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Cache/pivotCacheDefinition14.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8.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tables/table2.xml" ContentType="application/vnd.openxmlformats-officedocument.spreadsheetml.table+xml"/>
  <Override PartName="/xl/pivotTables/pivotTable1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3.xml" ContentType="application/vnd.openxmlformats-officedocument.spreadsheetml.table+xml"/>
  <Override PartName="/xl/tables/table4.xml" ContentType="application/vnd.openxmlformats-officedocument.spreadsheetml.table+xml"/>
  <Override PartName="/xl/queryTables/queryTable1.xml" ContentType="application/vnd.openxmlformats-officedocument.spreadsheetml.queryTable+xml"/>
  <Override PartName="/xl/pivotTables/pivotTable1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5.xml" ContentType="application/vnd.openxmlformats-officedocument.spreadsheetml.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defaultThemeVersion="166925"/>
  <mc:AlternateContent xmlns:mc="http://schemas.openxmlformats.org/markup-compatibility/2006">
    <mc:Choice Requires="x15">
      <x15ac:absPath xmlns:x15ac="http://schemas.microsoft.com/office/spreadsheetml/2010/11/ac" url="C:\Документы\Проекты\XE Версии\версия 5\5.2\"/>
    </mc:Choice>
  </mc:AlternateContent>
  <xr:revisionPtr revIDLastSave="0" documentId="8_{B6BE01A8-7B05-4853-A4A7-012B34F519BA}" xr6:coauthVersionLast="47" xr6:coauthVersionMax="47" xr10:uidLastSave="{00000000-0000-0000-0000-000000000000}"/>
  <bookViews>
    <workbookView xWindow="-98" yWindow="-98" windowWidth="21795" windowHeight="12975" xr2:uid="{4EEDB25C-3A33-413F-8EDC-AAB974261D9C}"/>
  </bookViews>
  <sheets>
    <sheet name="Sum" sheetId="1" r:id="rId1"/>
    <sheet name="Top" sheetId="3" r:id="rId2"/>
    <sheet name="Top Exec" sheetId="7" r:id="rId3"/>
    <sheet name="XE" sheetId="4" r:id="rId4"/>
    <sheet name="Error" sheetId="6" r:id="rId5"/>
    <sheet name="Query Options" sheetId="2" r:id="rId6"/>
  </sheets>
  <definedNames>
    <definedName name="ExternalData_1" localSheetId="3" hidden="1">XE!$A$3:$AY$4402</definedName>
    <definedName name="ExternalData_2" localSheetId="5" hidden="1">'Query Options'!$E$11:$F$12</definedName>
    <definedName name="ExternalData_2" localSheetId="1" hidden="1">Top!#REF!</definedName>
    <definedName name="ExternalData_3" localSheetId="5" hidden="1">'Query Options'!$E$13:$F$14</definedName>
    <definedName name="ExternalData_4" localSheetId="5" hidden="1">'Query Options'!$E$9:$F$10</definedName>
    <definedName name="Slicer_Exec_Name">#N/A</definedName>
    <definedName name="Slicer_Result_Text">#N/A</definedName>
    <definedName name="Sum_Start">Sum!$C$2</definedName>
    <definedName name="Sum_Stop">Sum!$D$2</definedName>
    <definedName name="Timeline_Date">#N/A</definedName>
    <definedName name="Top_Start">Top!$C$2</definedName>
    <definedName name="Top_Stop">Top!$D$2</definedName>
    <definedName name="XE_Start">XE!$B$2</definedName>
    <definedName name="XE_Stop">XE!$C$2</definedName>
  </definedNames>
  <calcPr calcId="191029"/>
  <pivotCaches>
    <pivotCache cacheId="19" r:id="rId7"/>
    <pivotCache cacheId="20" r:id="rId8"/>
    <pivotCache cacheId="21" r:id="rId9"/>
    <pivotCache cacheId="22" r:id="rId10"/>
  </pivotCaches>
  <extLst>
    <ext xmlns:x14="http://schemas.microsoft.com/office/spreadsheetml/2009/9/main" uri="{876F7934-8845-4945-9796-88D515C7AA90}">
      <x14:pivotCaches>
        <pivotCache cacheId="23" r:id="rId11"/>
        <pivotCache cacheId="24" r:id="rId12"/>
      </x14:pivotCaches>
    </ex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841E416B-1EF1-43b6-AB56-02D37102CBD5}">
      <x15:pivotCaches>
        <pivotCache cacheId="25" r:id="rId15"/>
        <pivotCache cacheId="26" r:id="rId16"/>
        <pivotCache cacheId="27" r:id="rId17"/>
        <pivotCache cacheId="28" r:id="rId18"/>
        <pivotCache cacheId="29" r:id="rId19"/>
        <pivotCache cacheId="30" r:id="rId20"/>
        <pivotCache cacheId="31" r:id="rId21"/>
      </x15:pivotCaches>
    </ext>
    <ext xmlns:x15="http://schemas.microsoft.com/office/spreadsheetml/2010/11/main" uri="{983426D0-5260-488c-9760-48F4B6AC55F4}">
      <x15:pivotTableReferences>
        <x15:pivotTableReference r:id="rId22"/>
        <x15:pivotTableReference r:id="rId23"/>
        <x15:pivotTableReference r:id="rId24"/>
        <x15:pivotTableReference r:id="rId25"/>
        <x15:pivotTableReference r:id="rId26"/>
        <x15:pivotTableReference r:id="rId27"/>
        <x15:pivotTableReference r:id="rId28"/>
      </x15:pivotTableReferences>
    </ext>
    <ext xmlns:x15="http://schemas.microsoft.com/office/spreadsheetml/2010/11/main" uri="{A2CB5862-8E78-49c6-8D9D-AF26E26ADB89}">
      <x15:timelineCachePivotCaches>
        <pivotCache cacheId="32" r:id="rId29"/>
      </x15:timelineCachePivotCaches>
    </ext>
    <ext xmlns:x15="http://schemas.microsoft.com/office/spreadsheetml/2010/11/main" uri="{D0CA8CA8-9F24-4464-BF8E-62219DCF47F9}">
      <x15:timelineCacheRefs>
        <x15:timelineCacheRef r:id="rId30"/>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XE_Sum_025849de-3eda-4079-ba1f-3f87b1e827de" name="XE_Sum" connection="Query - XE_Sum"/>
          <x15:modelTable id="Log_Top_b6b30267-5b9a-4194-bf6a-8285b4aacc71" name="Log_Top" connection="Query - Log_Top"/>
          <x15:modelTable id="Log_XE_ef4af001-4282-421f-9f33-f7ca305bccfd" name="Log_XE" connection="Query - Log_XE"/>
          <x15:modelTable id="Range Sum_0634c401-e974-45b2-bb86-9dabf4b3f4c3" name="Range Sum" connection="Query - Range Sum"/>
          <x15:modelTable id="Result_Text_d57e3e75-45f3-4000-96af-7b2babebde0d" name="Result_Text" connection="Query - Result_Text"/>
        </x15:modelTables>
        <x15:extLst>
          <ext xmlns:x16="http://schemas.microsoft.com/office/spreadsheetml/2014/11/main" uri="{9835A34E-60A6-4A7C-AAB8-D5F71C897F49}">
            <x16:modelTimeGroupings>
              <x16:modelTimeGrouping tableName="XE_Sum"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Log_XE" columnName="DateTime_Start" columnId="DateTime_Start">
                <x16:calculatedTimeColumn columnName="DateTime_Start (Month Index)" columnId="DateTime_Start (Month Index)" contentType="monthsindex" isSelected="0"/>
                <x16:calculatedTimeColumn columnName="DateTime_Start (Month)" columnId="DateTime_Start (Month)" contentType="months" isSelected="0"/>
                <x16:calculatedTimeColumn columnName="DateTime_Start (Day Index)" columnId="DateTime_Start (Day Index)" contentType="daysindex" isSelected="1"/>
                <x16:calculatedTimeColumn columnName="DateTime_Start (Day)" columnId="DateTime_Start (Day)" contentType="days" isSelected="1"/>
                <x16:calculatedTimeColumn columnName="DateTime_Start (Hour)" columnId="DateTime_Start (Hour)" contentType="hours" isSelected="1"/>
                <x16:calculatedTimeColumn columnName="DateTime_Start (Minute)" columnId="DateTime_Start (Minute)" contentType="minutes" isSelected="1"/>
                <x16:calculatedTimeColumn columnName="DateTime_Start (Second)" columnId="DateTime_Start (Second)" contentType="seconds" isSelected="1"/>
              </x16:modelTimeGrouping>
              <x16:modelTimeGrouping tableName="Log_XE" columnName="DateTime_Stop" columnId="DateTime_Stop">
                <x16:calculatedTimeColumn columnName="DateTime_Stop (Hour)" columnId="DateTime_Stop (Hour)" contentType="hours" isSelected="1"/>
                <x16:calculatedTimeColumn columnName="DateTime_Stop (Minute)" columnId="DateTime_Stop (Minute)" contentType="minutes" isSelected="1"/>
                <x16:calculatedTimeColumn columnName="DateTime_Stop (Second)" columnId="DateTime_Stop (Second)" contentType="seconds" isSelected="1"/>
              </x16:modelTimeGrouping>
              <x16:modelTimeGrouping tableName="Result_Text"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6" i="2" l="1" a="1"/>
  <c r="C16" i="2" s="1"/>
  <c r="A14" i="6"/>
  <c r="C15" i="2" a="1"/>
  <c r="C15" i="2" s="1"/>
  <c r="C9" i="2" a="1"/>
  <c r="C9" i="2" s="1"/>
  <c r="C10" i="2" s="1"/>
  <c r="C12" i="2" a="1"/>
  <c r="C12" i="2" s="1"/>
  <c r="C13" i="2"/>
  <c r="G2" i="4" a="1"/>
  <c r="G2" i="4" s="1"/>
  <c r="F2" i="4" a="1"/>
  <c r="F2" i="4" s="1"/>
  <c r="I2" i="1" a="1"/>
  <c r="I2" i="1" s="1"/>
  <c r="I3" i="1" a="1"/>
  <c r="I3" i="1" s="1"/>
  <c r="H2" i="1" a="1"/>
  <c r="H2" i="1" s="1"/>
  <c r="H3" i="1" a="1"/>
  <c r="H3" i="1" s="1"/>
  <c r="G2" i="3" a="1"/>
  <c r="G2" i="3" s="1"/>
  <c r="F2" i="3" a="1"/>
  <c r="F2" i="3" s="1"/>
  <c r="C3" i="2" l="1"/>
  <c r="C2" i="2"/>
  <c r="C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6A6D20-B268-4B6D-9E7B-50FCBB6C554D}" keepAlive="1" name="ModelConnection_ExternalData_1" description="Data Model" type="5" refreshedVersion="7" minRefreshableVersion="5" saveData="1">
    <dbPr connection="Data Model Connection" command="Log_XE" commandType="3"/>
    <extLst>
      <ext xmlns:x15="http://schemas.microsoft.com/office/spreadsheetml/2010/11/main" uri="{DE250136-89BD-433C-8126-D09CA5730AF9}">
        <x15:connection id="" model="1"/>
      </ext>
    </extLst>
  </connection>
  <connection id="2" xr16:uid="{B08D43EC-650F-45E0-AD8A-CC3ED9F82507}" keepAlive="1" name="ModelConnection_ExternalData_3" description="Data Model" type="5" refreshedVersion="7" minRefreshableVersion="5" saveData="1">
    <dbPr connection="Data Model Connection" command="Range Sum" commandType="3"/>
    <extLst>
      <ext xmlns:x15="http://schemas.microsoft.com/office/spreadsheetml/2010/11/main" uri="{DE250136-89BD-433C-8126-D09CA5730AF9}">
        <x15:connection id="" model="1"/>
      </ext>
    </extLst>
  </connection>
  <connection id="3" xr16:uid="{7D406499-7618-458F-A002-D9CA9F6AA144}" name="Query - fnGetParameter" description="Connection to the 'fnGetParameter' query in the workbook." type="5" refreshedVersion="0" background="1">
    <dbPr connection="Provider=Microsoft.Mashup.OleDb.1;Data Source=$Workbook$;Location=fnGetParameter;Extended Properties=&quot;&quot;" command="SELECT * FROM [fnGetParameter]"/>
  </connection>
  <connection id="4" xr16:uid="{EB852E32-23AB-41DB-A8C3-A14EFABFF96E}" name="Query - Log_Top" description="Connection to the 'Log_Top' query in the workbook." type="100" refreshedVersion="7" minRefreshableVersion="5">
    <extLst>
      <ext xmlns:x15="http://schemas.microsoft.com/office/spreadsheetml/2010/11/main" uri="{DE250136-89BD-433C-8126-D09CA5730AF9}">
        <x15:connection id="54aa6663-81d8-4789-931d-cdbddd212496"/>
      </ext>
    </extLst>
  </connection>
  <connection id="5" xr16:uid="{2E09B446-68F5-4062-B9F6-94226F7C9145}" name="Query - Log_XE" description="Connection to the 'Log_XE' query in the workbook." type="100" refreshedVersion="7" minRefreshableVersion="5">
    <extLst>
      <ext xmlns:x15="http://schemas.microsoft.com/office/spreadsheetml/2010/11/main" uri="{DE250136-89BD-433C-8126-D09CA5730AF9}">
        <x15:connection id="75d9a53c-0e55-4c96-8fb2-022a06366d1c"/>
      </ext>
    </extLst>
  </connection>
  <connection id="6" xr16:uid="{3F040A7B-A688-44C8-803E-3622C7EAAEA8}" name="Query - Range Sum" description="Connection to the 'Range Sum' query in the workbook." type="100" refreshedVersion="7" minRefreshableVersion="5">
    <extLst>
      <ext xmlns:x15="http://schemas.microsoft.com/office/spreadsheetml/2010/11/main" uri="{DE250136-89BD-433C-8126-D09CA5730AF9}">
        <x15:connection id="9a0ff55e-97f6-4357-b9b7-b8b164f4e3f1"/>
      </ext>
    </extLst>
  </connection>
  <connection id="7" xr16:uid="{4BDFA883-DCF9-46F8-9C54-A55DA5466683}" keepAlive="1" name="Query - Range Top" description="Connection to the 'Range Top' query in the workbook." type="5" refreshedVersion="7" background="1" saveData="1">
    <dbPr connection="Provider=Microsoft.Mashup.OleDb.1;Data Source=$Workbook$;Location=&quot;Range Top&quot;;Extended Properties=&quot;&quot;" command="SELECT * FROM [Range Top]"/>
  </connection>
  <connection id="8" xr16:uid="{14ED6799-C735-4744-A4C6-7475F0D40BB2}" keepAlive="1" name="Query - Range XE" description="Connection to the 'Range XE' query in the workbook." type="5" refreshedVersion="7" background="1" saveData="1">
    <dbPr connection="Provider=Microsoft.Mashup.OleDb.1;Data Source=$Workbook$;Location=&quot;Range XE&quot;;Extended Properties=&quot;&quot;" command="SELECT * FROM [Range XE]"/>
  </connection>
  <connection id="9" xr16:uid="{A7E3E2BD-AB0B-4FFD-BA54-F8DF25071EB8}" name="Query - Result_Text" description="Connection to the 'Result_Text' query in the workbook." type="100" refreshedVersion="7" minRefreshableVersion="5">
    <extLst>
      <ext xmlns:x15="http://schemas.microsoft.com/office/spreadsheetml/2010/11/main" uri="{DE250136-89BD-433C-8126-D09CA5730AF9}">
        <x15:connection id="37a2a5ad-209a-4add-acd1-0d27683e69ec"/>
      </ext>
    </extLst>
  </connection>
  <connection id="10" xr16:uid="{E828D3AB-C83F-4160-9F8B-807B62057743}" name="Query - XE_Sum" description="Connection to the 'XE_Sum' query in the workbook." type="100" refreshedVersion="7" minRefreshableVersion="5">
    <extLst>
      <ext xmlns:x15="http://schemas.microsoft.com/office/spreadsheetml/2010/11/main" uri="{DE250136-89BD-433C-8126-D09CA5730AF9}">
        <x15:connection id="5a3b1022-76bb-4042-ba5a-b8af84cc91c6"/>
      </ext>
    </extLst>
  </connection>
  <connection id="11" xr16:uid="{5021A6C6-D541-46F6-A53F-A9E149AC90A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2">
    <s v="ThisWorkbookDataModel"/>
    <s v="{[XE_Sum].[Session].[All]}"/>
  </metadataStrings>
  <mdxMetadata count="1">
    <mdx n="0" f="s">
      <ms ns="1" c="0"/>
    </mdx>
  </mdx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<sst xmlns="http://schemas.openxmlformats.org/spreadsheetml/2006/main" count="102414" uniqueCount="1751">
  <si>
    <t>Parameter</t>
  </si>
  <si>
    <t>Value</t>
  </si>
  <si>
    <t>Folder Path</t>
  </si>
  <si>
    <t>File Path</t>
  </si>
  <si>
    <t>File Name</t>
  </si>
  <si>
    <t>sotivoli</t>
  </si>
  <si>
    <t>Page_server_reads</t>
  </si>
  <si>
    <t>Reads_physical</t>
  </si>
  <si>
    <t>Writes</t>
  </si>
  <si>
    <t>Spills</t>
  </si>
  <si>
    <t>Row_count</t>
  </si>
  <si>
    <t>Row Labels</t>
  </si>
  <si>
    <t>Grand Total</t>
  </si>
  <si>
    <t>All</t>
  </si>
  <si>
    <t>CPU</t>
  </si>
  <si>
    <t>Duration</t>
  </si>
  <si>
    <t>Начальная дата</t>
  </si>
  <si>
    <t>Конечная дата</t>
  </si>
  <si>
    <t>Server</t>
  </si>
  <si>
    <t>SQLTELEMETRY</t>
  </si>
  <si>
    <t>kumalyakov.da</t>
  </si>
  <si>
    <t>timchenko.so</t>
  </si>
  <si>
    <t>user_ag110</t>
  </si>
  <si>
    <t>USER_BI_REPORT</t>
  </si>
  <si>
    <t>USER_BI_ETL</t>
  </si>
  <si>
    <t>psr_report</t>
  </si>
  <si>
    <t>selina.as</t>
  </si>
  <si>
    <t>Диапазон отбора:</t>
  </si>
  <si>
    <t>XE Table</t>
  </si>
  <si>
    <t>komarov.nv</t>
  </si>
  <si>
    <t>semenova.av</t>
  </si>
  <si>
    <t>veselova.ma</t>
  </si>
  <si>
    <t>user921</t>
  </si>
  <si>
    <t>semeykina.ep</t>
  </si>
  <si>
    <t>Database</t>
  </si>
  <si>
    <t>XE_Start</t>
  </si>
  <si>
    <t>XE_Stop</t>
  </si>
  <si>
    <t>Top_Start</t>
  </si>
  <si>
    <t>Top_Stop</t>
  </si>
  <si>
    <t>aliya.nursultan</t>
  </si>
  <si>
    <t>anohina.ev</t>
  </si>
  <si>
    <t>bulatov.ri</t>
  </si>
  <si>
    <t>dautova.nm</t>
  </si>
  <si>
    <t>devaeva.s</t>
  </si>
  <si>
    <t>morzhina.ea</t>
  </si>
  <si>
    <t>Sidorov.EY</t>
  </si>
  <si>
    <t>sidorov3.ey</t>
  </si>
  <si>
    <t>smirnova.iv</t>
  </si>
  <si>
    <t>SQLMON</t>
  </si>
  <si>
    <t>uglanova.rn</t>
  </si>
  <si>
    <t>zlobin.du</t>
  </si>
  <si>
    <t>Session</t>
  </si>
  <si>
    <t>Sum_Start</t>
  </si>
  <si>
    <t>Sum_Stop</t>
  </si>
  <si>
    <t>Orders</t>
  </si>
  <si>
    <t>Диапазон доступных дат</t>
  </si>
  <si>
    <t>Reads</t>
  </si>
  <si>
    <t>Requests</t>
  </si>
  <si>
    <t>ALIDI_UTL</t>
  </si>
  <si>
    <t>Справочная информация</t>
  </si>
  <si>
    <t>Column Labels</t>
  </si>
  <si>
    <t>add_update</t>
  </si>
  <si>
    <t>evs_tblsizes</t>
  </si>
  <si>
    <t>f59fcerr_filldocerror</t>
  </si>
  <si>
    <t>f59fcerr_fillfinerror</t>
  </si>
  <si>
    <t>infdbopt_getmarketplaceitems</t>
  </si>
  <si>
    <t>infdbopt_getmarketplaceprice</t>
  </si>
  <si>
    <t>infdbopt_interstock_sales_tooptimum</t>
  </si>
  <si>
    <t>infdbopt_interstockdocs_fordms</t>
  </si>
  <si>
    <t>infdbopt_spgetinterstockdocs_omr</t>
  </si>
  <si>
    <t>infdbopt_spgetordertooptimum_omr</t>
  </si>
  <si>
    <t>infdbopt_spgetpurchaseorder_omr_ex</t>
  </si>
  <si>
    <t>infdbopt_spgetrests_omr_ex</t>
  </si>
  <si>
    <t>infdbopt_spgetreturneddocs_nst_kz</t>
  </si>
  <si>
    <t>infdbopt_spgetreturneddocs_omr_ex</t>
  </si>
  <si>
    <t>infdbopt_spgetreturneddocs_pur_kz</t>
  </si>
  <si>
    <t>infdbopt_spgetsalestooptimum_dr_nst</t>
  </si>
  <si>
    <t>infdbopt_spgetsalestooptimum_dr_pur</t>
  </si>
  <si>
    <t>infdbopt_spgetsalestooptimum_omr</t>
  </si>
  <si>
    <t>sp_anttppbindexp_v2</t>
  </si>
  <si>
    <t>sp_columns_100_rowset</t>
  </si>
  <si>
    <t>sp_cursoropen</t>
  </si>
  <si>
    <t>sp_prepexec</t>
  </si>
  <si>
    <t>sp_table_statistics2_rowset</t>
  </si>
  <si>
    <t>sp_ехесute</t>
  </si>
  <si>
    <t>sp_ехесutesql</t>
  </si>
  <si>
    <t>spbnk_srs_150057_getconstriction</t>
  </si>
  <si>
    <t>spbnk_srs_150064_interwarehouse_movements</t>
  </si>
  <si>
    <t>spevs_check_int_f41021-f4111</t>
  </si>
  <si>
    <t>spimportdoc_orders_get</t>
  </si>
  <si>
    <t>spimportdoc_orders_get_omr</t>
  </si>
  <si>
    <t>spimportdoc_orders_select</t>
  </si>
  <si>
    <t>spimportdoc_orders_select_omr</t>
  </si>
  <si>
    <t>spimportdoc_sales_get</t>
  </si>
  <si>
    <t>spimportdoc_sales_select</t>
  </si>
  <si>
    <t>spksm_srs_150116_traceable_goods</t>
  </si>
  <si>
    <t>spmdo_cheftablesfilling</t>
  </si>
  <si>
    <t>spmdo_srs_1209_archdocscontrol</t>
  </si>
  <si>
    <t>spmdo_srs_1245_go</t>
  </si>
  <si>
    <t>spmdo_srs_1245_samokat</t>
  </si>
  <si>
    <t>spmdo_srs_1369_assortmentmatrix</t>
  </si>
  <si>
    <t>spmdo_srs_1409_clientcontracts</t>
  </si>
  <si>
    <t>spsiv_getadressbookdata_v3</t>
  </si>
  <si>
    <t>srs_1096_gva_expectedshipping_collapsed_archive</t>
  </si>
  <si>
    <t>srs_1310_dnm_list_debtors</t>
  </si>
  <si>
    <t>srs_1310_dnm_list_debtors_energy</t>
  </si>
  <si>
    <t>srs_1312_dnm_unitedunloadinginfoordersn</t>
  </si>
  <si>
    <t>srs_1415_bnk_ordersforshan</t>
  </si>
  <si>
    <t>srs_1416_bnk_osv_ud_hold</t>
  </si>
  <si>
    <t>srs_1451_kva_latepayments</t>
  </si>
  <si>
    <t>srs_1473_dnm_rezervinfo</t>
  </si>
  <si>
    <t>srs_1478_kda_statforact</t>
  </si>
  <si>
    <t>srs_1478_kda_summarydata</t>
  </si>
  <si>
    <t>srs_1487_kda_autorelase_hold</t>
  </si>
  <si>
    <t>srs_150026_kda_reportcontrolnsi</t>
  </si>
  <si>
    <t>srs_150071_dnm_scanattach</t>
  </si>
  <si>
    <t>srs_150075_kda_datelastshipment</t>
  </si>
  <si>
    <t>srs_150112_syv_itemmaster</t>
  </si>
  <si>
    <t>srs_1504_kva_doublepay</t>
  </si>
  <si>
    <t>srs_1510_kva_motivationpdz</t>
  </si>
  <si>
    <t>srs_7250_bnk_mooving_km</t>
  </si>
  <si>
    <t>srs_7253_dnm_reestrrefundzone</t>
  </si>
  <si>
    <t>srs_7262_dnm_1torg_salestorg1</t>
  </si>
  <si>
    <t>srs_7283_bnk_real_clients</t>
  </si>
  <si>
    <t>srs_7287_bnk_electronaddresses</t>
  </si>
  <si>
    <t>srs_7314_dnm_restsinpallets</t>
  </si>
  <si>
    <t>srs_7314_dnm_restsinpalletsabsent</t>
  </si>
  <si>
    <t>srs_7440_dnm_sales</t>
  </si>
  <si>
    <t>ssrs_150089_itemnocost_npol_checkempty</t>
  </si>
  <si>
    <t>xp_cmdshell</t>
  </si>
  <si>
    <t>Count of RowNumber</t>
  </si>
  <si>
    <t>(blank)</t>
  </si>
  <si>
    <t>Отобрано строк</t>
  </si>
  <si>
    <t>Duration, Mlns</t>
  </si>
  <si>
    <t>CPU, Mlns</t>
  </si>
  <si>
    <t>Writes, Mlns</t>
  </si>
  <si>
    <t>Reads_physical, Mlns</t>
  </si>
  <si>
    <t>Reads_logical, Mlns</t>
  </si>
  <si>
    <t>Row_count, Mlns</t>
  </si>
  <si>
    <t>XEv_SQL251</t>
  </si>
  <si>
    <t>RowNumber</t>
  </si>
  <si>
    <t>Date</t>
  </si>
  <si>
    <t>Reads_logical</t>
  </si>
  <si>
    <t>Hash#</t>
  </si>
  <si>
    <t>TextData</t>
  </si>
  <si>
    <t>Text</t>
  </si>
  <si>
    <t>HostName</t>
  </si>
  <si>
    <t>DatabaseID</t>
  </si>
  <si>
    <t>Database_name</t>
  </si>
  <si>
    <t>Nt_AD</t>
  </si>
  <si>
    <t>Nt_username</t>
  </si>
  <si>
    <t>Login_AD</t>
  </si>
  <si>
    <t>LoginName</t>
  </si>
  <si>
    <t>Application</t>
  </si>
  <si>
    <t>Package</t>
  </si>
  <si>
    <t>Event</t>
  </si>
  <si>
    <t>Result_Code</t>
  </si>
  <si>
    <t>Output_parameters</t>
  </si>
  <si>
    <t>Result_Text</t>
  </si>
  <si>
    <t>Exec_Server</t>
  </si>
  <si>
    <t>Exec_DB</t>
  </si>
  <si>
    <t>Exec_Schema</t>
  </si>
  <si>
    <t>Exec_Name</t>
  </si>
  <si>
    <t>Table_Server</t>
  </si>
  <si>
    <t>Table_DB</t>
  </si>
  <si>
    <t>Table_Schema</t>
  </si>
  <si>
    <t>Table_Name</t>
  </si>
  <si>
    <t>Is_System</t>
  </si>
  <si>
    <t>Session_id</t>
  </si>
  <si>
    <t>Client_pid</t>
  </si>
  <si>
    <t>Event_sequence</t>
  </si>
  <si>
    <t>DateTime_Start</t>
  </si>
  <si>
    <t>DateTime_Stop</t>
  </si>
  <si>
    <t>DateTime_Start (Month Index)</t>
  </si>
  <si>
    <t>DateTime_Start (Month)</t>
  </si>
  <si>
    <t>DateTime_Start (Day Index)</t>
  </si>
  <si>
    <t>DateTime_Start (Day)</t>
  </si>
  <si>
    <t>DateTime_Start (Hour)</t>
  </si>
  <si>
    <t>DateTime_Start (Minute)</t>
  </si>
  <si>
    <t>DateTime_Start (Second)</t>
  </si>
  <si>
    <t>DateTime_Stop (Hour)</t>
  </si>
  <si>
    <t>DateTime_Stop (Minute)</t>
  </si>
  <si>
    <t>DateTime_Stop (Second)</t>
  </si>
  <si>
    <t>exec [JDE_PRODUCTION].[sys].sp_columns_100_rowset N'F55P0021',N'PRODDTA',NULL</t>
  </si>
  <si>
    <t>SQL251</t>
  </si>
  <si>
    <t>NNSQL190</t>
  </si>
  <si>
    <t>JDE_PROD</t>
  </si>
  <si>
    <t>Microsoft SQL Server</t>
  </si>
  <si>
    <t>sqlserver</t>
  </si>
  <si>
    <t>rpc_completed</t>
  </si>
  <si>
    <t/>
  </si>
  <si>
    <t>OK</t>
  </si>
  <si>
    <t>jde_production</t>
  </si>
  <si>
    <t>sys</t>
  </si>
  <si>
    <t>сен</t>
  </si>
  <si>
    <t>1-сен</t>
  </si>
  <si>
    <t>0</t>
  </si>
  <si>
    <t>09</t>
  </si>
  <si>
    <t>16</t>
  </si>
  <si>
    <t>51</t>
  </si>
  <si>
    <t>exec [JDE_PRODUCTION].[sys].sp_columns_100_rowset N'F55IV1CI',N'PRODDTA',NULL</t>
  </si>
  <si>
    <t>34</t>
  </si>
  <si>
    <t>exec [JDE_PRODUCTION].[sys].sp_columns_100_rowset N'F55IV1NT',N'PRODDTA',NULL</t>
  </si>
  <si>
    <t>exec [JDE_PRODUCTION].[sys].sp_columns_100_rowset N'F03B11',N'PRODDTA',NULL</t>
  </si>
  <si>
    <t>52</t>
  </si>
  <si>
    <t>44</t>
  </si>
  <si>
    <t>23</t>
  </si>
  <si>
    <t>12</t>
  </si>
  <si>
    <t>11</t>
  </si>
  <si>
    <t>exec [JDE_PRODUCTION].[sys].sp_columns_100_rowset N'F03B11AL',N'PRODDTA',NULL</t>
  </si>
  <si>
    <t>24</t>
  </si>
  <si>
    <t>exec [JDE_PRODUCTION].[sys].sp_columns_100_rowset N'F0013',N'PRODDTA',NULL</t>
  </si>
  <si>
    <t>exec [JDE_PRODUCTION].[sys].sp_columns_100_rowset N'F550005',N'PRODDTA',NULL</t>
  </si>
  <si>
    <t>SQL280</t>
  </si>
  <si>
    <t>02</t>
  </si>
  <si>
    <t>exec [JDE_PRODUCTION].[sys].sp_columns_100_rowset N'F55KVSRS',N'PRODDTA',NULL</t>
  </si>
  <si>
    <t>NNSQL135</t>
  </si>
  <si>
    <t>2</t>
  </si>
  <si>
    <t>13</t>
  </si>
  <si>
    <t>07</t>
  </si>
  <si>
    <t>08</t>
  </si>
  <si>
    <t>exec [JDE_PRODUCTION].[sys].sp_columns_100_rowset N'F40039',N'PRODDTA',NULL</t>
  </si>
  <si>
    <t>6</t>
  </si>
  <si>
    <t>10</t>
  </si>
  <si>
    <t>exec [JDE_PRODUCTION].[sys].sp_columns_100_rowset N'F4111',N'PRODDTA',NULL</t>
  </si>
  <si>
    <t>NNSQL51</t>
  </si>
  <si>
    <t>21</t>
  </si>
  <si>
    <t>14</t>
  </si>
  <si>
    <t>15</t>
  </si>
  <si>
    <t>17</t>
  </si>
  <si>
    <t>18</t>
  </si>
  <si>
    <t>19</t>
  </si>
  <si>
    <t>06</t>
  </si>
  <si>
    <t>05</t>
  </si>
  <si>
    <t>04</t>
  </si>
  <si>
    <t>03</t>
  </si>
  <si>
    <t>20</t>
  </si>
  <si>
    <t>22</t>
  </si>
  <si>
    <t>9</t>
  </si>
  <si>
    <t>25</t>
  </si>
  <si>
    <t>26</t>
  </si>
  <si>
    <t>27</t>
  </si>
  <si>
    <t>28</t>
  </si>
  <si>
    <t>exec [JDE_PRODUCTION].[sys].sp_columns_100_rowset N'F0301',N'PRODDTA',NULL</t>
  </si>
  <si>
    <t>exec [JDE_PRODUCTION].[sys].sp_columns_100_rowset N'F0150',N'PRODDTA',NULL</t>
  </si>
  <si>
    <t>exec [JDE_PRODUCTION].[sys].sp_columns_100_rowset N'F41021',N'PRODDTA',NULL</t>
  </si>
  <si>
    <t>exec [JDE_PRODUCTION].[sys].sp_columns_100_rowset N'F59S0152',N'PRODDTA',NULL</t>
  </si>
  <si>
    <t>exec [JDE_PRODUCTION].[sys].sp_columns_100_rowset N'Q55HLDN1',N'PRODDTA',NULL</t>
  </si>
  <si>
    <t>exec [JDE_PRODUCTION].[sys].sp_columns_100_rowset N'F0006',N'PRODDTA',NULL</t>
  </si>
  <si>
    <t>38</t>
  </si>
  <si>
    <t>47</t>
  </si>
  <si>
    <t>3</t>
  </si>
  <si>
    <t>48</t>
  </si>
  <si>
    <t>exec [JDE_PRODUCTION].[sys].sp_columns_100_rowset N'F0101',N'PRODDTA',NULL</t>
  </si>
  <si>
    <t>exec [JDE_PRODUCTION].[sys].sp_columns_100_rowset N'F4101',N'PRODDTA',NULL</t>
  </si>
  <si>
    <t>45</t>
  </si>
  <si>
    <t>1</t>
  </si>
  <si>
    <t>49</t>
  </si>
  <si>
    <t>4</t>
  </si>
  <si>
    <t>50</t>
  </si>
  <si>
    <t>58</t>
  </si>
  <si>
    <t>59</t>
  </si>
  <si>
    <t>exec [JDE_ADAPTER].[sys].sp_columns_100_rowset N'F0005_UserDefinedCodes',N'JDE_PDCTRL_PRODCTL',NULL</t>
  </si>
  <si>
    <t>JDE_ADAP</t>
  </si>
  <si>
    <t>jde_adapter</t>
  </si>
  <si>
    <t>exec [JDE_ADAPTER].[sys].sp_columns_100_rowset N'F0050_OrganizationStructureMasterFile',N'JDE_PRODUCTION_PRODDTA',NULL</t>
  </si>
  <si>
    <t>exec [JDE_ADAPTER].[sys].sp_columns_100_rowset N'F0006_BusinessUnitMaster',N'JDE_PRODUCTION_PRODDTA',NULL</t>
  </si>
  <si>
    <t>exec [JDE_PDCTRL].[sys].sp_columns_100_rowset N'F0005',N'PRODCTL',NULL</t>
  </si>
  <si>
    <t>JDE_PDCT</t>
  </si>
  <si>
    <t>jde_pdctrl</t>
  </si>
  <si>
    <t>exec [JDE_PDARH].[sys].sp_columns_100_rowset N'F554309C',N'PRODDTA',NULL</t>
  </si>
  <si>
    <t>JDE_PDAR</t>
  </si>
  <si>
    <t>jde_pdarh</t>
  </si>
  <si>
    <t>exec sp_execute 7,'MAT'</t>
  </si>
  <si>
    <t>master</t>
  </si>
  <si>
    <t>exec sp_execute 11,'MAT'</t>
  </si>
  <si>
    <t>exec sp_execute 2,'MAT'</t>
  </si>
  <si>
    <t>exec sp_execute 9,'MAT'</t>
  </si>
  <si>
    <t>exec "LS_MT"."dbo"."spImportDoc_Orders_Select";1 '        14NL','S1'</t>
  </si>
  <si>
    <t>LS_MT</t>
  </si>
  <si>
    <t>ls_mt</t>
  </si>
  <si>
    <t>dbo</t>
  </si>
  <si>
    <t>exec "LS_MT"."dbo"."spImportDoc_Orders_Select";1 '        09NL','S1'</t>
  </si>
  <si>
    <t>exec "LS_MT"."dbo"."InfDbOpt_spGetSalesToOptimum_Dr_WTR";1 'TOCON','2024-08-26 00:00:00','2024-09-02 00:00:00','WTR',NULL,'',NULL,2</t>
  </si>
  <si>
    <t>infdbopt_spgetsalestooptimum_dr_wtr</t>
  </si>
  <si>
    <t>57</t>
  </si>
  <si>
    <t>exec "LS_MT"."dbo"."InfDbOpt_spGetSalesToOptimum_Dr_WTR";1 'OMCON','2024-08-26 00:00:00','2024-09-02 00:00:00','WTR',NULL,'',NULL,2</t>
  </si>
  <si>
    <t>54</t>
  </si>
  <si>
    <t>exec "LS_MT"."dbo"."InfDbOpt_spGetSalesToOptimum_Dr_WTR";1 'TOCON','2024-08-26 00:00:00','2024-09-02 00:00:00','WTR',NULL,'',NULL,5</t>
  </si>
  <si>
    <t>exec "LS_MT"."dbo"."InfDbOpt_spGetSalesToOptimum_Dr_WTR";1 'NBCON','2024-08-26 00:00:00','2024-09-02 00:00:00','WTR',NULL,'',NULL,5</t>
  </si>
  <si>
    <t>exec "LS_MT"."dbo"."InfDbOpt_spGetSalesToOptimum_Dr_WTR";1 'OMCON','2024-08-26 00:00:00','2024-09-02 00:00:00','WTR',NULL,'',NULL,5</t>
  </si>
  <si>
    <t>55</t>
  </si>
  <si>
    <t>exec "LS_MT"."dbo"."InfDbOpt_spGetSalesToOptimum_Dr_WTR";1 'NBCON','2024-08-26 00:00:00','2024-09-02 00:00:00','WTR',NULL,'',NULL,2</t>
  </si>
  <si>
    <t>exec "LS_MT"."dbo"."InfDbOpt_spGetSalesToOptimum_Dr_WTR";1 'TOCON','2024-08-26 00:00:00','2024-09-02 00:00:00','WTR','      840CON','','YS',0</t>
  </si>
  <si>
    <t>56</t>
  </si>
  <si>
    <t>exec "LS_MT"."dbo"."InfDbOpt_GetMarketPlacePrice";1 'KAR_STD ','KAR_100 ',0,5000</t>
  </si>
  <si>
    <t>5</t>
  </si>
  <si>
    <t>42</t>
  </si>
  <si>
    <t>53</t>
  </si>
  <si>
    <t>00</t>
  </si>
  <si>
    <t>46</t>
  </si>
  <si>
    <t>33</t>
  </si>
  <si>
    <t>43</t>
  </si>
  <si>
    <t>37</t>
  </si>
  <si>
    <t>32</t>
  </si>
  <si>
    <t>30</t>
  </si>
  <si>
    <t>exec "LS_MT"."dbo"."InfDbOpt_GetMarketPlacePrice";1 'NFD_STD ','NFD_C04 ',0,5000,'Б28'</t>
  </si>
  <si>
    <t>39</t>
  </si>
  <si>
    <t>8</t>
  </si>
  <si>
    <t>41</t>
  </si>
  <si>
    <t>36</t>
  </si>
  <si>
    <t>31</t>
  </si>
  <si>
    <t>exec "LS_MT"."dbo"."InfDbOpt_GetMarketPlacePrice";1 'PG_STD  ','PG_C01  ',0,5000,'Б35'</t>
  </si>
  <si>
    <t>exec "LS_MT"."dbo"."InfDbOpt_GetMarketPlacePrice";1 'PUR_STD ','PUR_C70 ',0,5000</t>
  </si>
  <si>
    <t>35</t>
  </si>
  <si>
    <t>29</t>
  </si>
  <si>
    <t>exec "LS_MT"."dbo"."InfDbOpt_GetMarketPlacePrice";1 'PUR_STD ','PUR_C15 ',0,5000</t>
  </si>
  <si>
    <t>01</t>
  </si>
  <si>
    <t>exec "JDE_PRODUCTION"."dbo"."InfDbOpt_InterStock_Sales_ToOptimum";1 '2024-08-01 00:00:00','2024-09-01 18:40:01.267','    01WHPURN',13</t>
  </si>
  <si>
    <t>exec "JDE_PRODUCTION"."dbo"."InfDbOpt_InterStock_Sales_ToOptimum";1 '2024-08-01 00:00:00','2024-09-01 18:35:00.233','     43WHPUR',14</t>
  </si>
  <si>
    <t>exec "JDE_PRODUCTION"."dbo"."InfDbOpt_InterStock_Sales_ToOptimum";1 '2024-08-01 00:00:00','2024-09-01 18:40:01.030','     52WHNST',17</t>
  </si>
  <si>
    <t>exec "JDE_PRODUCTION"."dbo"."InfDbOpt_InterStock_Sales_ToOptimum";1 '2024-08-01 00:00:00','2024-09-01 19:00:21.847','    07WHNSTN',16</t>
  </si>
  <si>
    <t>exec "JDE_PRODUCTION"."dbo"."InfDbOpt_InterStock_Sales_ToOptimum";1 '2024-08-01 00:00:00','2024-09-01 18:40:01.030','     52WHNS2',18</t>
  </si>
  <si>
    <t>exec "JDE_PRODUCTION"."dbo"."InfDbOpt_InterStock_Sales_ToOptimum";1 '2024-08-01 00:00:00','2024-09-01 18:35:00.267','    09WHNS2N',18</t>
  </si>
  <si>
    <t>exec "JDE_PRODUCTION"."dbo"."InfDbOpt_InterStock_Sales_ToOptimum";1 '2024-08-01 00:00:00','2024-09-01 18:35:00.233','   40WHPUR43',13</t>
  </si>
  <si>
    <t>exec "JDE_PRODUCTION"."dbo"."InfDbOpt_InterStock_Sales_ToOptimum";1 '2024-08-01 00:00:00','2024-09-01 19:30:02.707','    15WHNSTN',10</t>
  </si>
  <si>
    <t>exec "JDE_PRODUCTION"."dbo"."InfDbOpt_InterStock_Sales_ToOptimum";1 '2024-08-01 00:00:00','2024-09-01 18:40:01.030','     52WHPUR',12</t>
  </si>
  <si>
    <t>exec "JDE_PRODUCTION"."dbo"."InfDbOpt_InterStock_Sales_ToOptimum";1 '2024-08-01 00:00:00','2024-09-01 18:40:00.890','     57WHPUR',16</t>
  </si>
  <si>
    <t>exec "JDE_PRODUCTION"."dbo"."InfDbOpt_InterStock_Sales_ToOptimum";1 '2024-08-01 00:00:00','2024-09-01 18:35:00.267','    09WHNSTN',16</t>
  </si>
  <si>
    <t>exec "JDE_PRODUCTION"."dbo"."InfDbOpt_InterStock_Sales_ToOptimum";1 '2024-08-01 00:00:00','2024-09-01 18:40:01.267','     01WHNS2',18</t>
  </si>
  <si>
    <t>exec "JDE_PRODUCTION"."dbo"."InfDbOpt_InterStock_Sales_ToOptimum";1 '2024-08-01 00:00:00','2024-09-01 18:35:00.360','     18WHNST',12</t>
  </si>
  <si>
    <t>exec "JDE_PRODUCTION"."dbo"."InfDbOpt_InterStock_Sales_ToOptimum";1 '2024-08-01 00:00:00','2024-09-01 18:35:00.360','     18WHPUR',13</t>
  </si>
  <si>
    <t>exec "JDE_PRODUCTION"."dbo"."InfDbOpt_InterStock_Sales_ToOptimum";1 '2024-08-01 00:00:00','2024-09-01 18:40:00.890','     40WHNST',14</t>
  </si>
  <si>
    <t>exec "JDE_PRODUCTION"."dbo"."InfDbOpt_InterStock_Sales_ToOptimum";1 '2024-08-01 00:00:00','2024-09-01 19:00:21.847','    07WHNSTN',13</t>
  </si>
  <si>
    <t>exec "JDE_PRODUCTION"."dbo"."InfDbOpt_InterStock_Sales_ToOptimum";1 '2024-08-01 00:00:00','2024-09-01 18:40:01.030','     52WHNST',13</t>
  </si>
  <si>
    <t>exec "JDE_PRODUCTION"."dbo"."InfDbOpt_InterStock_Sales_ToOptimum";1 '2024-08-01 00:00:00','2024-09-01 18:40:00.890','     57WHPUR',12</t>
  </si>
  <si>
    <t>exec "JDE_PRODUCTION"."dbo"."InfDbOpt_InterStock_Sales_ToOptimum";1 '2024-08-01 00:00:00','2024-09-01 18:40:01.030','     52WHPUR',13</t>
  </si>
  <si>
    <t>exec "JDE_PRODUCTION"."dbo"."InfDbOpt_InterStock_Sales_ToOptimum";1 '2024-08-01 00:00:00','2024-09-01 18:40:00.890','     08WHPUR',13</t>
  </si>
  <si>
    <t>exec "JDE_PRODUCTION"."dbo"."InfDbOpt_InterStock_Sales_ToOptimum";1 '2024-08-01 00:00:00','2024-09-01 18:35:00.233','     43WHNST',13</t>
  </si>
  <si>
    <t>exec "JDE_PRODUCTION"."dbo"."InfDbOpt_InterStock_Sales_ToOptimum";1 '2024-08-01 00:00:00','2024-09-01 18:40:00.890','     57WHPUR',13</t>
  </si>
  <si>
    <t>exec "JDE_PRODUCTION"."dbo"."InfDbOpt_InterStock_Sales_ToOptimum";1 '2024-08-01 00:00:00','2024-09-01 18:35:00.267','    14WHNSTN',17</t>
  </si>
  <si>
    <t>exec "JDE_PRODUCTION"."dbo"."InfDbOpt_InterStock_Sales_ToOptimum";1 '2024-08-01 00:00:00','2024-09-01 18:35:00.267','     14WHPUR',12</t>
  </si>
  <si>
    <t>exec "JDE_PRODUCTION"."dbo"."InfDbOpt_InterStock_Sales_ToOptimum";1 '2024-08-01 00:00:00','2024-09-01 18:35:00.267','     14WHPUR',13</t>
  </si>
  <si>
    <t>exec "JDE_PRODUCTION"."dbo"."InfDbOpt_InterStock_Sales_ToOptimum";1 '2024-08-01 00:00:00','2024-09-01 18:40:00.890','    08WHNSTN',12</t>
  </si>
  <si>
    <t>exec "JDE_PRODUCTION"."dbo"."InfDbOpt_InterStock_Sales_ToOptimum";1 '2024-08-01 00:00:00','2024-09-01 19:00:21.847','    07WHNSTN',17</t>
  </si>
  <si>
    <t>exec "JDE_PRODUCTION"."dbo"."InfDbOpt_InterStock_Sales_ToOptimum";1 '2024-08-01 00:00:00','2024-09-01 18:35:00.233','   40WHNST43',13</t>
  </si>
  <si>
    <t>exec "JDE_PRODUCTION"."dbo"."InfDbOpt_InterStock_Sales_ToOptimum";1 '2024-08-01 00:00:00','2024-09-01 18:40:00.890','     57WHNST',17</t>
  </si>
  <si>
    <t>exec "JDE_PRODUCTION"."dbo"."InfDbOpt_InterStock_Sales_ToOptimum";1 '2024-08-01 00:00:00','2024-09-01 18:35:00.360','     18WHNST',13</t>
  </si>
  <si>
    <t>exec "JDE_PRODUCTION"."dbo"."InfDbOpt_InterStock_Sales_ToOptimum";1 '2024-08-01 00:00:00','2024-09-01 19:00:21.847','    07WHNSTN',12</t>
  </si>
  <si>
    <t>exec "JDE_PRODUCTION"."dbo"."InfDbOpt_InterStock_Sales_ToOptimum";1 '2024-08-01 00:00:00','2024-09-01 18:35:00.483','     40WHNST',12</t>
  </si>
  <si>
    <t>exec "JDE_PRODUCTION"."dbo"."InfDbOpt_InterStock_Sales_ToOptimum";1 '2024-08-01 00:00:00','2024-09-01 18:40:00.890','     40WHNST',13</t>
  </si>
  <si>
    <t>exec "JDE_PRODUCTION"."dbo"."InfDbOpt_InterStock_Sales_ToOptimum";1 '2024-08-01 00:00:00','2024-09-01 18:35:00.267','    09WHPURN',12</t>
  </si>
  <si>
    <t>exec "JDE_PRODUCTION"."dbo"."InfDbOpt_InterStock_Sales_ToOptimum";1 '2024-08-01 00:00:00','2024-09-01 18:35:00.233','     43WHNST',12</t>
  </si>
  <si>
    <t>exec "JDE_PRODUCTION"."dbo"."InfDbOpt_InterStock_Sales_ToOptimum";1 '2024-08-01 00:00:00','2024-09-01 18:35:00.267','    09WHPURN',13</t>
  </si>
  <si>
    <t>exec "JDE_PRODUCTION"."dbo"."InfDbOpt_InterStock_Sales_ToOptimum";1 '2024-08-01 00:00:00','2024-09-01 18:35:00.233','   40WHPUR43',14</t>
  </si>
  <si>
    <t>exec "JDE_PRODUCTION"."dbo"."InfDbOpt_InterStock_Sales_ToOptimum";1 '2024-08-01 00:00:00','2024-09-01 18:35:00.233','     43WHPUR',13</t>
  </si>
  <si>
    <t>exec "JDE_PRODUCTION"."dbo"."InfDbOpt_InterStock_Sales_ToOptimum";1 '2024-08-01 00:00:00','2024-09-01 18:35:00.360','     18WHNST',16</t>
  </si>
  <si>
    <t>exec "JDE_PRODUCTION"."dbo"."InfDbOpt_InterStock_Sales_ToOptimum";1 '2024-08-01 00:00:00','2024-09-01 18:40:00.890','     40WHNST',12</t>
  </si>
  <si>
    <t>exec "JDE_PRODUCTION"."dbo"."InfDbOpt_InterStock_Sales_ToOptimum";1 '2024-08-01 00:00:00','2024-09-01 18:40:00.890','     57WHNST',13</t>
  </si>
  <si>
    <t>exec "JDE_PRODUCTION"."dbo"."InfDbOpt_InterStock_Sales_ToOptimum";1 '2024-08-01 00:00:00','2024-09-01 18:35:00.267','    09WHNSTN',12</t>
  </si>
  <si>
    <t>exec "JDE_PRODUCTION"."dbo"."InfDbOpt_InterStock_Sales_ToOptimum";1 '2024-08-01 00:00:00','2024-09-01 18:35:00.233','     43WHPUR',17</t>
  </si>
  <si>
    <t>exec "JDE_PRODUCTION"."dbo"."InfDbOpt_InterStock_Sales_ToOptimum";1 '2024-08-01 00:00:00','2024-09-01 19:30:02.707','     15WHPUR',13</t>
  </si>
  <si>
    <t>40</t>
  </si>
  <si>
    <t>exec "JDE_PRODUCTION"."dbo"."InfDbOpt_InterStock_Sales_ToOptimum";1 '2024-08-01 00:00:00','2024-09-01 18:35:00.233','     43WHNST',16</t>
  </si>
  <si>
    <t>exec "JDE_PRODUCTION"."dbo"."InfDbOpt_InterStock_Sales_ToOptimum";1 '2024-08-01 00:00:00','2024-09-01 18:35:00.233','     43WHNST',17</t>
  </si>
  <si>
    <t>exec "JDE_PRODUCTION"."dbo"."InfDbOpt_InterStock_Sales_ToOptimum";1 '2024-08-01 00:00:00','2024-09-01 19:30:02.707','     15WHPUR',10</t>
  </si>
  <si>
    <t>exec "JDE_PRODUCTION"."dbo"."InfDbOpt_InterStock_Sales_ToOptimum";1 '2024-08-01 00:00:00','2024-09-01 18:40:01.030','     52WHNST',12</t>
  </si>
  <si>
    <t>exec "JDE_PRODUCTION"."dbo"."InfDbOpt_InterStock_Sales_ToOptimum";1 '2024-08-01 00:00:00','2024-09-01 18:40:00.890','     08WHPUR',12</t>
  </si>
  <si>
    <t>exec "JDE_PRODUCTION"."dbo"."InfDbOpt_InterStock_Sales_ToOptimum";1 '2024-08-01 00:00:00','2024-09-01 18:35:00.233','   40WHNST43',14</t>
  </si>
  <si>
    <t>exec "JDE_PRODUCTION"."dbo"."InfDbOpt_InterStock_Sales_ToOptimum";1 '2024-08-01 00:00:00','2024-09-01 18:40:00.890','     57WHNST',12</t>
  </si>
  <si>
    <t>exec "JDE_PRODUCTION"."dbo"."InfDbOpt_InterStock_Sales_ToOptimum";1 '2024-08-01 00:00:00','2024-09-01 18:35:00.360','     18WHPUR',16</t>
  </si>
  <si>
    <t>exec "JDE_PRODUCTION"."dbo"."InfDbOpt_InterStock_Sales_ToOptimum";1 '2024-08-01 00:00:00','2024-09-01 18:35:00.483','     40WHNST',13</t>
  </si>
  <si>
    <t>exec "JDE_PRODUCTION"."dbo"."InfDbOpt_InterStock_Sales_ToOptimum";1 '2024-08-01 00:00:00','2024-09-01 18:40:00.890','     57WHNS2',18</t>
  </si>
  <si>
    <t>exec "JDE_PRODUCTION"."dbo"."InfDbOpt_InterStock_Sales_ToOptimum";1 '2024-08-01 00:00:00','2024-09-01 18:35:00.267','    14WHNSTN',13</t>
  </si>
  <si>
    <t>exec "JDE_PRODUCTION"."dbo"."InfDbOpt_InterStock_Sales_ToOptimum";1 '2024-08-01 00:00:00','2024-09-01 18:35:00.267',NULL,18</t>
  </si>
  <si>
    <t>exec "JDE_PRODUCTION"."dbo"."InfDbOpt_InterStock_Sales_ToOptimum";1 '2024-08-01 00:00:00','2024-09-01 18:35:00.233','    13WHPITO',12</t>
  </si>
  <si>
    <t>exec "JDE_PRODUCTION"."dbo"."InfDbOpt_InterStock_Sales_ToOptimum";1 '2024-08-01 00:00:00','2024-09-01 18:35:00.233','   40WHNST43',12</t>
  </si>
  <si>
    <t>exec "JDE_PRODUCTION"."dbo"."InfDbOpt_InterStock_Sales_ToOptimum";1 '2024-08-01 00:00:00','2024-09-01 18:40:01.267','    01WHPURN',17</t>
  </si>
  <si>
    <t>exec "JDE_PRODUCTION"."dbo"."InfDbOpt_InterStock_Sales_ToOptimum";1 '2024-08-01 00:00:00','2024-09-01 18:35:00.407','     05WHNS2',18</t>
  </si>
  <si>
    <t>exec "JDE_PRODUCTION"."dbo"."InfDbOpt_InterStock_Sales_ToOptimum";1 '2024-08-01 00:00:00','2024-09-01 18:35:00.267','    09WHPURN',16</t>
  </si>
  <si>
    <t>exec "JDE_PRODUCTION"."dbo"."InfDbOpt_InterStock_Sales_ToOptimum";1 '2024-08-01 00:00:00','2024-09-01 18:40:00.890','     08WHPUR',17</t>
  </si>
  <si>
    <t>exec "JDE_PRODUCTION"."dbo"."InfDbOpt_InterStock_Sales_ToOptimum";1 '2024-08-01 00:00:00','2024-09-01 19:00:21.847',NULL,18</t>
  </si>
  <si>
    <t>exec "JDE_PRODUCTION"."dbo"."InfDbOpt_InterStock_Sales_ToOptimum";1 '2024-08-01 00:00:00','2024-09-01 18:40:01.030','     52WHPUR',17</t>
  </si>
  <si>
    <t>exec "JDE_PRODUCTION"."dbo"."InfDbOpt_InterStock_Sales_ToOptimum";1 '2024-08-01 00:00:00','2024-09-01 19:30:02.707','     15WHNS2',18</t>
  </si>
  <si>
    <t>exec "JDE_PRODUCTION"."dbo"."InfDbOpt_InterStock_Sales_ToOptimum";1 '2024-08-01 00:00:00','2024-09-01 18:35:00.233',NULL,18</t>
  </si>
  <si>
    <t>exec "JDE_PRODUCTION"."dbo"."InfDbOpt_InterStock_Sales_ToOptimum";1 '2024-08-01 00:00:00','2024-09-01 18:35:00.483','     40WHNST',18</t>
  </si>
  <si>
    <t>exec "JDE_PRODUCTION"."dbo"."InfDbOpt_InterStock_Sales_ToOptimum";1 '2024-08-01 00:00:00','2024-09-01 18:35:00.233','   40WHPUR43',12</t>
  </si>
  <si>
    <t>exec "JDE_PRODUCTION"."dbo"."InfDbOpt_InterStock_Sales_ToOptimum";1 '2024-08-01 00:00:00','2024-09-01 18:35:00.233','     43WHPUR',12</t>
  </si>
  <si>
    <t>exec "JDE_PRODUCTION"."dbo"."InfDbOpt_InterStock_Sales_ToOptimum";1 '2024-08-01 00:00:00','2024-09-01 18:35:00.267','    09WHNSTN',13</t>
  </si>
  <si>
    <t>exec "JDE_PRODUCTION"."dbo"."InfDbOpt_InterStock_Sales_ToOptimum";1 '2024-08-01 00:00:00','2024-09-01 18:35:00.360','     18WHPUR',12</t>
  </si>
  <si>
    <t>exec "JDE_PRODUCTION"."dbo"."InfDbOpt_InterStock_Sales_ToOptimum";1 '2024-08-01 00:00:00','2024-09-01 18:40:01.267','     01WHNST',12</t>
  </si>
  <si>
    <t>exec "JDE_PRODUCTION"."dbo"."InfDbOpt_InterStock_Sales_ToOptimum";1 '2024-08-01 00:00:00','2024-09-01 18:40:00.890','     08WHNS2',18</t>
  </si>
  <si>
    <t>exec "JDE_PRODUCTION"."dbo"."InfDbOpt_InterStock_Sales_ToOptimum";1 '2024-08-01 00:00:00','2024-09-01 18:40:01.030','     52WHNST',16</t>
  </si>
  <si>
    <t>exec "JDE_PRODUCTION"."dbo"."InfDbOpt_InterStock_Sales_ToOptimum";1 '2024-08-01 00:00:00','2024-09-01 18:40:01.267','     01WHNST',13</t>
  </si>
  <si>
    <t>exec "JDE_PRODUCTION"."dbo"."InfDbOpt_InterStock_Sales_ToOptimum";1 '2024-08-01 00:00:00','2024-09-01 18:35:00.267','    14WHNSTN',12</t>
  </si>
  <si>
    <t>exec "JDE_PRODUCTION"."dbo"."InfDbOpt_InterStock_Sales_ToOptimum";1 '2024-08-01 00:00:00','2024-09-01 18:40:01.267','    01WHPURN',12</t>
  </si>
  <si>
    <t>exec "JDE_PRODUCTION"."dbo"."InfDbOpt_InterStock_Sales_ToOptimum";1 '2024-08-01 00:00:00','2024-09-01 18:35:00.233','    06WHNSTN',12</t>
  </si>
  <si>
    <t>exec "JDE_PRODUCTION"."dbo"."InfDbOpt_InterStock_Sales_ToOptimum";1 '2024-08-01 00:00:00','2024-09-01 18:35:00.267','    09WHPURN',17</t>
  </si>
  <si>
    <t>exec "JDE_PRODUCTION"."dbo"."InfDbOpt_InterStock_Sales_ToOptimum";1 '2024-08-01 00:00:00','2024-09-01 18:40:01.030','     52WHPUR',16</t>
  </si>
  <si>
    <t>exec "JDE_PRODUCTION"."dbo"."InfDbOpt_InterStock_Sales_ToOptimum";1 '2024-08-01 00:00:00','2024-09-01 18:35:00.233','   40WHPUR43',17</t>
  </si>
  <si>
    <t>exec "JDE_PRODUCTION"."dbo"."InfDbOpt_InterStock_Sales_ToOptimum";1 '2024-08-01 00:00:00','2024-09-01 18:40:00.890','    08WHNSTN',13</t>
  </si>
  <si>
    <t>exec "JDE_PRODUCTION"."dbo"."InfDbOpt_InterStock_Sales_ToOptimum";1 '2024-08-01 00:00:00','2024-09-01 18:35:00.360',NULL,18</t>
  </si>
  <si>
    <t>exec "JDE_PRODUCTION"."dbo"."InfDbOpt_InterStock_Sales_ToOptimum";1 '2024-08-01 00:00:00','2024-09-01 18:40:00.890','     40WHNST',17</t>
  </si>
  <si>
    <t>exec "JDE_PRODUCTION"."dbo"."InfDbOpt_InterStock_Sales_ToOptimum";1 '2024-08-01 00:00:00','2024-09-01 18:35:00.233','    13WHPITO',13</t>
  </si>
  <si>
    <t>exec "JDE_PRODUCTION"."dbo"."InfDbOpt_InterStock_Sales_ToOptimum";1 '2024-08-01 00:00:00','2024-09-01 18:40:00.890','     57WHPUR',17</t>
  </si>
  <si>
    <t>exec "LS_MT"."dbo"."InfDbOpt_spGetDocsX6_OMR";1 N'MNOMR','2024-08-12 00:00:00','2024-09-01 00:00:00'</t>
  </si>
  <si>
    <t>infdbopt_spgetdocsx6_omr</t>
  </si>
  <si>
    <t>exec "LS_MT"."dbo"."spImportDoc_Orders_Select_OMR";1 '00004'</t>
  </si>
  <si>
    <t>7</t>
  </si>
  <si>
    <t>exec "JDE_ADAPTER"."dbo"."sp_executesql";1 N'					
				SELECT	[NID]					=	RTRIM(LTRIM(F40039.[DTDCT_DocumentType]))
						,[Document Type Group]	=	RTRIM(LTRIM(JDE_DOC_TYPE_GROUP.[DRDL01_Description001]))
						,[Document Type Code]	=	RTRIM(LTRIM(F40039.[DTDCT_DocumentType]))
						,[Document Type Name]	=	RTRIM(LTRIM(JDE_DOC_TYPE.[DRDL01_Description001]))
				FROM		[JDE_PRODUCTION_PRODDTA].[F40039_DocumentTypeMaster]	AS F40039	
				INNER JOIN	[JDE_PDCTRL_PRODCTL].[F0005_UserDefinedCodes]			AS JDE_DOC_TYPE			ON JDE_DOC_TYPE.[DRSY_ProductCode] = ''00'' 
																												AND JDE_DOC_TYPE.[DRRT_UserDefinedCodes] = ''DT''
																												AND RTRIM(LTRIM(JDE_DOC_TYPE.[DRKY_UserDefinedCode])) = F40039.[DTDCT_DocumentType]
				LEFT JOIN	[JDE_PDCTRL_PRODCTL].[F0005_UserDefinedCodes]			AS JDE_DOC_TYPE_GROUP	ON JDE_DOC_TYPE_GROUP.[DRSY_ProductCode] = ''40'' 
																												AND JDE_DOC_TYPE_GROUP.[DRRT_UserDefinedCodes] = ''IB''
																												AND RTRIM(LTRIM(JDE_DOC_TYPE_GROUP.[DRKY_UserDefinedCode])) = F40039.[DTIBOR_InterbranchOrder]
	'</t>
  </si>
  <si>
    <t>jde_production_proddta</t>
  </si>
  <si>
    <t>f40039_documenttypemaster</t>
  </si>
  <si>
    <t>exec "JDE_ADAPTER"."dbo"."sp_executesql";1 N' 
				SELECT	[NID]							= CONVERT(INT, Products.[NID])
						,[Business JDE NID]				= Products.[Business JDE NID]		
						,[Product Code]					= RTRIM(LTRIM(Products.[Product Code]))					
						,[Product Name]					= RTRIM(LTRIM(Products.[Product Name]))		
						,[Product GCAS]					= RTRIM(LTRIM(Products.[Product GCAS]))								
						,[Product EAN]					= RTRIM(LTRIM(Products.[Product EAN]))
				FROM (
						SELECT	[NID]				= F4101.[IMITM_IdentifierShortItem]
								,[Business JDE NID]	= F4101.[IMSRP1_SalesReportingCode1] COLLATE Cyrillic_General_CI_AS
								,[Product Code]		= F4101.[IMLITM_Identifier2ndItem] COLLATE Cyrillic_General_CI_AS
								,[Product Name]		= F4101.[IMDSC1_DescriptionLine1] COLLATE Cyrillic_General_CI_AS
								,[Product GCAS]		= F4101.[IMAITM_Identifier3rdItem] COLLATE Cyrillic_General_CI_AS
								,[Product EAN]		= F4101.[IMDSC2_DescriptionLine2] COLLATE Cyrillic_General_CI_AS
						FROM	[JDE_ADAPTER].[JDE_PRODUCTION_PRODDTA].[F4101_ItemMaster]	AS F4101					 
						WHERE	F4101.[IMUOM1_UnitOfMeasurePrimary] IS NOT NULL			 
				) AS Products
	'</t>
  </si>
  <si>
    <t>f4101_itemmaster</t>
  </si>
  <si>
    <t>declare @p1 int
set @p1=1
exec sp_prepexec @p1 output,NULL,N'SELECT "Tbl1004"."CFKCOO" "Col1112","Tbl1004"."CFDOCO" "Col1113","Tbl1004"."CFDCTO" "Col1114","Tbl1004"."CF55CDTO" "Col1117" FROM "JDE_PDARH"."PRODDTA"."F554309C" "Tbl1004" WITH (NOLOCK) WHERE "Tbl1004"."CFDCTO"&gt;=''0O'' AND "Tbl1004"."CFDCTO"&lt;=''YP'' ORDER BY "Col1112" ASC,"Col1113" ASC,"Col1114" ASC'
select @p1</t>
  </si>
  <si>
    <t>proddta</t>
  </si>
  <si>
    <t>f554309c</t>
  </si>
  <si>
    <t>declare @p1 int
set @p1=1
exec sp_prepexec @p1 output,NULL,N'SELECT "Tbl1031"."CFKCOO" "Col1110","Tbl1031"."CFDOCO" "Col1111","Tbl1031"."CFDCTO" "Col1112","Tbl1031"."CF55CDTO" "Col1115" FROM "JDE_PDARH"."PRODDTA"."F554309C" "Tbl1031" WHERE "Tbl1031"."CFDCTO"&gt;=''0P'' AND "Tbl1031"."CFDCTO"&lt;=''О7'' ORDER BY "Col1110" ASC,"Col1111" ASC,"Col1112" ASC'
select @p1</t>
  </si>
  <si>
    <t>declare @p1 int
set @p1=8
exec sp_prepexec @p1 output,NULL,N'SELECT "Tbl1026"."ID" "Col1062","Tbl1026"."SKU" "Col1063","Tbl1026"."Discount" "Col1060" FROM "JDE_PRODUCTION"."dbo"."TPPAct_ProdDetails_ESR_Type_5" "Tbl1026" WHERE "Tbl1026"."Discount"&lt;&gt;(0.0000000000000000e+000)'
select @p1</t>
  </si>
  <si>
    <t>tppact_proddetails_esr_type_5</t>
  </si>
  <si>
    <t>declare @p1 int
set @p1=12
exec sp_prepexec @p1 output,NULL,N'SELECT "Tbl1026"."ID" "Col1062","Tbl1026"."SKU" "Col1063","Tbl1026"."Discount" "Col1060" FROM "JDE_PRODUCTION"."dbo"."TPPAct_ProdDetails_ESR_Type_5" "Tbl1026" WHERE "Tbl1026"."Discount"&lt;&gt;(0.0000000000000000e+000)'
select @p1</t>
  </si>
  <si>
    <t>declare @p1 int
set @p1=6
exec sp_prepexec @p1 output,NULL,N'SELECT "Tbl1026"."ID" "Col1062","Tbl1026"."SKU" "Col1063","Tbl1026"."Discount" "Col1060" FROM "JDE_PRODUCTION"."dbo"."TPPAct_ProdDetails_ESR_Type_5" "Tbl1026" WHERE "Tbl1026"."Discount"&lt;&gt;(0.0000000000000000e+000)'
select @p1</t>
  </si>
  <si>
    <t>declare @p1 int
set @p1=12
exec sp_prepexec @p1 output,NULL,N'SELECT "Tbl1005"."ID" "Col1029","Tbl1005"."SKU" "Col1030","Tbl1005"."MinQuantity" "Col1031" FROM "JDE_PRODUCTION"."dbo"."TPPAct_ProdDetails_ESR_Type_5" "Tbl1005" WHERE "Tbl1005"."MinQuantity"&lt;&gt;(0.0000000000000000e+000)'
select @p1</t>
  </si>
  <si>
    <t>declare @p1 int
set @p1=10
exec sp_prepexec @p1 output,NULL,N'SELECT "Tbl1005"."ID" "Col1029","Tbl1005"."SKU" "Col1030","Tbl1005"."MinQuantity" "Col1031" FROM "JDE_PRODUCTION"."dbo"."TPPAct_ProdDetails_ESR_Type_5" "Tbl1005" WHERE "Tbl1005"."MinQuantity"&lt;&gt;(0.0000000000000000e+000)'
select @p1</t>
  </si>
  <si>
    <t>declare @p1 int
set @p1=16
exec sp_prepexec @p1 output,NULL,N'SELECT "Tbl1026"."ID" "Col1062","Tbl1026"."SKU" "Col1063","Tbl1026"."Discount" "Col1060" FROM "JDE_PRODUCTION"."dbo"."TPPAct_ProdDetails_ESR_Type_5" "Tbl1026" WHERE "Tbl1026"."Discount"&lt;&gt;(0.0000000000000000e+000)'
select @p1</t>
  </si>
  <si>
    <t>declare @p1 int
set @p1=14
exec sp_prepexec @p1 output,NULL,N'SELECT "Tbl1005"."ID" "Col1029","Tbl1005"."SKU" "Col1030","Tbl1005"."MinQuantity" "Col1031" FROM "JDE_PRODUCTION"."dbo"."TPPAct_ProdDetails_ESR_Type_5" "Tbl1005" WHERE "Tbl1005"."MinQuantity"&lt;&gt;(0.0000000000000000e+000)'
select @p1</t>
  </si>
  <si>
    <t>declare @p1 int
set @p1=5
exec sp_prepexec @p1 output,NULL,N'SELECT "Tbl1005"."ID" "Col1029","Tbl1005"."SKU" "Col1030","Tbl1005"."MinQuantity" "Col1031" FROM "JDE_PRODUCTION"."dbo"."TPPAct_ProdDetails_ESR_Type_5" "Tbl1005" WHERE "Tbl1005"."MinQuantity"&lt;&gt;(0.0000000000000000e+000)'
select @p1</t>
  </si>
  <si>
    <t>declare @p1 int
set @p1=7
exec sp_prepexec @p1 output,NULL,N'SELECT "Tbl1005"."ID" "Col1029","Tbl1005"."SKU" "Col1030","Tbl1005"."MinQuantity" "Col1031" FROM "JDE_PRODUCTION"."dbo"."TPPAct_ProdDetails_ESR_Type_5" "Tbl1005" WHERE "Tbl1005"."MinQuantity"&lt;&gt;(0.0000000000000000e+000)'
select @p1</t>
  </si>
  <si>
    <t>declare @p1 int
set @p1=7
exec sp_prepexec @p1 output,NULL,N'SELECT "Tbl1026"."ID" "Col1062","Tbl1026"."SKU" "Col1063","Tbl1026"."Discount" "Col1060" FROM "JDE_PRODUCTION"."dbo"."TPPAct_ProdDetails_ESR_Type_5" "Tbl1026" WHERE "Tbl1026"."Discount"&lt;&gt;(0.0000000000000000e+000)'
select @p1</t>
  </si>
  <si>
    <t>declare @p1 int
set @p1=9
exec sp_prepexec @p1 output,NULL,N'SELECT "Tbl1026"."ID" "Col1062","Tbl1026"."SKU" "Col1063","Tbl1026"."Discount" "Col1060" FROM "JDE_PRODUCTION"."dbo"."TPPAct_ProdDetails_ESR_Type_5" "Tbl1026" WHERE "Tbl1026"."Discount"&lt;&gt;(0.0000000000000000e+000)'
select @p1</t>
  </si>
  <si>
    <t>declare @p1 int
set @p1=11
exec sp_prepexec @p1 output,NULL,N'SELECT "Tbl1026"."ID" "Col1062","Tbl1026"."SKU" "Col1063","Tbl1026"."Discount" "Col1060" FROM "JDE_PRODUCTION"."dbo"."TPPAct_ProdDetails_ESR_Type_5" "Tbl1026" WHERE "Tbl1026"."Discount"&lt;&gt;(0.0000000000000000e+000)'
select @p1</t>
  </si>
  <si>
    <t>declare @p1 int
set @p1=6
exec sp_prepexec @p1 output,NULL,N'SELECT "Tbl1005"."ID" "Col1029","Tbl1005"."SKU" "Col1030","Tbl1005"."MinQuantity" "Col1031" FROM "JDE_PRODUCTION"."dbo"."TPPAct_ProdDetails_ESR_Type_5" "Tbl1005" WHERE "Tbl1005"."MinQuantity"&lt;&gt;(0.0000000000000000e+000)'
select @p1</t>
  </si>
  <si>
    <t>declare @p1 int
set @p1=13
exec sp_prepexec @p1 output,NULL,N'SELECT "Tbl1034"."ID" "Col1066","Tbl1034"."SKU" "Col1067","Tbl1034"."Discount" "Col1068" FROM "JDE_PRODUCTION"."dbo"."TPPAct_ProdDetails_ESR_Type_6" "Tbl1034" WHERE "Tbl1034"."Discount"&lt;&gt;(0.0000000000000000e+000)'
select @p1</t>
  </si>
  <si>
    <t>tppact_proddetails_esr_type_6</t>
  </si>
  <si>
    <t>declare @p1 int
set @p1=8
exec sp_prepexec @p1 output,NULL,N'SELECT "Tbl1034"."ID" "Col1066","Tbl1034"."SKU" "Col1067","Tbl1034"."Discount" "Col1068" FROM "JDE_PRODUCTION"."dbo"."TPPAct_ProdDetails_ESR_Type_6" "Tbl1034" WHERE "Tbl1034"."Discount"&lt;&gt;(0.0000000000000000e+000)'
select @p1</t>
  </si>
  <si>
    <t>declare @p1 int
set @p1=8
exec sp_prepexec @p1 output,NULL,N'SELECT "Tbl1014"."ID" "Col1034","Tbl1014"."SKU" "Col1035" FROM "JDE_PRODUCTION"."dbo"."TPPAct_ProdDetails_ESR_Type_6" "Tbl1014"'
select @p1</t>
  </si>
  <si>
    <t>declare @p1 int
set @p1=6
exec sp_prepexec @p1 output,NULL,N'SELECT "Tbl1014"."ID" "Col1034","Tbl1014"."SKU" "Col1035" FROM "JDE_PRODUCTION"."dbo"."TPPAct_ProdDetails_ESR_Type_6" "Tbl1014"'
select @p1</t>
  </si>
  <si>
    <t>declare @p1 int
set @p1=13
exec sp_prepexec @p1 output,NULL,N'SELECT "Tbl1014"."ID" "Col1034","Tbl1014"."SKU" "Col1035" FROM "JDE_PRODUCTION"."dbo"."TPPAct_ProdDetails_ESR_Type_6" "Tbl1014"'
select @p1</t>
  </si>
  <si>
    <t>declare @p1 int
set @p1=17
exec sp_prepexec @p1 output,NULL,N'SELECT "Tbl1034"."ID" "Col1066","Tbl1034"."SKU" "Col1067","Tbl1034"."Discount" "Col1068" FROM "JDE_PRODUCTION"."dbo"."TPPAct_ProdDetails_ESR_Type_6" "Tbl1034" WHERE "Tbl1034"."Discount"&lt;&gt;(0.0000000000000000e+000)'
select @p1</t>
  </si>
  <si>
    <t>declare @p1 int
set @p1=15
exec sp_prepexec @p1 output,NULL,N'SELECT "Tbl1014"."ID" "Col1034","Tbl1014"."SKU" "Col1035" FROM "JDE_PRODUCTION"."dbo"."TPPAct_ProdDetails_ESR_Type_6" "Tbl1014"'
select @p1</t>
  </si>
  <si>
    <t>declare @p1 int
set @p1=12
exec sp_prepexec @p1 output,NULL,N'SELECT "Tbl1034"."ID" "Col1066","Tbl1034"."SKU" "Col1067","Tbl1034"."Discount" "Col1068" FROM "JDE_PRODUCTION"."dbo"."TPPAct_ProdDetails_ESR_Type_6" "Tbl1034" WHERE "Tbl1034"."Discount"&lt;&gt;(0.0000000000000000e+000)'
select @p1</t>
  </si>
  <si>
    <t>declare @p1 int
set @p1=10
exec sp_prepexec @p1 output,NULL,N'SELECT "Tbl1034"."ID" "Col1066","Tbl1034"."SKU" "Col1067","Tbl1034"."Discount" "Col1068" FROM "JDE_PRODUCTION"."dbo"."TPPAct_ProdDetails_ESR_Type_6" "Tbl1034" WHERE "Tbl1034"."Discount"&lt;&gt;(0.0000000000000000e+000)'
select @p1</t>
  </si>
  <si>
    <t>declare @p1 int
set @p1=9
exec sp_prepexec @p1 output,NULL,N'SELECT "Tbl1034"."ID" "Col1066","Tbl1034"."SKU" "Col1067","Tbl1034"."Discount" "Col1068" FROM "JDE_PRODUCTION"."dbo"."TPPAct_ProdDetails_ESR_Type_6" "Tbl1034" WHERE "Tbl1034"."Discount"&lt;&gt;(0.0000000000000000e+000)'
select @p1</t>
  </si>
  <si>
    <t>declare @p1 int
set @p1=7
exec sp_prepexec @p1 output,NULL,N'SELECT "Tbl1014"."ID" "Col1034","Tbl1014"."SKU" "Col1035" FROM "JDE_PRODUCTION"."dbo"."TPPAct_ProdDetails_ESR_Type_6" "Tbl1014"'
select @p1</t>
  </si>
  <si>
    <t>declare @p1 int
set @p1=11
exec sp_prepexec @p1 output,NULL,N'SELECT "Tbl1014"."ID" "Col1034","Tbl1014"."SKU" "Col1035" FROM "JDE_PRODUCTION"."dbo"."TPPAct_ProdDetails_ESR_Type_6" "Tbl1014"'
select @p1</t>
  </si>
  <si>
    <t>declare @p1 int
set @p1=7
exec sp_prepexec @p1 output,NULL,N'SELECT "Tbl1034"."ID" "Col1066","Tbl1034"."SKU" "Col1067","Tbl1034"."Discount" "Col1068" FROM "JDE_PRODUCTION"."dbo"."TPPAct_ProdDetails_ESR_Type_6" "Tbl1034" WHERE "Tbl1034"."Discount"&lt;&gt;(0.0000000000000000e+000)'
select @p1</t>
  </si>
  <si>
    <t>declare @p1 int
set @p1=1
exec sp_prepexec @p1 output,NULL,N'SELECT "Col1079","Tbl1008"."ABALPH" "Col1065" FROM "JDE_PRODUCTION"."PRODDTA"."F0101" "Tbl1008" WITH (NOLOCK) RIGHT OUTER JOIN (SELECT "Tbl1006"."MAOSTP" "Col1077","Tbl1006"."MAPA8" "Col1078","Tbl1006"."MAAN8" "Col1079","Tbl1006"."MADSS7" "Col1080" FROM "JDE_PRODUCTION"."PRODDTA"."F0150" "Tbl1006" WITH (NOLOCK) WHERE "Tbl1006"."MAOSTP"=''TPP'') Qry1081 ON "Tbl1008"."ABAN8"="Col1078"'
select @p1</t>
  </si>
  <si>
    <t>f0101</t>
  </si>
  <si>
    <t>declare @p1 int
set @p1=8
exec sp_prepexec @p1 output,NULL,N'SELECT "Tbl1004"."ABMCU" "Col1021","Tbl1004"."ABAC01" "Col1023","Tbl1004"."ABAC02" "Col1024" FROM "JDE_PRODUCTION"."PRODDTA"."F0101" "Tbl1004" WITH (NOLOCK) WHERE "Tbl1004"."ABAT1"=''C  '' OR "Tbl1004"."ABAT1"=''O  '' OR "Tbl1004"."ABAT1"=''P  '' OR "Tbl1004"."ABAT1"=''SR '' OR "Tbl1004"."ABAT1"=''UP '' OR "Tbl1004"."ABAT1"=''V  '' OR "Tbl1004"."ABAT1"=''VN '' OR "Tbl1004"."ABAT1"=''VNC'' OR "Tbl1004"."ABAT1"=''W  '' OR "Tbl1004"."ABAT1"=''WA '' OR "Tbl1004"."ABAT1"=''WZ '''
select @p1</t>
  </si>
  <si>
    <t>declare @p1 int
set @p1=14
exec sp_prepexec @p1 output,NULL,N'SELECT "Tbl1004"."ABMCU" "Col1055","Tbl1004"."ABAC01" "Col1057","Tbl1004"."ABAC02" "Col1058" FROM "JDE_PRODUCTION"."PRODDTA"."F0101" "Tbl1004" WITH (NOLOCK) WHERE "Tbl1004"."ABAT1"=''C  '' OR "Tbl1004"."ABAT1"=''O  '' OR "Tbl1004"."ABAT1"=''P  '' OR "Tbl1004"."ABAT1"=''SR '' OR "Tbl1004"."ABAT1"=''UP '' OR "Tbl1004"."ABAT1"=''V  '' OR "Tbl1004"."ABAT1"=''VN '' OR "Tbl1004"."ABAT1"=''VNC'' OR "Tbl1004"."ABAT1"=''W  '' OR "Tbl1004"."ABAT1"=''WA '' OR "Tbl1004"."ABAT1"=''WZ '''
select @p1</t>
  </si>
  <si>
    <t>declare @p1 int
set @p1=7
exec sp_prepexec @p1 output,NULL,N'SELECT "Col1528","Tbl1016"."ABALPH" "Col1514" FROM "JDE_PRODUCTION"."PRODDTA"."F0101" "Tbl1016" WITH (NOLOCK) RIGHT OUTER JOIN (SELECT "Tbl1014"."MAOSTP" "Col1526","Tbl1014"."MAPA8" "Col1527","Tbl1014"."MAAN8" "Col1528","Tbl1014"."MADSS7" "Col1529" FROM "JDE_PRODUCTION"."PRODDTA"."F0150" "Tbl1014" WITH (NOLOCK) WHERE "Tbl1014"."MAOSTP"=''TPP'') Qry1530 ON "Tbl1016"."ABAN8"="Col1527"'
select @p1</t>
  </si>
  <si>
    <t>declare @p1 int
set @p1=7
exec sp_prepexec @p1 output,NULL,N'SELECT "Col1132","Col1133","Col1134","Expr1014" FROM (SELECT "Col1083","Expr1012","Expr1012"*(1.0000000000000000e-002) "Expr1014" FROM (SELECT "Tbl1010"."RPAN8" "Col1083",SUM("Tbl1010"."RPAAP") "Expr1012" FROM "JDE_PRODUCTION"."PRODDTA"."F03B11" "Tbl1010" WHERE "Tbl1010"."RPAAP"&lt;&gt;(0.0000000000000000e+000) AND "Tbl1010"."RPDCT"&lt;&gt;N''RU'' GROUP BY "Tbl1010"."RPAN8") Qry1114) Qry1115 RIGHT OUTER JOIN (SELECT "Col1132","Col1133","Col1134","Col1117","Col1121","Col1122","Col1125","Col1120","Col1124","Col1123","Col1128","Col1129","Col1127","Col1126","Col1118","Col1119" FROM (SELECT "Tbl1007"."ABAN8" "Col1117","Tbl1007"."ABAT1" "Col1121","Tbl1007"."ABAC01" "Col1122","Tbl1007"."ABAC04" "Col1125","Tbl1007"."ABDC" "Col1120","Tbl1007"."ABAC03" "Col1124","Tbl1007"."ABAC02" "Col1123","Tbl1007"."ABTX2" "Col1128","Tbl1007"."ABURAT" "Col1129","Tbl1007"."ABAC28" "Col1127","Tbl1007"."ABAC18" "Col1126","Tbl1007"."ABALKY" "Col1118","Tbl1007"."ABTAX" "Col1119" FROM "JDE_PRODUCTION"."PRODDTA"."F0101" "Tbl1007" WHERE "Tbl1007"."ABAT1"=N''P'' AND (CONVERT(nvarchar(34),ltrim(rtrim("Tbl1007"."ABAC01")),0)=N''PUR'' OR CONVERT(nvarchar(34),ltrim(rtrim("Tbl1007"."ABAC01")),0)=N''NST'')) Qry1130,(SELECT "Tbl1004"."A5AN8" "Col1132","Tbl1004"."A5ACL" "Col1133","Tbl1004"."A5UPMJ" "Col1134" FROM "JDE_PRODUCTION"."PRODDTA"."F0301" "Tbl1004" WHERE "Tbl1004"."A5ACL"&lt;&gt;(0.0000000000000000e+000)) Qry1135 WHERE "Col1117"="Col1132") Qry1136 ON "Col1132"="Col1083"'
select @p1</t>
  </si>
  <si>
    <t>f03b11</t>
  </si>
  <si>
    <t>declare @p1 int
set @p1=9
exec sp_prepexec @p1 output,NULL,N'SELECT "Col1132","Col1133","Col1134","Expr1014" FROM (SELECT "Col1083","Expr1012","Expr1012"*(1.0000000000000000e-002) "Expr1014" FROM (SELECT "Tbl1010"."RPAN8" "Col1083",SUM("Tbl1010"."RPAAP") "Expr1012" FROM "JDE_PRODUCTION"."PRODDTA"."F03B11" "Tbl1010" WHERE "Tbl1010"."RPAAP"&lt;&gt;(0.0000000000000000e+000) AND "Tbl1010"."RPDCT"&lt;&gt;N''RU'' GROUP BY "Tbl1010"."RPAN8") Qry1114) Qry1115 RIGHT OUTER JOIN (SELECT "Col1132","Col1133","Col1134","Col1117","Col1121","Col1122","Col1125","Col1120","Col1124","Col1123","Col1128","Col1129","Col1127","Col1126","Col1118","Col1119" FROM (SELECT "Tbl1007"."ABAN8" "Col1117","Tbl1007"."ABAT1" "Col1121","Tbl1007"."ABAC01" "Col1122","Tbl1007"."ABAC04" "Col1125","Tbl1007"."ABDC" "Col1120","Tbl1007"."ABAC03" "Col1124","Tbl1007"."ABAC02" "Col1123","Tbl1007"."ABTX2" "Col1128","Tbl1007"."ABURAT" "Col1129","Tbl1007"."ABAC28" "Col1127","Tbl1007"."ABAC18" "Col1126","Tbl1007"."ABALKY" "Col1118","Tbl1007"."ABTAX" "Col1119" FROM "JDE_PRODUCTION"."PRODDTA"."F0101" "Tbl1007" WHERE "Tbl1007"."ABAT1"=N''P'' AND (CONVERT(nvarchar(34),ltrim(rtrim("Tbl1007"."ABAC01")),0)=N''PUR'' OR CONVERT(nvarchar(34),ltrim(rtrim("Tbl1007"."ABAC01")),0)=N''NST'')) Qry1130,(SELECT "Tbl1004"."A5AN8" "Col1132","Tbl1004"."A5ACL" "Col1133","Tbl1004"."A5UPMJ" "Col1134" FROM "JDE_PRODUCTION"."PRODDTA"."F0301" "Tbl1004" WHERE "Tbl1004"."A5ACL"&lt;&gt;(0.0000000000000000e+000)) Qry1135 WHERE "Col1117"="Col1132") Qry1136 ON "Col1132"="Col1083"'
select @p1</t>
  </si>
  <si>
    <t>declare @p1 int
set @p1=8
exec sp_prepexec @p1 output,NULL,N'SELECT "Col1132","Col1133","Col1134","Expr1014" FROM (SELECT "Col1083","Expr1012","Expr1012"*(1.0000000000000000e-002) "Expr1014" FROM (SELECT "Tbl1010"."RPAN8" "Col1083",SUM("Tbl1010"."RPAAP") "Expr1012" FROM "JDE_PRODUCTION"."PRODDTA"."F03B11" "Tbl1010" WHERE "Tbl1010"."RPAAP"&lt;&gt;(0.0000000000000000e+000) AND "Tbl1010"."RPDCT"&lt;&gt;N''RU'' GROUP BY "Tbl1010"."RPAN8") Qry1114) Qry1115 RIGHT OUTER JOIN (SELECT "Col1132","Col1133","Col1134","Col1117","Col1121","Col1122","Col1125","Col1120","Col1124","Col1123","Col1128","Col1129","Col1127","Col1126","Col1118","Col1119" FROM (SELECT "Tbl1007"."ABAN8" "Col1117","Tbl1007"."ABAT1" "Col1121","Tbl1007"."ABAC01" "Col1122","Tbl1007"."ABAC04" "Col1125","Tbl1007"."ABDC" "Col1120","Tbl1007"."ABAC03" "Col1124","Tbl1007"."ABAC02" "Col1123","Tbl1007"."ABTX2" "Col1128","Tbl1007"."ABURAT" "Col1129","Tbl1007"."ABAC28" "Col1127","Tbl1007"."ABAC18" "Col1126","Tbl1007"."ABALKY" "Col1118","Tbl1007"."ABTAX" "Col1119" FROM "JDE_PRODUCTION"."PRODDTA"."F0101" "Tbl1007" WHERE "Tbl1007"."ABAT1"=N''P'' AND (CONVERT(nvarchar(34),ltrim(rtrim("Tbl1007"."ABAC01")),0)=N''PUR'' OR CONVERT(nvarchar(34),ltrim(rtrim("Tbl1007"."ABAC01")),0)=N''NST'')) Qry1130,(SELECT "Tbl1004"."A5AN8" "Col1132","Tbl1004"."A5ACL" "Col1133","Tbl1004"."A5UPMJ" "Col1134" FROM "JDE_PRODUCTION"."PRODDTA"."F0301" "Tbl1004" WHERE "Tbl1004"."A5ACL"&lt;&gt;(0.0000000000000000e+000)) Qry1135 WHERE "Col1117"="Col1132") Qry1136 ON "Col1132"="Col1083"'
select @p1</t>
  </si>
  <si>
    <t>declare @p1 int
set @p1=2
exec sp_prepexec @p1 output,N'@P1 numeric(18)',N'SELECT "Col1123","Col1125","Col1138","Col1111","Col1102","Tbl1016"."RAAN81" "Col1099" FROM "JDE_PRODUCTION"."PRODDTA"."F03B11AL" "Tbl1016" WITH (NOLOCK) RIGHT OUTER JOIN (SELECT "Col1121","Col1122","Col1123","Col1125","Col1137","Col1138","Col1139","Col1143","Col1106","Col1110","Col1111","Tbl1010"."CVCRCD" "Col1101","Tbl1010"."CVCDEC" "Col1102","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"JDE_PRODUCTION"."PRODDTA"."F0013" "Tbl1010" WITH (NOLOCK),(SELECT "Col1121","Col1122","Col1123","Col1125","Col1137","Col1138","Col1139","Col1143","Col1106","Col1110","Col1111","Tbl1013"."A5AN8" "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"JDE_PRODUCTION"."PRODDTA"."F0301" "Tbl1013" WITH (NOLOCK),(SELECT "Col1121","Col1122","Col1123","Col1125","Col1137","Col1138","Col1139","Col1143","Col1106","Col1110","Col1111","Col1153","Col1135","Col1124","Col1133","Col1140","Col1126","Col1144","Col1134","Col1127","Col1147","Col1145","Col1146","Col1151","Col1154","Col1152","Col1142","Col1155","Col1148","Col1149","Col1150","Col1157","Col1128","Col1129","Col1132","Col1130","Col1131","Col1136","Col1156","Col1141","Col1114","Col1109","Col1113","Col1112","Col1117","Col1118","Col1116","Col1115","Col1107","Col1108" FROM (SELECT "Tbl1007"."ABAN8" "Col1106","Tbl1007"."ABAT1" "Col1110","Tbl1007"."ABAC01" "Col1111","Tbl1007"."ABAC04" "Col1114","Tbl1007"."ABDC" "Col1109","Tbl1007"."ABAC03" "Col1113","Tbl1007"."ABAC02" "Col1112","Tbl1007"."ABTX2" "Col1117","Tbl1007"."ABURAT" "Col1118","Tbl1007"."ABAC28" "Col1116","Tbl1007"."ABAC18" "Col1115","Tbl1007"."ABALKY" "Col1107","Tbl1007"."ABTAX" "Col1108" FROM "JDE_PRODUCTION"."PRODDTA"."F0101" "Tbl1007" WITH (NOLOCK) WHERE "Tbl1007"."ABAT1"=N''P'') Qry1119,(SELECT "Tbl1004"."RPDOC" "Col1121","Tbl1004"."RPDCT" "Col1122","Tbl1004"."RPKCO" "Col1123","Tbl1004"."RPAN8" "Col1125","Tbl1004"."RPAG" "Col1137","Tbl1004"."RPAAP" "Col1138","Tbl1004"."RPBCRC" "Col1139","Tbl1004"."RPDDJ" "Col1143","Tbl1004"."RPCTL" "Col1153","Tbl1004"."RPPYR" "Col1135","Tbl1004"."RPSFX" "Col1124","Tbl1004"."RPCO" "Col1133","Tbl1004"."RPCRCD" "Col1140","Tbl1004"."RPDGJ" "Col1126","Tbl1004"."RPPO" "Col1144","Tbl1004"."RPGLC" "Col1134","Tbl1004"."RPDIVJ" "Col1127","Tbl1004"."RPLNID" "Col1147","Tbl1004"."RPPDCT" "Col1145","Tbl1004"."RPPKCO" "Col1146","Tbl1004"."RPSFXO" "Col1151","Tbl1004"."RPVDGJ" "Col1154","Tbl1004"."RPVR01" "Col1152","Tbl1004"."RPMCU" "Col1142","Tbl1004"."RPAR02" "Col1155","Tbl1004"."RPSDOC" "Col1148","Tbl1004"."RPSDCT" "Col1149","Tbl1004"."RPSKCO" "Col1150","Tbl1004"."RPURAB" "Col1157","Tbl1004"."RPICUT" "Col1128","Tbl1004"."RPICU" "Col1129","Tbl1004"."RPPN" "Col1132","Tbl1004"."RPFY" "Col1130","Tbl1004"."RPCTRY" "Col1131","Tbl1004"."RPPOST" "Col1136","Tbl1004"."RPPYID" "Col1156","Tbl1004"."RPDSVJ" "Col1141" FROM "JDE_PRODUCTION"."PRODDTA"."F03B11" "Tbl1004" WITH (NOLOCK) WHERE "Tbl1004"."RPDDJ"&lt;@P1 AND "Tbl1004"."RPAAP"&gt;(0.0000000000000000e+000) AND "Tbl1004"."RPAG"&lt;&gt;(0.0000000000000000e+000) AND "Tbl1004"."RPDCT"&lt;&gt;N''RU'') Qry1158 WHERE "Col1106"="Col1125") Qry1159 WHERE "Tbl1013"."A5AN8"="Col1106") Qry1160 WHERE "Tbl1010"."CVCRCD"="Col1139") Qry1161 ON "Col1122"="Tbl1016"."RADCT" AND "Col1121"="Tbl1016"."RADOC" AND "Col1123"="Tbl1016"."RAKCO"',124245
select @p1</t>
  </si>
  <si>
    <t>f03b11al</t>
  </si>
  <si>
    <t>declare @p1 int
set @p1=1
exec sp_prepexec @p1 output,N'@P1 numeric(18)',N'SELECT "Col1123","Col1125","Col1138","Col1102","Tbl1016"."RAAN81" "Col1099" FROM "JDE_PRODUCTION"."PRODDTA"."F03B11AL" "Tbl1016" WITH (NOLOCK) RIGHT OUTER JOIN (SELECT "Col1121","Col1122","Col1123","Col1125","Col1137","Col1138","Col1139","Col1143","Col1106","Col1110","Col1111","Tbl1010"."CVCRCD" "Col1101","Tbl1010"."CVCDEC" "Col1102","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"JDE_PRODUCTION"."PRODDTA"."F0013" "Tbl1010" WITH (NOLOCK),(SELECT "Col1121","Col1122","Col1123","Col1125","Col1137","Col1138","Col1139","Col1143","Col1106","Col1110","Col1111","Tbl1013"."A5AN8" "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"JDE_PRODUCTION"."PRODDTA"."F0301" "Tbl1013" WITH (NOLOCK),(SELECT "Col1121","Col1122","Col1123","Col1125","Col1137","Col1138","Col1139","Col1143","Col1106","Col1110","Col1111","Col1153","Col1135","Col1124","Col1133","Col1140","Col1126","Col1144","Col1134","Col1127","Col1147","Col1145","Col1146","Col1151","Col1154","Col1152","Col1142","Col1155","Col1148","Col1149","Col1150","Col1157","Col1128","Col1129","Col1132","Col1130","Col1131","Col1136","Col1156","Col1141","Col1114","Col1109","Col1113","Col1112","Col1117","Col1118","Col1116","Col1115","Col1107","Col1108" FROM (SELECT "Tbl1007"."ABAN8" "Col1106","Tbl1007"."ABAT1" "Col1110","Tbl1007"."ABAC01" "Col1111","Tbl1007"."ABAC04" "Col1114","Tbl1007"."ABDC" "Col1109","Tbl1007"."ABAC03" "Col1113","Tbl1007"."ABAC02" "Col1112","Tbl1007"."ABTX2" "Col1117","Tbl1007"."ABURAT" "Col1118","Tbl1007"."ABAC28" "Col1116","Tbl1007"."ABAC18" "Col1115","Tbl1007"."ABALKY" "Col1107","Tbl1007"."ABTAX" "Col1108" FROM "JDE_PRODUCTION"."PRODDTA"."F0101" "Tbl1007" WITH (NOLOCK) WHERE "Tbl1007"."ABAT1"=N''P'') Qry1119,(SELECT "Tbl1004"."RPDOC" "Col1121","Tbl1004"."RPDCT" "Col1122","Tbl1004"."RPKCO" "Col1123","Tbl1004"."RPAN8" "Col1125","Tbl1004"."RPAG" "Col1137","Tbl1004"."RPAAP" "Col1138","Tbl1004"."RPBCRC" "Col1139","Tbl1004"."RPDDJ" "Col1143","Tbl1004"."RPCTL" "Col1153","Tbl1004"."RPPYR" "Col1135","Tbl1004"."RPSFX" "Col1124","Tbl1004"."RPCO" "Col1133","Tbl1004"."RPCRCD" "Col1140","Tbl1004"."RPDGJ" "Col1126","Tbl1004"."RPPO" "Col1144","Tbl1004"."RPGLC" "Col1134","Tbl1004"."RPDIVJ" "Col1127","Tbl1004"."RPLNID" "Col1147","Tbl1004"."RPPDCT" "Col1145","Tbl1004"."RPPKCO" "Col1146","Tbl1004"."RPSFXO" "Col1151","Tbl1004"."RPVDGJ" "Col1154","Tbl1004"."RPVR01" "Col1152","Tbl1004"."RPMCU" "Col1142","Tbl1004"."RPAR02" "Col1155","Tbl1004"."RPSDOC" "Col1148","Tbl1004"."RPSDCT" "Col1149","Tbl1004"."RPSKCO" "Col1150","Tbl1004"."RPURAB" "Col1157","Tbl1004"."RPICUT" "Col1128","Tbl1004"."RPICU" "Col1129","Tbl1004"."RPPN" "Col1132","Tbl1004"."RPFY" "Col1130","Tbl1004"."RPCTRY" "Col1131","Tbl1004"."RPPOST" "Col1136","Tbl1004"."RPPYID" "Col1156","Tbl1004"."RPDSVJ" "Col1141" FROM "JDE_PRODUCTION"."PRODDTA"."F03B11" "Tbl1004" WITH (NOLOCK) WHERE "Tbl1004"."RPDDJ"&lt;@P1 AND "Tbl1004"."RPAAP"&gt;(0.0000000000000000e+000) AND "Tbl1004"."RPAG"&lt;&gt;(0.0000000000000000e+000) AND "Tbl1004"."RPDCT"&lt;&gt;N''RU'') Qry1158 WHERE "Col1106"="Col1125") Qry1159 WHERE "Tbl1013"."A5AN8"="Col1106") Qry1160 WHERE "Tbl1010"."CVCRCD"="Col1139") Qry1161 ON "Col1122"="Tbl1016"."RADCT" AND "Col1121"="Tbl1016"."RADOC" AND "Col1123"="Tbl1016"."RAKCO"',124245
select @p1</t>
  </si>
  <si>
    <t>declare @p1 int
set @p1=5
exec sp_prepexec @p1 output,N'@P1 numeric(18)',N'SELECT "Col1133","Col1135","Col1148","Col1168","Col1110","Tbl1016"."RAAN81" "Col1107" FROM "JDE_PRODUCTION"."PRODDTA"."F03B11AL" "Tbl1016" WITH (NOLOCK) RIGHT OUTER JOIN (SELECT "Col1131","Col1132","Col1133","Col1135","Col1147","Col1148","Col1149","Col1153","Col1168","Col1115","Col1119","Col1120","Col1121","Tbl1010"."CVCRCD" "Col1109","Tbl1010"."CVCDEC" "Col1110","Col1112","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"JDE_PRODUCTION"."PRODDTA"."F0013" "Tbl1010" WITH (NOLOCK),(SELECT "Col1131","Col1132","Col1133","Col1135","Col1147","Col1148","Col1149","Col1153","Col1168","Col1115","Col1119","Col1120","Col1121","Tbl1013"."A5AN8" "Col1112","Tbl1013"."A5ACL" "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"JDE_PRODUCTION"."PRODDTA"."F0301" "Tbl1013" WITH (NOLOCK),(SELECT "Col1131","Col1132","Col1133","Col1135","Col1147","Col1148","Col1149","Col1153","Col1168","Col1115","Col1119","Col1120","Col1121","Col1163","Col1145","Col1134","Col1143","Col1150","Col1136","Col1154","Col1144","Col1137","Col1157","Col1155","Col1156","Col1161","Col1164","Col1162","Col1152","Col1165","Col1158","Col1159","Col1160","Col1167","Col1138","Col1139","Col1142","Col1140","Col1141","Col1146","Col1166","Col1151","Col1124","Col1118","Col1123","Col1122","Col1127","Col1128","Col1126","Col1125","Col1116","Col1117" FROM (SELECT "Tbl1007"."ABAN8" "Col1115","Tbl1007"."ABMCU" "Col1119","Tbl1007"."ABAT1" "Col1120","Tbl1007"."ABAC01" "Col1121","Tbl1007"."ABAC04" "Col1124","Tbl1007"."ABDC" "Col1118","Tbl1007"."ABAC03" "Col1123","Tbl1007"."ABAC02" "Col1122","Tbl1007"."ABTX2" "Col1127","Tbl1007"."ABURAT" "Col1128","Tbl1007"."ABAC28" "Col1126","Tbl1007"."ABAC18" "Col1125","Tbl1007"."ABALKY" "Col1116","Tbl1007"."ABTAX" "Col1117" FROM "JDE_PRODUCTION"."PRODDTA"."F0101" "Tbl1007" WITH (NOLOCK) WHERE "Tbl1007"."ABAT1"=N''P'') Qry1129,(SELECT "Tbl1004"."RPDOC" "Col1131","Tbl1004"."RPDCT" "Col1132","Tbl1004"."RPKCO" "Col1133","Tbl1004"."RPAN8" "Col1135","Tbl1004"."RPAG" "Col1147","Tbl1004"."RPAAP" "Col1148","Tbl1004"."RPBCRC" "Col1149","Tbl1004"."RPDDJ" "Col1153","Tbl1004"."RPUPMJ" "Col1168","Tbl1004"."RPCTL" "Col1163","Tbl1004"."RPPYR" "Col1145","Tbl1004"."RPSFX" "Col1134","Tbl1004"."RPCO" "Col1143","Tbl1004"."RPCRCD" "Col1150","Tbl1004"."RPDGJ" "Col1136","Tbl1004"."RPPO" "Col1154","Tbl1004"."RPGLC" "Col1144","Tbl1004"."RPDIVJ" "Col1137","Tbl1004"."RPLNID" "Col1157","Tbl1004"."RPPDCT" "Col1155","Tbl1004"."RPPKCO" "Col1156","Tbl1004"."RPSFXO" "Col1161","Tbl1004"."RPVDGJ" "Col1164","Tbl1004"."RPVR01" "Col1162","Tbl1004"."RPMCU" "Col1152","Tbl1004"."RPAR02" "Col1165","Tbl1004"."RPSDOC" "Col1158","Tbl1004"."RPSDCT" "Col1159","Tbl1004"."RPSKCO" "Col1160","Tbl1004"."RPURAB" "Col1167","Tbl1004"."RPICUT" "Col1138","Tbl1004"."RPICU" "Col1139","Tbl1004"."RPPN" "Col1142","Tbl1004"."RPFY" "Col1140","Tbl1004"."RPCTRY" "Col1141","Tbl1004"."RPPOST" "Col1146","Tbl1004"."RPPYID" "Col1166","Tbl1004"."RPDSVJ" "Col1151" FROM "JDE_PRODUCTION"."PRODDTA"."F03B11" "Tbl1004" WITH (NOLOCK) WHERE "Tbl1004"."RPDDJ"&gt;=@P1 AND "Tbl1004"."RPAAP"&gt;(0.0000000000000000e+000) AND "Tbl1004"."RPAG"&lt;&gt;(0.0000000000000000e+000) AND "Tbl1004"."RPDCT"&lt;&gt;N''RU'') Qry1169 WHERE "Col1115"="Col1135") Qry1170 WHERE "Tbl1013"."A5AN8"="Col1115") Qry1171 WHERE "Tbl1010"."CVCRCD"="Col1149") Qry1172 ON "Col1132"="Tbl1016"."RADCT" AND "Col1131"="Tbl1016"."RADOC" AND "Col1133"="Tbl1016"."RAKCO"',124245
select @p1</t>
  </si>
  <si>
    <t>declare @p1 int
set @p1=3
exec sp_prepexec @p1 output,N'@P1 numeric(18)',N'SELECT "Col1133","Col1135","Col1148","Col1168","Col1121","Col1110","Tbl1016"."RAAN81" "Col1107" FROM "JDE_PRODUCTION"."PRODDTA"."F03B11AL" "Tbl1016" WITH (NOLOCK) RIGHT OUTER JOIN (SELECT "Col1131","Col1132","Col1133","Col1135","Col1147","Col1148","Col1149","Col1153","Col1168","Col1115","Col1119","Col1120","Col1121","Tbl1010"."CVCRCD" "Col1109","Tbl1010"."CVCDEC" "Col1110","Col1112","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"JDE_PRODUCTION"."PRODDTA"."F0013" "Tbl1010" WITH (NOLOCK),(SELECT "Col1131","Col1132","Col1133","Col1135","Col1147","Col1148","Col1149","Col1153","Col1168","Col1115","Col1119","Col1120","Col1121","Tbl1013"."A5AN8" "Col1112","Tbl1013"."A5ACL" "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"JDE_PRODUCTION"."PRODDTA"."F0301" "Tbl1013" WITH (NOLOCK),(SELECT "Col1131","Col1132","Col1133","Col1135","Col1147","Col1148","Col1149","Col1153","Col1168","Col1115","Col1119","Col1120","Col1121","Col1163","Col1145","Col1134","Col1143","Col1150","Col1136","Col1154","Col1144","Col1137","Col1157","Col1155","Col1156","Col1161","Col1164","Col1162","Col1152","Col1165","Col1158","Col1159","Col1160","Col1167","Col1138","Col1139","Col1142","Col1140","Col1141","Col1146","Col1166","Col1151","Col1124","Col1118","Col1123","Col1122","Col1127","Col1128","Col1126","Col1125","Col1116","Col1117" FROM (SELECT "Tbl1007"."ABAN8" "Col1115","Tbl1007"."ABMCU" "Col1119","Tbl1007"."ABAT1" "Col1120","Tbl1007"."ABAC01" "Col1121","Tbl1007"."ABAC04" "Col1124","Tbl1007"."ABDC" "Col1118","Tbl1007"."ABAC03" "Col1123","Tbl1007"."ABAC02" "Col1122","Tbl1007"."ABTX2" "Col1127","Tbl1007"."ABURAT" "Col1128","Tbl1007"."ABAC28" "Col1126","Tbl1007"."ABAC18" "Col1125","Tbl1007"."ABALKY" "Col1116","Tbl1007"."ABTAX" "Col1117" FROM "JDE_PRODUCTION"."PRODDTA"."F0101" "Tbl1007" WITH (NOLOCK) WHERE "Tbl1007"."ABAT1"=N''P'') Qry1129,(SELECT "Tbl1004"."RPDOC" "Col1131","Tbl1004"."RPDCT" "Col1132","Tbl1004"."RPKCO" "Col1133","Tbl1004"."RPAN8" "Col1135","Tbl1004"."RPAG" "Col1147","Tbl1004"."RPAAP" "Col1148","Tbl1004"."RPBCRC" "Col1149","Tbl1004"."RPDDJ" "Col1153","Tbl1004"."RPUPMJ" "Col1168","Tbl1004"."RPCTL" "Col1163","Tbl1004"."RPPYR" "Col1145","Tbl1004"."RPSFX" "Col1134","Tbl1004"."RPCO" "Col1143","Tbl1004"."RPCRCD" "Col1150","Tbl1004"."RPDGJ" "Col1136","Tbl1004"."RPPO" "Col1154","Tbl1004"."RPGLC" "Col1144","Tbl1004"."RPDIVJ" "Col1137","Tbl1004"."RPLNID" "Col1157","Tbl1004"."RPPDCT" "Col1155","Tbl1004"."RPPKCO" "Col1156","Tbl1004"."RPSFXO" "Col1161","Tbl1004"."RPVDGJ" "Col1164","Tbl1004"."RPVR01" "Col1162","Tbl1004"."RPMCU" "Col1152","Tbl1004"."RPAR02" "Col1165","Tbl1004"."RPSDOC" "Col1158","Tbl1004"."RPSDCT" "Col1159","Tbl1004"."RPSKCO" "Col1160","Tbl1004"."RPURAB" "Col1167","Tbl1004"."RPICUT" "Col1138","Tbl1004"."RPICU" "Col1139","Tbl1004"."RPPN" "Col1142","Tbl1004"."RPFY" "Col1140","Tbl1004"."RPCTRY" "Col1141","Tbl1004"."RPPOST" "Col1146","Tbl1004"."RPPYID" "Col1166","Tbl1004"."RPDSVJ" "Col1151" FROM "JDE_PRODUCTION"."PRODDTA"."F03B11" "Tbl1004" WITH (NOLOCK) WHERE "Tbl1004"."RPDDJ"&gt;=@P1 AND "Tbl1004"."RPAAP"&gt;(0.0000000000000000e+000) AND "Tbl1004"."RPAG"&lt;&gt;(0.0000000000000000e+000) AND "Tbl1004"."RPDCT"&lt;&gt;N''RU'') Qry1169 WHERE "Col1115"="Col1135") Qry1170 WHERE "Tbl1013"."A5AN8"="Col1115") Qry1171 WHERE "Tbl1010"."CVCRCD"="Col1149") Qry1172 ON "Col1132"="Tbl1016"."RADCT" AND "Col1131"="Tbl1016"."RADOC" AND "Col1133"="Tbl1016"."RAKCO"',124245
select @p1</t>
  </si>
  <si>
    <t>declare @p1 int
set @p1=6
exec sp_prepexec @p1 output,N'@P1 numeric(18)',N'SELECT "Col1133","Col1135","Col1148","Col1168","Col1110","Tbl1016"."RAAN81" "Col1107" FROM "JDE_PRODUCTION"."PRODDTA"."F03B11AL" "Tbl1016" WITH (NOLOCK) RIGHT OUTER JOIN (SELECT "Col1131","Col1132","Col1133","Col1135","Col1147","Col1148","Col1149","Col1153","Col1168","Col1115","Col1119","Col1120","Col1121","Tbl1010"."CVCRCD" "Col1109","Tbl1010"."CVCDEC" "Col1110","Col1112","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"JDE_PRODUCTION"."PRODDTA"."F0013" "Tbl1010" WITH (NOLOCK),(SELECT "Col1131","Col1132","Col1133","Col1135","Col1147","Col1148","Col1149","Col1153","Col1168","Col1115","Col1119","Col1120","Col1121","Tbl1013"."A5AN8" "Col1112","Tbl1013"."A5ACL" "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"JDE_PRODUCTION"."PRODDTA"."F0301" "Tbl1013" WITH (NOLOCK),(SELECT "Col1131","Col1132","Col1133","Col1135","Col1147","Col1148","Col1149","Col1153","Col1168","Col1115","Col1119","Col1120","Col1121","Col1163","Col1145","Col1134","Col1143","Col1150","Col1136","Col1154","Col1144","Col1137","Col1157","Col1155","Col1156","Col1161","Col1164","Col1162","Col1152","Col1165","Col1158","Col1159","Col1160","Col1167","Col1138","Col1139","Col1142","Col1140","Col1141","Col1146","Col1166","Col1151","Col1124","Col1118","Col1123","Col1122","Col1127","Col1128","Col1126","Col1125","Col1116","Col1117" FROM (SELECT "Tbl1007"."ABAN8" "Col1115","Tbl1007"."ABMCU" "Col1119","Tbl1007"."ABAT1" "Col1120","Tbl1007"."ABAC01" "Col1121","Tbl1007"."ABAC04" "Col1124","Tbl1007"."ABDC" "Col1118","Tbl1007"."ABAC03" "Col1123","Tbl1007"."ABAC02" "Col1122","Tbl1007"."ABTX2" "Col1127","Tbl1007"."ABURAT" "Col1128","Tbl1007"."ABAC28" "Col1126","Tbl1007"."ABAC18" "Col1125","Tbl1007"."ABALKY" "Col1116","Tbl1007"."ABTAX" "Col1117" FROM "JDE_PRODUCTION"."PRODDTA"."F0101" "Tbl1007" WITH (NOLOCK) WHERE "Tbl1007"."ABAT1"=N''P'') Qry1129,(SELECT "Tbl1004"."RPDOC" "Col1131","Tbl1004"."RPDCT" "Col1132","Tbl1004"."RPKCO" "Col1133","Tbl1004"."RPAN8" "Col1135","Tbl1004"."RPAG" "Col1147","Tbl1004"."RPAAP" "Col1148","Tbl1004"."RPBCRC" "Col1149","Tbl1004"."RPDDJ" "Col1153","Tbl1004"."RPUPMJ" "Col1168","Tbl1004"."RPCTL" "Col1163","Tbl1004"."RPPYR" "Col1145","Tbl1004"."RPSFX" "Col1134","Tbl1004"."RPCO" "Col1143","Tbl1004"."RPCRCD" "Col1150","Tbl1004"."RPDGJ" "Col1136","Tbl1004"."RPPO" "Col1154","Tbl1004"."RPGLC" "Col1144","Tbl1004"."RPDIVJ" "Col1137","Tbl1004"."RPLNID" "Col1157","Tbl1004"."RPPDCT" "Col1155","Tbl1004"."RPPKCO" "Col1156","Tbl1004"."RPSFXO" "Col1161","Tbl1004"."RPVDGJ" "Col1164","Tbl1004"."RPVR01" "Col1162","Tbl1004"."RPMCU" "Col1152","Tbl1004"."RPAR02" "Col1165","Tbl1004"."RPSDOC" "Col1158","Tbl1004"."RPSDCT" "Col1159","Tbl1004"."RPSKCO" "Col1160","Tbl1004"."RPURAB" "Col1167","Tbl1004"."RPICUT" "Col1138","Tbl1004"."RPICU" "Col1139","Tbl1004"."RPPN" "Col1142","Tbl1004"."RPFY" "Col1140","Tbl1004"."RPCTRY" "Col1141","Tbl1004"."RPPOST" "Col1146","Tbl1004"."RPPYID" "Col1166","Tbl1004"."RPDSVJ" "Col1151" FROM "JDE_PRODUCTION"."PRODDTA"."F03B11" "Tbl1004" WITH (NOLOCK) WHERE "Tbl1004"."RPDDJ"&gt;=@P1 AND "Tbl1004"."RPAAP"&gt;(0.0000000000000000e+000) AND "Tbl1004"."RPAG"&lt;&gt;(0.0000000000000000e+000) AND "Tbl1004"."RPDCT"&lt;&gt;N''RU'') Qry1169 WHERE "Col1115"="Col1135") Qry1170 WHERE "Tbl1013"."A5AN8"="Col1115") Qry1171 WHERE "Tbl1010"."CVCRCD"="Col1149") Qry1172 ON "Col1132"="Tbl1016"."RADCT" AND "Col1131"="Tbl1016"."RADOC" AND "Col1133"="Tbl1016"."RAKCO"',124245
select @p1</t>
  </si>
  <si>
    <t>declare @p1 int
set @p1=4
exec sp_prepexec @p1 output,N'@P1 numeric(18)',N'SELECT "Col1133","Col1135","Col1148","Col1168","Col1121","Col1110","Tbl1016"."RAAN81" "Col1107" FROM "JDE_PRODUCTION"."PRODDTA"."F03B11AL" "Tbl1016" WITH (NOLOCK) RIGHT OUTER JOIN (SELECT "Col1131","Col1132","Col1133","Col1135","Col1147","Col1148","Col1149","Col1153","Col1168","Col1115","Col1119","Col1120","Col1121","Tbl1010"."CVCRCD" "Col1109","Tbl1010"."CVCDEC" "Col1110","Col1112","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"JDE_PRODUCTION"."PRODDTA"."F0013" "Tbl1010" WITH (NOLOCK),(SELECT "Col1131","Col1132","Col1133","Col1135","Col1147","Col1148","Col1149","Col1153","Col1168","Col1115","Col1119","Col1120","Col1121","Tbl1013"."A5AN8" "Col1112","Tbl1013"."A5ACL" "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"JDE_PRODUCTION"."PRODDTA"."F0301" "Tbl1013" WITH (NOLOCK),(SELECT "Col1131","Col1132","Col1133","Col1135","Col1147","Col1148","Col1149","Col1153","Col1168","Col1115","Col1119","Col1120","Col1121","Col1163","Col1145","Col1134","Col1143","Col1150","Col1136","Col1154","Col1144","Col1137","Col1157","Col1155","Col1156","Col1161","Col1164","Col1162","Col1152","Col1165","Col1158","Col1159","Col1160","Col1167","Col1138","Col1139","Col1142","Col1140","Col1141","Col1146","Col1166","Col1151","Col1124","Col1118","Col1123","Col1122","Col1127","Col1128","Col1126","Col1125","Col1116","Col1117" FROM (SELECT "Tbl1007"."ABAN8" "Col1115","Tbl1007"."ABMCU" "Col1119","Tbl1007"."ABAT1" "Col1120","Tbl1007"."ABAC01" "Col1121","Tbl1007"."ABAC04" "Col1124","Tbl1007"."ABDC" "Col1118","Tbl1007"."ABAC03" "Col1123","Tbl1007"."ABAC02" "Col1122","Tbl1007"."ABTX2" "Col1127","Tbl1007"."ABURAT" "Col1128","Tbl1007"."ABAC28" "Col1126","Tbl1007"."ABAC18" "Col1125","Tbl1007"."ABALKY" "Col1116","Tbl1007"."ABTAX" "Col1117" FROM "JDE_PRODUCTION"."PRODDTA"."F0101" "Tbl1007" WITH (NOLOCK) WHERE "Tbl1007"."ABAT1"=N''P'') Qry1129,(SELECT "Tbl1004"."RPDOC" "Col1131","Tbl1004"."RPDCT" "Col1132","Tbl1004"."RPKCO" "Col1133","Tbl1004"."RPAN8" "Col1135","Tbl1004"."RPAG" "Col1147","Tbl1004"."RPAAP" "Col1148","Tbl1004"."RPBCRC" "Col1149","Tbl1004"."RPDDJ" "Col1153","Tbl1004"."RPUPMJ" "Col1168","Tbl1004"."RPCTL" "Col1163","Tbl1004"."RPPYR" "Col1145","Tbl1004"."RPSFX" "Col1134","Tbl1004"."RPCO" "Col1143","Tbl1004"."RPCRCD" "Col1150","Tbl1004"."RPDGJ" "Col1136","Tbl1004"."RPPO" "Col1154","Tbl1004"."RPGLC" "Col1144","Tbl1004"."RPDIVJ" "Col1137","Tbl1004"."RPLNID" "Col1157","Tbl1004"."RPPDCT" "Col1155","Tbl1004"."RPPKCO" "Col1156","Tbl1004"."RPSFXO" "Col1161","Tbl1004"."RPVDGJ" "Col1164","Tbl1004"."RPVR01" "Col1162","Tbl1004"."RPMCU" "Col1152","Tbl1004"."RPAR02" "Col1165","Tbl1004"."RPSDOC" "Col1158","Tbl1004"."RPSDCT" "Col1159","Tbl1004"."RPSKCO" "Col1160","Tbl1004"."RPURAB" "Col1167","Tbl1004"."RPICUT" "Col1138","Tbl1004"."RPICU" "Col1139","Tbl1004"."RPPN" "Col1142","Tbl1004"."RPFY" "Col1140","Tbl1004"."RPCTRY" "Col1141","Tbl1004"."RPPOST" "Col1146","Tbl1004"."RPPYID" "Col1166","Tbl1004"."RPDSVJ" "Col1151" FROM "JDE_PRODUCTION"."PRODDTA"."F03B11" "Tbl1004" WITH (NOLOCK) WHERE "Tbl1004"."RPDDJ"&gt;=@P1 AND "Tbl1004"."RPAAP"&gt;(0.0000000000000000e+000) AND "Tbl1004"."RPAG"&lt;&gt;(0.0000000000000000e+000) AND "Tbl1004"."RPDCT"&lt;&gt;N''RU'') Qry1169 WHERE "Col1115"="Col1135") Qry1170 WHERE "Tbl1013"."A5AN8"="Col1115") Qry1171 WHERE "Tbl1010"."CVCRCD"="Col1149") Qry1172 ON "Col1132"="Tbl1016"."RADCT" AND "Col1131"="Tbl1016"."RADOC" AND "Col1133"="Tbl1016"."RAKCO"',124245
select @p1</t>
  </si>
  <si>
    <t>declare @p1 int
set @p1=2
exec sp_prepexec @p1 output,N'@P1 numeric(18)',N'SELECT "Col1133","Col1135","Col1148","Col1168","Col1121","Col1110","Tbl1016"."RAAN81" "Col1107" FROM "JDE_PRODUCTION"."PRODDTA"."F03B11AL" "Tbl1016" WITH (NOLOCK) RIGHT OUTER JOIN (SELECT "Col1131","Col1132","Col1133","Col1135","Col1147","Col1148","Col1149","Col1153","Col1168","Col1115","Col1119","Col1120","Col1121","Tbl1010"."CVCRCD" "Col1109","Tbl1010"."CVCDEC" "Col1110","Col1112","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"JDE_PRODUCTION"."PRODDTA"."F0013" "Tbl1010" WITH (NOLOCK),(SELECT "Col1131","Col1132","Col1133","Col1135","Col1147","Col1148","Col1149","Col1153","Col1168","Col1115","Col1119","Col1120","Col1121","Tbl1013"."A5AN8" "Col1112","Tbl1013"."A5ACL" "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"JDE_PRODUCTION"."PRODDTA"."F0301" "Tbl1013" WITH (NOLOCK),(SELECT "Col1131","Col1132","Col1133","Col1135","Col1147","Col1148","Col1149","Col1153","Col1168","Col1115","Col1119","Col1120","Col1121","Col1163","Col1145","Col1134","Col1143","Col1150","Col1136","Col1154","Col1144","Col1137","Col1157","Col1155","Col1156","Col1161","Col1164","Col1162","Col1152","Col1165","Col1158","Col1159","Col1160","Col1167","Col1138","Col1139","Col1142","Col1140","Col1141","Col1146","Col1166","Col1151","Col1124","Col1118","Col1123","Col1122","Col1127","Col1128","Col1126","Col1125","Col1116","Col1117" FROM (SELECT "Tbl1007"."ABAN8" "Col1115","Tbl1007"."ABMCU" "Col1119","Tbl1007"."ABAT1" "Col1120","Tbl1007"."ABAC01" "Col1121","Tbl1007"."ABAC04" "Col1124","Tbl1007"."ABDC" "Col1118","Tbl1007"."ABAC03" "Col1123","Tbl1007"."ABAC02" "Col1122","Tbl1007"."ABTX2" "Col1127","Tbl1007"."ABURAT" "Col1128","Tbl1007"."ABAC28" "Col1126","Tbl1007"."ABAC18" "Col1125","Tbl1007"."ABALKY" "Col1116","Tbl1007"."ABTAX" "Col1117" FROM "JDE_PRODUCTION"."PRODDTA"."F0101" "Tbl1007" WITH (NOLOCK) WHERE "Tbl1007"."ABAT1"=N''P'') Qry1129,(SELECT "Tbl1004"."RPDOC" "Col1131","Tbl1004"."RPDCT" "Col1132","Tbl1004"."RPKCO" "Col1133","Tbl1004"."RPAN8" "Col1135","Tbl1004"."RPAG" "Col1147","Tbl1004"."RPAAP" "Col1148","Tbl1004"."RPBCRC" "Col1149","Tbl1004"."RPDDJ" "Col1153","Tbl1004"."RPUPMJ" "Col1168","Tbl1004"."RPCTL" "Col1163","Tbl1004"."RPPYR" "Col1145","Tbl1004"."RPSFX" "Col1134","Tbl1004"."RPCO" "Col1143","Tbl1004"."RPCRCD" "Col1150","Tbl1004"."RPDGJ" "Col1136","Tbl1004"."RPPO" "Col1154","Tbl1004"."RPGLC" "Col1144","Tbl1004"."RPDIVJ" "Col1137","Tbl1004"."RPLNID" "Col1157","Tbl1004"."RPPDCT" "Col1155","Tbl1004"."RPPKCO" "Col1156","Tbl1004"."RPSFXO" "Col1161","Tbl1004"."RPVDGJ" "Col1164","Tbl1004"."RPVR01" "Col1162","Tbl1004"."RPMCU" "Col1152","Tbl1004"."RPAR02" "Col1165","Tbl1004"."RPSDOC" "Col1158","Tbl1004"."RPSDCT" "Col1159","Tbl1004"."RPSKCO" "Col1160","Tbl1004"."RPURAB" "Col1167","Tbl1004"."RPICUT" "Col1138","Tbl1004"."RPICU" "Col1139","Tbl1004"."RPPN" "Col1142","Tbl1004"."RPFY" "Col1140","Tbl1004"."RPCTRY" "Col1141","Tbl1004"."RPPOST" "Col1146","Tbl1004"."RPPYID" "Col1166","Tbl1004"."RPDSVJ" "Col1151" FROM "JDE_PRODUCTION"."PRODDTA"."F03B11" "Tbl1004" WITH (NOLOCK) WHERE "Tbl1004"."RPDDJ"&gt;=@P1 AND "Tbl1004"."RPAAP"&gt;(0.0000000000000000e+000) AND "Tbl1004"."RPAG"&lt;&gt;(0.0000000000000000e+000) AND "Tbl1004"."RPDCT"&lt;&gt;N''RU'') Qry1169 WHERE "Col1115"="Col1135") Qry1170 WHERE "Tbl1013"."A5AN8"="Col1115") Qry1171 WHERE "Tbl1010"."CVCRCD"="Col1149") Qry1172 ON "Col1132"="Tbl1016"."RADCT" AND "Col1131"="Tbl1016"."RADOC" AND "Col1133"="Tbl1016"."RAKCO"',124245
select @p1</t>
  </si>
  <si>
    <t>declare @p1 int
set @p1=5
exec sp_prepexec @p1 output,N'@P1 numeric(18)',N'SELECT "Col1133","Col1135","Col1148","Col1168","Col1121","Col1110","Tbl1016"."RAAN81" "Col1107" FROM "JDE_PRODUCTION"."PRODDTA"."F03B11AL" "Tbl1016" WITH (NOLOCK) RIGHT OUTER JOIN (SELECT "Col1131","Col1132","Col1133","Col1135","Col1147","Col1148","Col1149","Col1153","Col1168","Col1115","Col1119","Col1120","Col1121","Tbl1010"."CVCRCD" "Col1109","Tbl1010"."CVCDEC" "Col1110","Col1112","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"JDE_PRODUCTION"."PRODDTA"."F0013" "Tbl1010" WITH (NOLOCK),(SELECT "Col1131","Col1132","Col1133","Col1135","Col1147","Col1148","Col1149","Col1153","Col1168","Col1115","Col1119","Col1120","Col1121","Tbl1013"."A5AN8" "Col1112","Tbl1013"."A5ACL" "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"JDE_PRODUCTION"."PRODDTA"."F0301" "Tbl1013" WITH (NOLOCK),(SELECT "Col1131","Col1132","Col1133","Col1135","Col1147","Col1148","Col1149","Col1153","Col1168","Col1115","Col1119","Col1120","Col1121","Col1163","Col1145","Col1134","Col1143","Col1150","Col1136","Col1154","Col1144","Col1137","Col1157","Col1155","Col1156","Col1161","Col1164","Col1162","Col1152","Col1165","Col1158","Col1159","Col1160","Col1167","Col1138","Col1139","Col1142","Col1140","Col1141","Col1146","Col1166","Col1151","Col1124","Col1118","Col1123","Col1122","Col1127","Col1128","Col1126","Col1125","Col1116","Col1117" FROM (SELECT "Tbl1007"."ABAN8" "Col1115","Tbl1007"."ABMCU" "Col1119","Tbl1007"."ABAT1" "Col1120","Tbl1007"."ABAC01" "Col1121","Tbl1007"."ABAC04" "Col1124","Tbl1007"."ABDC" "Col1118","Tbl1007"."ABAC03" "Col1123","Tbl1007"."ABAC02" "Col1122","Tbl1007"."ABTX2" "Col1127","Tbl1007"."ABURAT" "Col1128","Tbl1007"."ABAC28" "Col1126","Tbl1007"."ABAC18" "Col1125","Tbl1007"."ABALKY" "Col1116","Tbl1007"."ABTAX" "Col1117" FROM "JDE_PRODUCTION"."PRODDTA"."F0101" "Tbl1007" WITH (NOLOCK) WHERE "Tbl1007"."ABAT1"=N''P'') Qry1129,(SELECT "Tbl1004"."RPDOC" "Col1131","Tbl1004"."RPDCT" "Col1132","Tbl1004"."RPKCO" "Col1133","Tbl1004"."RPAN8" "Col1135","Tbl1004"."RPAG" "Col1147","Tbl1004"."RPAAP" "Col1148","Tbl1004"."RPBCRC" "Col1149","Tbl1004"."RPDDJ" "Col1153","Tbl1004"."RPUPMJ" "Col1168","Tbl1004"."RPCTL" "Col1163","Tbl1004"."RPPYR" "Col1145","Tbl1004"."RPSFX" "Col1134","Tbl1004"."RPCO" "Col1143","Tbl1004"."RPCRCD" "Col1150","Tbl1004"."RPDGJ" "Col1136","Tbl1004"."RPPO" "Col1154","Tbl1004"."RPGLC" "Col1144","Tbl1004"."RPDIVJ" "Col1137","Tbl1004"."RPLNID" "Col1157","Tbl1004"."RPPDCT" "Col1155","Tbl1004"."RPPKCO" "Col1156","Tbl1004"."RPSFXO" "Col1161","Tbl1004"."RPVDGJ" "Col1164","Tbl1004"."RPVR01" "Col1162","Tbl1004"."RPMCU" "Col1152","Tbl1004"."RPAR02" "Col1165","Tbl1004"."RPSDOC" "Col1158","Tbl1004"."RPSDCT" "Col1159","Tbl1004"."RPSKCO" "Col1160","Tbl1004"."RPURAB" "Col1167","Tbl1004"."RPICUT" "Col1138","Tbl1004"."RPICU" "Col1139","Tbl1004"."RPPN" "Col1142","Tbl1004"."RPFY" "Col1140","Tbl1004"."RPCTRY" "Col1141","Tbl1004"."RPPOST" "Col1146","Tbl1004"."RPPYID" "Col1166","Tbl1004"."RPDSVJ" "Col1151" FROM "JDE_PRODUCTION"."PRODDTA"."F03B11" "Tbl1004" WITH (NOLOCK) WHERE "Tbl1004"."RPDDJ"&gt;=@P1 AND "Tbl1004"."RPAAP"&gt;(0.0000000000000000e+000) AND "Tbl1004"."RPAG"&lt;&gt;(0.0000000000000000e+000) AND "Tbl1004"."RPDCT"&lt;&gt;N''RU'') Qry1169 WHERE "Col1115"="Col1135") Qry1170 WHERE "Tbl1013"."A5AN8"="Col1115") Qry1171 WHERE "Tbl1010"."CVCRCD"="Col1149") Qry1172 ON "Col1132"="Tbl1016"."RADCT" AND "Col1131"="Tbl1016"."RADOC" AND "Col1133"="Tbl1016"."RAKCO"',124245
select @p1</t>
  </si>
  <si>
    <t>declare @p1 int
set @p1=1
exec sp_prepexec @p1 output,N'@P1 numeric(18)',N'SELECT "Col1123","Col1125","Col1138","Col1111","Col1102","Tbl1016"."RAAN81" "Col1099" FROM "JDE_PRODUCTION"."PRODDTA"."F03B11AL" "Tbl1016" WITH (NOLOCK) RIGHT OUTER JOIN (SELECT "Col1121","Col1122","Col1123","Col1125","Col1137","Col1138","Col1139","Col1143","Col1106","Col1110","Col1111","Tbl1010"."CVCRCD" "Col1101","Tbl1010"."CVCDEC" "Col1102","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"JDE_PRODUCTION"."PRODDTA"."F0013" "Tbl1010" WITH (NOLOCK),(SELECT "Col1121","Col1122","Col1123","Col1125","Col1137","Col1138","Col1139","Col1143","Col1106","Col1110","Col1111","Tbl1013"."A5AN8" "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"JDE_PRODUCTION"."PRODDTA"."F0301" "Tbl1013" WITH (NOLOCK),(SELECT "Col1121","Col1122","Col1123","Col1125","Col1137","Col1138","Col1139","Col1143","Col1106","Col1110","Col1111","Col1153","Col1135","Col1124","Col1133","Col1140","Col1126","Col1144","Col1134","Col1127","Col1147","Col1145","Col1146","Col1151","Col1154","Col1152","Col1142","Col1155","Col1148","Col1149","Col1150","Col1157","Col1128","Col1129","Col1132","Col1130","Col1131","Col1136","Col1156","Col1141","Col1114","Col1109","Col1113","Col1112","Col1117","Col1118","Col1116","Col1115","Col1107","Col1108" FROM (SELECT "Tbl1007"."ABAN8" "Col1106","Tbl1007"."ABAT1" "Col1110","Tbl1007"."ABAC01" "Col1111","Tbl1007"."ABAC04" "Col1114","Tbl1007"."ABDC" "Col1109","Tbl1007"."ABAC03" "Col1113","Tbl1007"."ABAC02" "Col1112","Tbl1007"."ABTX2" "Col1117","Tbl1007"."ABURAT" "Col1118","Tbl1007"."ABAC28" "Col1116","Tbl1007"."ABAC18" "Col1115","Tbl1007"."ABALKY" "Col1107","Tbl1007"."ABTAX" "Col1108" FROM "JDE_PRODUCTION"."PRODDTA"."F0101" "Tbl1007" WITH (NOLOCK) WHERE "Tbl1007"."ABAT1"=N''P'') Qry1119,(SELECT "Tbl1004"."RPDOC" "Col1121","Tbl1004"."RPDCT" "Col1122","Tbl1004"."RPKCO" "Col1123","Tbl1004"."RPAN8" "Col1125","Tbl1004"."RPAG" "Col1137","Tbl1004"."RPAAP" "Col1138","Tbl1004"."RPBCRC" "Col1139","Tbl1004"."RPDDJ" "Col1143","Tbl1004"."RPCTL" "Col1153","Tbl1004"."RPPYR" "Col1135","Tbl1004"."RPSFX" "Col1124","Tbl1004"."RPCO" "Col1133","Tbl1004"."RPCRCD" "Col1140","Tbl1004"."RPDGJ" "Col1126","Tbl1004"."RPPO" "Col1144","Tbl1004"."RPGLC" "Col1134","Tbl1004"."RPDIVJ" "Col1127","Tbl1004"."RPLNID" "Col1147","Tbl1004"."RPPDCT" "Col1145","Tbl1004"."RPPKCO" "Col1146","Tbl1004"."RPSFXO" "Col1151","Tbl1004"."RPVDGJ" "Col1154","Tbl1004"."RPVR01" "Col1152","Tbl1004"."RPMCU" "Col1142","Tbl1004"."RPAR02" "Col1155","Tbl1004"."RPSDOC" "Col1148","Tbl1004"."RPSDCT" "Col1149","Tbl1004"."RPSKCO" "Col1150","Tbl1004"."RPURAB" "Col1157","Tbl1004"."RPICUT" "Col1128","Tbl1004"."RPICU" "Col1129","Tbl1004"."RPPN" "Col1132","Tbl1004"."RPFY" "Col1130","Tbl1004"."RPCTRY" "Col1131","Tbl1004"."RPPOST" "Col1136","Tbl1004"."RPPYID" "Col1156","Tbl1004"."RPDSVJ" "Col1141" FROM "JDE_PRODUCTION"."PRODDTA"."F03B11" "Tbl1004" WITH (NOLOCK) WHERE "Tbl1004"."RPDDJ"&lt;@P1 AND "Tbl1004"."RPAAP"&gt;(0.0000000000000000e+000) AND "Tbl1004"."RPAG"&lt;&gt;(0.0000000000000000e+000) AND "Tbl1004"."RPDCT"&lt;&gt;N''RU'') Qry1158 WHERE "Col1106"="Col1125") Qry1159 WHERE "Tbl1013"."A5AN8"="Col1106") Qry1160 WHERE "Tbl1010"."CVCRCD"="Col1139") Qry1161 ON "Col1122"="Tbl1016"."RADCT" AND "Col1121"="Tbl1016"."RADOC" AND "Col1123"="Tbl1016"."RAKCO"',124245
select @p1</t>
  </si>
  <si>
    <t>declare @p1 int
set @p1=2
exec sp_prepexec @p1 output,N'@P1 numeric(18)',N'SELECT "Col1123","Col1125","Col1138","Col1102","Tbl1016"."RAAN81" "Col1099" FROM "JDE_PRODUCTION"."PRODDTA"."F03B11AL" "Tbl1016" WITH (NOLOCK) RIGHT OUTER JOIN (SELECT "Col1121","Col1122","Col1123","Col1125","Col1137","Col1138","Col1139","Col1143","Col1106","Col1110","Col1111","Tbl1010"."CVCRCD" "Col1101","Tbl1010"."CVCDEC" "Col1102","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"JDE_PRODUCTION"."PRODDTA"."F0013" "Tbl1010" WITH (NOLOCK),(SELECT "Col1121","Col1122","Col1123","Col1125","Col1137","Col1138","Col1139","Col1143","Col1106","Col1110","Col1111","Tbl1013"."A5AN8" "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"JDE_PRODUCTION"."PRODDTA"."F0301" "Tbl1013" WITH (NOLOCK),(SELECT "Col1121","Col1122","Col1123","Col1125","Col1137","Col1138","Col1139","Col1143","Col1106","Col1110","Col1111","Col1153","Col1135","Col1124","Col1133","Col1140","Col1126","Col1144","Col1134","Col1127","Col1147","Col1145","Col1146","Col1151","Col1154","Col1152","Col1142","Col1155","Col1148","Col1149","Col1150","Col1157","Col1128","Col1129","Col1132","Col1130","Col1131","Col1136","Col1156","Col1141","Col1114","Col1109","Col1113","Col1112","Col1117","Col1118","Col1116","Col1115","Col1107","Col1108" FROM (SELECT "Tbl1007"."ABAN8" "Col1106","Tbl1007"."ABAT1" "Col1110","Tbl1007"."ABAC01" "Col1111","Tbl1007"."ABAC04" "Col1114","Tbl1007"."ABDC" "Col1109","Tbl1007"."ABAC03" "Col1113","Tbl1007"."ABAC02" "Col1112","Tbl1007"."ABTX2" "Col1117","Tbl1007"."ABURAT" "Col1118","Tbl1007"."ABAC28" "Col1116","Tbl1007"."ABAC18" "Col1115","Tbl1007"."ABALKY" "Col1107","Tbl1007"."ABTAX" "Col1108" FROM "JDE_PRODUCTION"."PRODDTA"."F0101" "Tbl1007" WITH (NOLOCK) WHERE "Tbl1007"."ABAT1"=N''P'') Qry1119,(SELECT "Tbl1004"."RPDOC" "Col1121","Tbl1004"."RPDCT" "Col1122","Tbl1004"."RPKCO" "Col1123","Tbl1004"."RPAN8" "Col1125","Tbl1004"."RPAG" "Col1137","Tbl1004"."RPAAP" "Col1138","Tbl1004"."RPBCRC" "Col1139","Tbl1004"."RPDDJ" "Col1143","Tbl1004"."RPCTL" "Col1153","Tbl1004"."RPPYR" "Col1135","Tbl1004"."RPSFX" "Col1124","Tbl1004"."RPCO" "Col1133","Tbl1004"."RPCRCD" "Col1140","Tbl1004"."RPDGJ" "Col1126","Tbl1004"."RPPO" "Col1144","Tbl1004"."RPGLC" "Col1134","Tbl1004"."RPDIVJ" "Col1127","Tbl1004"."RPLNID" "Col1147","Tbl1004"."RPPDCT" "Col1145","Tbl1004"."RPPKCO" "Col1146","Tbl1004"."RPSFXO" "Col1151","Tbl1004"."RPVDGJ" "Col1154","Tbl1004"."RPVR01" "Col1152","Tbl1004"."RPMCU" "Col1142","Tbl1004"."RPAR02" "Col1155","Tbl1004"."RPSDOC" "Col1148","Tbl1004"."RPSDCT" "Col1149","Tbl1004"."RPSKCO" "Col1150","Tbl1004"."RPURAB" "Col1157","Tbl1004"."RPICUT" "Col1128","Tbl1004"."RPICU" "Col1129","Tbl1004"."RPPN" "Col1132","Tbl1004"."RPFY" "Col1130","Tbl1004"."RPCTRY" "Col1131","Tbl1004"."RPPOST" "Col1136","Tbl1004"."RPPYID" "Col1156","Tbl1004"."RPDSVJ" "Col1141" FROM "JDE_PRODUCTION"."PRODDTA"."F03B11" "Tbl1004" WITH (NOLOCK) WHERE "Tbl1004"."RPDDJ"&lt;@P1 AND "Tbl1004"."RPAAP"&gt;(0.0000000000000000e+000) AND "Tbl1004"."RPAG"&lt;&gt;(0.0000000000000000e+000) AND "Tbl1004"."RPDCT"&lt;&gt;N''RU'') Qry1158 WHERE "Col1106"="Col1125") Qry1159 WHERE "Tbl1013"."A5AN8"="Col1106") Qry1160 WHERE "Tbl1010"."CVCRCD"="Col1139") Qry1161 ON "Col1122"="Tbl1016"."RADCT" AND "Col1121"="Tbl1016"."RADOC" AND "Col1123"="Tbl1016"."RAKCO"',124245
select @p1</t>
  </si>
  <si>
    <t>declare @p1 int
set @p1=4
exec sp_prepexec @p1 output,N'@P1 numeric(18)',N'SELECT "Col1133","Col1135","Col1148","Col1168","Col1110","Tbl1016"."RAAN81" "Col1107" FROM "JDE_PRODUCTION"."PRODDTA"."F03B11AL" "Tbl1016" WITH (NOLOCK) RIGHT OUTER JOIN (SELECT "Col1131","Col1132","Col1133","Col1135","Col1147","Col1148","Col1149","Col1153","Col1168","Col1115","Col1119","Col1120","Col1121","Tbl1010"."CVCRCD" "Col1109","Tbl1010"."CVCDEC" "Col1110","Col1112","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"JDE_PRODUCTION"."PRODDTA"."F0013" "Tbl1010" WITH (NOLOCK),(SELECT "Col1131","Col1132","Col1133","Col1135","Col1147","Col1148","Col1149","Col1153","Col1168","Col1115","Col1119","Col1120","Col1121","Tbl1013"."A5AN8" "Col1112","Tbl1013"."A5ACL" "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"JDE_PRODUCTION"."PRODDTA"."F0301" "Tbl1013" WITH (NOLOCK),(SELECT "Col1131","Col1132","Col1133","Col1135","Col1147","Col1148","Col1149","Col1153","Col1168","Col1115","Col1119","Col1120","Col1121","Col1163","Col1145","Col1134","Col1143","Col1150","Col1136","Col1154","Col1144","Col1137","Col1157","Col1155","Col1156","Col1161","Col1164","Col1162","Col1152","Col1165","Col1158","Col1159","Col1160","Col1167","Col1138","Col1139","Col1142","Col1140","Col1141","Col1146","Col1166","Col1151","Col1124","Col1118","Col1123","Col1122","Col1127","Col1128","Col1126","Col1125","Col1116","Col1117" FROM (SELECT "Tbl1007"."ABAN8" "Col1115","Tbl1007"."ABMCU" "Col1119","Tbl1007"."ABAT1" "Col1120","Tbl1007"."ABAC01" "Col1121","Tbl1007"."ABAC04" "Col1124","Tbl1007"."ABDC" "Col1118","Tbl1007"."ABAC03" "Col1123","Tbl1007"."ABAC02" "Col1122","Tbl1007"."ABTX2" "Col1127","Tbl1007"."ABURAT" "Col1128","Tbl1007"."ABAC28" "Col1126","Tbl1007"."ABAC18" "Col1125","Tbl1007"."ABALKY" "Col1116","Tbl1007"."ABTAX" "Col1117" FROM "JDE_PRODUCTION"."PRODDTA"."F0101" "Tbl1007" WITH (NOLOCK) WHERE "Tbl1007"."ABAT1"=N''P'') Qry1129,(SELECT "Tbl1004"."RPDOC" "Col1131","Tbl1004"."RPDCT" "Col1132","Tbl1004"."RPKCO" "Col1133","Tbl1004"."RPAN8" "Col1135","Tbl1004"."RPAG" "Col1147","Tbl1004"."RPAAP" "Col1148","Tbl1004"."RPBCRC" "Col1149","Tbl1004"."RPDDJ" "Col1153","Tbl1004"."RPUPMJ" "Col1168","Tbl1004"."RPCTL" "Col1163","Tbl1004"."RPPYR" "Col1145","Tbl1004"."RPSFX" "Col1134","Tbl1004"."RPCO" "Col1143","Tbl1004"."RPCRCD" "Col1150","Tbl1004"."RPDGJ" "Col1136","Tbl1004"."RPPO" "Col1154","Tbl1004"."RPGLC" "Col1144","Tbl1004"."RPDIVJ" "Col1137","Tbl1004"."RPLNID" "Col1157","Tbl1004"."RPPDCT" "Col1155","Tbl1004"."RPPKCO" "Col1156","Tbl1004"."RPSFXO" "Col1161","Tbl1004"."RPVDGJ" "Col1164","Tbl1004"."RPVR01" "Col1162","Tbl1004"."RPMCU" "Col1152","Tbl1004"."RPAR02" "Col1165","Tbl1004"."RPSDOC" "Col1158","Tbl1004"."RPSDCT" "Col1159","Tbl1004"."RPSKCO" "Col1160","Tbl1004"."RPURAB" "Col1167","Tbl1004"."RPICUT" "Col1138","Tbl1004"."RPICU" "Col1139","Tbl1004"."RPPN" "Col1142","Tbl1004"."RPFY" "Col1140","Tbl1004"."RPCTRY" "Col1141","Tbl1004"."RPPOST" "Col1146","Tbl1004"."RPPYID" "Col1166","Tbl1004"."RPDSVJ" "Col1151" FROM "JDE_PRODUCTION"."PRODDTA"."F03B11" "Tbl1004" WITH (NOLOCK) WHERE "Tbl1004"."RPDDJ"&gt;=@P1 AND "Tbl1004"."RPAAP"&gt;(0.0000000000000000e+000) AND "Tbl1004"."RPAG"&lt;&gt;(0.0000000000000000e+000) AND "Tbl1004"."RPDCT"&lt;&gt;N''RU'') Qry1169 WHERE "Col1115"="Col1135") Qry1170 WHERE "Tbl1013"."A5AN8"="Col1115") Qry1171 WHERE "Tbl1010"."CVCRCD"="Col1149") Qry1172 ON "Col1132"="Tbl1016"."RADCT" AND "Col1131"="Tbl1016"."RADOC" AND "Col1133"="Tbl1016"."RAKCO"',124245
select @p1</t>
  </si>
  <si>
    <t>declare @p1 int
set @p1=7
exec sp_prepexec @p1 output,N'@P1 numeric(18)',N'SELECT "Col1133","Col1135","Col1148","Col1168","Col1110","Tbl1016"."RAAN81" "Col1107" FROM "JDE_PRODUCTION"."PRODDTA"."F03B11AL" "Tbl1016" WITH (NOLOCK) RIGHT OUTER JOIN (SELECT "Col1131","Col1132","Col1133","Col1135","Col1147","Col1148","Col1149","Col1153","Col1168","Col1115","Col1119","Col1120","Col1121","Tbl1010"."CVCRCD" "Col1109","Tbl1010"."CVCDEC" "Col1110","Col1112","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"JDE_PRODUCTION"."PRODDTA"."F0013" "Tbl1010" WITH (NOLOCK),(SELECT "Col1131","Col1132","Col1133","Col1135","Col1147","Col1148","Col1149","Col1153","Col1168","Col1115","Col1119","Col1120","Col1121","Tbl1013"."A5AN8" "Col1112","Tbl1013"."A5ACL" "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"JDE_PRODUCTION"."PRODDTA"."F0301" "Tbl1013" WITH (NOLOCK),(SELECT "Col1131","Col1132","Col1133","Col1135","Col1147","Col1148","Col1149","Col1153","Col1168","Col1115","Col1119","Col1120","Col1121","Col1163","Col1145","Col1134","Col1143","Col1150","Col1136","Col1154","Col1144","Col1137","Col1157","Col1155","Col1156","Col1161","Col1164","Col1162","Col1152","Col1165","Col1158","Col1159","Col1160","Col1167","Col1138","Col1139","Col1142","Col1140","Col1141","Col1146","Col1166","Col1151","Col1124","Col1118","Col1123","Col1122","Col1127","Col1128","Col1126","Col1125","Col1116","Col1117" FROM (SELECT "Tbl1007"."ABAN8" "Col1115","Tbl1007"."ABMCU" "Col1119","Tbl1007"."ABAT1" "Col1120","Tbl1007"."ABAC01" "Col1121","Tbl1007"."ABAC04" "Col1124","Tbl1007"."ABDC" "Col1118","Tbl1007"."ABAC03" "Col1123","Tbl1007"."ABAC02" "Col1122","Tbl1007"."ABTX2" "Col1127","Tbl1007"."ABURAT" "Col1128","Tbl1007"."ABAC28" "Col1126","Tbl1007"."ABAC18" "Col1125","Tbl1007"."ABALKY" "Col1116","Tbl1007"."ABTAX" "Col1117" FROM "JDE_PRODUCTION"."PRODDTA"."F0101" "Tbl1007" WITH (NOLOCK) WHERE "Tbl1007"."ABAT1"=N''P'') Qry1129,(SELECT "Tbl1004"."RPDOC" "Col1131","Tbl1004"."RPDCT" "Col1132","Tbl1004"."RPKCO" "Col1133","Tbl1004"."RPAN8" "Col1135","Tbl1004"."RPAG" "Col1147","Tbl1004"."RPAAP" "Col1148","Tbl1004"."RPBCRC" "Col1149","Tbl1004"."RPDDJ" "Col1153","Tbl1004"."RPUPMJ" "Col1168","Tbl1004"."RPCTL" "Col1163","Tbl1004"."RPPYR" "Col1145","Tbl1004"."RPSFX" "Col1134","Tbl1004"."RPCO" "Col1143","Tbl1004"."RPCRCD" "Col1150","Tbl1004"."RPDGJ" "Col1136","Tbl1004"."RPPO" "Col1154","Tbl1004"."RPGLC" "Col1144","Tbl1004"."RPDIVJ" "Col1137","Tbl1004"."RPLNID" "Col1157","Tbl1004"."RPPDCT" "Col1155","Tbl1004"."RPPKCO" "Col1156","Tbl1004"."RPSFXO" "Col1161","Tbl1004"."RPVDGJ" "Col1164","Tbl1004"."RPVR01" "Col1162","Tbl1004"."RPMCU" "Col1152","Tbl1004"."RPAR02" "Col1165","Tbl1004"."RPSDOC" "Col1158","Tbl1004"."RPSDCT" "Col1159","Tbl1004"."RPSKCO" "Col1160","Tbl1004"."RPURAB" "Col1167","Tbl1004"."RPICUT" "Col1138","Tbl1004"."RPICU" "Col1139","Tbl1004"."RPPN" "Col1142","Tbl1004"."RPFY" "Col1140","Tbl1004"."RPCTRY" "Col1141","Tbl1004"."RPPOST" "Col1146","Tbl1004"."RPPYID" "Col1166","Tbl1004"."RPDSVJ" "Col1151" FROM "JDE_PRODUCTION"."PRODDTA"."F03B11" "Tbl1004" WITH (NOLOCK) WHERE "Tbl1004"."RPDDJ"&gt;=@P1 AND "Tbl1004"."RPAAP"&gt;(0.0000000000000000e+000) AND "Tbl1004"."RPAG"&lt;&gt;(0.0000000000000000e+000) AND "Tbl1004"."RPDCT"&lt;&gt;N''RU'') Qry1169 WHERE "Col1115"="Col1135") Qry1170 WHERE "Tbl1013"."A5AN8"="Col1115") Qry1171 WHERE "Tbl1010"."CVCRCD"="Col1149") Qry1172 ON "Col1132"="Tbl1016"."RADCT" AND "Col1131"="Tbl1016"."RADOC" AND "Col1133"="Tbl1016"."RAKCO"',124245
select @p1</t>
  </si>
  <si>
    <t>declare @p1 int
set @p1=3
exec sp_prepexec @p1 output,N'@P1 numeric(18)',N'SELECT "Col1123","Col1125","Col1138","Col1111","Col1102","Tbl1016"."RAAN81" "Col1099" FROM "JDE_PRODUCTION"."PRODDTA"."F03B11AL" "Tbl1016" WITH (NOLOCK) RIGHT OUTER JOIN (SELECT "Col1121","Col1122","Col1123","Col1125","Col1137","Col1138","Col1139","Col1143","Col1106","Col1110","Col1111","Tbl1010"."CVCRCD" "Col1101","Tbl1010"."CVCDEC" "Col1102","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"JDE_PRODUCTION"."PRODDTA"."F0013" "Tbl1010" WITH (NOLOCK),(SELECT "Col1121","Col1122","Col1123","Col1125","Col1137","Col1138","Col1139","Col1143","Col1106","Col1110","Col1111","Tbl1013"."A5AN8" "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"JDE_PRODUCTION"."PRODDTA"."F0301" "Tbl1013" WITH (NOLOCK),(SELECT "Col1121","Col1122","Col1123","Col1125","Col1137","Col1138","Col1139","Col1143","Col1106","Col1110","Col1111","Col1153","Col1135","Col1124","Col1133","Col1140","Col1126","Col1144","Col1134","Col1127","Col1147","Col1145","Col1146","Col1151","Col1154","Col1152","Col1142","Col1155","Col1148","Col1149","Col1150","Col1157","Col1128","Col1129","Col1132","Col1130","Col1131","Col1136","Col1156","Col1141","Col1114","Col1109","Col1113","Col1112","Col1117","Col1118","Col1116","Col1115","Col1107","Col1108" FROM (SELECT "Tbl1007"."ABAN8" "Col1106","Tbl1007"."ABAT1" "Col1110","Tbl1007"."ABAC01" "Col1111","Tbl1007"."ABAC04" "Col1114","Tbl1007"."ABDC" "Col1109","Tbl1007"."ABAC03" "Col1113","Tbl1007"."ABAC02" "Col1112","Tbl1007"."ABTX2" "Col1117","Tbl1007"."ABURAT" "Col1118","Tbl1007"."ABAC28" "Col1116","Tbl1007"."ABAC18" "Col1115","Tbl1007"."ABALKY" "Col1107","Tbl1007"."ABTAX" "Col1108" FROM "JDE_PRODUCTION"."PRODDTA"."F0101" "Tbl1007" WITH (NOLOCK) WHERE "Tbl1007"."ABAT1"=N''P'') Qry1119,(SELECT "Tbl1004"."RPDOC" "Col1121","Tbl1004"."RPDCT" "Col1122","Tbl1004"."RPKCO" "Col1123","Tbl1004"."RPAN8" "Col1125","Tbl1004"."RPAG" "Col1137","Tbl1004"."RPAAP" "Col1138","Tbl1004"."RPBCRC" "Col1139","Tbl1004"."RPDDJ" "Col1143","Tbl1004"."RPCTL" "Col1153","Tbl1004"."RPPYR" "Col1135","Tbl1004"."RPSFX" "Col1124","Tbl1004"."RPCO" "Col1133","Tbl1004"."RPCRCD" "Col1140","Tbl1004"."RPDGJ" "Col1126","Tbl1004"."RPPO" "Col1144","Tbl1004"."RPGLC" "Col1134","Tbl1004"."RPDIVJ" "Col1127","Tbl1004"."RPLNID" "Col1147","Tbl1004"."RPPDCT" "Col1145","Tbl1004"."RPPKCO" "Col1146","Tbl1004"."RPSFXO" "Col1151","Tbl1004"."RPVDGJ" "Col1154","Tbl1004"."RPVR01" "Col1152","Tbl1004"."RPMCU" "Col1142","Tbl1004"."RPAR02" "Col1155","Tbl1004"."RPSDOC" "Col1148","Tbl1004"."RPSDCT" "Col1149","Tbl1004"."RPSKCO" "Col1150","Tbl1004"."RPURAB" "Col1157","Tbl1004"."RPICUT" "Col1128","Tbl1004"."RPICU" "Col1129","Tbl1004"."RPPN" "Col1132","Tbl1004"."RPFY" "Col1130","Tbl1004"."RPCTRY" "Col1131","Tbl1004"."RPPOST" "Col1136","Tbl1004"."RPPYID" "Col1156","Tbl1004"."RPDSVJ" "Col1141" FROM "JDE_PRODUCTION"."PRODDTA"."F03B11" "Tbl1004" WITH (NOLOCK) WHERE "Tbl1004"."RPDDJ"&lt;@P1 AND "Tbl1004"."RPAAP"&gt;(0.0000000000000000e+000) AND "Tbl1004"."RPAG"&lt;&gt;(0.0000000000000000e+000) AND "Tbl1004"."RPDCT"&lt;&gt;N''RU'') Qry1158 WHERE "Col1106"="Col1125") Qry1159 WHERE "Tbl1013"."A5AN8"="Col1106") Qry1160 WHERE "Tbl1010"."CVCRCD"="Col1139") Qry1161 ON "Col1122"="Tbl1016"."RADCT" AND "Col1121"="Tbl1016"."RADOC" AND "Col1123"="Tbl1016"."RAKCO"',124245
select @p1</t>
  </si>
  <si>
    <t>declare @p1 int
set @p1=3
exec sp_prepexec @p1 output,N'@P1 numeric(18)',N'SELECT "Col1133","Col1135","Col1148","Col1168","Col1110","Tbl1016"."RAAN81" "Col1107" FROM "JDE_PRODUCTION"."PRODDTA"."F03B11AL" "Tbl1016" WITH (NOLOCK) RIGHT OUTER JOIN (SELECT "Col1131","Col1132","Col1133","Col1135","Col1147","Col1148","Col1149","Col1153","Col1168","Col1115","Col1119","Col1120","Col1121","Tbl1010"."CVCRCD" "Col1109","Tbl1010"."CVCDEC" "Col1110","Col1112","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"JDE_PRODUCTION"."PRODDTA"."F0013" "Tbl1010" WITH (NOLOCK),(SELECT "Col1131","Col1132","Col1133","Col1135","Col1147","Col1148","Col1149","Col1153","Col1168","Col1115","Col1119","Col1120","Col1121","Tbl1013"."A5AN8" "Col1112","Tbl1013"."A5ACL" "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"JDE_PRODUCTION"."PRODDTA"."F0301" "Tbl1013" WITH (NOLOCK),(SELECT "Col1131","Col1132","Col1133","Col1135","Col1147","Col1148","Col1149","Col1153","Col1168","Col1115","Col1119","Col1120","Col1121","Col1163","Col1145","Col1134","Col1143","Col1150","Col1136","Col1154","Col1144","Col1137","Col1157","Col1155","Col1156","Col1161","Col1164","Col1162","Col1152","Col1165","Col1158","Col1159","Col1160","Col1167","Col1138","Col1139","Col1142","Col1140","Col1141","Col1146","Col1166","Col1151","Col1124","Col1118","Col1123","Col1122","Col1127","Col1128","Col1126","Col1125","Col1116","Col1117" FROM (SELECT "Tbl1007"."ABAN8" "Col1115","Tbl1007"."ABMCU" "Col1119","Tbl1007"."ABAT1" "Col1120","Tbl1007"."ABAC01" "Col1121","Tbl1007"."ABAC04" "Col1124","Tbl1007"."ABDC" "Col1118","Tbl1007"."ABAC03" "Col1123","Tbl1007"."ABAC02" "Col1122","Tbl1007"."ABTX2" "Col1127","Tbl1007"."ABURAT" "Col1128","Tbl1007"."ABAC28" "Col1126","Tbl1007"."ABAC18" "Col1125","Tbl1007"."ABALKY" "Col1116","Tbl1007"."ABTAX" "Col1117" FROM "JDE_PRODUCTION"."PRODDTA"."F0101" "Tbl1007" WITH (NOLOCK) WHERE "Tbl1007"."ABAT1"=N''P'') Qry1129,(SELECT "Tbl1004"."RPDOC" "Col1131","Tbl1004"."RPDCT" "Col1132","Tbl1004"."RPKCO" "Col1133","Tbl1004"."RPAN8" "Col1135","Tbl1004"."RPAG" "Col1147","Tbl1004"."RPAAP" "Col1148","Tbl1004"."RPBCRC" "Col1149","Tbl1004"."RPDDJ" "Col1153","Tbl1004"."RPUPMJ" "Col1168","Tbl1004"."RPCTL" "Col1163","Tbl1004"."RPPYR" "Col1145","Tbl1004"."RPSFX" "Col1134","Tbl1004"."RPCO" "Col1143","Tbl1004"."RPCRCD" "Col1150","Tbl1004"."RPDGJ" "Col1136","Tbl1004"."RPPO" "Col1154","Tbl1004"."RPGLC" "Col1144","Tbl1004"."RPDIVJ" "Col1137","Tbl1004"."RPLNID" "Col1157","Tbl1004"."RPPDCT" "Col1155","Tbl1004"."RPPKCO" "Col1156","Tbl1004"."RPSFXO" "Col1161","Tbl1004"."RPVDGJ" "Col1164","Tbl1004"."RPVR01" "Col1162","Tbl1004"."RPMCU" "Col1152","Tbl1004"."RPAR02" "Col1165","Tbl1004"."RPSDOC" "Col1158","Tbl1004"."RPSDCT" "Col1159","Tbl1004"."RPSKCO" "Col1160","Tbl1004"."RPURAB" "Col1167","Tbl1004"."RPICUT" "Col1138","Tbl1004"."RPICU" "Col1139","Tbl1004"."RPPN" "Col1142","Tbl1004"."RPFY" "Col1140","Tbl1004"."RPCTRY" "Col1141","Tbl1004"."RPPOST" "Col1146","Tbl1004"."RPPYID" "Col1166","Tbl1004"."RPDSVJ" "Col1151" FROM "JDE_PRODUCTION"."PRODDTA"."F03B11" "Tbl1004" WITH (NOLOCK) WHERE "Tbl1004"."RPDDJ"&gt;=@P1 AND "Tbl1004"."RPAAP"&gt;(0.0000000000000000e+000) AND "Tbl1004"."RPAG"&lt;&gt;(0.0000000000000000e+000) AND "Tbl1004"."RPDCT"&lt;&gt;N''RU'') Qry1169 WHERE "Col1115"="Col1135") Qry1170 WHERE "Tbl1013"."A5AN8"="Col1115") Qry1171 WHERE "Tbl1010"."CVCRCD"="Col1149") Qry1172 ON "Col1132"="Tbl1016"."RADCT" AND "Col1131"="Tbl1016"."RADOC" AND "Col1133"="Tbl1016"."RAKCO"',124245
select @p1</t>
  </si>
  <si>
    <t>declare @p1 int
set @p1=3
exec sp_prepexec @p1 output,N'@P1 numeric(18)',N'SELECT "Col1123","Col1125","Col1138","Col1102","Tbl1016"."RAAN81" "Col1099" FROM "JDE_PRODUCTION"."PRODDTA"."F03B11AL" "Tbl1016" WITH (NOLOCK) RIGHT OUTER JOIN (SELECT "Col1121","Col1122","Col1123","Col1125","Col1137","Col1138","Col1139","Col1143","Col1106","Col1110","Col1111","Tbl1010"."CVCRCD" "Col1101","Tbl1010"."CVCDEC" "Col1102","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"JDE_PRODUCTION"."PRODDTA"."F0013" "Tbl1010" WITH (NOLOCK),(SELECT "Col1121","Col1122","Col1123","Col1125","Col1137","Col1138","Col1139","Col1143","Col1106","Col1110","Col1111","Tbl1013"."A5AN8" "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"JDE_PRODUCTION"."PRODDTA"."F0301" "Tbl1013" WITH (NOLOCK),(SELECT "Col1121","Col1122","Col1123","Col1125","Col1137","Col1138","Col1139","Col1143","Col1106","Col1110","Col1111","Col1153","Col1135","Col1124","Col1133","Col1140","Col1126","Col1144","Col1134","Col1127","Col1147","Col1145","Col1146","Col1151","Col1154","Col1152","Col1142","Col1155","Col1148","Col1149","Col1150","Col1157","Col1128","Col1129","Col1132","Col1130","Col1131","Col1136","Col1156","Col1141","Col1114","Col1109","Col1113","Col1112","Col1117","Col1118","Col1116","Col1115","Col1107","Col1108" FROM (SELECT "Tbl1007"."ABAN8" "Col1106","Tbl1007"."ABAT1" "Col1110","Tbl1007"."ABAC01" "Col1111","Tbl1007"."ABAC04" "Col1114","Tbl1007"."ABDC" "Col1109","Tbl1007"."ABAC03" "Col1113","Tbl1007"."ABAC02" "Col1112","Tbl1007"."ABTX2" "Col1117","Tbl1007"."ABURAT" "Col1118","Tbl1007"."ABAC28" "Col1116","Tbl1007"."ABAC18" "Col1115","Tbl1007"."ABALKY" "Col1107","Tbl1007"."ABTAX" "Col1108" FROM "JDE_PRODUCTION"."PRODDTA"."F0101" "Tbl1007" WITH (NOLOCK) WHERE "Tbl1007"."ABAT1"=N''P'') Qry1119,(SELECT "Tbl1004"."RPDOC" "Col1121","Tbl1004"."RPDCT" "Col1122","Tbl1004"."RPKCO" "Col1123","Tbl1004"."RPAN8" "Col1125","Tbl1004"."RPAG" "Col1137","Tbl1004"."RPAAP" "Col1138","Tbl1004"."RPBCRC" "Col1139","Tbl1004"."RPDDJ" "Col1143","Tbl1004"."RPCTL" "Col1153","Tbl1004"."RPPYR" "Col1135","Tbl1004"."RPSFX" "Col1124","Tbl1004"."RPCO" "Col1133","Tbl1004"."RPCRCD" "Col1140","Tbl1004"."RPDGJ" "Col1126","Tbl1004"."RPPO" "Col1144","Tbl1004"."RPGLC" "Col1134","Tbl1004"."RPDIVJ" "Col1127","Tbl1004"."RPLNID" "Col1147","Tbl1004"."RPPDCT" "Col1145","Tbl1004"."RPPKCO" "Col1146","Tbl1004"."RPSFXO" "Col1151","Tbl1004"."RPVDGJ" "Col1154","Tbl1004"."RPVR01" "Col1152","Tbl1004"."RPMCU" "Col1142","Tbl1004"."RPAR02" "Col1155","Tbl1004"."RPSDOC" "Col1148","Tbl1004"."RPSDCT" "Col1149","Tbl1004"."RPSKCO" "Col1150","Tbl1004"."RPURAB" "Col1157","Tbl1004"."RPICUT" "Col1128","Tbl1004"."RPICU" "Col1129","Tbl1004"."RPPN" "Col1132","Tbl1004"."RPFY" "Col1130","Tbl1004"."RPCTRY" "Col1131","Tbl1004"."RPPOST" "Col1136","Tbl1004"."RPPYID" "Col1156","Tbl1004"."RPDSVJ" "Col1141" FROM "JDE_PRODUCTION"."PRODDTA"."F03B11" "Tbl1004" WITH (NOLOCK) WHERE "Tbl1004"."RPDDJ"&lt;@P1 AND "Tbl1004"."RPAAP"&gt;(0.0000000000000000e+000) AND "Tbl1004"."RPAG"&lt;&gt;(0.0000000000000000e+000) AND "Tbl1004"."RPDCT"&lt;&gt;N''RU'') Qry1158 WHERE "Col1106"="Col1125") Qry1159 WHERE "Tbl1013"."A5AN8"="Col1106") Qry1160 WHERE "Tbl1010"."CVCRCD"="Col1139") Qry1161 ON "Col1122"="Tbl1016"."RADCT" AND "Col1121"="Tbl1016"."RADOC" AND "Col1123"="Tbl1016"."RAKCO"',124245
select @p1</t>
  </si>
  <si>
    <t>declare @p1 int
set @p1=4
exec sp_prepexec @p1 output,N'@P1 numeric(18)',N'SELECT "Col1123","Col1125","Col1138","Col1102","Tbl1016"."RAAN81" "Col1099" FROM "JDE_PRODUCTION"."PRODDTA"."F03B11AL" "Tbl1016" WITH (NOLOCK) RIGHT OUTER JOIN (SELECT "Col1121","Col1122","Col1123","Col1125","Col1137","Col1138","Col1139","Col1143","Col1106","Col1110","Col1111","Tbl1010"."CVCRCD" "Col1101","Tbl1010"."CVCDEC" "Col1102","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"JDE_PRODUCTION"."PRODDTA"."F0013" "Tbl1010" WITH (NOLOCK),(SELECT "Col1121","Col1122","Col1123","Col1125","Col1137","Col1138","Col1139","Col1143","Col1106","Col1110","Col1111","Tbl1013"."A5AN8" "Col1104","Col1153","Col1135","Col1124","Col1133","Col1140","Col1126","Col1144","Col1134","Col1127","Col1147","Col1145","Col1146","Col1151","Col1154","Col1152","Col1142","Col1155","Col1148","Col1149","Col1150","Col1157","Col1128","Col1129","Col1132","Col1130","Col1131","Col1136","Col1156","Col1141","Col1114","Col1109","Col1113","Col1112","Col1117","Col1118","Col1116","Col1115","Col1107","Col1108" FROM "JDE_PRODUCTION"."PRODDTA"."F0301" "Tbl1013" WITH (NOLOCK),(SELECT "Col1121","Col1122","Col1123","Col1125","Col1137","Col1138","Col1139","Col1143","Col1106","Col1110","Col1111","Col1153","Col1135","Col1124","Col1133","Col1140","Col1126","Col1144","Col1134","Col1127","Col1147","Col1145","Col1146","Col1151","Col1154","Col1152","Col1142","Col1155","Col1148","Col1149","Col1150","Col1157","Col1128","Col1129","Col1132","Col1130","Col1131","Col1136","Col1156","Col1141","Col1114","Col1109","Col1113","Col1112","Col1117","Col1118","Col1116","Col1115","Col1107","Col1108" FROM (SELECT "Tbl1007"."ABAN8" "Col1106","Tbl1007"."ABAT1" "Col1110","Tbl1007"."ABAC01" "Col1111","Tbl1007"."ABAC04" "Col1114","Tbl1007"."ABDC" "Col1109","Tbl1007"."ABAC03" "Col1113","Tbl1007"."ABAC02" "Col1112","Tbl1007"."ABTX2" "Col1117","Tbl1007"."ABURAT" "Col1118","Tbl1007"."ABAC28" "Col1116","Tbl1007"."ABAC18" "Col1115","Tbl1007"."ABALKY" "Col1107","Tbl1007"."ABTAX" "Col1108" FROM "JDE_PRODUCTION"."PRODDTA"."F0101" "Tbl1007" WITH (NOLOCK) WHERE "Tbl1007"."ABAT1"=N''P'') Qry1119,(SELECT "Tbl1004"."RPDOC" "Col1121","Tbl1004"."RPDCT" "Col1122","Tbl1004"."RPKCO" "Col1123","Tbl1004"."RPAN8" "Col1125","Tbl1004"."RPAG" "Col1137","Tbl1004"."RPAAP" "Col1138","Tbl1004"."RPBCRC" "Col1139","Tbl1004"."RPDDJ" "Col1143","Tbl1004"."RPCTL" "Col1153","Tbl1004"."RPPYR" "Col1135","Tbl1004"."RPSFX" "Col1124","Tbl1004"."RPCO" "Col1133","Tbl1004"."RPCRCD" "Col1140","Tbl1004"."RPDGJ" "Col1126","Tbl1004"."RPPO" "Col1144","Tbl1004"."RPGLC" "Col1134","Tbl1004"."RPDIVJ" "Col1127","Tbl1004"."RPLNID" "Col1147","Tbl1004"."RPPDCT" "Col1145","Tbl1004"."RPPKCO" "Col1146","Tbl1004"."RPSFXO" "Col1151","Tbl1004"."RPVDGJ" "Col1154","Tbl1004"."RPVR01" "Col1152","Tbl1004"."RPMCU" "Col1142","Tbl1004"."RPAR02" "Col1155","Tbl1004"."RPSDOC" "Col1148","Tbl1004"."RPSDCT" "Col1149","Tbl1004"."RPSKCO" "Col1150","Tbl1004"."RPURAB" "Col1157","Tbl1004"."RPICUT" "Col1128","Tbl1004"."RPICU" "Col1129","Tbl1004"."RPPN" "Col1132","Tbl1004"."RPFY" "Col1130","Tbl1004"."RPCTRY" "Col1131","Tbl1004"."RPPOST" "Col1136","Tbl1004"."RPPYID" "Col1156","Tbl1004"."RPDSVJ" "Col1141" FROM "JDE_PRODUCTION"."PRODDTA"."F03B11" "Tbl1004" WITH (NOLOCK) WHERE "Tbl1004"."RPDDJ"&lt;@P1 AND "Tbl1004"."RPAAP"&gt;(0.0000000000000000e+000) AND "Tbl1004"."RPAG"&lt;&gt;(0.0000000000000000e+000) AND "Tbl1004"."RPDCT"&lt;&gt;N''RU'') Qry1158 WHERE "Col1106"="Col1125") Qry1159 WHERE "Tbl1013"."A5AN8"="Col1106") Qry1160 WHERE "Tbl1010"."CVCRCD"="Col1139") Qry1161 ON "Col1122"="Tbl1016"."RADCT" AND "Col1121"="Tbl1016"."RADOC" AND "Col1123"="Tbl1016"."RAKCO"',124245
select @p1</t>
  </si>
  <si>
    <t>declare @p1 int
set @p1=2
exec sp_prepexec @p1 output,N'@P1 numeric(18)',N'SELECT "Col1133","Col1135","Col1148","Col1168","Col1110","Tbl1016"."RAAN81" "Col1107" FROM "JDE_PRODUCTION"."PRODDTA"."F03B11AL" "Tbl1016" WITH (NOLOCK) RIGHT OUTER JOIN (SELECT "Col1131","Col1132","Col1133","Col1135","Col1147","Col1148","Col1149","Col1153","Col1168","Col1115","Col1119","Col1120","Col1121","Tbl1010"."CVCRCD" "Col1109","Tbl1010"."CVCDEC" "Col1110","Col1112","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"JDE_PRODUCTION"."PRODDTA"."F0013" "Tbl1010" WITH (NOLOCK),(SELECT "Col1131","Col1132","Col1133","Col1135","Col1147","Col1148","Col1149","Col1153","Col1168","Col1115","Col1119","Col1120","Col1121","Tbl1013"."A5AN8" "Col1112","Tbl1013"."A5ACL" "Col1113","Col1163","Col1145","Col1134","Col1143","Col1150","Col1136","Col1154","Col1144","Col1137","Col1157","Col1155","Col1156","Col1161","Col1164","Col1162","Col1152","Col1165","Col1158","Col1159","Col1160","Col1167","Col1138","Col1139","Col1142","Col1140","Col1141","Col1146","Col1166","Col1151","Col1124","Col1118","Col1123","Col1122","Col1127","Col1128","Col1126","Col1125","Col1116","Col1117" FROM "JDE_PRODUCTION"."PRODDTA"."F0301" "Tbl1013" WITH (NOLOCK),(SELECT "Col1131","Col1132","Col1133","Col1135","Col1147","Col1148","Col1149","Col1153","Col1168","Col1115","Col1119","Col1120","Col1121","Col1163","Col1145","Col1134","Col1143","Col1150","Col1136","Col1154","Col1144","Col1137","Col1157","Col1155","Col1156","Col1161","Col1164","Col1162","Col1152","Col1165","Col1158","Col1159","Col1160","Col1167","Col1138","Col1139","Col1142","Col1140","Col1141","Col1146","Col1166","Col1151","Col1124","Col1118","Col1123","Col1122","Col1127","Col1128","Col1126","Col1125","Col1116","Col1117" FROM (SELECT "Tbl1007"."ABAN8" "Col1115","Tbl1007"."ABMCU" "Col1119","Tbl1007"."ABAT1" "Col1120","Tbl1007"."ABAC01" "Col1121","Tbl1007"."ABAC04" "Col1124","Tbl1007"."ABDC" "Col1118","Tbl1007"."ABAC03" "Col1123","Tbl1007"."ABAC02" "Col1122","Tbl1007"."ABTX2" "Col1127","Tbl1007"."ABURAT" "Col1128","Tbl1007"."ABAC28" "Col1126","Tbl1007"."ABAC18" "Col1125","Tbl1007"."ABALKY" "Col1116","Tbl1007"."ABTAX" "Col1117" FROM "JDE_PRODUCTION"."PRODDTA"."F0101" "Tbl1007" WITH (NOLOCK) WHERE "Tbl1007"."ABAT1"=N''P'') Qry1129,(SELECT "Tbl1004"."RPDOC" "Col1131","Tbl1004"."RPDCT" "Col1132","Tbl1004"."RPKCO" "Col1133","Tbl1004"."RPAN8" "Col1135","Tbl1004"."RPAG" "Col1147","Tbl1004"."RPAAP" "Col1148","Tbl1004"."RPBCRC" "Col1149","Tbl1004"."RPDDJ" "Col1153","Tbl1004"."RPUPMJ" "Col1168","Tbl1004"."RPCTL" "Col1163","Tbl1004"."RPPYR" "Col1145","Tbl1004"."RPSFX" "Col1134","Tbl1004"."RPCO" "Col1143","Tbl1004"."RPCRCD" "Col1150","Tbl1004"."RPDGJ" "Col1136","Tbl1004"."RPPO" "Col1154","Tbl1004"."RPGLC" "Col1144","Tbl1004"."RPDIVJ" "Col1137","Tbl1004"."RPLNID" "Col1157","Tbl1004"."RPPDCT" "Col1155","Tbl1004"."RPPKCO" "Col1156","Tbl1004"."RPSFXO" "Col1161","Tbl1004"."RPVDGJ" "Col1164","Tbl1004"."RPVR01" "Col1162","Tbl1004"."RPMCU" "Col1152","Tbl1004"."RPAR02" "Col1165","Tbl1004"."RPSDOC" "Col1158","Tbl1004"."RPSDCT" "Col1159","Tbl1004"."RPSKCO" "Col1160","Tbl1004"."RPURAB" "Col1167","Tbl1004"."RPICUT" "Col1138","Tbl1004"."RPICU" "Col1139","Tbl1004"."RPPN" "Col1142","Tbl1004"."RPFY" "Col1140","Tbl1004"."RPCTRY" "Col1141","Tbl1004"."RPPOST" "Col1146","Tbl1004"."RPPYID" "Col1166","Tbl1004"."RPDSVJ" "Col1151" FROM "JDE_PRODUCTION"."PRODDTA"."F03B11" "Tbl1004" WITH (NOLOCK) WHERE "Tbl1004"."RPDDJ"&gt;=@P1 AND "Tbl1004"."RPAAP"&gt;(0.0000000000000000e+000) AND "Tbl1004"."RPAG"&lt;&gt;(0.0000000000000000e+000) AND "Tbl1004"."RPDCT"&lt;&gt;N''RU'') Qry1169 WHERE "Col1115"="Col1135") Qry1170 WHERE "Tbl1013"."A5AN8"="Col1115") Qry1171 WHERE "Tbl1010"."CVCRCD"="Col1149") Qry1172 ON "Col1132"="Tbl1016"."RADCT" AND "Col1131"="Tbl1016"."RADOC" AND "Col1133"="Tbl1016"."RAKCO"',124245
select @p1</t>
  </si>
  <si>
    <t>declare @p1 int
set @p1=11
exec sp_prepexec @p1 output,N'@P1 varchar(50)',N'SELECT "Tbl1004"."IMITM" "Col1058","Tbl1004"."IMLITM" "Col1059" FROM "JDE_PRODUCTION"."PRODDTA"."F4101" "Tbl1004" WHERE "Tbl1004"."IMSRP4"=@P1','PRS'
select @p1</t>
  </si>
  <si>
    <t>f4101</t>
  </si>
  <si>
    <t>declare @p1 int
set @p1=1
exec sp_prepexec @p1 output,NULL,N'SELECT "Tbl1004"."IMITM" "Col1008","Tbl1004"."IMLITM" "Col1009" FROM "JDE_PRODUCTION"."PRODDTA"."F4101" "Tbl1004" WITH (NOLOCK) WHERE "Tbl1004"."IMSRP4"=''GDA'''
select @p1</t>
  </si>
  <si>
    <t>declare @p1 int
set @p1=1
exec sp_prepexec @p1 output,NULL,N'SELECT "Tbl1004"."IMITM" "Col1008","Tbl1004"."IMLITM" "Col1009" FROM "JDE_PRODUCTION"."PRODDTA"."F4101" "Tbl1004" WITH (NOLOCK) WHERE "Tbl1004"."IMSRP4"=''TDC'''
select @p1</t>
  </si>
  <si>
    <t>declare @p1 int
set @p1=29
exec sp_prepexec @p1 output,N'@P1 char(3),@P2 char(3)',N'SELECT "Tbl1005"."IMITM" "Col1008","Tbl1005"."IMLITM" "Col1009" FROM "JDE_PRODUCTION"."PRODDTA"."F4101" "Tbl1005" WITH (NOLOCK) WHERE "Tbl1005"."IMSRP1"=@P1 AND "Tbl1005"."IMSRP4"=@P2','MFD','DTR'
select @p1</t>
  </si>
  <si>
    <t>declare @p1 int
set @p1=7
exec sp_prepexec @p1 output,N'@P1 varchar(50)',N'SELECT "Tbl1004"."IMITM" "Col1058","Tbl1004"."IMLITM" "Col1059" FROM "JDE_PRODUCTION"."PRODDTA"."F4101" "Tbl1004" WHERE "Tbl1004"."IMSRP4"=@P1','PRS'
select @p1</t>
  </si>
  <si>
    <t>declare @p1 int
set @p1=43
exec sp_prepexec @p1 output,NULL,N'SELECT "Tbl1002"."IMLITM" "Col1017" FROM "JDE_PRODUCTION"."PRODDTA"."F4101" "Tbl1002" WITH (NOLOCK) WHERE "Tbl1002"."IMSRP1"=''FFD'' AND "Tbl1002"."IMSRP4"=''DAN'''
select @p1</t>
  </si>
  <si>
    <t>declare @p1 int
set @p1=3
exec sp_prepexec @p1 output,NULL,N'SELECT "Tbl1005"."IMITM" "Col1007","Tbl1005"."IMDSC1" "Col1010","Tbl1005"."IMSRP1" "Col1014","Tbl1005"."IMSRP2" "Col1015" FROM "JDE_PRODUCTION"."PRODDTA"."F4101" "Tbl1005"'
select @p1</t>
  </si>
  <si>
    <t>SQL228</t>
  </si>
  <si>
    <t>declare @p1 int
set @p1=2
exec sp_prepexec @p1 output,N'@P1 varchar(50)',N'SELECT "Tbl1004"."IMITM" "Col1058","Tbl1004"."IMLITM" "Col1059" FROM "JDE_PRODUCTION"."PRODDTA"."F4101" "Tbl1004" WHERE "Tbl1004"."IMSRP4"=@P1','PRS'
select @p1</t>
  </si>
  <si>
    <t>declare @p1 int
set @p1=1
exec sp_prepexec @p1 output,NULL,N'SELECT "Tbl1004"."IMITM" "Col1008","Tbl1004"."IMLITM" "Col1009" FROM "JDE_PRODUCTION"."PRODDTA"."F4101" "Tbl1004" WHERE "Tbl1004"."IMSRP4"=''LB'''
select @p1</t>
  </si>
  <si>
    <t>declare @p1 int
set @p1=1
exec sp_prepexec @p1 output,NULL,N'SELECT "Tbl1004"."IMITM" "Col1008","Tbl1004"."IMLITM" "Col1009" FROM "JDE_PRODUCTION"."PRODDTA"."F4101" "Tbl1004" WITH (NOLOCK) WHERE "Tbl1004"."IMSRP4"=''MUL'''
select @p1</t>
  </si>
  <si>
    <t>declare @p1 int
set @p1=1
exec sp_prepexec @p1 output,N'@P1 char(3)',N'SELECT "Tbl1004"."IMITM" "Col1009","Tbl1004"."IMLITM" "Col1010","Tbl1004"."IMDSC1" "Col1012" FROM "JDE_PRODUCTION"."PRODDTA"."F4101" "Tbl1004" WHERE "Tbl1004"."IMSRP4"=@P1','ALL'
select @p1</t>
  </si>
  <si>
    <t>declare @p1 int
set @p1=2
exec sp_prepexec @p1 output,N'@P1 char(3)',N'SELECT "Tbl1004"."IMITM" "Col1008","Tbl1004"."IMLITM" "Col1009" FROM "JDE_PRODUCTION"."PRODDTA"."F4101" "Tbl1004" WHERE "Tbl1004"."IMSRP4"=@P1','MNK'
select @p1</t>
  </si>
  <si>
    <t>declare @p1 int
set @p1=1
exec sp_prepexec @p1 output,NULL,N'SELECT "Tbl1004"."IMITM" "Col1008","Tbl1004"."IMLITM" "Col1009" FROM "JDE_PRODUCTION"."PRODDTA"."F4101" "Tbl1004" WITH (NOLOCK) WHERE "Tbl1004"."IMSRP4"=''BRM'''
select @p1</t>
  </si>
  <si>
    <t>declare @p1 int
set @p1=13
exec sp_prepexec @p1 output,N'@P1 char(3),@P2 char(3)',N'SELECT "Tbl1005"."IMITM" "Col1008","Tbl1005"."IMLITM" "Col1009" FROM "JDE_PRODUCTION"."PRODDTA"."F4101" "Tbl1005" WITH (NOLOCK) WHERE "Tbl1005"."IMSRP1"=@P1 AND "Tbl1005"."IMSRP4"=@P2','MFD','DTR'
select @p1</t>
  </si>
  <si>
    <t>declare @p1 int
set @p1=37
exec sp_prepexec @p1 output,N'@P1 char(3),@P2 char(3)',N'SELECT "Tbl1005"."IMITM" "Col1008","Tbl1005"."IMLITM" "Col1009" FROM "JDE_PRODUCTION"."PRODDTA"."F4101" "Tbl1005" WITH (NOLOCK) WHERE "Tbl1005"."IMSRP1"=@P1 AND "Tbl1005"."IMSRP4"=@P2','MFD','DTR'
select @p1</t>
  </si>
  <si>
    <t>declare @p1 int
set @p1=1
exec sp_prepexec @p1 output,N'@P1 char(3),@P2 char(3)',N'SELECT "Tbl1005"."IMITM" "Col1008","Tbl1005"."IMLITM" "Col1009" FROM "JDE_PRODUCTION"."PRODDTA"."F4101" "Tbl1005" WITH (NOLOCK) WHERE "Tbl1005"."IMSRP1"=@P1 AND "Tbl1005"."IMSRP4"=@P2','MFD','DTR'
select @p1</t>
  </si>
  <si>
    <t>declare @p1 int
set @p1=4
exec sp_prepexec @p1 output,NULL,N'SELECT "Tbl1004"."IMITM" "Col1009","Tbl1004"."IMLITM" "Col1010","Tbl1004"."IMDSC1" "Col1012" FROM "JDE_PRODUCTION"."PRODDTA"."F4101" "Tbl1004" WHERE ("Tbl1004"."IMSRP2"=''EGK'' OR "Tbl1004"."IMSRP2"=''CHE'' OR "Tbl1004"."IMSRP2"=''SOP'') AND ("Tbl1004"."IMSRP4"=''EGK'' OR "Tbl1004"."IMSRP4"=''RAC'')'
select @p1</t>
  </si>
  <si>
    <t>declare @p1 int
set @p1=9
exec sp_prepexec @p1 output,N'@P1 varchar(50)',N'SELECT "Tbl1004"."IMITM" "Col1058","Tbl1004"."IMLITM" "Col1059" FROM "JDE_PRODUCTION"."PRODDTA"."F4101" "Tbl1004" WHERE "Tbl1004"."IMSRP4"=@P1','PRS'
select @p1</t>
  </si>
  <si>
    <t>declare @p1 int
set @p1=17
exec sp_prepexec @p1 output,N'@P1 char(3),@P2 char(3)',N'SELECT "Tbl1005"."IMITM" "Col1008","Tbl1005"."IMLITM" "Col1009" FROM "JDE_PRODUCTION"."PRODDTA"."F4101" "Tbl1005" WITH (NOLOCK) WHERE "Tbl1005"."IMSRP1"=@P1 AND "Tbl1005"."IMSRP4"=@P2','MFD','DTR'
select @p1</t>
  </si>
  <si>
    <t>declare @p1 int
set @p1=9
exec sp_prepexec @p1 output,N'@P1 char(3),@P2 char(3)',N'SELECT "Tbl1005"."IMITM" "Col1008","Tbl1005"."IMLITM" "Col1009" FROM "JDE_PRODUCTION"."PRODDTA"."F4101" "Tbl1005" WITH (NOLOCK) WHERE "Tbl1005"."IMSRP1"=@P1 AND "Tbl1005"."IMSRP4"=@P2','MFD','DTR'
select @p1</t>
  </si>
  <si>
    <t>declare @p1 int
set @p1=33
exec sp_prepexec @p1 output,N'@P1 char(3),@P2 char(3)',N'SELECT "Tbl1005"."IMITM" "Col1008","Tbl1005"."IMLITM" "Col1009" FROM "JDE_PRODUCTION"."PRODDTA"."F4101" "Tbl1005" WITH (NOLOCK) WHERE "Tbl1005"."IMSRP1"=@P1 AND "Tbl1005"."IMSRP4"=@P2','MFD','DTR'
select @p1</t>
  </si>
  <si>
    <t>declare @p1 int
set @p1=21
exec sp_prepexec @p1 output,N'@P1 char(3),@P2 char(3)',N'SELECT "Tbl1005"."IMITM" "Col1008","Tbl1005"."IMLITM" "Col1009" FROM "JDE_PRODUCTION"."PRODDTA"."F4101" "Tbl1005" WITH (NOLOCK) WHERE "Tbl1005"."IMSRP1"=@P1 AND "Tbl1005"."IMSRP4"=@P2','MFD','DTR'
select @p1</t>
  </si>
  <si>
    <t>declare @p1 int
set @p1=5
exec sp_prepexec @p1 output,N'@P1 char(3),@P2 char(3)',N'SELECT "Tbl1005"."IMITM" "Col1008","Tbl1005"."IMLITM" "Col1009" FROM "JDE_PRODUCTION"."PRODDTA"."F4101" "Tbl1005" WITH (NOLOCK) WHERE "Tbl1005"."IMSRP1"=@P1 AND "Tbl1005"."IMSRP4"=@P2','MFD','DTR'
select @p1</t>
  </si>
  <si>
    <t>declare @p1 int
set @p1=25
exec sp_prepexec @p1 output,N'@P1 char(3),@P2 char(3)',N'SELECT "Tbl1005"."IMITM" "Col1008","Tbl1005"."IMLITM" "Col1009" FROM "JDE_PRODUCTION"."PRODDTA"."F4101" "Tbl1005" WITH (NOLOCK) WHERE "Tbl1005"."IMSRP1"=@P1 AND "Tbl1005"."IMSRP4"=@P2','MFD','DTR'
select @p1</t>
  </si>
  <si>
    <t>declare @p1 int
set @p1=19
exec sp_prepexec @p1 output,N'@P1 varchar(12),@P2 char(3),@P3 char(3)',N'SELECT "Col1528","Col1529","Col1533","Col1531","Col1530" FROM (SELECT "Tbl1011"."LIITM" "Col1528","Tbl1011"."LIMCU" "Col1529","Tbl1011"."LIPQOH" "Col1533","Tbl1011"."LILOTN" "Col1531","Tbl1011"."LILOCN" "Col1530","Tbl1011"."LIPBIN" "Col1532" FROM "JDE_PRODUCTION"."PRODDTA"."F41021" "Tbl1011" WITH (NOLOCK) WHERE "Tbl1011"."LIMCU"=@P1) Qry1534,(SELECT "Tbl1014"."IMITM" "Col1536","Tbl1014"."IMSRP1" "Col1542","Tbl1014"."IMSRP4" "Col1543","Tbl1014"."IMALN" "Col1541","Tbl1014"."IMLLX" "Col1544","Tbl1014"."IMSRTX" "Col1540","Tbl1014"."IMDSC2" "Col1539","Tbl1014"."IMLITM" "Col1537","Tbl1014"."IMAITM" "Col1538" FROM "JDE_PRODUCTION"."PRODDTA"."F4101" "Tbl1014" WITH (NOLOCK) WHERE "Tbl1014"."IMSRP1"=@P2 AND "Tbl1014"."IMSRP4"=@P3) Qry1545 WHERE "Col1536"="Col1528"','    13WHPITO','MFD','DTR'
select @p1</t>
  </si>
  <si>
    <t>f41021</t>
  </si>
  <si>
    <t>declare @p1 int
set @p1=31
exec sp_prepexec @p1 output,N'@P1 varchar(12),@P2 char(3),@P3 char(3)',N'SELECT "Col1618","Col1619","Col1623","Col1621","Col1620" FROM (SELECT "Tbl1011"."LIITM" "Col1618","Tbl1011"."LIMCU" "Col1619","Tbl1011"."LIPQOH" "Col1623","Tbl1011"."LILOTN" "Col1621","Tbl1011"."LILOCN" "Col1620","Tbl1011"."LIPBIN" "Col1622" FROM "JDE_PRODUCTION"."PRODDTA"."F41021" "Tbl1011" WITH (NOLOCK) WHERE "Tbl1011"."LIMCU"=@P1) Qry1624,(SELECT "Tbl1014"."IMITM" "Col1626","Tbl1014"."IMSRP1" "Col1632","Tbl1014"."IMSRP4" "Col1633","Tbl1014"."IMALN" "Col1631","Tbl1014"."IMLLX" "Col1634","Tbl1014"."IMSRTX" "Col1630","Tbl1014"."IMDSC2" "Col1629","Tbl1014"."IMLITM" "Col1627","Tbl1014"."IMAITM" "Col1628" FROM "JDE_PRODUCTION"."PRODDTA"."F4101" "Tbl1014" WITH (NOLOCK) WHERE "Tbl1014"."IMSRP1"=@P2 AND "Tbl1014"."IMSRP4"=@P3) Qry1635 WHERE "Col1626"="Col1618"','   13WHPITPO','MFD','DTR'
select @p1</t>
  </si>
  <si>
    <t>declare @p1 int
set @p1=39
exec sp_prepexec @p1 output,N'@P1 varchar(12),@P2 char(3),@P3 char(3)',N'SELECT "Col1558","Col1559","Col1563","Col1561","Col1560" FROM (SELECT "Tbl1011"."LIITM" "Col1558","Tbl1011"."LIMCU" "Col1559","Tbl1011"."LIPQOH" "Col1563","Tbl1011"."LILOTN" "Col1561","Tbl1011"."LILOCN" "Col1560","Tbl1011"."LIPBIN" "Col1562" FROM "JDE_PRODUCTION"."PRODDTA"."F41021" "Tbl1011" WITH (NOLOCK) WHERE "Tbl1011"."LIMCU"=@P1) Qry1564,(SELECT "Tbl1014"."IMITM" "Col1566","Tbl1014"."IMSRP1" "Col1572","Tbl1014"."IMSRP4" "Col1573","Tbl1014"."IMALN" "Col1571","Tbl1014"."IMLLX" "Col1574","Tbl1014"."IMSRTX" "Col1570","Tbl1014"."IMDSC2" "Col1569","Tbl1014"."IMLITM" "Col1567","Tbl1014"."IMAITM" "Col1568" FROM "JDE_PRODUCTION"."PRODDTA"."F4101" "Tbl1014" WITH (NOLOCK) WHERE "Tbl1014"."IMSRP1"=@P2 AND "Tbl1014"."IMSRP4"=@P3) Qry1575 WHERE "Col1566"="Col1558"','     79NDDIS','MFD','DTR'
select @p1</t>
  </si>
  <si>
    <t>declare @p1 int
set @p1=35
exec sp_prepexec @p1 output,N'@P1 varchar(12),@P2 char(3),@P3 char(3)',N'SELECT "Col1558","Col1559","Col1563","Col1561","Col1560" FROM (SELECT "Tbl1011"."LIITM" "Col1558","Tbl1011"."LIMCU" "Col1559","Tbl1011"."LIPQOH" "Col1563","Tbl1011"."LILOTN" "Col1561","Tbl1011"."LILOCN" "Col1560","Tbl1011"."LIPBIN" "Col1562" FROM "JDE_PRODUCTION"."PRODDTA"."F41021" "Tbl1011" WITH (NOLOCK) WHERE "Tbl1011"."LIMCU"=@P1) Qry1564,(SELECT "Tbl1014"."IMITM" "Col1566","Tbl1014"."IMSRP1" "Col1572","Tbl1014"."IMSRP4" "Col1573","Tbl1014"."IMALN" "Col1571","Tbl1014"."IMLLX" "Col1574","Tbl1014"."IMSRTX" "Col1570","Tbl1014"."IMDSC2" "Col1569","Tbl1014"."IMLITM" "Col1567","Tbl1014"."IMAITM" "Col1568" FROM "JDE_PRODUCTION"."PRODDTA"."F4101" "Tbl1014" WITH (NOLOCK) WHERE "Tbl1014"."IMSRP1"=@P2 AND "Tbl1014"."IMSRP4"=@P3) Qry1575 WHERE "Col1566"="Col1558"','     79VZDIS','MFD','DTR'
select @p1</t>
  </si>
  <si>
    <t>declare @p1 int
set @p1=27
exec sp_prepexec @p1 output,N'@P1 varchar(12),@P2 char(3),@P3 char(3)',N'SELECT "Col1558","Col1559","Col1563","Col1561","Col1560" FROM (SELECT "Tbl1011"."LIITM" "Col1558","Tbl1011"."LIMCU" "Col1559","Tbl1011"."LIPQOH" "Col1563","Tbl1011"."LILOTN" "Col1561","Tbl1011"."LILOCN" "Col1560","Tbl1011"."LIPBIN" "Col1562" FROM "JDE_PRODUCTION"."PRODDTA"."F41021" "Tbl1011" WITH (NOLOCK) WHERE "Tbl1011"."LIMCU"=@P1) Qry1564,(SELECT "Tbl1014"."IMITM" "Col1566","Tbl1014"."IMSRP1" "Col1572","Tbl1014"."IMSRP4" "Col1573","Tbl1014"."IMALN" "Col1571","Tbl1014"."IMLLX" "Col1574","Tbl1014"."IMSRTX" "Col1570","Tbl1014"."IMDSC2" "Col1569","Tbl1014"."IMLITM" "Col1567","Tbl1014"."IMAITM" "Col1568" FROM "JDE_PRODUCTION"."PRODDTA"."F4101" "Tbl1014" WITH (NOLOCK) WHERE "Tbl1014"."IMSRP1"=@P2 AND "Tbl1014"."IMSRP4"=@P3) Qry1575 WHERE "Col1566"="Col1558"','     79RZDIS','MFD','DTR'
select @p1</t>
  </si>
  <si>
    <t>exec sp_executesql N'SELECT AIKCOO, AIDCTO, AIDOCO, AID100 FROM JDE_PRODUCTION.PRODDTA.F550092D (nolock)
							WHERE AIAINFC = ''ORDER_NUM'' AND AILNID = 0 and AIDCTO = @P1 and AIURDT between @P2 and @P3',N'@P1 char(2),@P2 int,@P3 int','A1',124205,124245</t>
  </si>
  <si>
    <t>f550092d</t>
  </si>
  <si>
    <t>exec sp_executesql N'SELECT AIKCOO, AIDCTO, AIDOCO, AID100 FROM JDE_PRODUCTION.PRODDTA.F550092D (nolock)
							WHERE AIAINFC = ''ORDER_NUM'' AND AILNID = 0 and AIDCTO = @P1 and AIURDT between @P2 and @P3',N'@P1 char(2),@P2 int,@P3 int','$N',124205,124245</t>
  </si>
  <si>
    <t>exec sp_executesql N'SELECT AIKCOO, AIDCTO, AIDOCO, AID100 FROM JDE_PRODUCTION.PRODDTA.F550092D (nolock)
							WHERE AIAINFC = ''ORDER_NUM'' AND AILNID = 0 and AIDCTO = @P1 and AIURDT between @P2 and @P3',N'@P1 char(2),@P2 int,@P3 int','AP',124205,124245</t>
  </si>
  <si>
    <t>exec sp_executesql N'SELECT AIKCOO, AIDCTO, AIDOCO, AID100 FROM JDE_PRODUCTION.PRODDTA.F550092D (nolock)
							WHERE AIAINFC = ''ORDER_NUM'' AND AILNID = 0 and AIDCTO = @P1 and AIURDT between @P2 and @P3',N'@P1 char(2),@P2 int,@P3 int','SX',124205,124245</t>
  </si>
  <si>
    <t>exec sp_executesql N'SELECT AIKCOO, AIDCTO, AIDOCO, AID100 FROM JDE_PRODUCTION.PRODDTA.F550092D (nolock)
							WHERE AIAINFC = ''ORDER_NUM'' AND AILNID = 0 and AIDCTO = @P1 and AIURDT between @P2 and @P3',N'@P1 char(2),@P2 int,@P3 int','SP',124205,124245</t>
  </si>
  <si>
    <t>exec sp_executesql N'SELECT AIKCOO, AIDCTO, AIDOCO, AID100 FROM JDE_PRODUCTION.PRODDTA.F550092D (nolock)
							WHERE AIAINFC = ''ORDER_NUM'' AND AILNID = 0 and AIDCTO = @P1 and AIURDT between @P2 and @P3',N'@P1 char(2),@P2 int,@P3 int','S1',124205,124245</t>
  </si>
  <si>
    <t>exec sp_executesql N'SELECT AIKCOO, AIDCTO, AIDOCO, AID100 FROM JDE_PRODUCTION.PRODDTA.F550092D (nolock)
							WHERE AIAINFC = ''ORDER_NUM'' AND AILNID = 0 and AIDCTO = @P1 and AIURDT between @P2 and @P3',N'@P1 char(2),@P2 int,@P3 int','$O',124205,124245</t>
  </si>
  <si>
    <t>exec sp_executesql N'SELECT AIKCOO, AIDCTO, AIDOCO, AID100 FROM JDE_PRODUCTION.PRODDTA.F550092D (nolock)
							WHERE AIAINFC = ''ORDER_NUM'' AND AILNID = 0 and AIDCTO = @P1 and AIURDT between @P2 and @P3',N'@P1 char(2),@P2 int,@P3 int','M2',124205,124245</t>
  </si>
  <si>
    <t>declare @p1 int
set @p1=2
exec sp_prepexec @p1 output,NULL,N'SELECT "Tbl1004"."VSVSRCODE" "Col1019","Tbl1004"."VSAN8" "Col1022","Tbl1004"."VSEMCU" "Col1024" FROM "JDE_PRODUCTION"."PRODDTA"."F55KVSRS" "Tbl1004" WITH (NOLOCK)'
select @p1</t>
  </si>
  <si>
    <t>f55kvsrs</t>
  </si>
  <si>
    <t>declare @p1 int
set @p1=180150045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''124231'' or (Q4201.SHURDT = ''124231''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</si>
  <si>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NNTERM30</t>
  </si>
  <si>
    <t>LS_1C</t>
  </si>
  <si>
    <t>1C:Enterprise 8.3</t>
  </si>
  <si>
    <t>ls_1c</t>
  </si>
  <si>
    <t>tblsales_returns_f03b11_kmv</t>
  </si>
  <si>
    <t>declare @p1 int
set @p1=180150041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''124231'' or (Q4201.SHURDT = ''124231''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</si>
  <si>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@p1=180150069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''124232'' or (Q4201.SHURDT = ''124232''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</si>
  <si>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@p1=180150101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''124234'' or (Q4201.SHURDT = ''124234''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</si>
  <si>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''124243'' or (Q4201.SHURDT = ''124243''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</si>
  <si>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@p1=180150083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''124233'' or (Q4201.SHURDT = ''124233''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</si>
  <si>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''124229'' or (Q4201.SHURDT = ''124229''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</si>
  <si>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@p5=3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''124242'' or (Q4201.SHURDT = ''124242''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</si>
  <si>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@p1=180150063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''124232'' or (Q4201.SHURDT = ''124232''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</si>
  <si>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@p1=180150099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''124234'' or (Q4201.SHURDT = ''124234''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</si>
  <si>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@p1=180150029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''124230'' or (Q4201.SHURDT = ''124230''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</si>
  <si>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@p1=180150015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''124229'' or (Q4201.SHURDT = ''124229''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</si>
  <si>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@p1=180150057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''124232'' or (Q4201.SHURDT = ''124232''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</si>
  <si>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@p1=180150011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''124229'' or (Q4201.SHURDT = ''124229''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</si>
  <si>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@p1=180150035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''124230'' or (Q4201.SHURDT = ''124230''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</si>
  <si>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@p1=180150061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''124232'' or (Q4201.SHURDT = ''124232''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</si>
  <si>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@p1=180150077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''124233'' or (Q4201.SHURDT = ''124233''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</si>
  <si>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@p1=180150119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''124235'' or (Q4201.SHURDT = ''124235''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</si>
  <si>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@p1=180150027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''124230'' or (Q4201.SHURDT = ''124230''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</si>
  <si>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@p1=180150055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''124231'' or (Q4201.SHURDT = ''124231''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</si>
  <si>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@p1=180150053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''124231'' or (Q4201.SHURDT = ''124231''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</si>
  <si>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@p1=180150033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''124230'' or (Q4201.SHURDT = ''124230''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</si>
  <si>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@p1=180150023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''124230'' or (Q4201.SHURDT = ''124230''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</si>
  <si>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@p1=180150065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''124232'' or (Q4201.SHURDT = ''124232''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</si>
  <si>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@p1=180150039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''124231'' or (Q4201.SHURDT = ''124231''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</si>
  <si>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@p1=180150115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''124235'' or (Q4201.SHURDT = ''124235''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</si>
  <si>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''124236'' or (Q4201.SHURDT = ''124236''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</si>
  <si>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''124236'' or (Q4201.SHURDT = ''124236''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</si>
  <si>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@p1=180150025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''124230'' or (Q4201.SHURDT = ''124230''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</si>
  <si>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@p1=180150093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''124234'' or (Q4201.SHURDT = ''124234''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</si>
  <si>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@p1=180150081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''124233'' or (Q4201.SHURDT = ''124233''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</si>
  <si>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@p1=180150085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''124233'' or (Q4201.SHURDT = ''124233''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</si>
  <si>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@p1=180150043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''124231'' or (Q4201.SHURDT = ''124231''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</si>
  <si>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''124236'' or (Q4201.SHURDT = ''124236''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</si>
  <si>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@p1=180150031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''124230'' or (Q4201.SHURDT = ''124230''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</si>
  <si>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@p1=180150097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''124234'' or (Q4201.SHURDT = ''124234''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</si>
  <si>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''124238'' or (Q4201.SHURDT = ''124238''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</si>
  <si>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SRV470</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</si>
  <si>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''124236'' or (Q4201.SHURDT = ''124236''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</si>
  <si>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''124236'' or (Q4201.SHURDT = ''124236''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</si>
  <si>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''124235'' or (Q4201.SHURDT = ''124235''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</si>
  <si>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''124236'' or (Q4201.SHURDT = ''124236''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</si>
  <si>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''124236'' or (Q4201.SHURDT = ''124236''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</si>
  <si>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''124236'' or (Q4201.SHURDT = ''124236''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</si>
  <si>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''124238'' or (Q4201.SHURDT = ''124238''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</si>
  <si>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''124238'' or (Q4201.SHURDT = ''124238''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</si>
  <si>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''124238'' or (Q4201.SHURDT = ''124238''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</si>
  <si>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''124238'' or (Q4201.SHURDT = ''124238''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</si>
  <si>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''124238'' or (Q4201.SHURDT = ''124238''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</si>
  <si>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''124238'' or (Q4201.SHURDT = ''124238''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</si>
  <si>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''124238'' or (Q4201.SHURDT = ''124238''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</si>
  <si>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''124235'' or (Q4201.SHURDT = ''124235''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</si>
  <si>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@p1=180150047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''124231'' or (Q4201.SHURDT = ''124231''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</si>
  <si>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''124244'' or (Q4201.SHURDT = ''124244''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</si>
  <si>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@p1=180150013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''124229'' or (Q4201.SHURDT = ''124229''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</si>
  <si>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''124229'' or (Q4201.SHURDT = ''124229''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</si>
  <si>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@p1=180150111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''124235'' or (Q4201.SHURDT = ''124235''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</si>
  <si>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@p1=180150051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''124231'' or (Q4201.SHURDT = ''124231''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</si>
  <si>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@p1=180150087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''124233'' or (Q4201.SHURDT = ''124233''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</si>
  <si>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@p1=180150113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''124235'' or (Q4201.SHURDT = ''124235''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</si>
  <si>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@p1=180150109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''124234'' or (Q4201.SHURDT = ''124234''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</si>
  <si>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''124243'' or (Q4201.SHURDT = ''124243''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</si>
  <si>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''124229'' or (Q4201.SHURDT = ''124229''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</si>
  <si>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''124240'' or (Q4201.SHURDT = ''124240''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</si>
  <si>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@p1=180150103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''124234'' or (Q4201.SHURDT = ''124234''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</si>
  <si>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@p1=180150105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''124234'' or (Q4201.SHURDT = ''124234''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</si>
  <si>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@p1=180150079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''124233'' or (Q4201.SHURDT = ''124233''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</si>
  <si>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@p1=180150021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''124230'' or (Q4201.SHURDT = ''124230''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</si>
  <si>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@p1=180150059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''124232'' or (Q4201.SHURDT = ''124232''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</si>
  <si>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@p1=180150037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''124230'' or (Q4201.SHURDT = ''124230''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</si>
  <si>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@p1=180150107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''124234'' or (Q4201.SHURDT = ''124234''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</si>
  <si>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@p1=180150117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''124235'' or (Q4201.SHURDT = ''124235''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</si>
  <si>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@p1=180150049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''124231'' or (Q4201.SHURDT = ''124231''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</si>
  <si>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@p1=180150095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''124234'' or (Q4201.SHURDT = ''124234''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</si>
  <si>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@p1=180150067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''124232'' or (Q4201.SHURDT = ''124232''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</si>
  <si>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@p1=180150089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''124233'' or (Q4201.SHURDT = ''124233''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</si>
  <si>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''124244'' or (Q4201.SHURDT = ''124244''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</si>
  <si>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''124244'' or (Q4201.SHURDT = ''124244''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</si>
  <si>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@p1=180150091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''124233'' or (Q4201.SHURDT = ''124233''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</si>
  <si>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'847' AND KCOO = '00007' 
					AND [DATA_DOC] &gt;= '124242' AND [DATA_DOC] &lt;= '124242'  
  and  DATA_OPER &gt;= '124242' 
  and  DATA_OPER &lt;= '124242'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</si>
  <si>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sql_batch_completed</t>
  </si>
  <si>
    <t>Abort</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</si>
  <si>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'843' AND KCOO = '00007' 
					AND [DATA_DOC] &gt;= '124214' AND [DATA_DOC] &lt;= '124224'  
  and  DATA_OPER &gt;= '124214' 
  and  DATA_OPER &lt;= '124224'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</si>
  <si>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'846' AND KCOO = '00007' 
					AND [DATA_DOC] &gt;= '124214' AND [DATA_DOC] &lt;= '124224'  
  and  DATA_OPER &gt;= '124214' 
  and  DATA_OPER &lt;= '124224'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</si>
  <si>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'847' AND KCOO = '00007' 
					AND [DATA_DOC] &gt;= '124214' AND [DATA_DOC] &lt;= '124224'  
  and  DATA_OPER &gt;= '124214' 
  and  DATA_OPER &lt;= '124224'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</si>
  <si>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'844' AND KCOO = '00007' 
					AND [DATA_DOC] &gt;= '124214' AND [DATA_DOC] &lt;= '124224'  
  and  DATA_OPER &gt;= '124214' 
  and  DATA_OPER &lt;= '124224'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</si>
  <si>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'849' AND KCOO = '00007' 
					AND [DATA_DOC] &gt;= '124214' AND [DATA_DOC] &lt;= '124224'  
  and  DATA_OPER &gt;= '124214' 
  and  DATA_OPER &lt;= '124224'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</si>
  <si>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'848' AND KCOO = '00007' 
					AND [DATA_DOC] &gt;= '124214' AND [DATA_DOC] &lt;= '124224'  
  and  DATA_OPER &gt;= '124214' 
  and  DATA_OPER &lt;= '124224'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</si>
  <si>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'845' AND KCOO = '00007' 
					AND [DATA_DOC] &gt;= '124214' AND [DATA_DOC] &lt;= '124224'  
  and  DATA_OPER &gt;= '124214' 
  and  DATA_OPER &lt;= '124224'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</si>
  <si>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'45' AND KCOO = '00007' 
					AND [DATA_DOC] &gt;= '124214' AND [DATA_DOC] &lt;= '124224'  
  and  DATA_OPER &gt;= '124214' 
  and  DATA_OPER &lt;= '124224'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</si>
  <si>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'845' AND KCOO = '00007' 
					AND [DATA_DOC] &gt;= '124241' AND [DATA_DOC] &lt;= '124241'  
  and  DATA_OPER &gt;= '124241' 
  and  DATA_OPER &lt;= '124241'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</si>
  <si>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'847' AND KCOO = '00007' 
					AND [DATA_DOC] &gt;= '124241' AND [DATA_DOC] &lt;= '124241'  
  and  DATA_OPER &gt;= '124241' 
  and  DATA_OPER &lt;= '124241'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</si>
  <si>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'849' AND KCOO = '00007' 
					AND [DATA_DOC] &gt;= '124229' AND [DATA_DOC] &lt;= '124236'  
  and  DATA_OPER &gt;= '124229' 
  and  DATA_OPER &lt;= '124236'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</si>
  <si>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'848' AND KCOO = '00007' 
					AND [DATA_DOC] &gt;= '124225' AND [DATA_DOC] &lt;= '124228'  
  and  DATA_OPER &gt;= '124225' 
  and  DATA_OPER &lt;= '124228'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</si>
  <si>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'845' AND KCOO = '00007' 
					AND [DATA_DOC] &gt;= '124225' AND [DATA_DOC] &lt;= '124228'  
  and  DATA_OPER &gt;= '124225' 
  and  DATA_OPER &lt;= '124228'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</si>
  <si>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'846' AND KCOO = '00007' 
					AND [DATA_DOC] &gt;= '124225' AND [DATA_DOC] &lt;= '124228'  
  and  DATA_OPER &gt;= '124225' 
  and  DATA_OPER &lt;= '124228'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</si>
  <si>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'846' AND KCOO = '00007' 
					AND [DATA_DOC] &gt;= '124229' AND [DATA_DOC] &lt;= '124236'  
  and  DATA_OPER &gt;= '124229' 
  and  DATA_OPER &lt;= '124236'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</si>
  <si>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'849' AND KCOO = '00007' 
					AND [DATA_DOC] &gt;= '124242' AND [DATA_DOC] &lt;= '124242'  
  and  DATA_OPER &gt;= '124242' 
  and  DATA_OPER &lt;= '124242'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</si>
  <si>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'848' AND KCOO = '00007' 
					AND [DATA_DOC] &gt;= '124244' AND [DATA_DOC] &lt;= '124244'  
  and  DATA_OPER &gt;= '124244' 
  and  DATA_OPER &lt;= '124244'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</si>
  <si>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'847' AND KCOO = '00007' 
					AND [DATA_DOC] &gt;= '124229' AND [DATA_DOC] &lt;= '124236'  
  and  DATA_OPER &gt;= '124229' 
  and  DATA_OPER &lt;= '124236'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</si>
  <si>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'44' AND KCOO = '00007' 
					AND [DATA_DOC] &gt;= '124242' AND [DATA_DOC] &lt;= '124242'  
  and  DATA_OPER &gt;= '124242' 
  and  DATA_OPER &lt;= '124242'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</si>
  <si>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'846' AND KCOO = '00007' 
					AND [DATA_DOC] &gt;= '124241' AND [DATA_DOC] &lt;= '124241'  
  and  DATA_OPER &gt;= '124241' 
  and  DATA_OPER &lt;= '124241'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</si>
  <si>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'843' AND KCOO = '00007' 
					AND [DATA_DOC] &gt;= '124240' AND [DATA_DOC] &lt;= '124240'  
  and  DATA_OPER &gt;= '124240' 
  and  DATA_OPER &lt;= '124240'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</si>
  <si>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'844' AND KCOO = '00007' 
					AND [DATA_DOC] &gt;= '124240' AND [DATA_DOC] &lt;= '124240'  
  and  DATA_OPER &gt;= '124240' 
  and  DATA_OPER &lt;= '124240'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</si>
  <si>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'45' AND KCOO = '00007' 
					AND [DATA_DOC] &gt;= '124229' AND [DATA_DOC] &lt;= '124236'  
  and  DATA_OPER &gt;= '124229' 
  and  DATA_OPER &lt;= '124236'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</si>
  <si>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'844' AND KCOO = '00007' 
					AND [DATA_DOC] &gt;= '124243' AND [DATA_DOC] &lt;= '124243'  
  and  DATA_OPER &gt;= '124243' 
  and  DATA_OPER &lt;= '124243'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</si>
  <si>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'844' AND KCOO = '00007' 
					AND [DATA_DOC] &gt;= '124241' AND [DATA_DOC] &lt;= '124241'  
  and  DATA_OPER &gt;= '124241' 
  and  DATA_OPER &lt;= '124241'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</si>
  <si>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'849' AND KCOO = '00007' 
					AND [DATA_DOC] &gt;= '124244' AND [DATA_DOC] &lt;= '124244'  
  and  DATA_OPER &gt;= '124244' 
  and  DATA_OPER &lt;= '124244'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</si>
  <si>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'848' AND KCOO = '00007' 
					AND [DATA_DOC] &gt;= '124229' AND [DATA_DOC] &lt;= '124236'  
  and  DATA_OPER &gt;= '124229' 
  and  DATA_OPER &lt;= '124236'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</si>
  <si>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'848' AND KCOO = '00007' 
					AND [DATA_DOC] &gt;= '124242' AND [DATA_DOC] &lt;= '124242'  
  and  DATA_OPER &gt;= '124242' 
  and  DATA_OPER &lt;= '124242'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</si>
  <si>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'844' AND KCOO = '00007' 
					AND [DATA_DOC] &gt;= '124229' AND [DATA_DOC] &lt;= '124236'  
  and  DATA_OPER &gt;= '124229' 
  and  DATA_OPER &lt;= '124236'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</si>
  <si>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'847' AND KCOO = '00007' 
					AND [DATA_DOC] &gt;= '124240' AND [DATA_DOC] &lt;= '124240'  
  and  DATA_OPER &gt;= '124240' 
  and  DATA_OPER &lt;= '124240'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</si>
  <si>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'45' AND KCOO = '00007' 
					AND [DATA_DOC] &gt;= '124240' AND [DATA_DOC] &lt;= '124240'  
  and  DATA_OPER &gt;= '124240' 
  and  DATA_OPER &lt;= '124240'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</si>
  <si>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'848' AND KCOO = '00007' 
					AND [DATA_DOC] &gt;= '124241' AND [DATA_DOC] &lt;= '124241'  
  and  DATA_OPER &gt;= '124241' 
  and  DATA_OPER &lt;= '124241'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</si>
  <si>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'846' AND KCOO = '00007' 
					AND [DATA_DOC] &gt;= '124240' AND [DATA_DOC] &lt;= '124240'  
  and  DATA_OPER &gt;= '124240' 
  and  DATA_OPER &lt;= '124240'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</si>
  <si>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'847' AND KCOO = '00007' 
					AND [DATA_DOC] &gt;= '124244' AND [DATA_DOC] &lt;= '124244'  
  and  DATA_OPER &gt;= '124244' 
  and  DATA_OPER &lt;= '124244'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</si>
  <si>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'846' AND KCOO = '00007' 
					AND [DATA_DOC] &gt;= '124242' AND [DATA_DOC] &lt;= '124242'  
  and  DATA_OPER &gt;= '124242' 
  and  DATA_OPER &lt;= '124242'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</si>
  <si>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'849' AND KCOO = '00007' 
					AND [DATA_DOC] &gt;= '124225' AND [DATA_DOC] &lt;= '124228'  
  and  DATA_OPER &gt;= '124225' 
  and  DATA_OPER &lt;= '124228'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</si>
  <si>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'843' AND KCOO = '00007' 
					AND [DATA_DOC] &gt;= '124244' AND [DATA_DOC] &lt;= '124244'  
  and  DATA_OPER &gt;= '124244' 
  and  DATA_OPER &lt;= '124244'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</si>
  <si>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'845' AND KCOO = '00007' 
					AND [DATA_DOC] &gt;= '124243' AND [DATA_DOC] &lt;= '124243'  
  and  DATA_OPER &gt;= '124243' 
  and  DATA_OPER &lt;= '124243'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</si>
  <si>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'847' AND KCOO = '00007' 
					AND [DATA_DOC] &gt;= '124243' AND [DATA_DOC] &lt;= '124243'  
  and  DATA_OPER &gt;= '124243' 
  and  DATA_OPER &lt;= '124243'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</si>
  <si>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'843' AND KCOO = '00007' 
					AND [DATA_DOC] &gt;= '124242' AND [DATA_DOC] &lt;= '124242'  
  and  DATA_OPER &gt;= '124242' 
  and  DATA_OPER &lt;= '124242'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</si>
  <si>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'849' AND KCOO = '00007' 
					AND [DATA_DOC] &gt;= '124241' AND [DATA_DOC] &lt;= '124241'  
  and  DATA_OPER &gt;= '124241' 
  and  DATA_OPER &lt;= '124241'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</si>
  <si>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'843' AND KCOO = '00007' 
					AND [DATA_DOC] &gt;= '124241' AND [DATA_DOC] &lt;= '124241'  
  and  DATA_OPER &gt;= '124241' 
  and  DATA_OPER &lt;= '124241'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</si>
  <si>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'45' AND KCOO = '00007' 
					AND [DATA_DOC] &gt;= '124225' AND [DATA_DOC] &lt;= '124228'  
  and  DATA_OPER &gt;= '124225' 
  and  DATA_OPER &lt;= '124228'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</si>
  <si>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'846' AND KCOO = '00007' 
					AND [DATA_DOC] &gt;= '124243' AND [DATA_DOC] &lt;= '124243'  
  and  DATA_OPER &gt;= '124243' 
  and  DATA_OPER &lt;= '124243'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</si>
  <si>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'846' AND KCOO = '00007' 
					AND [DATA_DOC] &gt;= '124244' AND [DATA_DOC] &lt;= '124244'  
  and  DATA_OPER &gt;= '124244' 
  and  DATA_OPER &lt;= '124244'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</si>
  <si>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'45' AND KCOO = '00007' 
					AND [DATA_DOC] &gt;= '124242' AND [DATA_DOC] &lt;= '124242'  
  and  DATA_OPER &gt;= '124242' 
  and  DATA_OPER &lt;= '124242'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</si>
  <si>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'849' AND KCOO = '00007' 
					AND [DATA_DOC] &gt;= '124243' AND [DATA_DOC] &lt;= '124243'  
  and  DATA_OPER &gt;= '124243' 
  and  DATA_OPER &lt;= '124243'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</si>
  <si>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'845' AND KCOO = '00007' 
					AND [DATA_DOC] &gt;= '124240' AND [DATA_DOC] &lt;= '124240'  
  and  DATA_OPER &gt;= '124240' 
  and  DATA_OPER &lt;= '124240'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</si>
  <si>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'844' AND KCOO = '00007' 
					AND [DATA_DOC] &gt;= '124244' AND [DATA_DOC] &lt;= '124244'  
  and  DATA_OPER &gt;= '124244' 
  and  DATA_OPER &lt;= '124244'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</si>
  <si>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'848' AND KCOO = '00007' 
					AND [DATA_DOC] &gt;= '124240' AND [DATA_DOC] &lt;= '124240'  
  and  DATA_OPER &gt;= '124240' 
  and  DATA_OPER &lt;= '124240'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</si>
  <si>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'45' AND KCOO = '00007' 
					AND [DATA_DOC] &gt;= '124243' AND [DATA_DOC] &lt;= '124243'  
  and  DATA_OPER &gt;= '124243' 
  and  DATA_OPER &lt;= '124243'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</si>
  <si>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'45' AND KCOO = '00007' 
					AND [DATA_DOC] &gt;= '124244' AND [DATA_DOC] &lt;= '124244'  
  and  DATA_OPER &gt;= '124244' 
  and  DATA_OPER &lt;= '124244'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</si>
  <si>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'843' AND KCOO = '00007' 
					AND [DATA_DOC] &gt;= '124225' AND [DATA_DOC] &lt;= '124228'  
  and  DATA_OPER &gt;= '124225' 
  and  DATA_OPER &lt;= '124228'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</si>
  <si>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'843' AND KCOO = '00007' 
					AND [DATA_DOC] &gt;= '124243' AND [DATA_DOC] &lt;= '124243'  
  and  DATA_OPER &gt;= '124243' 
  and  DATA_OPER &lt;= '124243'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</si>
  <si>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'847' AND KCOO = '00007' 
					AND [DATA_DOC] &gt;= '124225' AND [DATA_DOC] &lt;= '124228'  
  and  DATA_OPER &gt;= '124225' 
  and  DATA_OPER &lt;= '124228'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</si>
  <si>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'45' AND KCOO = '00007' 
					AND [DATA_DOC] &gt;= '124241' AND [DATA_DOC] &lt;= '124241'  
  and  DATA_OPER &gt;= '124241' 
  and  DATA_OPER &lt;= '124241'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</si>
  <si>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'844' AND KCOO = '00007' 
					AND [DATA_DOC] &gt;= '124242' AND [DATA_DOC] &lt;= '124242'  
  and  DATA_OPER &gt;= '124242' 
  and  DATA_OPER &lt;= '124242'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</si>
  <si>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'845' AND KCOO = '00007' 
					AND [DATA_DOC] &gt;= '124242' AND [DATA_DOC] &lt;= '124242'  
  and  DATA_OPER &gt;= '124242' 
  and  DATA_OPER &lt;= '124242'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</si>
  <si>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'848' AND KCOO = '00007' 
					AND [DATA_DOC] &gt;= '124243' AND [DATA_DOC] &lt;= '124243'  
  and  DATA_OPER &gt;= '124243' 
  and  DATA_OPER &lt;= '124243'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</si>
  <si>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'849' AND KCOO = '00007' 
					AND [DATA_DOC] &gt;= '124240' AND [DATA_DOC] &lt;= '124240'  
  and  DATA_OPER &gt;= '124240' 
  and  DATA_OPER &lt;= '124240'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</si>
  <si>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'845' AND KCOO = '00007' 
					AND [DATA_DOC] &gt;= '124244' AND [DATA_DOC] &lt;= '124244'  
  and  DATA_OPER &gt;= '124244' 
  and  DATA_OPER &lt;= '124244'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</si>
  <si>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'845' AND KCOO = '00007' 
					AND [DATA_DOC] &gt;= '124229' AND [DATA_DOC] &lt;= '124236'  
  and  DATA_OPER &gt;= '124229' 
  and  DATA_OPER &lt;= '124236'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</si>
  <si>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'843' AND KCOO = '00007' 
					AND [DATA_DOC] &gt;= '124229' AND [DATA_DOC] &lt;= '124236'  
  and  DATA_OPER &gt;= '124229' 
  and  DATA_OPER &lt;= '124236'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</si>
  <si>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exec [JDE_ADAPTER].[sys].sp_columns_100_rowset N'F59AC001_AlternativeCostSettingsFile',N'JDE_PRODUCTION_PRODDTA',NULL</t>
  </si>
  <si>
    <t>ALIDI</t>
  </si>
  <si>
    <t>exec [JDE_ADAPTER].[sys].sp_columns_100_rowset N'F0010_CompanyConstants',N'JDE_PRODUCTION_PRODDTA',NULL</t>
  </si>
  <si>
    <t>exec [JDE_ADAPTER].[sys].sp_columns_100_rowset N'F4101_ItemMaster',N'JDE_PRODUCTION_PRODDTA',NULL</t>
  </si>
  <si>
    <t>exec [JDE_ADAPTER].[sys].sp_columns_100_rowset N'F0101_AddressBookMaster',N'JDE_PRODUCTION_PRODDTA',NULL</t>
  </si>
  <si>
    <t>exec spMDO_SRS_1594_ErrorsSNT @KCOO=N'00007     ',@RP04=N'848',@59VWCC1=N'OUTSNT    ',@55D5=N'OD        ',@59VWTSTS=N'009',@Days=5</t>
  </si>
  <si>
    <t>SRV110</t>
  </si>
  <si>
    <t>JDE_REPO</t>
  </si>
  <si>
    <t>.Net SqlClient Data Provider</t>
  </si>
  <si>
    <t>spmdo_srs_1594_errorssnt</t>
  </si>
  <si>
    <t>exec spMDO_SRS_1594_ErrorsSNT @KCOO=N'00007     ',@RP04=N'845',@59VWCC1=N'OUTSNT    ',@55D5=N'OD        ',@59VWTSTS=N'009',@Days=5</t>
  </si>
  <si>
    <t>exec spMDO_SRS_1594_ErrorsSNT @KCOO=N'00007     ',@RP04=N'846',@59VWCC1=N'OUTSNT    ',@55D5=N'OD        ',@59VWTSTS=N'009',@Days=5</t>
  </si>
  <si>
    <t>exec spMDO_SRS_1594_ErrorsSNT @KCOO=N'00007     ',@RP04=N'847',@59VWCC1=N'OUTSNT    ',@55D5=N'OD        ',@59VWTSTS=N'009',@Days=5</t>
  </si>
  <si>
    <t>exec spMDO_SRS_1594_ErrorsSNT @KCOO=N'00007     ',@RP04=N'844',@59VWCC1=N'OUTSNT    ',@55D5=N'OD        ',@59VWTSTS=N'009',@Days=5</t>
  </si>
  <si>
    <t>exec SRS_1415_BNK_OrdersForSHAN @SHAN=NULL,@VR02=N'431',@DATE_FROM='2024-09-02 00:00:00',@DATE_TO='2024-09-02 00:00:00',@DATE_TYPE=N'1',@EMCU=N'33NL',@KCOO=N'00004'</t>
  </si>
  <si>
    <t>LS_REPOR</t>
  </si>
  <si>
    <t>exec SRS_1415_BNK_OrdersForSHAN @SHAN=NULL,@VR02=N'429',@DATE_FROM='2024-09-02 00:00:00',@DATE_TO='2024-09-02 00:00:00',@DATE_TYPE=N'1',@EMCU=N'33NL',@KCOO=N'00004'</t>
  </si>
  <si>
    <t>exec SRS_1415_BNK_OrdersForSHAN @SHAN=NULL,@VR02=N'430',@DATE_FROM='2024-09-03 00:00:00',@DATE_TO='2024-09-03 00:00:00',@DATE_TYPE=N'1',@EMCU=N'33NL',@KCOO=N'00004'</t>
  </si>
  <si>
    <t>exec SRS_1415_BNK_OrdersForSHAN @SHAN=NULL,@VR02=N'Q02',@DATE_FROM='2024-08-01 00:00:00',@DATE_TO='2024-08-31 00:00:00',@DATE_TYPE=N'0',@EMCU=N'43NL',@KCOO=N'00002'</t>
  </si>
  <si>
    <t>exec sp_executesql N'SELECT
tbl.name AS [Name],
SCHEMA_NAME(tbl.schema_id) AS [Schema],
''Server[@Name='' + quotename(CAST(
        serverproperty(N''Servername'')
       AS sysname),'''''''') + '']'' + ''/Database[@Name='' + quotename(db_name(),'''''''') + '']'' + ''/Table[@Name='' + quotename(tbl.name,'''''''') + '' and @Schema='' + quotename(SCHEMA_NAME(tbl.schema_id),'''''''') + '']'' AS [Urn],
tbl.create_date AS [CreateDate],
CAST(tbl.is_memory_optimized AS bit) AS [IsMemoryOptimized],
CAST(CASE idx.type WHEN 5 THEN 1 ELSE 0 END AS bit) AS [HasClusteredColumnStoreIndex],
CAST(tbl.is_remote_data_archive_enabled AS bit) AS [RemoteDataArchiveEnabled],
tbl.temporal_type AS [TemporalType],
CAST(CASE WHEN ''PS''=dsidx.type THEN 1 ELSE 0 END AS bit) AS [IsPartitioned],
CAST(
        ISNULL((SELECT distinct 1 from sys.all_columns
        WHERE object_id = tbl.object_id
        AND is_sparse = 1), 0)
       AS bit) AS [HasSparseColumn],
CAST(ISNULL((select top 1 1 from sys.indexes ind where ind.object_id = tbl.object_id and ind.type &gt; 1 and ind.is_hypothetical = 0 ), 0) AS bit) AS [HasNonClusteredIndex],
CAST(CASE idx.index_id WHEN 1 THEN 1 ELSE 0 END AS bit) AS [HasClusteredIndex],
CAST(case idx.index_id when 1 then case when (idx.is_primary_key + 2*idx.is_unique_constraint = 1) then 1 else 0 end else 0 end AS bit) AS [HasPrimaryClusteredIndex],
CAST(ISNULL((select top 1 1 from sys.indexes ind where ind.object_id = tbl.object_id and ind.type = 3 and ind.is_hypothetical = 0 ), 0) AS bit) AS [HasXmlIndex],
CAST(ISNULL((select top 1 1 from sys.all_columns as clmns join sys.types as usrt on usrt.user_type_id = clmns.user_type_id where clmns.object_id = tbl.object_id and usrt.name = N''xml''), 0) AS bit) AS [HasXmlData],
CAST(ISNULL((select top 1 1 from sys.all_columns as clmns join sys.types as usrt on usrt.user_type_id = clmns.user_type_id where clmns.object_id = tbl.object_id and usrt.name in (N''geometry'', N''geography'')), 0) AS bit) AS [HasSpatialData],
CAST(ISNULL((select top 1 1 from sys.indexes ind where ind.object_id = tbl.object_id and ind.type = 6 and ind.is_hypothetical = 0 ), 0) AS bit) AS [HasNonClusteredColumnStoreIndex]
FROM
sys.tables AS tbl
INNER JOIN sys.indexes AS idx ON 
        idx.object_id = tbl.object_id and (idx.index_id &lt; @_msparam_0  or (tbl.is_memory_optimized = 1 and idx.index_id = (select min(index_id) from sys.indexes where object_id = tbl.object_id)))
LEFT OUTER JOIN sys.data_spaces AS dsidx ON dsidx.data_space_id = idx.data_space_id
WHERE
(CAST(
 case 
    when tbl.is_ms_shipped = 1 then 1
    when (
        select 
            major_id 
        from 
            sys.extended_properties 
        where 
            major_id = tbl.object_id and 
            minor_id = 0 and 
            class = 1 and 
            name = N''microsoft_database_tools_support'') 
        is not null then 1
    else 0
end          
             AS bit)=@_msparam_1 and tbl.is_filetable=@_msparam_2 and CAST(tbl.is_memory_optimized AS bit)=@_msparam_3 and tbl.temporal_type=@_msparam_4 and CAST(tbl.is_external AS bit)=@_msparam_5)',N'@_msparam_0 nvarchar(4000),@_msparam_1 nvarchar(4000),@_msparam_2 nvarchar(4000),@_msparam_3 nvarchar(4000),@_msparam_4 nvarchar(4000),@_msparam_5 nvarchar(4000)',@_msparam_0=N'2',@_msparam_1=N'0',@_msparam_2=N'0',@_msparam_3=N'0',@_msparam_4=N'0',@_msparam_5=N'0'</t>
  </si>
  <si>
    <t>SRV91</t>
  </si>
  <si>
    <t>ALIDI_UT</t>
  </si>
  <si>
    <t>Microsoft SQL Server Management Studio</t>
  </si>
  <si>
    <t>all_columns</t>
  </si>
  <si>
    <t>exec sp_executesql N'SELECT
SCHEMA_NAME(sp.schema_id) AS [Schema],
sp.name AS [Name],
sp.object_id AS [ID],
CAST(
 case 
    when sp.is_ms_shipped = 1 then 1
    when (
        select 
            major_id 
        from 
            sys.extended_properties 
        where 
            major_id = sp.object_id and 
            minor_id = 0 and 
            class = 1 and 
            name = N''microsoft_database_tools_support'') 
        is not null then 1
    else 0
end          
             AS bit) AS [IsSystemObject],
CASE WHEN sp.type = N''P'' THEN 1 WHEN sp.type = N''PC'' THEN 2 ELSE 1 END AS [ImplementationType],
CAST(CASE WHEN ISNULL(smsp.definition, ssmsp.definition) IS NULL THEN 1 ELSE 0 END AS bit) AS [IsEncrypted]
FROM
sys.all_objects AS sp
LEFT OUTER JOIN sys.sql_modules AS smsp ON smsp.object_id = sp.object_id
LEFT OUTER JOIN sys.system_sql_modules AS ssmsp ON ssmsp.object_id = sp.object_id
WHERE
(sp.type = @_msparam_0 OR sp.type = @_msparam_1 OR sp.type=@_msparam_2)
ORDER BY
[Schema] ASC,[Name] ASC',N'@_msparam_0 nvarchar(4000),@_msparam_1 nvarchar(4000),@_msparam_2 nvarchar(4000)',@_msparam_0=N'P',@_msparam_1=N'RF',@_msparam_2=N'PC'</t>
  </si>
  <si>
    <t>Microsoft SQL Server Management Studio - Transact-SQL IntelliSense</t>
  </si>
  <si>
    <t>extended_properties</t>
  </si>
  <si>
    <t>declare @p1 int
set @p1=2
exec sp_prepexec @p1 output,NULL,N'SELECT "Tbl1004"."ABAN8_AddressNumber" "Col1011","Tbl1004"."ABALPH_NameAlpha" "Col1012","Tbl1004"."ABAT1_AddressType1" "Col1013" FROM "JDE_ADAPTER"."JDE_PRODUCTION_PRODDTA"."F0101_AddressBookMaster" "Tbl1004" WHERE "Tbl1004"."ABAT1_AddressType1"=N''P'' OR "Tbl1004"."ABAT1_AddressType1"=N''O'' OR "Tbl1004"."ABAT1_AddressType1"=N''VU'' OR "Tbl1004"."ABAT1_AddressType1"=N''W'' OR "Tbl1004"."ABAT1_AddressType1"=N''C'' OR "Tbl1004"."ABAT1_AddressType1"=N''PR'' OR "Tbl1004"."ABAT1_AddressType1"=N''V'''
select @p1</t>
  </si>
  <si>
    <t>f0101_addressbookmaster</t>
  </si>
  <si>
    <t>declare @p1 int
set @p1=4
exec sp_prepexec @p1 output,NULL,N'SELECT "Expr1021" FROM (SELECT "Tbl1020"."IMSRP1_SalesReportingCode1" "Col1034","Tbl1020"."IMSRP8_SalesReportingCode8" "Col1035","Tbl1020"."IMSRP9_SalesReportingCode9" "Col1036",CASE WHEN "Tbl1020"."IMSRP1_SalesReportingCode1"=N''PUR'' THEN N''PUR''+rtrim(ltrim("Tbl1020"."IMSRP9_SalesReportingCode9")) ELSE rtrim(ltrim("Tbl1020"."IMSRP8_SalesReportingCode8")) END "Expr1021" FROM "JDE_ADAPTER"."JDE_PRODUCTION_PRODDTA"."F4101_ItemMaster" "Tbl1020") Qry1037 GROUP BY "Expr1021"'
select @p1</t>
  </si>
  <si>
    <t>exec sp_executesql N'
        declare @HasViewPermission int
        select @HasViewPermission = HAS_PERMS_BY_NAME(null, null, ''VIEW SERVER STATE'')
        create table #tmp_db_hadr_dbrs (group_database_id uniqueidentifier, synchronization_state tinyint, is_local bit)
        if (@HasViewPermission = 1)
        begin
        insert into #tmp_db_hadr_dbrs select group_database_id, synchronization_state, is_local from master.sys.dm_hadr_database_replica_states
        end
SELECT
dtb.name AS [Database_Name],
''Server[@Name='' + quotename(CAST(
        serverproperty(N''Servername'')
       AS sysname),'''''''') + '']'' + ''/Database[@Name='' + quotename(dtb.name,'''''''') + '']'' AS [Database_Urn],
dtb.containment AS [Database_ContainmentType],
dtb.recovery_model AS [Database_RecoveryModel],
ISNULL(suser_sname(dtb.owner_sid),'''') AS [Database_Owner],
        case
        when dtb.collation_name is null then 0x200
        else 0
        end |
        case
        when 1 = dtb.is_in_standby then 0x40
        else 0
        end |
        case dtb.state
        when 1 then 0x2
        when 2 then 0x8
        when 3 then 0x4
        when 4 then 0x10
        when 5 then 0x100
        when 6 then 0x20
        else 1
        end
       AS [Database_Status],
dtb.compatibility_level AS [Database_CompatibilityLevel],
ISNULL(dmi.mirroring_role,0) AS [Database_MirroringRole],
ISNULL(dmi.mirroring_state + 1, 0) AS [Database_MirroringStatus],
dbrs.synchronization_state AS [Database_AvailabilityDatabaseSynchronizationState],
0 AS [Database_HasMemoryOptimizedObjects],
CAST(dtb.is_remote_data_archive_enabled AS bit) AS [Database_RemoteDataArchiveEnabled],
CAST(
        case
        when SERVERPROPERTY(''EngineEdition'') = 6 then cast(1 as bit)
        else cast(0 as bit)
        end
       AS bit) AS [Database_IsSqlDw],
dtb.is_fulltext_enabled AS [Database_IsFullTextEnabled],
dtb.recovery_model AS [RecoveryModel],
dtb.user_access AS [UserAccess],
dtb.is_read_only AS [ReadOnly],
dtb.name AS [Database_DatabaseName2],
dtb.name AS [Database_DatabaseName3]
FROM
master.sys.databases AS dtb
LEFT OUTER JOIN sys.database_mirroring AS dmi ON dmi.database_id = dtb.database_id
LEFT OUTER JOIN #tmp_db_hadr_dbrs AS dbrs ON dtb.group_database_id = dbrs.group_database_id and dbrs.is_local = 1
WHERE
(CAST(case when dtb.name in (''master'',''model'',''msdb'',''tempdb'') then 1 else dtb.is_distributor end AS bit)=@_msparam_0 and CAST(isnull(dtb.source_database_id, 0) AS bit)=@_msparam_1)
ORDER BY
[Database_Name] ASC
        drop table #tmp_db_hadr_dbrs
',N'@_msparam_0 nvarchar(4000),@_msparam_1 nvarchar(4000)',@_msparam_0=N'0',@_msparam_1=N'0'</t>
  </si>
  <si>
    <t>SRV170</t>
  </si>
  <si>
    <t>dm_hadr_database_replica_states</t>
  </si>
  <si>
    <t>SELECT T0.DRKY
FROM JDE_PDCTRL.PRODCTL.F0005 AS T0 WITH (NOLOCK)
WHERE LTRIM(RTRIM(T0.DRRT)) = '01' AND LTRIM(RTRIM(T0.DRSY)) = '01'
ORDER BY T0.DRKY</t>
  </si>
  <si>
    <t>prodctl</t>
  </si>
  <si>
    <t>f0005</t>
  </si>
  <si>
    <t>SELECT distinct T0.ASAC01, LTRIM(RTRIM(T0.ASAC01)) AC01_label
FROM JDE_PRODUCTION.PRODDTA.F59ASMAT T0 (NOLOCK)
UNION 
SELECT 'x','ВСЕ'</t>
  </si>
  <si>
    <t>f59asmat</t>
  </si>
  <si>
    <t>SELECT distinct T0.ASMCU, LTRIM(RTRIM(T0.ASMCU)) + '-' + T1.MCDL01 AS 'DL01'
FROM JDE_PRODUCTION.PRODDTA.F59ASMAT T0 (NOLOCK)
JOIN JDE_PRODUCTION.PRODDTA.F0006 T1 (NOLOCK)
ON  T0.ASMCU = T1.MCMCU
UNION 
SELECT 'x','ВСЕ'</t>
  </si>
  <si>
    <t>SELECT distinct T0.ASVEND, T1.ABALPH
FROM JDE_PRODUCTION.PRODDTA.F59ASMAT T0 (NOLOCK)
JOIN JDE_PRODUCTION.PRODDTA.F0101 T1 (NOLOCK)
ON  T0.ASVEND = T1.ABAN8
UNION
SELECT 99999,'ВСЕ'</t>
  </si>
  <si>
    <t>SELECT
dtb.name AS [Name],
dtb.database_id AS [ID],
CAST(has_dbaccess(dtb.name) AS bit) AS [IsAccessible]
FROM
master.sys.databases AS dtb
ORDER BY
[Name] ASC</t>
  </si>
  <si>
    <t>databases</t>
  </si>
  <si>
    <t xml:space="preserve">
SELECT 
TOP (1000001) [t4].[Server] AS [c38],
COUNT_BIG([t11].[Hash#])
 AS [a0],SUM([t11].[CPU])
 AS [a1],SUM([t11].[Duration])
 AS [a2],SUM([t11].[Reads_physical])
 AS [a3],SUM([t11].[Reads_logical])
 AS [a4],SUM([t11].[Writes])
 AS [a5],SUM([t11].[Spills])
 AS [a6],
COUNT_BIG([t11].[Spills])
 AS [a7],SUM(
CAST([t11].[Row_count] as BIGINT)
)
 AS [a8]
FROM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[$Table].[Server#] as [Server#],
    [$Table].[Server] as [Server],
    [$Table].[Date] as [Date],
    [$Table].[First_Date] as [First_Date],
    [$Table].[Cnt] as [Cnt]
from [dbo].[Dic_Server] as [$Table]
) AS [t4] on 
(
[t11].[Server#] = [t4].[Server#]
)
)
WHERE 
(
([t11].[Date] &lt; CAST( '20240724 00:00:00' AS datetime))
 AND 
([t11].[Date] &gt;= CAST( '20240723 00:00:00' AS datetime))
)
GROUP BY [t4].[Server]</t>
  </si>
  <si>
    <t>Framework Microsoft SqlClient Data Provider</t>
  </si>
  <si>
    <t>select</t>
  </si>
  <si>
    <t xml:space="preserve">
SELECT 
TOP (1000001) [t1].[Hash#] AS [c9],[t11].[RowNumber] AS [c100],
COUNT_BIG([t11].[Hash#])
 AS [a0],SUM([t11].[Reads_logical])
 AS [a1],SUM([t11].[CPU])
 AS [a2],SUM([t11].[Duration])
 AS [a3],SUM([t11].[Reads_physical])
 AS [a4],SUM([t11].[Writes])
 AS [a5],SUM([t11].[Spills])
 AS [a6],
COUNT_BIG([t11].[Spills])
 AS [a7],SUM(
CAST([t11].[Row_count] as BIGINT)
)
 AS [a8]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[$Table].[Hash#] as [Hash#],
    [$Table].[Hash] as [Hash],
    [$Table].[HashText] as [HashText],
    [$Table].[Exec#] as [Exec#],
    [$Table].[Table#] as [Table#],
    [$Table].[Is_system] as [Is_system],
    [$Table].[Date] as [Date],
    [$Table].[First_Date] as [First_Date],
    [$Table].[Cnt] as [Cnt],
    [$Table].[TextData] as [TextData],
    [$Table].[Text] as [Text]
from [dbo].[Dic_Hash] as [$Table]
) AS [t1] on 
(
[t11].[Hash#] = [t1].[Hash#]
)
)
 LEFT OUTER JOIN 
(
select [$Table].[Server#] as [Server#],
    [$Table].[Server] as [Server],
    [$Table].[Date] as [Date],
    [$Table].[First_Date] as [First_Date],
    [$Table].[Cnt] as [Cnt]
from [dbo].[Dic_Server] as [$Table]
) AS [t4] on 
(
[t11].[Server#] = [t4].[Server#]
)
)
WHERE 
(
(
(
(
[t4].[Server] = N'SQL251'
)
 AND 
(
[t11].[Date] = CAST( '20240723 00:00:00' AS datetime)
)
)
 AND 
(
(
(
(
(
(
[t4].[Server] = N'SQL251'
)
 AND 
(
[t11].[Date] = CAST( '20240723 00:00:00' AS datetime)
)
)
 AND 
(
[t1].[Hash#] = 8912
)
)
 OR 
(
(
(
[t4].[Server] = N'SQL251'
)
 AND 
(
[t11].[Date] = CAST( '20240723 00:00:00' AS datetime)
)
)
 AND 
(
[t1].[Hash#] = 48196
)
)
)
 OR 
(
(
(
[t4].[Server] = N'SQL251'
)
 AND 
(
[t11].[Date] = CAST( '20240723 00:00:00' AS datetime)
)
)
 AND 
(
[t1].[Hash#] = 67454
)
)
)
 OR 
(
(
(
(
[t4].[Server] = N'SQL251'
)
 AND 
(
[t11].[Date] = CAST( '20240723 00:00:00' AS datetime)
)
)
 AND 
(
[t1].[Hash#] = 65242
)
)
 OR 
(
(
(
[t4].[Server] = N'SQL251'
)
 AND 
(
[t11].[Date] = CAST( '20240723 00:00:00' AS datetime)
)
)
 AND 
(
[t1].[Hash#] = 14886
)
)
)
)
)
 AND 
(
([t11].[Date] &lt; CAST( '20240724 00:00:00' AS datetime))
 AND 
([t11].[Date] &gt;= CAST( '20240723 00:00:00' AS datetime))
)
)
GROUP BY [t1].[Hash#],[t11].[RowNumber]</t>
  </si>
  <si>
    <t xml:space="preserve">
SELECT 
TOP (1000001) [t11].[Date]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
 AS [t11]
WHERE 
(
([t11].[Date] IN (CAST( '20240724 00:00:00' AS datetime),CAST( '20240802 00:00:00' AS datetime)))
)
GROUP BY [t11].[Date]</t>
  </si>
  <si>
    <t xml:space="preserve">
SELECT 
TOP (501) [t1].[TextData]
FROM 
(
(
select [$Table].[Hash#] as [Hash#],
    [$Table].[Hash] as [Hash],
    [$Table].[HashText] as [HashText],
    [$Table].[Exec#] as [Exec#],
    [$Table].[Table#] as [Table#],
    [$Table].[Is_system] as [Is_system],
    [$Table].[Date] as [Date],
    [$Table].[First_Date] as [First_Date],
    [$Table].[Cnt] as [Cnt],
    [$Table].[TextData] as [TextData],
    [$Table].[Text] as [Text]
from [dbo].[Dic_Hash] as [$Table]
)
)
 AS [t1]
GROUP BY [t1].[TextData]
ORDER BY [t1].[TextData]
ASC</t>
  </si>
  <si>
    <t xml:space="preserve">
SELECT 
TOP (1000001) [t4].[Server] AS [c38],[t11].[Date] AS [c101],
COUNT_BIG([t11].[Hash#])
 AS [a0],SUM([t11].[Reads_logical])
 AS [a1],SUM([t11].[CPU])
 AS [a2],SUM([t11].[Duration])
 AS [a3],SUM([t11].[Reads_physical])
 AS [a4],SUM([t11].[Writes])
 AS [a5],SUM([t11].[Spills])
 AS [a6],
COUNT_BIG([t11].[Spills])
 AS [a7],SUM(
CAST([t11].[Row_count] as BIGINT)
)
 AS [a8]
FROM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[$Table].[Server#] as [Server#],
    [$Table].[Server] as [Server],
    [$Table].[Date] as [Date],
    [$Table].[First_Date] as [First_Date],
    [$Table].[Cnt] as [Cnt]
from [dbo].[Dic_Server] as [$Table]
) AS [t4] on 
(
[t11].[Server#] = [t4].[Server#]
)
)
WHERE 
(
(
(
([t4].[Server] IN (N'ALIDI',N'SOTIVOLI',N'SQL251'))
)
 AND 
([t11].[Date] &lt; CAST( '20240724 00:00:00' AS datetime))
)
 AND 
([t11].[Date] &gt;= CAST( '20240723 00:00:00' AS datetime))
)
GROUP BY [t4].[Server],[t11].[Date]</t>
  </si>
  <si>
    <t xml:space="preserve">
SELECT 
TOP (1000001) [t4].[Server] AS [c38],[t11].[Date] AS [c101],
COUNT_BIG([t11].[Hash#])
 AS [a0],SUM([t11].[CPU])
 AS [a1],SUM([t11].[Duration])
 AS [a2],SUM([t11].[Reads_physical])
 AS [a3],SUM([t11].[Reads_logical])
 AS [a4],SUM([t11].[Writes])
 AS [a5],SUM([t11].[Spills])
 AS [a6],
COUNT_BIG([t11].[Spills])
 AS [a7],SUM(
CAST([t11].[Row_count] as BIGINT)
)
 AS [a8]
FROM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[$Table].[Server#] as [Server#],
    [$Table].[Server] as [Server],
    [$Table].[Date] as [Date],
    [$Table].[First_Date] as [First_Date],
    [$Table].[Cnt] as [Cnt]
from [dbo].[Dic_Server] as [$Table]
) AS [t4] on 
(
[t11].[Server#] = [t4].[Server#]
)
)
WHERE 
(
(
(
([t4].[Server] IN (N'ALIDI',N'SOTIVOLI',N'SQL251'))
)
 AND 
([t11].[Date] &lt; CAST( '20240803 00:00:00' AS datetime))
)
 AND 
([t11].[Date] &gt;= CAST( '20240724 00:00:00' AS datetime))
)
GROUP BY [t4].[Server],[t11].[Date]</t>
  </si>
  <si>
    <t xml:space="preserve">
SELECT 
TOP (1000001) [t11].[Date]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
 AS [t11]
WHERE 
(
([t11].[Date] IN (CAST( '20240724 00:00:00' AS datetime),CAST( '20240802 00:00:00' AS datetime),CAST( '20240723 00:00:00' AS datetime),CAST( '20240723 00:00:00' AS datetime),CAST( '20240723 00:00:00' AS datetime),CAST( '20240723 00:00:00' AS datetime),CAST( '20240723 00:00:00' AS datetime),CAST( '20240723 00:00:00' AS datetime),CAST( '20240723 00:00:00' AS datetime)))
)
GROUP BY [t11].[Date]</t>
  </si>
  <si>
    <t xml:space="preserve">
SELECT 
TOP (1000001) [t1].[Hash#] AS [c9],[t11].[RowNumber] AS [c100],
COUNT_BIG([t11].[Hash#])
 AS [a0],SUM([t11].[Reads_logical])
 AS [a1],SUM([t11].[CPU])
 AS [a2],SUM([t11].[Duration])
 AS [a3],SUM([t11].[Reads_physical])
 AS [a4],SUM([t11].[Writes])
 AS [a5],SUM([t11].[Spills])
 AS [a6],
COUNT_BIG([t11].[Spills])
 AS [a7],SUM(
CAST([t11].[Row_count] as BIGINT)
)
 AS [a8]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[$Table].[Hash#] as [Hash#],
    [$Table].[Hash] as [Hash],
    [$Table].[HashText] as [HashText],
    [$Table].[Exec#] as [Exec#],
    [$Table].[Table#] as [Table#],
    [$Table].[Is_system] as [Is_system],
    [$Table].[Date] as [Date],
    [$Table].[First_Date] as [First_Date],
    [$Table].[Cnt] as [Cnt],
    [$Table].[TextData] as [TextData],
    [$Table].[Text] as [Text]
from [dbo].[Dic_Hash] as [$Table]
) AS [t1] on 
(
[t11].[Hash#] = [t1].[Hash#]
)
)
 LEFT OUTER JOIN 
(
select [$Table].[Server#] as [Server#],
    [$Table].[Server] as [Server],
    [$Table].[Date] as [Date],
    [$Table].[First_Date] as [First_Date],
    [$Table].[Cnt] as [Cnt]
from [dbo].[Dic_Server] as [$Table]
) AS [t4] on 
(
[t11].[Server#] = [t4].[Server#]
)
)
WHERE 
(
(
(
(
[t4].[Server] = N'SQL251'
)
 AND 
(
[t11].[Date] = CAST( '20240723 00:00:00' AS datetime)
)
)
 AND 
(
(
(
(
(
(
[t4].[Server] = N'SQL251'
)
 AND 
(
[t11].[Date] = CAST( '20240723 00:00:00' AS datetime)
)
)
 AND 
(
[t1].[Hash#] = 8912
)
)
 OR 
(
(
(
[t4].[Server] = N'SQL251'
)
 AND 
(
[t11].[Date] = CAST( '20240723 00:00:00' AS datetime)
)
)
 AND 
(
[t1].[Hash#] = 48196
)
)
)
 OR 
(
(
(
(
[t4].[Server] = N'SQL251'
)
 AND 
(
[t11].[Date] = CAST( '20240723 00:00:00' AS datetime)
)
)
 AND 
(
[t1].[Hash#] = 67454
)
)
 OR 
(
(
(
[t4].[Server] = N'SQL251'
)
 AND 
(
[t11].[Date] = CAST( '20240723 00:00:00' AS datetime)
)
)
 AND 
(
[t1].[Hash#] = 65242
)
)
)
)
 OR 
(
(
(
(
(
[t4].[Server] = N'SQL251'
)
 AND 
(
[t11].[Date] = CAST( '20240723 00:00:00' AS datetime)
)
)
 AND 
(
[t1].[Hash#] = 14886
)
)
 OR 
(
(
(
[t4].[Server] = N'SQL251'
)
 AND 
(
[t11].[Date] = CAST( '20240723 00:00:00' AS datetime)
)
)
 AND 
(
[t1].[Hash#] = 70079
)
)
)
 OR 
(
(
(
[t4].[Server] = N'SQL251'
)
 AND 
(
[t11].[Date] = CAST( '20240723 00:00:00' AS datetime)
)
)
 AND 
(
[t1].[Hash#] = 28923
)
)
)
)
)
 AND 
(
([t11].[Date] &lt; CAST( '20240724 00:00:00' AS datetime))
 AND 
([t11].[Date] &gt;= CAST( '20240723 00:00:00' AS datetime))
)
)
GROUP BY [t1].[Hash#],[t11].[RowNumber]</t>
  </si>
  <si>
    <t xml:space="preserve">
SELECT 
TOP (1000001) [t11].[Date]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
 AS [t11]
WHERE 
(
([t11].[Date] IN (CAST( '20240724 00:00:00' AS datetime),CAST( '20240802 00:00:00' AS datetime),CAST( '20240723 00:00:00' AS datetime),CAST( '20240723 00:00:00' AS datetime)))
)
GROUP BY [t11].[Date]</t>
  </si>
  <si>
    <t xml:space="preserve">
SELECT 
TOP (1000001) [t1].[Hash#] AS [c9],[t11].[RowNumber] AS [c100],
COUNT_BIG([t11].[Hash#])
 AS [a0],SUM([t11].[Reads_logical])
 AS [a1],SUM([t11].[CPU])
 AS [a2],SUM([t11].[Duration])
 AS [a3],SUM([t11].[Reads_physical])
 AS [a4],SUM([t11].[Writes])
 AS [a5],SUM([t11].[Spills])
 AS [a6],
COUNT_BIG([t11].[Spills])
 AS [a7],SUM(
CAST([t11].[Row_count] as BIGINT)
)
 AS [a8]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[$Table].[Hash#] as [Hash#],
    [$Table].[Hash] as [Hash],
    [$Table].[HashText] as [HashText],
    [$Table].[Exec#] as [Exec#],
    [$Table].[Table#] as [Table#],
    [$Table].[Is_system] as [Is_system],
    [$Table].[Date] as [Date],
    [$Table].[First_Date] as [First_Date],
    [$Table].[Cnt] as [Cnt],
    [$Table].[TextData] as [TextData],
    [$Table].[Text] as [Text]
from [dbo].[Dic_Hash] as [$Table]
) AS [t1] on 
(
[t11].[Hash#] = [t1].[Hash#]
)
)
 LEFT OUTER JOIN 
(
select [$Table].[Server#] as [Server#],
    [$Table].[Server] as [Server],
    [$Table].[Date] as [Date],
    [$Table].[First_Date] as [First_Date],
    [$Table].[Cnt] as [Cnt]
from [dbo].[Dic_Server] as [$Table]
) AS [t4] on 
(
[t11].[Server#] = [t4].[Server#]
)
)
WHERE 
(
(
(
(
[t4].[Server] = N'SQL251'
)
 AND 
(
[t11].[Date] = CAST( '20240723 00:00:00' AS datetime)
)
)
 AND 
(
(
(
(
[t4].[Server] = N'SQL251'
)
 AND 
(
[t11].[Date] = CAST( '20240723 00:00:00' AS datetime)
)
)
 AND 
(
[t1].[Hash#] = 8912
)
)
 OR 
(
(
(
[t4].[Server] = N'SQL251'
)
 AND 
(
[t11].[Date] = CAST( '20240723 00:00:00' AS datetime)
)
)
 AND 
(
[t1].[Hash#] = 48196
)
)
)
)
 AND 
(
([t11].[Date] &lt; CAST( '20240724 00:00:00' AS datetime))
 AND 
([t11].[Date] &gt;= CAST( '20240723 00:00:00' AS datetime))
)
)
GROUP BY [t1].[Hash#],[t11].[RowNumber]</t>
  </si>
  <si>
    <t xml:space="preserve">
SELECT 
TOP (1000001) [t4].[Server] AS [c38],
COUNT_BIG([t11].[Hash#])
 AS [a0],SUM([t11].[CPU])
 AS [a1],SUM([t11].[Duration])
 AS [a2],SUM([t11].[Reads_physical])
 AS [a3],SUM([t11].[Reads_logical])
 AS [a4],SUM([t11].[Writes])
 AS [a5],SUM([t11].[Spills])
 AS [a6],
COUNT_BIG([t11].[Spills])
 AS [a7],SUM(
CAST([t11].[Row_count] as BIGINT)
)
 AS [a8]
FROM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[$Table].[Server#] as [Server#],
    [$Table].[Server] as [Server],
    [$Table].[Date] as [Date],
    [$Table].[First_Date] as [First_Date],
    [$Table].[Cnt] as [Cnt]
from [dbo].[Dic_Server] as [$Table]
) AS [t4] on 
(
[t11].[Server#] = [t4].[Server#]
)
)
WHERE 
(
([t11].[Date] &lt; CAST( '20240803 00:00:00' AS datetime))
 AND 
([t11].[Date] &gt;= CAST( '20240723 00:00:00' AS datetime))
)
GROUP BY [t4].[Server]</t>
  </si>
  <si>
    <t xml:space="preserve">
SELECT 
TOP (1000001) [t11].[Date]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
 AS [t11]
WHERE 
(
([t11].[Date] IN (CAST( '20240724 00:00:00' AS datetime),CAST( '20240802 00:00:00' AS datetime),CAST( '20240723 00:00:00' AS datetime),CAST( '20240723 00:00:00' AS datetime),CAST( '20240723 00:00:00' AS datetime)))
)
GROUP BY [t11].[Date]</t>
  </si>
  <si>
    <t xml:space="preserve">
SELECT 
TOP (1000001) [t4].[Server] AS [c38],[t11].[Date] AS [c101],
COUNT_BIG([t11].[Hash#])
 AS [a0],SUM([t11].[CPU])
 AS [a1],SUM([t11].[Duration])
 AS [a2],SUM([t11].[Reads_physical])
 AS [a3],SUM([t11].[Reads_logical])
 AS [a4],SUM([t11].[Writes])
 AS [a5],SUM([t11].[Spills])
 AS [a6],
COUNT_BIG([t11].[Spills])
 AS [a7],SUM(
CAST([t11].[Row_count] as BIGINT)
)
 AS [a8]
FROM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[$Table].[Server#] as [Server#],
    [$Table].[Server] as [Server],
    [$Table].[Date] as [Date],
    [$Table].[First_Date] as [First_Date],
    [$Table].[Cnt] as [Cnt]
from [dbo].[Dic_Server] as [$Table]
) AS [t4] on 
(
[t11].[Server#] = [t4].[Server#]
)
)
WHERE 
(
(
(
([t4].[Server] IN (N'ALIDI',N'SOTIVOLI'))
)
 AND 
([t11].[Date] &lt; CAST( '20240803 00:00:00' AS datetime))
)
 AND 
([t11].[Date] &gt;= CAST( '20240724 00:00:00' AS datetime))
)
GROUP BY [t4].[Server],[t11].[Date]</t>
  </si>
  <si>
    <t xml:space="preserve">
SELECT 
TOP (1000001) [t4].[Server] AS [c38],
COUNT_BIG([t11].[Hash#])
 AS [a0],SUM([t11].[Reads_logical])
 AS [a1],SUM([t11].[CPU])
 AS [a2],SUM([t11].[Duration])
 AS [a3],SUM([t11].[Reads_physical])
 AS [a4],SUM([t11].[Writes])
 AS [a5],SUM([t11].[Spills])
 AS [a6],
COUNT_BIG([t11].[Spills])
 AS [a7],SUM(
CAST([t11].[Row_count] as BIGINT)
)
 AS [a8]
FROM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[$Table].[Server#] as [Server#],
    [$Table].[Server] as [Server],
    [$Table].[Date] as [Date],
    [$Table].[First_Date] as [First_Date],
    [$Table].[Cnt] as [Cnt]
from [dbo].[Dic_Server] as [$Table]
) AS [t4] on 
(
[t11].[Server#] = [t4].[Server#]
)
)
WHERE 
(
([t11].[Date] &lt; CAST( '20240724 00:00:00' AS datetime))
 AND 
([t11].[Date] &gt;= CAST( '20240723 00:00:00' AS datetime))
)
GROUP BY [t4].[Server]</t>
  </si>
  <si>
    <t xml:space="preserve">
SELECT 
TOP (1000001) [t4].[Server] AS [c38],[t11].[Date] AS [c101],
COUNT_BIG([t11].[Hash#])
 AS [a0],SUM([t11].[CPU])
 AS [a1],SUM([t11].[Duration])
 AS [a2],SUM([t11].[Reads_physical])
 AS [a3],SUM([t11].[Reads_logical])
 AS [a4],SUM([t11].[Writes])
 AS [a5],SUM([t11].[Spills])
 AS [a6],
COUNT_BIG([t11].[Spills])
 AS [a7],SUM(
CAST([t11].[Row_count] as BIGINT)
)
 AS [a8]
FROM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[$Table].[Server#] as [Server#],
    [$Table].[Server] as [Server],
    [$Table].[Date] as [Date],
    [$Table].[First_Date] as [First_Date],
    [$Table].[Cnt] as [Cnt]
from [dbo].[Dic_Server] as [$Table]
) AS [t4] on 
(
[t11].[Server#] = [t4].[Server#]
)
)
WHERE 
(
(
(
([t4].[Server] IN (N'ALIDI',N'SOTIVOLI',N'SQL251'))
)
 AND 
([t11].[Date] &lt; CAST( '20240803 00:00:00' AS datetime))
)
 AND 
([t11].[Date] &gt;= CAST( '20240723 00:00:00' AS datetime))
)
GROUP BY [t4].[Server],[t11].[Date]</t>
  </si>
  <si>
    <t xml:space="preserve">
SELECT 
TOP (1000001) [t11].[Date]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
 AS [t11]
WHERE 
(
([t11].[Date] IN (CAST( '20240724 00:00:00' AS datetime),CAST( '20240802 00:00:00' AS datetime),CAST( '20240723 00:00:00' AS datetime),CAST( '20240723 00:00:00' AS datetime),CAST( '20240723 00:00:00' AS datetime),CAST( '20240723 00:00:00' AS datetime),CAST( '20240723 00:00:00' AS datetime),CAST( '20240723 00:00:00' AS datetime)))
)
GROUP BY [t11].[Date]</t>
  </si>
  <si>
    <t xml:space="preserve">
SELECT 
TOP (1000001) [t4].[Server] AS [c38],
COUNT_BIG([t11].[Hash#])
 AS [a0],SUM([t11].[CPU])
 AS [a1],SUM([t11].[Duration])
 AS [a2],SUM([t11].[Reads_physical])
 AS [a3],SUM([t11].[Reads_logical])
 AS [a4],SUM([t11].[Writes])
 AS [a5],SUM([t11].[Spills])
 AS [a6],
COUNT_BIG([t11].[Spills])
 AS [a7],SUM(
CAST([t11].[Row_count] as BIGINT)
)
 AS [a8]
FROM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[$Table].[Server#] as [Server#],
    [$Table].[Server] as [Server],
    [$Table].[Date] as [Date],
    [$Table].[First_Date] as [First_Date],
    [$Table].[Cnt] as [Cnt]
from [dbo].[Dic_Server] as [$Table]
) AS [t4] on 
(
[t11].[Server#] = [t4].[Server#]
)
)
WHERE 
(
([t11].[Date] &lt; CAST( '20240803 00:00:00' AS datetime))
 AND 
([t11].[Date] &gt;= CAST( '20240724 00:00:00' AS datetime))
)
GROUP BY [t4].[Server]</t>
  </si>
  <si>
    <t xml:space="preserve">
SELECT 
TOP (1000001) [t11].[Date]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
 AS [t11]
WHERE 
(
([t11].[Date] IN (CAST( '20240724 00:00:00' AS datetime),CAST( '20240802 00:00:00' AS datetime),CAST( '20240723 00:00:00' AS datetime)))
)
GROUP BY [t11].[Date]</t>
  </si>
  <si>
    <t xml:space="preserve">
SELECT 
TOP (1000001) [t1].[Hash#] AS [c9],[t11].[RowNumber] AS [c100],
COUNT_BIG([t11].[Hash#])
 AS [a0],SUM([t11].[Reads_logical])
 AS [a1],SUM([t11].[CPU])
 AS [a2],SUM([t11].[Duration])
 AS [a3],SUM([t11].[Reads_physical])
 AS [a4],SUM([t11].[Writes])
 AS [a5],SUM([t11].[Spills])
 AS [a6],
COUNT_BIG([t11].[Spills])
 AS [a7],SUM(
CAST([t11].[Row_count] as BIGINT)
)
 AS [a8]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[$Table].[Hash#] as [Hash#],
    [$Table].[Hash] as [Hash],
    [$Table].[HashText] as [HashText],
    [$Table].[Exec#] as [Exec#],
    [$Table].[Table#] as [Table#],
    [$Table].[Is_system] as [Is_system],
    [$Table].[Date] as [Date],
    [$Table].[First_Date] as [First_Date],
    [$Table].[Cnt] as [Cnt],
    [$Table].[TextData] as [TextData],
    [$Table].[Text] as [Text]
from [dbo].[Dic_Hash] as [$Table]
) AS [t1] on 
(
[t11].[Hash#] = [t1].[Hash#]
)
)
 LEFT OUTER JOIN 
(
select [$Table].[Server#] as [Server#],
    [$Table].[Server] as [Server],
    [$Table].[Date] as [Date],
    [$Table].[First_Date] as [First_Date],
    [$Table].[Cnt] as [Cnt]
from [dbo].[Dic_Server] as [$Table]
) AS [t4] on 
(
[t11].[Server#] = [t4].[Server#]
)
)
WHERE 
(
(
(
(
[t4].[Server] = N'SQL251'
)
 AND 
(
[t11].[Date] = CAST( '20240723 00:00:00' AS datetime)
)
)
 AND 
(
(
(
(
(
[t4].[Server] = N'SQL251'
)
 AND 
(
[t11].[Date] = CAST( '20240723 00:00:00' AS datetime)
)
)
 AND 
(
[t1].[Hash#] = 8912
)
)
 OR 
(
(
(
[t4].[Server] = N'SQL251'
)
 AND 
(
[t11].[Date] = CAST( '20240723 00:00:00' AS datetime)
)
)
 AND 
(
[t1].[Hash#] = 48196
)
)
)
 OR 
(
(
(
[t4].[Server] = N'SQL251'
)
 AND 
(
[t11].[Date] = CAST( '20240723 00:00:00' AS datetime)
)
)
 AND 
(
[t1].[Hash#] = 67454
)
)
)
)
 AND 
(
([t11].[Date] &lt; CAST( '20240724 00:00:00' AS datetime))
 AND 
([t11].[Date] &gt;= CAST( '20240723 00:00:00' AS datetime))
)
)
GROUP BY [t1].[Hash#],[t11].[RowNumber]</t>
  </si>
  <si>
    <t xml:space="preserve">
SELECT 
TOP (1000001) [t11].[Date]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
 AS [t11]
WHERE 
(
([t11].[Date] IN (CAST( '20240724 00:00:00' AS datetime),CAST( '20240724 00:00:00' AS datetime),CAST( '20240802 00:00:00' AS datetime)))
)
GROUP BY [t11].[Date]</t>
  </si>
  <si>
    <t xml:space="preserve">
SELECT 
TOP (1000001) [t11].[Date]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
 AS [t11]
WHERE 
(
([t11].[Date] IN (CAST( '20240724 00:00:00' AS datetime),CAST( '20240802 00:00:00' AS datetime),CAST( '20240723 00:00:00' AS datetime),CAST( '20240723 00:00:00' AS datetime),CAST( '20240723 00:00:00' AS datetime),CAST( '20240723 00:00:00' AS datetime)))
)
GROUP BY [t11].[Date]</t>
  </si>
  <si>
    <t xml:space="preserve">
SELECT 
TOP (1000001) [t11].[Date]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
 AS [t11]
WHERE 
(
([t11].[Date] IN (CAST( '20240724 00:00:00' AS datetime),CAST( '20240802 00:00:00' AS datetime),CAST( '20240723 00:00:00' AS datetime),CAST( '20240723 00:00:00' AS datetime),CAST( '20240723 00:00:00' AS datetime),CAST( '20240723 00:00:00' AS datetime),CAST( '20240723 00:00:00' AS datetime)))
)
GROUP BY [t11].[Date]</t>
  </si>
  <si>
    <t xml:space="preserve">
SELECT 
TOP (1000001) [t1].[Hash#] AS [c9],
COUNT_BIG([t11].[Hash#])
 AS [a0],SUM([t11].[Reads_logical])
 AS [a1],SUM([t11].[CPU])
 AS [a2],SUM([t11].[Duration])
 AS [a3],SUM([t11].[Reads_physical])
 AS [a4],SUM([t11].[Writes])
 AS [a5],SUM([t11].[Spills])
 AS [a6],
COUNT_BIG([t11].[Spills])
 AS [a7],SUM(
CAST([t11].[Row_count] as BIGINT)
)
 AS [a8]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[$Table].[Hash#] as [Hash#],
    [$Table].[Hash] as [Hash],
    [$Table].[HashText] as [HashText],
    [$Table].[Exec#] as [Exec#],
    [$Table].[Table#] as [Table#],
    [$Table].[Is_system] as [Is_system],
    [$Table].[Date] as [Date],
    [$Table].[First_Date] as [First_Date],
    [$Table].[Cnt] as [Cnt],
    [$Table].[TextData] as [TextData],
    [$Table].[Text] as [Text]
from [dbo].[Dic_Hash] as [$Table]
) AS [t1] on 
(
[t11].[Hash#] = [t1].[Hash#]
)
)
 LEFT OUTER JOIN 
(
select [$Table].[Server#] as [Server#],
    [$Table].[Server] as [Server],
    [$Table].[Date] as [Date],
    [$Table].[First_Date] as [First_Date],
    [$Table].[Cnt] as [Cnt]
from [dbo].[Dic_Server] as [$Table]
) AS [t4] on 
(
[t11].[Server#] = [t4].[Server#]
)
)
WHERE 
(
(
(
[t4].[Server] = N'SQL251'
)
 AND 
(
[t11].[Date] = CAST( '20240723 00:00:00' AS datetime)
)
)
 AND 
(
([t11].[Date] &lt; CAST( '20240724 00:00:00' AS datetime))
 AND 
([t11].[Date] &gt;= CAST( '20240723 00:00:00' AS datetime))
)
)
GROUP BY [t1].[Hash#]</t>
  </si>
  <si>
    <t xml:space="preserve">
SELECT 
TOP (1000001) [t1].[Hash#] AS [c9],[t11].[RowNumber] AS [c100],
COUNT_BIG([t11].[Hash#])
 AS [a0],SUM([t11].[Reads_logical])
 AS [a1],SUM([t11].[CPU])
 AS [a2],SUM([t11].[Duration])
 AS [a3],SUM([t11].[Reads_physical])
 AS [a4],SUM([t11].[Writes])
 AS [a5],SUM([t11].[Spills])
 AS [a6],
COUNT_BIG([t11].[Spills])
 AS [a7],SUM(
CAST([t11].[Row_count] as BIGINT)
)
 AS [a8]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[$Table].[Hash#] as [Hash#],
    [$Table].[Hash] as [Hash],
    [$Table].[HashText] as [HashText],
    [$Table].[Exec#] as [Exec#],
    [$Table].[Table#] as [Table#],
    [$Table].[Is_system] as [Is_system],
    [$Table].[Date] as [Date],
    [$Table].[First_Date] as [First_Date],
    [$Table].[Cnt] as [Cnt],
    [$Table].[TextData] as [TextData],
    [$Table].[Text] as [Text]
from [dbo].[Dic_Hash] as [$Table]
) AS [t1] on 
(
[t11].[Hash#] = [t1].[Hash#]
)
)
 LEFT OUTER JOIN 
(
select [$Table].[Server#] as [Server#],
    [$Table].[Server] as [Server],
    [$Table].[Date] as [Date],
    [$Table].[First_Date] as [First_Date],
    [$Table].[Cnt] as [Cnt]
from [dbo].[Dic_Server] as [$Table]
) AS [t4] on 
(
[t11].[Server#] = [t4].[Server#]
)
)
WHERE 
(
(
(
(
[t4].[Server] = N'SQL251'
)
 AND 
(
[t11].[Date] = CAST( '20240723 00:00:00' AS datetime)
)
)
 AND 
(
(
(
(
(
[t4].[Server] = N'SQL251'
)
 AND 
(
[t11].[Date] = CAST( '20240723 00:00:00' AS datetime)
)
)
 AND 
(
[t1].[Hash#] = 8912
)
)
 OR 
(
(
(
[t4].[Server] = N'SQL251'
)
 AND 
(
[t11].[Date] = CAST( '20240723 00:00:00' AS datetime)
)
)
 AND 
(
[t1].[Hash#] = 48196
)
)
)
 OR 
(
(
(
(
[t4].[Server] = N'SQL251'
)
 AND 
(
[t11].[Date] = CAST( '20240723 00:00:00' AS datetime)
)
)
 AND 
(
[t1].[Hash#] = 67454
)
)
 OR 
(
(
(
[t4].[Server] = N'SQL251'
)
 AND 
(
[t11].[Date] = CAST( '20240723 00:00:00' AS datetime)
)
)
 AND 
(
[t1].[Hash#] = 65242
)
)
)
)
)
 AND 
(
([t11].[Date] &lt; CAST( '20240724 00:00:00' AS datetime))
 AND 
([t11].[Date] &gt;= CAST( '20240723 00:00:00' AS datetime))
)
)
GROUP BY [t1].[Hash#],[t11].[RowNumber]</t>
  </si>
  <si>
    <t xml:space="preserve">
SELECT 
TOP (1000001) [t1].[Hash#] AS [c9],[t11].[RowNumber] AS [c100],
COUNT_BIG([t11].[Hash#])
 AS [a0],SUM([t11].[Reads_logical])
 AS [a1],SUM([t11].[CPU])
 AS [a2],SUM([t11].[Duration])
 AS [a3],SUM([t11].[Reads_physical])
 AS [a4],SUM([t11].[Writes])
 AS [a5],SUM([t11].[Spills])
 AS [a6],
COUNT_BIG([t11].[Spills])
 AS [a7],SUM(
CAST([t11].[Row_count] as BIGINT)
)
 AS [a8]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[$Table].[Hash#] as [Hash#],
    [$Table].[Hash] as [Hash],
    [$Table].[HashText] as [HashText],
    [$Table].[Exec#] as [Exec#],
    [$Table].[Table#] as [Table#],
    [$Table].[Is_system] as [Is_system],
    [$Table].[Date] as [Date],
    [$Table].[First_Date] as [First_Date],
    [$Table].[Cnt] as [Cnt],
    [$Table].[TextData] as [TextData],
    [$Table].[Text] as [Text]
from [dbo].[Dic_Hash] as [$Table]
) AS [t1] on 
(
[t11].[Hash#] = [t1].[Hash#]
)
)
 LEFT OUTER JOIN 
(
select [$Table].[Server#] as [Server#],
    [$Table].[Server] as [Server],
    [$Table].[Date] as [Date],
    [$Table].[First_Date] as [First_Date],
    [$Table].[Cnt] as [Cnt]
from [dbo].[Dic_Server] as [$Table]
) AS [t4] on 
(
[t11].[Server#] = [t4].[Server#]
)
)
WHERE 
(
(
(
(
[t4].[Server] = N'SQL251'
)
 AND 
(
[t11].[Date] = CAST( '20240723 00:00:00' AS datetime)
)
)
 AND 
(
(
(
(
(
(
[t4].[Server] = N'SQL251'
)
 AND 
(
[t11].[Date] = CAST( '20240723 00:00:00' AS datetime)
)
)
 AND 
(
[t1].[Hash#] = 8912
)
)
 OR 
(
(
(
[t4].[Server] = N'SQL251'
)
 AND 
(
[t11].[Date] = CAST( '20240723 00:00:00' AS datetime)
)
)
 AND 
(
[t1].[Hash#] = 48196
)
)
)
 OR 
(
(
(
(
[t4].[Server] = N'SQL251'
)
 AND 
(
[t11].[Date] = CAST( '20240723 00:00:00' AS datetime)
)
)
 AND 
(
[t1].[Hash#] = 67454
)
)
 OR 
(
(
(
[t4].[Server] = N'SQL251'
)
 AND 
(
[t11].[Date] = CAST( '20240723 00:00:00' AS datetime)
)
)
 AND 
(
[t1].[Hash#] = 65242
)
)
)
)
 OR 
(
(
(
(
[t4].[Server] = N'SQL251'
)
 AND 
(
[t11].[Date] = CAST( '20240723 00:00:00' AS datetime)
)
)
 AND 
(
[t1].[Hash#] = 14886
)
)
 OR 
(
(
(
[t4].[Server] = N'SQL251'
)
 AND 
(
[t11].[Date] = CAST( '20240723 00:00:00' AS datetime)
)
)
 AND 
(
[t1].[Hash#] = 70079
)
)
)
)
)
 AND 
(
([t11].[Date] &lt; CAST( '20240724 00:00:00' AS datetime))
 AND 
([t11].[Date] &gt;= CAST( '20240723 00:00:00' AS datetime))
)
)
GROUP BY [t1].[Hash#],[t11].[RowNumber]</t>
  </si>
  <si>
    <t xml:space="preserve">
SELECT 
TOP (1000001) [t11].[Date]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
 AS [t11]
WHERE 
(
([t11].[Date] IN (CAST( '20240724 00:00:00' AS datetime),CAST( '20240724 00:00:00' AS datetime),CAST( '20240802 00:00:00' AS datetime),CAST( '20240723 00:00:00' AS datetime)))
)
GROUP BY [t11].[Date]</t>
  </si>
  <si>
    <t xml:space="preserve">
SELECT 
TOP (1000001) [t4].[Server] AS [c38],[t11].[Date] AS [c101],
COUNT_BIG([t11].[Hash#])
 AS [a0],SUM([t11].[CPU])
 AS [a1],SUM([t11].[Duration])
 AS [a2],SUM([t11].[Reads_physical])
 AS [a3],SUM([t11].[Reads_logical])
 AS [a4],SUM([t11].[Writes])
 AS [a5],SUM([t11].[Spills])
 AS [a6],
COUNT_BIG([t11].[Spills])
 AS [a7],SUM(
CAST([t11].[Row_count] as BIGINT)
)
 AS [a8]
FROM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[$Table].[Server#] as [Server#],
    [$Table].[Server] as [Server],
    [$Table].[Date] as [Date],
    [$Table].[First_Date] as [First_Date],
    [$Table].[Cnt] as [Cnt]
from [dbo].[Dic_Server] as [$Table]
) AS [t4] on 
(
[t11].[Server#] = [t4].[Server#]
)
)
WHERE 
(
(
(
([t4].[Server] IN (N'ALIDI',N'SOTIVOLI',N'SQL251'))
)
 AND 
([t11].[Date] &lt; CAST( '20240724 00:00:00' AS datetime))
)
 AND 
([t11].[Date] &gt;= CAST( '20240723 00:00:00' AS datetime))
)
GROUP BY [t4].[Server],[t11].[Date]</t>
  </si>
  <si>
    <t xml:space="preserve">  select top (10) * from [dbo].[Log_Top] ORDER BY RowNumber desc</t>
  </si>
  <si>
    <t>Microsoft SQL Server Management Studio - Query</t>
  </si>
  <si>
    <t>log_top</t>
  </si>
  <si>
    <t xml:space="preserve">
      SELECT
      db_id() AS database_id,
      c.system_type_id,
      c.user_type_id,
      c.is_sparse,
      c.is_column_set,
      c.is_filestream,
      c.encryption_type,
      CASE WHEN o.object_id IS NOT NULL THEN 1 ELSE 0 END AS is_user,
      COUNT_BIG(*) AS [ColCount]
      FROM sys.columns c WITH (NOLOCK)
      LEFT OUTER JOIN sys.objects o WITH (NOLOCK)
      ON o.object_id = c.object_id
      AND o.type = 'U'
      GROUP BY
      c.system_type_id,
      c.user_type_id,
      c.is_sparse,
      c.is_column_set,
      c.encryption_type,
      c.is_filestream,
      CASE WHEN o.object_id IS NOT NULL THEN 1 ELSE 0 END</t>
  </si>
  <si>
    <t>NT SERVICE</t>
  </si>
  <si>
    <t>SQLServerCEIP</t>
  </si>
  <si>
    <t>columns</t>
  </si>
  <si>
    <t xml:space="preserve">
      SELECT DB_ID() AS database_id, COUNT_BIG(DISTINCT ic.object_id) as table_count
      FROM  sys.index_columns ic WITH(nolock)
      INNER JOIN sys.columns col WITH(nolock) ON ic.object_id = col.object_id and ic.column_id = col.column_id
      WHERE col.system_type_id = 241</t>
  </si>
  <si>
    <t>index_columns</t>
  </si>
  <si>
    <t xml:space="preserve">
      SELECT DB_ID() AS database_id, COUNT_BIG(DISTINCT ic.object_id) as table_count
      FROM  sys.index_columns ic WITH(nolock)
      INNER JOIN sys.columns col WITH(nolock) ON ic.object_id = col.object_id and ic.column_id = col.column_id
      WHERE col.user_type_id = 129 OR col.user_type_id = 130</t>
  </si>
  <si>
    <t xml:space="preserve">
      WITH CTE AS (
      SELECT DISTINCT i.object_id oid, i.index_id iid
      FROM sys.indexes i WITH(nolock)
      JOIN sys.index_columns ic WITH(nolock) ON i.object_id = ic.object_id
      JOIN sys.columns c WITH(nolock) ON ic.column_id = c.column_id AND c.object_id = i.object_id
      WHERE c.system_type_id = 42 AND c.user_type_id = 42 -- only datetime2 columns
      AND ic.key_ordinal != 0 -- only key columns
      )
      SELECT COUNT_BIG(*) AS [NumDatetime2Indices], db_id() AS database_id
      FROM CTE</t>
  </si>
  <si>
    <t>indexes</t>
  </si>
  <si>
    <t xml:space="preserve">
      WITH CTE AS (
      SELECT DISTINCT i.object_id oid, i.index_id iid
      FROM sys.indexes i WITH(nolock)
      JOIN sys.index_columns ic WITH(nolock) ON i.object_id = ic.object_id
      JOIN sys.columns c WITH(nolock) ON ic.column_id = c.column_id AND c.object_id = i.object_id
      WHERE c.system_type_id = 41 AND c.user_type_id = 41 -- only time columns
      AND ic.key_ordinal != 0 -- only key columns
      )
      SELECT COUNT_BIG(*) AS [NumTimeIndices], db_id() AS database_id
      FROM CTE</t>
  </si>
  <si>
    <t xml:space="preserve">
      WITH CTE AS (
      SELECT DISTINCT i.object_id oid, i.index_id iid
      FROM sys.indexes i WITH(nolock)
      JOIN sys.index_columns ic WITH(nolock) ON i.object_id = ic.object_id
      JOIN sys.columns c WITH(nolock) ON ic.column_id = c.column_id AND c.object_id = i.object_id
      WHERE c.system_type_id = 43 AND c.user_type_id = 43 -- only datetimeoffset columns
      AND ic.key_ordinal != 0 -- only key columns
      )
      SELECT COUNT_BIG(*) AS [NumDatetimeoffsetCols], db_id() AS database_id
      FROM CTE</t>
  </si>
  <si>
    <t xml:space="preserve">
      SELECT ISNULL(AVG(c),0) AS [XTPAvgNumOfHashIndexes],
      ISNULL(MAX(c),0)  AS [XTPMaxNumOfHashIndexes], db_id() AS database_id
      FROM (SELECT COUNT_BIG(*) AS c FROM sys.indexes i WITH(nolock) JOIN sys.tables t WITH(nolock) ON i.object_id=t.object_id WHERE t.is_memory_optimized=1 and i.type=7
      GROUP BY i.object_id) a</t>
  </si>
  <si>
    <t>SELECT DB_ID() AS database_id, COUNT_BIG(*) AS DataMaskingMaskedColumnsCount FROM sys.masked_columns WITH(nolock)</t>
  </si>
  <si>
    <t>masked_columns</t>
  </si>
  <si>
    <t xml:space="preserve">
      SELECT DB_ID() AS database_id, MaskingFunction + '_' + TypeName AS PropertyType, COUNT_BIG(*) as DataMaskingMaskedColumnsCountPerType
      FROM
      (
      SELECT SUBSTRING(c.masking_function, 1, CHARINDEX('(', c.masking_function) - 1) AS MaskingFunction, tp.name COLLATE SQL_Latin1_General_CP1_CI_AS AS TypeName
      FROM sys.masked_columns c WITH(nolock)
      JOIN sys.types tp WITH(nolock) ON c.[system_type_id] = tp.[system_type_id]
      ) a
      GROUP BY MaskingFunction, TypeName</t>
  </si>
  <si>
    <t xml:space="preserve">
      SELECT
      db_id() AS database_id,
      o.[type] AS object_type,
      i.[type] AS index_type,
      p.[data_compression],
      COUNT_BIG(DISTINCT p.[object_id]) AS NumTables,
      COUNT_BIG(DISTINCT CAST(p.[object_id] AS VARCHAR(30)) + '|' + CAST(p.[index_id] AS VARCHAR(10))) AS NumIndexes,
      ISNULL(px.[IsPartitioned], 0) AS IsPartitioned,
      IIF(px.[IsPartitioned] = 1, COUNT_BIG(1), 0) NumPartitions,
      SUM(p.[rows]) NumRows
      FROM sys.partitions p
      INNER JOIN sys.objects o
      ON o.[object_id] = p.[object_id]
      INNER JOIN sys.indexes i
      ON i.[object_id] = p.[object_id]
      AND i.[index_id] = p.[index_id]
      OUTER APPLY (SELECT
      x.[object_id], 1 AS [IsPartitioned]
      FROM sys.partitions x
      WHERE x.[object_id] = p.[object_id]
      GROUP by
      x.[object_id]
      HAVING MAX(x.partition_number) &gt; 1) px
      WHERE o.[type] NOT IN ('S', 'IT')
      GROUP BY
      o.[type]
      ,i.[type]
      ,p.[data_compression]
      ,px.[IsPartitioned]</t>
  </si>
  <si>
    <t>partitions</t>
  </si>
  <si>
    <t>INT_ANT</t>
  </si>
  <si>
    <t>LS_ANT</t>
  </si>
  <si>
    <t>SELECT
log.name AS [Name],
log.principal_id AS [ID],
ISNULL(ak.name,N'') AS [AsymmetricKey],
ISNULL(cert.name,N'') AS [Certificate],
ISNULL(c.name,N'') AS [Credential],
CASE WHEN N'U' = log.type THEN 0 WHEN N'G' = log.type THEN 1 WHEN N'S' = log.type THEN 2 WHEN N'C' = log.type THEN 3 WHEN N'K' = log.type THEN 4  WHEN N'E' = log.type THEN 5 WHEN N'X' = log.type THEN 6 END AS [LoginType]
FROM
sys.server_principals AS log
LEFT OUTER JOIN master.sys.asymmetric_keys AS ak ON ak.sid = log.sid
LEFT OUTER JOIN master.sys.certificates AS cert ON cert.sid = log.sid
LEFT OUTER JOIN sys.credentials AS c ON c.credential_id = log.credential_id
WHERE
(log.type in ('U', 'G', 'S', 'C', 'K', 'E', 'X') AND log.principal_id not between 101 and 255 AND log.name &lt;&gt; N'##MS_AgentSigningCertificate##')
ORDER BY
[Name] ASC</t>
  </si>
  <si>
    <t>server_principals</t>
  </si>
  <si>
    <t xml:space="preserve">
      select case
      when COUNT_BIG(*)&gt;0 then 1
      else 0
      End AS [NumDBsWithSpatialIndexes], db_id() AS database_id
      from sys.spatial_index_tessellations WITH(nolock)</t>
  </si>
  <si>
    <t>spatial_index_tessellations</t>
  </si>
  <si>
    <t>JDE_PDAL</t>
  </si>
  <si>
    <t>JDE7333</t>
  </si>
  <si>
    <t xml:space="preserve">
      SELECT db_id() AS database_id,
      COUNT_BIG(*) AS [NumExternalStats]
      FROM sys.tables t WITH(nolock) INNER JOIN sys.stats s WITH(nolock) ON t.object_id = s.object_id
      WHERE t.is_external=1</t>
  </si>
  <si>
    <t>tables</t>
  </si>
  <si>
    <t>UPDATE [LS_1C].[dbo].[tblSales_Returns_F03B11_KMV]
SET
  	[Дата загрузки в 1С] = '2024-09-01'
WHERE
	[NOMER_NAKL] = '84815155024241004'
	AND [TYPE_DOC] = 'RI'
	AND [NOM_DOC] = '7206844'</t>
  </si>
  <si>
    <t>UPDATE [LS_1C].[dbo].[tblSales_Returns_F03B11_KMV]
SET
  	[Дата загрузки в 1С] = '2024-09-01'
WHERE
	[NOMER_NAKL] = '84400006024241002'
	AND [TYPE_DOC] = 'RI'
	AND [NOM_DOC] = '7208407'</t>
  </si>
  <si>
    <t>UPDATE [LS_1C].[dbo].[tblSales_Returns_F03B11_KMV]
SET
  	[Дата загрузки в 1С] = '2024-09-01'
WHERE
	[NOMER_NAKL] = '84400006024241001'
	AND [TYPE_DOC] = 'RI'
	AND [NOM_DOC] = '7208223'</t>
  </si>
  <si>
    <t>UPDATE [LS_1C].[dbo].[tblSales_Returns_F03B11_KMV]
SET
  	[Дата загрузки в 1С] = '2024-09-01'
WHERE
	[NOMER_NAKL] = '84400006024241004'
	AND [TYPE_DOC] = 'RI'
	AND [NOM_DOC] = '7208757'</t>
  </si>
  <si>
    <t>UPDATE [LS_1C].[dbo].[tblSales_Returns_F03B11_KMV]
SET
  	[Дата загрузки в 1С] = '2024-09-01'
WHERE
	[NOMER_NAKL] = '84414948024241001'
	AND [TYPE_DOC] = 'RI'
	AND [NOM_DOC] = '7206429'</t>
  </si>
  <si>
    <t>declare @tmp_sp_help_jobhistory table
(
    instance_id int null, 
    job_id uniqueidentifier null, 
    job_name sysname null, 
    step_id int null, 
    step_name sysname null, 
    sql_message_id int null, 
    sql_severity int null, 
    message nvarchar(4000) null, 
    run_status int null, 
    run_date int null, 
    run_time int null, 
    run_duration int null, 
    operator_emailed sysname null, 
    operator_netsent sysname null, 
    operator_paged sysname null, 
    retries_attempted int null, 
    server sysname null  
)
insert into @tmp_sp_help_jobhistory 
exec msdb.dbo.sp_help_jobhistory 
    @job_id = '7ee4b096-cb2e-4d25-b196-8ae15babacfa',
    @mode='FULL' 
SELECT
    tshj.instance_id AS [InstanceID],
    tshj.sql_message_id AS [SqlMessageID],
    tshj.message AS [Message],
    tshj.step_id AS [StepID],
    tshj.step_name AS [StepName],
    tshj.sql_severity AS [SqlSeverity],
    tshj.job_id AS [JobID],
    tshj.job_name AS [JobName],
    tshj.run_status AS [RunStatus],
    CASE tshj.run_date WHEN 0 THEN NULL ELSE
    convert(datetime, 
            stuff(stuff(cast(tshj.run_date as nchar(8)), 7, 0, '-'), 5, 0, '-') + N' ' + 
            stuff(stuff(substring(cast(1000000 + tshj.run_time as nchar(7)), 2, 6), 5, 0, ':'), 3, 0, ':'), 
            120) END AS [RunDate],
    tshj.run_duration AS [RunDuration],
    tshj.operator_emailed AS [OperatorEmailed],
    tshj.operator_netsent AS [OperatorNetsent],
    tshj.operator_paged AS [OperatorPaged],
    tshj.retries_attempted AS [RetriesAttempted],
    tshj.server AS [Server],
    getdate() as [CurrentDate]
FROM @tmp_sp_help_jobhistory as tshj
ORDER BY [InstanceID] ASC</t>
  </si>
  <si>
    <t>msdb</t>
  </si>
  <si>
    <t>sp_help_jobhistory</t>
  </si>
  <si>
    <t>@tmp_sp_help_jobhistory</t>
  </si>
  <si>
    <t xml:space="preserve">
SELECT 
TOP (1000001) [t11].[RowNumber] AS [c100],
COUNT_BIG([t11].[Hash#])
 AS [a0],SUM([t11].[Reads_logical])
 AS [a1],SUM([t11].[CPU])
 AS [a2],SUM([t11].[Duration])
 AS [a3],SUM([t11].[Reads_physical])
 AS [a4],SUM([t11].[Writes])
 AS [a5],SUM([t11].[Spills])
 AS [a6],
COUNT_BIG([t11].[Spills])
 AS [a7],SUM(
CAST([t11].[Row_count] as BIGINT)
)
 AS [a8]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[$Table].[Hash#] as [Hash#],
    [$Table].[Hash] as [Hash],
    [$Table].[HashText] as [HashText],
    [$Table].[Exec#] as [Exec#],
    [$Table].[Table#] as [Table#],
    [$Table].[Is_system] as [Is_system],
    [$Table].[Date] as [Date],
    [$Table].[First_Date] as [First_Date],
    [$Table].[Cnt] as [Cnt],
    [$Table].[TextData] as [TextData],
    [$Table].[Text] as [Text]
from [dbo].[Dic_Hash] as [$Table]
) AS [t1] on 
(
[t11].[Hash#] = [t1].[Hash#]
)
)
 LEFT OUTER JOIN 
(
select [$Table].[Server#] as [Server#],
    [$Table].[Server] as [Server],
    [$Table].[Date] as [Date],
    [$Table].[First_Date] as [First_Date],
    [$Table].[Cnt] as [Cnt]
from [dbo].[Dic_Server] as [$Table]
) AS [t4] on 
(
[t11].[Server#] = [t4].[Server#]
)
)
WHERE 
(
(
(
(
[t1].[Hash#] = 8912
)
 AND 
(
[t4].[Server] = N'SQL251'
)
)
 AND 
(
[t11].[Date] = CAST( '20240723 00:00:00' AS datetime)
)
)
 AND 
(
([t11].[Date] &lt; CAST( '20240724 00:00:00' AS datetime))
 AND 
([t11].[Date] &gt;= CAST( '20240723 00:00:00' AS datetime))
)
)
GROUP BY [t11].[RowNumber]</t>
  </si>
  <si>
    <t xml:space="preserve">
SELECT MAX([t11].[Date])
 AS [a0],MIN([t11].[Date])
 AS [a1]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
 AS [t11]</t>
  </si>
  <si>
    <t>SELECT  TOP 30 d.[name]
FROM    sys.databases d WITH(nolock)
	   INNER JOIN sys.master_files mf WITH(nolock)
			  ON mf.database_id = d.database_id
	   LEFT OUTER JOIN sys.database_mirroring dm WITH(nolock)
			  ON dm.database_id = d.database_id
	   LEFT OUTER JOIN sys.dm_hadr_database_replica_states hadr WITH(nolock)
			  ON hadr.[database_id] = d.[database_id]
WHERE d.[state] NOT BETWEEN 1 AND 6 -- online only
AND d.[user_access] NOT IN (1, 2) -- multi user
AND d.[source_database_id] IS NULL -- not snapshot
AND d.[name] NOT IN ('master', 'tempdb', 'model', 'msdb') -- not system
AND ISNULL(dm.[mirroring_role], 1) = 1 -- either principal or not mirrored
AND d.[is_in_standby] = 0 -- not standby
AND DATABASEPROPERTYEX(d.[name], 'Collation') IS NOT NULL -- started
AND ISNULL(hadr.[database_state], 0) = 0 -- online in HADR
GROUP BY d.[name]
ORDER BY SUM(mf.size) DESC -- sampling using size</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</si>
  <si>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'844' AND KCOO = '00007' 
					AND [DATA_DOC] &gt;= '124225' AND [DATA_DOC] &lt;= '124228'  
  and  DATA_OPER &gt;= '124225' 
  and  DATA_OPER &lt;= '124228'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</si>
  <si>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''124244'' or (Q4201.SHURDT = ''124244''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</si>
  <si>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@p5=3296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''124241'' or (Q4201.SHURDT = ''124241''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</si>
  <si>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@p5=6532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''124243'' or (Q4201.SHURDT = ''124243''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</si>
  <si>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@p5=3985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''124243'' or (Q4201.SHURDT = ''124243''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</si>
  <si>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@p5=592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''124240'' or (Q4201.SHURDT = ''124240''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</si>
  <si>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@p5=2015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''124241'' or (Q4201.SHURDT = ''124241''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</si>
  <si>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@p5=2111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''124243'' or (Q4201.SHURDT = ''124243''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</si>
  <si>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@p5=3774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''124241'' or (Q4201.SHURDT = ''124241''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</si>
  <si>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@p5=1738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''124242'' or (Q4201.SHURDT = ''124242''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</si>
  <si>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@p5=358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''124240'' or (Q4201.SHURDT = ''124240''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</si>
  <si>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@p5=1824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''124243'' or (Q4201.SHURDT = ''124243''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</si>
  <si>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@p5=2291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''124242'' or (Q4201.SHURDT = ''124242''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</si>
  <si>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@p5=2581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''124243'' or (Q4201.SHURDT = ''124243''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</si>
  <si>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@p5=1657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''124244'' or (Q4201.SHURDT = ''124244''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</si>
  <si>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@p5=7862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''124241'' or (Q4201.SHURDT = ''124241''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</si>
  <si>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@p5=6957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''124242'' or (Q4201.SHURDT = ''124242''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</si>
  <si>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@p5=2830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''124244'' or (Q4201.SHURDT = ''124244''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</si>
  <si>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@p5=2861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''124242'' or (Q4201.SHURDT = ''124242''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</si>
  <si>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@p5=565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''845'' AND KCOO = ''00007''
                                    and ([DATA_DOC] = ''124240'' or (Q4201.SHURDT = ''124240''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</si>
  <si>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@p5=5413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''124242'' or (Q4201.SHURDT = ''124242''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</si>
  <si>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@p5=13509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''124244'' or (Q4201.SHURDT = ''124244''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</si>
  <si>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@p5=4105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''124244'' or (Q4201.SHURDT = ''124244''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</si>
  <si>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@p5=2162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''124241'' or (Q4201.SHURDT = ''124241''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</si>
  <si>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@p5=3042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''124243'' or (Q4201.SHURDT = ''124243''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</si>
  <si>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exec "JDE_REPORTS"."dbo"."sp_executesql";1 N'
   --костыль, для переноса Магната в страну "Российская федерация (ALIDI)"
   DECLARE @Company2 varchar(5) = @Company
   IF @Company2=''20002''
   SET @Company2=''00002''
	IF OBJECT_ID(''tempdb..#branchs'') IS NOT NULL DROP TABLE #branchs
		CREATE TABLE #branchs
		(OrderVal		int,
		 EMCU			varchar(12) primary key,
		 FirmName		varchar(200))
	if (@IsUnusedEnabled = 1)
	begin
		insert #branchs(OrderVal,EMCU, FirmName)
		select -1, ''NULL'' EMCU, ''Не используется'' FirmName
	end
	insert #branchs(OrderVal,EMCU, FirmName)
	SELECT distinct
		0 OrderVal,
		LTRIM(t1.MCMCU) EMCU, 
		LTRIM(t1.MCMCU) + '' - '' + RTRIM(t1.MCDL01) FirmName
	FROM JDE_PRODUCTION.PRODDTA.F0006 t1 WITH (NOLOCK)
	join JDE_PRODUCTION.PRODDTA.F55KVSRS vs with (nolock) on t1.MCMCU = vs.VSEMCU
	--JOIN JDE_PDCTRL.PRODCTL.F0005 t2 WITH (NOLOCK)
	--	ON t2.DRSY = ''55'' AND t2.DRRT = ''CA'' AND LTRIM(RTRIM(t2.DRKY)) = t1.MCCO 
	WHERE t1.MCRP29 = ''600'' AND t1.MCRP06 = @TN and t1.MCCO  = @Company2
		and vs.VSURCD in (''A'', ''AD'', ''B '', ''BD'', ''EC'')
		and vs.VSAYN = ''1''
	order by 1, 2
	--Костыль 
	if @Company = ''00001''
		delete from #branchs where EMCU in (''40PG'',''64PG'',''65PG'')
	if @Company = ''00001''
		delete from #branchs where EMCU in (''43PG'')
	if @Company = ''00009''
		insert #branchs(OrderVal,EMCU, FirmName)
		select 0, ''40PG'', ''40PG - Торговый отдел PG Чехов''
		where not exists (select 1 from #branchs where EMCU = ''40PG'')
		union
		select 0, ''64PG'', ''64PG - Торговый отдел P&amp;G Калуга''
		where not exists (select 1 from #branchs where EMCU = ''64PG'')
		union
		select 0, ''65PG'', ''65PG - Торговый отдел P&amp;G Смоленск''
		where not exists (select 1 from #branchs where EMCU = ''65PG'')
		union
		select 0, ''43PG'', ''43PG - Торговый отдел PG Тверь''
		where not exists (select 1 from #branchs where EMCU = ''43PG'')
	--Костыль №2
	if @Company = ''00002'' and @CountryCode = ''RU''
		delete from #branchs where EMCU not in
		(
			''13PG'',
			''14PG'',
			''15PG'',
			''16PG'',
			''17PG'',
			''09PG'',
			''18PG'',
			''19PG''
		)
	--Костыль №3 
	if @Company = ''00002'' and @CountryCode = ''R3''
	 begin
    delete from #branchs where EMCU not in
		(
			''52PG'',
			''53PG'',
			''55PG'',
			''57PG'',
			''58PG'',
			''56PG'',
			''811PG'',
			''813PG'',
			''812PG'',
			''810PG'',
			''61PG'',
			''59PG'',
			''814PG'',
			''54PG''--,
    -- NULL
		)
    insert #branchs(OrderVal,EMCU, FirmName)
		select -1, ''NULL'' EMCU, ''Не используется'' FirmName
    end
	--костыль, для переноса Магната в страну "Российская федерация (ALIDI)"
	if @Company = ''20002'' and @CountryCode = ''RU''
	 begin
    delete from #branchs where EMCU not in
		(
			''52PG'',
			''53PG'',
			''55PG'',
			''57PG'',
			''58PG'',
			''56PG'',
			''811PG'',
			''813PG'',
			''812PG'',
			''810PG'',
			''61PG'',
			''59PG'',
			''814PG'',
			''54PG''--,
    -- NULL
		)
    insert #branchs(OrderVal,EMCU, FirmName)
		select -1, ''NULL'' EMCU, ''Не используется'' FirmName
    end
	select OrderVal,EMCU, FirmName
	from #branchs
	ORDER BY 1, 2 
',N'@Company varchar(5), @TN VARCHAR(3),@IsUnusedEnabled int = 0,@CountryCode varchar(2)','00001','PG ',1,'RU'</t>
  </si>
  <si>
    <t>jde_reports</t>
  </si>
  <si>
    <t>f0006</t>
  </si>
  <si>
    <t>exec "JDE_REPORTS"."dbo"."sp_executesql";1 N'
   --костыль, для переноса Магната в страну "Российская федерация (ALIDI)"
   DECLARE @Company2 varchar(5) = @Company
   IF @Company2=''20002''
   SET @Company2=''00002''
	IF OBJECT_ID(''tempdb..#branchs'') IS NOT NULL DROP TABLE #branchs
		CREATE TABLE #branchs
		(OrderVal		int,
		 EMCU			varchar(12) primary key,
		 FirmName		varchar(200))
	if (@IsUnusedEnabled = 1)
	begin
		insert #branchs(OrderVal,EMCU, FirmName)
		select -1, ''NULL'' EMCU, ''Не используется'' FirmName
	end
	insert #branchs(OrderVal,EMCU, FirmName)
	SELECT distinct
		0 OrderVal,
		LTRIM(t1.MCMCU) EMCU, 
		LTRIM(t1.MCMCU) + '' - '' + RTRIM(t1.MCDL01) FirmName
	FROM JDE_PRODUCTION.PRODDTA.F0006 t1 WITH (NOLOCK)
	join JDE_PRODUCTION.PRODDTA.F55KVSRS vs with (nolock) on t1.MCMCU = vs.VSEMCU
	--JOIN JDE_PDCTRL.PRODCTL.F0005 t2 WITH (NOLOCK)
	--	ON t2.DRSY = ''55'' AND t2.DRRT = ''CA'' AND LTRIM(RTRIM(t2.DRKY)) = t1.MCCO 
	WHERE t1.MCRP29 = ''600'' AND t1.MCRP06 = @TN and t1.MCCO  = @Company2
		and vs.VSURCD in (''A'', ''AD'', ''B '', ''BD'', ''EC'')
		and vs.VSAYN = ''1''
	order by 1, 2
	--Костыль 
	if @Company = ''00001''
		delete from #branchs where EMCU in (''40PG'',''64PG'',''65PG'')
	if @Company = ''00001''
		delete from #branchs where EMCU in (''43PG'')
	if @Company = ''00009''
		insert #branchs(OrderVal,EMCU, FirmName)
		select 0, ''40PG'', ''40PG - Торговый отдел PG Чехов''
		where not exists (select 1 from #branchs where EMCU = ''40PG'')
		union
		select 0, ''64PG'', ''64PG - Торговый отдел P&amp;G Калуга''
		where not exists (select 1 from #branchs where EMCU = ''64PG'')
		union
		select 0, ''65PG'', ''65PG - Торговый отдел P&amp;G Смоленск''
		where not exists (select 1 from #branchs where EMCU = ''65PG'')
		union
		select 0, ''43PG'', ''43PG - Торговый отдел PG Тверь''
		where not exists (select 1 from #branchs where EMCU = ''43PG'')
	--Костыль №2
	if @Company = ''00002'' and @CountryCode = ''RU''
		delete from #branchs where EMCU not in
		(
			''13PG'',
			''14PG'',
			''15PG'',
			''16PG'',
			''17PG'',
			''09PG'',
			''18PG'',
			''19PG''
		)
	--Костыль №3 
	if @Company = ''00002'' and @CountryCode = ''R3''
	 begin
    delete from #branchs where EMCU not in
		(
			''52PG'',
			''53PG'',
			''55PG'',
			''57PG'',
			''58PG'',
			''56PG'',
			''811PG'',
			''813PG'',
			''812PG'',
			''810PG'',
			''61PG'',
			''59PG'',
			''814PG'',
			''54PG''--,
    -- NULL
		)
    insert #branchs(OrderVal,EMCU, FirmName)
		select -1, ''NULL'' EMCU, ''Не используется'' FirmName
    end
	--костыль, для переноса Магната в страну "Российская федерация (ALIDI)"
	if @Company = ''20002'' and @CountryCode = ''RU''
	 begin
    delete from #branchs where EMCU not in
		(
			''52PG'',
			''53PG'',
			''55PG'',
			''57PG'',
			''58PG'',
			''56PG'',
			''811PG'',
			''813PG'',
			''812PG'',
			''810PG'',
			''61PG'',
			''59PG'',
			''814PG'',
			''54PG''--,
    -- NULL
		)
    insert #branchs(OrderVal,EMCU, FirmName)
		select -1, ''NULL'' EMCU, ''Не используется'' FirmName
    end
	select OrderVal,EMCU, FirmName
	from #branchs
	ORDER BY 1, 2 
',N'@Company varchar(5), @TN VARCHAR(3),@IsUnusedEnabled int = 0,@CountryCode varchar(2)','00004','PG ',1,'BY'</t>
  </si>
  <si>
    <t>exec "JDE_REPORTS"."dbo"."sp_executesql";1 N'
   --костыль, для переноса Магната в страну "Российская федерация (ALIDI)"
   DECLARE @Company2 varchar(5) = @Company
   IF @Company2=''20002''
   SET @Company2=''00002''
	IF OBJECT_ID(''tempdb..#branchs'') IS NOT NULL DROP TABLE #branchs
		CREATE TABLE #branchs
		(OrderVal		int,
		 EMCU			varchar(12) primary key,
		 FirmName		varchar(200))
	if (@IsUnusedEnabled = 1)
	begin
		insert #branchs(OrderVal,EMCU, FirmName)
		select -1, ''NULL'' EMCU, ''Не используется'' FirmName
	end
	insert #branchs(OrderVal,EMCU, FirmName)
	SELECT distinct
		0 OrderVal,
		LTRIM(t1.MCMCU) EMCU, 
		LTRIM(t1.MCMCU) + '' - '' + RTRIM(t1.MCDL01) FirmName
	FROM JDE_PRODUCTION.PRODDTA.F0006 t1 WITH (NOLOCK)
	join JDE_PRODUCTION.PRODDTA.F55KVSRS vs with (nolock) on t1.MCMCU = vs.VSEMCU
	--JOIN JDE_PDCTRL.PRODCTL.F0005 t2 WITH (NOLOCK)
	--	ON t2.DRSY = ''55'' AND t2.DRRT = ''CA'' AND LTRIM(RTRIM(t2.DRKY)) = t1.MCCO 
	WHERE t1.MCRP29 = ''600'' AND t1.MCRP06 = @TN and t1.MCCO  = @Company2
		and vs.VSURCD in (''A'', ''AD'', ''B '', ''BD'', ''EC'')
		and vs.VSAYN = ''1''
	order by 1, 2
	--Костыль 
	if @Company = ''00001''
		delete from #branchs where EMCU in (''40PG'',''64PG'',''65PG'')
	if @Company = ''00001''
		delete from #branchs where EMCU in (''43PG'')
	if @Company = ''00009''
		insert #branchs(OrderVal,EMCU, FirmName)
		select 0, ''40PG'', ''40PG - Торговый отдел PG Чехов''
		where not exists (select 1 from #branchs where EMCU = ''40PG'')
		union
		select 0, ''64PG'', ''64PG - Торговый отдел P&amp;G Калуга''
		where not exists (select 1 from #branchs where EMCU = ''64PG'')
		union
		select 0, ''65PG'', ''65PG - Торговый отдел P&amp;G Смоленск''
		where not exists (select 1 from #branchs where EMCU = ''65PG'')
		union
		select 0, ''43PG'', ''43PG - Торговый отдел PG Тверь''
		where not exists (select 1 from #branchs where EMCU = ''43PG'')
	--Костыль №2
	if @Company = ''00002'' and @CountryCode = ''RU''
		delete from #branchs where EMCU not in
		(
			''13PG'',
			''14PG'',
			''15PG'',
			''16PG'',
			''17PG'',
			''09PG'',
			''18PG'',
			''19PG''
		)
	--Костыль №3 
	if @Company = ''00002'' and @CountryCode = ''R3''
	 begin
    delete from #branchs where EMCU not in
		(
			''52PG'',
			''53PG'',
			''55PG'',
			''57PG'',
			''58PG'',
			''56PG'',
			''811PG'',
			''813PG'',
			''812PG'',
			''810PG'',
			''61PG'',
			''59PG'',
			''814PG'',
			''54PG''--,
    -- NULL
		)
    insert #branchs(OrderVal,EMCU, FirmName)
		select -1, ''NULL'' EMCU, ''Не используется'' FirmName
    end
	--костыль, для переноса Магната в страну "Российская федерация (ALIDI)"
	if @Company = ''20002'' and @CountryCode = ''RU''
	 begin
    delete from #branchs where EMCU not in
		(
			''52PG'',
			''53PG'',
			''55PG'',
			''57PG'',
			''58PG'',
			''56PG'',
			''811PG'',
			''813PG'',
			''812PG'',
			''810PG'',
			''61PG'',
			''59PG'',
			''814PG'',
			''54PG''--,
    -- NULL
		)
    insert #branchs(OrderVal,EMCU, FirmName)
		select -1, ''NULL'' EMCU, ''Не используется'' FirmName
    end
	select OrderVal,EMCU, FirmName
	from #branchs
	ORDER BY 1, 2 
',N'@Company varchar(5), @TN VARCHAR(3),@IsUnusedEnabled int = 0,@CountryCode varchar(2)','00002','PG ',1,'RU'</t>
  </si>
  <si>
    <t>exec "JDE_PRODUCTION"."sys"."sp_executesql";1 N'declare @branch table (branch varchar(3)) declare @idoc_branch int exec sp_xml_preparedocument @idoc_branch output, ''&lt;?xml version="1.0" encoding="Windows-1251"?&gt;&lt;r&gt;&lt;l c1="79"/&gt;&lt;l c1="824"/&gt;&lt;l c1="851"/&gt;&lt;/r&gt;'' insert into @branch select * from openxml (@idoc_branch, ''/r/l'', 1) with (c1 varchar(3)) exec sp_xml_removedocument @idoc_branch;
		select
			session_id = @session_id,
			code = br.branch,
			name = rtrim(MCDL01)
		from PRODDTA.F0006 f0006 with (nolock)  -- Справочник Бизнес-единиц			
		inner join @branch br
			on ltrim(f0006.MCMCU) = br.branch
	',N'@session_id int',@session_id=90228</t>
  </si>
  <si>
    <t>openxml</t>
  </si>
  <si>
    <t>exec "JDE_PRODUCTION"."sys"."sp_executesql";1 N'declare @company table (comp_id varchar(5)) declare @idoc_company int exec sp_xml_preparedocument @idoc_company output, ''&lt;?xml version="1.0" encoding="Windows-1251"?&gt;&lt;r&gt;&lt;l c1="00015"/&gt;&lt;/r&gt;'' insert into @company select * from openxml (@idoc_company, ''/r/l'', 1) with (c1 varchar(5)) exec sp_xml_removedocument @idoc_company;
		select
			session_id = @session_id,
			code = comp.comp_id,
			name = rtrim(f0006.MCDL01)
		from PRODDTA.F0006 f0006 with (nolock)  -- Справочник Бизнес-единиц			
		inner join @company comp
			on ltrim(f0006.MCMCU) = comp.comp_id
	',N'@session_id int',@session_id=90240</t>
  </si>
  <si>
    <t>exec "JDE_PRODUCTION"."sys"."sp_executesql";1 N'declare @owner table (owner int) declare @idoc_owner int exec sp_xml_preparedocument @idoc_owner output, ''&lt;?xml version="1.0" encoding="Windows-1251"?&gt;&lt;r&gt;&lt;l c1="5394938"/&gt;&lt;l c1="5394965"/&gt;&lt;l c1="5394973"/&gt;&lt;l c1="5395336"/&gt;&lt;l c1="5395338"/&gt;&lt;l c1="5395339"/&gt;&lt;l c1="5395376"/&gt;&lt;l c1="5395381"/&gt;&lt;l c1="5395398"/&gt;&lt;l c1="5395411"/&gt;&lt;l c1="5396663"/&gt;&lt;l c1="5396780"/&gt;&lt;l c1="5396930"/&gt;&lt;l c1="5396973"/&gt;&lt;l c1="5396974"/&gt;&lt;l c1="5397030"/&gt;&lt;l c1="5397066"/&gt;&lt;l c1="5397126"/&gt;&lt;l c1="5397169"/&gt;&lt;l c1="5397198"/&gt;&lt;l c1="5397218"/&gt;&lt;l c1="5397233"/&gt;&lt;l c1="5397835"/&gt;&lt;l c1="5398166"/&gt;&lt;l c1="5398226"/&gt;&lt;l c1="5398239"/&gt;&lt;l c1="5398242"/&gt;&lt;l c1="5398645"/&gt;&lt;l c1="5398651"/&gt;&lt;l c1="5398659"/&gt;&lt;l c1="5398711"/&gt;&lt;l c1="5398971"/&gt;&lt;l c1="5399050"/&gt;&lt;l c1="5399054"/&gt;&lt;l c1="5399059"/&gt;&lt;l c1="5399152"/&gt;&lt;l c1="5399580"/&gt;&lt;l c1="5399595"/&gt;&lt;l c1="5399599"/&gt;&lt;l c1="5399613"/&gt;&lt;l c1="5399676"/&gt;&lt;l c1="5399720"/&gt;&lt;l c1="5399726"/&gt;&lt;l c1="5399732"/&gt;&lt;l c1="5399770"/&gt;&lt;l c1="5399900"/&gt;&lt;l c1="5399965"/&gt;&lt;l c1="5399978"/&gt;&lt;l c1="5400007"/&gt;&lt;l c1="5400015"/&gt;&lt;l c1="5400175"/&gt;&lt;l c1="5400223"/&gt;&lt;l c1="5400246"/&gt;&lt;l c1="5406108"/&gt;&lt;l c1="5406226"/&gt;&lt;l c1="5406486"/&gt;&lt;l c1="5406682"/&gt;&lt;l c1="5532907"/&gt;&lt;l c1="5537444"/&gt;&lt;l c1="5544137"/&gt;&lt;l c1="5544141"/&gt;&lt;l c1="5544149"/&gt;&lt;l c1="5551584"/&gt;&lt;l c1="5551736"/&gt;&lt;l c1="5551740"/&gt;&lt;l c1="5551751"/&gt;&lt;l c1="5551760"/&gt;&lt;l c1="5551961"/&gt;&lt;l c1="5552042"/&gt;&lt;l c1="5552129"/&gt;&lt;l c1="5571553"/&gt;&lt;l c1="5645739"/&gt;&lt;l c1="5703327"/&gt;&lt;l c1="5735745"/&gt;&lt;l c1="5738536"/&gt;&lt;l c1="5767555"/&gt;&lt;l c1="5772457"/&gt;&lt;l c1="5775505"/&gt;&lt;l c1="5781725"/&gt;&lt;l c1="5845305"/&gt;&lt;l c1="5885934"/&gt;&lt;l c1="5892148"/&gt;&lt;l c1="5907441"/&gt;&lt;l c1="5921564"/&gt;&lt;l c1="6096348"/&gt;&lt;l c1="6117846"/&gt;&lt;l c1="6167844"/&gt;&lt;l c1="6180913"/&gt;&lt;l c1="6184869"/&gt;&lt;l c1="6208560"/&gt;&lt;l c1="6213106"/&gt;&lt;l c1="6216804"/&gt;&lt;l c1="6228284"/&gt;&lt;l c1="6229686"/&gt;&lt;l c1="6257414"/&gt;&lt;l c1="6273469"/&gt;&lt;l c1="6321108"/&gt;&lt;l c1="6333085"/&gt;&lt;l c1="6340328"/&gt;&lt;l c1="6359447"/&gt;&lt;l c1="6362327"/&gt;&lt;l c1="6389330"/&gt;&lt;l c1="6397967"/&gt;&lt;l c1="6435997"/&gt;&lt;l c1="6520562"/&gt;&lt;l c1="6533204"/&gt;&lt;l c1="6544966"/&gt;&lt;l c1="6558039"/&gt;&lt;l c1="6632579"/&gt;&lt;l c1="6668475"/&gt;&lt;l c1="6669999"/&gt;&lt;l c1="6681106"/&gt;&lt;l c1="6696199"/&gt;&lt;l c1="6698986"/&gt;&lt;l c1="6707834"/&gt;&lt;l c1="6786029"/&gt;&lt;l c1="6832471"/&gt;&lt;l c1="6967887"/&gt;&lt;l c1="7011254"/&gt;&lt;l c1="7011295"/&gt;&lt;l c1="7054162"/&gt;&lt;l c1="7090163"/&gt;&lt;l c1="7104309"/&gt;&lt;l c1="7227721"/&gt;&lt;l c1="7228400"/&gt;&lt;l c1="7235109"/&gt;&lt;l c1="7270657"/&gt;&lt;l c1="7297804"/&gt;&lt;l c1="7297823"/&gt;&lt;l c1="7297835"/&gt;&lt;l c1="7297879"/&gt;&lt;l c1="7297889"/&gt;&lt;l c1="7320556"/&gt;&lt;l c1="7375856"/&gt;&lt;l c1="7394207"/&gt;&lt;l c1="7494416"/&gt;&lt;l c1="7547689"/&gt;&lt;l c1="7554311"/&gt;&lt;l c1="7580495"/&gt;&lt;l c1="7702108"/&gt;&lt;l c1="7725047"/&gt;&lt;l c1="7743240"/&gt;&lt;l c1="7761448"/&gt;&lt;l c1="7776527"/&gt;&lt;l c1="7803692"/&gt;&lt;l c1="7818052"/&gt;&lt;l c1="7864426"/&gt;&lt;l c1="7876636"/&gt;&lt;l c1="7886668"/&gt;&lt;l c1="7945268"/&gt;&lt;l c1="7976269"/&gt;&lt;l c1="8017691"/&gt;&lt;l c1="8035650"/&gt;&lt;l c1="8036369"/&gt;&lt;l c1="8129866"/&gt;&lt;l c1="8156981"/&gt;&lt;l c1="8174197"/&gt;&lt;l c1="8189848"/&gt;&lt;l c1="8189854"/&gt;&lt;l c1="8189863"/&gt;&lt;l c1="8189865"/&gt;&lt;l c1="8189871"/&gt;&lt;l c1="8189881"/&gt;&lt;l c1="8189895"/&gt;&lt;l c1="8189908"/&gt;&lt;l c1="8189913"/&gt;&lt;l c1="8189915"/&gt;&lt;l c1="8195236"/&gt;&lt;l c1="8204460"/&gt;&lt;l c1="8207902"/&gt;&lt;l c1="8216116"/&gt;&lt;l c1="8253546"/&gt;&lt;l c1="8262918"/&gt;&lt;l c1="8298170"/&gt;&lt;l c1="8303728"/&gt;&lt;l c1="8369994"/&gt;&lt;l c1="8381949"/&gt;&lt;l c1="8398046"/&gt;&lt;l c1="8429392"/&gt;&lt;l c1="8460576"/&gt;&lt;l c1="8559005"/&gt;&lt;l c1="8562770"/&gt;&lt;l c1="8623826"/&gt;&lt;l c1="8627090"/&gt;&lt;l c1="8647017"/&gt;&lt;l c1="8647042"/&gt;&lt;l c1="8647078"/&gt;&lt;l c1="8647254"/&gt;&lt;l c1="8652325"/&gt;&lt;l c1="8656324"/&gt;&lt;l c1="8702995"/&gt;&lt;l c1="8743278"/&gt;&lt;l c1="8793877"/&gt;&lt;l c1="8794472"/&gt;&lt;l c1="8817154"/&gt;&lt;l c1="8826808"/&gt;&lt;l c1="8832808"/&gt;&lt;l c1="8833895"/&gt;&lt;l c1="8848196"/&gt;&lt;l c1="8864515"/&gt;&lt;l c1="8915345"/&gt;&lt;l c1="8956312"/&gt;&lt;l c1="9035844"/&gt;&lt;l c1="9047406"/&gt;&lt;l c1="9096561"/&gt;&lt;l c1="9140949"/&gt;&lt;l c1="9166309"/&gt;&lt;l c1="9242925"/&gt;&lt;l c1="9245055"/&gt;&lt;l c1="9275647"/&gt;&lt;l c1="9281894"/&gt;&lt;l c1="9359635"/&gt;&lt;l c1="9391774"/&gt;&lt;l c1="9401608"/&gt;&lt;l c1="9453394"/&gt;&lt;l c1="9455431"/&gt;&lt;l c1="9457595"/&gt;&lt;l c1="9463277"/&gt;&lt;l c1="9479417"/&gt;&lt;l c1="9491823"/&gt;&lt;l c1="9510716"/&gt;&lt;l c1="9510722"/&gt;&lt;l c1="9517610"/&gt;&lt;l c1="9527570"/&gt;&lt;l c1="9549295"/&gt;&lt;l c1="9568593"/&gt;&lt;l c1="9615499"/&gt;&lt;l c1="9633560"/&gt;&lt;l c1="9683744"/&gt;&lt;l c1="9684126"/&gt;&lt;l c1="9752252"/&gt;&lt;l c1="9757224"/&gt;&lt;l c1="9777987"/&gt;&lt;l c1="9798458"/&gt;&lt;l c1="9815410"/&gt;&lt;l c1="9824435"/&gt;&lt;l c1="9843890"/&gt;&lt;l c1="9856069"/&gt;&lt;l c1="9882153"/&gt;&lt;l c1="9929675"/&gt;&lt;l c1="9929698"/&gt;&lt;l c1="9950878"/&gt;&lt;l c1="9951672"/&gt;&lt;l c1="9957275"/&gt;&lt;l c1="10006951"/&gt;&lt;l c1="10028202"/&gt;&lt;l c1="10037835"/&gt;&lt;l c1="10040377"/&gt;&lt;l c1="10062790"/&gt;&lt;l c1="10092943"/&gt;&lt;l c1="10121624"/&gt;&lt;l c1="10130729"/&gt;&lt;l c1="10152893"/&gt;&lt;l c1="10159707"/&gt;&lt;l c1="10239324"/&gt;&lt;l c1="10266978"/&gt;&lt;l c1="10297687"/&gt;&lt;l c1="10304269"/&gt;&lt;l c1="10304331"/&gt;&lt;l c1="10305263"/&gt;&lt;l c1="10310463"/&gt;&lt;l c1="10311189"/&gt;&lt;l c1="10319083"/&gt;&lt;l c1="10376474"/&gt;&lt;l c1="10406223"/&gt;&lt;l c1="10465837"/&gt;&lt;l c1="10470903"/&gt;&lt;l c1="10476253"/&gt;&lt;l c1="10486195"/&gt;&lt;l c1="10528231"/&gt;&lt;l c1="10530155"/&gt;&lt;l c1="10537434"/&gt;&lt;l c1="10604388"/&gt;&lt;l c1="10650407"/&gt;&lt;l c1="10652860"/&gt;&lt;l c1="10674863"/&gt;&lt;l c1="10679917"/&gt;&lt;l c1="10686231"/&gt;&lt;l c1="10688974"/&gt;&lt;l c1="10694253"/&gt;&lt;l c1="10696494"/&gt;&lt;l c1="10701016"/&gt;&lt;l c1="10703756"/&gt;&lt;l c1="10708211"/&gt;&lt;l c1="10709088"/&gt;&lt;l c1="10714397"/&gt;&lt;l c1="10737835"/&gt;&lt;l c1="10758346"/&gt;&lt;l c1="10764185"/&gt;&lt;l c1="10764260"/&gt;&lt;l c1="10791230"/&gt;&lt;l c1="10791320"/&gt;&lt;l c1="10798574"/&gt;&lt;l c1="10799029"/&gt;&lt;l c1="10810208"/&gt;&lt;l c1="10810229"/&gt;&lt;l c1="10811219"/&gt;&lt;l c1="10811371"/&gt;&lt;l c1="10811605"/&gt;&lt;l c1="10813076"/&gt;&lt;l c1="10813086"/&gt;&lt;l c1="10850717"/&gt;&lt;l c1="10860365"/&gt;&lt;l c1="10862982"/&gt;&lt;l c1="10888537"/&gt;&lt;l c1="10893161"/&gt;&lt;l c1="10918370"/&gt;&lt;l c1="10925789"/&gt;&lt;l c1="10925911"/&gt;&lt;l c1="10931004"/&gt;&lt;l c1="10958531"/&gt;&lt;l c1="10963671"/&gt;&lt;l c1="11001017"/&gt;&lt;l c1="11064893"/&gt;&lt;l c1="11069906"/&gt;&lt;l c1="11075172"/&gt;&lt;l c1="11097671"/&gt;&lt;l c1="11098508"/&gt;&lt;l c1="11121058"/&gt;&lt;l c1="11130301"/&gt;&lt;l c1="11175162"/&gt;&lt;l c1="11189686"/&gt;&lt;l c1="11198660"/&gt;&lt;l c1="11210599"/&gt;&lt;l c1="11273440"/&gt;&lt;l c1="11376494"/&gt;&lt;l c1="11420432"/&gt;&lt;l c1="11441455"/&gt;&lt;l c1="11447132"/&gt;&lt;l c1="11453086"/&gt;&lt;l c1="11463363"/&gt;&lt;l c1="11470691"/&gt;&lt;l c1="11476088"/&gt;&lt;l c1="11477582"/&gt;&lt;l c1="11479899"/&gt;&lt;l c1="11483154"/&gt;&lt;l c1="11487391"/&gt;&lt;l c1="11487437"/&gt;&lt;l c1="11495528"/&gt;&lt;l c1="11518536"/&gt;&lt;l c1="11529138"/&gt;&lt;l c1="11535643"/&gt;&lt;l c1="11555581"/&gt;&lt;l c1="11578810"/&gt;&lt;l c1="11579695"/&gt;&lt;l c1="11635016"/&gt;&lt;l c1="11658549"/&gt;&lt;l c1="11668569"/&gt;&lt;l c1="11680828"/&gt;&lt;l c1="11701554"/&gt;&lt;l c1="11708792"/&gt;&lt;l c1="11721842"/&gt;&lt;l c1="11852794"/&gt;&lt;l c1="11861867"/&gt;&lt;l c1="11869279"/&gt;&lt;l c1="11869919"/&gt;&lt;l c1="11932878"/&gt;&lt;l c1="11961179"/&gt;&lt;l c1="11972887"/&gt;&lt;l c1="11981093"/&gt;&lt;l c1="11982811"/&gt;&lt;l c1="11987324"/&gt;&lt;l c1="12004815"/&gt;&lt;l c1="12011649"/&gt;&lt;l c1="12031757"/&gt;&lt;l c1="12044058"/&gt;&lt;l c1="12046898"/&gt;&lt;l c1="12096039"/&gt;&lt;l c1="12101096"/&gt;&lt;l c1="12104999"/&gt;&lt;l c1="12111577"/&gt;&lt;l c1="12131724"/&gt;&lt;l c1="12147964"/&gt;&lt;l c1="12150911"/&gt;&lt;l c1="12150957"/&gt;&lt;l c1="12151045"/&gt;&lt;l c1="12209855"/&gt;&lt;l c1="12214832"/&gt;&lt;l c1="12217464"/&gt;&lt;l c1="12217467"/&gt;&lt;l c1="12217512"/&gt;&lt;l c1="12221596"/&gt;&lt;l c1="12239012"/&gt;&lt;l c1="12247556"/&gt;&lt;l c1="12249334"/&gt;&lt;l c1="12261059"/&gt;&lt;l c1="12265462"/&gt;&lt;l c1="12274414"/&gt;&lt;l c1="12306911"/&gt;&lt;l c1="12333661"/&gt;&lt;l c1="12337334"/&gt;&lt;l c1="12339473"/&gt;&lt;l c1="12343163"/&gt;&lt;l c1="12348852"/&gt;&lt;l c1="12349814"/&gt;&lt;l c1="12373920"/&gt;&lt;l c1="12384578"/&gt;&lt;l c1="12387935"/&gt;&lt;l c1="12403014"/&gt;&lt;l c1="12403017"/&gt;&lt;l c1="12403021"/&gt;&lt;l c1="12403022"/&gt;&lt;l c1="12403030"/&gt;&lt;l c1="12403042"/&gt;&lt;l c1="12404081"/&gt;&lt;l c1="12407784"/&gt;&lt;l c1="12414403"/&gt;&lt;l c1="12424457"/&gt;&lt;l c1="12424835"/&gt;&lt;l c1="12425572"/&gt;&lt;l c1="12425840"/&gt;&lt;l c1="12425843"/&gt;&lt;l c1="12425846"/&gt;&lt;l c1="12425848"/&gt;&lt;l c1="12425850"/&gt;&lt;l c1="12428464"/&gt;&lt;l c1="12428465"/&gt;&lt;l c1="12428467"/&gt;&lt;l c1="12428475"/&gt;&lt;l c1="12428477"/&gt;&lt;l c1="12428486"/&gt;&lt;l c1="12428488"/&gt;&lt;l c1="12430912"/&gt;&lt;l c1="12434723"/&gt;&lt;l c1="12443609"/&gt;&lt;l c1="12464338"/&gt;&lt;l c1="12468503"/&gt;&lt;l c1="12470927"/&gt;&lt;l c1="12476003"/&gt;&lt;l c1="12503849"/&gt;&lt;l c1="12506769"/&gt;&lt;l c1="12517239"/&gt;&lt;l c1="12521692"/&gt;&lt;l c1="12562316"/&gt;&lt;l c1="12564734"/&gt;&lt;l c1="12614371"/&gt;&lt;l c1="12617441"/&gt;&lt;l c1="12617461"/&gt;&lt;l c1="12625653"/&gt;&lt;l c1="12634160"/&gt;&lt;l c1="12634170"/&gt;&lt;l c1="12690548"/&gt;&lt;l c1="12787270"/&gt;&lt;l c1="12792213"/&gt;&lt;l c1="12797371"/&gt;&lt;l c1="12805365"/&gt;&lt;l c1="12815387"/&gt;&lt;l c1="12820753"/&gt;&lt;l c1="12834136"/&gt;&lt;l c1="12843743"/&gt;&lt;l c1="12851029"/&gt;&lt;l c1="12856322"/&gt;&lt;l c1="12856324"/&gt;&lt;l c1="12862761"/&gt;&lt;l c1="12870549"/&gt;&lt;l c1="12870553"/&gt;&lt;l c1="12871851"/&gt;&lt;l c1="12876633"/&gt;&lt;l c1="12893411"/&gt;&lt;l c1="12893656"/&gt;&lt;l c1="12899299"/&gt;&lt;l c1="12903436"/&gt;&lt;l c1="12906482"/&gt;&lt;l c1="12919271"/&gt;&lt;l c1="12934019"/&gt;&lt;l c1="12949655"/&gt;&lt;l c1="12950840"/&gt;&lt;l c1="12951537"/&gt;&lt;l c1="12955390"/&gt;&lt;l c1="12960046"/&gt;&lt;l c1="12960949"/&gt;&lt;l c1="12981044"/&gt;&lt;l c1="12982423"/&gt;&lt;l c1="12993613"/&gt;&lt;l c1="13008018"/&gt;&lt;l c1="13009337"/&gt;&lt;l c1="13014026"/&gt;&lt;l c1="13026364"/&gt;&lt;l c1="13030140"/&gt;&lt;l c1="13037964"/&gt;&lt;l c1="13049162"/&gt;&lt;l c1="13051158"/&gt;&lt;l c1="13080733"/&gt;&lt;l c1="13088138"/&gt;&lt;l c1="13089258"/&gt;&lt;l c1="13109228"/&gt;&lt;l c1="13109968"/&gt;&lt;l c1="13110162"/&gt;&lt;l c1="13125484"/&gt;&lt;l c1="13126236"/&gt;&lt;l c1="13152990"/&gt;&lt;l c1="13163885"/&gt;&lt;l c1="13163908"/&gt;&lt;l c1="13174045"/&gt;&lt;l c1="13231421"/&gt;&lt;l c1="13243726"/&gt;&lt;l c1="13253949"/&gt;&lt;l c1="13256096"/&gt;&lt;l c1="13256839"/&gt;&lt;l c1="13270779"/&gt;&lt;l c1="13290748"/&gt;&lt;l c1="13291273"/&gt;&lt;l c1="13291286"/&gt;&lt;l c1="13300332"/&gt;&lt;l c1="13329013"/&gt;&lt;l c1="13329622"/&gt;&lt;l c1="13330959"/&gt;&lt;l c1="13337355"/&gt;&lt;l c1="13358229"/&gt;&lt;l c1="13366802"/&gt;&lt;l c1="13370393"/&gt;&lt;l c1="13380832"/&gt;&lt;l c1="13388073"/&gt;&lt;l c1="13401997"/&gt;&lt;l c1="13418684"/&gt;&lt;l c1="13428442"/&gt;&lt;l c1="13431653"/&gt;&lt;l c1="13433143"/&gt;&lt;l c1="13433227"/&gt;&lt;l c1="13435533"/&gt;&lt;l c1="13446843"/&gt;&lt;l c1="13462281"/&gt;&lt;l c1="13480329"/&gt;&lt;l c1="13480354"/&gt;&lt;l c1="13480434"/&gt;&lt;l c1="13491740"/&gt;&lt;l c1="13503303"/&gt;&lt;l c1="13506111"/&gt;&lt;l c1="13509322"/&gt;&lt;l c1="13512975"/&gt;&lt;l c1="13513012"/&gt;&lt;l c1="13513154"/&gt;&lt;l c1="13519646"/&gt;&lt;l c1="13527388"/&gt;&lt;l c1="13532379"/&gt;&lt;l c1="13537840"/&gt;&lt;l c1="13554097"/&gt;&lt;l c1="13557173"/&gt;&lt;l c1="13557723"/&gt;&lt;l c1="13563718"/&gt;&lt;l c1="13617804"/&gt;&lt;l c1="13626583"/&gt;&lt;l c1="13641654"/&gt;&lt;l c1="13651085"/&gt;&lt;l c1="13651125"/&gt;&lt;l c1="13655937"/&gt;&lt;l c1="13663059"/&gt;&lt;l c1="13679461"/&gt;&lt;l c1="13688954"/&gt;&lt;l c1="13704593"/&gt;&lt;/r&gt;'' insert into @owner select * from openxml (@idoc_owner, ''/r/l'', 1) with (c1 int) exec sp_xml_removedocument @idoc_owner;
		select
			session_id = @session_id,
			code = ow.owner,
			name = rtrim(ab.ABALPH),
			address =  
				rtrim(country.DRDL01) + '', '' +
				case when ltrim(region.DRDL01 + region.DRDL02) = ''.'' then '''' else rtrim(region.DRDL01 + region.DRDL02) end + '', '' + 
				rtrim(addr.ALCTY1) + '', '' + 
				rtrim(rtrim(addr.ALADD1) + '', '' + rtrim(addr.ALADD2) + '', '' + rtrim(addr.ALADD3) + '', '' + addr.ALADD4)  -- Полный адрес
		from @owner ow
		left join PRODDTA.F0101 ab with (nolock)
			on ab.ABAN8 = ow.owner
		left join PRODDTA.F0116 addr with (nolock)  -- Адрес
			on addr.ALAN8 =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',N'@session_id int',@session_id=90228</t>
  </si>
  <si>
    <t>exec "JDE_PRODUCTION"."sys"."sp_executesql";1 N'declare @clients table (client_code int) declare @idoc_clients int exec sp_xml_preparedocument @idoc_clients output, ''&lt;?xml version="1.0" encoding="Windows-1251"?&gt;&lt;r&gt;&lt;l c1="12803360"/&gt;&lt;l c1="12882616"/&gt;&lt;l c1="12878442"/&gt;&lt;l c1="12878371"/&gt;&lt;l c1="12882355"/&gt;&lt;l c1="12878703"/&gt;&lt;l c1="13567366"/&gt;&lt;l c1="12880695"/&gt;&lt;l c1="12878110"/&gt;&lt;l c1="12879676"/&gt;&lt;l c1="12882000"/&gt;&lt;l c1="12882332"/&gt;&lt;l c1="12788278"/&gt;&lt;l c1="13017675"/&gt;&lt;l c1="13070536"/&gt;&lt;l c1="12882069"/&gt;&lt;l c1="13086852"/&gt;&lt;l c1="12882401"/&gt;&lt;l c1="12803406"/&gt;&lt;l c1="13106820"/&gt;&lt;l c1="12788418"/&gt;&lt;l c1="12788255"/&gt;&lt;l c1="13564996"/&gt;&lt;l c1="12881714"/&gt;&lt;l c1="12882378"/&gt;&lt;l c1="12788441"/&gt;&lt;l c1="13444094"/&gt;&lt;l c1="12878087"/&gt;&lt;l c1="12788232"/&gt;&lt;l c1="12878419"/&gt;&lt;l c1="12878273"/&gt;&lt;l c1="12878279"/&gt;&lt;l c1="12884771"/&gt;&lt;l c1="12878256"/&gt;&lt;l c1="12878225"/&gt;&lt;l c1="12930044"/&gt;&lt;l c1="12882215"/&gt;&lt;l c1="12882092"/&gt;&lt;l c1="12788518"/&gt;&lt;l c1="12878156"/&gt;&lt;l c1="12880812"/&gt;&lt;l c1="12882407"/&gt;&lt;l c1="12930092"/&gt;&lt;l c1="12882238"/&gt;&lt;l c1="12878179"/&gt;&lt;l c1="12880958"/&gt;&lt;l c1="12882384"/&gt;&lt;l c1="12788226"/&gt;&lt;l c1="12882610"/&gt;&lt;l c1="12881104"/&gt;&lt;l c1="12788295"/&gt;&lt;l c1="13017715"/&gt;&lt;l c1="12882361"/&gt;&lt;l c1="12881342"/&gt;&lt;l c1="12930075"/&gt;&lt;l c1="12881983"/&gt;&lt;l c1="12878233"/&gt;&lt;l c1="12882315"/&gt;&lt;l c1="12878494"/&gt;&lt;l c1="12878482"/&gt;&lt;l c1="12788341"/&gt;&lt;l c1="12930121"/&gt;&lt;l c1="12878628"/&gt;&lt;l c1="12882169"/&gt;&lt;l c1="12882624"/&gt;&lt;l c1="12878296"/&gt;&lt;l c1="12881196"/&gt;&lt;l c1="12878196"/&gt;&lt;l c1="12881534"/&gt;&lt;l c1="12878534"/&gt;&lt;l c1="12788186"/&gt;&lt;l c1="12788481"/&gt;&lt;l c1="12878588"/&gt;&lt;l c1="12878488"/&gt;&lt;l c1="12881977"/&gt;&lt;l c1="12879075"/&gt;&lt;l c1="13240265"/&gt;&lt;l c1="12878634"/&gt;&lt;l c1="12878093"/&gt;&lt;l c1="12878691"/&gt;&lt;l c1="12878193"/&gt;&lt;l c1="12882604"/&gt;&lt;l c1="12788550"/&gt;&lt;l c1="12882367"/&gt;&lt;l c1="12929892"/&gt;&lt;l c1="12878288"/&gt;&lt;l c1="12882627"/&gt;&lt;l c1="12881963"/&gt;&lt;l c1="12882129"/&gt;&lt;l c1="12882461"/&gt;&lt;l c1="12882178"/&gt;&lt;l c1="12881986"/&gt;&lt;l c1="12881322"/&gt;&lt;l c1="12879072"/&gt;&lt;l c1="13106829"/&gt;&lt;l c1="12878382"/&gt;&lt;l c1="12879046"/&gt;&lt;l c1="12788478"/&gt;&lt;l c1="12788195"/&gt;&lt;l c1="12878356"/&gt;&lt;l c1="12879115"/&gt;&lt;l c1="12881943"/&gt;&lt;l c1="12930061"/&gt;&lt;l c1="13567357"/&gt;&lt;l c1="12881937"/&gt;&lt;l c1="13070899"/&gt;&lt;l c1="12882086"/&gt;&lt;l c1="12879381"/&gt;&lt;l c1="13609261"/&gt;&lt;l c1="12879066"/&gt;&lt;l c1="12882653"/&gt;&lt;l c1="12878548"/&gt;&lt;l c1="12879089"/&gt;&lt;l c1="12878056"/&gt;&lt;l c1="12788521"/&gt;&lt;l c1="13017732"/&gt;&lt;l c1="12788103"/&gt;&lt;l c1="12803349"/&gt;&lt;l c1="13017683"/&gt;&lt;l c1="12879444"/&gt;&lt;l c1="12878697"/&gt;&lt;l c1="12881116"/&gt;&lt;l c1="12930112"/&gt;&lt;l c1="12882633"/&gt;&lt;l c1="12881957"/&gt;&lt;l c1="12878176"/&gt;&lt;l c1="12878162"/&gt;&lt;l c1="12881565"/&gt;&lt;l c1="12930098"/&gt;&lt;l c1="12882490"/&gt;&lt;l c1="12878517"/&gt;&lt;l c1="12788072"/&gt;&lt;l c1="12929912"/&gt;&lt;l c1="13580831"/&gt;&lt;l c1="12930055"/&gt;&lt;l c1="13070905"/&gt;&lt;l c1="12882447"/&gt;&lt;l c1="12881949"/&gt;&lt;l c1="13070911"/&gt;&lt;l c1="12878368"/&gt;&lt;l c1="12788209"/&gt;&lt;l c1="12878113"/&gt;&lt;l c1="12878119"/&gt;&lt;l c1="12878219"/&gt;&lt;l c1="12788364"/&gt;&lt;l c1="12803463"/&gt;&lt;l c1="12882596"/&gt;&lt;l c1="12878262"/&gt;&lt;l c1="12788358"/&gt;&lt;l c1="12881316"/&gt;&lt;l c1="12880824"/&gt;&lt;l c1="12878411"/&gt;&lt;l c1="12882149"/&gt;&lt;l c1="12788166"/&gt;&lt;l c1="12929906"/&gt;&lt;l c1="12879052"/&gt;&lt;l c1="12882450"/&gt;&lt;l c1="12878276"/&gt;&lt;l c1="12882189"/&gt;&lt;l c1="12878631"/&gt;&lt;l c1="12878182"/&gt;&lt;l c1="12788112"/&gt;&lt;l c1="12882498"/&gt;&lt;l c1="12788444"/&gt;&lt;l c1="12878299"/&gt;&lt;l c1="13070533"/&gt;&lt;l c1="12878491"/&gt;&lt;l c1="12878159"/&gt;&lt;l c1="12882072"/&gt;&lt;l c1="13086849"/&gt;&lt;l c1="12879487"/&gt;&lt;l c1="12878345"/&gt;&lt;l c1="12879673"/&gt;&lt;l c1="12881124"/&gt;&lt;l c1="12878468"/&gt;&lt;l c1="12930072"/&gt;&lt;l c1="12882427"/&gt;&lt;l c1="12881694"/&gt;&lt;l c1="12882358"/&gt;&lt;l c1="12878445"/&gt;&lt;l c1="12878700"/&gt;&lt;l c1="12881717"/&gt;&lt;l c1="12878059"/&gt;&lt;l c1="12882381"/&gt;&lt;l c1="12882043"/&gt;&lt;l c1="12879656"/&gt;&lt;l c1="12882066"/&gt;&lt;l c1="12880984"/&gt;&lt;l c1="12881548"/&gt;&lt;l c1="12930041"/&gt;&lt;l c1="12882089"/&gt;&lt;l c1="12883540"/&gt;&lt;l c1="12878253"/&gt;&lt;l c1="12882776"/&gt;&lt;l c1="13070896"/&gt;&lt;l c1="12882467"/&gt;&lt;l c1="12882172"/&gt;&lt;l c1="12878236"/&gt;&lt;l c1="12878245"/&gt;&lt;l c1="12882229"/&gt;&lt;l c1="13017726"/&gt;&lt;l c1="12882218"/&gt;&lt;l c1="13415249"/&gt;&lt;l c1="12788392"/&gt;&lt;l c1="13518887"/&gt;&lt;l c1="13017718"/&gt;&lt;l c1="12878190"/&gt;&lt;l c1="12803440"/&gt;&lt;l c1="12882613"/&gt;&lt;l c1="12878090"/&gt;&lt;l c1="13070882"/&gt;&lt;l c1="12882375"/&gt;&lt;l c1="12788089"/&gt;&lt;l c1="12880993"/&gt;&lt;l c1="12882321"/&gt;&lt;l c1="12884977"/&gt;&lt;l c1="12788338"/&gt;&lt;l c1="12879078"/&gt;&lt;l c1="12881980"/&gt;&lt;l c1="12930078"/&gt;&lt;l c1="12788189"/&gt;&lt;l c1="12878044"/&gt;&lt;l c1="12883695"/&gt;&lt;l c1="12881940"/&gt;&lt;l c1="12930058"/&gt;&lt;l c1="13567354"/&gt;&lt;l c1="13070902"/&gt;&lt;l c1="12878073"/&gt;&lt;l c1="12880990"/&gt;&lt;l c1="12882083"/&gt;&lt;l c1="12882415"/&gt;&lt;l c1="12882607"/&gt;&lt;l c1="13017712"/&gt;&lt;l c1="12929895"/&gt;&lt;l c1="12881107"/&gt;&lt;l c1="13017706"/&gt;&lt;l c1="12878694"/&gt;&lt;l c1="12882364"/&gt;&lt;l c1="12788547"/&gt;&lt;l c1="12930038"/&gt;&lt;l c1="12878053"/&gt;&lt;l c1="12882387"/&gt;&lt;l c1="13086860"/&gt;&lt;l c1="12881325"/&gt;&lt;l c1="12881989"/&gt;&lt;l c1="13106826"/&gt;&lt;l c1="13415241"/&gt;&lt;l c1="12878402"/&gt;&lt;l c1="12878571"/&gt;&lt;l c1="12882630"/&gt;&lt;l c1="12881966"/&gt;&lt;l c1="12882040"/&gt;&lt;l c1="12882458"/&gt;&lt;l c1="12878365"/&gt;&lt;l c1="12882195"/&gt;&lt;l c1="12881697"/&gt;&lt;l c1="13567360"/&gt;&lt;l c1="12930052"/&gt;&lt;l c1="12930064"/&gt;&lt;l c1="13070908"/&gt;&lt;l c1="12788212"/&gt;&lt;l c1="12879112"/&gt;&lt;l c1="13665920"/&gt;&lt;l c1="12878471"/&gt;&lt;l c1="12881127"/&gt;&lt;l c1="12929909"/&gt;&lt;l c1="12881319"/&gt;&lt;l c1="12878222"/&gt;&lt;l c1="12882636"/&gt;&lt;l c1="12881960"/&gt;&lt;l c1="12878259"/&gt;&lt;l c1="12881554"/&gt;&lt;l c1="12880964"/&gt;&lt;l c1="12882501"/&gt;&lt;l c1="12878173"/&gt;&lt;l c1="12882352"/&gt;&lt;l c1="12879049"/&gt;&lt;l c1="12882644"/&gt;&lt;l c1="13086846"/&gt;&lt;l c1="12882395"/&gt;&lt;l c1="12930101"/&gt;&lt;l c1="12881562"/&gt;&lt;l c1="12881313"/&gt;&lt;l c1="12788163"/&gt;&lt;l c1="12788261"/&gt;&lt;l c1="12882052"/&gt;&lt;l c1="12882593"/&gt;&lt;l c1="12878265"/&gt;&lt;l c1="12882213"/&gt;&lt;l c1="13070914"/&gt;&lt;l c1="12878632"/&gt;&lt;l c1="12881952"/&gt;&lt;l c1="12929904"/&gt;&lt;l c1="12878300"/&gt;&lt;l c1="12882307"/&gt;&lt;l c1="12882639"/&gt;&lt;l c1="12880979"/&gt;&lt;l c1="12930119"/&gt;&lt;l c1="12880839"/&gt;&lt;l c1="12882167"/&gt;&lt;l c1="12882330"/&gt;&lt;l c1="12878085"/&gt;&lt;l c1="12879081"/&gt;&lt;l c1="12879674"/&gt;&lt;l c1="12880816"/&gt;&lt;l c1="12930096"/&gt;&lt;l c1="12878062"/&gt;&lt;l c1="12882353"/&gt;&lt;l c1="12884775"/&gt;&lt;l c1="13106818"/&gt;&lt;l c1="12788207"/&gt;&lt;l c1="12882144"/&gt;&lt;l c1="12883681"/&gt;&lt;l c1="12881689"/&gt;&lt;l c1="12878469"/&gt;&lt;l c1="12930067"/&gt;&lt;l c1="12881125"/&gt;&lt;l c1="12788393"/&gt;&lt;l c1="12878231"/&gt;&lt;l c1="13033891"/&gt;&lt;l c1="12882430"/&gt;&lt;l c1="12882067"/&gt;&lt;l c1="13567364"/&gt;&lt;l c1="12788376"/&gt;&lt;l c1="12881102"/&gt;&lt;l c1="12878108"/&gt;&lt;l c1="12881743"/&gt;&lt;l c1="12880833"/&gt;&lt;l c1="12879087"/&gt;&lt;l c1="12882090"/&gt;&lt;l c1="12882336"/&gt;&lt;l c1="12930090"/&gt;&lt;l c1="12882777"/&gt;&lt;l c1="12878154"/&gt;&lt;l c1="12882359"/&gt;&lt;l c1="12878277"/&gt;&lt;l c1="13106824"/&gt;&lt;l c1="12881695"/&gt;&lt;l c1="12882236"/&gt;&lt;l c1="12788324"/&gt;&lt;l c1="12881543"/&gt;&lt;l c1="12788485"/&gt;&lt;l c1="12878377"/&gt;&lt;l c1="13017727"/&gt;&lt;l c1="12878045"/&gt;&lt;l c1="12878294"/&gt;&lt;l c1="12883512"/&gt;&lt;l c1="12878532"/&gt;&lt;l c1="12788284"/&gt;&lt;l c1="12881981"/&gt;&lt;l c1="12803341"/&gt;&lt;l c1="12881589"/&gt;&lt;l c1="13553263"/&gt;&lt;l c1="13415250"/&gt;&lt;l c1="13017713"/&gt;&lt;l c1="12878185"/&gt;&lt;l c1="12882230"/&gt;&lt;l c1="12884984"/&gt;&lt;l c1="12788293"/&gt;&lt;l c1="12788330"/&gt;&lt;l c1="12803381"/&gt;&lt;l c1="12878386"/&gt;&lt;l c1="12882127"/&gt;&lt;l c1="12879127"/&gt;&lt;l c1="12878540"/&gt;&lt;l c1="12879073"/&gt;&lt;l c1="12881729"/&gt;&lt;l c1="12803481"/&gt;&lt;l c1="12881735"/&gt;&lt;l c1="12882173"/&gt;&lt;l c1="12880996"/&gt;&lt;l c1="13070883"/&gt;&lt;l c1="12882422"/&gt;&lt;l c1="12878340"/&gt;&lt;l c1="12878091"/&gt;&lt;l c1="12884978"/&gt;&lt;l c1="12929881"/&gt;&lt;l c1="12878732"/&gt;&lt;l c1="12881537"/&gt;&lt;l c1="12882035"/&gt;&lt;l c1="12788313"/&gt;&lt;l c1="12882651"/&gt;&lt;l c1="12788525"/&gt;&lt;l c1="12882084"/&gt;&lt;l c1="12882416"/&gt;&lt;l c1="12878503"/&gt;&lt;l c1="12930059"/&gt;&lt;l c1="12878480"/&gt;&lt;l c1="13070903"/&gt;&lt;l c1="12878689"/&gt;&lt;l c1="13567355"/&gt;&lt;l c1="13017664"/&gt;&lt;l c1="12878546"/&gt;&lt;l c1="12881961"/&gt;&lt;l c1="12882625"/&gt;&lt;l c1="12878380"/&gt;&lt;l c1="12878054"/&gt;&lt;l c1="12882631"/&gt;&lt;l c1="12788476"/&gt;&lt;l c1="12882608"/&gt;&lt;l c1="12878403"/&gt;&lt;l c1="12881108"/&gt;&lt;l c1="12882061"/&gt;&lt;l c1="12882602"/&gt;&lt;l c1="13415244"/&gt;&lt;l c1="13017681"/&gt;&lt;l c1="12930039"/&gt;&lt;l c1="12803447"/&gt;&lt;l c1="12878695"/&gt;&lt;l c1="12803398"/&gt;&lt;l c1="13070897"/&gt;&lt;l c1="12881941"/&gt;&lt;l c1="13017707"/&gt;&lt;l c1="12882433"/&gt;&lt;l c1="12879113"/&gt;&lt;l c1="12878523"/&gt;&lt;l c1="12881128"/&gt;&lt;l c1="12882041"/&gt;&lt;l c1="12788556"/&gt;&lt;l c1="12879456"/&gt;&lt;l c1="12882645"/&gt;&lt;l c1="12878366"/&gt;&lt;l c1="12788462"/&gt;&lt;l c1="12878354"/&gt;&lt;l c1="12878317"/&gt;&lt;l c1="12878174"/&gt;&lt;l c1="12878260"/&gt;&lt;l c1="12930110"/&gt;&lt;l c1="12882502"/&gt;&lt;l c1="12788270"/&gt;&lt;l c1="12882339"/&gt;&lt;l c1="12881308"/&gt;&lt;l c1="12878615"/&gt;&lt;l c1="12878603"/&gt;&lt;l c1="13017750"/&gt;&lt;l c1="12803404"/&gt;&lt;l c1="13033880"/&gt;&lt;l c1="12880965"/&gt;&lt;l c1="12881557"/&gt;&lt;l c1="13086847"/&gt;&lt;l c1="12881563"/&gt;&lt;l c1="12879399"/&gt;&lt;l c1="13444393"/&gt;&lt;l c1="12788264"/&gt;&lt;l c1="12878068"/&gt;&lt;l c1="12881314"/&gt;&lt;l c1="13567349"/&gt;&lt;l c1="12788164"/&gt;&lt;l c1="13554365"/&gt;&lt;l c1="12930053"/&gt;&lt;l c1="12878466"/&gt;&lt;l c1="12882047"/&gt;&lt;l c1="12803384"/&gt;&lt;l c1="12882379"/&gt;&lt;l c1="12878157"/&gt;&lt;l c1="12788087"/&gt;&lt;l c1="12881692"/&gt;&lt;l c1="12880813"/&gt;&lt;l c1="12882141"/&gt;&lt;l c1="12882356"/&gt;&lt;l c1="12878088"/&gt;&lt;l c1="12879107"/&gt;&lt;l c1="12930047"/&gt;&lt;l c1="12788158"/&gt;&lt;l c1="12878443"/&gt;&lt;l c1="12878111"/&gt;&lt;l c1="12788227"/&gt;&lt;l c1="12878303"/&gt;&lt;l c1="12878297"/&gt;&lt;l c1="12878280"/&gt;&lt;l c1="12878274"/&gt;&lt;l c1="12882233"/&gt;&lt;l c1="13070531"/&gt;&lt;l c1="12788204"/&gt;&lt;l c1="13033940"/&gt;&lt;l c1="12878082"/&gt;&lt;l c1="12882333"/&gt;&lt;l c1="12878251"/&gt;&lt;l c1="12883515"/&gt;&lt;l c1="12878228"/&gt;&lt;l c1="12880982"/&gt;&lt;l c1="12878351"/&gt;&lt;l c1="12883638"/&gt;&lt;l c1="13567361"/&gt;&lt;l c1="12788373"/&gt;&lt;l c1="13665921"/&gt;&lt;l c1="12878105"/&gt;&lt;l c1="12788473"/&gt;&lt;l c1="12879124"/&gt;&lt;l c1="12878543"/&gt;&lt;l c1="12803378"/&gt;&lt;l c1="12930076"/&gt;&lt;l c1="12878188"/&gt;&lt;l c1="12878483"/&gt;&lt;l c1="12930087"/&gt;&lt;l c1="12884981"/&gt;&lt;l c1="12881331"/&gt;&lt;l c1="12878343"/&gt;&lt;l c1="12930122"/&gt;&lt;l c1="12882170"/&gt;&lt;l c1="12878589"/&gt;&lt;l c1="13017678"/&gt;&lt;l c1="12878234"/&gt;&lt;l c1="12881984"/&gt;&lt;l c1="12882611"/&gt;&lt;l c1="12881972"/&gt;&lt;l c1="12878197"/&gt;&lt;l c1="12881540"/&gt;&lt;l c1="13017724"/&gt;&lt;l c1="12882619"/&gt;&lt;l c1="12788482"/&gt;&lt;l c1="12878629"/&gt;&lt;l c1="12878635"/&gt;&lt;l c1="12878291"/&gt;&lt;l c1="12882227"/&gt;&lt;l c1="12788436"/&gt;&lt;l c1="12803338"/&gt;&lt;l c1="12878094"/&gt;&lt;l c1="12882078"/&gt;&lt;l c1="12881337"/&gt;&lt;l c1="12882419"/&gt;&lt;l c1="13070539"/&gt;&lt;l c1="12878583"/&gt;&lt;l c1="12881978"/&gt;&lt;l c1="12882224"/&gt;&lt;l c1="13092082"/&gt;&lt;l c1="12882628"/&gt;&lt;l c1="12788147"/&gt;&lt;l c1="12878383"/&gt;&lt;l c1="13422123"/&gt;&lt;l c1="12884975"/&gt;&lt;l c1="12881987"/&gt;&lt;l c1="12878194"/&gt;&lt;l c1="12930107"/&gt;&lt;l c1="13415247"/&gt;&lt;l c1="12878171"/&gt;&lt;l c1="12882081"/&gt;&lt;l c1="12878357"/&gt;&lt;l c1="13070522"/&gt;&lt;l c1="12788502"/&gt;&lt;l c1="12878406"/&gt;&lt;l c1="12929913"/&gt;&lt;l c1="12882038"/&gt;&lt;l c1="12879382"/&gt;&lt;l c1="12803352"/&gt;&lt;l c1="12881723"/&gt;&lt;l c1="12881938"/&gt;&lt;l c1="13567358"/&gt;&lt;l c1="13070900"/&gt;&lt;l c1="13491841"/&gt;&lt;l c1="13017684"/&gt;&lt;l c1="12881746"/&gt;&lt;l c1="12882087"/&gt;&lt;l c1="12878449"/&gt;&lt;l c1="12882605"/&gt;&lt;l c1="12788545"/&gt;&lt;l c1="12929893"/&gt;&lt;l c1="13086881"/&gt;&lt;l c1="12880962"/&gt;&lt;l c1="12881958"/&gt;&lt;l c1="12788224"/&gt;&lt;l c1="12881317"/&gt;&lt;l c1="12878698"/&gt;&lt;l c1="12930099"/&gt;&lt;l c1="13017704"/&gt;&lt;l c1="12878520"/&gt;&lt;l c1="12878257"/&gt;&lt;l c1="12878506"/&gt;&lt;l c1="12881995"/&gt;&lt;l c1="13440554"/&gt;&lt;l c1="12882599"/&gt;&lt;l c1="12882193"/&gt;&lt;l c1="12882648"/&gt;&lt;l c1="12880976"/&gt;&lt;l c1="12881566"/&gt;&lt;l c1="12878214"/&gt;&lt;l c1="12878220"/&gt;&lt;l c1="12788316"/&gt;&lt;l c1="12788559"/&gt;&lt;l c1="12878463"/&gt;&lt;l c1="12878712"/&gt;&lt;l c1="12929901"/&gt;&lt;l c1="12929907"/&gt;&lt;l c1="13070906"/&gt;&lt;l c1="12878606"/&gt;&lt;l c1="12878065"/&gt;&lt;l c1="12879104"/&gt;&lt;l c1="13567352"/&gt;&lt;l c1="12930056"/&gt;&lt;l c1="13017741"/&gt;&lt;l c1="13367227"/&gt;&lt;l c1="12878165"/&gt;&lt;l c1="12881560"/&gt;&lt;l c1="12882642"/&gt;&lt;l c1="12878363"/&gt;&lt;l c1="13086844"/&gt;&lt;l c1="12878229"/&gt;&lt;l c1="12788491"/&gt;&lt;l c1="12930094"/&gt;&lt;l c1="12882142"/&gt;&lt;l c1="12788136"/&gt;&lt;l c1="12788468"/&gt;&lt;l c1="12878346"/&gt;&lt;l c1="13070889"/&gt;&lt;l c1="12878183"/&gt;&lt;l c1="12878444"/&gt;&lt;l c1="12879108"/&gt;&lt;l c1="12788205"/&gt;&lt;l c1="12930048"/&gt;&lt;l c1="13086850"/&gt;&lt;l c1="12878369"/&gt;&lt;l c1="13070534"/&gt;&lt;l c1="12930071"/&gt;&lt;l c1="12788182"/&gt;&lt;l c1="13564994"/&gt;&lt;l c1="12880983"/&gt;&lt;l c1="12878060"/&gt;&lt;l c1="12788322"/&gt;&lt;l c1="12881718"/&gt;&lt;l c1="12882405"/&gt;&lt;l c1="12880960"/&gt;&lt;l c1="12880954"/&gt;&lt;l c1="12878421"/&gt;&lt;l c1="13070895"/&gt;&lt;l c1="12878275"/&gt;&lt;l c1="12878352"/&gt;&lt;l c1="12930042"/&gt;&lt;l c1="12788299"/&gt;&lt;l c1="12878375"/&gt;&lt;l c1="12882334"/&gt;&lt;l c1="12930065"/&gt;&lt;l c1="12788520"/&gt;&lt;l c1="12878484"/&gt;&lt;l c1="12882219"/&gt;&lt;l c1="12878235"/&gt;&lt;l c1="12803473"/&gt;&lt;l c1="12882065"/&gt;&lt;l c1="12882468"/&gt;&lt;l c1="13075996"/&gt;&lt;l c1="12878544"/&gt;&lt;l c1="12883702"/&gt;&lt;l c1="13017679"/&gt;&lt;l c1="12879657"/&gt;&lt;l c1="12878246"/&gt;&lt;l c1="13017725"/&gt;&lt;l c1="12882228"/&gt;&lt;l c1="12788334"/&gt;&lt;l c1="12881979"/&gt;&lt;l c1="12883556"/&gt;&lt;l c1="12882614"/&gt;&lt;l c1="12878089"/&gt;&lt;l c1="12880948"/&gt;&lt;l c1="12882620"/&gt;&lt;l c1="12882073"/&gt;&lt;l c1="12788382"/&gt;&lt;l c1="12878292"/&gt;&lt;l c1="12930125"/&gt;&lt;l c1="12878189"/&gt;&lt;l c1="12803433"/&gt;&lt;l c1="12881927"/&gt;&lt;l c1="12878338"/&gt;&lt;l c1="12788188"/&gt;&lt;l c1="13017719"/&gt;&lt;l c1="13033949"/&gt;&lt;l c1="13070540"/&gt;&lt;l c1="12878043"/&gt;&lt;l c1="13070523"/&gt;&lt;l c1="12929916"/&gt;&lt;l c1="12884976"/&gt;&lt;l c1="12881561"/&gt;&lt;l c1="12878478"/&gt;&lt;l c1="12882059"/&gt;&lt;l c1="12803396"/&gt;&lt;l c1="12788099"/&gt;&lt;l c1="12882772"/&gt;&lt;l c1="13567353"/&gt;&lt;l c1="12788291"/&gt;&lt;l c1="12882033"/&gt;&lt;l c1="12882488"/&gt;&lt;l c1="12930108"/&gt;&lt;l c1="12878713"/&gt;&lt;l c1="13415248"/&gt;&lt;l c1="12878172"/&gt;&lt;l c1="12880828"/&gt;&lt;l c1="13217673"/&gt;&lt;l c1="12882414"/&gt;&lt;l c1="12879783"/&gt;&lt;l c1="12788219"/&gt;&lt;l c1="12879068"/&gt;&lt;l c1="13033909"/&gt;&lt;l c1="12929896"/&gt;&lt;l c1="12881747"/&gt;&lt;l c1="12878452"/&gt;&lt;l c1="13106827"/&gt;&lt;l c1="12878693"/&gt;&lt;l c1="12878521"/&gt;&lt;l c1="12803347"/&gt;&lt;l c1="13017705"/&gt;&lt;l c1="12881990"/&gt;&lt;l c1="12882039"/&gt;&lt;l c1="12881326"/&gt;&lt;l c1="12881375"/&gt;&lt;l c1="13415242"/&gt;&lt;l c1="13461817"/&gt;&lt;l c1="12881306"/&gt;&lt;l c1="12878472"/&gt;&lt;l c1="12881804"/&gt;&lt;l c1="12882208"/&gt;&lt;l c1="12882600"/&gt;&lt;l c1="12878272"/&gt;&lt;l c1="12882351"/&gt;&lt;l c1="12878601"/&gt;&lt;l c1="12878209"/&gt;&lt;l c1="12881959"/&gt;&lt;l c1="12788354"/&gt;&lt;l c1="12788305"/&gt;&lt;l c1="13555588"/&gt;&lt;l c1="12882637"/&gt;&lt;l c1="12880971"/&gt;&lt;l c1="12882643"/&gt;&lt;l c1="12878066"/&gt;&lt;l c1="12878315"/&gt;&lt;l c1="12878464"/&gt;&lt;l c1="12881114"/&gt;&lt;l c1="12929902"/&gt;&lt;l c1="12881120"/&gt;&lt;l c1="12929908"/&gt;&lt;l c1="12882594"/&gt;&lt;l c1="12803359"/&gt;&lt;l c1="12879099"/&gt;&lt;l c1="12788113"/&gt;&lt;l c1="12930102"/&gt;&lt;l c1="12878215"/&gt;&lt;l c1="12878707"/&gt;&lt;l c1="13070909"/&gt;&lt;l c1="12788311"/&gt;&lt;l c1="12878117"/&gt;&lt;l c1="12880980"/&gt;&lt;l c1="12882640"/&gt;&lt;l c1="12878063"/&gt;&lt;l c1="12882308"/&gt;&lt;l c1="12881976"/&gt;&lt;l c1="12882331"/&gt;&lt;l c1="12881999"/&gt;&lt;l c1="12881335"/&gt;&lt;l c1="12878040"/&gt;&lt;l c1="13396287"/&gt;&lt;l c1="12881690"/&gt;&lt;l c1="12882093"/&gt;&lt;l c1="12930045"/&gt;&lt;l c1="12883682"/&gt;&lt;l c1="12882354"/&gt;&lt;l c1="12879105"/&gt;&lt;l c1="12788208"/&gt;&lt;l c1="12878109"/&gt;&lt;l c1="13410279"/&gt;&lt;l c1="13017676"/&gt;&lt;l c1="12879082"/&gt;&lt;l c1="12878086"/&gt;&lt;l c1="13070915"/&gt;&lt;l c1="13567367"/&gt;&lt;l c1="12803453"/&gt;&lt;l c1="13033892"/&gt;&lt;l c1="12878226"/&gt;&lt;l c1="12878232"/&gt;&lt;l c1="12878249"/&gt;&lt;l c1="12881126"/&gt;&lt;l c1="12930068"/&gt;&lt;l c1="12788517"/&gt;&lt;l c1="12883513"/&gt;&lt;l c1="12878180"/&gt;&lt;l c1="12882431"/&gt;&lt;l c1="12880834"/&gt;&lt;l c1="12881744"/&gt;&lt;l c1="12880957"/&gt;&lt;l c1="12882408"/&gt;&lt;l c1="12879065"/&gt;&lt;l c1="12881721"/&gt;&lt;l c1="12883559"/&gt;&lt;l c1="12882231"/&gt;&lt;l c1="12881970"/&gt;&lt;l c1="12883642"/&gt;&lt;l c1="12788331"/&gt;&lt;l c1="12881982"/&gt;&lt;l c1="13415251"/&gt;&lt;l c1="12882362"/&gt;&lt;l c1="12882030"/&gt;&lt;l c1="12881329"/&gt;&lt;l c1="13017716"/&gt;&lt;l c1="12878495"/&gt;&lt;l c1="12881544"/&gt;&lt;l c1="12882657"/&gt;&lt;l c1="12881343"/&gt;&lt;l c1="12878687"/&gt;&lt;l c1="12878627"/&gt;&lt;l c1="12882623"/&gt;&lt;l c1="12878481"/&gt;&lt;l c1="13070537"/&gt;&lt;l c1="12930074"/&gt;&lt;l c1="12878243"/&gt;&lt;l c1="12879128"/&gt;&lt;l c1="12882417"/&gt;&lt;l c1="12788388"/&gt;&lt;l c1="12878587"/&gt;&lt;l c1="12878192"/&gt;&lt;l c1="12803436"/&gt;&lt;l c1="12881930"/&gt;&lt;l c1="12878681"/&gt;&lt;l c1="12882176"/&gt;&lt;l c1="12788285"/&gt;&lt;l c1="12878535"/&gt;&lt;l c1="12881535"/&gt;&lt;l c1="13449829"/&gt;&lt;l c1="12788434"/&gt;&lt;l c1="12882391"/&gt;&lt;l c1="12881727"/&gt;&lt;l c1="12883553"/&gt;&lt;l c1="12884549"/&gt;&lt;l c1="12788408"/&gt;&lt;l c1="12764432"/&gt;&lt;l c1="12880825"/&gt;&lt;l c1="12878169"/&gt;&lt;l c1="13415245"/&gt;&lt;l c1="12882036"/&gt;&lt;l c1="12882368"/&gt;&lt;l c1="12930105"/&gt;&lt;l c1="12881538"/&gt;&lt;l c1="12788265"/&gt;&lt;l c1="12881346"/&gt;&lt;l c1="12879096"/&gt;&lt;l c1="13567356"/&gt;&lt;l c1="12878455"/&gt;&lt;l c1="12882156"/&gt;&lt;l c1="13106830"/&gt;&lt;l c1="12879045"/&gt;&lt;l c1="12878475"/&gt;&lt;l c1="12788073"/&gt;&lt;l c1="12930085"/&gt;&lt;l c1="12803393"/&gt;&lt;l c1="12881303"/&gt;&lt;l c1="12930062"/&gt;&lt;l c1="12803376"/&gt;&lt;l c1="12879755"/&gt;&lt;l c1="12879116"/&gt;&lt;l c1="12882626"/&gt;&lt;l c1="13504061"/&gt;&lt;l c1="12878618"/&gt;&lt;l c1="12803327"/&gt;&lt;l c1="13017708"/&gt;&lt;l c1="12878598"/&gt;&lt;l c1="12878524"/&gt;&lt;l c1="13070898"/&gt;&lt;l c1="13017682"/&gt;&lt;l c1="12882654"/&gt;&lt;l c1="12878547"/&gt;&lt;l c1="12880974"/&gt;&lt;l c1="12878057"/&gt;&lt;l c1="12882397"/&gt;&lt;l c1="12884555"/&gt;&lt;l c1="12882385"/&gt;&lt;l c1="12882634"/&gt;&lt;l c1="12788165"/&gt;&lt;l c1="12882646"/&gt;&lt;l c1="12878318"/&gt;&lt;l c1="12881366"/&gt;&lt;l c1="12881993"/&gt;&lt;l c1="12878163"/&gt;&lt;l c1="12880831"/&gt;&lt;l c1="12882042"/&gt;&lt;l c1="12930111"/&gt;&lt;l c1="12878710"/&gt;&lt;l c1="12788308"/&gt;&lt;l c1="12788259"/&gt;&lt;l c1="12788365"/&gt;&lt;l c1="12803356"/&gt;&lt;l c1="12878355"/&gt;&lt;l c1="12878269"/&gt;&lt;l c1="13017702"/&gt;&lt;l c1="13580832"/&gt;&lt;l c1="12929899"/&gt;&lt;l c1="12881309"/&gt;&lt;l c1="12881564"/&gt;&lt;l c1="12881558"/&gt;&lt;l c1="13070912"/&gt;&lt;l c1="12881950"/&gt;&lt;l c1="12882448"/&gt;&lt;l c1="12881956"/&gt;&lt;l c1="12878120"/&gt;&lt;l c1="12878361"/&gt;&lt;l c1="12878610"/&gt;&lt;l c1="12878461"/&gt;&lt;l c1="12788508"/&gt;&lt;l c1="12881117"/&gt;&lt;l c1="12878412"/&gt;&lt;l c1="12878490"/&gt;&lt;l c1="12882071"/&gt;&lt;l c1="12788420"/&gt;&lt;l c1="12788349"/&gt;&lt;l c1="12879083"/&gt;&lt;l c1="12881716"/&gt;&lt;l c1="12878513"/&gt;&lt;l c1="12882048"/&gt;&lt;l c1="12878181"/&gt;&lt;l c1="12878064"/&gt;&lt;l c1="12930069"/&gt;&lt;l c1="12883113"/&gt;&lt;l c1="13070916"/&gt;&lt;l c1="12882449"/&gt;&lt;l c1="12884773"/&gt;&lt;l c1="13017723"/&gt;&lt;l c1="12878467"/&gt;&lt;l c1="12882094"/&gt;&lt;l c1="12788489"/&gt;&lt;l c1="12882426"/&gt;&lt;l c1="13017677"/&gt;&lt;l c1="12878250"/&gt;&lt;l c1="12881593"/&gt;&lt;l c1="12878204"/&gt;&lt;l c1="12881693"/&gt;&lt;l c1="12882357"/&gt;&lt;l c1="13567362"/&gt;&lt;l c1="12788297"/&gt;&lt;l c1="12788472"/&gt;&lt;l c1="12878227"/&gt;&lt;l c1="12878350"/&gt;&lt;l c1="12881547"/&gt;&lt;l c1="12882309"/&gt;&lt;l c1="12882432"/&gt;&lt;l c1="12788274"/&gt;&lt;l c1="12788343"/&gt;&lt;l c1="12884982"/&gt;&lt;l c1="12882409"/&gt;&lt;l c1="12878496"/&gt;&lt;l c1="12880998"/&gt;&lt;l c1="12881330"/&gt;&lt;l c1="12788426"/&gt;&lt;l c1="12880843"/&gt;&lt;l c1="12878187"/&gt;&lt;l c1="12882171"/&gt;&lt;l c1="12882363"/&gt;&lt;l c1="12882031"/&gt;&lt;l c1="12882612"/&gt;&lt;l c1="12878542"/&gt;&lt;l c1="12788380"/&gt;&lt;l c1="12881971"/&gt;&lt;l c1="12882217"/&gt;&lt;l c1="13070538"/&gt;&lt;l c1="12878244"/&gt;&lt;l c1="12880989"/&gt;&lt;l c1="12881931"/&gt;&lt;l c1="13070881"/&gt;&lt;l c1="12788234"/&gt;&lt;l c1="12881925"/&gt;&lt;l c1="12803339"/&gt;&lt;l c1="12881536"/&gt;&lt;l c1="12879123"/&gt;&lt;l c1="12878290"/&gt;&lt;l c1="12788286"/&gt;&lt;l c1="12878682"/&gt;&lt;l c1="12788483"/&gt;&lt;l c1="12879764"/&gt;&lt;l c1="12880826"/&gt;&lt;l c1="12881324"/&gt;&lt;l c1="13415246"/&gt;&lt;l c1="12881988"/&gt;&lt;l c1="12930106"/&gt;&lt;l c1="13146459"/&gt;&lt;l c1="13106831"/&gt;&lt;l c1="12878384"/&gt;&lt;l c1="12882392"/&gt;&lt;l c1="12879048"/&gt;&lt;l c1="12788148"/&gt;&lt;l c1="12879452"/&gt;&lt;l c1="12878456"/&gt;&lt;l c1="12881112"/&gt;&lt;l c1="12878195"/&gt;&lt;l c1="12930057"/&gt;&lt;l c1="13017711"/&gt;&lt;l c1="12881539"/&gt;&lt;l c1="13033858"/&gt;&lt;l c1="12882057"/&gt;&lt;l c1="12882131"/&gt;&lt;l c1="12803465"/&gt;&lt;l c1="13070521"/&gt;&lt;l c1="12882157"/&gt;&lt;l c1="12882649"/&gt;&lt;l c1="12878570"/&gt;&lt;l c1="12930086"/&gt;&lt;l c1="12929914"/&gt;&lt;l c1="12803345"/&gt;&lt;l c1="12879091"/&gt;&lt;l c1="12878599"/&gt;&lt;l c1="12881304"/&gt;&lt;l c1="12788074"/&gt;&lt;l c1="12882037"/&gt;&lt;l c1="12878450"/&gt;&lt;l c1="13567359"/&gt;&lt;l c1="12984584"/&gt;&lt;l c1="12929894"/&gt;&lt;l c1="12788546"/&gt;&lt;l c1="12930063"/&gt;&lt;l c1="12882629"/&gt;&lt;l c1="12881965"/&gt;&lt;l c1="12882088"/&gt;&lt;l c1="12879383"/&gt;&lt;l c1="12878164"/&gt;&lt;l c1="13415240"/&gt;&lt;l c1="13086845"/&gt;&lt;l c1="12881318"/&gt;&lt;l c1="12930100"/&gt;&lt;l c1="12881567"/&gt;&lt;l c1="12788509"/&gt;&lt;l c1="13017740"/&gt;&lt;l c1="12878507"/&gt;&lt;l c1="12878519"/&gt;&lt;l c1="12884556"/&gt;&lt;l c1="12882337"/&gt;&lt;l c1="12882386"/&gt;&lt;l c1="13017703"/&gt;&lt;l c1="12878699"/&gt;&lt;l c1="12878613"/&gt;&lt;l c1="12881945"/&gt;&lt;l c1="12929900"/&gt;&lt;l c1="12881367"/&gt;&lt;l c1="12787974"/&gt;&lt;l c1="12882598"/&gt;&lt;l c1="12881553"/&gt;&lt;l c1="12878270"/&gt;&lt;l c1="12878258"/&gt;&lt;l c1="12882635"/&gt;&lt;l c1="12880975"/&gt;&lt;l c1="12788168"/&gt;&lt;l c1="13567351"/&gt;&lt;l c1="12881310"/&gt;&lt;l c1="13070907"/&gt;&lt;l c1="12881951"/&gt;&lt;l c1="12881118"/&gt;&lt;l c1="13224157"/&gt;&lt;l c1="12878364"/&gt;&lt;l c1="12878115"/&gt;&lt;l c1="12878705"/&gt;&lt;l c1="12881559"/&gt;&lt;l c1="12882641"/&gt;&lt;l c1="12880969"/&gt;&lt;l c1="12878264"/&gt;&lt;l c1="12882592"/&gt;&lt;l c1="12879395"/&gt;&lt;l c1="12882051"/&gt;&lt;l c1="13070535"/&gt;&lt;l c1="13086851"/&gt;&lt;l c1="13017674"/&gt;&lt;l c1="13564995"/&gt;&lt;l c1="12879675"/&gt;&lt;l c1="12878230"/&gt;&lt;l c1="12881550"/&gt;&lt;l c1="12788160"/&gt;&lt;l c1="13396285"/&gt;&lt;l c1="13017697"/&gt;&lt;l c1="12883116"/&gt;&lt;l c1="12878539"/&gt;&lt;l c1="12884776"/&gt;&lt;l c1="12878370"/&gt;&lt;l c1="13070913"/&gt;&lt;l c1="12882120"/&gt;&lt;l c1="12878184"/&gt;&lt;l c1="12878061"/&gt;&lt;l c1="12878516"/&gt;&lt;l c1="13070890"/&gt;&lt;l c1="12882143"/&gt;&lt;l c1="12788231"/&gt;&lt;l c1="12879389"/&gt;&lt;l c1="12878155"/&gt;&lt;l c1="12878493"/&gt;&lt;l c1="12882406"/&gt;&lt;l c1="12881742"/&gt;&lt;l c1="12878470"/&gt;&lt;l c1="12881101"/&gt;&lt;l c1="12788369"/&gt;&lt;l c1="12930043"/&gt;&lt;l c1="12880978"/&gt;&lt;l c1="12878278"/&gt;&lt;l c1="12881696"/&gt;&lt;l c1="12880955"/&gt;&lt;l c1="12882360"/&gt;&lt;l c1="12879458"/&gt;&lt;l c1="12878178"/&gt;&lt;l c1="12881596"/&gt;&lt;l c1="12882383"/&gt;&lt;l c1="12878301"/&gt;&lt;l c1="12878247"/&gt;&lt;l c1="12880986"/&gt;&lt;l c1="13106825"/&gt;&lt;l c1="12882220"/&gt;&lt;l c1="12882621"/&gt;&lt;l c1="12882609"/&gt;&lt;l c1="12880949"/&gt;&lt;l c1="12788294"/&gt;&lt;l c1="12788377"/&gt;&lt;l c1="12878293"/&gt;&lt;l c1="12881934"/&gt;&lt;l c1="12880995"/&gt;&lt;l c1="12879074"/&gt;&lt;l c1="12882323"/&gt;&lt;l c1="12879080"/&gt;&lt;l c1="12878238"/&gt;&lt;l c1="12803388"/&gt;&lt;l c1="12879767"/&gt;&lt;l c1="12881974"/&gt;&lt;l c1="12882128"/&gt;&lt;l c1="12882369"/&gt;&lt;l c1="13017720"/&gt;&lt;l c1="13550308"/&gt;&lt;l c1="12878633"/&gt;&lt;l c1="12878387"/&gt;&lt;l c1="12881928"/&gt;&lt;l c1="12803434"/&gt;&lt;l c1="12878241"/&gt;&lt;l c1="12880992"/&gt;&lt;l c1="12882652"/&gt;&lt;l c1="12882154"/&gt;&lt;l c1="12788100"/&gt;&lt;l c1="12878739"/&gt;&lt;l c1="12878573"/&gt;&lt;l c1="12882060"/&gt;&lt;l c1="13070904"/&gt;&lt;l c1="12788220"/&gt;&lt;l c1="12878453"/&gt;&lt;l c1="12882034"/&gt;&lt;l c1="12881370"/&gt;&lt;l c1="12878479"/&gt;&lt;l c1="12788526"/&gt;&lt;l c1="12879094"/&gt;&lt;l c1="12878430"/&gt;&lt;l c1="13415243"/&gt;&lt;l c1="13033910"/&gt;&lt;l c1="12881991"/&gt;&lt;l c1="12881321"/&gt;&lt;l c1="12880829"/&gt;&lt;l c1="12881327"/&gt;&lt;l c1="12930109"/&gt;&lt;l c1="13106828"/&gt;&lt;l c1="12881985"/&gt;&lt;l c1="12881968"/&gt;&lt;l c1="12881962"/&gt;&lt;l c1="12882632"/&gt;&lt;l c1="12882601"/&gt;&lt;l c1="12881201"/&gt;&lt;l c1="12878696"/&gt;&lt;l c1="12882775"/&gt;&lt;l c1="12879455"/&gt;&lt;l c1="12879114"/&gt;&lt;l c1="12881942"/&gt;&lt;l c1="13461818"/&gt;&lt;l c1="12803374"/&gt;&lt;l c1="12878055"/&gt;&lt;l c1="12878596"/&gt;&lt;l c1="12881129"/&gt;&lt;l c1="12930040"/&gt;&lt;l c1="12878473"/&gt;&lt;l c1="12881301"/&gt;&lt;l c1="12788077"/&gt;&lt;l c1="12882160"/&gt;&lt;l c1="13211468"/&gt;&lt;l c1="12878224"/&gt;&lt;l c1="12878175"/&gt;&lt;l c1="12881556"/&gt;&lt;l c1="12878353"/&gt;&lt;l c1="12879386"/&gt;&lt;l c1="12882054"/&gt;&lt;l c1="12878367"/&gt;&lt;l c1="12878616"/&gt;&lt;l c1="12881948"/&gt;&lt;l c1="12788463"/&gt;&lt;l c1="12929897"/&gt;&lt;l c1="12881307"/&gt;&lt;l c1="12929911"/&gt;&lt;l c1="12878167"/&gt;&lt;l c1="12878161"/&gt;&lt;l c1="13086848"/&gt;&lt;l c1="12881997"/&gt;&lt;l c1="12803411"/&gt;&lt;l c1="12880823"/&gt;&lt;l c1="12882638"/&gt;&lt;l c1="12788357"/&gt;&lt;l c1="12878261"/&gt;&lt;l c1="12882446"/&gt;&lt;l c1="12881115"/&gt;&lt;l c1="12929903"/&gt;&lt;l c1="13070910"/&gt;&lt;l c1="12878708"/&gt;&lt;l c1="12883528"/&gt;&lt;l c1="12788555"/&gt;&lt;l c1="12879100"/&gt;&lt;l c1="12879051"/&gt;&lt;l c1="13567348"/&gt;&lt;l c1="13554364"/&gt;&lt;/r&gt;'' insert into @clients select * from openxml (@idoc_clients, ''/r/l'', 1) with (c1 int) exec sp_xml_removedocument @idoc_clients;
		select
			client_code = cl.client_code,
			client_name = rtrim(ab.ABALPH),
			client_address = rtrim(addr.ALADDZ) + '', '' + 
				rtrim(country.DRDL01) + '', '' +
				case when ltrim(region.DRDL01 + region.DRDL02) = ''.'' then '''' else rtrim(region.DRDL01 + region.DRDL02) end + '', '' + 
				rtrim(addr.ALCTY1) + '', '' + 
				rtrim(rtrim(addr.ALADD1) + '', '' + rtrim(addr.ALADD2) + '', '' + rtrim(addr.ALADD3) + '', '' + addr.ALADD4),  -- Полный адрес
			inn = rtrim(replace(ab.ABTAX, char(160), '''')),
			kpp = rtrim(replace(ab.ABTX2, char(160), ''''))
			--producer_code = ''''
		from @clients cl
		left join PRODDTA.F0101 ab with (nolock)
			on ab.ABAN8 = cl.client_code
		left join PRODDTA.F0116 addr with (nolock)  -- Адрес
			on addr.ALAN8 =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t>
  </si>
  <si>
    <t>exec "JDE_PRODUCTION"."sys"."sp_executesql";1 N'declare @hub table (branch varchar(3), directory varchar(3), hub varchar(4)) declare @idoc_hub int exec sp_xml_preparedocument @idoc_hub output, ''&lt;?xml version="1.0" encoding="Windows-1251"?&gt;&lt;r&gt;&lt;l c3="0001"/&gt;&lt;/r&gt;'' insert into @hub select * from openxml (@idoc_hub, ''/r/l'', 1) with (c1 varchar(3), c2 varchar(3), c3 varchar(4)) exec sp_xml_removedocument @idoc_hub;
			declare
				@jde_date_beg int = dbo.fncDateToJDEDate(@date_beg),
				@jde_date_end int = dbo.fncDateToJDEDate(@date_end)
			declare @products table (
				itm int primary key,
				supplier varchar(3),
				product_unit char(2)
			)
			insert into @products
			select
				id = f4101.IMITM,
				supplier = rtrim(f4101.IMSRP4),
				product_unit = f4101.IMUOM1
			from PRODDTA.F4101 f4101 with (nolock)
			inner join string_split(@suppliers, '','') sup
				on sup.value = f4101.IMSRP4
			select
				session_id = @session_id,
				date = dbo.fncJDEDateToDate(f4211.SDADDJ),
				doc_company = f4211.SDKCOO,
				doc_type_id = f4211.SDDCTO,
				doc_number = cast(f4211.SDDOCO as int),
				doc_line_id = cast(f4211.SDLNID as int),
				supplier_id = pr.supplier,
				product_id = pr.itm,
				unit = pr.product_unit,
				warehouse = rtrim(ltrim(f0006.MCMCU)),
				branch_id = coalesce(hub1.hub, hub2.hub, hub3.hub, hub4.hub),
				qty = cast(f4211.SDPQOR as int),  -- Объем продаж
				amt_wo_vat = cast(f4211.SDAEXP * 0.01 / (1 + isnull(ns.nds_rate, 0) * 0.00001) as decimal(18, 4)),  -- Сумма финальная без НДС
				amt_w_vat = cast(f4211.SDAEXP * 0.01 as decimal(18, 4)),  -- Сумма финальная с НДС
				currency = rtrim(f4211.SDCRCD),
				dp_id = cast(f4211.SDSHAN as int),
				trade_channel_id = rtrim(f0101.ABAC14)
			from PRODDTA.F4211 f4211 with (nolock)
			inner join @products pr
				on pr.itm = f4211.SDITM
			inner join PRODDTA.F0006 f0006 with (nolock)
				on f0006.MCMCU = f4211.SDMCU
			inner join PRODDTA.F0006 f0006_2 with (nolock)
				on f0006_2.MCMCU = f4211.SDEMCU
			left join PRODDTA.F0101 f0101 with (nolock)
				on f0101.ABAN8 = f4211.SDSHAN
			left join @hub hub1  -- Прямое соответствие
				on hub1.branch = f0006.MCRP04
				and hub1.directory = f0006_2.MCRP06
			left join @hub hub2  -- Нет направления продаж
				on hub2.branch = f0006.MCRP04
				and isnull(hub2.directory, '''') = isnull(hub1.directory, '''')
			left join @hub hub3  -- Нет филиала
				on isnull(hub3.branch, '''') = isnull(hub1.branch, '''')
				and hub3.directory = f0006_2.MCRP06
			left join @hub hub4  -- Нет филиала и направления продаж
				on isnull(hub4.branch, '''') = isnull(hub1.branch, '''')
				and isnull(hub4.directory, '''') = isnull(hub1.directory, '''')
			outer apply
			(
				select top 1
					nds_rate = f4008.TATXR1
				from PRODDTA.F4008 f4008 with (nolock)  -- НДС ставка
				where
					f4008.TAITM = iif(isnumeric(f4211.SDTAX1) = 1, f4211.SDTAX1, null) -- Признак налогообложения товара
					and f4008.TATXA1 = f4211.SDTXA1  -- Код налоговой зоны
					and f4211.SDADDJ between f4008.TAEFTJ and f4008.TAEFDJ  -- Период действия
				order by f4008.TAEFTJ desc
			) ns
			where
				f4211.SDADDJ between @jde_date_beg and @jde_date_end  -- Фактическая дата отгрузки
				and f4211.SDKCOO in (''00001'', ''00002'', ''00004'', ''00007'', ''00009'', ''00012'', ''00015'')  -- Компании
				and f4211.SDDCTO not in (''F0'', ''SW'', ''TS'', ''ST'')  -- Исключаем продажи между компаниями и перем-ния между скл. филиала
			union all
			select
				session_id = @session_id,
				date = dbo.fncJDEDateToDate(f4211.SDADDJ),
				doc_company = f4211.SDKCOO,
				doc_type_id = f4211.SDDCTO,
				doc_number = cast(f4211.SDDOCO as int),
				doc_line_id = cast(f4211.SDLNID as int),
				supplier_id = pr.supplier,
				product_id = pr.itm,
				unit = pr.product_unit,
				warehouse = rtrim(ltrim(f0006.MCMCU)),
				branch_id = coalesce(hub1.hub, hub2.hub, hub3.hub, hub4.hub),
				qty = cast(f4211.SDPQOR as int),  -- Объем продаж
				amt_wo_vat = cast(f4211.SDAEXP * 0.01 / (1 + isnull(ns.nds_rate, 0) * 0.00001) as decimal(18, 4)),  -- Сумма финальная без НДС
				amt_w_vat = cast(f4211.SDAEXP * 0.01 as decimal(18, 4)),  -- Сумма финальная с НДС
				currency = rtrim(f4211.SDCRCD),
				dp_id = cast(f4211.SDSHAN as int),
				trade_channel_id = rtrim(f0101.ABAC14)
			from JDE_PDARH.PRODDTA.F42119 f4211 with (nolock, index = F4211_15)  -- Индекс по ADDJ
			inner join @products pr
				on pr.itm = f4211.SDITM
			inner join PRODDTA.F0006 f0006 with (nolock)
				on f0006.MCMCU = f4211.SDMCU
			inner join PRODDTA.F0006 f0006_2 with (nolock)
				on f0006_2.MCMCU = f4211.SDEMCU
			left join PRODDTA.F0101 f0101 with (nolock)
				on f0101.ABAN8 = f4211.SDSHAN
			left join @hub hub1  -- Прямое соответствие
				on hub1.branch = f0006.MCRP04
				and hub1.directory = f0006_2.MCRP06
			left join @hub hub2  -- Нет направления продаж
				on hub2.branch = f0006.MCRP04
				and isnull(hub2.directory, '''') = isnull(hub1.directory, '''')
			left join @hub hub3  -- Нет филиала
				on isnull(hub3.branch, '''') = isnull(hub1.branch, '''')
				and hub3.directory = f0006_2.MCRP06
			left join @hub hub4  -- Нет филиала и направления продаж
				on isnull(hub4.branch, '''') = isnull(hub1.branch, '''')
				and isnull(hub4.directory, '''') = isnull(hub1.directory, '''')
			outer apply
			(
				select top 1
					nds_rate = f4008.TATXR1
				from PRODDTA.F4008 f4008 with (nolock)  -- НДС ставка
				where
					f4008.TAITM = iif(isnumeric(f4211.SDTAX1) = 1, f4211.SDTAX1, null) -- Признак налогообложения товара
					and f4008.TATXA1 = f4211.SDTXA1  -- Код налоговой зоны
					and f4211.SDADDJ between f4008.TAEFTJ and f4008.TAEFDJ  -- Период действия
				order by f4008.TAEFTJ desc
			) ns
			where
				f4211.SDADDJ between @jde_date_beg and @jde_date_end  -- Фактическая дата отгрузки
				and f4211.SDKCOO in (''00001'', ''00002'', ''00004'', ''00007'', ''00009'', ''00012'', ''00015'')  -- Компании
				and f4211.SDDCTO not in (''F0'', ''SW'', ''TS'', ''ST'')  -- Исключаем продажи между компаниями и перем-ния между скл. филиала
			',N'@session_id int, @date_beg date, @date_end date, @suppliers varchar(max)',90303,@date_beg='2024-09-01',@date_end='2024-09-30',@suppliers=N'BRM,E01,E27,E38,E64,E81,E97,F09,F30,KON,MAT,PRC'</t>
  </si>
  <si>
    <t>exec "JDE_PRODUCTION"."sys"."sp_executesql";1 N'declare @clients table (client_code int) declare @idoc_clients int exec sp_xml_preparedocument @idoc_clients output, ''&lt;?xml version="1.0" encoding="Windows-1251"?&gt;&lt;r&gt;&lt;l c1="12878732"/&gt;&lt;l c1="12879762"/&gt;&lt;l c1="12885097"/&gt;&lt;l c1="12885530"/&gt;&lt;l c1="12885531"/&gt;&lt;l c1="12885560"/&gt;&lt;l c1="12885561"/&gt;&lt;l c1="12885634"/&gt;&lt;l c1="12885697"/&gt;&lt;l c1="12929881"/&gt;&lt;l c1="12929900"/&gt;&lt;l c1="12930067"/&gt;&lt;l c1="12930068"/&gt;&lt;l c1="12930069"/&gt;&lt;l c1="12930072"/&gt;&lt;l c1="12930074"/&gt;&lt;l c1="12930075"/&gt;&lt;l c1="12930077"/&gt;&lt;l c1="12930078"/&gt;&lt;l c1="12930086"/&gt;&lt;l c1="12930087"/&gt;&lt;l c1="12930094"/&gt;&lt;l c1="12930109"/&gt;&lt;l c1="12930110"/&gt;&lt;l c1="12930111"/&gt;&lt;l c1="12930119"/&gt;&lt;l c1="12930122"/&gt;&lt;l c1="12930125"/&gt;&lt;/r&gt;'' insert into @clients select * from openxml (@idoc_clients, ''/r/l'', 1) with (c1 int) exec sp_xml_removedocument @idoc_clients;
		select
			client_code = cl.client_code,
			client_name = rtrim(ab.ABALPH),
			client_address = rtrim(addr.ALADDZ) + '', '' + 
				rtrim(country.DRDL01) + '', '' +
				case when ltrim(region.DRDL01 + region.DRDL02) = ''.'' then '''' else rtrim(region.DRDL01 + region.DRDL02) end + '', '' + 
				rtrim(addr.ALCTY1) + '', '' + 
				rtrim(rtrim(addr.ALADD1) + '', '' + rtrim(addr.ALADD2) + '', '' + rtrim(addr.ALADD3) + '', '' + addr.ALADD4),  -- Полный адрес
			inn = rtrim(replace(ab.ABTAX, char(160), '''')),
			kpp = rtrim(replace(ab.ABTX2, char(160), ''''))
			--producer_code = ''''
		from @clients cl
		left join PRODDTA.F0101 ab with (nolock)
			on ab.ABAN8 = cl.client_code
		left join PRODDTA.F0116 addr with (nolock)  -- Адрес
			on addr.ALAN8 =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t>
  </si>
  <si>
    <t>exec "JDE_PRODUCTION"."sys"."sp_executesql";1 N'declare @clients table (client_code int) declare @idoc_clients int exec sp_xml_preparedocument @idoc_clients output, ''&lt;?xml version="1.0" encoding="Windows-1251"?&gt;&lt;r&gt;&lt;l c1="12878040"/&gt;&lt;l c1="12878043"/&gt;&lt;l c1="12878045"/&gt;&lt;l c1="12878053"/&gt;&lt;l c1="12878054"/&gt;&lt;l c1="12878055"/&gt;&lt;l c1="12878056"/&gt;&lt;l c1="12878059"/&gt;&lt;l c1="12878066"/&gt;&lt;l c1="12878068"/&gt;&lt;l c1="12878073"/&gt;&lt;l c1="12878088"/&gt;&lt;l c1="12878089"/&gt;&lt;l c1="12878091"/&gt;&lt;l c1="12878732"/&gt;&lt;l c1="12879386"/&gt;&lt;l c1="12882657"/&gt;&lt;l c1="12882767"/&gt;&lt;l c1="12882771"/&gt;&lt;l c1="12882772"/&gt;&lt;l c1="12882777"/&gt;&lt;l c1="12882779"/&gt;&lt;l c1="12882781"/&gt;&lt;l c1="12882807"/&gt;&lt;l c1="12882808"/&gt;&lt;l c1="12883074"/&gt;&lt;l c1="12883080"/&gt;&lt;l c1="12883086"/&gt;&lt;l c1="12883095"/&gt;&lt;l c1="12883101"/&gt;&lt;l c1="12883113"/&gt;&lt;l c1="12883116"/&gt;&lt;l c1="12883131"/&gt;&lt;l c1="12883162"/&gt;&lt;l c1="12883292"/&gt;&lt;l c1="12883389"/&gt;&lt;l c1="12883433"/&gt;&lt;l c1="12883512"/&gt;&lt;l c1="12883513"/&gt;&lt;l c1="12883515"/&gt;&lt;l c1="12883553"/&gt;&lt;l c1="12883559"/&gt;&lt;l c1="12883641"/&gt;&lt;l c1="12883642"/&gt;&lt;l c1="12883658"/&gt;&lt;l c1="12883661"/&gt;&lt;l c1="12883681"/&gt;&lt;l c1="12883682"/&gt;&lt;l c1="12883695"/&gt;&lt;l c1="12883702"/&gt;&lt;l c1="12883708"/&gt;&lt;l c1="12883715"/&gt;&lt;l c1="12883718"/&gt;&lt;l c1="12883719"/&gt;&lt;l c1="12883720"/&gt;&lt;l c1="12884530"/&gt;&lt;l c1="12884533"/&gt;&lt;l c1="12884538"/&gt;&lt;l c1="12884539"/&gt;&lt;l c1="12884542"/&gt;&lt;l c1="12884553"/&gt;&lt;l c1="12884555"/&gt;&lt;l c1="12884559"/&gt;&lt;l c1="12884604"/&gt;&lt;l c1="12884605"/&gt;&lt;l c1="12884608"/&gt;&lt;l c1="12884758"/&gt;&lt;l c1="12884766"/&gt;&lt;l c1="12884773"/&gt;&lt;l c1="12884775"/&gt;&lt;l c1="12884776"/&gt;&lt;l c1="12884777"/&gt;&lt;l c1="12884780"/&gt;&lt;l c1="12884791"/&gt;&lt;l c1="12884794"/&gt;&lt;l c1="12884798"/&gt;&lt;l c1="12884804"/&gt;&lt;l c1="12884806"/&gt;&lt;l c1="12884808"/&gt;&lt;l c1="12884962"/&gt;&lt;l c1="12884967"/&gt;&lt;l c1="12884973"/&gt;&lt;l c1="12884975"/&gt;&lt;l c1="12884977"/&gt;&lt;l c1="12884978"/&gt;&lt;l c1="12884985"/&gt;&lt;l c1="12884988"/&gt;&lt;l c1="12884989"/&gt;&lt;l c1="12884999"/&gt;&lt;l c1="12885001"/&gt;&lt;l c1="12885002"/&gt;&lt;l c1="12885003"/&gt;&lt;l c1="12885022"/&gt;&lt;l c1="12885023"/&gt;&lt;l c1="12885045"/&gt;&lt;l c1="12929881"/&gt;&lt;l c1="13017678"/&gt;&lt;l c1="13017681"/&gt;&lt;l c1="13553263"/&gt;&lt;l c1="13564994"/&gt;&lt;l c1="13564996"/&gt;&lt;l c1="13665920"/&gt;&lt;l c1="13665921"/&gt;&lt;/r&gt;'' insert into @clients select * from openxml (@idoc_clients, ''/r/l'', 1) with (c1 int) exec sp_xml_removedocument @idoc_clients;
		select
			client_code = cl.client_code,
			client_name = rtrim(ab.ABALPH),
			client_address = rtrim(addr.ALADDZ) + '', '' + 
				rtrim(country.DRDL01) + '', '' +
				case when ltrim(region.DRDL01 + region.DRDL02) = ''.'' then '''' else rtrim(region.DRDL01 + region.DRDL02) end + '', '' + 
				rtrim(addr.ALCTY1) + '', '' + 
				rtrim(rtrim(addr.ALADD1) + '', '' + rtrim(addr.ALADD2) + '', '' + rtrim(addr.ALADD3) + '', '' + addr.ALADD4),  -- Полный адрес
			inn = rtrim(replace(ab.ABTAX, char(160), '''')),
			kpp = rtrim(replace(ab.ABTX2, char(160), ''''))
			--producer_code = ''''
		from @clients cl
		left join PRODDTA.F0101 ab with (nolock)
			on ab.ABAN8 = cl.client_code
		left join PRODDTA.F0116 addr with (nolock)  -- Адрес
			on addr.ALAN8 =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t>
  </si>
  <si>
    <t>exec "JDE_PRODUCTION"."sys"."sp_executesql";1 N'declare @branch table (branch varchar(3)) declare @idoc_branch int exec sp_xml_preparedocument @idoc_branch output, ''&lt;?xml version="1.0" encoding="Windows-1251"?&gt;&lt;r&gt;&lt;l c1="854"/&gt;&lt;l c1="855"/&gt;&lt;l c1="856"/&gt;&lt;l c1="857"/&gt;&lt;l c1="858"/&gt;&lt;l c1="859"/&gt;&lt;l c1="860"/&gt;&lt;l c1="861"/&gt;&lt;l c1="862"/&gt;&lt;l c1="863"/&gt;&lt;l c1="864"/&gt;&lt;l c1="865"/&gt;&lt;l c1="866"/&gt;&lt;l c1="869"/&gt;&lt;/r&gt;'' insert into @branch select * from openxml (@idoc_branch, ''/r/l'', 1) with (c1 varchar(3)) exec sp_xml_removedocument @idoc_branch;
		select
			session_id = @session_id,
			code = br.branch,
			name = rtrim(f0006.MCDL01)
		from PRODDTA.F0006 f0006 with (nolock)  -- Справочник Бизнес-единиц			
		inner join @branch br
			on ltrim(f0006.MCMCU) = br.branch
	',N'@session_id int',@session_id=90240</t>
  </si>
  <si>
    <t>exec "JDE_PRODUCTION"."sys"."sp_executesql";1 N'declare @mcu table (mcu varchar(12)) declare @idoc_mcu int exec sp_xml_preparedocument @idoc_mcu output, ''&lt;?xml version="1.0" encoding="Windows-1251"?&gt;&lt;r&gt;&lt;l c1="79BRDIS"/&gt;&lt;l c1="79NDDIS"/&gt;&lt;l c1="79PPDIS"/&gt;&lt;l c1="79VZDIS"/&gt;&lt;l c1="79WHADV"/&gt;&lt;l c1="79WHDIS"/&gt;&lt;l c1="824BROHDIS"/&gt;&lt;l c1="824WHOHDIS"/&gt;&lt;l c1="851BRDIS1"/&gt;&lt;l c1="851WHDIS1"/&gt;&lt;/r&gt;'' insert into @mcu select * from openxml (@idoc_mcu, ''/r/l'', 1) with (c1 varchar(12)) exec sp_xml_removedocument @idoc_mcu;
		select
			session_id = @session_id,
			inn = rtrim(ab.ABTAX),
			distributor_name = rtrim(f0010.CCNAME),
			date_beg = @date_beg,
			date_end = @date_end,
			mcu = mcu.mcu,
			warehouse_name = rtrim(f0006.MCDL01)
		from @mcu mcu
		inner join PRODDTA.F0006 f0006 with (nolock)
			on ltrim(f0006.MCMCU) = mcu.mcu
		inner join PRODDTA.F0010 f0010 with (nolock)
			on f0010.CCCO = f0006.MCCO
		left join PRODDTA.F0101 ab with (nolock)
			on ab.ABAN8 = f0006.MCAN8
		',N'@session_id int, @date_beg date, @date_end date',@session_id=90296,@date_beg='2024-08-22',@date_end='2024-09-01'</t>
  </si>
  <si>
    <t>exec "JDE_PRODUCTION"."sys"."sp_executesql";1 N'
		declare
			@jde_date_beg int = dbo.fncDateToJDEDate(@date_beg),
			@jde_date_end int = dbo.fncDateToJDEDate(@date_end),
			@provider varchar(50) = ''PRS,MAT''  -- Перспектива (Маркет-Трейд)
		declare @list_dates table (dt date)
		while @date_beg &lt;= @date_end
		begin
			insert into @list_dates values(@date_beg)	
			set @date_beg = dateadd(day, 1, @date_beg)
		end 
		;with organizations as
		(
			select
				comp_id = org.value
			from string_split(@organizations, '','') org
		),
		branch as
		(
			select
				id = spt.value
			from string_split(@branch, '','') spt
		)
		-- Приход товара
		select
			session_id = @session_id,
			order_date = cast(dbo.fncJDEDateToDate(f4311.PDADDJ) as date),
			branch = br.id,
			comp_id = f4311.PDKCOO,
			doc_num = f4311.PDDOCO,
			doc_type = f4311.PDDCTO,
			itm = f4101.IMITM,
			product_code = rtrim(f4101.IMLITM),
			qty = sum(f4311.PDUORG),
			doc_order = rtrim(f554301c.CF55CCON)
		from 
		(
			select * from PRODDTA.F4311 with (nolock)
			union all
			select * from JDE_PDARH.PRODDTA.F43119 with (nolock)
		) f4311  -- Строки закупки
		left join PRODDTA.F554301C f554301c with (nolock)
			on f554301c.CFKCOO = f4311.PDKCOO
			and f554301c.CFDOCO = f4311.PDDOCO
			and f554301c.CFDCTO = f4311.PDDCTO
			and f554301c.CFSFXO = f4311.PDSFXO
		inner join PRODDTA.F4101 f4101 with (nolock)  -- Справочник товара
			on f4101.IMITM = f4311.PDITM
		inner join string_split(@provider, '','') prv  -- Поставщики в виде таблицы
			on prv.value = f4101.IMSRP4
		inner join PRODDTA.F0006 f0006 with (nolock)  -- Справочник Бизнес-единиц
			on f0006.MCMCU = f4311.PDMCU
		inner join branch br  -- Филиалы
			on br.id = f0006.MCRP04
		inner join organizations org
			on org.comp_id = f4311.PDKCOO
		inner join PRODDTA.F40039 gt with (nolock)  -- Группы типов документов
			on gt.DTDCT = f4311.PDDCTO
			and gt.DTIBOR in (
				''00'',  -- Приход от поставщика          
				''01''   -- Реклама. Приход от поставщика
			)
		where 
			f4311.PDADDJ between @jde_date_beg and @jde_date_end  -- Фактическая дата отгрузки
		group by
			f4311.PDADDJ,
			br.id,
			f4311.PDKCOO,
			f4311.PDDOCO,
			f4311.PDDCTO,
			f4101.IMITM,
			f4101.IMLITM,
			f554301c.CF55CCON
		having
			sum(f4311.PDUORG) != 0
	',N'@session_id int, @date_beg date, @date_end date, @organizations nvarchar(255), @branch nvarchar(4000)',@session_id=90234,@date_beg='2024-08-11',@date_end='2024-08-31',@organizations=N'00015',@branch=N'863'</t>
  </si>
  <si>
    <t>string_split</t>
  </si>
  <si>
    <t>exec "JDE_PRODUCTION"."sys"."sp_executesql";1 N'
		declare
			@jde_date_beg int = dbo.fncDateToJDEDate(@date_beg),
			@jde_date_end int = dbo.fncDateToJDEDate(@date_end),
			@provider varchar(50) = ''PRS,MAT''  -- Перспектива (Маркет-Трейд)
		declare @list_dates table (dt date)
		while @date_beg &lt;= @date_end
		begin
			insert into @list_dates values(@date_beg)	
			set @date_beg = dateadd(day, 1, @date_beg)
		end 
		;with organizations as
		(
			select
				comp_id = org.value
			from string_split(@organizations, '','') org
		),
		branch as
		(
			select
				id = spt.value
			from string_split(@branch, '','') spt
		)
		-- Приход товара
		select
			session_id = @session_id,
			order_date = cast(dbo.fncJDEDateToDate(f4311.PDADDJ) as date),
			branch = br.id,
			comp_id = f4311.PDKCOO,
			doc_num = f4311.PDDOCO,
			doc_type = f4311.PDDCTO,
			itm = f4101.IMITM,
			product_code = rtrim(f4101.IMLITM),
			qty = sum(f4311.PDUORG),
			doc_order = rtrim(f554301c.CF55CCON)
		from 
		(
			select * from PRODDTA.F4311 with (nolock)
			union all
			select * from JDE_PDARH.PRODDTA.F43119 with (nolock)
		) f4311  -- Строки закупки
		left join PRODDTA.F554301C f554301c with (nolock)
			on f554301c.CFKCOO = f4311.PDKCOO
			and f554301c.CFDOCO = f4311.PDDOCO
			and f554301c.CFDCTO = f4311.PDDCTO
			and f554301c.CFSFXO = f4311.PDSFXO
		inner join PRODDTA.F4101 f4101 with (nolock)  -- Справочник товара
			on f4101.IMITM = f4311.PDITM
		inner join string_split(@provider, '','') prv  -- Поставщики в виде таблицы
			on prv.value = f4101.IMSRP4
		inner join PRODDTA.F0006 f0006 with (nolock)  -- Справочник Бизнес-единиц
			on f0006.MCMCU = f4311.PDMCU
		inner join branch br  -- Филиалы
			on br.id = f0006.MCRP04
		inner join organizations org
			on org.comp_id = f4311.PDKCOO
		inner join PRODDTA.F40039 gt with (nolock)  -- Группы типов документов
			on gt.DTDCT = f4311.PDDCTO
			and gt.DTIBOR in (
				''00'',  -- Приход от поставщика          
				''01''   -- Реклама. Приход от поставщика
			)
		where 
			f4311.PDADDJ between @jde_date_beg and @jde_date_end  -- Фактическая дата отгрузки
		group by
			f4311.PDADDJ,
			br.id,
			f4311.PDKCOO,
			f4311.PDDOCO,
			f4311.PDDCTO,
			f4101.IMITM,
			f4101.IMLITM,
			f554301c.CF55CCON
		having
			sum(f4311.PDUORG) != 0
	',N'@session_id int, @date_beg date, @date_end date, @organizations nvarchar(255), @branch nvarchar(4000)',@session_id=90235,@date_beg='2024-08-11',@date_end='2024-08-31',@organizations=N'00015',@branch=N'855'</t>
  </si>
  <si>
    <t>exec "JDE_PRODUCTION"."sys"."sp_executesql";1 N'
		declare
			@jde_date_beg int = JDE_PRODUCTION.dbo.fncDateToJDEDate(@date_beg),
			@jde_date_end int = JDE_PRODUCTION.dbo.fncDateToJDEDate(@date_end),
			@provider varchar(50) = ''PRS,MAT''  -- Перспектива (Маркет-Трейд)
		declare 
			@list_dates table (dt date)
		while @date_beg &lt;= @date_end
		begin
			insert into @list_dates values(@date_beg)	
			set @date_beg = dateadd(day, 1, @date_beg)
		end 
		;with branch as
		(
			select
				id = spt.value
			from string_split(@branch, '','') spt
		)
		-- Инвентаризации (недосдачи, излишки)
		select
			session_id = @session_id,
			order_date = cast(dbo.fncJDEDateToDate(f4140.PICSDJ) as date),
			branch = br.id,
			comp_id = f0006.MCCO,
			doc_num = f4140.PICYNO,
			doc_type = f4140a.PIDCTO,
			itm = f4101.IMITM,
			product_code = rtrim(f4101.IMLITM),
			qty = sum(f4141.PJTQOH - f4141.PJTQCT)
		from PRODDTA.F4140 f4140 with (nolock)  -- Заголовок инвентаризации
		inner join PRODDTA.F4140ALD f4140a with (nolock)  -- Доп. заголовок инвентаризации
			on f4140a.PICYNO = f4140.PICYNO
		inner join PRODDTA.F4141 f4141 with (nolock)  -- Строки инвентаризации
			on f4141.PJCYNO = f4140.PICYNO
		inner join PRODDTA.F0006 f0006 with (nolock)  -- Справочник Бизнес-единиц
			on f0006.MCMCU = f4141.PJMCU
		inner join branch br  -- Филиалы
			on br.id = f0006.MCRP04
		inner join PRODDTA.F4101 f4101 with (nolock)
			on f4101.IMITM = f4141.PJITM
		inner join string_split(@provider, '','') prv  -- Поставщики в виде таблицы
			on prv.value = f4101.IMSRP4
		where
			f4140a.PIDCTO = ''PI''  -- Физические запасы
			and (f4140.PICSDJ between @jde_date_beg and @jde_date_end)
			and f4140.PICYCS = ''50''  -- Выполнено
			and f4141.PJCCCD = ''1''  -- Подсчитано
		group by
			f4140.PICSDJ,
			br.id,
			f0006.MCCO,
			f4140.PICYNO,
			f4140a.PIDCTO,
			f4101.IMITM,
			f4101.IMLITM
		having
			sum(f4141.PJTQOH - f4141.PJTQCT) != 0
	',N'@session_id int, @date_beg date, @date_end date, @branch nvarchar(4000)',@session_id=90232,@date_beg='2024-08-11',@date_end='2024-08-31',@branch=N'854,860,861,862,864,865,867,868,869'</t>
  </si>
  <si>
    <t>exec "JDE_PRODUCTION"."sys"."sp_executesql";1 N'
		declare
			@jde_date_beg int = dbo.fncDateToJDEDate(@date_beg),
			@jde_date_end int = dbo.fncDateToJDEDate(@date_end),
			@provider varchar(50) = ''PRS,MAT''  -- Перспектива (Маркет-Трейд)
		declare @list_dates table (dt date)
		while @date_beg &lt;= @date_end
		begin
			insert into @list_dates values(@date_beg)	
			set @date_beg = dateadd(day, 1, @date_beg)
		end 
		;with organizations as
		(
			select
				comp_id = org.value
			from string_split(@organizations, '','') org
		),
		branch as
		(
			select
				id = spt.value
			from string_split(@branch, '','') spt
		)
		-- Приход товара
		select
			session_id = @session_id,
			order_date = cast(dbo.fncJDEDateToDate(f4311.PDADDJ) as date),
			branch = br.id,
			comp_id = f4311.PDKCOO,
			doc_num = f4311.PDDOCO,
			doc_type = f4311.PDDCTO,
			itm = f4101.IMITM,
			product_code = rtrim(f4101.IMLITM),
			qty = sum(f4311.PDUORG),
			doc_order = rtrim(f554301c.CF55CCON)
		from 
		(
			select * from PRODDTA.F4311 with (nolock)
			union all
			select * from JDE_PDARH.PRODDTA.F43119 with (nolock)
		) f4311  -- Строки закупки
		left join PRODDTA.F554301C f554301c with (nolock)
			on f554301c.CFKCOO = f4311.PDKCOO
			and f554301c.CFDOCO = f4311.PDDOCO
			and f554301c.CFDCTO = f4311.PDDCTO
			and f554301c.CFSFXO = f4311.PDSFXO
		inner join PRODDTA.F4101 f4101 with (nolock)  -- Справочник товара
			on f4101.IMITM = f4311.PDITM
		inner join string_split(@provider, '','') prv  -- Поставщики в виде таблицы
			on prv.value = f4101.IMSRP4
		inner join PRODDTA.F0006 f0006 with (nolock)  -- Справочник Бизнес-единиц
			on f0006.MCMCU = f4311.PDMCU
		inner join branch br  -- Филиалы
			on br.id = f0006.MCRP04
		inner join organizations org
			on org.comp_id = f4311.PDKCOO
		inner join PRODDTA.F40039 gt with (nolock)  -- Группы типов документов
			on gt.DTDCT = f4311.PDDCTO
			and gt.DTIBOR in (
				''00'',  -- Приход от поставщика          
				''01''   -- Реклама. Приход от поставщика
			)
		where 
			f4311.PDADDJ between @jde_date_beg and @jde_date_end  -- Фактическая дата отгрузки
		group by
			f4311.PDADDJ,
			br.id,
			f4311.PDKCOO,
			f4311.PDDOCO,
			f4311.PDDCTO,
			f4101.IMITM,
			f4101.IMLITM,
			f554301c.CF55CCON
		having
			sum(f4311.PDUORG) != 0
	',N'@session_id int, @date_beg date, @date_end date, @organizations nvarchar(255), @branch nvarchar(4000)',@session_id=90233,@date_beg='2024-08-11',@date_end='2024-08-31',@organizations=N'00015',@branch=N'858,859,866,856'</t>
  </si>
  <si>
    <t>exec "JDE_PRODUCTION"."sys"."sp_executesql";1 N'
		declare
			@jde_date_beg int = JDE_PRODUCTION.dbo.fncDateToJDEDate(@date_beg),
			@jde_date_end int = JDE_PRODUCTION.dbo.fncDateToJDEDate(@date_end),
			@provider varchar(50) = ''PRS,MAT''  -- Перспектива (Маркет-Трейд)
		declare 
			@list_dates table (dt date)
		while @date_beg &lt;= @date_end
		begin
			insert into @list_dates values(@date_beg)	
			set @date_beg = dateadd(day, 1, @date_beg)
		end 
		;with branch as
		(
			select
				id = spt.value
			from string_split(@branch, '','') spt
		)
		-- Инвентаризации (недосдачи, излишки)
		select
			session_id = @session_id,
			order_date = cast(dbo.fncJDEDateToDate(f4140.PICSDJ) as date),
			branch = br.id,
			comp_id = f0006.MCCO,
			doc_num = f4140.PICYNO,
			doc_type = f4140a.PIDCTO,
			itm = f4101.IMITM,
			product_code = rtrim(f4101.IMLITM),
			qty = sum(f4141.PJTQOH - f4141.PJTQCT)
		from PRODDTA.F4140 f4140 with (nolock)  -- Заголовок инвентаризации
		inner join PRODDTA.F4140ALD f4140a with (nolock)  -- Доп. заголовок инвентаризации
			on f4140a.PICYNO = f4140.PICYNO
		inner join PRODDTA.F4141 f4141 with (nolock)  -- Строки инвентаризации
			on f4141.PJCYNO = f4140.PICYNO
		inner join PRODDTA.F0006 f0006 with (nolock)  -- Справочник Бизнес-единиц
			on f0006.MCMCU = f4141.PJMCU
		inner join branch br  -- Филиалы
			on br.id = f0006.MCRP04
		inner join PRODDTA.F4101 f4101 with (nolock)
			on f4101.IMITM = f4141.PJITM
		inner join string_split(@provider, '','') prv  -- Поставщики в виде таблицы
			on prv.value = f4101.IMSRP4
		where
			f4140a.PIDCTO = ''PI''  -- Физические запасы
			and (f4140.PICSDJ between @jde_date_beg and @jde_date_end)
			and f4140.PICYCS = ''50''  -- Выполнено
			and f4141.PJCCCD = ''1''  -- Подсчитано
		group by
			f4140.PICSDJ,
			br.id,
			f0006.MCCO,
			f4140.PICYNO,
			f4140a.PIDCTO,
			f4101.IMITM,
			f4101.IMLITM
		having
			sum(f4141.PJTQOH - f4141.PJTQCT) != 0
	',N'@session_id int, @date_beg date, @date_end date, @branch nvarchar(4000)',@session_id=90233,@date_beg='2024-08-11',@date_end='2024-08-31',@branch=N'858,859,866,856'</t>
  </si>
  <si>
    <t>exec "JDE_PRODUCTION"."dbo"."sp_executesql";1 N'--declare @datestart as date, @dateend as date, @sklad as nvarchar(20)
                declare @JDEdate      as int = (select [JDE_PRODUCTION].[dbo].[fncDateToJDEDate] (dateadd(month,-48,@dateend)))
                declare @JDEdatestart as int = (select [JDE_PRODUCTION].[dbo].[fncDateToJDEDate] (@datestart))
                declare @JDEdateend   as int = (select [JDE_PRODUCTION].[dbo].[fncDateToJDEDate] (@dateend))
                set @sklad = LTRIM(RTRIM(@sklad))
                DROP TABLE IF EXISTS #UDC_40_DC
                create table #UDC_40_DC (
                [DRKY] [nvarchar] (2) null,
                [DRDL01] [nvarchar](100) NULL,
                [DRDL02] [nvarchar] (100) null
                )
                insert into #UDC_40_DC
                SELECT LTRIM(RTRIM([DRKY]))
                     , [DRDL01]
                     , [DRDL02]
                FROM [JDE_PDCTRL].[PRODCTL].[F0005]
                WHERE [DRSY] = ''40''
                  AND [DRRT] = ''DC''
                  and [DRKY] not in (''        AR'','''') -- убрать AR, если хочется получить остатки на начало
                  --select * from #UDC_40_DC
                select [ILMCU]         = LTRIM(RTRIM(t.[ILMCU]))
                     , [IMSRP1]        = item.[IMSRP1]
                     , [MCRP04]        = sklad.[MCRP04]
                     , [IMITM]         = item.[IMITM]
                     , [IMLITM]        = item.[IMLITM]
                     , [IMDSC1]        = item.[IMDSC1]
                     , [ILTRQT]        = CAST( t.[ILTRQT] * IIF(t.[ILTRUM] = ''ШТ'', 1 , ISNULL(CONV.[ConvFactor], 1)) AS NUMERIC(18, 5) )
                     , [ILPAID]        = (cost.[COUNCS]/10000) * t.[ILTRQT] * IIF(t.[ILTRUM] = ''ШТ'', 1 , ISNULL(CONV.[ConvFactor], 1))  
                     , [COUNCS]        = cost.[COUNCS]/10000
                     , [ConvFactor]    = IIF(t.[ILTRUM] = ''ШТ'', 1 , ISNULL(CONV.[ConvFactor], 1))
                     , [UoM_From]      = t.[ILTRUM]
                     , [UoM_To]        = CONV.UoM_To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 and [ILTRDJ] &lt; @JDEdatestart -- если хочется получить остатки на начало
                [ILTRDJ] between @JDEdatestart and @JDEdateend
                and LTRIM(RTRIM([ILMCU])) = @sklad
                OPTION(RECOMPILE)',N'@datestart as date, @dateend as date, @sklad as nvarchar(20)','2024-09-02','2024-09-02',N'78WHDIS'</t>
  </si>
  <si>
    <t>exec "JDE_PRODUCTION"."dbo"."sp_executesql";1 N'--declare @datestart as date, @dateend as date, @sklad as nvarchar(20)
                declare @JDEdate      as int = (select [JDE_PRODUCTION].[dbo].[fncDateToJDEDate] (dateadd(month,-48,@dateend)))
                declare @JDEdatestart as int = (select [JDE_PRODUCTION].[dbo].[fncDateToJDEDate] (@datestart))
                declare @JDEdateend   as int = (select [JDE_PRODUCTION].[dbo].[fncDateToJDEDate] (@dateend))
                set @sklad = LTRIM(RTRIM(@sklad))
                DROP TABLE IF EXISTS #UDC_40_DC
                create table #UDC_40_DC (
                [DRKY] [nvarchar] (2) null,
                [DRDL01] [nvarchar](100) NULL,
                [DRDL02] [nvarchar] (100) null
                )
                insert into #UDC_40_DC
                SELECT LTRIM(RTRIM([DRKY]))
                     , [DRDL01]
                     , [DRDL02]
                FROM [JDE_PDCTRL].[PRODCTL].[F0005]
                WHERE [DRSY] = ''40''
                  AND [DRRT] = ''DC''
                  and [DRKY] not in (''        AR'','''') -- убрать AR, если хочется получить остатки на начало
                  --select * from #UDC_40_DC
                select [ILMCU]         = LTRIM(RTRIM(t.[ILMCU]))
                     , [IMSRP1]        = item.[IMSRP1]
                     , [MCRP04]        = sklad.[MCRP04]
                     , [IMITM]         = item.[IMITM]
                     , [IMLITM]        = item.[IMLITM]
                     , [IMDSC1]        = item.[IMDSC1]
                     , [ILTRQT]        = CAST( t.[ILTRQT] * IIF(t.[ILTRUM] = ''ШТ'', 1 , ISNULL(CONV.[ConvFactor], 1)) AS NUMERIC(18, 5) )
                     , [ILPAID]        = (cost.[COUNCS]/10000) * t.[ILTRQT] * IIF(t.[ILTRUM] = ''ШТ'', 1 , ISNULL(CONV.[ConvFactor], 1))  
                     , [COUNCS]        = cost.[COUNCS]/10000
                     , [ConvFactor]    = IIF(t.[ILTRUM] = ''ШТ'', 1 , ISNULL(CONV.[ConvFactor], 1))
                     , [UoM_From]      = t.[ILTRUM]
                     , [UoM_To]        = CONV.UoM_To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 and [ILTRDJ] &lt; @JDEdatestart -- если хочется получить остатки на начало
                [ILTRDJ] between @JDEdatestart and @JDEdateend
                and LTRIM(RTRIM([ILMCU])) = @sklad
                OPTION(RECOMPILE)',N'@datestart as date, @dateend as date, @sklad as nvarchar(20)','2024-09-02','2024-09-02',N'78WHDIS1'</t>
  </si>
  <si>
    <t>exec "JDE_PRODUCTION"."dbo"."sp_executesql";1 N'--declare @datestart as date, @dateend as date, @sklad as nvarchar(20)
                declare @JDEdate      as int = (select [JDE_PRODUCTION].[dbo].[fncDateToJDEDate] (dateadd(month,-48,@dateend)))
                declare @JDEdatestart as int = (select [JDE_PRODUCTION].[dbo].[fncDateToJDEDate] (@datestart))
                declare @JDEdateend   as int = (select [JDE_PRODUCTION].[dbo].[fncDateToJDEDate] (@dateend))
                set @sklad = LTRIM(RTRIM(@sklad))
                DROP TABLE IF EXISTS #UDC_40_DC
                create table #UDC_40_DC (
                [DRKY] [nvarchar] (2) null,
                [DRDL01] [nvarchar](100) NULL,
                [DRDL02] [nvarchar] (100) null
                )
                insert into #UDC_40_DC
                SELECT LTRIM(RTRIM([DRKY]))
                     , [DRDL01]
                     , [DRDL02]
                FROM [JDE_PDCTRL].[PRODCTL].[F0005]
                WHERE [DRSY] = ''40''
                  AND [DRRT] = ''DC''
                  and [DRKY] not in (''        AR'','''') -- убрать AR, если хочется получить остатки на начало
                  --select * from #UDC_40_DC
                select [ILMCU]         = LTRIM(RTRIM(t.[ILMCU]))
                     , [IMSRP1]        = item.[IMSRP1]
                     , [MCRP04]        = sklad.[MCRP04]
                     , [IMITM]         = item.[IMITM]
                     , [IMLITM]        = item.[IMLITM]
                     , [IMDSC1]        = item.[IMDSC1]
                     , [ILTRQT]        = CAST( t.[ILTRQT] * IIF(t.[ILTRUM] = ''ШТ'', 1 , ISNULL(CONV.[ConvFactor], 1)) AS NUMERIC(18, 5) )
                     , [ILPAID]        = (cost.[COUNCS]/10000) * t.[ILTRQT] * IIF(t.[ILTRUM] = ''ШТ'', 1 , ISNULL(CONV.[ConvFactor], 1))  
                     , [COUNCS]        = cost.[COUNCS]/10000
                     , [ConvFactor]    = IIF(t.[ILTRUM] = ''ШТ'', 1 , ISNULL(CONV.[ConvFactor], 1))
                     , [UoM_From]      = t.[ILTRUM]
                     , [UoM_To]        = CONV.UoM_To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 and [ILTRDJ] &lt; @JDEdatestart -- если хочется получить остатки на начало
                [ILTRDJ] between @JDEdatestart and @JDEdateend
                and LTRIM(RTRIM([ILMCU])) = @sklad
                OPTION(RECOMPILE)',N'@datestart as date, @dateend as date, @sklad as nvarchar(20)','2024-09-01','2024-09-01',N'78WHDIS'</t>
  </si>
  <si>
    <t>exec "JDE_PRODUCTION"."dbo"."sp_executesql";1 N'--declare @datestart as date, @dateend as date, @sklad as nvarchar(20)
                declare @JDEdate      as int = (select [JDE_PRODUCTION].[dbo].[fncDateToJDEDate] (dateadd(month,-48,@dateend)))
                declare @JDEdatestart as int = (select [JDE_PRODUCTION].[dbo].[fncDateToJDEDate] (@datestart))
                declare @JDEdateend   as int = (select [JDE_PRODUCTION].[dbo].[fncDateToJDEDate] (@dateend))
                set @sklad = LTRIM(RTRIM(@sklad))
                DROP TABLE IF EXISTS #UDC_40_DC
                create table #UDC_40_DC (
                [DRKY] [nvarchar] (2) null,
                [DRDL01] [nvarchar](100) NULL,
                [DRDL02] [nvarchar] (100) null
                )
                insert into #UDC_40_DC
                SELECT LTRIM(RTRIM([DRKY]))
                     , [DRDL01]
                     , [DRDL02]
                FROM [JDE_PDCTRL].[PRODCTL].[F0005]
                WHERE [DRSY] = ''40''
                  AND [DRRT] = ''DC''
                  and [DRKY] not in (''        AR'','''') -- убрать AR, если хочется получить остатки на начало
                  --select * from #UDC_40_DC
                select [ILMCU]         = LTRIM(RTRIM(t.[ILMCU]))
                     , [IMSRP1]        = item.[IMSRP1]
                     , [MCRP04]        = sklad.[MCRP04]
                     , [IMITM]         = item.[IMITM]
                     , [IMLITM]        = item.[IMLITM]
                     , [IMDSC1]        = item.[IMDSC1]
                     , [ILTRQT]        = CAST( t.[ILTRQT] * IIF(t.[ILTRUM] = ''ШТ'', 1 , ISNULL(CONV.[ConvFactor], 1)) AS NUMERIC(18, 5) )
                     , [ILPAID]        = (cost.[COUNCS]/10000) * t.[ILTRQT] * IIF(t.[ILTRUM] = ''ШТ'', 1 , ISNULL(CONV.[ConvFactor], 1))  
                     , [COUNCS]        = cost.[COUNCS]/10000
                     , [ConvFactor]    = IIF(t.[ILTRUM] = ''ШТ'', 1 , ISNULL(CONV.[ConvFactor], 1))
                     , [UoM_From]      = t.[ILTRUM]
                     , [UoM_To]        = CONV.UoM_To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 and [ILTRDJ] &lt; @JDEdatestart -- если хочется получить остатки на начало
                [ILTRDJ] between @JDEdatestart and @JDEdateend
                and LTRIM(RTRIM([ILMCU])) = @sklad
                OPTION(RECOMPILE)',N'@datestart as date, @dateend as date, @sklad as nvarchar(20)','2024-09-01','2024-09-01',N'78WHDIS1'</t>
  </si>
  <si>
    <t>exec spMDO_SRS_1245_GO @FILIAL=N'63 ',@MCU=N'   63WHOHNST',@DATE_FROM='2024-09-02 00:00:00',@DATE_TO='2024-09-02 00:00:00',@SHIPMENT=NULL,@FLAG1=0,@NP=N''</t>
  </si>
  <si>
    <t>exec spMDO_SRS_1245_GO @FILIAL=N'815',@MCU=N'ВСЕ',@DATE_FROM='2024-09-01 00:00:00',@DATE_TO='2024-09-01 00:00:00',@SHIPMENT=NULL,@FLAG1=0,@NP=N''</t>
  </si>
  <si>
    <t>exec spMDO_SRS_1245_GO @FILIAL=N'66 ',@MCU=N'    66KDDIS1',@DATE_FROM='2024-09-02 00:00:00',@DATE_TO='2024-09-02 00:00:00',@SHIPMENT=NULL,@FLAG1=0,@NP=N''</t>
  </si>
  <si>
    <t>exec spMDO_SRS_1245_GO @FILIAL=N'42 ',@MCU=N'      42BRPG,      42NDPG,      42PPPG,      42RZPG,      42VZPG,      42WHPG,     42BRADV,     42BRWTR,     42NDWTR,     42PPWTR,     42VZADV,     42VZPG1,     42VZWTR,     42WHADV,     42WHPAC,     42WHWTR,    42VZPPPG,    42VZWTR1',@DATE_FROM='2024-09-02 00:00:00',@DATE_TO='2024-09-02 00:00:00',@SHIPMENT=NULL,@FLAG1=1,@NP=N''</t>
  </si>
  <si>
    <t>exec spMDO_SRS_1245_GO @FILIAL=N'66 ',@MCU=N'ВСЕ',@DATE_FROM='2024-09-02 00:00:00',@DATE_TO='2024-09-02 00:00:00',@SHIPMENT=NULL,@FLAG1=1,@NP=N''</t>
  </si>
  <si>
    <t>exec spMDO_SRS_1245_GO @FILIAL=N'820',@MCU=N'ВСЕ',@DATE_FROM='2024-09-01 00:00:00',@DATE_TO='2024-09-01 00:00:00',@SHIPMENT=NULL,@FLAG1=0,@NP=N''</t>
  </si>
  <si>
    <t>exec spMDO_SRS_1245_GO @FILIAL=N'847',@MCU=N'ВСЕ',@DATE_FROM='2024-09-01 00:00:00',@DATE_TO='2024-09-01 00:00:00',@SHIPMENT=NULL,@FLAG1=1,@NP=N''</t>
  </si>
  <si>
    <t>exec spMDO_SRS_1245_GO @FILIAL=N'69 ',@MCU=N'     69KDDIS,     69VZADV,     69VZDIS,     69VZWTR,     69WHPAC,    69VZDIS1,    69VZWTR1',@DATE_FROM='2024-09-02 00:00:00',@DATE_TO='2024-09-02 00:00:00',@SHIPMENT=NULL,@FLAG1=1,@NP=N''</t>
  </si>
  <si>
    <t>exec spMDO_SRS_1245_GO @FILIAL=N'70 ',@MCU=N'     70KDDIS,     70VZADV,     70VZDIS,     70VZWTR,     70WHPAC,    70VZDIS1,    70VZWTR1',@DATE_FROM='2024-09-02 00:00:00',@DATE_TO='2024-09-02 00:00:00',@SHIPMENT=NULL,@FLAG1=1,@NP=N''</t>
  </si>
  <si>
    <t>exec spMDO_SRS_1245_GO @FILIAL=N'42 ',@MCU=N'   42WHOHNST',@DATE_FROM='2024-09-02 00:00:00',@DATE_TO='2024-09-02 00:00:00',@SHIPMENT=NULL,@FLAG1=0,@NP=N''</t>
  </si>
  <si>
    <t>exec spMDO_SRS_1245_GO @FILIAL=N'07 ',@MCU=N'ВСЕ',@DATE_FROM='2024-09-02 00:00:00',@DATE_TO='2024-09-02 00:00:00',@SHIPMENT=NULL,@FLAG1=1,@NP=N''</t>
  </si>
  <si>
    <t>exec spMDO_SRS_1245_GO @FILIAL=N'659',@MCU=N'    65KDDIS1',@DATE_FROM='2024-09-02 00:00:00',@DATE_TO='2024-09-02 00:00:00',@SHIPMENT=NULL,@FLAG1=0,@NP=N''</t>
  </si>
  <si>
    <t>exec spMDO_SRS_1245_GO @FILIAL=N'06 ',@MCU=N'ВСЕ',@DATE_FROM='2024-09-02 00:00:00',@DATE_TO='2024-09-02 00:00:00',@SHIPMENT=NULL,@FLAG1=1,@NP=N''</t>
  </si>
  <si>
    <t>exec spMDO_SRS_1245_GO @FILIAL=N'68 ',@MCU=N'     68KDDIS,     68VZADV,     68VZDIS,     68VZWTR,     68WHPAC,    68VZDIS1,    68VZWTR1',@DATE_FROM='2024-09-02 00:00:00',@DATE_TO='2024-09-02 00:00:00',@SHIPMENT=NULL,@FLAG1=1,@NP=N''</t>
  </si>
  <si>
    <t>exec spMDO_SRS_1245_GO @FILIAL=N'801',@MCU=N'ВСЕ',@DATE_FROM='2024-09-01 00:00:00',@DATE_TO='2024-09-01 00:00:00',@SHIPMENT=NULL,@FLAG1=1,@NP=N''</t>
  </si>
  <si>
    <t>exec spMDO_SRS_1245_GO @FILIAL=N'819',@MCU=N'ВСЕ',@DATE_FROM='2024-09-01 00:00:00',@DATE_TO='2024-09-01 00:00:00',@SHIPMENT=NULL,@FLAG1=0,@NP=N''</t>
  </si>
  <si>
    <t>exec spMDO_SRS_1245_GO @FILIAL=N'67 ',@MCU=N'     67KDDIS',@DATE_FROM='2024-09-02 00:00:00',@DATE_TO='2024-09-02 00:00:00',@SHIPMENT=NULL,@FLAG1=0,@NP=N''</t>
  </si>
  <si>
    <t>exec spMDO_SRS_1245_GO @FILIAL=N'65 ',@MCU=N'ВСЕ',@DATE_FROM='2024-09-02 00:00:00',@DATE_TO='2024-09-02 00:00:00',@SHIPMENT=NULL,@FLAG1=1,@NP=N''</t>
  </si>
  <si>
    <t>exec spMDO_SRS_1245_GO @FILIAL=N'63 ',@MCU=N'ВСЕ',@DATE_FROM='2024-09-02 00:00:00',@DATE_TO='2024-09-02 00:00:00',@SHIPMENT=NULL,@FLAG1=1,@NP=N''</t>
  </si>
  <si>
    <t>exec spMDO_SRS_1245_GO @FILIAL=N'649',@MCU=N'    64KDDIS1',@DATE_FROM='2024-09-02 00:00:00',@DATE_TO='2024-09-02 00:00:00',@SHIPMENT=NULL,@FLAG1=0,@NP=N''</t>
  </si>
  <si>
    <t>exec spMDO_SRS_1245_GO @FILIAL=N'44 ',@MCU=N'ВСЕ',@DATE_FROM='2024-09-01 00:00:00',@DATE_TO='2024-09-01 00:00:00',@SHIPMENT=NULL,@FLAG1=1,@NP=N'OD,PPS,ZOO'</t>
  </si>
  <si>
    <t>exec spMDO_SRS_1245_GO @FILIAL=N'828',@MCU=N'ВСЕ',@DATE_FROM='2024-09-01 00:00:00',@DATE_TO='2024-09-01 00:00:00',@SHIPMENT=NULL,@FLAG1=0,@NP=N''</t>
  </si>
  <si>
    <t>exec spMDO_SRS_1245_GO @FILIAL=N'40 ',@MCU=N'     40KDSMK',@DATE_FROM='2024-09-02 00:00:00',@DATE_TO='2024-09-02 00:00:00',@SHIPMENT=NULL,@FLAG1=1,@NP=N''</t>
  </si>
  <si>
    <t>exec "JDE_PRODUCTION"."dbo"."InfDbOpt_spGetSalesToOptimum_Dr_PUR";1 'SHPUR','2024-08-01 00:00:00','2024-09-01 18:19:28.200',NULL,NULL,NULL,NULL,5</t>
  </si>
  <si>
    <t>exec "JDE_PRODUCTION"."dbo"."InfDbOpt_spGetSalesToOptimum_Dr_PUR";1 'TRPUR','2024-08-01 00:00:00','2024-09-01 18:30:14.310',NULL,NULL,NULL,NULL,2</t>
  </si>
  <si>
    <t>exec "JDE_PRODUCTION"."dbo"."InfDbOpt_spGetSalesToOptimum_Dr_PUR";1 'ALPUR','2024-08-01 00:00:00','2024-09-01 17:36:38.710',NULL,NULL,NULL,NULL,4</t>
  </si>
  <si>
    <t>exec "JDE_PRODUCTION"."dbo"."InfDbOpt_spGetSalesToOptimum_Dr_PUR";1 'SHPUR','2024-08-01 00:00:00','2024-09-01 18:19:28.200',NULL,NULL,NULL,NULL,4</t>
  </si>
  <si>
    <t>exec "JDE_PRODUCTION"."dbo"."InfDbOpt_spGetSalesToOptimum_Dr_PUR";1 'PVPUR','2024-08-01 00:00:00','2024-09-01 18:04:09.840',NULL,NULL,NULL,NULL,4</t>
  </si>
  <si>
    <t>exec "JDE_PRODUCTION"."dbo"."InfDbOpt_spGetSalesToOptimum_Dr_PUR";1 'KVPUR','2024-08-01 00:00:00','2024-09-01 19:27:55.510','PUR','       61PUR','          61','SX',2</t>
  </si>
  <si>
    <t>exec "JDE_PRODUCTION"."dbo"."InfDbOpt_spGetSalesToOptimum_Dr_PUR";1 'KVPUR','2024-08-01 00:00:00','2024-09-01 19:27:55.510',NULL,NULL,NULL,NULL,4</t>
  </si>
  <si>
    <t>exec "JDE_PRODUCTION"."dbo"."InfDbOpt_spGetSalesToOptimum_Dr_PUR";1 'NFPUR','2024-08-01 00:00:00','2024-09-01 19:01:13.550',NULL,NULL,NULL,NULL,2</t>
  </si>
  <si>
    <t>exec "JDE_PRODUCTION"."dbo"."InfDbOpt_spGetSalesToOptimum_Dr_PUR";1 'VLPUR','2024-08-01 00:00:00','2024-09-01 19:04:48.143','PUR','       02PUR','          02','SX',2</t>
  </si>
  <si>
    <t>exec "JDE_PRODUCTION"."dbo"."InfDbOpt_spGetSalesToOptimum_Dr_PUR";1 'KYPUR','2024-08-01 00:00:00','2024-09-01 17:51:20.590',NULL,NULL,NULL,NULL,4</t>
  </si>
  <si>
    <t>exec "JDE_PRODUCTION"."dbo"."InfDbOpt_spGetSalesToOptimum_Dr_PUR";1 'RZPUR','2024-08-01 00:00:00','2024-09-01 18:50:52.940','PUR','       07PUR','          07','AP',4</t>
  </si>
  <si>
    <t>exec "JDE_PRODUCTION"."dbo"."InfDbOpt_spGetSalesToOptimum_Dr_PUR";1 'NNPUR','2024-08-01 00:00:00','2024-09-01 18:53:58.313','PUR','       01PUR','          01','SX',2</t>
  </si>
  <si>
    <t>exec "JDE_PRODUCTION"."dbo"."InfDbOpt_spGetSalesToOptimum_Dr_PUR";1 'NFPUR','2024-08-01 00:00:00','2024-09-01 19:01:13.550',NULL,NULL,NULL,NULL,5</t>
  </si>
  <si>
    <t>exec "JDE_PRODUCTION"."dbo"."InfDbOpt_spGetSalesToOptimum_Dr_PUR";1 'TRPUR','2024-08-01 00:00:00','2024-09-01 18:30:14.310',NULL,NULL,NULL,NULL,4</t>
  </si>
  <si>
    <t>exec "JDE_PRODUCTION"."dbo"."InfDbOpt_spGetSalesToOptimum_Dr_PUR";1 'SHPUR','2024-08-01 00:00:00','2024-09-01 18:19:28.200',NULL,NULL,NULL,NULL,2</t>
  </si>
  <si>
    <t>exec "JDE_PRODUCTION"."dbo"."InfDbOpt_spGetSalesToOptimum_Dr_PUR";1 'KYPUR','2024-08-01 00:00:00','2024-09-01 17:51:20.590',NULL,NULL,NULL,NULL,5</t>
  </si>
  <si>
    <t>exec "JDE_PRODUCTION"."dbo"."InfDbOpt_spGetSalesToOptimum_Dr_PUR";1 'CBPUR','2024-08-01 00:00:00','2024-09-01 19:04:01.520','PUR','       54PUR','          54','AP',4</t>
  </si>
  <si>
    <t>exec "JDE_PRODUCTION"."dbo"."InfDbOpt_spGetSalesToOptimum_Dr_PUR";1 'NFPUR','2024-08-01 00:00:00','2024-09-01 19:01:13.550',NULL,NULL,NULL,NULL,4</t>
  </si>
  <si>
    <t>exec "JDE_PRODUCTION"."dbo"."InfDbOpt_spGetSalesToOptimum_Dr_PUR";1 'OSPUR','2024-08-01 00:00:00','2024-09-01 17:57:51.713',NULL,NULL,NULL,NULL,2</t>
  </si>
  <si>
    <t>exec "JDE_PRODUCTION"."dbo"."InfDbOpt_spGetSalesToOptimum_Dr_PUR";1 'SEPUR','2024-08-01 00:00:00','2024-09-01 18:11:01.810',NULL,NULL,NULL,NULL,4</t>
  </si>
  <si>
    <t>exec "JDE_PRODUCTION"."dbo"."InfDbOpt_spGetSalesToOptimum_Dr_PUR";1 'OSPUR','2024-08-01 00:00:00','2024-09-01 17:57:51.713',NULL,NULL,NULL,NULL,4</t>
  </si>
  <si>
    <t>exec "JDE_PRODUCTION"."dbo"."InfDbOpt_spGetSalesToOptimum_Dr_PUR";1 'NFPUR','2024-08-01 00:00:00','2024-09-01 19:01:13.550','PUR','       58PUR','          58','SP',0</t>
  </si>
  <si>
    <t>exec "JDE_PRODUCTION"."dbo"."InfDbOpt_spGetSalesToOptimum_Dr_PUR";1 'VLPUR','2024-08-01 00:00:00','2024-09-01 19:04:48.143','PUR','       02PUR','          02','AP',4</t>
  </si>
  <si>
    <t>exec "JDE_PRODUCTION"."dbo"."InfDbOpt_spGetSalesToOptimum_Dr_PUR";1 'KYPUR','2024-08-01 00:00:00','2024-09-01 17:51:20.590',NULL,NULL,NULL,NULL,2</t>
  </si>
  <si>
    <t>exec "JDE_PRODUCTION"."dbo"."InfDbOpt_spGetSalesToOptimum_Dr_PUR";1 'PNPUR','2024-08-01 00:00:00','2024-09-01 18:58:11.067','PUR','       05PUR','          05','SX',2</t>
  </si>
  <si>
    <t>exec spMDO_SRS_1245_GO_FILIAL @FILIAL=N'00 ,01 ,02 ,03 ,04 ,05 ,06 ,07 ,08 ,09 ,10 ,11 ,12 ,13 ,14 ,15 ,16 ,17 ,18 ,19 ,20 ,21 ,22 ,23 ,24 ,25 ,26 ,27 ,28 ,29 ,30 ,31 ,32 ,33 ,34 ,40 ,41 ,42 ,43 ,44 ,45 ,50 ,504,51 ,52 ,53 ,54 ,55 ,56 ,57 ,58 ,59 ,60 ,61 ,62 ,63 ,64 ,649,65 ,659,66 ,67 ,68 ,69 ,70 ,71 ,72 ,720,73 ,74 ,77 ,78 ,79 ,800,801,802,803,804,805,806,807,808,809,810,811,812,813,814,815,816,817,818,819,820,821,822,823,824,825,826,827,828,829,830,831,832,833,834,835,836,837,838,839,840,841,842,843,844,845,846,847,848,849,90 '</t>
  </si>
  <si>
    <t>spmdo_srs_1245_go_filial</t>
  </si>
  <si>
    <t>exec spMDO_SRS_1245_Samokat @FILIAL=N'09 ',@MCU=N'     09BRADV,     09BRDIS,     09BRNFD,     09BRNS2,     09BRNST,   09BRNSTFP,     09BRPEP,      09BRPG,     09BRPUR,09BRPURFREGR,09BRPURFRESP,     09BRWTR,      09CMPR,       09DND,       09ENR,       09LOG,     09NDDIS,     09NDNFD,     09NDNST,     09NDPEP,      09NDPG,     09NDPUR,     09NDWTR,     09OHDIS,       09OKR,     09PPDIS,     09PPNST,      09PPPG,     09PPWTR,  09PURFREGR,  09PURFRESP,     09RZNST,   09RZOHDIS,      09RZPG,      09TRPG,     09VZADV,     09VZDIS,     09VZMRS,     09VZNFD,     09VZNS2,     09VZNST,    09VZNST1,     09VZPEP,      09VZPG,     09VZPG1,     09VZPG2,    09VZPOMP,     09VZPUR,     09VZWRI,     09VZWTR,     09WHADV,   09WHADV61,  09WHADVLOG,    09WHADVN,    09WHADVP,      09WHDB,     09WHDIS,   09WHFRILK,     09WHMRS,     09WHMVD,     09WHNFD,     09WHNS2,    09WHNS2N,     09WHNST,   09WHNSTCP, 09WHNSTCPGR,   09WHNSTFP,   09WHNSTGR,    09WHNSTN,   09WHNSTSA,   09WHNSTSP, 09WHNSTSTGR, 09WHNSTSTSP,  09WHNSTZOO,     09WHNSV,    09WHNSVN,     09WHPAC,     09WHPEP,      09WHPG,     09WHPG2,     09WHPGN,    09WHPOMP,     09WHPUR,  09WHPURGRO,    09WHPURN,  09WHPURSPO,      09WHSF,     09WHWRI,     09WHWTR,    61WHADVP,ВСЕ',@MCU2=N'       09OKR',@DATE_FROM='2024-09-01 00:00:00',@DATE_TO='2024-09-01 00:00:00',@SHIPMENT=NULL,@FLAG1=1</t>
  </si>
  <si>
    <t>exec spMDO_SRS_1245_Samokat @FILIAL=N'800,801,803,805,815,819,820,827,828,830,831',@MCU=N'    800BRADV,    800BRDIS,    800BRELB,    800BRPPF,       800CC,      800DHL,      800EKD,      800ENR,      800EVP,       800FM,       800HG,     800IKEA,       800KI,      800LOD,    800MAGBR,    800NDDIS,    800NDELB,    800NDPPF,      800OBK,    800PPDIS,    800PPELB,      800RLS,    800RZDIS,    800RZELB,    800RZPPF,      800TAZ,      800TDH,      800VEN,    800VZADV,    800VZDIS,   800VZDIS1,    800VZELB,    800VZPPF,    800WHADV,     800WHDB,    800WHDIS,    800WHELB,    800WHEUS,    800WHPAC,    800WHPPF,     800WHSF,    801BRDIS,      801EKD,      801ENR,       801FM,    801KDDIS,       801KI,      801LOD,    801NDDIS,      801RLS,      801TAZ,    801VZADV,    801VZDIS,   801VZDIS1,    801VZELB,    801VZPPF,     801WHSF,    803BRADV,    803BRDIS,    803BRELB,    803BRPPF,       803FM,      803LOD,    803MAGBR,    803NDDIS,    803NDELB,    803NDPPF,    803PPDIS,    803PPELB,      803RLS,    803RZDIS,    803RZELB,    803RZPPF,      803TAZ,    803VZADV,    803VZDIS,   803VZDIS1,    803VZELB,    803VZPPF,    803WHADV,     803WHDB,    803WHDIS,    803WHELB,    803WHPPF,     803WHSF,    805KDDIS,      805RLS,    805VZADV,    805VZDIS,    805VZELB,    805VZPPF,    815BRADV,    815BRDIS,    815BRPPF,      815ENR,    815MAGBR,    815NDDIS,    815NDPPF,    815PPDIS,    815RZDIS,    815RZPPF,    815VZADV,    815VZDIS,   815VZDIS1,    815VZPPF,    815WHADV,     815WHDB,    815WHDIS,    815WHPAC,    815WHPPF,     815WHSF,    819KDDIS,    819VZADV,    819VZDIS,    819VZPPF,     819WHSF,    820KDDIS,    820VZADV,    820VZDIS,    820VZPPF,     820WHSF,       827CC,      827EKD,       827FM,       827HG,    827KDDIS,       827KI,      827LOD,      827OBK,      827RLS,      827TAZ,    827VZADV,    827VZDIS,   827VZDIS1,       828CC,      828EKD,       828FM,       828HG,    828KDDIS,       828KI,      828LOD,      828OBK,      828RLS,      828TAZ,    828VZADV,    828VZDIS,    828VZELB,    828VZPPF,    830KDDIS,       830KI,      830RLS,    830VZADV,    830VZDIS,    831KDDIS,       831KI,      831RLS,    831VZADV,    831VZDIS,ВСЕ',@MCU2=N'       01ENR,       06ENR,       08ENR,       09ENR,       13ENR,       14ENR,       15ENR,       16ENR,       18ENR,       19ENR,       40ENR,       43ENR,       50ENR,       52ENR,       56ENR,       57ENR,      800ENR,      801ENR,      815ENR',@DATE_FROM='2024-09-01 00:00:00',@DATE_TO='2024-09-01 00:00:00',@SHIPMENT=NULL,@FLAG1=1</t>
  </si>
  <si>
    <t>exec spMDO_SRS_1369_AssortmentMatrix @MCU=N'          01,          06,          08,          09,          13,          14,          15,          18,          21,          24,          40,          42,          52,          57,          63,          75,          79,         800,         803,         815,         822,         854,         855,         856,         857,         858,         859,         860,         861,         862,         863,         864,         865,         866,         868,         869,         870,       13WHO,      42WHPG,     40WHWRI,    800WHDIS,    854WHDIS,    855WHDIS,    857WHDIS,    858WHDIS,    859WHDIS,    860WHDIS,    861WHDIS,    862WHDIS,    863WHDIS,    864WHDIS,    865WHDIS,    866WHDIS,    868WHDIS,    869WHDIS,    870WHDIS',@VEND=N'0,1,90,93,188,229,247,248,306,400,99999,100000,100001,100008,100010,100013,300010,1269182,1275169,1334972,1437006,1511960,1696617,1931675,2242374,2280430,2355229,2377676,2487858,2513764,2612705,2616278,2713769,2722979,2940191,2990556,3045950,3103552,3127133,3144892,3145047,3164127,3203232,3207979,3211855,3400823,3446567,3493798,3665701,3818125,4029444,4067189,4090429,4218624,4771907,5003970,5535822,5579614,5970885,5980219,6313134,6521929,6541652,6597244,6717320,7071287,7187558,7245054,7333634,7356310,7362668,7365191,7365228,7396281,7436190,7489233,7518290,7808610,7867520,8026786,8259046,8274872,8281957,8294747,8362267,8404273,8417261,8595712,8650043,8654143,8856057,8869141,8945100,8986443,9125906,9125925,9125968,9126097,9126618,9445985,9500244,9520830,9564728,9596757,9600701,9631730,9646932,9745782,9750024,9755327,9756829,9788833,9793109,9847029,9920142,9920448,9951219,9961832,9964753,9970932,9991730,10006972,10076988,10086173,10127288,10155017,10194834,10270480,10463592,10553694,10625692,10648275,10735561,10965815,11087561,11097329,11141929,11437985,11486101,11522458,11573287,11678315,11720031,11859244,11869716,11870599,11943075,11985748,11985831,12003906,12065978,12215491,12256328,12270726,12310278,12467124,12756098,12756729,13026945,13084193',@AC01=N'NFD',@Date=NULL,@Mode=0</t>
  </si>
  <si>
    <t>Error</t>
  </si>
  <si>
    <t>exec spMDO_SRS_1369_AssortmentMatrix @MCU=N'          01,          06,          08,          09,          13,          14,          15,          18,          21,          24,          40,          42,          52,          57,          63,          75,          79,         800,         803,         815,         822,         854,         855,         856,         857,         858,         859,         860,         861,         862,         863,         864,         865,         866,         868,         869,         870,       13WHO,      42WHPG,     40WHWRI,    800WHDIS,    854WHDIS,    855WHDIS,    857WHDIS,    858WHDIS,    859WHDIS,    860WHDIS,    861WHDIS,    862WHDIS,    863WHDIS,    864WHDIS,    865WHDIS,    866WHDIS,    868WHDIS,    869WHDIS,    870WHDIS,x',@VEND=N'0,1,90,93,188,229,247,248,306,400,99999,100000,100001,100008,100010,100013,300010,1269182,1275169,1334972,1437006,1511960,1696617,1931675,2242374,2280430,2355229,2377676,2487858,2513764,2612705,2616278,2713769,2722979,2940191,2990556,3045950,3103552,3127133,3144892,3145047,3164127,3203232,3207979,3211855,3400823,3446567,3493798,3665701,3818125,4029444,4067189,4090429,4218624,4771907,5003970,5535822,5579614,5970885,5980219,6313134,6521929,6541652,6597244,6717320,7071287,7187558,7245054,7333634,7356310,7362668,7365191,7365228,7396281,7436190,7489233,7518290,7808610,7867520,8026786,8259046,8274872,8281957,8294747,8362267,8404273,8417261,8595712,8650043,8654143,8856057,8869141,8945100,8986443,9125906,9125925,9125968,9126097,9126618,9445985,9500244,9520830,9564728,9596757,9600701,9631730,9646932,9745782,9750024,9755327,9756829,9788833,9793109,9847029,9920142,9920448,9951219,9961832,9964753,9970932,9991730,10006972,10076988,10086173,10127288,10155017,10194834,10270480,10463592,10553694,10625692,10648275,10735561,10965815,11087561,11097329,11141929,11437985,11486101,11522458,11573287,11678315,11720031,11859244,11869716,11870599,11943075,11985748,11985831,12003906,12065978,12215491,12256328,12270726,12310278,12467124,12756098,12756729,13026945,13084193',@AC01=N'NFD',@Date=NULL,@Mode=0</t>
  </si>
  <si>
    <t>exec SRS_1510_KVA_MotivationPDZ @CTR=N'RU',@MCU=N'18',@AC01=N'PUR',@DATE_BEGIN='2024-08-01 00:00:00',@DATE_END='2024-08-31 00:00:00',@TP_fromINV=0,@AN81=1,@HOLD=1,@TP=NULL,@Mode=N'1',@Busket=0</t>
  </si>
  <si>
    <t>exec SRS_1510_KVA_MotivationPDZ @CTR=N'RU',@MCU=N'08',@AC01=N'MON',@DATE_BEGIN='2024-08-01 00:00:00',@DATE_END='2024-08-31 00:00:00',@TP_fromINV=1,@AN81=1,@HOLD=1,@TP=NULL,@Mode=N'1',@Busket=0</t>
  </si>
  <si>
    <t>exec SRS_1510_KVA_MotivationPDZ @CTR=N'RU',@MCU=N'14',@AC01=N'PUR',@DATE_BEGIN='2024-08-01 00:00:00',@DATE_END='2024-08-31 00:00:00',@TP_fromINV=0,@AN81=1,@HOLD=1,@TP=NULL,@Mode=N'1',@Busket=0</t>
  </si>
  <si>
    <t>exec [JDE_PRODUCTION].[sys].sp_table_statistics2_rowset N'F03B11',N'PRODDTA',N'JDE_PRODUCTION',NULL,NULL,NULL</t>
  </si>
  <si>
    <t>exec [JDE_PRODUCTION].[sys].sp_table_statistics2_rowset N'F41021',N'PRODDTA',N'JDE_PRODUCTION',NULL,NULL,NULL</t>
  </si>
  <si>
    <t>exec [JDE_PRODUCTION].[sys].sp_table_statistics2_rowset N'F0301',N'PRODDTA',N'JDE_PRODUCTION',NULL,NULL,NULL</t>
  </si>
  <si>
    <t>exec [JDE_PRODUCTION].[sys].sp_table_statistics2_rowset N'F0006',N'PRODDTA',N'JDE_PRODUCTION',NULL,NULL,NULL</t>
  </si>
  <si>
    <t>exec [JDE_PRODUCTION].[sys].sp_table_statistics2_rowset N'F0101',N'PRODDTA',N'JDE_PRODUCTION',NULL,NULL,NULL</t>
  </si>
  <si>
    <t>exec [JDE_PRODUCTION].[sys].sp_table_statistics2_rowset N'F4101',N'PRODDTA',N'JDE_PRODUCTION',NULL,NULL,NULL</t>
  </si>
  <si>
    <t>exec [JDE_PRODUCTION].[sys].sp_table_statistics2_rowset N'F4111',N'PRODDTA',N'JDE_PRODUCTION',NULL,NULL,NULL</t>
  </si>
  <si>
    <t>exec [dbo].[spImportDoc_Orders_Get]</t>
  </si>
  <si>
    <t>SQLAgent - TSQL JobStep (Job 0x847AD6921114384D8545E9631DA9F30B : Step 1)</t>
  </si>
  <si>
    <t>exec LS_REPORTS.dbo.[F59FCERR_FillFinError]</t>
  </si>
  <si>
    <t>SQLAgent - TSQL JobStep (Job 0x6E2A3107DEC33A4FAAB2646EDC5527E7 : Step 1)</t>
  </si>
  <si>
    <t>ls_reports</t>
  </si>
  <si>
    <t>exec msdb.dbo.sp_help_job</t>
  </si>
  <si>
    <t>sp_help_job</t>
  </si>
  <si>
    <t>exec [dbo].[F59FCERR_FillDocError]</t>
  </si>
  <si>
    <t>SQLAgent - TSQL JobStep (Job 0xC602BFB9B5D5B647AB7362783AB513AE : Step 1)</t>
  </si>
  <si>
    <t>exec [dbo].[spImportDoc_Orders_Get_OMR]</t>
  </si>
  <si>
    <t>SQLAgent - TSQL JobStep (Job 0xE5BAA3527CA40B46B1BC2D0369E40D50 : Step 1)</t>
  </si>
  <si>
    <t>execute [INT_ANT].[HControl].get_TempDeliveryPoints</t>
  </si>
  <si>
    <t>[dbo].[spFILL_Sales_Returns_F03B11_KMV]</t>
  </si>
  <si>
    <t>SQLAgent - TSQL JobStep (Job 0x3AC796C6EEE7B34E80A2EB9F3CDF905F : Step 2)</t>
  </si>
  <si>
    <t>[dbo].[spFILL_tbl1C_Recipts_F03B13_KKT]</t>
  </si>
  <si>
    <t>SQLAgent - TSQL JobStep (Job 0x3AC796C6EEE7B34E80A2EB9F3CDF905F : Step 1)</t>
  </si>
  <si>
    <t>[dbo].[NRG_spFILL_Sales_Returns_F03B11_KMV]</t>
  </si>
  <si>
    <t>SQLAgent - TSQL JobStep (Job 0xFA7981CA1AD68848A296E61CB8D24B58 : Step 1)</t>
  </si>
  <si>
    <t>BACKUP DATABASE [LS_1C] TO  DISK = N'U:\LS_1C_backup_2024_09_02_003002_2969227.bak' WITH NOFORMAT, NOINIT,  NAME = N'LS_1C_backup_2024_09_02_003002_2969227', SKIP, REWIND, NOUNLOAD, COMPRESSION,  STATS = 10</t>
  </si>
  <si>
    <t>BACKUP DATABASE [LS_MT] TO  DISK = N'U:\LS_MT_backup_2024_09_02_003002_3750315.bak' WITH NOFORMAT, NOINIT,  NAME = N'LS_MT_backup_2024_09_02_003002_3750315', SKIP, REWIND, NOUNLOAD, COMPRESSION,  STATS = 10</t>
  </si>
  <si>
    <t>BACKUP DATABASE [LS_ANT] TO  DISK = N'U:\LS_ANT_backup_2024_09_02_003002_3594110.bak' WITH NOFORMAT, NOINIT,  NAME = N'LS_ANT_backup_2024_09_02_003002_3594110', SKIP, REWIND, NOUNLOAD, COMPRESSION,  STATS = 10</t>
  </si>
  <si>
    <t>BACKUP DATABASE [ALIDI_UTL] TO  DISK = N'U:\ALIDI_UTL_backup_2024_09_02_003002_1719056.bak' WITH NOFORMAT, NOINIT,  NAME = N'ALIDI_UTL_backup_2024_09_02_003002_1719056', SKIP, REWIND, NOUNLOAD, COMPRESSION,  STATS = 10</t>
  </si>
  <si>
    <t>BACKUP DATABASE [LS_REPORTS] TO  DISK = N'U:\LS_REPORTS_backup_2024_09_02_003002_4062893.bak' WITH NOFORMAT, NOINIT,  NAME = N'LS_REPORTS_backup_2024_09_02_003002_4062893', SKIP, REWIND, NOUNLOAD, COMPRESSION,  STATS = 10</t>
  </si>
  <si>
    <t>BACKUP DATABASE [JDE_REPORTScopy] TO  DISK = N'U:\JDE_REPORTScopy_backup_2024_09_02_003002_2656714.bak' WITH NOFORMAT, NOINIT,  NAME = N'JDE_REPORTScopy_backup_2024_09_02_003002_2656714', SKIP, REWIND, NOUNLOAD, COMPRESSION,  STATS = 10</t>
  </si>
  <si>
    <t>BACKUP DATABASE [JDE_ADAPTER] TO  DISK = N'U:\JDE_ADAPTER_backup_2024_09_02_003002_2344135.bak' WITH NOFORMAT, NOINIT,  NAME = N'JDE_ADAPTER_backup_2024_09_02_003002_2344135', SKIP, REWIND, NOUNLOAD, COMPRESSION,  STATS = 10</t>
  </si>
  <si>
    <t>BACKUP DATABASE [msdb] TO  DISK = N'U:\msdb_backup_2024_09_02_003002_5000488.bak' WITH NOFORMAT, NOINIT,  NAME = N'msdb_backup_2024_09_02_003002_5000488', SKIP, REWIND, NOUNLOAD, COMPRESSION,  STATS = 10</t>
  </si>
  <si>
    <t>exec spMDO_CHEFTablesFilling</t>
  </si>
  <si>
    <t>SQLAgent - TSQL JobStep (Job 0x22124C94B51C774D8E790E73914DC55D : Step 1)</t>
  </si>
  <si>
    <t xml:space="preserve">  exec dbo.Add_Update</t>
  </si>
  <si>
    <t>exec ALIDI_UTL.dbo.EVS_TBLSIZES</t>
  </si>
  <si>
    <t>SQLAgent - TSQL JobStep (Job 0x46FF899B57D1EA4BB61BC4090DD24CBE : Step 2)</t>
  </si>
  <si>
    <t>alidi_utl</t>
  </si>
  <si>
    <t>DECLARE @result int
EXEC @result = master..xp_cmdshell 'IF EXIST C:\Temp\Profiler_uv_stop.trc del /Q C:\Temp\Profiler_uv_stop.trc', no_output
EXEC @result = master..xp_cmdshell 'IF EXIST C:\Temp\Profiler_uv.trc rename  C:\Temp\Profiler_uv.trc Profiler_uv_stop.trc', no_output
EXEC @result = master..xp_cmdshell 'IF EXIST C:\Temp\Profiler_uv.trc del /Q C:\Temp\Profiler_uv.trc', no_output
declare @rc int
declare @TraceID int
declare @maxfilesize bigint
set @maxfilesize = 5000 
exec @rc = sp_trace_create @TraceID output, 0, N'C:\Temp\profiler_uv', @maxfilesize, NULL 
if (@rc != 0) goto error
declare @on bit
set @on = 1
exec sp_trace_setevent @TraceID, 10, 1, @on
exec sp_trace_setevent @TraceID, 10, 3, @on
exec sp_trace_setevent @TraceID, 10, 6, @on
exec sp_trace_setevent @TraceID, 10, 8, @on
exec sp_trace_setevent @TraceID, 10, 9, @on
exec sp_trace_setevent @TraceID, 10, 10, @on
exec sp_trace_setevent @TraceID, 10, 11, @on
exec sp_trace_setevent @TraceID, 10, 12, @on
exec sp_trace_setevent @TraceID, 10, 13, @on
exec sp_trace_setevent @TraceID, 10, 14, @on
exec sp_trace_setevent @TraceID, 10, 16, @on
exec sp_trace_setevent @TraceID, 10, 17, @on
exec sp_trace_setevent @TraceID, 10, 18, @on
exec sp_trace_setevent @TraceID, 12, 1, @on
exec sp_trace_setevent @TraceID, 12, 3, @on
exec sp_trace_setevent @TraceID, 12, 6, @on
exec sp_trace_setevent @TraceID, 12, 8, @on
exec sp_trace_setevent @TraceID, 12, 9, @on
exec sp_trace_setevent @TraceID, 12, 10, @on
exec sp_trace_setevent @TraceID, 12, 11, @on
exec sp_trace_setevent @TraceID, 12, 12, @on
exec sp_trace_setevent @TraceID, 12, 13, @on
exec sp_trace_setevent @TraceID, 12, 14, @on
exec sp_trace_setevent @TraceID, 12, 16, @on
exec sp_trace_setevent @TraceID, 12, 17, @on
exec sp_trace_setevent @TraceID, 12, 18, @on
exec sp_trace_setevent @TraceID, 12, 25, @on
-- Set the Filters
declare @intfilter int
declare @bigintfilter bigint
exec sp_trace_setfilter @TraceID, 10, 0, 7, N'SQL Profiler'
set @bigintfilter = 1000
exec sp_trace_setfilter @TraceID, 16, 0, 4, @bigintfilter
-- Set the trace status to start
exec sp_trace_setstatus @TraceID, 1
-- display trace id for future references
goto finish
error: 
select ErrorCode=@rc
finish: 
Insert into ALIDI_UTL.dbo.Prof_log_read ([EventClass],[TextData],[DatabaseID],[NTUserName],[HostName],[ClientProcessID],[ApplicationName],
       [LoginName],[SPID],[Duration],[StartTime],[Reads],[Writes],[CPU],[IntegerData])
select EventClass, TextData, DatabaseID, NTUserName, HostName, ClientProcessID, ApplicationName,
      LoginName, SPID, Duration, StartTime, Reads, Writes, CPU, IntegerData  from :: fn_trace_gettable ('C:\Temp\Profiler_uv_stop.trc',default)</t>
  </si>
  <si>
    <t>SQLAgent - TSQL JobStep (Job 0xEA17A3518459DA41B2E814905B434784 : Step 1)</t>
  </si>
  <si>
    <t>exec ALIDI_UTL.dbo.EVS_DBSIZES</t>
  </si>
  <si>
    <t>SQLAgent - TSQL JobStep (Job 0x46FF899B57D1EA4BB61BC4090DD24CBE : Step 3)</t>
  </si>
  <si>
    <t>evs_dbsizes</t>
  </si>
  <si>
    <t>exec [dbo].[spImportDoc_Sales_Get]</t>
  </si>
  <si>
    <t>SQLAgent - TSQL JobStep (Job 0xBC417A3C9F06094CBE41027A68D4B345 : Step 1)</t>
  </si>
  <si>
    <t xml:space="preserve">
        create table #tmp_sp_get_sqlagent_properties
        (auto_start int null, msx_server_name sysname null, sqlagent_type int null, startup_account nvarchar(255) null, sqlserver_restart int null, jobhistory_max_rows int null, jobhistory_max_rows_per_job int null, errorlog_file nvarchar(255) null, errorlogging_level int null, error_recipient nvarchar(30) null, monitor_autostart int null, local_host_server sysname null, job_shutdown_timeout int null, cmdexec_account varbinary(64) null, regular_connections int null, host_login_name sysname null, host_login_password varbinary(512) null, login_timeout int null, idle_cpu_percent int null, idle_cpu_duration int null, oem_errorlog int null, sysadmin_only int null, email_profile nvarchar(64) null, email_save_in_sent_folder int null, cpu_poller_enabled int null, replace_alert_tokens_enabled int null)
        insert into #tmp_sp_get_sqlagent_properties(auto_start, msx_server_name, sqlagent_type, startup_account, sqlserver_restart, jobhistory_max_rows, jobhistory_max_rows_per_job, errorlog_file, errorlogging_level, error_recipient, monitor_autostart, local_host_server, job_shutdown_timeout, cmdexec_account, regular_connections, host_login_name, host_login_password, login_timeout, idle_cpu_percent, idle_cpu_duration, oem_errorlog, sysadmin_only, email_profile, email_save_in_sent_folder, cpu_poller_enabled, replace_alert_tokens_enabled)
        exec msdb.dbo.sp_get_sqlagent_properties
        declare @DatabaseMailProfile nvarchar(255)
        exec master.dbo.xp_instance_regread N'HKEY_LOCAL_MACHINE', N'SOFTWARE\Microsoft\MSSQLServer\SQLServerAgent', N'DatabaseMailProfile', @param = @DatabaseMailProfile OUT, @no_output = N'no_output'
        declare @AgentMailType int
        exec master.dbo.xp_instance_regread N'HKEY_LOCAL_MACHINE', N'SOFTWARE\Microsoft\MSSQLServer\SQLServerAgent', N'UseDatabaseMail', @param = @AgentMailType OUT, @no_output = N'no_output'
        declare @ServiceStartMode int
        set @ServiceStartMode = 2
        EXEC master.sys.xp_instance_regread 'HKEY_LOCAL_MACHINE', 'SYSTEM\CurrentControlSet\Services\SQLSERVERAGENT', N'Start', @ServiceStartMode OUTPUT
        declare @ServiceAccount nvarchar(512)
        EXEC master.sys.xp_instance_regread 'HKEY_LOCAL_MACHINE', 'SYSTEM\CurrentControlSet\Services\SQLSERVERAGENT', N'ObjectName', @ServiceAccount OUTPUT
        declare @AgtGroup nvarchar(512)
        exec master.dbo.xp_instance_regread N'HKEY_LOCAL_MACHINE', N'SOFTWARE\Microsoft\MSSQLServer\Setup', N'AGTGroup', @AgtGroup OUTPUT
SELECT
CAST(serverproperty(N'Servername') AS sysname) AS [Name],
ISNULL(tsgsp.msx_server_name,N'') AS [MsxServerName],
tsgsp.sqlagent_type AS [JobServerType],
CAST(tsgsp.sqlserver_restart AS bit) AS [SqlServerRestart],
CAST(tsgsp.monitor_autostart AS bit) AS [SqlAgentRestart],
tsgsp.jobhistory_max_rows AS [MaximumHistoryRows],
tsgsp.jobhistory_max_rows_per_job AS [MaximumJobHistoryRows],
tsgsp.errorlog_file AS [ErrorLogFile],
tsgsp.errorlogging_level AS [AgentLogLevel],
ISNULL(tsgsp.error_recipient,N'') AS [NetSendRecipient],
tsgsp.job_shutdown_timeout AS [AgentShutdownWaitTime],
ISNULL(tsgsp.email_profile,N'') AS [SqlAgentMailProfile],
CAST(tsgsp.email_save_in_sent_folder AS bit) AS [SaveInSentFolder],
CAST(tsgsp.oem_errorlog AS bit) AS [WriteOemErrorLog],
CAST(tsgsp.cpu_poller_enabled AS bit) AS [IsCpuPollingEnabled],
tsgsp.idle_cpu_percent AS [IdleCpuPercentage],
tsgsp.idle_cpu_duration AS [IdleCpuDuration],
tsgsp.login_timeout AS [LoginTimeout],
ISNULL(tsgsp.host_login_name,N'') AS [HostLoginName],
ISNULL(tsgsp.local_host_server,N'') AS [LocalHostAlias],
CAST(tsgsp.auto_start AS bit) AS [SqlAgentAutoStart],
CAST(tsgsp.replace_alert_tokens_enabled AS bit) AS [ReplaceAlertTokensEnabled],
ISNULL(@DatabaseMailProfile,N'') AS [DatabaseMailProfile],
ISNULL(@AgentMailType, 0) AS [AgentMailType],
CAST(1 AS bit) AS [SysAdminOnly],
@ServiceStartMode AS [ServiceStartMode],
ISNULL(@ServiceAccount,N'') AS [ServiceAccount],
ISNULL(suser_sname(sid_binary(ISNULL(@AgtGroup,N''))),N'') AS [AgentDomainGroup]
FROM
#tmp_sp_get_sqlagent_properties AS tsgsp
drop table #tmp_sp_get_sqlagent_properties</t>
  </si>
  <si>
    <t>SRV245</t>
  </si>
  <si>
    <t>sp_get_sqlagent_properties</t>
  </si>
  <si>
    <t>#tmp_sp_get_sqlagent_properties</t>
  </si>
  <si>
    <t xml:space="preserve">
SELECT 
TOP (1000001) [t1].[Hash#] AS [c9],
COUNT_BIG([t11].[Hash#])
 AS [a0],SUM([t11].[CPU])
 AS [a1],SUM([t11].[Duration])
 AS [a2],SUM([t11].[Reads_physical])
 AS [a3],SUM([t11].[Reads_logical])
 AS [a4],SUM([t11].[Writes])
 AS [a5],SUM([t11].[Spills])
 AS [a6],
COUNT_BIG([t11].[Spills])
 AS [a7],SUM(
CAST([t11].[Row_count] as BIGINT)
)
 AS [a8]
FROM 
(
((
select [$Table].[RowNumber] as [RowNumber],
    [$Table].[Date] as [Date],
    [$Table].[CPU] as [CPU],
    [$Table].[Duration] as [Duration],
    [$Table].[Page_server_reads] as [Page_server_reads],
    [$Table].[Reads_physical] as [Reads_physical],
    [$Table].[Reads_logical] as [Reads_logical],
    [$Table].[Writes] as [Writes],
    [$Table].[Spills] as [Spills],
    [$Table].[Row_count] as [Row_count],
    [$Table].[Hash#] as [Hash#],
    [$Table].[Server#] as [Server#],
    [$Table].[Host#] as [Host#],
    [$Table].[Database#] as [Database#],
    [$Table].[User#] as [User#],
    [$Table].[Application#] as [Application#],
    [$Table].[Event#] as [Event#],
    [$Table].[Session_id] as [Session_id],
    [$Table].[Client_pid] as [Client_pid],
    [$Table].[Event_sequence] as [Event_sequence],
    [$Table].[Result_Code] as [Result_Code],
    [$Table].[Result_Text] as [Result_Text],
    [$Table].[Output_parameters] as [Output_parameters],
    [$Table].[DateTime_Start] as [DateTime_Start],
    [$Table].[DateTime_Stop] as [DateTime_Stop],
    [$Table].[Select_AddSum] as [Select_AddSum],
    [$Table].[Select_Percent] as [Select_Percent],
    [$Table].[Select_Requests] as [Select_Requests]
from [dbo].[Log_Top] as [$Table]
) AS [t11]
 LEFT OUTER JOIN 
(
select [$Table].[Hash#] as [Hash#],
    [$Table].[Hash] as [Hash],
    [$Table].[HashText] as [HashText],
    [$Table].[Exec#] as [Exec#],
    [$Table].[Table#] as [Table#],
    [$Table].[Is_system] as [Is_system],
    [$Table].[Date] as [Date],
    [$Table].[First_Date] as [First_Date],
    [$Table].[Cnt] as [Cnt],
    [$Table].[TextData] as [TextData],
    [$Table].[Text] as [Text]
from [dbo].[Dic_Hash] as [$Table]
) AS [t1] on 
(
[t11].[Hash#] = [t1].[Hash#]
)
)
 LEFT OUTER JOIN 
(
select [$Table].[Server#] as [Server#],
    [$Table].[Server] as [Server],
    [$Table].[Date] as [Date],
    [$Table].[First_Date] as [First_Date],
    [$Table].[Cnt] as [Cnt]
from [dbo].[Dic_Server] as [$Table]
) AS [t4] on 
(
[t11].[Server#] = [t4].[Server#]
)
)
WHERE 
(
(
(
[t4].[Server] = N'SQL251'
)
 AND 
(
[t11].[Date] = CAST( '20240723 00:00:00' AS datetime)
)
)
 AND 
(
([t11].[Date] &lt; CAST( '20240724 00:00:00' AS datetime))
 AND 
([t11].[Date] &gt;= CAST( '20240723 00:00:00' AS datetime))
)
)
GROUP BY [t1].[Hash#]</t>
  </si>
  <si>
    <t xml:space="preserve">
      DECLARE @ConfigDefault TABLE (
      Name NVARCHAR(35) PRIMARY KEY,
      DefaultValue SQL_VARIANT
      );
      INSERT INTO @ConfigDefault (Name, DefaultValue)
      VALUES ('access check cache bucket count',0)
      ,('access check cache quota',0)
      ,('Ad Hoc Distributed Queries',0)
      ,('affinity I/O mask',0)
      ,('affinity mask',0)
      ,('affinity64 I/O mask',0)
      ,('affinity64 mask',0)
      ,('Agent XPs',1)
      ,('allow polybase export',0)
      ,('allow updates',0)
      ,('awe enabled',0)
      ,('backup compression default',0)
      ,('blocked process threshold (s)',0)
      ,('c2 audit mode',0)
      ,('clr enabled',0)
      ,('common criteria compliance enabled',0)
      ,('cost threshold for parallelism',5)
      ,('cross db ownership chaining',0)
      ,('cursor threshold',-1)
      ,('Database Mail XPs',0)
      ,('default full-text language',1033)
      ,('default language',0)
      ,('default trace enabled',1)
      ,('disallow results from triggers',0)
      ,('EKM provider enabled',0)
      ,('external scripts enabled',0)
      ,('filestream access level',0)
      ,('fill factor (%)',0)
      ,('ft crawl bandwidth (max)',100)
      ,('ft crawl bandwidth (min)',0)
      ,('ft notify bandwidth (max)',100)
      ,('ft notify bandwidth (min)',0)
      ,('hadoop connectivity',0)
      ,('index create memory (KB)',0)
      ,('in-doubt xact resolution',0)
      ,('lightweight pooling',0)
      ,('locks',0)
      ,('max degree of parallelism',0)
      ,('max full-text crawl range',4)
      ,('max server memory (MB)',2147483647)
      ,('max text repl size (B)',65536)
      ,('max worker threads',0)
      ,('media retention',0)
      ,('min memory per query (KB)',1024)
      ,('min server memory (MB)',0)
      ,('nested triggers',1)
      ,('network packet size (B)',4096)
      ,('Ole Automation Procedures',0)
      ,('open objects',0)
      ,('optimize for ad hoc workloads',0)
      ,('PH timeout (s)',60)
      ,('polybase network encryption',1)
      ,('precompute rank',0)
      ,('priority boost',0)
      ,('query governor cost limit',0)
      ,('query wait (s)',-1)
      ,('recovery interval (min)',0)
      ,('remote access',1)
      ,('remote admin connections',0)
      ,('remote login timeout (s)',10) --20
      ,('remote proc trans',0)
      ,('remote query timeout (s)',600)
      ,('Replication XPs',0)
      ,('scan for startup procs',0)
      ,('server trigger recursion',1)
      ,('set working set size',0)
      ,('show advanced options',0)
      ,('SMO and DMO XPs',1)
      ,('SQL Mail XPs',0)
      ,('transform noise words',0)
      ,('two digit year cutoff',2049)
      ,('user connections',0)
      ,('user options',0)
      ,('xp_cmdshell',0);
      SELECT
      c.name ConfigName,
      c.value ValueSet,
      c.value_in_use ValueInUse,
      d.DefaultValue DefaultValue
      FROM sys.configurations c WITH(nolock)
      INNER JOIN @ConfigDefault d ON c.name = d.Name
      WHERE
      c.value != c.value_in_use
      OR c.value_in_use != d.DefaultValue;</t>
  </si>
  <si>
    <t>triggers</t>
  </si>
  <si>
    <t>while exists(select TOP 1 1  from [dbo].[ImportDoc_Orders]  where datediff(dd, ImportDate, getdate()) &gt; 20)
begin
	delete top (10000) from [dbo].[ImportDoc_Orders] where datediff(dd, ImportDate, getdate()) &gt; 20
end
while exists(select TOP 1 1 from [dbo].[ImportDoc_Sales]  where datediff(dd, ImportDate, getdate()) &gt; 20)
begin
	delete top (10000) from [dbo].[ImportDoc_Sales] where datediff(dd, ImportDate, getdate()) &gt; 20
end
while exists(select TOP 1 1  from LS_1C.[dbo].[tblSales_Returns_F03B11_KMV]  where [Дата заполнения таблицы] &lt; getdate() - 220)
begin
	delete top (10000) from LS_1C.[dbo].[tblSales_Returns_F03B11_KMV] 
		output DELETED.* into LS_1C.[dbo].[tblSales_Returns_F03B11_KMV_arc]
			where [Дата заполнения таблицы] &lt; getdate() - 220
end</t>
  </si>
  <si>
    <t>SQLAgent - TSQL JobStep (Job 0x3AC796C6EEE7B34E80A2EB9F3CDF905F : Step 3)</t>
  </si>
  <si>
    <t>importdoc_orders</t>
  </si>
  <si>
    <t xml:space="preserve">
		SELECT DISTINCT
			BUYPOINTS.ABAN8 DeliveryPointUID,
			BUYPOINTS.ABAT1 TypeOfAddressUID,
			COUNTRIES.DRDL01 Country, 
			REGIONS.DRDL01 Region,
			AK55KRD District,
			ALCTY1 City,
			[INT_ANT].[HControl].[fncKAB_AddressBookInfo_forHCC](BUYPOINTS.ABAN8,'&lt;инд&gt;, &lt;стр&gt;, &lt;обл&gt;, &lt;грд&gt;',0) AS [Address1],
			[INT_ANT].[HControl].[fncKAB_AddressBookInfo_forHCC](BUYPOINTS.ABAN8,'&lt;адр&gt;',0) AS [Address2],
			ALLATT AS ALLATT,
			ALLONG AS ALLONG
		FROM [JDE_PRODUCTION].PRODDTA.F0150 REL
			INNER JOIN [JDE_PRODUCTION].PRODDTA.F0101 BUYPOINTS ON REL.MAAN8 = BUYPOINTS.ABAN8
			INNER JOIN [JDE_PRODUCTION].PRODDTA.F0101 BUYERS ON REL.MAPA8 = BUYERS.ABAN8 AND BUYERS.ABAT1 = 'P'
			INNER JOIN [JDE_PRODUCTION].PRODDTA.F0006 ON LTRIM(BUYPOINTS.ABMCU) = MCRP04
			LEFT JOIN [JDE_PRODUCTION].[PRODDTA].[F59S0152] ON BUYPOINTS.ABAC01 = [VAAC01] AND MCMCU = VAEMCU AND BUYPOINTS.ABAC02 = [VAVSRCODE]
			LEFT JOIN [JDE_PRODUCTION].PRODDTA.F0116 AL ON AL.ALAN8 = BUYPOINTS.ABAN8 AND AL.ALEFTB = 0
			LEFT JOIN [JDE_PRODUCTION].PRODDTA.F0116ALD AK ON AK.AKAN8 = BUYPOINTS.ABAN8 
			LEFT JOIN [JDE_PRODUCTION].PRODDTA.F550005 COUNTRIES ON COUNTRIES.DRSY = '00' AND COUNTRIES.DRRT = 'CN' AND RTRIM(COUNTRIES.DRKY) = AL.ALCTR
			LEFT JOIN [JDE_PRODUCTION].PRODDTA.F550005 REGIONS ON REGIONS.DRSY = '00' AND REGIONS.DRRT = 'S' AND RTRIM(REGIONS.DRKY) = AL.ALADDS
			LEFT JOIN [JDE_PRODUCTION].PRODDTA.F74R0101 R ON R.ALAN8 = BUYPOINTS.ABAN8 
		WHERE 1 = 1
			AND ((ltrim(rtrim(BUYPOINTS.ABMCU)) like '[8][0-9][0-9]%') or (ltrim(rtrim(BUYPOINTS.ABMCU)) not like '[8][0-9][0-9]%' and BUYPOINTS.ABAC02 != 'XXX'))
			AND BUYPOINTS.ABAT1 IN ('W', 'WZ')
			AND REL.MAOSTP = ''
			AND MCRP29 = '600' AND MCRP06 = BUYPOINTS.ABAC01</t>
  </si>
  <si>
    <t>f0150</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</si>
  <si>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'44' AND KCOO = '00007' 
					AND [DATA_DOC] &gt;= '124241' AND [DATA_DOC] &lt;= '124241'  
  and  DATA_OPER &gt;= '124241' 
  and  DATA_OPER &lt;= '124241'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</si>
  <si>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'44' AND KCOO = '00007' 
					AND [DATA_DOC] &gt;= '124243' AND [DATA_DOC] &lt;= '124243'  
  and  DATA_OPER &gt;= '124243' 
  and  DATA_OPER &lt;= '124243'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</si>
  <si>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'44' AND KCOO = '00007' 
					AND [DATA_DOC] &gt;= '124240' AND [DATA_DOC] &lt;= '124240'  
  and  DATA_OPER &gt;= '124240' 
  and  DATA_OPER &lt;= '124240'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</si>
  <si>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'44' AND KCOO = '00007' 
					AND [DATA_DOC] &gt;= '124244' AND [DATA_DOC] &lt;= '124244'  
  and  DATA_OPER &gt;= '124244' 
  and  DATA_OPER &lt;= '124244'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</si>
  <si>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'44' AND KCOO = '00007' 
					AND [DATA_DOC] &gt;= '124225' AND [DATA_DOC] &lt;= '124228'  
  and  DATA_OPER &gt;= '124225' 
  and  DATA_OPER &lt;= '124228'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</si>
  <si>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declare @OutHTML nvarchar(max), @recipients nvarchar(400), @subject nvarchar(50) = 'Информирование об ошибках на зеркале'
set @OutHTML = '&lt;HTML&gt;&lt;Br&gt;&lt;p&gt;&lt;TABLE BORDER=1 COLS=6 align=left&gt;'
			+'&lt;TR&gt;&lt;TD&gt;Column1&lt;/TD&gt;&lt;TD&gt;Column2&lt;/TD&gt;&lt;TD&gt;Column3&lt;/TD&gt;&lt;TD&gt;Column5&lt;/TD&gt;&lt;TD&gt;Column5&lt;/TD&gt;&lt;TD&gt;Column6&lt;/TD&gt;&lt;/TR&gt;'
		select  @OutHTML = @OutHTML	+
						'&lt;TR&gt;&lt;TD&gt;'+v.name+'&lt;/TD&gt;'
							+'&lt;TD&gt;'+cast(cast(step_id as bigint) as varchar)+'&lt;/TD&gt;'
							+'&lt;TD&gt;'+substring(h.message, 1, 30)+'&lt;/TD&gt;'
							+'&lt;TD&gt;'+cast(cast(run_date as bigint) as varchar) +'&lt;/TD&gt;'
							+'&lt;TD&gt;'+cast(cast(run_time as bigint) as varchar)+'&lt;/TD&gt;'
							+'&lt;TD&gt;'+cast(cast(case when run_duration &lt; 60 then 1 else run_duration/60 end  as bigint) as varchar)+'&lt;/TD&gt;&lt;/TR&gt;'
		 from  msdb.dbo.sysjobhistory h
		 join msdb.dbo.sysjobs_view v on h.job_id = v.job_id   
		 where  run_status = 0 and v.name in ('Check_JDE_1C_CRDJ', 'Check_JDE_1C_TRDJ', 'FILL_Sales_Returns_F03B11_KMV','ImportDocs', 'FILL_tbl1C_Recipts_F03B13_KKT')
		order by cast(run_date as bigint)  desc
set @recipients = 'reshetov.vs@alidi.ru'
	EXEC msdb.dbo.sp_send_dbmail
			--@profile_name = 'nnsql120_main',
			@recipients = @recipients,
			@subject = @subject,
			@body_format = 'HTML',
			@body = @OutHTML</t>
  </si>
  <si>
    <t>SQLAgent - TSQL JobStep (Job 0x308A616E4F04D346B96C571036BF172E : Step 1)</t>
  </si>
  <si>
    <t>sp_send_dbmail</t>
  </si>
  <si>
    <t>sysjobhistory</t>
  </si>
  <si>
    <t>INSERT into msdb.dbo.t_job_report SELECT *  FROM(select msdb.dbo.sysjobs.job_id AS [job_id]      , msdb.dbo.sysjobs.name AS [Job Name]      , msdb.dbo.sysjobhistory.message AS [Status]      , convert(datetime,(cast(msdb.dbo.sysjobhistory.run_date as char(8))+' '  	+ SUBSTRING(Replace(Replace(REVERSE(cast(msdb.dbo.sysjobhistory.run_time as char(6))),' ','0'),LTRIM(REVERSE(cast(msdb.dbo.sysjobhistory.run_time as char(6)))),cast(msdb.dbo.sysjobhistory.run_time as VARCHAR)),1,2)+':' 	+ SUBSTRING(Replace(Replace(REVERSE(cast(msdb.dbo.sysjobhistory.run_time as char(6))),' ','0'),LTRIM(REVERSE(cast(msdb.dbo.sysjobhistory.run_time as char(6)))),cast(msdb.dbo.sysjobhistory.run_time as VARCHAR)),3,2)+':'  	+ SUBSTRING(Replace(Replace(REVERSE(cast(msdb.dbo.sysjobhistory.run_time as char(6))),' ','0'),LTRIM(REVERSE(cast(msdb.dbo.sysjobhistory.run_time as char(6)))),cast(msdb.dbo.sysjobhistory.run_time as VARCHAR)),5,2))) AS [StartTime]            , (SUBSTRING(Replace(Replace(REVERSE(cast(msdb.dbo.sysjobhistory.run_duration as char(6))),' ','0'),LTRIM(REVERSE(cast(msdb.dbo.sysjobhistory.run_duration as char(6)))),cast(msdb.dbo.sysjobhistory.run_duration as VARCHAR)),1,2)+':' 	+ SUBSTRING(Replace(Replace(REVERSE(cast(msdb.dbo.sysjobhistory.run_duration as char(6))),' ','0'),LTRIM(REVERSE(cast(msdb.dbo.sysjobhistory.run_duration as char(6)))),cast(msdb.dbo.sysjobhistory.run_duration as VARCHAR)),3,2)+':'  	+ SUBSTRING(Replace(Replace(REVERSE(cast(msdb.dbo.sysjobhistory.run_duration as char(6))),' ','0'),LTRIM(REVERSE(cast(msdb.dbo.sysjobhistory.run_duration as char(6)))),cast(msdb.dbo.sysjobhistory.run_duration as VARCHAR)),5,2)) AS [Run duration]      , msdb.dbo.sysjobhistory.run_status AS [run_status] 	 , LEFT(msdb.dbo.sysjobs.description, 20) AS [Job Description]     from msdb.dbo.sysjobhistory, msdb.dbo.sysjobs    where (msdb.dbo.sysjobs.job_id = msdb.dbo.sysjobhistory.job_id AND msdb.dbo.sysjobhistory.sql_message_id &lt;&gt; 56781)       AND msdb.dbo.sysjobs.enabled=1       AND msdb.dbo.sysjobhistory.step_id=0 	  ) F1  WHERE ((F1.StartTime&gt;GETDATE()-1) OR (DATEADD(hh,CONVERT(int,SUBSTRING(F1.[Run duration],1,2)),  DATEADD(mi,CONVERT(int,SUBSTRING(F1.[Run duration],4,2)),F1.StartTime))&gt;GETDATE()-1)) AND ("Job Name"&lt;&gt; 'WaitTime') --order by F1."Job Name"</t>
  </si>
  <si>
    <t>NNSQL128</t>
  </si>
  <si>
    <t xml:space="preserve"> if exists (select * from msdb.dbo.sysobjects where id = object_id(N'[dbo].[t_wrong_job_steps]') and OBJECTPROPERTY(id, N'IsUserTable') = 1) drop table [msdb].[dbo].[t_wrong_job_steps]  if exists (select * from msdb.dbo.sysobjects where id = object_id(N'[dbo].[t_job_report]') and OBJECTPROPERTY(id, N'IsUserTable') = 1) drop table [msdb].[dbo].[t_job_report]  if exists (select * from msdb.dbo.sysobjects where id = object_id(N'[dbo].[t_job_report1]') and OBJECTPROPERTY(id, N'IsUserTable') = 1) drop table [msdb].[dbo].[t_job_report1]</t>
  </si>
  <si>
    <t>sysobjects</t>
  </si>
  <si>
    <t xml:space="preserve">
DECLARE @MAXNROW int
SET @MAXNROW=(select ISNULL(Max(RowNumber), 1) FROM ALLAUDIT.PROFLOG.dbo.Prof_log_251_char AS Prof_log_read_1)
insert into ALLAUDIT.PROFLOG.dbo.Prof_log_251_char
SELECT     RowNumber,CAST([TextData] AS VARCHAR(600))as Text, DatabaseID, NTUserName, HostName, ClientProcessID, ApplicationName, LoginName, SPID, Duration, StartTime, 
                      Reads, Writes, CPU
FROM         ALIDI_UTL.dbo.Prof_log_read AS Prof_log_read_2
WHERE     (RowNumber &gt; @MAXNROW)
--GO
delete FROM ALIDI_UTL.dbo.Prof_log_read
WHERE RowNumber &lt;=  @MAXNROW</t>
  </si>
  <si>
    <t>SQLAgent - TSQL JobStep (Job 0x90A254727B55904D8D5E6B28D93363D3 : Step 2)</t>
  </si>
  <si>
    <t>allaudit</t>
  </si>
  <si>
    <t>proflog</t>
  </si>
  <si>
    <t>prof_log_251_char</t>
  </si>
  <si>
    <t>declare @p1 int
set @p1=1
exec sp_prepexec @p1 output,NULL,N'SELECT "Tbl1031"."CFKCOO" "Col1089","Tbl1031"."CFDOCO" "Col1090","Tbl1031"."CFDCTO" "Col1091","Tbl1031"."CF55CDTO" "Col1094" FROM "JDE_PDARH"."PRODDTA"."F554309C" "Tbl1031" WHERE "Tbl1031"."CFDCTO"&gt;=''0P'' AND "Tbl1031"."CFDCTO"&lt;=''О7'' ORDER BY "Col1089" ASC,"Col1091" ASC,"Col1090" ASC'
select @p1</t>
  </si>
  <si>
    <t>declare @p1 int
set @p1=4
exec sp_prepexec @p1 output,NULL,N'SELECT "Col1132","Col1133","Col1134","Expr1014" FROM (SELECT "Col1083","Expr1012","Expr1012"*(1.0000000000000000e-002) "Expr1014" FROM (SELECT "Tbl1010"."RPAN8" "Col1083",SUM("Tbl1010"."RPAAP") "Expr1012" FROM "JDE_PRODUCTION"."PRODDTA"."F03B11" "Tbl1010" WHERE "Tbl1010"."RPAAP"&lt;&gt;(0.0000000000000000e+000) AND "Tbl1010"."RPDCT"&lt;&gt;N''RU'' GROUP BY "Tbl1010"."RPAN8") Qry1114) Qry1115 RIGHT OUTER JOIN (SELECT "Col1132","Col1133","Col1134","Col1117","Col1121","Col1122","Col1125","Col1120","Col1124","Col1123","Col1128","Col1129","Col1127","Col1126","Col1118","Col1119" FROM (SELECT "Tbl1007"."ABAN8" "Col1117","Tbl1007"."ABAT1" "Col1121","Tbl1007"."ABAC01" "Col1122","Tbl1007"."ABAC04" "Col1125","Tbl1007"."ABDC" "Col1120","Tbl1007"."ABAC03" "Col1124","Tbl1007"."ABAC02" "Col1123","Tbl1007"."ABTX2" "Col1128","Tbl1007"."ABURAT" "Col1129","Tbl1007"."ABAC28" "Col1127","Tbl1007"."ABAC18" "Col1126","Tbl1007"."ABALKY" "Col1118","Tbl1007"."ABTAX" "Col1119" FROM "JDE_PRODUCTION"."PRODDTA"."F0101" "Tbl1007" WHERE "Tbl1007"."ABAT1"=N''P'' AND (CONVERT(nvarchar(34),ltrim(rtrim("Tbl1007"."ABAC01")),0)=N''PUR'' OR CONVERT(nvarchar(34),ltrim(rtrim("Tbl1007"."ABAC01")),0)=N''NST'')) Qry1130,(SELECT "Tbl1004"."A5AN8" "Col1132","Tbl1004"."A5ACL" "Col1133","Tbl1004"."A5UPMJ" "Col1134" FROM "JDE_PRODUCTION"."PRODDTA"."F0301" "Tbl1004" WHERE "Tbl1004"."A5ACL"&lt;&gt;(0.0000000000000000e+000)) Qry1135 WHERE "Col1117"="Col1132") Qry1136 ON "Col1132"="Col1083"'
select @p1</t>
  </si>
  <si>
    <t>declare @p1 int
set @p1=19
exec sp_prepexec @p1 output,N'@P1 numeric(18)',N'SELECT "Col1091","Col1092","Col1093","Col1081",MAX("Col1096"/(1.0000000000000000e+004)) "Expr1014",MAX("Col1096") "Expr1015" FROM (SELECT "Tbl1008"."NTDOCO" "Col1074","Tbl1008"."NTCNO" "Col1075","Tbl1008"."NTYN" "Col1076","Tbl1008"."NTDL011" "Col1077" FROM "JDE_PRODUCTION"."PRODDTA"."F55IV1NT" "Tbl1008" WITH (NOLOCK) WHERE "Tbl1008"."NTYN"=N''Y'') Qry1078,(SELECT "Col1091","Col1092","Col1093","Col1095","Col1096","Col1080","Col1081","Col1087","Col1094","Col1085","Col1088","Col1084","Col1083","Col1086","Col1082" FROM (SELECT "Tbl1012"."IMITM" "Col1080","Tbl1012"."IMLITM" "Col1081","Tbl1012"."IMSRP5" "Col1087","Tbl1012"."IMALN" "Col1085","Tbl1012"."IMLLX" "Col1088","Tbl1012"."IMSRTX" "Col1084","Tbl1012"."IMDSC2" "Col1083","Tbl1012"."IMSRP1" "Col1086","Tbl1012"."IMAITM" "Col1082" FROM "JDE_PRODUCTION"."PRODDTA"."F4101" "Tbl1012" WITH (NOLOCK) WHERE "Tbl1012"."IMSRP5"&lt;&gt;N''FIN'') Qry1089,(SELECT "Tbl1004"."CIDOCO" "Col1091","Tbl1004"."CIITM" "Col1092","Tbl1004"."CICNO" "Col1093","Tbl1004"."CIJDATE" "Col1095","Tbl1004"."CIUNCS" "Col1096","Tbl1004"."CIDTEJ" "Col1094" FROM "JDE_PRODUCTION"."PRODDTA"."F55IV1CI" "Tbl1004" WITH (NOLOCK) WHERE "Tbl1004"."CIJDATE"&lt;=@P1 AND ("Tbl1004"."CIDOCO"=(1.8500000000000000e+002) OR "Tbl1004"."CIDOCO"=(2.1500000000000000e+002) OR "Tbl1004"."CIDOCO"=(2.1800000000000000e+002) OR "Tbl1004"."CIDOCO"=(3.3400000000000000e+002) OR "Tbl1004"."CIDOCO"=(3.4900000000000000e+002) OR "Tbl1004"."CIDOCO"=(3.6800000000000000e+002) OR "Tbl1004"."CIDOCO"=(4.1100000000000000e+002) OR "Tbl1004"."CIDOCO"=(5.3000000000000000e+002) OR "Tbl1004"."CIDOCO"=(5.3500000000000000e+002) OR "Tbl1004"."CIDOCO"=(5.4500000000000000e+002) OR "Tbl1004"."CIDOCO"=(5.8000000000000000e+002) OR "Tbl1004"."CIDOCO"=(5.8100000000000000e+002) OR "Tbl1004"."CIDOCO"=(5.8200000000000000e+002) OR "Tbl1004"."CIDOCO"=(6.3000000000000000e+002))) Qry1097 WHERE "Col1092"="Col1080") Qry1098 WHERE "Col1074"="Col1091" AND "Col1075"="Col1093" GROUP BY "Col1091","Col1092","Col1093","Col1081"',124245
select @p1</t>
  </si>
  <si>
    <t>f55iv1nt</t>
  </si>
  <si>
    <t>declare @p1 int
set @p1=14
exec sp_prepexec @p1 output,N'@P1 numeric(18)',N'SELECT "Col1091","Col1092","Col1093","Col1081",MAX("Col1096"/(1.0000000000000000e+004)) "Expr1014",MAX("Col1096") "Expr1015" FROM (SELECT "Tbl1008"."NTDOCO" "Col1074","Tbl1008"."NTCNO" "Col1075","Tbl1008"."NTYN" "Col1076","Tbl1008"."NTDL011" "Col1077" FROM "JDE_PRODUCTION"."PRODDTA"."F55IV1NT" "Tbl1008" WITH (NOLOCK) WHERE "Tbl1008"."NTYN"=N''Y'') Qry1078,(SELECT "Col1091","Col1092","Col1093","Col1095","Col1096","Col1080","Col1081","Col1087","Col1094","Col1085","Col1088","Col1084","Col1083","Col1086","Col1082" FROM (SELECT "Tbl1012"."IMITM" "Col1080","Tbl1012"."IMLITM" "Col1081","Tbl1012"."IMSRP5" "Col1087","Tbl1012"."IMALN" "Col1085","Tbl1012"."IMLLX" "Col1088","Tbl1012"."IMSRTX" "Col1084","Tbl1012"."IMDSC2" "Col1083","Tbl1012"."IMSRP1" "Col1086","Tbl1012"."IMAITM" "Col1082" FROM "JDE_PRODUCTION"."PRODDTA"."F4101" "Tbl1012" WITH (NOLOCK) WHERE "Tbl1012"."IMSRP5"&lt;&gt;N''FIN'') Qry1089,(SELECT "Tbl1004"."CIDOCO" "Col1091","Tbl1004"."CIITM" "Col1092","Tbl1004"."CICNO" "Col1093","Tbl1004"."CIJDATE" "Col1095","Tbl1004"."CIUNCS" "Col1096","Tbl1004"."CIDTEJ" "Col1094" FROM "JDE_PRODUCTION"."PRODDTA"."F55IV1CI" "Tbl1004" WITH (NOLOCK) WHERE "Tbl1004"."CIJDATE"&lt;=@P1 AND ("Tbl1004"."CIDOCO"=(1.8500000000000000e+002) OR "Tbl1004"."CIDOCO"=(2.1500000000000000e+002) OR "Tbl1004"."CIDOCO"=(2.1800000000000000e+002) OR "Tbl1004"."CIDOCO"=(3.3400000000000000e+002) OR "Tbl1004"."CIDOCO"=(3.4900000000000000e+002) OR "Tbl1004"."CIDOCO"=(3.6800000000000000e+002) OR "Tbl1004"."CIDOCO"=(4.1100000000000000e+002) OR "Tbl1004"."CIDOCO"=(5.3000000000000000e+002) OR "Tbl1004"."CIDOCO"=(5.3500000000000000e+002) OR "Tbl1004"."CIDOCO"=(5.4500000000000000e+002) OR "Tbl1004"."CIDOCO"=(5.8000000000000000e+002) OR "Tbl1004"."CIDOCO"=(5.8100000000000000e+002) OR "Tbl1004"."CIDOCO"=(5.8200000000000000e+002) OR "Tbl1004"."CIDOCO"=(6.3000000000000000e+002))) Qry1097 WHERE "Col1092"="Col1080") Qry1098 WHERE "Col1074"="Col1091" AND "Col1075"="Col1093" GROUP BY "Col1091","Col1092","Col1093","Col1081"',124245
select @p1</t>
  </si>
  <si>
    <t>declare @p1 int
set @p1=18
exec sp_prepexec @p1 output,N'@P1 numeric(18)',N'SELECT "Col1091","Col1092","Col1093","Col1081",MAX("Col1096"/(1.0000000000000000e+004)) "Expr1014",MAX("Col1096") "Expr1015" FROM (SELECT "Tbl1008"."NTDOCO" "Col1074","Tbl1008"."NTCNO" "Col1075","Tbl1008"."NTYN" "Col1076","Tbl1008"."NTDL011" "Col1077" FROM "JDE_PRODUCTION"."PRODDTA"."F55IV1NT" "Tbl1008" WITH (NOLOCK) WHERE "Tbl1008"."NTYN"=N''Y'') Qry1078,(SELECT "Col1091","Col1092","Col1093","Col1095","Col1096","Col1080","Col1081","Col1087","Col1094","Col1085","Col1088","Col1084","Col1083","Col1086","Col1082" FROM (SELECT "Tbl1012"."IMITM" "Col1080","Tbl1012"."IMLITM" "Col1081","Tbl1012"."IMSRP5" "Col1087","Tbl1012"."IMALN" "Col1085","Tbl1012"."IMLLX" "Col1088","Tbl1012"."IMSRTX" "Col1084","Tbl1012"."IMDSC2" "Col1083","Tbl1012"."IMSRP1" "Col1086","Tbl1012"."IMAITM" "Col1082" FROM "JDE_PRODUCTION"."PRODDTA"."F4101" "Tbl1012" WITH (NOLOCK) WHERE "Tbl1012"."IMSRP5"&lt;&gt;N''FIN'') Qry1089,(SELECT "Tbl1004"."CIDOCO" "Col1091","Tbl1004"."CIITM" "Col1092","Tbl1004"."CICNO" "Col1093","Tbl1004"."CIJDATE" "Col1095","Tbl1004"."CIUNCS" "Col1096","Tbl1004"."CIDTEJ" "Col1094" FROM "JDE_PRODUCTION"."PRODDTA"."F55IV1CI" "Tbl1004" WITH (NOLOCK) WHERE "Tbl1004"."CIJDATE"&lt;=@P1 AND ("Tbl1004"."CIDOCO"=(1.8500000000000000e+002) OR "Tbl1004"."CIDOCO"=(2.1500000000000000e+002) OR "Tbl1004"."CIDOCO"=(2.1800000000000000e+002) OR "Tbl1004"."CIDOCO"=(3.3400000000000000e+002) OR "Tbl1004"."CIDOCO"=(3.4900000000000000e+002) OR "Tbl1004"."CIDOCO"=(3.6800000000000000e+002) OR "Tbl1004"."CIDOCO"=(4.1100000000000000e+002) OR "Tbl1004"."CIDOCO"=(5.3000000000000000e+002) OR "Tbl1004"."CIDOCO"=(5.3500000000000000e+002) OR "Tbl1004"."CIDOCO"=(5.4500000000000000e+002) OR "Tbl1004"."CIDOCO"=(5.8000000000000000e+002) OR "Tbl1004"."CIDOCO"=(5.8100000000000000e+002) OR "Tbl1004"."CIDOCO"=(5.8200000000000000e+002) OR "Tbl1004"."CIDOCO"=(6.3000000000000000e+002))) Qry1097 WHERE "Col1092"="Col1080") Qry1098 WHERE "Col1074"="Col1091" AND "Col1075"="Col1093" GROUP BY "Col1091","Col1092","Col1093","Col1081"',124245
select @p1</t>
  </si>
  <si>
    <t>declare @p1 int
set @p1=11
exec sp_prepexec @p1 output,N'@P1 numeric(18)',N'SELECT "Col1091","Col1092","Col1093","Col1081",MAX("Col1096"/(1.0000000000000000e+004)) "Expr1014",MAX("Col1096") "Expr1015" FROM (SELECT "Tbl1008"."NTDOCO" "Col1074","Tbl1008"."NTCNO" "Col1075","Tbl1008"."NTYN" "Col1076","Tbl1008"."NTDL011" "Col1077" FROM "JDE_PRODUCTION"."PRODDTA"."F55IV1NT" "Tbl1008" WITH (NOLOCK) WHERE "Tbl1008"."NTYN"=N''Y'') Qry1078,(SELECT "Col1091","Col1092","Col1093","Col1095","Col1096","Col1080","Col1081","Col1087","Col1094","Col1085","Col1088","Col1084","Col1083","Col1086","Col1082" FROM (SELECT "Tbl1012"."IMITM" "Col1080","Tbl1012"."IMLITM" "Col1081","Tbl1012"."IMSRP5" "Col1087","Tbl1012"."IMALN" "Col1085","Tbl1012"."IMLLX" "Col1088","Tbl1012"."IMSRTX" "Col1084","Tbl1012"."IMDSC2" "Col1083","Tbl1012"."IMSRP1" "Col1086","Tbl1012"."IMAITM" "Col1082" FROM "JDE_PRODUCTION"."PRODDTA"."F4101" "Tbl1012" WITH (NOLOCK) WHERE "Tbl1012"."IMSRP5"&lt;&gt;N''FIN'') Qry1089,(SELECT "Tbl1004"."CIDOCO" "Col1091","Tbl1004"."CIITM" "Col1092","Tbl1004"."CICNO" "Col1093","Tbl1004"."CIJDATE" "Col1095","Tbl1004"."CIUNCS" "Col1096","Tbl1004"."CIDTEJ" "Col1094" FROM "JDE_PRODUCTION"."PRODDTA"."F55IV1CI" "Tbl1004" WITH (NOLOCK) WHERE "Tbl1004"."CIJDATE"&lt;=@P1 AND ("Tbl1004"."CIDOCO"=(1.8500000000000000e+002) OR "Tbl1004"."CIDOCO"=(2.1500000000000000e+002) OR "Tbl1004"."CIDOCO"=(2.1800000000000000e+002) OR "Tbl1004"."CIDOCO"=(3.3400000000000000e+002) OR "Tbl1004"."CIDOCO"=(3.4900000000000000e+002) OR "Tbl1004"."CIDOCO"=(3.6800000000000000e+002) OR "Tbl1004"."CIDOCO"=(4.1100000000000000e+002) OR "Tbl1004"."CIDOCO"=(5.3000000000000000e+002) OR "Tbl1004"."CIDOCO"=(5.3500000000000000e+002) OR "Tbl1004"."CIDOCO"=(5.4500000000000000e+002) OR "Tbl1004"."CIDOCO"=(5.8000000000000000e+002) OR "Tbl1004"."CIDOCO"=(5.8100000000000000e+002) OR "Tbl1004"."CIDOCO"=(5.8200000000000000e+002) OR "Tbl1004"."CIDOCO"=(6.3000000000000000e+002))) Qry1097 WHERE "Col1092"="Col1080") Qry1098 WHERE "Col1074"="Col1091" AND "Col1075"="Col1093" GROUP BY "Col1091","Col1092","Col1093","Col1081"',124245
select @p1</t>
  </si>
  <si>
    <t>declare @p1 int
set @p1=13
exec sp_prepexec @p1 output,N'@P1 numeric(18)',N'SELECT "Col1091","Col1092","Col1093","Col1081",MAX("Col1096"/(1.0000000000000000e+004)) "Expr1014",MAX("Col1096") "Expr1015" FROM (SELECT "Tbl1008"."NTDOCO" "Col1074","Tbl1008"."NTCNO" "Col1075","Tbl1008"."NTYN" "Col1076","Tbl1008"."NTDL011" "Col1077" FROM "JDE_PRODUCTION"."PRODDTA"."F55IV1NT" "Tbl1008" WITH (NOLOCK) WHERE "Tbl1008"."NTYN"=N''Y'') Qry1078,(SELECT "Col1091","Col1092","Col1093","Col1095","Col1096","Col1080","Col1081","Col1087","Col1094","Col1085","Col1088","Col1084","Col1083","Col1086","Col1082" FROM (SELECT "Tbl1012"."IMITM" "Col1080","Tbl1012"."IMLITM" "Col1081","Tbl1012"."IMSRP5" "Col1087","Tbl1012"."IMALN" "Col1085","Tbl1012"."IMLLX" "Col1088","Tbl1012"."IMSRTX" "Col1084","Tbl1012"."IMDSC2" "Col1083","Tbl1012"."IMSRP1" "Col1086","Tbl1012"."IMAITM" "Col1082" FROM "JDE_PRODUCTION"."PRODDTA"."F4101" "Tbl1012" WITH (NOLOCK) WHERE "Tbl1012"."IMSRP5"&lt;&gt;N''FIN'') Qry1089,(SELECT "Tbl1004"."CIDOCO" "Col1091","Tbl1004"."CIITM" "Col1092","Tbl1004"."CICNO" "Col1093","Tbl1004"."CIJDATE" "Col1095","Tbl1004"."CIUNCS" "Col1096","Tbl1004"."CIDTEJ" "Col1094" FROM "JDE_PRODUCTION"."PRODDTA"."F55IV1CI" "Tbl1004" WITH (NOLOCK) WHERE "Tbl1004"."CIJDATE"&lt;=@P1 AND ("Tbl1004"."CIDOCO"=(1.8500000000000000e+002) OR "Tbl1004"."CIDOCO"=(2.1500000000000000e+002) OR "Tbl1004"."CIDOCO"=(2.1800000000000000e+002) OR "Tbl1004"."CIDOCO"=(3.3400000000000000e+002) OR "Tbl1004"."CIDOCO"=(3.4900000000000000e+002) OR "Tbl1004"."CIDOCO"=(3.6800000000000000e+002) OR "Tbl1004"."CIDOCO"=(4.1100000000000000e+002) OR "Tbl1004"."CIDOCO"=(5.3000000000000000e+002) OR "Tbl1004"."CIDOCO"=(5.3500000000000000e+002) OR "Tbl1004"."CIDOCO"=(5.4500000000000000e+002) OR "Tbl1004"."CIDOCO"=(5.8000000000000000e+002) OR "Tbl1004"."CIDOCO"=(5.8100000000000000e+002) OR "Tbl1004"."CIDOCO"=(5.8200000000000000e+002) OR "Tbl1004"."CIDOCO"=(6.3000000000000000e+002))) Qry1097 WHERE "Col1092"="Col1080") Qry1098 WHERE "Col1074"="Col1091" AND "Col1075"="Col1093" GROUP BY "Col1091","Col1092","Col1093","Col1081"',124245
select @p1</t>
  </si>
  <si>
    <t>declare @p1 int
set @p1=10
exec sp_prepexec @p1 output,N'@P1 numeric(18)',N'SELECT "Col1091","Col1092","Col1093","Col1081",MAX("Col1096"/(1.0000000000000000e+004)) "Expr1014",MAX("Col1096") "Expr1015" FROM (SELECT "Tbl1008"."NTDOCO" "Col1074","Tbl1008"."NTCNO" "Col1075","Tbl1008"."NTYN" "Col1076","Tbl1008"."NTDL011" "Col1077" FROM "JDE_PRODUCTION"."PRODDTA"."F55IV1NT" "Tbl1008" WITH (NOLOCK) WHERE "Tbl1008"."NTYN"=N''Y'') Qry1078,(SELECT "Col1091","Col1092","Col1093","Col1095","Col1096","Col1080","Col1081","Col1087","Col1094","Col1085","Col1088","Col1084","Col1083","Col1086","Col1082" FROM (SELECT "Tbl1012"."IMITM" "Col1080","Tbl1012"."IMLITM" "Col1081","Tbl1012"."IMSRP5" "Col1087","Tbl1012"."IMALN" "Col1085","Tbl1012"."IMLLX" "Col1088","Tbl1012"."IMSRTX" "Col1084","Tbl1012"."IMDSC2" "Col1083","Tbl1012"."IMSRP1" "Col1086","Tbl1012"."IMAITM" "Col1082" FROM "JDE_PRODUCTION"."PRODDTA"."F4101" "Tbl1012" WITH (NOLOCK) WHERE "Tbl1012"."IMSRP5"&lt;&gt;N''FIN'') Qry1089,(SELECT "Tbl1004"."CIDOCO" "Col1091","Tbl1004"."CIITM" "Col1092","Tbl1004"."CICNO" "Col1093","Tbl1004"."CIJDATE" "Col1095","Tbl1004"."CIUNCS" "Col1096","Tbl1004"."CIDTEJ" "Col1094" FROM "JDE_PRODUCTION"."PRODDTA"."F55IV1CI" "Tbl1004" WITH (NOLOCK) WHERE "Tbl1004"."CIJDATE"&lt;=@P1 AND ("Tbl1004"."CIDOCO"=(1.8500000000000000e+002) OR "Tbl1004"."CIDOCO"=(2.1500000000000000e+002) OR "Tbl1004"."CIDOCO"=(2.1800000000000000e+002) OR "Tbl1004"."CIDOCO"=(3.3400000000000000e+002) OR "Tbl1004"."CIDOCO"=(3.4900000000000000e+002) OR "Tbl1004"."CIDOCO"=(3.6800000000000000e+002) OR "Tbl1004"."CIDOCO"=(4.1100000000000000e+002) OR "Tbl1004"."CIDOCO"=(5.3000000000000000e+002) OR "Tbl1004"."CIDOCO"=(5.3500000000000000e+002) OR "Tbl1004"."CIDOCO"=(5.4500000000000000e+002) OR "Tbl1004"."CIDOCO"=(5.8000000000000000e+002) OR "Tbl1004"."CIDOCO"=(5.8100000000000000e+002) OR "Tbl1004"."CIDOCO"=(5.8200000000000000e+002) OR "Tbl1004"."CIDOCO"=(6.3000000000000000e+002))) Qry1097 WHERE "Col1092"="Col1080") Qry1098 WHERE "Col1074"="Col1091" AND "Col1075"="Col1093" GROUP BY "Col1091","Col1092","Col1093","Col1081"',124245
select @p1</t>
  </si>
  <si>
    <t>declare @p1 int
set @p1=9
exec sp_prepexec @p1 output,N'@P1 numeric(18)',N'SELECT "Col1091","Col1092","Col1093","Col1081",MAX("Col1096"/(1.0000000000000000e+004)) "Expr1014",MAX("Col1096") "Expr1015" FROM (SELECT "Tbl1008"."NTDOCO" "Col1074","Tbl1008"."NTCNO" "Col1075","Tbl1008"."NTYN" "Col1076","Tbl1008"."NTDL011" "Col1077" FROM "JDE_PRODUCTION"."PRODDTA"."F55IV1NT" "Tbl1008" WITH (NOLOCK) WHERE "Tbl1008"."NTYN"=N''Y'') Qry1078,(SELECT "Col1091","Col1092","Col1093","Col1095","Col1096","Col1080","Col1081","Col1087","Col1094","Col1085","Col1088","Col1084","Col1083","Col1086","Col1082" FROM (SELECT "Tbl1012"."IMITM" "Col1080","Tbl1012"."IMLITM" "Col1081","Tbl1012"."IMSRP5" "Col1087","Tbl1012"."IMALN" "Col1085","Tbl1012"."IMLLX" "Col1088","Tbl1012"."IMSRTX" "Col1084","Tbl1012"."IMDSC2" "Col1083","Tbl1012"."IMSRP1" "Col1086","Tbl1012"."IMAITM" "Col1082" FROM "JDE_PRODUCTION"."PRODDTA"."F4101" "Tbl1012" WITH (NOLOCK) WHERE "Tbl1012"."IMSRP5"&lt;&gt;N''FIN'') Qry1089,(SELECT "Tbl1004"."CIDOCO" "Col1091","Tbl1004"."CIITM" "Col1092","Tbl1004"."CICNO" "Col1093","Tbl1004"."CIJDATE" "Col1095","Tbl1004"."CIUNCS" "Col1096","Tbl1004"."CIDTEJ" "Col1094" FROM "JDE_PRODUCTION"."PRODDTA"."F55IV1CI" "Tbl1004" WITH (NOLOCK) WHERE "Tbl1004"."CIJDATE"&lt;=@P1 AND ("Tbl1004"."CIDOCO"=(1.8500000000000000e+002) OR "Tbl1004"."CIDOCO"=(2.1500000000000000e+002) OR "Tbl1004"."CIDOCO"=(2.1800000000000000e+002) OR "Tbl1004"."CIDOCO"=(3.3400000000000000e+002) OR "Tbl1004"."CIDOCO"=(3.4900000000000000e+002) OR "Tbl1004"."CIDOCO"=(3.6800000000000000e+002) OR "Tbl1004"."CIDOCO"=(4.1100000000000000e+002) OR "Tbl1004"."CIDOCO"=(5.3000000000000000e+002) OR "Tbl1004"."CIDOCO"=(5.3500000000000000e+002) OR "Tbl1004"."CIDOCO"=(5.4500000000000000e+002) OR "Tbl1004"."CIDOCO"=(5.8000000000000000e+002) OR "Tbl1004"."CIDOCO"=(5.8100000000000000e+002) OR "Tbl1004"."CIDOCO"=(5.8200000000000000e+002) OR "Tbl1004"."CIDOCO"=(6.3000000000000000e+002))) Qry1097 WHERE "Col1092"="Col1080") Qry1098 WHERE "Col1074"="Col1091" AND "Col1075"="Col1093" GROUP BY "Col1091","Col1092","Col1093","Col1081"',124245
select @p1</t>
  </si>
  <si>
    <t>declare @p1 int
set @p1=2
exec sp_prepexec @p1 output,NULL,N'SELECT "Tbl1005"."NOTAX" "Col1020","Tbl1005"."NONORCD" "Col1021","Tbl1005"."NOAYN" "Col1022","Tbl1005"."NOTRDJ" "Col1023" FROM "JDE_PRODUCTION"."PRODDTA"."Q55HLDN1" "Tbl1005" WITH (NOLOCK) ORDER BY "Col1020" ASC,"Col1023" DESC'
select @p1</t>
  </si>
  <si>
    <t>q55hldn1</t>
  </si>
  <si>
    <t>declare @p1 int
set @p1=180150003
declare @p3 int
set @p3=8
declare @p4 int
set @p4=1
declare @p5 int
set @p5=21039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''124242'' or (Q4201.SHURDT = ''124242''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</si>
  <si>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@p5=324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''843'' AND KCOO = ''00007''
                                    and ([DATA_DOC] = ''124240'' or (Q4201.SHURDT = ''124240''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</si>
  <si>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@p1=180150071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''124232'' or (Q4201.SHURDT = ''124232''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</si>
  <si>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@p5=842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''124244'' or (Q4201.SHURDT = ''124244''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</si>
  <si>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@p5=2354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''124240'' or (Q4201.SHURDT = ''124240''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</si>
  <si>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@p5=3983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''844'' AND KCOO = ''00007''
                                    and ([DATA_DOC] = ''124242'' or (Q4201.SHURDT = ''124242''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</si>
  <si>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@p5=22766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''124241'' or (Q4201.SHURDT = ''124241''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</si>
  <si>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''847'' AND KCOO = ''00007''
                                    and ([DATA_DOC] = ''124235'' or (Q4201.SHURDT = ''124235''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</si>
  <si>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@p5=174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''124236'' or (Q4201.SHURDT = ''124236''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</si>
  <si>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@p5=26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''124241'' or (Q4201.SHURDT = ''124241''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</si>
  <si>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@p5=3646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''124241'' or (Q4201.SHURDT = ''124241''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</si>
  <si>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@p5=18902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''124243'' or (Q4201.SHURDT = ''124243''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</si>
  <si>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@p1=180150121
declare @p3 int
set @p3=8
declare @p4 int
set @p4=1
declare @p5 int
set @p5=5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''846'' AND KCOO = ''00007''
                                    and ([DATA_DOC] = ''124235'' or (Q4201.SHURDT = ''124235''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</si>
  <si>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@p1=180150073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''124232'' or (Q4201.SHURDT = ''124232''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</si>
  <si>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exec sp_executesql N'
        CREATE TABLE #tmp_extended_remote_data_archive_tables
        (object_id int not null, remote_table_name nvarchar(128) null, filter_predicate nvarchar(max) null, migration_state tinyint null)
        IF EXISTS(SELECT 1 FROM master.sys.syscolumns WHERE Name = N''remote_data_archive_migration_state'' AND ID = Object_ID(N''sys.tables''))
        EXECUTE(N''INSERT INTO #tmp_extended_remote_data_archive_tables SELECT rdat.object_id, rdat.remote_table_name,
        SUBSTRING(rdat.filter_predicate, 2, LEN(rdat.filter_predicate) - 2) as filter_predicate,
        CASE
        WHEN tbl.remote_data_archive_migration_state_desc = N''''PAUSED'''' THEN 1
        WHEN tbl.remote_data_archive_migration_state_desc = N''''OUTBOUND'''' THEN 3
        WHEN tbl.remote_data_archive_migration_state_desc = N''''INBOUND'''' THEN 4
        WHEN tbl.remote_data_archive_migration_state_desc = N''''DISABLED'''' THEN 0
        ELSE 0
        END AS migration_state
        FROM sys.tables tbl LEFT JOIN sys.remote_data_archive_tables rdat ON rdat.object_id = tbl.object_id
        WHERE rdat.object_id IS NOT NULL'')
        ELSE
        EXECUTE(N''INSERT INTO #tmp_extended_remote_data_archive_tables SELECT rdat.object_id, rdat.remote_table_name,
        SUBSTRING(rdat.filter_predicate, 2, LEN(rdat.filter_predicate) - 2) as filter_predicate,
        CASE
        WHEN rdat.is_migration_paused = 1 AND rdat.migration_direction_desc = N''''OUTBOUND'''' THEN 1
        WHEN rdat.is_migration_paused = 1 AND rdat.migration_direction_desc = N''''INBOUND'''' THEN 2
        WHEN rdat.is_migration_paused = 0 AND rdat.migration_direction_desc = N''''OUTBOUND'''' THEN 3
        WHEN rdat.is_migration_paused = 0 AND rdat.migration_direction_desc = N''''INBOUND'''' THEN 4
        ELSE 0
        END AS migration_state
        FROM sys.tables tbl LEFT JOIN sys.remote_data_archive_tables rdat ON rdat.object_id = tbl.object_id
        WHERE rdat.object_id IS NOT NULL'')
SELECT
CAST(tbl.is_remote_data_archive_enabled AS bit) AS [RemoteDataArchiveEnabled],
CAST(
        ISNULL(rdat.migration_state, 0)
       AS tinyint) AS [RemoteDataArchiveDataMigrationState]
FROM
sys.tables AS tbl
LEFT OUTER JOIN #tmp_extended_remote_data_archive_tables AS rdat ON rdat.object_id = tbl.object_id
WHERE
(tbl.name=@_msparam_0 and SCHEMA_NAME(tbl.schema_id)=@_msparam_1)
        DROP TABLE #tmp_extended_remote_data_archive_tables
',N'@_msparam_0 nvarchar(4000),@_msparam_1 nvarchar(4000)',@_msparam_0=N'Log_XE_SQL251',@_msparam_1=N'dbo'</t>
  </si>
  <si>
    <t>syscolumns</t>
  </si>
  <si>
    <t>exec sp_executesql N'
create table #tmp_sp_help_jobstep
(step_id int null, step_name nvarchar(128) null, subsystem nvarchar(128) collate Latin1_General_CI_AS null, command nvarchar(max) null, flags int null, cmdexec_success_code int null, on_success_action tinyint null, on_success_step_id int null, on_fail_action tinyint null, on_fail_step_id int null, server nvarchar(128) null, database_name sysname null, database_user_name sysname null, retry_attempts int null, retry_interval int null, os_run_priority int null, output_file_name nvarchar(300) null, last_run_outcome int null, last_run_duration int null, last_run_retries int null, last_run_date int null, last_run_time int null, proxy_id int null, job_id uniqueidentifier null)
declare @job_id uniqueidentifier
declare crs cursor local fast_forward
for ( SELECT
sv.job_id AS [JobID]
FROM
msdb.dbo.sysjobs_view AS sv
WHERE
(sv.name=@_msparam_0 and sv.category_id=@_msparam_1) ) 
open crs 
fetch crs into @job_id
while @@fetch_status &gt;= 0 
begin 
	insert into #tmp_sp_help_jobstep(step_id, step_name, subsystem, command, flags, cmdexec_success_code, on_success_action, on_success_step_id, on_fail_action, on_fail_step_id, server, database_name, database_user_name, retry_attempts, retry_interval, os_run_priority, output_file_name, last_run_outcome, last_run_duration, last_run_retries, last_run_date, last_run_time, proxy_id) 
		exec msdb.dbo.sp_help_jobstep @job_id = @job_id
	update #tmp_sp_help_jobstep set job_id = @job_id where job_id is null
	fetch crs into @job_id
end 
close crs
deallocate crs
create table #tmp_sp_help_proxy
(proxy_id int null, name nvarchar(300) null, credential_identity nvarchar(300) null, enabled tinyint null, description nvarchar(max) null, user_sid binary(200) null, credential_id int null, credential_identity_exists int null)
insert into #tmp_sp_help_proxy(proxy_id, name, credential_identity, enabled, description, user_sid, credential_id, credential_identity_exists)
		exec msdb.dbo.sp_help_proxy
SELECT
tshj.step_id AS [ID],
tshj.step_name AS [Name],
ISNULL(tshj.command,N'''') AS [Command],
tshj.cmdexec_success_code AS [CommandExecutionSuccessCode],
ISNULL(tshj.database_name,N'''') AS [DatabaseName],
ISNULL(tshj.database_user_name,N'''') AS [DatabaseUserName],
tshj.flags AS [JobStepFlags],
null AS [LastRunDate],
tshj.last_run_duration AS [LastRunDuration],
tshj.last_run_outcome AS [LastRunOutcome],
tshj.last_run_retries AS [LastRunRetries],
tshj.on_fail_action AS [OnFailAction],
tshj.on_fail_step_id AS [OnFailStep],
tshj.on_success_action AS [OnSuccessAction],
tshj.on_success_step_id AS [OnSuccessStep],
tshj.os_run_priority AS [OSRunPriority],
ISNULL(tshj.output_file_name,N'''') AS [OutputFileName],
tshj.retry_attempts AS [RetryAttempts],
tshj.retry_interval AS [RetryInterval],
ISNULL(tshj.server,N'''') AS [Server],
CASE LOWER(tshj.subsystem) when ''tsql'' THEN 1 WHEN ''activescripting'' THEN 2 WHEN ''cmdexec'' THEN 3 
WHEN ''snapshot'' THEN 4 WHEN ''logreader'' THEN 5 WHEN ''distribution'' THEN 6 
WHEN ''merge'' THEN 7 WHEN ''queuereader'' THEN 8 WHEN ''analysisquery'' THEN 9 
WHEN ''analysiscommand'' THEN 10 WHEN ''dts'' THEN 11 WHEN ''ssis'' THEN 11 WHEN ''powershell'' THEN 12 ELSE 0 END AS [SubSystem],
ISNULL(sp.name,N'''') AS [ProxyName],
tshj.last_run_date AS [LastRunDateInt],
tshj.last_run_time AS [LastRunTimeInt]
FROM
msdb.dbo.sysjobs_view AS sv
INNER JOIN #tmp_sp_help_jobstep AS tshj ON tshj.job_id=sv.job_id
LEFT OUTER JOIN #tmp_sp_help_proxy AS sp ON sp.proxy_id = tshj.proxy_id
WHERE
(sv.name=@_msparam_2 and sv.category_id=@_msparam_3)
ORDER BY
[ID] ASC
drop table #tmp_sp_help_jobstep
drop table #tmp_sp_help_proxy
',N'@_msparam_0 nvarchar(4000),@_msparam_1 nvarchar(4000),@_msparam_2 nvarchar(4000),@_msparam_3 nvarchar(4000)',@_msparam_0=N'Test_XE_Daily',@_msparam_1=N'8',@_msparam_2=N'Test_XE_Daily',@_msparam_3=N'8'</t>
  </si>
  <si>
    <t>sysjobs_view</t>
  </si>
  <si>
    <t>exec "JDE_PRODUCTION"."dbo"."sp_executesql";1 N'SELECT A.DGUKID id
					,A.DGITM ITM--всякая фигня
					,C.DSD60
					,ROW_NUMBER() OVER (PARTITION BY A.DGITM ORDER BY A.DGUPMJ DESC) cnt
			FROM PRODDTA.F5500682 A
			inner join PRODDTA.F5500681 C 
				ON A.DGUKID = C.DSUKID
			where [dbo].[fncJDEDateToDate](A.DGTDAY)&gt;= GETDATE() '</t>
  </si>
  <si>
    <t>f5500682</t>
  </si>
  <si>
    <t>exec sp_executesql N'select SDVR01, SDLITM, case when T359TPNACT = '''' then SDVR01 else T359TPNACT end
							, T3EFTJ, T3EXDJ
							, case when PSSOQS &lt;&gt; 0 then PSSOQS else 1 end
							, case when PSSOQS &lt;&gt; 0 then PSAEXP/100/PSSOQS/(1 
								+ JDE_PRODUCTION.[dbo].[fnkVAO_GetNDS] (SDITM, SDMCU, datepart(dy, getdate()) + (datepart(yy, getdate()) - 1900)*1000)) 
								+ PSUPRC/10000 else 0 end
							, PSUPRC/10000
					   from JDE_PRODUCTION.dbo.vF4211_Union_F42119
					   join JDE_PRODUCTION.PRODDTA.F59TP047 on SDKCOO = PSKCOO and SDDCTO = PSDCTO and SDDOCO = PSDOCO and SDDSC2 = PS59TPITM 
					   join JDE_PRODUCTION.PRODDTA.F59TP100 on PS59TPACT = T359TPACT 
					   where PSKCOO = @P1 and PSDCTO = @P2 and PSDOCO = @P3 and PS59PS = ''Y'' and PSURCD = ''Y''',N'@P1 char(5),@P2 char(2),@P3 float','00004','$7',625554</t>
  </si>
  <si>
    <t>vf4211_union_f42119</t>
  </si>
  <si>
    <t>exec "master"."sys"."sp_executesql";1 N'
		declare
			@jde_today int = JDE_PRODUCTION.dbo.fncDateToJDEDate(getdate())  -- Дата для проверки истечения срока хранения
		-- Остатки на сейчас
		select
			itm = t2.itm,
			warehouse_code = t2.warehouse_code,
			company_code = t2.company_code,
			qty = case when t1.n = 1 then t2.qty - t2.qty_reserve else t2.qty_reserve end,
			sum_cost = t2.cost * case when t1.n = 1 then t2.qty - t2.qty_reserve else t2.qty_reserve end,
			stock_status = case when t1.n = 1 then t2.stock_status else ''032'' end,
			warehouse_type = t2.warehouse_type
		from
		(
			select 
				itm = f41021.LIITM,
				warehouse_code = ltrim(f41021.LIMCU),
				company_code = f0006.MCCO,  -- Компания
				qty = sum(f41021.LIPQOH),
				qty_reserve = sum(isnull(f41021.LIHCOM, 0)),
				cost = isnull(f4105.COUNCS, 0) / 10000,
				stock_status = 
					case 
						when f0006.MCRP29 = ''220'' then ''034''  -- Склад Брака
						when isnull(f4108.IOMMEJ,0) &gt; 0 and f4108.IOMMEJ &lt; @jde_today then ''034''  -- Истёк срок хранения
						when f41021.LILOTS in (''S'', ''D'') then ''032''  -- S- Товар находящийся на стикеровке в 032-Открытые заказы, D - (Заявка в Феникс 8363)
						when f41021.LILOTS != '''' then ''031''  -- Блок. Бизнес-решение
						else ''020'' 
					end,
				warehouse_type = ''02''  -- 02-склад
			from JDE_PRODUCTION.PRODDTA.F41021 f41021 with (nolock)   -- Остатки
			inner join JDE_PRODUCTION.PRODDTA.F4101 f4101 with (nolock)  -- Справочник товара
				on f4101.IMITM = f41021.LIITM
				and f4101.IMSRP1 = ''PG''
				and f4101.IMSRP2 not in (''COM'',''ACE'',''D1'',''D2'',''D3'',''D4'',''D5'',''D6'',''D7'',''D8'',''LCC'',''LLT'',''WDS'',''WFR'',''WWF'',''WWT'',''SMT'',''REC'')
				and f4101.IMSRP4 = ''P&amp;G''
			inner join JDE_PRODUCTION.PRODDTA.F4108 f4108 with (nolock)  -- Справочник партий
				on f4108.IOLOTN = f41021.LILOTN
				and f4108.IOITM = f41021.LIITM
				and f4108.IOMCU = f41021.LIMCU
				--and f4108.IOLRP1 != ''S''  -- Консигнационный товар (значений очень мало, нужно ли фильтровать, вопрос)
			inner join JDE_PRODUCTION.PRODDTA.F0006 f0006 with (nolock)  -- Справочник Бизнес-единиц
				on f0006.MCMCU = f41021.LIMCU
				and f0006.MCCO in (''00001'',''00002'',''00004'',''00009'')
			left join JDE_PRODUCTION.PRODDTA.F4105 f4105 with (nolock)  -- Средневзвешенная себестоимость
				on f4105.COITM = f41021.LIITM
				and f4105.COMCU = f41021.LIMCU
				and f4105.COLOCN = f41021.LILOCN
				and f4105.COLOTN = f41021.LILOTN
				and f4105.COLEDG = ''02''
			where 
				f41021.LIPQOH &gt; 0  -- Положительное число остатка
				and f41021.LIPBIN = ''S''  -- Фильтр по типу хранения
			group by
				f41021.LIITM,
				ltrim(f41021.LIMCU),
				f0006.MCCO, 
				isnull(f4105.COUNCS, 0) / 10000,
				case 
					when f0006.MCRP29 = ''220'' then ''034''  -- Склад Брака
					when isnull(f4108.IOMMEJ,0) &gt; 0 and f4108.IOMMEJ &lt; @jde_today then ''034''  -- Истёк срок хранения
					when f41021.LILOTS in (''S'', ''D'') then ''032''  -- S- Товар находящийся на стикеровке в 032-Открытые заказы, D - (Заявка в Феникс 8363)
					when f41021.LILOTS != '''' then ''031''  -- Блок. Бизнес-решение
					else ''020'' 
				end
		) t2
		cross join (select n = 1 union all select n = 2) t1  -- Удваиваем строки запроса для выделения резерва в отдельную строку
		where 
			case when t1.n = 1 then t2.qty - t2.qty_reserve else t2.qty_reserve end &gt; 0
		union all
		-- Отгруженные и не принятые перемещения между филиалими и организациями Алиди (для HQ)
		select 
			itm = f4311.PDITM,
			warehouse_code = ltrim(f4211.SDMCU),  -- Склад отгрузки
			--company_code = f4311.PDKCOO,  -- Компания (Склад назначения)
			company_code = f4211.SDKCOO,  -- Компания (Склад отправки)
			qty = sum(f4311.PDPQOR),
			sum_cost = sum(f4311.PDPRRC * f4311.PDPQOR) / 10000,
			stock_status = ''020'',  -- Товар, находящийся в транзите между филиалами. Для данного типа склада рекомендуется ставить статус инвентаря 020
			warehouse_type = ''07''  -- 07-транзит между филиалами
		from JDE_PRODUCTION.PRODDTA.F4311 f4311 with (nolock) -- Строки прихода
		inner join JDE_PRODUCTION.PRODDTA.F4211 f4211 with (nolock)  -- Строки заказа продажи
			on f4211.SDDCTO in (''TS'', ''ST'')
			and f4211.SDKCOO in (''00001'',''00002'',''00004'',''00009'')
			and f4211.SDADDJ &gt; 0  -- Товар отгружен
			and f4211.SDRKCO = f4311.PDKCOO 
			and f4211.SDRCTO = f4311.PDDCTO
			and f4211.SDRORN = f4311.PDDOCO
			and f4211.SDRLLN = f4311.PDLNID
			-- Сразу фильтрация по товару P&amp;G
			and f4211.SDSRP1 = ''PG''
			and f4211.SDSRP2 not in (''COM'',''ACE'',''D1'',''D2'',''D3'',''D4'',''D5'',''D6'',''D7'',''D8'',''LCC'',''LLT'',''WDS'',''WFR'',''WWF'',''WWT'',''SMT'',''REC'')
			and f4211.SDSRP4 = ''P&amp;G''
		inner join JDE_PRODUCTION.PRODDTA.F4101 f4101 with (nolock)  -- Справочник товара
			on f4101.IMITM = f4311.PDITM
		where 
			f4311.PDUOPN &gt; 0  -- Количество
			and f4311.PDADDJ = 0  -- Но ещё не принят
			and f4311.PDDCTO in (''TO'', ''OT'')
			and f4311.PDKCOO in (''00001'',''00002'',''00004'',''00009'')
			--and f59pgmcu.PGMCU is not null  -- активные склады pg
		group by
			f4311.PDITM,
			ltrim(f4211.SDMCU), 
			f4211.SDKCOO,
			f4311.PDPQOR
	'</t>
  </si>
  <si>
    <t>exec "master"."sys"."sp_executesql";1 N'declare @agents table (tp_branch varchar(12), tp_code varchar(3), tp_direction varchar(3), order_date date, ta_code varchar(20)) declare @idoc_agents int exec sp_xml_preparedocument @idoc_agents output, ''&lt;?xml version="1.0" encoding="Windows-1251"?&gt;&lt;r&gt;&lt;l c1="79" c2="312" c3="HRC" c4="2024-08-13" c5="79-312-HRC"/&gt;&lt;l c1="79" c2="313" c3="HRC" c4="2024-07-18" c5="79-313-HRC"/&gt;&lt;l c1="79" c2="313" c3="HRC" c4="2024-07-19" c5="79-313-HRC"/&gt;&lt;l c1="79" c2="313" c3="HRC" c4="2024-07-22" c5="79-313-HRC"/&gt;&lt;l c1="79" c2="313" c3="HRC" c4="2024-07-23" c5="79-313-HRC"/&gt;&lt;l c1="79" c2="313" c3="HRC" c4="2024-07-25" c5="79-313-HRC"/&gt;&lt;l c1="79" c2="313" c3="HRC" c4="2024-07-26" c5="79-313-HRC"/&gt;&lt;l c1="79" c2="313" c3="HRC" c4="2024-07-27" c5="79-313-HRC"/&gt;&lt;l c1="79" c2="313" c3="HRC" c4="2024-07-29" c5="79-313-HRC"/&gt;&lt;l c1="79" c2="313" c3="HRC" c4="2024-07-30" c5="79-313-HRC"/&gt;&lt;l c1="79" c2="313" c3="HRC" c4="2024-07-31" c5="79-313-HRC"/&gt;&lt;l c1="79" c2="313" c3="HRC" c4="2024-08-01" c5="79-313-HRC"/&gt;&lt;l c1="79" c2="313" c3="HRC" c4="2024-08-02" c5="79-313-HRC"/&gt;&lt;l c1="79" c2="313" c3="HRC" c4="2024-08-05" c5="79-313-HRC"/&gt;&lt;l c1="79" c2="313" c3="HRC" c4="2024-08-06" c5="79-313-HRC"/&gt;&lt;l c1="79" c2="313" c3="HRC" c4="2024-08-07" c5="79-313-HRC"/&gt;&lt;l c1="79" c2="313" c3="HRC" c4="2024-08-08" c5="79-313-HRC"/&gt;&lt;l c1="79" c2="313" c3="HRC" c4="2024-08-09" c5="79-313-HRC"/&gt;&lt;l c1="79" c2="313" c3="HRC" c4="2024-08-12" c5="79-313-HRC"/&gt;&lt;l c1="79" c2="313" c3="HRC" c4="2024-08-13" c5="79-313-HRC"/&gt;&lt;l c1="79" c2="313" c3="HRC" c4="2024-08-14" c5="79-313-HRC"/&gt;&lt;l c1="79" c2="313" c3="HRC" c4="2024-08-15" c5="79-313-HRC"/&gt;&lt;l c1="79" c2="313" c3="HRC" c4="2024-08-16" c5="79-313-HRC"/&gt;&lt;l c1="79" c2="313" c3="HRC" c4="2024-08-19" c5="79-313-HRC"/&gt;&lt;l c1="79" c2="313" c3="HRC" c4="2024-08-20" c5="79-313-HRC"/&gt;&lt;l c1="79" c2="313" c3="HRC" c4="2024-08-22" c5="79-313-HRC"/&gt;&lt;l c1="79" c2="313" c3="HRC" c4="2024-08-23" c5="79-313-HRC"/&gt;&lt;l c1="79" c2="313" c3="HRC" c4="2024-08-26" c5="79-313-HRC"/&gt;&lt;l c1="79" c2="313" c3="HRC" c4="2024-08-27" c5="79-313-HRC"/&gt;&lt;l c1="79" c2="313" c3="HRC" c4="2024-08-29" c5="79-313-HRC"/&gt;&lt;l c1="79" c2="313" c3="HRC" c4="2024-08-30" c5="79-313-HRC"/&gt;&lt;l c1="79" c2="313" c3="HRC" c4="2024-08-31" c5="79-313-HRC"/&gt;&lt;l c1="79" c2="316" c3="HRC" c4="2024-07-19" c5="79-316-HRC"/&gt;&lt;l c1="79" c2="316" c3="HRC" c4="2024-07-23" c5="79-316-HRC"/&gt;&lt;l c1="79" c2="316" c3="HRC" c4="2024-07-24" c5="79-316-HRC"/&gt;&lt;l c1="79" c2="316" c3="HRC" c4="2024-07-27" c5="79-316-HRC"/&gt;&lt;l c1="79" c2="316" c3="HRC" c4="2024-07-29" c5="79-316-HRC"/&gt;&lt;l c1="79" c2="316" c3="HRC" c4="2024-07-31" c5="79-316-HRC"/&gt;&lt;l c1="79" c2="316" c3="HRC" c4="2024-08-02" c5="79-316-HRC"/&gt;&lt;l c1="79" c2="316" c3="HRC" c4="2024-08-06" c5="79-316-HRC"/&gt;&lt;l c1="79" c2="316" c3="HRC" c4="2024-08-12" c5="79-316-HRC"/&gt;&lt;l c1="79" c2="316" c3="HRC" c4="2024-08-16" c5="79-316-HRC"/&gt;&lt;l c1="79" c2="316" c3="HRC" c4="2024-08-19" c5="79-316-HRC"/&gt;&lt;l c1="79" c2="316" c3="HRC" c4="2024-08-21" c5="79-316-HRC"/&gt;&lt;l c1="79" c2="316" c3="HRC" c4="2024-08-22" c5="79-316-HRC"/&gt;&lt;l c1="79" c2="316" c3="HRC" c4="2024-08-24" c5="79-316-HRC"/&gt;&lt;l c1="79" c2="316" c3="HRC" c4="2024-08-27" c5="79-316-HRC"/&gt;&lt;l c1="79" c2="316" c3="HRC" c4="2024-08-28" c5="79-316-HRC"/&gt;&lt;l c1="79" c2="316" c3="HRC" c4="2024-08-29" c5="79-316-HRC"/&gt;&lt;l c1="79" c2="316" c3="HRC" c4="2024-08-31" c5="79-316-HRC"/&gt;&lt;l c1="79" c2="326" c3="HRC" c4="2024-07-18" c5="79-326-HRC"/&gt;&lt;l c1="79" c2="326" c3="HRC" c4="2024-07-19" c5="79-326-HRC"/&gt;&lt;l c1="79" c2="326" c3="HRC" c4="2024-07-20" c5="79-326-HRC"/&gt;&lt;l c1="79" c2="326" c3="HRC" c4="2024-07-22" c5="79-326-HRC"/&gt;&lt;l c1="79" c2="326" c3="HRC" c4="2024-07-23" c5="79-326-HRC"/&gt;&lt;l c1="79" c2="326" c3="HRC" c4="2024-07-24" c5="79-326-HRC"/&gt;&lt;l c1="79" c2="326" c3="HRC" c4="2024-07-25" c5="79-326-HRC"/&gt;&lt;l c1="79" c2="326" c3="HRC" c4="2024-07-26" c5="79-326-HRC"/&gt;&lt;l c1="79" c2="326" c3="HRC" c4="2024-07-29" c5="79-326-HRC"/&gt;&lt;l c1="79" c2="326" c3="HRC" c4="2024-07-30" c5="79-326-HRC"/&gt;&lt;l c1="79" c2="326" c3="HRC" c4="2024-07-31" c5="79-326-HRC"/&gt;&lt;l c1="79" c2="326" c3="HRC" c4="2024-08-01" c5="79-326-HRC"/&gt;&lt;l c1="79" c2="326" c3="HRC" c4="2024-08-02" c5="79-326-HRC"/&gt;&lt;l c1="79" c2="326" c3="HRC" c4="2024-08-05" c5="79-326-HRC"/&gt;&lt;l c1="79" c2="326" c3="HRC" c4="2024-08-08" c5="79-326-HRC"/&gt;&lt;l c1="79" c2="326" c3="HRC" c4="2024-08-12" c5="79-326-HRC"/&gt;&lt;l c1="79" c2="326" c3="HRC" c4="2024-08-14" c5="79-326-HRC"/&gt;&lt;l c1="79" c2="326" c3="HRC" c4="2024-08-15" c5="79-326-HRC"/&gt;&lt;l c1="79" c2="326" c3="HRC" c4="2024-08-16" c5="79-326-HRC"/&gt;&lt;l c1="79" c2="326" c3="HRC" c4="2024-08-19" c5="79-326-HRC"/&gt;&lt;l c1="79" c2="326" c3="HRC" c4="2024-08-21" c5="79-326-HRC"/&gt;&lt;l c1="79" c2="326" c3="HRC" c4="2024-08-22" c5="79-326-HRC"/&gt;&lt;l c1="79" c2="326" c3="HRC" c4="2024-08-26" c5="79-326-HRC"/&gt;&lt;l c1="79" c2="326" c3="HRC" c4="2024-08-27" c5="79-326-HRC"/&gt;&lt;l c1="79" c2="326" c3="HRC" c4="2024-08-29" c5="79-326-HRC"/&gt;&lt;l c1="79" c2="326" c3="HRC" c4="2024-08-30" c5="79-326-HRC"/&gt;&lt;l c1="79" c2="326" c3="HRC" c4="2024-08-31" c5="79-326-HRC"/&gt;&lt;l c1="79" c2="328" c3="HRC" c4="2024-07-18" c5="79-328-HRC"/&gt;&lt;l c1="79" c2="328" c3="HRC" c4="2024-07-22" c5="79-328-HRC"/&gt;&lt;l c1="79" c2="328" c3="HRC" c4="2024-07-25" c5="79-328-HRC"/&gt;&lt;l c1="79" c2="328" c3="HRC" c4="2024-07-29" c5="79-328-HRC"/&gt;&lt;l c1="79" c2="328" c3="HRC" c4="2024-07-31" c5="79-328-HRC"/&gt;&lt;l c1="79" c2="328" c3="HRC" c4="2024-08-01" c5="79-328-HRC"/&gt;&lt;l c1="79" c2="328" c3="HRC" c4="2024-08-05" c5="79-328-HRC"/&gt;&lt;l c1="79" c2="328" c3="HRC" c4="2024-08-08" c5="79-328-HRC"/&gt;&lt;l c1="79" c2="328" c3="HRC" c4="2024-08-09" c5="79-328-HRC"/&gt;&lt;l c1="79" c2="328" c3="HRC" c4="2024-08-10" c5="79-328-HRC"/&gt;&lt;l c1="79" c2="328" c3="HRC" c4="2024-08-12" c5="79-328-HRC"/&gt;&lt;l c1="79" c2="328" c3="HRC" c4="2024-08-15" c5="79-328-HRC"/&gt;&lt;l c1="79" c2="328" c3="HRC" c4="2024-08-19" c5="79-328-HRC"/&gt;&lt;l c1="79" c2="328" c3="HRC" c4="2024-08-22" c5="79-328-HRC"/&gt;&lt;l c1="79" c2="328" c3="HRC" c4="2024-08-26" c5="79-328-HRC"/&gt;&lt;l c1="79" c2="328" c3="HRC" c4="2024-08-29" c5="79-328-HRC"/&gt;&lt;l c1="79" c2="330" c3="HRC" c4="2024-07-23" c5="79-330-HRC"/&gt;&lt;l c1="79" c2="330" c3="HRC" c4="2024-08-02" c5="79-330-HRC"/&gt;&lt;l c1="79" c2="330" c3="HRC" c4="2024-08-24" c5="79-330-HRC"/&gt;&lt;l c1="79" c2="331" c3="HRC" c4="2024-07-17" c5="79-331-HRC"/&gt;&lt;l c1="79" c2="331" c3="HRC" c4="2024-07-18" c5="79-331-HRC"/&gt;&lt;l c1="79" c2="331" c3="HRC" c4="2024-07-19" c5="79-331-HRC"/&gt;&lt;l c1="79" c2="331" c3="HRC" c4="2024-07-20" c5="79-331-HRC"/&gt;&lt;l c1="79" c2="331" c3="HRC" c4="2024-07-22" c5="79-331-HRC"/&gt;&lt;l c1="79" c2="331" c3="HRC" c4="2024-07-23" c5="79-331-HRC"/&gt;&lt;l c1="79" c2="331" c3="HRC" c4="2024-07-24" c5="79-331-HRC"/&gt;&lt;l c1="79" c2="331" c3="HRC" c4="2024-07-25" c5="79-331-HRC"/&gt;&lt;l c1="79" c2="331" c3="HRC" c4="2024-07-26" c5="79-331-HRC"/&gt;&lt;l c1="79" c2="331" c3="HRC" c4="2024-07-27" c5="79-331-HRC"/&gt;&lt;l c1="79" c2="331" c3="HRC" c4="2024-07-29" c5="79-331-HRC"/&gt;&lt;l c1="79" c2="331" c3="HRC" c4="2024-07-30" c5="79-331-HRC"/&gt;&lt;l c1="79" c2="331" c3="HRC" c4="2024-07-31" c5="79-331-HRC"/&gt;&lt;l c1="79" c2="331" c3="HRC" c4="2024-08-01" c5="79-331-HRC"/&gt;&lt;l c1="79" c2="331" c3="HRC" c4="2024-08-02" c5="79-331-HRC"/&gt;&lt;l c1="79" c2="331" c3="HRC" c4="2024-08-03" c5="79-331-HRC"/&gt;&lt;l c1="79" c2="331" c3="HRC" c4="2024-08-05" c5="79-331-HRC"/&gt;&lt;l c1="79" c2="331" c3="HRC" c4="2024-08-06" c5="79-331-HRC"/&gt;&lt;l c1="79" c2="331" c3="HRC" c4="2024-08-07" c5="79-331-HRC"/&gt;&lt;l c1="79" c2="331" c3="HRC" c4="2024-08-08" c5="79-331-HRC"/&gt;&lt;l c1="79" c2="331" c3="HRC" c4="2024-08-09" c5="79-331-HRC"/&gt;&lt;l c1="79" c2="331" c3="HRC" c4="2024-08-12" c5="79-331-HRC"/&gt;&lt;l c1="79" c2="331" c3="HRC" c4="2024-08-13" c5="79-331-HRC"/&gt;&lt;l c1="79" c2="331" c3="HRC" c4="2024-08-14" c5="79-331-HRC"/&gt;&lt;l c1="79" c2="331" c3="HRC" c4="2024-08-15" c5="79-331-HRC"/&gt;&lt;l c1="79" c2="331" c3="HRC" c4="2024-08-16" c5="79-331-HRC"/&gt;&lt;l c1="79" c2="331" c3="HRC" c4="2024-08-19" c5="79-331-HRC"/&gt;&lt;l c1="79" c2="331" c3="HRC" c4="2024-08-20" c5="79-331-HRC"/&gt;&lt;l c1="79" c2="331" c3="HRC" c4="2024-08-21" c5="79-331-HRC"/&gt;&lt;l c1="79" c2="331" c3="HRC" c4="2024-08-22" c5="79-331-HRC"/&gt;&lt;l c1="79" c2="331" c3="HRC" c4="2024-08-23" c5="79-331-HRC"/&gt;&lt;l c1="79" c2="331" c3="HRC" c4="2024-08-26" c5="79-331-HRC"/&gt;&lt;l c1="79" c2="331" c3="HRC" c4="2024-08-27" c5="79-331-HRC"/&gt;&lt;l c1="79" c2="331" c3="HRC" c4="2024-08-28" c5="79-331-HRC"/&gt;&lt;l c1="79" c2="331" c3="HRC" c4="2024-08-29" c5="79-331-HRC"/&gt;&lt;l c1="79" c2="331" c3="HRC" c4="2024-08-30" c5="79-331-HRC"/&gt;&lt;l c1="79" c2="331" c3="HRC" c4="2024-08-31" c5="79-331-HRC"/&gt;&lt;l c1="79" c2="334" c3="HRC" c4="2024-07-17" c5="79-334-HRC"/&gt;&lt;l c1="79" c2="334" c3="HRC" c4="2024-07-18" c5="79-334-HRC"/&gt;&lt;l c1="79" c2="334" c3="HRC" c4="2024-07-19" c5="79-334-HRC"/&gt;&lt;l c1="79" c2="334" c3="HRC" c4="2024-07-20" c5="79-334-HRC"/&gt;&lt;l c1="79" c2="334" c3="HRC" c4="2024-07-22" c5="79-334-HRC"/&gt;&lt;l c1="79" c2="334" c3="HRC" c4="2024-07-23" c5="79-334-HRC"/&gt;&lt;l c1="79" c2="334" c3="HRC" c4="2024-07-24" c5="79-334-HRC"/&gt;&lt;l c1="79" c2="334" c3="HRC" c4="2024-07-25" c5="79-334-HRC"/&gt;&lt;l c1="79" c2="334" c3="HRC" c4="2024-07-26" c5="79-334-HRC"/&gt;&lt;l c1="79" c2="334" c3="HRC" c4="2024-07-27" c5="79-334-HRC"/&gt;&lt;l c1="79" c2="334" c3="HRC" c4="2024-07-29" c5="79-334-HRC"/&gt;&lt;l c1="79" c2="334" c3="HRC" c4="2024-07-30" c5="79-334-HRC"/&gt;&lt;l c1="79" c2="334" c3="HRC" c4="2024-07-31" c5="79-334-HRC"/&gt;&lt;l c1="79" c2="334" c3="HRC" c4="2024-08-01" c5="79-334-HRC"/&gt;&lt;l c1="79" c2="334" c3="HRC" c4="2024-08-02" c5="79-334-HRC"/&gt;&lt;l c1="79" c2="334" c3="HRC" c4="2024-08-03" c5="79-334-HRC"/&gt;&lt;l c1="79" c2="334" c3="HRC" c4="2024-08-05" c5="79-334-HRC"/&gt;&lt;l c1="79" c2="334" c3="HRC" c4="2024-08-06" c5="79-334-HRC"/&gt;&lt;l c1="79" c2="334" c3="HRC" c4="2024-08-07" c5="79-334-HRC"/&gt;&lt;l c1="79" c2="334" c3="HRC" c4="2024-08-08" c5="79-334-HRC"/&gt;&lt;l c1="79" c2="334" c3="HRC" c4="2024-08-09" c5="79-334-HRC"/&gt;&lt;l c1="79" c2="334" c3="HRC" c4="2024-08-10" c5="79-334-HRC"/&gt;&lt;l c1="79" c2="334" c3="HRC" c4="2024-08-12" c5="79-334-HRC"/&gt;&lt;l c1="79" c2="334" c3="HRC" c4="2024-08-13" c5="79-334-HRC"/&gt;&lt;l c1="79" c2="334" c3="HRC" c4="2024-08-14" c5="79-334-HRC"/&gt;&lt;l c1="79" c2="334" c3="HRC" c4="2024-08-15" c5="79-334-HRC"/&gt;&lt;l c1="79" c2="334" c3="HRC" c4="2024-08-16" c5="79-334-HRC"/&gt;&lt;l c1="79" c2="334" c3="HRC" c4="2024-08-19" c5="79-334-HRC"/&gt;&lt;l c1="79" c2="334" c3="HRC" c4="2024-08-20" c5="79-334-HRC"/&gt;&lt;l c1="79" c2="334" c3="HRC" c4="2024-08-21" c5="79-334-HRC"/&gt;&lt;l c1="79" c2="334" c3="HRC" c4="2024-08-22" c5="79-334-HRC"/&gt;&lt;l c1="79" c2="334" c3="HRC" c4="2024-08-23" c5="79-334-HRC"/&gt;&lt;l c1="79" c2="334" c3="HRC" c4="2024-08-26" c5="79-334-HRC"/&gt;&lt;l c1="79" c2="334" c3="HRC" c4="2024-08-27" c5="79-334-HRC"/&gt;&lt;l c1="79" c2="334" c3="HRC" c4="2024-08-28" c5="79-334-HRC"/&gt;&lt;l c1="79" c2="334" c3="HRC" c4="2024-08-29" c5="79-334-HRC"/&gt;&lt;l c1="79" c2="334" c3="HRC" c4="2024-08-30" c5="79-334-HRC"/&gt;&lt;l c1="79" c2="342" c3="HRC" c4="2024-07-17" c5="79-342-HRC"/&gt;&lt;l c1="79" c2="342" c3="HRC" c4="2024-07-18" c5="79-342-HRC"/&gt;&lt;l c1="79" c2="342" c3="HRC" c4="2024-07-20" c5="79-342-HRC"/&gt;&lt;l c1="79" c2="342" c3="HRC" c4="2024-07-22" c5="79-342-HRC"/&gt;&lt;l c1="79" c2="342" c3="HRC" c4="2024-07-23" c5="79-342-HRC"/&gt;&lt;l c1="79" c2="342" c3="HRC" c4="2024-07-24" c5="79-342-HRC"/&gt;&lt;l c1="79" c2="342" c3="HRC" c4="2024-07-26" c5="79-342-HRC"/&gt;&lt;l c1="79" c2="342" c3="HRC" c4="2024-07-27" c5="79-342-HRC"/&gt;&lt;l c1="79" c2="342" c3="HRC" c4="2024-07-29" c5="79-342-HRC"/&gt;&lt;l c1="79" c2="342" c3="HRC" c4="2024-07-31" c5="79-342-HRC"/&gt;&lt;l c1="79" c2="342" c3="HRC" c4="2024-08-01" c5="79-342-HRC"/&gt;&lt;l c1="79" c2="342" c3="HRC" c4="2024-08-05" c5="79-342-HRC"/&gt;&lt;l c1="79" c2="342" c3="HRC" c4="2024-08-07" c5="79-342-HRC"/&gt;&lt;l c1="79" c2="342" c3="HRC" c4="2024-08-09" c5="79-342-HRC"/&gt;&lt;l c1="79" c2="342" c3="HRC" c4="2024-08-12" c5="79-342-HRC"/&gt;&lt;l c1="79" c2="342" c3="HRC" c4="2024-08-14" c5="79-342-HRC"/&gt;&lt;l c1="79" c2="342" c3="HRC" c4="2024-08-15" c5="79-342-HRC"/&gt;&lt;l c1="79" c2="342" c3="HRC" c4="2024-08-16" c5="79-342-HRC"/&gt;&lt;l c1="79" c2="342" c3="HRC" c4="2024-08-21" c5="79-342-HRC"/&gt;&lt;l c1="79" c2="342" c3="HRC" c4="2024-08-23" c5="79-342-HRC"/&gt;&lt;l c1="79" c2="342" c3="HRC" c4="2024-08-26" c5="79-342-HRC"/&gt;&lt;l c1="79" c2="342" c3="HRC" c4="2024-08-28" c5="79-342-HRC"/&gt;&lt;l c1="79" c2="342" c3="HRC" c4="2024-08-29" c5="79-342-HRC"/&gt;&lt;l c1="79" c2="342" c3="HRC" c4="2024-08-30" c5="79-342-HRC"/&gt;&lt;l c1="79" c2="344" c3="HRC" c4="2024-07-19" c5="79-344-HRC"/&gt;&lt;l c1="79" c2="344" c3="HRC" c4="2024-07-26" c5="79-344-HRC"/&gt;&lt;l c1="79" c2="344" c3="HRC" c4="2024-07-29" c5="79-344-HRC"/&gt;&lt;l c1="79" c2="344" c3="HRC" c4="2024-08-01" c5="79-344-HRC"/&gt;&lt;l c1="79" c2="344" c3="HRC" c4="2024-08-02" c5="79-344-HRC"/&gt;&lt;l c1="79" c2="344" c3="HRC" c4="2024-08-08" c5="79-344-HRC"/&gt;&lt;l c1="79" c2="344" c3="HRC" c4="2024-08-09" c5="79-344-HRC"/&gt;&lt;l c1="79" c2="344" c3="HRC" c4="2024-08-12" c5="79-344-HRC"/&gt;&lt;l c1="79" c2="344" c3="HRC" c4="2024-08-15" c5="79-344-HRC"/&gt;&lt;l c1="79" c2="344" c3="HRC" c4="2024-08-17" c5="79-344-HRC"/&gt;&lt;l c1="79" c2="344" c3="HRC" c4="2024-08-24" c5="79-344-HRC"/&gt;&lt;l c1="79" c2="344" c3="HRC" c4="2024-08-31" c5="79-344-HRC"/&gt;&lt;l c1="79" c2="345" c3="HRC" c4="2024-07-19" c5="79-345-HRC"/&gt;&lt;l c1="79" c2="345" c3="HRC" c4="2024-07-30" c5="79-345-HRC"/&gt;&lt;l c1="79" c2="345" c3="HRC" c4="2024-08-02" c5="79-345-HRC"/&gt;&lt;l c1="79" c2="345" c3="HRC" c4="2024-08-09" c5="79-345-HRC"/&gt;&lt;l c1="79" c2="345" c3="HRC" c4="2024-08-15" c5="79-345-HRC"/&gt;&lt;l c1="79" c2="345" c3="HRC" c4="2024-08-20" c5="79-345-HRC"/&gt;&lt;l c1="79" c2="345" c3="HRC" c4="2024-08-23" c5="79-345-HRC"/&gt;&lt;l c1="79" c2="345" c3="HRC" c4="2024-08-30" c5="79-345-HRC"/&gt;&lt;l c1="79" c2="352" c3="HRC" c4="2024-07-17" c5="79-352-HRC"/&gt;&lt;l c1="79" c2="352" c3="HRC" c4="2024-07-18" c5="79-352-HRC"/&gt;&lt;l c1="79" c2="352" c3="HRC" c4="2024-07-19" c5="79-352-HRC"/&gt;&lt;l c1="79" c2="352" c3="HRC" c4="2024-07-23" c5="79-352-HRC"/&gt;&lt;l c1="79" c2="352" c3="HRC" c4="2024-07-24" c5="79-352-HRC"/&gt;&lt;l c1="79" c2="352" c3="HRC" c4="2024-07-26" c5="79-352-HRC"/&gt;&lt;l c1="79" c2="352" c3="HRC" c4="2024-07-29" c5="79-352-HRC"/&gt;&lt;l c1="79" c2="352" c3="HRC" c4="2024-07-30" c5="79-352-HRC"/&gt;&lt;l c1="79" c2="352" c3="HRC" c4="2024-07-31" c5="79-352-HRC"/&gt;&lt;l c1="79" c2="352" c3="HRC" c4="2024-08-01" c5="79-352-HRC"/&gt;&lt;l c1="79" c2="352" c3="HRC" c4="2024-08-06" c5="79-352-HRC"/&gt;&lt;l c1="79" c2="352" c3="HRC" c4="2024-08-07" c5="79-352-HRC"/&gt;&lt;l c1="79" c2="352" c3="HRC" c4="2024-08-09" c5="79-352-HRC"/&gt;&lt;l c1="79" c2="352" c3="HRC" c4="2024-08-10" c5="79-352-HRC"/&gt;&lt;l c1="79" c2="352" c3="HRC" c4="2024-08-13" c5="79-352-HRC"/&gt;&lt;l c1="79" c2="352" c3="HRC" c4="2024-08-14" c5="79-352-HRC"/&gt;&lt;l c1="79" c2="352" c3="HRC" c4="2024-08-16" c5="79-352-HRC"/&gt;&lt;l c1="79" c2="352" c3="HRC" c4="2024-08-17" c5="79-352-HRC"/&gt;&lt;l c1="79" c2="352" c3="HRC" c4="2024-08-20" c5="79-352-HRC"/&gt;&lt;l c1="79" c2="352" c3="HRC" c4="2024-08-21" c5="79-352-HRC"/&gt;&lt;l c1="79" c2="352" c3="HRC" c4="2024-08-23" c5="79-352-HRC"/&gt;&lt;l c1="79" c2="352" c3="HRC" c4="2024-08-27" c5="79-352-HRC"/&gt;&lt;l c1="79" c2="352" c3="HRC" c4="2024-08-29" c5="79-352-HRC"/&gt;&lt;l c1="79" c2="352" c3="HRC" c4="2024-08-30" c5="79-352-HRC"/&gt;&lt;l c1="79" c2="354" c3="HRC" c4="2024-07-17" c5="79-354-HRC"/&gt;&lt;l c1="79" c2="354" c3="HRC" c4="2024-07-18" c5="79-354-HRC"/&gt;&lt;l c1="79" c2="354" c3="HRC" c4="2024-07-19" c5="79-354-HRC"/&gt;&lt;l c1="79" c2="354" c3="HRC" c4="2024-07-23" c5="79-354-HRC"/&gt;&lt;l c1="79" c2="354" c3="HRC" c4="2024-07-24" c5="79-354-HRC"/&gt;&lt;l c1="79" c2="354" c3="HRC" c4="2024-07-25" c5="79-354-HRC"/&gt;&lt;l c1="79" c2="354" c3="HRC" c4="2024-07-26" c5="79-354-HRC"/&gt;&lt;l c1="79" c2="354" c3="HRC" c4="2024-07-30" c5="79-354-HRC"/&gt;&lt;l c1="79" c2="354" c3="HRC" c4="2024-07-31" c5="79-354-HRC"/&gt;&lt;l c1="79" c2="354" c3="HRC" c4="2024-08-01" c5="79-354-HRC"/&gt;&lt;l c1="79" c2="354" c3="HRC" c4="2024-08-02" c5="79-354-HRC"/&gt;&lt;l c1="79" c2="354" c3="HRC" c4="2024-08-06" c5="79-354-HRC"/&gt;&lt;l c1="79" c2="354" c3="HRC" c4="2024-08-07" c5="79-354-HRC"/&gt;&lt;l c1="79" c2="354" c3="HRC" c4="2024-08-08" c5="79-354-HRC"/&gt;&lt;l c1="79" c2="354" c3="HRC" c4="2024-08-09" c5="79-354-HRC"/&gt;&lt;l c1="79" c2="354" c3="HRC" c4="2024-08-13" c5="79-354-HRC"/&gt;&lt;l c1="79" c2="354" c3="HRC" c4="2024-08-14" c5="79-354-HRC"/&gt;&lt;l c1="79" c2="354" c3="HRC" c4="2024-08-15" c5="79-354-HRC"/&gt;&lt;l c1="79" c2="354" c3="HRC" c4="2024-08-16" c5="79-354-HRC"/&gt;&lt;l c1="79" c2="354" c3="HRC" c4="2024-08-20" c5="79-354-HRC"/&gt;&lt;l c1="79" c2="354" c3="HRC" c4="2024-08-21" c5="79-354-HRC"/&gt;&lt;l c1="79" c2="354" c3="HRC" c4="2024-08-22" c5="79-354-HRC"/&gt;&lt;l c1="79" c2="354" c3="HRC" c4="2024-08-23" c5="79-354-HRC"/&gt;&lt;l c1="79" c2="354" c3="HRC" c4="2024-08-27" c5="79-354-HRC"/&gt;&lt;l c1="79" c2="354" c3="HRC" c4="2024-08-28" c5="79-354-HRC"/&gt;&lt;l c1="79" c2="354" c3="HRC" c4="2024-08-29" c5="79-354-HRC"/&gt;&lt;l c1="79" c2="356" c3="HRC" c4="2024-07-18" c5="79-356-HRC"/&gt;&lt;l c1="79" c2="356" c3="HRC" c4="2024-07-22" c5="79-356-HRC"/&gt;&lt;l c1="79" c2="356" c3="HRC" c4="2024-07-23" c5="79-356-HRC"/&gt;&lt;l c1="79" c2="356" c3="HRC" c4="2024-07-25" c5="79-356-HRC"/&gt;&lt;l c1="79" c2="356" c3="HRC" c4="2024-07-29" c5="79-356-HRC"/&gt;&lt;l c1="79" c2="356" c3="HRC" c4="2024-07-30" c5="79-356-HRC"/&gt;&lt;l c1="79" c2="356" c3="HRC" c4="2024-08-01" c5="79-356-HRC"/&gt;&lt;l c1="79" c2="356" c3="HRC" c4="2024-08-05" c5="79-356-HRC"/&gt;&lt;l c1="79" c2="356" c3="HRC" c4="2024-08-08" c5="79-356-HRC"/&gt;&lt;l c1="79" c2="356" c3="HRC" c4="2024-08-12" c5="79-356-HRC"/&gt;&lt;l c1="79" c2="356" c3="HRC" c4="2024-08-15" c5="79-356-HRC"/&gt;&lt;l c1="79" c2="356" c3="HRC" c4="2024-08-19" c5="79-356-HRC"/&gt;&lt;l c1="79" c2="356" c3="HRC" c4="2024-08-22" c5="79-356-HRC"/&gt;&lt;l c1="79" c2="356" c3="HRC" c4="2024-08-26" c5="79-356-HRC"/&gt;&lt;l c1="79" c2="356" c3="HRC" c4="2024-08-27" c5="79-356-HRC"/&gt;&lt;l c1="79" c2="356" c3="HRC" c4="2024-08-29" c5="79-356-HRC"/&gt;&lt;l c1="79" c2="358" c3="HRC" c4="2024-07-22" c5="79-358-HRC"/&gt;&lt;l c1="79" c2="358" c3="HRC" c4="2024-07-26" c5="79-358-HRC"/&gt;&lt;l c1="79" c2="358" c3="HRC" c4="2024-07-30" c5="79-358-HRC"/&gt;&lt;l c1="79" c2="358" c3="HRC" c4="2024-08-03" c5="79-358-HRC"/&gt;&lt;l c1="79" c2="358" c3="HRC" c4="2024-08-12" c5="79-358-HRC"/&gt;&lt;l c1="79" c2="358" c3="HRC" c4="2024-08-13" c5="79-358-HRC"/&gt;&lt;l c1="79" c2="358" c3="HRC" c4="2024-08-15" c5="79-358-HRC"/&gt;&lt;l c1="79" c2="358" c3="HRC" c4="2024-08-16" c5="79-358-HRC"/&gt;&lt;l c1="79" c2="358" c3="HRC" c4="2024-08-17" c5="79-358-HRC"/&gt;&lt;l c1="79" c2="358" c3="HRC" c4="2024-08-19" c5="79-358-HRC"/&gt;&lt;l c1="79" c2="358" c3="HRC" c4="2024-08-20" c5="79-358-HRC"/&gt;&lt;l c1="79" c2="358" c3="HRC" c4="2024-08-26" c5="79-358-HRC"/&gt;&lt;l c1="79" c2="358" c3="HRC" c4="2024-08-30" c5="79-358-HRC"/&gt;&lt;l c1="79" c2="359" c3="HRC" c4="2024-07-17" c5="79-359-HRC"/&gt;&lt;l c1="79" c2="359" c3="HRC" c4="2024-07-18" c5="79-359-HRC"/&gt;&lt;l c1="79" c2="359" c3="HRC" c4="2024-07-22" c5="79-359-HRC"/&gt;&lt;l c1="79" c2="359" c3="HRC" c4="2024-07-24" c5="79-359-HRC"/&gt;&lt;l c1="79" c2="359" c3="HRC" c4="2024-07-25" c5="79-359-HRC"/&gt;&lt;l c1="79" c2="359" c3="HRC" c4="2024-07-29" c5="79-359-HRC"/&gt;&lt;l c1="79" c2="359" c3="HRC" c4="2024-07-30" c5="79-359-HRC"/&gt;&lt;l c1="79" c2="359" c3="HRC" c4="2024-07-31" c5="79-359-HRC"/&gt;&lt;l c1="79" c2="359" c3="HRC" c4="2024-08-01" c5="79-359-HRC"/&gt;&lt;l c1="79" c2="359" c3="HRC" c4="2024-08-03" c5="79-359-HRC"/&gt;&lt;l c1="79" c2="359" c3="HRC" c4="2024-08-05" c5="79-359-HRC"/&gt;&lt;l c1="79" c2="359" c3="HRC" c4="2024-08-06" c5="79-359-HRC"/&gt;&lt;l c1="79" c2="359" c3="HRC" c4="2024-08-07" c5="79-359-HRC"/&gt;&lt;l c1="79" c2="359" c3="HRC" c4="2024-08-09" c5="79-359-HRC"/&gt;&lt;l c1="79" c2="359" c3="HRC" c4="2024-08-12" c5="79-359-HRC"/&gt;&lt;l c1="79" c2="359" c3="HRC" c4="2024-08-13" c5="79-359-HRC"/&gt;&lt;l c1="79" c2="359" c3="HRC" c4="2024-08-15" c5="79-359-HRC"/&gt;&lt;l c1="79" c2="359" c3="HRC" c4="2024-08-16" c5="79-359-HRC"/&gt;&lt;l c1="79" c2="359" c3="HRC" c4="2024-08-19" c5="79-359-HRC"/&gt;&lt;l c1="79" c2="359" c3="HRC" c4="2024-08-21" c5="79-359-HRC"/&gt;&lt;l c1="79" c2="359" c3="HRC" c4="2024-08-22" c5="79-359-HRC"/&gt;&lt;l c1="79" c2="359" c3="HRC" c4="2024-08-26" c5="79-359-HRC"/&gt;&lt;l c1="79" c2="359" c3="HRC" c4="2024-08-27" c5="79-359-HRC"/&gt;&lt;l c1="79" c2="359" c3="HRC" c4="2024-08-29" c5="79-359-HRC"/&gt;&lt;l c1="79" c2="360" c3="HRC" c4="2024-07-19" c5="79-360-HRC"/&gt;&lt;l c1="79" c2="360" c3="HRC" c4="2024-07-24" c5="79-360-HRC"/&gt;&lt;l c1="79" c2="360" c3="HRC" c4="2024-07-28" c5="79-360-HRC"/&gt;&lt;l c1="79" c2="360" c3="HRC" c4="2024-07-30" c5="79-360-HRC"/&gt;&lt;l c1="79" c2="360" c3="HRC" c4="2024-07-31" c5="79-360-HRC"/&gt;&lt;l c1="79" c2="360" c3="HRC" c4="2024-08-02" c5="79-360-HRC"/&gt;&lt;l c1="79" c2="360" c3="HRC" c4="2024-08-04" c5="79-360-HRC"/&gt;&lt;l c1="79" c2="360" c3="HRC" c4="2024-08-12" c5="79-360-HRC"/&gt;&lt;l c1="79" c2="360" c3="HRC" c4="2024-08-14" c5="79-360-HRC"/&gt;&lt;l c1="79" c2="360" c3="HRC" c4="2024-08-16" c5="79-360-HRC"/&gt;&lt;l c1="79" c2="360" c3="HRC" c4="2024-08-17" c5="79-360-HRC"/&gt;&lt;l c1="79" c2="360" c3="HRC" c4="2024-08-20" c5="79-360-HRC"/&gt;&lt;l c1="79" c2="360" c3="HRC" c4="2024-08-23" c5="79-360-HRC"/&gt;&lt;l c1="79" c2="360" c3="HRC" c4="2024-08-27" c5="79-360-HRC"/&gt;&lt;l c1="79" c2="360" c3="HRC" c4="2024-08-28" c5="79-360-HRC"/&gt;&lt;l c1="79" c2="360" c3="HRC" c4="2024-08-30" c5="79-360-HRC"/&gt;&lt;l c1="79" c2="361" c3="HRC" c4="2024-07-17" c5="79-361-HRC"/&gt;&lt;l c1="79" c2="361" c3="HRC" c4="2024-07-20" c5="79-361-HRC"/&gt;&lt;l c1="79" c2="361" c3="HRC" c4="2024-07-22" c5="79-361-HRC"/&gt;&lt;l c1="79" c2="361" c3="HRC" c4="2024-07-23" c5="79-361-HRC"/&gt;&lt;l c1="79" c2="361" c3="HRC" c4="2024-07-24" c5="79-361-HRC"/&gt;&lt;l c1="79" c2="361" c3="HRC" c4="2024-07-26" c5="79-361-HRC"/&gt;&lt;l c1="79" c2="361" c3="HRC" c4="2024-07-27" c5="79-361-HRC"/&gt;&lt;l c1="79" c2="361" c3="HRC" c4="2024-07-29" c5="79-361-HRC"/&gt;&lt;l c1="79" c2="361" c3="HRC" c4="2024-07-30" c5="79-361-HRC"/&gt;&lt;l c1="79" c2="361" c3="HRC" c4="2024-08-01" c5="79-361-HRC"/&gt;&lt;l c1="79" c2="361" c3="HRC" c4="2024-08-02" c5="79-361-HRC"/&gt;&lt;l c1="79" c2="361" c3="HRC" c4="2024-08-05" c5="79-361-HRC"/&gt;&lt;l c1="79" c2="361" c3="HRC" c4="2024-08-06" c5="79-361-HRC"/&gt;&lt;l c1="79" c2="361" c3="HRC" c4="2024-08-07" c5="79-361-HRC"/&gt;&lt;l c1="79" c2="361" c3="HRC" c4="2024-08-08" c5="79-361-HRC"/&gt;&lt;l c1="79" c2="361" c3="HRC" c4="2024-08-09" c5="79-361-HRC"/&gt;&lt;l c1="79" c2="361" c3="HRC" c4="2024-08-12" c5="79-361-HRC"/&gt;&lt;l c1="79" c2="361" c3="HRC" c4="2024-08-13" c5="79-361-HRC"/&gt;&lt;l c1="79" c2="361" c3="HRC" c4="2024-08-16" c5="79-361-HRC"/&gt;&lt;l c1="79" c2="361" c3="HRC" c4="2024-08-17" c5="79-361-HRC"/&gt;&lt;l c1="79" c2="361" c3="HRC" c4="2024-08-20" c5="79-361-HRC"/&gt;&lt;l c1="79" c2="361" c3="HRC" c4="2024-08-21" c5="79-361-HRC"/&gt;&lt;l c1="79" c2="361" c3="HRC" c4="2024-08-23" c5="79-361-HRC"/&gt;&lt;l c1="79" c2="361" c3="HRC" c4="2024-08-24" c5="79-361-HRC"/&gt;&lt;l c1="79" c2="361" c3="HRC" c4="2024-08-27" c5="79-361-HRC"/&gt;&lt;l c1="79" c2="361" c3="HRC" c4="2024-08-29" c5="79-361-HRC"/&gt;&lt;l c1="79" c2="361" c3="HRC" c4="2024-08-30" c5="79-361-HRC"/&gt;&lt;l c1="79" c2="362" c3="HRC" c4="2024-07-17" c5="79-362-HRC"/&gt;&lt;l c1="79" c2="362" c3="HRC" c4="2024-07-18" c5="79-362-HRC"/&gt;&lt;l c1="79" c2="362" c3="HRC" c4="2024-07-22" c5="79-362-HRC"/&gt;&lt;l c1="79" c2="362" c3="HRC" c4="2024-07-24" c5="79-362-HRC"/&gt;&lt;l c1="79" c2="362" c3="HRC" c4="2024-07-29" c5="79-362-HRC"/&gt;&lt;l c1="79" c2="362" c3="HRC" c4="2024-08-01" c5="79-362-HRC"/&gt;&lt;l c1="79" c2="362" c3="HRC" c4="2024-08-02" c5="79-362-HRC"/&gt;&lt;l c1="79" c2="362" c3="HRC" c4="2024-08-06" c5="79-362-HRC"/&gt;&lt;l c1="79" c2="362" c3="HRC" c4="2024-08-10" c5="79-362-HRC"/&gt;&lt;l c1="79" c2="362" c3="HRC" c4="2024-08-12" c5="79-362-HRC"/&gt;&lt;l c1="79" c2="362" c3="HRC" c4="2024-08-13" c5="79-362-HRC"/&gt;&lt;l c1="79" c2="362" c3="HRC" c4="2024-08-15" c5="79-362-HRC"/&gt;&lt;l c1="79" c2="362" c3="HRC" c4="2024-08-16" c5="79-362-HRC"/&gt;&lt;l c1="79" c2="362" c3="HRC" c4="2024-08-22" c5="79-362-HRC"/&gt;&lt;l c1="79" c2="362" c3="HRC" c4="2024-08-24" c5="79-362-HRC"/&gt;&lt;l c1="79" c2="362" c3="HRC" c4="2024-08-26" c5="79-362-HRC"/&gt;&lt;l c1="79" c2="362" c3="HRC" c4="2024-08-29" c5="79-362-HRC"/&gt;&lt;l c1="79" c2="363" c3="HRC" c4="2024-07-17" c5="79-363-HRC"/&gt;&lt;l c1="79" c2="363" c3="HRC" c4="2024-07-18" c5="79-363-HRC"/&gt;&lt;l c1="79" c2="363" c3="HRC" c4="2024-07-19" c5="79-363-HRC"/&gt;&lt;l c1="79" c2="363" c3="HRC" c4="2024-07-23" c5="79-363-HRC"/&gt;&lt;l c1="79" c2="363" c3="HRC" c4="2024-07-26" c5="79-363-HRC"/&gt;&lt;l c1="79" c2="363" c3="HRC" c4="2024-07-31" c5="79-363-HRC"/&gt;&lt;l c1="79" c2="363" c3="HRC" c4="2024-08-06" c5="79-363-HRC"/&gt;&lt;l c1="79" c2="363" c3="HRC" c4="2024-08-07" c5="79-363-HRC"/&gt;&lt;l c1="79" c2="363" c3="HRC" c4="2024-08-14" c5="79-363-HRC"/&gt;&lt;l c1="79" c2="363" c3="HRC" c4="2024-08-16" c5="79-363-HRC"/&gt;&lt;l c1="79" c2="363" c3="HRC" c4="2024-08-20" c5="79-363-HRC"/&gt;&lt;l c1="79" c2="363" c3="HRC" c4="2024-08-21" c5="79-363-HRC"/&gt;&lt;l c1="79" c2="363" c3="HRC" c4="2024-08-23" c5="79-363-HRC"/&gt;&lt;l c1="79" c2="363" c3="HRC" c4="2024-08-27" c5="79-363-HRC"/&gt;&lt;l c1="79" c2="364" c3="HRC" c4="2024-07-30" c5="79-364-HRC"/&gt;&lt;l c1="79" c2="364" c3="HRC" c4="2024-08-15" c5="79-364-HRC"/&gt;&lt;l c1="79" c2="364" c3="HRC" c4="2024-08-19" c5="79-364-HRC"/&gt;&lt;l c1="79" c2="366" c3="HRC" c4="2024-07-17" c5="79-366-HRC"/&gt;&lt;l c1="79" c2="366" c3="HRC" c4="2024-07-19" c5="79-366-HRC"/&gt;&lt;l c1="79" c2="366" c3="HRC" c4="2024-07-24" c5="79-366-HRC"/&gt;&lt;l c1="79" c2="366" c3="HRC" c4="2024-07-26" c5="79-366-HRC"/&gt;&lt;l c1="79" c2="366" c3="HRC" c4="2024-07-31" c5="79-366-HRC"/&gt;&lt;l c1="79" c2="366" c3="HRC" c4="2024-08-02" c5="79-366-HRC"/&gt;&lt;l c1="79" c2="366" c3="HRC" c4="2024-08-07" c5="79-366-HRC"/&gt;&lt;l c1="79" c2="366" c3="HRC" c4="2024-08-09" c5="79-366-HRC"/&gt;&lt;l c1="79" c2="366" c3="HRC" c4="2024-08-14" c5="79-366-HRC"/&gt;&lt;l c1="79" c2="366" c3="HRC" c4="2024-08-16" c5="79-366-HRC"/&gt;&lt;l c1="79" c2="366" c3="HRC" c4="2024-08-21" c5="79-366-HRC"/&gt;&lt;l c1="79" c2="366" c3="HRC" c4="2024-08-23" c5="79-366-HRC"/&gt;&lt;l c1="79" c2="366" c3="HRC" c4="2024-08-28" c5="79-366-HRC"/&gt;&lt;l c1="79" c2="366" c3="HRC" c4="2024-08-30" c5="79-366-HRC"/&gt;&lt;l c1="79" c2="369" c3="HRC" c4="2024-07-17" c5="79-369-HRC"/&gt;&lt;l c1="79" c2="369" c3="HRC" c4="2024-07-24" c5="79-369-HRC"/&gt;&lt;l c1="79" c2="369" c3="HRC" c4="2024-07-31" c5="79-369-HRC"/&gt;&lt;l c1="79" c2="369" c3="HRC" c4="2024-08-07" c5="79-369-HRC"/&gt;&lt;l c1="79" c2="369" c3="HRC" c4="2024-08-13" c5="79-369-HRC"/&gt;&lt;l c1="79" c2="369" c3="HRC" c4="2024-08-21" c5="79-369-HRC"/&gt;&lt;l c1="79" c2="369" c3="HRC" c4="2024-08-27" c5="79-369-HRC"/&gt;&lt;l c1="79" c2="370" c3="HRC" c4="2024-07-17" c5="79-370-HRC"/&gt;&lt;l c1="79" c2="370" c3="HRC" c4="2024-07-18" c5="79-370-HRC"/&gt;&lt;l c1="79" c2="370" c3="HRC" c4="2024-07-19" c5="79-370-HRC"/&gt;&lt;l c1="79" c2="370" c3="HRC" c4="2024-07-22" c5="79-370-HRC"/&gt;&lt;l c1="79" c2="370" c3="HRC" c4="2024-07-23" c5="79-370-HRC"/&gt;&lt;l c1="79" c2="370" c3="HRC" c4="2024-07-25" c5="79-370-HRC"/&gt;&lt;l c1="79" c2="370" c3="HRC" c4="2024-07-26" c5="79-370-HRC"/&gt;&lt;l c1="79" c2="370" c3="HRC" c4="2024-07-27" c5="79-370-HRC"/&gt;&lt;l c1="79" c2="370" c3="HRC" c4="2024-07-31" c5="79-370-HRC"/&gt;&lt;l c1="79" c2="370" c3="HRC" c4="2024-08-01" c5="79-370-HRC"/&gt;&lt;l c1="79" c2="370" c3="HRC" c4="2024-08-03" c5="79-370-HRC"/&gt;&lt;l c1="79" c2="370" c3="HRC" c4="2024-08-06" c5="79-370-HRC"/&gt;&lt;l c1="79" c2="370" c3="HRC" c4="2024-08-07" c5="79-370-HRC"/&gt;&lt;l c1="79" c2="370" c3="HRC" c4="2024-08-08" c5="79-370-HRC"/&gt;&lt;l c1="79" c2="370" c3="HRC" c4="2024-08-11" c5="79-370-HRC"/&gt;&lt;l c1="79" c2="370" c3="HRC" c4="2024-08-13" c5="79-370-HRC"/&gt;&lt;l c1="79" c2="370" c3="HRC" c4="2024-08-15" c5="79-370-HRC"/&gt;&lt;l c1="79" c2="370" c3="HRC" c4="2024-08-17" c5="79-370-HRC"/&gt;&lt;l c1="79" c2="370" c3="HRC" c4="2024-08-22" c5="79-370-HRC"/&gt;&lt;l c1="79" c2="370" c3="HRC" c4="2024-08-24" c5="79-370-HRC"/&gt;&lt;l c1="79" c2="370" c3="HRC" c4="2024-08-28" c5="79-370-HRC"/&gt;&lt;l c1="79" c2="370" c3="HRC" c4="2024-08-29" c5="79-370-HRC"/&gt;&lt;l c1="79" c2="371" c3="HRC" c4="2024-07-17" c5="79-371-HRC"/&gt;&lt;l c1="79" c2="371" c3="HRC" c4="2024-07-18" c5="79-371-HRC"/&gt;&lt;l c1="79" c2="371" c3="HRC" c4="2024-07-20" c5="79-371-HRC"/&gt;&lt;l c1="79" c2="371" c3="HRC" c4="2024-07-22" c5="79-371-HRC"/&gt;&lt;l c1="79" c2="371" c3="HRC" c4="2024-07-23" c5="79-371-HRC"/&gt;&lt;l c1="79" c2="371" c3="HRC" c4="2024-07-25" c5="79-371-HRC"/&gt;&lt;l c1="79" c2="371" c3="HRC" c4="2024-07-26" c5="79-371-HRC"/&gt;&lt;l c1="79" c2="371" c3="HRC" c4="2024-07-27" c5="79-371-HRC"/&gt;&lt;l c1="79" c2="371" c3="HRC" c4="2024-07-30" c5="79-371-HRC"/&gt;&lt;l c1="79" c2="371" c3="HRC" c4="2024-07-31" c5="79-371-HRC"/&gt;&lt;l c1="79" c2="371" c3="HRC" c4="2024-08-01" c5="79-371-HRC"/&gt;&lt;l c1="79" c2="371" c3="HRC" c4="2024-08-02" c5="79-371-HRC"/&gt;&lt;l c1="79" c2="371" c3="HRC" c4="2024-08-04" c5="79-371-HRC"/&gt;&lt;l c1="79" c2="371" c3="HRC" c4="2024-08-05" c5="79-371-HRC"/&gt;&lt;l c1="79" c2="371" c3="HRC" c4="2024-08-06" c5="79-371-HRC"/&gt;&lt;l c1="79" c2="371" c3="HRC" c4="2024-08-07" c5="79-371-HRC"/&gt;&lt;l c1="79" c2="371" c3="HRC" c4="2024-08-08" c5="79-371-HRC"/&gt;&lt;l c1="79" c2="371" c3="HRC" c4="2024-08-09" c5="79-371-HRC"/&gt;&lt;l c1="79" c2="371" c3="HRC" c4="2024-08-10" c5="79-371-HRC"/&gt;&lt;l c1="79" c2="371" c3="HRC" c4="2024-08-13" c5="79-371-HRC"/&gt;&lt;l c1="79" c2="371" c3="HRC" c4="2024-08-14" c5="79-371-HRC"/&gt;&lt;l c1="79" c2="371" c3="HRC" c4="2024-08-16" c5="79-371-HRC"/&gt;&lt;l c1="79" c2="371" c3="HRC" c4="2024-08-17" c5="79-371-HRC"/&gt;&lt;l c1="79" c2="371" c3="HRC" c4="2024-08-20" c5="79-371-HRC"/&gt;&lt;l c1="79" c2="371" c3="HRC" c4="2024-08-21" c5="79-371-HRC"/&gt;&lt;l c1="79" c2="371" c3="HRC" c4="2024-08-22" c5="79-371-HRC"/&gt;&lt;l c1="79" c2="371" c3="HRC" c4="2024-08-24" c5="79-371-HRC"/&gt;&lt;l c1="79" c2="371" c3="HRC" c4="2024-08-27" c5="79-371-HRC"/&gt;&lt;l c1="79" c2="371" c3="HRC" c4="2024-08-30" c5="79-371-HRC"/&gt;&lt;l c1="79" c2="371" c3="HRC" c4="2024-08-31" c5="79-371-HRC"/&gt;&lt;l c1="79" c2="373" c3="HRC" c4="2024-07-17" c5="79-373-HRC"/&gt;&lt;l c1="79" c2="373" c3="HRC" c4="2024-07-18" c5="79-373-HRC"/&gt;&lt;l c1="79" c2="373" c3="HRC" c4="2024-07-19" c5="79-373-HRC"/&gt;&lt;l c1="79" c2="373" c3="HRC" c4="2024-07-22" c5="79-373-HRC"/&gt;&lt;l c1="79" c2="373" c3="HRC" c4="2024-07-23" c5="79-373-HRC"/&gt;&lt;l c1="79" c2="373" c3="HRC" c4="2024-07-24" c5="79-373-HRC"/&gt;&lt;l c1="79" c2="373" c3="HRC" c4="2024-07-25" c5="79-373-HRC"/&gt;&lt;l c1="79" c2="373" c3="HRC" c4="2024-07-29" c5="79-373-HRC"/&gt;&lt;l c1="79" c2="373" c3="HRC" c4="2024-07-30" c5="79-373-HRC"/&gt;&lt;l c1="79" c2="373" c3="HRC" c4="2024-08-02" c5="79-373-HRC"/&gt;&lt;l c1="79" c2="373" c3="HRC" c4="2024-08-03" c5="79-373-HRC"/&gt;&lt;l c1="79" c2="373" c3="HRC" c4="2024-08-05" c5="79-373-HRC"/&gt;&lt;l c1="79" c2="373" c3="HRC" c4="2024-08-07" c5="79-373-HRC"/&gt;&lt;l c1="79" c2="373" c3="HRC" c4="2024-08-09" c5="79-373-HRC"/&gt;&lt;l c1="79" c2="373" c3="HRC" c4="2024-08-12" c5="79-373-HRC"/&gt;&lt;l c1="79" c2="373" c3="HRC" c4="2024-08-13" c5="79-373-HRC"/&gt;&lt;l c1="79" c2="373" c3="HRC" c4="2024-08-14" c5="79-373-HRC"/&gt;&lt;l c1="79" c2="373" c3="HRC" c4="2024-08-16" c5="79-373-HRC"/&gt;&lt;l c1="79" c2="373" c3="HRC" c4="2024-08-17" c5="79-373-HRC"/&gt;&lt;l c1="79" c2="373" c3="HRC" c4="2024-08-21" c5="79-373-HRC"/&gt;&lt;l c1="79" c2="373" c3="HRC" c4="2024-08-23" c5="79-373-HRC"/&gt;&lt;l c1="79" c2="373" c3="HRC" c4="2024-08-26" c5="79-373-HRC"/&gt;&lt;l c1="79" c2="373" c3="HRC" c4="2024-08-28" c5="79-373-HRC"/&gt;&lt;l c1="79" c2="374" c3="HRC" c4="2024-07-27" c5="79-374-HRC"/&gt;&lt;l c1="79" c2="374" c3="HRC" c4="2024-07-31" c5="79-374-HRC"/&gt;&lt;l c1="79" c2="374" c3="HRC" c4="2024-08-03" c5="79-374-HRC"/&gt;&lt;l c1="79" c2="374" c3="HRC" c4="2024-08-07" c5="79-374-HRC"/&gt;&lt;l c1="79" c2="374" c3="HRC" c4="2024-08-10" c5="79-374-HRC"/&gt;&lt;l c1="79" c2="374" c3="HRC" c4="2024-08-12" c5="79-374-HRC"/&gt;&lt;l c1="79" c2="374" c3="HRC" c4="2024-08-17" c5="79-374-HRC"/&gt;&lt;l c1="79" c2="374" c3="HRC" c4="2024-08-30" c5="79-374-HRC"/&gt;&lt;l c1="79" c2="379" c3="HRC" c4="2024-07-19" c5="79-379-HRC"/&gt;&lt;l c1="79" c2="379" c3="HRC" c4="2024-07-26" c5="79-379-HRC"/&gt;&lt;l c1="79" c2="379" c3="HRC" c4="2024-07-31" c5="79-379-HRC"/&gt;&lt;l c1="79" c2="379" c3="HRC" c4="2024-08-09" c5="79-379-HRC"/&gt;&lt;l c1="79" c2="379" c3="HRC" c4="2024-08-15" c5="79-379-HRC"/&gt;&lt;l c1="79" c2="999" c3="HRC" c4="2024-08-14" c5="79-999-HRC"/&gt;&lt;l c1="824" c2="313" c3="HRC" c4="2024-07-18" c5="824-313-HRC"/&gt;&lt;l c1="824" c2="313" c3="HRC" c4="2024-07-19" c5="824-313-HRC"/&gt;&lt;l c1="824" c2="313" c3="HRC" c4="2024-07-25" c5="824-313-HRC"/&gt;&lt;l c1="824" c2="313" c3="HRC" c4="2024-07-29" c5="824-313-HRC"/&gt;&lt;l c1="824" c2="313" c3="HRC" c4="2024-08-02" c5="824-313-HRC"/&gt;&lt;l c1="824" c2="313" c3="HRC" c4="2024-08-08" c5="824-313-HRC"/&gt;&lt;l c1="824" c2="313" c3="HRC" c4="2024-08-13" c5="824-313-HRC"/&gt;&lt;l c1="824" c2="313" c3="HRC" c4="2024-08-16" c5="824-313-HRC"/&gt;&lt;l c1="824" c2="313" c3="HRC" c4="2024-08-17" c5="824-313-HRC"/&gt;&lt;l c1="824" c2="313" c3="HRC" c4="2024-08-21" c5="824-313-HRC"/&gt;&lt;l c1="824" c2="313" c3="HRC" c4="2024-08-30" c5="824-313-HRC"/&gt;&lt;l c1="851" c2="367" c3="HRC" c4="2024-07-17" c5="851-367-HRC"/&gt;&lt;l c1="851" c2="367" c3="HRC" c4="2024-07-18" c5="851-367-HRC"/&gt;&lt;l c1="851" c2="367" c3="HRC" c4="2024-07-22" c5="851-367-HRC"/&gt;&lt;l c1="851" c2="367" c3="HRC" c4="2024-07-24" c5="851-367-HRC"/&gt;&lt;l c1="851" c2="367" c3="HRC" c4="2024-07-25" c5="851-367-HRC"/&gt;&lt;l c1="851" c2="367" c3="HRC" c4="2024-07-29" c5="851-367-HRC"/&gt;&lt;l c1="851" c2="367" c3="HRC" c4="2024-07-31" c5="851-367-HRC"/&gt;&lt;l c1="851" c2="367" c3="HRC" c4="2024-08-01" c5="851-367-HRC"/&gt;&lt;l c1="85</t>
  </si>
  <si>
    <t>exec "master"."sys"."sp_executesql";1 N'declare @clients table (client_code int) declare @idoc_clients int exec sp_xml_preparedocument @idoc_clients output, ''&lt;?xml version="1.0" encoding="Windows-1251"?&gt;&lt;r&gt;&lt;l c1="8035651"/&gt;&lt;l c1="6096348"/&gt;&lt;l c1="7547689"/&gt;&lt;l c1="12521695"/&gt;&lt;l c1="13435533"/&gt;&lt;l c1="13005343"/&gt;&lt;l c1="11536782"/&gt;&lt;l c1="11812874"/&gt;&lt;l c1="9553824"/&gt;&lt;l c1="11571790"/&gt;&lt;l c1="12425883"/&gt;&lt;l c1="7394207"/&gt;&lt;l c1="5397088"/&gt;&lt;l c1="7803692"/&gt;&lt;l c1="9275648"/&gt;&lt;l c1="5397134"/&gt;&lt;l c1="7774850"/&gt;&lt;l c1="10297687"/&gt;&lt;l c1="5463563"/&gt;&lt;l c1="7281956"/&gt;&lt;l c1="7650534"/&gt;&lt;l c1="5463755"/&gt;&lt;l c1="13509295"/&gt;&lt;l c1="13256097"/&gt;&lt;l c1="13014025"/&gt;&lt;l c1="5463265"/&gt;&lt;l c1="11082571"/&gt;&lt;l c1="12537410"/&gt;&lt;l c1="9517611"/&gt;&lt;l c1="13330959"/&gt;&lt;l c1="10689267"/&gt;&lt;l c1="7391244"/&gt;&lt;l c1="13710145"/&gt;&lt;l c1="12452718"/&gt;&lt;l c1="11009287"/&gt;&lt;l c1="12329916"/&gt;&lt;l c1="10376467"/&gt;&lt;l c1="13512979"/&gt;&lt;l c1="10956961"/&gt;&lt;l c1="13085226"/&gt;&lt;l c1="12425851"/&gt;&lt;l c1="13617868"/&gt;&lt;l c1="7385846"/&gt;&lt;l c1="12787270"/&gt;&lt;l c1="13366771"/&gt;&lt;l c1="12635918"/&gt;&lt;l c1="12111577"/&gt;&lt;l c1="12872405"/&gt;&lt;l c1="12425874"/&gt;&lt;l c1="7270658"/&gt;&lt;l c1="5463377"/&gt;&lt;l c1="10556292"/&gt;&lt;l c1="7391256"/&gt;&lt;l c1="9706507"/&gt;&lt;l c1="6362327"/&gt;&lt;l c1="12919272"/&gt;&lt;l c1="9843891"/&gt;&lt;l c1="10001128"/&gt;&lt;l c1="7391227"/&gt;&lt;l c1="7997074"/&gt;&lt;l c1="7061095"/&gt;&lt;l c1="12981044"/&gt;&lt;l c1="12335976"/&gt;&lt;l c1="13537951"/&gt;&lt;l c1="7054162"/&gt;&lt;l c1="9281894"/&gt;&lt;l c1="12919321"/&gt;&lt;l c1="10609422"/&gt;&lt;l c1="13157136"/&gt;&lt;l c1="12752497"/&gt;&lt;l c1="9553827"/&gt;&lt;l c1="10556206"/&gt;&lt;l c1="8840203"/&gt;&lt;l c1="10298445"/&gt;&lt;l c1="5544147"/&gt;&lt;l c1="8129866"/&gt;&lt;l c1="11893750"/&gt;&lt;l c1="12424457"/&gt;&lt;l c1="13126236"/&gt;&lt;l c1="9810257"/&gt;&lt;l c1="5406400"/&gt;&lt;l c1="12605596"/&gt;&lt;l c1="5462060"/&gt;&lt;l c1="9463282"/&gt;&lt;l c1="12403029"/&gt;&lt;l c1="8708393"/&gt;&lt;l c1="12562316"/&gt;&lt;l c1="5605572"/&gt;&lt;l c1="12521692"/&gt;&lt;l c1="11027807"/&gt;&lt;l c1="8794075"/&gt;&lt;l c1="7235109"/&gt;&lt;l c1="5462315"/&gt;&lt;l c1="8460576"/&gt;&lt;l c1="12430912"/&gt;&lt;l c1="6057854"/&gt;&lt;l c1="10592894"/&gt;&lt;l c1="12856330"/&gt;&lt;l c1="13358229"/&gt;&lt;l c1="12147967"/&gt;&lt;l c1="6340329"/&gt;&lt;l c1="13287243"/&gt;&lt;l c1="7391264"/&gt;&lt;l c1="9052151"/&gt;&lt;l c1="8298178"/&gt;&lt;l c1="10487009"/&gt;&lt;l c1="8303728"/&gt;&lt;l c1="12104999"/&gt;&lt;l c1="12966331"/&gt;&lt;l c1="9549313"/&gt;&lt;l c1="13261015"/&gt;&lt;l c1="6416528"/&gt;&lt;l c1="6544966"/&gt;&lt;l c1="10671872"/&gt;&lt;l c1="5587567"/&gt;&lt;l c1="12306911"/&gt;&lt;l c1="11218738"/&gt;&lt;l c1="10925789"/&gt;&lt;l c1="6625644"/&gt;&lt;l c1="9037927"/&gt;&lt;l c1="5399570"/&gt;&lt;l c1="7997071"/&gt;&lt;l c1="7488682"/&gt;&lt;l c1="9385495"/&gt;&lt;l c1="5397060"/&gt;&lt;l c1="7936267"/&gt;&lt;l c1="13126259"/&gt;&lt;l c1="7517647"/&gt;&lt;l c1="13132070"/&gt;&lt;l c1="7588948"/&gt;&lt;l c1="13366802"/&gt;&lt;l c1="9093267"/&gt;&lt;l c1="11852794"/&gt;&lt;l c1="6369349"/&gt;&lt;l c1="9903742"/&gt;&lt;l c1="7439840"/&gt;&lt;l c1="11566314"/&gt;&lt;l c1="5463715"/&gt;&lt;l c1="9210619"/&gt;&lt;l c1="10399238"/&gt;&lt;l c1="13331102"/&gt;&lt;l c1="12815388"/&gt;&lt;l c1="12403095"/&gt;&lt;l c1="12637249"/&gt;&lt;l c1="5551406"/&gt;&lt;l c1="11189687"/&gt;&lt;l c1="5397171"/&gt;&lt;l c1="13190249"/&gt;&lt;l c1="9563545"/&gt;&lt;l c1="7818053"/&gt;&lt;l c1="13231477"/&gt;&lt;l c1="12309956"/&gt;&lt;l c1="10709090"/&gt;&lt;l c1="10970429"/&gt;&lt;l c1="12015699"/&gt;&lt;l c1="13667809"/&gt;&lt;l c1="5399513"/&gt;&lt;l c1="10862981"/&gt;&lt;l c1="7602788"/&gt;&lt;l c1="9037481"/&gt;&lt;l c1="8204470"/&gt;&lt;l c1="10703757"/&gt;&lt;l c1="13519683"/&gt;&lt;l c1="10006953"/&gt;&lt;l c1="10037839"/&gt;&lt;l c1="10604387"/&gt;&lt;l c1="13562640"/&gt;&lt;l c1="13174045"/&gt;&lt;l c1="6663583"/&gt;&lt;l c1="7876636"/&gt;&lt;l c1="11667164"/&gt;&lt;l c1="11972888"/&gt;&lt;l c1="9066646"/&gt;&lt;l c1="12368800"/&gt;&lt;l c1="8351185"/&gt;&lt;l c1="6294507"/&gt;&lt;l c1="12804007"/&gt;&lt;l c1="5549517"/&gt;&lt;l c1="5587573"/&gt;&lt;l c1="7147031"/&gt;&lt;l c1="8251408"/&gt;&lt;l c1="13358232"/&gt;&lt;l c1="13163909"/&gt;&lt;l c1="9527570"/&gt;&lt;l c1="8435836"/&gt;&lt;l c1="13059106"/&gt;&lt;l c1="6544967"/&gt;&lt;l c1="12758515"/&gt;&lt;l c1="11680830"/&gt;&lt;l c1="9903737"/&gt;&lt;l c1="5399694"/&gt;&lt;l c1="5406524"/&gt;&lt;l c1="8460577"/&gt;&lt;l c1="12430913"/&gt;&lt;l c1="5775505"/&gt;&lt;l c1="90003530"/&gt;&lt;l c1="12105000"/&gt;&lt;l c1="13337065"/&gt;&lt;l c1="13687220"/&gt;&lt;l c1="11701554"/&gt;&lt;l c1="13337094"/&gt;&lt;l c1="7895758"/&gt;&lt;l c1="10002159"/&gt;&lt;l c1="9093268"/&gt;&lt;l c1="5549543"/&gt;&lt;l c1="5845306"/&gt;&lt;l c1="5397126"/&gt;&lt;l c1="5532907"/&gt;&lt;l c1="5399130"/&gt;&lt;l c1="5781725"/&gt;&lt;l c1="13366803"/&gt;&lt;l c1="6814876"/&gt;&lt;l c1="7391248"/&gt;&lt;l c1="13157194"/&gt;&lt;l c1="10152893"/&gt;&lt;l c1="10470903"/&gt;&lt;l c1="9775376"/&gt;&lt;l c1="10458360"/&gt;&lt;l c1="9360475"/&gt;&lt;l c1="8826808"/&gt;&lt;l c1="13380832"/&gt;&lt;l c1="10791320"/&gt;&lt;l c1="10709088"/&gt;&lt;l c1="10145754"/&gt;&lt;l c1="6967888"/&gt;&lt;l c1="11098507"/&gt;&lt;l c1="12949655"/&gt;&lt;l c1="5556565"/&gt;&lt;l c1="8236473"/&gt;&lt;l c1="7588949"/&gt;&lt;l c1="8680093"/&gt;&lt;l c1="10584359"/&gt;&lt;l c1="11136472"/&gt;&lt;l c1="10406223"/&gt;&lt;l c1="13380835"/&gt;&lt;l c1="13231478"/&gt;&lt;l c1="12062203"/&gt;&lt;l c1="11495529"/&gt;&lt;l c1="12820753"/&gt;&lt;l c1="13291286"/&gt;&lt;l c1="13109228"/&gt;&lt;l c1="10862982"/&gt;&lt;l c1="6208560"/&gt;&lt;l c1="12683324"/&gt;&lt;l c1="12309957"/&gt;&lt;l c1="7725047"/&gt;&lt;l c1="10310749"/&gt;&lt;l c1="10604388"/&gt;&lt;l c1="6663584"/&gt;&lt;l c1="12428703"/&gt;&lt;l c1="13279186"/&gt;&lt;l c1="12856322"/&gt;&lt;l c1="12941079"/&gt;&lt;l c1="12031758"/&gt;&lt;l c1="9037527"/&gt;&lt;l c1="8298170"/&gt;&lt;l c1="12905210"/&gt;&lt;l c1="13327447"/&gt;&lt;l c1="9615499"/&gt;&lt;l c1="9383022"/&gt;&lt;l c1="12360525"/&gt;&lt;l c1="5461972"/&gt;&lt;l c1="7848364"/&gt;&lt;l c1="8303729"/&gt;&lt;l c1="12147965"/&gt;&lt;l c1="5462854"/&gt;&lt;l c1="7876637"/&gt;&lt;l c1="10556204"/&gt;&lt;l c1="10963671"/&gt;&lt;l c1="9054490"/&gt;&lt;l c1="5399900"/&gt;&lt;l c1="13152992"/&gt;&lt;l c1="11812875"/&gt;&lt;l c1="9463277"/&gt;&lt;l c1="5462253"/&gt;&lt;l c1="11536783"/&gt;&lt;l c1="7803693"/&gt;&lt;l c1="5926405"/&gt;&lt;l c1="13515951"/&gt;&lt;l c1="13125484"/&gt;&lt;l c1="13480354"/&gt;&lt;l c1="6625648"/&gt;&lt;l c1="12683315"/&gt;&lt;l c1="9810160"/&gt;&lt;l c1="12960950"/&gt;&lt;l c1="7394208"/&gt;&lt;l c1="13079994"/&gt;&lt;l c1="8864515"/&gt;&lt;l c1="12259103"/&gt;&lt;l c1="9245055"/&gt;&lt;l c1="13632602"/&gt;&lt;l c1="5544113"/&gt;&lt;l c1="6481884"/&gt;&lt;l c1="7536068"/&gt;&lt;l c1="12439331"/&gt;&lt;l c1="5463220"/&gt;&lt;l c1="11441455"/&gt;&lt;l c1="12329917"/&gt;&lt;l c1="8500474"/&gt;&lt;l c1="13599400"/&gt;&lt;l c1="9929699"/&gt;&lt;l c1="7547684"/&gt;&lt;l c1="13069105"/&gt;&lt;l c1="6167844"/&gt;&lt;l c1="10015810"/&gt;&lt;l c1="5994331"/&gt;&lt;l c1="10519885"/&gt;&lt;l c1="5400175"/&gt;&lt;l c1="6998431"/&gt;&lt;l c1="13014026"/&gt;&lt;l c1="12151045"/&gt;&lt;l c1="9166309"/&gt;&lt;l c1="13509296"/&gt;&lt;l c1="9510722"/&gt;&lt;l c1="8387118"/&gt;&lt;l c1="5463372"/&gt;&lt;l c1="11082572"/&gt;&lt;l c1="12214832"/&gt;&lt;l c1="12348852"/&gt;&lt;l c1="11668570"/&gt;&lt;l c1="11579697"/&gt;&lt;l c1="13618670"/&gt;&lt;l c1="8983398"/&gt;&lt;l c1="10689265"/&gt;&lt;l c1="7385869"/&gt;&lt;l c1="12981045"/&gt;&lt;l c1="10406226"/&gt;&lt;l c1="9514372"/&gt;&lt;l c1="12690560"/&gt;&lt;l c1="5463286"/&gt;&lt;l c1="9127577"/&gt;&lt;l c1="13246251"/&gt;&lt;l c1="10592909"/&gt;&lt;l c1="12975898"/&gt;&lt;l c1="10850719"/&gt;&lt;l c1="12049992"/&gt;&lt;l c1="12111578"/&gt;&lt;l c1="12872406"/&gt;&lt;l c1="9068980"/&gt;&lt;l c1="6362328"/&gt;&lt;l c1="9281895"/&gt;&lt;l c1="13715221"/&gt;&lt;l c1="5394965"/&gt;&lt;l c1="6375063"/&gt;&lt;l c1="7439841"/&gt;&lt;l c1="13638284"/&gt;&lt;l c1="11009279"/&gt;&lt;l c1="13537952"/&gt;&lt;l c1="7390418"/&gt;&lt;l c1="12428488"/&gt;&lt;l c1="12349181"/&gt;&lt;l c1="12425881"/&gt;&lt;l c1="12424458"/&gt;&lt;l c1="11873971"/&gt;&lt;l c1="9929676"/&gt;&lt;l c1="13009569"/&gt;&lt;l c1="8195236"/&gt;&lt;l c1="11810688"/&gt;&lt;l c1="10006951"/&gt;&lt;l c1="13290748"/&gt;&lt;l c1="8708394"/&gt;&lt;l c1="5397092"/&gt;&lt;l c1="11218736"/&gt;&lt;l c1="12403018"/&gt;&lt;l c1="6273469"/&gt;&lt;l c1="10040379"/&gt;&lt;l c1="9035844"/&gt;&lt;l c1="12428700"/&gt;&lt;l c1="10671873"/&gt;&lt;l c1="12521693"/&gt;&lt;l c1="7235110"/&gt;&lt;l c1="10592895"/&gt;&lt;l c1="12259071"/&gt;&lt;l c1="8793878"/&gt;&lt;l c1="12147968"/&gt;&lt;l c1="13110007"/&gt;&lt;l c1="13532379"/&gt;&lt;l c1="11981093"/&gt;&lt;l c1="7147029"/&gt;&lt;l c1="6481885"/&gt;&lt;l c1="5399978"/&gt;&lt;l c1="5397061"/&gt;&lt;l c1="11121058"/&gt;&lt;l c1="13246312"/&gt;&lt;l c1="12683316"/&gt;&lt;l c1="9069178"/&gt;&lt;l c1="8860179"/&gt;&lt;l c1="5823077"/&gt;&lt;l c1="5462156"/&gt;&lt;l c1="9066645"/&gt;&lt;l c1="9568593"/&gt;&lt;l c1="13125485"/&gt;&lt;l c1="12306912"/&gt;&lt;l c1="7517646"/&gt;&lt;l c1="13402212"/&gt;&lt;l c1="12428681"/&gt;&lt;l c1="9385496"/&gt;&lt;l c1="5462866"/&gt;&lt;l c1="10362932"/&gt;&lt;l c1="11680828"/&gt;&lt;l c1="10925790"/&gt;&lt;l c1="9245056"/&gt;&lt;l c1="8299785"/&gt;&lt;l c1="13008018"/&gt;&lt;l c1="13603431"/&gt;&lt;l c1="5994332"/&gt;&lt;l c1="13337063"/&gt;&lt;l c1="7132752"/&gt;&lt;l c1="11852793"/&gt;&lt;l c1="8500486"/&gt;&lt;l c1="5463954"/&gt;&lt;l c1="10015811"/&gt;&lt;l c1="12348853"/&gt;&lt;l c1="11549049"/&gt;&lt;l c1="9563552"/&gt;&lt;l c1="12151046"/&gt;&lt;l c1="9060164"/&gt;&lt;l c1="10465837"/&gt;&lt;l c1="11566313"/&gt;&lt;l c1="5463567"/&gt;&lt;l c1="11578810"/&gt;&lt;l c1="12815387"/&gt;&lt;l c1="13618671"/&gt;&lt;l c1="10152891"/&gt;&lt;l c1="12337343"/&gt;&lt;l c1="5544128"/&gt;&lt;l c1="6167845"/&gt;&lt;l c1="11579695"/&gt;&lt;l c1="6340328"/&gt;&lt;l c1="9510723"/&gt;&lt;l c1="10649180"/&gt;&lt;l c1="12966324"/&gt;&lt;l c1="5399629"/&gt;&lt;l c1="12563849"/&gt;&lt;l c1="12982422"/&gt;&lt;l c1="10310463"/&gt;&lt;l c1="10703756"/&gt;&lt;l c1="10592910"/&gt;&lt;l c1="13632594"/&gt;&lt;l c1="10686232"/&gt;&lt;l c1="7591838"/&gt;&lt;l c1="12999926"/&gt;&lt;l c1="12403105"/&gt;&lt;l c1="6375064"/&gt;&lt;l c1="7818052"/&gt;&lt;l c1="9775382"/&gt;&lt;l c1="11972887"/&gt;&lt;l c1="9320364"/&gt;&lt;l c1="9951672"/&gt;&lt;l c1="12521702"/&gt;&lt;l c1="5399059"/&gt;&lt;l c1="13009570"/&gt;&lt;l c1="12320111"/&gt;&lt;l c1="5461976"/&gt;&lt;l c1="12098056"/&gt;&lt;l c1="12247556"/&gt;&lt;l c1="12262269"/&gt;&lt;l c1="12936786"/&gt;&lt;l c1="7602787"/&gt;&lt;l c1="13637832"/&gt;&lt;l c1="8435835"/&gt;&lt;l c1="12941071"/&gt;&lt;l c1="10592896"/&gt;&lt;l c1="11981096"/&gt;&lt;l c1="13152990"/&gt;&lt;l c1="8351192"/&gt;&lt;l c1="8195237"/&gt;&lt;l c1="13435534"/&gt;&lt;l c1="10952491"/&gt;&lt;l c1="8251481"/&gt;&lt;l c1="10791321"/&gt;&lt;l c1="10376474"/&gt;&lt;l c1="12337334"/&gt;&lt;l c1="11869887"/&gt;&lt;l c1="12425884"/&gt;&lt;l c1="5399720"/&gt;&lt;l c1="5397058"/&gt;&lt;l c1="12368801"/&gt;&lt;l c1="7864426"/&gt;&lt;l c1="8223378"/&gt;&lt;l c1="9300192"/&gt;&lt;l c1="11701555"/&gt;&lt;l c1="7007437"/&gt;&lt;l c1="8454266"/&gt;&lt;l c1="9553917"/&gt;&lt;l c1="9275647"/&gt;&lt;l c1="12222464"/&gt;&lt;l c1="9037929"/&gt;&lt;l c1="5781726"/&gt;&lt;l c1="13157195"/&gt;&lt;l c1="10465840"/&gt;&lt;l c1="13599043"/&gt;&lt;l c1="10118556"/&gt;&lt;l c1="12941091"/&gt;&lt;l c1="5399131"/&gt;&lt;l c1="12949656"/&gt;&lt;l c1="5461741"/&gt;&lt;l c1="12428475"/&gt;&lt;l c1="11098508"/&gt;&lt;l c1="13710146"/&gt;&lt;l c1="6814877"/&gt;&lt;l c1="9604362"/&gt;&lt;l c1="13330960"/&gt;&lt;l c1="5397118"/&gt;&lt;l c1="10827860"/&gt;&lt;l c1="9719796"/&gt;&lt;l c1="9517610"/&gt;&lt;l c1="8204460"/&gt;&lt;l c1="10304269"/&gt;&lt;l c1="5399580"/&gt;&lt;l c1="13366772"/&gt;&lt;l c1="10037835"/&gt;&lt;l c1="12637248"/&gt;&lt;l c1="12787269"/&gt;&lt;l c1="12537408"/&gt;&lt;l c1="6394079"/&gt;&lt;l c1="10686229"/&gt;&lt;l c1="10850717"/&gt;&lt;l c1="12820754"/&gt;&lt;l c1="12425850"/&gt;&lt;l c1="9258034"/&gt;&lt;l c1="13109229"/&gt;&lt;l c1="7054163"/&gt;&lt;l c1="12919271"/&gt;&lt;l c1="10592907"/&gt;&lt;l c1="12489004"/&gt;&lt;l c1="7725048"/&gt;&lt;l c1="12834136"/&gt;&lt;l c1="12428486"/&gt;&lt;l c1="5395338"/&gt;&lt;l c1="10592893"/&gt;&lt;l c1="13126235"/&gt;&lt;l c1="8129867"/&gt;&lt;l c1="7848365"/&gt;&lt;l c1="12217306"/&gt;&lt;l c1="12605595"/&gt;&lt;l c1="9054491"/&gt;&lt;l c1="9275664"/&gt;&lt;l c1="12562317"/&gt;&lt;l c1="12876987"/&gt;&lt;l c1="5397147"/&gt;&lt;l c1="7391220"/&gt;&lt;l c1="5463341"/&gt;&lt;l c1="6096364"/&gt;&lt;l c1="12482890"/&gt;&lt;l c1="6323282"/&gt;&lt;l c1="8840202"/&gt;&lt;l c1="10298444"/&gt;&lt;l c1="11069906"/&gt;&lt;l c1="7061108"/&gt;&lt;l c1="11853319"/&gt;&lt;l c1="12403022"/&gt;&lt;l c1="10376475"/&gt;&lt;l c1="5605517"/&gt;&lt;l c1="13388934"/&gt;&lt;l c1="7536069"/&gt;&lt;l c1="11668569"/&gt;&lt;l c1="13480355"/&gt;&lt;l c1="9650649"/&gt;&lt;l c1="12683314"/&gt;&lt;l c1="12936784"/&gt;&lt;l c1="13261014"/&gt;&lt;l c1="6416527"/&gt;&lt;l c1="13128047"/&gt;&lt;l c1="9549295"/&gt;&lt;l c1="13632603"/&gt;&lt;l c1="9903718"/&gt;&lt;l c1="8864516"/&gt;&lt;l c1="5926404"/&gt;&lt;l c1="7864427"/&gt;&lt;l c1="12960949"/&gt;&lt;l c1="5463173"/&gt;&lt;l c1="13366707"/&gt;&lt;l c1="12941092"/&gt;&lt;l c1="11441456"/&gt;&lt;l c1="5462486"/&gt;&lt;l c1="8680091"/&gt;&lt;l c1="13599399"/&gt;&lt;l c1="13132069"/&gt;&lt;l c1="10827861"/&gt;&lt;l c1="12335967"/&gt;&lt;l c1="10810208"/&gt;&lt;l c1="13342803"/&gt;&lt;l c1="6998432"/&gt;&lt;l c1="10133602"/&gt;&lt;l c1="9903735"/&gt;&lt;l c1="13632592"/&gt;&lt;l c1="6369348"/&gt;&lt;l c1="5461742"/&gt;&lt;l c1="9052150"/&gt;&lt;l c1="13331101"/&gt;&lt;l c1="9929698"/&gt;&lt;l c1="9218782"/&gt;&lt;l c1="9210618"/&gt;&lt;l c1="12482868"/&gt;&lt;l c1="11189686"/&gt;&lt;l c1="6394080"/&gt;&lt;l c1="13246252"/&gt;&lt;l c1="5398994"/&gt;&lt;l c1="11044566"/&gt;&lt;l c1="7591836"/&gt;&lt;l c1="12690559"/&gt;&lt;l c1="12999924"/&gt;&lt;l c1="13638285"/&gt;&lt;l c1="5398210"/&gt;&lt;l c1="7385848"/&gt;&lt;l c1="13256096"/&gt;&lt;l c1="9624294"/&gt;&lt;l c1="5398659"/&gt;&lt;l c1="7390419"/&gt;&lt;l c1="13069104"/&gt;&lt;l c1="9257992"/&gt;&lt;l c1="13562639"/&gt;&lt;l c1="8793877"/&gt;&lt;l c1="13637830"/&gt;&lt;l c1="11810687"/&gt;&lt;l c1="13519682"/&gt;&lt;l c1="13163908"/&gt;&lt;l c1="13279188"/&gt;&lt;l c1="7582982"/&gt;&lt;l c1="6273462"/&gt;&lt;l c1="5463199"/&gt;&lt;l c1="11069907"/&gt;&lt;l c1="13005297"/&gt;&lt;l c1="6323283"/&gt;&lt;l c1="13290749"/&gt;&lt;l c1="9903609"/&gt;&lt;l c1="9929675"/&gt;&lt;l c1="13532380"/&gt;&lt;l c1="10554628"/&gt;&lt;l c1="13317407"/&gt;&lt;l c1="5544149"/&gt;&lt;l c1="11136473"/&gt;&lt;l c1="9706547"/&gt;&lt;l c1="6838418"/&gt;&lt;l c1="5461994"/&gt;&lt;l c1="12425888"/&gt;&lt;l c1="10362933"/&gt;&lt;l c1="12758516"/&gt;&lt;l c1="8860180"/&gt;&lt;l c1="10014323"/&gt;&lt;l c1="5823078"/&gt;&lt;l c1="8035650"/&gt;&lt;l c1="7344832"/&gt;&lt;l c1="8826809"/&gt;&lt;l c1="11121059"/&gt;&lt;l c1="13008019"/&gt;&lt;l c1="10528231"/&gt;&lt;l c1="12635906"/&gt;&lt;l c1="5399595"/&gt;&lt;l c1="13687219"/&gt;&lt;l c1="12941078"/&gt;&lt;l c1="11431944"/&gt;&lt;l c1="9777693"/&gt;&lt;l c1="10002158"/&gt;&lt;l c1="7312904"/&gt;&lt;l c1="12403091"/&gt;&lt;l c1="13099947"/&gt;&lt;l c1="5532908"/&gt;&lt;l c1="7281955"/&gt;&lt;l c1="10297686"/&gt;&lt;l c1="6208561"/&gt;&lt;l c1="5845305"/&gt;&lt;l c1="10519887"/&gt;&lt;l c1="13286796"/&gt;&lt;l c1="5556566"/&gt;&lt;l c1="10152892"/&gt;&lt;l c1="8236474"/&gt;&lt;l c1="10376472"/&gt;&lt;l c1="8983400"/&gt;&lt;l c1="5461693"/&gt;&lt;l c1="13190251"/&gt;&lt;l c1="13620000"/&gt;&lt;l c1="6967887"/&gt;&lt;l c1="10145753"/&gt;&lt;l c1="13126261"/&gt;&lt;l c1="5462140"/&gt;&lt;l c1="9218779"/&gt;&lt;l c1="10399240"/&gt;&lt;l c1="5767555"/&gt;&lt;l c1="10584358"/&gt;&lt;l c1="6397967"/&gt;&lt;l c1="10310464"/&gt;&lt;l c1="10592911"/&gt;&lt;l c1="13291287"/&gt;&lt;l c1="5554660"/&gt;&lt;l c1="7385871"/&gt;&lt;l c1="12683325"/&gt;&lt;l c1="12293760"/&gt;&lt;l c1="13085225"/&gt;&lt;l c1="12982423"/&gt;&lt;l c1="9514370"/&gt;&lt;l c1="5394938"/&gt;&lt;l c1="5461836"/&gt;&lt;l c1="10812919"/&gt;&lt;l c1="12270491"/&gt;&lt;l c1="9843890"/&gt;&lt;l c1="12031757"/&gt;&lt;l c1="5462861"/&gt;&lt;l c1="12062202"/&gt;&lt;l c1="7270657"/&gt;&lt;l c1="9951673"/&gt;&lt;l c1="6294501"/&gt;&lt;l c1="7774844"/&gt;&lt;l c1="12335975"/&gt;&lt;l c1="12147964"/&gt;&lt;l c1="12905211"/&gt;&lt;l c1="6057853"/&gt;&lt;l c1="11893749"/&gt;&lt;l c1="10487006"/&gt;&lt;l c1="7886668"/&gt;&lt;l c1="13109968"/&gt;&lt;l c1="9615512"/&gt;&lt;l c1="9300193"/&gt;&lt;l c1="10040377"/&gt;&lt;l c1="12521703"/&gt;&lt;l c1="5463731"/&gt;&lt;l c1="11495528"/&gt;&lt;l c1="12425848"/&gt;&lt;l c1="7936146"/&gt;&lt;l c1="5775504"/&gt;&lt;l c1="12941072"/&gt;&lt;l c1="13059108"/&gt;&lt;l c1="13099042"/&gt;&lt;l c1="9383021"/&gt;&lt;l c1="9903612"/&gt;&lt;l c1="9320365"/&gt;&lt;l c1="11667166"/&gt;&lt;/r&gt;'' insert into @clients select * from openxml (@idoc_clients, ''/r/l'', 1) with (c1 int) exec sp_xml_removedocument @idoc_clients;
		select
			client_code = cl.client_code,
			client_name = rtrim(ab.ABALPH),
			client_address = rtrim(addr.ALADDZ) + '', '' + 
				rtrim(country.DRDL01) + '', '' +
				case when ltrim(region.DRDL01 + region.DRDL02) = ''.'' then '''' else rtrim(region.DRDL01 + region.DRDL02) end + '', '' + 
				rtrim(addr.ALCTY1) + '', '' + 
				rtrim(rtrim(addr.ALADD1) + '', '' + rtrim(addr.ALADD2) + '', '' + rtrim(addr.ALADD3) + '', '' + addr.ALADD4),  -- Полный адрес
			inn = rtrim(replace(ab.ABTAX, char(160), ''''))
		from @clients cl
		left join JDE_PRODUCTION.PRODDTA.F0101 ab with (nolock)
			on ab.ABAN8 = cl.client_code
		left join JDE_PRODUCTION.PRODDTA.F0116 addr with (nolock)  -- Адрес
			on addr.ALAN8 =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t>
  </si>
  <si>
    <t>exec "JDE_PRODUCTION"."sys"."sp_executesql";1 N'declare @hub table (branch varchar(3), directory varchar(3), hub varchar(4)) declare @idoc_hub int exec sp_xml_preparedocument @idoc_hub output, ''&lt;?xml version="1.0" encoding="Windows-1251"?&gt;&lt;r&gt;&lt;l c3="0001"/&gt;&lt;/r&gt;'' insert into @hub select * from openxml (@idoc_hub, ''/r/l'', 1) with (c1 varchar(3), c2 varchar(3), c3 varchar(4)) exec sp_xml_removedocument @idoc_hub;
			declare
				@jde_date_beg int = dbo.fncDateToJDEDate(@date_beg),
				@jde_date_end int = dbo.fncDateToJDEDate(@date_end)
			declare @products table (
				itm int primary key,
				supplier varchar(3),
				product_unit char(2)
			)
			insert into @products
			select
				id = f4101.IMITM,
				supplier = rtrim(f4101.IMSRP4),
				product_unit = f4101.IMUOM1
			from PRODDTA.F4101 f4101 with (nolock)
			inner join string_split(@suppliers, '','') sup
				on sup.value = f4101.IMSRP4
			select
				session_id = @session_id,
				date = dbo.fncJDEDateToDate(f4211.SDADDJ),
				doc_company = f4211.SDKCOO,
				doc_type_id = f4211.SDDCTO,
				doc_number = cast(f4211.SDDOCO as int),
				doc_line_id = cast(f4211.SDLNID as int),
				supplier_id = pr.supplier,
				product_id = pr.itm,
				unit = pr.product_unit,
				warehouse = rtrim(ltrim(f0006.MCMCU)),
				branch_id = coalesce(hub1.hub, hub2.hub, hub3.hub, hub4.hub),
				qty = cast(f4211.SDPQOR as int),  -- Объем продаж
				amt_wo_vat = cast(f4211.SDAEXP * 0.01 / (1 + isnull(ns.nds_rate, 0) * 0.00001) as decimal(18, 4)),  -- Сумма финальная без НДС
				amt_w_vat = cast(f4211.SDAEXP * 0.01 as decimal(18, 4)),  -- Сумма финальная с НДС
				currency = rtrim(f4211.SDCRCD),
				dp_id = cast(f4211.SDSHAN as int),
				trade_channel_id = rtrim(f0101.ABAC14)
			from PRODDTA.F4211 f4211 with (nolock)
			inner join @products pr
				on pr.itm = f4211.SDITM
			inner join PRODDTA.F0006 f0006 with (nolock)
				on f0006.MCMCU = f4211.SDMCU
			inner join PRODDTA.F0006 f0006_2 with (nolock)
				on f0006_2.MCMCU = f4211.SDEMCU
			left join PRODDTA.F0101 f0101 with (nolock)
				on f0101.ABAN8 = f4211.SDSHAN
			left join @hub hub1  -- Прямое соответствие
				on hub1.branch = f0006.MCRP04
				and hub1.directory = f0006_2.MCRP06
			left join @hub hub2  -- Нет направления продаж
				on hub2.branch = f0006.MCRP04
				and isnull(hub2.directory, '''') = isnull(hub1.directory, '''')
			left join @hub hub3  -- Нет филиала
				on isnull(hub3.branch, '''') = isnull(hub1.branch, '''')
				and hub3.directory = f0006_2.MCRP06
			left join @hub hub4  -- Нет филиала и направления продаж
				on isnull(hub4.branch, '''') = isnull(hub1.branch, '''')
				and isnull(hub4.directory, '''') = isnull(hub1.directory, '''')
			outer apply
			(
				select top 1
					nds_rate = f4008.TATXR1
				from PRODDTA.F4008 f4008 with (nolock)  -- НДС ставка
				where
					f4008.TAITM = iif(isnumeric(f4211.SDTAX1) = 1, f4211.SDTAX1, null) -- Признак налогообложения товара
					and f4008.TATXA1 = f4211.SDTXA1  -- Код налоговой зоны
					and f4211.SDADDJ between f4008.TAEFTJ and f4008.TAEFDJ  -- Период действия
				order by f4008.TAEFTJ desc
			) ns
			where
				f4211.SDADDJ between @jde_date_beg and @jde_date_end  -- Фактическая дата отгрузки
				and f4211.SDKCOO in (''00001'', ''00002'', ''00004'', ''00007'', ''00009'', ''00012'', ''00015'')  -- Компании
				and f4211.SDDCTO not in (''F0'', ''SW'', ''TS'', ''ST'')  -- Исключаем продажи между компаниями и перем-ния между скл. филиала
			union all
			select
				session_id = @session_id,
				date = dbo.fncJDEDateToDate(f4211.SDADDJ),
				doc_company = f4211.SDKCOO,
				doc_type_id = f4211.SDDCTO,
				doc_number = cast(f4211.SDDOCO as int),
				doc_line_id = cast(f4211.SDLNID as int),
				supplier_id = pr.supplier,
				product_id = pr.itm,
				unit = pr.product_unit,
				warehouse = rtrim(ltrim(f0006.MCMCU)),
				branch_id = coalesce(hub1.hub, hub2.hub, hub3.hub, hub4.hub),
				qty = cast(f4211.SDPQOR as int),  -- Объем продаж
				amt_wo_vat = cast(f4211.SDAEXP * 0.01 / (1 + isnull(ns.nds_rate, 0) * 0.00001) as decimal(18, 4)),  -- Сумма финальная без НДС
				amt_w_vat = cast(f4211.SDAEXP * 0.01 as decimal(18, 4)),  -- Сумма финальная с НДС
				currency = rtrim(f4211.SDCRCD),
				dp_id = cast(f4211.SDSHAN as int),
				trade_channel_id = rtrim(f0101.ABAC14)
			from JDE_PDARH.PRODDTA.F42119 f4211 with (nolock, index = F4211_15)  -- Индекс по ADDJ
			inner join @products pr
				on pr.itm = f4211.SDITM
			inner join PRODDTA.F0006 f0006 with (nolock)
				on f0006.MCMCU = f4211.SDMCU
			inner join PRODDTA.F0006 f0006_2 with (nolock)
				on f0006_2.MCMCU = f4211.SDEMCU
			left join PRODDTA.F0101 f0101 with (nolock)
				on f0101.ABAN8 = f4211.SDSHAN
			left join @hub hub1  -- Прямое соответствие
				on hub1.branch = f0006.MCRP04
				and hub1.directory = f0006_2.MCRP06
			left join @hub hub2  -- Нет направления продаж
				on hub2.branch = f0006.MCRP04
				and isnull(hub2.directory, '''') = isnull(hub1.directory, '''')
			left join @hub hub3  -- Нет филиала
				on isnull(hub3.branch, '''') = isnull(hub1.branch, '''')
				and hub3.directory = f0006_2.MCRP06
			left join @hub hub4  -- Нет филиала и направления продаж
				on isnull(hub4.branch, '''') = isnull(hub1.branch, '''')
				and isnull(hub4.directory, '''') = isnull(hub1.directory, '''')
			outer apply
			(
				select top 1
					nds_rate = f4008.TATXR1
				from PRODDTA.F4008 f4008 with (nolock)  -- НДС ставка
				where
					f4008.TAITM = iif(isnumeric(f4211.SDTAX1) = 1, f4211.SDTAX1, null) -- Признак налогообложения товара
					and f4008.TATXA1 = f4211.SDTXA1  -- Код налоговой зоны
					and f4211.SDADDJ between f4008.TAEFTJ and f4008.TAEFDJ  -- Период действия
				order by f4008.TAEFTJ desc
			) ns
			where
				f4211.SDADDJ between @jde_date_beg and @jde_date_end  -- Фактическая дата отгрузки
				and f4211.SDKCOO in (''00001'', ''00002'', ''00004'', ''00007'', ''00009'', ''00012'', ''00015'')  -- Компании
				and f4211.SDDCTO not in (''F0'', ''SW'', ''TS'', ''ST'')  -- Исключаем продажи между компаниями и перем-ния между скл. филиала
			',N'@session_id int, @date_beg date, @date_end date, @suppliers varchar(max)',90303,@date_beg='2024-07-01',@date_end='2024-07-31',@suppliers=N'BRM,E01,E27,E38,E64,E81,E97,F09,F30,KON,MAT,PRC'</t>
  </si>
  <si>
    <t>exec "JDE_PRODUCTION"."sys"."sp_executesql";1 N'declare @sku table (itm int) declare @idoc_sku int exec sp_xml_preparedocument @idoc_sku output, ''&lt;?xml version="1.0" encoding="Windows-1251"?&gt;&lt;r&gt;&lt;l c1="713499"/&gt;&lt;l c1="713504"/&gt;&lt;l c1="713506"/&gt;&lt;l c1="713508"/&gt;&lt;l c1="713510"/&gt;&lt;l c1="713512"/&gt;&lt;l c1="713514"/&gt;&lt;l c1="713516"/&gt;&lt;l c1="713518"/&gt;&lt;l c1="713520"/&gt;&lt;l c1="713522"/&gt;&lt;l c1="713524"/&gt;&lt;l c1="713526"/&gt;&lt;l c1="713528"/&gt;&lt;l c1="713530"/&gt;&lt;l c1="713532"/&gt;&lt;l c1="713534"/&gt;&lt;l c1="713536"/&gt;&lt;l c1="713538"/&gt;&lt;l c1="713540"/&gt;&lt;l c1="713542"/&gt;&lt;l c1="713544"/&gt;&lt;l c1="713546"/&gt;&lt;l c1="713548"/&gt;&lt;l c1="713550"/&gt;&lt;l c1="713552"/&gt;&lt;l c1="713554"/&gt;&lt;l c1="713556"/&gt;&lt;l c1="713558"/&gt;&lt;l c1="713560"/&gt;&lt;l c1="713562"/&gt;&lt;l c1="713564"/&gt;&lt;l c1="713571"/&gt;&lt;l c1="713573"/&gt;&lt;l c1="713575"/&gt;&lt;l c1="713577"/&gt;&lt;l c1="713579"/&gt;&lt;l c1="713581"/&gt;&lt;l c1="713583"/&gt;&lt;l c1="713585"/&gt;&lt;l c1="713587"/&gt;&lt;l c1="713589"/&gt;&lt;l c1="713591"/&gt;&lt;l c1="713593"/&gt;&lt;l c1="713595"/&gt;&lt;l c1="713597"/&gt;&lt;l c1="713599"/&gt;&lt;l c1="713601"/&gt;&lt;l c1="713603"/&gt;&lt;l c1="713605"/&gt;&lt;l c1="713607"/&gt;&lt;l c1="713609"/&gt;&lt;l c1="713611"/&gt;&lt;l c1="713613"/&gt;&lt;l c1="713615"/&gt;&lt;l c1="713618"/&gt;&lt;l c1="713620"/&gt;&lt;l c1="713622"/&gt;&lt;l c1="713624"/&gt;&lt;l c1="713626"/&gt;&lt;l c1="713628"/&gt;&lt;l c1="713630"/&gt;&lt;l c1="713646"/&gt;&lt;l c1="713648"/&gt;&lt;l c1="713650"/&gt;&lt;l c1="713652"/&gt;&lt;l c1="713654"/&gt;&lt;l c1="713656"/&gt;&lt;l c1="713658"/&gt;&lt;l c1="713660"/&gt;&lt;l c1="713662"/&gt;&lt;l c1="713664"/&gt;&lt;l c1="713666"/&gt;&lt;l c1="713668"/&gt;&lt;l c1="713670"/&gt;&lt;l c1="713672"/&gt;&lt;l c1="713674"/&gt;&lt;l c1="713676"/&gt;&lt;l c1="713678"/&gt;&lt;l c1="713680"/&gt;&lt;l c1="713682"/&gt;&lt;l c1="713684"/&gt;&lt;l c1="713686"/&gt;&lt;l c1="724861"/&gt;&lt;l c1="724863"/&gt;&lt;l c1="724865"/&gt;&lt;l c1="724867"/&gt;&lt;l c1="724869"/&gt;&lt;l c1="724871"/&gt;&lt;l c1="724873"/&gt;&lt;l c1="724875"/&gt;&lt;l c1="724877"/&gt;&lt;l c1="724879"/&gt;&lt;l c1="724881"/&gt;&lt;l c1="725968"/&gt;&lt;l c1="725970"/&gt;&lt;l c1="725975"/&gt;&lt;l c1="725977"/&gt;&lt;l c1="725979"/&gt;&lt;l c1="725981"/&gt;&lt;l c1="725983"/&gt;&lt;l c1="725985"/&gt;&lt;l c1="725990"/&gt;&lt;l c1="725992"/&gt;&lt;l c1="725994"/&gt;&lt;l c1="725996"/&gt;&lt;l c1="725998"/&gt;&lt;l c1="726000"/&gt;&lt;l c1="726002"/&gt;&lt;l c1="726004"/&gt;&lt;l c1="726006"/&gt;&lt;l c1="726008"/&gt;&lt;l c1="726010"/&gt;&lt;l c1="726075"/&gt;&lt;l c1="726077"/&gt;&lt;l c1="726092"/&gt;&lt;l c1="726095"/&gt;&lt;l c1="756163"/&gt;&lt;l c1="756165"/&gt;&lt;l c1="756167"/&gt;&lt;l c1="756169"/&gt;&lt;l c1="756171"/&gt;&lt;l c1="756173"/&gt;&lt;l c1="756175"/&gt;&lt;l c1="756177"/&gt;&lt;l c1="759853"/&gt;&lt;l c1="759855"/&gt;&lt;l c1="759857"/&gt;&lt;l c1="759859"/&gt;&lt;l c1="759861"/&gt;&lt;l c1="759863"/&gt;&lt;l c1="759865"/&gt;&lt;l c1="759867"/&gt;&lt;l c1="759869"/&gt;&lt;l c1="759871"/&gt;&lt;l c1="759873"/&gt;&lt;l c1="759875"/&gt;&lt;l c1="759877"/&gt;&lt;l c1="759879"/&gt;&lt;l c1="759881"/&gt;&lt;l c1="759883"/&gt;&lt;l c1="759885"/&gt;&lt;l c1="759887"/&gt;&lt;l c1="763035"/&gt;&lt;l c1="763038"/&gt;&lt;l c1="763041"/&gt;&lt;l c1="763043"/&gt;&lt;l c1="763218"/&gt;&lt;l c1="763220"/&gt;&lt;l c1="763222"/&gt;&lt;l c1="763224"/&gt;&lt;l c1="763226"/&gt;&lt;l c1="763228"/&gt;&lt;l c1="764876"/&gt;&lt;l c1="764878"/&gt;&lt;l c1="764880"/&gt;&lt;l c1="764882"/&gt;&lt;l c1="764884"/&gt;&lt;l c1="764886"/&gt;&lt;l c1="764888"/&gt;&lt;l c1="764890"/&gt;&lt;l c1="764892"/&gt;&lt;l c1="764894"/&gt;&lt;l c1="764896"/&gt;&lt;l c1="764898"/&gt;&lt;l c1="764900"/&gt;&lt;l c1="764902"/&gt;&lt;l c1="764904"/&gt;&lt;l c1="764906"/&gt;&lt;l c1="768357"/&gt;&lt;l c1="768359"/&gt;&lt;l c1="768361"/&gt;&lt;l c1="768397"/&gt;&lt;l c1="770203"/&gt;&lt;l c1="770969"/&gt;&lt;l c1="770971"/&gt;&lt;l c1="770986"/&gt;&lt;l c1="773184"/&gt;&lt;l c1="773187"/&gt;&lt;l c1="776714"/&gt;&lt;l c1="776716"/&gt;&lt;l c1="777063"/&gt;&lt;l c1="778740"/&gt;&lt;l c1="778742"/&gt;&lt;l c1="778744"/&gt;&lt;l c1="778746"/&gt;&lt;l c1="778748"/&gt;&lt;l c1="778750"/&gt;&lt;l c1="778752"/&gt;&lt;l c1="778945"/&gt;&lt;l c1="784896"/&gt;&lt;l c1="784898"/&gt;&lt;l c1="784900"/&gt;&lt;l c1="784902"/&gt;&lt;l c1="784904"/&gt;&lt;l c1="787466"/&gt;&lt;l c1="787567"/&gt;&lt;l c1="796161"/&gt;&lt;l c1="796163"/&gt;&lt;l c1="796164"/&gt;&lt;l c1="796165"/&gt;&lt;l c1="796166"/&gt;&lt;l c1="796167"/&gt;&lt;l c1="796168"/&gt;&lt;l c1="796169"/&gt;&lt;l c1="796170"/&gt;&lt;l c1="796171"/&gt;&lt;l c1="796172"/&gt;&lt;l c1="796173"/&gt;&lt;l c1="796174"/&gt;&lt;l c1="796175"/&gt;&lt;l c1="796176"/&gt;&lt;l c1="796177"/&gt;&lt;l c1="796178"/&gt;&lt;l c1="796179"/&gt;&lt;l c1="796180"/&gt;&lt;l c1="796181"/&gt;&lt;l c1="796182"/&gt;&lt;l c1="796183"/&gt;&lt;l c1="796184"/&gt;&lt;l c1="796185"/&gt;&lt;l c1="796186"/&gt;&lt;l c1="796187"/&gt;&lt;l c1="796188"/&gt;&lt;l c1="796189"/&gt;&lt;l c1="796190"/&gt;&lt;l c1="796191"/&gt;&lt;l c1="796193"/&gt;&lt;l c1="796194"/&gt;&lt;l c1="796195"/&gt;&lt;l c1="796841"/&gt;&lt;l c1="797420"/&gt;&lt;/r&gt;'' insert into @sku select * from openxml (@idoc_sku, ''/r/l'', 1) with (c1 int) exec sp_xml_removedocument @idoc_sku;
		set tran isolation level read uncommitted
		declare
			@jde_date_beg int = dbo.fncDateToJDEDate(@date_beg),
			@jde_date_end int = dbo.fncDateToJDEDate(@date_end)
		select
			session_id = @session_id,
			doc_date = dbo.fncJDEDateToDate(pd.PDADDJ),
			doc_comp = pd.PDKCOO,
			doc_num = pd.PDDOCO,
			doc_type = pd.PDDCTO,
			doc_code = pd.PDKCOO + ''-'' + pd.PDDCTO + ''-'' + cast(cast(pd.PDDOCO as int) as varchar(10)),
			doc_group = dt.DTIBOR,
			branch = rtrim(mc.MCRP04),
			print_doc_num = rtrim(pd.PDVR01),
			line_id = pd.PDLNID,
			sku_itm = sku.itm,
			qty = pd.PDUORG,
			price = pd.PDPRRC / 10000,
			vat_rate = ns.TATXR1 / 1000  -- Ставка НДС
		from dbo.vF4311_Union_F43119 pd  -- Строки заказа закупки
		inner join PRODDTA.F40039 dt  -- Типы документов
			on dt.DTDCT = pd.PDDCTO
		inner join @sku sku
			on sku.itm = pd.PDITM
			and dt.DTIBOR = ''00''  -- Приход от поставщика
		inner join PRODDTA.F0006 mc
			on mc.MCMCU = pd.PDMCU
		left join PRODDTA.F4008 ns  -- Ставки НДС
			on ns.TAITM = pd.PDTX
			and ns.TATXA1 = pd.PDTXA1
			and pd.PDADDJ between ns.TAEFTJ and ns.TAEFDJ
		where
			pd.PDADDJ between @jde_date_beg and @jde_date_end
			and pd.PDUORG &lt;&gt; 0
			and pd.PDKCOO = ''00004''
		union all
		select
			session_id = @session_id,
			doc_date = dbo.fncJDEDateToDate(sd.SDADDJ),
			doc_comp = sd.SDKCOO,
			doc_num = sd.SDDOCO,
			doc_type = sd.SDDCTO,
			doc_code = sd.SDKCOO + ''-'' + sd.SDDCTO + ''-'' + cast(sd.SDDOCO as varchar(10)),
			doc_group = dt.DTIBOR,
			branch = rtrim(mc.MCRP04),
			print_doc_num = rtrim(sd.SDVR01),
			line_id = sd.SDLNID,
			sku_itm = sku.itm,
			qty = -sd.SDUORG,
			price = sd.SDUPRC / 10000,
			vat_rate = ns.TATXR1 / 1000  -- Ставка НДС
		from PRODDTA.Q4211 sd  -- Строки заказа продажи
		inner join PRODDTA.F40039 dt  -- Типы документов
			on dt.DTDCT = sd.SDDCTO
			and dt.DTIBOR = ''10''  -- Возврат поставщику
		inner join @sku sku
			on sku.itm = sd.SDITM
		inner join PRODDTA.F0006 mc
			on mc.MCMCU = sd.SDMCU
		left join PRODDTA.F4008 ns  -- Ставки НДС
			on ns.TAITM = sd.SDTAX1
			and ns.TATXA1 = sd.SDTXA1
			and sd.SDADDJ between ns.TAEFTJ and ns.TAEFDJ
		where
			sd.SDADDJ between @jde_date_beg and @jde_date_end
			and sd.SDUORG &lt;&gt; 0
			and sd.SDKCOO = ''00004''
	',N'@session_id int, @date_beg date, @date_end date',@session_id=90294,@date_beg='2024-07-17',@date_end='2024-08-31'</t>
  </si>
  <si>
    <t>exec "JDE_PRODUCTION"."sys"."sp_executesql";1 N'declare @sku table (itm int) declare @idoc_sku int exec sp_xml_preparedocument @idoc_sku output, ''&lt;?xml version="1.0" encoding="Windows-1251"?&gt;&lt;r&gt;&lt;l c1="713499"/&gt;&lt;l c1="713504"/&gt;&lt;l c1="713506"/&gt;&lt;l c1="713508"/&gt;&lt;l c1="713510"/&gt;&lt;l c1="713512"/&gt;&lt;l c1="713514"/&gt;&lt;l c1="713516"/&gt;&lt;l c1="713518"/&gt;&lt;l c1="713520"/&gt;&lt;l c1="713522"/&gt;&lt;l c1="713524"/&gt;&lt;l c1="713526"/&gt;&lt;l c1="713528"/&gt;&lt;l c1="713530"/&gt;&lt;l c1="713532"/&gt;&lt;l c1="713534"/&gt;&lt;l c1="713536"/&gt;&lt;l c1="713538"/&gt;&lt;l c1="713540"/&gt;&lt;l c1="713542"/&gt;&lt;l c1="713544"/&gt;&lt;l c1="713546"/&gt;&lt;l c1="713548"/&gt;&lt;l c1="713550"/&gt;&lt;l c1="713552"/&gt;&lt;l c1="713554"/&gt;&lt;l c1="713556"/&gt;&lt;l c1="713558"/&gt;&lt;l c1="713560"/&gt;&lt;l c1="713562"/&gt;&lt;l c1="713564"/&gt;&lt;l c1="713571"/&gt;&lt;l c1="713573"/&gt;&lt;l c1="713575"/&gt;&lt;l c1="713577"/&gt;&lt;l c1="713579"/&gt;&lt;l c1="713581"/&gt;&lt;l c1="713583"/&gt;&lt;l c1="713585"/&gt;&lt;l c1="713587"/&gt;&lt;l c1="713589"/&gt;&lt;l c1="713591"/&gt;&lt;l c1="713593"/&gt;&lt;l c1="713595"/&gt;&lt;l c1="713597"/&gt;&lt;l c1="713599"/&gt;&lt;l c1="713601"/&gt;&lt;l c1="713603"/&gt;&lt;l c1="713605"/&gt;&lt;l c1="713607"/&gt;&lt;l c1="713609"/&gt;&lt;l c1="713611"/&gt;&lt;l c1="713613"/&gt;&lt;l c1="713615"/&gt;&lt;l c1="713618"/&gt;&lt;l c1="713620"/&gt;&lt;l c1="713622"/&gt;&lt;l c1="713624"/&gt;&lt;l c1="713626"/&gt;&lt;l c1="713628"/&gt;&lt;l c1="713630"/&gt;&lt;l c1="713646"/&gt;&lt;l c1="713648"/&gt;&lt;l c1="713650"/&gt;&lt;l c1="713652"/&gt;&lt;l c1="713654"/&gt;&lt;l c1="713656"/&gt;&lt;l c1="713658"/&gt;&lt;l c1="713660"/&gt;&lt;l c1="713662"/&gt;&lt;l c1="713664"/&gt;&lt;l c1="713666"/&gt;&lt;l c1="713668"/&gt;&lt;l c1="713670"/&gt;&lt;l c1="713672"/&gt;&lt;l c1="713674"/&gt;&lt;l c1="713676"/&gt;&lt;l c1="713678"/&gt;&lt;l c1="713680"/&gt;&lt;l c1="713682"/&gt;&lt;l c1="713684"/&gt;&lt;l c1="713686"/&gt;&lt;l c1="724861"/&gt;&lt;l c1="724863"/&gt;&lt;l c1="724865"/&gt;&lt;l c1="724867"/&gt;&lt;l c1="724869"/&gt;&lt;l c1="724871"/&gt;&lt;l c1="724873"/&gt;&lt;l c1="724875"/&gt;&lt;l c1="724877"/&gt;&lt;l c1="724879"/&gt;&lt;l c1="724881"/&gt;&lt;l c1="725968"/&gt;&lt;l c1="725970"/&gt;&lt;l c1="725975"/&gt;&lt;l c1="725977"/&gt;&lt;l c1="725979"/&gt;&lt;l c1="725981"/&gt;&lt;l c1="725983"/&gt;&lt;l c1="725985"/&gt;&lt;l c1="725990"/&gt;&lt;l c1="725992"/&gt;&lt;l c1="725994"/&gt;&lt;l c1="725996"/&gt;&lt;l c1="725998"/&gt;&lt;l c1="726000"/&gt;&lt;l c1="726002"/&gt;&lt;l c1="726004"/&gt;&lt;l c1="726006"/&gt;&lt;l c1="726008"/&gt;&lt;l c1="726010"/&gt;&lt;l c1="726075"/&gt;&lt;l c1="726077"/&gt;&lt;l c1="726092"/&gt;&lt;l c1="726095"/&gt;&lt;l c1="756163"/&gt;&lt;l c1="756165"/&gt;&lt;l c1="756167"/&gt;&lt;l c1="756169"/&gt;&lt;l c1="756171"/&gt;&lt;l c1="756173"/&gt;&lt;l c1="756175"/&gt;&lt;l c1="756177"/&gt;&lt;l c1="759853"/&gt;&lt;l c1="759855"/&gt;&lt;l c1="759857"/&gt;&lt;l c1="759859"/&gt;&lt;l c1="759861"/&gt;&lt;l c1="759863"/&gt;&lt;l c1="759865"/&gt;&lt;l c1="759867"/&gt;&lt;l c1="759869"/&gt;&lt;l c1="759871"/&gt;&lt;l c1="759873"/&gt;&lt;l c1="759875"/&gt;&lt;l c1="759877"/&gt;&lt;l c1="759879"/&gt;&lt;l c1="759881"/&gt;&lt;l c1="759883"/&gt;&lt;l c1="759885"/&gt;&lt;l c1="759887"/&gt;&lt;l c1="763035"/&gt;&lt;l c1="763038"/&gt;&lt;l c1="763041"/&gt;&lt;l c1="763043"/&gt;&lt;l c1="763218"/&gt;&lt;l c1="763220"/&gt;&lt;l c1="763222"/&gt;&lt;l c1="763224"/&gt;&lt;l c1="763226"/&gt;&lt;l c1="763228"/&gt;&lt;l c1="764876"/&gt;&lt;l c1="764878"/&gt;&lt;l c1="764880"/&gt;&lt;l c1="764882"/&gt;&lt;l c1="764884"/&gt;&lt;l c1="764886"/&gt;&lt;l c1="764888"/&gt;&lt;l c1="764890"/&gt;&lt;l c1="764892"/&gt;&lt;l c1="764894"/&gt;&lt;l c1="764896"/&gt;&lt;l c1="764898"/&gt;&lt;l c1="764900"/&gt;&lt;l c1="764902"/&gt;&lt;l c1="764904"/&gt;&lt;l c1="764906"/&gt;&lt;l c1="768357"/&gt;&lt;l c1="768359"/&gt;&lt;l c1="768361"/&gt;&lt;l c1="768397"/&gt;&lt;l c1="770203"/&gt;&lt;l c1="770969"/&gt;&lt;l c1="770971"/&gt;&lt;l c1="770986"/&gt;&lt;l c1="773184"/&gt;&lt;l c1="773187"/&gt;&lt;l c1="776714"/&gt;&lt;l c1="776716"/&gt;&lt;l c1="777063"/&gt;&lt;l c1="778740"/&gt;&lt;l c1="778742"/&gt;&lt;l c1="778744"/&gt;&lt;l c1="778746"/&gt;&lt;l c1="778748"/&gt;&lt;l c1="778750"/&gt;&lt;l c1="778752"/&gt;&lt;l c1="778945"/&gt;&lt;l c1="784896"/&gt;&lt;l c1="784898"/&gt;&lt;l c1="784900"/&gt;&lt;l c1="784902"/&gt;&lt;l c1="784904"/&gt;&lt;l c1="787466"/&gt;&lt;l c1="787567"/&gt;&lt;l c1="796161"/&gt;&lt;l c1="796163"/&gt;&lt;l c1="796164"/&gt;&lt;l c1="796165"/&gt;&lt;l c1="796166"/&gt;&lt;l c1="796167"/&gt;&lt;l c1="796168"/&gt;&lt;l c1="796169"/&gt;&lt;l c1="796170"/&gt;&lt;l c1="796171"/&gt;&lt;l c1="796172"/&gt;&lt;l c1="796173"/&gt;&lt;l c1="796174"/&gt;&lt;l c1="796175"/&gt;&lt;l c1="796176"/&gt;&lt;l c1="796177"/&gt;&lt;l c1="796178"/&gt;&lt;l c1="796179"/&gt;&lt;l c1="796180"/&gt;&lt;l c1="796181"/&gt;&lt;l c1="796182"/&gt;&lt;l c1="796183"/&gt;&lt;l c1="796184"/&gt;&lt;l c1="796185"/&gt;&lt;l c1="796186"/&gt;&lt;l c1="796187"/&gt;&lt;l c1="796188"/&gt;&lt;l c1="796189"/&gt;&lt;l c1="796190"/&gt;&lt;l c1="796191"/&gt;&lt;l c1="796193"/&gt;&lt;l c1="796194"/&gt;&lt;l c1="796195"/&gt;&lt;l c1="796841"/&gt;&lt;l c1="797420"/&gt;&lt;/r&gt;'' insert into @sku select * from openxml (@idoc_sku, ''/r/l'', 1) with (c1 int) exec sp_xml_removedocument @idoc_sku;
		set tran isolation level read uncommitted
		select
			session_id = @session_id,
			sku_itm = sku.itm,
			price = max(bp.BPUPRC) / 10000
		from @sku sku
		inner join PRODDTA.F4106 bp
			on bp.BPITM = sku.itm
			and bp.BPCRCD = ''BYR''
			and dbo.fncDateToJDEDate(@date) between bp.BPEFTJ and bp.BPEXDJ
		group by
			sku.itm
	',N'@session_id int, @date date',@session_id=90294,@date='2024-08-31'</t>
  </si>
  <si>
    <t>exec "JDE_PRODUCTION"."sys"."sp_executesql";1 N'declare @clients table (client_code int) declare @idoc_clients int exec sp_xml_preparedocument @idoc_clients output, ''&lt;?xml version="1.0" encoding="Windows-1251"?&gt;&lt;r&gt;&lt;l c1="8035651"/&gt;&lt;l c1="13192098"/&gt;&lt;l c1="7547689"/&gt;&lt;l c1="8290518"/&gt;&lt;l c1="10471429"/&gt;&lt;l c1="12960045"/&gt;&lt;l c1="12521695"/&gt;&lt;l c1="12505711"/&gt;&lt;l c1="10714202"/&gt;&lt;l c1="13435533"/&gt;&lt;l c1="5394973"/&gt;&lt;l c1="5544141"/&gt;&lt;l c1="10811219"/&gt;&lt;l c1="6399545"/&gt;&lt;l c1="13513154"/&gt;&lt;l c1="7063425"/&gt;&lt;l c1="12472106"/&gt;&lt;l c1="12213188"/&gt;&lt;l c1="7104309"/&gt;&lt;l c1="5461705"/&gt;&lt;l c1="9272800"/&gt;&lt;l c1="10807807"/&gt;&lt;l c1="11012304"/&gt;&lt;l c1="6061870"/&gt;&lt;l c1="12425883"/&gt;&lt;l c1="12239013"/&gt;&lt;l c1="11635016"/&gt;&lt;l c1="9275648"/&gt;&lt;l c1="11806683"/&gt;&lt;l c1="10266978"/&gt;&lt;l c1="10931004"/&gt;&lt;l c1="10297687"/&gt;&lt;l c1="5463563"/&gt;&lt;l c1="6392993"/&gt;&lt;l c1="9187359"/&gt;&lt;l c1="10052652"/&gt;&lt;l c1="8398046"/&gt;&lt;l c1="5462736"/&gt;&lt;l c1="12158707"/&gt;&lt;l c1="9517611"/&gt;&lt;l c1="5463709"/&gt;&lt;l c1="5462143"/&gt;&lt;l c1="10376467"/&gt;&lt;l c1="8207902"/&gt;&lt;l c1="5462123"/&gt;&lt;l c1="6228287"/&gt;&lt;l c1="12425851"/&gt;&lt;l c1="12150970"/&gt;&lt;l c1="12787270"/&gt;&lt;l c1="11806674"/&gt;&lt;l c1="12213197"/&gt;&lt;l c1="7385846"/&gt;&lt;l c1="5399965"/&gt;&lt;l c1="12111577"/&gt;&lt;l c1="11807931"/&gt;&lt;l c1="12425874"/&gt;&lt;l c1="12240041"/&gt;&lt;l c1="5583305"/&gt;&lt;l c1="5735745"/&gt;&lt;l c1="9467673"/&gt;&lt;l c1="10556292"/&gt;&lt;l c1="7391256"/&gt;&lt;l c1="7390537"/&gt;&lt;l c1="6362327"/&gt;&lt;l c1="7391227"/&gt;&lt;l c1="6394146"/&gt;&lt;l c1="12335976"/&gt;&lt;l c1="5395339"/&gt;&lt;l c1="9684126"/&gt;&lt;l c1="7390523"/&gt;&lt;l c1="10298445"/&gt;&lt;l c1="10556206"/&gt;&lt;l c1="12424457"/&gt;&lt;l c1="10810229"/&gt;&lt;l c1="9950878"/&gt;&lt;l c1="12876633"/&gt;&lt;l c1="11064893"/&gt;&lt;l c1="12562316"/&gt;&lt;l c1="12617461"/&gt;&lt;l c1="11027807"/&gt;&lt;l c1="11767593"/&gt;&lt;l c1="7285428"/&gt;&lt;l c1="6340329"/&gt;&lt;l c1="5462372"/&gt;&lt;l c1="7391264"/&gt;&lt;l c1="10628804"/&gt;&lt;l c1="8298178"/&gt;&lt;l c1="11806686"/&gt;&lt;l c1="7011254"/&gt;&lt;l c1="10650407"/&gt;&lt;l c1="12690548"/&gt;&lt;l c1="5397014"/&gt;&lt;l c1="11807991"/&gt;&lt;l c1="5462919"/&gt;&lt;l c1="8319380"/&gt;&lt;l c1="9636944"/&gt;&lt;l c1="12104999"/&gt;&lt;l c1="5398651"/&gt;&lt;l c1="11807968"/&gt;&lt;l c1="13506112"/&gt;&lt;l c1="6544966"/&gt;&lt;l c1="6520561"/&gt;&lt;l c1="10528183"/&gt;&lt;l c1="9558496"/&gt;&lt;l c1="12306911"/&gt;&lt;l c1="10217793"/&gt;&lt;l c1="9166148"/&gt;&lt;l c1="10311189"/&gt;&lt;l c1="12862762"/&gt;&lt;l c1="11130311"/&gt;&lt;l c1="10925789"/&gt;&lt;l c1="5398242"/&gt;&lt;l c1="7343719"/&gt;&lt;l c1="12373921"/&gt;&lt;l c1="5605641"/&gt;&lt;l c1="8703593"/&gt;&lt;l c1="13132070"/&gt;&lt;l c1="7517647"/&gt;&lt;l c1="11806680"/&gt;&lt;l c1="13090069"/&gt;&lt;l c1="6396648"/&gt;&lt;l c1="5463715"/&gt;&lt;l c1="11807951"/&gt;&lt;l c1="5400223"/&gt;&lt;l c1="12637249"/&gt;&lt;l c1="12472097"/&gt;&lt;l c1="13527389"/&gt;&lt;l c1="11189687"/&gt;&lt;l c1="5551847"/&gt;&lt;l c1="12802058"/&gt;&lt;l c1="13190249"/&gt;&lt;l c1="12887276"/&gt;&lt;l c1="11807977"/&gt;&lt;l c1="6812462"/&gt;&lt;l c1="6850381"/&gt;&lt;l c1="5461840"/&gt;&lt;l c1="13437800"/&gt;&lt;l c1="12217465"/&gt;&lt;l c1="10709090"/&gt;&lt;l c1="8652326"/&gt;&lt;l c1="12804511"/&gt;&lt;l c1="5399513"/&gt;&lt;l c1="5399613"/&gt;&lt;l c1="6228284"/&gt;&lt;l c1="10811371"/&gt;&lt;l c1="6320252"/&gt;&lt;l c1="6850404"/&gt;&lt;l c1="5463308"/&gt;&lt;l c1="7090163"/&gt;&lt;l c1="12217508"/&gt;&lt;l c1="6832471"/&gt;&lt;l c1="10811606"/&gt;&lt;l c1="10308478"/&gt;&lt;l c1="5551961"/&gt;&lt;l c1="5587573"/&gt;&lt;l c1="13163909"/&gt;&lt;l c1="9798458"/&gt;&lt;l c1="9527570"/&gt;&lt;l c1="5554921"/&gt;&lt;l c1="12935119"/&gt;&lt;l c1="6544967"/&gt;&lt;l c1="12213186"/&gt;&lt;l c1="8253547"/&gt;&lt;l c1="12105000"/&gt;&lt;l c1="9799057"/&gt;&lt;l c1="13513014"/&gt;&lt;l c1="10311190"/&gt;&lt;l c1="12150931"/&gt;&lt;l c1="11807940"/&gt;&lt;l c1="6396649"/&gt;&lt;l c1="13337094"/&gt;&lt;l c1="12690549"/&gt;&lt;l c1="12440731"/&gt;&lt;l c1="11806681"/&gt;&lt;l c1="11807986"/&gt;&lt;l c1="12428683"/&gt;&lt;l c1="10304331"/&gt;&lt;l c1="13090070"/&gt;&lt;l c1="10625679"/&gt;&lt;l c1="5845306"/&gt;&lt;l c1="9359636"/&gt;&lt;l c1="6460879"/&gt;&lt;l c1="5399130"/&gt;&lt;l c1="5532907"/&gt;&lt;l c1="8833895"/&gt;&lt;l c1="12443974"/&gt;&lt;l c1="7154082"/&gt;&lt;l c1="13157194"/&gt;&lt;l c1="10709088"/&gt;&lt;l c1="13380832"/&gt;&lt;l c1="11807946"/&gt;&lt;l c1="11892151"/&gt;&lt;l c1="11098507"/&gt;&lt;l c1="12949655"/&gt;&lt;l c1="11806672"/&gt;&lt;l c1="13380835"/&gt;&lt;l c1="10471418"/&gt;&lt;l c1="9187388"/&gt;&lt;l c1="11807929"/&gt;&lt;l c1="12934020"/&gt;&lt;l c1="11495529"/&gt;&lt;l c1="12462915"/&gt;&lt;l c1="12464338"/&gt;&lt;l c1="13557723"/&gt;&lt;l c1="13658541"/&gt;&lt;l c1="10121624"/&gt;&lt;l c1="6208560"/&gt;&lt;l c1="12862757"/&gt;&lt;l c1="7090164"/&gt;&lt;l c1="5463432"/&gt;&lt;l c1="5892147"/&gt;&lt;l c1="5398191"/&gt;&lt;l c1="6216804"/&gt;&lt;l c1="9183289"/&gt;&lt;l c1="13431652"/&gt;&lt;l c1="8298170"/&gt;&lt;l c1="6898852"/&gt;&lt;l c1="11808029"/&gt;&lt;l c1="9615499"/&gt;&lt;l c1="12214357"/&gt;&lt;l c1="9383022"/&gt;&lt;l c1="10000107"/&gt;&lt;l c1="12876637"/&gt;&lt;l c1="12360525"/&gt;&lt;l c1="12384578"/&gt;&lt;l c1="5463687"/&gt;&lt;l c1="12274414"/&gt;&lt;l c1="10556204"/&gt;&lt;l c1="11741431"/&gt;&lt;l c1="5396654"/&gt;&lt;l c1="10811220"/&gt;&lt;l c1="12960046"/&gt;&lt;l c1="11861869"/&gt;&lt;l c1="10714203"/&gt;&lt;l c1="7104310"/&gt;&lt;l c1="11807943"/&gt;&lt;l c1="12231852"/&gt;&lt;l c1="5462539"/&gt;&lt;l c1="12960950"/&gt;&lt;l c1="12213189"/&gt;&lt;l c1="13446843"/&gt;&lt;l c1="8290513"/&gt;&lt;l c1="11476946"/&gt;&lt;l c1="9245055"/&gt;&lt;l c1="7536068"/&gt;&lt;l c1="6481884"/&gt;&lt;l c1="5845804"/&gt;&lt;l c1="11441455"/&gt;&lt;l c1="7547684"/&gt;&lt;l c1="8398047"/&gt;&lt;l c1="9929699"/&gt;&lt;l c1="12428477"/&gt;&lt;l c1="6392996"/&gt;&lt;l c1="11806678"/&gt;&lt;l c1="5400175"/&gt;&lt;l c1="13651085"/&gt;&lt;l c1="8207903"/&gt;&lt;l c1="10476253"/&gt;&lt;l c1="9166154"/&gt;&lt;l c1="12214832"/&gt;&lt;l c1="5396780"/&gt;&lt;l c1="12213206"/&gt;&lt;l c1="11579697"/&gt;&lt;l c1="12217514"/&gt;&lt;l c1="7385869"/&gt;&lt;l c1="7929609"/&gt;&lt;l c1="5740492"/&gt;&lt;l c1="10850719"/&gt;&lt;l c1="5703331"/&gt;&lt;l c1="12047001"/&gt;&lt;l c1="12111578"/&gt;&lt;l c1="11807957"/&gt;&lt;l c1="7390538"/&gt;&lt;l c1="7390418"/&gt;&lt;l c1="12217471"/&gt;&lt;l c1="12424458"/&gt;&lt;l c1="11873971"/&gt;&lt;l c1="5551381"/&gt;&lt;l c1="12249333"/&gt;&lt;l c1="12617462"/&gt;&lt;l c1="5463349"/&gt;&lt;l c1="13557173"/&gt;&lt;l c1="11806689"/&gt;&lt;l c1="9035844"/&gt;&lt;l c1="9391773"/&gt;&lt;l c1="7584990"/&gt;&lt;l c1="6394153"/&gt;&lt;l c1="8793878"/&gt;&lt;l c1="5400246"/&gt;&lt;l c1="5555068"/&gt;&lt;l c1="10650408"/&gt;&lt;l c1="6481885"/&gt;&lt;l c1="10701016"/&gt;&lt;l c1="7285424"/&gt;&lt;l c1="5399978"/&gt;&lt;l c1="12411847"/&gt;&lt;l c1="13513012"/&gt;&lt;l c1="7011255"/&gt;&lt;l c1="11807944"/&gt;&lt;l c1="12150983"/&gt;&lt;l c1="11806687"/&gt;&lt;l c1="5396660"/&gt;&lt;l c1="13506111"/&gt;&lt;l c1="10217794"/&gt;&lt;l c1="12306912"/&gt;&lt;l c1="10791232"/&gt;&lt;l c1="12213190"/&gt;&lt;l c1="13446844"/&gt;&lt;l c1="7517646"/&gt;&lt;l c1="6520562"/&gt;&lt;l c1="5399128"/&gt;&lt;l c1="12428681"/&gt;&lt;l c1="5462866"/&gt;&lt;l c1="10925790"/&gt;&lt;l c1="9245056"/&gt;&lt;l c1="6850400"/&gt;&lt;l c1="6669999"/&gt;&lt;l c1="13075652"/&gt;&lt;l c1="13088138"/&gt;&lt;l c1="13370396"/&gt;&lt;l c1="12403042"/&gt;&lt;l c1="6257414"/&gt;&lt;l c1="11635020"/&gt;&lt;l c1="12217529"/&gt;&lt;l c1="12802059"/&gt;&lt;l c1="12213207"/&gt;&lt;l c1="11578810"/&gt;&lt;l c1="6460917"/&gt;&lt;l c1="10476254"/&gt;&lt;l c1="11540256"/&gt;&lt;l c1="9992897"/&gt;&lt;l c1="5544128"/&gt;&lt;l c1="6340328"/&gt;&lt;l c1="13204660"/&gt;&lt;l c1="5398942"/&gt;&lt;l c1="11579695"/&gt;&lt;l c1="11807998"/&gt;&lt;l c1="8189764"/&gt;&lt;l c1="13677772"/&gt;&lt;l c1="5397144"/&gt;&lt;l c1="12150946"/&gt;&lt;l c1="12563849"/&gt;&lt;l c1="7096639"/&gt;&lt;l c1="5735632"/&gt;&lt;l c1="6394125"/&gt;&lt;l c1="8703597"/&gt;&lt;l c1="11806676"/&gt;&lt;l c1="8652325"/&gt;&lt;l c1="7591838"/&gt;&lt;l c1="13622962"/&gt;&lt;l c1="12887277"/&gt;&lt;l c1="12217472"/&gt;&lt;l c1="5396652"/&gt;&lt;l c1="11130301"/&gt;&lt;l c1="12249334"/&gt;&lt;l c1="5461976"/&gt;&lt;l c1="13149203"/&gt;&lt;l c1="6832472"/&gt;&lt;l c1="12247556"/&gt;&lt;l c1="13557174"/&gt;&lt;l c1="9194270"/&gt;&lt;l c1="6389330"/&gt;&lt;l c1="10764185"/&gt;&lt;l c1="7010302"/&gt;&lt;l c1="12941071"/&gt;&lt;l c1="8562770"/&gt;&lt;l c1="9992880"/&gt;&lt;l c1="9047406"/&gt;&lt;l c1="6330069"/&gt;&lt;l c1="9798459"/&gt;&lt;l c1="11741429"/&gt;&lt;l c1="9773673"/&gt;&lt;l c1="7584991"/&gt;&lt;l c1="12217509"/&gt;&lt;l c1="10000105"/&gt;&lt;l c1="5461827"/&gt;&lt;l c1="13435534"/&gt;&lt;l c1="8941284"/&gt;&lt;l c1="5462491"/&gt;&lt;l c1="12239012"/&gt;&lt;l c1="12871874"/&gt;&lt;l c1="10807806"/&gt;&lt;l c1="12150957"/&gt;&lt;l c1="9717478"/&gt;&lt;l c1="13513155"/&gt;&lt;l c1="13192097"/&gt;&lt;l c1="13428441"/&gt;&lt;l c1="12213187"/&gt;&lt;l c1="12337334"/&gt;&lt;l c1="10376474"/&gt;&lt;l c1="12150911"/&gt;&lt;l c1="5399720"/&gt;&lt;l c1="11807964"/&gt;&lt;l c1="7864426"/&gt;&lt;l c1="8647078"/&gt;&lt;l c1="10304332"/&gt;&lt;l c1="11806684"/&gt;&lt;l c1="5399935"/&gt;&lt;l c1="10266977"/&gt;&lt;l c1="10931003"/&gt;&lt;l c1="9275647"/&gt;&lt;l c1="8833896"/&gt;&lt;l c1="10052651"/&gt;&lt;l c1="9636865"/&gt;&lt;l c1="7154083"/&gt;&lt;l c1="13157195"/&gt;&lt;l c1="11479898"/&gt;&lt;l c1="13370393"/&gt;&lt;l c1="9187360"/&gt;&lt;l c1="12949656"/&gt;&lt;l c1="12428475"/&gt;&lt;l c1="5399726"/&gt;&lt;l c1="11098508"/&gt;&lt;l c1="9719796"/&gt;&lt;l c1="9517610"/&gt;&lt;l c1="9491885"/&gt;&lt;l c1="5398733"/&gt;&lt;l c1="12637248"/&gt;&lt;l c1="12787269"/&gt;&lt;l c1="11806673"/&gt;&lt;l c1="10850717"/&gt;&lt;l c1="5400015"/&gt;&lt;l c1="9467674"/&gt;&lt;l c1="9187389"/&gt;&lt;l c1="13691125"/&gt;&lt;l c1="5892148"/&gt;&lt;l c1="5398166"/&gt;&lt;l c1="12834136"/&gt;&lt;l c1="10810230"/&gt;&lt;l c1="12815899"/&gt;&lt;l c1="10764188"/&gt;&lt;l c1="9950879"/&gt;&lt;l c1="11012305"/&gt;&lt;l c1="12217306"/&gt;&lt;l c1="6330066"/&gt;&lt;l c1="12562317"/&gt;&lt;l c1="9275664"/&gt;&lt;l c1="12876987"/&gt;&lt;l c1="5397141"/&gt;&lt;l c1="7391220"/&gt;&lt;l c1="6389333"/&gt;&lt;l c1="12274415"/&gt;&lt;l c1="6323282"/&gt;&lt;l c1="10298444"/&gt;&lt;l c1="12217463"/&gt;&lt;l c1="8193219"/&gt;&lt;l c1="12403122"/&gt;&lt;l c1="11807924"/&gt;&lt;l c1="12384579"/&gt;&lt;l c1="5463250"/&gt;&lt;l c1="7536069"/&gt;&lt;l c1="10376475"/&gt;&lt;l c1="11806685"/&gt;&lt;l c1="5551683"/&gt;&lt;l c1="9650649"/&gt;&lt;l c1="13428442"/&gt;&lt;l c1="9558495"/&gt;&lt;l c1="7864427"/&gt;&lt;l c1="8647079"/&gt;&lt;l c1="10791230"/&gt;&lt;l c1="12960949"/&gt;&lt;l c1="10528182"/&gt;&lt;l c1="6495777"/&gt;&lt;l c1="5463173"/&gt;&lt;l c1="13404177"/&gt;&lt;l c1="11476945"/&gt;&lt;l c1="11441456"/&gt;&lt;l c1="13132069"/&gt;&lt;l c1="11806679"/&gt;&lt;l c1="7945268"/&gt;&lt;l c1="5940438"/&gt;&lt;l c1="10810208"/&gt;&lt;l c1="11479899"/&gt;&lt;l c1="13342803"/&gt;&lt;l c1="13651086"/&gt;&lt;l c1="5892283"/&gt;&lt;l c1="5703327"/&gt;&lt;l c1="9929698"/&gt;&lt;l c1="8867671"/&gt;&lt;l c1="7547931"/&gt;&lt;l c1="12482868"/&gt;&lt;l c1="5396973"/&gt;&lt;l c1="13527388"/&gt;&lt;l c1="11189686"/&gt;&lt;l c1="5398994"/&gt;&lt;l c1="11044566"/&gt;&lt;l c1="7591836"/&gt;&lt;l c1="10471420"/&gt;&lt;l c1="12047002"/&gt;&lt;l c1="12393622"/&gt;&lt;l c1="7385848"/&gt;&lt;l c1="11000624"/&gt;&lt;l c1="5537843"/&gt;&lt;l c1="5398659"/&gt;&lt;l c1="7390419"/&gt;&lt;l c1="6320251"/&gt;&lt;l c1="6675762"/&gt;&lt;l c1="5396664"/&gt;&lt;l c1="12862761"/&gt;&lt;l c1="8793877"/&gt;&lt;l c1="12078727"/&gt;&lt;l c1="13163908"/&gt;&lt;l c1="10811605"/&gt;&lt;l c1="11757508"/&gt;&lt;l c1="6394154"/&gt;&lt;l c1="13557172"/&gt;&lt;l c1="7063424"/&gt;&lt;l c1="12217464"/&gt;&lt;l c1="9391774"/&gt;&lt;l c1="9183299"/&gt;&lt;l c1="13566363"/&gt;&lt;l c1="6323283"/&gt;&lt;l c1="12217507"/&gt;&lt;l c1="13317407"/&gt;&lt;l c1="8193220"/&gt;&lt;l c1="8253546"/&gt;&lt;l c1="12213185"/&gt;&lt;l c1="9799058"/&gt;&lt;l c1="8035650"/&gt;&lt;l c1="5461825"/&gt;&lt;l c1="5396661"/&gt;&lt;l c1="10528231"/&gt;&lt;l c1="6359447"/&gt;&lt;l c1="10471428"/&gt;&lt;l c1="11861867"/&gt;&lt;l c1="9799064"/&gt;&lt;l c1="6765466"/&gt;&lt;l c1="11806682"/&gt;&lt;l c1="13204661"/&gt;&lt;l c1="5532908"/&gt;&lt;l c1="6670000"/&gt;&lt;l c1="6257415"/&gt;&lt;l c1="10625680"/&gt;&lt;l c1="10297686"/&gt;&lt;l c1="6208561"/&gt;&lt;l c1="13088139"/&gt;&lt;l c1="5845305"/&gt;&lt;l c1="6392998"/&gt;&lt;l c1="10376472"/&gt;&lt;l c1="11806671"/&gt;&lt;l c1="9684134"/&gt;&lt;l c1="5463021"/&gt;&lt;l c1="13190251"/&gt;&lt;l c1="9359635"/&gt;&lt;l c1="6850389"/&gt;&lt;l c1="6397967"/&gt;&lt;l c1="11612107"/&gt;&lt;l c1="12217467"/&gt;&lt;l c1="12934019"/&gt;&lt;l c1="7385871"/&gt;&lt;l c1="11807930"/&gt;&lt;l c1="13404174"/&gt;&lt;l c1="5461836"/&gt;&lt;l c1="9744909"/&gt;&lt;l c1="10812919"/&gt;&lt;l c1="12862758"/&gt;&lt;l c1="12443973"/&gt;&lt;l c1="5463359"/&gt;&lt;l c1="13557724"/&gt;&lt;l c1="12213196"/&gt;&lt;l c1="11807959"/&gt;&lt;l c1="12373920"/&gt;&lt;l c1="12464339"/&gt;&lt;l c1="12335975"/&gt;&lt;l c1="13330992"/&gt;&lt;l c1="9453394"/&gt;&lt;l c1="10628797"/&gt;&lt;l c1="9615512"/&gt;&lt;l c1="10121625"/&gt;&lt;l c1="9272802"/&gt;&lt;l c1="7390522"/&gt;&lt;l c1="11495528"/&gt;&lt;l c1="12425848"/&gt;&lt;l c1="12240040"/&gt;&lt;l c1="12941072"/&gt;&lt;l c1="12876638"/&gt;&lt;l c1="13431653"/&gt;&lt;l c1="5462804"/&gt;&lt;l c1="9383021"/&gt;&lt;l c1="7010303"/&gt;&lt;l c1="8562771"/&gt;&lt;l c1="9047407"/&gt;&lt;l c1="9799050"/&gt;&lt;/r&gt;'' insert into @clients select * from openxml (@idoc_clients, ''/r/l'', 1) with (c1 int) exec sp_xml_removedocument @idoc_clients;
		select
			client_code = cl.client_code,
			client_name = rtrim(ab.ABALPH),
			client_address = rtrim(addr.ALADDZ) + '', '' + 
				rtrim(country.DRDL01) + '', '' +
				case when ltrim(region.DRDL01 + region.DRDL02) = ''.'' then '''' else rtrim(region.DRDL01 + region.DRDL02) end + '', '' + 
				rtrim(addr.ALCTY1) + '', '' + 
				rtrim(rtrim(addr.ALADD1) + '', '' + rtrim(addr.ALADD2) + '', '' + rtrim(addr.ALADD3) + '', '' + addr.ALADD4),  -- Полный адрес
			inn = rtrim(replace(ab.ABTAX, char(160), '''')),
			client_type = isnull(rtrim(udc.DRDL01), '''')
		from @clients cl
		left join PRODDTA.F0101 ab with (nolock)
			on ab.ABAN8 = cl.client_code
		left join PRODDTA.F0116 addr with (nolock)  -- Адрес
			on addr.ALAN8 =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left join PRODDTA.F00092 f92 with (nolock)  -- Справочник дополнительных данных
			on f92.T3SBN1 = ab.ABAN8
			and f92.T3SDB = ''AB''
			and f92.T3TYDT = ''OT''
		left join PRODDTA.F550005 udc with (nolock) 
			on udc.DRKY = f92.T3KY
			and udc.DRSY = ''55''
			and udc.DRRT = ''TT''
			and cast(udc.DRKY as int) &gt; 0
	'</t>
  </si>
  <si>
    <t>exec "JDE_PRODUCTION"."sys"."sp_executesql";1 N'declare @branch table (mcu varchar(12)) declare @idoc_branch int exec sp_xml_preparedocument @idoc_branch output, ''&lt;?xml version="1.0" encoding="Windows-1251"?&gt;&lt;r&gt;&lt;l c1="857PPDIS"/&gt;&lt;l c1="859BRDIS"/&gt;&lt;l c1="859RZDIS"/&gt;&lt;l c1="860NDDIS"/&gt;&lt;l c1="857NDDIS"/&gt;&lt;l c1="855NDDIS"/&gt;&lt;l c1="864VZDIS2"/&gt;&lt;l c1="860PPDIS"/&gt;&lt;l c1="855BRDIS"/&gt;&lt;l c1="863PPDIS"/&gt;&lt;l c1="864BRDIS"/&gt;&lt;l c1="855WHDIS"/&gt;&lt;l c1="861WHDIS"/&gt;&lt;l c1="855VZDIS2"/&gt;&lt;l c1="866VZDIS"/&gt;&lt;l c1="862BRDIS"/&gt;&lt;l c1="861PPDIS"/&gt;&lt;l c1="866RZDIS"/&gt;&lt;l c1="866BRDIS"/&gt;&lt;l c1="858BRDIS"/&gt;&lt;l c1="854WHDIS"/&gt;&lt;l c1="21NDMFD"/&gt;&lt;l c1="858WHDIS"/&gt;&lt;l c1="865BRDIS"/&gt;&lt;l c1="855VZDIS1"/&gt;&lt;l c1="859WHDIS"/&gt;&lt;l c1="862NDDIS"/&gt;&lt;l c1="865WHDIS"/&gt;&lt;l c1="855VZDIS2I"/&gt;&lt;l c1="865PPDIS"/&gt;&lt;l c1="869BRDIS"/&gt;&lt;l c1="866WHDIS"/&gt;&lt;l c1="862VZDIS"/&gt;&lt;l c1="855PPDIS"/&gt;&lt;l c1="859NDDIS"/&gt;&lt;l c1="869PPDIS"/&gt;&lt;l c1="855VZDIS3"/&gt;&lt;l c1="858PPDIS"/&gt;&lt;l c1="863VZDIS3"/&gt;&lt;l c1="862PPDIS"/&gt;&lt;l c1="859PPDIS"/&gt;&lt;l c1="864VZDIS"/&gt;&lt;l c1="865VZDIS"/&gt;&lt;l c1="857WHDIS"/&gt;&lt;l c1="864PPDIS"/&gt;&lt;l c1="860BRDIS"/&gt;&lt;l c1="861RZDIS"/&gt;&lt;l c1="857BRDIS"/&gt;&lt;l c1="863RZDIS"/&gt;&lt;l c1="858VZDIS"/&gt;&lt;l c1="855RZDIS"/&gt;&lt;l c1="859WHADV"/&gt;&lt;l c1="865VZDIS1"/&gt;&lt;l c1="861BRDIS"/&gt;&lt;l c1="13BRPITO"/&gt;&lt;l c1="864NDDIS"/&gt;&lt;l c1="863WHDIS"/&gt;&lt;l c1="855VZDIS"/&gt;&lt;l c1="864WHDIS"/&gt;&lt;l c1="863VZDIS"/&gt;&lt;l c1="864VZDIS1"/&gt;&lt;l c1="855WHDIS2"/&gt;&lt;l c1="860WHDIS"/&gt;&lt;l c1="856WHDIS"/&gt;&lt;l c1="859VZDIS"/&gt;&lt;l c1="861VZDIS"/&gt;&lt;l c1="862WHDIS"/&gt;&lt;l c1="863BRDIS"/&gt;&lt;l c1="855VZDIS4"/&gt;&lt;l c1="860VZDIS"/&gt;&lt;l c1="855TRDIS"/&gt;&lt;l c1="855VZDIS5"/&gt;&lt;l c1="857VZDIS"/&gt;&lt;l c1="862WHADV"/&gt;&lt;/r&gt;'' insert into @branch select * from openxml (@idoc_branch, ''/r/l'', 1) with (c1 varchar(12)) exec sp_xml_removedocument @idoc_branch;
		select
			comp_id = rtrim(f0006.MCCO),
			mcu = st.mcu,
			branch = rtrim(f0006.MCRP04)
		from @branch st
		inner join PRODDTA.F0006 f0006 with (nolock)  -- Справочник партий		
			on ltrim(f0006.MCMCU) = st.mcu
		inner join string_split(@organizations, '','') org
			on org.value = f0006.MCCO
	',N'@organizations nvarchar(255)',@organizations=N'00015'</t>
  </si>
  <si>
    <t>exec "JDE_PRODUCTION"."sys"."sp_executesql";1 N'declare @branch table (branch varchar(3)) declare @idoc_branch int exec sp_xml_preparedocument @idoc_branch output, ''&lt;?xml version="1.0" encoding="Windows-1251"?&gt;&lt;r&gt;&lt;l c1="01"/&gt;&lt;l c1="05"/&gt;&lt;l c1="52"/&gt;&lt;l c1="800"/&gt;&lt;l c1="811"/&gt;&lt;l c1="828"/&gt;&lt;/r&gt;'' insert into @branch select * from openxml (@idoc_branch, ''/r/l'', 1) with (c1 varchar(3)) exec sp_xml_removedocument @idoc_branch;
		select
			session_id = @session_id,
			branch = br.branch,
			branch_name = rtrim(f0006.MCDL01),
			branch_address = 
				case when ltrim(region.DRDL01 + region.DRDL02) = ''.'' then '''' else rtrim(region.DRDL01 + region.DRDL02) end + '', '' + 
				rtrim(addr.ALCTY1) + '', '' + 
				rtrim(rtrim(addr.ALADD1) + '', '' + rtrim(addr.ALADD2) + '', '' + rtrim(addr.ALADD3) + '', '' + addr.ALADD4)  -- Полный адрес
		from @branch br
		inner join PRODDTA.F0006 f0006 with (nolock)  -- Справочник Бизнес-единиц
			on ltrim(f0006.MCMCU) = br.branch
		left join PRODDTA.F0101 ab with (nolock)
			on ab.ABAN8 = f0006.MCAN8
		left join PRODDTA.F0116 addr with (nolock)  -- Адрес
			on addr.ALAN8 = ab.ABAN8
		left join JDE_PDCTRL.PRODCTL.F0005 region  -- Регионы (Включая Россию, Беларусь, Казахстан)
			on  region.DRSY = ''00''
			and region.DRRT = ''S''
			and region.DRKY = right(replicate('' '', 10) + addr.ALADDS, 10)
	',N'@session_id int',@session_id=90241</t>
  </si>
  <si>
    <t>exec "JDE_PRODUCTION"."sys"."sp_executesql";1 N'declare @stocks table (itm numeric(19,3), part varchar(30), mcu varchar(12)) declare @idoc_stocks int exec sp_xml_preparedocument @idoc_stocks output, ''&lt;?xml version="1.0" encoding="Windows-1251"?&gt;&lt;r&gt;&lt;l c1="564669.000" c2="202405032724" c3="824WHOHDIS"/&gt;&lt;l c1="564669.000" c2="202406230005" c3="79VZDIS"/&gt;&lt;l c1="564669.000" c2="202406230005" c3="79WHDIS"/&gt;&lt;l c1="564669.000" c2="202408191071" c3="79WHDIS"/&gt;&lt;l c1="564669.000" c2="202408191071" c3="851WHDIS1"/&gt;&lt;l c1="568420.000" c2="202403190847" c3="824WHOHDIS"/&gt;&lt;l c1="568420.000" c2="202407192091" c3="79WHDIS"/&gt;&lt;l c1="568422.000" c2="202403191117" c3="824WHOHDIS"/&gt;&lt;l c1="568422.000" c2="202406230007" c3="79WHDIS"/&gt;&lt;l c1="568422.000" c2="202407192328" c3="79WHDIS"/&gt;&lt;l c1="568422.000" c2="202407192328" c3="851WHDIS1"/&gt;&lt;l c1="568422.000" c2="202408191072" c3="79WHDIS"/&gt;&lt;l c1="568424.000" c2="202404153723" c3="824WHOHDIS"/&gt;&lt;l c1="568424.000" c2="202408191073" c3="79VZDIS"/&gt;&lt;l c1="568424.000" c2="202408191073" c3="79WHDIS"/&gt;&lt;l c1="568424.000" c2="202408191073" c3="851WHDIS1"/&gt;&lt;l c1="568424.000" c2="202408191074" c3="79WHDIS"/&gt;&lt;l c1="570168.000" c2="202404153821" c3="824WHOHDIS"/&gt;&lt;l c1="570168.000" c2="202405270378" c3="851WHDIS1"/&gt;&lt;l c1="570168.000" c2="202406230008" c3="79WHDIS"/&gt;&lt;l c1="570168.000" c2="202406230008" c3="851WHDIS1"/&gt;&lt;l c1="570168.000" c2="202407192101" c3="79WHDIS"/&gt;&lt;l c1="570168.000" c2="202408191126" c3="79WHDIS"/&gt;&lt;l c1="570168.000" c2="202408191126" c3="851WHDIS1"/&gt;&lt;l c1="615246.000" c2="202402250011" c3="79WHDIS"/&gt;&lt;l c1="615246.000" c2="202402250011" c3="824WHOHDIS"/&gt;&lt;l c1="615246.000" c2="202402250011" c3="851VZDIS1"/&gt;&lt;l c1="615246.000" c2="202402250011" c3="851WHDIS1"/&gt;&lt;l c1="622704.000" c2="202306212087" c3="79WHDIS"/&gt;&lt;l c1="652009.000" c2="202405270426" c3="79WHDIS"/&gt;&lt;l c1="675641.000" c2="202405270424" c3="79NDDIS"/&gt;&lt;l c1="675641.000" c2="202405270424" c3="79WHDIS"/&gt;&lt;l c1="675641.000" c2="202407192330" c3="79WHDIS"/&gt;&lt;l c1="675641.000" c2="202407192333" c3="79WHDIS"/&gt;&lt;l c1="708121.000" c2="202404153729" c3="824WHOHDIS"/&gt;&lt;l c1="708121.000" c2="202404153729" c3="851WHDIS1"/&gt;&lt;l c1="708121.000" c2="202405032500" c3="851WHDIS1"/&gt;&lt;l c1="708121.000" c2="202405200957" c3="851WHDIS1"/&gt;&lt;l c1="708121.000" c2="202406230010" c3="79WHDIS"/&gt;&lt;l c1="708121.000" c2="202407192007" c3="79WHDIS"/&gt;&lt;l c1="708121.000" c2="202408191075" c3="79WHDIS"/&gt;&lt;l c1="711443.000" c2="202403191118" c3="824WHOHDIS"/&gt;&lt;l c1="711443.000" c2="202403191118" c3="851WHDIS1"/&gt;&lt;l c1="711443.000" c2="202403191119" c3="851WHDIS1"/&gt;&lt;l c1="711443.000" c2="202407192102" c3="79VZDIS"/&gt;&lt;l c1="711443.000" c2="202407192102" c3="79WHDIS"/&gt;&lt;l c1="711443.000" c2="202407192102" c3="851WHDIS1"/&gt;&lt;l c1="711443.000" c2="202408191076" c3="79WHDIS"/&gt;&lt;l c1="711443.000" c2="202408191127" c3="79WHDIS"/&gt;&lt;l c1="711443.000" c2="202408191127" c3="851WHDIS1"/&gt;&lt;l c1="758840.000" c2="202403191116" c3="824WHOHDIS"/&gt;&lt;l c1="758840.000" c2="202406230002" c3="851WHDIS1"/&gt;&lt;l c1="758842.000" c2="202402250017" c3="824WHOHDIS"/&gt;&lt;l c1="758842.000" c2="202406230004" c3="79VZDIS"/&gt;&lt;l c1="758842.000" c2="202406230004" c3="79WHDIS"/&gt;&lt;l c1="758842.000" c2="202406230004" c3="851WHDIS1"/&gt;&lt;l c1="758842.000" c2="202407192100" c3="79NDDIS"/&gt;&lt;l c1="758842.000" c2="202407192100" c3="79WHDIS"/&gt;&lt;l c1="770518.000" c2="202402264058" c3="79WHADV"/&gt;&lt;l c1="770518.000" c2="202405270797" c3="79BRDIS"/&gt;&lt;l c1="770518.000" c2="202405270797" c3="79VZDIS"/&gt;&lt;l c1="770518.000" c2="202405270797" c3="79WHDIS"/&gt;&lt;l c1="770519.000" c2="202405270546" c3="79WHDIS"/&gt;&lt;l c1="770521.000" c2="202402264061" c3="79WHADV"/&gt;&lt;l c1="770521.000" c2="202405032727" c3="79WHDIS"/&gt;&lt;l c1="770522.000" c2="202404153777" c3="79WHDIS"/&gt;&lt;l c1="770522.000" c2="202404153777" c3="851WHDIS1"/&gt;&lt;/r&gt;'' insert into @stocks select * from openxml (@idoc_stocks, ''/r/l'', 1) with (c1 numeric(19,3), c2 varchar(30), c3 varchar(12)) exec sp_xml_removedocument @idoc_stocks;
		select
			st.itm, 
			st.part, 
			st.mcu,
			date_product = dbo.fncJDEDateToDate(nullif(isnull(f4108.IOUA04,0), 0)),
			date_before  = dbo.fncJDEDateToDate(nullif(isnull(f4108.IOMMEJ,0), 0))
		from @stocks st
		inner join PRODDTA.F4108 f4108  -- Справочник партий
			on f4108.IOLOTN = st.part
			and f4108.IOITM = st.itm
			and ltrim(f4108.IOMCU) = st.mcu
	'</t>
  </si>
  <si>
    <t>exec "JDE_PRODUCTION"."sys"."sp_executesql";1 N'declare @hub table (branch varchar(3), directory varchar(3), hub varchar(4)) declare @idoc_hub int exec sp_xml_preparedocument @idoc_hub output, ''&lt;?xml version="1.0" encoding="Windows-1251"?&gt;&lt;r&gt;&lt;l c3="0001"/&gt;&lt;/r&gt;'' insert into @hub select * from openxml (@idoc_hub, ''/r/l'', 1) with (c1 varchar(3), c2 varchar(3), c3 varchar(4)) exec sp_xml_removedocument @idoc_hub;
			declare
				@jde_date_beg int = dbo.fncDateToJDEDate(@date_beg),
				@jde_date_end int = dbo.fncDateToJDEDate(@date_end)
			declare @products table (
				itm int primary key,
				supplier varchar(3),
				product_unit char(2)
			)
			insert into @products
			select
				id = f4101.IMITM,
				supplier = rtrim(f4101.IMSRP4),
				product_unit = f4101.IMUOM1
			from PRODDTA.F4101 f4101 with (nolock)
			inner join string_split(@suppliers, '','') sup
				on sup.value = f4101.IMSRP4
			select
				session_id = @session_id,
				date = dbo.fncJDEDateToDate(f4211.SDADDJ),
				doc_company = f4211.SDKCOO,
				doc_type_id = f4211.SDDCTO,
				doc_number = cast(f4211.SDDOCO as int),
				doc_line_id = cast(f4211.SDLNID as int),
				supplier_id = pr.supplier,
				product_id = pr.itm,
				unit = pr.product_unit,
				warehouse = rtrim(ltrim(f0006.MCMCU)),
				branch_id = coalesce(hub1.hub, hub2.hub, hub3.hub, hub4.hub),
				qty = cast(f4211.SDPQOR as int),  -- Объем продаж
				amt_wo_vat = cast(f4211.SDAEXP * 0.01 / (1 + isnull(ns.nds_rate, 0) * 0.00001) as decimal(18, 4)),  -- Сумма финальная без НДС
				amt_w_vat = cast(f4211.SDAEXP * 0.01 as decimal(18, 4)),  -- Сумма финальная с НДС
				currency = rtrim(f4211.SDCRCD),
				dp_id = cast(f4211.SDSHAN as int),
				trade_channel_id = rtrim(f0101.ABAC14)
			from PRODDTA.F4211 f4211 with (nolock)
			inner join @products pr
				on pr.itm = f4211.SDITM
			inner join PRODDTA.F0006 f0006 with (nolock)
				on f0006.MCMCU = f4211.SDMCU
			inner join PRODDTA.F0006 f0006_2 with (nolock)
				on f0006_2.MCMCU = f4211.SDEMCU
			left join PRODDTA.F0101 f0101 with (nolock)
				on f0101.ABAN8 = f4211.SDSHAN
			left join @hub hub1  -- Прямое соответствие
				on hub1.branch = f0006.MCRP04
				and hub1.directory = f0006_2.MCRP06
			left join @hub hub2  -- Нет направления продаж
				on hub2.branch = f0006.MCRP04
				and isnull(hub2.directory, '''') = isnull(hub1.directory, '''')
			left join @hub hub3  -- Нет филиала
				on isnull(hub3.branch, '''') = isnull(hub1.branch, '''')
				and hub3.directory = f0006_2.MCRP06
			left join @hub hub4  -- Нет филиала и направления продаж
				on isnull(hub4.branch, '''') = isnull(hub1.branch, '''')
				and isnull(hub4.directory, '''') = isnull(hub1.directory, '''')
			outer apply
			(
				select top 1
					nds_rate = f4008.TATXR1
				from PRODDTA.F4008 f4008 with (nolock)  -- НДС ставка
				where
					f4008.TAITM = iif(isnumeric(f4211.SDTAX1) = 1, f4211.SDTAX1, null) -- Признак налогообложения товара
					and f4008.TATXA1 = f4211.SDTXA1  -- Код налоговой зоны
					and f4211.SDADDJ between f4008.TAEFTJ and f4008.TAEFDJ  -- Период действия
				order by f4008.TAEFTJ desc
			) ns
			where
				f4211.SDADDJ between @jde_date_beg and @jde_date_end  -- Фактическая дата отгрузки
				and f4211.SDKCOO in (''00001'', ''00002'', ''00004'', ''00007'', ''00009'', ''00012'', ''00015'')  -- Компании
				and f4211.SDDCTO not in (''F0'', ''SW'', ''TS'', ''ST'')  -- Исключаем продажи между компаниями и перем-ния между скл. филиала
			union all
			select
				session_id = @session_id,
				date = dbo.fncJDEDateToDate(f4211.SDADDJ),
				doc_company = f4211.SDKCOO,
				doc_type_id = f4211.SDDCTO,
				doc_number = cast(f4211.SDDOCO as int),
				doc_line_id = cast(f4211.SDLNID as int),
				supplier_id = pr.supplier,
				product_id = pr.itm,
				unit = pr.product_unit,
				warehouse = rtrim(ltrim(f0006.MCMCU)),
				branch_id = coalesce(hub1.hub, hub2.hub, hub3.hub, hub4.hub),
				qty = cast(f4211.SDPQOR as int),  -- Объем продаж
				amt_wo_vat = cast(f4211.SDAEXP * 0.01 / (1 + isnull(ns.nds_rate, 0) * 0.00001) as decimal(18, 4)),  -- Сумма финальная без НДС
				amt_w_vat = cast(f4211.SDAEXP * 0.01 as decimal(18, 4)),  -- Сумма финальная с НДС
				currency = rtrim(f4211.SDCRCD),
				dp_id = cast(f4211.SDSHAN as int),
				trade_channel_id = rtrim(f0101.ABAC14)
			from JDE_PDARH.PRODDTA.F42119 f4211 with (nolock, index = F4211_15)  -- Индекс по ADDJ
			inner join @products pr
				on pr.itm = f4211.SDITM
			inner join PRODDTA.F0006 f0006 with (nolock)
				on f0006.MCMCU = f4211.SDMCU
			inner join PRODDTA.F0006 f0006_2 with (nolock)
				on f0006_2.MCMCU = f4211.SDEMCU
			left join PRODDTA.F0101 f0101 with (nolock)
				on f0101.ABAN8 = f4211.SDSHAN
			left join @hub hub1  -- Прямое соответствие
				on hub1.branch = f0006.MCRP04
				and hub1.directory = f0006_2.MCRP06
			left join @hub hub2  -- Нет направления продаж
				on hub2.branch = f0006.MCRP04
				and isnull(hub2.directory, '''') = isnull(hub1.directory, '''')
			left join @hub hub3  -- Нет филиала
				on isnull(hub3.branch, '''') = isnull(hub1.branch, '''')
				and hub3.directory = f0006_2.MCRP06
			left join @hub hub4  -- Нет филиала и направления продаж
				on isnull(hub4.branch, '''') = isnull(hub1.branch, '''')
				and isnull(hub4.directory, '''') = isnull(hub1.directory, '''')
			outer apply
			(
				select top 1
					nds_rate = f4008.TATXR1
				from PRODDTA.F4008 f4008 with (nolock)  -- НДС ставка
				where
					f4008.TAITM = iif(isnumeric(f4211.SDTAX1) = 1, f4211.SDTAX1, null) -- Признак налогообложения товара
					and f4008.TATXA1 = f4211.SDTXA1  -- Код налоговой зоны
					and f4211.SDADDJ between f4008.TAEFTJ and f4008.TAEFDJ  -- Период действия
				order by f4008.TAEFTJ desc
			) ns
			where
				f4211.SDADDJ between @jde_date_beg and @jde_date_end  -- Фактическая дата отгрузки
				and f4211.SDKCOO in (''00001'', ''00002'', ''00004'', ''00007'', ''00009'', ''00012'', ''00015'')  -- Компании
				and f4211.SDDCTO not in (''F0'', ''SW'', ''TS'', ''ST'')  -- Исключаем продажи между компаниями и перем-ния между скл. филиала
			',N'@session_id int, @date_beg date, @date_end date, @suppliers varchar(max)',90303,@date_beg='2024-06-01',@date_end='2024-06-30',@suppliers=N'BRM,E01,E27,E38,E64,E81,E97,F09,F30,KON,MAT,PRC'</t>
  </si>
  <si>
    <t>exec "JDE_PRODUCTION"."sys"."sp_executesql";1 N'declare @product table (itm int) declare @idoc_product int exec sp_xml_preparedocument @idoc_product output, ''&lt;?xml version="1.0" encoding="Windows-1251"?&gt;&lt;r&gt;&lt;l c1="713186"/&gt;&lt;l c1="713204"/&gt;&lt;l c1="713206"/&gt;&lt;l c1="713208"/&gt;&lt;l c1="713214"/&gt;&lt;l c1="713219"/&gt;&lt;l c1="713221"/&gt;&lt;l c1="713223"/&gt;&lt;l c1="713226"/&gt;&lt;l c1="713228"/&gt;&lt;l c1="713287"/&gt;&lt;l c1="713288"/&gt;&lt;l c1="713289"/&gt;&lt;l c1="713290"/&gt;&lt;l c1="713291"/&gt;&lt;l c1="713292"/&gt;&lt;l c1="713293"/&gt;&lt;l c1="713294"/&gt;&lt;l c1="713295"/&gt;&lt;l c1="713296"/&gt;&lt;l c1="713297"/&gt;&lt;l c1="713298"/&gt;&lt;l c1="713299"/&gt;&lt;l c1="713300"/&gt;&lt;l c1="713301"/&gt;&lt;l c1="713302"/&gt;&lt;l c1="713303"/&gt;&lt;l c1="713304"/&gt;&lt;l c1="713305"/&gt;&lt;l c1="713306"/&gt;&lt;l c1="713307"/&gt;&lt;l c1="713308"/&gt;&lt;l c1="713309"/&gt;&lt;l c1="713310"/&gt;&lt;l c1="713311"/&gt;&lt;l c1="713312"/&gt;&lt;l c1="713313"/&gt;&lt;l c1="713314"/&gt;&lt;l c1="713315"/&gt;&lt;l c1="713316"/&gt;&lt;l c1="713317"/&gt;&lt;l c1="713318"/&gt;&lt;l c1="713319"/&gt;&lt;l c1="713320"/&gt;&lt;l c1="713321"/&gt;&lt;l c1="713322"/&gt;&lt;l c1="713323"/&gt;&lt;l c1="713324"/&gt;&lt;l c1="713325"/&gt;&lt;l c1="713326"/&gt;&lt;l c1="713327"/&gt;&lt;l c1="713328"/&gt;&lt;l c1="713329"/&gt;&lt;l c1="713330"/&gt;&lt;l c1="713331"/&gt;&lt;l c1="713332"/&gt;&lt;l c1="713333"/&gt;&lt;l c1="713334"/&gt;&lt;l c1="713738"/&gt;&lt;l c1="713739"/&gt;&lt;l c1="713741"/&gt;&lt;l c1="713763"/&gt;&lt;l c1="713764"/&gt;&lt;l c1="713765"/&gt;&lt;l c1="713766"/&gt;&lt;l c1="713767"/&gt;&lt;l c1="713768"/&gt;&lt;l c1="713769"/&gt;&lt;l c1="713770"/&gt;&lt;l c1="713771"/&gt;&lt;l c1="713773"/&gt;&lt;l c1="713836"/&gt;&lt;l c1="713837"/&gt;&lt;l c1="713838"/&gt;&lt;l c1="713839"/&gt;&lt;l c1="713840"/&gt;&lt;l c1="713841"/&gt;&lt;l c1="713844"/&gt;&lt;l c1="713845"/&gt;&lt;l c1="713846"/&gt;&lt;l c1="713847"/&gt;&lt;l c1="713849"/&gt;&lt;l c1="720743"/&gt;&lt;l c1="720763"/&gt;&lt;l c1="720765"/&gt;&lt;l c1="720769"/&gt;&lt;l c1="720771"/&gt;&lt;l c1="720788"/&gt;&lt;l c1="720790"/&gt;&lt;l c1="720792"/&gt;&lt;l c1="720797"/&gt;&lt;l c1="720800"/&gt;&lt;l c1="720802"/&gt;&lt;l c1="720832"/&gt;&lt;l c1="720844"/&gt;&lt;l c1="720850"/&gt;&lt;l c1="720854"/&gt;&lt;l c1="720856"/&gt;&lt;l c1="720858"/&gt;&lt;l c1="720860"/&gt;&lt;l c1="720862"/&gt;&lt;l c1="720864"/&gt;&lt;l c1="720866"/&gt;&lt;l c1="720868"/&gt;&lt;l c1="720870"/&gt;&lt;l c1="721621"/&gt;&lt;l c1="721626"/&gt;&lt;l c1="721628"/&gt;&lt;l c1="721636"/&gt;&lt;l c1="721645"/&gt;&lt;l c1="721647"/&gt;&lt;l c1="721649"/&gt;&lt;l c1="721651"/&gt;&lt;l c1="721655"/&gt;&lt;l c1="721731"/&gt;&lt;l c1="721737"/&gt;&lt;l c1="721739"/&gt;&lt;l c1="721743"/&gt;&lt;l c1="721745"/&gt;&lt;l c1="721747"/&gt;&lt;l c1="721751"/&gt;&lt;l c1="721938"/&gt;&lt;l c1="721942"/&gt;&lt;l c1="722354"/&gt;&lt;l c1="722356"/&gt;&lt;l c1="722358"/&gt;&lt;l c1="724824"/&gt;&lt;l c1="724833"/&gt;&lt;l c1="724835"/&gt;&lt;l c1="724969"/&gt;&lt;l c1="724970"/&gt;&lt;l c1="724971"/&gt;&lt;l c1="724974"/&gt;&lt;l c1="724975"/&gt;&lt;l c1="724976"/&gt;&lt;l c1="724977"/&gt;&lt;l c1="724978"/&gt;&lt;l c1="724979"/&gt;&lt;l c1="725041"/&gt;&lt;l c1="725042"/&gt;&lt;l c1="726740"/&gt;&lt;l c1="729701"/&gt;&lt;l c1="757272"/&gt;&lt;l c1="757749"/&gt;&lt;l c1="757750"/&gt;&lt;l c1="757751"/&gt;&lt;l c1="757752"/&gt;&lt;l c1="757753"/&gt;&lt;l c1="757754"/&gt;&lt;l c1="757755"/&gt;&lt;l c1="757756"/&gt;&lt;l c1="757757"/&gt;&lt;l c1="757758"/&gt;&lt;l c1="757759"/&gt;&lt;l c1="757760"/&gt;&lt;l c1="757761"/&gt;&lt;l c1="757762"/&gt;&lt;l c1="757763"/&gt;&lt;l c1="757767"/&gt;&lt;l c1="760695"/&gt;&lt;l c1="760696"/&gt;&lt;l c1="760697"/&gt;&lt;l c1="760698"/&gt;&lt;l c1="760701"/&gt;&lt;l c1="760702"/&gt;&lt;l c1="760703"/&gt;&lt;l c1="760704"/&gt;&lt;l c1="760705"/&gt;&lt;l c1="760706"/&gt;&lt;l c1="760707"/&gt;&lt;l c1="761977"/&gt;&lt;l c1="761979"/&gt;&lt;l c1="761981"/&gt;&lt;l c1="762075"/&gt;&lt;l c1="762077"/&gt;&lt;l c1="762258"/&gt;&lt;l c1="762259"/&gt;&lt;l c1="762349"/&gt;&lt;l c1="762350"/&gt;&lt;l c1="764359"/&gt;&lt;l c1="764361"/&gt;&lt;l c1="764363"/&gt;&lt;l c1="764365"/&gt;&lt;l c1="764367"/&gt;&lt;l c1="766804"/&gt;&lt;l c1="766806"/&gt;&lt;l c1="766808"/&gt;&lt;l c1="766810"/&gt;&lt;l c1="766836"/&gt;&lt;l c1="766838"/&gt;&lt;l c1="766839"/&gt;&lt;l c1="766840"/&gt;&lt;l c1="766881"/&gt;&lt;l c1="766933"/&gt;&lt;l c1="766934"/&gt;&lt;l c1="766935"/&gt;&lt;l c1="766936"/&gt;&lt;l c1="766952"/&gt;&lt;l c1="766954"/&gt;&lt;l c1="766955"/&gt;&lt;l c1="767063"/&gt;&lt;l c1="767064"/&gt;&lt;l c1="767066"/&gt;&lt;l c1="767076"/&gt;&lt;l c1="767077"/&gt;&lt;l c1="767078"/&gt;&lt;l c1="767079"/&gt;&lt;l c1="767461"/&gt;&lt;l c1="767463"/&gt;&lt;l c1="767465"/&gt;&lt;l c1="767467"/&gt;&lt;l c1="767469"/&gt;&lt;l c1="767471"/&gt;&lt;l c1="767473"/&gt;&lt;l c1="767746"/&gt;&lt;l c1="768069"/&gt;&lt;l c1="768071"/&gt;&lt;l c1="768073"/&gt;&lt;l c1="768579"/&gt;&lt;l c1="768580"/&gt;&lt;l c1="768725"/&gt;&lt;l c1="768727"/&gt;&lt;l c1="768731"/&gt;&lt;l c1="768733"/&gt;&lt;l c1="768735"/&gt;&lt;l c1="768737"/&gt;&lt;l c1="769119"/&gt;&lt;l c1="769121"/&gt;&lt;l c1="769681"/&gt;&lt;l c1="770260"/&gt;&lt;l c1="770262"/&gt;&lt;l c1="770264"/&gt;&lt;l c1="770496"/&gt;&lt;l c1="771013"/&gt;&lt;l c1="771039"/&gt;&lt;l c1="771047"/&gt;&lt;l c1="771375"/&gt;&lt;l c1="771378"/&gt;&lt;l c1="771380"/&gt;&lt;l c1="771443"/&gt;&lt;l c1="771723"/&gt;&lt;l c1="772595"/&gt;&lt;l c1="773734"/&gt;&lt;l c1="773736"/&gt;&lt;l c1="773804"/&gt;&lt;l c1="773806"/&gt;&lt;l c1="773807"/&gt;&lt;l c1="773808"/&gt;&lt;l c1="773813"/&gt;&lt;l c1="773825"/&gt;&lt;l c1="773826"/&gt;&lt;l c1="773827"/&gt;&lt;l c1="773828"/&gt;&lt;l c1="773829"/&gt;&lt;l c1="773830"/&gt;&lt;l c1="773831"/&gt;&lt;l c1="773833"/&gt;&lt;l c1="773834"/&gt;&lt;l c1="773835"/&gt;&lt;l c1="773836"/&gt;&lt;l c1="778029"/&gt;&lt;l c1="778759"/&gt;&lt;l c1="778773"/&gt;&lt;l c1="778779"/&gt;&lt;l c1="778781"/&gt;&lt;l c1="779531"/&gt;&lt;l c1="779548"/&gt;&lt;l c1="779554"/&gt;&lt;l c1="781825"/&gt;&lt;l c1="781858"/&gt;&lt;l c1="781864"/&gt;&lt;l c1="781868"/&gt;&lt;l c1="781872"/&gt;&lt;l c1="781874"/&gt;&lt;l c1="781876"/&gt;&lt;l c1="781878"/&gt;&lt;l c1="781880"/&gt;&lt;l c1="781882"/&gt;&lt;l c1="785516"/&gt;&lt;l c1="785923"/&gt;&lt;l c1="788375"/&gt;&lt;l c1="788395"/&gt;&lt;l c1="788400"/&gt;&lt;l c1="788405"/&gt;&lt;l c1="788407"/&gt;&lt;l c1="788409"/&gt;&lt;l c1="789969"/&gt;&lt;l c1="789971"/&gt;&lt;l c1="789973"/&gt;&lt;l c1="789975"/&gt;&lt;l c1="790590"/&gt;&lt;l c1="790597"/&gt;&lt;l c1="790599"/&gt;&lt;l c1="790613"/&gt;&lt;/r&gt;'' insert into @product select * from openxml (@idoc_product, ''/r/l'', 1) with (c1 int) exec sp_xml_removedocument @idoc_product;
		select
			session_id = @session_id,
			product_itm = f4101.IMITM,
			product_code = rtrim(f4101.IMLITM),
			product_provider = pr_code.provider_code,
			product_name = rtrim(f4101.IMDSC1),
			product_ean = rtrim(f4101.IMDSC2)
		from PRODDTA.F4101 f4101 with (nolock)
		inner join @product pr
			on pr.itm = f4101.IMITM
		outer apply 
		(
			select top 1 with ties
				provider_code = rtrim(f4104.IVCITM)
			from PRODDTA.F4104 f4104 with (nolock)  -- Код поставщика
			where
				f4104.IVITM = f4101.IMITM
				and f4104.IVXRT = ''VN''
				and f4104.IVAN8 = ''11651203''
			order by
				row_number() over(partition by f4104.IVITM order by f4104.IVEXDJ desc)
		) pr_code
	',N'@session_id int',@session_id=90241</t>
  </si>
  <si>
    <t>exec "JDE_PRODUCTION"."sys"."sp_executesql";1 N'declare @product table (itm int, supplier_id char(3)) declare @idoc_product int exec sp_xml_preparedocument @idoc_product output, ''&lt;?xml version="1.0" encoding="Windows-1251"?&gt;&lt;r&gt;&lt;l c1="251011" c2="KON"/&gt;&lt;l c1="251014" c2="KON"/&gt;&lt;l c1="251032" c2="KON"/&gt;&lt;l c1="251033" c2="KON"/&gt;&lt;l c1="251100" c2="KON"/&gt;&lt;l c1="251113" c2="KON"/&gt;&lt;l c1="251121" c2="KON"/&gt;&lt;l c1="251125" c2="KON"/&gt;&lt;l c1="251158" c2="KON"/&gt;&lt;l c1="251160" c2="KON"/&gt;&lt;l c1="251163" c2="KON"/&gt;&lt;l c1="251166" c2="KON"/&gt;&lt;l c1="251198" c2="KON"/&gt;&lt;l c1="251297" c2="KON"/&gt;&lt;l c1="251298" c2="KON"/&gt;&lt;l c1="251532" c2="KON"/&gt;&lt;l c1="251599" c2="KON"/&gt;&lt;l c1="251646" c2="KON"/&gt;&lt;l c1="440131" c2="KON"/&gt;&lt;l c1="459142" c2="KON"/&gt;&lt;l c1="469429" c2="KON"/&gt;&lt;l c1="489174" c2="KON"/&gt;&lt;l c1="489176" c2="KON"/&gt;&lt;l c1="657313" c2="BRM"/&gt;&lt;l c1="657333" c2="BRM"/&gt;&lt;l c1="657337" c2="BRM"/&gt;&lt;l c1="657350" c2="BRM"/&gt;&lt;l c1="713499" c2="PRC"/&gt;&lt;l c1="713504" c2="PRC"/&gt;&lt;l c1="713506" c2="PRC"/&gt;&lt;l c1="713508" c2="PRC"/&gt;&lt;l c1="713510" c2="PRC"/&gt;&lt;l c1="713512" c2="PRC"/&gt;&lt;l c1="713514" c2="PRC"/&gt;&lt;l c1="713516" c2="PRC"/&gt;&lt;l c1="713518" c2="PRC"/&gt;&lt;l c1="713520" c2="PRC"/&gt;&lt;l c1="713522" c2="PRC"/&gt;&lt;l c1="713524" c2="PRC"/&gt;&lt;l c1="713526" c2="PRC"/&gt;&lt;l c1="713528" c2="PRC"/&gt;&lt;l c1="713530" c2="PRC"/&gt;&lt;l c1="713532" c2="PRC"/&gt;&lt;l c1="713534" c2="PRC"/&gt;&lt;l c1="713536" c2="PRC"/&gt;&lt;l c1="713538" c2="PRC"/&gt;&lt;l c1="713540" c2="PRC"/&gt;&lt;l c1="713542" c2="PRC"/&gt;&lt;l c1="713544" c2="PRC"/&gt;&lt;l c1="713546" c2="PRC"/&gt;&lt;l c1="713548" c2="PRC"/&gt;&lt;l c1="713550" c2="PRC"/&gt;&lt;l c1="713552" c2="PRC"/&gt;&lt;l c1="713556" c2="PRC"/&gt;&lt;l c1="713558" c2="PRC"/&gt;&lt;l c1="713560" c2="PRC"/&gt;&lt;l c1="713562" c2="PRC"/&gt;&lt;l c1="713564" c2="PRC"/&gt;&lt;l c1="713571" c2="PRC"/&gt;&lt;l c1="713573" c2="PRC"/&gt;&lt;l c1="713575" c2="PRC"/&gt;&lt;l c1="713577" c2="PRC"/&gt;&lt;l c1="713579" c2="PRC"/&gt;&lt;l c1="713581" c2="PRC"/&gt;&lt;l c1="713583" c2="PRC"/&gt;&lt;l c1="713585" c2="PRC"/&gt;&lt;l c1="713587" c2="PRC"/&gt;&lt;l c1="713589" c2="PRC"/&gt;&lt;l c1="713591" c2="PRC"/&gt;&lt;l c1="713593" c2="PRC"/&gt;&lt;l c1="713595" c2="PRC"/&gt;&lt;l c1="713597" c2="PRC"/&gt;&lt;l c1="713599" c2="PRC"/&gt;&lt;l c1="713601" c2="PRC"/&gt;&lt;l c1="713603" c2="PRC"/&gt;&lt;l c1="713605" c2="PRC"/&gt;&lt;l c1="713607" c2="PRC"/&gt;&lt;l c1="713609" c2="PRC"/&gt;&lt;l c1="713611" c2="PRC"/&gt;&lt;l c1="713613" c2="PRC"/&gt;&lt;l c1="713615" c2="PRC"/&gt;&lt;l c1="713618" c2="PRC"/&gt;&lt;l c1="713620" c2="PRC"/&gt;&lt;l c1="713622" c2="PRC"/&gt;&lt;l c1="713624" c2="PRC"/&gt;&lt;l c1="713626" c2="PRC"/&gt;&lt;l c1="713628" c2="PRC"/&gt;&lt;l c1="713630" c2="PRC"/&gt;&lt;l c1="713646" c2="PRC"/&gt;&lt;l c1="713648" c2="PRC"/&gt;&lt;l c1="713650" c2="PRC"/&gt;&lt;l c1="713652" c2="PRC"/&gt;&lt;l c1="713654" c2="PRC"/&gt;&lt;l c1="713656" c2="PRC"/&gt;&lt;l c1="713658" c2="PRC"/&gt;&lt;l c1="713660" c2="PRC"/&gt;&lt;l c1="713662" c2="PRC"/&gt;&lt;l c1="713664" c2="PRC"/&gt;&lt;l c1="713666" c2="PRC"/&gt;&lt;l c1="713668" c2="PRC"/&gt;&lt;l c1="713670" c2="PRC"/&gt;&lt;l c1="713672" c2="PRC"/&gt;&lt;l c1="713674" c2="PRC"/&gt;&lt;l c1="713676" c2="PRC"/&gt;&lt;l c1="713678" c2="PRC"/&gt;&lt;l c1="713680" c2="PRC"/&gt;&lt;l c1="713684" c2="PRC"/&gt;&lt;l c1="713686" c2="PRC"/&gt;&lt;l c1="718674" c2="KON"/&gt;&lt;l c1="718677" c2="KON"/&gt;&lt;l c1="718679" c2="KON"/&gt;&lt;l c1="718681" c2="KON"/&gt;&lt;l c1="718683" c2="KON"/&gt;&lt;l c1="718685" c2="KON"/&gt;&lt;l c1="718688" c2="KON"/&gt;&lt;l c1="718690" c2="KON"/&gt;&lt;l c1="718700" c2="KON"/&gt;&lt;l c1="718702" c2="KON"/&gt;&lt;l c1="718705" c2="KON"/&gt;&lt;l c1="718710" c2="KON"/&gt;&lt;l c1="718712" c2="KON"/&gt;&lt;l c1="718715" c2="KON"/&gt;&lt;l c1="718721" c2="KON"/&gt;&lt;l c1="718723" c2="KON"/&gt;&lt;l c1="718725" c2="KON"/&gt;&lt;l c1="718727" c2="KON"/&gt;&lt;l c1="718729" c2="KON"/&gt;&lt;l c1="718731" c2="KON"/&gt;&lt;l c1="718733" c2="KON"/&gt;&lt;l c1="718746" c2="KON"/&gt;&lt;l c1="718758" c2="KON"/&gt;&lt;l c1="718760" c2="KON"/&gt;&lt;l c1="718762" c2="KON"/&gt;&lt;l c1="718764" c2="KON"/&gt;&lt;l c1="718766" c2="KON"/&gt;&lt;l c1="718768" c2="KON"/&gt;&lt;l c1="718770" c2="KON"/&gt;&lt;l c1="718772" c2="KON"/&gt;&lt;l c1="718776" c2="KON"/&gt;&lt;l c1="718778" c2="KON"/&gt;&lt;l c1="718780" c2="KON"/&gt;&lt;l c1="718782" c2="KON"/&gt;&lt;l c1="718784" c2="KON"/&gt;&lt;l c1="719012" c2="KON"/&gt;&lt;l c1="719014" c2="KON"/&gt;&lt;l c1="719016" c2="KON"/&gt;&lt;l c1="719021" c2="KON"/&gt;&lt;l c1="719023" c2="KON"/&gt;&lt;l c1="721009" c2="KON"/&gt;&lt;l c1="721023" c2="KON"/&gt;&lt;l c1="721605" c2="KON"/&gt;&lt;l c1="721969" c2="KON"/&gt;&lt;l c1="724595" c2="KON"/&gt;&lt;l c1="724598" c2="KON"/&gt;&lt;l c1="724600" c2="KON"/&gt;&lt;l c1="724861" c2="PRC"/&gt;&lt;l c1="724863" c2="PRC"/&gt;&lt;l c1="724865" c2="PRC"/&gt;&lt;l c1="724867" c2="PRC"/&gt;&lt;l c1="724869" c2="PRC"/&gt;&lt;l c1="724871" c2="PRC"/&gt;&lt;l c1="724873" c2="PRC"/&gt;&lt;l c1="724875" c2="PRC"/&gt;&lt;l c1="724877" c2="PRC"/&gt;&lt;l c1="724879" c2="PRC"/&gt;&lt;l c1="724881" c2="PRC"/&gt;&lt;l c1="725968" c2="PRC"/&gt;&lt;l c1="725970" c2="PRC"/&gt;&lt;l c1="725975" c2="PRC"/&gt;&lt;l c1="725977" c2="PRC"/&gt;&lt;l c1="725979" c2="PRC"/&gt;&lt;l c1="725981" c2="PRC"/&gt;&lt;l c1="725983" c2="PRC"/&gt;&lt;l c1="725985" c2="PRC"/&gt;&lt;l c1="725990" c2="PRC"/&gt;&lt;l c1="725992" c2="PRC"/&gt;&lt;l c1="725994" c2="PRC"/&gt;&lt;l c1="725996" c2="PRC"/&gt;&lt;l c1="725998" c2="PRC"/&gt;&lt;l c1="726000" c2="PRC"/&gt;&lt;l c1="726002" c2="PRC"/&gt;&lt;l c1="726004" c2="PRC"/&gt;&lt;l c1="726006" c2="PRC"/&gt;&lt;l c1="726008" c2="PRC"/&gt;&lt;l c1="726010" c2="PRC"/&gt;&lt;l c1="726075" c2="PRC"/&gt;&lt;l c1="726077" c2="PRC"/&gt;&lt;l c1="726092" c2="PRC"/&gt;&lt;l c1="726095" c2="PRC"/&gt;&lt;l c1="726105" c2="KON"/&gt;&lt;l c1="726107" c2="KON"/&gt;&lt;l c1="726109" c2="KON"/&gt;&lt;l c1="726111" c2="KON"/&gt;&lt;l c1="726113" c2="KON"/&gt;&lt;l c1="726115" c2="KON"/&gt;&lt;l c1="726117" c2="KON"/&gt;&lt;l c1="726119" c2="KON"/&gt;&lt;l c1="726121" c2="KON"/&gt;&lt;l c1="726123" c2="KON"/&gt;&lt;l c1="726125" c2="KON"/&gt;&lt;l c1="726127" c2="KON"/&gt;&lt;l c1="726129" c2="KON"/&gt;&lt;l c1="726131" c2="KON"/&gt;&lt;l c1="726133" c2="KON"/&gt;&lt;l c1="726135" c2="KON"/&gt;&lt;l c1="726137" c2="KON"/&gt;&lt;l c1="726139" c2="KON"/&gt;&lt;l c1="726141" c2="KON"/&gt;&lt;l c1="726143" c2="KON"/&gt;&lt;l c1="726145" c2="KON"/&gt;&lt;l c1="726147" c2="KON"/&gt;&lt;l c1="726149" c2="KON"/&gt;&lt;l c1="726151" c2="KON"/&gt;&lt;l c1="726153" c2="KON"/&gt;&lt;l c1="726155" c2="KON"/&gt;&lt;l c1="726157" c2="KON"/&gt;&lt;l c1="726159" c2="KON"/&gt;&lt;l c1="726161" c2="KON"/&gt;&lt;l c1="726163" c2="KON"/&gt;&lt;l c1="726165" c2="KON"/&gt;&lt;l c1="726167" c2="KON"/&gt;&lt;l c1="726169" c2="KON"/&gt;&lt;l c1="726171" c2="KON"/&gt;&lt;l c1="726603" c2="KON"/&gt;&lt;l c1="726668" c2="KON"/&gt;&lt;l c1="727317" c2="KON"/&gt;&lt;l c1="752660" c2="KON"/&gt;&lt;l c1="752994" c2="KON"/&gt;&lt;l c1="754081" c2="KON"/&gt;&lt;l c1="754831" c2="KON"/&gt;&lt;l c1="756163" c2="PRC"/&gt;&lt;l c1="756165" c2="PRC"/&gt;&lt;l c1="756167" c2="PRC"/&gt;&lt;l c1="756169" c2="PRC"/&gt;&lt;l c1="756171" c2="PRC"/&gt;&lt;l c1="756173" c2="PRC"/&gt;&lt;l c1="756175" c2="PRC"/&gt;&lt;l c1="756177" c2="PRC"/&gt;&lt;l c1="756414" c2="KON"/&gt;&lt;l c1="756419" c2="KON"/&gt;&lt;l c1="756428" c2="KON"/&gt;&lt;l c1="758176" c2="KON"/&gt;&lt;l c1="758219" c2="KON"/&gt;&lt;l c1="758223" c2="KON"/&gt;&lt;l c1="758249" c2="KON"/&gt;&lt;l c1="758268" c2="KON"/&gt;&lt;l c1="758833" c2="KON"/&gt;&lt;l c1="759260" c2="KON"/&gt;&lt;l c1="759853" c2="PRC"/&gt;&lt;l c1="759855" c2="PRC"/&gt;&lt;l c1="759857" c2="PRC"/&gt;&lt;l c1="759859" c2="PRC"/&gt;&lt;l c1="759861" c2="PRC"/&gt;&lt;l c1="759863" c2="PRC"/&gt;&lt;l c1="759865" c2="PRC"/&gt;&lt;l c1="759867" c2="PRC"/&gt;&lt;l c1="759869" c2="PRC"/&gt;&lt;l c1="759877" c2="PRC"/&gt;&lt;l c1="759879" c2="PRC"/&gt;&lt;l c1="759881" c2="PRC"/&gt;&lt;l c1="759885" c2="PRC"/&gt;&lt;l c1="759887" c2="PRC"/&gt;&lt;l c1="763035" c2="PRC"/&gt;&lt;l c1="763038" c2="PRC"/&gt;&lt;l c1="763041" c2="PRC"/&gt;&lt;l c1="763043" c2="PRC"/&gt;&lt;l c1="763068" c2="KON"/&gt;&lt;l c1="763071" c2="KON"/&gt;&lt;l c1="763213" c2="KON"/&gt;&lt;l c1="763215" c2="KON"/&gt;&lt;l c1="763218" c2="PRC"/&gt;&lt;l c1="763220" c2="PRC"/&gt;&lt;l c1="763222" c2="PRC"/&gt;&lt;l c1="763224" c2="PRC"/&gt;&lt;l c1="763226" c2="PRC"/&gt;&lt;l c1="763228" c2="PRC"/&gt;&lt;l c1="764876" c2="PRC"/&gt;&lt;l c1="764878" c2="PRC"/&gt;&lt;l c1="764880" c2="PRC"/&gt;&lt;l c1="764882" c2="PRC"/&gt;&lt;l c1="764884" c2="PRC"/&gt;&lt;l c1="764886" c2="PRC"/&gt;&lt;l c1="764888" c2="PRC"/&gt;&lt;l c1="764890" c2="PRC"/&gt;&lt;l c1="764892" c2="PRC"/&gt;&lt;l c1="764894" c2="PRC"/&gt;&lt;l c1="764896" c2="PRC"/&gt;&lt;l c1="764898" c2="PRC"/&gt;&lt;l c1="764900" c2="PRC"/&gt;&lt;l c1="764902" c2="PRC"/&gt;&lt;l c1="764904" c2="PRC"/&gt;&lt;l c1="764906" c2="PRC"/&gt;&lt;l c1="765096" c2="KON"/&gt;&lt;l c1="768254" c2="KON"/&gt;&lt;l c1="768357" c2="PRC"/&gt;&lt;l c1="768359" c2="PRC"/&gt;&lt;l c1="768361" c2="PRC"/&gt;&lt;l c1="768397" c2="PRC"/&gt;&lt;l c1="770203" c2="PRC"/&gt;&lt;l c1="770312" c2="KON"/&gt;&lt;l c1="770321" c2="KON"/&gt;&lt;l c1="770969" c2="PRC"/&gt;&lt;l c1="770971" c2="PRC"/&gt;&lt;l c1="770986" c2="PRC"/&gt;&lt;l c1="771426" c2="KON"/&gt;&lt;l c1="771524" c2="KON"/&gt;&lt;l c1="772582" c2="KON"/&gt;&lt;l c1="773184" c2="PRC"/&gt;&lt;l c1="773187" c2="PRC"/&gt;&lt;l c1="774443" c2="E81"/&gt;&lt;l c1="774698" c2="F30"/&gt;&lt;l c1="775078" c2="KON"/&gt;&lt;l c1="775085" c2="KON"/&gt;&lt;l c1="775091" c2="KON"/&gt;&lt;l c1="775415" c2="BRM"/&gt;&lt;l c1="775416" c2="E38"/&gt;&lt;l c1="775418" c2="E38"/&gt;&lt;l c1="775421" c2="BRM"/&gt;&lt;l c1="775628" c2="BRM"/&gt;&lt;l c1="775629" c2="BRM"/&gt;&lt;l c1="775630" c2="BRM"/&gt;&lt;l c1="775631" c2="BRM"/&gt;&lt;l c1="776155" c2="BRM"/&gt;&lt;l c1="776156" c2="BRM"/&gt;&lt;l c1="776714" c2="PRC"/&gt;&lt;l c1="776716" c2="PRC"/&gt;&lt;l c1="777063" c2="PRC"/&gt;&lt;l c1="777717" c2="E64"/&gt;&lt;l c1="777719" c2="E64"/&gt;&lt;l c1="777720" c2="E64"/&gt;&lt;l c1="777931" c2="KON"/&gt;&lt;l c1="777937" c2="KON"/&gt;&lt;l c1="778094" c2="E01"/&gt;&lt;l c1="778307" c2="E01"/&gt;&lt;l c1="778309" c2="E01"/&gt;&lt;l c1="778312" c2="KON"/&gt;&lt;l c1="778365" c2="F09"/&gt;&lt;l c1="778393" c2="E01"/&gt;&lt;l c1="778406" c2="F30"/&gt;&lt;l c1="778740" c2="PRC"/&gt;&lt;l c1="778742" c2="PRC"/&gt;&lt;l c1="778744" c2="PRC"/&gt;&lt;l c1="778746" c2="PRC"/&gt;&lt;l c1="778748" c2="PRC"/&gt;&lt;l c1="778750" c2="PRC"/&gt;&lt;l c1="778752" c2="PRC"/&gt;&lt;l c1="778941" c2="F30"/&gt;&lt;l c1="778942" c2="F30"/&gt;&lt;l c1="778945" c2="PRC"/&gt;&lt;l c1="779786" c2="E01"/&gt;&lt;l c1="782143" c2="KON"/&gt;&lt;l c1="782349" c2="E27"/&gt;&lt;l c1="782350" c2="E27"/&gt;&lt;l c1="782505" c2="E64"/&gt;&lt;l c1="782506" c2="E64"/&gt;&lt;l c1="782507" c2="E64"/&gt;&lt;l c1="783301" c2="E01"/&gt;&lt;l c1="784200" c2="KON"/&gt;&lt;l c1="784896" c2="PRC"/&gt;&lt;l c1="784898" c2="PRC"/&gt;&lt;l c1="784900" c2="PRC"/&gt;&lt;l c1="784902" c2="PRC"/&gt;&lt;l c1="784904" c2="PRC"/&gt;&lt;l c1="785860" c2="MAT"/&gt;&lt;l c1="787466" c2="PRC"/&gt;&lt;l c1="787567" c2="PRC"/&gt;&lt;l c1="789339" c2="E01"/&gt;&lt;l c1="789344" c2="E01"/&gt;&lt;l c1="789628" c2="KON"/&gt;&lt;l c1="789631" c2="BRM"/&gt;&lt;l c1="789657" c2="KON"/&gt;&lt;l c1="790032" c2="BRM"/&gt;&lt;l c1="790409" c2="KON"/&gt;&lt;l c1="790411" c2="KON"/&gt;&lt;l c1="790413" c2="KON"/&gt;&lt;l c1="794224" c2="E01"/&gt;&lt;l c1="794225" c2="E01"/&gt;&lt;l c1="794226" c2="E01"/&gt;&lt;l c1="794227" c2="E01"/&gt;&lt;l c1="794228" c2="E01"/&gt;&lt;l c1="794229" c2="E01"/&gt;&lt;l c1="794230" c2="E01"/&gt;&lt;l c1="794231" c2="E01"/&gt;&lt;l c1="794232" c2="E01"/&gt;&lt;l c1="794233" c2="E01"/&gt;&lt;l c1="794234" c2="E01"/&gt;&lt;l c1="794235" c2="E01"/&gt;&lt;l c1="794236" c2="E01"/&gt;&lt;l c1="794472" c2="E27"/&gt;&lt;l c1="794473" c2="E27"/&gt;&lt;l c1="794474" c2="E27"/&gt;&lt;l c1="794475" c2="E27"/&gt;&lt;l c1="794476" c2="E27"/&gt;&lt;l c1="794477" c2="E27"/&gt;&lt;l c1="794478" c2="E27"/&gt;&lt;l c1="794479" c2="E27"/&gt;&lt;l c1="794480" c2="E27"/&gt;&lt;l c1="794604" c2="E38"/&gt;&lt;l c1="794605" c2="E38"/&gt;&lt;l c1="794606" c2="E38"/&gt;&lt;l c1="794607" c2="E38"/&gt;&lt;l c1="794782" c2="E64"/&gt;&lt;l c1="794783" c2="E64"/&gt;&lt;l c1="794784" c2="E64"/&gt;&lt;l c1="794842" c2="BRM"/&gt;&lt;l c1="794843" c2="BRM"/&gt;&lt;l c1="794844" c2="BRM"/&gt;&lt;l c1="794845" c2="BRM"/&gt;&lt;l c1="794846" c2="BRM"/&gt;&lt;l c1="794847" c2="BRM"/&gt;&lt;l c1="794848" c2="BRM"/&gt;&lt;l c1="794849" c2="BRM"/&gt;&lt;l c1="794850" c2="BRM"/&gt;&lt;l c1="794851" c2="BRM"/&gt;&lt;l c1="794852" c2="BRM"/&gt;&lt;l c1="794853" c2="BRM"/&gt;&lt;l c1="794854" c2="BRM"/&gt;&lt;l c1="794855" c2="BRM"/&gt;&lt;l c1="794856" c2="BRM"/&gt;&lt;l c1="794857" c2="BRM"/&gt;&lt;l c1="794858" c2="BRM"/&gt;&lt;l c1="794859" c2="BRM"/&gt;&lt;l c1="794860" c2="BRM"/&gt;&lt;l c1="794861" c2="BRM"/&gt;&lt;l c1="794863" c2="BRM"/&gt;&lt;l c1="794864" c2="BRM"/&gt;&lt;l c1="794866" c2="BRM"/&gt;&lt;l c1="794867" c2="BRM"/&gt;&lt;l c1="794868" c2="BRM"/&gt;&lt;l c1="794869" c2="BRM"/&gt;&lt;l c1="794870" c2="BRM"/&gt;&lt;l c1="795067" c2="E81"/&gt;&lt;l c1="795288" c2="E97"/&gt;&lt;l c1="795289" c2="E97"/&gt;&lt;l c1="795290" c2="E97"/&gt;&lt;l c1="795292" c2="E97"/&gt;&lt;l c1="795294" c2="E97"/&gt;&lt;l c1="795296" c2="E97"/&gt;&lt;l c1="795297" c2="E97"/&gt;&lt;l c1="795298" c2="E97"/&gt;&lt;l c1="795299" c2="E97"/&gt;&lt;l c1="795301" c2="E97"/&gt;&lt;l c1="795303" c2="E97"/&gt;&lt;l c1="795304" c2="E97"/&gt;&lt;l c1="795305" c2="E97"/&gt;&lt;l c1="795306" c2="E97"/&gt;&lt;l c1="795307" c2="E97"/&gt;&lt;l c1="795308" c2="E97"/&gt;&lt;l c1="795309" c2="E97"/&gt;&lt;l c1="795310" c2="E97"/&gt;&lt;l c1="795653" c2="F09"/&gt;&lt;l c1="795654" c2="F09"/&gt;&lt;l c1="795655" c2="F09"/&gt;&lt;l c1="795656" c2="F09"/&gt;&lt;l c1="795657" c2="F09"/&gt;&lt;l c1="795658" c2="F09"/&gt;&lt;l c1="795659" c2="F09"/&gt;&lt;l c1="795660" c2="F09"/&gt;&lt;l c1="795661" c2="F09"/&gt;&lt;l c1="795662" c2="F09"/&gt;&lt;l c1="795663" c2="F09"/&gt;&lt;l c1="795664" c2="F09"/&gt;&lt;l c1="795665" c2="F09"/&gt;&lt;l c1="795666" c2="F09"/&gt;&lt;l c1="795667" c2="F09"/&gt;&lt;l c1="795668" c2="F09"/&gt;&lt;l c1="795669" c2="F09"/&gt;&lt;l c1="795670" c2="F09"/&gt;&lt;l c1="795671" c2="F09"/&gt;&lt;l c1="795672" c2="F09"/&gt;&lt;l c1="795673" c2="F09"/&gt;&lt;l c1="795676" c2="F09"/&gt;&lt;l c1="795677" c2="F09"/&gt;&lt;l c1="795678" c2="F09"/&gt;&lt;l c1="795680" c2="F09"/&gt;&lt;l c1="795681" c2="F09"/&gt;&lt;l c1="795682" c2="F09"/&gt;&lt;l c1="795683" c2="F09"/&gt;&lt;l c1="795684" c2="F09"/&gt;&lt;l c1="795685" c2="F09"/&gt;&lt;l c1="795686" c2="F09"/&gt;&lt;l c1="795687" c2="F09"/&gt;&lt;l c1="795691" c2="F09"/&gt;&lt;l c1="795692" c2="F09"/&gt;&lt;l c1="795693" c2="F09"/&gt;&lt;l c1="795694" c2="F09"/&gt;&lt;l c1="795696" c2="F09"/&gt;&lt;l c1="795698" c2="F09"/&gt;&lt;l c1="795699" c2="F09"/&gt;&lt;l c1="795700" c2="F09"/&gt;&lt;l c1="795701" c2="F09"/&gt;&lt;l c1="795702" c2="F09"/&gt;&lt;l c1="795703" c2="F09"/&gt;&lt;l c1="795704" c2="F09"/&gt;&lt;l c1="795705" c2="F09"/&gt;&lt;l c1="795865" c2="MAT"/&gt;&lt;l c1="795866" c2="MAT"/&gt;&lt;l c1="795867" c2="MAT"/&gt;&lt;l c1="795868" c2="MAT"/&gt;&lt;l c1="795869" c2="MAT"/&gt;&lt;l c1="795870" c2="MAT"/&gt;&lt;l c1="795871" c2="MAT"/&gt;&lt;l c1="795872" c2="MAT"/&gt;&lt;l c1="795874" c2="MAT"/&gt;&lt;l c1="795876" c2="MAT"/&gt;&lt;l c1="795877" c2="MAT"/&gt;&lt;l c1="796161" c2="PRC"/&gt;&lt;l c1="796163" c2="PRC"/&gt;&lt;l c1="796164" c2="PRC"/&gt;&lt;l c1="796166" c2="PRC"/&gt;&lt;l c1="796167" c2="PRC"/&gt;&lt;l c1="796168" c2="PRC"/&gt;&lt;l c1="796169" c2="PRC"/&gt;&lt;l c1="796170" c2="PRC"/&gt;&lt;l c1="796171" c2="PRC"/&gt;&lt;l c1="796172" c2="PRC"/&gt;&lt;l c1="796173" c2="PRC"/&gt;&lt;l c1="796174" c2="PRC"/&gt;&lt;l c1="796175" c2="PRC"/&gt;&lt;l c1="796176" c2="PRC"/&gt;&lt;l c1="796177" c2="PRC"/&gt;&lt;l c1="796178" c2="PRC"/&gt;&lt;l c1="796179" c2="PRC"/&gt;&lt;l c1="796180" c2="PRC"/&gt;&lt;l c1="796181" c2="PRC"/&gt;&lt;l c1="796182" c2="PRC"/&gt;&lt;l c1="796183" c2="PRC"/&gt;&lt;l c1="796184" c2="PRC"/&gt;&lt;l c1="796185" c2="PRC"/&gt;&lt;l c1="796186" c2="PRC"/&gt;&lt;l c1="796187" c2="PRC"/&gt;&lt;l c1="796188" c2="PRC"/&gt;&lt;l c1="796189" c2="PRC"/&gt;&lt;l c1="796190" c2="PRC"/&gt;&lt;l c1="796191" c2="PRC"/&gt;&lt;l c1="796193" c2="PRC"/&gt;&lt;l c1="796194" c2="PRC"/&gt;&lt;l c1="796195" c2="PRC"/&gt;&lt;l c1="796310" c2="MAT"/&gt;&lt;l c1="796311" c2="MAT"/&gt;&lt;l c1="796312" c2="MAT"/&gt;&lt;l c1="796320" c2="MAT"/&gt;&lt;l c1="796321" c2="MAT"/&gt;&lt;l c1="796322" c2="MAT"/&gt;&lt;l c1="796323" c2="MAT"/&gt;&lt;l c1="796325" c2="MAT"/&gt;&lt;l c1="796326" c2="MAT"/&gt;&lt;l c1="796327" c2="MAT"/&gt;&lt;l c1="796366" c2="F30"/&gt;&lt;l c1="796367" c2="F30"/&gt;&lt;l c1="796368" c2="F30"/&gt;&lt;l c1="796369" c2="F30"/&gt;&lt;l c1="796370" c2="F30"/&gt;&lt;l c1="796371" c2="F30"/&gt;&lt;l c1="796372" c2="F30"/&gt;&lt;l c1="796373" c2="F30"/&gt;&lt;l c1="796374" c2="F30"/&gt;&lt;l c1="796375" c2="F30"/&gt;&lt;l c1="796376" c2="F30"/&gt;&lt;l c1="796377" c2="F30"/&gt;&lt;l c1="796378" c2="F30"/&gt;&lt;l c1="796379" c2="F30"/&gt;&lt;l c1="796380" c2="F30"/&gt;&lt;l c1="796439" c2="E81"/&gt;&lt;l c1="796502" c2="E64"/&gt;&lt;l c1="796503" c2="E64"/&gt;&lt;l c1="796646" c2="E81"/&gt;&lt;l c1="796647" c2="E81"/&gt;&lt;l c1="796649" c2="E81"/&gt;&lt;l c1="796650" c2="E81"/&gt;&lt;l c1="796660" c2="BRM"/&gt;&lt;l c1="796703" c2="E01"/&gt;&lt;l c1="796741" c2="E38"/&gt;&lt;l c1="796742" c2="E38"/&gt;&lt;l c1="796758" c2="E97"/&gt;&lt;l c1="796759" c2="E97"/&gt;&lt;l c1="796760" c2="E97"/&gt;&lt;l c1="796841" c2="PRC"/&gt;&lt;l c1="797176" c2="E01"/&gt;&lt;l c1="797177" c2="E01"/&gt;&lt;l c1="797178" c2="E01"/&gt;&lt;l c1="797179" c2="E01"/&gt;&lt;l c1="797180" c2="E01"/&gt;&lt;l c1="797181" c2="E01"/&gt;&lt;l c1="797182" c2="E01"/&gt;&lt;l c1="797183" c2="E01"/&gt;&lt;l c1="797184" c2="E01"/&gt;&lt;l c1="797186" c2="E01"/&gt;&lt;l c1="797187" c2="E01"/&gt;&lt;l c1="797188" c2="E01"/&gt;&lt;l c1="797189" c2="E01"/&gt;&lt;l c1="797190" c2="E01"/&gt;&lt;l c1="797191" c2="E01"/&gt;&lt;l c1="797192" c2="E01"/&gt;&lt;l c1="797193" c2="E01"/&gt;&lt;l c1="797194" c2="E01"/&gt;&lt;l c1="797195" c2="E01"/&gt;&lt;l c1="797197" c2="E01"/&gt;&lt;l c1="797198" c2="E01"/&gt;&lt;l c1="797199" c2="E01"/&gt;&lt;l c1="797200" c2="E01"/&gt;&lt;l c1="797201" c2="E01"/&gt;&lt;l c1="797202" c2="E01"/&gt;&lt;l c1="797203" c2="E01"/&gt;&lt;l c1="797204" c2="E01"/&gt;&lt;l c1="797205" c2="E01"/&gt;&lt;l c1="797206" c2="E01"/&gt;&lt;l c1="797207" c2="E01"/&gt;&lt;l c1="797208" c2="E01"/&gt;&lt;l c1="797209" c2="E01"/&gt;&lt;l c1="797210" c2="E01"/&gt;&lt;l c1="797211" c2="E01"/&gt;&lt;l c1="797212" c2="E01"/&gt;&lt;l c1="797213" c2="E01"/&gt;&lt;l c1="797214" c2="E01"/&gt;&lt;l c1="797215" c2="E01"/&gt;&lt;l c1="797216" c2="E01"/&gt;&lt;l c1="797217" c2="E01"/&gt;&lt;l c1="797218" c2="E01"/&gt;&lt;l c1="797219" c2="E01"/&gt;&lt;l c1="797220" c2="E01"/&gt;&lt;l c1="797221" c2="E01"/&gt;&lt;l c1="797222" c2="E01"/&gt;&lt;l c1="797223" c2="E01"/&gt;&lt;l c1="797224" c2="E01"/&gt;&lt;l c1="797225" c2="E01"/&gt;&lt;l c1="797227" c2="E01"/&gt;&lt;l c1="797228" c2="E01"/&gt;&lt;l c1="797229" c2="E01"/&gt;&lt;l c1="797230" c2="E01"/&gt;&lt;l c1="797231" c2="E01"/&gt;&lt;l c1="797232" c2="E01"/&gt;&lt;l c1="797233" c2="E01"/&gt;&lt;l c1="797234" c2="E01"/&gt;&lt;l c1="797235" c2="E01"/&gt;&lt;l c1="797236" c2="E01"/&gt;&lt;l c1="797237" c2="E01"/&gt;&lt;l c1="797238" c2="E01"/&gt;&lt;l c1="797239" c2="E01"/&gt;&lt;l c1="797240" c2="E01"/&gt;&lt;l c1="797241" c2="E01"/&gt;&lt;l c1="797242" c2="E01"/&gt;&lt;l c1="797243" c2="E01"/&gt;&lt;l c1="797244" c2="E01"/&gt;&lt;l c1="797245" c2="E01"/&gt;&lt;l c1="797246" c2="E01"/&gt;&lt;l c1="797247" c2="E01"/&gt;&lt;l c1="797248" c2="E01"/&gt;&lt;l c1="797331" c2="E64"/&gt;&lt;l c1="797332" c2="E64"/&gt;&lt;l c1="797369" c2="E01"/&gt;&lt;l c1="797420" c2="PRC"/&gt;&lt;/r&gt;'' insert into @product select * from openxml (@idoc_product, ''/r/l'', 1) with (c1 int, c2 char(3)) exec sp_xml_removedocument @idoc_product;
		select
			session_id = @session_id,
			supplier_id = rtrim(f4101.IMSRP4),
			id = f4101.IMITM,	
			name_short = rtrim(f4101.IMDSC1),
			name_full = iif(rtrim(f4101al.IMLDTA) = '''', cast(rtrim(f4101al.IMDL) as varchar(100)), rtrim(f4101al.IMLDTA)),
			ean = rtrim(f4101.IMDSC2),
			supplier_code = rtrim(su_code.supplier_code)
		from PRODDTA.F4101 f4101 with (nolock)  -- Справочник товара
		inner join @product pr
			on pr.itm = f4101.IMITM
		inner join PRODDTA.F4101AL f4101al with (nolock)
			on f4101al.IMITM = f4101.IMITM
		outer apply 
		(
			select top 1 with ties
				supplier_code = rtrim(f4104.IVCITM)
			from PRODDTA.F4104 f4104 with (nolock)  -- Код поставщика
			where
				f4104.IVITM = f4101.IMITM
				and f4104.IVXRT = ''VN''
			order by
				row_number() over(partition by f4104.IVITM order by f4104.IVEXDJ desc)
		) su_code
		',N'@session_id int',90303</t>
  </si>
  <si>
    <t>exec "JDE_PRODUCTION"."sys"."sp_executesql";1 N'declare @clients table (client_code int) declare @idoc_clients int exec sp_xml_preparedocument @idoc_clients output, ''&lt;?xml version="1.0" encoding="Windows-1251"?&gt;&lt;r&gt;&lt;l c1="12885097"/&gt;&lt;l c1="12885180"/&gt;&lt;l c1="12885181"/&gt;&lt;l c1="12885183"/&gt;&lt;l c1="12885184"/&gt;&lt;l c1="12885186"/&gt;&lt;l c1="12885187"/&gt;&lt;l c1="12885189"/&gt;&lt;l c1="12885190"/&gt;&lt;l c1="12885192"/&gt;&lt;l c1="12885193"/&gt;&lt;l c1="12885194"/&gt;&lt;l c1="12885195"/&gt;&lt;l c1="12885198"/&gt;&lt;l c1="12885199"/&gt;&lt;l c1="12885200"/&gt;&lt;l c1="12885201"/&gt;&lt;l c1="12885202"/&gt;&lt;l c1="12885204"/&gt;&lt;l c1="12885208"/&gt;&lt;l c1="12885213"/&gt;&lt;l c1="12885238"/&gt;&lt;l c1="12885247"/&gt;&lt;l c1="12885252"/&gt;&lt;l c1="12885254"/&gt;&lt;l c1="12885257"/&gt;&lt;l c1="12885283"/&gt;&lt;l c1="12885286"/&gt;&lt;l c1="12885289"/&gt;&lt;l c1="12885303"/&gt;&lt;l c1="12885304"/&gt;&lt;l c1="12885305"/&gt;&lt;l c1="12885308"/&gt;&lt;l c1="12885310"/&gt;&lt;l c1="12885344"/&gt;&lt;l c1="12885346"/&gt;&lt;l c1="12885347"/&gt;&lt;l c1="12885348"/&gt;&lt;l c1="12885349"/&gt;&lt;l c1="12885350"/&gt;&lt;l c1="12885351"/&gt;&lt;l c1="12885352"/&gt;&lt;l c1="12885353"/&gt;&lt;l c1="12885354"/&gt;&lt;l c1="12885355"/&gt;&lt;l c1="12885356"/&gt;&lt;l c1="12885357"/&gt;&lt;l c1="12885358"/&gt;&lt;l c1="12885359"/&gt;&lt;l c1="12885360"/&gt;&lt;l c1="12885361"/&gt;&lt;l c1="12885362"/&gt;&lt;l c1="12885363"/&gt;&lt;l c1="12885364"/&gt;&lt;l c1="12885365"/&gt;&lt;l c1="12885366"/&gt;&lt;l c1="12885367"/&gt;&lt;l c1="12885368"/&gt;&lt;l c1="12885369"/&gt;&lt;l c1="12885370"/&gt;&lt;l c1="12885371"/&gt;&lt;l c1="12885372"/&gt;&lt;l c1="12885373"/&gt;&lt;l c1="12885374"/&gt;&lt;l c1="12885375"/&gt;&lt;l c1="12885376"/&gt;&lt;l c1="12885377"/&gt;&lt;l c1="12885378"/&gt;&lt;l c1="12885379"/&gt;&lt;l c1="12885380"/&gt;&lt;l c1="12885381"/&gt;&lt;l c1="12885382"/&gt;&lt;l c1="12885383"/&gt;&lt;l c1="12885384"/&gt;&lt;l c1="12885385"/&gt;&lt;l c1="12885388"/&gt;&lt;l c1="12885396"/&gt;&lt;l c1="12885397"/&gt;&lt;l c1="12885398"/&gt;&lt;l c1="12885402"/&gt;&lt;l c1="12885404"/&gt;&lt;l c1="12885405"/&gt;&lt;l c1="12885411"/&gt;&lt;l c1="12885414"/&gt;&lt;l c1="12885418"/&gt;&lt;l c1="12885419"/&gt;&lt;l c1="12885420"/&gt;&lt;l c1="12885421"/&gt;&lt;l c1="12885423"/&gt;&lt;l c1="12885424"/&gt;&lt;l c1="12885427"/&gt;&lt;l c1="12885428"/&gt;&lt;l c1="12885429"/&gt;&lt;l c1="12885430"/&gt;&lt;l c1="12885431"/&gt;&lt;l c1="12885432"/&gt;&lt;l c1="12885434"/&gt;&lt;l c1="12885435"/&gt;&lt;l c1="12885436"/&gt;&lt;l c1="12885440"/&gt;&lt;l c1="12885441"/&gt;&lt;l c1="12885443"/&gt;&lt;l c1="12885444"/&gt;&lt;l c1="12885451"/&gt;&lt;l c1="12885454"/&gt;&lt;l c1="12885460"/&gt;&lt;l c1="12885464"/&gt;&lt;l c1="12885467"/&gt;&lt;l c1="12885469"/&gt;&lt;l c1="12885470"/&gt;&lt;l c1="12885471"/&gt;&lt;l c1="12885472"/&gt;&lt;l c1="12885473"/&gt;&lt;l c1="12885474"/&gt;&lt;l c1="12885475"/&gt;&lt;l c1="12885477"/&gt;&lt;l c1="12885503"/&gt;&lt;l c1="12885504"/&gt;&lt;l c1="12885505"/&gt;&lt;l c1="12885506"/&gt;&lt;l c1="12885507"/&gt;&lt;l c1="12885508"/&gt;&lt;l c1="12885509"/&gt;&lt;l c1="12885510"/&gt;&lt;l c1="12885511"/&gt;&lt;l c1="12885512"/&gt;&lt;l c1="12885513"/&gt;&lt;l c1="12885514"/&gt;&lt;l c1="12885515"/&gt;&lt;l c1="12885516"/&gt;&lt;l c1="12885517"/&gt;&lt;l c1="12885518"/&gt;&lt;l c1="12885519"/&gt;&lt;l c1="12885521"/&gt;&lt;l c1="12885522"/&gt;&lt;l c1="12885523"/&gt;&lt;l c1="12885524"/&gt;&lt;l c1="12885526"/&gt;&lt;l c1="12885528"/&gt;&lt;l c1="12885572"/&gt;&lt;l c1="12885580"/&gt;&lt;l c1="12885581"/&gt;&lt;l c1="12885583"/&gt;&lt;l c1="12885585"/&gt;&lt;l c1="12885586"/&gt;&lt;l c1="12885587"/&gt;&lt;l c1="12885591"/&gt;&lt;l c1="12885598"/&gt;&lt;l c1="12885601"/&gt;&lt;l c1="12885602"/&gt;&lt;l c1="12885603"/&gt;&lt;l c1="12885604"/&gt;&lt;l c1="12885605"/&gt;&lt;l c1="12885606"/&gt;&lt;l c1="12885609"/&gt;&lt;l c1="12885610"/&gt;&lt;l c1="12885611"/&gt;&lt;l c1="12885612"/&gt;&lt;l c1="12885613"/&gt;&lt;l c1="12885635"/&gt;&lt;l c1="12885639"/&gt;&lt;l c1="12885654"/&gt;&lt;l c1="12885659"/&gt;&lt;l c1="12885668"/&gt;&lt;l c1="12885670"/&gt;&lt;l c1="12885672"/&gt;&lt;l c1="12885673"/&gt;&lt;l c1="12885674"/&gt;&lt;l c1="12885675"/&gt;&lt;l c1="12885676"/&gt;&lt;l c1="12885677"/&gt;&lt;l c1="12885679"/&gt;&lt;l c1="12885680"/&gt;&lt;l c1="12885681"/&gt;&lt;l c1="12885682"/&gt;&lt;l c1="12885684"/&gt;&lt;l c1="12885685"/&gt;&lt;l c1="12885687"/&gt;&lt;l c1="12885688"/&gt;&lt;l c1="12885689"/&gt;&lt;l c1="12885690"/&gt;&lt;l c1="12885702"/&gt;&lt;l c1="12885704"/&gt;&lt;l c1="12885707"/&gt;&lt;l c1="12885710"/&gt;&lt;l c1="12885714"/&gt;&lt;l c1="12885717"/&gt;&lt;l c1="12885718"/&gt;&lt;l c1="12885722"/&gt;&lt;l c1="12885728"/&gt;&lt;l c1="12885732"/&gt;&lt;l c1="12929881"/&gt;&lt;l c1="12930039"/&gt;&lt;l c1="12930040"/&gt;&lt;l c1="12930041"/&gt;&lt;l c1="12930042"/&gt;&lt;l c1="12930043"/&gt;&lt;l c1="12930044"/&gt;&lt;l c1="12930045"/&gt;&lt;l c1="12930047"/&gt;&lt;l c1="12930048"/&gt;&lt;l c1="12930052"/&gt;&lt;l c1="12930053"/&gt;&lt;l c1="12930056"/&gt;&lt;l c1="12930058"/&gt;&lt;l c1="12930059"/&gt;&lt;l c1="12930061"/&gt;&lt;l c1="12930062"/&gt;&lt;l c1="12930063"/&gt;&lt;l c1="12930064"/&gt;&lt;l c1="12930065"/&gt;&lt;l c1="13017664"/&gt;&lt;l c1="13017675"/&gt;&lt;l c1="13017676"/&gt;&lt;l c1="13017677"/&gt;&lt;l c1="13017683"/&gt;&lt;l c1="13017684"/&gt;&lt;l c1="13017691"/&gt;&lt;l c1="13017697"/&gt;&lt;l c1="13017702"/&gt;&lt;l c1="13017706"/&gt;&lt;l c1="13017707"/&gt;&lt;l c1="13017713"/&gt;&lt;l c1="13017714"/&gt;&lt;l c1="13017716"/&gt;&lt;l c1="13017717"/&gt;&lt;l c1="13017718"/&gt;&lt;l c1="13017723"/&gt;&lt;l c1="13017724"/&gt;&lt;l c1="13017725"/&gt;&lt;l c1="13017726"/&gt;&lt;l c1="13017727"/&gt;&lt;l c1="13017734"/&gt;&lt;l c1="13017741"/&gt;&lt;l c1="13017750"/&gt;&lt;l c1="13092082"/&gt;&lt;l c1="13284068"/&gt;&lt;l c1="13287346"/&gt;&lt;l c1="13396285"/&gt;&lt;l c1="13396287"/&gt;&lt;/r&gt;'' insert into @clients select * from openxml (@idoc_clients, ''/r/l'', 1) with (c1 int) exec sp_xml_removedocument @idoc_clients;
		select
			client_code = cl.client_code,
			client_name = rtrim(ab.ABALPH),
			client_address = rtrim(addr.ALADDZ) + '', '' + 
				rtrim(country.DRDL01) + '', '' +
				case when ltrim(region.DRDL01 + region.DRDL02) = ''.'' then '''' else rtrim(region.DRDL01 + region.DRDL02) end + '', '' + 
				rtrim(addr.ALCTY1) + '', '' + 
				rtrim(rtrim(addr.ALADD1) + '', '' + rtrim(addr.ALADD2) + '', '' + rtrim(addr.ALADD3) + '', '' + addr.ALADD4),  -- Полный адрес
			inn = rtrim(replace(ab.ABTAX, char(160), '''')),
			kpp = rtrim(replace(ab.ABTX2, char(160), ''''))
			--producer_code = ''''
		from @clients cl
		left join PRODDTA.F0101 ab with (nolock)
			on ab.ABAN8 = cl.client_code
		left join PRODDTA.F0116 addr with (nolock)  -- Адрес
			on addr.ALAN8 =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t>
  </si>
  <si>
    <t>exec "JDE_PRODUCTION"."sys"."sp_executesql";1 N'declare @clients table (client_code int) declare @idoc_clients int exec sp_xml_preparedocument @idoc_clients output, ''&lt;?xml version="1.0" encoding="Windows-1251"?&gt;&lt;r&gt;&lt;l c1="12787974"/&gt;&lt;l c1="12788378"/&gt;&lt;l c1="12788380"/&gt;&lt;l c1="12788381"/&gt;&lt;l c1="12803498"/&gt;&lt;l c1="12803510"/&gt;&lt;l c1="12803518"/&gt;&lt;l c1="12803522"/&gt;&lt;l c1="12803555"/&gt;&lt;l c1="12803573"/&gt;&lt;l c1="12803576"/&gt;&lt;l c1="12803578"/&gt;&lt;l c1="12803579"/&gt;&lt;l c1="12803587"/&gt;&lt;l c1="12803588"/&gt;&lt;l c1="12803611"/&gt;&lt;l c1="12803613"/&gt;&lt;l c1="12803614"/&gt;&lt;l c1="12803629"/&gt;&lt;l c1="12878105"/&gt;&lt;l c1="12878108"/&gt;&lt;l c1="12878109"/&gt;&lt;l c1="12878110"/&gt;&lt;l c1="12878113"/&gt;&lt;l c1="12878115"/&gt;&lt;l c1="12878117"/&gt;&lt;l c1="12878119"/&gt;&lt;l c1="12878120"/&gt;&lt;l c1="12878154"/&gt;&lt;l c1="12878155"/&gt;&lt;l c1="12878156"/&gt;&lt;l c1="12878157"/&gt;&lt;l c1="12878159"/&gt;&lt;l c1="12878161"/&gt;&lt;l c1="12878162"/&gt;&lt;l c1="12878165"/&gt;&lt;l c1="12878172"/&gt;&lt;l c1="12878175"/&gt;&lt;l c1="12878179"/&gt;&lt;l c1="12878180"/&gt;&lt;l c1="12878183"/&gt;&lt;l c1="12878184"/&gt;&lt;l c1="12878185"/&gt;&lt;l c1="12878187"/&gt;&lt;l c1="12878188"/&gt;&lt;l c1="12878189"/&gt;&lt;l c1="12878192"/&gt;&lt;l c1="12878193"/&gt;&lt;l c1="12878195"/&gt;&lt;l c1="12878196"/&gt;&lt;l c1="12878197"/&gt;&lt;l c1="12878226"/&gt;&lt;l c1="12878228"/&gt;&lt;l c1="12878230"/&gt;&lt;l c1="12878231"/&gt;&lt;l c1="12878232"/&gt;&lt;l c1="12878233"/&gt;&lt;l c1="12878234"/&gt;&lt;l c1="12878243"/&gt;&lt;l c1="12878244"/&gt;&lt;l c1="12878245"/&gt;&lt;l c1="12878246"/&gt;&lt;l c1="12878247"/&gt;&lt;l c1="12878249"/&gt;&lt;l c1="12878250"/&gt;&lt;l c1="12878251"/&gt;&lt;l c1="12878253"/&gt;&lt;l c1="12878256"/&gt;&lt;l c1="12878257"/&gt;&lt;l c1="12878258"/&gt;&lt;l c1="12878260"/&gt;&lt;l c1="12878261"/&gt;&lt;l c1="12878265"/&gt;&lt;l c1="12878267"/&gt;&lt;l c1="12878269"/&gt;&lt;l c1="12878272"/&gt;&lt;l c1="12878274"/&gt;&lt;l c1="12878275"/&gt;&lt;l c1="12878276"/&gt;&lt;l c1="12878277"/&gt;&lt;l c1="12878278"/&gt;&lt;l c1="12878279"/&gt;&lt;l c1="12878280"/&gt;&lt;l c1="12878705"/&gt;&lt;l c1="12878707"/&gt;&lt;l c1="12878708"/&gt;&lt;l c1="12878710"/&gt;&lt;l c1="12878712"/&gt;&lt;l c1="12881804"/&gt;&lt;l c1="12881925"/&gt;&lt;l c1="12881927"/&gt;&lt;l c1="12881928"/&gt;&lt;l c1="12881930"/&gt;&lt;l c1="12881931"/&gt;&lt;l c1="12881934"/&gt;&lt;l c1="12881937"/&gt;&lt;l c1="12881941"/&gt;&lt;l c1="12881942"/&gt;&lt;l c1="12881945"/&gt;&lt;l c1="12881959"/&gt;&lt;l c1="12881960"/&gt;&lt;l c1="12881961"/&gt;&lt;l c1="12881962"/&gt;&lt;l c1="12881965"/&gt;&lt;l c1="12881985"/&gt;&lt;l c1="12881987"/&gt;&lt;l c1="12881988"/&gt;&lt;l c1="12881989"/&gt;&lt;l c1="12881993"/&gt;&lt;l c1="12881995"/&gt;&lt;l c1="12882000"/&gt;&lt;l c1="12882037"/&gt;&lt;l c1="12882040"/&gt;&lt;l c1="12882047"/&gt;&lt;l c1="12882054"/&gt;&lt;l c1="12882069"/&gt;&lt;l c1="12882072"/&gt;&lt;l c1="12882078"/&gt;&lt;l c1="12882081"/&gt;&lt;l c1="12882083"/&gt;&lt;l c1="12882084"/&gt;&lt;l c1="12882086"/&gt;&lt;l c1="12882089"/&gt;&lt;l c1="12882142"/&gt;&lt;l c1="12882144"/&gt;&lt;l c1="12882149"/&gt;&lt;l c1="12882156"/&gt;&lt;l c1="12882215"/&gt;&lt;l c1="12882217"/&gt;&lt;l c1="12882224"/&gt;&lt;l c1="12882230"/&gt;&lt;l c1="12882233"/&gt;&lt;l c1="12882307"/&gt;&lt;l c1="12882308"/&gt;&lt;l c1="12882309"/&gt;&lt;l c1="12882315"/&gt;&lt;l c1="12882321"/&gt;&lt;l c1="12882330"/&gt;&lt;l c1="12882331"/&gt;&lt;l c1="12882332"/&gt;&lt;l c1="12882333"/&gt;&lt;l c1="12882334"/&gt;&lt;l c1="12882336"/&gt;&lt;l c1="12882337"/&gt;&lt;l c1="12882351"/&gt;&lt;l c1="12882355"/&gt;&lt;l c1="12882357"/&gt;&lt;l c1="12882358"/&gt;&lt;l c1="12882359"/&gt;&lt;l c1="12882360"/&gt;&lt;l c1="12882361"/&gt;&lt;l c1="12882363"/&gt;&lt;l c1="12882367"/&gt;&lt;l c1="12882369"/&gt;&lt;l c1="12882375"/&gt;&lt;l c1="12882379"/&gt;&lt;l c1="12882381"/&gt;&lt;l c1="12882384"/&gt;&lt;l c1="12882385"/&gt;&lt;l c1="12882387"/&gt;&lt;l c1="12882397"/&gt;&lt;l c1="12882401"/&gt;&lt;l c1="12882405"/&gt;&lt;l c1="12882417"/&gt;&lt;l c1="12882422"/&gt;&lt;l c1="12882427"/&gt;&lt;l c1="12882430"/&gt;&lt;l c1="12882432"/&gt;&lt;l c1="12882433"/&gt;&lt;l c1="12882446"/&gt;&lt;l c1="12882447"/&gt;&lt;l c1="12882448"/&gt;&lt;l c1="12882450"/&gt;&lt;l c1="12882458"/&gt;&lt;l c1="12882461"/&gt;&lt;l c1="12882467"/&gt;&lt;l c1="12882592"/&gt;&lt;l c1="12882593"/&gt;&lt;l c1="12882596"/&gt;&lt;l c1="12882601"/&gt;&lt;l c1="12882607"/&gt;&lt;l c1="12882609"/&gt;&lt;l c1="12882611"/&gt;&lt;l c1="12882613"/&gt;&lt;l c1="12882614"/&gt;&lt;l c1="12882616"/&gt;&lt;l c1="12882628"/&gt;&lt;l c1="12882629"/&gt;&lt;l c1="12882630"/&gt;&lt;l c1="12882637"/&gt;&lt;l c1="12882638"/&gt;&lt;l c1="12882639"/&gt;&lt;l c1="12882641"/&gt;&lt;l c1="12882642"/&gt;&lt;l c1="12882643"/&gt;&lt;l c1="12882644"/&gt;&lt;l c1="12882645"/&gt;&lt;l c1="12882646"/&gt;&lt;l c1="12882649"/&gt;&lt;l c1="12882651"/&gt;&lt;l c1="12882653"/&gt;&lt;l c1="13075996"/&gt;&lt;/r&gt;'' insert into @clients select * from openxml (@idoc_clients, ''/r/l'', 1) with (c1 int) exec sp_xml_removedocument @idoc_clients;
		select
			client_code = cl.client_code,
			client_name = rtrim(ab.ABALPH),
			client_address = rtrim(addr.ALADDZ) + '', '' + 
				rtrim(country.DRDL01) + '', '' +
				case when ltrim(region.DRDL01 + region.DRDL02) = ''.'' then '''' else rtrim(region.DRDL01 + region.DRDL02) end + '', '' + 
				rtrim(addr.ALCTY1) + '', '' + 
				rtrim(rtrim(addr.ALADD1) + '', '' + rtrim(addr.ALADD2) + '', '' + rtrim(addr.ALADD3) + '', '' + addr.ALADD4),  -- Полный адрес
			inn = rtrim(replace(ab.ABTAX, char(160), '''')),
			kpp = rtrim(replace(ab.ABTX2, char(160), ''''))
			--producer_code = ''''
		from @clients cl
		left join PRODDTA.F0101 ab with (nolock)
			on ab.ABAN8 = cl.client_code
		left join PRODDTA.F0116 addr with (nolock)  -- Адрес
			on addr.ALAN8 =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t>
  </si>
  <si>
    <t>exec "JDE_PRODUCTION"."sys"."sp_executesql";1 N'declare @clients table (client_code int) declare @idoc_clients int exec sp_xml_preparedocument @idoc_clients output, ''&lt;?xml version="1.0" encoding="Windows-1251"?&gt;&lt;r&gt;&lt;l c1="6668475"/&gt;&lt;l c1="12960045"/&gt;&lt;l c1="12521695"/&gt;&lt;l c1="6399545"/&gt;&lt;l c1="5544141"/&gt;&lt;l c1="10811219"/&gt;&lt;l c1="13513154"/&gt;&lt;l c1="12333660"/&gt;&lt;l c1="11470691"/&gt;&lt;l c1="7104309"/&gt;&lt;l c1="12213188"/&gt;&lt;l c1="5461711"/&gt;&lt;l c1="5461705"/&gt;&lt;l c1="13074071"/&gt;&lt;l c1="12843749"/&gt;&lt;l c1="7227721"/&gt;&lt;l c1="7394207"/&gt;&lt;l c1="11106358"/&gt;&lt;l c1="12239013"/&gt;&lt;l c1="7803692"/&gt;&lt;l c1="6435998"/&gt;&lt;l c1="10266978"/&gt;&lt;l c1="10931004"/&gt;&lt;l c1="13514319"/&gt;&lt;l c1="13408923"/&gt;&lt;l c1="7774850"/&gt;&lt;l c1="7714269"/&gt;&lt;l c1="5754288"/&gt;&lt;l c1="5463563"/&gt;&lt;l c1="5463755"/&gt;&lt;l c1="11522310"/&gt;&lt;l c1="7650534"/&gt;&lt;l c1="8860206"/&gt;&lt;l c1="8398046"/&gt;&lt;l c1="9187359"/&gt;&lt;l c1="5395405"/&gt;&lt;l c1="12981038"/&gt;&lt;l c1="8436111"/&gt;&lt;l c1="10537434"/&gt;&lt;l c1="9517611"/&gt;&lt;l c1="13330959"/&gt;&lt;l c1="6189089"/&gt;&lt;l c1="5462143"/&gt;&lt;l c1="8647042"/&gt;&lt;l c1="13069116"/&gt;&lt;l c1="12769354"/&gt;&lt;l c1="10860365"/&gt;&lt;l c1="10376467"/&gt;&lt;l c1="11676192"/&gt;&lt;l c1="12424835"/&gt;&lt;l c1="6228287"/&gt;&lt;l c1="13418684"/&gt;&lt;l c1="5461768"/&gt;&lt;l c1="12150970"/&gt;&lt;l c1="12787270"/&gt;&lt;l c1="7385846"/&gt;&lt;l c1="13366771"/&gt;&lt;l c1="11972797"/&gt;&lt;l c1="12213197"/&gt;&lt;l c1="10159708"/&gt;&lt;l c1="12814469"/&gt;&lt;l c1="12111577"/&gt;&lt;l c1="13189811"/&gt;&lt;l c1="12993613"/&gt;&lt;l c1="12425874"/&gt;&lt;l c1="8794473"/&gt;&lt;l c1="7270658"/&gt;&lt;l c1="5398949"/&gt;&lt;l c1="13460141"/&gt;&lt;l c1="7391256"/&gt;&lt;l c1="7390537"/&gt;&lt;l c1="6362327"/&gt;&lt;l c1="7391227"/&gt;&lt;l c1="12919272"/&gt;&lt;l c1="10001128"/&gt;&lt;l c1="12981044"/&gt;&lt;l c1="12617441"/&gt;&lt;l c1="13168844"/&gt;&lt;l c1="12443610"/&gt;&lt;l c1="13028478"/&gt;&lt;l c1="7054162"/&gt;&lt;l c1="5395339"/&gt;&lt;l c1="13645216"/&gt;&lt;l c1="13537951"/&gt;&lt;l c1="7390523"/&gt;&lt;l c1="13157136"/&gt;&lt;l c1="10294011"/&gt;&lt;l c1="10298445"/&gt;&lt;l c1="12150927"/&gt;&lt;l c1="12213191"/&gt;&lt;l c1="5398975"/&gt;&lt;l c1="8129866"/&gt;&lt;l c1="11420432"/&gt;&lt;l c1="12424457"/&gt;&lt;l c1="9810257"/&gt;&lt;l c1="9463282"/&gt;&lt;l c1="12562316"/&gt;&lt;l c1="12617461"/&gt;&lt;l c1="10666376"/&gt;&lt;l c1="7235109"/&gt;&lt;l c1="11767593"/&gt;&lt;l c1="8460576"/&gt;&lt;l c1="5406543"/&gt;&lt;l c1="6707834"/&gt;&lt;l c1="12476007"/&gt;&lt;l c1="6533244"/&gt;&lt;l c1="13214866"/&gt;&lt;l c1="13401999"/&gt;&lt;l c1="6698986"/&gt;&lt;l c1="13358229"/&gt;&lt;l c1="6340329"/&gt;&lt;l c1="5462372"/&gt;&lt;l c1="7391264"/&gt;&lt;l c1="13287243"/&gt;&lt;l c1="6533204"/&gt;&lt;l c1="8298178"/&gt;&lt;l c1="12517238"/&gt;&lt;l c1="12425840"/&gt;&lt;l c1="10650407"/&gt;&lt;l c1="5397014"/&gt;&lt;l c1="5551469"/&gt;&lt;l c1="13688954"/&gt;&lt;l c1="5462919"/&gt;&lt;l c1="8860203"/&gt;&lt;l c1="12104999"/&gt;&lt;l c1="9636944"/&gt;&lt;l c1="8303728"/&gt;&lt;l c1="5399169"/&gt;&lt;l c1="5399599"/&gt;&lt;l c1="10671872"/&gt;&lt;l c1="6544966"/&gt;&lt;l c1="6520561"/&gt;&lt;l c1="12306911"/&gt;&lt;l c1="13462282"/&gt;&lt;l c1="5463182"/&gt;&lt;l c1="9635925"/&gt;&lt;l c1="12131726"/&gt;&lt;l c1="11130311"/&gt;&lt;l c1="7343719"/&gt;&lt;l c1="9751087"/&gt;&lt;l c1="11535643"/&gt;&lt;l c1="12425857"/&gt;&lt;l c1="5605641"/&gt;&lt;l c1="10714397"/&gt;&lt;l c1="12011649"/&gt;&lt;l c1="7936267"/&gt;&lt;l c1="13264719"/&gt;&lt;l c1="13366802"/&gt;&lt;l c1="10932968"/&gt;&lt;l c1="10238803"/&gt;&lt;l c1="5399046"/&gt;&lt;l c1="5683454"/&gt;&lt;l c1="12769351"/&gt;&lt;l c1="12403095"/&gt;&lt;l c1="11869920"/&gt;&lt;l c1="5551406"/&gt;&lt;l c1="6681107"/&gt;&lt;l c1="12802058"/&gt;&lt;l c1="12047358"/&gt;&lt;l c1="8553125"/&gt;&lt;l c1="13089259"/&gt;&lt;l c1="8860215"/&gt;&lt;l c1="12217465"/&gt;&lt;l c1="12015699"/&gt;&lt;l c1="12804511"/&gt;&lt;l c1="10970429"/&gt;&lt;l c1="5399513"/&gt;&lt;l c1="9957275"/&gt;&lt;l c1="12960958"/&gt;&lt;l c1="6228284"/&gt;&lt;l c1="7494416"/&gt;&lt;l c1="6320252"/&gt;&lt;l c1="12425877"/&gt;&lt;l c1="10703757"/&gt;&lt;l c1="12403106"/&gt;&lt;l c1="12519053"/&gt;&lt;l c1="10604387"/&gt;&lt;l c1="12387935"/&gt;&lt;l c1="12399617"/&gt;&lt;l c1="13562640"/&gt;&lt;l c1="10816681"/&gt;&lt;l c1="7090163"/&gt;&lt;l c1="13651193"/&gt;&lt;l c1="12217508"/&gt;&lt;l c1="13174045"/&gt;&lt;l c1="12955391"/&gt;&lt;l c1="13030141"/&gt;&lt;l c1="6663583"/&gt;&lt;l c1="12856321"/&gt;&lt;l c1="13519646"/&gt;&lt;l c1="8156982"/&gt;&lt;l c1="11752883"/&gt;&lt;l c1="12804007"/&gt;&lt;l c1="5549517"/&gt;&lt;l c1="10694254"/&gt;&lt;l c1="13163909"/&gt;&lt;l c1="9798458"/&gt;&lt;l c1="11700612"/&gt;&lt;l c1="12101095"/&gt;&lt;l c1="9527570"/&gt;&lt;l c1="8165483"/&gt;&lt;l c1="13059106"/&gt;&lt;l c1="12843747"/&gt;&lt;l c1="11680830"/&gt;&lt;l c1="5399694"/&gt;&lt;l c1="8253547"/&gt;&lt;l c1="8460577"/&gt;&lt;l c1="13688955"/&gt;&lt;l c1="10799029"/&gt;&lt;l c1="12517239"/&gt;&lt;l c1="12105000"/&gt;&lt;l c1="13431835"/&gt;&lt;l c1="12150931"/&gt;&lt;l c1="13513014"/&gt;&lt;l c1="5551710"/&gt;&lt;l c1="11682914"/&gt;&lt;l c1="12150908"/&gt;&lt;l c1="11701554"/&gt;&lt;l c1="9751088"/&gt;&lt;l c1="10932969"/&gt;&lt;l c1="10273689"/&gt;&lt;l c1="13154037"/&gt;&lt;l c1="5549543"/&gt;&lt;l c1="5532907"/&gt;&lt;l c1="5397126"/&gt;&lt;l c1="8161170"/&gt;&lt;l c1="13366803"/&gt;&lt;l c1="5754286"/&gt;&lt;l c1="10470903"/&gt;&lt;l c1="13551142"/&gt;&lt;l c1="13380832"/&gt;&lt;l c1="8942431"/&gt;&lt;l c1="10709088"/&gt;&lt;l c1="10145754"/&gt;&lt;l c1="10874583"/&gt;&lt;l c1="11758961"/&gt;&lt;l c1="9635937"/&gt;&lt;l c1="12949655"/&gt;&lt;l c1="5398944"/&gt;&lt;l c1="8680093"/&gt;&lt;l c1="12769352"/&gt;&lt;l c1="10406223"/&gt;&lt;l c1="12265466"/&gt;&lt;l c1="10746371"/&gt;&lt;l c1="13380835"/&gt;&lt;l c1="12395733"/&gt;&lt;l c1="13009337"/&gt;&lt;l c1="9187388"/&gt;&lt;l c1="9957276"/&gt;&lt;l c1="13187081"/&gt;&lt;l c1="9745927"/&gt;&lt;l c1="11961179"/&gt;&lt;l c1="5462170"/&gt;&lt;l c1="11495529"/&gt;&lt;l c1="5398234"/&gt;&lt;l c1="6207395"/&gt;&lt;l c1="12150925"/&gt;&lt;l c1="7297812"/&gt;&lt;l c1="11175161"/&gt;&lt;l c1="11210598"/&gt;&lt;l c1="6208560"/&gt;&lt;l c1="9942308"/&gt;&lt;l c1="7090164"/&gt;&lt;l c1="5463432"/&gt;&lt;l c1="10799613"/&gt;&lt;l c1="7725047"/&gt;&lt;l c1="5892147"/&gt;&lt;l c1="10604388"/&gt;&lt;l c1="5398191"/&gt;&lt;l c1="6663584"/&gt;&lt;l c1="13270779"/&gt;&lt;l c1="7551359"/&gt;&lt;l c1="12031758"/&gt;&lt;l c1="8298170"/&gt;&lt;l c1="5462699"/&gt;&lt;l c1="13327447"/&gt;&lt;l c1="6898852"/&gt;&lt;l c1="10918370"/&gt;&lt;l c1="9615499"/&gt;&lt;l c1="12360525"/&gt;&lt;l c1="12329055"/&gt;&lt;l c1="8303729"/&gt;&lt;l c1="13401997"/&gt;&lt;l c1="12147965"/&gt;&lt;l c1="5463936"/&gt;&lt;l c1="12403021"/&gt;&lt;l c1="12342291"/&gt;&lt;l c1="13616077"/&gt;&lt;l c1="10319084"/&gt;&lt;l c1="10811220"/&gt;&lt;l c1="13243726"/&gt;&lt;l c1="12960046"/&gt;&lt;l c1="9463277"/&gt;&lt;l c1="7803693"/&gt;&lt;l c1="6668476"/&gt;&lt;l c1="7104310"/&gt;&lt;l c1="8293029"/&gt;&lt;l c1="11470692"/&gt;&lt;l c1="5554816"/&gt;&lt;l c1="5719181"/&gt;&lt;l c1="11055390"/&gt;&lt;l c1="9810160"/&gt;&lt;l c1="7227722"/&gt;&lt;l c1="7394208"/&gt;&lt;l c1="8656326"/&gt;&lt;l c1="8864515"/&gt;&lt;l c1="12333661"/&gt;&lt;l c1="7976270"/&gt;&lt;l c1="11476946"/&gt;&lt;l c1="11420433"/&gt;&lt;l c1="11106359"/&gt;&lt;l c1="13408924"/&gt;&lt;l c1="13433143"/&gt;&lt;l c1="5544113"/&gt;&lt;l c1="10674864"/&gt;&lt;l c1="5463564"/&gt;&lt;l c1="13024462"/&gt;&lt;l c1="8398047"/&gt;&lt;l c1="8500474"/&gt;&lt;l c1="13548589"/&gt;&lt;l c1="12981039"/&gt;&lt;l c1="13410235"/&gt;&lt;l c1="9929699"/&gt;&lt;l c1="13069105"/&gt;&lt;l c1="6167844"/&gt;&lt;l c1="10804110"/&gt;&lt;l c1="13651085"/&gt;&lt;l c1="10092942"/&gt;&lt;l c1="5397066"/&gt;&lt;l c1="9510722"/&gt;&lt;l c1="10476253"/&gt;&lt;l c1="7297889"/&gt;&lt;l c1="5684290"/&gt;&lt;l c1="12769349"/&gt;&lt;l c1="13360076"/&gt;&lt;l c1="5396780"/&gt;&lt;l c1="8647043"/&gt;&lt;l c1="12424836"/&gt;&lt;l c1="11529137"/&gt;&lt;l c1="11579697"/&gt;&lt;l c1="12213206"/&gt;&lt;l c1="13163887"/&gt;&lt;l c1="8293035"/&gt;&lt;l c1="12217514"/&gt;&lt;l c1="10406226"/&gt;&lt;l c1="12981045"/&gt;&lt;l c1="11558970"/&gt;&lt;l c1="5740492"/&gt;&lt;l c1="5703331"/&gt;&lt;l c1="12975898"/&gt;&lt;l c1="10844977"/&gt;&lt;l c1="12047001"/&gt;&lt;l c1="12111578"/&gt;&lt;l c1="6488038"/&gt;&lt;l c1="11972800"/&gt;&lt;l c1="12993614"/&gt;&lt;l c1="7390538"/&gt;&lt;l c1="11777169"/&gt;&lt;l c1="5394965"/&gt;&lt;l c1="6375063"/&gt;&lt;l c1="13460142"/&gt;&lt;l c1="5462837"/&gt;&lt;l c1="9719884"/&gt;&lt;l c1="11322437"/&gt;&lt;l c1="8036370"/&gt;&lt;l c1="13537952"/&gt;&lt;l c1="7390418"/&gt;&lt;l c1="12217471"/&gt;&lt;l c1="12617442"/&gt;&lt;l c1="5462004"/&gt;&lt;l c1="13503302"/&gt;&lt;l c1="13418685"/&gt;&lt;l c1="9457595"/&gt;&lt;l c1="13056536"/&gt;&lt;l c1="11873971"/&gt;&lt;l c1="12424458"/&gt;&lt;l c1="9929676"/&gt;&lt;l c1="12213192"/&gt;&lt;l c1="10294012"/&gt;&lt;l c1="12249333"/&gt;&lt;l c1="13290748"/&gt;&lt;l c1="12617462"/&gt;&lt;l c1="5463684"/&gt;&lt;l c1="10407534"/&gt;&lt;l c1="12403030"/&gt;&lt;l c1="13114970"/&gt;&lt;l c1="7391271"/&gt;&lt;l c1="9035844"/&gt;&lt;l c1="9391773"/&gt;&lt;l c1="10671873"/&gt;&lt;l c1="5396459"/&gt;&lt;l c1="6698987"/&gt;&lt;l c1="7235110"/&gt;&lt;l c1="7297823"/&gt;&lt;l c1="8793878"/&gt;&lt;l c1="13263257"/&gt;&lt;l c1="5400246"/&gt;&lt;l c1="12893411"/&gt;&lt;l c1="13537840"/&gt;&lt;l c1="13537841"/&gt;&lt;l c1="10650408"/&gt;&lt;l c1="10701016"/&gt;&lt;l c1="5399978"/&gt;&lt;l c1="13246312"/&gt;&lt;l c1="7297804"/&gt;&lt;l c1="13513012"/&gt;&lt;l c1="12150983"/&gt;&lt;l c1="13528401"/&gt;&lt;l c1="12843745"/&gt;&lt;l c1="5395000"/&gt;&lt;l c1="13476985"/&gt;&lt;l c1="5462156"/&gt;&lt;l c1="9568593"/&gt;&lt;l c1="12306912"/&gt;&lt;l c1="6520562"/&gt;&lt;l c1="13462281"/&gt;&lt;l c1="11680828"/&gt;&lt;l c1="8299785"/&gt;&lt;l c1="13645217"/&gt;&lt;l c1="6669999"/&gt;&lt;l c1="10092943"/&gt;&lt;l c1="13075652"/&gt;&lt;l c1="12011650"/&gt;&lt;l c1="8500486"/&gt;&lt;l c1="13088138"/&gt;&lt;l c1="11549049"/&gt;&lt;l c1="13370396"/&gt;&lt;l c1="12403042"/&gt;&lt;l c1="7494417"/&gt;&lt;l c1="12881332"/&gt;&lt;l c1="8404425"/&gt;&lt;l c1="10465837"/&gt;&lt;l c1="10238802"/&gt;&lt;l c1="12802059"/&gt;&lt;l c1="12217529"/&gt;&lt;l c1="11578810"/&gt;&lt;l c1="5399732"/&gt;&lt;l c1="12213207"/&gt;&lt;l c1="11869919"/&gt;&lt;l c1="10476254"/&gt;&lt;l c1="6862977"/&gt;&lt;l c1="6167845"/&gt;&lt;l c1="11579695"/&gt;&lt;l c1="6340328"/&gt;&lt;l c1="5398942"/&gt;&lt;l c1="9510723"/&gt;&lt;l c1="12834468"/&gt;&lt;l c1="5399629"/&gt;&lt;l c1="6681106"/&gt;&lt;l c1="11529138"/&gt;&lt;l c1="8189764"/&gt;&lt;l c1="13677772"/&gt;&lt;l c1="12150946"/&gt;&lt;l c1="12982422"/&gt;&lt;l c1="10310463"/&gt;&lt;l c1="10703756"/&gt;&lt;l c1="12150923"/&gt;&lt;l c1="13503303"/&gt;&lt;l c1="5463550"/&gt;&lt;l c1="6375064"/&gt;&lt;l c1="10666378"/&gt;&lt;l c1="5462789"/&gt;&lt;l c1="13418686"/&gt;&lt;l c1="5398681"/&gt;&lt;l c1="12217472"/&gt;&lt;l c1="12413739"/&gt;&lt;l c1="13056537"/&gt;&lt;l c1="8832817"/&gt;&lt;l c1="12476003"/&gt;&lt;l c1="9951672"/&gt;&lt;l c1="12249334"/&gt;&lt;l c1="11130301"/&gt;&lt;l c1="10407535"/&gt;&lt;l c1="5461976"/&gt;&lt;l c1="12247556"/&gt;&lt;l c1="5464028"/&gt;&lt;l c1="12201322"/&gt;&lt;l c1="9035845"/&gt;&lt;l c1="8562770"/&gt;&lt;l c1="13622970"/&gt;&lt;l c1="9798459"/&gt;&lt;l c1="12217509"/&gt;&lt;l c1="10948229"/&gt;&lt;l c1="9773673"/&gt;&lt;l c1="12101096"/&gt;&lt;l c1="5461827"/&gt;&lt;l c1="12239012"/&gt;&lt;l c1="13214865"/&gt;&lt;l c1="12871874"/&gt;&lt;l c1="8656324"/&gt;&lt;l c1="12150957"/&gt;&lt;l c1="11053851"/&gt;&lt;l c1="13513155"/&gt;&lt;l c1="12213187"/&gt;&lt;l c1="12337334"/&gt;&lt;l c1="12150911"/&gt;&lt;l c1="10376474"/&gt;&lt;l c1="5399720"/&gt;&lt;l c1="13074072"/&gt;&lt;l c1="5463673"/&gt;&lt;l c1="13433141"/&gt;&lt;l c1="9300192"/&gt;&lt;l c1="11701555"/&gt;&lt;l c1="5463702"/&gt;&lt;l c1="13514320"/&gt;&lt;l c1="10266977"/&gt;&lt;l c1="10931003"/&gt;&lt;l c1="13154038"/&gt;&lt;l c1="12131724"/&gt;&lt;l c1="6435997"/&gt;&lt;l c1="13080733"/&gt;&lt;l c1="9636865"/&gt;&lt;l c1="10465840"/&gt;&lt;l c1="10734507"/&gt;&lt;l c1="5461704"/&gt;&lt;l c1="13370393"/&gt;&lt;l c1="13437735"/&gt;&lt;l c1="6888450"/&gt;&lt;l c1="9187360"/&gt;&lt;l c1="12949656"/&gt;&lt;l c1="5399726"/&gt;&lt;l c1="5395398"/&gt;&lt;l c1="8832808"/&gt;&lt;l c1="13410233"/&gt;&lt;l c1="13330960"/&gt;&lt;l c1="9604362"/&gt;&lt;l c1="7714268"/&gt;&lt;l c1="5397118"/&gt;&lt;l c1="9719796"/&gt;&lt;l c1="10679917"/&gt;&lt;l c1="9517610"/&gt;&lt;l c1="8216116"/&gt;&lt;l c1="13551143"/&gt;&lt;l c1="7472439"/&gt;&lt;l c1="10304269"/&gt;&lt;l c1="13009338"/&gt;&lt;l c1="13366772"/&gt;&lt;l c1="10762118"/&gt;&lt;l c1="13189810"/&gt;&lt;l c1="9635935"/&gt;&lt;l c1="12787269"/&gt;&lt;l c1="12395734"/&gt;&lt;l c1="10714404"/&gt;&lt;l c1="13168845"/&gt;&lt;l c1="9942309"/&gt;&lt;l c1="5537444"/&gt;&lt;l c1="5400015"/&gt;&lt;l c1="10459823"/&gt;&lt;l c1="7054163"/&gt;&lt;l c1="13084417"/&gt;&lt;l c1="12919271"/&gt;&lt;l c1="7297835"/&gt;&lt;l c1="9187389"/&gt;&lt;l c1="11630466"/&gt;&lt;l c1="5892148"/&gt;&lt;l c1="7391277"/&gt;&lt;l c1="12489004"/&gt;&lt;l c1="7725048"/&gt;&lt;l c1="5398166"/&gt;&lt;l c1="5395338"/&gt;&lt;l c1="12834136"/&gt;&lt;l c1="10918371"/&gt;&lt;l c1="5461916"/&gt;&lt;l c1="13270780"/&gt;&lt;l c1="8165485"/&gt;&lt;l c1="7551360"/&gt;&lt;l c1="13433227"/&gt;&lt;l c1="6266734"/&gt;&lt;l c1="8129867"/&gt;&lt;l c1="5461973"/&gt;&lt;l c1="13377698"/&gt;&lt;l c1="12876987"/&gt;&lt;l c1="12562317"/&gt;&lt;l c1="7391220"/&gt;&lt;l c1="5463341"/&gt;&lt;l c1="10298444"/&gt;&lt;l c1="6323282"/&gt;&lt;l c1="12403122"/&gt;&lt;l c1="11069906"/&gt;&lt;l c1="12403022"/&gt;&lt;l c1="13388934"/&gt;&lt;l c1="10376475"/&gt;&lt;l c1="7976269"/&gt;&lt;l c1="5554671"/&gt;&lt;l c1="9650649"/&gt;&lt;l c1="12342290"/&gt;&lt;l c1="8654661"/&gt;&lt;l c1="11535648"/&gt;&lt;l c1="8156981"/&gt;&lt;l c1="8864516"/&gt;&lt;l c1="10319083"/&gt;&lt;l c1="10674863"/&gt;&lt;l c1="7297879"/&gt;&lt;l c1="5463173"/&gt;&lt;l c1="13366707"/&gt;&lt;l c1="5462592"/&gt;&lt;l c1="13548590"/&gt;&lt;l c1="11476945"/&gt;&lt;l c1="10804111"/&gt;&lt;l c1="12769348"/&gt;&lt;l c1="8680091"/&gt;&lt;l c1="7945268"/&gt;&lt;l c1="10810208"/&gt;&lt;l c1="13651086"/&gt;&lt;l c1="13437736"/&gt;&lt;l c1="13342803"/&gt;&lt;l c1="12403094"/&gt;&lt;l c1="5703327"/&gt;&lt;l c1="10762056"/&gt;&lt;l c1="9929698"/&gt;&lt;l c1="7472440"/&gt;&lt;l c1="8860214"/&gt;&lt;l c1="13089258"/&gt;&lt;l c1="5398994"/&gt;&lt;l c1="11044566"/&gt;&lt;l c1="9635936"/&gt;&lt;l c1="7385848"/&gt;&lt;l c1="12393622"/&gt;&lt;l c1="10459824"/&gt;&lt;l c1="10844978"/&gt;&lt;l c1="12047002"/&gt;&lt;l c1="6488037"/&gt;&lt;l c1="9624294"/&gt;&lt;l c1="7390419"/&gt;&lt;l c1="5537445"/&gt;&lt;l c1="13069104"/&gt;&lt;l c1="6320251"/&gt;&lt;l c1="12955390"/&gt;&lt;l c1="9457596"/&gt;&lt;l c1="13562639"/&gt;&lt;l c1="13433228"/&gt;&lt;l c1="6675762"/&gt;&lt;l c1="8036369"/&gt;&lt;l c1="8793877"/&gt;&lt;l c1="12011625"/&gt;&lt;l c1="9246196"/&gt;&lt;l c1="6266735"/&gt;&lt;l c1="13163908"/&gt;&lt;l c1="7582982"/&gt;&lt;l c1="11700611"/&gt;&lt;l c1="12217464"/&gt;&lt;l c1="12856326"/&gt;&lt;l c1="11069907"/&gt;&lt;l c1="9391774"/&gt;&lt;l c1="13030140"/&gt;&lt;l c1="13290749"/&gt;&lt;l c1="6323283"/&gt;&lt;l c1="5395376"/&gt;&lt;l c1="12265462"/&gt;&lt;l c1="10694253"/&gt;&lt;l c1="9929675"/&gt;&lt;l c1="13317407"/&gt;&lt;l c1="12893412"/&gt;&lt;l c1="12303724"/&gt;&lt;l c1="5544149"/&gt;&lt;l c1="12386449"/&gt;&lt;l c1="8253546"/&gt;&lt;l c1="13187071"/&gt;&lt;l c1="5461994"/&gt;&lt;l c1="10014323"/&gt;&lt;l c1="13519745"/&gt;&lt;l c1="10799030"/&gt;&lt;l c1="5461825"/&gt;&lt;l c1="13431834"/&gt;&lt;l c1="10654917"/&gt;&lt;l c1="12507376"/&gt;&lt;l c1="11431944"/&gt;&lt;l c1="10816680"/&gt;&lt;l c1="5532908"/&gt;&lt;l c1="6670000"/&gt;&lt;l c1="6208561"/&gt;&lt;l c1="12477807"/&gt;&lt;l c1="13286796"/&gt;&lt;l c1="6862978"/&gt;&lt;l c1="10376472"/&gt;&lt;l c1="13069115"/&gt;&lt;l c1="5461693"/&gt;&lt;l c1="5463021"/&gt;&lt;l c1="12217530"/&gt;&lt;l c1="10145753"/&gt;&lt;l c1="6456790"/&gt;&lt;l c1="13163885"/&gt;&lt;l c1="5398645"/&gt;&lt;l c1="5554660"/&gt;&lt;l c1="10310464"/&gt;&lt;l c1="10159707"/&gt;&lt;l c1="12217467"/&gt;&lt;l c1="10874576"/&gt;&lt;l c1="13506429"/&gt;&lt;l c1="6207396"/&gt;&lt;l c1="12982423"/&gt;&lt;l c1="9635933"/&gt;&lt;l c1="11961180"/&gt;&lt;l c1="5394938"/&gt;&lt;l c1="10812919"/&gt;&lt;l c1="12031757"/&gt;&lt;l c1="9843890"/&gt;&lt;l c1="5462861"/&gt;&lt;l c1="10858020"/&gt;&lt;l c1="10762116"/&gt;&lt;l c1="12213196"/&gt;&lt;l c1="13704574"/&gt;&lt;l c1="11175162"/&gt;&lt;l c1="13580687"/&gt;&lt;l c1="5462051"/&gt;&lt;l c1="5463551"/&gt;&lt;l c1="7270657"/&gt;&lt;l c1="11210599"/&gt;&lt;l c1="9951673"/&gt;&lt;l c1="7774844"/&gt;&lt;l c1="12443609"/&gt;&lt;l c1="12147964"/&gt;&lt;l c1="5395336"/&gt;&lt;l c1="9453394"/&gt;&lt;l c1="9300193"/&gt;&lt;l c1="9615512"/&gt;&lt;l c1="12843743"/&gt;&lt;l c1="7390522"/&gt;&lt;l c1="5463731"/&gt;&lt;l c1="12425848"/&gt;&lt;l c1="8794472"/&gt;&lt;l c1="11495528"/&gt;&lt;l c1="7936146"/&gt;&lt;l c1="13059108"/&gt;&lt;l c1="12247557"/&gt;&lt;l c1="13099042"/&gt;&lt;l c1="5462804"/&gt;&lt;l c1="12329054"/&gt;&lt;l c1="8876994"/&gt;&lt;l c1="8562771"/&gt;&lt;/r&gt;'' insert into @clients select * from openxml (@idoc_clients, ''/r/l'', 1) with (c1 int) exec sp_xml_removedocument @idoc_clients;
		select
			client_code = cl.client_code,
			client_name = rtrim(ab.ABALPH),
			client_address = rtrim(addr.ALADDZ) + '', '' + 
				rtrim(country.DRDL01) + '', '' +
				case when ltrim(region.DRDL01 + region.DRDL02) = ''.'' then '''' else rtrim(region.DRDL01 + region.DRDL02) end + '', '' + 
				rtrim(addr.ALCTY1) + '', '' + 
				rtrim(rtrim(addr.ALADD1) + '', '' + rtrim(addr.ALADD2) + '', '' + rtrim(addr.ALADD3) + '', '' + addr.ALADD4),  -- Полный адрес
			inn = rtrim(replace(ab.ABTAX, char(160), '''')),
			form = rtrim(udc_01_14.DRDL02),
			category = f92.T3SBA1,
			channel = rtrim(udc_55_08.DRDL01)
		from @clients cl
		left join PRODDTA.F0101 ab
			on ab.ABAN8 = cl.client_code
		left join PRODDTA.F0116 addr  -- Адрес
			on addr.ALAN8 = ab.ABAN8
		left join PRODDTA.F550005 country  -- Страна
			on  country.DRSY = ''00''
			and country.DRRT = ''CN''
			and country.DRKY = addr.ALCTR
		left join PRODDTA.F550005 region  -- Регионы (Включая Россию, Беларусь, Казахстан)
			on  region.DRSY = ''00''
			and region.DRRT = ''S''
			and region.DRKY = addr.ALADDS
		left join PRODDTA.F550005 udc_01_14
			on  udc_01_14.DRKY = ab.ABAC14
			and udc_01_14.DRSY = ''01''
			and udc_01_14.DRRT = ''14''
		outer apply (
			select top 1 *
			from PRODDTA.F00092 tt  -- Справочник дополнительных данных
			where
				tt.T3SBN1 = ab.ABAN8
				and tt.T3SDB = ''AB''
				and tt.T3TYDT = ''03''
			) f92
		left join PRODDTA.F550005 udc_55_08
			on  udc_55_08.DRKY = f92.T3RMK                              
			and udc_55_08.DRSY = ''55''
			and udc_55_08.DRRT = ''08''
	'</t>
  </si>
  <si>
    <t>exec "JDE_PRODUCTION"."sys"."sp_executesql";1 N'declare @product table (itm int) declare @idoc_product int exec sp_xml_preparedocument @idoc_product output, ''&lt;?xml version="1.0" encoding="Windows-1251"?&gt;&lt;r&gt;&lt;l c1="775415"/&gt;&lt;l c1="775421"/&gt;&lt;l c1="775628"/&gt;&lt;l c1="775629"/&gt;&lt;l c1="775630"/&gt;&lt;l c1="775631"/&gt;&lt;l c1="776155"/&gt;&lt;l c1="776156"/&gt;&lt;l c1="789631"/&gt;&lt;l c1="790032"/&gt;&lt;l c1="794842"/&gt;&lt;l c1="794843"/&gt;&lt;l c1="794844"/&gt;&lt;l c1="794845"/&gt;&lt;l c1="794846"/&gt;&lt;l c1="794847"/&gt;&lt;l c1="794848"/&gt;&lt;l c1="794849"/&gt;&lt;l c1="794850"/&gt;&lt;l c1="794851"/&gt;&lt;l c1="794852"/&gt;&lt;l c1="794853"/&gt;&lt;l c1="794854"/&gt;&lt;l c1="794855"/&gt;&lt;l c1="794856"/&gt;&lt;l c1="794857"/&gt;&lt;l c1="794858"/&gt;&lt;l c1="794859"/&gt;&lt;l c1="794860"/&gt;&lt;l c1="794861"/&gt;&lt;l c1="794863"/&gt;&lt;l c1="794864"/&gt;&lt;l c1="794866"/&gt;&lt;l c1="794867"/&gt;&lt;l c1="794868"/&gt;&lt;l c1="794869"/&gt;&lt;l c1="794870"/&gt;&lt;l c1="796660"/&gt;&lt;/r&gt;'' insert into @product select * from openxml (@idoc_product, ''/r/l'', 1) with (c1 int) exec sp_xml_removedocument @idoc_product;
		select
			session_id = @session_id,
			itm = f4101.IMITM,
			product_code = rtrim(f4101.IMLITM),
			product_name = rtrim(f4101al.IMLDTA),  -- Полное, не сокращённое наименование товара
			provider_code = isnull(pr_code.provider_code, ''''),						
			product_weight = f41002.UMCONV / 10000000, -- По отношению к КГ
			product_ean = rtrim(f4101.IMDSC2)
		from PRODDTA.F4101 f4101 with (nolock)
		inner join @product pr
			on pr.itm = f4101.IMITM
		inner join PRODDTA.F4101AL f4101al with (nolock)
			on f4101al.IMITM = f4101.IMITM
		left join PRODDTA.F41002 f41002 with (nolock) 
			on f41002.UMITM = f4101.IMITM
			and f41002.UMUM = f4101.IMUOM1
			and f41002.UMRUM = ''КГ''
		outer apply 
		(
			select top 1 with ties
				provider_code = rtrim(f4104.IVCITM)
			from PRODDTA.F4104 f4104 with (nolock)  -- Код поставщика
			where
				f4104.IVITM = f4101.IMITM
				and f4104.IVXRT = ''VN''
				and f4104.IVAN8 in (''13261017'', ''13000903'')
			order by
				row_number() over(partition by f4104.IVITM order by f4104.IVAN8, f4104.IVEXDJ desc)
		) pr_code
	',N'@session_id int',@session_id=90240</t>
  </si>
  <si>
    <t>exec "JDE_PRODUCTION"."sys"."sp_executesql";1 N'declare @clients table (client_code int) declare @idoc_clients int exec sp_xml_preparedocument @idoc_clients output, ''&lt;?xml version="1.0" encoding="Windows-1251"?&gt;&lt;r&gt;&lt;l c1="12764432"/&gt;&lt;l c1="12787974"/&gt;&lt;l c1="12788442"/&gt;&lt;l c1="12788445"/&gt;&lt;l c1="12788446"/&gt;&lt;l c1="12788449"/&gt;&lt;l c1="12788450"/&gt;&lt;l c1="12788456"/&gt;&lt;l c1="12788457"/&gt;&lt;l c1="12803327"/&gt;&lt;l c1="12803334"/&gt;&lt;l c1="12803349"/&gt;&lt;l c1="12803352"/&gt;&lt;l c1="12803359"/&gt;&lt;l c1="12803378"/&gt;&lt;l c1="12803381"/&gt;&lt;l c1="12803384"/&gt;&lt;l c1="12803388"/&gt;&lt;l c1="12803396"/&gt;&lt;l c1="12803398"/&gt;&lt;l c1="12803400"/&gt;&lt;l c1="12803411"/&gt;&lt;l c1="12803415"/&gt;&lt;l c1="12803419"/&gt;&lt;l c1="12803430"/&gt;&lt;l c1="12803434"/&gt;&lt;l c1="12803436"/&gt;&lt;l c1="12803440"/&gt;&lt;l c1="12803447"/&gt;&lt;l c1="12803463"/&gt;&lt;l c1="12803470"/&gt;&lt;l c1="12803473"/&gt;&lt;l c1="12878109"/&gt;&lt;l c1="12878111"/&gt;&lt;l c1="12878290"/&gt;&lt;l c1="12878291"/&gt;&lt;l c1="12878292"/&gt;&lt;l c1="12878293"/&gt;&lt;l c1="12878294"/&gt;&lt;l c1="12878296"/&gt;&lt;l c1="12878299"/&gt;&lt;l c1="12878300"/&gt;&lt;l c1="12878301"/&gt;&lt;l c1="12878303"/&gt;&lt;l c1="12878315"/&gt;&lt;l c1="12878317"/&gt;&lt;l c1="12878318"/&gt;&lt;l c1="12878340"/&gt;&lt;l c1="12878350"/&gt;&lt;l c1="12878351"/&gt;&lt;l c1="12878352"/&gt;&lt;l c1="12878355"/&gt;&lt;l c1="12878358"/&gt;&lt;l c1="12878361"/&gt;&lt;l c1="12878364"/&gt;&lt;l c1="12878366"/&gt;&lt;l c1="12878367"/&gt;&lt;l c1="12878369"/&gt;&lt;l c1="12878370"/&gt;&lt;l c1="12878375"/&gt;&lt;l c1="12878384"/&gt;&lt;l c1="12878387"/&gt;&lt;l c1="12878402"/&gt;&lt;l c1="12878403"/&gt;&lt;l c1="12878411"/&gt;&lt;l c1="12878412"/&gt;&lt;l c1="12878419"/&gt;&lt;l c1="12878424"/&gt;&lt;l c1="12878442"/&gt;&lt;l c1="12878444"/&gt;&lt;l c1="12878445"/&gt;&lt;l c1="12878449"/&gt;&lt;l c1="12878450"/&gt;&lt;l c1="12878452"/&gt;&lt;l c1="12878455"/&gt;&lt;l c1="12878456"/&gt;&lt;l c1="12878464"/&gt;&lt;l c1="12878466"/&gt;&lt;l c1="12878467"/&gt;&lt;l c1="12878468"/&gt;&lt;l c1="12878469"/&gt;&lt;l c1="12878470"/&gt;&lt;l c1="12878473"/&gt;&lt;l c1="12878476"/&gt;&lt;l c1="12878478"/&gt;&lt;l c1="12878480"/&gt;&lt;l c1="12878481"/&gt;&lt;l c1="12878484"/&gt;&lt;l c1="12878488"/&gt;&lt;l c1="12878490"/&gt;&lt;l c1="12878491"/&gt;&lt;l c1="12878494"/&gt;&lt;l c1="12878513"/&gt;&lt;l c1="12878516"/&gt;&lt;l c1="12878521"/&gt;&lt;l c1="12878523"/&gt;&lt;l c1="12878542"/&gt;&lt;l c1="12878544"/&gt;&lt;l c1="12878548"/&gt;&lt;l c1="12878570"/&gt;&lt;l c1="12878571"/&gt;&lt;l c1="12878583"/&gt;&lt;l c1="12878587"/&gt;&lt;l c1="12878589"/&gt;&lt;l c1="12878596"/&gt;&lt;l c1="12878598"/&gt;&lt;l c1="12878601"/&gt;&lt;l c1="12878603"/&gt;&lt;l c1="12878610"/&gt;&lt;l c1="12878612"/&gt;&lt;l c1="12878613"/&gt;&lt;l c1="12878614"/&gt;&lt;l c1="12878615"/&gt;&lt;l c1="12878629"/&gt;&lt;l c1="12878633"/&gt;&lt;l c1="12878634"/&gt;&lt;l c1="12878687"/&gt;&lt;l c1="12878689"/&gt;&lt;l c1="12878694"/&gt;&lt;l c1="12878697"/&gt;&lt;l c1="12878698"/&gt;&lt;l c1="12878732"/&gt;&lt;l c1="12878739"/&gt;&lt;l c1="12879046"/&gt;&lt;l c1="12879048"/&gt;&lt;l c1="12879049"/&gt;&lt;l c1="12879051"/&gt;&lt;l c1="12879052"/&gt;&lt;l c1="12879065"/&gt;&lt;l c1="12879066"/&gt;&lt;l c1="12879068"/&gt;&lt;l c1="12879073"/&gt;&lt;l c1="12879074"/&gt;&lt;l c1="12879075"/&gt;&lt;l c1="12879078"/&gt;&lt;l c1="12879080"/&gt;&lt;l c1="12879082"/&gt;&lt;l c1="12879087"/&gt;&lt;l c1="12879089"/&gt;&lt;l c1="12879100"/&gt;&lt;l c1="12879104"/&gt;&lt;l c1="12879105"/&gt;&lt;l c1="12879108"/&gt;&lt;l c1="12879113"/&gt;&lt;l c1="12879114"/&gt;&lt;l c1="12879116"/&gt;&lt;l c1="12879123"/&gt;&lt;l c1="12879124"/&gt;&lt;l c1="12879127"/&gt;&lt;l c1="12879128"/&gt;&lt;l c1="12879369"/&gt;&lt;l c1="12879376"/&gt;&lt;l c1="12879406"/&gt;&lt;l c1="12879421"/&gt;&lt;l c1="12879437"/&gt;&lt;l c1="12879661"/&gt;&lt;l c1="12881804"/&gt;&lt;l c1="12881957"/&gt;&lt;l c1="12881958"/&gt;&lt;l c1="12881968"/&gt;&lt;l c1="12881972"/&gt;&lt;l c1="12881977"/&gt;&lt;l c1="12881978"/&gt;&lt;l c1="12881980"/&gt;&lt;l c1="12881983"/&gt;&lt;l c1="12881984"/&gt;&lt;l c1="12881990"/&gt;&lt;l c1="12881997"/&gt;&lt;l c1="12882031"/&gt;&lt;l c1="12882035"/&gt;&lt;l c1="12882043"/&gt;&lt;l c1="12882060"/&gt;&lt;l c1="12882065"/&gt;&lt;l c1="12882067"/&gt;&lt;l c1="12882073"/&gt;&lt;l c1="12882092"/&gt;&lt;l c1="12882093"/&gt;&lt;l c1="12882094"/&gt;&lt;l c1="12882120"/&gt;&lt;l c1="12882127"/&gt;&lt;l c1="12882141"/&gt;&lt;l c1="12882154"/&gt;&lt;l c1="12882160"/&gt;&lt;l c1="12882170"/&gt;&lt;l c1="12882171"/&gt;&lt;l c1="12882176"/&gt;&lt;l c1="12882178"/&gt;&lt;l c1="12882189"/&gt;&lt;l c1="12882227"/&gt;&lt;l c1="12882238"/&gt;&lt;l c1="12882373"/&gt;&lt;l c1="12882378"/&gt;&lt;l c1="12882395"/&gt;&lt;l c1="12882415"/&gt;&lt;l c1="12882594"/&gt;&lt;l c1="12882600"/&gt;&lt;l c1="12882619"/&gt;&lt;l c1="12882620"/&gt;&lt;l c1="12882621"/&gt;&lt;l c1="12882623"/&gt;&lt;l c1="12882624"/&gt;&lt;l c1="12882625"/&gt;&lt;l c1="12882635"/&gt;&lt;l c1="12882654"/&gt;&lt;l c1="12882657"/&gt;&lt;l c1="12882760"/&gt;&lt;l c1="12882766"/&gt;&lt;l c1="12882782"/&gt;&lt;l c1="12882788"/&gt;&lt;l c1="12882791"/&gt;&lt;l c1="12882795"/&gt;&lt;l c1="12882897"/&gt;&lt;l c1="12882976"/&gt;&lt;l c1="12882992"/&gt;&lt;l c1="12882994"/&gt;&lt;l c1="12882995"/&gt;&lt;l c1="12882996"/&gt;&lt;l c1="12882997"/&gt;&lt;l c1="12883000"/&gt;&lt;l c1="12883025"/&gt;&lt;l c1="12883041"/&gt;&lt;l c1="12883169"/&gt;&lt;l c1="12883254"/&gt;&lt;l c1="12883260"/&gt;&lt;l c1="12883283"/&gt;&lt;l c1="12883285"/&gt;&lt;l c1="12883530"/&gt;&lt;l c1="12883533"/&gt;&lt;l c1="12883543"/&gt;&lt;l c1="12883550"/&gt;&lt;l c1="12883565"/&gt;&lt;l c1="12883577"/&gt;&lt;l c1="12883582"/&gt;&lt;l c1="12883654"/&gt;&lt;l c1="12883667"/&gt;&lt;l c1="12883699"/&gt;&lt;l c1="12883709"/&gt;&lt;l c1="12883743"/&gt;&lt;l c1="12883744"/&gt;&lt;l c1="12883748"/&gt;&lt;l c1="12883754"/&gt;&lt;l c1="12883755"/&gt;&lt;l c1="12883756"/&gt;&lt;l c1="12883758"/&gt;&lt;l c1="12883759"/&gt;&lt;l c1="12883760"/&gt;&lt;l c1="12883761"/&gt;&lt;l c1="12883762"/&gt;&lt;l c1="12883763"/&gt;&lt;l c1="12883764"/&gt;&lt;l c1="12883766"/&gt;&lt;l c1="12883767"/&gt;&lt;l c1="12883768"/&gt;&lt;l c1="12883769"/&gt;&lt;l c1="12884483"/&gt;&lt;l c1="12884484"/&gt;&lt;l c1="12884494"/&gt;&lt;l c1="12884500"/&gt;&lt;l c1="12884501"/&gt;&lt;l c1="12884523"/&gt;&lt;l c1="12884524"/&gt;&lt;l c1="12884526"/&gt;&lt;l c1="12884536"/&gt;&lt;l c1="12884610"/&gt;&lt;l c1="12884621"/&gt;&lt;l c1="12884625"/&gt;&lt;l c1="12884626"/&gt;&lt;l c1="12884631"/&gt;&lt;l c1="12884632"/&gt;&lt;l c1="12884640"/&gt;&lt;l c1="12884641"/&gt;&lt;l c1="12884642"/&gt;&lt;l c1="12884643"/&gt;&lt;l c1="12884644"/&gt;&lt;l c1="12884647"/&gt;&lt;l c1="12884648"/&gt;&lt;l c1="12884650"/&gt;&lt;l c1="12884651"/&gt;&lt;l c1="12884653"/&gt;&lt;l c1="12884664"/&gt;&lt;l c1="12884665"/&gt;&lt;l c1="12884740"/&gt;&lt;l c1="12884744"/&gt;&lt;l c1="12884746"/&gt;&lt;l c1="12884748"/&gt;&lt;l c1="12884810"/&gt;&lt;l c1="12884813"/&gt;&lt;l c1="12884814"/&gt;&lt;l c1="12884815"/&gt;&lt;l c1="12884847"/&gt;&lt;l c1="12884852"/&gt;&lt;l c1="12884863"/&gt;&lt;l c1="12884868"/&gt;&lt;l c1="12884876"/&gt;&lt;l c1="12884877"/&gt;&lt;l c1="12884887"/&gt;&lt;l c1="12884893"/&gt;&lt;l c1="12884894"/&gt;&lt;l c1="12884897"/&gt;&lt;l c1="12884900"/&gt;&lt;l c1="12884905"/&gt;&lt;l c1="12884906"/&gt;&lt;l c1="12884908"/&gt;&lt;l c1="12884924"/&gt;&lt;l c1="12884927"/&gt;&lt;l c1="12884931"/&gt;&lt;l c1="12884932"/&gt;&lt;l c1="12884933"/&gt;&lt;l c1="12884935"/&gt;&lt;l c1="12884937"/&gt;&lt;l c1="12884942"/&gt;&lt;l c1="12884943"/&gt;&lt;l c1="12884945"/&gt;&lt;l c1="12884947"/&gt;&lt;l c1="12884949"/&gt;&lt;l c1="12884952"/&gt;&lt;l c1="12884956"/&gt;&lt;l c1="12884960"/&gt;&lt;l c1="12884971"/&gt;&lt;l c1="12885008"/&gt;&lt;l c1="12885009"/&gt;&lt;l c1="12885029"/&gt;&lt;l c1="12885039"/&gt;&lt;l c1="12885041"/&gt;&lt;l c1="12885049"/&gt;&lt;l c1="12885051"/&gt;&lt;l c1="12885052"/&gt;&lt;l c1="12885054"/&gt;&lt;l c1="12885056"/&gt;&lt;l c1="12885064"/&gt;&lt;l c1="12885068"/&gt;&lt;l c1="12885070"/&gt;&lt;l c1="12885097"/&gt;&lt;l c1="12885152"/&gt;&lt;l c1="12885153"/&gt;&lt;l c1="12885154"/&gt;&lt;l c1="12885156"/&gt;&lt;l c1="12885157"/&gt;&lt;l c1="12885158"/&gt;&lt;l c1="12885159"/&gt;&lt;l c1="12885162"/&gt;&lt;l c1="12885163"/&gt;&lt;l c1="12885164"/&gt;&lt;l c1="12885165"/&gt;&lt;l c1="12885177"/&gt;&lt;l c1="12885178"/&gt;&lt;l c1="12885244"/&gt;&lt;l c1="12885248"/&gt;&lt;l c1="12885249"/&gt;&lt;l c1="12885259"/&gt;&lt;l c1="12885261"/&gt;&lt;l c1="12885263"/&gt;&lt;l c1="12885266"/&gt;&lt;l c1="12885267"/&gt;&lt;l c1="12885268"/&gt;&lt;l c1="12885269"/&gt;&lt;l c1="12885270"/&gt;&lt;l c1="12885272"/&gt;&lt;l c1="12885273"/&gt;&lt;l c1="12885274"/&gt;&lt;l c1="12885276"/&gt;&lt;l c1="12885277"/&gt;&lt;l c1="12885279"/&gt;&lt;l c1="12885287"/&gt;&lt;l c1="12885302"/&gt;&lt;l c1="12885315"/&gt;&lt;l c1="12885316"/&gt;&lt;l c1="12885318"/&gt;&lt;l c1="12885319"/&gt;&lt;l c1="12885320"/&gt;&lt;l c1="12885321"/&gt;&lt;l c1="12885322"/&gt;&lt;l c1="12885323"/&gt;&lt;l c1="12885325"/&gt;&lt;l c1="12885327"/&gt;&lt;l c1="12885328"/&gt;&lt;l c1="12885329"/&gt;&lt;l c1="12885330"/&gt;&lt;l c1="12885331"/&gt;&lt;l c1="12885332"/&gt;&lt;l c1="12885339"/&gt;&lt;l c1="12885390"/&gt;&lt;l c1="12885393"/&gt;&lt;l c1="12885425"/&gt;&lt;l c1="12885442"/&gt;&lt;l c1="12885445"/&gt;&lt;l c1="12885446"/&gt;&lt;l c1="12885449"/&gt;&lt;l c1="12885457"/&gt;&lt;l c1="12885463"/&gt;&lt;l c1="12885468"/&gt;&lt;l c1="12885478"/&gt;&lt;l c1="12885479"/&gt;&lt;l c1="12885482"/&gt;&lt;l c1="12885485"/&gt;&lt;l c1="12885486"/&gt;&lt;l c1="12885491"/&gt;&lt;l c1="12885492"/&gt;&lt;l c1="12885493"/&gt;&lt;l c1="12885496"/&gt;&lt;l c1="12885497"/&gt;&lt;l c1="12885499"/&gt;&lt;l c1="12885529"/&gt;&lt;l c1="12885532"/&gt;&lt;l c1="12885533"/&gt;&lt;l c1="12885534"/&gt;&lt;l c1="12885536"/&gt;&lt;l c1="12885537"/&gt;&lt;l c1="12885539"/&gt;&lt;l c1="12885541"/&gt;&lt;l c1="12885543"/&gt;&lt;l c1="12885544"/&gt;&lt;l c1="12885545"/&gt;&lt;l c1="12885546"/&gt;&lt;l c1="12885547"/&gt;&lt;l c1="12885548"/&gt;&lt;l c1="12885549"/&gt;&lt;l c1="12885551"/&gt;&lt;l c1="12885552"/&gt;&lt;l c1="12885553"/&gt;&lt;l c1="12885556"/&gt;&lt;l c1="12885557"/&gt;&lt;l c1="12885575"/&gt;&lt;l c1="12885578"/&gt;&lt;l c1="12885579"/&gt;&lt;l c1="12885589"/&gt;&lt;l c1="12885594"/&gt;&lt;l c1="12885595"/&gt;&lt;l c1="12885597"/&gt;&lt;l c1="12885616"/&gt;&lt;l c1="12885617"/&gt;&lt;l c1="12885618"/&gt;&lt;l c1="12885628"/&gt;&lt;l c1="12885656"/&gt;&lt;l c1="12885657"/&gt;&lt;l c1="12885658"/&gt;&lt;l c1="12885660"/&gt;&lt;l c1="12885661"/&gt;&lt;l c1="12885664"/&gt;&lt;l c1="12885665"/&gt;&lt;l c1="12885666"/&gt;&lt;l c1="12885667"/&gt;&lt;l c1="12885691"/&gt;&lt;l c1="12885692"/&gt;&lt;l c1="12885693"/&gt;&lt;l c1="12885695"/&gt;&lt;l c1="12885696"/&gt;&lt;l c1="12885708"/&gt;&lt;l c1="12885711"/&gt;&lt;l c1="12885715"/&gt;&lt;l c1="12885716"/&gt;&lt;l c1="12885719"/&gt;&lt;l c1="12885721"/&gt;&lt;l c1="12885723"/&gt;&lt;l c1="12885724"/&gt;&lt;l c1="12885727"/&gt;&lt;l c1="12885730"/&gt;&lt;l c1="12929881"/&gt;&lt;l c1="12929892"/&gt;&lt;l c1="12929893"/&gt;&lt;l c1="12929894"/&gt;&lt;l c1="12929895"/&gt;&lt;l c1="12929896"/&gt;&lt;l c1="12929897"/&gt;&lt;l c1="12929898"/&gt;&lt;l c1="12929902"/&gt;&lt;l c1="12929904"/&gt;&lt;l c1="12929906"/&gt;&lt;l c1="12929908"/&gt;&lt;l c1="12929911"/&gt;&lt;l c1="12929912"/&gt;&lt;l c1="12929913"/&gt;&lt;l c1="12929914"/&gt;&lt;l c1="12930099"/&gt;&lt;l c1="12930102"/&gt;&lt;l c1="12930106"/&gt;&lt;l c1="12930107"/&gt;&lt;l c1="13063253"/&gt;&lt;l c1="13070521"/&gt;&lt;l c1="13070522"/&gt;&lt;l c1="13070533"/&gt;&lt;l c1="13070534"/&gt;&lt;l c1="13070535"/&gt;&lt;l c1="13070536"/&gt;&lt;l c1="13070537"/&gt;&lt;l c1="13070538"/&gt;&lt;l c1="13070539"/&gt;&lt;l c1="13070883"/&gt;&lt;l c1="13070897"/&gt;&lt;l c1="13070899"/&gt;&lt;l c1="13070900"/&gt;&lt;l c1="13070902"/&gt;&lt;l c1="13070904"/&gt;&lt;l c1="13070910"/&gt;&lt;l c1="13070913"/&gt;&lt;l c1="13070914"/&gt;&lt;l c1="13070915"/&gt;&lt;l c1="13070916"/&gt;&lt;l c1="13075994"/&gt;&lt;l c1="13075998"/&gt;&lt;l c1="13086844"/&gt;&lt;l c1="13086846"/&gt;&lt;l c1="13086851"/&gt;&lt;l c1="13086852"/&gt;&lt;l c1="13106818"/&gt;&lt;l c1="13106825"/&gt;&lt;l c1="13106830"/&gt;&lt;l c1="13132243"/&gt;&lt;l c1="13132244"/&gt;&lt;l c1="13132245"/&gt;&lt;l c1="13132246"/&gt;&lt;l c1="13132248"/&gt;&lt;l c1="13132250"/&gt;&lt;l c1="13222213"/&gt;&lt;l c1="13222214"/&gt;&lt;l c1="13222215"/&gt;&lt;l c1="13410279"/&gt;&lt;l c1="13415243"/&gt;&lt;l c1="13415245"/&gt;&lt;l c1="13440481"/&gt;&lt;l c1="13440554"/&gt;&lt;l c1="13444094"/&gt;&lt;l c1="13567348"/&gt;&lt;l c1="13567354"/&gt;&lt;l c1="13567357"/&gt;&lt;l c1="13567359"/&gt;&lt;l c1="13567360"/&gt;&lt;l c1="13567361"/&gt;&lt;/r&gt;'' insert into @clients select * from openxml (@idoc_clients, ''/r/l'', 1) with (c1 int) exec sp_xml_removedocument @idoc_clients;
		select
			client_code = cl.client_code,
			client_name = rtrim(ab.ABALPH),
			client_address = rtrim(addr.ALADDZ) + '', '' + 
				rtrim(country.DRDL01) + '', '' +
				case when ltrim(region.DRDL01 + region.DRDL02) = ''.'' then '''' else rtrim(region.DRDL01 + region.DRDL02) end + '', '' + 
				rtrim(addr.ALCTY1) + '', '' + 
				rtrim(rtrim(addr.ALADD1) + '', '' + rtrim(addr.ALADD2) + '', '' + rtrim(addr.ALADD3) + '', '' + addr.ALADD4),  -- Полный адрес
			inn = rtrim(replace(ab.ABTAX, char(160), '''')),
			kpp = rtrim(replace(ab.ABTX2, char(160), ''''))
			--producer_code = ''''
		from @clients cl
		left join PRODDTA.F0101 ab with (nolock)
			on ab.ABAN8 = cl.client_code
		left join PRODDTA.F0116 addr with (nolock)  -- Адрес
			on addr.ALAN8 =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t>
  </si>
  <si>
    <t>exec "JDE_PRODUCTION"."sys"."sp_executesql";1 N'declare @hub table (branch varchar(3), directory varchar(3), hub varchar(4)) declare @idoc_hub int exec sp_xml_preparedocument @idoc_hub output, ''&lt;?xml version="1.0" encoding="Windows-1251"?&gt;&lt;r&gt;&lt;l c3="0001"/&gt;&lt;/r&gt;'' insert into @hub select * from openxml (@idoc_hub, ''/r/l'', 1) with (c1 varchar(3), c2 varchar(3), c3 varchar(4)) exec sp_xml_removedocument @idoc_hub;
			declare
				@jde_date_beg int = dbo.fncDateToJDEDate(@date_beg),
				@jde_date_end int = dbo.fncDateToJDEDate(@date_end)
			declare @products table (
				itm int primary key,
				supplier varchar(3),
				product_unit char(2)
			)
			insert into @products
			select
				id = f4101.IMITM,
				supplier = rtrim(f4101.IMSRP4),
				product_unit = f4101.IMUOM1
			from PRODDTA.F4101 f4101 with (nolock)
			inner join string_split(@suppliers, '','') sup
				on sup.value = f4101.IMSRP4
			select
				session_id = @session_id,
				date = dbo.fncJDEDateToDate(f4211.SDADDJ),
				doc_company = f4211.SDKCOO,
				doc_type_id = f4211.SDDCTO,
				doc_number = cast(f4211.SDDOCO as int),
				doc_line_id = cast(f4211.SDLNID as int),
				supplier_id = pr.supplier,
				product_id = pr.itm,
				unit = pr.product_unit,
				warehouse = rtrim(ltrim(f0006.MCMCU)),
				branch_id = coalesce(hub1.hub, hub2.hub, hub3.hub, hub4.hub),
				qty = cast(f4211.SDPQOR as int),  -- Объем продаж
				amt_wo_vat = cast(f4211.SDAEXP * 0.01 / (1 + isnull(ns.nds_rate, 0) * 0.00001) as decimal(18, 4)),  -- Сумма финальная без НДС
				amt_w_vat = cast(f4211.SDAEXP * 0.01 as decimal(18, 4)),  -- Сумма финальная с НДС
				currency = rtrim(f4211.SDCRCD),
				dp_id = cast(f4211.SDSHAN as int),
				trade_channel_id = rtrim(f0101.ABAC14)
			from PRODDTA.F4211 f4211 with (nolock)
			inner join @products pr
				on pr.itm = f4211.SDITM
			inner join PRODDTA.F0006 f0006 with (nolock)
				on f0006.MCMCU = f4211.SDMCU
			inner join PRODDTA.F0006 f0006_2 with (nolock)
				on f0006_2.MCMCU = f4211.SDEMCU
			left join PRODDTA.F0101 f0101 with (nolock)
				on f0101.ABAN8 = f4211.SDSHAN
			left join @hub hub1  -- Прямое соответствие
				on hub1.branch = f0006.MCRP04
				and hub1.directory = f0006_2.MCRP06
			left join @hub hub2  -- Нет направления продаж
				on hub2.branch = f0006.MCRP04
				and isnull(hub2.directory, '''') = isnull(hub1.directory, '''')
			left join @hub hub3  -- Нет филиала
				on isnull(hub3.branch, '''') = isnull(hub1.branch, '''')
				and hub3.directory = f0006_2.MCRP06
			left join @hub hub4  -- Нет филиала и направления продаж
				on isnull(hub4.branch, '''') = isnull(hub1.branch, '''')
				and isnull(hub4.directory, '''') = isnull(hub1.directory, '''')
			outer apply
			(
				select top 1
					nds_rate = f4008.TATXR1
				from PRODDTA.F4008 f4008 with (nolock)  -- НДС ставка
				where
					f4008.TAITM = iif(isnumeric(f4211.SDTAX1) = 1, f4211.SDTAX1, null) -- Признак налогообложения товара
					and f4008.TATXA1 = f4211.SDTXA1  -- Код налоговой зоны
					and f4211.SDADDJ between f4008.TAEFTJ and f4008.TAEFDJ  -- Период действия
				order by f4008.TAEFTJ desc
			) ns
			where
				f4211.SDADDJ between @jde_date_beg and @jde_date_end  -- Фактическая дата отгрузки
				and f4211.SDKCOO in (''00001'', ''00002'', ''00004'', ''00007'', ''00009'', ''00012'', ''00015'')  -- Компании
				and f4211.SDDCTO not in (''F0'', ''SW'', ''TS'', ''ST'')  -- Исключаем продажи между компаниями и перем-ния между скл. филиала
			union all
			select
				session_id = @session_id,
				date = dbo.fncJDEDateToDate(f4211.SDADDJ),
				doc_company = f4211.SDKCOO,
				doc_type_id = f4211.SDDCTO,
				doc_number = cast(f4211.SDDOCO as int),
				doc_line_id = cast(f4211.SDLNID as int),
				supplier_id = pr.supplier,
				product_id = pr.itm,
				unit = pr.product_unit,
				warehouse = rtrim(ltrim(f0006.MCMCU)),
				branch_id = coalesce(hub1.hub, hub2.hub, hub3.hub, hub4.hub),
				qty = cast(f4211.SDPQOR as int),  -- Объем продаж
				amt_wo_vat = cast(f4211.SDAEXP * 0.01 / (1 + isnull(ns.nds_rate, 0) * 0.00001) as decimal(18, 4)),  -- Сумма финальная без НДС
				amt_w_vat = cast(f4211.SDAEXP * 0.01 as decimal(18, 4)),  -- Сумма финальная с НДС
				currency = rtrim(f4211.SDCRCD),
				dp_id = cast(f4211.SDSHAN as int),
				trade_channel_id = rtrim(f0101.ABAC14)
			from JDE_PDARH.PRODDTA.F42119 f4211 with (nolock, index = F4211_15)  -- Индекс по ADDJ
			inner join @products pr
				on pr.itm = f4211.SDITM
			inner join PRODDTA.F0006 f0006 with (nolock)
				on f0006.MCMCU = f4211.SDMCU
			inner join PRODDTA.F0006 f0006_2 with (nolock)
				on f0006_2.MCMCU = f4211.SDEMCU
			left join PRODDTA.F0101 f0101 with (nolock)
				on f0101.ABAN8 = f4211.SDSHAN
			left join @hub hub1  -- Прямое соответствие
				on hub1.branch = f0006.MCRP04
				and hub1.directory = f0006_2.MCRP06
			left join @hub hub2  -- Нет направления продаж
				on hub2.branch = f0006.MCRP04
				and isnull(hub2.directory, '''') = isnull(hub1.directory, '''')
			left join @hub hub3  -- Нет филиала
				on isnull(hub3.branch, '''') = isnull(hub1.branch, '''')
				and hub3.directory = f0006_2.MCRP06
			left join @hub hub4  -- Нет филиала и направления продаж
				on isnull(hub4.branch, '''') = isnull(hub1.branch, '''')
				and isnull(hub4.directory, '''') = isnull(hub1.directory, '''')
			outer apply
			(
				select top 1
					nds_rate = f4008.TATXR1
				from PRODDTA.F4008 f4008 with (nolock)  -- НДС ставка
				where
					f4008.TAITM = iif(isnumeric(f4211.SDTAX1) = 1, f4211.SDTAX1, null) -- Признак налогообложения товара
					and f4008.TATXA1 = f4211.SDTXA1  -- Код налоговой зоны
					and f4211.SDADDJ between f4008.TAEFTJ and f4008.TAEFDJ  -- Период действия
				order by f4008.TAEFTJ desc
			) ns
			where
				f4211.SDADDJ between @jde_date_beg and @jde_date_end  -- Фактическая дата отгрузки
				and f4211.SDKCOO in (''00001'', ''00002'', ''00004'', ''00007'', ''00009'', ''00012'', ''00015'')  -- Компании
				and f4211.SDDCTO not in (''F0'', ''SW'', ''TS'', ''ST'')  -- Исключаем продажи между компаниями и перем-ния между скл. филиала
			',N'@session_id int, @date_beg date, @date_end date, @suppliers varchar(max)',90303,@date_beg='2024-08-01',@date_end='2024-08-31',@suppliers=N'BRM,E01,E27,E38,E64,E81,E97,F09,F30,KON,MAT,PRC'</t>
  </si>
  <si>
    <t>exec "JDE_PRODUCTION"."sys"."sp_executesql";1 N'declare @client table (client_code int) declare @idoc_client int exec sp_xml_preparedocument @idoc_client output, ''&lt;?xml version="1.0" encoding="Windows-1251"?&gt;&lt;r&gt;&lt;l c1="21"/&gt;&lt;l c1="23"/&gt;&lt;l c1="26"/&gt;&lt;l c1="94"/&gt;&lt;l c1="993145"/&gt;&lt;l c1="2010517"/&gt;&lt;l c1="2820955"/&gt;&lt;l c1="5957741"/&gt;&lt;l c1="5957748"/&gt;&lt;l c1="6693397"/&gt;&lt;l c1="6844336"/&gt;&lt;l c1="6845725"/&gt;&lt;l c1="6845727"/&gt;&lt;l c1="6845728"/&gt;&lt;l c1="6869351"/&gt;&lt;l c1="6869372"/&gt;&lt;l c1="6869373"/&gt;&lt;l c1="6892470"/&gt;&lt;l c1="6906016"/&gt;&lt;l c1="6906488"/&gt;&lt;l c1="6935732"/&gt;&lt;l c1="6967454"/&gt;&lt;l c1="6967457"/&gt;&lt;l c1="6967458"/&gt;&lt;l c1="6967459"/&gt;&lt;l c1="6967460"/&gt;&lt;l c1="6967461"/&gt;&lt;l c1="6967463"/&gt;&lt;l c1="6967464"/&gt;&lt;l c1="7055688"/&gt;&lt;l c1="7058087"/&gt;&lt;l c1="7058123"/&gt;&lt;l c1="7069170"/&gt;&lt;l c1="7069551"/&gt;&lt;l c1="7074345"/&gt;&lt;l c1="7075469"/&gt;&lt;l c1="7080883"/&gt;&lt;l c1="7084704"/&gt;&lt;l c1="7127514"/&gt;&lt;l c1="7128158"/&gt;&lt;l c1="7188579"/&gt;&lt;l c1="7196432"/&gt;&lt;l c1="7198483"/&gt;&lt;l c1="7228178"/&gt;&lt;l c1="7250862"/&gt;&lt;l c1="7308323"/&gt;&lt;l c1="7331609"/&gt;&lt;l c1="7331983"/&gt;&lt;l c1="7331987"/&gt;&lt;l c1="7352083"/&gt;&lt;l c1="7433482"/&gt;&lt;l c1="7434565"/&gt;&lt;l c1="7434700"/&gt;&lt;l c1="7436161"/&gt;&lt;l c1="7463500"/&gt;&lt;l c1="7472700"/&gt;&lt;l c1="7763786"/&gt;&lt;l c1="7763802"/&gt;&lt;l c1="7766512"/&gt;&lt;l c1="9083017"/&gt;&lt;l c1="9246292"/&gt;&lt;l c1="9533398"/&gt;&lt;l c1="9606700"/&gt;&lt;l c1="9665847"/&gt;&lt;l c1="9679161"/&gt;&lt;l c1="9679167"/&gt;&lt;l c1="9679170"/&gt;&lt;l c1="9679172"/&gt;&lt;l c1="9679183"/&gt;&lt;l c1="9679187"/&gt;&lt;l c1="9679189"/&gt;&lt;l c1="9679191"/&gt;&lt;l c1="9679198"/&gt;&lt;l c1="9679263"/&gt;&lt;l c1="9679264"/&gt;&lt;l c1="9679268"/&gt;&lt;l c1="9679288"/&gt;&lt;l c1="9679289"/&gt;&lt;l c1="9679295"/&gt;&lt;l c1="9679299"/&gt;&lt;l c1="9679302"/&gt;&lt;l c1="9679306"/&gt;&lt;l c1="9679316"/&gt;&lt;l c1="9679396"/&gt;&lt;l c1="9679406"/&gt;&lt;l c1="9679407"/&gt;&lt;l c1="9679411"/&gt;&lt;l c1="9679412"/&gt;&lt;l c1="9679417"/&gt;&lt;l c1="9679418"/&gt;&lt;l c1="9679419"/&gt;&lt;l c1="9679421"/&gt;&lt;l c1="9679422"/&gt;&lt;l c1="9679424"/&gt;&lt;l c1="9679434"/&gt;&lt;l c1="9679436"/&gt;&lt;l c1="9679439"/&gt;&lt;l c1="9679446"/&gt;&lt;l c1="9679452"/&gt;&lt;l c1="9679454"/&gt;&lt;l c1="9679458"/&gt;&lt;l c1="9679460"/&gt;&lt;l c1="9679461"/&gt;&lt;l c1="9679463"/&gt;&lt;l c1="9679484"/&gt;&lt;l c1="9679490"/&gt;&lt;l c1="9679491"/&gt;&lt;l c1="9679493"/&gt;&lt;l c1="9679510"/&gt;&lt;l c1="9679527"/&gt;&lt;l c1="9679529"/&gt;&lt;l c1="9679531"/&gt;&lt;l c1="9679532"/&gt;&lt;l c1="9679533"/&gt;&lt;l c1="9679681"/&gt;&lt;l c1="9679682"/&gt;&lt;l c1="9679686"/&gt;&lt;l c1="9679695"/&gt;&lt;l c1="9679697"/&gt;&lt;l c1="9679706"/&gt;&lt;l c1="9679712"/&gt;&lt;l c1="9679716"/&gt;&lt;l c1="9679721"/&gt;&lt;l c1="9679725"/&gt;&lt;l c1="9679727"/&gt;&lt;l c1="9679733"/&gt;&lt;l c1="9679737"/&gt;&lt;l c1="9679741"/&gt;&lt;l c1="9679747"/&gt;&lt;l c1="9679752"/&gt;&lt;l c1="9679766"/&gt;&lt;l c1="9679767"/&gt;&lt;l c1="9679768"/&gt;&lt;l c1="9679769"/&gt;&lt;l c1="9679772"/&gt;&lt;l c1="9679774"/&gt;&lt;l c1="9679776"/&gt;&lt;l c1="9679779"/&gt;&lt;l c1="9679781"/&gt;&lt;l c1="9679783"/&gt;&lt;l c1="9679785"/&gt;&lt;l c1="9679788"/&gt;&lt;l c1="9679818"/&gt;&lt;l c1="9679822"/&gt;&lt;l c1="9679826"/&gt;&lt;l c1="9679828"/&gt;&lt;l c1="9679864"/&gt;&lt;l c1="9679866"/&gt;&lt;l c1="9679872"/&gt;&lt;l c1="9679879"/&gt;&lt;l c1="9679881"/&gt;&lt;l c1="9679894"/&gt;&lt;l c1="9679896"/&gt;&lt;l c1="9679901"/&gt;&lt;l c1="9679902"/&gt;&lt;l c1="9679903"/&gt;&lt;l c1="9679907"/&gt;&lt;l c1="9679908"/&gt;&lt;l c1="9679931"/&gt;&lt;l c1="9679938"/&gt;&lt;l c1="9679957"/&gt;&lt;l c1="9679972"/&gt;&lt;l c1="9679985"/&gt;&lt;l c1="9679986"/&gt;&lt;l c1="9679992"/&gt;&lt;l c1="9679995"/&gt;&lt;l c1="9679996"/&gt;&lt;l c1="9679999"/&gt;&lt;l c1="9680012"/&gt;&lt;l c1="9680015"/&gt;&lt;l c1="9680024"/&gt;&lt;l c1="9680026"/&gt;&lt;l c1="9680036"/&gt;&lt;l c1="9680044"/&gt;&lt;l c1="9680061"/&gt;&lt;l c1="9680063"/&gt;&lt;l c1="9680068"/&gt;&lt;l c1="9680073"/&gt;&lt;l c1="9680079"/&gt;&lt;l c1="9680085"/&gt;&lt;l c1="9680090"/&gt;&lt;l c1="9680094"/&gt;&lt;l c1="9680097"/&gt;&lt;l c1="9680099"/&gt;&lt;l c1="9680110"/&gt;&lt;l c1="9680123"/&gt;&lt;l c1="9680128"/&gt;&lt;l c1="9680133"/&gt;&lt;l c1="9680171"/&gt;&lt;l c1="9680281"/&gt;&lt;l c1="9680285"/&gt;&lt;l c1="9680287"/&gt;&lt;l c1="9680302"/&gt;&lt;l c1="9680333"/&gt;&lt;l c1="9680343"/&gt;&lt;l c1="9680364"/&gt;&lt;l c1="9680530"/&gt;&lt;l c1="9680542"/&gt;&lt;l c1="9680564"/&gt;&lt;l c1="9680565"/&gt;&lt;l c1="9680592"/&gt;&lt;l c1="9680629"/&gt;&lt;l c1="9680646"/&gt;&lt;l c1="9680656"/&gt;&lt;l c1="9680658"/&gt;&lt;l c1="9680674"/&gt;&lt;l c1="9680676"/&gt;&lt;l c1="9680685"/&gt;&lt;l c1="9680716"/&gt;&lt;l c1="9680736"/&gt;&lt;l c1="9680738"/&gt;&lt;l c1="9680746"/&gt;&lt;l c1="9680757"/&gt;&lt;l c1="9680759"/&gt;&lt;l c1="9680783"/&gt;&lt;l c1="9680792"/&gt;&lt;l c1="9680809"/&gt;&lt;l c1="9680833"/&gt;&lt;l c1="9680842"/&gt;&lt;l c1="9681136"/&gt;&lt;l c1="9681143"/&gt;&lt;l c1="9681158"/&gt;&lt;l c1="9681169"/&gt;&lt;l c1="9681173"/&gt;&lt;l c1="9681179"/&gt;&lt;l c1="9681184"/&gt;&lt;l c1="9681186"/&gt;&lt;l c1="9681188"/&gt;&lt;l c1="9681189"/&gt;&lt;l c1="9681208"/&gt;&lt;l c1="9681241"/&gt;&lt;l c1="9681265"/&gt;&lt;l c1="9681270"/&gt;&lt;l c1="9681283"/&gt;&lt;l c1="9681298"/&gt;&lt;l c1="9681299"/&gt;&lt;l c1="9681301"/&gt;&lt;l c1="9681303"/&gt;&lt;l c1="9681307"/&gt;&lt;l c1="9681320"/&gt;&lt;l c1="9681365"/&gt;&lt;l c1="9681370"/&gt;&lt;l c1="9681374"/&gt;&lt;l c1="9681391"/&gt;&lt;l c1="9681425"/&gt;&lt;l c1="9681459"/&gt;&lt;l c1="9681462"/&gt;&lt;l c1="9681478"/&gt;&lt;l c1="9681615"/&gt;&lt;l c1="9681717"/&gt;&lt;l c1="9681817"/&gt;&lt;l c1="9681827"/&gt;&lt;l c1="9681836"/&gt;&lt;l c1="9681856"/&gt;&lt;l c1="9681859"/&gt;&lt;l c1="9681863"/&gt;&lt;l c1="9681867"/&gt;&lt;l c1="9681874"/&gt;&lt;l c1="9681890"/&gt;&lt;l c1="9682014"/&gt;&lt;l c1="9682023"/&gt;&lt;l c1="9682076"/&gt;&lt;l c1="9682088"/&gt;&lt;l c1="9682103"/&gt;&lt;l c1="9682120"/&gt;&lt;l c1="9682127"/&gt;&lt;l c1="9682134"/&gt;&lt;l c1="9682141"/&gt;&lt;l c1="9682152"/&gt;&lt;l c1="9682156"/&gt;&lt;l c1="9682168"/&gt;&lt;l c1="9682178"/&gt;&lt;l c1="9682179"/&gt;&lt;l c1="9682182"/&gt;&lt;l c1="9682184"/&gt;&lt;l c1="9682185"/&gt;&lt;l c1="9682192"/&gt;&lt;l c1="9682193"/&gt;&lt;l c1="9682197"/&gt;&lt;l c1="9682204"/&gt;&lt;l c1="9682205"/&gt;&lt;l c1="9682206"/&gt;&lt;l c1="9682210"/&gt;&lt;l c1="9682252"/&gt;&lt;l c1="9682263"/&gt;&lt;l c1="9682264"/&gt;&lt;l c1="9682266"/&gt;&lt;l c1="9682270"/&gt;&lt;l c1="9682271"/&gt;&lt;l c1="9682274"/&gt;&lt;l c1="9682275"/&gt;&lt;l c1="9682277"/&gt;&lt;l c1="9682282"/&gt;&lt;l c1="9682295"/&gt;&lt;l c1="9682298"/&gt;&lt;l c1="9682322"/&gt;&lt;l c1="9682331"/&gt;&lt;l c1="9682335"/&gt;&lt;l c1="9682340"/&gt;&lt;l c1="9682342"/&gt;&lt;l c1="9682355"/&gt;&lt;l c1="9682372"/&gt;&lt;l c1="9682380"/&gt;&lt;l c1="9682382"/&gt;&lt;l c1="9682387"/&gt;&lt;l c1="9682392"/&gt;&lt;l c1="9682393"/&gt;&lt;l c1="9682403"/&gt;&lt;l c1="9682407"/&gt;&lt;l c1="9682423"/&gt;&lt;l c1="9682431"/&gt;&lt;l c1="9682441"/&gt;&lt;l c1="9682518"/&gt;&lt;l c1="9682534"/&gt;&lt;l c1="9682536"/&gt;&lt;l c1="9682537"/&gt;&lt;l c1="9682538"/&gt;&lt;l c1="9682552"/&gt;&lt;l c1="9682559"/&gt;&lt;l c1="9682563"/&gt;&lt;l c1="9682564"/&gt;&lt;l c1="9682566"/&gt;&lt;l c1="9682571"/&gt;&lt;l c1="9682575"/&gt;&lt;l c1="9682577"/&gt;&lt;l c1="9682585"/&gt;&lt;l c1="9682589"/&gt;&lt;l c1="9682590"/&gt;&lt;l c1="9682800"/&gt;&lt;l c1="9682947"/&gt;&lt;l c1="9683522"/&gt;&lt;l c1="9683567"/&gt;&lt;l c1="9683569"/&gt;&lt;l c1="9683574"/&gt;&lt;l c1="9683575"/&gt;&lt;l c1="9683576"/&gt;&lt;l c1="9683577"/&gt;&lt;l c1="9683591"/&gt;&lt;l c1="9683593"/&gt;&lt;l c1="9683594"/&gt;&lt;l c1="9683602"/&gt;&lt;l c1="9683603"/&gt;&lt;l c1="9683612"/&gt;&lt;l c1="9683617"/&gt;&lt;l c1="9683618"/&gt;&lt;l c1="9683639"/&gt;&lt;l c1="9683857"/&gt;&lt;l c1="9683930"/&gt;&lt;l c1="9683983"/&gt;&lt;l c1="9686820"/&gt;&lt;l c1="9686842"/&gt;&lt;l c1="9686856"/&gt;&lt;l c1="9688100"/&gt;&lt;l c1="9688160"/&gt;&lt;l c1="9688181"/&gt;&lt;l c1="9688212"/&gt;&lt;l c1="9688228"/&gt;&lt;l c1="9688625"/&gt;&lt;l c1="9813548"/&gt;&lt;l c1="10471299"/&gt;&lt;l c1="10480447"/&gt;&lt;l c1="10480448"/&gt;&lt;l c1="10480449"/&gt;&lt;l c1="10485368"/&gt;&lt;l c1="10528205"/&gt;&lt;l c1="10716412"/&gt;&lt;l c1="10722150"/&gt;&lt;l c1="10722176"/&gt;&lt;l c1="10765031"/&gt;&lt;l c1="10786115"/&gt;&lt;l c1="11047970"/&gt;&lt;l c1="11094000"/&gt;&lt;l c1="11099814"/&gt;&lt;l c1="11206047"/&gt;&lt;l c1="11220179"/&gt;&lt;l c1="11227122"/&gt;&lt;l c1="11342068"/&gt;&lt;l c1="11362549"/&gt;&lt;l c1="11391300"/&gt;&lt;l c1="11442704"/&gt;&lt;l c1="11479258"/&gt;&lt;l c1="11520341"/&gt;&lt;l c1="11538721"/&gt;&lt;l c1="11540511"/&gt;&lt;l c1="11573335"/&gt;&lt;l c1="11692348"/&gt;&lt;l c1="11735252"/&gt;&lt;l c1="11763497"/&gt;&lt;l c1="11763717"/&gt;&lt;l c1="11846124"/&gt;&lt;l c1="11846544"/&gt;&lt;l c1="11872878"/&gt;&lt;l c1="11923182"/&gt;&lt;l c1="11932447"/&gt;&lt;l c1="11940619"/&gt;&lt;l c1="11940628"/&gt;&lt;l c1="11961181"/&gt;&lt;l c1="11979619"/&gt;&lt;l c1="12077882"/&gt;&lt;l c1="12085733"/&gt;&lt;l c1="12085764"/&gt;&lt;l c1="12113873"/&gt;&lt;l c1="12168968"/&gt;&lt;l c1="12169702"/&gt;&lt;l c1="12219563"/&gt;&lt;l c1="12233295"/&gt;&lt;l c1="12236680"/&gt;&lt;l c1="12272063"/&gt;&lt;l c1="12324621"/&gt;&lt;l c1="12344743"/&gt;&lt;l c1="12488112"/&gt;&lt;l c1="12510259"/&gt;&lt;l c1="12616222"/&gt;&lt;l c1="12617968"/&gt;&lt;l c1="12625192"/&gt;&lt;l c1="12753117"/&gt;&lt;l c1="12754052"/&gt;&lt;l c1="12785230"/&gt;&lt;l c1="12801668"/&gt;&lt;l c1="12812991"/&gt;&lt;l c1="12851765"/&gt;&lt;l c1="12864483"/&gt;&lt;l c1="12888892"/&gt;&lt;l c1="12900747"/&gt;&lt;l c1="12908517"/&gt;&lt;l c1="12949991"/&gt;&lt;l c1="13041711"/&gt;&lt;l c1="13042474"/&gt;&lt;l c1="13093562"/&gt;&lt;l c1="13145100"/&gt;&lt;l c1="13160581"/&gt;&lt;l c1="13189823"/&gt;&lt;l c1="13198018"/&gt;&lt;l c1="13291260"/&gt;&lt;l c1="13372892"/&gt;&lt;l c1="13460128"/&gt;&lt;l c1="13480481"/&gt;&lt;l c1="13540204"/&gt;&lt;l c1="13553343"/&gt;&lt;l c1="13606731"/&gt;&lt;l c1="13651886"/&gt;&lt;l c1="13663091"/&gt;&lt;l c1="13667858"/&gt;&lt;l c1="13671260"/&gt;&lt;/r&gt;'' insert into @client select * from openxml (@idoc_client, ''/r/l'', 1) with (c1 int) exec sp_xml_removedocument @idoc_client;
		set tran isolation level read uncommitted
		select
			session_id = @session_id,
			code = cc.client_code,
			name = rtrim(ab.ABALPH),
			address =  
				case when ltrim(region.DRDL01 + region.DRDL02) = ''.'' then '''' else rtrim(region.DRDL01 + region.DRDL02) end + '', '' + 
				rtrim(addr.ALCTY1) + '', '' + 
				rtrim(addr.ALADD1) + '', '' + 
				rtrim(addr.ALADD2),
			inn = rtrim(replace(ab.ABTAX, char(160), ''''))
		from @client cc
		left join PRODDTA.F0101 ab
			on ab.ABAN8 = cc.client_code
		left join PRODDTA.F0116 addr  -- Адрес
			on addr.ALAN8 = ab.ABAN8
		left join PRODDTA.F550005 country  -- Страна
			on  country.DRSY = ''00''
			and country.DRRT = ''CN''
			and country.DRKY = addr.ALCTR
		left join PRODDTA.F550005 region  -- Регионы (Включая Россию, Беларусь, Казахстан)
			on  region.DRSY = ''00''
			and region.DRRT = ''S''
			and region.DRKY = addr.ALADDS
	',N'@session_id int',@session_id=90294</t>
  </si>
  <si>
    <t>exec "JDE_PRODUCTION"."sys"."sp_executesql";1 N'declare @delivery_point table (delivery_point int) declare @idoc_delivery_point int exec sp_xml_preparedocument @idoc_delivery_point output, ''&lt;?xml version="1.0" encoding="Windows-1251"?&gt;&lt;r&gt;&lt;l c1="5461687"/&gt;&lt;l c1="5461693"/&gt;&lt;l c1="5461704"/&gt;&lt;l c1="5461705"/&gt;&lt;l c1="5461711"/&gt;&lt;l c1="5461747"/&gt;&lt;l c1="5461825"/&gt;&lt;l c1="5461827"/&gt;&lt;l c1="5461836"/&gt;&lt;l c1="5461840"/&gt;&lt;l c1="5461876"/&gt;&lt;l c1="5461916"/&gt;&lt;l c1="5461972"/&gt;&lt;l c1="5461994"/&gt;&lt;l c1="5462060"/&gt;&lt;l c1="5462123"/&gt;&lt;l c1="5462140"/&gt;&lt;l c1="5462143"/&gt;&lt;l c1="5462170"/&gt;&lt;l c1="5462195"/&gt;&lt;l c1="5462380"/&gt;&lt;l c1="5462692"/&gt;&lt;l c1="5462712"/&gt;&lt;l c1="5462804"/&gt;&lt;l c1="5462861"/&gt;&lt;l c1="5463021"/&gt;&lt;l c1="5463147"/&gt;&lt;l c1="5463173"/&gt;&lt;l c1="5463308"/&gt;&lt;l c1="5463314"/&gt;&lt;l c1="5463332"/&gt;&lt;l c1="5463349"/&gt;&lt;l c1="5463377"/&gt;&lt;l c1="5463439"/&gt;&lt;l c1="5463445"/&gt;&lt;l c1="5463547"/&gt;&lt;l c1="5463563"/&gt;&lt;l c1="5463645"/&gt;&lt;l c1="5463646"/&gt;&lt;l c1="5463673"/&gt;&lt;l c1="5463687"/&gt;&lt;l c1="5463702"/&gt;&lt;l c1="5463709"/&gt;&lt;l c1="5463715"/&gt;&lt;l c1="5463749"/&gt;&lt;l c1="5463818"/&gt;&lt;l c1="5463859"/&gt;&lt;l c1="5463992"/&gt;&lt;l c1="5464057"/&gt;&lt;l c1="5532908"/&gt;&lt;l c1="5537445"/&gt;&lt;l c1="5537843"/&gt;&lt;l c1="5537856"/&gt;&lt;l c1="5537863"/&gt;&lt;l c1="5549517"/&gt;&lt;l c1="5554699"/&gt;&lt;l c1="5554981"/&gt;&lt;l c1="5555039"/&gt;&lt;l c1="5555044"/&gt;&lt;l c1="5555055"/&gt;&lt;l c1="5555411"/&gt;&lt;l c1="5555524"/&gt;&lt;l c1="5605641"/&gt;&lt;l c1="5645738"/&gt;&lt;l c1="5740490"/&gt;&lt;l c1="5772455"/&gt;&lt;l c1="5781726"/&gt;&lt;l c1="5845306"/&gt;&lt;l c1="5860086"/&gt;&lt;l c1="5892147"/&gt;&lt;l c1="5907440"/&gt;&lt;l c1="5921563"/&gt;&lt;l c1="6096364"/&gt;&lt;l c1="6167845"/&gt;&lt;l c1="6180914"/&gt;&lt;l c1="6184870"/&gt;&lt;l c1="6208561"/&gt;&lt;l c1="6213108"/&gt;&lt;l c1="6216805"/&gt;&lt;l c1="6228287"/&gt;&lt;l c1="6229687"/&gt;&lt;l c1="6257415"/&gt;&lt;l c1="6273462"/&gt;&lt;l c1="6333086"/&gt;&lt;l c1="6340329"/&gt;&lt;l c1="6389333"/&gt;&lt;l c1="6435998"/&gt;&lt;l c1="6456790"/&gt;&lt;l c1="6520561"/&gt;&lt;l c1="6533244"/&gt;&lt;l c1="6544967"/&gt;&lt;l c1="6558043"/&gt;&lt;l c1="6626498"/&gt;&lt;l c1="6632580"/&gt;&lt;l c1="6666970"/&gt;&lt;l c1="6670000"/&gt;&lt;l c1="6675762"/&gt;&lt;l c1="6681107"/&gt;&lt;l c1="6696201"/&gt;&lt;l c1="6698987"/&gt;&lt;l c1="6707835"/&gt;&lt;l c1="6738229"/&gt;&lt;l c1="6786030"/&gt;&lt;l c1="6793843"/&gt;&lt;l c1="6832472"/&gt;&lt;l c1="6838418"/&gt;&lt;l c1="6898852"/&gt;&lt;l c1="7007437"/&gt;&lt;l c1="7011255"/&gt;&lt;l c1="7011296"/&gt;&lt;l c1="7061095"/&gt;&lt;l c1="7090164"/&gt;&lt;l c1="7096639"/&gt;&lt;l c1="7104310"/&gt;&lt;l c1="7227722"/&gt;&lt;l c1="7228410"/&gt;&lt;l c1="7235110"/&gt;&lt;l c1="7270658"/&gt;&lt;l c1="7297812"/&gt;&lt;l c1="7320557"/&gt;&lt;l c1="7375870"/&gt;&lt;l c1="7394208"/&gt;&lt;l c1="7488682"/&gt;&lt;l c1="7494417"/&gt;&lt;l c1="7547684"/&gt;&lt;l c1="7580497"/&gt;&lt;l c1="7702111"/&gt;&lt;l c1="7725048"/&gt;&lt;l c1="7776528"/&gt;&lt;l c1="7803693"/&gt;&lt;l c1="7818053"/&gt;&lt;l c1="7820289"/&gt;&lt;l c1="7864427"/&gt;&lt;l c1="7876637"/&gt;&lt;l c1="7895758"/&gt;&lt;l c1="7966798"/&gt;&lt;l c1="7976270"/&gt;&lt;l c1="8017693"/&gt;&lt;l c1="8035651"/&gt;&lt;l c1="8036370"/&gt;&lt;l c1="8156982"/&gt;&lt;l c1="8174198"/&gt;&lt;l c1="8184259"/&gt;&lt;l c1="8189764"/&gt;&lt;l c1="8189851"/&gt;&lt;l c1="8189860"/&gt;&lt;l c1="8189861"/&gt;&lt;l c1="8189869"/&gt;&lt;l c1="8189879"/&gt;&lt;l c1="8189892"/&gt;&lt;l c1="8189912"/&gt;&lt;l c1="8189914"/&gt;&lt;l c1="8189922"/&gt;&lt;l c1="8195237"/&gt;&lt;l c1="8204470"/&gt;&lt;l c1="8207903"/&gt;&lt;l c1="8250882"/&gt;&lt;l c1="8253547"/&gt;&lt;l c1="8262924"/&gt;&lt;l c1="8298178"/&gt;&lt;l c1="8303729"/&gt;&lt;l c1="8319380"/&gt;&lt;l c1="8369996"/&gt;&lt;l c1="8381953"/&gt;&lt;l c1="8398047"/&gt;&lt;l c1="8429393"/&gt;&lt;l c1="8460577"/&gt;&lt;l c1="8559007"/&gt;&lt;l c1="8562771"/&gt;&lt;l c1="8623827"/&gt;&lt;l c1="8627087"/&gt;&lt;l c1="8647018"/&gt;&lt;l c1="8647043"/&gt;&lt;l c1="8647079"/&gt;&lt;l c1="8647255"/&gt;&lt;l c1="8652326"/&gt;&lt;l c1="8654661"/&gt;&lt;l c1="8656326"/&gt;&lt;l c1="8702996"/&gt;&lt;l c1="8743279"/&gt;&lt;l c1="8793878"/&gt;&lt;l c1="8794473"/&gt;&lt;l c1="8817155"/&gt;&lt;l c1="8826809"/&gt;&lt;l c1="8832817"/&gt;&lt;l c1="8833896"/&gt;&lt;l c1="8848198"/&gt;&lt;l c1="8860203"/&gt;&lt;l c1="8860206"/&gt;&lt;l c1="8860208"/&gt;&lt;l c1="8860214"/&gt;&lt;l c1="8860215"/&gt;&lt;l c1="8864516"/&gt;&lt;l c1="8867671"/&gt;&lt;l c1="8915346"/&gt;&lt;l c1="8941284"/&gt;&lt;l c1="8956313"/&gt;&lt;l c1="9035845"/&gt;&lt;l c1="9047407"/&gt;&lt;l c1="9096547"/&gt;&lt;l c1="9113751"/&gt;&lt;l c1="9140950"/&gt;&lt;l c1="9245056"/&gt;&lt;l c1="9273901"/&gt;&lt;l c1="9275648"/&gt;&lt;l c1="9275664"/&gt;&lt;l c1="9281895"/&gt;&lt;l c1="9359636"/&gt;&lt;l c1="9391773"/&gt;&lt;l c1="9401610"/&gt;&lt;l c1="9457596"/&gt;&lt;l c1="9463282"/&gt;&lt;l c1="9479429"/&gt;&lt;l c1="9491819"/&gt;&lt;l c1="9510717"/&gt;&lt;l c1="9510723"/&gt;&lt;l c1="9517611"/&gt;&lt;l c1="9549313"/&gt;&lt;l c1="9615512"/&gt;&lt;l c1="9650649"/&gt;&lt;l c1="9678656"/&gt;&lt;l c1="9683734"/&gt;&lt;l c1="9684134"/&gt;&lt;l c1="9684382"/&gt;&lt;l c1="9690691"/&gt;&lt;l c1="9692119"/&gt;&lt;l c1="9752253"/&gt;&lt;l c1="9757217"/&gt;&lt;l c1="9764391"/&gt;&lt;l c1="9773673"/&gt;&lt;l c1="9798459"/&gt;&lt;l c1="9815490"/&gt;&lt;l c1="9824425"/&gt;&lt;l c1="9843891"/&gt;&lt;l c1="9856068"/&gt;&lt;l c1="9882154"/&gt;&lt;l c1="9929676"/&gt;&lt;l c1="9929699"/&gt;&lt;l c1="9950879"/&gt;&lt;l c1="9951673"/&gt;&lt;l c1="9957276"/&gt;&lt;l c1="10001128"/&gt;&lt;l c1="10002353"/&gt;&lt;l c1="10006953"/&gt;&lt;l c1="10014323"/&gt;&lt;l c1="10028203"/&gt;&lt;l c1="10037839"/&gt;&lt;l c1="10040379"/&gt;&lt;l c1="10062791"/&gt;&lt;l c1="10092942"/&gt;&lt;l c1="10119105"/&gt;&lt;l c1="10121625"/&gt;&lt;l c1="10130730"/&gt;&lt;l c1="10152891"/&gt;&lt;l c1="10159708"/&gt;&lt;l c1="10239325"/&gt;&lt;l c1="10266057"/&gt;&lt;l c1="10266977"/&gt;&lt;l c1="10297686"/&gt;&lt;l c1="10304332"/&gt;&lt;l c1="10305262"/&gt;&lt;l c1="10308475"/&gt;&lt;l c1="10308478"/&gt;&lt;l c1="10310464"/&gt;&lt;l c1="10311190"/&gt;&lt;l c1="10319084"/&gt;&lt;l c1="10376475"/&gt;&lt;l c1="10406226"/&gt;&lt;l c1="10465840"/&gt;&lt;l c1="10476254"/&gt;&lt;l c1="10486200"/&gt;&lt;l c1="10530174"/&gt;&lt;l c1="10530175"/&gt;&lt;l c1="10530178"/&gt;&lt;l c1="10530179"/&gt;&lt;l c1="10530180"/&gt;&lt;l c1="10530183"/&gt;&lt;l c1="10530185"/&gt;&lt;l c1="10556292"/&gt;&lt;l c1="10604387"/&gt;&lt;l c1="10650408"/&gt;&lt;l c1="10652861"/&gt;&lt;l c1="10654917"/&gt;&lt;l c1="10674864"/&gt;&lt;l c1="10686235"/&gt;&lt;l c1="10689085"/&gt;&lt;l c1="10694254"/&gt;&lt;l c1="10703757"/&gt;&lt;l c1="10708212"/&gt;&lt;l c1="10709090"/&gt;&lt;l c1="10714404"/&gt;&lt;l c1="10737836"/&gt;&lt;l c1="10749048"/&gt;&lt;l c1="10758347"/&gt;&lt;l c1="10764188"/&gt;&lt;l c1="10764261"/&gt;&lt;l c1="10791232"/&gt;&lt;l c1="10791321"/&gt;&lt;l c1="10799030"/&gt;&lt;l c1="10810230"/&gt;&lt;l c1="10811220"/&gt;&lt;l c1="10811606"/&gt;&lt;l c1="10811633"/&gt;&lt;l c1="10811724"/&gt;&lt;l c1="10812919"/&gt;&lt;l c1="10813077"/&gt;&lt;l c1="10813087"/&gt;&lt;l c1="10844922"/&gt;&lt;l c1="10850719"/&gt;&lt;l c1="10862981"/&gt;&lt;l c1="10888538"/&gt;&lt;l c1="10918371"/&gt;&lt;l c1="10925790"/&gt;&lt;l c1="10925912"/&gt;&lt;l c1="10931003"/&gt;&lt;l c1="10958530"/&gt;&lt;l c1="10963670"/&gt;&lt;l c1="10970429"/&gt;&lt;l c1="11001018"/&gt;&lt;l c1="11019770"/&gt;&lt;l c1="11027807"/&gt;&lt;l c1="11035753"/&gt;&lt;l c1="11044566"/&gt;&lt;l c1="11068222"/&gt;&lt;l c1="11069907"/&gt;&lt;l c1="11075171"/&gt;&lt;l c1="11082119"/&gt;&lt;l c1="11097672"/&gt;&lt;l c1="11098507"/&gt;&lt;l c1="11121059"/&gt;&lt;l c1="11130311"/&gt;&lt;l c1="11175161"/&gt;&lt;l c1="11189687"/&gt;&lt;l c1="11198659"/&gt;&lt;l c1="11210598"/&gt;&lt;l c1="11273439"/&gt;&lt;l c1="11376500"/&gt;&lt;l c1="11391553"/&gt;&lt;l c1="11420433"/&gt;&lt;l c1="11441456"/&gt;&lt;l c1="11453087"/&gt;&lt;l c1="11463364"/&gt;&lt;l c1="11470692"/&gt;&lt;l c1="11476089"/&gt;&lt;l c1="11477583"/&gt;&lt;l c1="11479898"/&gt;&lt;l c1="11483153"/&gt;&lt;l c1="11487393"/&gt;&lt;l c1="11487438"/&gt;&lt;l c1="11495529"/&gt;&lt;l c1="11522310"/&gt;&lt;l c1="11529137"/&gt;&lt;l c1="11535648"/&gt;&lt;l c1="11540256"/&gt;&lt;l c1="11549049"/&gt;&lt;l c1="11571790"/&gt;&lt;l c1="11579697"/&gt;&lt;l c1="11635020"/&gt;&lt;l c1="11668570"/&gt;&lt;l c1="11680830"/&gt;&lt;l c1="11682914"/&gt;&lt;l c1="11701555"/&gt;&lt;l c1="11708794"/&gt;&lt;l c1="11721843"/&gt;&lt;l c1="11752883"/&gt;&lt;l c1="11757508"/&gt;&lt;l c1="11758961"/&gt;&lt;l c1="11767593"/&gt;&lt;l c1="11777169"/&gt;&lt;l c1="11852793"/&gt;&lt;l c1="11861869"/&gt;&lt;l c1="11869735"/&gt;&lt;l c1="11869920"/&gt;&lt;l c1="11873971"/&gt;&lt;l c1="11932879"/&gt;&lt;l c1="11961180"/&gt;&lt;l c1="11972888"/&gt;&lt;l c1="11981096"/&gt;&lt;l c1="11982812"/&gt;&lt;l c1="11987325"/&gt;&lt;l c1="12004816"/&gt;&lt;l c1="12011625"/&gt;&lt;l c1="12011650"/&gt;&lt;l c1="12018992"/&gt;&lt;l c1="12031429"/&gt;&lt;l c1="12031758"/&gt;&lt;l c1="12044059"/&gt;&lt;l c1="12046899"/&gt;&lt;l c1="12047358"/&gt;&lt;l c1="12078727"/&gt;&lt;l c1="12096040"/&gt;&lt;l c1="12101095"/&gt;&lt;l c1="12105000"/&gt;&lt;l c1="12111578"/&gt;&lt;l c1="12126058"/&gt;&lt;l c1="12131726"/&gt;&lt;l c1="12147965"/&gt;&lt;l c1="12150931"/&gt;&lt;l c1="12150983"/&gt;&lt;l c1="12151046"/&gt;&lt;l c1="12158707"/&gt;&lt;l c1="12209856"/&gt;&lt;l c1="12217306"/&gt;&lt;l c1="12217508"/&gt;&lt;l c1="12217513"/&gt;&lt;l c1="12217514"/&gt;&lt;l c1="12217530"/&gt;&lt;l c1="12221597"/&gt;&lt;l c1="12239013"/&gt;&lt;l c1="12247557"/&gt;&lt;l c1="12249333"/&gt;&lt;l c1="12261060"/&gt;&lt;l c1="12265466"/&gt;&lt;l c1="12272071"/&gt;&lt;l c1="12274415"/&gt;&lt;l c1="12306912"/&gt;&lt;l c1="12333660"/&gt;&lt;l c1="12339474"/&gt;&lt;l c1="12348853"/&gt;&lt;l c1="12349181"/&gt;&lt;l c1="12360525"/&gt;&lt;l c1="12373921"/&gt;&lt;l c1="12384579"/&gt;&lt;l c1="12386449"/&gt;&lt;l c1="12403086"/&gt;&lt;l c1="12403090"/&gt;&lt;l c1="12403094"/&gt;&lt;l c1="12403095"/&gt;&lt;l c1="12403106"/&gt;&lt;l c1="12403122"/&gt;&lt;l c1="12404086"/&gt;&lt;l c1="12407785"/&gt;&lt;l c1="12411847"/&gt;&lt;l c1="12413739"/&gt;&lt;l c1="12414404"/&gt;&lt;l c1="12418788"/&gt;&lt;l c1="12424458"/&gt;&lt;l c1="12424836"/&gt;&lt;l c1="12425573"/&gt;&lt;l c1="12425857"/&gt;&lt;l c1="12425864"/&gt;&lt;l c1="12425868"/&gt;&lt;l c1="12425874"/&gt;&lt;l c1="12425881"/&gt;&lt;l c1="12428636"/&gt;&lt;l c1="12428639"/&gt;&lt;l c1="12428643"/&gt;&lt;l c1="12428653"/&gt;&lt;l c1="12428654"/&gt;&lt;l c1="12428681"/&gt;&lt;l c1="12428684"/&gt;&lt;l c1="12428700"/&gt;&lt;l c1="12428703"/&gt;&lt;l c1="12430913"/&gt;&lt;l c1="12434724"/&gt;&lt;l c1="12440731"/&gt;&lt;l c1="12443610"/&gt;&lt;l c1="12464339"/&gt;&lt;l c1="12468504"/&gt;&lt;l c1="12470928"/&gt;&lt;l c1="12476007"/&gt;&lt;l c1="12477807"/&gt;&lt;l c1="12489004"/&gt;&lt;l c1="12503850"/&gt;&lt;l c1="12506770"/&gt;&lt;l c1="12517238"/&gt;&lt;l c1="12520842"/&gt;&lt;l c1="12521693"/&gt;&lt;l c1="12521695"/&gt;&lt;l c1="12539354"/&gt;&lt;l c1="12562317"/&gt;&lt;l c1="12563849"/&gt;&lt;l c1="12564735"/&gt;&lt;l c1="12605659"/&gt;&lt;l c1="12614372"/&gt;&lt;l c1="12617442"/&gt;&lt;l c1="12617462"/&gt;&lt;l c1="12625654"/&gt;&lt;l c1="12690549"/&gt;&lt;l c1="12769348"/&gt;&lt;l c1="12769349"/&gt;&lt;l c1="12769350"/&gt;&lt;l c1="12769351"/&gt;&lt;l c1="12769352"/&gt;&lt;l c1="12769354"/&gt;&lt;l c1="12785158"/&gt;&lt;l c1="12786788"/&gt;&lt;l c1="12787269"/&gt;&lt;l c1="12792214"/&gt;&lt;l c1="12797372"/&gt;&lt;l c1="12804007"/&gt;&lt;l c1="12805364"/&gt;&lt;l c1="12814469"/&gt;&lt;l c1="12815388"/&gt;&lt;l c1="12820754"/&gt;&lt;l c1="12825876"/&gt;&lt;l c1="12843745"/&gt;&lt;l c1="12843749"/&gt;&lt;l c1="12851031"/&gt;&lt;l c1="12856330"/&gt;&lt;l c1="12856332"/&gt;&lt;l c1="12856876"/&gt;&lt;l c1="12856880"/&gt;&lt;l c1="12862762"/&gt;&lt;l c1="12870550"/&gt;&lt;l c1="12871850"/&gt;&lt;l c1="12876638"/&gt;&lt;l c1="12876640"/&gt;&lt;l c1="12876987"/&gt;&lt;l c1="12881332"/&gt;&lt;l c1="12893412"/&gt;&lt;l c1="12893661"/&gt;&lt;l c1="12899301"/&gt;&lt;l c1="12903460"/&gt;&lt;l c1="12903468"/&gt;&lt;l c1="12906485"/&gt;&lt;l c1="12919272"/&gt;&lt;l c1="12919321"/&gt;&lt;l c1="12934020"/&gt;&lt;l c1="12935119"/&gt;&lt;l c1="12949656"/&gt;&lt;l c1="12950839"/&gt;&lt;l c1="12951540"/&gt;&lt;l c1="12955436"/&gt;&lt;l c1="12960045"/&gt;&lt;l c1="12960906"/&gt;&lt;l c1="12960950"/&gt;&lt;l c1="12975898"/&gt;&lt;l c1="12981045"/&gt;&lt;l c1="12982422"/&gt;&lt;l c1="12993614"/&gt;&lt;l c1="13005340"/&gt;&lt;l c1="13005342"/&gt;&lt;l c1="13008019"/&gt;&lt;l c1="13009338"/&gt;&lt;l c1="13014025"/&gt;&lt;l c1="13022937"/&gt;&lt;l c1="13022938"/&gt;&lt;l c1="13026365"/&gt;&lt;l c1="13030141"/&gt;&lt;l c1="13037772"/&gt;&lt;l c1="13037961"/&gt;&lt;l c1="13037962"/&gt;&lt;l c1="13037965"/&gt;&lt;l c1="13049163"/&gt;&lt;l c1="13059146"/&gt;&lt;l c1="13065596"/&gt;&lt;l c1="13073198"/&gt;&lt;l c1="13075652"/&gt;&lt;l c1="13080734"/&gt;&lt;l c1="13088139"/&gt;&lt;l c1="13089259"/&gt;&lt;l c1="13091613"/&gt;&lt;l c1="13096674"/&gt;&lt;l c1="13108249"/&gt;&lt;l c1="13109229"/&gt;&lt;l c1="13110007"/&gt;&lt;l c1="13110163"/&gt;&lt;l c1="13114970"/&gt;&lt;l c1="13124738"/&gt;&lt;l c1="13125485"/&gt;&lt;l c1="13126235"/&gt;&lt;l c1="13152992"/&gt;&lt;l c1="13157598"/&gt;&lt;l c1="13158778"/&gt;&lt;l c1="13163887"/&gt;&lt;l c1="13163909"/&gt;&lt;l c1="13243727"/&gt;&lt;l c1="13246312"/&gt;&lt;l c1="13246769"/&gt;&lt;l c1="13252446"/&gt;&lt;l c1="13253950"/&gt;&lt;l c1="13256097"/&gt;&lt;l c1="13256841"/&gt;&lt;l c1="13263257"/&gt;&lt;l c1="13270780"/&gt;&lt;l c1="13286796"/&gt;&lt;l c1="13290749"/&gt;&lt;l c1="13291274"/&gt;&lt;l c1="13291287"/&gt;&lt;l c1="13300333"/&gt;&lt;l c1="13303329"/&gt;&lt;l c1="13303342"/&gt;&lt;l c1="13317407"/&gt;&lt;l c1="13329014"/&gt;&lt;l c1="13329623"/&gt;&lt;l c1="13330960"/&gt;&lt;l c1="13337094"/&gt;&lt;l c1="13337356"/&gt;&lt;l c1="13342803"/&gt;&lt;l c1="13358232"/&gt;&lt;l c1="13360076"/&gt;&lt;l c1="13366707"/&gt;&lt;l c1="13366803"/&gt;&lt;l c1="13370396"/&gt;&lt;l c1="13380835"/&gt;&lt;l c1="13388064"/&gt;&lt;l c1="13388934"/&gt;&lt;l c1="13401999"/&gt;&lt;l c1="13411647"/&gt;&lt;l c1="13418685"/&gt;&lt;l c1="13418686"/&gt;&lt;l c1="13428441"/&gt;&lt;l c1="13431652"/&gt;&lt;l c1="13433141"/&gt;&lt;l c1="13433228"/&gt;&lt;l c1="13435530"/&gt;&lt;l c1="13435534"/&gt;&lt;l c1="13437800"/&gt;&lt;l c1="13446844"/&gt;&lt;l c1="13462282"/&gt;&lt;l c1="13476985"/&gt;&lt;l c1="13480330"/&gt;&lt;l c1="13480355"/&gt;&lt;l c1="13480435"/&gt;&lt;l c1="13491739"/&gt;&lt;l c1="13503302"/&gt;&lt;l c1="13506112"/&gt;&lt;l c1="13509323"/&gt;&lt;l c1="13512976"/&gt;&lt;l c1="13513014"/&gt;&lt;l c1="13513132"/&gt;&lt;l c1="13513155"/&gt;&lt;l c1="13519647"/&gt;&lt;l c1="13519745"/&gt;&lt;l c1="13527389"/&gt;&lt;l c1="13528401"/&gt;&lt;l c1="13532380"/&gt;&lt;l c1="13537825"/&gt;&lt;l c1="13537841"/&gt;&lt;l c1="13554098"/&gt;&lt;l c1="13557172"/&gt;&lt;l c1="13557174"/&gt;&lt;l c1="13557724"/&gt;&lt;l c1="13563727"/&gt;&lt;l c1="13563964"/&gt;&lt;l c1="13566363"/&gt;&lt;l c1="13599043"/&gt;&lt;l c1="13606506"/&gt;&lt;l c1="13617805"/&gt;&lt;l c1="13620000"/&gt;&lt;l c1="13622970"/&gt;&lt;l c1="13622977"/&gt;&lt;l c1="13626584"/&gt;&lt;l c1="13641655"/&gt;&lt;l c1="13642655"/&gt;&lt;l c1="13651086"/&gt;&lt;l c1="13651126"/&gt;&lt;l c1="13651193"/&gt;&lt;l c1="13654409"/&gt;&lt;l c1="13655938"/&gt;&lt;l c1="13663060"/&gt;&lt;l c1="13677772"/&gt;&lt;l c1="13679460"/&gt;&lt;l c1="13688955"/&gt;&lt;l c1="13691036"/&gt;&lt;l c1="13691125"/&gt;&lt;l c1="13704574"/&gt;&lt;l c1="13704594"/&gt;&lt;l c1="13715221"/&gt;&lt;/r&gt;'' insert into @delivery_point select * from openxml (@idoc_delivery_point, ''/r/l'', 1) with (c1 int) exec sp_xml_removedocument @idoc_delivery_point;
		select
			session_id = @session_id,
			code = dp.delivery_point,
			name = rtrim(ab.ABALPH),
			address =  
				rtrim(country.DRDL01) + '', '' +
				case when ltrim(region.DRDL01 + region.DRDL02) = ''.'' then '''' else rtrim(region.DRDL01 + region.DRDL02) end + '', '' + 
				rtrim(addr.ALCTY1) + '', '' + 
				rtrim(rtrim(addr.ALADD1) + '', '' + rtrim(addr.ALADD2) + '', '' + rtrim(addr.ALADD3) + '', '' + addr.ALADD4),  -- Полный адрес
			inn = rtrim(replace(ab.ABTAX, char(160), '''')),
			kpp = rtrim(ab.ABTX2),
			owner = cast(coalesce(p.MAPA8, up.MAPA8, ab.ABAN8) as int)
		from @delivery_point dp
		left join PRODDTA.F0101 ab with (nolock)
			on ab.ABAN8 = dp.delivery_point
		left join PRODDTA.F0116 addr with (nolock)  -- Адрес
			on addr.ALAN8 =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left join PRODDTA.F0150 up with (nolock)  -- Единая точка доставки
			on up.MAAN8 = ab.ABAN8
			and up.MAOSTP = ''SIP''
			and ab.ABAT1 in (''W'', ''UP'')
		left join PRODDTA.F0101 ab_up with (nolock)  -- Адресная книга. Единая точка доставки
			on ab_up.ABAN8 = coalesce(up.MAPA8, ab.ABAN8)
		left join PRODDTA.F0150 p with (nolock)  -- Плательщик
			on p.MAAN8 = ab_up.ABAN8
			and p.MAOSTP = ''''
	',N'@session_id int',@session_id=90228</t>
  </si>
  <si>
    <t>exec "JDE_PRODUCTION"."sys"."sp_executesql";1 N'declare @customer table (customer_id int) declare @idoc_customer int exec sp_xml_preparedocument @idoc_customer output, ''&lt;?xml version="1.0" encoding="Windows-1251"?&gt;&lt;r&gt;&lt;l c1="0"/&gt;&lt;l c1="12788278"/&gt;&lt;l c1="12788280"/&gt;&lt;l c1="12788285"/&gt;&lt;l c1="12788287"/&gt;&lt;l c1="12788290"/&gt;&lt;l c1="12788292"/&gt;&lt;l c1="12788294"/&gt;&lt;l c1="12788297"/&gt;&lt;l c1="12788299"/&gt;&lt;l c1="12788301"/&gt;&lt;l c1="12788303"/&gt;&lt;l c1="12788305"/&gt;&lt;l c1="12788307"/&gt;&lt;l c1="12788311"/&gt;&lt;l c1="12788313"/&gt;&lt;l c1="12788316"/&gt;&lt;l c1="12788318"/&gt;&lt;l c1="12788320"/&gt;&lt;l c1="12788322"/&gt;&lt;l c1="12788324"/&gt;&lt;l c1="12788329"/&gt;&lt;l c1="12788331"/&gt;&lt;l c1="12788334"/&gt;&lt;l c1="12788337"/&gt;&lt;l c1="12788338"/&gt;&lt;l c1="12788378"/&gt;&lt;l c1="12788379"/&gt;&lt;l c1="12788380"/&gt;&lt;l c1="12788382"/&gt;&lt;l c1="12788386"/&gt;&lt;l c1="12788387"/&gt;&lt;l c1="12788442"/&gt;&lt;l c1="12788445"/&gt;&lt;l c1="12788446"/&gt;&lt;l c1="12788448"/&gt;&lt;l c1="12788449"/&gt;&lt;l c1="12788450"/&gt;&lt;l c1="12788452"/&gt;&lt;l c1="12788455"/&gt;&lt;l c1="12788456"/&gt;&lt;l c1="12788457"/&gt;&lt;l c1="12788459"/&gt;&lt;l c1="12788460"/&gt;&lt;l c1="12788461"/&gt;&lt;l c1="12788464"/&gt;&lt;l c1="12803333"/&gt;&lt;l c1="12803334"/&gt;&lt;l c1="12803335"/&gt;&lt;l c1="12803337"/&gt;&lt;l c1="12803338"/&gt;&lt;l c1="12803339"/&gt;&lt;l c1="12803341"/&gt;&lt;l c1="12803343"/&gt;&lt;l c1="12803345"/&gt;&lt;l c1="12803347"/&gt;&lt;l c1="12803349"/&gt;&lt;l c1="12803352"/&gt;&lt;l c1="12803356"/&gt;&lt;l c1="12803359"/&gt;&lt;l c1="12803360"/&gt;&lt;l c1="12803364"/&gt;&lt;l c1="12803369"/&gt;&lt;l c1="12803372"/&gt;&lt;l c1="12803376"/&gt;&lt;l c1="12803378"/&gt;&lt;l c1="12803381"/&gt;&lt;l c1="12803384"/&gt;&lt;l c1="12803388"/&gt;&lt;l c1="12803392"/&gt;&lt;l c1="12803393"/&gt;&lt;l c1="12803396"/&gt;&lt;l c1="12803398"/&gt;&lt;l c1="12803400"/&gt;&lt;l c1="12803404"/&gt;&lt;l c1="12803406"/&gt;&lt;l c1="12803411"/&gt;&lt;l c1="12803415"/&gt;&lt;l c1="12803419"/&gt;&lt;l c1="12803430"/&gt;&lt;l c1="12803433"/&gt;&lt;l c1="12803434"/&gt;&lt;l c1="12803436"/&gt;&lt;l c1="12803440"/&gt;&lt;l c1="12803447"/&gt;&lt;l c1="12803453"/&gt;&lt;l c1="12803457"/&gt;&lt;l c1="12803463"/&gt;&lt;l c1="12803465"/&gt;&lt;l c1="12803470"/&gt;&lt;l c1="12803473"/&gt;&lt;l c1="12803481"/&gt;&lt;l c1="12803508"/&gt;&lt;l c1="12803509"/&gt;&lt;l c1="12803510"/&gt;&lt;l c1="12803518"/&gt;&lt;l c1="12803522"/&gt;&lt;l c1="12803524"/&gt;&lt;l c1="12803525"/&gt;&lt;l c1="12803529"/&gt;&lt;l c1="12803532"/&gt;&lt;l c1="12803535"/&gt;&lt;l c1="12803536"/&gt;&lt;l c1="12803538"/&gt;&lt;l c1="12803540"/&gt;&lt;l c1="12803541"/&gt;&lt;l c1="12803544"/&gt;&lt;l c1="12803555"/&gt;&lt;l c1="12803557"/&gt;&lt;l c1="12803563"/&gt;&lt;l c1="12803573"/&gt;&lt;l c1="12803575"/&gt;&lt;l c1="12803576"/&gt;&lt;l c1="12803577"/&gt;&lt;l c1="12803578"/&gt;&lt;l c1="12803579"/&gt;&lt;l c1="12803580"/&gt;&lt;l c1="12803581"/&gt;&lt;l c1="12803582"/&gt;&lt;l c1="12803583"/&gt;&lt;l c1="12803587"/&gt;&lt;l c1="12803588"/&gt;&lt;l c1="12803590"/&gt;&lt;l c1="12803591"/&gt;&lt;l c1="12803592"/&gt;&lt;l c1="12803594"/&gt;&lt;l c1="12803596"/&gt;&lt;l c1="12803597"/&gt;&lt;l c1="12803598"/&gt;&lt;l c1="12803599"/&gt;&lt;l c1="12803600"/&gt;&lt;l c1="12803602"/&gt;&lt;l c1="12803603"/&gt;&lt;l c1="12803604"/&gt;&lt;l c1="12803606"/&gt;&lt;l c1="12803610"/&gt;&lt;l c1="12803611"/&gt;&lt;l c1="12803612"/&gt;&lt;l c1="12803613"/&gt;&lt;l c1="12803614"/&gt;&lt;l c1="12803616"/&gt;&lt;l c1="12803617"/&gt;&lt;l c1="12803618"/&gt;&lt;l c1="12803620"/&gt;&lt;l c1="12803622"/&gt;&lt;l c1="12803623"/&gt;&lt;l c1="12803624"/&gt;&lt;l c1="12803625"/&gt;&lt;l c1="12803626"/&gt;&lt;l c1="12803629"/&gt;&lt;l c1="12803630"/&gt;&lt;l c1="12803631"/&gt;&lt;l c1="12821334"/&gt;&lt;l c1="12821335"/&gt;&lt;l c1="12821338"/&gt;&lt;l c1="12821339"/&gt;&lt;l c1="12821340"/&gt;&lt;l c1="12821526"/&gt;&lt;l c1="12821549"/&gt;&lt;l c1="12821554"/&gt;&lt;l c1="12821555"/&gt;&lt;l c1="12821559"/&gt;&lt;l c1="12821563"/&gt;&lt;l c1="12821564"/&gt;&lt;l c1="12821566"/&gt;&lt;l c1="12821567"/&gt;&lt;l c1="12821569"/&gt;&lt;l c1="12821574"/&gt;&lt;l c1="12821575"/&gt;&lt;l c1="12821576"/&gt;&lt;l c1="12821581"/&gt;&lt;l c1="12821660"/&gt;&lt;l c1="12878053"/&gt;&lt;l c1="12878054"/&gt;&lt;l c1="12878055"/&gt;&lt;l c1="12878056"/&gt;&lt;l c1="12878057"/&gt;&lt;l c1="12878059"/&gt;&lt;l c1="12878060"/&gt;&lt;l c1="12878061"/&gt;&lt;l c1="12878062"/&gt;&lt;l c1="12878063"/&gt;&lt;l c1="12878064"/&gt;&lt;l c1="12878065"/&gt;&lt;l c1="12878066"/&gt;&lt;l c1="12878068"/&gt;&lt;l c1="12878071"/&gt;&lt;l c1="12878073"/&gt;&lt;l c1="12878082"/&gt;&lt;l c1="12878085"/&gt;&lt;l c1="12878086"/&gt;&lt;l c1="12878087"/&gt;&lt;l c1="12878088"/&gt;&lt;l c1="12878089"/&gt;&lt;l c1="12878090"/&gt;&lt;l c1="12878091"/&gt;&lt;l c1="12878093"/&gt;&lt;l c1="12878094"/&gt;&lt;l c1="12878154"/&gt;&lt;l c1="12878155"/&gt;&lt;l c1="12878156"/&gt;&lt;l c1="12878157"/&gt;&lt;l c1="12878159"/&gt;&lt;l c1="12878161"/&gt;&lt;l c1="12878162"/&gt;&lt;l c1="12878163"/&gt;&lt;l c1="12878164"/&gt;&lt;l c1="12878165"/&gt;&lt;l c1="12878167"/&gt;&lt;l c1="12878169"/&gt;&lt;l c1="12878171"/&gt;&lt;l c1="12878172"/&gt;&lt;l c1="12878173"/&gt;&lt;l c1="12878174"/&gt;&lt;l c1="12878175"/&gt;&lt;l c1="12878176"/&gt;&lt;l c1="12878178"/&gt;&lt;l c1="12878179"/&gt;&lt;l c1="12878180"/&gt;&lt;l c1="12878181"/&gt;&lt;l c1="12878182"/&gt;&lt;l c1="12878183"/&gt;&lt;l c1="12878184"/&gt;&lt;l c1="12878185"/&gt;&lt;l c1="12878187"/&gt;&lt;l c1="12878188"/&gt;&lt;l c1="12878189"/&gt;&lt;l c1="12878190"/&gt;&lt;l c1="12878192"/&gt;&lt;l c1="12878193"/&gt;&lt;l c1="12878194"/&gt;&lt;l c1="12878195"/&gt;&lt;l c1="12878196"/&gt;&lt;l c1="12878197"/&gt;&lt;l c1="12878204"/&gt;&lt;l c1="12878209"/&gt;&lt;l c1="12878213"/&gt;&lt;l c1="12878214"/&gt;&lt;l c1="12878219"/&gt;&lt;l c1="12878220"/&gt;&lt;l c1="12878222"/&gt;&lt;l c1="12878224"/&gt;&lt;l c1="12878225"/&gt;&lt;l c1="12878226"/&gt;&lt;l c1="12878227"/&gt;&lt;l c1="12878228"/&gt;&lt;l c1="12878229"/&gt;&lt;l c1="12878230"/&gt;&lt;l c1="12878231"/&gt;&lt;l c1="12878232"/&gt;&lt;l c1="12878233"/&gt;&lt;l c1="12878234"/&gt;&lt;l c1="12878235"/&gt;&lt;l c1="12878236"/&gt;&lt;l c1="12878238"/&gt;&lt;l c1="12878241"/&gt;&lt;l c1="12878243"/&gt;&lt;l c1="12878244"/&gt;&lt;l c1="12878245"/&gt;&lt;l c1="12878246"/&gt;&lt;l c1="12878247"/&gt;&lt;l c1="12878248"/&gt;&lt;l c1="12878249"/&gt;&lt;l c1="12878250"/&gt;&lt;l c1="12878251"/&gt;&lt;l c1="12878253"/&gt;&lt;l c1="12878256"/&gt;&lt;l c1="12878257"/&gt;&lt;l c1="12878258"/&gt;&lt;l c1="12878259"/&gt;&lt;l c1="12878260"/&gt;&lt;l c1="12878261"/&gt;&lt;l c1="12878262"/&gt;&lt;l c1="12878264"/&gt;&lt;l c1="12878265"/&gt;&lt;l c1="12878267"/&gt;&lt;l c1="12878269"/&gt;&lt;l c1="12878270"/&gt;&lt;l c1="12878272"/&gt;&lt;l c1="12878273"/&gt;&lt;l c1="12878274"/&gt;&lt;l c1="12878275"/&gt;&lt;l c1="12878276"/&gt;&lt;l c1="12878277"/&gt;&lt;l c1="12878278"/&gt;&lt;l c1="12878279"/&gt;&lt;l c1="12878280"/&gt;&lt;l c1="12878338"/&gt;&lt;l c1="12878340"/&gt;&lt;l c1="12878343"/&gt;&lt;l c1="12878345"/&gt;&lt;l c1="12878346"/&gt;&lt;l c1="12878350"/&gt;&lt;l c1="12878351"/&gt;&lt;l c1="12878352"/&gt;&lt;l c1="12878353"/&gt;&lt;l c1="12878354"/&gt;&lt;l c1="12878355"/&gt;&lt;l c1="12878356"/&gt;&lt;l c1="12878357"/&gt;&lt;l c1="12878358"/&gt;&lt;l c1="12878361"/&gt;&lt;l c1="12878363"/&gt;&lt;l c1="12878364"/&gt;&lt;l c1="12878365"/&gt;&lt;l c1="12878366"/&gt;&lt;l c1="12878367"/&gt;&lt;l c1="12878368"/&gt;&lt;l c1="12878369"/&gt;&lt;l c1="12878370"/&gt;&lt;l c1="12878371"/&gt;&lt;l c1="12878375"/&gt;&lt;l c1="12878377"/&gt;&lt;l c1="12878380"/&gt;&lt;l c1="12878382"/&gt;&lt;l c1="12878383"/&gt;&lt;l c1="12878384"/&gt;&lt;l c1="12878386"/&gt;&lt;l c1="12878387"/&gt;&lt;l c1="12878402"/&gt;&lt;l c1="12878403"/&gt;&lt;l c1="12878406"/&gt;&lt;l c1="12878407"/&gt;&lt;l c1="12878408"/&gt;&lt;l c1="12878411"/&gt;&lt;l c1="12878412"/&gt;&lt;l c1="12878419"/&gt;&lt;l c1="12878421"/&gt;&lt;l c1="12878424"/&gt;&lt;l c1="12878427"/&gt;&lt;l c1="12878430"/&gt;&lt;l c1="12878442"/&gt;&lt;l c1="12878443"/&gt;&lt;l c1="12878444"/&gt;&lt;l c1="12878445"/&gt;&lt;l c1="12878449"/&gt;&lt;l c1="12878450"/&gt;&lt;l c1="12878452"/&gt;&lt;l c1="12878453"/&gt;&lt;l c1="12878454"/&gt;&lt;l c1="12878455"/&gt;&lt;l c1="12878456"/&gt;&lt;l c1="12878458"/&gt;&lt;l c1="12878459"/&gt;&lt;l c1="12878461"/&gt;&lt;l c1="12878462"/&gt;&lt;l c1="12878463"/&gt;&lt;l c1="12878464"/&gt;&lt;l c1="12878466"/&gt;&lt;l c1="12878467"/&gt;&lt;l c1="12878468"/&gt;&lt;l c1="12878469"/&gt;&lt;l c1="12878470"/&gt;&lt;l c1="12878471"/&gt;&lt;l c1="12878472"/&gt;&lt;l c1="12878473"/&gt;&lt;l c1="12878475"/&gt;&lt;l c1="12878476"/&gt;&lt;l c1="12878478"/&gt;&lt;l c1="12878479"/&gt;&lt;l c1="12878480"/&gt;&lt;l c1="12878481"/&gt;&lt;l c1="12878482"/&gt;&lt;l c1="12878483"/&gt;&lt;l c1="12878484"/&gt;&lt;l c1="12878488"/&gt;&lt;l c1="12878490"/&gt;&lt;l c1="12878491"/&gt;&lt;l c1="12878493"/&gt;&lt;l c1="12878494"/&gt;&lt;l c1="12878495"/&gt;&lt;l c1="12878496"/&gt;&lt;l c1="12878500"/&gt;&lt;l c1="12878501"/&gt;&lt;l c1="12878503"/&gt;&lt;l c1="12878505"/&gt;&lt;l c1="12878506"/&gt;&lt;l c1="12878507"/&gt;&lt;l c1="12878513"/&gt;&lt;l c1="12878516"/&gt;&lt;l c1="12878517"/&gt;&lt;l c1="12878519"/&gt;&lt;l c1="12878520"/&gt;&lt;l c1="12878521"/&gt;&lt;l c1="12878522"/&gt;&lt;l c1="12878523"/&gt;&lt;l c1="12878524"/&gt;&lt;l c1="12878531"/&gt;&lt;l c1="12878534"/&gt;&lt;l c1="12878535"/&gt;&lt;l c1="12878539"/&gt;&lt;l c1="12878540"/&gt;&lt;l c1="12878542"/&gt;&lt;l c1="12878543"/&gt;&lt;l c1="12878544"/&gt;&lt;l c1="12878546"/&gt;&lt;l c1="12878547"/&gt;&lt;l c1="12878548"/&gt;&lt;l c1="12878596"/&gt;&lt;l c1="12878598"/&gt;&lt;l c1="12878601"/&gt;&lt;l c1="12878603"/&gt;&lt;l c1="12878605"/&gt;&lt;l c1="12878606"/&gt;&lt;l c1="12878610"/&gt;&lt;l c1="12878612"/&gt;&lt;l c1="12878615"/&gt;&lt;l c1="12878616"/&gt;&lt;l c1="12878617"/&gt;&lt;l c1="12878623"/&gt;&lt;l c1="12878625"/&gt;&lt;l c1="12878626"/&gt;&lt;l c1="12878627"/&gt;&lt;l c1="12878628"/&gt;&lt;l c1="12878629"/&gt;&lt;l c1="12878631"/&gt;&lt;l c1="12878632"/&gt;&lt;l c1="12878633"/&gt;&lt;l c1="12878634"/&gt;&lt;l c1="12878635"/&gt;&lt;l c1="12878664"/&gt;&lt;l c1="12878665"/&gt;&lt;l c1="12878669"/&gt;&lt;l c1="12878670"/&gt;&lt;l c1="12878673"/&gt;&lt;l c1="12878676"/&gt;&lt;l c1="12878681"/&gt;&lt;l c1="12878682"/&gt;&lt;l c1="12878687"/&gt;&lt;l c1="12878689"/&gt;&lt;l c1="12878691"/&gt;&lt;l c1="12878693"/&gt;&lt;l c1="12878694"/&gt;&lt;l c1="12878695"/&gt;&lt;l c1="12878696"/&gt;&lt;l c1="12878697"/&gt;&lt;l c1="12878698"/&gt;&lt;l c1="12878699"/&gt;&lt;l c1="12878700"/&gt;&lt;l c1="12878703"/&gt;&lt;l c1="12878707"/&gt;&lt;l c1="12878708"/&gt;&lt;l c1="12878710"/&gt;&lt;l c1="12878712"/&gt;&lt;l c1="12878713"/&gt;&lt;l c1="12879043"/&gt;&lt;l c1="12879044"/&gt;&lt;l c1="12879045"/&gt;&lt;l c1="12879046"/&gt;&lt;l c1="12879047"/&gt;&lt;l c1="12879048"/&gt;&lt;l c1="12879049"/&gt;&lt;l c1="12879051"/&gt;&lt;l c1="12879052"/&gt;&lt;l c1="12879065"/&gt;&lt;l c1="12879066"/&gt;&lt;l c1="12879068"/&gt;&lt;l c1="12879072"/&gt;&lt;l c1="12879073"/&gt;&lt;l c1="12879074"/&gt;&lt;l c1="12879075"/&gt;&lt;l c1="12879078"/&gt;&lt;l c1="12879080"/&gt;&lt;l c1="12879081"/&gt;&lt;l c1="12879082"/&gt;&lt;l c1="12879083"/&gt;&lt;l c1="12879087"/&gt;&lt;l c1="12879088"/&gt;&lt;l c1="12879089"/&gt;&lt;l c1="12879090"/&gt;&lt;l c1="12879091"/&gt;&lt;l c1="12879094"/&gt;&lt;l c1="12879096"/&gt;&lt;l c1="12879097"/&gt;&lt;l c1="12879099"/&gt;&lt;l c1="12879100"/&gt;&lt;l c1="12879104"/&gt;&lt;l c1="12879105"/&gt;&lt;l c1="12879107"/&gt;&lt;l c1="12879108"/&gt;&lt;l c1="12879110"/&gt;&lt;l c1="12879111"/&gt;&lt;l c1="12879112"/&gt;&lt;l c1="12879113"/&gt;&lt;l c1="12879114"/&gt;&lt;l c1="12879115"/&gt;&lt;l c1="12879116"/&gt;&lt;l c1="12879123"/&gt;&lt;l c1="12879124"/&gt;&lt;l c1="12879126"/&gt;&lt;l c1="12879127"/&gt;&lt;l c1="12879128"/&gt;&lt;l c1="12879383"/&gt;&lt;l c1="12879389"/&gt;&lt;l c1="12879395"/&gt;&lt;l c1="12879458"/&gt;&lt;l c1="12879656"/&gt;&lt;l c1="12879657"/&gt;&lt;l c1="12879673"/&gt;&lt;l c1="12879674"/&gt;&lt;l c1="12879675"/&gt;&lt;l c1="12879676"/&gt;&lt;l c1="12879678"/&gt;&lt;l c1="12879755"/&gt;&lt;l c1="12879756"/&gt;&lt;l c1="12879764"/&gt;&lt;l c1="12879783"/&gt;&lt;l c1="12881925"/&gt;&lt;l c1="12881927"/&gt;&lt;l c1="12881928"/&gt;&lt;l c1="12881930"/&gt;&lt;l c1="12881931"/&gt;&lt;l c1="12881934"/&gt;&lt;l c1="12881937"/&gt;&lt;l c1="12881938"/&gt;&lt;l c1="12881940"/&gt;&lt;l c1="12881941"/&gt;&lt;l c1="12881942"/&gt;&lt;l c1="12881943"/&gt;&lt;l c1="12881945"/&gt;&lt;l c1="12881948"/&gt;&lt;l c1="12881949"/&gt;&lt;l c1="12881950"/&gt;&lt;l c1="12881951"/&gt;&lt;l c1="12881952"/&gt;&lt;l c1="12881956"/&gt;&lt;l c1="12881957"/&gt;&lt;l c1="12881958"/&gt;&lt;l c1="12881959"/&gt;&lt;l c1="12881960"/&gt;&lt;l c1="12881961"/&gt;&lt;l c1="12881962"/&gt;&lt;l c1="12881963"/&gt;&lt;l c1="12881965"/&gt;&lt;l c1="12881966"/&gt;&lt;l c1="12881968"/&gt;&lt;l c1="12881969"/&gt;&lt;l c1="12881970"/&gt;&lt;l c1="12881971"/&gt;&lt;l c1="12881972"/&gt;&lt;l c1="12881973"/&gt;&lt;l c1="12881974"/&gt;&lt;l c1="12881975"/&gt;&lt;l c1="12881976"/&gt;&lt;l c1="12881977"/&gt;&lt;l c1="12881978"/&gt;&lt;l c1="12881979"/&gt;&lt;l c1="12881980"/&gt;&lt;l c1="12881981"/&gt;&lt;l c1="12881982"/&gt;&lt;l c1="12881983"/&gt;&lt;l c1="12881984"/&gt;&lt;l c1="12881985"/&gt;&lt;l c1="12881986"/&gt;&lt;l c1="12881987"/&gt;&lt;l c1="12881988"/&gt;&lt;l c1="12881989"/&gt;&lt;l c1="12881990"/&gt;&lt;l c1="12881991"/&gt;&lt;l c1="12881993"/&gt;&lt;l c1="12881994"/&gt;&lt;l c1="12881995"/&gt;&lt;l c1="12881996"/&gt;&lt;l c1="12881997"/&gt;&lt;l c1="12881998"/&gt;&lt;l c1="12881999"/&gt;&lt;l c1="12882000"/&gt;&lt;l c1="12882030"/&gt;&lt;l c1="12882031"/&gt;&lt;l c1="12882033"/&gt;&lt;l c1="12882034"/&gt;&lt;l c1="12882035"/&gt;&lt;l c1="12882036"/&gt;&lt;l c1="12882037"/&gt;&lt;l c1="12882038"/&gt;&lt;l c1="12882039"/&gt;&lt;l c1="12882040"/&gt;&lt;l c1="12882041"/&gt;&lt;l c1="12882042"/&gt;&lt;l c1="12882043"/&gt;&lt;l c1="12882044"/&gt;&lt;l c1="12882047"/&gt;&lt;l c1="12882048"/&gt;&lt;l c1="12882051"/&gt;&lt;l c1="12882052"/&gt;&lt;l c1="12882054"/&gt;&lt;l c1="12882056"/&gt;&lt;l c1="12882057"/&gt;&lt;l c1="12882059"/&gt;&lt;l c1="12882060"/&gt;&lt;l c1="12882061"/&gt;&lt;l c1="12882062"/&gt;&lt;l c1="12882063"/&gt;&lt;l c1="12882064"/&gt;&lt;l c1="12882065"/&gt;&lt;l c1="12882066"/&gt;&lt;l c1="12882067"/&gt;&lt;l c1="12882068"/&gt;&lt;l c1="12882069"/&gt;&lt;l c1="12882071"/&gt;&lt;l c1="12882072"/&gt;&lt;l c1="12882073"/&gt;&lt;l c1="12882074"/&gt;&lt;l c1="12882078"/&gt;&lt;l c1="12882081"/&gt;&lt;l c1="12882083"/&gt;&lt;l c1="12882084"/&gt;&lt;l c1="12882086"/&gt;&lt;l c1="12882087"/&gt;&lt;l c1="12882088"/&gt;&lt;l c1="12882089"/&gt;&lt;l c1="12882090"/&gt;&lt;l c1="12882092"/&gt;&lt;l c1="12882093"/&gt;&lt;l c1="12882094"/&gt;&lt;l c1="12882120"/&gt;&lt;l c1="12882127"/&gt;&lt;l c1="12882128"/&gt;&lt;l c1="12882129"/&gt;&lt;l c1="12882131"/&gt;&lt;l c1="12882141"/&gt;&lt;l c1="12882142"/&gt;&lt;l c1="12882143"/&gt;&lt;l c1="12882144"/&gt;&lt;l c1="12882149"/&gt;&lt;l c1="12882154"/&gt;&lt;l c1="12882155"/&gt;&lt;l c1="12882156"/&gt;&lt;l c1="12882157"/&gt;&lt;l c1="12882160"/&gt;&lt;l c1="12882167"/&gt;&lt;l c1="12882168"/&gt;&lt;l c1="12882169"/&gt;&lt;l c1="12882170"/&gt;&lt;l c1="12882171"/&gt;&lt;l c1="12882172"/&gt;&lt;l c1="12882173"/&gt;&lt;l c1="12882176"/&gt;&lt;l c1="12882178"/&gt;&lt;l c1="12882186"/&gt;&lt;l c1="12882189"/&gt;&lt;l c1="12882191"/&gt;&lt;l c1="12882193"/&gt;&lt;l c1="12882195"/&gt;&lt;l c1="12882208"/&gt;&lt;l c1="12882213"/&gt;&lt;l c1="12882214"/&gt;&lt;l c1="12882215"/&gt;&lt;l c1="12882217"/&gt;&lt;l c1="12882218"/&gt;&lt;l c1="12882219"/&gt;&lt;l c1="12882220"/&gt;&lt;l c1="12882221"/&gt;&lt;l c1="12882224"/&gt;&lt;l c1="12882226"/&gt;&lt;l c1="12882227"/&gt;&lt;l c1="12882228"/&gt;&lt;l c1="12882229"/&gt;&lt;l c1="12882230"/&gt;&lt;l c1="12882231"/&gt;&lt;l c1="12882233"/&gt;&lt;l c1="12882234"/&gt;&lt;l c1="12882235"/&gt;&lt;l c1="12882236"/&gt;&lt;l c1="12882238"/&gt;&lt;l c1="12882249"/&gt;&lt;l c1="12882306"/&gt;&lt;l c1="12882307"/&gt;&lt;l c1="12882308"/&gt;&lt;l c1="12882309"/&gt;&lt;l c1="12882315"/&gt;&lt;l c1="12882321"/&gt;&lt;l c1="12882323"/&gt;&lt;l c1="12882330"/&gt;&lt;l c1="12882331"/&gt;&lt;l c1="12882332"/&gt;&lt;l c1="12882333"/&gt;&lt;l c1="12882334"/&gt;&lt;l c1="12882336"/&gt;&lt;l c1="12882337"/&gt;&lt;l c1="12882339"/&gt;&lt;l c1="12882351"/&gt;&lt;l c1="12882352"/&gt;&lt;l c1="12882353"/&gt;&lt;l c1="12882354"/&gt;&lt;l c1="12882355"/&gt;&lt;l c1="12882356"/&gt;&lt;l c1="12882357"/&gt;&lt;l c1="12882358"/&gt;&lt;l c1="12882359"/&gt;&lt;l c1="12882360"/&gt;&lt;l c1="12882361"/&gt;&lt;l c1="12882362"/&gt;&lt;l c1="12882363"/&gt;&lt;l c1="12882364"/&gt;&lt;l c1="12882367"/&gt;&lt;l c1="12882368"/&gt;&lt;l c1="12882369"/&gt;&lt;l c1="12882373"/&gt;&lt;l c1="12882375"/&gt;&lt;l c1="12882378"/&gt;&lt;l c1="12882379"/&gt;&lt;l c1="12882381"/&gt;&lt;l c1="12882383"/&gt;&lt;l c1="12882384"/&gt;&lt;l c1="12882385"/&gt;&lt;l c1="12882386"/&gt;&lt;l c1="12882387"/&gt;&lt;l c1="12882388"/&gt;&lt;l c1="12882391"/&gt;&lt;l c1="12882392"/&gt;&lt;l c1="12882395"/&gt;&lt;l c1="12882397"/&gt;&lt;l c1="12882398"/&gt;&lt;l c1="12882401"/&gt;&lt;l c1="12882404"/&gt;&lt;l c1="12882405"/&gt;&lt;l c1="12882406"/&gt;&lt;l c1="12882407"/&gt;&lt;l c1="12882408"/&gt;&lt;l c1="12882409"/&gt;&lt;l c1="12882414"/&gt;&lt;l c1="12882415"/&gt;&lt;l c1="12882416"/&gt;&lt;l c1="12882417"/&gt;&lt;l c1="12882419"/&gt;&lt;l c1="12882421"/&gt;&lt;l c1="12882422"/&gt;&lt;l c1="12882426"/&gt;&lt;l c1="12882427"/&gt;&lt;l c1="12882430"/&gt;&lt;l c1="12882431"/&gt;&lt;l c1="12882432"/&gt;&lt;l c1="12882433"/&gt;&lt;l c1="12882446"/&gt;&lt;l c1="12882447"/&gt;&lt;l c1="12882448"/&gt;&lt;l c1="12882449"/&gt;&lt;l c1="12882450"/&gt;&lt;l c1="12882457"/&gt;&lt;l c1="12882458"/&gt;&lt;l c1="12882461"/&gt;&lt;l c1="12882467"/&gt;&lt;l c1="12882468"/&gt;&lt;l c1="12882469"/&gt;&lt;l c1="12882488"/&gt;&lt;l c1="12882489"/&gt;&lt;l c1="12882490"/&gt;&lt;l c1="12882498"/&gt;&lt;l c1="12882501"/&gt;&lt;l c1="12882502"/&gt;&lt;l c1="12882515"/&gt;&lt;l c1="12882592"/&gt;&lt;l c1="12882593"/&gt;&lt;l c1="12882594"/&gt;&lt;l c1="12882595"/&gt;&lt;l c1="12882596"/&gt;&lt;l c1="12882598"/&gt;&lt;l c1="12882599"/&gt;&lt;l c1="12882600"/&gt;&lt;l c1="12882601"/&gt;&lt;l c1="12882602"/&gt;&lt;l c1="12882603"/&gt;&lt;l c1="12882604"/&gt;&lt;l c1="12882605"/&gt;&lt;l c1="12882606"/&gt;&lt;l c1="12882607"/&gt;&lt;l c1="12882608"/&gt;&lt;l c1="12882609"/&gt;&lt;l c1="12882610"/&gt;&lt;l c1="12882611"/&gt;&lt;l c1="12882612"/&gt;&lt;l c1="12882613"/&gt;&lt;l c1="12882614"/&gt;&lt;l c1="12882616"/&gt;&lt;l c1="12882619"/&gt;&lt;l c1="12882620"/&gt;&lt;l c1="12882621"/&gt;&lt;l c1="12882622"/&gt;&lt;l c1="12882623"/&gt;&lt;l c1="12882624"/&gt;&lt;l c1="12882625"/&gt;&lt;l c1="12882626"/&gt;&lt;l c1="12882627"/&gt;&lt;l c1="12882628"/&gt;&lt;l c1="12882629"/&gt;&lt;l c1="12882630"/&gt;&lt;l c1="12882631"/&gt;&lt;l c1="12882632"/&gt;&lt;l c1="12882633"/&gt;&lt;l c1="12882634"/&gt;&lt;l c1="12882635"/&gt;&lt;l c1="12882636"/&gt;&lt;l c1="12882637"/&gt;&lt;l c1="12882638"/&gt;&lt;l c1="12882639"/&gt;&lt;l c1="12882640"/&gt;&lt;l c1="12882641"/&gt;&lt;l c1="12882642"/&gt;&lt;l c1="12882643"/&gt;&lt;l c1="12882644"/&gt;&lt;l c1="12882645"/&gt;&lt;l c1="12882646"/&gt;&lt;l c1="12882648"/&gt;&lt;l c1="12882649"/&gt;&lt;l c1="12882651"/&gt;&lt;l c1="12882652"/&gt;&lt;l c1="12882653"/&gt;&lt;l c1="12882654"/&gt;&lt;l c1="12882767"/&gt;&lt;l c1="12882768"/&gt;&lt;l c1="12882769"/&gt;&lt;l c1="12882771"/&gt;&lt;l c1="12882772"/&gt;&lt;l c1="12882773"/&gt;&lt;l c1="12882775"/&gt;&lt;l c1="12882776"/&gt;&lt;l c1="12882777"/&gt;&lt;l c1="12882778"/&gt;&lt;l c1="12882779"/&gt;&lt;l c1="12882780"/&gt;&lt;l c1="12882781"/&gt;&lt;l c1="12882784"/&gt;&lt;l c1="12882785"/&gt;&lt;l c1="12882787"/&gt;&lt;l c1="12882788"/&gt;&lt;l c1="12882790"/&gt;&lt;l c1="12882795"/&gt;&lt;l c1="12882796"/&gt;&lt;l c1="12882798"/&gt;&lt;l c1="12882799"/&gt;&lt;l c1="12882807"/&gt;&lt;l c1="12882808"/&gt;&lt;l c1="12883074"/&gt;&lt;l c1="12883080"/&gt;&lt;l c1="12883086"/&gt;&lt;l c1="12883095"/&gt;&lt;l c1="12883101"/&gt;&lt;l c1="12883107"/&gt;&lt;l c1="12883112"/&gt;&lt;l c1="12883113"/&gt;&lt;l c1="12883116"/&gt;&lt;l c1="12883121"/&gt;&lt;l c1="12883126"/&gt;&lt;l c1="12883131"/&gt;&lt;l c1="12883141"/&gt;&lt;l c1="12883149"/&gt;&lt;l c1="12883154"/&gt;&lt;l c1="12883162"/&gt;&lt;l c1="12883169"/&gt;&lt;l c1="12883173"/&gt;&lt;l c1="12883179"/&gt;&lt;l c1="12883263"/&gt;&lt;l c1="12883292"/&gt;&lt;l c1="12883362"/&gt;&lt;l c1="12883365"/&gt;&lt;l c1="12883374"/&gt;&lt;l c1="12883389"/&gt;&lt;l c1="12883433"/&gt;&lt;l c1="12883496"/&gt;&lt;l c1="12883502"/&gt;&lt;l c1="12883512"/&gt;&lt;l c1="12883513"/&gt;&lt;l c1="12883515"/&gt;&lt;l c1="12883528"/&gt;&lt;l c1="12883540"/&gt;&lt;l c1="12883541"/&gt;&lt;l c1="12883548"/&gt;&lt;l c1="12883549"/&gt;&lt;l c1="12883553"/&gt;&lt;l c1="12883556"/&gt;&lt;l c1="12883559"/&gt;&lt;l c1="12883582"/&gt;&lt;l c1="12883637"/&gt;&lt;l c1="12883638"/&gt;&lt;l c1="12883641"/&gt;&lt;l c1="12883642"/&gt;&lt;l c1="12883656"/&gt;&lt;l c1="12883657"/&gt;&lt;l c1="12883658"/&gt;&lt;l c1="12883661"/&gt;&lt;l c1="12883681"/&gt;&lt;l c1="12883682"/&gt;&lt;l c1="12883684"/&gt;&lt;l c1="12883695"/&gt;&lt;l c1="12883700"/&gt;&lt;l c1="12883702"/&gt;&lt;l c1="12883707"/&gt;&lt;l c1="12883708"/&gt;&lt;l c1="12883710"/&gt;&lt;l c1="12883715"/&gt;&lt;l c1="12883716"/&gt;&lt;l c1="12883717"/&gt;&lt;l c1="12883718"/&gt;&lt;l c1="12883719"/&gt;&lt;l c1="12883720"/&gt;&lt;l c1="12883721"/&gt;&lt;l c1="12883722"/&gt;&lt;l c1="12883723"/&gt;&lt;l c1="12884524"/&gt;&lt;l c1="12884527"/&gt;&lt;l c1="12884528"/&gt;&lt;l c1="12884530"/&gt;&lt;l c1="12884531"/&gt;&lt;l c1="12884532"/&gt;&lt;l c1="12884533"/&gt;&lt;l c1="12884535"/&gt;&lt;l c1="12884536"/&gt;&lt;l c1="12884537"/&gt;&lt;l c1="12884538"/&gt;&lt;l c1="12884539"/&gt;&lt;l c1="12884541"/&gt;&lt;l c1="12884542"/&gt;&lt;l c1="12884549"/&gt;&lt;l c1="12884553"/&gt;&lt;l c1="12884555"/&gt;&lt;l c1="12884556"/&gt;&lt;l c1="12884557"/&gt;&lt;l c1="12884558"/&gt;&lt;l c1="12884559"/&gt;&lt;l c1="12884560"/&gt;&lt;l c1="12884601"/&gt;&lt;l c1="12884603"/&gt;&lt;l c1="12884604"/&gt;&lt;l c1="12884605"/&gt;&lt;l c1="12884606"/&gt;&lt;l c1="12884607"/&gt;&lt;l c1="12884608"/&gt;&lt;l c1="12884628"/&gt;&lt;l c1="12884630"/&gt;&lt;l c1="12884748"/&gt;&lt;l c1="12884749"/&gt;&lt;l c1="12884758"/&gt;&lt;l c1="12884762"/&gt;&lt;l c1="12884763"/&gt;&lt;l c1="12884764"/&gt;&lt;l c1="12884765"/&gt;&lt;l c1="12884766"/&gt;&lt;l c1="12884767"/&gt;&lt;l c1="12884768"/&gt;&lt;l c1="12884769"/&gt;&lt;l c1="12884770"/&gt;&lt;l c1="12884771"/&gt;&lt;l c1="12884772"/&gt;&lt;l c1="12884773"/&gt;&lt;l c1="12884775"/&gt;&lt;l c1="12884776"/&gt;&lt;l c1="12884777"/&gt;&lt;l c1="12884778"/&gt;&lt;l c1="12884780"/&gt;&lt;l c1="12884784"/&gt;&lt;l c1="12884785"/&gt;&lt;l c1="12884790"/&gt;&lt;l c1="12884791"/&gt;&lt;l c1="12884792"/&gt;&lt;l c1="12884793"/&gt;&lt;l c1="12884794"/&gt;&lt;l c1="12884795"/&gt;&lt;l c1="12884797"/&gt;&lt;l c1="12884798"/&gt;&lt;l c1="12884799"/&gt;&lt;l c1="12884801"/&gt;&lt;l c1="12884802"/&gt;&lt;l c1="12884803"/&gt;&lt;l c1="12884804"/&gt;&lt;l c1="12884806"/&gt;&lt;l c1="12884807"/&gt;&lt;l c1="12884808"/&gt;&lt;l c1="12884809"/&gt;&lt;l c1="12884823"/&gt;&lt;l c1="12884947"/&gt;&lt;l c1="12884950"/&gt;&lt;l c1="12884951"/&gt;&lt;l c1="12884952"/&gt;&lt;l c1="12884953"/&gt;&lt;l c1="12884955"/&gt;&lt;l c1="12884956"/&gt;&lt;l c1="12884957"/&gt;&lt;l c1="12884958"/&gt;&lt;l c1="12884959"/&gt;&lt;l c1="12884960"/&gt;&lt;l c1="12884962"/&gt;&lt;l c1="12884963"/&gt;&lt;l c1="12884965"/&gt;&lt;l c1="12884966"/&gt;&lt;l c1="12884967"/&gt;&lt;l c1="12884969"/&gt;&lt;l c1="12884970"/&gt;&lt;l c1="12884971"/&gt;&lt;l c1="12884972"/&gt;&lt;l c1="12884973"/&gt;&lt;l c1="12884974"/&gt;&lt;l c1="12884975"/&gt;&lt;l c1="12884976"/&gt;&lt;l c1="12884977"/&gt;&lt;l c1="12884978"/&gt;&lt;l c1="12884979"/&gt;&lt;l c1="12884981"/&gt;&lt;l c1="12884982"/&gt;&lt;l c1="12884984"/&gt;&lt;l c1="12884985"/&gt;&lt;l c1="12884986"/&gt;&lt;l c1="12884987"/&gt;&lt;l c1="12884988"/&gt;&lt;l c1="12884989"/&gt;&lt;l c1="12884997"/&gt;&lt;l c1="12884998"/&gt;&lt;l c1="12884999"/&gt;&lt;l c1="12885001"/&gt;&lt;l c1="12885002"/&gt;&lt;l c1="12885003"/&gt;&lt;l c1="12885004"/&gt;&lt;l c1="12885005"/&gt;&lt;l c1="12885006"/&gt;&lt;l c1="12885007"/&gt;&lt;l c1="12885008"/&gt;&lt;l c1="12885009"/&gt;&lt;l c1="12885010"/&gt;&lt;l c1="12885011"/&gt;&lt;l c1="12885012"/&gt;&lt;l c1="12885013"/&gt;&lt;l c1="12885014"/&gt;&lt;l c1="12885015"/&gt;&lt;l c1="12885016"/&gt;&lt;l c1="12885018"/&gt;&lt;l c1="12885020"/&gt;&lt;l c1="12885022"/&gt;&lt;l c1="12885023"/&gt;&lt;l c1="12885024"/&gt;&lt;l c1="12885026"/&gt;&lt;l c1="12885028"/&gt;&lt;l c1="12885045"/&gt;&lt;l c1="12929891"/&gt;&lt;l c1="12929892"/&gt;&lt;l c1="12929893"/&gt;&lt;l c1="12929894"/&gt;&lt;l c1="12929895"/&gt;&lt;l c1="12929896"/&gt;&lt;l c1="12929897"/&gt;&lt;l c1="12929898"/&gt;&lt;l c1="12929899"/&gt;&lt;l c1="12929900"/&gt;&lt;l c1="12929901"/&gt;&lt;l c1="12929902"/&gt;&lt;l c1="12929903"/&gt;&lt;l c1="12929904"/&gt;&lt;l c1="12929906"/&gt;&lt;l c1="12929907"/&gt;&lt;l c1="12929908"/&gt;&lt;l c1="12929909"/&gt;&lt;l c1="12929911"/&gt;&lt;l c1="12929912"/&gt;&lt;l c1="12929913"/&gt;&lt;l c1="12929914"/&gt;&lt;l c1="12929916"/&gt;&lt;l c1="12930038"/&gt;&lt;l c1="12930039"/&gt;&lt;l c1="12930040"/&gt;&lt;l c1="12930041"/&gt;&lt;l c1="12930042"/&gt;&lt;l c1="12930043"/&gt;&lt;l c1="12930044"/&gt;&lt;l c1="12930045"/&gt;&lt;l c1="12930047"/&gt;&lt;l c1="12930048"/&gt;&lt;l c1="12930050"/&gt;&lt;l c1="12930052"/&gt;&lt;l c1="12930053"/&gt;&lt;l c1="12930054"/&gt;&lt;l c1="12930055"/&gt;&lt;l c1="12930056"/&gt;&lt;l c1="12930057"/&gt;&lt;l c1="12930058"/&gt;&lt;l c1="12930059"/&gt;&lt;l c1="12930061"/&gt;&lt;l c1="12930062"/&gt;&lt;l c1="12930063"/&gt;&lt;l c1="12930064"/&gt;&lt;l c1="12930065"/&gt;&lt;l c1="12930066"/&gt;&lt;l c1="12930067"/&gt;&lt;l c1="12930068"/&gt;&lt;l c1="12930069"/&gt;&lt;l c1="12930071"/&gt;&lt;l c1="12930072"/&gt;&lt;l c1="12930074"/&gt;&lt;l c1="12930075"/&gt;&lt;l c1="12930076"/&gt;&lt;l c1="12930077"/&gt;&lt;l c1="12930078"/&gt;&lt;l c1="12930079"/&gt;&lt;l c1="12930085"/&gt;&lt;l c1="12930086"/&gt;&lt;l c1="12930087"/&gt;&lt;l c1="12930088"/&gt;&lt;l c1="12930089"/&gt;&lt;l c1="12930090"/&gt;&lt;l c1="12930092"/&gt;&lt;l c1="12930093"/&gt;&lt;l c1="12930094"/&gt;&lt;l c1="12930096"/&gt;&lt;l c1="12930098"/&gt;&lt;l c1="12930099"/&gt;&lt;l c1="12930100"/&gt;&lt;l c1="12930101"/&gt;&lt;l c1="12930102"/&gt;&lt;l c1="12930103"/&gt;&lt;l c1="12930104"/&gt;&lt;l c1="12930105"/&gt;&lt;l c1="12930106"/&gt;&lt;l c1="12930107"/&gt;&lt;l c1="12930108"/&gt;&lt;l c1="12930109"/&gt;&lt;l c1="12930110"/&gt;&lt;l c1="12930111"/&gt;&lt;l c1="12930112"/&gt;&lt;l c1="12930119"/&gt;&lt;l c1="12930121"/&gt;&lt;l c1="12930122"/&gt;&lt;l c1="12930125"/&gt;&lt;l c1="12930281"/&gt;&lt;l c1="12930283"/&gt;&lt;l c1="13000903"/&gt;&lt;l c1="13017675"/&gt;&lt;l c1="13017676"/&gt;&lt;l c1="13017677"/&gt;&lt;l c1="13017679"/&gt;&lt;l c1="13017681"/&gt;&lt;l c1="13017682"/&gt;&lt;l c1="13017684"/&gt;&lt;l c1="13017691"/&gt;&lt;l c1="13017699"/&gt;&lt;l c1="13017700"/&gt;&lt;l c1="13017701"/&gt;&lt;l c1="13017702"/&gt;&lt;l c1="13017703"/&gt;&lt;l c1="13017704"/&gt;&lt;l c1="13017705"/&gt;&lt;l c1="13017706"/&gt;&lt;l c1="13017707"/&gt;&lt;l c1="13017708"/&gt;&lt;l c1="13017709"/&gt;&lt;l c1="13017710"/&gt;&lt;l c1="13017711"/&gt;&lt;l c1="13017712"/&gt;&lt;l c1="13017713"/&gt;&lt;l c1="13017714"/&gt;&lt;l c1="13017715"/&gt;&lt;l c1="13017716"/&gt;&lt;l c1="13017717"/&gt;&lt;l c1="13017718"/&gt;&lt;l c1="13017719"/&gt;&lt;l c1="13017720"/&gt;&lt;l c1="13017721"/&gt;&lt;l c1="13017722"/&gt;&lt;l c1="13017724"/&gt;&lt;l c1="13017725"/&gt;&lt;l c1="13017726"/&gt;&lt;l c1="13017732"/&gt;&lt;l c1="13017734"/&gt;&lt;l c1="13017740"/&gt;&lt;l c1="13017743"/&gt;&lt;l c1="13017747"/&gt;&lt;l c1="13017749"/&gt;&lt;l c1="13017750"/&gt;&lt;l c1="13023695"/&gt;&lt;l c1="13033880"/&gt;&lt;l c1="13033891"/&gt;&lt;l c1="13033892"/&gt;&lt;l c1="13033909"/&gt;&lt;l c1="13033910"/&gt;&lt;l c1="13033940"/&gt;&lt;l c1="13033942"/&gt;&lt;l c1="13033949"/&gt;&lt;l c1="13059581"/&gt;&lt;l c1="13059583"/&gt;&lt;l c1="13059584"/&gt;&lt;l c1="13059598"/&gt;&lt;l c1="13059629"/&gt;&lt;l c1="13059630"/&gt;&lt;l c1="13059631"/&gt;&lt;l c1="13059632"/&gt;&lt;l c1="13059633"/&gt;&lt;l c1="13059634"/&gt;&lt;l c1="13059635"/&gt;&lt;l c1="13059636"/&gt;&lt;l c1="13059637"/&gt;&lt;l c1="13059638"/&gt;&lt;l c1="13059639"/&gt;&lt;l c1="13059682"/&gt;&lt;l c1="13059712"/&gt;&lt;l c1="13059714"/&gt;&lt;l c1="13059715"/&gt;&lt;l c1="13059716"/&gt;&lt;l c1="13059717"/&gt;&lt;l c1="13059718"/&gt;&lt;l c1="13059728"/&gt;&lt;l c1="13059730"/&gt;&lt;l c1="13059732"/&gt;&lt;l c1="13059742"/&gt;&lt;l c1="13059743"/&gt;&lt;l c1="13059751"/&gt;&lt;l c1="13059754"/&gt;&lt;l c1="13059755"/&gt;&lt;l c1="13059756"/&gt;&lt;l c1="13059757"/&gt;&lt;l c1="13059758"/&gt;&lt;l c1="13059817"/&gt;&lt;l c1="13059820"/&gt;&lt;l c1="13059843"/&gt;&lt;l c1="13059857"/&gt;&lt;l c1="13059867"/&gt;&lt;l c1="13059941"/&gt;&lt;l c1="13059942"/&gt;&lt;l c1="13059945"/&gt;&lt;l c1="13059946"/&gt;&lt;l c1="13059947"/&gt;&lt;l c1="13059950"/&gt;&lt;l c1="13059953"/&gt;&lt;l c1="13059955"/&gt;&lt;l c1="13060009"/&gt;&lt;l c1="13060040"/&gt;&lt;l c1="13060041"/&gt;&lt;l c1="13060042"/&gt;&lt;l c1="13060044"/&gt;&lt;l c1="13060046"/&gt;&lt;l c1="13060048"/&gt;&lt;l c1="13060050"/&gt;&lt;l c1="13060051"/&gt;&lt;l c1="13060060"/&gt;&lt;l c1="13060061"/&gt;&lt;l c1="13060064"/&gt;&lt;l c1="13060066"/&gt;&lt;l c1="13060067"/&gt;&lt;l c1="13060068"/&gt;&lt;l c1="13060069"/&gt;&lt;l c1="13060072"/&gt;&lt;l c1="13060073"/&gt;&lt;l c1="13060074"/&gt;&lt;l c1="13060076"/&gt;&lt;l c1="13060077"/&gt;&lt;l c1="13060078"/&gt;&lt;l c1="13060079"/&gt;&lt;l c1="13060080"/&gt;&lt;l c1="13060081"/&gt;&lt;l c1="13060082"/&gt;&lt;l c1="13060083"/&gt;&lt;l c1="13060084"/&gt;&lt;l c1="13060085"/&gt;&lt;l c1="13060086"/&gt;&lt;l c1="13060087"/&gt;&lt;l c1="13060090"/&gt;&lt;l c1="13060091"/&gt;&lt;l c1="13060092"/&gt;&lt;l c1="13060093"/&gt;&lt;l c1="13060094"/&gt;&lt;l c1="13060095"/&gt;&lt;l c1="13060096"/&gt;&lt;l c1="13060098"/&gt;&lt;l c1="13060099"/&gt;&lt;l c1="13060100"/&gt;&lt;l c1="13060101"/&gt;&lt;l c1="13060102"/&gt;&lt;l c1="13060105"/&gt;&lt;l c1="13060107"/&gt;&lt;l c1="13060108"/&gt;&lt;l c1="13060109"/&gt;&lt;l c1="13060110"/&gt;&lt;l c1="13060111"/&gt;&lt;l c1="13060112"/&gt;&lt;l c1="13060113"/&gt;&lt;l c1="13060114"/&gt;&lt;l c1="13060115"/&gt;&lt;l c1="13060116"/&gt;&lt;l c1="13060117"/&gt;&lt;l c1="13060118"/&gt;&lt;l c1="13060119"/&gt;&lt;l c1="13060120"/&gt;&lt;l c1="13060121"/&gt;&lt;l c1="13060122"/&gt;&lt;l c1="13060123"/&gt;&lt;l c1="13060125"/&gt;&lt;l c1="13060128"/&gt;&lt;l c1="13060129"/&gt;&lt;l c1="13060130"/&gt;&lt;l c1="13060131"/&gt;&lt;l c1="13060132"/&gt;&lt;l c1="13060133"/&gt;&lt;l c1="13060134"/&gt;&lt;l c1="13060136"/&gt;&lt;l c1="13060138"/&gt;&lt;l c1="13060139"/&gt;&lt;l c1="13060140"/&gt;&lt;l c1="13060141"/&gt;&lt;l c1="13060142"/&gt;&lt;l c1="13060143"/&gt;&lt;l c1="13060144"/&gt;&lt;l c1="13060146"/&gt;&lt;l c1="13060147"/&gt;&lt;l c1="13060149"/&gt;&lt;l c1="13060150"/&gt;&lt;l c1="13060152"/&gt;&lt;l c1="13060153"/&gt;&lt;l c1="13060154"/&gt;&lt;l c1="13060155"/&gt;&lt;l c1="13060157"/&gt;&lt;l c1="13060158"/&gt;&lt;l c1="13060161"/&gt;&lt;l c1="13060162"/&gt;&lt;l c1="13060163"/&gt;&lt;l c1="13060164"/&gt;&lt;l c1="13060165"/&gt;&lt;l c1="13060166"/&gt;&lt;l c1="13060167"/&gt;&lt;l c1="13060168"/&gt;&lt;l c1="13060169"/&gt;&lt;l c1="13060170"/&gt;&lt;l c1="13060171"/&gt;&lt;l c1="13060172"/&gt;&lt;l c1="13070521"/&gt;&lt;l c1="13070522"/&gt;&lt;l c1="13070523"/&gt;&lt;l c1="13070528"/&gt;&lt;l c1="13070531"/&gt;&lt;l c1="13070533"/&gt;&lt;l c1="13070534"/&gt;&lt;l c1="13070535"/&gt;&lt;l c1="13070536"/&gt;&lt;l c1="13070537"/&gt;&lt;l c1="13070538"/&gt;&lt;l c1="13070539"/&gt;&lt;l c1="13070540"/&gt;&lt;l c1="13070881"/&gt;&lt;l c1="13070882"/&gt;&lt;l c1="13070883"/&gt;&lt;l c1="13070887"/&gt;&lt;l c1="13070889"/&gt;&lt;l c1="13070890"/&gt;&lt;l c1="13070895"/&gt;&lt;l c1="13070896"/&gt;&lt;l c1="13070897"/&gt;&lt;l c1="13070903"/&gt;&lt;l c1="13070904"/&gt;&lt;l c1="13070905"/&gt;&lt;l c1="13070906"/&gt;&lt;l c1="13070907"/&gt;&lt;l c1="13070908"/&gt;&lt;l c1="13070909"/&gt;&lt;l c1="13070910"/&gt;&lt;l c1="13070911"/&gt;&lt;l c1="13070912"/&gt;&lt;l c1="13070913"/&gt;&lt;l c1="13070914"/&gt;&lt;l c1="13070915"/&gt;&lt;l c1="13070916"/&gt;&lt;l c1="13075994"/&gt;&lt;l c1="13075996"/&gt;&lt;l c1="13075998"/&gt;&lt;l c1="13086845"/&gt;&lt;l c1="13086846"/&gt;&lt;l c1="13086847"/&gt;&lt;l c1="13086848"/&gt;&lt;l c1="13086849"/&gt;&lt;l c1="13086850"/&gt;&lt;l c1="13086851"/&gt;&lt;l c1="13086852"/&gt;&lt;l c1="13086881"/&gt;&lt;l c1="13092082"/&gt;&lt;l c1="13106818"/&gt;&lt;l c1="13106820"/&gt;&lt;l c1="13106824"/&gt;&lt;l c1="13106825"/&gt;&lt;l c1="13106826"/&gt;&lt;l c1="13106827"/&gt;&lt;l c1="13106828"/&gt;&lt;l c1="13106829"/&gt;&lt;l c1="13106830"/&gt;&lt;l c1="13106831"/&gt;&lt;l c1="13106833"/&gt;&lt;l c1="13146459"/&gt;&lt;l c1="13171370"/&gt;&lt;l c1="13171382"/&gt;&lt;l c1="13211468"/&gt;&lt;l c1="13224157"/&gt;&lt;l c1="13396287"/&gt;&lt;l c1="13415240"/&gt;&lt;l c1="13415241"/&gt;&lt;l c1="13415242"/&gt;&lt;l c1="13415243"/&gt;&lt;l c1="13415244"/&gt;&lt;l c1="13415245"/&gt;&lt;l c1="13415246"/&gt;&lt;l c1="13415247"/&gt;&lt;l c1="13415248"/&gt;&lt;l c1="13415249"/&gt;&lt;l c1="13415250"/&gt;&lt;l c1="13415251"/&gt;&lt;l c1="13440481"/&gt;&lt;l c1="13440554"/&gt;&lt;l c1="13444094"/&gt;&lt;l c1="13444393"/&gt;&lt;l c1="13449829"/&gt;&lt;l c1="13491841"/&gt;&lt;l c1="13504061"/&gt;&lt;l c1="13518887"/&gt;&lt;l c1="13550308"/&gt;&lt;l c1="13553263"/&gt;&lt;l c1="13554365"/&gt;&lt;l c1="13564995"/&gt;&lt;l c1="13564996"/&gt;&lt;l c1="13567348"/&gt;&lt;l c1="13567349"/&gt;&lt;l c1="13567350"/&gt;&lt;l c1="13567351"/&gt;&lt;l c1="13567352"/&gt;&lt;l c1="13567353"/&gt;&lt;l c1="13567354"/&gt;&lt;l c1="13567355"/&gt;&lt;l c1="13567356"/&gt;&lt;l c1="13567357"/&gt;&lt;l c1="13567358"/&gt;&lt;l c1="13567359"/&gt;&lt;l c1="13567360"/&gt;&lt;l c1="13567361"/&gt;&lt;l c1="13567362"/&gt;&lt;l c1="13567364"/&gt;&lt;l c1="13567366"/&gt;&lt;l c1="13567367"/&gt;&lt;l c1="13580831"/&gt;&lt;l c1="13580832"/&gt;&lt;l c1="13609261"/&gt;&lt;l c1="13665920"/&gt;&lt;l c1="13665921"/&gt;&lt;l c1="90003559"/&gt;&lt;l c1="90003568"/&gt;&lt;l c1="90003569"/&gt;&lt;l c1="90003570"/&gt;&lt;l c1="90003573"/&gt;&lt;l c1="90003577"/&gt;&lt;l c1="90003580"/&gt;&lt;l c1="90003583"/&gt;&lt;l c1="90003586"/&gt;&lt;l c1="90003589"/&gt;&lt;l c1="90003592"/&gt;&lt;l c1="90003601"/&gt;&lt;l c1="90003610"/&gt;&lt;l c1="90003619"/&gt;&lt;l c1="90003620"/&gt;&lt;l c1="90003624"/&gt;&lt;l c1="90003628"/&gt;&lt;l c1="90003629"/&gt;&lt;l c1="90003637"/&gt;&lt;l c1="90003638"/&gt;&lt;l c1="90003642"/&gt;&lt;l c1="90003646"/&gt;&lt;l c1="90003647"/&gt;&lt;l c1="90003648"/&gt;&lt;l c1="90003655"/&gt;&lt;l c1="90003656"/&gt;&lt;l c1="90003658"/&gt;&lt;l c1="90003660"/&gt;&lt;l c1="90003670"/&gt;&lt;l c1="90003671"/&gt;&lt;l c1="90003672"/&gt;&lt;l c1="90003680"/&gt;&lt;l c1="90003683"/&gt;&lt;l c1="90003686"/&gt;&lt;l c1="90003687"/&gt;&lt;l c1="90003688"/&gt;&lt;l c1="90003689"/&gt;&lt;l c1="90003698"/&gt;&lt;l c1="90003700"/&gt;&lt;l c1="90003730"/&gt;&lt;l c1="90003732"/&gt;&lt;l c1="90003770"/&gt;&lt;l c1="90003837"/&gt;&lt;/r&gt;'' insert into @customer select * from openxml (@idoc_customer, ''/r/l'', 1) with (c1 int) exec sp_xml_removedocument @idoc_customer;
		select
			session_id = @session_id,
			code = cus.customer_id,
			name = iif(cus.customer_id = 0, ''Не определен'', rtrim(ab.ABALPH)),
			country = isnull(rtrim(country.DRDL01), ''-''),
			region = isnull(rtrim(region.DRDL01), ''-''),
			locality = isnull(rtrim(addr.ALCTY1), ''-''), 	
			street = isnull(rtrim(addr.ALADD1), ''-''),
			building = isnull(rtrim(addr.ALADD2), ''-''),
			description = isnull(nullif(rtrim(addr.ALADD3), ''''), ''-'')
		from @customer cus
		left join PRODDTA.F0101 ab with (nolock)
			on ab.ABAN8 = cus.customer_id
		left join PRODDTA.F0150 up with (nolock)  -- Единая точка доставки
			on up.MAAN8 = ab.ABAN8
			and up.MAOSTP = ''SIP''
			and ab.ABAT1 in (''W'', ''UP'')
		left join PRODDTA.F0101 ab_up with (nolock)  -- Адресная книга. Единая точка доставки
			on ab_up.ABAN8 = coalesce(up.MAPA8, ab.ABAN8)
		left join PRODDTA.F0116 addr with (nolock)  -- Адрес
			on addr.ALAN8 = coalesce(ab_up.ABAN8,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',N'@session_id int',@session_id=90240</t>
  </si>
  <si>
    <t>exec "JDE_PRODUCTION"."sys"."sp_executesql";1 N'declare @sku table (itm int) declare @idoc_sku int exec sp_xml_preparedocument @idoc_sku output, ''&lt;?xml version="1.0" encoding="Windows-1251"?&gt;&lt;r&gt;&lt;l c1="556705"/&gt;&lt;l c1="645264"/&gt;&lt;l c1="645290"/&gt;&lt;l c1="651169"/&gt;&lt;l c1="651174"/&gt;&lt;l c1="651180"/&gt;&lt;l c1="651182"/&gt;&lt;l c1="655761"/&gt;&lt;l c1="672875"/&gt;&lt;l c1="674654"/&gt;&lt;l c1="676234"/&gt;&lt;l c1="676236"/&gt;&lt;l c1="676241"/&gt;&lt;l c1="676243"/&gt;&lt;l c1="676245"/&gt;&lt;l c1="676880"/&gt;&lt;l c1="676896"/&gt;&lt;l c1="677360"/&gt;&lt;l c1="677364"/&gt;&lt;l c1="677528"/&gt;&lt;l c1="709937"/&gt;&lt;l c1="709941"/&gt;&lt;l c1="709953"/&gt;&lt;l c1="711271"/&gt;&lt;l c1="711273"/&gt;&lt;l c1="711276"/&gt;&lt;l c1="714444"/&gt;&lt;l c1="724222"/&gt;&lt;l c1="752620"/&gt;&lt;l c1="757353"/&gt;&lt;l c1="757355"/&gt;&lt;l c1="757746"/&gt;&lt;l c1="759649"/&gt;&lt;l c1="762175"/&gt;&lt;l c1="766815"/&gt;&lt;l c1="767144"/&gt;&lt;l c1="767384"/&gt;&lt;l c1="767386"/&gt;&lt;l c1="768375"/&gt;&lt;l c1="771750"/&gt;&lt;l c1="773196"/&gt;&lt;l c1="778362"/&gt;&lt;l c1="778938"/&gt;&lt;l c1="785368"/&gt;&lt;l c1="785469"/&gt;&lt;l c1="789360"/&gt;&lt;l c1="790715"/&gt;&lt;l c1="790719"/&gt;&lt;/r&gt;'' insert into @sku select * from openxml (@idoc_sku, ''/r/l'', 1) with (c1 int) exec sp_xml_removedocument @idoc_sku;
		select
			session_id = @session_id,
			itm = f4101.IMITM,
			product_code = rtrim(f4101.IMLITM),
			product_name = rtrim(f4101al.IMLDTA),  -- Полное, не сокращённое наименование товара
			weight = iif(f4101.IMUOM1 = ''ГР'', 0.001, f41002.UMCONV / 10000000), -- По отношению к КГ
			base_unit_code = rtrim(f4101.IMUOM1),
			provider_code = pr_code.provider_code,			
			vat_rate = pr_vat.vat_rate
		from PRODDTA.F4101 f4101 with (nolock)
		inner join @sku pr
			on pr.itm = f4101.IMITM
		inner join PRODDTA.F4101AL f4101al with (nolock)
			on f4101al.IMITM = f4101.IMITM		
		left join PRODDTA.F41002 f41002 with (nolock) 
			on f41002.UMITM = f4101.IMITM
			and f41002.UMUM = f4101.IMUOM1
			and f41002.UMRUM = ''КГ''
		outer apply 
		(
			select top 1 with ties
				provider_code = rtrim(f4104.IVCITM)
			from PRODDTA.F4104 f4104 with (nolock)  -- Код поставщика
			where
				f4104.IVITM = f4101.IMITM
				and f4104.IVXRT = ''VN''
				and f4104.IVAN8 =''9439498''
			order by
				row_number() over(partition by f4104.IVITM order by f4104.IVEXDJ desc)
		) pr_code
		outer apply  -- Не самый удачный способ получения ставки НДС для товара
		(
			select top 1 with ties
				vat_rate = f4008.TATXR1 * 0.001
			from PRODDTA.F0006 f0006 with (nolock)  -- Справочник Бизнес-единиц
			inner join PRODDTA.F4102 f4102 with (nolock)
				on f4102.IBMCU = f0006.MCMCU
			inner join PRODDTA.F4008 f4008 with (nolock)  -- НДС
				on f4008.TAITM = f4102.IBTAX1  -- Код налоговой ставки
				and f4008.TATXA1 = ''ALDPG''  -- Зона налога
			where 
				f0006.MCCO in (''00001'', ''00002'', ''00009'', ''00012'')  -- Выборка по компаниям РФ
				and f4102.IBITM = f4101.IMITM
			order by
				row_number() over(order by f4008.TAEFTJ desc)
		) pr_vat
	',N'@session_id int',@session_id=90228</t>
  </si>
  <si>
    <t>exec "JDE_PRODUCTION"."sys"."sp_executesql";1 N'declare @sku table (itm int) declare @idoc_sku int exec sp_xml_preparedocument @idoc_sku output, ''&lt;?xml version="1.0" encoding="Windows-1251"?&gt;&lt;r&gt;&lt;l c1="713499"/&gt;&lt;l c1="713504"/&gt;&lt;l c1="713506"/&gt;&lt;l c1="713508"/&gt;&lt;l c1="713510"/&gt;&lt;l c1="713512"/&gt;&lt;l c1="713514"/&gt;&lt;l c1="713516"/&gt;&lt;l c1="713518"/&gt;&lt;l c1="713520"/&gt;&lt;l c1="713522"/&gt;&lt;l c1="713524"/&gt;&lt;l c1="713526"/&gt;&lt;l c1="713528"/&gt;&lt;l c1="713530"/&gt;&lt;l c1="713532"/&gt;&lt;l c1="713534"/&gt;&lt;l c1="713536"/&gt;&lt;l c1="713538"/&gt;&lt;l c1="713540"/&gt;&lt;l c1="713542"/&gt;&lt;l c1="713544"/&gt;&lt;l c1="713546"/&gt;&lt;l c1="713548"/&gt;&lt;l c1="713550"/&gt;&lt;l c1="713552"/&gt;&lt;l c1="713554"/&gt;&lt;l c1="713556"/&gt;&lt;l c1="713558"/&gt;&lt;l c1="713560"/&gt;&lt;l c1="713562"/&gt;&lt;l c1="713564"/&gt;&lt;l c1="713571"/&gt;&lt;l c1="713573"/&gt;&lt;l c1="713575"/&gt;&lt;l c1="713577"/&gt;&lt;l c1="713579"/&gt;&lt;l c1="713581"/&gt;&lt;l c1="713583"/&gt;&lt;l c1="713585"/&gt;&lt;l c1="713587"/&gt;&lt;l c1="713589"/&gt;&lt;l c1="713591"/&gt;&lt;l c1="713593"/&gt;&lt;l c1="713595"/&gt;&lt;l c1="713597"/&gt;&lt;l c1="713599"/&gt;&lt;l c1="713601"/&gt;&lt;l c1="713603"/&gt;&lt;l c1="713605"/&gt;&lt;l c1="713607"/&gt;&lt;l c1="713609"/&gt;&lt;l c1="713611"/&gt;&lt;l c1="713613"/&gt;&lt;l c1="713615"/&gt;&lt;l c1="713618"/&gt;&lt;l c1="713620"/&gt;&lt;l c1="713622"/&gt;&lt;l c1="713624"/&gt;&lt;l c1="713626"/&gt;&lt;l c1="713628"/&gt;&lt;l c1="713630"/&gt;&lt;l c1="713646"/&gt;&lt;l c1="713648"/&gt;&lt;l c1="713650"/&gt;&lt;l c1="713652"/&gt;&lt;l c1="713654"/&gt;&lt;l c1="713656"/&gt;&lt;l c1="713658"/&gt;&lt;l c1="713660"/&gt;&lt;l c1="713662"/&gt;&lt;l c1="713664"/&gt;&lt;l c1="713666"/&gt;&lt;l c1="713668"/&gt;&lt;l c1="713670"/&gt;&lt;l c1="713672"/&gt;&lt;l c1="713674"/&gt;&lt;l c1="713676"/&gt;&lt;l c1="713678"/&gt;&lt;l c1="713680"/&gt;&lt;l c1="713682"/&gt;&lt;l c1="713684"/&gt;&lt;l c1="713686"/&gt;&lt;l c1="724861"/&gt;&lt;l c1="724863"/&gt;&lt;l c1="724865"/&gt;&lt;l c1="724867"/&gt;&lt;l c1="724869"/&gt;&lt;l c1="724871"/&gt;&lt;l c1="724873"/&gt;&lt;l c1="724875"/&gt;&lt;l c1="724877"/&gt;&lt;l c1="724879"/&gt;&lt;l c1="724881"/&gt;&lt;l c1="725968"/&gt;&lt;l c1="725970"/&gt;&lt;l c1="725975"/&gt;&lt;l c1="725977"/&gt;&lt;l c1="725979"/&gt;&lt;l c1="725981"/&gt;&lt;l c1="725983"/&gt;&lt;l c1="725985"/&gt;&lt;l c1="725990"/&gt;&lt;l c1="725992"/&gt;&lt;l c1="725994"/&gt;&lt;l c1="725996"/&gt;&lt;l c1="725998"/&gt;&lt;l c1="726000"/&gt;&lt;l c1="726002"/&gt;&lt;l c1="726004"/&gt;&lt;l c1="726006"/&gt;&lt;l c1="726008"/&gt;&lt;l c1="726010"/&gt;&lt;l c1="726075"/&gt;&lt;l c1="726077"/&gt;&lt;l c1="726092"/&gt;&lt;l c1="726095"/&gt;&lt;l c1="756163"/&gt;&lt;l c1="756165"/&gt;&lt;l c1="756167"/&gt;&lt;l c1="756169"/&gt;&lt;l c1="756171"/&gt;&lt;l c1="756173"/&gt;&lt;l c1="756175"/&gt;&lt;l c1="756177"/&gt;&lt;l c1="759853"/&gt;&lt;l c1="759855"/&gt;&lt;l c1="759857"/&gt;&lt;l c1="759859"/&gt;&lt;l c1="759861"/&gt;&lt;l c1="759863"/&gt;&lt;l c1="759865"/&gt;&lt;l c1="759867"/&gt;&lt;l c1="759869"/&gt;&lt;l c1="759871"/&gt;&lt;l c1="759873"/&gt;&lt;l c1="759875"/&gt;&lt;l c1="759877"/&gt;&lt;l c1="759879"/&gt;&lt;l c1="759881"/&gt;&lt;l c1="759883"/&gt;&lt;l c1="759885"/&gt;&lt;l c1="759887"/&gt;&lt;l c1="763035"/&gt;&lt;l c1="763038"/&gt;&lt;l c1="763041"/&gt;&lt;l c1="763043"/&gt;&lt;l c1="763218"/&gt;&lt;l c1="763220"/&gt;&lt;l c1="763222"/&gt;&lt;l c1="763224"/&gt;&lt;l c1="763226"/&gt;&lt;l c1="763228"/&gt;&lt;l c1="764876"/&gt;&lt;l c1="764878"/&gt;&lt;l c1="764880"/&gt;&lt;l c1="764882"/&gt;&lt;l c1="764884"/&gt;&lt;l c1="764886"/&gt;&lt;l c1="764888"/&gt;&lt;l c1="764890"/&gt;&lt;l c1="764892"/&gt;&lt;l c1="764894"/&gt;&lt;l c1="764896"/&gt;&lt;l c1="764898"/&gt;&lt;l c1="764900"/&gt;&lt;l c1="764902"/&gt;&lt;l c1="764904"/&gt;&lt;l c1="764906"/&gt;&lt;l c1="768357"/&gt;&lt;l c1="768359"/&gt;&lt;l c1="768361"/&gt;&lt;l c1="768397"/&gt;&lt;l c1="770203"/&gt;&lt;l c1="770969"/&gt;&lt;l c1="770971"/&gt;&lt;l c1="770986"/&gt;&lt;l c1="773184"/&gt;&lt;l c1="773187"/&gt;&lt;l c1="776714"/&gt;&lt;l c1="776716"/&gt;&lt;l c1="777063"/&gt;&lt;l c1="778740"/&gt;&lt;l c1="778742"/&gt;&lt;l c1="778744"/&gt;&lt;l c1="778746"/&gt;&lt;l c1="778748"/&gt;&lt;l c1="778750"/&gt;&lt;l c1="778752"/&gt;&lt;l c1="778945"/&gt;&lt;l c1="784896"/&gt;&lt;l c1="784898"/&gt;&lt;l c1="784900"/&gt;&lt;l c1="784902"/&gt;&lt;l c1="784904"/&gt;&lt;l c1="787466"/&gt;&lt;l c1="787567"/&gt;&lt;l c1="796161"/&gt;&lt;l c1="796163"/&gt;&lt;l c1="796164"/&gt;&lt;l c1="796165"/&gt;&lt;l c1="796166"/&gt;&lt;l c1="796167"/&gt;&lt;l c1="796168"/&gt;&lt;l c1="796169"/&gt;&lt;l c1="796170"/&gt;&lt;l c1="796171"/&gt;&lt;l c1="796172"/&gt;&lt;l c1="796173"/&gt;&lt;l c1="796174"/&gt;&lt;l c1="796175"/&gt;&lt;l c1="796176"/&gt;&lt;l c1="796177"/&gt;&lt;l c1="796178"/&gt;&lt;l c1="796179"/&gt;&lt;l c1="796180"/&gt;&lt;l c1="796181"/&gt;&lt;l c1="796182"/&gt;&lt;l c1="796183"/&gt;&lt;l c1="796184"/&gt;&lt;l c1="796185"/&gt;&lt;l c1="796186"/&gt;&lt;l c1="796187"/&gt;&lt;l c1="796188"/&gt;&lt;l c1="796189"/&gt;&lt;l c1="796190"/&gt;&lt;l c1="796191"/&gt;&lt;l c1="796193"/&gt;&lt;l c1="796194"/&gt;&lt;l c1="796195"/&gt;&lt;l c1="796841"/&gt;&lt;l c1="797420"/&gt;&lt;/r&gt;'' insert into @sku select * from openxml (@idoc_sku, ''/r/l'', 1) with (c1 int) exec sp_xml_removedocument @idoc_sku;
		set tran isolation level read uncommitted
		select
			session_id = @session_id,
			doc_date = dbo.fncJDEDateToDate(sd.SDADDJ),
			doc_comp = sd.SDKCOO,
			doc_num = sd.SDDOCO,
			doc_type = sd.SDDCTO,
			doc_code = sd.SDKCOO + ''-'' + sd.SDDCTO + ''-'' + cast(sd.SDDOCO as varchar(10)),
			doc_group = td.DTIBOR,
			dp_code = sd.SDSHAN,
			client_code = sd.SDAN8,
			branch = rtrim(mc.MCRP04),
			line_id = sd.SDLNID,
			sku_itm = sku.itm,
			qty = sd.SDUORG,
			price = sd.SDUPRC / 10000,
			amt = sd.SDAEXP / 100,
			vat_rate = ns.TATXR1 / 1000,
			return_reason = iif(td.DTIBOR in (''11'', ''13''), rtrim(pv.DRDL01), '''')  -- Причина возврата
		from PRODDTA.Q4211 sd  -- Строки заказа продажи
		inner join PRODDTA.F40039 td  -- Типы документов
			on td.DTDCT = sd.SDDCTO
			and td.DTIBOR in (''11'', ''13'', ''20'', ''22'', ''25'')  -- Возвраты от клиентов, Реклама. Возврат от клиентов, Продажи клиентам (офис), Реклама. Отгрузка клиентам, Корректировочные отгрузки
		inner join @sku sku
			on sku.itm = sd.SDITM
		inner join PRODDTA.F0006 mc
			on mc.MCMCU = sd.SDMCU
		left join PRODDTA.F4008 ns  -- Ставки НДС
			on ns.TAITM = sd.SDTAX1
			and ns.TATXA1 = sd.SDTXA1
			and sd.SDADDJ between ns.TAEFTJ and ns.TAEFDJ
		left join PRODDTA.F550005 pv  -- Причина возврата
			on pv.DRKY = sd.SDEUSE
			and pv.DRSY = ''40''
			and pv.DRRT = ''EU''
		where
			sd.SDADDJ between dbo.fncDateToJDEDate(@date_beg) and dbo.fncDateToJDEDate(@date_end)
			and sd.SDKCOO = ''00004''
			and sd.SDUORG &lt;&gt; 0
		union all
		-- Инвентаризация
		select
			session_id = @session_id,
			date_created = cast(dbo.fncJDEDateToDate(il.ILCRDJ) as date),
			oper_comp = il.ILKCO,
			oper_num = il.ILDOC,
			oper_type = il.ILDCT,
			doc_code = il.ILKCO + ''-'' + il.ILDCT + ''-'' + cast(il.ILDOC as varchar(10)),
			oper_group = null,
			dp_code = cc.CCAN8,
			client_code = cc.CCAN8,
			branch = rtrim(mc.MCRP04),
			line_id = il.ILLNID,
			sku_itm = sku.itm,
			qty = -il.ILTRQT,
			price = 0,
			amt = 0,
			vat_rate = 0,
			return_reason = null
		from PRODDTA.F4111 il with (index = F4111_5)  -- Реестр товарных операций
		inner join @sku sku
			on sku.itm = il.ILITM
		inner join PRODDTA.F0006 mc  -- Справочник Бизнес-единиц
			on mc.MCMCU = il.ILMCU
		inner join PRODDTA.F0010 cc  -- Компании
			on cc.CCCO = ''00004''
		where
			il.ILCRDJ between dbo.fncDateToJDEDate(@date_beg) and dbo.fncDateToJDEDate(@date_end)
			and il.ILKCO = ''00004''
			and il.ILTRQT &lt;&gt; 0
			and il.ILDCT = ''PI''  -- Инвентаризация складов
	',N'@session_id int, @date_beg date, @date_end date',@session_id=90294,@date_beg='2024-07-17',@date_end='2024-08-31'</t>
  </si>
  <si>
    <t>exec "JDE_PRODUCTION"."sys"."sp_executesql";1 N'declare @dp table (dp_code int, client_code int) declare @idoc_dp int exec sp_xml_preparedocument @idoc_dp output, ''&lt;?xml version="1.0" encoding="Windows-1251"?&gt;&lt;r&gt;&lt;l c1="6845982" c2="6845725"/&gt;&lt;l c1="10043125" c2="9682127"/&gt;&lt;l c1="6967496" c2="6967457"/&gt;&lt;l c1="9701862" c2="9682575"/&gt;&lt;l c1="11006436" c2="6906016"/&gt;&lt;l c1="7763789" c2="7763786"/&gt;&lt;l c1="9701352" c2="9680085"/&gt;&lt;l c1="9702325" c2="9679461"/&gt;&lt;l c1="9707495" c2="9679302"/&gt;&lt;l c1="11481993" c2="9681173"/&gt;&lt;l c1="9704558" c2="9680364"/&gt;&lt;l c1="12113877" c2="12113873"/&gt;&lt;l c1="11846192" c2="11846124"/&gt;&lt;l c1="13580039" c2="9681184"/&gt;&lt;l c1="10042776" c2="9682127"/&gt;&lt;l c1="9706211" c2="9680090"/&gt;&lt;l c1="9699847" c2="9682298"/&gt;&lt;l c1="9947790" c2="9683567"/&gt;&lt;l c1="9699879" c2="9682331"/&gt;&lt;l c1="12981087" c2="12085733"/&gt;&lt;l c1="9883332" c2="9681173"/&gt;&lt;l c1="9706463" c2="9681307"/&gt;&lt;l c1="9699671" c2="9682206"/&gt;&lt;l c1="11578546" c2="9681173"/&gt;&lt;l c1="9703504" c2="9680287"/&gt;&lt;l c1="9707484" c2="9679412"/&gt;&lt;l c1="6801464" c2="5957741"/&gt;&lt;l c1="11382064" c2="9681173"/&gt;&lt;l c1="12641691" c2="9682127"/&gt;&lt;l c1="9707285" c2="9679295"/&gt;&lt;l c1="9702125" c2="9679752"/&gt;&lt;l c1="9701836" c2="9683577"/&gt;&lt;l c1="10043277" c2="9682127"/&gt;&lt;l c1="9883351" c2="9681173"/&gt;&lt;l c1="11753732" c2="9680026"/&gt;&lt;l c1="9701298" c2="9682536"/&gt;&lt;l c1="9962870" c2="7196432"/&gt;&lt;l c1="9700388" c2="9682518"/&gt;&lt;l c1="9692843" c2="9688625"/&gt;&lt;l c1="9703536" c2="9679295"/&gt;&lt;l c1="11556245" c2="6693397"/&gt;&lt;l c1="11670493" c2="9681173"/&gt;&lt;l c1="9704721" c2="9679264"/&gt;&lt;l c1="11391301" c2="11391300"/&gt;&lt;l c1="11556233" c2="6693397"/&gt;&lt;l c1="12435952" c2="6906488"/&gt;&lt;l c1="9699245" c2="9682014"/&gt;&lt;l c1="9707437" c2="9679527"/&gt;&lt;l c1="7353406" c2="7331609"/&gt;&lt;l c1="10042802" c2="9682127"/&gt;&lt;l c1="10042814" c2="9682127"/&gt;&lt;l c1="12638778" c2="9682127"/&gt;&lt;l c1="12921951" c2="9682127"/&gt;&lt;l c1="11972081" c2="9681173"/&gt;&lt;l c1="6845808" c2="6845727"/&gt;&lt;l c1="9699297" c2="7069551"/&gt;&lt;l c1="9704727" c2="9680333"/&gt;&lt;l c1="9711131" c2="9679996"/&gt;&lt;l c1="9705579" c2="9679826"/&gt;&lt;l c1="11675378" c2="9679766"/&gt;&lt;l c1="7248499" c2="7128158"/&gt;&lt;l c1="9702971" c2="9681462"/&gt;&lt;l c1="12638785" c2="9682127"/&gt;&lt;l c1="9704603" c2="9680364"/&gt;&lt;l c1="9694392" c2="9686820"/&gt;&lt;l c1="9699450" c2="9665847"/&gt;&lt;l c1="10043182" c2="9682127"/&gt;&lt;l c1="10206770" c2="9681173"/&gt;&lt;l c1="9699462" c2="9665847"/&gt;&lt;l c1="12640833" c2="12085764"/&gt;&lt;l c1="13146564" c2="11846124"/&gt;&lt;l c1="7434587" c2="7434565"/&gt;&lt;l c1="9706227" c2="9680364"/&gt;&lt;l c1="11362550" c2="11362549"/&gt;&lt;l c1="9974938" c2="9680364"/&gt;&lt;l c1="6801414" c2="5957741"/&gt;&lt;l c1="12637565" c2="9682127"/&gt;&lt;l c1="9851370" c2="9682127"/&gt;&lt;l c1="10177276" c2="9679461"/&gt;&lt;l c1="11846199" c2="11846124"/&gt;&lt;l c1="11547593" c2="9682127"/&gt;&lt;l c1="12334349" c2="9683576"/&gt;&lt;l c1="10206808" c2="9681173"/&gt;&lt;l c1="9700418" c2="9682537"/&gt;&lt;l c1="9702636" c2="9681307"/&gt;&lt;l c1="6845906" c2="6845725"/&gt;&lt;l c1="10207140" c2="9681173"/&gt;&lt;l c1="9699918" c2="9682355"/&gt;&lt;l c1="7331988" c2="7331987"/&gt;&lt;l c1="6845815" c2="6845727"/&gt;&lt;l c1="9705435" c2="9680285"/&gt;&lt;l c1="11488568" c2="9681173"/&gt;&lt;l c1="9700425" c2="9682537"/&gt;&lt;l c1="9704702" c2="9681173"/&gt;&lt;l c1="9705902" c2="9680287"/&gt;&lt;l c1="9702661" c2="9680364"/&gt;&lt;l c1="9702181" c2="9679316"/&gt;&lt;l c1="9239719" c2="5957748"/&gt;&lt;l c1="5958016" c2="5957748"/&gt;&lt;l c1="9704673" c2="9683617"/&gt;&lt;l c1="9703135" c2="9679424"/&gt;&lt;l c1="9699672" c2="9682193"/&gt;&lt;l c1="9704968" c2="9679198"/&gt;&lt;l c1="9702828" c2="9682589"/&gt;&lt;l c1="9676011" c2="5957741"/&gt;&lt;l c1="11466772" c2="9682127"/&gt;&lt;l c1="9703640" c2="9679781"/&gt;&lt;l c1="13669009" c2="9679263"/&gt;&lt;l c1="9703590" c2="6845727"/&gt;&lt;l c1="9699665" c2="9682193"/&gt;&lt;l c1="9704716" c2="9681173"/&gt;&lt;l c1="11932464" c2="11932447"/&gt;&lt;l c1="12264452" c2="11846124"/&gt;&lt;l c1="11001883" c2="9682270"/&gt;&lt;l c1="12488113" c2="12488112"/&gt;&lt;l c1="11497909" c2="9680287"/&gt;&lt;l c1="11274023" c2="9682127"/&gt;&lt;l c1="7084709" c2="7084704"/&gt;&lt;l c1="12792347" c2="9681173"/&gt;&lt;l c1="9707501" c2="9680085"/&gt;&lt;l c1="9700048" c2="9682403"/&gt;&lt;l c1="12979825" c2="11846124"/&gt;&lt;l c1="12792359" c2="9681173"/&gt;&lt;l c1="6845887" c2="6845725"/&gt;&lt;l c1="9705778" c2="9681208"/&gt;&lt;l c1="12621245" c2="9682127"/&gt;&lt;l c1="10853155" c2="9246292"/&gt;&lt;l c1="12973520" c2="6967454"/&gt;&lt;l c1="9707355" c2="9680287"/&gt;&lt;l c1="7434699" c2="7434700"/&gt;&lt;l c1="9699613" c2="9682179"/&gt;&lt;l c1="9704806" c2="9680085"/&gt;&lt;l c1="9706999" c2="9680287"/&gt;&lt;l c1="9699880" c2="9682335"/&gt;&lt;l c1="12168967" c2="12168968"/&gt;&lt;l c1="11536596" c2="9682127"/&gt;&lt;l c1="12508929" c2="9681173"/&gt;&lt;l c1="9706460" c2="9680287"/&gt;&lt;l c1="9699431" c2="9682120"/&gt;&lt;l c1="9785077" c2="6967454"/&gt;&lt;l c1="12488017" c2="6845725"/&gt;&lt;l c1="9703601" c2="9681320"/&gt;&lt;l c1="9699476" c2="9665847"/&gt;&lt;l c1="6967508" c2="6967460"/&gt;&lt;l c1="11381990" c2="9679461"/&gt;&lt;l c1="9813557" c2="9813548"/&gt;&lt;l c1="13068860" c2="9682127"/&gt;&lt;l c1="9706349" c2="9680302"/&gt;&lt;l c1="9699469" c2="9665847"/&gt;&lt;l c1="9702679" c2="9679527"/&gt;&lt;l c1="9700171" c2="9682431"/&gt;&lt;l c1="6801388" c2="5957741"/&gt;&lt;l c1="11800548" c2="9682127"/&gt;&lt;l c1="7997240" c2="6845727"/&gt;&lt;l c1="9706493" c2="9681615"/&gt;&lt;l c1="12754097" c2="12754052"/&gt;&lt;l c1="9702184" c2="9680287"/&gt;&lt;l c1="7250870" c2="7250862"/&gt;&lt;l c1="9702540" c2="9680364"/&gt;&lt;l c1="9703498" c2="9680128"/&gt;&lt;l c1="11421653" c2="9665847"/&gt;&lt;l c1="9701265" c2="9681188"/&gt;&lt;l c1="9883358" c2="9681173"/&gt;&lt;l c1="11445080" c2="9681173"/&gt;&lt;l c1="12366525" c2="9813548"/&gt;&lt;l c1="11410272" c2="9682182"/&gt;&lt;l c1="9707334" c2="9679752"/&gt;&lt;l c1="11382102" c2="9681173"/&gt;&lt;l c1="6869424" c2="6869373"/&gt;&lt;l c1="13090845" c2="9679733"/&gt;&lt;l c1="9706855" c2="9679295"/&gt;&lt;l c1="13514335" c2="10480449"/&gt;&lt;l c1="11846154" c2="11846124"/&gt;&lt;l c1="9700054" c2="9682393"/&gt;&lt;l c1="9703281" c2="9679686"/&gt;&lt;l c1="9699302" c2="9682103"/&gt;&lt;l c1="11817724" c2="7058123"/&gt;&lt;l c1="12693995" c2="9682127"/&gt;&lt;l c1="9703625" c2="9680287"/&gt;&lt;l c1="9707406" c2="9679461"/&gt;&lt;l c1="7228161" c2="7228178"/&gt;&lt;l c1="10042909" c2="9682127"/&gt;&lt;l c1="13696379" c2="9679263"/&gt;&lt;l c1="10043087" c2="9682127"/&gt;&lt;l c1="12785236" c2="12785230"/&gt;&lt;l c1="9702365" c2="9679263"/&gt;&lt;l c1="9883377" c2="9681173"/&gt;&lt;l c1="9704905" c2="9680024"/&gt;&lt;l c1="7455113" c2="7352083"/&gt;&lt;l c1="9707505" c2="9682563"/&gt;&lt;l c1="13638256" c2="9682127"/&gt;&lt;l c1="11454177" c2="9682127"/&gt;&lt;l c1="12303231" c2="9680026"/&gt;&lt;l c1="9707610" c2="9679295"/&gt;&lt;l c1="9699804" c2="9682295"/&gt;&lt;l c1="9706475" c2="9681307"/&gt;&lt;l c1="9703039" c2="9679818"/&gt;&lt;l c1="9702332" c2="9679681"/&gt;&lt;l c1="9703288" c2="9680287"/&gt;&lt;l c1="11446831" c2="9680287"/&gt;&lt;l c1="11442721" c2="11442704"/&gt;&lt;l c1="9705546" c2="9679752"/&gt;&lt;l c1="11700407" c2="9682335"/&gt;&lt;l c1="6445321" c2="5957748"/&gt;&lt;l c1="9699191" c2="6693397"/&gt;&lt;l c1="10043068" c2="9682127"/&gt;&lt;l c1="11468460" c2="9682127"/&gt;&lt;l c1="13373232" c2="13372892"/&gt;&lt;l c1="11635998" c2="9682127"/&gt;&lt;l c1="9706317" c2="9679439"/&gt;&lt;l c1="9705629" c2="9680287"/&gt;&lt;l c1="9700049" c2="9682387"/&gt;&lt;l c1="9701582" c2="9679458"/&gt;&lt;l c1="9701789" c2="9679490"/&gt;&lt;l c1="7436170" c2="7436161"/&gt;&lt;l c1="13511096" c2="9680542"/&gt;&lt;l c1="9707346" c2="9679452"/&gt;&lt;l c1="9701435" c2="9680285"/&gt;&lt;l c1="9703290" c2="9680287"/&gt;&lt;l c1="11521246" c2="9682282"/&gt;&lt;l c1="10042923" c2="9682127"/&gt;&lt;l c1="11083202" c2="11047970"/&gt;&lt;l c1="9883308" c2="9681173"/&gt;&lt;l c1="9703817" c2="9680287"/&gt;&lt;l c1="12440227" c2="9682152"/&gt;&lt;l c1="11846163" c2="11846124"/&gt;&lt;l c1="9707214" c2="9679170"/&gt;&lt;l c1="11454172" c2="9682127"/&gt;&lt;l c1="10207093" c2="9681173"/&gt;&lt;l c1="9947795" c2="9683576"/&gt;&lt;l c1="11578534" c2="9681173"/&gt;&lt;l c1="12085766" c2="12085764"/&gt;&lt;l c1="12967766" c2="5957741"/&gt;&lt;l c1="12900751" c2="12900747"/&gt;&lt;l c1="9705594" c2="9680085"/&gt;&lt;l c1="11846187" c2="11846124"/&gt;&lt;l c1="12197223" c2="5957741"/&gt;&lt;l c1="9701653" c2="9679901"/&gt;&lt;l c1="9707592" c2="9680364"/&gt;&lt;l c1="9702770" c2="9680287"/&gt;&lt;l c1="6967518" c2="6967464"/&gt;&lt;l c1="11630582" c2="9682127"/&gt;&lt;l c1="13083429" c2="9682559"/&gt;&lt;l c1="9665877" c2="9665847"/&gt;&lt;l c1="9702856" c2="9679781"/&gt;&lt;l c1="6764175" c2="5957748"/&gt;&lt;l c1="12433791" c2="9682127"/&gt;&lt;l c1="10052252" c2="5957748"/&gt;&lt;l c1="9701749" c2="9679822"/&gt;&lt;l c1="12183277" c2="9686856"/&gt;&lt;l c1="9807196" c2="5957748"/&gt;&lt;l c1="7051747" c2="5957748"/&gt;&lt;l c1="10042904" c2="9682127"/&gt;&lt;l c1="9702764" c2="9680085"/&gt;&lt;l c1="8690262" c2="6845725"/&gt;&lt;l c1="9705313" c2="9683639"/&gt;&lt;l c1="11785582" c2="9681173"/&gt;&lt;l c1="12615685" c2="7055688"/&gt;&lt;l c1="9703956" c2="9680629"/&gt;&lt;l c1="13433126" c2="9682127"/&gt;&lt;l c1="11446844" c2="9681173"/&gt;&lt;l c1="9702178" c2="9680757"/&gt;&lt;l c1="11454321" c2="9681173"/&gt;&lt;l c1="10042733" c2="9682127"/&gt;&lt;l c1="9700399" c2="9682534"/&gt;&lt;l c1="9785042" c2="9683576"/&gt;&lt;l c1="12073416" c2="9682127"/&gt;&lt;l c1="9700411" c2="9682537"/&gt;&lt;l c1="7069604" c2="7069551"/&gt;&lt;l c1="9701242" c2="9679686"/&gt;&lt;l c1="11846201" c2="11846124"/&gt;&lt;l c1="10042778" c2="9682127"/&gt;&lt;l c1="9699936" c2="9682382"/&gt;&lt;l c1="9704801" c2="9681307"/&gt;&lt;l c1="12344762" c2="12344743"/&gt;&lt;l c1="7069597" c2="7069551"/&gt;&lt;l c1="9706292" c2="9680646"/&gt;&lt;l c1="9703227" c2="9679458"/&gt;&lt;l c1="9791872" c2="7128158"/&gt;&lt;l c1="10042797" c2="9682127"/&gt;&lt;l c1="13691424" c2="13667858"/&gt;&lt;l c1="6801390" c2="5957741"/&gt;&lt;l c1="9703152" c2="9680842"/&gt;&lt;l c1="6845889" c2="6845725"/&gt;&lt;l c1="11923193" c2="11923182"/&gt;&lt;l c1="7198489" c2="7198483"/&gt;&lt;l c1="6845913" c2="6845725"/&gt;&lt;l c1="10043158" c2="9682127"/&gt;&lt;l c1="9703937" c2="9680128"/&gt;&lt;l c1="5958033" c2="5957748"/&gt;&lt;l c1="9702459" c2="9680287"/&gt;&lt;l c1="10207169" c2="9681173"/&gt;&lt;l c1="7069623" c2="7069551"/&gt;&lt;l c1="9701851" c2="9681299"/&gt;&lt;l c1="13478849" c2="9680746"/&gt;&lt;l c1="10042771" c2="9682127"/&gt;&lt;l c1="6801402" c2="5957741"/&gt;&lt;l c1="9702669" c2="9679295"/&gt;&lt;l c1="11556247" c2="6693397"/&gt;&lt;l c1="9701965" c2="9681817"/&gt;&lt;l c1="12512100" c2="9665847"/&gt;&lt;l c1="9701359" c2="9680783"/&gt;&lt;l c1="12197215" c2="6845727"/&gt;&lt;l c1="7433644" c2="7433482"/&gt;&lt;l c1="6845882" c2="6845725"/&gt;&lt;l c1="10043139" c2="9682127"/&gt;&lt;l c1="9707485" c2="9680736"/&gt;&lt;l c1="12625198" c2="12625192"/&gt;&lt;l c1="5958028" c2="5957748"/&gt;&lt;l c1="6845894" c2="6845725"/&gt;&lt;l c1="9704789" c2="9680079"/&gt;&lt;l c1="9702524" c2="9681370"/&gt;&lt;l c1="12431169" c2="9681173"/&gt;&lt;l c1="10042949" c2="9682127"/&gt;&lt;l c1="12797251" c2="9680364"/&gt;&lt;l c1="9835171" c2="9606700"/&gt;&lt;l c1="11476763" c2="9682127"/&gt;&lt;l c1="13146562" c2="11846124"/&gt;&lt;l c1="6967503" c2="6967460"/&gt;&lt;l c1="12640528" c2="5957748"/&gt;&lt;l c1="9707554" c2="9679302"/&gt;&lt;l c1="9702902" c2="9681817"/&gt;&lt;l c1="13675961" c2="13671260"/&gt;&lt;l c1="11675380" c2="9679766"/&gt;&lt;l c1="9706229" c2="9680364"/&gt;&lt;l c1="9706208" c2="9679434"/&gt;&lt;l c1="9703729" c2="9680364"/&gt;&lt;l c1="9706546" c2="9681307"/&gt;&lt;l c1="12266538" c2="9681173"/&gt;&lt;l c1="10485371" c2="10485368"/&gt;&lt;l c1="13086060" c2="11846124"/&gt;&lt;l c1="9701691" c2="9680090"/&gt;&lt;l c1="9701646" c2="9679864"/&gt;&lt;l c1="9702663" c2="9680364"/&gt;&lt;l c1="10207188" c2="9681173"/&gt;&lt;l c1="9706837" c2="9679826"/&gt;&lt;l c1="9705581" c2="9679826"/&gt;&lt;l c1="10206858" c2="9681173"/&gt;&lt;l c1="12792357" c2="9681173"/&gt;&lt;l c1="13671487" c2="9679263"/&gt;&lt;l c1="9701439" c2="9683593"/&gt;&lt;l c1="12754092" c2="12754052"/&gt;&lt;l c1="9703943" c2="9680287"/&gt;&lt;l c1="6693532" c2="6693397"/&gt;&lt;l c1="9701760" c2="9679781"/&gt;&lt;l c1="9704879" c2="9679741"/&gt;&lt;l c1="9703404" c2="9680287"/&gt;&lt;l c1="11634578" c2="9681173"/&gt;&lt;l c1="9699514" c2="9682134"/&gt;&lt;l c1="9702739" c2="9679302"/&gt;&lt;l c1="9702095" c2="9681307"/&gt;&lt;l c1="13498511" c2="9680629"/&gt;&lt;l c1="12640535" c2="5957748"/&gt;&lt;l c1="9701492" c2="9680285"/&gt;&lt;l c1="9711002" c2="9679529"/&gt;&lt;l c1="9703148" c2="9682566"/&gt;&lt;l c1="12621235" c2="9682127"/&gt;&lt;l c1="10207373" c2="9681173"/&gt;&lt;l c1="9701978" c2="9683576"/&gt;&lt;l c1="12790138" c2="9680287"/&gt;&lt;l c1="11382066" c2="9681173"/&gt;&lt;l c1="12026022" c2="5957741"/&gt;&lt;l c1="12360585" c2="6906488"/&gt;&lt;l c1="9703945" c2="9680364"/&gt;&lt;l c1="12402350" c2="9681173"/&gt;&lt;l c1="12884624" c2="6845725"/&gt;&lt;l c1="11785567" c2="9683857"/&gt;&lt;l c1="9706311" c2="9679295"/&gt;&lt;l c1="10207226" c2="9681173"/&gt;&lt;l c1="6892491" c2="6892470"/&gt;&lt;l c1="11446851" c2="9681173"/&gt;&lt;l c1="10043253" c2="9682127"/&gt;&lt;l c1="10042880" c2="9682127"/&gt;&lt;l c1="9705276" c2="9679421"/&gt;&lt;l c1="10043063" c2="9682127"/&gt;&lt;l c1="10206865" c2="9681173"/&gt;&lt;l c1="12755417" c2="9682575"/&gt;&lt;l c1="9883365" c2="9681173"/&gt;&lt;l c1="9701368" c2="9679706"/&gt;&lt;l c1="9701380" c2="9680090"/&gt;&lt;l c1="6845984" c2="6845725"/&gt;&lt;l c1="9707001" c2="9679686"/&gt;&lt;l c1="12402357" c2="9681173"/&gt;&lt;l c1="6967511" c2="6967461"/&gt;&lt;l c1="94" c2="94"/&gt;&lt;l c1="12402369" c2="9681173"/&gt;&lt;l c1="12236682" c2="12236680"/&gt;&lt;l c1="11578560" c2="9681173"/&gt;&lt;l c1="10206891" c2="9681173"/&gt;&lt;l c1="10048061" c2="9682127"/&gt;&lt;l c1="9701456" c2="9681189"/&gt;&lt;l c1="9699203" c2="6693397"/&gt;&lt;l c1="9778167" c2="9682014"/&gt;&lt;l c1="9692841" c2="9688625"/&gt;&lt;l c1="6892496" c2="6892470"/&gt;&lt;l c1="9706364" c2="9680833"/&gt;&lt;l c1="12236687" c2="12236680"/&gt;&lt;l c1="11446826" c2="9680287"/&gt;&lt;l c1="9830469" c2="9679490"/&gt;&lt;l c1="11445075" c2="9681173"/&gt;&lt;l c1="9699418" c2="9682127"/&gt;&lt;l c1="9707421" c2="9679826"/&gt;&lt;l c1="26" c2="26"/&gt;&lt;l c1="9703602" c2="9680085"/&gt;&lt;l c1="9701541" c2="9680287"/&gt;&lt;l c1="10042716" c2="9682127"/&gt;&lt;l c1="9707672" c2="6845727"/&gt;&lt;l c1="9707393" c2="9679774"/&gt;&lt;l c1="9700193" c2="9682441"/&gt;&lt;l c1="9705340" c2="9680287"/&gt;&lt;l c1="11446827" c2="9680287"/&gt;&lt;l c1="9703947" c2="9680285"/&gt;&lt;l c1="10743594" c2="9679737"/&gt;&lt;l c1="10207218" c2="9681173"/&gt;&lt;l c1="11972078" c2="9681173"/&gt;&lt;l c1="9703814" c2="9682552"/&gt;&lt;l c1="11382105" c2="9681173"/&gt;&lt;l c1="9705582" c2="9679826"/&gt;&lt;l c1="11675381" c2="9679766"/&gt;&lt;l c1="11382093" c2="9681173"/&gt;&lt;l c1="12335866" c2="9679529"/&gt;&lt;l c1="6845922" c2="6845725"/&gt;&lt;l c1="9706126" c2="9681478"/&gt;&lt;l c1="10043096" c2="9682127"/&gt;&lt;l c1="10043262" c2="9682127"/&gt;&lt;l c1="10048084" c2="9682127"/&gt;&lt;l c1="11735004" c2="9682127"/&gt;&lt;l c1="10426586" c2="9681307"/&gt;&lt;l c1="9707316" c2="9681158"/&gt;&lt;l c1="10207194" c2="9681173"/&gt;&lt;l c1="11446866" c2="9681173"/&gt;&lt;l c1="9703006" c2="9680287"/&gt;&lt;l c1="13696376" c2="9679263"/&gt;&lt;l c1="9706230" c2="9680364"/&gt;&lt;l c1="11490249" c2="9682127"/&gt;&lt;l c1="9703178" c2="9680085"/&gt;&lt;l c1="9706995" c2="9680565"/&gt;&lt;l c1="9706129" c2="9681307"/&gt;&lt;l c1="6748226" c2="5957748"/&gt;&lt;l c1="9703102" c2="9679189"/&gt;&lt;l c1="6845915" c2="6845725"/&gt;&lt;l c1="10043058" c2="9682127"/&gt;&lt;l c1="9705591" c2="9679316"/&gt;&lt;l c1="9706408" c2="9680364"/&gt;&lt;l c1="11498993" c2="9682127"/&gt;&lt;l c1="9701397" c2="9680097"/&gt;&lt;l c1="9702740" c2="9679302"/&gt;&lt;l c1="6845903" c2="6845725"/&gt;&lt;l c1="9773475" c2="9683576"/&gt;&lt;l c1="9883310" c2="9681173"/&gt;&lt;l c1="13671488" c2="9679263"/&gt;&lt;l c1="9702846" c2="9679161"/&gt;&lt;l c1="10042875" c2="9682127"/&gt;&lt;l c1="9699798" c2="9682274"/&gt;&lt;l c1="9883322" c2="9681173"/&gt;&lt;l c1="9705329" c2="9680085"/&gt;&lt;l c1="6693531" c2="6693397"/&gt;&lt;l c1="7434589" c2="7434565"/&gt;&lt;l c1="9702616" c2="9679316"/&gt;&lt;l c1="11556249" c2="6693397"/&gt;&lt;l c1="9699553" c2="9682156"/&gt;&lt;l c1="6845896" c2="6845725"/&gt;&lt;l c1="12621230" c2="9682127"/&gt;&lt;l c1="9699301" c2="9682088"/&gt;&lt;l c1="10043122" c2="9682127"/&gt;&lt;l c1="11497906" c2="9680287"/&gt;&lt;l c1="13517452" c2="9682127"/&gt;&lt;l c1="10048098" c2="9682127"/&gt;&lt;l c1="10042932" c2="9682127"/&gt;&lt;l c1="13345870" c2="9679733"/&gt;&lt;l c1="13101934" c2="5957748"/&gt;&lt;l c1="10685660" c2="9681241"/&gt;&lt;l c1="12621242" c2="9682127"/&gt;&lt;l c1="6845884" c2="6845725"/&gt;&lt;l c1="9703242" c2="9681307"/&gt;&lt;l c1="10042944" c2="9682127"/&gt;&lt;l c1="13560547" c2="9682127"/&gt;&lt;l c1="10207232" c2="9681173"/&gt;&lt;l c1="13666136" c2="9681173"/&gt;&lt;l c1="9702024" c2="9679396"/&gt;&lt;l c1="23" c2="23"/&gt;&lt;l c1="9702997" c2="9681856"/&gt;&lt;l c1="9703939" c2="9680287"/&gt;&lt;l c1="9703407" c2="9680676"/&gt;&lt;l c1="11421976" c2="9681374"/&gt;&lt;l c1="11280265" c2="9679460"/&gt;&lt;l c1="13303539" c2="7128158"/&gt;&lt;l c1="6967487" c2="6967454"/&gt;&lt;l c1="10471313" c2="10471299"/&gt;&lt;l c1="9702172" c2="9683522"/&gt;&lt;l c1="9701362" c2="9679302"/&gt;&lt;l c1="7188577" c2="7188579"/&gt;&lt;l c1="10207092" c2="9681173"/&gt;&lt;l c1="11446847" c2="9681173"/&gt;&lt;l c1="9706458" c2="9680364"/&gt;&lt;l c1="11846170" c2="11846124"/&gt;&lt;l c1="9706114" c2="9680287"/&gt;&lt;l c1="11497449" c2="9681173"/&gt;&lt;l c1="9705577" c2="9680736"/&gt;&lt;l c1="11445076" c2="9681173"/&gt;&lt;l c1="9699279" c2="6869373"/&gt;&lt;l c1="9703394" c2="9680085"/&gt;&lt;l c1="9703051" c2="9679992"/&gt;&lt;l c1="11382074" c2="9681173"/&gt;&lt;l c1="11556242" c2="6693397"/&gt;&lt;l c1="9718494" c2="6693397"/&gt;&lt;l c1="10043103" c2="9682127"/&gt;&lt;l c1="10048281" c2="9682127"/&gt;&lt;l c1="9700058" c2="9682393"/&gt;&lt;l c1="9706134" c2="9679295"/&gt;&lt;l c1="11490252" c2="9679772"/&gt;&lt;l c1="7075467" c2="7075469"/&gt;&lt;l c1="12510260" c2="12510259"/&gt;&lt;l c1="9707469" c2="9681188"/&gt;&lt;l c1="9699242" c2="9682014"/&gt;&lt;l c1="12985970" c2="9246292"/&gt;&lt;l c1="13189860" c2="13189823"/&gt;&lt;l c1="9704728" c2="9681158"/&gt;&lt;l c1="9883355" c2="9681173"/&gt;&lt;l c1="9704827" c2="9679434"/&gt;&lt;l c1="7198491" c2="7198483"/&gt;&lt;l c1="9883367" c2="9681173"/&gt;&lt;l c1="5958020" c2="5957748"/&gt;&lt;l c1="11763718" c2="11763717"/&gt;&lt;l c1="7455115" c2="7352083"/&gt;&lt;l c1="12180623" c2="9682538"/&gt;&lt;l c1="5958032" c2="5957748"/&gt;&lt;l c1="6801398" c2="5957741"/&gt;&lt;l c1="10043179" c2="9682127"/&gt;&lt;l c1="12067328" c2="9682127"/&gt;&lt;l c1="9699929" c2="9682372"/&gt;&lt;l c1="9703818" c2="9680287"/&gt;&lt;l c1="7069169" c2="7069170"/&gt;&lt;l c1="9702190" c2="9679263"/&gt;&lt;l c1="12638788" c2="9682127"/&gt;&lt;l c1="9701257" c2="9679828"/&gt;&lt;l c1="10743598" c2="9679198"/&gt;&lt;l c1="9883374" c2="9681173"/&gt;&lt;l c1="10164994" c2="9679198"/&gt;&lt;l c1="6845824" c2="6845727"/&gt;&lt;l c1="9706388" c2="9682538"/&gt;&lt;l c1="10042963" c2="9682127"/&gt;&lt;l c1="9702909" c2="9681836"/&gt;&lt;l c1="12889033" c2="12888892"/&gt;&lt;l c1="13566722" c2="9681173"/&gt;&lt;l c1="9700403" c2="9682537"/&gt;&lt;l c1="10206817" c2="9681173"/&gt;&lt;l c1="13712515" c2="9679263"/&gt;&lt;l c1="9705456" c2="9681615"/&gt;&lt;l c1="10048148" c2="9682127"/&gt;&lt;l c1="9700422" c2="9682537"/&gt;&lt;l c1="5958025" c2="5957748"/&gt;&lt;l c1="9706044" c2="9681173"/&gt;&lt;l c1="10043148" c2="9682127"/&gt;&lt;l c1="9706274" c2="9681270"/&gt;&lt;l c1="9706929" c2="9681307"/&gt;&lt;l c1="10207142" c2="9681173"/&gt;&lt;l c1="9883393" c2="9681173"/&gt;&lt;l c1="11630581" c2="9682127"/&gt;&lt;l c1="9883405" c2="9681173"/&gt;&lt;l c1="11094011" c2="11094000"/&gt;&lt;l c1="9699493" c2="9682141"/&gt;&lt;l c1="9707593" c2="9680287"/&gt;&lt;l c1="9706935" c2="9679316"/&gt;&lt;l c1="9705465" c2="9679161"/&gt;&lt;l c1="9706938" c2="9680061"/&gt;&lt;l c1="13145104" c2="13145100"/&gt;&lt;l c1="9693836" c2="9688160"/&gt;&lt;l c1="12303233" c2="9680026"/&gt;&lt;l c1="7763804" c2="7763802"/&gt;&lt;l c1="9703246" c2="9679752"/&gt;&lt;l c1="9701375" c2="9679999"/&gt;&lt;l c1="12018073" c2="11846124"/&gt;&lt;l c1="12085797" c2="11940619"/&gt;&lt;l c1="12792356" c2="9681173"/&gt;&lt;l c1="13540266" c2="10786115"/&gt;&lt;l c1="10048205" c2="9682127"/&gt;&lt;l c1="9703484" c2="9679263"/&gt;&lt;l c1="12264454" c2="11846124"/&gt;&lt;l c1="9947787" c2="9683567"/&gt;&lt;l c1="13540205" c2="13540204"/&gt;&lt;l c1="10207149" c2="9681173"/&gt;&lt;l c1="6916502" c2="5957748"/&gt;&lt;l c1="9962885" c2="7196432"/&gt;&lt;l c1="9706201" c2="7128158"/&gt;&lt;l c1="9701807" c2="9681307"/&gt;&lt;l c1="9702950" c2="9680085"/&gt;&lt;l c1="9703080" c2="9681298"/&gt;&lt;l c1="9699686" c2="9682205"/&gt;&lt;l c1="9699633" c2="9682184"/&gt;&lt;l c1="11227124" c2="11227122"/&gt;&lt;l c1="9706097" c2="9683567"/&gt;&lt;l c1="12506900" c2="6906488"/&gt;&lt;l c1="9883348" c2="9681173"/&gt;&lt;l c1="9707722" c2="9680285"/&gt;&lt;l c1="9947792" c2="9683567"/&gt;&lt;l c1="9700385" c2="9682518"/&gt;&lt;l c1="9883360" c2="9681173"/&gt;&lt;l c1="12917664" c2="9680085"/&gt;&lt;l c1="9764413" c2="9683576"/&gt;&lt;l c1="9703859" c2="9683591"/&gt;&lt;l c1="10239035" c2="9679686"/&gt;&lt;l c1="7331984" c2="7331983"/&gt;&lt;l c1="9701565" c2="9680285"/&gt;&lt;l c1="9703622" c2="9679198"/&gt;&lt;l c1="9693926" c2="9683857"/&gt;&lt;l c1="9700383" c2="9682518"/&gt;&lt;l c1="9706085" c2="9680530"/&gt;&lt;l c1="9699842" c2="9682298"/&gt;&lt;l c1="13138886" c2="5957741"/&gt;&lt;l c1="9701519" c2="9680364"/&gt;&lt;l c1="9707430" c2="9680085"/&gt;&lt;l c1="13413656" c2="12085764"/&gt;&lt;l c1="9711115" c2="9679776"/&gt;&lt;l c1="9706073" c2="9679302"/&gt;&lt;l c1="9699824" c2="9682282"/&gt;&lt;l c1="11602684" c2="9682127"/&gt;&lt;l c1="7128167" c2="7128158"/&gt;&lt;l c1="10048108" c2="9682127"/&gt;&lt;l c1="10048274" c2="9682127"/&gt;&lt;l c1="9701285" c2="9681307"/&gt;&lt;l c1="12018071" c2="11846124"/&gt;&lt;l c1="6967497" c2="6967458"/&gt;&lt;l c1="12851789" c2="12851765"/&gt;&lt;l c1="9706486" c2="9683567"/&gt;&lt;l c1="12233297" c2="12233295"/&gt;&lt;l c1="6845898" c2="6845725"/&gt;&lt;l c1="8507028" c2="5957741"/&gt;&lt;l c1="9707209" c2="9681307"/&gt;&lt;l c1="9704709" c2="9681307"/&gt;&lt;l c1="9702887" c2="9679826"/&gt;&lt;l c1="7069594" c2="7069551"/&gt;&lt;l c1="9693938" c2="9683857"/&gt;&lt;l c1="12018066" c2="11846124"/&gt;&lt;l c1="7069620" c2="7069551"/&gt;&lt;l c1="10897397" c2="9665847"/&gt;&lt;l c1="9701729" c2="9680099"/&gt;&lt;l c1="10480454" c2="10480447"/&gt;&lt;l c1="9707724" c2="9681241"/&gt;&lt;l c1="9704841" c2="9681615"/&gt;&lt;l c1="12643113" c2="9681173"/&gt;&lt;l c1="9693933" c2="9683857"/&gt;&lt;l c1="13566723" c2="9682127"/&gt;&lt;l c1="9703813" c2="9680333"/&gt;&lt;l c1="9706313" c2="9679866"/&gt;&lt;l c1="11084867" c2="9679725"/&gt;&lt;l c1="11483903" c2="9682127"/&gt;&lt;l c1="9701489" c2="9680746"/&gt;&lt;l c1="9883286" c2="9681173"/&gt;&lt;l c1="11382095" c2="9681173"/&gt;&lt;l c1="9699688" c2="9682204"/&gt;&lt;l c1="9705500" c2="9679822"/&gt;&lt;l c1="6212286" c2="5957748"/&gt;&lt;l c1="6906055" c2="6906016"/&gt;&lt;l c1="7069613" c2="7069551"/&gt;&lt;l c1="13160583" c2="13160581"/&gt;&lt;l c1="9701665" c2="9680171"/&gt;&lt;l c1="9701341" c2="9679288"/&gt;&lt;l c1="9703228" c2="9679198"/&gt;&lt;l c1="13146559" c2="11846124"/&gt;&lt;l c1="9707416" c2="9679902"/&gt;&lt;l c1="9699225" c2="9681890"/&gt;&lt;l c1="11846165" c2="11846124"/&gt;&lt;l c1="6967506" c2="6967460"/&gt;&lt;l c1="9701589" c2="9679295"/&gt;&lt;l c1="9707322" c2="9680364"/&gt;&lt;l c1="9699457" c2="9665847"/&gt;&lt;l c1="9703804" c2="9680090"/&gt;&lt;l c1="9699891" c2="9682340"/&gt;&lt;l c1="11578544" c2="9681173"/&gt;&lt;l c1="11261174" c2="11220179"/&gt;&lt;l c1="11077395" c2="9681391"/&gt;&lt;l c1="9701520" c2="9680285"/&gt;&lt;l c1="9702987" c2="9679938"/&gt;&lt;l c1="9703566" c2="9680287"/&gt;&lt;l c1="9704734" c2="9679491"/&gt;&lt;l c1="6906062" c2="6906016"/&gt;&lt;l c1="11417171" c2="9682127"/&gt;&lt;l c1="9701317" c2="9683567"/&gt;&lt;l c1="10043105" c2="9682127"/&gt;&lt;l c1="9703023" c2="9679263"/&gt;&lt;l c1="6517981" c2="5957748"/&gt;&lt;l c1="7472753" c2="7472700"/&gt;&lt;l c1="5958018" c2="5957748"/&gt;&lt;l c1="11846172" c2="11846124"/&gt;&lt;l c1="9705584" c2="9679826"/&gt;&lt;l c1="7766490" c2="7766512"/&gt;&lt;l c1="10090551" c2="9679697"/&gt;&lt;l c1="9701742" c2="9680364"/&gt;&lt;l c1="6967498" c2="6967459"/&gt;&lt;l c1="11538722" c2="11538721"/&gt;&lt;l c1="9699247" c2="9682014"/&gt;&lt;l c1="11081579" c2="9679419"/&gt;&lt;l c1="9706985" c2="9680287"/&gt;&lt;l c1="21" c2="21"/&gt;&lt;l c1="9705952" c2="9680281"/&gt;&lt;l c1="9703389" c2="9680085"/&gt;&lt;l c1="10207109" c2="9681173"/&gt;&lt;l c1="11274025" c2="9682127"/&gt;&lt;l c1="9700413" c2="9682537"/&gt;&lt;l c1="9706109" c2="9680287"/&gt;&lt;l c1="10043269" c2="9682127"/&gt;&lt;l c1="9699811" c2="9682295"/&gt;&lt;l c1="10207135" c2="9681173"/&gt;&lt;l c1="12027257" c2="5957741"/&gt;&lt;l c1="10042953" c2="9682127"/&gt;&lt;l c1="9699491" c2="9682141"/&gt;&lt;l c1="9702222" c2="9682571"/&gt;&lt;l c1="9705499" c2="9679901"/&gt;&lt;l c1="9707208" c2="9680015"/&gt;&lt;l c1="9705787" c2="9679879"/&gt;&lt;l c1="6967509" c2="6967461"/&gt;&lt;l c1="12402359" c2="9681173"/&gt;&lt;l c1="9699763" c2="9682263"/&gt;&lt;l c1="6892500" c2="6892470"/&gt;&lt;l c1="11846639" c2="11846544"/&gt;&lt;l c1="9707440" c2="9679725"/&gt;&lt;l c1="9702477" c2="9680746"/&gt;&lt;l c1="11497685" c2="9679187"/&gt;&lt;l c1="10646806" c2="9681615"/&gt;&lt;l c1="7198486" c2="7198483"/&gt;&lt;l c1="6845993" c2="6845725"/&gt;&lt;l c1="9703047" c2="9680085"/&gt;&lt;l c1="9700063" c2="9682393"/&gt;&lt;l c1="9705514" c2="9681459"/&gt;&lt;l c1="9703396" c2="9680085"/&gt;&lt;l c1="12889026" c2="12888892"/&gt;&lt;l c1="9706833" c2="9680287"/&gt;&lt;l c1="9883362" c2="9681173"/&gt;&lt;l c1="9700420" c2="9682537"/&gt;&lt;l c1="6892488" c2="6892470"/&gt;&lt;l c1="5958030" c2="5957748"/&gt;&lt;l c1="9702328" c2="9679510"/&gt;&lt;l c1="9705378" c2="9681856"/&gt;&lt;l c1="10207166" c2="9681173"/&gt;&lt;l c1="9705608" c2="9680287"/&gt;&lt;l c1="9699464" c2="9665847"/&gt;&lt;l c1="11763716" c2="11763717"/&gt;&lt;l c1="10043117" c2="9682127"/&gt;&lt;l c1="10207356" c2="9681173"/&gt;&lt;l c1="12638795" c2="9682127"/&gt;&lt;l c1="6845812" c2="6845727"/&gt;&lt;l c1="11556244" c2="6693397"/&gt;&lt;l c1="9702352" c2="9679264"/&gt;&lt;l c1="13140359" c2="9682559"/&gt;&lt;l c1="11846203" c2="11846124"/&gt;&lt;l c1="9883369" c2="9681173"/&gt;&lt;l c1="9705469" c2="9681817"/&gt;&lt;l c1="11556251" c2="6693397"/&gt;&lt;l c1="9705832" c2="9680809"/&gt;&lt;l c1="11543502" c2="9681173"/&gt;&lt;l c1="6845974" c2="6845725"/&gt;&lt;l c1="9702748" c2="9679295"/&gt;&lt;l c1="6845807" c2="6845727"/&gt;&lt;l c1="6869422" c2="6869373"/&gt;&lt;l c1="11497904" c2="9680287"/&gt;&lt;l c1="9706299" c2="9679463"/&gt;&lt;l c1="10206769" c2="9681173"/&gt;&lt;l c1="9701740" c2="9680333"/&gt;&lt;l c1="9694060" c2="9683930"/&gt;&lt;l c1="13460130" c2="13460128"/&gt;&lt;l c1="11488567" c2="9681173"/&gt;&lt;l c1="9705163" c2="9679161"/&gt;&lt;l c1="13068864" c2="9682127"/&gt;&lt;l c1="11800546" c2="9682127"/&gt;&lt;l c1="9703787" c2="9679434"/&gt;&lt;l c1="9702900" c2="9681817"/&gt;&lt;l c1="9705798" c2="9683602"/&gt;&lt;l c1="12874710" c2="12864483"/&gt;&lt;l c1="9703870" c2="9683639"/&gt;&lt;l c1="9701440" c2="9683575"/&gt;&lt;l c1="11768663" c2="9683577"/&gt;&lt;l c1="9707271" c2="9679295"/&gt;&lt;l c1="12352583" c2="5957748"/&gt;&lt;l c1="13577843" c2="13553343"/&gt;&lt;l c1="9699693" c2="9682210"/&gt;&lt;l c1="9703535" c2="9679531"/&gt;&lt;l c1="9703964" c2="9680738"/&gt;&lt;l c1="10207185" c2="9681173"/&gt;&lt;l c1="12069156" c2="9682127"/&gt;&lt;l c1="10486189" c2="9681173"/&gt;&lt;l c1="10042832" c2="9682127"/&gt;&lt;l c1="12021714" c2="9665847"/&gt;&lt;l c1="9703707" c2="7058087"/&gt;&lt;l c1="9703222" c2="9681856"/&gt;&lt;l c1="7127512" c2="7127514"/&gt;&lt;l c1="13651887" c2="13651886"/&gt;&lt;l c1="10607793" c2="5957741"/&gt;&lt;l c1="11972068" c2="9681173"/&gt;&lt;l c1="10490038" c2="10485368"/&gt;&lt;l c1="13287658" c2="9680123"/&gt;&lt;l c1="10360663" c2="9682168"/&gt;&lt;l c1="9706155" c2="9680085"/&gt;&lt;l c1="9883324" c2="9681173"/&gt;&lt;l c1="11479264" c2="11479258"/&gt;&lt;l c1="9702845" c2="9679452"/&gt;&lt;l c1="9707391" c2="9679872"/&gt;&lt;l c1="9702323" c2="9679458"/&gt;&lt;l c1="10042972" c2="9682127"/&gt;&lt;l c1="9704793" c2="9679957"/&gt;&lt;l c1="9706403" c2="9682800"/&gt;&lt;l c1="13166277" c2="5957748"/&gt;&lt;l c1="9707603" c2="9679263"/&gt;&lt;l c1="9705598" c2="9680716"/&gt;&lt;l c1="9706940" c2="9680061"/&gt;&lt;l c1="10083148" c2="9680287"/&gt;&lt;l c1="9703307" c2="9680364"/&gt;&lt;l c1="8197737" c2="6844336"/&gt;&lt;l c1="11517846" c2="9680656"/&gt;&lt;l c1="10207204" c2="9681173"/&gt;&lt;l c1="10616100" c2="9681173"/&gt;&lt;l c1="10206831" c2="9681173"/&gt;&lt;l c1="9701240" c2="9679484"/&gt;&lt;l c1="13283712" c2="9680123"/&gt;&lt;l c1="9703486" c2="9679263"/&gt;&lt;l c1="12077886" c2="12077882"/&gt;&lt;l c1="9707218" c2="9679167"/&gt;&lt;l c1="9706197" c2="9682585"/&gt;&lt;l c1="9699659" c2="9682193"/&gt;&lt;l c1="9711324" c2="9681301"/&gt;&lt;l c1="9703390" c2="9680085"/&gt;&lt;l c1="9699790" c2="9682271"/&gt;&lt;l c1="12028776" c2="9679531"/&gt;&lt;l c1="9702478" c2="9680746"/&gt;&lt;l c1="10290885" c2="9681173"/&gt;&lt;l c1="12792353" c2="9681173"/&gt;&lt;l c1="10485370" c2="10485368"/&gt;&lt;l c1="9707664" c2="9680094"/&gt;&lt;l c1="9702580" c2="9683577"/&gt;&lt;l c1="12792346" c2="9681173"/&gt;&lt;l c1="12320865" c2="9682372"/&gt;&lt;l c1="9703403" c2="9680287"/&gt;&lt;l c1="9773485" c2="9683576"/&gt;&lt;l c1="6869415" c2="6869372"/&gt;&lt;l c1="12100846" c2="9679752"/&gt;&lt;l c1="10048171" c2="9682127"/&gt;&lt;l c1="9707004" c2="9680658"/&gt;&lt;l c1="9703359" c2="9679418"/&gt;&lt;l c1="10206852" c2="9681173"/&gt;&lt;l c1="9705744" c2="9680364"/&gt;&lt;l c1="12621246" c2="9682127"/&gt;&lt;l c1="12085734" c2="12085733"/&gt;&lt;l c1="6869423" c2="6869373"/&gt;&lt;l c1="9699482" c2="9665847"/&gt;&lt;l c1="10207196" c2="9681173"/&gt;&lt;l c1="13068866" c2="9682127"/&gt;&lt;l c1="6892499" c2="6892470"/&gt;&lt;l c1="9700144" c2="9682423"/&gt;&lt;l c1="12944138" c2="11573335"/&gt;&lt;l c1="9699475" c2="9665847"/&gt;&lt;l c1="6801394" c2="5957741"/&gt;&lt;l c1="11593523" c2="9682127"/&gt;&lt;l c1="6845836" c2="6845728"/&gt;&lt;l c1="9703878" c2="9679411"/&gt;&lt;l c1="11735263" c2="11735252"/&gt;&lt;l c1="13068859" c2="9682127"/&gt;&lt;l c1="9700055" c2="9682393"/&gt;&lt;l c1="9703048" c2="9680085"/&gt;&lt;l c1="7248500" c2="7128158"/&gt;&lt;l c1="10177278" c2="9679316"/&gt;&lt;l c1="10042891" c2="9682127"/&gt;&lt;l c1="9703223" c2="9681856"/&gt;&lt;l c1="9703085" c2="9680287"/&gt;&lt;l c1="11418473" c2="9682127"/&gt;&lt;l c1="11382084" c2="9681173"/&gt;&lt;l c1="9699935" c2="9682380"/&gt;&lt;l c1="11846160" c2="11846124"/&gt;&lt;l c1="11405029" c2="11047970"/&gt;&lt;l c1="9487773" c2="6844336"/&gt;&lt;l c1="9702711" c2="9680792"/&gt;&lt;l c1="12337960" c2="9681173"/&gt;&lt;l c1="11846148" c2="11846124"/&gt;&lt;l c1="9700060" c2="9682393"/&gt;&lt;l c1="9706259" c2="9679697"/&gt;&lt;l c1="10043271" c2="9682127"/&gt;&lt;l c1="12303018" c2="9681173"/&gt;&lt;l c1="9694454" c2="9686842"/&gt;&lt;l c1="10043081" c2="9682127"/&gt;&lt;l c1="12753121" c2="12753117"/&gt;&lt;l c1="9883383" c2="9681173"/&gt;&lt;l c1="9706102" c2="9679894"/&gt;&lt;l c1="9701258" c2="9680099"/&gt;&lt;l c1="12270703" c2="9680674"/&gt;&lt;l c1="6845995" c2="6845725"/&gt;&lt;l c1="9704966" c2="9679452"/&gt;&lt;l c1="11446825" c2="9680287"/&gt;&lt;l c1="11558020" c2="9682127"/&gt;&lt;l c1="10043055" c2="9682127"/&gt;&lt;l c1="9707239" c2="9679493"/&gt;&lt;l c1="9703816" c2="9680364"/&gt;&lt;l c1="9706889" c2="9681859"/&gt;&lt;l c1="13638257" c2="9682127"/&gt;&lt;l c1="9701416" c2="9683567"/&gt;&lt;l c1="10207222" c2="9681173"/&gt;&lt;l c1="9699192" c2="6693397"/&gt;&lt;l c1="9699894" c2="9682342"/&gt;&lt;l c1="9700043" c2="9682387"/&gt;&lt;l c1="9703549" c2="9679896"/&gt;&lt;l c1="9702333" c2="9679681"/&gt;&lt;l c1="13283706" c2="9679903"/&gt;&lt;l c1="13563357" c2="9679774"/&gt;&lt;l c1="9705827" c2="9680736"/&gt;&lt;l c1="11556246" c2="6693397"/&gt;&lt;l c1="9947794" c2="9683576"/&gt;&lt;l c1="9083170" c2="9083017"/&gt;&lt;l c1="6845976" c2="6845725"/&gt;&lt;l c1="11846174" c2="11846124"/&gt;&lt;l c1="12320795" c2="6869373"/&gt;&lt;l c1="11481999" c2="9681173"/&gt;&lt;l c1="7763801" c2="7763802"/&gt;&lt;l c1="11692358" c2="11692348"/&gt;&lt;l c1="11446843" c2="9681173"/&gt;&lt;l c1="12219562" c2="12219563"/&gt;&lt;l c1="9883326" c2="9681173"/&gt;&lt;l c1="12944643" c2="6845725"/&gt;&lt;l c1="12613254" c2="9682197"/&gt;&lt;l c1="12908518" c2="12908517"/&gt;&lt;l c1="10048088" c2="9682127"/&gt;&lt;l c1="9701993" c2="9679302"/&gt;&lt;l c1="9693994" c2="9683983"/&gt;&lt;l c1="9705892" c2="9681307"/&gt;&lt;l c1="10048266" c2="9682127"/&gt;&lt;l c1="9705903" c2="9679302"/&gt;&lt;l c1="11454327" c2="9681173"/&gt;&lt;l c1="9707253" c2="9679822"/&gt;&lt;l c1="9706241" c2="9681307"/&gt;&lt;l c1="9702777" c2="9680099"/&gt;&lt;l c1="11846167" c2="11846124"/&gt;&lt;l c1="10043283" c2="9682127"/&gt;&lt;l c1="9705277" c2="9679907"/&gt;&lt;l c1="10607794" c2="6845725"/&gt;&lt;l c1="9947789" c2="9683567"/&gt;&lt;l c1="11445079" c2="9681173"/&gt;&lt;l c1="9883357" c2="9681173"/&gt;&lt;l c1="9707463" c2="9679972"/&gt;&lt;l c1="12479621" c2="9679452"/&gt;&lt;l c1="11556239" c2="6693397"/&gt;&lt;l c1="11556227" c2="6693397"/&gt;&lt;l c1="9706633" c2="9681307"/&gt;&lt;l c1="9701391" c2="9680809"/&gt;&lt;l c1="9773447" c2="9683576"/&gt;&lt;l c1="12324411" c2="9679454"/&gt;&lt;l c1="10043169" c2="9682127"/&gt;&lt;l c1="5958029" c2="5957748"/&gt;&lt;l c1="13686923" c2="13480481"/&gt;&lt;l c1="9703406" c2="9680302"/&gt;&lt;l c1="9707006" c2="9680592"/&gt;&lt;l c1="13338628" c2="9681173"/&gt;&lt;l c1="9701243" c2="9679686"/&gt;&lt;l c1="9699444" c2="9665847"/&gt;&lt;l c1="9699456" c2="9665847"/&gt;&lt;l c1="6845931" c2="6845725"/&gt;&lt;l c1="7353393" c2="7331609"/&gt;&lt;l c1="12617973" c2="12617968"/&gt;&lt;l c1="9701382" c2="9680343"/&gt;&lt;l c1="9705509" c2="9680287"/&gt;&lt;l c1="9703285" c2="9680285"/&gt;&lt;l c1="12638791" c2="9682127"/&gt;&lt;l c1="9701332" c2="9681425"/&gt;&lt;l c1="13146558" c2="11846124"/&gt;&lt;l c1="12201894" c2="6844336"/&gt;&lt;l c1="13489738" c2="9682127"/&gt;&lt;l c1="9703539" c2="9679263"/&gt;&lt;l c1="6801420" c2="5957741"/&gt;&lt;l c1="9707323" c2="9680287"/&gt;&lt;l c1="10539028" c2="9682141"/&gt;&lt;l c1="6935781" c2="6935732"/&gt;&lt;l c1="9703224" c2="9683612"/&gt;&lt;l c1="10103397" c2="9679822"/&gt;&lt;l c1="9700412" c2="9682537"/&gt;&lt;l c1="6845912" c2="6845725"/&gt;&lt;l c1="12073415" c2="9682127"/&gt;&lt;l c1="11493213" c2="9681173"/&gt;&lt;l c1="9700424" c2="9682537"/&gt;&lt;l c1="9705400" c2="9683639"/&gt;&lt;l c1="7433645" c2="7433482"/&gt;&lt;l c1="9703900" c2="9679263"/&gt;&lt;l c1="10480451" c2="10480448"/&gt;&lt;l c1="10043138" c2="9682127"/&gt;&lt;l c1="12264451" c2="11846124"/&gt;&lt;l c1="9699793" c2="9682266"/&gt;&lt;l c1="9702667" c2="9680287"/&gt;&lt;l c1="12360336" c2="9681173"/&gt;&lt;l c1="9883307" c2="9681173"/&gt;&lt;l c1="13415239" c2="9679768"/&gt;&lt;l c1="9699666" c2="9682193"/&gt;&lt;l c1="10207139" c2="9681173"/&gt;&lt;l c1="12027239" c2="5957741"/&gt;&lt;l c1="12445068" c2="9679306"/&gt;&lt;l c1="9706393" c2="9681307"/&gt;&lt;l c1="9711114" c2="9679788"/&gt;&lt;l c1="9699437" c2="9665847"/&gt;&lt;l c1="12067330" c2="9682127"/&gt;&lt;l c1="7434586" c2="7434565"/&gt;&lt;l c1="9702127" c2="9680085"/&gt;&lt;l c1="9701907" c2="9679682"/&gt;&lt;l c1="12640534" c2="5957748"/&gt;&lt;l c1="6499032" c2="5957748"/&gt;&lt;l c1="9704122" c2="9681615"/&gt;&lt;l c1="9705841" c2="9683567"/&gt;&lt;l c1="6845869" c2="6845725"/&gt;&lt;l c1="9707488" c2="9679407"/&gt;&lt;l c1="9707654" c2="9679822"/&gt;&lt;l c1="9703699" c2="9683618"/&gt;&lt;l c1="9693847" c2="9688228"/&gt;&lt;l c1="9706473" c2="9679752"/&gt;&lt;l c1="10207170" c2="9681173"/&gt;&lt;l c1="9705538" c2="9679263"/&gt;&lt;l c1="9703754" c2="9681303"/&gt;&lt;l c1="12792358" c2="9681173"/&gt;&lt;l c1="10042829" c2="9682127"/&gt;&lt;l c1="7472750" c2="7472700"/&gt;&lt;l c1="9809905" c2="9682380"/&gt;&lt;l c1="12439949" c2="5957748"/&gt;&lt;l c1="9707678" c2="7128158"/&gt;&lt;l c1="7084713" c2="7084704"/&gt;&lt;l c1="9699713" c2="9682252"/&gt;&lt;l c1="9705575" c2="9679826"/&gt;&lt;l c1="10774885" c2="9813548"/&gt;&lt;l c1="11575264" c2="9682127"/&gt;&lt;l c1="9883404" c2="9681173"/&gt;&lt;l c1="9702795" c2="9682577"/&gt;&lt;l c1="11283698" c2="9681717"/&gt;&lt;l c1="12271229" c2="9682127"/&gt;&lt;l c1="9703052" c2="9680073"/&gt;&lt;l c1="9699286" c2="9682076"/&gt;&lt;l c1="9699616" c2="9682178"/&gt;&lt;l c1="11075625" c2="9665847"/&gt;&lt;l c1="9705621" c2="9680036"/&gt;&lt;l c1="9705237" c2="6845725"/&gt;&lt;l c1="9714076" c2="6845727"/&gt;&lt;l c1="12073417" c2="9682127"/&gt;&lt;l c1="9699487" c2="9665847"/&gt;&lt;l c1="10893239" c2="9665847"/&gt;&lt;l c1="11421968" c2="9681374"/&gt;&lt;l c1="9704717" c2="9681173"/&gt;&lt;l c1="11675379" c2="9679766"/&gt;&lt;l c1="11274022" c2="9682127"/&gt;&lt;l c1="12640541" c2="5957748"/&gt;&lt;l c1="6967492" c2="6967454"/&gt;&lt;l c1="9693935" c2="9683857"/&gt;&lt;l c1="9699202" c2="6693397"/&gt;&lt;l c1="9706646" c2="9680287"/&gt;&lt;l c1="9883352" c2="9681173"/&gt;&lt;l c1="9699190" c2="6693397"/&gt;&lt;l c1="9692842" c2="9688625"/&gt;&lt;l c1="9711133" c2="9679986"/&gt;&lt;l c1="10043057" c2="9682127"/&gt;&lt;l c1="2820955" c2="2820955"/&gt;&lt;l c1="10206842" c2="9681173"/&gt;&lt;l c1="9701834" c2="9679302"/&gt;&lt;l c1="9700053" c2="9682393"/&gt;&lt;l c1="12997923" c2="11342068"/&gt;&lt;l c1="10502587" c2="9679452"/&gt;&lt;l c1="12236681" c2="12236680"/&gt;&lt;l c1="10042867" c2="9682127"/&gt;&lt;l c1="11446845" c2="9681173"/&gt;&lt;l c1="10138422" c2="9665847"/&gt;&lt;l c1="12256948" c2="11047970"/&gt;&lt;l c1="13291264" c2="13291260"/&gt;&lt;l c1="9704679" c2="9679198"/&gt;&lt;l c1="13671519" c2="9679263"/&gt;&lt;l c1="11999999" c2="9682127"/&gt;&lt;l c1="10206871" c2="9681173"/&gt;&lt;l c1="11775006" c2="9682127"/&gt;&lt;l c1="9705359" c2="9681615"/&gt;&lt;l c1="9705599" c2="9680287"/&gt;&lt;l c1="9710806" c2="9683602"/&gt;&lt;l c1="9704799</t>
  </si>
  <si>
    <t>exec "JDE_PRODUCTION"."sys"."sp_executesql";1 N'declare @stocks table (itm numeric(19,3), part varchar(30), mcu varchar(12)) declare @idoc_stocks int exec sp_xml_preparedocument @idoc_stocks output, ''&lt;?xml version="1.0" encoding="Windows-1251"?&gt;&lt;r&gt;&lt;l c1="608375.000" c2="202308171681" c3="824BROHDIS"/&gt;&lt;l c1="608375.000" c2="202308171681" c3="824WHOHDIS"/&gt;&lt;l c1="608375.000" c2="202310192416" c3="824BROHDIS"/&gt;&lt;l c1="608375.000" c2="202310192416" c3="824WHOHDIS"/&gt;&lt;l c1="608375.000" c2="202404033368" c3="824BROHDIS"/&gt;&lt;l c1="608375.000" c2="202404033368" c3="824VZOHDIS"/&gt;&lt;l c1="608375.000" c2="202404033368" c3="824WHOHDIS"/&gt;&lt;l c1="609373.000" c2="202306302863" c3="824WHOHDIS"/&gt;&lt;l c1="616192.000" c2="202406051070" c3="79WHDIS"/&gt;&lt;l c1="626402.000" c2="202403210751" c3="79NDDIS"/&gt;&lt;l c1="626402.000" c2="202405221284" c3="851WHDIS1"/&gt;&lt;l c1="626402.000" c2="202407111961" c3="79WHDIS"/&gt;&lt;l c1="626402.000" c2="202408211030" c3="79WHDIS"/&gt;&lt;l c1="627633.000" c2="202312123523" c3="824VZOHDIS"/&gt;&lt;l c1="627633.000" c2="202312123523" c3="824WHOHDIS"/&gt;&lt;l c1="627633.000" c2="202404183615" c3="824VZOHDIS"/&gt;&lt;l c1="627633.000" c2="202404183615" c3="824WHOHDIS"/&gt;&lt;l c1="627633.000" c2="202404245876" c3="824VZOHDIS"/&gt;&lt;l c1="627633.000" c2="202404245876" c3="824WHOHDIS"/&gt;&lt;l c1="627633.000" c2="202405154275" c3="824WHOHDIS"/&gt;&lt;l c1="627633.000" c2="202406111903" c3="79VZDIS"/&gt;&lt;l c1="627633.000" c2="202406193510" c3="824WHOHDIS"/&gt;&lt;l c1="627633.000" c2="202406260780" c3="79WHDIS"/&gt;&lt;l c1="627633.000" c2="202406260782" c3="79WHDIS"/&gt;&lt;l c1="627633.000" c2="202406270778" c3="824WHOHDIS"/&gt;&lt;l c1="627633.000" c2="202407031238" c3="79WHDIS"/&gt;&lt;l c1="627633.000" c2="202407033178" c3="824VZOHDIS"/&gt;&lt;l c1="627633.000" c2="202407033178" c3="824WHOHDIS"/&gt;&lt;l c1="627633.000" c2="202407103004" c3="824WHOHDIS"/&gt;&lt;l c1="627633.000" c2="202407111962" c3="79WHDIS"/&gt;&lt;l c1="627633.000" c2="202407180397" c3="824WHOHDIS"/&gt;&lt;l c1="627633.000" c2="202407182772" c3="79VZDIS"/&gt;&lt;l c1="627633.000" c2="202407182772" c3="79WHDIS"/&gt;&lt;l c1="627633.000" c2="202407242552" c3="824WHOHDIS"/&gt;&lt;l c1="627633.000" c2="202407250718" c3="79WHDIS"/&gt;&lt;l c1="627633.000" c2="202407250719" c3="79WHDIS"/&gt;&lt;l c1="627633.000" c2="202408010435" c3="824WHOHDIS"/&gt;&lt;l c1="627633.000" c2="202408010564" c3="79WHDIS"/&gt;&lt;l c1="627633.000" c2="202408073856" c3="824WHOHDIS"/&gt;&lt;l c1="627633.000" c2="202408081320" c3="79WHDIS"/&gt;&lt;l c1="627633.000" c2="202408081321" c3="79WHDIS"/&gt;&lt;l c1="627633.000" c2="202408081516" c3="79WHDIS"/&gt;&lt;l c1="627633.000" c2="202408151379" c3="79WHDIS"/&gt;&lt;l c1="627633.000" c2="202408191158" c3="824WHOHDIS"/&gt;&lt;l c1="627633.000" c2="202408211039" c3="79WHDIS"/&gt;&lt;l c1="627633.000" c2="202408211041" c3="79WHDIS"/&gt;&lt;l c1="627633.000" c2="202408290189" c3="824WHOHDIS"/&gt;&lt;l c1="627633.000" c2="202408290874" c3="79WHDIS"/&gt;&lt;l c1="663350.000" c2="202407032167" c3="79BRDIS"/&gt;&lt;l c1="663350.000" c2="202407032167" c3="79WHDIS"/&gt;&lt;l c1="663350.000" c2="202407181444" c3="79NDDIS"/&gt;&lt;l c1="663350.000" c2="202407181444" c3="79WHDIS"/&gt;&lt;l c1="663350.000" c2="202407242988" c3="824WHOHDIS"/&gt;&lt;l c1="663436.000" c2="202308302117" c3="824WHOHDIS"/&gt;&lt;l c1="663436.000" c2="202310052565" c3="824WHOHDIS"/&gt;&lt;l c1="663436.000" c2="202404245846" c3="824WHOHDIS"/&gt;&lt;l c1="663436.000" c2="202405023879" c3="824WHOHDIS"/&gt;&lt;l c1="663436.000" c2="202405154289" c3="824WHOHDIS"/&gt;&lt;l c1="663436.000" c2="202405292175" c3="824WHOHDIS"/&gt;&lt;l c1="663436.000" c2="202406113081" c3="824WHOHDIS"/&gt;&lt;l c1="663436.000" c2="202406190909" c3="79VZDIS"/&gt;&lt;l c1="663436.000" c2="202406193508" c3="824WHOHDIS"/&gt;&lt;l c1="663436.000" c2="202406260465" c3="79BRDIS"/&gt;&lt;l c1="663436.000" c2="202406260465" c3="79WHDIS"/&gt;&lt;l c1="663436.000" c2="202407031777" c3="79WHDIS"/&gt;&lt;l c1="663436.000" c2="202407033160" c3="824WHOHDIS"/&gt;&lt;l c1="663436.000" c2="202407103003" c3="824WHOHDIS"/&gt;&lt;l c1="663436.000" c2="202407110500" c3="79WHDIS"/&gt;&lt;l c1="663436.000" c2="202407181445" c3="79VZDIS"/&gt;&lt;l c1="663436.000" c2="202407181445" c3="79WHDIS"/&gt;&lt;l c1="663436.000" c2="202407242989" c3="824WHOHDIS"/&gt;&lt;l c1="663436.000" c2="202407251135" c3="79VZDIS"/&gt;&lt;l c1="663436.000" c2="202407251135" c3="79WHDIS"/&gt;&lt;l c1="663436.000" c2="202408010397" c3="824WHOHDIS"/&gt;&lt;l c1="663436.000" c2="202408010633" c3="79VZDIS"/&gt;&lt;l c1="663436.000" c2="202408010633" c3="79WHDIS"/&gt;&lt;l c1="663436.000" c2="202408010635" c3="79WHDIS"/&gt;&lt;l c1="663436.000" c2="202408081024" c3="79WHDIS"/&gt;&lt;l c1="663436.000" c2="202408151429" c3="79BRDIS"/&gt;&lt;l c1="663436.000" c2="202408151429" c3="79WHDIS"/&gt;&lt;l c1="663436.000" c2="202408160140" c3="824WHOHDIS"/&gt;&lt;l c1="663436.000" c2="202408210434" c3="79NDDIS"/&gt;&lt;l c1="663436.000" c2="202408210434" c3="79WHDIS"/&gt;&lt;l c1="663436.000" c2="202408212787" c3="824WHOHDIS"/&gt;&lt;l c1="663438.000" c2="202402151465" c3="79BRDIS"/&gt;&lt;l c1="663438.000" c2="202403211144" c3="851BRDIS1"/&gt;&lt;l c1="663438.000" c2="202407031829" c3="79WHDIS"/&gt;&lt;l c1="663438.000" c2="202407031829" c3="851WHDIS1"/&gt;&lt;l c1="663438.000" c2="202407110505" c3="79WHDIS"/&gt;&lt;l c1="663438.000" c2="202407181448" c3="79WHDIS"/&gt;&lt;l c1="663438.000" c2="202407181449" c3="79WHDIS"/&gt;&lt;l c1="663438.000" c2="202407181449" c3="851WHDIS1"/&gt;&lt;l c1="663438.000" c2="202407251232" c3="79WHDIS"/&gt;&lt;l c1="663438.000" c2="202407251233" c3="79WHDIS"/&gt;&lt;l c1="663438.000" c2="202407251233" c3="851WHDIS1"/&gt;&lt;l c1="663438.000" c2="202408010630" c3="79WHDIS"/&gt;&lt;l c1="663438.000" c2="202408010630" c3="851WHDIS1"/&gt;&lt;l c1="663438.000" c2="202408081021" c3="79BRDIS"/&gt;&lt;l c1="663438.000" c2="202408081021" c3="79WHDIS"/&gt;&lt;l c1="663438.000" c2="202408081021" c3="851WHDIS1"/&gt;&lt;l c1="663438.000" c2="202408151374" c3="79WHDIS"/&gt;&lt;l c1="663438.000" c2="202408151374" c3="851WHDIS1"/&gt;&lt;l c1="663438.000" c2="202408210860" c3="79NDDIS"/&gt;&lt;l c1="663438.000" c2="202408210860" c3="79WHDIS"/&gt;&lt;l c1="663438.000" c2="202408290872" c3="79WHDIS"/&gt;&lt;l c1="664860.000" c2="202403211145" c3="79BRDIS"/&gt;&lt;l c1="664860.000" c2="202404042269" c3="79BRDIS"/&gt;&lt;l c1="664860.000" c2="202407031781" c3="79NDDIS"/&gt;&lt;l c1="664860.000" c2="202407031781" c3="79WHDIS"/&gt;&lt;l c1="664860.000" c2="202407110506" c3="79VZDIS"/&gt;&lt;l c1="664860.000" c2="202407110506" c3="79WHDIS"/&gt;&lt;l c1="664860.000" c2="202407181450" c3="79NDDIS"/&gt;&lt;l c1="664860.000" c2="202407181450" c3="79WHDIS"/&gt;&lt;l c1="664860.000" c2="202408010631" c3="79WHDIS"/&gt;&lt;l c1="664860.000" c2="202408081022" c3="79WHDIS"/&gt;&lt;l c1="664860.000" c2="202408151306" c3="79NDDIS"/&gt;&lt;l c1="664860.000" c2="202408151306" c3="79WHDIS"/&gt;&lt;l c1="664862.000" c2="202406260458" c3="79NDDIS"/&gt;&lt;l c1="664862.000" c2="202406260458" c3="851WHDIS1"/&gt;&lt;l c1="664862.000" c2="202407110507" c3="79NDDIS"/&gt;&lt;l c1="664862.000" c2="202407110507" c3="79WHDIS"/&gt;&lt;l c1="664862.000" c2="202407110507" c3="851WHDIS1"/&gt;&lt;l c1="664862.000" c2="202407181452" c3="79WHDIS"/&gt;&lt;l c1="664862.000" c2="202407181452" c3="851WHDIS1"/&gt;&lt;l c1="664862.000" c2="202407251209" c3="79WHDIS"/&gt;&lt;l c1="664862.000" c2="202407251209" c3="851WHDIS1"/&gt;&lt;l c1="664862.000" c2="202408081023" c3="79WHDIS"/&gt;&lt;l c1="664862.000" c2="202408081023" c3="851WHDIS1"/&gt;&lt;l c1="664862.000" c2="202408210863" c3="79VZDIS"/&gt;&lt;l c1="664862.000" c2="202408210863" c3="79WHDIS"/&gt;&lt;l c1="664862.000" c2="202408210863" c3="851WHDIS1"/&gt;&lt;l c1="664862.000" c2="202408290873" c3="79WHDIS"/&gt;&lt;l c1="684508.000" c2="202301182761" c3="79WHADV"/&gt;&lt;l c1="718312.000" c2="202405031201" c3="824WHOHDIS"/&gt;&lt;l c1="718312.000" c2="202407031106" c3="79WHDIS"/&gt;&lt;l c1="718312.000" c2="202407031106" c3="851WHDIS1"/&gt;&lt;l c1="718312.000" c2="202407182571" c3="79WHDIS"/&gt;&lt;l c1="718312.000" c2="202407250720" c3="79VZDIS"/&gt;&lt;l c1="718312.000" c2="202407250720" c3="79WHDIS"/&gt;&lt;l c1="718312.000" c2="202408010437" c3="79VZDIS"/&gt;&lt;l c1="718312.000" c2="202408010437" c3="79WHDIS"/&gt;&lt;l c1="718312.000" c2="202408010437" c3="851WHDIS1"/&gt;&lt;l c1="718312.000" c2="202408010438" c3="79WHDIS"/&gt;&lt;l c1="718312.000" c2="202408081271" c3="79WHDIS"/&gt;&lt;l c1="718312.000" c2="202408081272" c3="79WHDIS"/&gt;&lt;l c1="718312.000" c2="202408151314" c3="79WHDIS"/&gt;&lt;l c1="718312.000" c2="202408151315" c3="79WHDIS"/&gt;&lt;l c1="718312.000" c2="202408211031" c3="79WHDIS"/&gt;&lt;l c1="722084.000" c2="202402223132" c3="851WHDIS1"/&gt;&lt;l c1="722084.000" c2="202407031438" c3="79WHDIS"/&gt;&lt;l c1="722084.000" c2="202407183463" c3="79WHDIS"/&gt;&lt;l c1="722084.000" c2="202407250721" c3="79VZDIS"/&gt;&lt;l c1="722084.000" c2="202407250721" c3="79WHDIS"/&gt;&lt;l c1="722084.000" c2="202408211032" c3="79WHDIS"/&gt;&lt;l c1="759797.000" c2="202404251078" c3="79BRDIS"/&gt;&lt;l c1="759797.000" c2="202407031108" c3="79WHDIS"/&gt;&lt;l c1="759797.000" c2="202407182570" c3="79WHDIS"/&gt;&lt;l c1="759797.000" c2="202408010439" c3="79WHDIS"/&gt;&lt;l c1="759797.000" c2="202408081270" c3="79WHDIS"/&gt;&lt;l c1="759797.000" c2="202408290817" c3="79WHDIS"/&gt;&lt;/r&gt;'' insert into @stocks select * from openxml (@idoc_stocks, ''/r/l'', 1) with (c1 numeric(19,3), c2 varchar(30), c3 varchar(12)) exec sp_xml_removedocument @idoc_stocks;
		select
			st.itm, 
			st.part, 
			st.mcu,
			date_product = iif(isnull(f4108.IOUA04, 0) = 0, null, dbo.fncJDEDateToDate(f4108.IOUA04)),
			date_before = iif(isnull(f4108.IOMMEJ, 0) = 0, null, dbo.fncJDEDateToDate(f4108.IOMMEJ))
		from @stocks st
		inner join PRODDTA.F4108 f4108 with (nolock)  -- Справочник партий		
			on f4108.IOLOTN = st.part
			and f4108.IOITM = st.itm
			and ltrim(f4108.IOMCU) = st.mcu
	'</t>
  </si>
  <si>
    <t>exec "JDE_PRODUCTION"."sys"."sp_executesql";1 N'declare @product table (itm int) declare @idoc_product int exec sp_xml_preparedocument @idoc_product output, ''&lt;?xml version="1.0" encoding="Windows-1251"?&gt;&lt;r&gt;&lt;l c1="506703"/&gt;&lt;l c1="776149"/&gt;&lt;l c1="777824"/&gt;&lt;l c1="777825"/&gt;&lt;l c1="778396"/&gt;&lt;l c1="778398"/&gt;&lt;l c1="778400"/&gt;&lt;l c1="778402"/&gt;&lt;l c1="781089"/&gt;&lt;l c1="781091"/&gt;&lt;l c1="785385"/&gt;&lt;l c1="785386"/&gt;&lt;l c1="785387"/&gt;&lt;l c1="795932"/&gt;&lt;l c1="795933"/&gt;&lt;l c1="795934"/&gt;&lt;l c1="795935"/&gt;&lt;l c1="795936"/&gt;&lt;l c1="795938"/&gt;&lt;l c1="795939"/&gt;&lt;l c1="795941"/&gt;&lt;l c1="795942"/&gt;&lt;l c1="795944"/&gt;&lt;l c1="795945"/&gt;&lt;l c1="795946"/&gt;&lt;l c1="795947"/&gt;&lt;l c1="795949"/&gt;&lt;l c1="795950"/&gt;&lt;l c1="795951"/&gt;&lt;l c1="795952"/&gt;&lt;l c1="795954"/&gt;&lt;l c1="795955"/&gt;&lt;l c1="795956"/&gt;&lt;l c1="795957"/&gt;&lt;l c1="795958"/&gt;&lt;l c1="795959"/&gt;&lt;l c1="795960"/&gt;&lt;l c1="795961"/&gt;&lt;l c1="795962"/&gt;&lt;l c1="795963"/&gt;&lt;l c1="795964"/&gt;&lt;l c1="795965"/&gt;&lt;l c1="795966"/&gt;&lt;l c1="795967"/&gt;&lt;l c1="795968"/&gt;&lt;l c1="795969"/&gt;&lt;l c1="795970"/&gt;&lt;l c1="795971"/&gt;&lt;l c1="795972"/&gt;&lt;l c1="795973"/&gt;&lt;l c1="795974"/&gt;&lt;l c1="795975"/&gt;&lt;l c1="795976"/&gt;&lt;l c1="795978"/&gt;&lt;l c1="795979"/&gt;&lt;l c1="795981"/&gt;&lt;l c1="795982"/&gt;&lt;l c1="795983"/&gt;&lt;l c1="795984"/&gt;&lt;l c1="795985"/&gt;&lt;l c1="795986"/&gt;&lt;l c1="795987"/&gt;&lt;l c1="795988"/&gt;&lt;l c1="795989"/&gt;&lt;l c1="796726"/&gt;&lt;l c1="796727"/&gt;&lt;l c1="796743"/&gt;&lt;l c1="796744"/&gt;&lt;/r&gt;'' insert into @product select * from openxml (@idoc_product, ''/r/l'', 1) with (c1 int) exec sp_xml_removedocument @idoc_product;
		select
			session_id = @session_id,
			product_itm = f4101.IMITM,
			product_code = rtrim(f4101.IMLITM),
			product_provider = isnull(pr_code.provider_code, ''''),
			product_name = rtrim(f4101al.IMLDTA),  -- Полное, не сокращённое наименование товара
			product_ean = rtrim(f4101.IMDSC2),
			product_units = case 
								when f4101.IMUOM1 = ''ШТ'' then 1
								when f4101.IMUOM1 = ''ЯЩ'' then 2
								when f4101.IMUOM1 in (''КГ'',''ГР'') then 3
								else 4
							end
		from PRODDTA.F4101 f4101 with (nolock)
		inner join @product pr
			on pr.itm = f4101.IMITM
		inner join PRODDTA.F4101AL f4101al with (nolock)
			on f4101al.IMITM = f4101.IMITM
		outer apply 
		(
			select top 1 with ties
				provider_code = rtrim(f4104.IVCITM)
			from PRODDTA.F4104 f4104 with (nolock)  -- Код поставщика
			where
				f4104.IVITM = f4101.IMITM
				and f4104.IVXRT = ''VN''
				and f4104.IVAN8 = ''13013899''
			order by
				row_number() over(partition by f4104.IVITM order by f4104.IVAN8, f4104.IVEXDJ desc)
		) pr_code
	',N'@session_id int',@session_id=90229</t>
  </si>
  <si>
    <t>exec "JDE_PRODUCTION"."sys"."sp_executesql";1 N'declare @clients table (client_code int) declare @idoc_clients int exec sp_xml_preparedocument @idoc_clients output, ''&lt;?xml version="1.0" encoding="Windows-1251"?&gt;&lt;r&gt;&lt;l c1="12143107"/&gt;&lt;l c1="13109760"/&gt;&lt;l c1="13563570"/&gt;&lt;l c1="8804729"/&gt;&lt;l c1="13709867"/&gt;&lt;l c1="6964673"/&gt;&lt;l c1="12687110"/&gt;&lt;l c1="12177760"/&gt;&lt;l c1="11651203"/&gt;&lt;l c1="12576116"/&gt;&lt;l c1="13268145"/&gt;&lt;l c1="9070788"/&gt;&lt;l c1="1486744"/&gt;&lt;l c1="12243550"/&gt;&lt;l c1="12639319"/&gt;&lt;l c1="1487823"/&gt;&lt;l c1="13338086"/&gt;&lt;l c1="13673013"/&gt;&lt;l c1="12508396"/&gt;&lt;l c1="13056375"/&gt;&lt;l c1="9070794"/&gt;&lt;l c1="13543078"/&gt;&lt;l c1="12430491"/&gt;&lt;l c1="12647136"/&gt;&lt;l c1="9070851"/&gt;&lt;l c1="12413045"/&gt;&lt;l c1="12395970"/&gt;&lt;l c1="12296105"/&gt;&lt;l c1="12510039"/&gt;&lt;l c1="12379511"/&gt;&lt;l c1="7407380"/&gt;&lt;l c1="12448951"/&gt;&lt;l c1="13696434"/&gt;&lt;l c1="13634513"/&gt;&lt;l c1="13360081"/&gt;&lt;l c1="13645688"/&gt;&lt;l c1="3431348"/&gt;&lt;l c1="9070877"/&gt;&lt;l c1="13073530"/&gt;&lt;l c1="13696342"/&gt;&lt;l c1="12107970"/&gt;&lt;l c1="12165906"/&gt;&lt;l c1="13468634"/&gt;&lt;l c1="12122695"/&gt;&lt;l c1="4781149"/&gt;&lt;l c1="12386999"/&gt;&lt;l c1="12013950"/&gt;&lt;l c1="13556915"/&gt;&lt;l c1="12195075"/&gt;&lt;l c1="13128051"/&gt;&lt;l c1="12849205"/&gt;&lt;l c1="13057921"/&gt;&lt;l c1="13579345"/&gt;&lt;l c1="12275590"/&gt;&lt;l c1="12899410"/&gt;&lt;l c1="13533975"/&gt;&lt;l c1="13565588"/&gt;&lt;l c1="12233011"/&gt;&lt;l c1="12891627"/&gt;&lt;l c1="12696190"/&gt;&lt;l c1="12233034"/&gt;&lt;l c1="12257725"/&gt;&lt;l c1="12083751"/&gt;&lt;l c1="13626112"/&gt;&lt;l c1="9070785"/&gt;&lt;l c1="12858657"/&gt;&lt;l c1="13705276"/&gt;&lt;l c1="2618414"/&gt;&lt;l c1="13710597"/&gt;&lt;l c1="13030607"/&gt;&lt;l c1="12243556"/&gt;&lt;l c1="12838597"/&gt;&lt;l c1="13671396"/&gt;&lt;l c1="12147203"/&gt;&lt;l c1="9070891"/&gt;&lt;l c1="12964310"/&gt;&lt;l c1="13163591"/&gt;&lt;l c1="1487820"/&gt;&lt;l c1="12248225"/&gt;&lt;l c1="13421601"/&gt;&lt;l c1="3112479"/&gt;&lt;l c1="12197093"/&gt;&lt;l c1="12274050"/&gt;&lt;l c1="12171580"/&gt;&lt;l c1="12086533"/&gt;&lt;l c1="12243313"/&gt;&lt;l c1="12102042"/&gt;&lt;l c1="13566693"/&gt;&lt;l c1="12355183"/&gt;&lt;l c1="13021934"/&gt;&lt;l c1="13078347"/&gt;&lt;l c1="12498326"/&gt;&lt;l c1="12122649"/&gt;&lt;l c1="12515807"/&gt;&lt;l c1="9070880"/&gt;&lt;l c1="12644222"/&gt;&lt;l c1="12190117"/&gt;&lt;l c1="12395999"/&gt;&lt;l c1="12428453"/&gt;&lt;l c1="12113838"/&gt;&lt;l c1="1865260"/&gt;&lt;l c1="12275146"/&gt;&lt;l c1="12965223"/&gt;&lt;l c1="13574130"/&gt;&lt;l c1="13126245"/&gt;&lt;l c1="12756585"/&gt;&lt;l c1="13668021"/&gt;&lt;l c1="7969594"/&gt;&lt;l c1="12820721"/&gt;&lt;l c1="8248403"/&gt;&lt;l c1="12387580"/&gt;&lt;l c1="13263125"/&gt;&lt;l c1="9070863"/&gt;&lt;l c1="13128020"/&gt;&lt;l c1="13140684"/&gt;&lt;l c1="12171970"/&gt;&lt;l c1="5087343"/&gt;&lt;l c1="1622634"/&gt;&lt;l c1="12058894"/&gt;&lt;l c1="9070886"/&gt;&lt;l c1="12833528"/&gt;&lt;l c1="13669344"/&gt;&lt;l c1="9277661"/&gt;&lt;l c1="12465345"/&gt;&lt;l c1="12980627"/&gt;&lt;l c1="1486750"/&gt;&lt;l c1="13073528"/&gt;&lt;l c1="9070786"/&gt;&lt;l c1="11846320"/&gt;&lt;l c1="7426937"/&gt;&lt;l c1="90002494"/&gt;&lt;l c1="13690632"/&gt;&lt;l c1="12080374"/&gt;&lt;l c1="13509233"/&gt;&lt;l c1="6334728"/&gt;&lt;l c1="12230905"/&gt;&lt;l c1="13233828"/&gt;&lt;l c1="12445437"/&gt;&lt;l c1="12834175"/&gt;&lt;l c1="12208832"/&gt;&lt;l c1="9070892"/&gt;&lt;l c1="5969399"/&gt;&lt;l c1="13253988"/&gt;&lt;l c1="12647137"/&gt;&lt;l c1="12472287"/&gt;&lt;l c1="9070849"/&gt;&lt;l c1="13255551"/&gt;&lt;l c1="1622342"/&gt;&lt;l c1="13426205"/&gt;&lt;l c1="90000882"/&gt;&lt;l c1="13385363"/&gt;&lt;l c1="13664249"/&gt;&lt;l c1="13075594"/&gt;&lt;l c1="9070869"/&gt;&lt;l c1="12999407"/&gt;&lt;l c1="13082576"/&gt;&lt;l c1="13437709"/&gt;&lt;l c1="13131701"/&gt;&lt;l c1="13041299"/&gt;&lt;l c1="12366227"/&gt;&lt;l c1="13043804"/&gt;&lt;l c1="12639391"/&gt;&lt;l c1="12195871"/&gt;&lt;l c1="13705302"/&gt;&lt;l c1="12471185"/&gt;&lt;l c1="12223560"/&gt;&lt;l c1="12378384"/&gt;&lt;l c1="13586233"/&gt;&lt;l c1="12013948"/&gt;&lt;l c1="12431892"/&gt;&lt;l c1="3864154"/&gt;&lt;l c1="11149350"/&gt;&lt;l c1="12379523"/&gt;&lt;l c1="90001821"/&gt;&lt;l c1="13020209"/&gt;&lt;l c1="12752206"/&gt;&lt;l c1="13646193"/&gt;&lt;l c1="13240715"/&gt;&lt;l c1="13509599"/&gt;&lt;l c1="12165901"/&gt;&lt;l c1="13113983"/&gt;&lt;l c1="13073525"/&gt;&lt;l c1="9070906"/&gt;&lt;l c1="10763809"/&gt;&lt;l c1="5939140"/&gt;&lt;l c1="12463479"/&gt;&lt;l c1="9277641"/&gt;&lt;l c1="90003086"/&gt;&lt;l c1="13642134"/&gt;&lt;l c1="8120890"/&gt;&lt;l c1="12521713"/&gt;&lt;l c1="12223734"/&gt;&lt;l c1="11758563"/&gt;&lt;l c1="7529693"/&gt;&lt;l c1="9070789"/&gt;&lt;l c1="12113959"/&gt;&lt;l c1="13642125"/&gt;&lt;l c1="12465116"/&gt;&lt;l c1="2403187"/&gt;&lt;l c1="13688952"/&gt;&lt;l c1="13560537"/&gt;&lt;l c1="13637949"/&gt;&lt;l c1="4490705"/&gt;&lt;l c1="13402890"/&gt;&lt;l c1="13705305"/&gt;&lt;l c1="12809893"/&gt;&lt;l c1="13663754"/&gt;&lt;l c1="12636769"/&gt;&lt;l c1="13037919"/&gt;&lt;l c1="13619223"/&gt;&lt;l c1="12183488"/&gt;&lt;l c1="90003118"/&gt;&lt;l c1="13602423"/&gt;&lt;l c1="12465331"/&gt;&lt;l c1="1838271"/&gt;&lt;l c1="13170997"/&gt;&lt;l c1="13028816"/&gt;&lt;l c1="9070866"/&gt;&lt;l c1="11134969"/&gt;&lt;l c1="13515367"/&gt;&lt;l c1="12992712"/&gt;&lt;l c1="13146552"/&gt;&lt;l c1="13585154"/&gt;&lt;l c1="13086105"/&gt;&lt;l c1="12275593"/&gt;&lt;l c1="12636783"/&gt;&lt;l c1="12092096"/&gt;&lt;l c1="13090076"/&gt;&lt;l c1="2130731"/&gt;&lt;l c1="12516243"/&gt;&lt;l c1="3781708"/&gt;&lt;l c1="12234409"/&gt;&lt;l c1="8215223"/&gt;&lt;l c1="13626606"/&gt;&lt;l c1="13697612"/&gt;&lt;l c1="9070884"/&gt;&lt;l c1="12520703"/&gt;&lt;l c1="11124708"/&gt;&lt;l c1="6872807"/&gt;&lt;l c1="13077195"/&gt;&lt;l c1="1548792"/&gt;&lt;l c1="12254924"/&gt;&lt;l c1="13509646"/&gt;&lt;l c1="13254418"/&gt;&lt;l c1="12469302"/&gt;&lt;l c1="90000665"/&gt;&lt;l c1="13673009"/&gt;&lt;l c1="9070890"/&gt;&lt;l c1="12113960"/&gt;&lt;l c1="12815533"/&gt;&lt;l c1="13339957"/&gt;&lt;l c1="12232929"/&gt;&lt;l c1="12193064"/&gt;&lt;l c1="12248226"/&gt;&lt;l c1="12230914"/&gt;&lt;l c1="12383637"/&gt;&lt;l c1="12913337"/&gt;&lt;l c1="13159594"/&gt;&lt;l c1="13420483"/&gt;&lt;l c1="12913317"/&gt;&lt;l c1="9070904"/&gt;&lt;l c1="12430453"/&gt;&lt;l c1="3675382"/&gt;&lt;l c1="13569305"/&gt;&lt;l c1="12195073"/&gt;&lt;l c1="13503317"/&gt;&lt;l c1="12195085"/&gt;&lt;l c1="12195122"/&gt;&lt;l c1="12855893"/&gt;&lt;l c1="12254893"/&gt;&lt;l c1="8628870"/&gt;&lt;l c1="90003101"/&gt;&lt;l c1="3344302"/&gt;&lt;l c1="8248404"/&gt;&lt;l c1="13199173"/&gt;&lt;l c1="13090042"/&gt;&lt;l c1="12172016"/&gt;&lt;l c1="13266996"/&gt;&lt;l c1="12378382"/&gt;&lt;l c1="12338840"/&gt;&lt;l c1="7951771"/&gt;&lt;l c1="13056568"/&gt;&lt;l c1="12640368"/&gt;&lt;l c1="13679564"/&gt;&lt;l c1="12516810"/&gt;&lt;l c1="12891625"/&gt;&lt;l c1="12830303"/&gt;&lt;l c1="13623308"/&gt;&lt;l c1="13215145"/&gt;&lt;l c1="12386975"/&gt;&lt;l c1="12230900"/&gt;&lt;l c1="13533152"/&gt;&lt;l c1="12809782"/&gt;&lt;l c1="9070787"/&gt;&lt;l c1="2871797"/&gt;&lt;l c1="12463437"/&gt;&lt;l c1="12237598"/&gt;&lt;l c1="13715362"/&gt;&lt;l c1="13067835"/&gt;&lt;l c1="9070850"/&gt;&lt;l c1="12692573"/&gt;&lt;l c1="12085659"/&gt;&lt;l c1="13715453"/&gt;&lt;l c1="9070878"/&gt;&lt;l c1="12440463"/&gt;&lt;l c1="13585707"/&gt;&lt;l c1="12809985"/&gt;&lt;l c1="12532974"/&gt;&lt;l c1="13443818"/&gt;&lt;l c1="13095120"/&gt;&lt;l c1="11478075"/&gt;&lt;l c1="12465343"/&gt;&lt;l c1="12240085"/&gt;&lt;l c1="90003098"/&gt;&lt;l c1="13711489"/&gt;&lt;l c1="12687590"/&gt;&lt;l c1="12893852"/&gt;&lt;l c1="13383712"/&gt;&lt;l c1="12433175"/&gt;&lt;l c1="12200008"/&gt;&lt;l c1="13528292"/&gt;&lt;l c1="12787383"/&gt;&lt;l c1="13290462"/&gt;&lt;l c1="12345484"/&gt;&lt;l c1="12032386"/&gt;&lt;l c1="12195866"/&gt;&lt;l c1="13586826"/&gt;&lt;l c1="12275591"/&gt;&lt;l c1="13046169"/&gt;&lt;l c1="13657497"/&gt;&lt;l c1="13385353"/&gt;&lt;l c1="12471183"/&gt;&lt;l c1="12171613"/&gt;&lt;l c1="12326143"/&gt;&lt;l c1="13673917"/&gt;&lt;l c1="90000972"/&gt;&lt;l c1="13595609"/&gt;&lt;l c1="13214058"/&gt;&lt;l c1="12737672"/&gt;&lt;l c1="12940691"/&gt;&lt;l c1="13671401"/&gt;&lt;l c1="12233674"/&gt;&lt;l c1="12168980"/&gt;&lt;l c1="13263198"/&gt;&lt;l c1="12470634"/&gt;&lt;l c1="13599599"/&gt;&lt;l c1="13214728"/&gt;&lt;l c1="13041289"/&gt;&lt;l c1="9372181"/&gt;&lt;l c1="13009745"/&gt;&lt;l c1="13527935"/&gt;&lt;l c1="13667156"/&gt;&lt;l c1="12147202"/&gt;&lt;l c1="2403186"/&gt;&lt;l c1="9070790"/&gt;&lt;l c1="12961507"/&gt;&lt;l c1="12449031"/&gt;&lt;l c1="13069064"/&gt;&lt;l c1="12795665"/&gt;&lt;l c1="13371705"/&gt;&lt;l c1="12195128"/&gt;&lt;l c1="12465338"/&gt;&lt;l c1="13083307"/&gt;&lt;l c1="9070902"/&gt;&lt;l c1="13163602"/&gt;&lt;l c1="13434049"/&gt;&lt;l c1="13079157"/&gt;&lt;l c1="9070879"/&gt;&lt;l c1="12359894"/&gt;&lt;l c1="12471189"/&gt;&lt;l c1="13517879"/&gt;&lt;l c1="13651241"/&gt;&lt;l c1="13698955"/&gt;&lt;l c1="1487061"/&gt;&lt;l c1="12639885"/&gt;&lt;l c1="1621327"/&gt;&lt;l c1="13509652"/&gt;&lt;l c1="12845306"/&gt;&lt;l c1="12172014"/&gt;&lt;l c1="13025812"/&gt;&lt;l c1="9070865"/&gt;&lt;l c1="12845314"/&gt;&lt;l c1="12243232"/&gt;&lt;l c1="13712878"/&gt;&lt;l c1="2130732"/&gt;&lt;l c1="12186744"/&gt;&lt;l c1="12233036"/&gt;&lt;l c1="12237590"/&gt;&lt;l c1="9070885"/&gt;&lt;l c1="12392331"/&gt;&lt;l c1="9222429"/&gt;&lt;l c1="12331550"/&gt;&lt;l c1="13659427"/&gt;&lt;l c1="12233800"/&gt;&lt;l c1="12321594"/&gt;&lt;l c1="12957966"/&gt;&lt;l c1="12254908"/&gt;&lt;l c1="12857972"/&gt;&lt;l c1="13036452"/&gt;&lt;l c1="9755297"/&gt;&lt;l c1="13160991"/&gt;&lt;l c1="12448435"/&gt;&lt;l c1="1486989"/&gt;&lt;l c1="13590634"/&gt;&lt;l c1="13385350"/&gt;&lt;l c1="2501797"/&gt;&lt;l c1="9070793"/&gt;&lt;l c1="12471163"/&gt;&lt;l c1="9070899"/&gt;&lt;l c1="12463440"/&gt;&lt;l c1="12913338"/&gt;&lt;l c1="12165911"/&gt;&lt;l c1="13684173"/&gt;&lt;l c1="13268144"/&gt;&lt;l c1="12429815"/&gt;&lt;l c1="12431309"/&gt;&lt;l c1="12193992"/&gt;&lt;l c1="13696433"/&gt;&lt;l c1="13044464"/&gt;&lt;l c1="12858656"/&gt;&lt;l c1="12303833"/&gt;&lt;l c1="9070856"/&gt;&lt;l c1="9070905"/&gt;&lt;l c1="3798302"/&gt;&lt;l c1="10904509"/&gt;&lt;l c1="8248405"/&gt;&lt;l c1="12086541"/&gt;&lt;l c1="12423392"/&gt;&lt;l c1="7945741"/&gt;&lt;l c1="12062282"/&gt;&lt;l c1="9070776"/&gt;&lt;l c1="8360627"/&gt;&lt;l c1="12797958"/&gt;&lt;l c1="12987896"/&gt;&lt;l c1="12744742"/&gt;&lt;l c1="13261581"/&gt;&lt;l c1="12259808"/&gt;&lt;l c1="12378483"/&gt;&lt;l c1="12797211"/&gt;&lt;l c1="12935805"/&gt;&lt;l c1="12993990"/&gt;&lt;l c1="13083253"/&gt;&lt;l c1="12258477"/&gt;&lt;/r&gt;'' insert into @clients select * from openxml (@idoc_clients, ''/r/l'', 1) with (c1 int) exec sp_xml_removedocument @idoc_clients;
		select
			session_id = @session_id,
			client_code = cl.client_code,
			client_name = rtrim(ab.ABALPH),
			client_address =  
				rtrim(country.DRDL01) + '', '' +
				case when ltrim(region.DRDL01 + region.DRDL02) = ''.'' then '''' else rtrim(region.DRDL01 + region.DRDL02) end + '', '' + 
				rtrim(addr.ALCTY1) + '', '' + 
				rtrim(rtrim(addr.ALADD1) + '', '' + rtrim(addr.ALADD2) + '', '' + rtrim(addr.ALADD3) + '', '' + addr.ALADD4),  -- Полный адрес
			inn = rtrim(replace(ab.ABTAX, char(160), '''')),
			kpp = rtrim(ab.ABTX2),
			zip_code = cast(rtrim(addr.ALADDZ) as varchar(6)),
			kladr_code = isnull(rtrim(ab.ABRMK), '''')
		from @clients cl
		left join PRODDTA.F0101 ab with (nolock)
			on ab.ABAN8 = cl.client_code
		left join PRODDTA.F0116 addr with (nolock)  -- Адрес
			on addr.ALAN8 = ab.ABAN8
		left join JDE_PDCTRL.PRODCTL.F0005 country  -- Страна
			on  country.DRSY = ''00''
			and country.DRRT = ''CN''
			and country.DRKY = right(replicate('' '', 10) + addr.ALCTR, 10)
		left join JDE_PDCTRL.PRODCTL.F0005 region  -- Регионы (Включая Россию, Беларусь, Казахстан)
			on  region.DRSY = ''00''
			and region.DRRT = ''S''
			and region.DRKY = right(replicate('' '', 10) + addr.ALADDS, 10)
	',N'@session_id int',@session_id=90241</t>
  </si>
  <si>
    <t>exec "JDE_PRODUCTION"."sys"."sp_executesql";1 N'
		declare
			@jde_date_beg int = dbo.fncDateToJDEDate(@date_beg),
			@jde_date_end int = dbo.fncDateToJDEDate(@date_end),
			@provider varchar(50) = ''PRS,MAT''  -- Перспектива (Маркет-Трейд)
		;with organizations as
		(
			select
				comp_id = org.value
			from string_split(@organizations, '','') org
		),
		branch as
		(
			select
				id = spt.value
			from string_split(@branch, '','') spt
		)
		select
			session_id = @session_id,
			order_date = cast(dbo.fncJDEDateToDate(f4211.SDADDJ) as date),
			branch = br.id,
			comp_id = f4211.SDKCOO,
			doc_num = f4211.SDDOCO,
			doc_type = f4211.SDDCTO,
			itm = f4101.IMITM,
			product_code = rtrim(f4101.IMLITM),
			tp_code = rtrim(ab.ABAC02),
			supervisor = rtrim(ab.ABAC03),
			tp_branch = rtrim(ltrim(ab.ABMCU)),
			tp_direction  = rtrim(ab.ABAC01),
			client_p_code = f4211.SDAN8,  -- Плательщик
			client_w_code = f4211.SDSHAN,  -- Получатель
			qty = sum(f4211.SDUORG),
			amt = cast(sum(f4211.SDAEXP) * 0.01 as numeric(19,4)),
			nds = ns.TATXR1 * 0.001
		from
		(
			select * from PRODDTA.F4211 with (nolock)
			union all
			select * from JDE_PDARH.PRODDTA.F42119 with (nolock, index = F4211_15)
		) as f4211  -- Строки заказа продажи
		inner join PRODDTA.F4101 f4101 with (nolock)
			on f4101.IMITM = f4211.SDITM
		inner join string_split(@provider, '','') prv  -- Поставщики в виде таблицы
			on prv.value = f4101.IMSRP4
		inner join PRODDTA.F0101 ab with (nolock) -- Адресная книга
			on ab.ABAN8 = f4211.SDSHAN		
		inner join PRODDTA.F0006 f0006 with (nolock)  -- Справочник Бизнес-единиц
			on f0006.MCMCU = f4211.SDMCU
		inner join branch br  -- Филиалы
			on br.id = f0006.MCRP04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inner join organizations org
			on org.comp_id = f4211.SDKCOO
		inner join PRODDTA.F40039 gt with (nolock)  -- Группы типов документов
			on gt.DTDCT = f4211.SDDCTO
			and gt.DTIBOR in (
				''05'',  -- Закупка просрочки от покуп-ля
				''11'',  -- Возвраты от клиентов
				''13'',  -- Реклама. Возврат от клиентов
				''20'',  -- Продажи клиентам (офис)
				''21'',  -- Продажи клиентам (ВЭН)
				''22'',  -- Реклама. Отгрузка клиентам
				''25''  -- Корректировочные отгрузки
			)
		where 
			f4211.SDADDJ between @jde_date_beg and @jde_date_end  -- Фактическая дата отгрузки
		group by
			f4211.SDADDJ,
			br.id,
			f4101.IMITM,
			f4101.IMLITM,
			f4211.SDKCOO,
			f4211.SDDOCO,
			f4211.SDDCTO,
			f4211.SDAN8,
			f4211.SDSHAN,  -- Получатель
			ns.TATXR1,  -- НДС
			ab.ABAC01,
			ab.ABAC02,
			ab.ABAC03,
			ab.ABMCU
		having
			sum(f4211.SDUORG) != 0
	',N'@session_id int, @date_beg date, @date_end date, @organizations nvarchar(255), @branch nvarchar(4000)',@session_id=90232,@date_beg='2024-08-11',@date_end='2024-08-31',@organizations=N'00015',@branch=N'854,860,861,862,864,865,867,868,869'</t>
  </si>
  <si>
    <t>exec "JDE_PRODUCTION"."sys"."sp_executesql";1 N'
		declare
			@jde_date_beg int = dbo.fncDateToJDEDate(@date_beg),
			@jde_date_end int = dbo.fncDateToJDEDate(@date_end),
			@provider varchar(50) = ''PRS,MAT''  -- Перспектива (Маркет-Трейд)
		;with organizations as
		(
			select
				comp_id = org.value
			from string_split(@organizations, '','') org
		),
		branch as
		(
			select
				id = spt.value
			from string_split(@branch, '','') spt
		)
		select
			session_id = @session_id,
			order_date = cast(dbo.fncJDEDateToDate(f4211.SDADDJ) as date),
			branch = br.id,
			comp_id = f4211.SDKCOO,
			doc_num = f4211.SDDOCO,
			doc_type = f4211.SDDCTO,
			itm = f4101.IMITM,
			product_code = rtrim(f4101.IMLITM),
			tp_code = rtrim(ab.ABAC02),
			supervisor = rtrim(ab.ABAC03),
			tp_branch = rtrim(ltrim(ab.ABMCU)),
			tp_direction  = rtrim(ab.ABAC01),
			client_p_code = f4211.SDAN8,  -- Плательщик
			client_w_code = f4211.SDSHAN,  -- Получатель
			qty = sum(f4211.SDUORG),
			amt = cast(sum(f4211.SDAEXP) * 0.01 as numeric(19,4)),
			nds = ns.TATXR1 * 0.001
		from
		(
			select * from PRODDTA.F4211 with (nolock)
			union all
			select * from JDE_PDARH.PRODDTA.F42119 with (nolock, index = F4211_15)
		) as f4211  -- Строки заказа продажи
		inner join PRODDTA.F4101 f4101 with (nolock)
			on f4101.IMITM = f4211.SDITM
		inner join string_split(@provider, '','') prv  -- Поставщики в виде таблицы
			on prv.value = f4101.IMSRP4
		inner join PRODDTA.F0101 ab with (nolock) -- Адресная книга
			on ab.ABAN8 = f4211.SDSHAN		
		inner join PRODDTA.F0006 f0006 with (nolock)  -- Справочник Бизнес-единиц
			on f0006.MCMCU = f4211.SDMCU
		inner join branch br  -- Филиалы
			on br.id = f0006.MCRP04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inner join organizations org
			on org.comp_id = f4211.SDKCOO
		inner join PRODDTA.F40039 gt with (nolock)  -- Группы типов документов
			on gt.DTDCT = f4211.SDDCTO
			and gt.DTIBOR in (
				''05'',  -- Закупка просрочки от покуп-ля
				''11'',  -- Возвраты от клиентов
				''13'',  -- Реклама. Возврат от клиентов
				''20'',  -- Продажи клиентам (офис)
				''21'',  -- Продажи клиентам (ВЭН)
				''22'',  -- Реклама. Отгрузка клиентам
				''25''  -- Корректировочные отгрузки
			)
		where 
			f4211.SDADDJ between @jde_date_beg and @jde_date_end  -- Фактическая дата отгрузки
		group by
			f4211.SDADDJ,
			br.id,
			f4101.IMITM,
			f4101.IMLITM,
			f4211.SDKCOO,
			f4211.SDDOCO,
			f4211.SDDCTO,
			f4211.SDAN8,
			f4211.SDSHAN,  -- Получатель
			ns.TATXR1,  -- НДС
			ab.ABAC01,
			ab.ABAC02,
			ab.ABAC03,
			ab.ABMCU
		having
			sum(f4211.SDUORG) != 0
	',N'@session_id int, @date_beg date, @date_end date, @organizations nvarchar(255), @branch nvarchar(4000)',@session_id=90235,@date_beg='2024-08-11',@date_end='2024-08-31',@organizations=N'00015',@branch=N'855'</t>
  </si>
  <si>
    <t>exec "JDE_PRODUCTION"."sys"."sp_executesql";1 N'
		declare
			@jde_date_beg int = JDE_PRODUCTION.dbo.fncDateToJDEDate(@date_beg),
			@jde_date_end int = JDE_PRODUCTION.dbo.fncDateToJDEDate(@date_end),
			@provider char(3) = ''MNK''  -- Черноголовка
		declare 
			@list_dates table (dt date)
		while @date_beg &lt;= @date_end
		begin
			insert into @list_dates values(@date_beg)	
			set @date_beg = dateadd(day, 1, @date_beg)
		end 
		;with organizations as
		(
			select
				comp_id = org.value
			from string_split(@organizations, '','') org
		)
		-- Пустое количество прихода для дней без поставки
		select
			session_id = @session_id,
			order_date = ld.dt,
			comp_id = null,
			doc_num = null,
			doc_type = null,
			itm = t.itm,
			product_code = t.product_code,
			qty = 0
		from 
		( 
			select top 1
				itm = f4101.IMITM,
				product_code = rtrim(f4101.IMLITM)
			from PRODDTA.F4101 f4101 with (nolock)
			where 
				f4101.IMSRP4 = @provider
		) t  -- Выбираем первый подходящий товара для тиражирования
		cross join @list_dates ld
		union all
		-- Перемещение приход
		select 
			session_id = @session_id,
			order_date = cast(dbo.fncJDEDateToDate(f4311.PDADDJ) as date),
			comp_id = f4311.PDKCOO,
			doc_num = f4311.PDDOCO,
			doc_type = f4311.PDDCTO,
			itm = f4101.IMITM,
			product_code = rtrim(f4101.IMLITM),
			qty = sum(f4311.PDUORG)
		from 
		(
			select * from PRODDTA.F4311 with (nolock)
			union all
			select * from JDE_PDARH.PRODDTA.F43119 with (nolock)
		) f4311  -- Строки закупки
		inner join PRODDTA.F4101 f4101 with (nolock)
			on f4101.IMITM = f4311.PDITM
			and f4101.IMSRP4 = @provider
		inner join organizations org
			on org.comp_id = f4311.PDKCOO
		inner join PRODDTA.F40039 gt with (nolock)  -- Группы типов документов
			on gt.DTDCT = f4311.PDDCTO
			and gt.DTIBOR not in (
				''00'',  -- Приход от поставщика          
				''03'',  -- Перемещение на филиал (прих)				
				''06'',  -- Реклама. Перемещ на фил (прих)
				''31'',  -- Недовл/излишек по межфил.пер
				''40'',  -- Прочие движения (Перемещение на филиал (прих))
				''52''   -- Перемещение на ком.склад(прих)
			)
		where 
			f4311.PDADDJ between @jde_date_beg and @jde_date_end  -- Фактическая дата отгрузки
		group by
			f4311.PDADDJ,
			f4311.PDKCOO,
			f4311.PDDOCO,
			f4311.PDDCTO,
			f4101.IMITM,
			f4101.IMLITM
		having
			sum(f4311.PDUORG) != 0
		union all
		-- Перемещение расход
		select
			session_id = @session_id,
			order_date = cast(dbo.fncJDEDateToDate(f4211.SDADDJ) as date),
			comp_id = f4211.SDKCOO,
			doc_num = f4211.SDDOCO,
			doc_type = f4211.SDDCTO,
			itm = f4101.IMITM,
			product_code = rtrim(f4101.IMLITM),
			qty = -sum(f4211.SDUORG)
		from 
		(
			select * from PRODDTA.F4211 with (nolock)
			union all
			select * from JDE_PDARH.PRODDTA.F42119 with (nolock, index = F4211_15)
		) as f4211  -- Строки заказа продажи
		inner join PRODDTA.F4101 f4101 with (nolock)
			on f4101.IMITM = f4211.SDITM
			and f4101.IMSRP4 = @provider
		inner join organizations org
			on org.comp_id = f4211.SDKCOO
		inner join PRODDTA.F40039 gt with (nolock)  -- Группы типов документов
			on gt.DTDCT = f4211.SDDCTO
			and gt.DTIBOR in (
				''23'',  -- Перемещение на филиал (расход)
				''24'',  -- Реклама. Перемещ на фил (расх)
				''31'',  -- Недовл/излишек по межфил.пер
				''40'',  -- Прочие движения
				''70'',  -- Intercompany Order
				''71'',  -- Intercompany Order - возврат
				''41'',  -- Перемещения между складами фил
				''51''   -- Перемещение на ком.склад(расх)
			)
		where 
			f4211.SDADDJ between @jde_date_beg and @jde_date_end  -- Фактическая дата отгрузки				
		group by
			f4211.SDADDJ,
			f4211.SDKCOO,
			f4211.SDDOCO,
			f4211.SDDCTO,
			f4101.IMITM,
			f4101.IMLITM
		having
			sum(f4211.SDUORG) != 0
		union all
		-- Инвентаризации (недосдачи, излишки)
		select
			session_id = @session_id,
			order_date = cast(dbo.fncJDEDateToDate(f4140.PICSDJ) as date),
			comp_id = f0006.MCCO,
			doc_num = f4140.PICYNO,
			doc_type = f4140a.PIDCTO,
			itm = f4101.IMITM,
			product_code = rtrim(f4101.IMLITM),
			qty = sum(f4141.PJTQOH - f4141.PJTQCT)
		from PRODDTA.F4140 f4140 with (nolock)  -- Заголовок инвентаризации
		inner join PRODDTA.F4140ALD f4140a with (nolock)  -- Доп. заголовок инвентаризации
			on f4140a.PICYNO = f4140.PICYNO
		inner join PRODDTA.F4141 f4141 with (nolock)  -- Строки инвентаризации
			on f4141.PJCYNO = f4140.PICYNO
		inner join PRODDTA.F0006 f0006 with (nolock)  -- Справочник Бизнес-единиц
			on f0006.MCMCU = f4141.PJMCU
		inner join PRODDTA.F4101 f4101 with (nolock)
			on f4101.IMITM = f4141.PJITM
			and f4101.IMSRP4 = @provider
		inner join organizations org
			on org.comp_id = f0006.MCCO
		where
			f4140a.PIDCTO = ''PI''  -- Физические запасы
			and (f4140.PICSDJ between @jde_date_beg and @jde_date_end)
			and f4140.PICYCS = ''50''  -- Выполнено
			and f4141.PJCCCD = ''1''  -- Подсчитано
		group by
			f4140.PICSDJ,
			f0006.MCCO,
			f4140.PICYNO,
			f4140a.PIDCTO,
			f4101.IMITM,
			f4101.IMLITM
		having
			sum(f4141.PJTQOH - f4141.PJTQCT) != 0
	',N'@session_id int, @date_beg date, @date_end date, @organizations nvarchar(255)',@session_id=90229,@date_beg='2024-07-17',@date_end='2024-08-31',@organizations=N'00015'</t>
  </si>
  <si>
    <t>exec "JDE_PRODUCTION"."sys"."sp_executesql";1 N'
		declare
			@jde_date_beg int = dbo.fncDateToJDEDate(@date_beg),
			@jde_date_end int = dbo.fncDateToJDEDate(@date_end),
			@provider varchar(50) = ''PRS,MAT''  -- Перспектива (Маркет-Трейд)
		;with organizations as
		(
			select
				comp_id = org.value
			from string_split(@organizations, '','') org
		),
		branch as
		(
			select
				id = spt.value
			from string_split(@branch, '','') spt
		)
		select
			session_id = @session_id,
			order_date = cast(dbo.fncJDEDateToDate(f4211.SDADDJ) as date),
			branch = br.id,
			comp_id = f4211.SDKCOO,
			doc_num = f4211.SDDOCO,
			doc_type = f4211.SDDCTO,
			itm = f4101.IMITM,
			product_code = rtrim(f4101.IMLITM),
			tp_code = rtrim(ab.ABAC02),
			supervisor = rtrim(ab.ABAC03),
			tp_branch = rtrim(ltrim(ab.ABMCU)),
			tp_direction  = rtrim(ab.ABAC01),
			client_p_code = f4211.SDAN8,  -- Плательщик
			client_w_code = f4211.SDSHAN,  -- Получатель
			qty = sum(f4211.SDUORG),
			amt = cast(sum(f4211.SDAEXP) * 0.01 as numeric(19,4)),
			nds = ns.TATXR1 * 0.001
		from
		(
			select * from PRODDTA.F4211 with (nolock)
			union all
			select * from JDE_PDARH.PRODDTA.F42119 with (nolock, index = F4211_15)
		) as f4211  -- Строки заказа продажи
		inner join PRODDTA.F4101 f4101 with (nolock)
			on f4101.IMITM = f4211.SDITM
		inner join string_split(@provider, '','') prv  -- Поставщики в виде таблицы
			on prv.value = f4101.IMSRP4
		inner join PRODDTA.F0101 ab with (nolock) -- Адресная книга
			on ab.ABAN8 = f4211.SDSHAN		
		inner join PRODDTA.F0006 f0006 with (nolock)  -- Справочник Бизнес-единиц
			on f0006.MCMCU = f4211.SDMCU
		inner join branch br  -- Филиалы
			on br.id = f0006.MCRP04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inner join organizations org
			on org.comp_id = f4211.SDKCOO
		inner join PRODDTA.F40039 gt with (nolock)  -- Группы типов документов
			on gt.DTDCT = f4211.SDDCTO
			and gt.DTIBOR in (
				''05'',  -- Закупка просрочки от покуп-ля
				''11'',  -- Возвраты от клиентов
				''13'',  -- Реклама. Возврат от клиентов
				''20'',  -- Продажи клиентам (офис)
				''21'',  -- Продажи клиентам (ВЭН)
				''22'',  -- Реклама. Отгрузка клиентам
				''25''  -- Корректировочные отгрузки
			)
		where 
			f4211.SDADDJ between @jde_date_beg and @jde_date_end  -- Фактическая дата отгрузки
		group by
			f4211.SDADDJ,
			br.id,
			f4101.IMITM,
			f4101.IMLITM,
			f4211.SDKCOO,
			f4211.SDDOCO,
			f4211.SDDCTO,
			f4211.SDAN8,
			f4211.SDSHAN,  -- Получатель
			ns.TATXR1,  -- НДС
			ab.ABAC01,
			ab.ABAC02,
			ab.ABAC03,
			ab.ABMCU
		having
			sum(f4211.SDUORG) != 0
	',N'@session_id int, @date_beg date, @date_end date, @organizations nvarchar(255), @branch nvarchar(4000)',@session_id=90233,@date_beg='2024-08-11',@date_end='2024-08-31',@organizations=N'00015',@branch=N'858,859,866,856'</t>
  </si>
  <si>
    <t>exec "JDE_PRODUCTION"."sys"."sp_executesql";1 N'
		declare
			@jde_date_beg int = JDE_PRODUCTION.dbo.fncDateToJDEDate(@date_beg),
			@jde_date_end int = JDE_PRODUCTION.dbo.fncDateToJDEDate(@date_end),
			@provider varchar(50) = ''PRS,MAT''  -- Перспектива (Маркет-Трейд)
		declare 
			@list_dates table (dt date)
		while @date_beg &lt;= @date_end
		begin
			insert into @list_dates values(@date_beg)	
			set @date_beg = dateadd(day, 1, @date_beg)
		end 
		;with branch as
		(
			select
				id = spt.value
			from string_split(@branch, '','') spt
		)
		-- Инвентаризации (недосдачи, излишки)
		select
			session_id = @session_id,
			order_date = cast(dbo.fncJDEDateToDate(f4140.PICSDJ) as date),
			branch = br.id,
			comp_id = f0006.MCCO,
			doc_num = f4140.PICYNO,
			doc_type = f4140a.PIDCTO,
			itm = f4101.IMITM,
			product_code = rtrim(f4101.IMLITM),
			qty = sum(f4141.PJTQOH - f4141.PJTQCT)
		from PRODDTA.F4140 f4140 with (nolock)  -- Заголовок инвентаризации
		inner join PRODDTA.F4140ALD f4140a with (nolock)  -- Доп. заголовок инвентаризации
			on f4140a.PICYNO = f4140.PICYNO
		inner join PRODDTA.F4141 f4141 with (nolock)  -- Строки инвентаризации
			on f4141.PJCYNO = f4140.PICYNO
		inner join PRODDTA.F0006 f0006 with (nolock)  -- Справочник Бизнес-единиц
			on f0006.MCMCU = f4141.PJMCU
		inner join branch br  -- Филиалы
			on br.id = f0006.MCRP04
		inner join PRODDTA.F4101 f4101 with (nolock)
			on f4101.IMITM = f4141.PJITM
		inner join string_split(@provider, '','') prv  -- Поставщики в виде таблицы
			on prv.value = f4101.IMSRP4
		where
			f4140a.PIDCTO = ''PI''  -- Физические запасы
			and (f4140.PICSDJ between @jde_date_beg and @jde_date_end)
			and f4140.PICYCS = ''50''  -- Выполнено
			and f4141.PJCCCD = ''1''  -- Подсчитано
		group by
			f4140.PICSDJ,
			br.id,
			f0006.MCCO,
			f4140.PICYNO,
			f4140a.PIDCTO,
			f4101.IMITM,
			f4101.IMLITM
		having
			sum(f4141.PJTQOH - f4141.PJTQCT) != 0
	',N'@session_id int, @date_beg date, @date_end date, @branch nvarchar(4000)',@session_id=90234,@date_beg='2024-08-11',@date_end='2024-08-31',@branch=N'863'</t>
  </si>
  <si>
    <t>exec "JDE_PRODUCTION"."sys"."sp_executesql";1 N'
		declare
			@jde_date_beg int = dbo.fncDateToJDEDate(@date_beg),
			@jde_date_end int = dbo.fncDateToJDEDate(@date_end),
			@provider char(3) = ''MNK''  -- Черноголовка
		declare @list_dates table (dt date)
		while @date_beg &lt;= @date_end
		begin
			insert into @list_dates values(@date_beg)	
			set @date_beg = dateadd(day, 1, @date_beg)
		end 
		;with organizations as
		(
			select
				comp_id = org.value
			from string_split(@organizations, '','') org
		)
		-- Пустое количество прихода для дней без поставки
		select
			session_id = @session_id,
			order_date = ld.dt,
			comp_id = null,
			doc_num = null,
			doc_type = null,
			itm = t.itm,
			product_code = t.product_code,
			qty = 0
		from 
		( 
			select top 1
				itm = f4101.IMITM,
				product_code = rtrim(f4101.IMLITM)
			from PRODDTA.F4101 f4101 with (nolock)  -- Справочник товара
			where 
				f4101.IMSRP4 = @provider
		) t  -- Выбираем первый подходящий товара для тиражирования
		cross join @list_dates ld
		union all
		-- Приход товара
		select
			session_id = @session_id,
			order_date = cast(dbo.fncJDEDateToDate(f4311.PDADDJ) as date),
			comp_id = f4311.PDKCOO,
			doc_num = f4311.PDDOCO,
			doc_type = f4311.PDDCTO,
			itm = f4101.IMITM,
			product_code = rtrim(f4101.IMLITM),
			qty = sum(f4311.PDUORG)
		from 
		(
			select * from PRODDTA.F4311 with (nolock)
			union all
			select * from JDE_PDARH.PRODDTA.F43119 with (nolock)
		) f4311  -- Строки закупки
		inner join PRODDTA.F4101 f4101 with (nolock)  -- Справочник товара
			on f4101.IMITM = f4311.PDITM
			and f4101.IMSRP4 = @provider
		inner join organizations org
			on org.comp_id = f4311.PDKCOO
		inner join PRODDTA.F40039 gt with (nolock)  -- Группы типов документов
			on gt.DTDCT = f4311.PDDCTO
			and gt.DTIBOR in (
				''00'',  -- Приход от поставщика          
				''03''   -- Перемещение на филиал (приход)
			)
		where 
			f4311.PDADDJ between @jde_date_beg and @jde_date_end  -- Фактическая дата отгрузки
		group by
			f4311.PDADDJ,
			f4311.PDKCOO,
			f4311.PDDOCO,
			f4311.PDDCTO,
			f4101.IMITM,
			f4101.IMLITM
		having
			sum(f4311.PDUORG) != 0
		union all
		-- Возврат поставщику
		select
			session_id = @session_id,
			order_date = cast(dbo.fncJDEDateToDate(f4211.SDADDJ) as date),
			comp_id = f4211.SDKCOO,
			doc_num = f4211.SDDOCO,
			doc_type = f4211.SDDCTO,
			itm = f4101.IMITM,
			product_code = rtrim(f4101.IMLITM),
			qty = -sum(f4211.SDUORG)
		from
		(
			select * from PRODDTA.F4211 with (nolock)
			union all
			select * from JDE_PDARH.PRODDTA.F42119 with (nolock, index = F4211_15)
		) as f4211  -- Строки продажи
		inner join PRODDTA.F4101 f4101 with (nolock)  -- Справочник товара
			on f4101.IMITM = f4211.SDITM
			and f4101.IMSRP4 = @provider
		inner join organizations org
			on org.comp_id = f4211.SDKCOO
		inner join PRODDTA.F40039 gt with (nolock)  -- Группы типов документов
			on gt.DTDCT = f4211.SDDCTO
			and gt.DTIBOR in (
				''10''  -- Возврат поставщику
			)
		where 
			f4211.SDADDJ between @jde_date_beg and @jde_date_end  -- Фактическая дата отгрузки
			and f4211.SDDCTO in (''BH'')  -- Возврат поставщику
		group by
			f4211.SDADDJ,
			f4211.SDKCOO,
			f4211.SDDOCO,
			f4211.SDDCTO,
			f4101.IMITM,
			f4101.IMLITM
		having
			sum(f4211.SDUORG) != 0
	',N'@session_id int, @date_beg date, @date_end date, @organizations nvarchar(255)',@session_id=90229,@date_beg='2024-07-17',@date_end='2024-08-31',@organizations=N'00015'</t>
  </si>
  <si>
    <t>exec "JDE_PRODUCTION"."sys"."sp_executesql";1 N'
		declare
			@jde_date_beg int = JDE_PRODUCTION.dbo.fncDateToJDEDate(@date_beg),
			@jde_date_end int = JDE_PRODUCTION.dbo.fncDateToJDEDate(@date_end),
			@provider varchar(50) = ''PRS,MAT''  -- Перспектива (Маркет-Трейд)
		declare 
			@list_dates table (dt date)
		while @date_beg &lt;= @date_end
		begin
			insert into @list_dates values(@date_beg)	
			set @date_beg = dateadd(day, 1, @date_beg)
		end 
		;with branch as
		(
			select
				id = spt.value
			from string_split(@branch, '','') spt
		)
		-- Инвентаризации (недосдачи, излишки)
		select
			session_id = @session_id,
			order_date = cast(dbo.fncJDEDateToDate(f4140.PICSDJ) as date),
			branch = br.id,
			comp_id = f0006.MCCO,
			doc_num = f4140.PICYNO,
			doc_type = f4140a.PIDCTO,
			itm = f4101.IMITM,
			product_code = rtrim(f4101.IMLITM),
			qty = sum(f4141.PJTQOH - f4141.PJTQCT)
		from PRODDTA.F4140 f4140 with (nolock)  -- Заголовок инвентаризации
		inner join PRODDTA.F4140ALD f4140a with (nolock)  -- Доп. заголовок инвентаризации
			on f4140a.PICYNO = f4140.PICYNO
		inner join PRODDTA.F4141 f4141 with (nolock)  -- Строки инвентаризации
			on f4141.PJCYNO = f4140.PICYNO
		inner join PRODDTA.F0006 f0006 with (nolock)  -- Справочник Бизнес-единиц
			on f0006.MCMCU = f4141.PJMCU
		inner join branch br  -- Филиалы
			on br.id = f0006.MCRP04
		inner join PRODDTA.F4101 f4101 with (nolock)
			on f4101.IMITM = f4141.PJITM
		inner join string_split(@provider, '','') prv  -- Поставщики в виде таблицы
			on prv.value = f4101.IMSRP4
		where
			f4140a.PIDCTO = ''PI''  -- Физические запасы
			and (f4140.PICSDJ between @jde_date_beg and @jde_date_end)
			and f4140.PICYCS = ''50''  -- Выполнено
			and f4141.PJCCCD = ''1''  -- Подсчитано
		group by
			f4140.PICSDJ,
			br.id,
			f0006.MCCO,
			f4140.PICYNO,
			f4140a.PIDCTO,
			f4101.IMITM,
			f4101.IMLITM
		having
			sum(f4141.PJTQOH - f4141.PJTQCT) != 0
	',N'@session_id int, @date_beg date, @date_end date, @branch nvarchar(4000)',@session_id=90235,@date_beg='2024-08-11',@date_end='2024-08-31',@branch=N'855'</t>
  </si>
  <si>
    <t>exec "JDE_PRODUCTION"."sys"."sp_executesql";1 N'
		declare
			@jde_date_beg int = dbo.fncDateToJDEDate(@date_beg),
			@jde_date_end int = dbo.fncDateToJDEDate(@date_end),
			@provider varchar(50) = ''PRS,MAT''  -- Перспектива (Маркет-Трейд)
		declare @list_dates table (dt date)
		while @date_beg &lt;= @date_end
		begin
			insert into @list_dates values(@date_beg)	
			set @date_beg = dateadd(day, 1, @date_beg)
		end 
		;with organizations as
		(
			select
				comp_id = org.value
			from string_split(@organizations, '','') org
		),
		branch as
		(
			select
				id = spt.value
			from string_split(@branch, '','') spt
		)
		-- Приход товара
		select
			session_id = @session_id,
			order_date = cast(dbo.fncJDEDateToDate(f4311.PDADDJ) as date),
			branch = br.id,
			comp_id = f4311.PDKCOO,
			doc_num = f4311.PDDOCO,
			doc_type = f4311.PDDCTO,
			itm = f4101.IMITM,
			product_code = rtrim(f4101.IMLITM),
			qty = sum(f4311.PDUORG),
			doc_order = rtrim(f554301c.CF55CCON)
		from 
		(
			select * from PRODDTA.F4311 with (nolock)
			union all
			select * from JDE_PDARH.PRODDTA.F43119 with (nolock)
		) f4311  -- Строки закупки
		left join PRODDTA.F554301C f554301c with (nolock)
			on f554301c.CFKCOO = f4311.PDKCOO
			and f554301c.CFDOCO = f4311.PDDOCO
			and f554301c.CFDCTO = f4311.PDDCTO
			and f554301c.CFSFXO = f4311.PDSFXO
		inner join PRODDTA.F4101 f4101 with (nolock)  -- Справочник товара
			on f4101.IMITM = f4311.PDITM
		inner join string_split(@provider, '','') prv  -- Поставщики в виде таблицы
			on prv.value = f4101.IMSRP4
		inner join PRODDTA.F0006 f0006 with (nolock)  -- Справочник Бизнес-единиц
			on f0006.MCMCU = f4311.PDMCU
		inner join branch br  -- Филиалы
			on br.id = f0006.MCRP04
		inner join organizations org
			on org.comp_id = f4311.PDKCOO
		inner join PRODDTA.F40039 gt with (nolock)  -- Группы типов документов
			on gt.DTDCT = f4311.PDDCTO
			and gt.DTIBOR in (
				''00'',  -- Приход от поставщика          
				''01''   -- Реклама. Приход от поставщика
			)
		where 
			f4311.PDADDJ between @jde_date_beg and @jde_date_end  -- Фактическая дата отгрузки
		group by
			f4311.PDADDJ,
			br.id,
			f4311.PDKCOO,
			f4311.PDDOCO,
			f4311.PDDCTO,
			f4101.IMITM,
			f4101.IMLITM,
			f554301c.CF55CCON
		having
			sum(f4311.PDUORG) != 0
	',N'@session_id int, @date_beg date, @date_end date, @organizations nvarchar(255), @branch nvarchar(4000)',@session_id=90232,@date_beg='2024-08-11',@date_end='2024-08-31',@organizations=N'00015',@branch=N'854,860,861,862,864,865,867,868,869'</t>
  </si>
  <si>
    <t>exec "JDE_PRODUCTION"."sys"."sp_executesql";1 N'
		declare
			@jde_date_beg int = dbo.fncDateToJDEDate(@date_beg),
			@jde_date_end int = dbo.fncDateToJDEDate(@date_end),
			@provider varchar(50) = ''PRS,MAT''  -- Перспектива (Маркет-Трейд)
		;with organizations as
		(
			select
				comp_id = org.value
			from string_split(@organizations, '','') org
		),
		branch as
		(
			select
				id = spt.value
			from string_split(@branch, '','') spt
		)
		select
			session_id = @session_id,
			order_date = cast(dbo.fncJDEDateToDate(f4211.SDADDJ) as date),
			branch = br.id,
			comp_id = f4211.SDKCOO,
			doc_num = f4211.SDDOCO,
			doc_type = f4211.SDDCTO,
			itm = f4101.IMITM,
			product_code = rtrim(f4101.IMLITM),
			tp_code = rtrim(ab.ABAC02),
			supervisor = rtrim(ab.ABAC03),
			tp_branch = rtrim(ltrim(ab.ABMCU)),
			tp_direction  = rtrim(ab.ABAC01),
			client_p_code = f4211.SDAN8,  -- Плательщик
			client_w_code = f4211.SDSHAN,  -- Получатель
			qty = sum(f4211.SDUORG),
			amt = cast(sum(f4211.SDAEXP) * 0.01 as numeric(19,4)),
			nds = ns.TATXR1 * 0.001
		from
		(
			select * from PRODDTA.F4211 with (nolock)
			union all
			select * from JDE_PDARH.PRODDTA.F42119 with (nolock, index = F4211_15)
		) as f4211  -- Строки заказа продажи
		inner join PRODDTA.F4101 f4101 with (nolock)
			on f4101.IMITM = f4211.SDITM
		inner join string_split(@provider, '','') prv  -- Поставщики в виде таблицы
			on prv.value = f4101.IMSRP4
		inner join PRODDTA.F0101 ab with (nolock) -- Адресная книга
			on ab.ABAN8 = f4211.SDSHAN		
		inner join PRODDTA.F0006 f0006 with (nolock)  -- Справочник Бизнес-единиц
			on f0006.MCMCU = f4211.SDMCU
		inner join branch br  -- Филиалы
			on br.id = f0006.MCRP04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inner join organizations org
			on org.comp_id = f4211.SDKCOO
		inner join PRODDTA.F40039 gt with (nolock)  -- Группы типов документов
			on gt.DTDCT = f4211.SDDCTO
			and gt.DTIBOR in (
				''05'',  -- Закупка просрочки от покуп-ля
				''11'',  -- Возвраты от клиентов
				''13'',  -- Реклама. Возврат от клиентов
				''20'',  -- Продажи клиентам (офис)
				''21'',  -- Продажи клиентам (ВЭН)
				''22'',  -- Реклама. Отгрузка клиентам
				''25''  -- Корректировочные отгрузки
			)
		where 
			f4211.SDADDJ between @jde_date_beg and @jde_date_end  -- Фактическая дата отгрузки
		group by
			f4211.SDADDJ,
			br.id,
			f4101.IMITM,
			f4101.IMLITM,
			f4211.SDKCOO,
			f4211.SDDOCO,
			f4211.SDDCTO,
			f4211.SDAN8,
			f4211.SDSHAN,  -- Получатель
			ns.TATXR1,  -- НДС
			ab.ABAC01,
			ab.ABAC02,
			ab.ABAC03,
			ab.ABMCU
		having
			sum(f4211.SDUORG) != 0
	',N'@session_id int, @date_beg date, @date_end date, @organizations nvarchar(255), @branch nvarchar(4000)',@session_id=90234,@date_beg='2024-08-11',@date_end='2024-08-31',@organizations=N'00015',@branch=N'863'</t>
  </si>
  <si>
    <t>exec "JDE_PRODUCTION"."sys"."sp_executesql";1 N'
		declare
			@jde_date_beg int = dbo.fncDateToJDEDate(@date_beg),
			@jde_date_end int = dbo.fncDateToJDEDate(@date_end),
			@provider varchar(50) = ''PRS,MAT''  -- Перспектива (Маркет-Трейд)
		;with organizations as
		(
			select
				comp_id = org.value
			from string_split(@organizations, '','') org
		),
		branch as
		(
			select
				id = spt.value
			from string_split(@branch, '','') spt
		)
		select
			session_id = @session_id,
			order_date = cast(dbo.fncJDEDateToDate(f4211.SDADDJ) as date),
			branch = br.id,
			comp_id = f4211.SDKCOO,
			doc_num = f4211.SDDOCO,
			doc_type = f4211.SDDCTO,
			itm = f4101.IMITM,
			product_code = rtrim(f4101.IMLITM),
			tp_code = rtrim(ab.ABAC02),
			supervisor = rtrim(ab.ABAC03),
			tp_branch = rtrim(ltrim(ab.ABMCU)),
			tp_direction  = rtrim(ab.ABAC01),
			client_p_code = f4211.SDAN8,  -- Плательщик
			client_w_code = f4211.SDSHAN,  -- Получатель
			qty = sum(f4211.SDUORG),
			amt = cast(sum(f4211.SDAEXP) * 0.01 as numeric(19,4)),
			nds = ns.TATXR1 * 0.001
		from
		(
			select * from PRODDTA.F4211 with (nolock)
			union all
			select * from JDE_PDARH.PRODDTA.F42119 with (nolock, index = F4211_15)
		) as f4211  -- Строки заказа продажи
		inner join PRODDTA.F4101 f4101 with (nolock)
			on f4101.IMITM = f4211.SDITM
		inner join string_split(@provider, '','') prv  -- Поставщики в виде таблицы
			on prv.value = f4101.IMSRP4
		inner join PRODDTA.F0101 ab with (nolock) -- Адресная книга
			on ab.ABAN8 = f4211.SDSHAN		
		inner join PRODDTA.F0006 f0006 with (nolock)  -- Справочник Бизнес-единиц
			on f0006.MCMCU = f4211.SDMCU
		inner join branch br  -- Филиалы
			on br.id = f0006.MCRP04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inner join organizations org
			on org.comp_id = f4211.SDKCOO
		inner join PRODDTA.F40039 gt with (nolock)  -- Группы типов документов
			on gt.DTDCT = f4211.SDDCTO
			and gt.DTIBOR in (
				''05'',  -- Закупка просрочки от покуп-ля
				''11'',  -- Возвраты от клиентов
				''13'',  -- Реклама. Возврат от клиентов
				''20'',  -- Продажи клиентам (офис)
				''21'',  -- Продажи клиентам (ВЭН)
				''22'',  -- Реклама. Отгрузка клиентам
				''25''  -- Корректировочные отгрузки
			)
		where 
			f4211.SDADDJ between @jde_date_beg and @jde_date_end  -- Фактическая дата отгрузки
		group by
			f4211.SDADDJ,
			br.id,
			f4101.IMITM,
			f4101.IMLITM,
			f4211.SDKCOO,
			f4211.SDDOCO,
			f4211.SDDCTO,
			f4211.SDAN8,
			f4211.SDSHAN,  -- Получатель
			ns.TATXR1,  -- НДС
			ab.ABAC01,
			ab.ABAC02,
			ab.ABAC03,
			ab.ABMCU
		having
			sum(f4211.SDUORG) != 0
	',N'@session_id int, @date_beg date, @date_end date, @organizations nvarchar(255), @branch nvarchar(4000)',@session_id=90231,@date_beg='2024-08-11',@date_end='2024-08-31',@organizations=N'00015',@branch=N'857'</t>
  </si>
  <si>
    <t>exec "JDE_PRODUCTION"."sys"."sp_executesql";1 N'
		declare
			@jde_date_beg int = dbo.fncDateToJDEDate(@date_beg),
			@jde_date_end int = dbo.fncDateToJDEDate(@date_end),
			@provider varchar(50) = ''PRS,MAT''  -- Перспектива (Маркет-Трейд)
		declare @list_dates table (dt date)
		while @date_beg &lt;= @date_end
		begin
			insert into @list_dates values(@date_beg)	
			set @date_beg = dateadd(day, 1, @date_beg)
		end 
		;with organizations as
		(
			select
				comp_id = org.value
			from string_split(@organizations, '','') org
		),
		branch as
		(
			select
				id = spt.value
			from string_split(@branch, '','') spt
		)
		-- Приход товара
		select
			session_id = @session_id,
			order_date = cast(dbo.fncJDEDateToDate(f4311.PDADDJ) as date),
			branch = br.id,
			comp_id = f4311.PDKCOO,
			doc_num = f4311.PDDOCO,
			doc_type = f4311.PDDCTO,
			itm = f4101.IMITM,
			product_code = rtrim(f4101.IMLITM),
			qty = sum(f4311.PDUORG),
			doc_order = rtrim(f554301c.CF55CCON)
		from 
		(
			select * from PRODDTA.F4311 with (nolock)
			union all
			select * from JDE_PDARH.PRODDTA.F43119 with (nolock)
		) f4311  -- Строки закупки
		left join PRODDTA.F554301C f554301c with (nolock)
			on f554301c.CFKCOO = f4311.PDKCOO
			and f554301c.CFDOCO = f4311.PDDOCO
			and f554301c.CFDCTO = f4311.PDDCTO
			and f554301c.CFSFXO = f4311.PDSFXO
		inner join PRODDTA.F4101 f4101 with (nolock)  -- Справочник товара
			on f4101.IMITM = f4311.PDITM
		inner join string_split(@provider, '','') prv  -- Поставщики в виде таблицы
			on prv.value = f4101.IMSRP4
		inner join PRODDTA.F0006 f0006 with (nolock)  -- Справочник Бизнес-единиц
			on f0006.MCMCU = f4311.PDMCU
		inner join branch br  -- Филиалы
			on br.id = f0006.MCRP04
		inner join organizations org
			on org.comp_id = f4311.PDKCOO
		inner join PRODDTA.F40039 gt with (nolock)  -- Группы типов документов
			on gt.DTDCT = f4311.PDDCTO
			and gt.DTIBOR in (
				''00'',  -- Приход от поставщика          
				''01''   -- Реклама. Приход от поставщика
			)
		where 
			f4311.PDADDJ between @jde_date_beg and @jde_date_end  -- Фактическая дата отгрузки
		group by
			f4311.PDADDJ,
			br.id,
			f4311.PDKCOO,
			f4311.PDDOCO,
			f4311.PDDCTO,
			f4101.IMITM,
			f4101.IMLITM,
			f554301c.CF55CCON
		having
			sum(f4311.PDUORG) != 0
	',N'@session_id int, @date_beg date, @date_end date, @organizations nvarchar(255), @branch nvarchar(4000)',@session_id=90231,@date_beg='2024-08-11',@date_end='2024-08-31',@organizations=N'00015',@branch=N'857'</t>
  </si>
  <si>
    <t>exec "JDE_PRODUCTION"."sys"."sp_executesql";1 N'
		declare
			@jde_date_beg int = JDE_PRODUCTION.dbo.fncDateToJDEDate(@date_beg),
			@jde_date_end int = JDE_PRODUCTION.dbo.fncDateToJDEDate(@date_end),
			@provider varchar(50) = ''PRS,MAT''  -- Перспектива (Маркет-Трейд)
		declare 
			@list_dates table (dt date)
		while @date_beg &lt;= @date_end
		begin
			insert into @list_dates values(@date_beg)	
			set @date_beg = dateadd(day, 1, @date_beg)
		end 
		;with branch as
		(
			select
				id = spt.value
			from string_split(@branch, '','') spt
		)
		-- Инвентаризации (недосдачи, излишки)
		select
			session_id = @session_id,
			order_date = cast(dbo.fncJDEDateToDate(f4140.PICSDJ) as date),
			branch = br.id,
			comp_id = f0006.MCCO,
			doc_num = f4140.PICYNO,
			doc_type = f4140a.PIDCTO,
			itm = f4101.IMITM,
			product_code = rtrim(f4101.IMLITM),
			qty = sum(f4141.PJTQOH - f4141.PJTQCT)
		from PRODDTA.F4140 f4140 with (nolock)  -- Заголовок инвентаризации
		inner join PRODDTA.F4140ALD f4140a with (nolock)  -- Доп. заголовок инвентаризации
			on f4140a.PICYNO = f4140.PICYNO
		inner join PRODDTA.F4141 f4141 with (nolock)  -- Строки инвентаризации
			on f4141.PJCYNO = f4140.PICYNO
		inner join PRODDTA.F0006 f0006 with (nolock)  -- Справочник Бизнес-единиц
			on f0006.MCMCU = f4141.PJMCU
		inner join branch br  -- Филиалы
			on br.id = f0006.MCRP04
		inner join PRODDTA.F4101 f4101 with (nolock)
			on f4101.IMITM = f4141.PJITM
		inner join string_split(@provider, '','') prv  -- Поставщики в виде таблицы
			on prv.value = f4101.IMSRP4
		where
			f4140a.PIDCTO = ''PI''  -- Физические запасы
			and (f4140.PICSDJ between @jde_date_beg and @jde_date_end)
			and f4140.PICYCS = ''50''  -- Выполнено
			and f4141.PJCCCD = ''1''  -- Подсчитано
		group by
			f4140.PICSDJ,
			br.id,
			f0006.MCCO,
			f4140.PICYNO,
			f4140a.PIDCTO,
			f4101.IMITM,
			f4101.IMLITM
		having
			sum(f4141.PJTQOH - f4141.PJTQCT) != 0
	',N'@session_id int, @date_beg date, @date_end date, @branch nvarchar(4000)',@session_id=90231,@date_beg='2024-08-11',@date_end='2024-08-31',@branch=N'857'</t>
  </si>
  <si>
    <t>exec "JDE_PRODUCTION"."sys"."sp_executesql";1 N'
		declare
			@jde_date_beg int = dbo.fncDateToJDEDate(@date_beg),
			@jde_date_end int = dbo.fncDateToJDEDate(@date_end),
			@provider char(3) = ''GDA''
		;with t as (
		select
			doc_date = cast(dbo.fncJDEDateToDate(f4211.SDADDJ) as date),  -- curr_date
			move_type = case 
				when gt.DTIBOR in (''23'', ''24'', ''31'', ''40'') then 4  -- Расходные перемещения в другие филиалы
				when gt.DTIBOR in (''11'', ''13'', ''71'') then 1  -- Возврат от клиента
				when gt.DTIBOR in (''10'') then 7  -- Возврат поставщику
				else 0 end,  -- Отгрузка клиенту
			comp_id = f4211.SDKCOO,
			doc_num = f4211.SDDOCO,
			doc_type = f4211.SDDCTO,
			--doc_line = f4211.SDLNID,
			order_id = rtrim(f4211.SDVR01),	
			order_date = cast(dbo.fncJDEDateToDate(f4211.SDTRDJ) as date),	
			itm = f4101.IMITM,
			product_code = rtrim(f4101.IMLITM),
			--product_name = rtrim(f4101.IMDSC1),	
			branch = rtrim(f0006.MCRP04),
			qty = - f4211.SDUORG,
			inc_amt = - cast(f4211.SDUNCS * f4211.SDUORG * 0.0001 as numeric(19,2)), 
			exp_amt = - cast(f4211.SDAEXP * 0.01 as numeric(19,2)),
			discount = cast(
				iif(isnull(regular_price.price, 0) &gt; 0 and abs(f4211.SDUNCS) * 0.0001 &gt; regular_price.price,  -- Регулярная цена существует и выше приходной
					regular_price.price * abs(f4211.SDUORG) - abs(f4211.SDAEXP) * 0.01,	0) 
				as numeric(19,2)),
			nds_rate = ns.TATXR1 * 0.001,
			client_id = f4211.SDSHAN
		from dbo.vF4211_Union_F42119 f4211  -- Строки продажи
		inner join PRODDTA.F4101 f4101 with (nolock)  -- Справочник товара
			on f4101.IMITM = f4211.SDITM
			and f4101.IMSRP4 = @provider
		inner join PRODDTA.F0006 f0006 with (nolock)  -- Справочник Бизнес-единиц
			on f0006.MCMCU = f4211.SDMCU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outer apply 
			(
				select top 1
					price = cast(bp.BPUPRC /10000 as numeric(19,2))
				from PRODDTA.F4106 bp with (nolock)
				where 
					bp.BPITM = f4211.SDITM
					and bp.BPMCU = f4211.SDMCU
					and f4211.SDADDJ between bp.BPEFTJ and bp.BPEXDJ
				order by bp.BPEFTJ desc
			) regular_price  -- Рекомендуемая цена
		inner join PRODDTA.F40039 gt with (nolock)  -- Группы типов документов
			on gt.DTDCT = f4211.SDDCTO
			and gt.DTIBOR in (
				''10'',  -- Возврат поставщику
				''11'',  -- Возвраты от клиентов
				''13'',  -- Реклама. Возврат от клиентов
				''20'',  -- Продажи клиентам (офис)
				''21'',  -- Продажи клиентам (ВЭН)
				''22'',  -- Реклама. Отгрузка клиентам
				''23'',  -- Перемещение на филиал (расход)
				''24'',   -- Реклама. Перемещ на фил (расх)
				''25'',  -- Корректировочные отгрузки
				''31'',  -- Недовл/излишек по межфил.пер
				''40''  -- Прочие движения
				--''70'',  -- Intercompany Order
				--''71''  -- Intercompany Order - возврат
			)  
		where 
			f4211.SDADDJ between @jde_date_beg and @jde_date_end  -- Фактическая дата отгрузки		
			and f4211.SDKCOO in (''00001'', ''00002'', ''00009'', ''00012'')  -- Компании РФ
			and f4211.SDUORG != 0
		union all
		select
			doc_date = cast(dbo.fncJDEDateToDate(f4311.PDADDJ) as date),
			move_type = case 
				when gt.DTIBOR in (''03'', ''06'', ''40'', ''31'') then 5  -- Перемещения из других филиалов
				when gt.DTIBOR in (''05'') then 1  -- Закупка просрочки от покупателя
				else 2 end,  -- Приход от поставщика
			comp_id = f4311.PDKCOO,
			doc_num = f4311.PDDOCO,
			doc_type = f4311.PDDCTO,
			order_id = rtrim(f4301.PHVR01),
			order_date = cast(dbo.fncJDEDateToDate(f4311.PDTRDJ) as date),	
			itm = f4101.IMITM,
			product_code = rtrim(f4101.IMLITM),
			--product_name = rtrim(f4101.IMDSC1),	
			branch = rtrim(f0006.MCRP04),
			qty = f4311.PDUORG,
			inc_amt = cast(f4311.PDAEXP * 0.01 as numeric(19,2)),
			exp_amt = cast(f4311.PDAEXP * 0.01 as numeric(19,2)),
			discount  = 0,
			nds_rate = isnull(ns.TATXR1, 0) * 0.001,
			client_id = f4311.PDSHAN
		from dbo.vF4311_Union_F43119 f4311  -- Строки продажи
		inner join vF4301_Union_F43019 f4301
			on	f4301.PHKCOO = f4311.PDKCOO
			and f4301.PHDOCO = f4311.PDDOCO
			and f4301.PHDCTO =f4311.PDDCTO
			and f4301.PHTRDJ &gt; 123000  -- Заплатка, для устранения двух одинаковых документов в JDE (00002-1-Q5)
		inner join PRODDTA.F4101 f4101 with (nolock)  -- Справочник товара
			on f4101.IMITM = f4311.PDITM
			and f4101.IMSRP4 = @provider
		inner join PRODDTA.F0006 f0006 with (nolock)  -- Справочник Бизнес-единиц
			on f0006.MCMCU = f4311.PDMCU
		left join PRODDTA.F0301 f0301 with (nolock)  -- Параметры клиентов как дебиторов
			on f0301.A5AN8 = f0006.MCAN8
		left join PRODDTA.F4102 f4102 with (nolock)  -- Параметры товара по складам
			on f4102.IBMCU = f4311.PDMCU
			and f4102.IBITM = f4311.PDITM
		left join PRODDTA.F4008 ns with (nolock)  -- НДС
			on ns.TAITM = f4102.IBTAX1  -- Код налоговой ставки
			and ns.TATXA1 = f0301.A5TXA1  -- Зона налога
			and f4311.PDADDJ between ns.TAEFTJ and ns.TAEFDJ
		inner join PRODDTA.F40039 gt with (nolock)  -- Группы типов документов
			on gt.DTDCT = f4311.PDDCTO
			and gt.DTIBOR in (
				''00'',  -- Приход от поставщика
				''01'',  -- Реклама. Приход от поставщика
				''03'',  -- Перемещение на филиал (прих)
				''05'',  -- Закупка просрочки от покуп-ля
				''06'',  -- Реклама. Перемещ на фил (прих)
				''30'',  -- Недостача/излишек по приходу
				''31'',  -- Недовл/излишек по межфил.пер
				''40''   -- Прочие движения (Перемещение на филиал (прих))
			)  
		where 
			f4311.PDADDJ between @jde_date_beg and @jde_date_end  -- Фактическая дата отгрузки		
			and f4311.PDKCOO in (''00001'', ''00002'', ''00009'', ''00012'')  -- Компании РФ
		)
		select 
			session_id = @session_id,
			doc_date = t.doc_date,
			move_type = t.move_type,
			comp_id = t.comp_id,
			doc_num = t.doc_num,
			doc_type = t.doc_type,
			order_id = t.order_id,
			order_date = t.order_date,	
			itm = t.itm,
			product_code = t.product_code,
			branch = t.branch,
			qty = abs(sum(t.qty)),
			inc_amt = abs(sum(t.inc_amt)),
			exp_amt = iif(t.move_type = 2, 0, abs(sum(t.exp_amt))),	
			discount = sum(iif(t.discount &gt; 0, t.discount, 0)),
			vat = cast(iif(t.move_type = 2, abs(sum(t.inc_amt)), abs(sum(t.exp_amt))) * t.nds_rate / (100 + t.nds_rate)  as numeric(19,2)),
			client_id = t.client_id,
			tp_code = iif(t.move_type in (0, 2) and client.tp_code is not null, client.tp_code, ''ТП не определён'')
		from t
		outer apply 
		(
			select
				tp_code = nullif(rtrim(ltrim(ab.ABMCU)), '''') + ''-'' + nullif(rtrim(ab.ABAC02), '''') + ''-'' + nullif(rtrim(ab.ABAC01), '''')
			from PRODDTA.F0101 ab with (nolock)  -- Адресная книга
			where 
				ab.ABAN8 = t.client_id
		) client
		group by
			t.doc_date,
			t.move_type,
			t.comp_id,
			t.doc_num,
			t.doc_type,
			t.order_id,
			t.order_date,	
			t.itm,
			t.product_code,
			t.branch,
			t.nds_rate,
			t.client_id,
			client.tp_code
		order by
			t.move_type,
			t.doc_type
	',N'@session_id int, @date_beg date, @date_end date',@session_id=90241,@date_beg='2024-07-17',@date_end='2024-08-31'</t>
  </si>
  <si>
    <t>exec "JDE_PRODUCTION"."sys"."sp_executesql";1 N'
		declare
			@jde_date_beg int = dbo.fncDateToJDEDate(@date_beg),
			@jde_date_end int = dbo.fncDateToJDEDate(@date_end),
			@provider char(3) = ''TDC''  -- ТД Черкизово
		;with t as (		
			select
				doc_date = cast(dbo.fncJDEDateToDate(f4211.SDADDJ) as date),
				comp_id = f4211.SDKCOO,
				doc_num = f4211.SDDOCO,
				doc_type = f4211.SDDCTO,
				doc_lnid = f4211.SDLNID,
				order_id = rtrim(f4211.SDVR01),	
				itm = f4101.IMITM,
				product_code = rtrim(f4101.IMLITM),
				--product_name = rtrim(f4101.IMDSC1),	
				branch = rtrim(f0006.MCRP04),
				qty = f4211.SDUORG,
				amt = cast(f4211.SDAEXP * 0.01 as numeric(19,2)),
				nds_rate = ns.TATXR1 * 0.001,
				delivery_point = f4211.SDSHAN,
				owner = f4211.SDAN8,
				tp_code = nullif(rtrim(ltrim(ab.ABMCU)), '''') + ''-'' + nullif(rtrim(ab.ABAC02), '''') + ''-'' + nullif(rtrim(ab.ABAC01), ''''),
				doc_base = iif(rtrim(f4211.SDOKCO) != '''', rtrim(f4211.SDOKCO) + ''-'' + rtrim(f4211.SDOCTO) + ''-'' + rtrim(f4211.SDOORN), ''-'')
			from dbo.vF4211_Union_F42119 f4211  -- Строки продажи
			inner join PRODDTA.F4101 f4101 with (nolock)  -- Справочник товара
				on f4101.IMITM = f4211.SDITM
				and f4101.IMSRP4 = @provider
			inner join PRODDTA.F0006 f0006 with (nolock)  -- Справочник Бизнес-единиц
				on f0006.MCMCU = f4211.SDMCU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left join PRODDTA.F0101 ab with (nolock)  -- Адресная книга
				on ab.ABAN8 = f4211.SDSHAN
			inner join PRODDTA.F40039 gt with (nolock)  -- Группы типов документов
				on gt.DTDCT = f4211.SDDCTO
				and gt.DTIBOR in (
					''20'',  -- Продажи клиентам (офис)
					''21'',  -- Продажи клиентам (ВЭН)
					''22'',  -- Реклама. Отгрузка клиентам
					''25''  -- Корректировочные отгрузки
				)
			where 
				f4211.SDADDJ between @jde_date_beg and @jde_date_end  -- Фактическая дата отгрузки		
				and f4211.SDKCOO in (''00001'', ''00002'', ''00009'', ''00012'')  -- Компании РФ
				and f4211.SDUORG != 0
			) 
			select
				session_id = @session_id,
				doc_date = t.doc_date,
				comp_id = t.comp_id,
				doc_num = t.doc_num,
				doc_type = t.doc_type,
				doc_lnid = t.doc_lnid,
				store_code = t.branch,
				itm = t.itm,
				product_code = t.product_code,				
				qty = sum(t.qty),
				nds_rate = t.nds_rate,
				amt = sum(t.amt),
				order_id = t.order_id,					
				delivery_point = t.delivery_point,		
				owner = t.owner,
				tp_code = t.tp_code,
				doc_base = max(doc_base),
				price = sum(t.amt) / sum(t.qty)
			from t
			group by
				t.doc_date,
				t.comp_id,
				t.doc_num,
				t.doc_type,
				t.doc_lnid,
				t.order_id,	
				t.itm,
				t.product_code,
				t.branch,
				t.nds_rate,
				t.delivery_point,		
				t.owner,
				t.tp_code
	',N'@session_id int, @date_beg date, @date_end date',@session_id=90228,@date_beg='2024-07-17',@date_end='2024-08-31'</t>
  </si>
  <si>
    <t>exec "JDE_ADAPTER"."dbo"."sp_executesql";1 N'
			DROP TABLE IF EXISTS #Documents
			SELECT	[NID]							= CONCAT(RIGHT(F4211.[SDKCOO_CompanyKeyOrderNo], 2) , ''/'' , CONVERT(INT, F4211.[SDDOCO_DocumentOrderInvoiceE]) , ''-'' , F4211.[SDDCTO_OrderType])
					,[Branch NID]					= F0006.[MCRP03_CategoryCodeCostCt003]
					,[Document Sale Date]			= F4211.[SDADDJ_ActualDeliveryDate]
					,[Document Sale Company NID]	= F4211.[SDKCOO_CompanyKeyOrderNo]
					,[Document Type NID]			= F4211.[SDDCTO_OrderType]
					,[Document Sale Amount]			= SUM(CONVERT(NUMERIC(15,2), F4211.[SDAEXP_AmountExtendedPrice] / CURRENCY_DENOMINATOR.[DENOMINATOR]))
					,[Document Sale is Intergroup]	= CASE WHEN F0101.[ABAT1_AddressType1] IS NOT NULL											
														THEN 1
														ELSE 0
													END
			INTO #Documents
			FROM		JDE_PDARH_PRODDTA.[F42119_SalesOrderHistoryFile]		AS F4211	
			--INNER JOIN	JDE_PDARH_PRODDTA.[F42019_SalesOrderHeaderHistoryFile]	AS F4201	ON	F4201.[SHKCOO_CompanyKeyOrderNo] = F4211.[SDKCOO_CompanyKeyOrderNo] 
			--																					AND F4201.[SHDOCO_DocumentOrderInvoiceE] = F4211.[SDDOCO_DocumentOrderInvoiceE] 
			--																					AND F4201.[SHDCTO_OrderType] = F4211.[SDDCTO_OrderType]
			INNER JOIN	JDE_PRODUCTION_PRODDTA.[F40039_DocumentTypeMaster]		AS F40039	ON F40039.[DTDCT_DocumentType] = F4211.[SDDCTO_OrderType]
			INNER JOIN  JDE_PRODUCTION_PRODDTA.[F0006_BusinessUnitMaster]		AS F0006	ON F4211.[SDMCU_CostCenter] = F0006.[MCMCU_CostCenter]
			INNER JOIN	(
						SELECT	[CURRENCY_CODE]	= [CVCRCD_CurrencyCodeFrom]
								,[DENOMINATOR]	= CONVERT(FLOAT, POWER(10, CONVERT(FLOAT, [CVCDEC_DataDisplayDecimals])))
						FROM	[JDE_PRODUCTION_PRODDTA].[F0013_CurrencyCodes]
			)	AS CURRENCY_DENOMINATOR	ON CURRENCY_DENOMINATOR.[CURRENCY_CODE] = F4211.[SDCRCD_CurrencyCodeFrom]			
			LEFT JOIN	JDE_PRODUCTION_PRODDTA.[F0101_AddressBookMaster]		AS F0101	ON F0101.[ABAN8_AddressNumber] = F4211.[SDAN8_AddressNumber] AND F0101.[ABAT1_AddressType1] = ''O''
			WHERE	F4211.[SDADDJ_ActualDeliveryDate] &gt;= @MinDate_JDE
					AND F4211.[SDSOQS_UnitsQuantityShipped] &lt;&gt; 0 --отмененные строки
					AND F4211.[SDADDJ_ActualDeliveryDate] &lt;&gt; 0 -- только отгруженные заказы
					AND F4211.[SDDCTO_OrderType] NOT IN (''MB'') --корзина веб-магазина
					--  AND F4211.[SDKCOO_CompanyKeyOrderNo] IN (
					--	''00001'',''00002'',''00009'',''00012''  -- РФ 
					--	,''00007''  -- Казахстан  
					--	,''00004'' -- РБ
					--)
					AND F40039.[DTIBOR_InterbranchOrder] IN (''20'', ''21'', ''11'', ''25'') --ограничение по типам документов
			GROUP BY
				CONCAT(RIGHT(F4211.[SDKCOO_CompanyKeyOrderNo], 2) , ''/'' , CONVERT(INT, F4211.[SDDOCO_DocumentOrderInvoiceE]) , ''-'' , F4211.[SDDCTO_OrderType])
				,F0006.[MCRP03_CategoryCodeCostCt003]
				,F4211.[SDADDJ_ActualDeliveryDate]
				,F4211.[SDKCOO_CompanyKeyOrderNo]
				,F4211.[SDDCTO_OrderType]
				,CASE WHEN F0101.[ABAT1_AddressType1] IS NOT NULL											
					THEN 1
					ELSE 0
				END
			OPTION(RECOMPILE)
			INSERT INTO #Documents (
					[NID]		
					,[Branch NID]
					,[Document Sale Date]	
					,[Document Sale Company NID]
					,[Document Type NID]
					,[Document Sale Amount]	
					,[Document Sale is Intergroup]
			)
			SELECT	[NID]							= CONCAT(RIGHT(F4211.[SDKCOO_CompanyKeyOrderNo], 2) , ''/'' , CONVERT(INT, F4211.[SDDOCO_DocumentOrderInvoiceE]) , ''-'' , F4211.[SDDCTO_OrderType])
					,[Branch NID]					= F0006.[MCRP03_CategoryCodeCostCt003]
					,[Document Sale Date]			= F4211.[SDADDJ_ActualDeliveryDate]
					,[Document Sale Company NID]	= F4211.[SDKCOO_CompanyKeyOrderNo]
					,[Document Type NID]			= F4211.[SDDCTO_OrderType]
					,[Document Sale Amount]			= SUM(CONVERT(NUMERIC(15,2), F4211.[SDAEXP_AmountExtendedPrice] / CURRENCY_DENOMINATOR.[DENOMINATOR]))
					,[Document Sale is Intergroup]	= CASE WHEN F0101.[ABAT1_AddressType1] IS NOT NULL											
														THEN 1
														ELSE 0
													END
			FROM		JDE_PRODUCTION_PRODDTA.[F4211_SalesOrderDetailFile]		AS F4211
			--INNER JOIN	JDE_PRODUCTION_PRODDTA.[F4201_SalesOrderHeaderFile]		AS F4201	ON	F4201.[SHKCOO_CompanyKeyOrderNo] = F4211.[SDKCOO_CompanyKeyOrderNo]
			--																					AND F4201.[SHDOCO_DocumentOrderInvoiceE] = F4211.[SDDOCO_DocumentOrderInvoiceE]
			--																					AND F4201.[SHDCTO_OrderType] = F4211.[SDDCTO_OrderType]
			INNER JOIN	JDE_PRODUCTION_PRODDTA.[F40039_DocumentTypeMaster]		AS F40039	ON F40039.[DTDCT_DocumentType] = F4211.[SDDCTO_OrderType]
			INNER JOIN  JDE_PRODUCTION_PRODDTA.[F0006_BusinessUnitMaster]		AS F0006	ON F4211.[SDMCU_CostCenter] = F0006.[MCMCU_CostCenter]
			INNER JOIN	(
						SELECT	[CURRENCY_CODE]	= [CVCRCD_CurrencyCodeFrom]
								,[DENOMINATOR]	= CONVERT(FLOAT, POWER(10, CONVERT(FLOAT, [CVCDEC_DataDisplayDecimals])))
						FROM	[JDE_PRODUCTION_PRODDTA].[F0013_CurrencyCodes]
			)	AS CURRENCY_DENOMINATOR	ON CURRENCY_DENOMINATOR.[CURRENCY_CODE] = F4211.[SDCRCD_CurrencyCodeFrom]	
			LEFT JOIN	JDE_PRODUCTION_PRODDTA.[F0101_AddressBookMaster]		AS F0101	ON F0101.[ABAN8_AddressNumber] = F4211.[SDAN8_AddressNumber] AND F0101.[ABAT1_AddressType1] = ''O''
			WHERE	F4211.[SDADDJ_ActualDeliveryDate] &gt;= @MinDate_JDE
					AND F4211.[SDSOQS_UnitsQuantityShipped] &lt;&gt; 0 --отмененные строки
					AND F4211.[SDADDJ_ActualDeliveryDate] &lt;&gt; 0 -- только отгруженные заказы
					AND F4211.[SDDCTO_OrderType] NOT IN (''MB'') --корзина веб-магазина
					--  AND F4211.[SDKCOO_CompanyKeyOrderNo] IN (
					--	''00001'',''00002'',''00009'',''00012''  -- РФ
					--	,''00007''  -- Казахстан  
					--	,''00004'' -- РБ
					--)
					AND F40039.[DTIBOR_InterbranchOrder] IN (''20'', ''21'', ''11'', ''25'') --ограничение по типам документов
			GROUP BY
				CONCAT(RIGHT(F4211.[SDKCOO_CompanyKeyOrderNo], 2) , ''/'' , CONVERT(INT, F4211.[SDDOCO_DocumentOrderInvoiceE]) , ''-'' , F4211.[SDDCTO_OrderType])
				,F0006.[MCRP03_CategoryCodeCostCt003]
				,F4211.[SDADDJ_ActualDeliveryDate]
				,F4211.[SDKCOO_CompanyKeyOrderNo]
				,F4211.[SDDCTO_OrderType]
				,CASE WHEN F0101.[ABAT1_AddressType1] IS NOT NULL											
					THEN 1
					ELSE 0
				END
			OPTION(RECOMPILE)
			SELECT	[NID]							= [NID]
					,[Branch NID]					= [Branch NID]
					,[Document Type NID]			= [Document Type NID]
					,[Document Sale Date JDE]		= [Document Sale Date] 
					,[Document Sale Amount]			=	CASE
															WHEN F4211.[Document Sale Company NID] = ''00004'' THEN F4211.[Document Sale Amount] / BR.[CRR]
															WHEN F4211.[Document Sale Company NID] = ''00007'' THEN F4211.[Document Sale Amount] / KZ.[CRR]
															ELSE F4211.[Document Sale Amount] * 1.
														END
					,[Document Sale is Intergroup]	= [Document Sale is Intergroup]
			FROM #Documents AS F4211
			OUTER APPLY (
					SELECT TOP 1
						[CRR] = ISNULL(F0015.[CXCRR_CurrencyConverRateOv],0)
					FROM [JDE_PRODUCTION_PRODDTA].[F0015_CurrencyExchangeRates]	AS	F0015
					WHERE F0015.[CXCRCD_CurrencyCodeFrom] = ''KZT'' 
					AND F0015.[CXEFT_DateEffectiveRates] &lt;= F4211.[Document Sale Date] 
					AND F0015.[CXCRDC_CurrencyCodeTo] = ''RUB'' 
					ORDER BY 
						F0015.[CXEFT_DateEffectiveRates]	DESC
			) AS KZ
			OUTER APPLY (
					SELECT TOP 1 
						[CRR] = ISNULL(F0015.[CXCRR_CurrencyConverRateOv],0)
					FROM [JDE_PRODUCTION_PRODDTA].[F0015_CurrencyExchangeRates]	AS	F0015
					WHERE F0015.[CXCRCD_CurrencyCodeFrom] = ''BYR'' 
					AND F0015.[CXEFT_DateEffectiveRates] &lt;= F4211.[Document Sale Date]
					AND F0015.[CXCRDC_CurrencyCodeTo] = ''RUB''
					--AND ((F0015.[CXAN8_AddressNumber] = F4211.[PHAN8_AddressNumber] AND F0015.[CXAN8_AddressNumber] = 94)
					--				OR F0015.[CXAN8_AddressNumber] = 0
					--				)
					ORDER BY 
						F0015.[CXEFT_DateEffectiveRates] DESC
			) AS BR
	',N'@MinDate_JDE INT',116001</t>
  </si>
  <si>
    <t>jde_pdarh_proddta</t>
  </si>
  <si>
    <t>f42119_salesorderhistoryfile</t>
  </si>
  <si>
    <t>exec "master"."sys"."sp_executesql";1 N'
		set transaction isolation level read uncommitted
		use JDE_PRODUCTION
		drop table if exists #tt 
		select
			*
		into #tt
		from PRODDTA.F4101 tt
		where
			tt.IMSRP4 = ''AZS''
		;with qq as (
		select
			session_id = @session_id,
			doc_date = dbo.fncJDEDateToDate(sd.SDADDJ),
			doc_comp = sh.SHKCOO,
			doc_num = sh.SHDOCO,
			doc_type = sh.SHDCTO,
			doc_code = sh.SHKCOO + ''-'' + ltrim(str(sh.SHDOCO)) + ''-'' + sh.SHDCTO,
			doc_group = td.DTIBOR,
			line_id = sd.SDLNID,
			itm = sd.SDITM,
			doc_type_name = case td.DTIBOR  -- тип документа (продажа\возврат\корректировка)
								when ''20'' then ''Отгрузка''
								when ''11'' then ''Возврат''
								when ''25'' then ''Корректировка''
							end,  
			doc_number = rtrim(sh.SHVR01),  -- Серия и Номер ТТН
			return_reason = rtrim(pv.DRDL01),  -- Причина возврата
			client_inn = rtrim(ab_client.ABTAX),  -- УНП (ИНН) покупателя
			client_code = ab_client.ABAN8,  -- Код клиента (P) в системе Алиди
			client_name = rtrim(ab_client.ABALPH),  -- Наименование покупателя
			holding_name = rtrim(ab_h.ABALPH),  -- Наименование холдинга
			branch_name = rtrim(udc_01_08.DRDL01),  -- Наименование филиала торговой команды
			dp_code = sh.SHSHAN,  -- Код точки доставки
			dp_format = rtrim(udc_01_14.DRDL01),  -- KK14
			dp_channel = rtrim(udc_01_27.DRDL01),  -- KK27
			agent_code = rtrim(iif(sh.SHVR02 &lt;&gt; '''', sh.SHVR02, ab_dp.ABAC02)),  -- Код торгового представителя KK02
			agent_name = rtrim(iif(sh.SHVR02 &lt;&gt; '''', sh.SHVR02, ab_dp.ABAC02)),  -- Код торгового представителя KK02
			supervisor = ab_dp.ABAC03,  -- Супервайзер/команда KK03
			sku_ean = rtrim(tt.IMDSC2),  -- Штрихкод (EAN)
			sku_tnvd = rtrim(tnvd.IVCITM),  -- Код ТНВЭД
			sku_code = rtrim(tt.IMAITM),  -- Код товара (SKU)
			sku_name = rtrim(tt2.IMLDTA),  -- Наименование товара
			sku_group = rtrim(f2.DRDL01),  -- Группа товара
			type_price = sd.SDASN,  -- Тип прайса - График корректировок
			list_price = iif(sd.SDLPRC &lt;&gt; 0, sd.SDLPRC, sd2.SDLPRC) / 10000 / (1 + ns.TATXR1 / 1000 / 100),  -- Базовая цена без НДС, для РФ базовая идет с НДС
			price = sd.SDUPRC / 10000,
			price_wo_vat = round(sd.SDUPRC / 10000 / (1 + ns.TATXR1 / 1000 / 100), 2),  -- Финальная цена без НДС
			summ_wo_vat = round(sd.SDAEXP / 100 / (1 + ns.TATXR1 / 100000), 2),  -- Выручка, BYN без НДС
			summ = sd.SDAEXP / 100,  -- Выручка, BYN С НДС
			qty = sd.SDSOQS,  -- Объем продаж, шт.
			vat_rate = ns.TATXR1 / 1000,  -- Ставка НДС
			vat_amount = sd.SDAEXP / 100 - round(sd.SDAEXP / 100 / (1 + ns.TATXR1 / 100000), 2),  -- Сумма НДС
			invoice_number = rtrim(sh.SHVR01),  -- для РФ - ТТН
			dp_name = rtrim(ab_dp.ABALPH),
			dp_city = rtrim(addr.ALCTY1),
			dp_street = rtrim(addr.ALADD1),
			dp_home = rtrim(addr.ALADD2),
			cs_rate = kfcs.UMCONV / 10000000,  -- Количество в упаковке
			doc_osn_date = dbo.fncJDEDateToDate(sh2.SHPDDJ),  -- Дата документа основания
			doc_osn_number = rtrim(sh2.SHVR01),  -- Номер документа основания
			product_seller_code = rtrim(iv.IVCITM),  -- Код товара поставщика
			currency = replace(sh.SHCRCD, ''BYR'', ''BYN''),
			macroregion = rtrim(udc_01_08.DRDL02),
			direction = rtrim(ab_dp.ABAC01),
			team = ltrim(sh.SHMCU),
			promo_amt = hp.ALUPRC / 10000 / (1 + ns.TATXR1 / 1000 / 100)  -- Промо-корректировки, для РФ идет с НДС
		from #tt tt  -- Товары
		left join (
			select top 1 with ties
				iv.IVITM,
				iv.IVCITM
			from #tt tt
			left join PRODDTA.F4104 iv  -- Код поставщика
				on iv.IVITM = tt.IMITM
				and iv.IVXRT = ''VN''
			order by
				row_number() over(partition by iv.IVITM order by iv.IVAN8, iv.IVEXDJ desc)
			) iv
			on iv.IVITM = tt.IMITM
		inner join PRODDTA.Q4211 sd  -- Строки документов продаж
			on sd.SDITM = tt.IMITM
			and sd.SDADDJ between dbo.fncDateToJDEDate(@date_beg) and dbo.fncDateToJDEDate(@date_end)
		inner join PRODDTA.Q4201 sh  -- Шапки документов продаж
			on  sh.SHKCOO = sd.SDKCOO 
			and sh.SHDCTO = sd.SDDCTO 
			and sh.SHDOCO = sd.SDDOCO
            and sh.SHKCOO in (select value from string_split(@comps, '',''))
		inner join PRODDTA.F40039 td  -- Типы документов
			on td.DTDCT = sh.SHDCTO
			and td.DTIBOR in (''11'', ''20'', ''25'')  -- Возвраты от клиентов, Продажи клиентам (офис), Корректировочные отгрузки
		left join PRODDTA.F4101AL tt2
			on tt2.IMITM = tt.IMITM
		left join PRODDTA.F4104 tnvd
			on tnvd.IVITM = tt.IMITM
			and tnvd.IVXRT = ''TN''
			and sd.SDADDJ between tnvd.IVEFTJ and tnvd.IVEXDJ
		left join PRODDTA.F41002 kfcs
			on kfcs.UMITM = tt.IMITM
			and kfcs.UMMCU = space(12)
			and kfcs.UMUM = ''КР''
			and kfcs.UMRUM = ''ШТ''
		left join PRODDTA.F550005 f2  -- Группа товаров
			on f2.DRKY = tt.IMSRP9
			and f2.DRSY = ''41''
			and f2.DRRT = ''09''
		left join PRODDTA.F4008 ns  -- НДС
			on  ns.TAITM = sd.SDTAX1  -- Признак налогообложения товара
			and ns.TATXA1 = sd.SDTXA1  -- Код налоговой зоны
			and sd.SDADDJ between ns.TAEFTJ and ns.TAEFDJ  -- Период действия
		left join PRODDTA.F550005 pv  -- Причина возврата
			on pv.DRKY = sd.SDEUSE
			and pv.DRSY = ''40''
			and pv.DRRT = ''EU''
		left join PRODDTA.F0150 vc
			on vc.MAAN8 = sd.SDAN8
			and vc.MAOSTP = ''VC''
		left join PRODDTA.F0150 vch
			on vch.MAAN8 = sd.SDAN8
			and vch.MAOSTP = ''VCH''
		left join PRODDTA.F0101 ab_h  -- Холдинг
			on ab_h.ABAN8 = coalesce(vch.MAPA8, vc.MAPA8, sd.SDPA8)
		left join PRODDTA.F0101 ab_client  -- Плательщик
			on ab_client.ABAN8 = sh.SHPA8
		left join PRODDTA.F0101 ab_dp  -- Точка доставки
			on ab_dp.ABAN8 = sh.SHSHAN
		left join PRODDTA.F0116 addr  -- Адрес доставки
			on addr.ALAN8 = sh.SHSHAN
		left join PRODDTA.F550005 udc_01_08  -- Филиал
			on udc_01_08.DRSY = ''01''
			and udc_01_08.DRRT = ''08''
			and udc_01_08.DRKY = ab_dp.ABAC08
		left join PRODDTA.F550005 udc_01_14
			on udc_01_14.DRSY = ''01''
			and udc_01_14.DRRT = ''14''
			and udc_01_14.DRKY = ab_dp.ABAC14
		left join PRODDTA.F550005 udc_01_27
			on udc_01_27.DRSY = ''01''
			and udc_01_27.DRRT = ''27''
			and udc_01_27.DRKY = ab_dp.ABAC27
		left join PRODDTA.F0150 vc_mf
			on vc_mf.MAOSTP = ''VC''
			and vc_mf.MAPA8 = 80000000  -- Холдинг Межфилиальные продажи
			and vc_mf.MAAN8 = sh.SHSHAN
		left join PRODDTA.Q4201 sh2  -- Документ-основание
			on  sh2.SHKCOO = sh.SHKCOO
			and sh2.SHDOCO = sh.SHOORN
			and sh2.SHDCTO = sh.SHOCTO
		left join PRODDTA.F59ORIG rg  -- Ссылка кредитовок и KZ на исходный заказ калькуляции цены
			on	rg.CLDOCO = sd.SDDOCO
			and rg.CLKCOO = sd.SDKCOO
			and rg.CLDCTO = sd.SDDCTO
			and rg.CLLNID = sd.SDLNID
		left join PRODDTA.Q4211 sd2
			on  sd2.SDKCOO = rg.CLLKCOO
			and sd2.SDDOCO = rg.CLLDOCO
			and sd2.SDDCTO = rg.CLLDCTO
			and sd2.SDLNID = rg.CLLLNID
		-- Промо-корректировки
		left join (
				select
					ALDOCO = hp.ALDOCO,
					ALKCOO = hp.ALKCOO,
					ALDCTO = hp.ALDCTO,
					ALLNID = hp.ALLNID,
					ALUPRC = sum(ALUPRC)
				from PRODDTA.F4074 hp
				where
					hp.ALAST in (select value from string_split(@promos, '',''))
				group by
					hp.ALDOCO,
					hp.ALKCOO,
					hp.ALDCTO,
					hp.ALLNID
			) hp
			on  hp.ALDOCO = isnull(rg.CLLDOCO, sd.SDDOCO)
			and hp.ALKCOO = isnull(rg.CLLKCOO, sd.SDKCOO)
			and hp.ALDCTO = isnull(rg.CLLDCTO, sd.SDDCTO)
			and hp.ALLNID = isnull(rg.CLLLNID, sd.SDLNID)
		where
			tt.IMSRP4 = ''AZS''  -- Азбука снеков (Онега)
			and vc_mf.MAAN8 is null
		)
		select
			qq.*,
			is_promo = cast(isnull(promo_amt, 0) as bit),
			client_price = round(price_wo_vat - isnull(promo_amt, 0), 2)  -- Индивидуальная цена клиента без НДС = Финальная без НДС - Промо-корректировки без НДС
		from qq
		where
			qq.invoice_number is not null
			and qq.list_price is not null
		option (force order)
	',N'@session_id int, @date_beg date, @date_end date, @comps nvarchar(100), @promos nvarchar(200)',@session_id=90225,@date_beg='2024-07-17',@date_end='2024-08-31',@comps=N'00001,00002,00009,00012',@promos=N'TP000,TP001,TP002,TP003'</t>
  </si>
  <si>
    <t>exec "master"."sys"."sp_executesql";1 N'
		set transaction isolation level read uncommitted
		use JDE_PRODUCTION
		drop table if exists #tt 
		select
			*
		into #tt
		from PRODDTA.F4101 tt
		where
			tt.IMSRP4 = ''AZS''
		;with qq as (
		select
			session_id = @session_id,
			doc_date = dbo.fncJDEDateToDate(sd.SDADDJ),
			doc_comp = sh.SHKCOO,
			doc_num = sh.SHDOCO,
			doc_type = sh.SHDCTO,
			doc_code = sh.SHKCOO + ''-'' + ltrim(str(sh.SHDOCO)) + ''-'' + sh.SHDCTO,
			doc_group = td.DTIBOR,
			line_id = sd.SDLNID,
			itm = sd.SDITM,
			doc_type_name = case td.DTIBOR  -- тип документа (продажа\возврат\корректировка)
								when ''20'' then ''Отгрузка''
								when ''11'' then ''Возврат''
								when ''25'' then ''Корректировка''
							end,  
			doc_number = rtrim(sh.SHVR01),  -- Серия и Номер ТТН
			return_reason = rtrim(pv.DRDL01),  -- Причина возврата
			client_inn = rtrim(ab_client.ABTAX),  -- УНП (ИНН) покупателя
			client_code = ab_client.ABAN8,  -- Код клиента (P) в системе Алиди
			client_name = rtrim(ab_client.ABALPH),  -- Наименование покупателя
			holding_name = rtrim(ab_h.ABALPH),  -- Наименование холдинга
			branch_name = rtrim(udc_01_08.DRDL01),  -- Наименование филиала торговой команды
			dp_code = sh.SHSHAN,  -- Код точки доставки
			dp_format = rtrim(ab_dp.ABAC19),  -- Формат торговой точки KK19
			dp_channel = rtrim(udc_01_14.DRDL01),  -- Направление продаж KK14 (Тип торговой точки)
			agent_code = rtrim(iif(sh.SHVR02 &lt;&gt; '''', sh.SHVR02, ab_dp.ABAC02)),  -- Код торгового представителя KK02
			agent_name = rtrim(iif(sh.SHVR02 &lt;&gt; '''', sh.SHVR02, ab_dp.ABAC02)),  -- Код торгового представителя KK02
			supervisor = ab_dp.ABAC03,  -- Супервайзер/команда KK03
			sku_ean = rtrim(tt.IMDSC2),  -- Штрихкод (EAN)
			sku_tnvd = rtrim(tnvd.IVCITM),  -- Код ТНВЭД
			sku_code = rtrim(tt.IMAITM),  -- Код товара (SKU)
			sku_name = rtrim(tt2.IMLDTA),  -- Наименование товара
			sku_group = rtrim(f2.DRDL01),  -- Группа товара
			type_price = sd.SDASN,  -- Тип прайса - График корректировок
			list_price = iif(sd.SDLPRC &lt;&gt; 0, sd.SDLPRC, sd2.SDLPRC) / 10000,  -- Базовая цена без НДС
			price = sd.SDUPRC / 10000,
			price_wo_vat = round(sd.SDUPRC / 10000 / (1 + ns.TATXR1 / 1000 / 100), 2),  -- Финальная цена без НДС
			summ_wo_vat = round(sd.SDAEXP / 100 / (1 + ns.TATXR1 / 100000), 2),  -- Выручка, BYN без НДС
			summ = sd.SDAEXP / 100,  -- Выручка, BYN С НДС
			qty = sd.SDSOQS,  -- Объем продаж, шт.
			vat_rate = ns.TATXR1 / 1000,  -- Ставка НДС
			vat_amount = sd.SDAEXP / 100 - round(sd.SDAEXP / 100 / (1 + ns.TATXR1 / 100000), 2),  -- Сумма НДС
			invoice_number = coalesce(rtrim(fs.SF55SFNM) + fs.SF55SFSR, rtrim(al.SDURRF) + al.SDURCD, rtrim(fs2.SF55SFNM) + fs2.SF55SFSR),  -- Для РБ - Серия и Номер БСО
			dp_name = rtrim(ab_dp.ABALPH),
			dp_city = rtrim(addr.ALCTY1),
			dp_street = rtrim(addr.ALADD1),
			dp_home = rtrim(addr.ALADD2),
			cs_rate = kfcs.UMCONV / 10000000,  -- Количество в упаковке
			doc_osn_date = dbo.fncJDEDateToDate(sh2.SHPDDJ),  -- Дата документа основания
			doc_osn_number = rtrim(sh2.SHVR01),  -- Номер документа основания
			product_seller_code = rtrim(iv.IVCITM),  -- Код товара поставщика
			currency = replace(sh.SHCRCD, ''BYR'', ''BYN''),
			macroregion = rtrim(udc_01_08.DRDL02),
			direction = rtrim(ab_dp.ABAC01),
			team = ltrim(sh.SHMCU),
			promo_amt = hp.ALUPRC / 10000  -- Промо-корректировки
		from #tt tt  -- Товары
		left join (
			select top 1 with ties
				iv.IVITM,
				iv.IVCITM
			from #tt tt
			left join PRODDTA.F4104 iv  -- Код поставщика
				on iv.IVITM = tt.IMITM
				and iv.IVXRT = ''VN''
			order by
				row_number() over(partition by iv.IVITM order by iv.IVAN8, iv.IVEXDJ desc)
			) iv
			on iv.IVITM = tt.IMITM
		inner join PRODDTA.Q4211 sd  -- Строки документов продаж
			on sd.SDITM = tt.IMITM
			and sd.SDADDJ between dbo.fncDateToJDEDate(@date_beg) and dbo.fncDateToJDEDate(@date_end)
		inner join PRODDTA.Q4201 sh  -- Шапки документов продаж
			on  sh.SHKCOO = sd.SDKCOO 
			and sh.SHDCTO = sd.SDDCTO 
			and sh.SHDOCO = sd.SDDOCO
            and sh.SHKCOO in (select value from string_split(@comps, '',''))
		inner join PRODDTA.F40039 td  -- Типы документов
			on td.DTDCT = sh.SHDCTO
			and td.DTIBOR in (''11'', ''20'', ''25'')  -- Возвраты от клиентов, Продажи клиентам (офис), Корректировочные отгрузки
		left join PRODDTA.F4101AL tt2
			on tt2.IMITM = tt.IMITM
		left join PRODDTA.F4104 tnvd
			on tnvd.IVITM = tt.IMITM
			and tnvd.IVXRT = ''TN''
			and sd.SDADDJ between tnvd.IVEFTJ and tnvd.IVEXDJ
		left join PRODDTA.F41002 kfcs
			on kfcs.UMITM = tt.IMITM
			and kfcs.UMMCU = space(12)
			and kfcs.UMUM = ''КР''
			and kfcs.UMRUM = ''ШТ''
		left join PRODDTA.F550005 f2  -- Группа товаров
			on f2.DRKY = tt.IMSRP9
			and f2.DRSY = ''41''
			and f2.DRRT = ''09''
		left join PRODDTA.F4008 ns  -- НДС
			on  ns.TAITM = sd.SDTAX1  -- Признак налогообложения товара
			and ns.TATXA1 = sd.SDTXA1  -- Код налоговой зоны
			and sd.SDADDJ between ns.TAEFTJ and ns.TAEFDJ  -- Период действия
		left join PRODDTA.F550005 pv  -- Причина возврата
			on pv.DRKY = sd.SDEUSE
			and pv.DRSY = ''40''
			and pv.DRRT = ''EU''
		left join PRODDTA.F0150 vc
			on vc.MAAN8 = sd.SDAN8
			and vc.MAOSTP = ''VC''
		left join PRODDTA.F0150 vch
			on vch.MAAN8 = sd.SDAN8
			and vch.MAOSTP = ''VCH''
		left join PRODDTA.F0101 ab_h  -- Холдинг
			on ab_h.ABAN8 = coalesce(vch.MAPA8, vc.MAPA8, sd.SDPA8)
		left join PRODDTA.F0101 ab_client  -- Плательщик
			on ab_client.ABAN8 = sh.SHPA8
		left join PRODDTA.F0101 ab_dp  -- Точка доставки
			on ab_dp.ABAN8 = sh.SHSHAN
		left join PRODDTA.F0116 addr  -- Адрес доставки
			on addr.ALAN8 = sh.SHSHAN
		left join PRODDTA.F550005 udc_01_08  -- Филиал
			on udc_01_08.DRSY = ''01''
			and udc_01_08.DRRT = ''08''
			and udc_01_08.DRKY = ab_dp.ABAC08
		left join PRODDTA.F550005 udc_01_14  -- Направление продаж
			on udc_01_14.DRSY = ''01''
			and udc_01_14.DRRT = ''14''
			and udc_01_14.DRKY = ab_dp.ABAC14
		left join PRODDTA.F0150 vc_mf
			on vc_mf.MAOSTP = ''VC''
			and vc_mf.MAPA8 = 80000000  -- Холдинг Межфилиальные продажи
			and vc_mf.MAAN8 = sh.SHSHAN
		left join PRODDTA.F55SF01 fs  -- Cерия и номер БСО (для продаж)
			on  fs.SFKCOO = sh.SHKCOO
			and fs.SFDOCO = sh.SHDOCO
			and fs.SFDCTO = sh.SHDCTO
			and fs.SFAN8 = 0
		left join PRODDTA.Q4201AL al  -- Серия и номер БСО (для возвратов)
			on  al.SDKCOO = sh.SHKCOO
			and al.SDDOCO = sh.SHDOCO
			and al.SDDCTO = sh.SHDCTO
			and al.SDURCD != ''''
		left join PRODDTA.Q4201 sh2  -- Документ-основание
			on  sh2.SHKCOO = sh.SHKCOO
			and sh2.SHDOCO = sh.SHOORN
			and sh2.SHDCTO = sh.SHOCTO
		left join PRODDTA.F55SF01 fs2  -- Серия и номер БСО (для сторнирующих возвратов и KZ)
			on  fs2.SFKCOO = sh2.SHKCOO
			and fs2.SFDOCO = sh2.SHDOCO
			and fs2.SFDCTO = sh2.SHDCTO
			and fs2.SFAN8 = 0
			and sd.SDEUSE = 500  -- Корректировка заказа
		left join PRODDTA.F59ORIG rg  -- Ссылка кредитовок и KZ на исходный заказ калькуляции цены
			on	rg.CLDOCO = sd.SDDOCO
			and rg.CLKCOO = sd.SDKCOO
			and rg.CLDCTO = sd.SDDCTO
			and rg.CLLNID = sd.SDLNID
		left join PRODDTA.Q4211 sd2
			on  sd2.SDKCOO = rg.CLLKCOO
			and sd2.SDDOCO = rg.CLLDOCO
			and sd2.SDDCTO = rg.CLLDCTO
			and sd2.SDLNID = rg.CLLLNID
		-- Промо-корректировки
		left join (
				select
					ALDOCO = hp.ALDOCO,
					ALKCOO = hp.ALKCOO,
					ALDCTO = hp.ALDCTO,
					ALLNID = hp.ALLNID,
					ALUPRC = sum(ALUPRC)
				from PRODDTA.F4074 hp
				where
					hp.ALAST in (select value from string_split(@promos, '',''))
				group by
					hp.ALDOCO,
					hp.ALKCOO,
					hp.ALDCTO,
					hp.ALLNID
			) hp
			on  hp.ALDOCO = isnull(rg.CLLDOCO, sd.SDDOCO)
			and hp.ALKCOO = isnull(rg.CLLKCOO, sd.SDKCOO)
			and hp.ALDCTO = isnull(rg.CLLDCTO, sd.SDDCTO)
			and hp.ALLNID = isnull(rg.CLLLNID, sd.SDLNID)
		where
			tt.IMSRP4 = ''AZS''  -- Азбука снеков (Онега)
			and vc_mf.MAAN8 is null
		)
		select
			qq.*,
			is_promo = cast(isnull(promo_amt, 0) as bit),
			client_price = round(price_wo_vat - isnull(promo_amt, 0), 2)  -- Индивидуальная цена клиента без НДС = Финальная без НДС - Промо-корректировки без НДС
		from qq
		where
			qq.invoice_number is not null
			and qq.list_price is not null
		option (force order)
	',N'@session_id int, @date_beg date, @date_end date, @comps nvarchar(100), @promos nvarchar(200)',@session_id=90304,@date_beg='2024-07-18',@date_end='2024-09-01',@comps=N'00004',@promos=N'WBD_AKZ,BY_PPS'</t>
  </si>
  <si>
    <t>exec "JDE_PRODUCTION"."sys"."sp_executesql";1 N'
		declare
			@jde_date_beg int = dbo.fncDateToJDEDate(@date_beg),
			@jde_date_end int = dbo.fncDateToJDEDate(@date_end),
			@provider char(3) = ''MUL''  -- Мультипро
		declare 
			@list_dates table (dt date)
		while @date_beg &lt;= @date_end
		begin
			insert into @list_dates values(@date_beg)	
			set @date_beg = dateadd(day, 1, @date_beg)
		end 
		-- Пустое количество прихода для дней без поставки
		select
			session_id = @session_id,
			order_date = ld.dt,
			comp_id = null,
			doc_num = null,
			doc_type = null,
			itm = t.itm,
			product_code = t.product_code,
			qty = 0,
			part = '''',
			date_product = NULL,
			date_before = NULL
		from 
		( 
			select top 1
				itm = f4101.IMITM,
				product_code = rtrim(f4101.IMLITM)
			from PRODDTA.F4101 f4101 with (nolock)  -- Справочник товара
			where 
				f4101.IMSRP4 = @provider
		) t  -- Выбираем первый подходящий товара для тиражирования
		cross join @list_dates ld
		union all
		-- Перемещение приход
		select 
			session_id = @session_id,
			order_date = cast(dbo.fncJDEDateToDate(f4311.PDADDJ) as date),
			comp_id = f4311.PDKCOO,
			doc_num = f4311.PDDOCO,
			doc_type = f4311.PDDCTO,
			itm = f4101.IMITM,
			product_code = rtrim(f4101.IMLITM),
			qty = sum(iif(f4101.IMUOM1 = ''ГР'', f4311.PDUORG * 0.001, f4311.PDUORG)),  -- Конвертация ГР -&gt; КГ
			part = rtrim(f4311.PDLOTN),
			date_product = iif(isnull(f4108.IOUA04, 0) = 0, null, dbo.fncJDEDateToDate(f4108.IOUA04)),
			date_before = iif(isnull(f4108.IOMMEJ, 0) = 0, null, dbo.fncJDEDateToDate(f4108.IOMMEJ))
		from dbo.vF4311_Union_F43119 f4311  -- Строки закупки
		inner join PRODDTA.F4101 f4101 with (nolock)  -- Справочник товара
			on f4101.IMITM = f4311.PDITM
			and f4101.IMSRP4 = @provider
		left join PRODDTA.F4108 f4108 with (nolock)  -- Справочник партий
			on f4108.IOLOTN = f4311.PDLOTN
			and f4108.IOITM = f4101.IMITM
			and f4108.IOMCU = f4311.PDMCU
		where 
			f4311.PDADDJ between @jde_date_beg and @jde_date_end  -- Фактическая дата отгрузки
			and f4311.PDDCTO in (''TO'',''KT'',''OW'')  -- Продажи между компаниями и перем-ния между скл. филиала (?)		 
			and f4311.PDKCOO in (''00001'', ''00002'', ''00009'', ''00012'')  -- Компании РФ
		group by
			f4311.PDADDJ,
			f4311.PDKCOO,
			f4311.PDDOCO,
			f4311.PDDCTO,
			f4101.IMITM,
			f4101.IMLITM,
			f4311.PDLOTN,
			f4108.IOUA04,
			f4108.IOMMEJ
		union all
		-- Перемещение расход
		select
			session_id = @session_id,
			order_date = cast(dbo.fncJDEDateToDate(f4211.SDADDJ) as date),
			comp_id = f4211.SDKCOO,
			doc_num = f4211.SDDOCO,
			doc_type = f4211.SDDCTO,
			itm = f4101.IMITM,
			product_code = rtrim(f4101.IMLITM),
			qty = - sum(iif(f4101.IMUOM1 = ''ГР'', f4211.SDUORG * 0.001, f4211.SDUORG)),  -- Конвертация ГР -&gt; КГ
			part = rtrim(f4211.SDLOTN),
			date_product = iif(isnull(f4108.IOUA04, 0) = 0, null, dbo.fncJDEDateToDate(f4108.IOUA04)),
			date_before = iif(isnull(f4108.IOMMEJ, 0) = 0, null, dbo.fncJDEDateToDate(f4108.IOMMEJ))
		from dbo.vF4211_Union_F42119 f4211  -- Строки продажи
		inner join PRODDTA.F4101 f4101 with (nolock)  -- Справочник товара
			on f4101.IMITM = f4211.SDITM
			and f4101.IMSRP4 = @provider
		left join PRODDTA.F4108 f4108 with (nolock)  -- Справочник партий
			on f4108.IOLOTN = f4211.SDLOTN
			and f4108.IOITM = f4101.IMITM
			and f4108.IOMCU = f4211.SDMCU
		where 
			f4211.SDADDJ between @jde_date_beg and @jde_date_end  -- Фактическая дата отгрузки	
			and f4211.SDDCTO in (''SW'',''TK'',''TS'')  -- Продажи между компаниями и перем-ния между скл. филиала (?)
			and f4211.SDKCOO in (''00001'', ''00002'', ''00009'', ''00012'')  -- Компании РФ
		group by
			f4211.SDADDJ,
			f4211.SDKCOO,
			f4211.SDDOCO,
			f4211.SDDCTO,
			f4101.IMITM,
			f4101.IMLITM,
			f4211.SDLOTN,
			f4108.IOUA04,
			f4108.IOMMEJ
		union all
		-- Инвентаризации (недосдачи, излишки)
		select
			session_id = @session_id,
			order_date = cast(JDE_PRODUCTION.dbo.fncJDEDateToDate(f4140.PICSDJ) as date),
			comp_id = f0006.MCCO,
			doc_num = f4140.PICYNO,
			doc_type = f4140a.PIDCTO,
			itm = f4101.IMITM,
			product_code = rtrim(f4101.IMLITM),
			qty = sum(iif(f4101.IMUOM1 = ''ГР'', (f4141.PJTQOH - f4141.PJTQCT) * 0.001, (f4141.PJTQOH - f4141.PJTQCT))),  -- Конвертация ГР -&gt; КГ
			part = rtrim(f4141.PJLOTN),
			date_product = iif(isnull(f4108.IOUA04, 0) = 0, null, dbo.fncJDEDateToDate(f4108.IOUA04)),
			date_before = iif(isnull(f4108.IOMMEJ, 0) = 0, null, dbo.fncJDEDateToDate(f4108.IOMMEJ))
		from PRODDTA.F4140 f4140 with (nolock)  -- Заголовок инвентаризации
		inner join JDE_PRODUCTION.PRODDTA.F4140ALD f4140a with (nolock)  -- Доп. заголовок инвентаризации
			on f4140a.PICYNO = f4140.PICYNO
		inner join PRODDTA.F4141 f4141 with (nolock)  -- Строки инвентаризации
			on f4141.PJCYNO = f4140.PICYNO
		inner join PRODDTA.F0006 f0006 with (nolock)  -- Справочник Бизнес-единиц
			on f0006.MCMCU = f4141.PJMCU
		inner join PRODDTA.F4101 f4101 with (nolock)  -- Справочник товара
			on f4101.IMITM = f4141.PJITM
			and f4101.IMSRP4 = @provider
		left join PRODDTA.F4108 f4108 with (nolock)  -- Справочник партий
			on f4108.IOLOTN = f4141.PJLOTN
			and f4108.IOITM = f4101.IMITM
			and f4108.IOMCU = f4141.PJMCU
		where
			f4140a.PIDCTO = ''PI''  -- Физические запасы
			and (f4140.PICSDJ between @jde_date_beg and @jde_date_end)
			and f4140.PICYCS = ''50''  -- Выполнено
			and f4141.PJCCCD = ''1''  -- Подсчитано
			and f0006.MCCO in (''00001'', ''00002'', ''00009'', ''00012'')  -- Компании РФ
		group by
			f4140.PICSDJ,
			f0006.MCCO,
			f4140.PICYNO,
			f4140a.PIDCTO,
			f4101.IMITM,
			f4101.IMLITM,
			f4141.PJLOTN,
			f4108.IOUA04,
			f4108.IOMMEJ
	',N'@session_id int, @date_beg date, @date_end date',@session_id=90227,@date_beg='2024-07-17',@date_end='2024-08-31'</t>
  </si>
  <si>
    <t>exec "JDE_PRODUCTION"."sys"."sp_executesql";1 N'
		declare
			@jde_date_beg int = dbo.fncDateToJDEDate(@date_beg),
			@jde_date_end int = dbo.fncDateToJDEDate(@date_end),
			@provider char(3) = ''LB''
		declare @list_dates table (dt date)
		declare @date date = @date_beg
		while @date &lt;= @date_end
		begin
			insert into @list_dates values(@date)	
			set @date = dateadd(day, 1, @date)
		end 
		-- Пустое количество прихода для дней без поставки
		select
			session_id = @session_id,
			order_date = ld.dt,
			comp_id = null,
			doc_num = null,
			doc_type = null,
			line_id = datediff(d, @date_beg, ld.dt),
			itm = t.itm,
			product_code = t.product_code,
			qty = 0,
			part = '''',
			date_product = null,
			date_before = null
		from 
		( 
			select top 1
				itm = f4101.IMITM,
				product_code = rtrim(f4101.IMLITM)
			from PRODDTA.F4101 f4101  -- Справочник товара
			where 
				f4101.IMSRP4 = @provider
		) t  -- Выбираем первый подходящий товара для тиражирования
		cross join @list_dates ld
		union all
		-- Приход товара
		select
			session_id = @session_id,
			order_date = dbo.fncJDEDateToDate(f4311.PDADDJ),
			comp_id = f4301.PHKCOO,
			doc_num = f4301.PHDOCO,
			doc_type = f4301.PHDCTO,
			line_id = f4311.PDLNID,
			itm = f4101.IMITM,
			product_code = rtrim(f4101.IMLITM),
			qty = f4311.PDUORG,
			part = rtrim(f4311.PDLOTN),
			date_product = dbo.fncJDEDateToDate(nullif(isnull(f4108.IOUA04,0), 0)),
			date_before  = dbo.fncJDEDateToDate(nullif(isnull(f4108.IOMMEJ,0), 0))
		from vF4311_Union_F43119 f4311  -- Строки закупки
		inner join vF4301_Union_F43019 f4301  -- Заголовки закупки
			on f4301.PHKCOO = f4311.PDKCOO
			and f4301.PHDOCO = f4311.PDDOCO
			and f4301.PHDCTO = f4311.PDDCTO
		inner join PRODDTA.F4101 f4101  -- Справочник товара
			on f4101.IMITM = f4311.PDITM
			and f4101.IMSRP4 = @provider
		inner join PRODDTA.F40039 td  -- Типы документов
			on td.DTDCT = f4311.PDDCTO
			and td.DTIBOR = ''00''  -- Приход от поставщика
		left join PRODDTA.F4108 f4108  -- Справочник партий
			on f4108.IOLOTN = f4311.PDLOTN
			and f4108.IOITM = f4101.IMITM
			and f4108.IOMCU = f4311.PDMCU
		where 
			f4311.PDADDJ between @jde_date_beg and @jde_date_end  -- Фактическая дата отгрузки	
			and f4311.PDKCOO in (''00001'', ''00002'', ''00009'', ''00012'')  -- Компании РФ
		union all
		-- Возврат поставщику
		select
			session_id = @session_id,
			order_date = dbo.fncJDEDateToDate(f4211.SDADDJ),
			comp_id = f4211.SDKCOO,
			doc_num = f4211.SDDOCO,
			doc_type = f4211.SDDCTO,
			line_id = f4211.SDLNID,
			itm = f4101.IMITM,
			product_code = rtrim(f4101.IMLITM),
			qty = - f4211.SDUORG,
			part = rtrim(f4211.SDLOTN),
			date_product = dbo.fncJDEDateToDate(nullif(isnull(f4108.IOUA04,0), 0)),
			date_before  = dbo.fncJDEDateToDate(nullif(isnull(f4108.IOMMEJ,0), 0))
		from vF4211_Union_F42119 f4211  -- Строки продажи
		inner join PRODDTA.F4101 f4101  -- Справочник товара
			on f4101.IMITM = f4211.SDITM
			and f4101.IMSRP4 = @provider
		inner join PRODDTA.F40039 td  -- Типы документов
			on td.DTDCT = f4211.SDDCTO
			and td.DTIBOR = ''10''  -- Возврат поставщику
		left join PRODDTA.F4108 f4108  -- Справочник партий
			on f4108.IOLOTN = f4211.SDLOTN
			and f4108.IOITM = f4101.IMITM
			and f4108.IOMCU = f4211.SDMCU
		where 
			f4211.SDADDJ between @jde_date_beg and @jde_date_end  -- Фактическая дата отгрузки
			and f4211.SDKCOO in (''00001'', ''00002'', ''00009'', ''00012'')  -- Компании РФ
	',N'@session_id int, @date_beg date, @date_end date',@session_id=90226,@date_beg='2024-07-17',@date_end='2024-08-31'</t>
  </si>
  <si>
    <t>exec "JDE_PRODUCTION"."sys"."sp_executesql";1 N'
		declare
			@jde_date_beg int = dbo.fncDateToJDEDate(@date_beg),
			@jde_date_end int = dbo.fncDateToJDEDate(@date_end),
			@provider char(3) = ''MUL''  -- Мультипро
		declare @list_dates table (dt date)
		while @date_beg &lt;= @date_end
		begin
			insert into @list_dates values(@date_beg)	
			set @date_beg = dateadd(day, 1, @date_beg)
		end 
		-- Пустое количество прихода для дней без поставки
		select
			session_id = @session_id,
			order_date = ld.dt,
			comp_id = null,
			doc_num = null,
			doc_type = null,
			itm = t.itm,
			product_code = t.product_code,
			qty = 0,
			part = '''',
			date_product = NULL,
			date_before = NULL
		from 
		( 
			select top 1
				itm = f4101.IMITM,
				product_code = rtrim(f4101.IMLITM)
			from PRODDTA.F4101 f4101 with (nolock)  -- Справочник товара
			where 
				f4101.IMSRP4 = @provider
		) t  -- Выбираем первый подходящий товара для тиражирования
		cross join @list_dates ld
		union all
		-- Приход товара
		select
			session_id = @session_id,
			order_date = cast(dbo.fncJDEDateToDate(f4311.PDADDJ) as date),
			comp_id = f4301.PHKCOO,
			doc_num = f4301.PHDOCO,
			doc_type = f4301.PHDCTO,
			itm = f4101.IMITM,
			product_code = rtrim(f4101.IMLITM),
			qty = sum(iif(f4101.IMUOM1 = ''ГР'', f4311.PDUORG * 0.001, f4311.PDUORG)),  -- Конвертация ГР -&gt; КГ
			part = rtrim(f4311.PDLOTN),
			date_product = iif(isnull(f4108.IOUA04, 0) = 0, null, dbo.fncJDEDateToDate(f4108.IOUA04)),
			date_before = iif(isnull(f4108.IOMMEJ, 0) = 0, null, dbo.fncJDEDateToDate(f4108.IOMMEJ))
		from vF4311_Union_F43119 f4311  -- Строки закупки
		inner join vF4301_Union_F43019 f4301  -- Заголовки закупки
			on f4301.PHKCOO = f4311.PDKCOO
			and f4301.PHDOCO = f4311.PDDOCO
			and f4301.PHDCTO = f4311.PDDCTO
		inner join PRODDTA.F4101 f4101 with (nolock)  -- Справочник товара
			on f4101.IMITM = f4311.PDITM
			and f4101.IMSRP4 = @provider
		left join PRODDTA.F4108 f4108 with (nolock)  -- Справочник партий
			on f4108.IOLOTN = f4311.PDLOTN
			and f4108.IOITM = f4101.IMITM
			and f4108.IOMCU = f4311.PDMCU
		where 
			f4311.PDADDJ between @jde_date_beg and @jde_date_end  -- Фактическая дата отгрузки	
			and f4311.PDDCTO not in (''TO'',''KT'',''OW'')  -- Исключаем продажи между компаниями и перем-ния между скл. филиала (?)
			and f4311.PDKCOO in (''00001'', ''00002'', ''00009'', ''00012'')  -- Компании РФ
		group by
			f4311.PDADDJ,
			f4301.PHKCOO,
			f4301.PHDOCO,
			f4301.PHDCTO,
			f4101.IMITM,
			f4101.IMLITM,
			f4311.PDLOTN,
			f4108.IOUA04,
			f4108.IOMMEJ
		union all
		-- Возврат поставщику
		select
			session_id = @session_id,
			order_date = cast(dbo.fncJDEDateToDate(f4211.SDADDJ) as date),
			comp_id = f4211.SDKCOO,
			doc_num = f4211.SDDOCO,
			doc_type = f4211.SDDCTO,
			itm = f4101.IMITM,
			product_code = rtrim(f4101.IMLITM),
			qty = - sum(iif(f4101.IMUOM1 = ''ГР'', f4211.SDUORG * 0.001, f4211.SDUORG)),  -- Конвертация ГР -&gt; КГ
			part = rtrim(f4211.SDLOTN),
			date_product = iif(isnull(f4108.IOUA04, 0) = 0, null, dbo.fncJDEDateToDate(f4108.IOUA04)),
			date_before = iif(isnull(f4108.IOMMEJ, 0) = 0, null, dbo.fncJDEDateToDate(f4108.IOMMEJ))
		from dbo.vF4211_Union_F42119 f4211  -- Строки продажи
		inner join PRODDTA.F4101 f4101 with (nolock)  -- Справочник товара
			on f4101.IMITM = f4211.SDITM
			and f4101.IMSRP4 = @provider
		left join PRODDTA.F4108 f4108 with (nolock)  -- Справочник партий
			on f4108.IOLOTN = f4211.SDLOTN
			and f4108.IOITM = f4101.IMITM
			and f4108.IOMCU = f4211.SDMCU
		where 
			f4211.SDADDJ between @jde_date_beg and @jde_date_end  -- Фактическая дата отгрузки
			and f4211.SDDCTO in (''BH'')  -- Возврат поставщику
			and f4211.SDKCOO in (''00001'', ''00002'', ''00009'', ''00012'')  -- Компании РФ
		group by
			f4211.SDADDJ,
			f4211.SDKCOO,
			f4211.SDDOCO,
			f4211.SDDCTO,
			f4101.IMITM,
			f4101.IMLITM,
			f4211.SDLOTN,
			f4108.IOUA04,
			f4108.IOMMEJ
	',N'@session_id int, @date_beg date, @date_end date',@session_id=90227,@date_beg='2024-07-17',@date_end='2024-08-31'</t>
  </si>
  <si>
    <t>exec "JDE_PRODUCTION"."sys"."sp_executesql";1 N'
		declare
			@jde_date_beg int = dbo.fncDateToJDEDate(@date_beg),
			@jde_date_end int = dbo.fncDateToJDEDate(@date_end),
			@provider char(3) = ''LB''
		declare @list_dates table (dt date)
		declare	@date date = @date_beg
		while @date &lt;= @date_end
		begin
			insert into @list_dates values(@date)	
			set @date = dateadd(day, 1, @date)
		end 
		-- Пустое количество прихода для дней без поставки
		select
			session_id = @session_id,
			order_date = ld.dt,
			comp_id = null,
			doc_num = null,
			doc_type = null,
			line_id = datediff(d, @date_beg, ld.dt),
			itm = t.itm,
			product_code = t.product_code,
			qty = 0,
			part = '''',
			date_product = null,
			date_before = null
		from 
		( 
			select top 1
				itm = f4101.IMITM,
				product_code = rtrim(f4101.IMLITM)
			from PRODDTA.F4101 f4101  -- Справочник товара
			where 
				f4101.IMSRP4 = @provider
		) t  -- Выбираем первый подходящий товара для тиражирования
		cross join @list_dates ld
		union all
		-- Приход
		select 
			session_id = @session_id,
			order_date = dbo.fncJDEDateToDate(f4311.PDADDJ),
			comp_id = f4311.PDKCOO,
			doc_num = f4311.PDDOCO,
			doc_type = f4311.PDDCTO,
			line_id = f4311.PDLNID,
			itm = f4101.IMITM,
			product_code = rtrim(f4101.IMLITM),
			qty = f4311.PDUORG,
			part = rtrim(f4311.PDLOTN),
			date_product = dbo.fncJDEDateToDate(nullif(isnull(f4108.IOUA04,0), 0)),
			date_before  = dbo.fncJDEDateToDate(nullif(isnull(f4108.IOMMEJ,0), 0))
		from dbo.vF4311_Union_F43119 f4311  -- Строки закупки
		inner join PRODDTA.F4101 f4101  -- Справочник товара
			on f4101.IMITM = f4311.PDITM
			and f4101.IMSRP4 = @provider
		inner join PRODDTA.F40039 td  -- Типы документов
			on td.DTDCT = f4311.PDDCTO
			and td.DTIBOR &lt;&gt; ''00''  -- &lt;&gt; Приход от поставщика
		left join PRODDTA.F4108 f4108  -- Справочник партий
			on f4108.IOLOTN = f4311.PDLOTN
			and f4108.IOITM = f4101.IMITM
			and f4108.IOMCU = f4311.PDMCU
		where 
			f4311.PDADDJ between @jde_date_beg and @jde_date_end  -- Фактическая дата отгрузки
			and f4311.PDKCOO in (''00001'', ''00002'', ''00009'', ''00012'')  -- Компании РФ
		union all
		-- Расход
		select
			session_id = @session_id,
			order_date = dbo.fncJDEDateToDate(f4211.SDADDJ),
			comp_id = f4211.SDKCOO,
			doc_num = f4211.SDDOCO,
			doc_type = f4211.SDDCTO,
			line_id = f4211.SDLNID,
			itm = f4101.IMITM,
			product_code = rtrim(f4101.IMLITM),
			qty = - f4211.SDUORG,
			part = rtrim(f4211.SDLOTN),
			date_product = dbo.fncJDEDateToDate(nullif(isnull(f4108.IOUA04,0), 0)),
			date_before  = dbo.fncJDEDateToDate(nullif(isnull(f4108.IOMMEJ,0), 0))
		from vF4211_Union_F42119 f4211  -- Строки продажи
		inner join PRODDTA.F4101 f4101  -- Справочник товара
			on f4101.IMITM = f4211.SDITM
			and f4101.IMSRP4 = @provider
		inner join PRODDTA.F40039 td  -- Типы документов
			on td.DTDCT = f4211.SDDCTO
			and td.DTIBOR not in (''20'', ''21'', ''11'', ''25'', ''22'',  ''10'')
		left join PRODDTA.F4108 f4108  -- Справочник партий
			on f4108.IOLOTN = f4211.SDLOTN
			and f4108.IOITM = f4101.IMITM
			and f4108.IOMCU = f4211.SDMCU
		where 
			f4211.SDADDJ between @jde_date_beg and @jde_date_end  -- Фактическая дата отгрузки	
			and f4211.SDKCOO in (''00001'', ''00002'', ''00009'', ''00012'')  -- Компании РФ
		union all
		-- Инвентаризации (недосдачи, излишки)
		select
			session_id = @session_id,
			order_date = dbo.fncJDEDateToDate(f4140.PICSDJ),
			comp_id = f0006.MCCO,
			doc_num = f4140.PICYNO,
			doc_type = f4140a.PIDCTO,
			line_id = checksum(f4141.PJLOTN),
			itm = f4101.IMITM,
			product_code = rtrim(f4101.IMLITM),
			qty = f4141.PJTQOH - f4141.PJTQCT,
			part = rtrim(f4141.PJLOTN),
			date_product = dbo.fncJDEDateToDate(nullif(isnull(f4108.IOUA04,0), 0)),
			date_before  = dbo.fncJDEDateToDate(nullif(isnull(f4108.IOMMEJ,0), 0))
		from PRODDTA.F4140 f4140  -- Заголовок инвентаризации
		inner join PRODDTA.F4140ALD f4140a  -- Доп. заголовок инвентаризации
			on f4140a.PICYNO = f4140.PICYNO
		inner join PRODDTA.F4141 f4141  -- Строки инвентаризации
			on f4141.PJCYNO = f4140.PICYNO
		inner join PRODDTA.F0006 f0006  -- Справочник Бизнес-единиц
			on f0006.MCMCU = f4141.PJMCU
		inner join PRODDTA.F4101 f4101  -- Справочник товара
			on f4101.IMITM = f4141.PJITM
			and f4101.IMSRP4 = @provider
		left join PRODDTA.F4108 f4108  -- Справочник партий
			on f4108.IOLOTN = f4141.PJLOTN
			and f4108.IOITM = f4101.IMITM
			and f4108.IOMCU = f4141.PJMCU
		where
			f4140a.PIDCTO = ''PI''  -- Физические запасы
			and (f4140.PICSDJ between @jde_date_beg and @jde_date_end)
			and f4140.PICYCS = ''50''  -- Выполнено
			and f4141.PJCCCD = ''1''  -- Подсчитано
			and f0006.MCCO in (''00001'', ''00002'', ''00009'', ''00012'')  -- Компании РФ
	',N'@session_id int, @date_beg date, @date_end date',@session_id=90226,@date_beg='2024-07-17',@date_end='2024-08-31'</t>
  </si>
  <si>
    <t>exec "JDE_ADAPTER"."dbo"."sp_executesql";1 N' 
		DECLARE @DateBeginJDE INT 
		DECLARE @DateEndJDE INT
		SET	@DateBeginJDE	= [dbo].[fncDateToJDEDate](@DateBegin) --[JDE_PRODUCTION].[dbo].[fncDateToJDEDate](@DateBegin) --
		SET @DateEndJDE		= [dbo].[fncDateToJDEDate](@DateEnd)   --[JDE_PRODUCTION].[dbo].[fncDateToJDEDate](@DateEnd)	--
		IF OBJECT_ID(''tempdb.dbo.#INCOME'', ''U'') IS NOT NULL
		  DROP TABLE #INCOME; 
		IF OBJECT_ID(''tempdb.dbo.#PURCHASE'', ''U'') IS NOT NULL
		  DROP TABLE #PURCHASE; 
		DROP TABLE IF EXISTS #RATES
		SELECT	[DOCDATE]		= [DOCDATE]
				,[CRR_BR_94]	= MAX([CRR_BR_94])
				,[CRR_BR]		= MAX([CRR_BR]	 )
		INTO #RATES
		FROM (
				SELECT TOP 1 WITH TIES
						[DOCDATE]		= RATE.[CXEFT_DateEffectiveRates] 
						,[AN8]			= RATE.[CXAN8_AddressNumber]
						,[CRDC]			= RATE.[CXCRDC_CurrencyCodeTo]
						,[CRR_BR_94]	= IIF(RATE.[CXCRDC_CurrencyCodeTo] = ''BYR'' AND RATE.[CXAN8_AddressNumber] = 94, ISNULL(RATE.[CXCRR_CurrencyConverRateOv], 0), NULL)  
						,[CRR_BR]		= IIF(RATE.[CXCRDC_CurrencyCodeTo] = ''BYR'' AND RATE.[CXAN8_AddressNumber] = 0, ISNULL(RATE.[CXCRR_CurrencyConverRateOv], 0), NULL)  
				FROM		[JDE_ADAPTER].[JDE_PRODUCTION_PRODDTA].[F0015_CurrencyExchangeRates] RATE WITH (NOLOCK)
				WHERE 	RATE.[CXCRCD_CurrencyCodeFrom] = ''RUB''
					AND RATE.[CXCRDC_CurrencyCodeTo] IN (''BYR'')
					AND RATE.[CXEFT_DateEffectiveRates] BETWEEN @DateBeginJDE AND @DateEndJDE
				ORDER BY 
					ROW_NUMBER() OVER (PARTITION BY RATE.[CXAN8_AddressNumber], RATE.[CXCRDC_CurrencyCodeTo], RATE.[CXEFT_DateEffectiveRates]  ORDER BY RATE.[CXEFT_DateEffectiveRates] DESC)
		) AS RATES
		GROUP BY
			RATES.[DOCDATE]
		SELECT	[CF55CDTO_DateTransferOwnership]	= [CF55CDTO_DateTransferOwnership]	
				,[PRKCOO_CompanyKeyOrderNo]			= [PRKCOO_CompanyKeyOrderNo]			
				,[PRDOCO_DocumentOrderInvoiceE]		= [PRDOCO_DocumentOrderInvoiceE]		
				,[PRDCTO_OrderType]					= [PRDCTO_OrderType]					
				,[PRMCU_CostCenter]					= [PRMCU_CostCenter]					
				,[PRLNID_LineNumber]				= [PRLNID_LineNumber]				
				,[PRLOTN_Lot]						= [PRLOTN_Lot]						
				,[PRITM_IdentifierShortItem]		= [PRITM_IdentifierShortItem]		
				,[PRUOM_UnitOfMeasureAsInput]		= [PRUOM_UnitOfMeasureAsInput]		
				,[PRUREC_UnitsLineItemQtyRe]		= SUM([PRUREC_UnitsLineItemQtyRe])
		INTO #INCOME
		FROM (
				SELECT	[CF55CDTO_DateTransferOwnership]	=	ISNULL(PurchaseOrderAttributesControlFile.[CF55CDTO_DateTransferOwnership], JDE_CF_old.[CF55CDTO])
						,[PRKCOO_CompanyKeyOrderNo]			=	PurchaseOrderReceiverFile.[PRKCOO_CompanyKeyOrderNo] 
						,[PRDOCO_DocumentOrderInvoiceE]		=	PurchaseOrderReceiverFile.[PRDOCO_DocumentOrderInvoiceE]
						,[PRDCTO_OrderType]					=	PurchaseOrderReceiverFile.[PRDCTO_OrderType] 
						,[PRMCU_CostCenter]					=	PurchaseOrderReceiverFile.[PRMCU_CostCenter]
						,[PRLNID_LineNumber]				=	PurchaseOrderReceiverFile.[PRLNID_LineNumber]
						,[PRLOTN_Lot]						=	PurchaseOrderReceiverFile.[PRLOTN_Lot]
						,[PRITM_IdentifierShortItem]		=	PurchaseOrderReceiverFile.[PRITM_IdentifierShortItem]		
						,[PRUOM_UnitOfMeasureAsInput]		=	PurchaseOrderReceiverFile.[PRUOM_UnitOfMeasureAsInput]
						,[PRUREC_UnitsLineItemQtyRe]		=	PurchaseOrderReceiverFile.[PRUREC_UnitsLineItemQtyRe]
				FROM		[JDE_ADAPTER].[JDE_PRODUCTION_PRODDTA].[F4301_PurchaseOrderHeader]						AS PurchaseOrderHeader
				INNER JOIN	[JDE_ADAPTER].[JDE_PRODUCTION_PRODDTA].[F43121_PurchaseOrderReceiverFile]				AS PurchaseOrderReceiverFile			ON PurchaseOrderHeader.[PHKCOO_CompanyKeyOrderNo] = PurchaseOrderReceiverFile.[PRKCOO_CompanyKeyOrderNo]
																																								AND PurchaseOrderHeader.[PHDCTO_OrderType] = PurchaseOrderReceiverFile.[PRDCTO_OrderType]
																																								AND PurchaseOrderHeader.[PHDOCO_DocumentOrderInvoiceE]	= PurchaseOrderReceiverFile.[PRDOCO_DocumentOrderInvoiceE]		
				LEFT JOIN	[JDE_ADAPTER].[JDE_PRODUCTION_PRODDTA].[F554301C_PurchaseOrderAttributesControlFile]	AS PurchaseOrderAttributesControlFile	ON PurchaseOrderAttributesControlFile.[CFKCOO_CompanyKeyOrderNo] = PurchaseOrderReceiverFile.[PRKCOO_CompanyKeyOrderNo] 
																																								AND PurchaseOrderAttributesControlFile.[CFDCTO_OrderType] = PurchaseOrderReceiverFile.[PRDCTO_OrderType] 
																																								AND PurchaseOrderAttributesControlFile.[CFDOCO_DocumentOrderInvoiceE] = PurchaseOrderReceiverFile.[PRDOCO_DocumentOrderInvoiceE]
				LEFT JOIN	[JDE_PDARH].[PRODDTA].[F554309C] 														AS JDE_CF_old			WITH (NOLOCK)	ON JDE_CF_old.[CFKCOO] = PurchaseOrderReceiverFile.[PRKCOO_CompanyKeyOrderNo]
																																								AND JDE_CF_old.[CFDCTO] = PurchaseOrderReceiverFile.[PRDCTO_OrderType]  
																																								AND JDE_CF_old.[CFDOCO] = PurchaseOrderReceiverFile.[PRDOCO_DocumentOrderInvoiceE]
				WHERE	PurchaseOrderHeader.[PHTRDJ_DateTransactionJulian] BETWEEN @DateBeginJDE AND @DateEndJDE
						AND PurchaseOrderReceiverFile.[PRKCOO_CompanyKeyOrderNo] NOT IN (''00072'')
						AND PurchaseOrderReceiverFile.[PRMATC_MatchType] = 1  -- откидываем сторнированные	
						AND PurchaseOrderReceiverFile.[PRDCTO_OrderType] IN (''O2'', ''O3'', ''OO'', ''O7'', ''YP'', ''OP'', ''O1'', ''0P'', ''O8'', ''O5'', ''O4'', ''0O'')	-- P&amp;G, NFD, P&amp;G РБ
				UNION
				SELECT	[CF55CDTO_DateTransferOwnership]	=	ISNULL(PurchaseOrderAttributesControlFile.[CF55CDTO_DateTransferOwnership], JDE_CF_old.[CF55CDTO])
						,[PRKCOO_CompanyKeyOrderNo]			=	PurchaseOrderReceiverFile.[PRKCOO_CompanyKeyOrderNo] 
						,[PRDOCO_DocumentOrderInvoiceE]		=	PurchaseOrderReceiverFile.[PRDOCO_DocumentOrderInvoiceE]
						,[PRDCTO_OrderType]					=	PurchaseOrderReceiverFile.[PRDCTO_OrderType] 
						,[PRMCU_CostCenter]					=	PurchaseOrderReceiverFile.[PRMCU_CostCenter]
						,[PRLNID_LineNumber]				=	PurchaseOrderReceiverFile.[PRLNID_LineNumber]
						,[PRLOTN_Lot]						=	PurchaseOrderReceiverFile.[PRLOTN_Lot]
						,[PRITM_IdentifierShortItem]		=	PurchaseOrderReceiverFile.[PRITM_IdentifierShortItem]		
						,[PRUOM_UnitOfMeasureAsInput]		=	PurchaseOrderReceiverFile.[PRUOM_UnitOfMeasureAsInput]
						,[PRUREC_UnitsLineItemQtyRe]		=	PurchaseOrderReceiverFile.[PRUREC_UnitsLineItemQtyRe]
				FROM		[JDE_ADAPTER].[JDE_PDARH_PRODDTA].[F43019_PurchaseOrderHeaderHistoryFile]				AS PurchaseOrderHeader					
				INNER JOIN	[JDE_ADAPTER].[JDE_PDARH_PRODDTA].[F43121_PurchaseOrderReceiverFile]					AS PurchaseOrderReceiverFile			ON PurchaseOrderHeader.[PHKCOO_CompanyKeyOrderNo] = PurchaseOrderReceiverFile.[PRKCOO_CompanyKeyOrderNo]
																																								AND PurchaseOrderHeader.[PHDCTO_OrderType] = PurchaseOrderReceiverFile.[PRDCTO_OrderType]
																																								AND PurchaseOrderHeader.[PHDOCO_DocumentOrderInvoiceE]	= PurchaseOrderReceiverFile.[PRDOCO_DocumentOrderInvoiceE]
				LEFT JOIN	[JDE_ADAPTER].[JDE_PRODUCTION_PRODDTA].[F554301C_PurchaseOrderAttributesControlFile]	AS PurchaseOrderAttributesControlFile	ON PurchaseOrderAttributesControlFile.[CFKCOO_CompanyKeyOrderNo] = PurchaseOrderReceiverFile.[PRKCOO_CompanyKeyOrderNo] 
																																								AND PurchaseOrderAttributesControlFile.[CFDCTO_OrderType] = PurchaseOrderReceiverFile.[PRDCTO_OrderType] 
																																								AND PurchaseOrderAttributesControlFile.[CFDOCO_DocumentOrderInvoiceE] = PurchaseOrderReceiverFile.[PRDOCO_DocumentOrderInvoiceE]
				LEFT JOIN	[JDE_PDARH].[PRODDTA].[F554309C] 														AS JDE_CF_old			WITH (NOLOCK)	ON JDE_CF_old.[CFKCOO] = PurchaseOrderReceiverFile.[PRKCOO_CompanyKeyOrderNo]
																																								AND JDE_CF_old.[CFDCTO] = PurchaseOrderReceiverFile.[PRDCTO_OrderType]  
																																								AND JDE_CF_old.[CFDOCO] = PurchaseOrderReceiverFile.[PRDOCO_DocumentOrderInvoiceE]
				WHERE	PurchaseOrderHeader.[PHTRDJ_DateTransactionJulian] BETWEEN @DateBeginJDE AND @DateEndJDE
						AND PurchaseOrderReceiverFile.[PRKCOO_CompanyKeyOrderNo] NOT IN (''00072'')
						AND PurchaseOrderReceiverFile.[PRMATC_MatchType] = 1  -- откидываем сторнированные	
						AND PurchaseOrderReceiverFile.[PRDCTO_OrderType] IN (''O2'', ''O3'', ''OO'', ''O7'', ''YP'', ''OP'', ''O1'', ''0P'', ''O8'', ''O5'', ''O4'', ''0O'')	-- P&amp;G, NFD, P&amp;G РБ
				UNION
				SELECT	[CF55CDTO_DateTransferOwnership]	=	ISNULL(PurchaseOrderAttributesControlFile.[CF55CDTO_DateTransferOwnership], JDE_CF_old.[CF55CDTO])
						,[PRKCOO_CompanyKeyOrderNo]			=	PurchaseOrderReceiverFile.[PRKCOO_CompanyKeyOrderNo] 
						,[PRDOCO_DocumentOrderInvoiceE]		=	PurchaseOrderReceiverFile.[PRDOCO_DocumentOrderInvoiceE]
						,[PRDCTO_OrderType]					=	PurchaseOrderReceiverFile.[PRDCTO_OrderType] 
						,[PRMCU_CostCenter]					=	PurchaseOrderReceiverFile.[PRMCU_CostCenter]
						,[PRLNID_LineNumber]				=	PurchaseOrderReceiverFile.[PRLNID_LineNumber]
						,[PRLOTN_Lot]						=	PurchaseOrderReceiverFile.[PRLOTN_Lot]
						,[PRITM_IdentifierShortItem]		=	PurchaseOrderReceiverFile.[PRITM_IdentifierShortItem]		
						,[PRUOM_UnitOfMeasureAsInput]		=	PurchaseOrderReceiverFile.[PRUOM_UnitOfMeasureAsInput]
						,[PRUREC_UnitsLineItemQtyRe]		=	PurchaseOrderReceiverFile.[PRUREC_UnitsLineItemQtyRe]
				FROM		[JDE_ADAPTER].[JDE_PDARH_PRODDTA].[F43019_PurchaseOrderHeaderHistoryFile]				AS PurchaseOrderHeader					
				INNER JOIN	[JDE_ADAPTER].[JDE_PRODUCTION_PRODDTA].[F43121_PurchaseOrderReceiverFile]				AS PurchaseOrderReceiverFile			ON PurchaseOrderHeader.[PHKCOO_CompanyKeyOrderNo] = PurchaseOrderReceiverFile.[PRKCOO_CompanyKeyOrderNo]
																																								AND PurchaseOrderHeader.[PHDCTO_OrderType] = PurchaseOrderReceiverFile.[PRDCTO_OrderType]
																																								AND PurchaseOrderHeader.[PHDOCO_DocumentOrderInvoiceE]	= PurchaseOrderReceiverFile.[PRDOCO_DocumentOrderInvoiceE]
				LEFT JOIN	[JDE_ADAPTER].[JDE_PRODUCTION_PRODDTA].[F554301C_PurchaseOrderAttributesControlFile]	AS PurchaseOrderAttributesControlFile	ON PurchaseOrderAttributesControlFile.[CFKCOO_CompanyKeyOrderNo] = PurchaseOrderReceiverFile.[PRKCOO_CompanyKeyOrderNo] 
																																								AND PurchaseOrderAttributesControlFile.[CFDCTO_OrderType] = PurchaseOrderReceiverFile.[PRDCTO_OrderType] 
																																								AND PurchaseOrderAttributesControlFile.[CFDOCO_DocumentOrderInvoiceE] = PurchaseOrderReceiverFile.[PRDOCO_DocumentOrderInvoiceE]
				LEFT JOIN	[JDE_PDARH].[PRODDTA].[F554309C] 														AS JDE_CF_old			WITH (NOLOCK)	ON JDE_CF_old.[CFKCOO] = PurchaseOrderReceiverFile.[PRKCOO_CompanyKeyOrderNo]
																																								AND JDE_CF_old.[CFDCTO] = PurchaseOrderReceiverFile.[PRDCTO_OrderType]  
																																								AND JDE_CF_old.[CFDOCO] = PurchaseOrderReceiverFile.[PRDOCO_DocumentOrderInvoiceE]
				WHERE	PurchaseOrderHeader.[PHTRDJ_DateTransactionJulian] BETWEEN @DateBeginJDE AND @DateEndJDE
						AND PurchaseOrderReceiverFile.[PRKCOO_CompanyKeyOrderNo] NOT IN (''00072'')
						AND PurchaseOrderReceiverFile.[PRMATC_MatchType] = 1  -- откидываем сторнированные	
						AND PurchaseOrderReceiverFile.[PRDCTO_OrderType] IN (''O2'', ''O3'', ''OO'', ''O7'', ''YP'', ''OP'', ''O1'', ''0P'', ''O8'', ''O5'', ''O4'', ''0O'')	-- P&amp;G, NFD, P&amp;G РБ
		) AS INCOME
		GROUP BY
			[CF55CDTO_DateTransferOwnership]	
			,[PRKCOO_CompanyKeyOrderNo]			
			,[PRDOCO_DocumentOrderInvoiceE]		
			,[PRDCTO_OrderType]					
			,[PRMCU_CostCenter]					
			,[PRLNID_LineNumber]				
			,[PRLOTN_Lot]						
			,[PRITM_IdentifierShortItem]		
			,[PRUOM_UnitOfMeasureAsInput]
		SELECT	[PHTRDJ_DateTransactionJulian]		=	[PHTRDJ_DateTransactionJulian]		
				,[PHKCOO_CompanyKeyOrderNo]			=	[PHKCOO_CompanyKeyOrderNo]			
				,[PHDCTO_OrderType]					=	[PHDCTO_OrderType]					
				,[PHDOCO_DocumentOrderInvoiceE]		=	[PHDOCO_DocumentOrderInvoiceE]		
				,[PHMCU_CostCenter]					=	[PHMCU_CostCenter]					
				,[PHAN8_AddressNumber]				=	[PHAN8_AddressNumber]				
				,[PDITM_IdentifierShortItem]		=	[PDITM_IdentifierShortItem]	
				,[PHEXR1_TaxExplanationCode1]		=	[PHEXR1_TaxExplanationCode1]
				,[Purchase Price]					=	AVG([PDAEXP_AmountExtendedPrice] / NULLIF([PDPQOR_UnitsPrimaryQtyOrder], 0))
		INTO #PURCHASE
		FROM (
			SELECT	[PHTRDJ_DateTransactionJulian]		=	[PHTRDJ_DateTransactionJulian]
					,[PHKCOO_CompanyKeyOrderNo]			=	[PHKCOO_CompanyKeyOrderNo]
					,[PHDCTO_OrderType]					=	[PHDCTO_OrderType]		
					,[PHDOCO_DocumentOrderInvoiceE]		=	[PHDOCO_DocumentOrderInvoiceE] 
					,[PHMCU_CostCenter]					=	[PHMCU_CostCenter]
					,[PHAN8_AddressNumber]				=	[PHAN8_AddressNumber]
					,[PDITM_IdentifierShortItem]		=	[PDITM_IdentifierShortItem] 
					,[PHEXR1_TaxExplanationCode1]		=	[PHEXR1_TaxExplanationCode1]
					,[PDPQOR_UnitsPrimaryQtyOrder]		=	SUM([PDPQOR_UnitsPrimaryQtyOrder])
					,[PDAEXP_AmountExtendedPrice]		=	SUM([PDAEXP_AmountExtendedPrice])							
			FROM (
				SELECT	[PHTRDJ_DateTransactionJulian]		=	PurchaseOrderHeader.[PHTRDJ_DateTransactionJulian]
						--,[PHPDDJ_PromisedDeliveryDate]		=	PurchaseOrderHeader.[PHPDDJ_PromisedDeliveryDate]
						,[PHKCOO_CompanyKeyOrderNo]			=	PurchaseOrderHeader.[PHKCOO_CompanyKeyOrderNo]
						,[PHDCTO_OrderType]					=	PurchaseOrderHeader.[PHDCTO_OrderType]		
						,[PHDOCO_DocumentOrderInvoiceE]		=	PurchaseOrderHeader.[PHDOCO_DocumentOrderInvoiceE] 
						,[PHMCU_CostCenter]					=	PurchaseOrderHeader.[PHMCU_CostCenter]
						,[PHAN8_AddressNumber]				=	PurchaseOrderHeader.[PHAN8_AddressNumber]
						,[PDITM_IdentifierShortItem]		=	PurchaseOrderDetailFile.[PDITM_IdentifierShortItem]
						,[PHEXR1_TaxExplanationCode1]		=	PurchaseOrderHeader.[PHEXR1_TaxExplanationCode1]
						--,[PDUOM_UnitOfMeasureAsInput]		=	PurchaseOrderDetailFile.[PDUOM_UnitOfMeasureAsInput]
						--,[Purchase Price]					=	AVG(PurchaseOrderDetailFile.[PDAEXP_AmountExtendedPrice] / NULLIF(PurchaseOrderDetailFile.[PDPQOR_UnitsPrimaryQtyOrder], 0))
						,[PDPQOR_UnitsPrimaryQtyOrder]		=	PurchaseOrderDetailFile.[PDPQOR_UnitsPrimaryQtyOrder]	
						,[PDAEXP_AmountExtendedPrice]		=	PurchaseOrderDetailFile.[PDAEXP_AmountExtendedPrice]	
				FROM		[JDE_ADAPTER].[JDE_PRODUCTION_PRODDTA].[F4301_PurchaseOrderHeader]			AS PurchaseOrderHeader
				LEFT JOIN	[JDE_ADAPTER].[JDE_PRODUCTION_PRODDTA].[F4311_PurchaseOrderDetailFile]		AS PurchaseOrderDetailFile	ON	PurchaseOrderDetailFile.[PDKCOO_CompanyKeyOrderNo] = PurchaseOrderHeader.[PHKCOO_CompanyKeyOrderNo] 
																																		AND PurchaseOrderDetailFile.[PDDCTO_OrderType] = PurchaseOrderHeader.[PHDCTO_OrderType] 
																																		AND PurchaseOrderDetailFile.[PDDOCO_DocumentOrderInvoiceE] = PurchaseOrderHeader.[PHDOCO_DocumentOrderInvoiceE]			
				WHERE	PurchaseOrderHeader.[PHTRDJ_DateTransactionJulian] BETWEEN @DateBeginJDE AND @DateEndJDE	
						AND PurchaseOrderHeader.[PHKCOO_CompanyKeyOrderNo] NOT IN (''00072'')
						AND PurchaseOrderHeader.[PHDCTO_OrderType] IN (''O2'', ''O3'', ''OO'', ''O7'', ''YP'', ''OP'', ''O1'', ''0P'', ''O8'', ''O5'', ''O4'', ''0O'')	
						AND NOT (PurchaseOrderDetailFile.[PDLTTR_StatusCodeLast] = 980 AND PurchaseOrderDetailFile.[PDNXTR_StatusCodeNext] = 999)	-- Отмененные строки
				UNION
				SELECT	[PHTRDJ_DateTransactionJulian]		=	PurchaseOrderHeader.[PHTRDJ_DateTransactionJulian]
						--,[PHPDDJ_PromisedDeliveryDate]		=	PurchaseOrderHeader.[PHPDDJ_PromisedDeliveryDate]
						,[PHKCOO_CompanyKeyOrderNo]			=	PurchaseOrderHeader.[PHKCOO_CompanyKeyOrderNo]
						,[PHDCTO_OrderType]					=	PurchaseOrderHeader.[PHDCTO_OrderType]		
						,[PHDOCO_DocumentOrderInvoiceE]		=	PurchaseOrderHeader.[PHDOCO_DocumentOrderInvoiceE] 
						,[PHMCU_CostCenter]					=	PurchaseOrderHeader.[PHMCU_CostCenter]
						,[PHAN8_AddressNumber]				=	PurchaseOrderHeader.[PHAN8_AddressNumber]
						,[PDITM_IdentifierShortItem]		=	PurchaseOrderDetailFile.[PDITM_IdentifierShortItem] 
						,[PHEXR1_TaxExplanationCode1]		=	PurchaseOrderHeader.[PHEXR1_TaxExplanationCode1]
						--,[PDUOM_UnitOfMeasureAsInput]		=	PurchaseOrderDetailFile.[PDUOM_UnitOfMeasureAsInput]
						--,[Purchase Price]					=	AVG(PurchaseOrderDetailFile.[PDAEXP_AmountExtendedPrice] / NULLIF(PurchaseOrderDetailFile.[PDPQOR_UnitsPrimaryQtyOrder], 0))
						,[PDPQOR_UnitsPrimaryQtyOrder]		=	PurchaseOrderDetailFile.[PDPQOR_UnitsPrimaryQtyOrder]	
						,[PDAEXP_AmountExtendedPrice]		=	PurchaseOrderDetailFile.[PDAEXP_AmountExtendedPrice]	
				FROM		[JDE_ADAPTER].[JDE_PDARH_PRODDTA].[F43019_PurchaseOrderHeaderHistoryFile]	AS PurchaseOrderHeader
				LEFT JOIN	[JDE_ADAPTER].[JDE_PDARH_PRODDTA].[F43119_PurchaseOrderDetailsHistoryFile]	AS PurchaseOrderDetailFile	ON	PurchaseOrderDetailFile.[PDKCOO_CompanyKeyOrderNo] = PurchaseOrderHeader.[PHKCOO_CompanyKeyOrderNo] 
																																		AND PurchaseOrderDetailFile.[PDDCTO_OrderType] = PurchaseOrderHeader.[PHDCTO_OrderType] 
																																		AND PurchaseOrderDetailFile.[PDDOCO_DocumentOrderInvoiceE] = PurchaseOrderHeader.[PHDOCO_DocumentOrderInvoiceE]			
				WHERE	PurchaseOrderHeader.[PHTRDJ_DateTransactionJulian] BETWEEN @DateBeginJDE AND @DateEndJDE
						AND PurchaseOrderHeader.[PHKCOO_CompanyKeyOrderNo] NOT IN (''00072'')
						AND PurchaseOrderHeader.[PHDCTO_OrderType] IN (''O2'', ''O3'', ''OO'', ''O7'', ''YP'', ''OP'', ''O1'', ''0P'', ''O8'', ''O5'', ''O4'', ''0O'')	
						AND NOT (PurchaseOrderDetailFile.[PDLTTR_StatusCodeLast] = 980 AND PurchaseOrderDetailFile.[PDNXTR_StatusCodeNext] = 999)	-- Отмененные строки
				UNION
				SELECT	[PHTRDJ_DateTransactionJulian]		=	PurchaseOrderHeader.[PHTRDJ_DateTransactionJulian]
						--,[PHPDDJ_PromisedDeliveryDate]		=	PurchaseOrderHeader.[PHPDDJ_PromisedDeliveryDate]
						,[PHKCOO_CompanyKeyOrderNo]			=	PurchaseOrderHeader.[PHKCOO_CompanyKeyOrderNo]
						,[PHDCTO_OrderType]					=	PurchaseOrderHeader.[PHDCTO_OrderType]		
						,[PHDOCO_DocumentOrderInvoiceE]		=	PurchaseOrderHeader.[PHDOCO_DocumentOrderInvoiceE] 
						,[PHMCU_CostCenter]					=	PurchaseOrderHeader.[PHMCU_CostCenter]
						,[PHAN8_AddressNumber]				=	PurchaseOrderHeader.[PHAN8_AddressNumber]
						,[PDITM_IdentifierShortItem]		=	PurchaseOrderDetailFile.[PDITM_IdentifierShortItem] 
						,[PHEXR1_TaxExplanationCode1]		=	PurchaseOrderHeader.[PHEXR1_TaxExplanationCode1]
						--,[PDUOM_UnitOfMeasureAsInput]		=	PurchaseOrderDetailFile.[PDUOM_UnitOfMeasureAsInput]
						--,[Purchase Price]					=	AVG(PurchaseOrderDetailFile.[PDAEXP_AmountExtendedPrice] / NULLIF(PurchaseOrderDetailFile.[PDPQOR_UnitsPrimaryQtyOrder], 0))
						,[PDPQOR_UnitsPrimaryQtyOrder]		=	PurchaseOrderDetailFile.[PDPQOR_UnitsPrimaryQtyOrder]	
						,[PDAEXP_AmountExtendedPrice]		=	PurchaseOrderDetailFile.[PDAEXP_AmountExtendedPrice]	
				FROM		[JDE_ADAPTER].[JDE_PRODUCTION_PRODDTA].[F4301_PurchaseOrderHeader]			AS PurchaseOrderHeader
				LEFT JOIN	[JDE_ADAPTER].[JDE_PDARH_PRODDTA].[F43119_PurchaseOrderDetailsHistoryFile]	AS PurchaseOrderDetailFile	ON	PurchaseOrderDetailFile.[PDKCOO_CompanyKeyOrderNo] = PurchaseOrderHeader.[PHKCOO_CompanyKeyOrderNo] 
																																		AND PurchaseOrderDetailFile.[PDDCTO_OrderType] = PurchaseOrderHeader.[PHDCTO_OrderType] 
																																		AND PurchaseOrderDetailFile.[PDDOCO_DocumentOrderInvoiceE] = PurchaseOrderHeader.[PHDOCO_DocumentOrderInvoiceE]			
				WHERE	PurchaseOrderHeader.[PHTRDJ_DateTransactionJulian] BETWEEN @DateBeginJDE AND @DateEndJDE	
						AND PurchaseOrderHeader.[PHKCOO_CompanyKeyOrderNo] NOT IN (''00072'')
						AND PurchaseOrderHeader.[PHDCTO_OrderType] IN (''O2'', ''O3'', ''OO'', ''O7'', ''YP'', ''OP'', ''O1'', ''0P'', ''O8'', ''O5'', ''O4'', ''0O'')	
						AND NOT (PurchaseOrderDetailFile.[PDLTTR_StatusCodeLast] = 980 AND PurchaseOrderDetailFile.[PDNXTR_StatusCodeNext] = 999)	-- Отмененные строки
			) AS PURCHASE
			GROUP BY
				[PHTRDJ_DateTransactionJulian]		
				,[PHKCOO_CompanyKeyOrderNo]			
				,[PHDCTO_OrderType]					
				,[PHDOCO_DocumentOrderInvoiceE]		
				,[PHMCU_CostCenter]					
				,[PHAN8_AddressNumber]				
				,[PDITM_IdentifierShortItem]	
				,[PHEXR1_TaxExplanationCode1]
		) AS PURCHASE
		GROUP BY
			[PHTRDJ_DateTransactionJulian]		
			,[PHKCOO_CompanyKeyOrderNo]			
			,[PHDCTO_OrderType]					
			,[PHDOCO_DocumentOrderInvoiceE]		
			,[PHMCU_CostCenter]					
			,[PHAN8_AddressNumber]				
			,[PDITM_IdentifierShortItem]	
			,[PHEXR1_TaxExplanationCode1]
		SELECT	[Date]									=	RESULT.[Date]
				,[Date Purchase]						=	RESULT.[Date Purchase]
				,[Document Purchase NID]				=	RESULT.[Document Purchase NID]						COLLATE Cyrillic_General_CI_AS
				,[Document Income Row Number]			=	CONVERT(INT, RESULT.[Document Income Row Number])
				,[Document Income Lot Number]			=	RESULT.[Document Income Lot Number]
				,[Business Unit NID]					=	RTRIM(LTRIM(RESULT.[Business Unit Purchase NID]))	COLLATE Cyrillic_General_CI_AS		
				,[Supplier NID]							=	CONVERT(INT, RESULT.[Supplier NID])
				,[Product NID]							=	CONVERT(INT, RESULT.[Product NID])					
				,[Product EAN]							=	RESULT.[Product EAN]								COLLATE Cyrillic_General_CI_AS
				,[Document Product Income Rate]			=	RESULT.[Document Product Income Rate]
				,[Quantity Income Rate]		 			=	ISNULL(RESULT.[Quantity Income Rate], 0)	
				,[Quantity Income Rate PCS]				=	ISNULL(RESULT.[Quantity Income Rate PCS], 0)
				,[Amount Purchase]						=	ISNULL(RESULT.[Amount Purchase], 0)				
				,[Amount Purchase WO Tax] 				=	ISNULL(RESULT.[Amount Purchase WO Tax], 0)	
				,[Amount Alt Cost]						=	ISNULL(RESULT.[Amount Alt Cost], 0)				
				,[Amount Alt Cost WO Tax]				=	ISNULL(RESULT.[Amount Alt Cost WO Tax], 0)	
				,[Amount Alt Cost UOM PCS]				=	ISNULL(RESULT.[Amount Alt Cost UOM PCS], 0)
				,[Amount Alt Cost UOM PCS WO Tax]		=	ISNULL(RESULT.[Amount Alt Cost UOM PCS WO Tax], 0)
				,[Amount Base Price]					=	ISNULL(RESULT.[Quantity Income Rate] * COALESCE(BR.[Base Price], BR_BRANCH.[Base Price], BR_COMPANY.[Base Price], BR_MAX_DATE.[Base Price], BR_BRANCH_MAX_DATE.[Base Price], BR_COMPANY_MAX_DATE.[Base Price]) * (1 + RESULT.[Tax Rate]), 0)
				,[Amount Base Price WO Tax]				=	ISNULL(RESULT.[Quantity Income Rate] * COALESCE(BR.[Base Price], BR_BRANCH.[Base Price], BR_COMPANY.[Base Price], BR_MAX_DATE.[Base Price], BR_BRANCH_MAX_DATE.[Base Price], BR_COMPANY_MAX_DATE.[Base Price]), 0) 
		FROM (
				SELECT	[Date]										=	[JDE_ADAPTER].[dbo].[fncJDEDateToDate](INCOME.[CF55CDTO_DateTransferOwnership]) --[JDE_PRODUCTION].[dbo].[fncJDEDateToDate](PURCHASE.[PHTRDJ_DateTransactionJulian]) --JDE_ADAPTER.[dbo].[JDEToSQLDate](PURCHASE.[PHTRDJ_DateTransactionJulian])
						,[Date Purchase]							=	[JDE_ADAPTER].[dbo].[fncJDEDateToDate](PURCHASE.[PHTRDJ_DateTransactionJulian])
						,[Date JDE]									=	PURCHASE.[PHTRDJ_DateTransactionJulian] 
						,[Document Purchase NID]					=	RIGHT(PURCHASE.[PHKCOO_CompanyKeyOrderNo], 2) + ''/'' + PURCHASE.[PHDCTO_OrderType] + ''-'' + CAST(CAST(PURCHASE.[PHDOCO_DocumentOrderInvoiceE] AS INT) AS VARCHAR(8)) COLLATE Cyrillic_General_CI_AS
						,[Document Income Row Number]				=	INCOME.[PRLNID_LineNumber]
						,[Document Income Lot Number]				=	INCOME.[PRLOTN_Lot]
						,[PHKCOO_CompanyKeyOrderNo]					=	PURCHASE.[PHKCOO_CompanyKeyOrderNo]
						,[PHDCTO_OrderType]							=	PURCHASE.[PHDCTO_OrderType]
						,[PHDOCO_DocumentOrderInvoiceE]				=	PURCHASE.[PHDOCO_DocumentOrderInvoiceE] 
						,[Business Unit NID]						=	INCOME.[PRMCU_CostCenter]
						,[Business Unit Purchase NID]				=	CASE WHEN PURCHASE.[PHDCTO_OrderType] = ''OO'' THEN ISNULL(FINAL_WH.[PHMCU_CostCenter], RIGHT(SPACE(12) + ''21WHPG'', 12)) ELSE PURCHASE.[PHMCU_CostCenter] END COLLATE Cyrillic_General_CI_AS
						,[Business Unit Purchase Branch NID]		=	BusinessUnitMaster.[MCRP04_CategoryCodeCostCt004]
						,[Business Unit Purchase Company Code]		=	BusinessUnitMaster.[MCCO_Company]
						,[Currency Code]							=	CompanyConstants.CCCRCD_CurrencyCodeFrom								
						,[Supplier NID]								=	PURCHASE.[PHAN8_AddressNumber]  
						,[Product NID]								=	INCOME.[PRITM_IdentifierShortItem]	 
						,[Product EAN]								=	ItemMaster.[IMDSC2_DescriptionLine2] COLLATE Cyrillic_General_CI_AS
						,[Document Product Income Rate]				=	[PRUOM_UnitOfMeasureAsInput]
						,[Quantity Income Rate]						=	INCOME.[PRUREC_UnitsLineItemQtyRe] 
						,[Quantity Income Rate PCS]					=	INCOME.[PRUREC_UnitsLineItemQtyRe] * ISNULL(ISNULL( CNV.[ConvFactor], CONV.[UMCONV_ConversionFactor] / 10000000), 0)
						,[Amount Purchase]							=	CASE WHEN PURCHASE.[PHKCOO_CompanyKeyOrderNo] = ''00004'' 
																			THEN CAST(PURCHASE.[Purchase Price] * INCOME.[PRUREC_UnitsLineItemQtyRe] / 100.00 * CASE WHEN PURCHASE.[PHDCTO_OrderType] = ''OO'' THEN 1.00 + [JDE_REPORTS].[dbo].[ITM_GetNDS](PURCHASE.[PDITM_IdentifierShortItem] , RIGHT(SPACE(12) + LTRIM(RTRIM(BusinessUnitMaster.[MCMCU_CostCenter])), 12), PURCHASE.[PHTRDJ_DateTransactionJulian]) ELSE 1.00 END AS NUMERIC(18, 5)) / IIF(PURCHASE.[PHAN8_AddressNumber] = 94, RATES.[CRR_BR_94], RATES.[CRR_BR])
																			ELSE CAST(PURCHASE.[Purchase Price] * INCOME.[PRUREC_UnitsLineItemQtyRe] / 100.00 * CASE WHEN (PURCHASE.[PHDCTO_OrderType] = ''OO'' AND PURCHASE.[PHEXR1_TaxExplanationCode1] &lt;&gt; ''NS'')  THEN 1.00 + [JDE_REPORTS].[dbo].[ITM_GetNDS](PURCHASE.[PDITM_IdentifierShortItem] , RIGHT(SPACE(12) + LTRIM(RTRIM(BusinessUnitMaster.[MCMCU_CostCenter])), 12), PURCHASE.[PHTRDJ_DateTransactionJulian]) ELSE 1.00 END AS NUMERIC(18, 5))	
																		END
						,[Amount Purchase WO Tax] 					=	CASE WHEN PURCHASE.[PHKCOO_CompanyKeyOrderNo] = ''00004'' 
																			THEN CAST(PURCHASE.[Purchase Price] * INCOME.[PRUREC_UnitsLineItemQtyRe] / 100.00 / CASE WHEN PURCHASE.[PHDCTO_OrderType] = ''OO'' THEN 1.00 ELSE 1.00 + [JDE_REPORTS].[dbo].[ITM_GetNDS](PURCHASE.[PDITM_IdentifierShortItem],  RIGHT(SPACE(12) + LTRIM(RTRIM(BusinessUnitMaster.[MCMCU_CostCenter])), 12), PURCHASE.[PHTRDJ_DateTransactionJulian]) END AS NUMERIC(18, 5)) / IIF(PURCHASE.[PHAN8_AddressNumber] = 94, RATES.[CRR_BR_94], RATES.[CRR_BR])
																			ELSE CAST(PURCHASE.[Purchase Price] * INCOME.[PRUREC_UnitsLineItemQtyRe] / 100.00 / CASE WHEN (PURCHASE.[PHDCTO_OrderType] = ''OO'' AND PURCHASE.[PHEXR1_TaxExplanationCode1] &lt;&gt; ''NS'') THEN 1.00 ELSE 1.00 + [JDE_REPORTS].[dbo].[ITM_GetNDS](PURCHASE.[PDITM_IdentifierShortItem],  RIGHT(SPACE(12) + LTRIM(RTRIM(BusinessUnitMaster.[MCMCU_CostCenter])), 12), PURCHASE.[PHTRDJ_DateTransactionJulian]) END AS NUMERIC(18, 5))
																		END
						,[Amount Alt Cost]							=	INCOME.[PRUREC_UnitsLineItemQtyRe] * AlternativeCostFile.[ACC59ACST_AlternativeCost] / 10000. 
						,[Amount Alt Cost WO Tax]					=	INCOME.[PRUREC_UnitsLineItemQtyRe] * AlternativeCostFile.[ACC59ACNV_AlternativeCostNoVAT] / 10000. 
						,[Amount Alt Cost UOM PCS]					=	INCOME.[PRUREC_UnitsLineItemQtyRe] * AlternativeCostFile.[ACC59ACST_AlternativeCost] / 10000. * ISNULL(ISNULL( CNV.[ConvFactor], CONV.[UMCONV_ConversionFactor] / 10000000), 0)
						,[Amount Alt Cost UOM PCS WO Tax]			=	INCOME.[PRUREC_UnitsLineItemQtyRe] * AlternativeCostFile.[ACC59ACNV_AlternativeCostNoVAT] / 10000. * ISNULL(ISNULL( CNV.[ConvFactor], CONV.[UMCONV_ConversionFactor] / 10000000), 0)
						,[Tax Rate]									=	[JDE_REPORTS].[dbo].[ITM_GetNDS](PURCHASE.[PDITM_IdentifierShortItem] , RIGHT(SPACE(12) + LTRIM(RTRIM(BusinessUnitMaster.[MCMCU_CostCenter])), 12), PURCHASE.[PHTRDJ_DateTransactionJulian])
				FROM		#INCOME		AS INCOME
				LEFT JOIN	#PURCHASE	AS PURCHASE	ON	PURCHASE.[PHKCOO_CompanyKeyOrderNo] = INCOME.[PRKCOO_CompanyKeyOrderNo]
														AND PURCHASE.[PHDCTO_OrderType] = INCOME.[PRDCTO_OrderType]
														AND PURCHASE.[PHDOCO_DocumentOrderInvoiceE]	= INCOME.[PRDOCO_DocumentOrderInvoiceE]		
														AND PURCHASE.[PDITM_IdentifierShortItem] = INCOME.[PRITM_IdentifierShortItem]
				LEFT JOIN	(
								SELECT	WH2_PH.[PHKCOO_CompanyKeyOrderNo]
										, WH2_PH.[PHDOCO_DocumentOrderInvoiceE]
										, WH2_PH.[PHDCTO_OrderType]
										, WH2_PH2.[PHMCU_CostCenter] 	
								FROM	(
											SELECT	[PHKCOO_CompanyKeyOrderNo]
													,[PHDOCO_DocumentOrderInvoiceE]
													,[PHDCTO_OrderType]
													,[PHMCU_CostCenter]
											FROM [JDE_ADAPTER].[JDE_PRODUCTION_PRODDTA].[F4301_PurchaseOrderHeader]	
											WHERE	[PHTRDJ_DateTransactionJulian] BETWEEN @DateBeginJDE AND @DateEndJDE
													AND [PHKCOO_CompanyKeyOrderNo] NOT IN (''00072'')
													AND [PHDCTO_OrderType] IN (''O2'', ''O3'', ''OO'', ''O7'', ''YP'', ''OP'', ''O1'', ''0P'', ''O8'', ''O5'', ''O4'', ''0O'')
											UNION ALL
											SELECT	[PHKCOO_CompanyKeyOrderNo]
													,[PHDOCO_DocumentOrderInvoiceE]
													,[PHDCTO_OrderType]
													,[PHMCU_CostCenter]
											FROM [JDE_ADAPTER].[JDE_PDARH_PRODDTA].[F43019_PurchaseOrderHeaderHistoryFile]	
											WHERE	[PHTRDJ_DateTransactionJulian] BETWEEN @DateBeginJDE AND @DateEndJDE
													AND [PHKCOO_CompanyKeyOrderNo] NOT IN (''00072'')
													AND [PHDCTO_OrderType] IN (''O2'', ''O3'', ''OO'', ''O7'', ''YP'', ''OP'', ''O1'', ''0P'', ''O8'', ''O5'', ''O4'', ''0O'')										
								) AS WH2_PH	  
								LEFT JOIN	[JDE_ADAPTER].[JDE_PRODUCTION_PRODDTA].[F0006_BusinessUnitMaster]						AS JDE_MC	ON	JDE_MC.[MCMCU_CostCenter] = WH2_PH.[PHMCU_CostCenter] AND JDE_MC.[MCRP29_CategoryCodeCostCenter29] = ''190''
								LEFT JOIN	[JDE_ADAPTER].[JDE_PRODUCTION_PRODDTA].[F55DOCLK_УниверсальнаяТаблицаСвязейДокументов]	AS JDE_DL	ON	JDE_DL.[DLLKCOO_Company_Link] = WH2_PH.[PHKCOO_CompanyKeyOrderNo] 
																																						AND JDE_DL.[DLLDOCO_OrderNumber_Link] = WH2_PH.[PHDOCO_DocumentOrderInvoiceE] 
																																						AND JDE_DL.[DLLDCTO_OrderType_Link] = WH2_PH.[PHDCTO_OrderType]																											
								LEFT JOIN	[JDE_ADAPTER].[JDE_PRODUCTION_PRODDTA].[F40039_DocumentTypeMaster]						AS JDE_DT	ON	JDE_DT.[DTDCT_DocumentType] = JDE_DL.[DLDCTO_OrderType] 
								LEFT JOIN   (
											SELECT	[PHKCOO_CompanyKeyOrderNo]
													,[PHDOCO_DocumentOrderInvoiceE]
													,[PHDCTO_OrderType]
													,[PHMCU_CostCenter]
											FROM [JDE_ADAPTER].[JDE_PRODUCTION_PRODDTA].[F4301_PurchaseOrderHeader]	
											UNION ALL
											SELECT	[PHKCOO_CompanyKeyOrderNo]
													,[PHDOCO_DocumentOrderInvoiceE]
													,[PHDCTO_OrderType]
													,[PHMCU_CostCenter]
											FROM [JDE_ADAPTER].[JDE_PDARH_PRODDTA].[F43019_PurchaseOrderHeaderHistoryFile]									
								) AS WH2_PH2																									ON	WH2_PH2.[PHKCOO_CompanyKeyOrderNo] = JDE_DL.[DLKCOO_CompanyKeyOrderNo]	
																																				AND	WH2_PH2.[PHDOCO_DocumentOrderInvoiceE] = JDE_DL.[DLDOCO_DocumentOrderInvoiceE]
																																				AND	WH2_PH2.[PHDCTO_OrderType] = JDE_DL.[DLDCTO_OrderType]
								WHERE	JDE_DT.[DTIBOR_InterbranchOrder] IN (''00'', ''01'')
										AND WH2_PH.[PHDCTO_OrderType] = ''OO'' 
										AND RTRIM(LTRIM(JDE_DL.[DLLNKT_LinkType])) = ''RBT_TRAN'' 
								GROUP BY WH2_PH.[PHKCOO_CompanyKeyOrderNo]
									 , WH2_PH.[PHDOCO_DocumentOrderInvoiceE]
									 , WH2_PH.[PHDCTO_OrderType]
									 , WH2_PH2.[PHMCU_CostCenter] 	
				) AS FINAL_WH	ON FINAL_WH.[PHKCOO_CompanyKeyOrderNo] = PURCHASE.[PHKCOO_CompanyKeyOrderNo] 
									AND FINAL_WH.[PHDOCO_DocumentOrderInvoiceE] = PURCHASE.[PHDOCO_DocumentOrderInvoiceE] 
									AND FINAL_WH.[PHDCTO_OrderType] = PURCHASE.[PHDCTO_OrderType]			
				LEFT JOIN [JDE_ADAPTER].[JDE_PRODUCTION_PRODDTA].[F0006_BusinessUnitMaster]						AS BusinessUnitMaster				ON BusinessUnitMaster.[MCMCU_CostCenter] = CASE WHEN PURCHASE.[PHDCTO_OrderType] = ''OO'' THEN ISNULL(FINAL_WH.[PHMCU_CostCenter],  RIGHT(SPACE(12) + ''21WHPG'', 12)) ELSE PURCHASE.[PHMCU_CostCenter] END	-- Для Трансзитов РБ получаем все со склада Минска
				LEFT JOIN [JDE_ADAPTER].[JDE_PRODUCTION_PRODDTA].[F0010_CompanyConstants]						AS CompanyConstants					ON CompanyConstants.[CCCO_Company] = BusinessUnitMaster.[MCCO_Company] --
				LEFT JOIN [JDE_ADAPTER].[JDE_PRODUCTION_PRODDTA].[F4101_ItemMaster]								AS ItemMaster						ON ItemMaster.[IMITM_IdentifierShortItem] = INCOME.[PRITM_IdentifierShortItem]
				LEFT JOIN #RATES																				AS RATES							ON RATES.[DOCDATE] = PURCHASE.[PHTRDJ_DateTransactionJulian]
				LEFT JOIN [JDE_ADAPTER].[JDE_PRODUCTION_PRODDTA].[F59AC10_AlternativeCostFile]					AS AlternativeCostFile				ON AlternativeCostFile.[ACKCOO_CompanyKeyOrderNo] = INCOME.[PRKCOO_CompanyKeyOrderNo]	
																																						AND AlternativeCostFile.[ACDCTO_OrderType] = INCOME.[PRDCTO_OrderType]
																																						AND AlternativeCostFile.[ACDOCO_DocumentOrderInvoiceE] = INCOME.[PRDOCO_DocumentOrderInvoiceE]
																																						AND AlternativeCostFile.[ACLOTN_Lot] = INCOME.[PRLOTN_Lot]
																																						AND AlternativeCostFile.[ACIT</t>
  </si>
  <si>
    <t>f0015_currencyexchangerates</t>
  </si>
  <si>
    <t>exec "JDE_ADAPTER"."dbo"."sp_executesql";1 N' 
		DECLARE @DateBeginJDE INT 
		DECLARE @DateEndJDE INT
		SET	@DateBeginJDE	= [JDE_PRODUCTION].[dbo].[fncDateToJDEDate](@DateBegin) --[dbo].[SQLToJDEDate](@DateBegin)
		SET @DateEndJDE		= [JDE_PRODUCTION].[dbo].[fncDateToJDEDate](@DateEnd)	--[dbo].[SQLToJDEDate](@DateEnd)
		DROP TABLE IF EXISTS #RATES
		SELECT	[DOCDATE]		= [DOCDATE]
				,[CRR_BR_94]	= MAX([CRR_BR_94])
				,[CRR_BR]		= MAX([CRR_BR]	 )
		INTO #RATES
		FROM (
				SELECT TOP 1 WITH TIES
						[DOCDATE]		= RATE.[CXEFT_DateEffectiveRates] 
						,[AN8]			= RATE.[CXAN8_AddressNumber]
						,[CRDC]			= RATE.[CXCRDC_CurrencyCodeTo]
						,[CRR_BR_94]	= IIF(RATE.[CXCRDC_CurrencyCodeTo] = ''BYR'' AND RATE.[CXAN8_AddressNumber] = 94, ISNULL(RATE.[CXCRR_CurrencyConverRateOv], 0), NULL)  
						,[CRR_BR]		= IIF(RATE.[CXCRDC_CurrencyCodeTo] = ''BYR'' AND RATE.[CXAN8_AddressNumber] = 0, ISNULL(RATE.[CXCRR_CurrencyConverRateOv], 0), NULL)  
				FROM		[JDE_ADAPTER].[JDE_PRODUCTION_PRODDTA].[F0015_CurrencyExchangeRates] RATE WITH (NOLOCK)
				WHERE 	RATE.[CXCRCD_CurrencyCodeFrom] = ''RUB''
					AND RATE.[CXCRDC_CurrencyCodeTo] IN (''BYR'')
					AND RATE.[CXEFT_DateEffectiveRates] BETWEEN @DateBeginJDE AND @DateEndJDE
				ORDER BY 
					ROW_NUMBER() OVER (PARTITION BY RATE.[CXAN8_AddressNumber], RATE.[CXCRDC_CurrencyCodeTo], RATE.[CXEFT_DateEffectiveRates]  ORDER BY RATE.[CXEFT_DateEffectiveRates] DESC)
		) AS RATES
		GROUP BY
			RATES.[DOCDATE]
		SELECT	[Date]									=	RESULT.[Date]		 								
				,[Document Purchase NID]				=	RESULT.[Document Purchase NID]								COLLATE Cyrillic_General_CI_AS
				,[Document Purchase Row Number]			=	CONVERT(INT, RESULT.[Document Purchase Row Number])
				--,[Company NID]							=	RESULT.[PHKCOO_CompanyKeyOrderNo]
				,[Business Unit NID]					=	RTRIM(LTRIM(RESULT.[Business Unit NID]))					COLLATE Cyrillic_General_CI_AS		
				,[Supplier NID]							=	CONVERT(INT, RESULT.[Supplier NID])
				,[Product NID]							=	CONVERT(INT, RESULT.[Product NID])							
				,[Product EAN]							=	RESULT.[Product EAN]										COLLATE Cyrillic_General_CI_AS
				,[Quantity]		 						=	RESULT.[Quantity]
				,[Quantity PCS]							=	RESULT.[Quantity PCS]	
				,[Amount Purchase]						=	ISNULL(RESULT.[Amount Purchase], 0)				
				,[Amount Purchase WO Tax] 				=	ISNULL(RESULT.[Amount Purchase WO Tax], 0)	 					
				,[Amount Base Price]					=	ISNULL(RESULT.[Quantity] * COALESCE(BR.[Base Price], BR_BRANCH.[Base Price], BR_COMPANY.[Base Price], BR_MAX_DATE.[Base Price], BR_BRANCH_MAX_DATE.[Base Price], BR_COMPANY_MAX_DATE.[Base Price]) * (1 + RESULT.[Tax Rate]), 0)	
				,[Amount Base Price WO Tax]				=	ISNULL(RESULT.[Quantity] * COALESCE(BR.[Base Price], BR_BRANCH.[Base Price], BR_COMPANY.[Base Price], BR_MAX_DATE.[Base Price], BR_BRANCH_MAX_DATE.[Base Price], BR_COMPANY_MAX_DATE.[Base Price]), 0)	
				,[Tax Rate]								=	ISNULL(RESULT.[Tax Rate], 0)
		FROM (
			SELECT	[Date]										=	[JDE_PRODUCTION].[dbo].[fncJDEDateToDate](PURCHASE.[PHTRDJ_DateTransactionJulian]) --JDE_ADAPTER.[dbo].[JDEToSQLDate](PURCHASE.[PHTRDJ_DateTransactionJulian])
					,[Date JDE]									=	PURCHASE.[PHTRDJ_DateTransactionJulian] 
					,[Document Purchase NID]					=	RIGHT(PURCHASE.[PHKCOO_CompanyKeyOrderNo], 2) + ''/'' + PURCHASE.[PHDCTO_OrderType] + ''-'' + CAST(CAST(PURCHASE.[PHDOCO_DocumentOrderInvoiceE] AS INT) AS VARCHAR(8))
					,[Document Purchase Row Number]				=	PURCHASE.[PDLNID_LineNumber]
					,[PHKCOO_CompanyKeyOrderNo]					=	PURCHASE.[PHKCOO_CompanyKeyOrderNo]
					,[PHDCTO_OrderType]							=	PURCHASE.[PHDCTO_OrderType]
					,[PHDOCO_DocumentOrderInvoiceE]				=	PURCHASE.[PHDOCO_DocumentOrderInvoiceE] 
					,[Business Unit NID]						=	CASE WHEN PURCHASE.[PHDCTO_OrderType] = ''OO'' THEN ISNULL(FINAL_WH.[PHMCU_CostCenter], RIGHT(SPACE(12) + ''21WHPG'', 12)) ELSE PURCHASE.[PHMCU_CostCenter] END
					,[Business Unit Branch NID]					=	BusinessUnitMaster.[MCRP04_CategoryCodeCostCt004]
					,[Business Unit Company Code]				=	BusinessUnitMaster.[MCCO_Company]
					,[Currency Code]							=	CompanyConstants.CCCRCD_CurrencyCodeFrom								
					,[Supplier NID]								=	PURCHASE.[PHAN8_AddressNumber] 
					,[Product NID]								=	PURCHASE.[PDITM_IdentifierShortItem] 
					,[Product EAN]								=	ItemMaster.[IMDSC2_DescriptionLine2] COLLATE Cyrillic_General_CI_AS
					,[Quantity]									=	PURCHASE.[PDPQOR_UnitsPrimaryQtyOrder]
					,[Quantity PCS]								=	PURCHASE.[PDPQOR_UnitsPrimaryQtyOrder] * ISNULL(ISNULL( CNV.[ConvFactor], CONV.[UMCONV_ConversionFactor] / 10000000), 0)
					,[Amount Purchase]							=	CASE WHEN PURCHASE.[PHKCOO_CompanyKeyOrderNo] = ''00004'' 
																		THEN CAST(PURCHASE.[PDAEXP_AmountExtendedPrice] / 100.00 * CASE WHEN PURCHASE.[PHDCTO_OrderType] = ''OO'' THEN 1.00 + [JDE_REPORTS].[dbo].[ITM_GetNDS](PURCHASE.[PDITM_IdentifierShortItem] , RIGHT(SPACE(12) + LTRIM(RTRIM(BusinessUnitMaster.[MCMCU_CostCenter])), 12), PURCHASE.[PHTRDJ_DateTransactionJulian]) ELSE 1.00 END AS NUMERIC(18, 5)) / IIF(PURCHASE.[PHAN8_AddressNumber] = 94, RATES.[CRR_BR_94], RATES.[CRR_BR])
																		ELSE CAST(PURCHASE.[PDAEXP_AmountExtendedPrice] / 100.00 * CASE WHEN ((PURCHASE.[PHDCTO_OrderType] = ''OO'' AND PURCHASE.[PHEXR1_TaxExplanationCode1] &lt;&gt; ''NS'') OR (PURCHASE.[PHEXR1_TaxExplanationCode1] = ''S'')) THEN 1.00 + [JDE_REPORTS].[dbo].[ITM_GetNDS](PURCHASE.[PDITM_IdentifierShortItem] , RIGHT(SPACE(12) + LTRIM(RTRIM(BusinessUnitMaster.[MCMCU_CostCenter])), 12), PURCHASE.[PHTRDJ_DateTransactionJulian]) ELSE 1.00 END AS NUMERIC(18, 5)) 
																	END
					,[Amount Purchase WO Tax] 					=	CASE WHEN PURCHASE.[PHKCOO_CompanyKeyOrderNo] = ''00004'' 
																		THEN CAST(PURCHASE.[PDAEXP_AmountExtendedPrice] / 100.00 / CASE WHEN PURCHASE.[PHDCTO_OrderType] = ''OO'' THEN 1.00 ELSE 1.00 + [JDE_REPORTS].[dbo].[ITM_GetNDS](PURCHASE.[PDITM_IdentifierShortItem],  RIGHT(SPACE(12) + LTRIM(RTRIM(BusinessUnitMaster.[MCMCU_CostCenter])), 12), PURCHASE.[PHTRDJ_DateTransactionJulian]) END AS NUMERIC(18, 5)) / IIF(PURCHASE.[PHAN8_AddressNumber] = 94, RATES.[CRR_BR_94], RATES.[CRR_BR])
																		ELSE CAST(PURCHASE.[PDAEXP_AmountExtendedPrice] / 100.00 / CASE WHEN ((PURCHASE.[PHDCTO_OrderType] = ''OO'' AND PURCHASE.[PHEXR1_TaxExplanationCode1] &lt;&gt; ''NS'') OR (PURCHASE.[PHEXR1_TaxExplanationCode1] = ''S'')) THEN 1.00 ELSE 1.00 + [JDE_REPORTS].[dbo].[ITM_GetNDS](PURCHASE.[PDITM_IdentifierShortItem],  RIGHT(SPACE(12) + LTRIM(RTRIM(BusinessUnitMaster.[MCMCU_CostCenter])), 12), PURCHASE.[PHTRDJ_DateTransactionJulian]) END AS NUMERIC(18, 5))
																	END
					,[Tax Rate]									=	[JDE_REPORTS].[dbo].[ITM_GetNDS](PURCHASE.[PDITM_IdentifierShortItem] , RIGHT(SPACE(12) + LTRIM(RTRIM(BusinessUnitMaster.[MCMCU_CostCenter])), 12), PURCHASE.[PHTRDJ_DateTransactionJulian])
			FROM (
				SELECT	[PHTRDJ_DateTransactionJulian]		= [PHTRDJ_DateTransactionJulian]
						,[PHKCOO_CompanyKeyOrderNo]			= [PHKCOO_CompanyKeyOrderNo]
						,[PHDCTO_OrderType]					= [PHDCTO_OrderType]		
						,[PHDOCO_DocumentOrderInvoiceE]		= [PHDOCO_DocumentOrderInvoiceE]
						,[PDLNID_LineNumber]				= [PDLNID_LineNumber]
						,[PHMCU_CostCenter]					= [PHMCU_CostCenter]
						,[PHAN8_AddressNumber]				= [PHAN8_AddressNumber]
						,[PDITM_IdentifierShortItem]		= [PDITM_IdentifierShortItem]
						,[PHEXR1_TaxExplanationCode1]		= [PHEXR1_TaxExplanationCode1]
						,[PDUOM_UnitOfMeasureAsInput]		= [PDUOM_UnitOfMeasureAsInput]
						,[PDPQOR_UnitsPrimaryQtyOrder]		= SUM([PDPQOR_UnitsPrimaryQtyOrder])
						,[PDAEXP_AmountExtendedPrice]		= SUM([PDAEXP_AmountExtendedPrice])			
				FROM (
					SELECT	PurchaseOrderHeader.[PHTRDJ_DateTransactionJulian]
							,PurchaseOrderHeader.[PHKCOO_CompanyKeyOrderNo]
							,PurchaseOrderHeader.[PHDCTO_OrderType]		
							,PurchaseOrderHeader.[PHDOCO_DocumentOrderInvoiceE]
							,PurchaseOrderDetailFile.[PDLNID_LineNumber]
							,PurchaseOrderHeader.[PHMCU_CostCenter]
							,PurchaseOrderHeader.[PHAN8_AddressNumber]
							,PurchaseOrderDetailFile.[PDITM_IdentifierShortItem]
							,PurchaseOrderHeader.[PHEXR1_TaxExplanationCode1]
							,PurchaseOrderDetailFile.[PDPQOR_UnitsPrimaryQtyOrder]
							,PurchaseOrderDetailFile.[PDAEXP_AmountExtendedPrice]
							,PurchaseOrderDetailFile.[PDUOM_UnitOfMeasureAsInput]
					FROM		[JDE_ADAPTER].[JDE_PRODUCTION_PRODDTA].[F4301_PurchaseOrderHeader]			AS PurchaseOrderHeader
					LEFT JOIN	[JDE_ADAPTER].[JDE_PRODUCTION_PRODDTA].[F4311_PurchaseOrderDetailFile]		AS PurchaseOrderDetailFile	ON	PurchaseOrderDetailFile.[PDKCOO_CompanyKeyOrderNo] = PurchaseOrderHeader.[PHKCOO_CompanyKeyOrderNo] 
																																			AND PurchaseOrderDetailFile.[PDDCTO_OrderType] = PurchaseOrderHeader.[PHDCTO_OrderType] 
																																			AND PurchaseOrderDetailFile.[PDDOCO_DocumentOrderInvoiceE] = PurchaseOrderHeader.[PHDOCO_DocumentOrderInvoiceE]			
					WHERE	PurchaseOrderHeader.[PHTRDJ_DateTransactionJulian] BETWEEN @DateBeginJDE AND @DateEndJDE
						AND PurchaseOrderHeader.[PHKCOO_CompanyKeyOrderNo] NOT IN (''00072'')
						AND PurchaseOrderHeader.[PHDCTO_OrderType] IN (''O2'', ''O3'', ''OO'', ''O7'', ''YP'', ''OP'', ''O1'', ''0P'', ''O8'', ''O5'', ''O4'', ''0O'')	
						AND NOT (PurchaseOrderDetailFile.[PDLTTR_StatusCodeLast] = 980 AND PurchaseOrderDetailFile.[PDNXTR_StatusCodeNext] = 999)	-- Отмененные строки
					UNION
					SELECT	PurchaseOrderHeader.[PHTRDJ_DateTransactionJulian]
							,PurchaseOrderHeader.[PHKCOO_CompanyKeyOrderNo]
							,PurchaseOrderHeader.[PHDCTO_OrderType]		
							,PurchaseOrderHeader.[PHDOCO_DocumentOrderInvoiceE]
							,PurchaseOrderDetailFile.[PDLNID_LineNumber]
							,PurchaseOrderHeader.[PHMCU_CostCenter]
							,PurchaseOrderHeader.[PHAN8_AddressNumber]
							,PurchaseOrderDetailFile.[PDITM_IdentifierShortItem]
							,PurchaseOrderHeader.[PHEXR1_TaxExplanationCode1]
							,PurchaseOrderDetailFile.[PDPQOR_UnitsPrimaryQtyOrder]
							,PurchaseOrderDetailFile.[PDAEXP_AmountExtendedPrice]
							,PurchaseOrderDetailFile.[PDUOM_UnitOfMeasureAsInput]
					FROM		[JDE_ADAPTER].[JDE_PDARH_PRODDTA].[F43019_PurchaseOrderHeaderHistoryFile]		AS PurchaseOrderHeader
					LEFT JOIN	[JDE_ADAPTER].[JDE_PDARH_PRODDTA].[F43119_PurchaseOrderDetailsHistoryFile]			AS PurchaseOrderDetailFile	ON	PurchaseOrderDetailFile.[PDKCOO_CompanyKeyOrderNo] = PurchaseOrderHeader.[PHKCOO_CompanyKeyOrderNo] 
																																					AND PurchaseOrderDetailFile.[PDDCTO_OrderType] = PurchaseOrderHeader.[PHDCTO_OrderType] 
																																					AND PurchaseOrderDetailFile.[PDDOCO_DocumentOrderInvoiceE] = PurchaseOrderHeader.[PHDOCO_DocumentOrderInvoiceE]			
					WHERE	PurchaseOrderHeader.[PHTRDJ_DateTransactionJulian] BETWEEN @DateBeginJDE AND @DateEndJDE  
						AND PurchaseOrderHeader.[PHKCOO_CompanyKeyOrderNo] NOT IN (''00072'')
						AND PurchaseOrderHeader.[PHDCTO_OrderType] IN (''O2'', ''O3'', ''OO'', ''O7'', ''YP'', ''OP'', ''O1'', ''0P'', ''O8'', ''O5'', ''O4'', ''0O'')	
						AND NOT (PurchaseOrderDetailFile.[PDLTTR_StatusCodeLast] = 980 AND PurchaseOrderDetailFile.[PDNXTR_StatusCodeNext] = 999)	-- Отмененные строки
					UNION
					SELECT	PurchaseOrderHeader.[PHTRDJ_DateTransactionJulian]
							,PurchaseOrderHeader.[PHKCOO_CompanyKeyOrderNo]
							,PurchaseOrderHeader.[PHDCTO_OrderType]		
							,PurchaseOrderHeader.[PHDOCO_DocumentOrderInvoiceE]
							,PurchaseOrderDetailFile.[PDLNID_LineNumber]
							,PurchaseOrderHeader.[PHMCU_CostCenter]
							,PurchaseOrderHeader.[PHAN8_AddressNumber]
							,PurchaseOrderDetailFile.[PDITM_IdentifierShortItem]
							,PurchaseOrderHeader.[PHEXR1_TaxExplanationCode1]
							,PurchaseOrderDetailFile.[PDPQOR_UnitsPrimaryQtyOrder]
							,PurchaseOrderDetailFile.[PDAEXP_AmountExtendedPrice]
							,PurchaseOrderDetailFile.[PDUOM_UnitOfMeasureAsInput]
					FROM		[JDE_ADAPTER].[JDE_PRODUCTION_PRODDTA].[F4301_PurchaseOrderHeader]					AS PurchaseOrderHeader
					LEFT JOIN	[JDE_ADAPTER].[JDE_PDARH_PRODDTA].[F43119_PurchaseOrderDetailsHistoryFile]			AS PurchaseOrderDetailFile	ON	PurchaseOrderDetailFile.[PDKCOO_CompanyKeyOrderNo] = PurchaseOrderHeader.[PHKCOO_CompanyKeyOrderNo] 
																																					AND PurchaseOrderDetailFile.[PDDCTO_OrderType] = PurchaseOrderHeader.[PHDCTO_OrderType] 
																																					AND PurchaseOrderDetailFile.[PDDOCO_DocumentOrderInvoiceE] = PurchaseOrderHeader.[PHDOCO_DocumentOrderInvoiceE]			
					WHERE	PurchaseOrderHeader.[PHTRDJ_DateTransactionJulian] BETWEEN @DateBeginJDE AND @DateEndJDE
						AND PurchaseOrderHeader.[PHKCOO_CompanyKeyOrderNo] NOT IN (''00072'')
						AND PurchaseOrderHeader.[PHDCTO_OrderType] IN (''O2'', ''O3'', ''OO'', ''O7'', ''YP'', ''OP'', ''O1'', ''0P'', ''O8'', ''O5'', ''O4'', ''0O'')	
						AND NOT (PurchaseOrderDetailFile.[PDLTTR_StatusCodeLast] = 980 AND PurchaseOrderDetailFile.[PDNXTR_StatusCodeNext] = 999)	-- Отмененные строки
				) AS PURCHASE
				GROUP BY
					[PHTRDJ_DateTransactionJulian]		
					,[PHKCOO_CompanyKeyOrderNo]			
					,[PHDCTO_OrderType]					
					,[PHDOCO_DocumentOrderInvoiceE]		
					,[PDLNID_LineNumber]				
					,[PHMCU_CostCenter]					
					,[PHAN8_AddressNumber]				
					,[PDITM_IdentifierShortItem]
					,[PHEXR1_TaxExplanationCode1]
					,[PDUOM_UnitOfMeasureAsInput]
			) AS PURCHASE
			LEFT JOIN	(
							SELECT	WH2_PH.[PHKCOO_CompanyKeyOrderNo]
									, WH2_PH.[PHDOCO_DocumentOrderInvoiceE]
									, WH2_PH.[PHDCTO_OrderType]
									, WH2_PH2.[PHMCU_CostCenter] 	
							FROM	(
										SELECT	[PHKCOO_CompanyKeyOrderNo]
												,[PHDOCO_DocumentOrderInvoiceE]
												,[PHDCTO_OrderType]
												,[PHMCU_CostCenter]
										FROM [JDE_ADAPTER].[JDE_PRODUCTION_PRODDTA].[F4301_PurchaseOrderHeader]	
										WHERE	[PHTRDJ_DateTransactionJulian] BETWEEN @DateBeginJDE AND @DateEndJDE  
												AND [PHDCTO_OrderType] IN (''O2'', ''O3'', ''OO'', ''O7'', ''YP'', ''OP'', ''O1'', ''0P'', ''O8'', ''O5'', ''O4'', ''0O'')
										UNION ALL
										SELECT	[PHKCOO_CompanyKeyOrderNo]
												,[PHDOCO_DocumentOrderInvoiceE]
												,[PHDCTO_OrderType]
												,[PHMCU_CostCenter]
										FROM [JDE_ADAPTER].[JDE_PDARH_PRODDTA].[F43019_PurchaseOrderHeaderHistoryFile]	
										WHERE	[PHTRDJ_DateTransactionJulian] BETWEEN @DateBeginJDE AND @DateEndJDE  
												AND [PHDCTO_OrderType] IN (''O2'', ''O3'', ''OO'', ''O7'', ''YP'', ''OP'', ''O1'', ''0P'', ''O8'', ''O5'', ''O4'', ''0O'')										
							) AS WH2_PH	  
							LEFT JOIN	[JDE_ADAPTER].[JDE_PRODUCTION_PRODDTA].[F0006_BusinessUnitMaster]						AS JDE_MC	ON	JDE_MC.[MCMCU_CostCenter] = WH2_PH.[PHMCU_CostCenter] AND JDE_MC.[MCRP29_CategoryCodeCostCenter29] = ''190''
							LEFT JOIN	[JDE_ADAPTER].[JDE_PRODUCTION_PRODDTA].[F55DOCLK_УниверсальнаяТаблицаСвязейДокументов]	AS JDE_DL	ON	JDE_DL.[DLLKCOO_Company_Link] = WH2_PH.[PHKCOO_CompanyKeyOrderNo] 
																																				AND JDE_DL.[DLLDOCO_OrderNumber_Link] = WH2_PH.[PHDOCO_DocumentOrderInvoiceE] 
																																				AND JDE_DL.[DLLDCTO_OrderType_Link] = WH2_PH.[PHDCTO_OrderType]																											
							LEFT JOIN	[JDE_ADAPTER].[JDE_PRODUCTION_PRODDTA].[F40039_DocumentTypeMaster]						AS JDE_DT	ON	JDE_DT.[DTDCT_DocumentType] = JDE_DL.[DLDCTO_OrderType] 
							LEFT JOIN   (
										SELECT	[PHKCOO_CompanyKeyOrderNo]
												,[PHDOCO_DocumentOrderInvoiceE]
												,[PHDCTO_OrderType]
												,[PHMCU_CostCenter]
										FROM [JDE_ADAPTER].[JDE_PRODUCTION_PRODDTA].[F4301_PurchaseOrderHeader]	
										UNION ALL
										SELECT	[PHKCOO_CompanyKeyOrderNo]
												,[PHDOCO_DocumentOrderInvoiceE]
												,[PHDCTO_OrderType]
												,[PHMCU_CostCenter]
										FROM [JDE_ADAPTER].[JDE_PDARH_PRODDTA].[F43019_PurchaseOrderHeaderHistoryFile]									
							) AS WH2_PH2																									ON	WH2_PH2.[PHKCOO_CompanyKeyOrderNo] = JDE_DL.[DLKCOO_CompanyKeyOrderNo]	
																																				AND WH2_PH2.[PHDOCO_DocumentOrderInvoiceE] = JDE_DL.[DLDOCO_DocumentOrderInvoiceE]
																																				AND WH2_PH2.[PHDCTO_OrderType] = JDE_DL.[DLDCTO_OrderType]
							WHERE	JDE_DT.[DTIBOR_InterbranchOrder] IN (''00'', ''01'')
									AND WH2_PH.[PHDCTO_OrderType] = ''OO'' 
									AND RTRIM(LTRIM(JDE_DL.[DLLNKT_LinkType])) = ''RBT_TRAN'' 
							GROUP BY WH2_PH.[PHKCOO_CompanyKeyOrderNo]
									 , WH2_PH.[PHDOCO_DocumentOrderInvoiceE]
									 , WH2_PH.[PHDCTO_OrderType]
									 , WH2_PH2.[PHMCU_CostCenter] 	
			) AS FINAL_WH	ON FINAL_WH.[PHKCOO_CompanyKeyOrderNo] = PURCHASE.[PHKCOO_CompanyKeyOrderNo] 
								AND FINAL_WH.[PHDOCO_DocumentOrderInvoiceE] = PURCHASE.[PHDOCO_DocumentOrderInvoiceE] 
								AND FINAL_WH.[PHDCTO_OrderType] = PURCHASE.[PHDCTO_OrderType]
			LEFT JOIN [JDE_ADAPTER].[JDE_PRODUCTION_PRODDTA].[F0006_BusinessUnitMaster]						AS BusinessUnitMaster			ON BusinessUnitMaster.[MCMCU_CostCenter] = CASE WHEN PURCHASE.[PHDCTO_OrderType] = ''OO'' THEN ISNULL(FINAL_WH.[PHMCU_CostCenter],  RIGHT(SPACE(12) + ''21WHPG'', 12)) ELSE PURCHASE.[PHMCU_CostCenter] END	-- Для Трансзитов РБ получаем все со склада Минска
			LEFT JOIN [JDE_ADAPTER].[JDE_PRODUCTION_PRODDTA].[F0010_CompanyConstants]						AS CompanyConstants				ON CompanyConstants.[CCCO_Company] = BusinessUnitMaster.[MCCO_Company] --
			LEFT JOIN [JDE_ADAPTER].[JDE_PRODUCTION_PRODDTA].[F4101_ItemMaster]								AS ItemMaster					ON ItemMaster.[IMITM_IdentifierShortItem] = PURCHASE.[PDITM_IdentifierShortItem]
			LEFT JOIN #RATES																				AS RATES						ON RATES.[DOCDATE] = PURCHASE.[PHTRDJ_DateTransactionJulian] 
			LEFT JOIN [JDE_ADAPTER].[JDE_PRODUCTION_PRODDTA].[F41002_ItemUnitsOfMeasureConversionFactors]	AS CONV							ON CONV.[UMITM_IdentifierShortItem] = PURCHASE.[PDITM_IdentifierShortItem] AND CONV.[UMUM_UnitOfMeasure] = PURCHASE.[PDUOM_UnitOfMeasureAsInput] AND CONV.[UMRUM_RelatedUnitOfMeasure] = ''ШТ''
			LEFT JOIN [JDE_REPORTS].[dbo].[ConvertUOM]														AS CNV							ON CNV.[Item] = PURCHASE.[PDITM_IdentifierShortItem] and CNV.[UoM_From] = PURCHASE.[PDUOM_UnitOfMeasureAsInput] and CNV.[UoM_To] = ''ШТ''
		) AS RESULT
		OUTER APPLY (
 						SELECT TOP 1 
								[Base Price]	= ISNULL(
														CASE WHEN ItemBasePriceFile.[BPUPRC_AmtPricePerUnit2] &gt; 0
															THEN 
																CASE WHEN ItemBasePriceFile.[BPURCD_UserReservedCode] = ''Y'' 
																	THEN ItemBasePriceFile.[BPUPRC_AmtPricePerUnit2] / (1. + ISNULL(RESULT.[Tax Rate], 0))
																	ELSE ItemBasePriceFile.[BPUPRC_AmtPricePerUnit2]
																END
														END
														, 0
												) / 10000								
						FROM [JDE_ADAPTER].[JDE_PRODUCTION_PRODDTA].[F4106_ItemBasePriceFile] AS ItemBasePriceFile
						WHERE	ItemBasePriceFile.[BPMCU_CostCenter] = RESULT.[Business Unit NID]
								AND ItemBasePriceFile.[BPITM_IdentifierShortItem] = RESULT.[Product NID] 
								AND ItemBasePriceFile.[BPAN8_AddressNumber] = 0 
								AND ItemBasePriceFile.[BPEFTJ_DateEffectiveJulian1] &lt;= RESULT.[Date JDE] 
								AND ItemBasePriceFile.[BPEXDJ_DateExpiredJulian1] &gt;= RESULT.[Date JDE]  
								AND ItemBasePriceFile.[BPCRCD_CurrencyCodeFrom] = RESULT.[Currency Code]
						ORDER BY
							ItemBasePriceFile.[BPEXDJ_DateExpiredJulian1]
		) AS BR
		OUTER APPLY (
 						SELECT TOP 1 
								[Base Price]	= ISNULL(
														CASE WHEN ItemBasePriceFile.[BPUPRC_AmtPricePerUnit2] &gt; 0
															THEN 
																CASE WHEN ItemBasePriceFile.[BPURCD_UserReservedCode] = ''Y'' 
																	THEN ItemBasePriceFile.[BPUPRC_AmtPricePerUnit2] / (1. + ISNULL([JDE_REPORTS].[dbo].[ITM_GetNDS](RESULT.[Product NID], ItemBasePriceFile.[BPMCU_CostCenter], RESULT.[Date JDE] ), 0)) 
																	ELSE ItemBasePriceFile.[BPUPRC_AmtPricePerUnit2]
																END															
														END
														, 0												
												) / 10000
						FROM		[JDE_ADAPTER].[JDE_PRODUCTION_PRODDTA].[F4106_ItemBasePriceFile]	AS ItemBasePriceFile
						INNER JOIN	[JDE_ADAPTER].[JDE_PRODUCTION_PRODDTA].[F0006_BusinessUnitMaster]	AS BusinessUnitMaster	ON BusinessUnitMaster.[MCMCU_CostCenter] = ItemBasePriceFile.[BPMCU_CostCenter] 
																																	AND BusinessUnitMaster.[MCRP04_CategoryCodeCostCt004] = RESULT.[Business Unit Branch NID] 
																																	AND BusinessUnitMaster.[MCRP29_CategoryCodeCostCenter29] = ''100'' 
																																	AND BusinessUnitMaster.[MCCO_Company] = RESULT.[Business Unit Company Code]
						WHERE	BR.[Base Price] IS NULL
								AND ItemBasePriceFile.[BPITM_IdentifierShortItem] = RESULT.[Product NID] 
								AND ItemBasePriceFile.[BPAN8_AddressNumber] = 0 
								AND ItemBasePriceFile.[BPEFTJ_DateEffectiveJulian1] &lt;= RESULT.[Date JDE] 
								AND ItemBasePriceFile.[BPEXDJ_DateExpiredJulian1] &gt;= RESULT.[Date JDE]  
								AND ItemBasePriceFile.[BPCRCD_CurrencyCodeFrom] = RESULT.[Currency Code]
						ORDER BY
							ItemBasePriceFile.[BPEXDJ_DateExpiredJulian1]
		) AS BR_BRANCH
		OUTER APPLY (
 						SELECT TOP 1 
								[Base Price]	= ISNULL(
														CASE WHEN ItemBasePriceFile.[BPUPRC_AmtPricePerUnit2] &gt; 0
															THEN 
																CASE WHEN ItemBasePriceFile.[BPURCD_UserReservedCode] = ''Y'' 
																	THEN ItemBasePriceFile.[BPUPRC_AmtPricePerUnit2] / (1. + ISNULL([JDE_REPORTS].[dbo].[ITM_GetNDS](RESULT.[Product NID], ItemBasePriceFile.[BPMCU_CostCenter], RESULT.[Date JDE] ), 0)) 
																	ELSE ItemBasePriceFile.[BPUPRC_AmtPricePerUnit2]
																END																															
														END
														, 0												
												) / 10000
						FROM		[JDE_ADAPTER].[JDE_PRODUCTION_PRODDTA].[F4106_ItemBasePriceFile]	AS ItemBasePriceFile
						INNER JOIN	[JDE_ADAPTER].[JDE_PRODUCTION_PRODDTA].[F0006_BusinessUnitMaster]	AS BusinessUnitMaster	ON BusinessUnitMaster.[MCMCU_CostCenter] = ItemBasePriceFile.[BPMCU_CostCenter] 																														
																																	AND BusinessUnitMaster.[MCRP29_CategoryCodeCostCenter29] = ''100'' 
																																	AND BusinessUnitMaster.[MCCO_Company] = RESULT.[Business Unit Company Code]
						WHERE	BR.[Base Price] IS NULL
								and BR_BRANCH.[Base Price] IS NULL
								AND ItemBasePriceFile.[BPITM_IdentifierShortItem] = RESULT.[Product NID] 
								AND ItemBasePriceFile.[BPAN8_AddressNumber] = 0 
								AND ItemBasePriceFile.[BPEFTJ_DateEffectiveJulian1] &lt;= RESULT.[Date JDE] 
								AND ItemBasePriceFile.[BPEXDJ_DateExpiredJulian1] &gt;= RESULT.[Date JDE]  
								AND ItemBasePriceFile.[BPCRCD_CurrencyCodeFrom] = RESULT.[Currency Code]
						ORDER BY
							ItemBasePriceFile.[BPEXDJ_DateExpiredJulian1]
		) AS BR_COMPANY
		OUTER APPLY (
 						SELECT TOP 1 
								[Base Price]	= ISNULL(
														CASE WHEN ItemBasePriceFile.[BPUPRC_AmtPricePerUnit2] &gt; 0
															THEN
																CASE WHEN ItemBasePriceFile.[BPURCD_UserReservedCode] = ''Y'' 
																	THEN ItemBasePriceFile.[BPUPRC_AmtPricePerUnit2] / (1. + ISNULL(RESULT.[Tax Rate], 0))
																	ELSE ItemBasePriceFile.[BPUPRC_AmtPricePerUnit2]
																END
														END
														, 0
												) / 10000
						FROM [JDE_ADAPTER].[JDE_PRODUCTION_PRODDTA].[F4106_ItemBasePriceFile] AS ItemBasePriceFile
						WHERE	BR.[Base Price] IS NULL
								AND BR_BRANCH.[Base Price] IS NULL
								AND BR_COMPANY.[Base Price] IS NULL
								AND ItemBasePriceFile.[BPMCU_CostCenter] = RESULT.[Business Unit NID]
								AND ItemBasePriceFile.[BPITM_IdentifierShortItem] = RESULT.[Product NID] 
								AND ItemBasePriceFile.[BPAN8_AddressNumber] = 0
								AND ItemBasePriceFile.[BPEXDJ_DateExpiredJulian1] &gt;= RESULT.[Date JDE]  
								AND ItemBasePriceFile.[BPCRCD_CurrencyCodeFrom] = RESULT.[Currency Code]
						ORDER BY
							 ItemBasePriceFile.[BPEFTJ_DateEffectiveJulian1]
		) AS BR_MAX_DATE
		OUTER APPLY (
 						SELECT TOP 1 
								[Base Price]	= ISNULL(
														CASE WHEN ItemBasePriceFile.[BPUPRC_AmtPricePerUnit2] &gt; 0
															THEN 
																CASE WHEN ItemBasePriceFile.[BPURCD_UserReservedCode] = ''Y'' 
																	THEN ItemBasePriceFile.[BPUPRC_AmtPricePerUnit2] / (1. + ISNULL([JDE_REPORTS].[dbo].[ITM_GetNDS](RESULT.[Product NID], ItemBasePriceFile.[BPMCU_CostCenter], RESULT.[Date JDE] ), 0)) 
																	ELSE ItemBasePriceFile.[BPUPRC_AmtPricePerUnit2]
																END																
														END
														, 0												
												) / 10000
						FROM		[JDE_ADAPTER].[JDE_PRODUCTION_PRODDTA].[F4106_ItemBasePriceFile]	AS ItemBasePriceFile
						INNER JOIN	[JDE_ADAPTER].[JDE_PRODUCTION_PRODDTA].[F0006_BusinessUnitMaster]	AS BusinessUnitMaster	ON BusinessUnitMaster.[MCMCU_CostCenter] = ItemBasePriceFile.[BPMCU_CostCenter] 
																																	AND BusinessUnitMaster.[MCRP04_CategoryCodeCostCt004] = RESULT.[Business Unit Branch NID] 
																																	AND BusinessUnitMaster.[MCRP29_CategoryCodeCostCenter29] = ''100'' 
																																	AND BusinessUnitMaster.[MCCO_Company] = RESULT.[Business Unit Company Code]
						WHERE	BR.[Base Price] IS NULL
								AND BR_BRANCH.[Base Price] IS NULL
								AND BR_COMPANY.[Base Price] IS NULL
								AND BR_MAX_DATE.[Base Price] IS NULL
								AND ItemBasePriceFile.[BPITM_IdentifierShortItem] = RESULT.[Product NID] 
								AND ItemBasePriceFile.[BPAN8_AddressNumber] = 0
								AND ItemBasePriceFile.[BPEXDJ_DateExpiredJulian1] &gt;= RESULT.[Date JDE]  
								AND ItemBasePriceFile.[BPCRCD_CurrencyCodeFrom] = RESULT.[Currency Code]
						ORDER BY
							 ItemBasePriceFile.[BPEFTJ_DateEffectiveJulian1]
		) AS BR_BRANCH_MAX_DATE
		OUTER APPLY (
 						SELECT TOP 1 
								[Base Price]	= ISNULL(
														CASE WHEN ItemBasePriceFile.[BPUPRC_AmtPricePerUnit2] &gt; 0
															THEN 
																CASE WHEN ItemBasePriceFile.[BPURCD_UserReservedCode] = ''Y'' 
																	THEN ItemBasePriceFile.[BPUPRC_AmtPricePerUnit2] / (1. + ISNULL([JDE_REPORTS].[dbo].[ITM_GetNDS](RESULT.[Product NID], ItemBasePriceFile.[BPMCU_CostCenter], RESULT.[Date JDE] ), 0)) 
																	ELSE ItemBasePriceFile.[BPUPRC_AmtPricePerUnit2]
																END																															 
														END
														, 0												
												) / 10000
						FROM		[JDE_ADAPTER].[JDE_PRODUCTION_PRODDTA].[F4106_ItemBasePriceFile]	AS ItemBasePriceFile
						INNER JOIN	[JDE_ADAPTER].[JDE_PRODUCTION_PRODDTA].[F0006_BusinessUnitMaster]	AS BusinessUnitMaster	ON BusinessUnitMaster.[MCMCU_CostCenter] = ItemBasePriceFile.[BPMCU_CostCenter]																														
																																	AND BusinessUnitMaster.[MCRP29_CategoryCodeCostCenter29] = ''100'' 
																																	AND BusinessUnitMaster.[MCCO_Company] = RESULT.[Business Unit Company Code]
						WHERE	BR.[Base Price] IS NULL
								AND BR_BRANCH.[Base Price] IS NULL
								AND BR_COMPANY.[Base Price] IS NULL
								AND BR_MAX_DATE.[Base Price] IS NULL
								AND BR_BRANCH_MAX_DATE.[Base Price] IS NULL
								AND ItemBasePriceFile.[BPITM_IdentifierShortItem] = RESULT.[Product NID] 
								AND ItemBasePriceFile.[BPAN8_AddressNumber] = 0  
								AND ItemBasePriceFile.[BPEXDJ_DateExpiredJulian1] &gt;= RESULT.[Date JDE]  
								AND ItemBasePriceFile.[BPCRCD_CurrencyCodeFrom] = RESULT.[Currency Code]
						ORDER BY
							 ItemBasePriceFile.[BPEFTJ_DateEffectiveJulian1]
		) AS BR_COMPANY_MAX_DATE
	OPTION (RECOMPILE)
	',N'@DateBegin DATE, @DateEnd DATE','2019-01-01','2050-12-31'</t>
  </si>
  <si>
    <t>exec "JDE_ADAPTER"."dbo"."sp_executesql";1 N'
		DROP TABLE IF EXISTS #PAYER_DELIVERYPOINT
		DROP TABLE IF EXISTS #DELIVERYPOINT_WO_PAYER
		SELECT  DISTINCT
				[PayerCode]				=	WH2_DP_PAYER.[MAPA8_AddressNumberParent]
				,[DeliveryPointCode]	=	WH2_DP_PAYER.[MAAN8_AddressNumber]
		INTO	#PAYER_DELIVERYPOINT
		FROM		[JDE_ADAPTER].[JDE_PRODUCTION_PRODDTA].[F0150_AddressOrganizationStructureMasterFileOstpPa8An8]	AS WH2_DP_PAYER
		LEFT JOIN	[JDE_ADAPTER].[JDE_PRODUCTION_PRODDTA].[F0101_AddressBookMaster]								AS WH2_DP			ON WH2_DP_PAYER.MAAN8_AddressNumber = WH2_DP.ABAN8_AddressNumber
		LEFT JOIN	[JDE_ADAPTER].[JDE_PRODUCTION_PRODDTA].[F0101_AddressBookMaster]								AS WH2_DP2			ON WH2_DP_PAYER.MAPA8_AddressNumberParent = WH2_DP2.ABAN8_AddressNumber
		WHERE WH2_DP_PAYER.[MAOSTP_OrganizationTypeStructur] = ''''
			AND WH2_DP.[ABAT1_AddressType1] IN (''W'', ''UP'')
			AND WH2_DP2.[ABAT1_AddressType1] = ''P''	
		;WITH VC AS (
				SELECT	TOP 1 WITH TIES 
						[MAPA8_AddressNumberParent]	= WH2_VC.[MAPA8_AddressNumberParent]
						,[MAAN8_AddressNumber]		= WH2_VC.[MAAN8_AddressNumber]							
				FROM		[JDE_ADAPTER].[JDE_PRODUCTION_PRODDTA].[F0150_AddressOrganizationStructureMasterFileOstpPa8An8]	AS WH2_VC
				LEFT JOIN	[JDE_ADAPTER].[JDE_PRODUCTION_PRODDTA].[F0101_AddressBookMaster]								AS WH2_DP	ON WH2_DP.[ABAN8_AddressNumber] = WH2_VC.[MAAN8_AddressNumber]
				WHERE	WH2_DP.[ABAT1_AddressType1] = ''P''  --  выбираем родителей только для плательщиков
					AND  WH2_VC.[MAOSTP_OrganizationTypeStructur] IN (''VC'','''') -- выбираем только стандартную иерархию и VC
				ORDER BY
					ROW_NUMBER() OVER (PARTITION BY WH2_VC.[MAAN8_AddressNumber] ORDER BY WH2_VC.[MAOSTP_OrganizationTypeStructur] DESC) -- если для плательщика есть две записи, то берем VC
		)
		INSERT INTO #PAYER_DELIVERYPOINT
		SELECT	[AddressBookCode_Payment]			= F0150.[MAPA8_AddressNumberParent]
				,[AddressBookCode_DeliveryPoint]	= F0150.[MAAN8_AddressNumber]
		FROM        VC																								AS VC 
		LEFT JOIN	[JDE_ADAPTER].[JDE_PRODUCTION_PRODDTA].[F0150_AddressOrganizationStructureMasterFileOstpPa8An8]	AS F0150			ON VC.[MAAN8_AddressNumber] = F0150.[MAPA8_AddressNumberParent] 
		LEFT JOIN	[JDE_ADAPTER].[JDE_PRODUCTION_PRODDTA].[F0101_AddressBookMaster]								AS WH2_DP			ON WH2_DP.[ABAN8_AddressNumber] = F0150.[MAAN8_AddressNumber] AND WH2_DP.[ABAN84_AddressNumber4th] = F0150.[MAAN8_AddressNumber]
		LEFT JOIN	[JDE_ADAPTER].[JDE_PRODUCTION_PRODDTA].[F0101_AddressBookMaster]								AS WH2_DP2			ON WH2_DP2.[ABAN8_AddressNumber] = F0150.[MAPA8_AddressNumberParent]
		WHERE	(WH2_DP.[ABAT1_AddressType1] IN (''W'', ''UP'')) 
				AND (WH2_DP2.[ABAT1_AddressType1] = ''P'') 
				AND (F0150.[MAOSTP_OrganizationTypeStructur] = '''')
		UNION 
		SELECT	[AddressBookCode_Payment]			= F0150.[MAPA8_AddressNumberParent]
				,[AddressBookCode_DeliveryPoint]	= F0150.[MAAN8_AddressNumber]
		FROM        VC																								AS vc 
		LEFT JOIN	[JDE_ADAPTER].[JDE_PRODUCTION_PRODDTA].[F0101_AddressBookMaster]								AS WH2_DP			ON vc.[MAPA8_AddressNumberParent] = WH2_DP.[ABAN84_AddressNumber4th] 
		LEFT JOIN	[JDE_ADAPTER].[JDE_PRODUCTION_PRODDTA].[F0150_AddressOrganizationStructureMasterFileOstpPa8An8]	AS F0150			ON F0150.[MAAN8_AddressNumber] = WH2_DP.[ABAN8_AddressNumber] AND WH2_DP.[ABAN84_AddressNumber4th] != F0150.[MAAN8_AddressNumber]
		LEFT JOIN	[JDE_ADAPTER].[JDE_PRODUCTION_PRODDTA].[F0101_AddressBookMaster]								AS WH2_DP2			ON WH2_DP2.[ABAN8_AddressNumber] = F0150.[MAPA8_AddressNumberParent] 																																 
		--INNER JOIN	[JDE_ADAPTER].[JDE_PRODUCTION_PRODDTA].[F0150]	AS p	ON (vc.MAPA8 = p.[MAAN8_F0101_ABAN84] AND p.[MAAN8_F0101_ABAN84] != p.[MAAN8])
		WHERE   (WH2_DP.[ABAT1_AddressType1] IN (''W'', ''UP'')) 
				AND (WH2_DP2.[ABAT1_AddressType1] = ''P'') 
				AND (F0150.[MAOSTP_OrganizationTypeStructur] = '''')
		CREATE CLUSTERED INDEX IDX ON #PAYER_DELIVERYPOINT ([DeliveryPointCode])
		;
		SELECT	[AddressBookCode] = WH2_DELIVERYPOINT.[ABAN8_AddressNumber]
		INTO	#DELIVERYPOINT_WO_PAYER
		FROM	[JDE_ADAPTER].[JDE_PRODUCTION_PRODDTA].[F0101_AddressBookMaster]	AS WH2_DELIVERYPOINT
		WHERE	WH2_DELIVERYPOINT.[ABAN8_AddressNumber] NOT IN (SELECT [DeliveryPointCode] FROM #PAYER_DELIVERYPOINT)
				AND WH2_DELIVERYPOINT.[ABAT1_AddressType1] IN (''C  '', ''F  '', ''O  '', ''P  '', ''SR '', ''UD '', ''UP '', ''V  '', ''VN '', ''VNC'', ''W  '', ''WA '', ''WZ '')
		DROP TABLE IF EXISTS #CUSTOMERS
		DROP TABLE IF EXISTS #CUSTOMERS2
		; 
		SELECT  DISTINCT
				[HoldingCode]	= WH2_PAYERHOLDING.[HoldingCode]
				,[PayerCode]	= WH2_DP_PAYER.[PayerCode]
		INTO #CUSTOMERS
		FROM	(
					SELECT  DISTINCT
							[PayerCode]				=	WH2_DP_PAYER.[MAPA8_AddressNumberParent]
							,[DeliveryPointCode]	=	WH2_DP_PAYER.[MAAN8_AddressNumber]
					FROM		[JDE_ADAPTER].[JDE_PRODUCTION_PRODDTA].[F0150_AddressOrganizationStructureMasterFileOstpPa8An8]	AS WH2_DP_PAYER
					LEFT JOIN	[JDE_ADAPTER].[JDE_PRODUCTION_PRODDTA].[F0101_AddressBookMaster]								AS WH2_DP			ON WH2_DP_PAYER.MAAN8_AddressNumber = WH2_DP.ABAN8_AddressNumber
					LEFT JOIN	[JDE_ADAPTER].[JDE_PRODUCTION_PRODDTA].[F0101_AddressBookMaster]								AS WH2_DP2			ON WH2_DP_PAYER.MAPA8_AddressNumberParent = WH2_DP2.ABAN8_AddressNumber
					WHERE WH2_DP_PAYER.[MAOSTP_OrganizationTypeStructur] = ''''
						AND WH2_DP.[ABAT1_AddressType1] IN (''W'', ''UP'')
						AND WH2_DP2.[ABAT1_AddressType1] = ''P''				
		)	AS WH2_DP_PAYER	
		LEFT JOIN	( 
					SELECT TOP 1 WITH TIES
						[HoldingCode]	= WH2_VC.[MAPA8_AddressNumberParent]
						,[PayerCode]	= WH2_VC.[MAAN8_AddressNumber] 
					FROM		[JDE_ADAPTER].[JDE_PRODUCTION_PRODDTA].[F0150_AddressOrganizationStructureMasterFileOstpPa8An8]	AS WH2_VC 
					LEFT JOIN	[JDE_ADAPTER].[JDE_PRODUCTION_PRODDTA].[F0101_AddressBookMaster]								AS WH2_DP	ON WH2_DP.ABAN8_AddressNumber = WH2_VC.MAAN8_AddressNumber
					WHERE	WH2_DP.[ABAT1_AddressType1] IN (''P'',''C'')  --  выбираем родителей только для плательщиков и сотрудников Алиди (С)
							AND WH2_VC.[MAOSTP_OrganizationTypeStructur] IN (''VC'','''') -- выбираем только стандартную иерархию и VC
					ORDER BY
						ROW_NUMBER() OVER (PARTITION BY WH2_VC.MAAN8_AddressNumber ORDER BY WH2_VC.[MAOSTP_OrganizationTypeStructur] DESC) 		
		)	AS WH2_PAYERHOLDING ON WH2_PAYERHOLDING.[PayerCode] = WH2_DP_PAYER.[PayerCode]
		UNION 
		SELECT	VC.[MAPA8_AddressNumberParent]		 
				,VC.[MAAN8_AddressNumber]		 
		FROM (
				SELECT TOP 1 WITH TIES
					WH2_VC.[MAPA8_AddressNumberParent]				
					,WH2_VC.[MAAN8_AddressNumber] 
				FROM        [JDE_ADAPTER].[JDE_PRODUCTION_PRODDTA].[F0150_AddressOrganizationStructureMasterFileOstpPa8An8]	AS WH2_VC 
				LEFT JOIN	[JDE_ADAPTER].[JDE_PRODUCTION_PRODDTA].[F0101_AddressBookMaster]								AS WH2_DP	ON WH2_DP.ABAN8_AddressNumber = WH2_VC.MAAN8_AddressNumber
				INNER JOIN	[JDE_ADAPTER].[JDE_PRODUCTION_PRODDTA].[F0101_AddressBookMaster]								AS WH2_ADR	ON WH2_VC.MAPA8_AddressNumberParent = WH2_ADR.[ABAN8_AddressNumber] AND LOWER(WH2_ADR.[ABALPH_NameAlpha]) LIKE ''%офисный%сотрудник%''
				WHERE	WH2_DP.[ABAT1_AddressType1] IN (''C'')  
						AND WH2_VC.[MAOSTP_OrganizationTypeStructur] IN ('''') -- выбираем только стандартную иерархию и VC
				ORDER BY	
					ROW_NUMBER() OVER (PARTITION BY WH2_VC.[MAAN8_AddressNumber] ORDER BY WH2_VC.[MAOSTP_OrganizationTypeStructur] DESC)
		) AS VC 		
		SELECT DISTINCT
				[NID]					= CONVERT(VARCHAR(11),  CONVERT(INT, WH2_ADDRESSBOOK.[ABAN8_AddressNumber]))
				,[Subject Type NID]		= CONVERT(VARCHAR(3), WH2_ADDRESSBOOK.[ABAT1_AddressType1])
				,[Head Customer NID]	= CONVERT(VARCHAR(11),  CONVERT(INT, WH2_HOLDINGPAYMENT.[HoldingCode]))						
				,[Branch NID]			= CONVERT(VARCHAR(50), ISNULL(NULLIF(RTRIM(WH2_ADDRESSBOOK.[ABAC08_ReportCodeAddBook008]), ''''), LTRIM(WH2_ADDRESSBOOK.[ABMCU_CostCenter]))) COLLATE Cyrillic_General_CI_AS --CONVERT(VARCHAR(50), LTRIM(WH2_ADDRESSBOOK.[ABMCU_CostCenter])) COLLATE Cyrillic_General_CI_AS						
				,[Customer Code]		= CONVERT(VARCHAR(11),  CONVERT(INT, WH2_ADDRESSBOOK.[ABAN8_AddressNumber]))
				,[Customer Name]		= CONVERT(VARCHAR(255), RTRIM(WH2_ADDRESSBOOK.[ABALPH_NameAlpha])) COLLATE Cyrillic_General_CI_AS				
				,[Customer is Enabled]	= IIF(RTRIM(WH2_ADDRESSBOOK.[ABAC13_ReportCodeAddBook013]) = ''3'', 0, 1)
				,[AddressBookCode]		= WH2_ADDRESSBOOK.[ABAN8_AddressNumber]
		INTO #CUSTOMERS2
		FROM	(				
				SELECT 	[HoldingCode]	= ISNULL(CUSTOMERS.[HoldingCode], CUSTOMERS.[PayerCode])
						,[PayerCode]	= CUSTOMERS.[PayerCode]
				FROM #CUSTOMERS	AS CUSTOMERS		
				UNION 
				SELECT [AddressBookCode], [AddressBookCode]
				FROM #DELIVERYPOINT_WO_PAYER
				WHERE [AddressBookCode] NOT IN (SELECT DISTINCT [PayerCode] FROM #CUSTOMERS )
		)																				AS WH2_HOLDINGPAYMENT
		LEFT JOIN	[JDE_ADAPTER].[JDE_PRODUCTION_PRODDTA].[F0101_AddressBookMaster]	AS WH2_ADDRESSBOOK		ON WH2_ADDRESSBOOK.[ABAN8_AddressNumber] = WH2_HOLDINGPAYMENT.[PayerCode] 
		CREATE CLUSTERED INDEX IDX ON #CUSTOMERS2 ([AddressBookCode]) 
		;WITH VC AS ( 
				SELECT    
				   [MAPA8_AddressNumberParent]	= VC.[MAPA8_AddressNumberParent]	--AS AddressBookCode_Holding, 
				   ,[MAAN8_AddressNumber]		= VC.[MAAN8_AddressNumber]			--AS AddressBookCode_Payment
				   ,[HoldingBaseCode]			= ISNULL(VCH.[MAPA8_AddressNumberParent], VC.[MAPA8_AddressNumberParent]) 
				FROM (
						SELECT	TOP 1 WITH TIES 
								WH2_VC.[MAPA8_AddressNumberParent]
								,WH2_VC.[MAAN8_AddressNumber] 
						FROM		[JDE_ADAPTER].[JDE_PRODUCTION_PRODDTA].[F0150_AddressOrganizationStructureMasterFileOstpPa8An8] AS WH2_VC 
						LEFT JOIN	[JDE_ADAPTER].[JDE_PRODUCTION_PRODDTA].[F0101_AddressBookMaster]								AS WH2_DP	ON WH2_DP.ABAN8_AddressNumber = WH2_VC.MAAN8_AddressNumber
						wHERE	WH2_DP.[ABAT1_AddressType1] = ''P''  --  выбираем родителей только для плательщиков
								AND WH2_VC.[MAOSTP_OrganizationTypeStructur] IN (''VC'','''') -- выбираем только стандартную иерархию и VC
						ORDER BY
							ROW_NUMBER() OVER (PARTITION BY WH2_VC.[MAAN8_AddressNumber] ORDER BY WH2_VC.[MAOSTP_OrganizationTypeStructur] DESC) -- если для плательщика есть две записи, то берем VC
				) AS VC
				LEFT JOIN [JDE_ADAPTER].[JDE_PRODUCTION_PRODDTA].[F0150_AddressOrganizationStructureMasterFileOstpPa8An8] AS VCH ON VC.[MAPA8_AddressNumberParent] = VCH.[MAAN8_AddressNumber] AND VCH.[MAOSTP_OrganizationTypeStructur] = ''VCH'' 
		)
		SELECT	[NID]					= CONVERT(VARCHAR(11), CONVERT(INT, WH2_HOLDING.[HoldingCode] )) 
				,[Subject Type NID]		= CONVERT(VARCHAR(3), WH2_ADDRESSBOOK.[ABAT1_AddressType1])
				,[Head Customer NID]	= CONVERT(VARCHAR(11), CONVERT(INT,ISNULL(WH2_UNIONHOLDING.[MAPA8_AddressNumberParent], WH2_HOLDING.[HoldingCode])))
				,[Branch NID]			= CONVERT(VARCHAR(50), ISNULL(NULLIF(RTRIM(WH2_ADDRESSBOOK.[ABAC08_ReportCodeAddBook008]), ''''), LTRIM(WH2_ADDRESSBOOK.[ABMCU_CostCenter]))) COLLATE Cyrillic_General_CI_AS --CONVERT(VARCHAR(50), LTRIM(WH2_ADDRESSBOOK.[ABMCU_CostCenter])) COLLATE Cyrillic_General_CI_AS
				,[Customer Code]		= CONVERT(VARCHAR(11), CONVERT(INT, WH2_HOLDING.[HoldingCode] )) 
				,[Customer Name]		= CONVERT(VARCHAR(255), RTRIM(WH2_HOLDING.[HoldingName])) COLLATE Cyrillic_General_CI_AS
				,[Customer is Enabled]	= IIF(RTRIM(WH2_ADDRESSBOOK.[ABAC13_ReportCodeAddBook013]) = ''3'', 0, 1)	
		FROM	(		
					SELECT	[HoldingCode]
							,[HoldingName]
					FROM (
						SELECT	[HoldingCode]	= VC.[MAPA8_AddressNumberParent] 
								,[HoldingName]	= RTRIM(a.[ABALPH_NameAlpha])  
						FROM		VC						AS VC 
						INNER JOIN	[JDE_ADAPTER].[JDE_PRODUCTION_PRODDTA].[F0101_AddressBookMaster]	AS a	ON VC.MAPA8_AddressNumberParent = a.[ABAN8_AddressNumber]
						INNER JOIN	[JDE_ADAPTER].[JDE_PRODUCTION_PRODDTA].[F0101_AddressBookMaster]	AS a1	ON VC.HoldingBaseCode = a1.[ABAN8_AddressNumber]
						GROUP BY 
							VC.[MAPA8_AddressNumberParent]
							, a.[ABALPH_NameAlpha]
							, VC.[HoldingBaseCode]
							, a1.[ABALPH_NameAlpha]					
					) AS HOLDING
					WHERE  [HoldingCode] NOT IN (SELECT DISTINCT [AddressBookCode] FROM #CUSTOMERS2)
							AND [HoldingCode] NOT IN (		
								SELECT  DISTINCT ISNULL([ABAN8_AddressNumber], 0)						 
								FROM	[JDE_ADAPTER].[JDE_PRODUCTION_PRODDTA].[F0101_AddressBookMaster]	AS WH2_PAYER 
								WHERE	WH2_PAYER.[ABAT1_AddressType1] in (''P'')
							)
					UNION 
					SELECT [AddressBookCode]
							,[Customer Name] COLLATE Cyrillic_General_BIN
					FROM #CUSTOMERS2
					WHERE [Head Customer NID] IS NULL AND [NID] &lt;&gt; [Head Customer NID]
		)	AS WH2_HOLDING	
		LEFT JOIN	[JDE_ADAPTER].[JDE_PRODUCTION_PRODDTA].[F0150_AddressOrganizationStructureMasterFileOstpPa8An8]		AS WH2_UNIONHOLDING		ON WH2_HOLDING.[HoldingCode] = WH2_UNIONHOLDING.[MAAN8_AddressNumber] AND WH2_UNIONHOLDING.[MAOSTP_OrganizationTypeStructur] = ''VCH''
		LEFT JOIN	[JDE_ADAPTER].[JDE_PRODUCTION_PRODDTA].[F0101_AddressBookMaster]									AS WH2_ADDRESSBOOK		ON WH2_ADDRESSBOOK.[ABAN8_AddressNumber] = WH2_HOLDING.[HoldingCode]
		UNION
		SELECT	[NID]					= CONVERT(VARCHAR(11),  CONVERT(INT, WH2_HEADHOLDING.[HoldingUnionCode]))
				,[Subject Type NID]		= CONVERT(VARCHAR(3), WH2_ADDRESSBOOK.[ABAT1_AddressType1])
				,[Head Customer NID]	= CONVERT(VARCHAR(11),  CONVERT(INT, WH2_HEADHOLDING.[HoldingUnionCode]))				
				,[Branch NID]			= CONVERT(VARCHAR(50),	ISNULL(NULLIF(RTRIM(WH2_ADDRESSBOOK.[ABAC08_ReportCodeAddBook008]), ''''), LTRIM(WH2_ADDRESSBOOK.[ABMCU_CostCenter]))) COLLATE Cyrillic_General_CI_AS --CONVERT(VARCHAR(50), LTRIM(WH2_ADDRESSBOOK.[ABMCU_CostCenter])) COLLATE Cyrillic_General_CI_AS			
				,[Customer Code]		= CONVERT(VARCHAR(11),	CONVERT(INT, WH2_HEADHOLDING.[HoldingUnionCode]))
				,[Customer Name]		= CONVERT(VARCHAR(255),		RTRIM(WH2_HEADHOLDING.[HoldingUnionName])) COLLATE Cyrillic_General_CI_AS				
				,[Customer is Enabled]	= IIF(RTRIM(WH2_ADDRESSBOOK.[ABAC13_ReportCodeAddBook013]) = ''3'', 0, 1)			
		FROM	(
				SELECT	[HoldingUnionCode]			= VCH.[MAPA8_AddressNumberParent]
						,[HoldingUnionName]			= RTRIM(A.[ABALPH_NameAlpha])
						,[AddressBookCode_Holding]	= VCH.[MAPA8_AddressNumberParent]
				FROM		[JDE_ADAPTER].[JDE_PRODUCTION_PRODDTA].[F0150_AddressOrganizationStructureMasterFileOstpPa8An8]	AS VCH
				INNER JOIN	[JDE_ADAPTER].[JDE_PRODUCTION_PRODDTA].[F0101_AddressBookMaster]								AS A	ON VCH.[MAPA8_AddressNumberParent] = A.[ABAN8_AddressNumber]
				WHERE  (VCH.[MAOSTP_OrganizationTypeStructur] = ''VCH'')
				GROUP BY	
					VCH.[MAPA8_AddressNumberParent]
					,A.[ABALPH_NameAlpha]
		)	AS WH2_HEADHOLDING	
		LEFT JOIN	[JDE_ADAPTER].[JDE_PRODUCTION_PRODDTA].[F0101_AddressBookMaster]	AS WH2_ADDRESSBOOK	ON WH2_ADDRESSBOOK.[ABAN8_AddressNumber] = WH2_HEADHOLDING.[AddressBookCode_Holding]
		WHERE	WH2_HEADHOLDING.[HoldingUnionCode] NOT IN (SELECT DISTINCT [AddressBookCode] FROM #CUSTOMERS2 WHERE [Head Customer NID] IS NULL AND [NID] &lt;&gt; [Head Customer NID])
		UNION
		SELECT	[NID]								
				,[Subject Type NID]			= [Subject Type NID]
				,[Head Customer NID]		= ISNULL([Head Customer NID], [NID])
				,[Branch NID]				= [Branch NID]				
				,[Customer Code]			= [Customer Code]
				,[Customer Name]			= [Customer Name]
				,[Customer is Enabled]		= [Customer is Enabled]
		FROM #CUSTOMERS2
		WHERE NOT ([Head Customer NID] IS NULL AND [NID] &lt;&gt; [Head Customer NID])
	'</t>
  </si>
  <si>
    <t>f0150_addressorganizationstructuremasterfileostppa8an8</t>
  </si>
  <si>
    <t>exec "JDE_ADAPTER"."dbo"."sp_executesql";1 N'					
			--DROP TABLE IF EXISTS #AddressKLADR
			DROP TABLE IF EXISTS #DeliveryPoint_Payer
			--SELECT	[AddressCode]			= F0116ALD.[AddressCode]
			--		,[AddressDescription]	= IIF(NULLIF(RTRIM(LTRIM(ADDRESS.[AddressPostalCode])), '''') IS NULL, '''', RTRIM(LTRIM(ADDRESS.[AddressPostalCode])) + '', '') + F0116ALD.[AddressDescription]
			--INTO #AddressKLADR
			--FROM (
			--		SELECT	[AddressCode]			= [AKAN8]
			--				,[AddressDescription]	=	IIF(NULLIF( RTRIM(LTRIM([AK55KSD])), '''') IS NULL, '''', RTRIM(LTRIM([AK55KSD])) + '', '') +
			--											IIF(NULLIF( RTRIM(LTRIM([AK55KSD])), '''') IS NULL, '''', RTRIM(LTRIM([AK55KGD])) + '', '') +                                  
			--											IIF(NULLIF( RTRIM(LTRIM([AK55KSD])), '''') IS NULL, '''', RTRIM(LTRIM([AK55KUD])) + '', '') +                   
			--											IIF(NULLIF( RTRIM(LTRIM([AK55KSD])), '''') IS NULL, '''', RTRIM(LTRIM([AK55NKORP]))) 		
			--		FROM	[JDE_PRODUCTIONcopy].[PRODDTA].[F0116ALD]	AS F0116ALD
			--) AS F0116ALD
			--LEFT JOIN	(
			--			SELECT	TOP 1 WITH TIES
			--					[AddressCode]			= [ALAN8]
			--					,[AddressPostalCode]	= [ALADDZ] 	
			--			FROM	[JDE_PRODUCTIONcopy].[PRODDTA].[F0116]
			--			ORDER BY
			--				ROW_NUMBER() OVER (PARTITION BY [ALAN8] ORDER BY [ALEFTB] DESC)
			--)	AS ADDRESS		
			--		ON ADDRESS.[AddressCode] = F0116ALD.[AddressCode]
			--CREATE CLUSTERED INDEX IDX_AddressCode ON #AddressKLADR ([AddressCode])
			;WITH DP_PAYER AS (
					SELECT  DISTINCT
							[DeliveryPointCode]	=	WH2_DP_PAYER.[MAAN8_AddressNumber]
							,[PayerCode]		=	WH2_DP_PAYER.[MAPA8_AddressNumberParent]
					FROM		[JDE_ADAPTER].[JDE_PRODUCTION_PRODDTA].[F0150_AddressOrganizationStructureMasterFileOstpPa8An8]	AS WH2_DP_PAYER
					LEFT JOIN	[JDE_ADAPTER].[JDE_PRODUCTION_PRODDTA].[F0101_AddressBookMaster]								AS WH2_DP			ON WH2_DP_PAYER.MAAN8_AddressNumber = WH2_DP.ABAN8_AddressNumber
					LEFT JOIN	[JDE_ADAPTER].[JDE_PRODUCTION_PRODDTA].[F0101_AddressBookMaster]								AS WH2_DP2			ON WH2_DP_PAYER.MAPA8_AddressNumberParent = WH2_DP2.ABAN8_AddressNumber
					WHERE WH2_DP_PAYER.[MAOSTP_OrganizationTypeStructur] = ''''
						AND WH2_DP.[ABAT1_AddressType1] IN (''W'', ''UP'')
						AND WH2_DP2.[ABAT1_AddressType1] = ''P''	
			)
			SELECT	TOP 1 WITH TIES
					[AddressBookCode]	=	DPP.[AddressBookCode]
					,[PayerCode]		=	DPP.[PayerCode]
			INTO	#DeliveryPoint_Payer
			FROM	(
						-- Связь между точками доставки и плательщиками 
						SELECT  DISTINCT
								[AddressBookCode]	=	[DeliveryPointCode]
								,[PayerCode]		=	[PayerCode]
								,[Priority]			=	10 
						FROM	DP_PAYER
						UNION ALL
						-- Связь между UP и плательщиками
						SELECT	TOP 1 WITH TIES
								[AddressBookCode]	=	WH2_DP_UP.[MAPA8_AddressNumberParent]
								,[PayerCode]		=	WH2_DP_P.[PayerCode]
								,[Priority]			=	20
						FROM		[JDE_ADAPTER].[JDE_PRODUCTION_PRODDTA].[F0150_AddressOrganizationStructureMasterFileOstpPa8An8] AS WH2_DP_UP
						LEFT JOIN	DP_PAYER																						AS WH2_DP_P		ON WH2_DP_P.[DeliveryPointCode] = WH2_DP_UP.[MAAN8_AddressNumber]
						WHERE	WH2_DP_UP.[MAOSTP_OrganizationTypeStructur] = ''SIP'' 
								AND WH2_DP_P.[PayerCode] IS NOT NULL
						ORDER BY
								ROW_NUMBER() OVER (PARTITION BY WH2_DP_UP.[MAPA8_AddressNumberParent] ORDER BY WH2_DP_P.[PayerCode] DESC)
					) AS DPP
			ORDER BY
				ROW_NUMBER() OVER (PARTITION BY DPP.[AddressBookCode] ORDER BY DPP.[Priority], DPP.[PayerCode])
			SELECT	[NID]					= CONVERT(VARCHAR(15), CONVERT(INT, WH2_DELIVERYPOINT.[ABAN8_AddressNumber])) COLLATE Cyrillic_General_CI_AS
					,[Branch NID]			= CONVERT(VARCHAR(3), ISNULL(NULLIF(RTRIM(WH2_DELIVERYPOINT.[ABAC08_ReportCodeAddBook008]), ''''), LTRIM(WH2_DELIVERYPOINT.[ABMCU_CostCenter]))) COLLATE Cyrillic_General_CI_AS
					,[Customer NID]			= CONVERT(VARCHAR(15), CONVERT(INT, ISNULL(DP_P.[PayerCode],	WH2_DELIVERYPOINT.[ABAN8_AddressNumber]))) COLLATE Cyrillic_General_CI_AS
					,[Subject Type NID]		= CONVERT(VARCHAR(3), WH2_DELIVERYPOINT.[ABAT1_AddressType1])
					,[Delivery Point Code]	= CONVERT(VARCHAR(15), CONVERT(INT, WH2_DELIVERYPOINT.[ABAN8_AddressNumber])) COLLATE Cyrillic_General_CI_AS
					,[Delivery Point Name]	= RTRIM(WH2_DELIVERYPOINT.[ABALPH_NameAlpha]) COLLATE Cyrillic_General_CI_AS		
					--,[Delivery Point Address Fact]	= Address.[AddressDescription] COLLATE Cyrillic_General_CI_AS					
					,[Delivery Point is Enabled]	= IIF(RTRIM(WH2_DELIVERYPOINT.[ABAC13_ReportCodeAddBook013]) = 3, 0, 1)
			FROM		[JDE_ADAPTER].[JDE_PRODUCTION_PRODDTA].[F0101_AddressBookMaster]									AS WH2_DELIVERYPOINT
			LEFT JOIN	#DeliveryPoint_Payer																				AS DP_P							ON DP_P.[AddressBookCode] = WH2_DELIVERYPOINT.[ABAN8_AddressNumber]
			LEFT JOIN	[JDE_ADAPTER].[JDE_PRODUCTION_PRODDTA].[F0150_AddressOrganizationStructureMasterFileOstpPa8An8]		AS WH2_LINK_UNI_DELIVERYPOINT	ON WH2_LINK_UNI_DELIVERYPOINT.[MAAN8_AddressNumber] = WH2_DELIVERYPOINT.[ABAN8_AddressNumber] AND WH2_LINK_UNI_DELIVERYPOINT.[MAOSTP_OrganizationTypeStructur] = ''SIP'' 
			--LEFT JOIN		#AddressKLADR										AS Address						ON Address.[AddressCode] = WH2_DELIVERYPOINT.[AddressCode]
			WHERE	WH2_DELIVERYPOINT.[ABAT1_AddressType1] IN (''C  '', ''F  '', ''O  '', ''P  '', ''SR '', ''UD '', ''UP '', ''V  '', ''VN '', ''VNC'', ''W  '', ''WA '', ''WZ '')
			GROUP BY
				WH2_DELIVERYPOINT.[ABAN8_AddressNumber]
				,ISNULL(NULLIF(RTRIM(WH2_DELIVERYPOINT.[ABAC08_ReportCodeAddBook008]), ''''), LTRIM(WH2_DELIVERYPOINT.[ABMCU_CostCenter]))
				,ISNULL(DP_P.[PayerCode],	WH2_DELIVERYPOINT.[ABAN8_AddressNumber])
				,CONVERT(VARCHAR(3), WH2_DELIVERYPOINT.[ABAT1_AddressType1])
				,RTRIM(WH2_DELIVERYPOINT.[ABALPH_NameAlpha]) 
				,IIF(RTRIM(WH2_DELIVERYPOINT.[ABAC13_ReportCodeAddBook013]) = 3, 0, 1)
				--,Address.[AddressDescription]   
	'</t>
  </si>
  <si>
    <t>exec "JDE_ADAPTER"."dbo"."sp_executesql";1 N'
				DECLARE @JDE_GetDate INT
				IF OBJECT_ID(''tempdb..#VAT'') IS NOT NULL
					DROP TABLE #VAT
				SET @JDE_GetDate = JDE_PRODUCTION.dbo.fncDateToJDEDate(GETDATE())
				SELECT 
					[Product NID]	= F4101.[IMITM_IdentifierShortItem]
					,[Rate VAT]		= ISNULL(F4008.[TATXR1_TaxRate1] / 100000, 0)
				INTO #VAT
				FROM [JDE_ADAPTER].[JDE_PRODUCTION_PRODDTA].[F4101_ItemMaster]		AS F4101		WITH (NOLOCK)
				INNER JOIN (
							SELECT TOP 1 WITH TIES 
								[IBITM]		= F4102.[IBITM_IdentifierShortItem] 
								,[IBTAX1]	= CAST(F4102.[IBTAX1_TaxableYN] AS INT) 
							FROM		[JDE_ADAPTER].[JDE_PRODUCTION_PRODDTA].[F4102_ItemBranchFile]		AS F4102	WITH (NOLOCK)
							INNER JOIN	[JDE_ADAPTER].[JDE_PRODUCTION_PRODDTA].[F0006_BusinessUnitMaster]	AS F0006	WITH (NOLOCK) ON F4102.[IBMCU_CostCenter] = F0006.[MCMCU_CostCenter] 
							WHERE	F4102.[IBTAX1_TaxableYN] IN (''0'' ,''1'' ,''2'' ,''3'' ,''4'' ,''5'' ,''6'' ,''7'' ,''8'' ,''9'') 
									AND F0006.[MCCO_Company] !=''00004''
							ORDER BY 
								ROW_NUMBER() OVER (PARTITION BY F4102.[IBITM_IdentifierShortItem] ORDER BY F0006.[MCRP29_CategoryCodeCostCenter29])
				)																	AS TYPE_TAX						ON  TYPE_TAX.[IBITM] = F4101.[IMITM_IdentifierShortItem]
				INNER JOIN [JDE_ADAPTER].[JDE_PRODUCTION_PRODDTA].[F4008_TaxAreas]	AS F4008		WITH (NOLOCK)	ON F4008.[TAAITM_Identifier3rdItem] = ISNULL(TYPE_TAX.[IBTAX1] , 999999)
				WHERE	F4008.[TATXA1_TaxArea1] =''ALDNS'' 
						AND @JDE_GetDate BETWEEN F4008.[TAEFTJ_DateEffectiveJulian1] AND F4008.[TAEFDJ_DateExpirJulian1]
				GROUP BY
					F4101.[IMITM_IdentifierShortItem]
					,F4008.[TATXR1_TaxRate1] 
				SELECT [IVITM]
					   , [IVALN]
					   , [ROW_NUM]
				INTO #JDE_F4104
				FROM (
						SELECT 
							[IVITM]		= [IVITM_IdentifierShortItem]
							,[IVALN]	= [IVALN_SearchTextCompressed]
							,[ROW_NUM]	= ROW_NUMBER() OVER (PARTITION BY F4104.[IVITM_IdentifierShortItem] ORDER BY F4104.[IVUPMJ_DateUpdated] DESC)
						FROM [JDE_PRODUCTION_PRODDTA].[F4104_ItemCrossReferenceFile]	AS F4104 WITH (NOLOCK)		
						WHERE [IVXRT_TypeCrossReferTypeC] = ''TN'' 
				) AS JDE_F4104
				WHERE [ROW_NUM] = 1
				SELECT 
					[ITM] = F00092.[T3SBN1_SuppDataNumericKey1]
					,[MG1_CODE] = F00092.[T3KY_UserDefinedCode]
					,[MG1_DESC] = F0005.[DRDL01_Description001]
				INTO #JDE_MG1
				FROM [JDE_PRODUCTION_PRODDTA].[F00092_SupplementalData]		AS F00092	WITH (NOLOCK)
				LEFT JOIN [JDE_PDCTRL_PRODCTL].[F0005_UserDefinedCodes]		AS F0005	WITH (NOLOCK)	ON LTRIM(F0005.[DRKY_UserDefinedCode]) = F00092.[T3KY_UserDefinedCode]
				WHERE (F00092.[T3TYDT_TypeofData] = ''MG'' AND F00092.[T3SDB_SupplementalDatabaseCode] = ''II'')
					AND (F0005.[DRSY_ProductCode] = ''56'' AND F0005.[DRRT_UserDefinedCodes] = ''MG'')
				CREATE CLUSTERED INDEX CIX_Product_NID ON #VAT ([Product NID])
				SELECT	[NID]							= CONVERT(INT, Products.[NID])
						,[Product Code]					= RTRIM(LTRIM(Products.[Product Code]))				
						,[Product GCAS]					= RTRIM(LTRIM(Products.[Product GCAS]))			
						,[Product Name]					= RTRIM(LTRIM(Products.[Product Name]))					
						,[Product EAN]					= RTRIM(LTRIM(Products.[Product EAN]))
						,[Product Business NID]			= Products.[Product Business NID]			
						,[Brand Price List NID]			= Products.[Brand Price List NID]		
						,[Vendor NID]					= Products.[Vendor NID]			
						,[Product Category NID]			= Products.[Product Category NID]			
						,[Product Group NID]			= Products.[Product Group NID]					
						,[Product Subgroup NID]			= Products.[Product Subgroup NID]			
						,[Product Sector NID]			= Products.[Product Sector NID]					
						,[Brand NID]					= Products.[Brand NID]	
						,[Product Base Unit]			= Products.[Product Base Unit]
						,[Product TNVAD]				= Products.[Product TNVAD]
						,[Product MG1]					= Products.[Product MG1]	
						,[Volume_Weit]					= ISNULL(Products.[Volume_Weit], 0)	
						,[Volume_Weit_GR]				= ISNULL(Products.[Volume_Weit_GR], 0)
						,[Volume_BL]					= ISNULL(Products.[Volume_BL], 0)
						,[Volume_M3]					= ISNULL(Products.[Volume_M3], 0)	
						,[Volume_M2]					= ISNULL(Products.[Volume_M2], 0)
						,[Volume_M]						= ISNULL(Products.[Volume_M], 0)
						,[Volume_Pallete]				= ISNULL(Products.[Volume_Pallete], 0)	
						,[Volume_Box]					= ISNULL(Products.[Volume_Box], 0)		
						,[Volume_SU]					= ISNULL(Products.[Volume_SU], 0)		
						,[Rate_Weit]					= ISNULL(CONVERT(NUMERIC(16, 6), ROUND(1 / NULLIF(Products.[Volume_Weit], 0), 0)), 0)
						,[Rate_Weit_GR]					= ISNULL(CONVERT(NUMERIC(16, 6), ROUND(1 / NULLIF(Products.[Volume_Weit_GR], 0), 0)), 0)
						,[Rate_BL]						= ISNULL(CONVERT(NUMERIC(16, 6), ROUND(1 / NULLIF(Products.[Volume_BL], 0), 0)), 0)
						,[Rate_M3]						= ISNULL(CONVERT(NUMERIC(16, 6), ROUND(1 / NULLIF(Products.[Volume_M3], 0), 0)), 0)
						,[Rate_M2]						= ISNULL(CONVERT(NUMERIC(16, 6), ROUND(1 / NULLIF(Products.[Volume_M2], 0), 0)), 0)
						,[Rate_M]						= ISNULL(CONVERT(NUMERIC(16, 6), ROUND(1 / NULLIF(Products.[Volume_M], 0), 0)), 0)
						,[Rate_Pallete]					= ISNULL(CONVERT(NUMERIC(16, 6), ROUND(1 / NULLIF(Products.[Volume_Pallete], 0), 0)), 0)
						,[Rate_Box]						= ISNULL(CONVERT(NUMERIC(16, 6), ROUND(1 / NULLIF(Products.[Volume_Box], 0), 0)), 0)
						,[Rate_SU]						= ISNULL(CONVERT(NUMERIC(16, 6), ROUND(1 / NULLIF(Products.[Volume_SU], 0), 0)), 0) 
						,[Rate VAT]						= ISNULL(VAT.[Rate VAT], 0)
						,[Product is Deleted]			= 0
				FROM (
						SELECT	[NID]							= F4101.[IMITM_IdentifierShortItem] 
								,[Product Code]					= F4101.[IMLITM_Identifier2ndItem] COLLATE Cyrillic_General_CI_AS
								,[Product GCAS]					= F4101.[IMAITM_Identifier3rdItem] COLLATE Cyrillic_General_CI_AS
								,[Product Name]					= F4101.[IMDSC1_DescriptionLine1] COLLATE Cyrillic_General_CI_AS
								,[Product EAN]					= F4101.[IMDSC2_DescriptionLine2] COLLATE Cyrillic_General_CI_AS
								,[Product Business NID]			= F4101.[IMSRP1_SalesReportingCode1] COLLATE Cyrillic_General_CI_AS
								,[Brand Price List NID]			= F4101.[IMSRP2_SalesReportingCode2] COLLATE Cyrillic_General_CI_AS  
								,[Vendor NID]					= F4101.[IMSRP4_SalesReportingCode4] COLLATE Cyrillic_General_CI_AS  
								,[Product Category NID]			= F4101.[IMSRP6_SalesReportingCode6] COLLATE Cyrillic_General_CI_AS  
								,[Product Group NID]			= F4101.[IMSRP7_SalesReportingCode7] COLLATE Cyrillic_General_CI_AS  
								,[Product Subgroup NID]			= F4101.[IMSRP8_SalesReportingCode8] COLLATE Cyrillic_General_CI_AS  
								,[Product Sector NID]			= CASE WHEN F4101.[IMSRP1_SalesReportingCode1] = ''PUR'' THEN ''PUR'' + RTRIM(LTRIM(F4101.[IMSRP9_SalesReportingCode9])) ELSE RTRIM(LTRIM(F4101.[IMSRP8_SalesReportingCode8])) END COLLATE Cyrillic_General_CI_AS
								,[Brand NID]					= F4101.[IMSRP9_SalesReportingCode9] COLLATE Cyrillic_General_CI_AS 
								,[Product Base Unit]			= F4101.[IMUOM1_UnitOfMeasurePrimary]
								,[Product TNVAD]				= F4104.[IVALN]
								,[Product MG1]					= JDE_MG1.[MG1_DESC]
								,[Volume_Weit]					= CONVERT(NUMERIC(25,15),  MAX(COALESCE(	
																								CASE WHEN CONV.[UoM_To] = ''КГ'' THEN CONV.[ConvFactor] END
																								,
																									CASE WHEN F4101.[IMUOM1_UnitOfMeasurePrimary] = k.[UM]
																										THEN 1 
																										ELSE ISNULL(k.CNV1, 1)
																									END 
																									/ 
																									NULLIF(CASE WHEN CONV.[UoM_To] = ''КГ'' THEN
																													CASE WHEN F4101.[IMUOM1_UnitOfMeasurePrimary] = k_.[UM]
																														THEN 1 
																														ELSE ISNULL(k_.[CNV1], 1)
																													 END
																											END
																										, 0)
																								, CASE WHEN CONV_F41002.[UMRUM_RelatedUnitOfMeasure] =  ''КГ'' THEN CONV_F41002.[UMCONV_ConversionFactor] / 10000000. END 
																								)))		
								,[Volume_Weit_GR]				= CONVERT(NUMERIC(25,15),  MAX(COALESCE(	
																								CASE WHEN CONV.[UoM_To] = ''ГР'' THEN CONV.[ConvFactor] END
																								,
																									CASE WHEN F4101.[IMUOM1_UnitOfMeasurePrimary] = k.[UM]
																										THEN 1 
																										ELSE ISNULL(k.CNV1, 1)
																									END 
																									/ 
																									NULLIF(CASE WHEN CONV.[UoM_To] = ''ГР'' THEN
																													CASE WHEN F4101.[IMUOM1_UnitOfMeasurePrimary] = k_.[UM]
																														THEN 1 
																														ELSE ISNULL(k_.[CNV1], 1)
																													 END
																											END
																										, 0)
																								, CASE WHEN CONV_F41002.[UMRUM_RelatedUnitOfMeasure] =  ''ГР'' THEN CONV_F41002.[UMCONV_ConversionFactor] / 10000000. END 
																								)))	
								,[Volume_BL]					= CONVERT(NUMERIC(25,15),  MAX(COALESCE(	
																								CASE WHEN CONV.[UoM_To] = ''БЛ'' THEN CONV.[ConvFactor] END
																								,
																									CASE WHEN F4101.[IMUOM1_UnitOfMeasurePrimary] = k.[UM]
																										THEN 1 
																										ELSE ISNULL(k.CNV1, 1)
																									END 
																									/ 
																									NULLIF(CASE WHEN CONV.[UoM_To] = ''БЛ'' THEN
																													CASE WHEN F4101.[IMUOM1_UnitOfMeasurePrimary] = k_.[UM]
																														THEN 1 
																														ELSE ISNULL(k_.[CNV1], 1)
																													 END
																											END
																										, 0)
																								, CASE WHEN CONV_F41002.[UMRUM_RelatedUnitOfMeasure] =  ''БЛ'' THEN CONV_F41002.[UMCONV_ConversionFactor] / 10000000. END 
																								)))	
								,[Volume_M3]					= CONVERT(NUMERIC(25,15),  MAX(COALESCE(	
																								CASE WHEN CONV.[UoM_To] = ''М3'' THEN CONV.[ConvFactor] END
																								,
																									CASE WHEN F4101.[IMUOM1_UnitOfMeasurePrimary] = k.[UM]
																										THEN 1 
																										ELSE ISNULL(k.CNV1, 1)
																									END 
																									/ 
																									NULLIF(CASE WHEN CONV.[UoM_To] = ''М3'' THEN
																													CASE WHEN F4101.[IMUOM1_UnitOfMeasurePrimary] = k_.[UM]
																														THEN 1 
																														ELSE ISNULL(k_.[CNV1], 1)
																													 END
																											END
																										, 0)
																								, CASE WHEN CONV_F41002.[UMRUM_RelatedUnitOfMeasure] =  ''М3'' THEN CONV_F41002.[UMCONV_ConversionFactor] / 10000000. END 
																								)))		
								,[Volume_M2]					= CONVERT(NUMERIC(25,15),  MAX(COALESCE(	
																								CASE WHEN CONV.[UoM_To] = ''М2'' THEN CONV.[ConvFactor] END
																								,
																									CASE WHEN F4101.[IMUOM1_UnitOfMeasurePrimary] = k.[UM]
																										THEN 1 
																										ELSE ISNULL(k.CNV1, 1)
																									END 
																									/ 
																									NULLIF(CASE WHEN CONV.[UoM_To] = ''М2'' THEN
																													CASE WHEN F4101.[IMUOM1_UnitOfMeasurePrimary] = k_.[UM]
																														THEN 1 
																														ELSE ISNULL(k_.[CNV1], 1)
																													 END
																											END
																										, 0)
																								, CASE WHEN CONV_F41002.[UMRUM_RelatedUnitOfMeasure] =  ''М2'' THEN CONV_F41002.[UMCONV_ConversionFactor] / 10000000. END 
																								)))				
								,[Volume_M]					= CONVERT(NUMERIC(25,15),  MAX(COALESCE(	
																								CASE WHEN CONV.[UoM_To] = ''М '' THEN CONV.[ConvFactor] END
																								,
																									CASE WHEN F4101.[IMUOM1_UnitOfMeasurePrimary] = k.[UM]
																										THEN 1 
																										ELSE ISNULL(k.CNV1, 1)
																									END 
																									/ 
																									NULLIF(CASE WHEN CONV.[UoM_To] = ''М '' THEN
																													CASE WHEN F4101.[IMUOM1_UnitOfMeasurePrimary] = k_.[UM]
																														THEN 1 
																														ELSE ISNULL(k_.[CNV1], 1)
																													 END
																											END
																										, 0)
																								, CASE WHEN CONV_F41002.[UMRUM_RelatedUnitOfMeasure] =  ''М '' THEN CONV_F41002.[UMCONV_ConversionFactor] / 10000000. END 
																								)))																										
								,[Volume_Pallete]				= CONVERT(NUMERIC(25,15),  MAX(COALESCE(	
																									CASE WHEN CONV.[UoM_To] = ''ПЛ'' THEN CONV.[ConvFactor] END
																									,
																										CASE WHEN F4101.[IMUOM1_UnitOfMeasurePrimary] = k.[UM]
																											THEN 1 
																											ELSE ISNULL(k.[CNV1], 1)
																										END 
																										/ 
																										NULLIF(CASE WHEN CONV.[UoM_To] = ''ПЛ'' THEN
																														CASE WHEN F4101.[IMUOM1_UnitOfMeasurePrimary] = k_.[UM]
																															THEN 1 
																															ELSE ISNULL(k_.[CNV1], 1)
																														 END
																												END
																											, 0)
																									, CASE WHEN CONV_F41002.[UMRUM_RelatedUnitOfMeasure] =  ''ПЛ'' THEN CONV_F41002.[UMCONV_ConversionFactor] / 10000000. END 
																									)))  
								,[Volume_Box]					= CONVERT(NUMERIC(25,15),  MAX(COALESCE(	
																									CASE WHEN CONV.[UoM_To] = ''КР'' THEN CONV.[ConvFactor] END
																									,
																										CASE WHEN F4101.[IMUOM1_UnitOfMeasurePrimary] = k.[UM]
																											THEN 1 
																											ELSE ISNULL(k.[CNV1], 1)
																										END 
																										/ 
																										NULLIF(CASE WHEN CONV.[UoM_To] = ''КР'' THEN
																														CASE WHEN F4101.[IMUOM1_UnitOfMeasurePrimary] = k_.[UM]
																															THEN 1 
																															ELSE ISNULL(k_.[CNV1], 1)
																														 END
																												END
																											, 0)
																									, CASE WHEN CONV_F41002.[UMRUM_RelatedUnitOfMeasure] =  ''КР'' THEN CONV_F41002.[UMCONV_ConversionFactor] / 10000000. END 
																									)))
								,[Volume_SU]					= CONVERT(NUMERIC(25,15),  MAX(COALESCE(	
																									CASE WHEN CONV.[UoM_To] = ''SU'' THEN CONV.[ConvFactor] END
																									,
																										CASE WHEN F4101.[IMUOM1_UnitOfMeasurePrimary] = k.[UM]
																											THEN 1 
																											ELSE ISNULL(k.[CNV1], 1)
																										END 
																										/ 
																										NULLIF(CASE WHEN CONV.[UoM_To] = ''SU'' THEN
																														CASE WHEN F4101.[IMUOM1_UnitOfMeasurePrimary] = k_.[UM]
																															THEN 1 
																															ELSE ISNULL(k_.[CNV1], 1)
																														 END
																												END
																											, 0)
																									, CASE WHEN CONV_F41002.[UMRUM_RelatedUnitOfMeasure] =  ''SU'' THEN CONV_F41002.[UMCONV_ConversionFactor] / 10000000. END 
																									))) 
						FROM		[JDE_ADAPTER].[JDE_PRODUCTION_PRODDTA].[F4101_ItemMaster]											AS F4101					 
						LEFT JOIN	[JDE_REPORTS].[dbo].[ConvertUOM] 																	AS CONV			WITH (NOLOCK)	ON CONV.[Item] = F4101.[IMITM_IdentifierShortItem]
																																											AND CONV.[UoM_From] = F4101.[IMUOM1_UnitOfMeasurePrimary]					-- ФАКТ
																																											AND CONV.[UoM_To] IN (''КГ'', ''ПЛ'', ''КР'', ''SU'', ''М3'', ''БЛ'', ''ГР'', ''М2'', ''М '')	-- ВО ЧТО ХОТИМ КОНВЕРТИРОВАТЬ 	
						LEFT JOIN (	-- ЕИ ФАКТ
								SELECT  TOP 1 WITH TIES [UMITM_IdentifierShortItem] AS [ITM], [UMUM_UnitOfMeasure] AS [UM],[UMCNV1_ConversionFactorSec]/10000000. AS [CNV1] 
								FROM	[JDE_ADAPTER].[JDE_PRODUCTION_PRODDTA].[F41002_ItemUnitsOfMeasureConversionFactors] 					 
								ORDER BY 
									ROW_NUMBER() OVER (PARTITION BY [UMITM_IdentifierShortItem], [UMUM_UnitOfMeasure] ORDER BY [UMUM_UnitOfMeasure])
						) AS k	ON F4101.IMITM_IdentifierShortItem = k.[ITM] AND k.[UM] = F4101.IMUOM1_UnitOfMeasurePrimary 
						LEFT JOIN ( -- ВО ЧТО ХОТИМ КОНВЕРТИРОВАТЬ 	 
								SELECT  TOP 1 WITH TIES [UMITM_IdentifierShortItem] AS [ITM], [UMUM_UnitOfMeasure] AS [UM],[UMCNV1_ConversionFactorSec]/10000000. AS [CNV1]  
								FROM	[JDE_ADAPTER].[JDE_PRODUCTION_PRODDTA].[F41002_ItemUnitsOfMeasureConversionFactors]	AS CONV		 
								WHERE  [UMUM_UnitOfMeasure] IN (''КГ'', ''ПЛ'', ''КР'', ''SU'', ''М3'', ''БЛ'', ''ГР'', ''М2'', ''М '')  
								ORDER BY 
									ROW_NUMBER() OVER (PARTITION BY [UMITM_IdentifierShortItem], [UMUM_UnitOfMeasure] ORDER BY [UMUM_UnitOfMeasure])
						) AS k_	ON F4101.IMITM_IdentifierShortItem = k_.[ITM]		--AND k.[UM] = ''ПЛ''
						LEFT JOIN	[JDE_ADAPTER].[JDE_PRODUCTION_PRODDTA].[F41002_ItemUnitsOfMeasureConversionFactors] 				AS CONV_F41002					ON 	CONV_F41002.[UMITM_IdentifierShortItem] = F4101.[IMITM_IdentifierShortItem] AND CONV_F41002.[UMUM_UnitOfMeasure] = F4101.[IMUOM1_UnitOfMeasurePrimary] AND CONV_F41002.[UMRUM_RelatedUnitOfMeasure] IN (''КГ'', ''ПЛ'', ''КР'', ''SU'') 						
						LEFT JOIN	#JDE_F4104																							AS F4104					ON	F4104.[IVITM] = F4101.[IMITM_IdentifierShortItem]
						LEFT JOIN	#JDE_MG1																							AS JDE_MG1					ON	JDE_MG1.[ITM] = F4101.[IMITM_IdentifierShortItem]
						WHERE  F4101.[IMUOM1_UnitOfMeasurePrimary] IS NOT NULL
						GROUP BY
							 F4101.[IMITM_IdentifierShortItem]
							 ,F4101.[IMLITM_Identifier2ndItem]   
							 ,F4101.[IMAITM_Identifier3rdItem]   
							 ,F4101.[IMDSC1_DescriptionLine1]   
							 ,F4101.[IMDSC2_DescriptionLine2]							 
							 ,F4101.[IMSRP1_SalesReportingCode1] 
							 ,F4101.[IMSRP2_SalesReportingCode2]   
							 ,F4101.[IMSRP4_SalesReportingCode4]   
							 ,F4101.[IMSRP6_SalesReportingCode6]   
							 ,F4101.[IMSRP7_SalesReportingCode7]   
							 ,F4101.[IMSRP8_SalesReportingCode8]   
							 ,CASE WHEN F4101.[IMSRP1_SalesReportingCode1] = ''PUR'' THEN ''PUR'' + RTRIM(LTRIM(F4101.[IMSRP9_SalesReportingCode9])) ELSE RTRIM(LTRIM(F4101.[IMSRP8_SalesReportingCode8])) END
							 ,F4101.[IMSRP9_SalesReportingCode9]  
							 ,F4101.[IMUOM1_UnitOfMeasurePrimary]
							 ,F4104.[IVALN]
							 ,JDE_MG1.[MG1_DESC]
				) AS Products
				LEFT JOIN	#VAT	AS VAT	ON	VAT.[Product NID] = Products.[NID]			
	'</t>
  </si>
  <si>
    <t>exec "JDE_ADAPTER"."dbo"."sp_executesql";1 N' 
			DECLARE @DateBeginJDE INT 
			DECLARE @DateEndJDE INT
			SET	@DateBeginJDE	= [dbo].[fncDateToJDEDate](@DateBegin)		--[JDE_PRODUCTION].[dbo].[fncDateToJDEDate](@DateBegin) --
			SET @DateEndJDE		= [dbo].[fncDateToJDEDate](@DateEnd)		--[JDE_PRODUCTION].[dbo].[fncDateToJDEDate](@DateEnd)	--
			SELECT	[Document Purchase Date]				=	[JDE_ADAPTER].[dbo].[fncJDEDateToDate](INCOME.[PHTRDJ_DateTransactionJulian]) --[JDE_PRODUCTION].[dbo].[fncJDEDateToDate](INCOME.[PHTRDJ_DateTransactionJulian]) --JDE_ADAPTER.[dbo].[JDEToSQLDate](INCOME.[PHTRDJ_DateTransactionJulian])
					,[Document Purchase NID]				=	RIGHT(INCOME.[PRKCOO_CompanyKeyOrderNo], 2) + ''/'' + INCOME.[PRDCTO_OrderType] + ''-'' + CAST(CAST(INCOME.[PRDOCO_DocumentOrderInvoiceE] AS INT) AS VARCHAR(8)) COLLATE Cyrillic_General_CI_AS
					,[Document Income Row Number]			=	CONVERT(INT, INCOME.[PRLNID_LineNumber]) 			 
					,[Document Income Lot Number]			=	INCOME.[PRLOTN_Lot]
					,[Document Product Income Rate]			=	[PRUOM_UnitOfMeasureAsInput]
					,[Difdiscount Type NID]					=	RTRIM(LTRIM(AlternativeCostDetailFile.[ADC59DDCD_DiffDiscountCode])) COLLATE Cyrillic_General_CI_AS
					,[Product NID]							=	CONVERT(INT, INCOME.[PRITM_IdentifierShortItem])
					--,[Quantity Income Rate]					=	ISNULL(INCOME.[PRUREC_UnitsLineItemQtyRe], 0) 
					,[Amount Difdiscount]					=	ISNULL(INCOME.[PRUREC_UnitsLineItemQtyRe] * AlternativeCostDetailFile.[ADC59FCST_FundCost] / 10000., 0)  
					,[Amount Difdiscount WO Tax]			=	ISNULL(INCOME.[PRUREC_UnitsLineItemQtyRe] * AlternativeCostDetailFile.[ADC59FCNV_FundCostNoVAT] / 10000., 0)  
					,[Amount Difdiscount UOM PCS]			=	ISNULL(INCOME.[PRUREC_UnitsLineItemQtyRe] * AlternativeCostDetailFile.[ADC59ACST_AlternativeCost]  / 10000., 0) * ISNULL( CNV.[ConvFactor], CONV.[UMCONV_ConversionFactor] / 10000000)
					,[Amount Difdiscount UOM PCS WO Tax]	=	ISNULL(INCOME.[PRUREC_UnitsLineItemQtyRe] * AlternativeCostDetailFile.[ADC59ACNV_AlternativeCostNoVAT] / 10000., 0) * ISNULL( CNV.[ConvFactor], CONV.[UMCONV_ConversionFactor] / 10000000)
 			FROM	(
					SELECT	[CF55CDTO_DateTransferOwnership]	= [CF55CDTO_DateTransferOwnership]	
							,[PHTRDJ_DateTransactionJulian]		= [PHTRDJ_DateTransactionJulian]		
							,[PRKCOO_CompanyKeyOrderNo]			= [PRKCOO_CompanyKeyOrderNo]			
							,[PRDOCO_DocumentOrderInvoiceE]		= [PRDOCO_DocumentOrderInvoiceE]		
							,[PRDCTO_OrderType]					= [PRDCTO_OrderType]					
							,[PRLNID_LineNumber]				= [PRLNID_LineNumber]				
							,[PRLOTN_Lot]						= [PRLOTN_Lot]						
							,[PRITM_IdentifierShortItem]		= [PRITM_IdentifierShortItem]		
							,[PRUOM_UnitOfMeasureAsInput]		= [PRUOM_UnitOfMeasureAsInput]		
							,[PRUREC_UnitsLineItemQtyRe]		= SUM([PRUREC_UnitsLineItemQtyRe])
					FROM (
							SELECT	[CF55CDTO_DateTransferOwnership]	= PurchaseOrderAttributesControlFile.[CF55CDTO_DateTransferOwnership]
									,[PHTRDJ_DateTransactionJulian]		= PurchaseOrderHeader.[PHTRDJ_DateTransactionJulian]
									,[PRKCOO_CompanyKeyOrderNo]			= PurchaseOrderReceiverFile.[PRKCOO_CompanyKeyOrderNo] 
									,[PRDOCO_DocumentOrderInvoiceE]		= PurchaseOrderReceiverFile.[PRDOCO_DocumentOrderInvoiceE]
									,[PRDCTO_OrderType]					= PurchaseOrderReceiverFile.[PRDCTO_OrderType] 
									,[PRLNID_LineNumber]				= PurchaseOrderReceiverFile.[PRLNID_LineNumber]
									,[PRLOTN_Lot]						= PurchaseOrderReceiverFile.[PRLOTN_Lot]
									,[PRITM_IdentifierShortItem]		= PurchaseOrderReceiverFile.[PRITM_IdentifierShortItem]		
									,[PRUOM_UnitOfMeasureAsInput]		= PurchaseOrderReceiverFile.[PRUOM_UnitOfMeasureAsInput]
									,[PRUREC_UnitsLineItemQtyRe]		= PurchaseOrderReceiverFile.[PRUREC_UnitsLineItemQtyRe]
							FROM		[JDE_ADAPTER].[JDE_PRODUCTION_PRODDTA].[F4301_PurchaseOrderHeader]						AS PurchaseOrderHeader
							INNER JOIN	[JDE_ADAPTER].[JDE_PRODUCTION_PRODDTA].[F43121_PurchaseOrderReceiverFile]				AS PurchaseOrderReceiverFile			ON PurchaseOrderHeader.[PHKCOO_CompanyKeyOrderNo] = PurchaseOrderReceiverFile.[PRKCOO_CompanyKeyOrderNo]
																																											AND PurchaseOrderHeader.[PHDCTO_OrderType] = PurchaseOrderReceiverFile.[PRDCTO_OrderType]
																																											AND PurchaseOrderHeader.[PHDOCO_DocumentOrderInvoiceE]	= PurchaseOrderReceiverFile.[PRDOCO_DocumentOrderInvoiceE]		
							LEFT JOIN	[JDE_ADAPTER].[JDE_PRODUCTION_PRODDTA].[F554301C_PurchaseOrderAttributesControlFile]	AS PurchaseOrderAttributesControlFile	ON PurchaseOrderAttributesControlFile.[CFKCOO_CompanyKeyOrderNo] = PurchaseOrderReceiverFile.[PRKCOO_CompanyKeyOrderNo] 
																																											AND PurchaseOrderAttributesControlFile.[CFDCTO_OrderType] = PurchaseOrderReceiverFile.[PRDCTO_OrderType] 
																																											AND PurchaseOrderAttributesControlFile.[CFDOCO_DocumentOrderInvoiceE] = PurchaseOrderReceiverFile.[PRDOCO_DocumentOrderInvoiceE]
							WHERE	PurchaseOrderHeader.[PHTRDJ_DateTransactionJulian] BETWEEN @DateBeginJDE AND @DateEndJDE
									AND PurchaseOrderReceiverFile.[PRKCOO_CompanyKeyOrderNo] NOT IN (''00072'')
									AND PurchaseOrderReceiverFile.[PRMATC_MatchType] = 1  -- откидываем сторнированные	
									AND PurchaseOrderReceiverFile.[PRDCTO_OrderType] IN (''O2'', ''O3'', ''OO'', ''O7'', ''YP'', ''OP'', ''O1'', ''0P'', ''O8'', ''O5'', ''O4'', ''0O'')	-- P&amp;G, NFD, P&amp;G РБ 
							UNION
							SELECT	[CF55CDTO_DateTransferOwnership]	= PurchaseOrderAttributesControlFile.[CF55CDTO_DateTransferOwnership]
									,[PHTRDJ_DateTransactionJulian]		= PurchaseOrderHeader.[PHTRDJ_DateTransactionJulian]
									,[PRKCOO_CompanyKeyOrderNo]			= PurchaseOrderReceiverFile.[PRKCOO_CompanyKeyOrderNo] 
									,[PRDOCO_DocumentOrderInvoiceE]		= PurchaseOrderReceiverFile.[PRDOCO_DocumentOrderInvoiceE]
									,[PRDCTO_OrderType]					= PurchaseOrderReceiverFile.[PRDCTO_OrderType] 
									,[PRLNID_LineNumber]				= PurchaseOrderReceiverFile.[PRLNID_LineNumber]
									,[PRLOTN_Lot]						= PurchaseOrderReceiverFile.[PRLOTN_Lot]
									,[PRITM_IdentifierShortItem]		= PurchaseOrderReceiverFile.[PRITM_IdentifierShortItem]		
									,[PRUOM_UnitOfMeasureAsInput]		= PurchaseOrderReceiverFile.[PRUOM_UnitOfMeasureAsInput]
									,[PRUREC_UnitsLineItemQtyRe]		= PurchaseOrderReceiverFile.[PRUREC_UnitsLineItemQtyRe]
							FROM		[JDE_ADAPTER].[JDE_PDARH_PRODDTA].[F43019_PurchaseOrderHeaderHistoryFile]				AS PurchaseOrderHeader					
							INNER JOIN	[JDE_ADAPTER].[JDE_PDARH_PRODDTA].[F43121_PurchaseOrderReceiverFile]					AS PurchaseOrderReceiverFile			ON PurchaseOrderHeader.[PHKCOO_CompanyKeyOrderNo] = PurchaseOrderReceiverFile.[PRKCOO_CompanyKeyOrderNo]
																																											AND PurchaseOrderHeader.[PHDCTO_OrderType] = PurchaseOrderReceiverFile.[PRDCTO_OrderType]
																																											AND PurchaseOrderHeader.[PHDOCO_DocumentOrderInvoiceE]	= PurchaseOrderReceiverFile.[PRDOCO_DocumentOrderInvoiceE]
							LEFT JOIN	[JDE_ADAPTER].[JDE_PRODUCTION_PRODDTA].[F554301C_PurchaseOrderAttributesControlFile]	AS PurchaseOrderAttributesControlFile	ON PurchaseOrderAttributesControlFile.[CFKCOO_CompanyKeyOrderNo] = PurchaseOrderReceiverFile.[PRKCOO_CompanyKeyOrderNo] 
																																											AND PurchaseOrderAttributesControlFile.[CFDCTO_OrderType] = PurchaseOrderReceiverFile.[PRDCTO_OrderType] 
																																											AND PurchaseOrderAttributesControlFile.[CFDOCO_DocumentOrderInvoiceE] = PurchaseOrderReceiverFile.[PRDOCO_DocumentOrderInvoiceE]
							WHERE	PurchaseOrderHeader.[PHTRDJ_DateTransactionJulian] BETWEEN @DateBeginJDE AND @DateEndJDE
									AND PurchaseOrderReceiverFile.[PRKCOO_CompanyKeyOrderNo] NOT IN (''00072'')
									AND PurchaseOrderReceiverFile.[PRMATC_MatchType] = 1  -- откидываем сторнированные	
									AND PurchaseOrderReceiverFile.[PRDCTO_OrderType] IN (''O2'', ''O3'', ''OO'', ''O7'', ''YP'', ''OP'', ''O1'', ''0P'', ''O8'', ''O5'', ''O4'', ''0O'')	-- P&amp;G, NFD, P&amp;G РБ 
							UNION
							SELECT	[CF55CDTO_DateTransferOwnership]	= PurchaseOrderAttributesControlFile.[CF55CDTO_DateTransferOwnership]
									,[PHTRDJ_DateTransactionJulian]		= PurchaseOrderHeader.[PHTRDJ_DateTransactionJulian]
									,[PRKCOO_CompanyKeyOrderNo]			= PurchaseOrderReceiverFile.[PRKCOO_CompanyKeyOrderNo] 
									,[PRDOCO_DocumentOrderInvoiceE]		= PurchaseOrderReceiverFile.[PRDOCO_DocumentOrderInvoiceE]
									,[PRDCTO_OrderType]					= PurchaseOrderReceiverFile.[PRDCTO_OrderType] 
									,[PRLNID_LineNumber]				= PurchaseOrderReceiverFile.[PRLNID_LineNumber]
									,[PRLOTN_Lot]						= PurchaseOrderReceiverFile.[PRLOTN_Lot]
									,[PRITM_IdentifierShortItem]		= PurchaseOrderReceiverFile.[PRITM_IdentifierShortItem]		
									,[PRUOM_UnitOfMeasureAsInput]		= PurchaseOrderReceiverFile.[PRUOM_UnitOfMeasureAsInput]
									,[PRUREC_UnitsLineItemQtyRe]		= PurchaseOrderReceiverFile.[PRUREC_UnitsLineItemQtyRe]
							FROM		[JDE_ADAPTER].[JDE_PDARH_PRODDTA].[F43019_PurchaseOrderHeaderHistoryFile]				AS PurchaseOrderHeader					
							INNER JOIN	[JDE_ADAPTER].[JDE_PRODUCTION_PRODDTA].[F43121_PurchaseOrderReceiverFile]				AS PurchaseOrderReceiverFile			ON PurchaseOrderHeader.[PHKCOO_CompanyKeyOrderNo] = PurchaseOrderReceiverFile.[PRKCOO_CompanyKeyOrderNo]
																																											AND PurchaseOrderHeader.[PHDCTO_OrderType] = PurchaseOrderReceiverFile.[PRDCTO_OrderType]
																																											AND PurchaseOrderHeader.[PHDOCO_DocumentOrderInvoiceE]	= PurchaseOrderReceiverFile.[PRDOCO_DocumentOrderInvoiceE]
							LEFT JOIN	[JDE_ADAPTER].[JDE_PRODUCTION_PRODDTA].[F554301C_PurchaseOrderAttributesControlFile]	AS PurchaseOrderAttributesControlFile	ON PurchaseOrderAttributesControlFile.[CFKCOO_CompanyKeyOrderNo] = PurchaseOrderReceiverFile.[PRKCOO_CompanyKeyOrderNo] 
																																											AND PurchaseOrderAttributesControlFile.[CFDCTO_OrderType] = PurchaseOrderReceiverFile.[PRDCTO_OrderType] 
																																											AND PurchaseOrderAttributesControlFile.[CFDOCO_DocumentOrderInvoiceE] = PurchaseOrderReceiverFile.[PRDOCO_DocumentOrderInvoiceE]
							WHERE	PurchaseOrderHeader.[PHTRDJ_DateTransactionJulian] BETWEEN @DateBeginJDE AND @DateEndJDE
									AND PurchaseOrderReceiverFile.[PRKCOO_CompanyKeyOrderNo] NOT IN (''00072'')
									AND PurchaseOrderReceiverFile.[PRMATC_MatchType] = 1  -- откидываем сторнированные	
									AND PurchaseOrderReceiverFile.[PRDCTO_OrderType] IN (''O2'', ''O3'', ''OO'', ''O7'', ''YP'', ''OP'', ''O1'', ''0P'', ''O8'', ''O5'', ''O4'', ''0O'')	-- P&amp;G, NFD, P&amp;G РБ 
					) AS INCOME
					GROUP BY
						[CF55CDTO_DateTransferOwnership]	
						,[PHTRDJ_DateTransactionJulian]		
						,[PRKCOO_CompanyKeyOrderNo]			
						,[PRDOCO_DocumentOrderInvoiceE]		
						,[PRDCTO_OrderType]					
						,[PRLNID_LineNumber]				
						,[PRLOTN_Lot]						
						,[PRITM_IdentifierShortItem]		
						,[PRUOM_UnitOfMeasureAsInput]				
			) AS INCOME
			LEFT JOIN [JDE_ADAPTER].[JDE_PRODUCTION_PRODDTA].[F4101_ItemMaster]						AS ItemMaster					ON ItemMaster.[IMITM_IdentifierShortItem] = INCOME.[PRITM_IdentifierShortItem]
			LEFT JOIN [JDE_ADAPTER].[JDE_PRODUCTION_PRODDTA].[F59AC10_AlternativeCostFile]			AS AlternativeCostFile			ON AlternativeCostFile.[ACKCOO_CompanyKeyOrderNo] = INCOME.[PRKCOO_CompanyKeyOrderNo]	
																																		AND AlternativeCostFile.[ACDCTO_OrderType] = INCOME.[PRDCTO_OrderType]
																																		AND AlternativeCostFile.[ACDOCO_DocumentOrderInvoiceE] = INCOME.[PRDOCO_DocumentOrderInvoiceE]
																																		AND AlternativeCostFile.[ACLOTN_Lot] = INCOME.[PRLOTN_Lot]
																																		AND AlternativeCostFile.[ACITM_IdentifierShortItem]	 = INCOME.[PRITM_IdentifierShortItem]																																		
			LEFT JOIN [JDE_ADAPTER].[JDE_PRODUCTION_PRODDTA].[F59AC21_AlternativeCostDetailFile]	AS AlternativeCostDetailFile	ON AlternativeCostDetailFile.[ADCO_Company] = AlternativeCostFile.[ACCO_Company] 
																																		AND AlternativeCostDetailFile.[ADITM_IdentifierShortItem] = AlternativeCostFile.[ACITM_IdentifierShortItem]
																																		AND  AlternativeCostDetailFile.[ADLOTN_Lot] = AlternativeCostFile.[ACLOTN_Lot]
			LEFT JOIN [JDE_ADAPTER].[JDE_PRODUCTION_PRODDTA].[F41002_ItemUnitsOfMeasureConversionFactors]	AS CONV					ON CONV.[UMITM_IdentifierShortItem] = INCOME.[PRITM_IdentifierShortItem] AND CONV.[UMUM_UnitOfMeasure] = INCOME.[PRUOM_UnitOfMeasureAsInput] AND CONV.[UMRUM_RelatedUnitOfMeasure] = ''ШТ''
			LEFT JOIN [JDE_REPORTS].[dbo].[ConvertUOM]														AS CNV					ON CNV.[Item] = INCOME.[PRITM_IdentifierShortItem] and CNV.UoM_From = INCOME.[PRUOM_UnitOfMeasureAsInput] and CNV.[UoM_To] = ''ШТ''
			WHERE AlternativeCostFile.[ACC59ACNV_AlternativeCostNoVAT] &lt;&gt; 0 
				AND AlternativeCostDetailFile.[ADC59DDCD_DiffDiscountCode] IS NOT NULL
			OPTION (RECOMPILE)
	',N'@DateBegin DATE, @DateEnd DATE','2019-01-01','2050-12-31'</t>
  </si>
  <si>
    <t>f4301_purchaseorderheader</t>
  </si>
  <si>
    <t>exec "JDE_PRODUCTION"."dbo"."sp_executesql";1 N'
DECLARE @MCUF CHAR(12)
DECLARE @CURDATE NUMERIC
DECLARE @DATE date
--set @MCUF = space(12-len(rtrim(ltrim(@WHS))))+rtrim(ltrim(@WHS))
--select @MCUF
set @CURDATE = JDE_PRODUCTION.[dbo].[fncDateToJDEDate](getdate())	
set @DATE = getdate()
IF OBJECT_ID(N''tempdb..#tbl_PBI_Consolidated_Balances'') IS NOT NULL DROP TABLE #tbl_PBI_Consolidated_Balances
create table #tbl_PBI_Consolidated_Balances(
	[ID] [int] IDENTITY(1,1) NOT NULL
, [Дата] [date] NULL
, [Склад] [varchar](12) NULL
, [EAN] [varchar](30) NULL
, [Направление] [varchar](3) NULL
, [Наименование] [varchar](30) NULL
, [Полное наличие] [float] NULL
, [В заказах продажи] [float] NULL
, [Резервы Алиди] [float] NULL
, [Свободный Остаток] [float] NULL
, [Доступность] [bit] NULL
)
insert into #tbl_PBI_Consolidated_Balances
SELECT [Дата]              = [Дата]  
     , [Склад]             = rtrim(ltrim([Склад]))            
     , [EAN]               = [EAN]
     , [Направление]       = max([Направление])
     , [Наименование]      = max([Наименование])     
     , [Полное наличие]    = sum([Полное наличие])
     , [В заказах продажи] = sum([В заказах продажи])
     , [Резервы Алиди]     = sum([Резервы Алиди])
     , [Свободный Остаток] = sum([Полное наличие]-[В заказах продажи]-[Резервы Алиди])
     , [Доступность]       = case when sum([Полное наличие]-[В заказах продажи]-[Резервы Алиди]) &gt; 1 then 1 else 0 end
from (SELECT [Склад]             = MCU.MCMCU
           , [EAN]               = ITM.IMDSC2
           , [Дата]              = @DateCreate
           , [Направление]       = ITM.IMSRP1
           , [Наименование]      = ITM.IMDSC1
           , [Полное наличие]    = SUM(LIPQOH)
           , [В заказах продажи] = 0
           , [Резервы Алиди]     = 0
           , [Свободный Остаток] = 0
           , [Доступность]       = 0
      from JDE_PRODUCTION.PRODDTA.F41021      as LI  WITH (NOLOCK)
      INNER JOIN JDE_PRODUCTION.PRODDTA.F4108 as LOT WITH (NOLOCK) on LI.LIITM = LOT.IOITM and LI.LIMCU = LOT.IOMCU and LI.LILOTN = LOT.IOLOTN
      INNER JOIN JDE_PRODUCTION.PRODDTA.F0006 as MCU WITH (NOLOCK) on LI.LIMCU = MCU.MCMCU 
      INNER JOIN JDE_PRODUCTION.PRODDTA.F4101 as ITM WITH (NOLOCK) on LI.LIITM = ITM.IMITM
      where LI.LIPBIN = ''S'' 
       --and LI.LIMCU = @MCUF
        and LI.LIPQOH &lt;&gt; 0
        --and ITM.IMDSC2 = @EAN
      group by MCU.MCMCU
             , ITM.IMDSC2
             , ITM.IMSRP1
             , ITM.IMDSC1
      UNION ALL
      select [Склад]             = sd.SDMCU
           , [EAN]               = ITM.IMDSC2
           , [Дата]              = @DateCreate
           , [Направление]       = ITM.IMSRP1
           , [Наименование]      = ITM.IMDSC1
           , [Полное наличие]    = 0
           , [В заказах продажи] = sum(SDSOQS * JDE_REPORTS.[dbo].[fncKAB_ConvertUOM](sd.SDITM, sd.SDUOM, sd.SDUOM1))
           , [Резервы Алиди]     = 0
           , [Свободный Остаток] = 0
           , [Доступность]       = 0
      from  JDE_PRODUCTION.PRODDTA.F4211      as sd  WITH (NOLOCK)
      inner join JDE_PRODUCTION.PRODDTA.F4101 as ITM WITH (NOLOCK) on ITM.IMITM = SDITM
      inner join JDE_PRODUCTION.PRODDTA.F0101 as AB  WITH (NOLOCK) on ABAN8 = SDAN8
      where sd.SDSO02 != ''1'' 
        and sd.SDOTQY not in (''1'',''2'') 
        and sd.SDNXTR != ''999''
        --and sd.SDMCU = @MCUF
        and exists (select 1 from JDE_PRODUCTION.PRODDTA.F40205 with (nolock) where LFLNTY = sd.SDLNTY and LFIVI =''Y'')
       -- and ITM.IMDSC2 = @EAN
      group by sd.SDMCU
             , ITM.IMDSC2
             , ITM.IMSRP1
             , ITM.IMDSC1
      UNION ALL
      select [Склад]             = rs.R1MCU
           , [EAN]               = ITM.IMDSC2
           , [Дата]              = @DateCreate
           , [Направление]       = ITM.IMSRP1
           , [Наименование]      = ITM.IMDSC1
           , [Полное наличие]    = 0
           , [В заказах продажи] = 0
           , [Резервы Алиди]     = sum(R159REZQ - R159REZQU)
           , [Свободный Остаток] = 0
           , [Доступность]       = 0
      from JDE_PRODUCTION.PRODDTA.F59REZ10    as rs  WITH (NOLOCK)
      inner join JDE_PRODUCTION.PRODDTA.F4101 as ITM WITH (NOLOCK) on rs.R1ITM = ITM.IMITM
      where (rs.R159REZQ - rs.R159REZQU) &gt; 0 
        and rs.R159FDEL != ''D'' 
        and rs.R1ITM &gt; 0 
        and rs.R159REZTYP in (''RQ'',''RZ'',''MB'')
        and rs.R1EXDJ &gt;=@CURDATE
        and rs.R1EFTJ between 0 and @CURDATE
        --and rs.R1MCU = @MCUF 
        --and ITM.IMDSC2 = @EAN
        --and dbo.fncJDEDateToDate(R1EXDJ) &gt;= @DATE
        --and (R1EFTJ = 0 or (R1EFTJ &gt; 0 and dbo.fncJDEDateToDate(R1EFTJ) &lt;= @DATE))
        --and ((isnull(@ITM,0) = 0) OR (isnull(@ITM,0) != 0 and @ITM = IMITM))
      group by rs.R1MCU
            , ITM.IMDSC2
            , ITM.IMSRP1
            , ITM.IMDSC1
      UNION ALL
      select [Склад]             = rs.R1MCU
           , [EAN]               = rs.R1EAN
           , [Дата]              = @DateCreate
           , [Направление]       = null
           , [Наименование]      = null--ITM.IMDSC1
           , [Полное наличие]    = 0
           , [В заказах продажи] = 0
           , [Резервы Алиди]     = sum(R159REZQ - R159REZQU)
           , [Свободный Остаток] = 0
           , [Доступность]       = 0 
      from (select distinct R159REZID as REZID
            from JDE_PRODUCTION.PRODDTA.F59REZ10    as rs2  WITH (NOLOCK)
            inner join JDE_PRODUCTION.PRODDTA.F4101 as ITM WITH (NOLOCK) on ITM.IMDSC2 = rs2.R1EAN
            where (R159REZQ - R159REZQU) &gt; 0 
              and R159FDEL != ''D'' 
              and R1ITM = 0 
              and R159REZTYP in (''RQ'',''RZ'',''MB'')
              and rs2.R1EXDJ &gt;=@CURDATE
              and rs2.R1EFTJ between 0 and @CURDATE
              --and R1MCU = @MCUF
              --and ITM.IMDSC2 = @EAN
              --and dbo.fncJDEDateToDate(R1EXDJ) &gt;= @DATE
              --and (R1EFTJ = 0 or (R1EFTJ &gt; 0 and dbo.fncJDEDateToDate(R1EFTJ) &lt;= @DATE))
              --and ((isnull(@ITM,0) = 0) OR (isnull(@ITM,0) != 0 and @ITM = IMITM))
          ) a
      inner join JDE_PRODUCTION.PRODDTA.F59REZ10 rs with (nolock) on R159REZID = a.REZID
      group by rs.R1MCU, rs.R1EAN
) t
group by [Склад]            
       , [EAN]              
       , [Дата]
SELECT [Дата]              = [Дата]             
     , [Склад]             = [Склад]            
     , [EAN]               = [EAN]                     
     , [Направление]       = isnull([Направление], max(ITM.IMSRP1)) 
     , [Наименование]      = isnull([Наименование], max(ITM.IMDSC1))
     , [Полное наличие]    = [Полное наличие]   
     , [В заказах продажи] = [В заказах продажи]
     , [Резервы Алиди]     = [Резервы Алиди]    
     , [Свободный Остаток] = [Свободный Остаток]
     , [Доступность]       = [Доступность]
from #tbl_PBI_Consolidated_Balances t_2
inner join JDE_PRODUCTION.PRODDTA.F4101 as ITM WITH (NOLOCK)  on ITM.IMDSC2 = t_2.[EAN]
group by [Дата]             
       , [Склад]            
       , [EAN]
       , [Направление]
       , [Наименование]     
       , [Полное наличие]   
       , [В заказах продажи]
       , [Резервы Алиди]    
       , [Свободный Остаток]
       , [Доступность]
',N'@DateCreate date','2024-09-01'</t>
  </si>
  <si>
    <t>exec "JDE_REPORTS"."dbo"."sp_executesql";1 N'
IF Object_ID(''tempdb..#ssrs_9703_Номер_накладной'') IS NOT NULL DROP TABLE #ssrs_9703_Номер_накладной
create table #ssrs_9703_Номер_накладной (
Номер_накладной   char(25)
)
insert into #ssrs_9703_Номер_накладной
SELECT 
Номер_накладной
FROM [NNDB].[TMP_TBLS].[dbo].[ssrs_9703_Номер_накладной]
where ltrim(rtrim(Номер_накладной))&lt;&gt;'''' -- убирание пустой накладной если нет NPUL
DROP TABLE IF EXISTS #ПланВидовХарактеристик_Документ_ЗаказыПродаж_Статусы
Create table #ПланВидовХарактеристик_Документ_ЗаказыПродаж_Статусы (
 Код_статуса  char(3)
,Статус			  nvarchar(max)
)
INSERT INTO #ПланВидовХарактеристик_Документ_ЗаказыПродаж_Статусы
SELECT 
 Код_статуса = LTRIM(DRKY)
,Статус			 = ''('' + LTRIM(DRKY) + '') '' + RTRIM(DRDL01)
FROM JDE_PDCTRL.[PRODCTL].[F0005] ПланВидовХарактеристик_UDC_КодБлокировки WITH (NOLOCK) 
WHERE
ПланВидовХарактеристик_UDC_КодБлокировки.DRSY =''40'' AND ПланВидовХарактеристик_UDC_КодБлокировки.DRRT = ''AT''
DROP TABLE IF EXISTS #dataSet_Q4211_key
Create table #dataSet_Q4211_key (
  SDKCOO char(5)
, SDDOCO float
, SDDCTO char(2)
, SDLNID float
, SDVR01 char(25)
) 
insert into #dataSet_Q4211_key
select SDKCOO
     , SDDOCO 
     , SDDCTO 
     , SDLNID 
     , SDVR01 
FROM [JDE_PRODUCTION].[PRODDTA].[Q4211] SD_temp	WITH (NOLOCK)
INNER JOIN #ssrs_9703_Номер_накладной	F_NN ON SD_temp.SDVR01=F_NN.Номер_накладной 
DROP TABLE IF EXISTS #Урезания
create table #Урезания(
 Номер_накладной							 char(25)
,Статус												 nvarchar(max)
,Код_номенклатуры_1ый_ITM			 nvarchar(max)
,Цена_за_шт										 numeric(18,2)
,Количество_заказанное_шт      numeric(18,2)
,Количество_подтвержденное_шт  numeric(18,2)
,Сумма_по_документу						 numeric(18,2)
)
INSERT INTO #Урезания
select
 Номер_накладной							= Документ_ЗаказыПродажДетальныеЗаписи.SDVR01
,Статус												= Статусы.[Статус]
,Код_номенклатуры_1ый_ITM			= Справочник_Номенклатуры.IMITM
,Цена_за_шт										= (ISNULL(Документ_ЗаказыПродажДетальныеЗаписи.SDUPRC,0)/10000) * РегистрСведений_КонвертацияЕдИзм.ConvFactor
,Количество_заказанное_шт     = SUM(Документ_ЗаказыПродажДетальныеЗаписи.[SDUORG]*РегистрСведений_КонвертацияЕдИзм.ConvFactor)	
,Количество_подтвержденное_шт = SUM((CASE WHEN Документ_ЗаказыПродажДетальныеЗаписи.SDDCTO=''M2'' THEN 0 WHEN (Документ_ЗаказыПродажДетальныеЗаписи.SDLTTR=''545'' AND Документ_ЗаказыПродажДетальныеЗаписи.SDNXTR=''545'') OR (CAST(ISNULL(Документ_ЗаказыПродажДетальныеЗаписи.SDLTTR,''0'') AS INT)&gt;=980 AND Документ_ЗаказыПродажДетальныеЗаписи.SDNXTR=''999'' AND ISNULL(Документ_ЗаказыПродажДетальныеЗаписи.SDSOQS,0)&gt;0 ) THEN ISNULL(Документ_ЗаказыПродажДетальныеЗаписи.[SDUORG],0)-ISNULL(Документ_ЗаказыПродажДетальныеЗаписи.SDSOQS,0) ELSE ISNULL(Документ_ЗаказыПродажДетальныеЗаписи.SDSOQS,0) END) )
,Сумма_по_документу						= SUM(ISNULL(Документ_ЗаказыПродажДетальныеЗаписи.[SDAEXP],0)/100)	
FROM --[JDE_PRODUCTION].[PRODDTA].[Q4211]					SD		WITH (NOLOCK)
(select SD_temp.* 
FROM [JDE_PRODUCTION].[PRODDTA].[Q4211] SD_temp	WITH (NOLOCK)
INNER JOIN #dataSet_Q4211_key	F_NN ON F_NN.SDKCOO = SD_temp.SDKCOO
                                  and F_NN.SDDOCO = SD_temp.SDDOCO
                                  and F_NN.SDDCTO = SD_temp.SDDCTO
                                  and F_NN.SDLNID = SD_temp.SDLNID
)					Документ_ЗаказыПродажДетальныеЗаписи	--	WITH (NOLOCK)
INNER JOIN [JDE_REPORTS].[dbo].[ConvertUOM]			РегистрСведений_КонвертацияЕдИзм				WITH (NOLOCK) 
ON Документ_ЗаказыПродажДетальныеЗаписи.SDITM=РегистрСведений_КонвертацияЕдИзм.Item AND
   Документ_ЗаказыПродажДетальныеЗаписи.SDUOM=РегистрСведений_КонвертацияЕдИзм.UoM_From AND
	 РегистрСведений_КонвертацияЕдИзм.UoM_To=''ШТ''
INNER JOIN JDE_PRODUCTION.PRODDTA.[F4101]														Справочник_Номенклатуры		WITH (NOLOCK) ON Документ_ЗаказыПродажДетальныеЗаписи.SDITM=Справочник_Номенклатуры.IMITM
INNER JOIN [JDE_PRODUCTION].[PRODDTA].[F0006]												Справочник_БизнесЕдиницы	WITH (NOLOCK) ON Документ_ЗаказыПродажДетальныеЗаписи.[SDMCU]=Справочник_БизнесЕдиницы.[MCMCU]
INNER JOIN #ПланВидовХарактеристик_Документ_ЗаказыПродаж_Статусы		Статусы																	ON Документ_ЗаказыПродажДетальныеЗаписи.SDLTTR=Статусы.Код_статуса
--INNER JOIN #ssrs_9703_Номер_накладной																ФильтрПоНомерамНакладных								ON Документ_ЗаказыПродажДетальныеЗаписи.SDVR01=ФильтрПоНомерамНакладных.Номер_накладной 
WHERE
SDDCTO IN (select DTDCT from JDE_PRODUCTION.PRODDTA.F40039 WHERE DTIBOR IN (''20'',''21''))  
AND SDEUSE!=''1  '' AND SDEUSE NOT LIKE ''1[0-9][0-9]'' AND NOT (SDLTTR=''983'' AND SDNXTR=''999'')
GROUP BY
 Документ_ЗаказыПродажДетальныеЗаписи.SDVR01
,Статусы.Статус
,Справочник_Номенклатуры.IMITM
,(ISNULL(Документ_ЗаказыПродажДетальныеЗаписи.SDUPRC,0)/10000) * РегистрСведений_КонвертацияЕдИзм.ConvFactor
option(recompile)
INSERT INTO #Урезания
select
 Номер_накладной							= Документ_ЗаказыПродажДетальныеЗаписи.SDVR01
,Статус												= Статусы.[Статус]
,Код_номенклатуры_1ый_ITM			= Справочник_Номенклатуры.IMITM
,Цена_за_шт										= (ISNULL(Документ_ЗаказыПродажДетальныеЗаписи.SDUPRC,0)/10000) * РегистрСведений_КонвертацияЕдИзм.ConvFactor
,Количество_заказанное_шт     = SUM(Документ_ЗаказыПродажДетальныеЗаписи.[SDUORG]*РегистрСведений_КонвертацияЕдИзм.ConvFactor)	
,Количество_подтвержденное_шт = SUM((CASE WHEN Документ_ЗаказыПродажДетальныеЗаписи.SDDCTO=''M2'' THEN 0 WHEN (Документ_ЗаказыПродажДетальныеЗаписи.SDLTTR=''545'' AND Документ_ЗаказыПродажДетальныеЗаписи.SDNXTR=''545'') OR (CAST(ISNULL(Документ_ЗаказыПродажДетальныеЗаписи.SDLTTR,''0'') AS INT)&gt;=980 AND Документ_ЗаказыПродажДетальныеЗаписи.SDNXTR=''999'' AND ISNULL(Документ_ЗаказыПродажДетальныеЗаписи.SDSOQS,0)&gt;0 ) THEN ISNULL(Документ_ЗаказыПродажДетальныеЗаписи.[SDUORG],0)-ISNULL(Документ_ЗаказыПродажДетальныеЗаписи.SDSOQS,0) ELSE ISNULL(Документ_ЗаказыПродажДетальныеЗаписи.SDSOQS,0) END) )
,Сумма_по_документу						= SUM(ISNULL(Документ_ЗаказыПродажДетальныеЗаписи.[SDAEXP],0)/100)	
FROM --[JDE_PRODUCTION].[PRODDTA].[Q4211]					SD		WITH (NOLOCK)
(select SD_temp.* 
FROM [JDE_PRODUCTION].[PRODDTA].[Q4211] SD_temp	WITH (NOLOCK)
INNER JOIN #dataSet_Q4211_key	F_NN ON F_NN.SDKCOO = SD_temp.SDKCOO
                                  and F_NN.SDDOCO = SD_temp.SDDOCO
                                  and F_NN.SDDCTO = SD_temp.SDDCTO
                                  and F_NN.SDLNID = SD_temp.SDLNID
)					Документ_ЗаказыПродажДетальныеЗаписи	--	WITH (NOLOCK)
INNER JOIN JDE_PRODUCTION.PRODDTA.F59PGU11	РегистрНакоплений_Урезания						 WITH (NOLOCK)
ON Документ_ЗаказыПродажДетальныеЗаписи.SDKCOO=РегистрНакоплений_Урезания.U2KCOO AND
	 Документ_ЗаказыПродажДетальныеЗаписи.SDDOCO=РегистрНакоплений_Урезания.U2DOCO AND
	 Документ_ЗаказыПродажДетальныеЗаписи.SDDCTO=РегистрНакоплений_Урезания.U2DCTO AND
	 Документ_ЗаказыПродажДетальныеЗаписи.SDLNID=РегистрНакоплений_Урезания.U2LNID
INNER JOIN [JDE_REPORTS].[dbo].[ConvertUOM]			РегистрСведений_КонвертацияЕдИзм  WITH (NOLOCK) 
ON Документ_ЗаказыПродажДетальныеЗаписи.SDITM=РегистрСведений_КонвертацияЕдИзм.Item AND
   Документ_ЗаказыПродажДетальныеЗаписи.SDUOM=РегистрСведений_КонвертацияЕдИзм.UoM_From AND
	 РегистрСведений_КонвертацияЕдИзм.UoM_To=''ШТ''
INNER JOIN JDE_PRODUCTION.PRODDTA.[F4101]															Справочник_Номенклатуры		WITH (NOLOCK) ON Документ_ЗаказыПродажДетальныеЗаписи.SDITM=Справочник_Номенклатуры.IMITM
INNER JOIN [JDE_PRODUCTION].[PRODDTA].[F0006]													Справочник_БизнесЕдиницы	WITH (NOLOCK) ON Документ_ЗаказыПродажДетальныеЗаписи.[SDMCU]=Справочник_БизнесЕдиницы.[MCMCU]
INNER JOIN #ПланВидовХарактеристик_Документ_ЗаказыПродаж_Статусы			Статусы																	ON Документ_ЗаказыПродажДетальныеЗаписи.SDLTTR=Статусы.Код_статуса
--INNER JOIN #ssrs_9703_Номер_накладной																	ФильтрПоНомерамНакладных								ON Документ_ЗаказыПродажДетальныеЗаписи.SDVR01=ФильтрПоНомерамНакладных.Номер_накладной 
GROUP BY
 Документ_ЗаказыПродажДетальныеЗаписи.SDVR01
,Статусы.Статус
,Справочник_Номенклатуры.IMITM
,(ISNULL(Документ_ЗаказыПродажДетальныеЗаписи.SDUPRC,0)/10000) * РегистрСведений_КонвертацияЕдИзм.ConvFactor
option(recompile)
SELECT
 Номер_накладной							 = Номер_накладной
,Статус												 = Статус
,Количество_заказанное_шт      = SUM(Количество_заказанное_шт)    
,Количество_подтвержденное_шт  = SUM(Количество_подтвержденное_шт)           
,Количество_урезанное_шт       = SUM(CASE ISNULL(Количество_заказанное_шт,0) WHEN 0 THEN 0 ELSE Количество_заказанное_шт-Количество_подтвержденное_шт END)		 		
,Сумма_заказанная							 = SUM(Количество_заказанное_шт*CASE ISNULL(Количество_подтвержденное_шт,0) WHEN 0 THEN Цена_за_шт ELSE (Сумма_по_документу/Количество_подтвержденное_шт) END) 				
,Сумма_подтвержденная 				 = SUM(Количество_подтвержденное_шт*ROUND(CASE ISNULL(Количество_подтвержденное_шт,0) WHEN 0 THEN Цена_за_шт ELSE (Сумма_по_документу/Количество_подтвержденное_шт) END,2))
,Сумма_урезанная							 = SUM((Количество_заказанное_шт-Количество_подтвержденное_шт)*CASE ISNULL(Количество_подтвержденное_шт,0) WHEN 0 THEN Цена_за_шт ELSE (Сумма_по_документу/Количество_подтвержденное_шт) END)	 		
FROM #Урезания
GROUP BY
 Номер_накладной
,Статус
'</t>
  </si>
  <si>
    <t>nndb</t>
  </si>
  <si>
    <t>tmp_tbls</t>
  </si>
  <si>
    <t>ssrs_9703_номер_накладной</t>
  </si>
  <si>
    <t>exec "JDE_PRODUCTION"."dbo"."sp_executesql";1 N'
					DROP TABLE IF EXISTS #DocumetnGroup
					DROP TABLE IF EXISTS #AK_OtherInfo
					DROP TABLE IF EXISTS #Sales
					SELECT	[DRKY]		= LTRIM(RTRIM(F0005.[DRKY]))
							,[DRDL01]	= F0005.[DRDL01]
					INTO #DocumetnGroup
					FROM [JDE_PDCTRL].[PRODCTL].[F0005]
					WHERE	LTRIM(RTRIM(F0005.[DRSY])) = ''55''
							AND LTRIM(RTRIM(F0005.[DRRT])) = ''AC''
					SELECT	[T3SBN1]	= F00092.[T3SBN1]
							,[T3KY]		= LTRIM(RTRIM(F00092.[T3KY]))
					INTO #AK_OtherInfo
					FROM	[JDE_PRODUCTION].[PRODDTA].[F00092]	AS F00092	(NOLOCK)			--справочник дополнительных данных
					WHERE	(
								(F00092.[T3SDB] = ''AB'' AND F00092.[T3TYDT] = ''DB'') 
								OR (F00092.[T3SDB] = ''AB'' AND F00092.[T3TYDT] = ''SP'')
							)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INTO #Sales
					FROM		[JDE_PDARH].[PRODDTA].[F42119]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UNION ALL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FROM		[JDE_PRODUCTION].[PRODDTA].[F4211]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OPTION (RECOMPILE)
					SELECT	[Date JDE]						=	SALES.[Date JDE]					
							,[Document Sale NID]			=	SALES.[Document Sale NID]		
							,[Document Sale Line Number]	=	SALES.[Document Sale Line Number]
							,[Delivery Point NID]			=	CONVERT(INT, SALES.[Delivery Point NID])		
							,[Product NID]					=	CONVERT(INT, SALES.[Product NID])				
							--,[Currency NID]					=	SALES.[Currency NID]
							,[Quantity]						=	SALES.[Quantity]					
							,[Amount]						=	SALES.[Amount]
							,[Amount WO VAT]				=	SALES.[Amount] - (SALES.[Amount] * SALES.[VAT] / (SALES.[VAT] + 100))
							,[Amount Cost]					=	SALES.[Amount Cost]
							,[Amount Cost WO VAT]			=	SALES.[Amount Cost] - (SALES.[Amount Cost] * SALES.[VAT] / (SALES.[VAT] + 100))
							,[Amount KZT]					=	SALES.[Amount KZT]
							,[Amount WO VAT KZT]			=	SALES.[Amount KZT] - (SALES.[Amount KZT] * SALES.[VAT] / (SALES.[VAT] + 100))
							,[Amount Cost KZT]				=	SALES.[Amount Cost KZT]
							,[Amount Cost WO VAT KZT]		=	SALES.[Amount Cost KZT] - (SALES.[Amount Cost KZT] * SALES.[VAT] / (SALES.[VAT] + 100))
							,[Amount BYR]					=	SALES.[Amount BYR]
							,[Amount WO VAT BYR]			=	SALES.[Amount BYR] - (SALES.[Amount BYR] * SALES.[VAT] / (SALES.[VAT] + 100))
							,[Amount Cost BYR]				=	SALES.[Amount Cost BYR]
							,[Amount Cost WO VAT BYR]		=	SALES.[Amount Cost BYR] - (SALES.[Amount Cost BYR] * SALES.[VAT] / (SALES.[VAT] + 100))						
					FROM (
							SELECT	[Date JDE]						=	F4211.[Date JDE]
									,[Document Sale NID]			=	F4211.[Document Sale NID]
									,[Document Sale Line Number]	=	F4211.[Document Sale Line Number]
									,[Delivery Point NID]			=	F4211.[Delivery Point NID]
									,[Product NID]					=	F4211.[Product NID]
									,[Currency NID]					=	F4211.[Currency NID]
									,[VAT]							=	CASE 
																			WHEN F0005.[DRDL01] = ''2'' THEN 0 -- статус УПД ""2"" (нулевая налоговая ставка)
																			ELSE 
																				CASE
																					WHEN F00092.[T3SBN1] IS NOT NULL AND F00092.[T3KY] IS NOT NULL THEN 0 --отгрузка на условиях ""безвозмездное использование""
																					ELSE
																						CASE
																							WHEN F4211.[Product VAT Check WO VAT] = 1 THEN 0 --код ставки товара не является числовым
																							-- ELSE
																									--CASE
																											--WHEN (F4211.SDKCOO =''00004'' AND IsNumeric(F4211.SDTAX1) = 0)  THEN 0 --если по БР указан код ставки 0
																							ELSE MAX(CONVERT(NUMERIC(15, 5), ISNULL(F59NDSIT.[NDTXR1], ISNULL(F4008.[TATXR1], 0)) * 0.001))--налоговая ставка (базовые настройки)
																								--END 
																						END
																				END
																		END 
									,[Quantity]						=	F4211.[Quantity]
									,[Amount]						=	F4211.[Amount] * RATE.[Rate]
									,[Amount Cost]					=	F4211.[Amount Cost] * RATE.[Rate]
									,[Amount KZT]					=	F4211.[Amount] * RATE.[Rate] * RATE_KZT.[Rate]
									,[Amount Cost KZT]				=	F4211.[Amount Cost] * RATE.[Rate] * RATE_KZT.[Rate]
									,[Amount BYR]					=	F4211.[Amount] * RATE.[Rate] * RATE_BYR.[Rate]
									,[Amount Cost BYR]				=	F4211.[Amount Cost] * RATE.[Rate] * RATE_BYR.[Rate]
							FROM		#Sales									AS F4211	
							INNER JOIN	[JDE_PRODUCTION].[PRODDTA].[F40039]		AS F40039	(NOLOCK)			-- справочник групп типов документов
																												ON F40039.[DTDCT] = F4211.[SDDCTO]
							LEFT JOIN	#DocumetnGroup							AS F0005	(NOLOCK)			ON LTRIM(RTRIM(F40039.[DTIBOR])) = F0005.[DRKY]
							LEFT JOIN	#AK_OtherInfo							AS F00092	(NOLOCK)			-- справочник дополнительных данных
																												ON F00092.[T3SBN1] = F4211.[Payer]
																													AND F00092.[T3KY] = F4211.[Document Type_Reason Code]																		 
							INNER JOIN	[JDE_PRODUCTION].[PRODDTA].[F550092D]	AS F550092D	WITH(NOLOCK, INDEX([F550092D_3])) -- дополнительная информация к заказам и документам			
																												ON	F550092D.[AIKCOO] = F4211.[SDKCOO]
																													AND F550092D.[AIDOCO] = F4211.[SDDOCO]
																													AND F550092D.[AIDCTO] = F4211.[SDDCTO]
																													AND F550092D.[AILNID] = CAST(0 AS FLOAT)
																													AND F550092D.[AIAINFC] = ''PRINT_DATE''
							INNER JOIN  [JDE_PRODUCTION].[PRODDTA].[F4008]		AS F4008	(NOLOCK)			-- справочник налоговых ставок 
																												ON F4008.[TAITM] = F4211.[Product VAT] -- код ставки (для пункта 6, проверка на числовое значение)
																													AND F4008.[TATXA1] = F4211.[Tax Zone] -- налоговая зона
																													AND COALESCE(NULLIF(F550092D.[AIURDT], 0), NULLIF(F4211.[Date JDE], 0), NULLIF(F4211.[SDDRQJ], 0), F4211.[SDTRDJ]) BETWEEN F4008.[TAEFTJ] AND F4008.[TAEFDJ] -- период действия от и до на основании даты документа
							LEFT JOIN	[JDE_PRODUCTION].[PRODDTA].[F59NDSIT]	AS F59NDSIT	(NOLOCK)			-- ставки НДС по датам на товары
																												ON F59NDSIT.[NDCO] = F4211.[SDKCOO]--компания
																													AND F59NDSIT.[NDITM] = F4211.[Product NID] --товар
																													AND COALESCE(NULLIF(F550092D.[AIURDT], 0), NULLIF(F4211.[Date JDE], 0), NULLIF(F4211.[SDDRQJ], 0), F4211.[SDTRDJ]) BETWEEN F59NDSIT.[NDEFTJ] AND F59NDSIT.[NDEFDJ] --период действия от и до на основании даты документа
							OUTER APPLY (
									SELECT TOP 1
										[Rate] = ISNULL(F0015.[CXCRR_CurrencyConverRateOv],0)
									FROM [JDE_ADAPTER].[JDE_PRODUCTION_PRODDTA].[F0015_CurrencyExchangeRates]	AS	F0015
									WHERE F0015.[CXCRCD_CurrencyCodeFrom] = F4211.[Currency NID]
									AND F0015.[CXEFT_DateEffectiveRates] &lt;= F4211.[Date JDE]
									AND F0015.[CXCRDC_CurrencyCodeTo] = ''RUB'' 
									ORDER BY 
										F0015.[CXEFT_DateEffectiveRates]	DESC
							) AS RATE
							OUTER APPLY (
									SELECT TOP 1
										[Rate] = ISNULL(F0015.[CXCRR_CurrencyConverRateOv],0)
									FROM [JDE_ADAPTER].[JDE_PRODUCTION_PRODDTA].[F0015_CurrencyExchangeRates]	AS	F0015
									WHERE F0015.[CXCRCD_CurrencyCodeFrom] = ''RUB''
									AND F0015.[CXEFT_DateEffectiveRates] &lt;= F4211.[Date JDE]
									AND F0015.[CXCRDC_CurrencyCodeTo] = ''KZT'' 
									ORDER BY 
										F0015.[CXEFT_DateEffectiveRates]	DESC
							) AS RATE_KZT
							OUTER APPLY (
									SELECT TOP 1
										[Rate] = ISNULL(F0015.[CXCRR_CurrencyConverRateOv],0)
									FROM [JDE_ADAPTER].[JDE_PRODUCTION_PRODDTA].[F0015_CurrencyExchangeRates]	AS	F0015
									WHERE F0015.[CXCRCD_CurrencyCodeFrom] = ''RUB''
									AND F0015.[CXEFT_DateEffectiveRates] &lt;= F4211.[Date JDE]
									AND F0015.[CXCRDC_CurrencyCodeTo] = ''BYR'' 
									ORDER BY 
										F0015.[CXEFT_DateEffectiveRates]	DESC
							) AS RATE_BYR
							GROUP BY
									F4211.[Date JDE]						
									,F4211.[Document Sale NID]			
									,F4211.[Document Sale Line Number]	
									,F4211.[Delivery Point NID]			
									,F4211.[Product NID]
									,F4211.[Currency NID]
									,F0005.[DRDL01]
									,F00092.[T3SBN1]
									,F00092.[T3KY]
									,F4211.[Product VAT Check WO VAT]
									,F4211.[Quantity]
									,F4211.[Amount]
									,F4211.[Amount Cost]
									,RATE.[Rate]
									,RATE_KZT.[Rate]
									,RATE_BYR.[Rate]
					) AS SALES
			',N'@DateBegin_JDE INT, @DateEnd_JDE INT',124245,124274</t>
  </si>
  <si>
    <t>exec "JDE_PRODUCTION"."dbo"."sp_executesql";1 N'
					DROP TABLE IF EXISTS #DocumetnGroup
					DROP TABLE IF EXISTS #AK_OtherInfo
					DROP TABLE IF EXISTS #Sales
					SELECT	[DRKY]		= LTRIM(RTRIM(F0005.[DRKY]))
							,[DRDL01]	= F0005.[DRDL01]
					INTO #DocumetnGroup
					FROM [JDE_PDCTRL].[PRODCTL].[F0005]
					WHERE	LTRIM(RTRIM(F0005.[DRSY])) = ''55''
							AND LTRIM(RTRIM(F0005.[DRRT])) = ''AC''
					SELECT	[T3SBN1]	= F00092.[T3SBN1]
							,[T3KY]		= LTRIM(RTRIM(F00092.[T3KY]))
					INTO #AK_OtherInfo
					FROM	[JDE_PRODUCTION].[PRODDTA].[F00092]	AS F00092	(NOLOCK)			--справочник дополнительных данных
					WHERE	(
								(F00092.[T3SDB] = ''AB'' AND F00092.[T3TYDT] = ''DB'') 
								OR (F00092.[T3SDB] = ''AB'' AND F00092.[T3TYDT] = ''SP'')
							)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INTO #Sales
					FROM		[JDE_PDARH].[PRODDTA].[F42119]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UNION ALL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FROM		[JDE_PRODUCTION].[PRODDTA].[F4211]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OPTION (RECOMPILE)
					SELECT	[Date JDE]						=	SALES.[Date JDE]					
							,[Document Sale NID]			=	SALES.[Document Sale NID]		
							,[Document Sale Line Number]	=	SALES.[Document Sale Line Number]
							,[Delivery Point NID]			=	CONVERT(INT, SALES.[Delivery Point NID])		
							,[Product NID]					=	CONVERT(INT, SALES.[Product NID])				
							--,[Currency NID]					=	SALES.[Currency NID]
							,[Quantity]						=	SALES.[Quantity]					
							,[Amount]						=	SALES.[Amount]
							,[Amount WO VAT]				=	SALES.[Amount] - (SALES.[Amount] * SALES.[VAT] / (SALES.[VAT] + 100))
							,[Amount Cost]					=	SALES.[Amount Cost]
							,[Amount Cost WO VAT]			=	SALES.[Amount Cost] - (SALES.[Amount Cost] * SALES.[VAT] / (SALES.[VAT] + 100))
							,[Amount KZT]					=	SALES.[Amount KZT]
							,[Amount WO VAT KZT]			=	SALES.[Amount KZT] - (SALES.[Amount KZT] * SALES.[VAT] / (SALES.[VAT] + 100))
							,[Amount Cost KZT]				=	SALES.[Amount Cost KZT]
							,[Amount Cost WO VAT KZT]		=	SALES.[Amount Cost KZT] - (SALES.[Amount Cost KZT] * SALES.[VAT] / (SALES.[VAT] + 100))
							,[Amount BYR]					=	SALES.[Amount BYR]
							,[Amount WO VAT BYR]			=	SALES.[Amount BYR] - (SALES.[Amount BYR] * SALES.[VAT] / (SALES.[VAT] + 100))
							,[Amount Cost BYR]				=	SALES.[Amount Cost BYR]
							,[Amount Cost WO VAT BYR]		=	SALES.[Amount Cost BYR] - (SALES.[Amount Cost BYR] * SALES.[VAT] / (SALES.[VAT] + 100))						
					FROM (
							SELECT	[Date JDE]						=	F4211.[Date JDE]
									,[Document Sale NID]			=	F4211.[Document Sale NID]
									,[Document Sale Line Number]	=	F4211.[Document Sale Line Number]
									,[Delivery Point NID]			=	F4211.[Delivery Point NID]
									,[Product NID]					=	F4211.[Product NID]
									,[Currency NID]					=	F4211.[Currency NID]
									,[VAT]							=	CASE 
																			WHEN F0005.[DRDL01] = ''2'' THEN 0 -- статус УПД ""2"" (нулевая налоговая ставка)
																			ELSE 
																				CASE
																					WHEN F00092.[T3SBN1] IS NOT NULL AND F00092.[T3KY] IS NOT NULL THEN 0 --отгрузка на условиях ""безвозмездное использование""
																					ELSE
																						CASE
																							WHEN F4211.[Product VAT Check WO VAT] = 1 THEN 0 --код ставки товара не является числовым
																							-- ELSE
																									--CASE
																											--WHEN (F4211.SDKCOO =''00004'' AND IsNumeric(F4211.SDTAX1) = 0)  THEN 0 --если по БР указан код ставки 0
																							ELSE MAX(CONVERT(NUMERIC(15, 5), ISNULL(F59NDSIT.[NDTXR1], ISNULL(F4008.[TATXR1], 0)) * 0.001))--налоговая ставка (базовые настройки)
																								--END 
																						END
																				END
																		END 
									,[Quantity]						=	F4211.[Quantity]
									,[Amount]						=	F4211.[Amount] * RATE.[Rate]
									,[Amount Cost]					=	F4211.[Amount Cost] * RATE.[Rate]
									,[Amount KZT]					=	F4211.[Amount] * RATE.[Rate] * RATE_KZT.[Rate]
									,[Amount Cost KZT]				=	F4211.[Amount Cost] * RATE.[Rate] * RATE_KZT.[Rate]
									,[Amount BYR]					=	F4211.[Amount] * RATE.[Rate] * RATE_BYR.[Rate]
									,[Amount Cost BYR]				=	F4211.[Amount Cost] * RATE.[Rate] * RATE_BYR.[Rate]
							FROM		#Sales									AS F4211	
							INNER JOIN	[JDE_PRODUCTION].[PRODDTA].[F40039]		AS F40039	(NOLOCK)			-- справочник групп типов документов
																												ON F40039.[DTDCT] = F4211.[SDDCTO]
							LEFT JOIN	#DocumetnGroup							AS F0005	(NOLOCK)			ON LTRIM(RTRIM(F40039.[DTIBOR])) = F0005.[DRKY]
							LEFT JOIN	#AK_OtherInfo							AS F00092	(NOLOCK)			-- справочник дополнительных данных
																												ON F00092.[T3SBN1] = F4211.[Payer]
																													AND F00092.[T3KY] = F4211.[Document Type_Reason Code]																		 
							INNER JOIN	[JDE_PRODUCTION].[PRODDTA].[F550092D]	AS F550092D	WITH(NOLOCK, INDEX([F550092D_3])) -- дополнительная информация к заказам и документам			
																												ON	F550092D.[AIKCOO] = F4211.[SDKCOO]
																													AND F550092D.[AIDOCO] = F4211.[SDDOCO]
																													AND F550092D.[AIDCTO] = F4211.[SDDCTO]
																													AND F550092D.[AILNID] = CAST(0 AS FLOAT)
																													AND F550092D.[AIAINFC] = ''PRINT_DATE''
							INNER JOIN  [JDE_PRODUCTION].[PRODDTA].[F4008]		AS F4008	(NOLOCK)			-- справочник налоговых ставок 
																												ON F4008.[TAITM] = F4211.[Product VAT] -- код ставки (для пункта 6, проверка на числовое значение)
																													AND F4008.[TATXA1] = F4211.[Tax Zone] -- налоговая зона
																													AND COALESCE(NULLIF(F550092D.[AIURDT], 0), NULLIF(F4211.[Date JDE], 0), NULLIF(F4211.[SDDRQJ], 0), F4211.[SDTRDJ]) BETWEEN F4008.[TAEFTJ] AND F4008.[TAEFDJ] -- период действия от и до на основании даты документа
							LEFT JOIN	[JDE_PRODUCTION].[PRODDTA].[F59NDSIT]	AS F59NDSIT	(NOLOCK)			-- ставки НДС по датам на товары
																												ON F59NDSIT.[NDCO] = F4211.[SDKCOO]--компания
																													AND F59NDSIT.[NDITM] = F4211.[Product NID] --товар
																													AND COALESCE(NULLIF(F550092D.[AIURDT], 0), NULLIF(F4211.[Date JDE], 0), NULLIF(F4211.[SDDRQJ], 0), F4211.[SDTRDJ]) BETWEEN F59NDSIT.[NDEFTJ] AND F59NDSIT.[NDEFDJ] --период действия от и до на основании даты документа
							OUTER APPLY (
									SELECT TOP 1
										[Rate] = ISNULL(F0015.[CXCRR_CurrencyConverRateOv],0)
									FROM [JDE_ADAPTER].[JDE_PRODUCTION_PRODDTA].[F0015_CurrencyExchangeRates]	AS	F0015
									WHERE F0015.[CXCRCD_CurrencyCodeFrom] = F4211.[Currency NID]
									AND F0015.[CXEFT_DateEffectiveRates] &lt;= F4211.[Date JDE]
									AND F0015.[CXCRDC_CurrencyCodeTo] = ''RUB'' 
									ORDER BY 
										F0015.[CXEFT_DateEffectiveRates]	DESC
							) AS RATE
							OUTER APPLY (
									SELECT TOP 1
										[Rate] = ISNULL(F0015.[CXCRR_CurrencyConverRateOv],0)
									FROM [JDE_ADAPTER].[JDE_PRODUCTION_PRODDTA].[F0015_CurrencyExchangeRates]	AS	F0015
									WHERE F0015.[CXCRCD_CurrencyCodeFrom] = ''RUB''
									AND F0015.[CXEFT_DateEffectiveRates] &lt;= F4211.[Date JDE]
									AND F0015.[CXCRDC_CurrencyCodeTo] = ''KZT'' 
									ORDER BY 
										F0015.[CXEFT_DateEffectiveRates]	DESC
							) AS RATE_KZT
							OUTER APPLY (
									SELECT TOP 1
										[Rate] = ISNULL(F0015.[CXCRR_CurrencyConverRateOv],0)
									FROM [JDE_ADAPTER].[JDE_PRODUCTION_PRODDTA].[F0015_CurrencyExchangeRates]	AS	F0015
									WHERE F0015.[CXCRCD_CurrencyCodeFrom] = ''RUB''
									AND F0015.[CXEFT_DateEffectiveRates] &lt;= F4211.[Date JDE]
									AND F0015.[CXCRDC_CurrencyCodeTo] = ''BYR'' 
									ORDER BY 
										F0015.[CXEFT_DateEffectiveRates]	DESC
							) AS RATE_BYR
							GROUP BY
									F4211.[Date JDE]						
									,F4211.[Document Sale NID]			
									,F4211.[Document Sale Line Number]	
									,F4211.[Delivery Point NID]			
									,F4211.[Product NID]
									,F4211.[Currency NID]
									,F0005.[DRDL01]
									,F00092.[T3SBN1]
									,F00092.[T3KY]
									,F4211.[Product VAT Check WO VAT]
									,F4211.[Quantity]
									,F4211.[Amount]
									,F4211.[Amount Cost]
									,RATE.[Rate]
									,RATE_KZT.[Rate]
									,RATE_BYR.[Rate]
					) AS SALES
			',N'@DateBegin_JDE INT, @DateEnd_JDE INT',124061,124091</t>
  </si>
  <si>
    <t>exec "JDE_PRODUCTION"."dbo"."sp_executesql";1 N'
					DROP TABLE IF EXISTS #DocumetnGroup
					DROP TABLE IF EXISTS #AK_OtherInfo
					DROP TABLE IF EXISTS #Sales
					SELECT	[DRKY]		= LTRIM(RTRIM(F0005.[DRKY]))
							,[DRDL01]	= F0005.[DRDL01]
					INTO #DocumetnGroup
					FROM [JDE_PDCTRL].[PRODCTL].[F0005]
					WHERE	LTRIM(RTRIM(F0005.[DRSY])) = ''55''
							AND LTRIM(RTRIM(F0005.[DRRT])) = ''AC''
					SELECT	[T3SBN1]	= F00092.[T3SBN1]
							,[T3KY]		= LTRIM(RTRIM(F00092.[T3KY]))
					INTO #AK_OtherInfo
					FROM	[JDE_PRODUCTION].[PRODDTA].[F00092]	AS F00092	(NOLOCK)			--справочник дополнительных данных
					WHERE	(
								(F00092.[T3SDB] = ''AB'' AND F00092.[T3TYDT] = ''DB'') 
								OR (F00092.[T3SDB] = ''AB'' AND F00092.[T3TYDT] = ''SP'')
							)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INTO #Sales
					FROM		[JDE_PDARH].[PRODDTA].[F42119]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UNION ALL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FROM		[JDE_PRODUCTION].[PRODDTA].[F4211]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OPTION (RECOMPILE)
					SELECT	[Date JDE]						=	SALES.[Date JDE]					
							,[Document Sale NID]			=	SALES.[Document Sale NID]		
							,[Document Sale Line Number]	=	SALES.[Document Sale Line Number]
							,[Delivery Point NID]			=	CONVERT(INT, SALES.[Delivery Point NID])		
							,[Product NID]					=	CONVERT(INT, SALES.[Product NID])				
							--,[Currency NID]					=	SALES.[Currency NID]
							,[Quantity]						=	SALES.[Quantity]					
							,[Amount]						=	SALES.[Amount]
							,[Amount WO VAT]				=	SALES.[Amount] - (SALES.[Amount] * SALES.[VAT] / (SALES.[VAT] + 100))
							,[Amount Cost]					=	SALES.[Amount Cost]
							,[Amount Cost WO VAT]			=	SALES.[Amount Cost] - (SALES.[Amount Cost] * SALES.[VAT] / (SALES.[VAT] + 100))
							,[Amount KZT]					=	SALES.[Amount KZT]
							,[Amount WO VAT KZT]			=	SALES.[Amount KZT] - (SALES.[Amount KZT] * SALES.[VAT] / (SALES.[VAT] + 100))
							,[Amount Cost KZT]				=	SALES.[Amount Cost KZT]
							,[Amount Cost WO VAT KZT]		=	SALES.[Amount Cost KZT] - (SALES.[Amount Cost KZT] * SALES.[VAT] / (SALES.[VAT] + 100))
							,[Amount BYR]					=	SALES.[Amount BYR]
							,[Amount WO VAT BYR]			=	SALES.[Amount BYR] - (SALES.[Amount BYR] * SALES.[VAT] / (SALES.[VAT] + 100))
							,[Amount Cost BYR]				=	SALES.[Amount Cost BYR]
							,[Amount Cost WO VAT BYR]		=	SALES.[Amount Cost BYR] - (SALES.[Amount Cost BYR] * SALES.[VAT] / (SALES.[VAT] + 100))						
					FROM (
							SELECT	[Date JDE]						=	F4211.[Date JDE]
									,[Document Sale NID]			=	F4211.[Document Sale NID]
									,[Document Sale Line Number]	=	F4211.[Document Sale Line Number]
									,[Delivery Point NID]			=	F4211.[Delivery Point NID]
									,[Product NID]					=	F4211.[Product NID]
									,[Currency NID]					=	F4211.[Currency NID]
									,[VAT]							=	CASE 
																			WHEN F0005.[DRDL01] = ''2'' THEN 0 -- статус УПД ""2"" (нулевая налоговая ставка)
																			ELSE 
																				CASE
																					WHEN F00092.[T3SBN1] IS NOT NULL AND F00092.[T3KY] IS NOT NULL THEN 0 --отгрузка на условиях ""безвозмездное использование""
																					ELSE
																						CASE
																							WHEN F4211.[Product VAT Check WO VAT] = 1 THEN 0 --код ставки товара не является числовым
																							-- ELSE
																									--CASE
																											--WHEN (F4211.SDKCOO =''00004'' AND IsNumeric(F4211.SDTAX1) = 0)  THEN 0 --если по БР указан код ставки 0
																							ELSE MAX(CONVERT(NUMERIC(15, 5), ISNULL(F59NDSIT.[NDTXR1], ISNULL(F4008.[TATXR1], 0)) * 0.001))--налоговая ставка (базовые настройки)
																								--END 
																						END
																				END
																		END 
									,[Quantity]						=	F4211.[Quantity]
									,[Amount]						=	F4211.[Amount] * RATE.[Rate]
									,[Amount Cost]					=	F4211.[Amount Cost] * RATE.[Rate]
									,[Amount KZT]					=	F4211.[Amount] * RATE.[Rate] * RATE_KZT.[Rate]
									,[Amount Cost KZT]				=	F4211.[Amount Cost] * RATE.[Rate] * RATE_KZT.[Rate]
									,[Amount BYR]					=	F4211.[Amount] * RATE.[Rate] * RATE_BYR.[Rate]
									,[Amount Cost BYR]				=	F4211.[Amount Cost] * RATE.[Rate] * RATE_BYR.[Rate]
							FROM		#Sales									AS F4211	
							INNER JOIN	[JDE_PRODUCTION].[PRODDTA].[F40039]		AS F40039	(NOLOCK)			-- справочник групп типов документов
																												ON F40039.[DTDCT] = F4211.[SDDCTO]
							LEFT JOIN	#DocumetnGroup							AS F0005	(NOLOCK)			ON LTRIM(RTRIM(F40039.[DTIBOR])) = F0005.[DRKY]
							LEFT JOIN	#AK_OtherInfo							AS F00092	(NOLOCK)			-- справочник дополнительных данных
																												ON F00092.[T3SBN1] = F4211.[Payer]
																													AND F00092.[T3KY] = F4211.[Document Type_Reason Code]																		 
							INNER JOIN	[JDE_PRODUCTION].[PRODDTA].[F550092D]	AS F550092D	WITH(NOLOCK, INDEX([F550092D_3])) -- дополнительная информация к заказам и документам			
																												ON	F550092D.[AIKCOO] = F4211.[SDKCOO]
																													AND F550092D.[AIDOCO] = F4211.[SDDOCO]
																													AND F550092D.[AIDCTO] = F4211.[SDDCTO]
																													AND F550092D.[AILNID] = CAST(0 AS FLOAT)
																													AND F550092D.[AIAINFC] = ''PRINT_DATE''
							INNER JOIN  [JDE_PRODUCTION].[PRODDTA].[F4008]		AS F4008	(NOLOCK)			-- справочник налоговых ставок 
																												ON F4008.[TAITM] = F4211.[Product VAT] -- код ставки (для пункта 6, проверка на числовое значение)
																													AND F4008.[TATXA1] = F4211.[Tax Zone] -- налоговая зона
																													AND COALESCE(NULLIF(F550092D.[AIURDT], 0), NULLIF(F4211.[Date JDE], 0), NULLIF(F4211.[SDDRQJ], 0), F4211.[SDTRDJ]) BETWEEN F4008.[TAEFTJ] AND F4008.[TAEFDJ] -- период действия от и до на основании даты документа
							LEFT JOIN	[JDE_PRODUCTION].[PRODDTA].[F59NDSIT]	AS F59NDSIT	(NOLOCK)			-- ставки НДС по датам на товары
																												ON F59NDSIT.[NDCO] = F4211.[SDKCOO]--компания
																													AND F59NDSIT.[NDITM] = F4211.[Product NID] --товар
																													AND COALESCE(NULLIF(F550092D.[AIURDT], 0), NULLIF(F4211.[Date JDE], 0), NULLIF(F4211.[SDDRQJ], 0), F4211.[SDTRDJ]) BETWEEN F59NDSIT.[NDEFTJ] AND F59NDSIT.[NDEFDJ] --период действия от и до на основании даты документа
							OUTER APPLY (
									SELECT TOP 1
										[Rate] = ISNULL(F0015.[CXCRR_CurrencyConverRateOv],0)
									FROM [JDE_ADAPTER].[JDE_PRODUCTION_PRODDTA].[F0015_CurrencyExchangeRates]	AS	F0015
									WHERE F0015.[CXCRCD_CurrencyCodeFrom] = F4211.[Currency NID]
									AND F0015.[CXEFT_DateEffectiveRates] &lt;= F4211.[Date JDE]
									AND F0015.[CXCRDC_CurrencyCodeTo] = ''RUB'' 
									ORDER BY 
										F0015.[CXEFT_DateEffectiveRates]	DESC
							) AS RATE
							OUTER APPLY (
									SELECT TOP 1
										[Rate] = ISNULL(F0015.[CXCRR_CurrencyConverRateOv],0)
									FROM [JDE_ADAPTER].[JDE_PRODUCTION_PRODDTA].[F0015_CurrencyExchangeRates]	AS	F0015
									WHERE F0015.[CXCRCD_CurrencyCodeFrom] = ''RUB''
									AND F0015.[CXEFT_DateEffectiveRates] &lt;= F4211.[Date JDE]
									AND F0015.[CXCRDC_CurrencyCodeTo] = ''KZT'' 
									ORDER BY 
										F0015.[CXEFT_DateEffectiveRates]	DESC
							) AS RATE_KZT
							OUTER APPLY (
									SELECT TOP 1
										[Rate] = ISNULL(F0015.[CXCRR_CurrencyConverRateOv],0)
									FROM [JDE_ADAPTER].[JDE_PRODUCTION_PRODDTA].[F0015_CurrencyExchangeRates]	AS	F0015
									WHERE F0015.[CXCRCD_CurrencyCodeFrom] = ''RUB''
									AND F0015.[CXEFT_DateEffectiveRates] &lt;= F4211.[Date JDE]
									AND F0015.[CXCRDC_CurrencyCodeTo] = ''BYR'' 
									ORDER BY 
										F0015.[CXEFT_DateEffectiveRates]	DESC
							) AS RATE_BYR
							GROUP BY
									F4211.[Date JDE]						
									,F4211.[Document Sale NID]			
									,F4211.[Document Sale Line Number]	
									,F4211.[Delivery Point NID]			
									,F4211.[Product NID]
									,F4211.[Currency NID]
									,F0005.[DRDL01]
									,F00092.[T3SBN1]
									,F00092.[T3KY]
									,F4211.[Product VAT Check WO VAT]
									,F4211.[Quantity]
									,F4211.[Amount]
									,F4211.[Amount Cost]
									,RATE.[Rate]
									,RATE_KZT.[Rate]
									,RATE_BYR.[Rate]
					) AS SALES
			',N'@DateBegin_JDE INT, @DateEnd_JDE INT',124183,124213</t>
  </si>
  <si>
    <t>exec "JDE_PRODUCTION"."dbo"."sp_executesql";1 N'
					DROP TABLE IF EXISTS #DocumetnGroup
					DROP TABLE IF EXISTS #AK_OtherInfo
					DROP TABLE IF EXISTS #Sales
					SELECT	[DRKY]		= LTRIM(RTRIM(F0005.[DRKY]))
							,[DRDL01]	= F0005.[DRDL01]
					INTO #DocumetnGroup
					FROM [JDE_PDCTRL].[PRODCTL].[F0005]
					WHERE	LTRIM(RTRIM(F0005.[DRSY])) = ''55''
							AND LTRIM(RTRIM(F0005.[DRRT])) = ''AC''
					SELECT	[T3SBN1]	= F00092.[T3SBN1]
							,[T3KY]		= LTRIM(RTRIM(F00092.[T3KY]))
					INTO #AK_OtherInfo
					FROM	[JDE_PRODUCTION].[PRODDTA].[F00092]	AS F00092	(NOLOCK)			--справочник дополнительных данных
					WHERE	(
								(F00092.[T3SDB] = ''AB'' AND F00092.[T3TYDT] = ''DB'') 
								OR (F00092.[T3SDB] = ''AB'' AND F00092.[T3TYDT] = ''SP'')
							)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INTO #Sales
					FROM		[JDE_PDARH].[PRODDTA].[F42119]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UNION ALL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FROM		[JDE_PRODUCTION].[PRODDTA].[F4211]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OPTION (RECOMPILE)
					SELECT	[Date JDE]						=	SALES.[Date JDE]					
							,[Document Sale NID]			=	SALES.[Document Sale NID]		
							,[Document Sale Line Number]	=	SALES.[Document Sale Line Number]
							,[Delivery Point NID]			=	CONVERT(INT, SALES.[Delivery Point NID])		
							,[Product NID]					=	CONVERT(INT, SALES.[Product NID])				
							--,[Currency NID]					=	SALES.[Currency NID]
							,[Quantity]						=	SALES.[Quantity]					
							,[Amount]						=	SALES.[Amount]
							,[Amount WO VAT]				=	SALES.[Amount] - (SALES.[Amount] * SALES.[VAT] / (SALES.[VAT] + 100))
							,[Amount Cost]					=	SALES.[Amount Cost]
							,[Amount Cost WO VAT]			=	SALES.[Amount Cost] - (SALES.[Amount Cost] * SALES.[VAT] / (SALES.[VAT] + 100))
							,[Amount KZT]					=	SALES.[Amount KZT]
							,[Amount WO VAT KZT]			=	SALES.[Amount KZT] - (SALES.[Amount KZT] * SALES.[VAT] / (SALES.[VAT] + 100))
							,[Amount Cost KZT]				=	SALES.[Amount Cost KZT]
							,[Amount Cost WO VAT KZT]		=	SALES.[Amount Cost KZT] - (SALES.[Amount Cost KZT] * SALES.[VAT] / (SALES.[VAT] + 100))
							,[Amount BYR]					=	SALES.[Amount BYR]
							,[Amount WO VAT BYR]			=	SALES.[Amount BYR] - (SALES.[Amount BYR] * SALES.[VAT] / (SALES.[VAT] + 100))
							,[Amount Cost BYR]				=	SALES.[Amount Cost BYR]
							,[Amount Cost WO VAT BYR]		=	SALES.[Amount Cost BYR] - (SALES.[Amount Cost BYR] * SALES.[VAT] / (SALES.[VAT] + 100))						
					FROM (
							SELECT	[Date JDE]						=	F4211.[Date JDE]
									,[Document Sale NID]			=	F4211.[Document Sale NID]
									,[Document Sale Line Number]	=	F4211.[Document Sale Line Number]
									,[Delivery Point NID]			=	F4211.[Delivery Point NID]
									,[Product NID]					=	F4211.[Product NID]
									,[Currency NID]					=	F4211.[Currency NID]
									,[VAT]							=	CASE 
																			WHEN F0005.[DRDL01] = ''2'' THEN 0 -- статус УПД ""2"" (нулевая налоговая ставка)
																			ELSE 
																				CASE
																					WHEN F00092.[T3SBN1] IS NOT NULL AND F00092.[T3KY] IS NOT NULL THEN 0 --отгрузка на условиях ""безвозмездное использование""
																					ELSE
																						CASE
																							WHEN F4211.[Product VAT Check WO VAT] = 1 THEN 0 --код ставки товара не является числовым
																							-- ELSE
																									--CASE
																											--WHEN (F4211.SDKCOO =''00004'' AND IsNumeric(F4211.SDTAX1) = 0)  THEN 0 --если по БР указан код ставки 0
																							ELSE MAX(CONVERT(NUMERIC(15, 5), ISNULL(F59NDSIT.[NDTXR1], ISNULL(F4008.[TATXR1], 0)) * 0.001))--налоговая ставка (базовые настройки)
																								--END 
																						END
																				END
																		END 
									,[Quantity]						=	F4211.[Quantity]
									,[Amount]						=	F4211.[Amount] * RATE.[Rate]
									,[Amount Cost]					=	F4211.[Amount Cost] * RATE.[Rate]
									,[Amount KZT]					=	F4211.[Amount] * RATE.[Rate] * RATE_KZT.[Rate]
									,[Amount Cost KZT]				=	F4211.[Amount Cost] * RATE.[Rate] * RATE_KZT.[Rate]
									,[Amount BYR]					=	F4211.[Amount] * RATE.[Rate] * RATE_BYR.[Rate]
									,[Amount Cost BYR]				=	F4211.[Amount Cost] * RATE.[Rate] * RATE_BYR.[Rate]
							FROM		#Sales									AS F4211	
							INNER JOIN	[JDE_PRODUCTION].[PRODDTA].[F40039]		AS F40039	(NOLOCK)			-- справочник групп типов документов
																												ON F40039.[DTDCT] = F4211.[SDDCTO]
							LEFT JOIN	#DocumetnGroup							AS F0005	(NOLOCK)			ON LTRIM(RTRIM(F40039.[DTIBOR])) = F0005.[DRKY]
							LEFT JOIN	#AK_OtherInfo							AS F00092	(NOLOCK)			-- справочник дополнительных данных
																												ON F00092.[T3SBN1] = F4211.[Payer]
																													AND F00092.[T3KY] = F4211.[Document Type_Reason Code]																		 
							INNER JOIN	[JDE_PRODUCTION].[PRODDTA].[F550092D]	AS F550092D	WITH(NOLOCK, INDEX([F550092D_3])) -- дополнительная информация к заказам и документам			
																												ON	F550092D.[AIKCOO] = F4211.[SDKCOO]
																													AND F550092D.[AIDOCO] = F4211.[SDDOCO]
																													AND F550092D.[AIDCTO] = F4211.[SDDCTO]
																													AND F550092D.[AILNID] = CAST(0 AS FLOAT)
																													AND F550092D.[AIAINFC] = ''PRINT_DATE''
							INNER JOIN  [JDE_PRODUCTION].[PRODDTA].[F4008]		AS F4008	(NOLOCK)			-- справочник налоговых ставок 
																												ON F4008.[TAITM] = F4211.[Product VAT] -- код ставки (для пункта 6, проверка на числовое значение)
																													AND F4008.[TATXA1] = F4211.[Tax Zone] -- налоговая зона
																													AND COALESCE(NULLIF(F550092D.[AIURDT], 0), NULLIF(F4211.[Date JDE], 0), NULLIF(F4211.[SDDRQJ], 0), F4211.[SDTRDJ]) BETWEEN F4008.[TAEFTJ] AND F4008.[TAEFDJ] -- период действия от и до на основании даты документа
							LEFT JOIN	[JDE_PRODUCTION].[PRODDTA].[F59NDSIT]	AS F59NDSIT	(NOLOCK)			-- ставки НДС по датам на товары
																												ON F59NDSIT.[NDCO] = F4211.[SDKCOO]--компания
																													AND F59NDSIT.[NDITM] = F4211.[Product NID] --товар
																													AND COALESCE(NULLIF(F550092D.[AIURDT], 0), NULLIF(F4211.[Date JDE], 0), NULLIF(F4211.[SDDRQJ], 0), F4211.[SDTRDJ]) BETWEEN F59NDSIT.[NDEFTJ] AND F59NDSIT.[NDEFDJ] --период действия от и до на основании даты документа
							OUTER APPLY (
									SELECT TOP 1
										[Rate] = ISNULL(F0015.[CXCRR_CurrencyConverRateOv],0)
									FROM [JDE_ADAPTER].[JDE_PRODUCTION_PRODDTA].[F0015_CurrencyExchangeRates]	AS	F0015
									WHERE F0015.[CXCRCD_CurrencyCodeFrom] = F4211.[Currency NID]
									AND F0015.[CXEFT_DateEffectiveRates] &lt;= F4211.[Date JDE]
									AND F0015.[CXCRDC_CurrencyCodeTo] = ''RUB'' 
									ORDER BY 
										F0015.[CXEFT_DateEffectiveRates]	DESC
							) AS RATE
							OUTER APPLY (
									SELECT TOP 1
										[Rate] = ISNULL(F0015.[CXCRR_CurrencyConverRateOv],0)
									FROM [JDE_ADAPTER].[JDE_PRODUCTION_PRODDTA].[F0015_CurrencyExchangeRates]	AS	F0015
									WHERE F0015.[CXCRCD_CurrencyCodeFrom] = ''RUB''
									AND F0015.[CXEFT_DateEffectiveRates] &lt;= F4211.[Date JDE]
									AND F0015.[CXCRDC_CurrencyCodeTo] = ''KZT'' 
									ORDER BY 
										F0015.[CXEFT_DateEffectiveRates]	DESC
							) AS RATE_KZT
							OUTER APPLY (
									SELECT TOP 1
										[Rate] = ISNULL(F0015.[CXCRR_CurrencyConverRateOv],0)
									FROM [JDE_ADAPTER].[JDE_PRODUCTION_PRODDTA].[F0015_CurrencyExchangeRates]	AS	F0015
									WHERE F0015.[CXCRCD_CurrencyCodeFrom] = ''RUB''
									AND F0015.[CXEFT_DateEffectiveRates] &lt;= F4211.[Date JDE]
									AND F0015.[CXCRDC_CurrencyCodeTo] = ''BYR'' 
									ORDER BY 
										F0015.[CXEFT_DateEffectiveRates]	DESC
							) AS RATE_BYR
							GROUP BY
									F4211.[Date JDE]						
									,F4211.[Document Sale NID]			
									,F4211.[Document Sale Line Number]	
									,F4211.[Delivery Point NID]			
									,F4211.[Product NID]
									,F4211.[Currency NID]
									,F0005.[DRDL01]
									,F00092.[T3SBN1]
									,F00092.[T3KY]
									,F4211.[Product VAT Check WO VAT]
									,F4211.[Quantity]
									,F4211.[Amount]
									,F4211.[Amount Cost]
									,RATE.[Rate]
									,RATE_KZT.[Rate]
									,RATE_BYR.[Rate]
					) AS SALES
			',N'@DateBegin_JDE INT, @DateEnd_JDE INT',124122,124152</t>
  </si>
  <si>
    <t>exec "JDE_PRODUCTION"."dbo"."sp_executesql";1 N'
					DROP TABLE IF EXISTS #DocumetnGroup
					DROP TABLE IF EXISTS #AK_OtherInfo
					DROP TABLE IF EXISTS #Sales
					SELECT	[DRKY]		= LTRIM(RTRIM(F0005.[DRKY]))
							,[DRDL01]	= F0005.[DRDL01]
					INTO #DocumetnGroup
					FROM [JDE_PDCTRL].[PRODCTL].[F0005]
					WHERE	LTRIM(RTRIM(F0005.[DRSY])) = ''55''
							AND LTRIM(RTRIM(F0005.[DRRT])) = ''AC''
					SELECT	[T3SBN1]	= F00092.[T3SBN1]
							,[T3KY]		= LTRIM(RTRIM(F00092.[T3KY]))
					INTO #AK_OtherInfo
					FROM	[JDE_PRODUCTION].[PRODDTA].[F00092]	AS F00092	(NOLOCK)			--справочник дополнительных данных
					WHERE	(
								(F00092.[T3SDB] = ''AB'' AND F00092.[T3TYDT] = ''DB'') 
								OR (F00092.[T3SDB] = ''AB'' AND F00092.[T3TYDT] = ''SP'')
							)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INTO #Sales
					FROM		[JDE_PDARH].[PRODDTA].[F42119]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UNION ALL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FROM		[JDE_PRODUCTION].[PRODDTA].[F4211]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OPTION (RECOMPILE)
					SELECT	[Date JDE]						=	SALES.[Date JDE]					
							,[Document Sale NID]			=	SALES.[Document Sale NID]		
							,[Document Sale Line Number]	=	SALES.[Document Sale Line Number]
							,[Delivery Point NID]			=	CONVERT(INT, SALES.[Delivery Point NID])		
							,[Product NID]					=	CONVERT(INT, SALES.[Product NID])				
							--,[Currency NID]					=	SALES.[Currency NID]
							,[Quantity]						=	SALES.[Quantity]					
							,[Amount]						=	SALES.[Amount]
							,[Amount WO VAT]				=	SALES.[Amount] - (SALES.[Amount] * SALES.[VAT] / (SALES.[VAT] + 100))
							,[Amount Cost]					=	SALES.[Amount Cost]
							,[Amount Cost WO VAT]			=	SALES.[Amount Cost] - (SALES.[Amount Cost] * SALES.[VAT] / (SALES.[VAT] + 100))
							,[Amount KZT]					=	SALES.[Amount KZT]
							,[Amount WO VAT KZT]			=	SALES.[Amount KZT] - (SALES.[Amount KZT] * SALES.[VAT] / (SALES.[VAT] + 100))
							,[Amount Cost KZT]				=	SALES.[Amount Cost KZT]
							,[Amount Cost WO VAT KZT]		=	SALES.[Amount Cost KZT] - (SALES.[Amount Cost KZT] * SALES.[VAT] / (SALES.[VAT] + 100))
							,[Amount BYR]					=	SALES.[Amount BYR]
							,[Amount WO VAT BYR]			=	SALES.[Amount BYR] - (SALES.[Amount BYR] * SALES.[VAT] / (SALES.[VAT] + 100))
							,[Amount Cost BYR]				=	SALES.[Amount Cost BYR]
							,[Amount Cost WO VAT BYR]		=	SALES.[Amount Cost BYR] - (SALES.[Amount Cost BYR] * SALES.[VAT] / (SALES.[VAT] + 100))						
					FROM (
							SELECT	[Date JDE]						=	F4211.[Date JDE]
									,[Document Sale NID]			=	F4211.[Document Sale NID]
									,[Document Sale Line Number]	=	F4211.[Document Sale Line Number]
									,[Delivery Point NID]			=	F4211.[Delivery Point NID]
									,[Product NID]					=	F4211.[Product NID]
									,[Currency NID]					=	F4211.[Currency NID]
									,[VAT]							=	CASE 
																			WHEN F0005.[DRDL01] = ''2'' THEN 0 -- статус УПД ""2"" (нулевая налоговая ставка)
																			ELSE 
																				CASE
																					WHEN F00092.[T3SBN1] IS NOT NULL AND F00092.[T3KY] IS NOT NULL THEN 0 --отгрузка на условиях ""безвозмездное использование""
																					ELSE
																						CASE
																							WHEN F4211.[Product VAT Check WO VAT] = 1 THEN 0 --код ставки товара не является числовым
																							-- ELSE
																									--CASE
																											--WHEN (F4211.SDKCOO =''00004'' AND IsNumeric(F4211.SDTAX1) = 0)  THEN 0 --если по БР указан код ставки 0
																							ELSE MAX(CONVERT(NUMERIC(15, 5), ISNULL(F59NDSIT.[NDTXR1], ISNULL(F4008.[TATXR1], 0)) * 0.001))--налоговая ставка (базовые настройки)
																								--END 
																						END
																				END
																		END 
									,[Quantity]						=	F4211.[Quantity]
									,[Amount]						=	F4211.[Amount] * RATE.[Rate]
									,[Amount Cost]					=	F4211.[Amount Cost] * RATE.[Rate]
									,[Amount KZT]					=	F4211.[Amount] * RATE.[Rate] * RATE_KZT.[Rate]
									,[Amount Cost KZT]				=	F4211.[Amount Cost] * RATE.[Rate] * RATE_KZT.[Rate]
									,[Amount BYR]					=	F4211.[Amount] * RATE.[Rate] * RATE_BYR.[Rate]
									,[Amount Cost BYR]				=	F4211.[Amount Cost] * RATE.[Rate] * RATE_BYR.[Rate]
							FROM		#Sales									AS F4211	
							INNER JOIN	[JDE_PRODUCTION].[PRODDTA].[F40039]		AS F40039	(NOLOCK)			-- справочник групп типов документов
																												ON F40039.[DTDCT] = F4211.[SDDCTO]
							LEFT JOIN	#DocumetnGroup							AS F0005	(NOLOCK)			ON LTRIM(RTRIM(F40039.[DTIBOR])) = F0005.[DRKY]
							LEFT JOIN	#AK_OtherInfo							AS F00092	(NOLOCK)			-- справочник дополнительных данных
																												ON F00092.[T3SBN1] = F4211.[Payer]
																													AND F00092.[T3KY] = F4211.[Document Type_Reason Code]																		 
							INNER JOIN	[JDE_PRODUCTION].[PRODDTA].[F550092D]	AS F550092D	WITH(NOLOCK, INDEX([F550092D_3])) -- дополнительная информация к заказам и документам			
																												ON	F550092D.[AIKCOO] = F4211.[SDKCOO]
																													AND F550092D.[AIDOCO] = F4211.[SDDOCO]
																													AND F550092D.[AIDCTO] = F4211.[SDDCTO]
																													AND F550092D.[AILNID] = CAST(0 AS FLOAT)
																													AND F550092D.[AIAINFC] = ''PRINT_DATE''
							INNER JOIN  [JDE_PRODUCTION].[PRODDTA].[F4008]		AS F4008	(NOLOCK)			-- справочник налоговых ставок 
																												ON F4008.[TAITM] = F4211.[Product VAT] -- код ставки (для пункта 6, проверка на числовое значение)
																													AND F4008.[TATXA1] = F4211.[Tax Zone] -- налоговая зона
																													AND COALESCE(NULLIF(F550092D.[AIURDT], 0), NULLIF(F4211.[Date JDE], 0), NULLIF(F4211.[SDDRQJ], 0), F4211.[SDTRDJ]) BETWEEN F4008.[TAEFTJ] AND F4008.[TAEFDJ] -- период действия от и до на основании даты документа
							LEFT JOIN	[JDE_PRODUCTION].[PRODDTA].[F59NDSIT]	AS F59NDSIT	(NOLOCK)			-- ставки НДС по датам на товары
																												ON F59NDSIT.[NDCO] = F4211.[SDKCOO]--компания
																													AND F59NDSIT.[NDITM] = F4211.[Product NID] --товар
																													AND COALESCE(NULLIF(F550092D.[AIURDT], 0), NULLIF(F4211.[Date JDE], 0), NULLIF(F4211.[SDDRQJ], 0), F4211.[SDTRDJ]) BETWEEN F59NDSIT.[NDEFTJ] AND F59NDSIT.[NDEFDJ] --период действия от и до на основании даты документа
							OUTER APPLY (
									SELECT TOP 1
										[Rate] = ISNULL(F0015.[CXCRR_CurrencyConverRateOv],0)
									FROM [JDE_ADAPTER].[JDE_PRODUCTION_PRODDTA].[F0015_CurrencyExchangeRates]	AS	F0015
									WHERE F0015.[CXCRCD_CurrencyCodeFrom] = F4211.[Currency NID]
									AND F0015.[CXEFT_DateEffectiveRates] &lt;= F4211.[Date JDE]
									AND F0015.[CXCRDC_CurrencyCodeTo] = ''RUB'' 
									ORDER BY 
										F0015.[CXEFT_DateEffectiveRates]	DESC
							) AS RATE
							OUTER APPLY (
									SELECT TOP 1
										[Rate] = ISNULL(F0015.[CXCRR_CurrencyConverRateOv],0)
									FROM [JDE_ADAPTER].[JDE_PRODUCTION_PRODDTA].[F0015_CurrencyExchangeRates]	AS	F0015
									WHERE F0015.[CXCRCD_CurrencyCodeFrom] = ''RUB''
									AND F0015.[CXEFT_DateEffectiveRates] &lt;= F4211.[Date JDE]
									AND F0015.[CXCRDC_CurrencyCodeTo] = ''KZT'' 
									ORDER BY 
										F0015.[CXEFT_DateEffectiveRates]	DESC
							) AS RATE_KZT
							OUTER APPLY (
									SELECT TOP 1
										[Rate] = ISNULL(F0015.[CXCRR_CurrencyConverRateOv],0)
									FROM [JDE_ADAPTER].[JDE_PRODUCTION_PRODDTA].[F0015_CurrencyExchangeRates]	AS	F0015
									WHERE F0015.[CXCRCD_CurrencyCodeFrom] = ''RUB''
									AND F0015.[CXEFT_DateEffectiveRates] &lt;= F4211.[Date JDE]
									AND F0015.[CXCRDC_CurrencyCodeTo] = ''BYR'' 
									ORDER BY 
										F0015.[CXEFT_DateEffectiveRates]	DESC
							) AS RATE_BYR
							GROUP BY
									F4211.[Date JDE]						
									,F4211.[Document Sale NID]			
									,F4211.[Document Sale Line Number]	
									,F4211.[Delivery Point NID]			
									,F4211.[Product NID]
									,F4211.[Currency NID]
									,F0005.[DRDL01]
									,F00092.[T3SBN1]
									,F00092.[T3KY]
									,F4211.[Product VAT Check WO VAT]
									,F4211.[Quantity]
									,F4211.[Amount]
									,F4211.[Amount Cost]
									,RATE.[Rate]
									,RATE_KZT.[Rate]
									,RATE_BYR.[Rate]
					) AS SALES
			',N'@DateBegin_JDE INT, @DateEnd_JDE INT',124001,124031</t>
  </si>
  <si>
    <t>exec "JDE_PRODUCTION"."dbo"."sp_executesql";1 N'
					DROP TABLE IF EXISTS #DocumetnGroup
					DROP TABLE IF EXISTS #AK_OtherInfo
					DROP TABLE IF EXISTS #Sales
					SELECT	[DRKY]		= LTRIM(RTRIM(F0005.[DRKY]))
							,[DRDL01]	= F0005.[DRDL01]
					INTO #DocumetnGroup
					FROM [JDE_PDCTRL].[PRODCTL].[F0005]
					WHERE	LTRIM(RTRIM(F0005.[DRSY])) = ''55''
							AND LTRIM(RTRIM(F0005.[DRRT])) = ''AC''
					SELECT	[T3SBN1]	= F00092.[T3SBN1]
							,[T3KY]		= LTRIM(RTRIM(F00092.[T3KY]))
					INTO #AK_OtherInfo
					FROM	[JDE_PRODUCTION].[PRODDTA].[F00092]	AS F00092	(NOLOCK)			--справочник дополнительных данных
					WHERE	(
								(F00092.[T3SDB] = ''AB'' AND F00092.[T3TYDT] = ''DB'') 
								OR (F00092.[T3SDB] = ''AB'' AND F00092.[T3TYDT] = ''SP'')
							)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INTO #Sales
					FROM		[JDE_PDARH].[PRODDTA].[F42119]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UNION ALL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FROM		[JDE_PRODUCTION].[PRODDTA].[F4211]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OPTION (RECOMPILE)
					SELECT	[Date JDE]						=	SALES.[Date JDE]					
							,[Document Sale NID]			=	SALES.[Document Sale NID]		
							,[Document Sale Line Number]	=	SALES.[Document Sale Line Number]
							,[Delivery Point NID]			=	CONVERT(INT, SALES.[Delivery Point NID])		
							,[Product NID]					=	CONVERT(INT, SALES.[Product NID])				
							--,[Currency NID]					=	SALES.[Currency NID]
							,[Quantity]						=	SALES.[Quantity]					
							,[Amount]						=	SALES.[Amount]
							,[Amount WO VAT]				=	SALES.[Amount] - (SALES.[Amount] * SALES.[VAT] / (SALES.[VAT] + 100))
							,[Amount Cost]					=	SALES.[Amount Cost]
							,[Amount Cost WO VAT]			=	SALES.[Amount Cost] - (SALES.[Amount Cost] * SALES.[VAT] / (SALES.[VAT] + 100))
							,[Amount KZT]					=	SALES.[Amount KZT]
							,[Amount WO VAT KZT]			=	SALES.[Amount KZT] - (SALES.[Amount KZT] * SALES.[VAT] / (SALES.[VAT] + 100))
							,[Amount Cost KZT]				=	SALES.[Amount Cost KZT]
							,[Amount Cost WO VAT KZT]		=	SALES.[Amount Cost KZT] - (SALES.[Amount Cost KZT] * SALES.[VAT] / (SALES.[VAT] + 100))
							,[Amount BYR]					=	SALES.[Amount BYR]
							,[Amount WO VAT BYR]			=	SALES.[Amount BYR] - (SALES.[Amount BYR] * SALES.[VAT] / (SALES.[VAT] + 100))
							,[Amount Cost BYR]				=	SALES.[Amount Cost BYR]
							,[Amount Cost WO VAT BYR]		=	SALES.[Amount Cost BYR] - (SALES.[Amount Cost BYR] * SALES.[VAT] / (SALES.[VAT] + 100))						
					FROM (
							SELECT	[Date JDE]						=	F4211.[Date JDE]
									,[Document Sale NID]			=	F4211.[Document Sale NID]
									,[Document Sale Line Number]	=	F4211.[Document Sale Line Number]
									,[Delivery Point NID]			=	F4211.[Delivery Point NID]
									,[Product NID]					=	F4211.[Product NID]
									,[Currency NID]					=	F4211.[Currency NID]
									,[VAT]							=	CASE 
																			WHEN F0005.[DRDL01] = ''2'' THEN 0 -- статус УПД ""2"" (нулевая налоговая ставка)
																			ELSE 
																				CASE
																					WHEN F00092.[T3SBN1] IS NOT NULL AND F00092.[T3KY] IS NOT NULL THEN 0 --отгрузка на условиях ""безвозмездное использование""
																					ELSE
																						CASE
																							WHEN F4211.[Product VAT Check WO VAT] = 1 THEN 0 --код ставки товара не является числовым
																							-- ELSE
																									--CASE
																											--WHEN (F4211.SDKCOO =''00004'' AND IsNumeric(F4211.SDTAX1) = 0)  THEN 0 --если по БР указан код ставки 0
																							ELSE MAX(CONVERT(NUMERIC(15, 5), ISNULL(F59NDSIT.[NDTXR1], ISNULL(F4008.[TATXR1], 0)) * 0.001))--налоговая ставка (базовые настройки)
																								--END 
																						END
																				END
																		END 
									,[Quantity]						=	F4211.[Quantity]
									,[Amount]						=	F4211.[Amount] * RATE.[Rate]
									,[Amount Cost]					=	F4211.[Amount Cost] * RATE.[Rate]
									,[Amount KZT]					=	F4211.[Amount] * RATE.[Rate] * RATE_KZT.[Rate]
									,[Amount Cost KZT]				=	F4211.[Amount Cost] * RATE.[Rate] * RATE_KZT.[Rate]
									,[Amount BYR]					=	F4211.[Amount] * RATE.[Rate] * RATE_BYR.[Rate]
									,[Amount Cost BYR]				=	F4211.[Amount Cost] * RATE.[Rate] * RATE_BYR.[Rate]
							FROM		#Sales									AS F4211	
							INNER JOIN	[JDE_PRODUCTION].[PRODDTA].[F40039]		AS F40039	(NOLOCK)			-- справочник групп типов документов
																												ON F40039.[DTDCT] = F4211.[SDDCTO]
							LEFT JOIN	#DocumetnGroup							AS F0005	(NOLOCK)			ON LTRIM(RTRIM(F40039.[DTIBOR])) = F0005.[DRKY]
							LEFT JOIN	#AK_OtherInfo							AS F00092	(NOLOCK)			-- справочник дополнительных данных
																												ON F00092.[T3SBN1] = F4211.[Payer]
																													AND F00092.[T3KY] = F4211.[Document Type_Reason Code]																		 
							INNER JOIN	[JDE_PRODUCTION].[PRODDTA].[F550092D]	AS F550092D	WITH(NOLOCK, INDEX([F550092D_3])) -- дополнительная информация к заказам и документам			
																												ON	F550092D.[AIKCOO] = F4211.[SDKCOO]
																													AND F550092D.[AIDOCO] = F4211.[SDDOCO]
																													AND F550092D.[AIDCTO] = F4211.[SDDCTO]
																													AND F550092D.[AILNID] = CAST(0 AS FLOAT)
																													AND F550092D.[AIAINFC] = ''PRINT_DATE''
							INNER JOIN  [JDE_PRODUCTION].[PRODDTA].[F4008]		AS F4008	(NOLOCK)			-- справочник налоговых ставок 
																												ON F4008.[TAITM] = F4211.[Product VAT] -- код ставки (для пункта 6, проверка на числовое значение)
																													AND F4008.[TATXA1] = F4211.[Tax Zone] -- налоговая зона
																													AND COALESCE(NULLIF(F550092D.[AIURDT], 0), NULLIF(F4211.[Date JDE], 0), NULLIF(F4211.[SDDRQJ], 0), F4211.[SDTRDJ]) BETWEEN F4008.[TAEFTJ] AND F4008.[TAEFDJ] -- период действия от и до на основании даты документа
							LEFT JOIN	[JDE_PRODUCTION].[PRODDTA].[F59NDSIT]	AS F59NDSIT	(NOLOCK)			-- ставки НДС по датам на товары
																												ON F59NDSIT.[NDCO] = F4211.[SDKCOO]--компания
																													AND F59NDSIT.[NDITM] = F4211.[Product NID] --товар
																													AND COALESCE(NULLIF(F550092D.[AIURDT], 0), NULLIF(F4211.[Date JDE], 0), NULLIF(F4211.[SDDRQJ], 0), F4211.[SDTRDJ]) BETWEEN F59NDSIT.[NDEFTJ] AND F59NDSIT.[NDEFDJ] --период действия от и до на основании даты документа
							OUTER APPLY (
									SELECT TOP 1
										[Rate] = ISNULL(F0015.[CXCRR_CurrencyConverRateOv],0)
									FROM [JDE_ADAPTER].[JDE_PRODUCTION_PRODDTA].[F0015_CurrencyExchangeRates]	AS	F0015
									WHERE F0015.[CXCRCD_CurrencyCodeFrom] = F4211.[Currency NID]
									AND F0015.[CXEFT_DateEffectiveRates] &lt;= F4211.[Date JDE]
									AND F0015.[CXCRDC_CurrencyCodeTo] = ''RUB'' 
									ORDER BY 
										F0015.[CXEFT_DateEffectiveRates]	DESC
							) AS RATE
							OUTER APPLY (
									SELECT TOP 1
										[Rate] = ISNULL(F0015.[CXCRR_CurrencyConverRateOv],0)
									FROM [JDE_ADAPTER].[JDE_PRODUCTION_PRODDTA].[F0015_CurrencyExchangeRates]	AS	F0015
									WHERE F0015.[CXCRCD_CurrencyCodeFrom] = ''RUB''
									AND F0015.[CXEFT_DateEffectiveRates] &lt;= F4211.[Date JDE]
									AND F0015.[CXCRDC_CurrencyCodeTo] = ''KZT'' 
									ORDER BY 
										F0015.[CXEFT_DateEffectiveRates]	DESC
							) AS RATE_KZT
							OUTER APPLY (
									SELECT TOP 1
										[Rate] = ISNULL(F0015.[CXCRR_CurrencyConverRateOv],0)
									FROM [JDE_ADAPTER].[JDE_PRODUCTION_PRODDTA].[F0015_CurrencyExchangeRates]	AS	F0015
									WHERE F0015.[CXCRCD_CurrencyCodeFrom] = ''RUB''
									AND F0015.[CXEFT_DateEffectiveRates] &lt;= F4211.[Date JDE]
									AND F0015.[CXCRDC_CurrencyCodeTo] = ''BYR'' 
									ORDER BY 
										F0015.[CXEFT_DateEffectiveRates]	DESC
							) AS RATE_BYR
							GROUP BY
									F4211.[Date JDE]						
									,F4211.[Document Sale NID]			
									,F4211.[Document Sale Line Number]	
									,F4211.[Delivery Point NID]			
									,F4211.[Product NID]
									,F4211.[Currency NID]
									,F0005.[DRDL01]
									,F00092.[T3SBN1]
									,F00092.[T3KY]
									,F4211.[Product VAT Check WO VAT]
									,F4211.[Quantity]
									,F4211.[Amount]
									,F4211.[Amount Cost]
									,RATE.[Rate]
									,RATE_KZT.[Rate]
									,RATE_BYR.[Rate]
					) AS SALES
			',N'@DateBegin_JDE INT, @DateEnd_JDE INT',124092,124121</t>
  </si>
  <si>
    <t>exec "JDE_PRODUCTION"."dbo"."sp_executesql";1 N'
					DROP TABLE IF EXISTS #DocumetnGroup
					DROP TABLE IF EXISTS #AK_OtherInfo
					DROP TABLE IF EXISTS #Sales
					SELECT	[DRKY]		= LTRIM(RTRIM(F0005.[DRKY]))
							,[DRDL01]	= F0005.[DRDL01]
					INTO #DocumetnGroup
					FROM [JDE_PDCTRL].[PRODCTL].[F0005]
					WHERE	LTRIM(RTRIM(F0005.[DRSY])) = ''55''
							AND LTRIM(RTRIM(F0005.[DRRT])) = ''AC''
					SELECT	[T3SBN1]	= F00092.[T3SBN1]
							,[T3KY]		= LTRIM(RTRIM(F00092.[T3KY]))
					INTO #AK_OtherInfo
					FROM	[JDE_PRODUCTION].[PRODDTA].[F00092]	AS F00092	(NOLOCK)			--справочник дополнительных данных
					WHERE	(
								(F00092.[T3SDB] = ''AB'' AND F00092.[T3TYDT] = ''DB'') 
								OR (F00092.[T3SDB] = ''AB'' AND F00092.[T3TYDT] = ''SP'')
							)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INTO #Sales
					FROM		[JDE_PDARH].[PRODDTA].[F42119]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UNION ALL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FROM		[JDE_PRODUCTION].[PRODDTA].[F4211]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OPTION (RECOMPILE)
					SELECT	[Date JDE]						=	SALES.[Date JDE]					
							,[Document Sale NID]			=	SALES.[Document Sale NID]		
							,[Document Sale Line Number]	=	SALES.[Document Sale Line Number]
							,[Delivery Point NID]			=	CONVERT(INT, SALES.[Delivery Point NID])		
							,[Product NID]					=	CONVERT(INT, SALES.[Product NID])				
							--,[Currency NID]					=	SALES.[Currency NID]
							,[Quantity]						=	SALES.[Quantity]					
							,[Amount]						=	SALES.[Amount]
							,[Amount WO VAT]				=	SALES.[Amount] - (SALES.[Amount] * SALES.[VAT] / (SALES.[VAT] + 100))
							,[Amount Cost]					=	SALES.[Amount Cost]
							,[Amount Cost WO VAT]			=	SALES.[Amount Cost] - (SALES.[Amount Cost] * SALES.[VAT] / (SALES.[VAT] + 100))
							,[Amount KZT]					=	SALES.[Amount KZT]
							,[Amount WO VAT KZT]			=	SALES.[Amount KZT] - (SALES.[Amount KZT] * SALES.[VAT] / (SALES.[VAT] + 100))
							,[Amount Cost KZT]				=	SALES.[Amount Cost KZT]
							,[Amount Cost WO VAT KZT]		=	SALES.[Amount Cost KZT] - (SALES.[Amount Cost KZT] * SALES.[VAT] / (SALES.[VAT] + 100))
							,[Amount BYR]					=	SALES.[Amount BYR]
							,[Amount WO VAT BYR]			=	SALES.[Amount BYR] - (SALES.[Amount BYR] * SALES.[VAT] / (SALES.[VAT] + 100))
							,[Amount Cost BYR]				=	SALES.[Amount Cost BYR]
							,[Amount Cost WO VAT BYR]		=	SALES.[Amount Cost BYR] - (SALES.[Amount Cost BYR] * SALES.[VAT] / (SALES.[VAT] + 100))						
					FROM (
							SELECT	[Date JDE]						=	F4211.[Date JDE]
									,[Document Sale NID]			=	F4211.[Document Sale NID]
									,[Document Sale Line Number]	=	F4211.[Document Sale Line Number]
									,[Delivery Point NID]			=	F4211.[Delivery Point NID]
									,[Product NID]					=	F4211.[Product NID]
									,[Currency NID]					=	F4211.[Currency NID]
									,[VAT]							=	CASE 
																			WHEN F0005.[DRDL01] = ''2'' THEN 0 -- статус УПД ""2"" (нулевая налоговая ставка)
																			ELSE 
																				CASE
																					WHEN F00092.[T3SBN1] IS NOT NULL AND F00092.[T3KY] IS NOT NULL THEN 0 --отгрузка на условиях ""безвозмездное использование""
																					ELSE
																						CASE
																							WHEN F4211.[Product VAT Check WO VAT] = 1 THEN 0 --код ставки товара не является числовым
																							-- ELSE
																									--CASE
																											--WHEN (F4211.SDKCOO =''00004'' AND IsNumeric(F4211.SDTAX1) = 0)  THEN 0 --если по БР указан код ставки 0
																							ELSE MAX(CONVERT(NUMERIC(15, 5), ISNULL(F59NDSIT.[NDTXR1], ISNULL(F4008.[TATXR1], 0)) * 0.001))--налоговая ставка (базовые настройки)
																								--END 
																						END
																				END
																		END 
									,[Quantity]						=	F4211.[Quantity]
									,[Amount]						=	F4211.[Amount] * RATE.[Rate]
									,[Amount Cost]					=	F4211.[Amount Cost] * RATE.[Rate]
									,[Amount KZT]					=	F4211.[Amount] * RATE.[Rate] * RATE_KZT.[Rate]
									,[Amount Cost KZT]				=	F4211.[Amount Cost] * RATE.[Rate] * RATE_KZT.[Rate]
									,[Amount BYR]					=	F4211.[Amount] * RATE.[Rate] * RATE_BYR.[Rate]
									,[Amount Cost BYR]				=	F4211.[Amount Cost] * RATE.[Rate] * RATE_BYR.[Rate]
							FROM		#Sales									AS F4211	
							INNER JOIN	[JDE_PRODUCTION].[PRODDTA].[F40039]		AS F40039	(NOLOCK)			-- справочник групп типов документов
																												ON F40039.[DTDCT] = F4211.[SDDCTO]
							LEFT JOIN	#DocumetnGroup							AS F0005	(NOLOCK)			ON LTRIM(RTRIM(F40039.[DTIBOR])) = F0005.[DRKY]
							LEFT JOIN	#AK_OtherInfo							AS F00092	(NOLOCK)			-- справочник дополнительных данных
																												ON F00092.[T3SBN1] = F4211.[Payer]
																													AND F00092.[T3KY] = F4211.[Document Type_Reason Code]																		 
							INNER JOIN	[JDE_PRODUCTION].[PRODDTA].[F550092D]	AS F550092D	WITH(NOLOCK, INDEX([F550092D_3])) -- дополнительная информация к заказам и документам			
																												ON	F550092D.[AIKCOO] = F4211.[SDKCOO]
																													AND F550092D.[AIDOCO] = F4211.[SDDOCO]
																													AND F550092D.[AIDCTO] = F4211.[SDDCTO]
																													AND F550092D.[AILNID] = CAST(0 AS FLOAT)
																													AND F550092D.[AIAINFC] = ''PRINT_DATE''
							INNER JOIN  [JDE_PRODUCTION].[PRODDTA].[F4008]		AS F4008	(NOLOCK)			-- справочник налоговых ставок 
																												ON F4008.[TAITM] = F4211.[Product VAT] -- код ставки (для пункта 6, проверка на числовое значение)
																													AND F4008.[TATXA1] = F4211.[Tax Zone] -- налоговая зона
																													AND COALESCE(NULLIF(F550092D.[AIURDT], 0), NULLIF(F4211.[Date JDE], 0), NULLIF(F4211.[SDDRQJ], 0), F4211.[SDTRDJ]) BETWEEN F4008.[TAEFTJ] AND F4008.[TAEFDJ] -- период действия от и до на основании даты документа
							LEFT JOIN	[JDE_PRODUCTION].[PRODDTA].[F59NDSIT]	AS F59NDSIT	(NOLOCK)			-- ставки НДС по датам на товары
																												ON F59NDSIT.[NDCO] = F4211.[SDKCOO]--компания
																													AND F59NDSIT.[NDITM] = F4211.[Product NID] --товар
																													AND COALESCE(NULLIF(F550092D.[AIURDT], 0), NULLIF(F4211.[Date JDE], 0), NULLIF(F4211.[SDDRQJ], 0), F4211.[SDTRDJ]) BETWEEN F59NDSIT.[NDEFTJ] AND F59NDSIT.[NDEFDJ] --период действия от и до на основании даты документа
							OUTER APPLY (
									SELECT TOP 1
										[Rate] = ISNULL(F0015.[CXCRR_CurrencyConverRateOv],0)
									FROM [JDE_ADAPTER].[JDE_PRODUCTION_PRODDTA].[F0015_CurrencyExchangeRates]	AS	F0015
									WHERE F0015.[CXCRCD_CurrencyCodeFrom] = F4211.[Currency NID]
									AND F0015.[CXEFT_DateEffectiveRates] &lt;= F4211.[Date JDE]
									AND F0015.[CXCRDC_CurrencyCodeTo] = ''RUB'' 
									ORDER BY 
										F0015.[CXEFT_DateEffectiveRates]	DESC
							) AS RATE
							OUTER APPLY (
									SELECT TOP 1
										[Rate] = ISNULL(F0015.[CXCRR_CurrencyConverRateOv],0)
									FROM [JDE_ADAPTER].[JDE_PRODUCTION_PRODDTA].[F0015_CurrencyExchangeRates]	AS	F0015
									WHERE F0015.[CXCRCD_CurrencyCodeFrom] = ''RUB''
									AND F0015.[CXEFT_DateEffectiveRates] &lt;= F4211.[Date JDE]
									AND F0015.[CXCRDC_CurrencyCodeTo] = ''KZT'' 
									ORDER BY 
										F0015.[CXEFT_DateEffectiveRates]	DESC
							) AS RATE_KZT
							OUTER APPLY (
									SELECT TOP 1
										[Rate] = ISNULL(F0015.[CXCRR_CurrencyConverRateOv],0)
									FROM [JDE_ADAPTER].[JDE_PRODUCTION_PRODDTA].[F0015_CurrencyExchangeRates]	AS	F0015
									WHERE F0015.[CXCRCD_CurrencyCodeFrom] = ''RUB''
									AND F0015.[CXEFT_DateEffectiveRates] &lt;= F4211.[Date JDE]
									AND F0015.[CXCRDC_CurrencyCodeTo] = ''BYR'' 
									ORDER BY 
										F0015.[CXEFT_DateEffectiveRates]	DESC
							) AS RATE_BYR
							GROUP BY
									F4211.[Date JDE]						
									,F4211.[Document Sale NID]			
									,F4211.[Document Sale Line Number]	
									,F4211.[Delivery Point NID]			
									,F4211.[Product NID]
									,F4211.[Currency NID]
									,F0005.[DRDL01]
									,F00092.[T3SBN1]
									,F00092.[T3KY]
									,F4211.[Product VAT Check WO VAT]
									,F4211.[Quantity]
									,F4211.[Amount]
									,F4211.[Amount Cost]
									,RATE.[Rate]
									,RATE_KZT.[Rate]
									,RATE_BYR.[Rate]
					) AS SALES
			',N'@DateBegin_JDE INT, @DateEnd_JDE INT',124214,124244</t>
  </si>
  <si>
    <t>exec "JDE_PRODUCTION"."dbo"."sp_executesql";1 N'
					DROP TABLE IF EXISTS #DocumetnGroup
					DROP TABLE IF EXISTS #AK_OtherInfo
					DROP TABLE IF EXISTS #Sales
					SELECT	[DRKY]		= LTRIM(RTRIM(F0005.[DRKY]))
							,[DRDL01]	= F0005.[DRDL01]
					INTO #DocumetnGroup
					FROM [JDE_PDCTRL].[PRODCTL].[F0005]
					WHERE	LTRIM(RTRIM(F0005.[DRSY])) = ''55''
							AND LTRIM(RTRIM(F0005.[DRRT])) = ''AC''
					SELECT	[T3SBN1]	= F00092.[T3SBN1]
							,[T3KY]		= LTRIM(RTRIM(F00092.[T3KY]))
					INTO #AK_OtherInfo
					FROM	[JDE_PRODUCTION].[PRODDTA].[F00092]	AS F00092	(NOLOCK)			--справочник дополнительных данных
					WHERE	(
								(F00092.[T3SDB] = ''AB'' AND F00092.[T3TYDT] = ''DB'') 
								OR (F00092.[T3SDB] = ''AB'' AND F00092.[T3TYDT] = ''SP'')
							)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INTO #Sales
					FROM		[JDE_PDARH].[PRODDTA].[F42119]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UNION ALL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FROM		[JDE_PRODUCTION].[PRODDTA].[F4211]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OPTION (RECOMPILE)
					SELECT	[Date JDE]						=	SALES.[Date JDE]					
							,[Document Sale NID]			=	SALES.[Document Sale NID]		
							,[Document Sale Line Number]	=	SALES.[Document Sale Line Number]
							,[Delivery Point NID]			=	CONVERT(INT, SALES.[Delivery Point NID])		
							,[Product NID]					=	CONVERT(INT, SALES.[Product NID])				
							--,[Currency NID]					=	SALES.[Currency NID]
							,[Quantity]						=	SALES.[Quantity]					
							,[Amount]						=	SALES.[Amount]
							,[Amount WO VAT]				=	SALES.[Amount] - (SALES.[Amount] * SALES.[VAT] / (SALES.[VAT] + 100))
							,[Amount Cost]					=	SALES.[Amount Cost]
							,[Amount Cost WO VAT]			=	SALES.[Amount Cost] - (SALES.[Amount Cost] * SALES.[VAT] / (SALES.[VAT] + 100))
							,[Amount KZT]					=	SALES.[Amount KZT]
							,[Amount WO VAT KZT]			=	SALES.[Amount KZT] - (SALES.[Amount KZT] * SALES.[VAT] / (SALES.[VAT] + 100))
							,[Amount Cost KZT]				=	SALES.[Amount Cost KZT]
							,[Amount Cost WO VAT KZT]		=	SALES.[Amount Cost KZT] - (SALES.[Amount Cost KZT] * SALES.[VAT] / (SALES.[VAT] + 100))
							,[Amount BYR]					=	SALES.[Amount BYR]
							,[Amount WO VAT BYR]			=	SALES.[Amount BYR] - (SALES.[Amount BYR] * SALES.[VAT] / (SALES.[VAT] + 100))
							,[Amount Cost BYR]				=	SALES.[Amount Cost BYR]
							,[Amount Cost WO VAT BYR]		=	SALES.[Amount Cost BYR] - (SALES.[Amount Cost BYR] * SALES.[VAT] / (SALES.[VAT] + 100))						
					FROM (
							SELECT	[Date JDE]						=	F4211.[Date JDE]
									,[Document Sale NID]			=	F4211.[Document Sale NID]
									,[Document Sale Line Number]	=	F4211.[Document Sale Line Number]
									,[Delivery Point NID]			=	F4211.[Delivery Point NID]
									,[Product NID]					=	F4211.[Product NID]
									,[Currency NID]					=	F4211.[Currency NID]
									,[VAT]							=	CASE 
																			WHEN F0005.[DRDL01] = ''2'' THEN 0 -- статус УПД ""2"" (нулевая налоговая ставка)
																			ELSE 
																				CASE
																					WHEN F00092.[T3SBN1] IS NOT NULL AND F00092.[T3KY] IS NOT NULL THEN 0 --отгрузка на условиях ""безвозмездное использование""
																					ELSE
																						CASE
																							WHEN F4211.[Product VAT Check WO VAT] = 1 THEN 0 --код ставки товара не является числовым
																							-- ELSE
																									--CASE
																											--WHEN (F4211.SDKCOO =''00004'' AND IsNumeric(F4211.SDTAX1) = 0)  THEN 0 --если по БР указан код ставки 0
																							ELSE MAX(CONVERT(NUMERIC(15, 5), ISNULL(F59NDSIT.[NDTXR1], ISNULL(F4008.[TATXR1], 0)) * 0.001))--налоговая ставка (базовые настройки)
																								--END 
																						END
																				END
																		END 
									,[Quantity]						=	F4211.[Quantity]
									,[Amount]						=	F4211.[Amount] * RATE.[Rate]
									,[Amount Cost]					=	F4211.[Amount Cost] * RATE.[Rate]
									,[Amount KZT]					=	F4211.[Amount] * RATE.[Rate] * RATE_KZT.[Rate]
									,[Amount Cost KZT]				=	F4211.[Amount Cost] * RATE.[Rate] * RATE_KZT.[Rate]
									,[Amount BYR]					=	F4211.[Amount] * RATE.[Rate] * RATE_BYR.[Rate]
									,[Amount Cost BYR]				=	F4211.[Amount Cost] * RATE.[Rate] * RATE_BYR.[Rate]
							FROM		#Sales									AS F4211	
							INNER JOIN	[JDE_PRODUCTION].[PRODDTA].[F40039]		AS F40039	(NOLOCK)			-- справочник групп типов документов
																												ON F40039.[DTDCT] = F4211.[SDDCTO]
							LEFT JOIN	#DocumetnGroup							AS F0005	(NOLOCK)			ON LTRIM(RTRIM(F40039.[DTIBOR])) = F0005.[DRKY]
							LEFT JOIN	#AK_OtherInfo							AS F00092	(NOLOCK)			-- справочник дополнительных данных
																												ON F00092.[T3SBN1] = F4211.[Payer]
																													AND F00092.[T3KY] = F4211.[Document Type_Reason Code]																		 
							INNER JOIN	[JDE_PRODUCTION].[PRODDTA].[F550092D]	AS F550092D	WITH(NOLOCK, INDEX([F550092D_3])) -- дополнительная информация к заказам и документам			
																												ON	F550092D.[AIKCOO] = F4211.[SDKCOO]
																													AND F550092D.[AIDOCO] = F4211.[SDDOCO]
																													AND F550092D.[AIDCTO] = F4211.[SDDCTO]
																													AND F550092D.[AILNID] = CAST(0 AS FLOAT)
																													AND F550092D.[AIAINFC] = ''PRINT_DATE''
							INNER JOIN  [JDE_PRODUCTION].[PRODDTA].[F4008]		AS F4008	(NOLOCK)			-- справочник налоговых ставок 
																												ON F4008.[TAITM] = F4211.[Product VAT] -- код ставки (для пункта 6, проверка на числовое значение)
																													AND F4008.[TATXA1] = F4211.[Tax Zone] -- налоговая зона
																													AND COALESCE(NULLIF(F550092D.[AIURDT], 0), NULLIF(F4211.[Date JDE], 0), NULLIF(F4211.[SDDRQJ], 0), F4211.[SDTRDJ]) BETWEEN F4008.[TAEFTJ] AND F4008.[TAEFDJ] -- период действия от и до на основании даты документа
							LEFT JOIN	[JDE_PRODUCTION].[PRODDTA].[F59NDSIT]	AS F59NDSIT	(NOLOCK)			-- ставки НДС по датам на товары
																												ON F59NDSIT.[NDCO] = F4211.[SDKCOO]--компания
																													AND F59NDSIT.[NDITM] = F4211.[Product NID] --товар
																													AND COALESCE(NULLIF(F550092D.[AIURDT], 0), NULLIF(F4211.[Date JDE], 0), NULLIF(F4211.[SDDRQJ], 0), F4211.[SDTRDJ]) BETWEEN F59NDSIT.[NDEFTJ] AND F59NDSIT.[NDEFDJ] --период действия от и до на основании даты документа
							OUTER APPLY (
									SELECT TOP 1
										[Rate] = ISNULL(F0015.[CXCRR_CurrencyConverRateOv],0)
									FROM [JDE_ADAPTER].[JDE_PRODUCTION_PRODDTA].[F0015_CurrencyExchangeRates]	AS	F0015
									WHERE F0015.[CXCRCD_CurrencyCodeFrom] = F4211.[Currency NID]
									AND F0015.[CXEFT_DateEffectiveRates] &lt;= F4211.[Date JDE]
									AND F0015.[CXCRDC_CurrencyCodeTo] = ''RUB'' 
									ORDER BY 
										F0015.[CXEFT_DateEffectiveRates]	DESC
							) AS RATE
							OUTER APPLY (
									SELECT TOP 1
										[Rate] = ISNULL(F0015.[CXCRR_CurrencyConverRateOv],0)
									FROM [JDE_ADAPTER].[JDE_PRODUCTION_PRODDTA].[F0015_CurrencyExchangeRates]	AS	F0015
									WHERE F0015.[CXCRCD_CurrencyCodeFrom] = ''RUB''
									AND F0015.[CXEFT_DateEffectiveRates] &lt;= F4211.[Date JDE]
									AND F0015.[CXCRDC_CurrencyCodeTo] = ''KZT'' 
									ORDER BY 
										F0015.[CXEFT_DateEffectiveRates]	DESC
							) AS RATE_KZT
							OUTER APPLY (
									SELECT TOP 1
										[Rate] = ISNULL(F0015.[CXCRR_CurrencyConverRateOv],0)
									FROM [JDE_ADAPTER].[JDE_PRODUCTION_PRODDTA].[F0015_CurrencyExchangeRates]	AS	F0015
									WHERE F0015.[CXCRCD_CurrencyCodeFrom] = ''RUB''
									AND F0015.[CXEFT_DateEffectiveRates] &lt;= F4211.[Date JDE]
									AND F0015.[CXCRDC_CurrencyCodeTo] = ''BYR'' 
									ORDER BY 
										F0015.[CXEFT_DateEffectiveRates]	DESC
							) AS RATE_BYR
							GROUP BY
									F4211.[Date JDE]						
									,F4211.[Document Sale NID]			
									,F4211.[Document Sale Line Number]	
									,F4211.[Delivery Point NID]			
									,F4211.[Product NID]
									,F4211.[Currency NID]
									,F0005.[DRDL01]
									,F00092.[T3SBN1]
									,F00092.[T3KY]
									,F4211.[Product VAT Check WO VAT]
									,F4211.[Quantity]
									,F4211.[Amount]
									,F4211.[Amount Cost]
									,RATE.[Rate]
									,RATE_KZT.[Rate]
									,RATE_BYR.[Rate]
					) AS SALES
			',N'@DateBegin_JDE INT, @DateEnd_JDE INT',124153,124182</t>
  </si>
  <si>
    <t>exec "JDE_PRODUCTION"."dbo"."sp_executesql";1 N'
					DROP TABLE IF EXISTS #DocumetnGroup
					DROP TABLE IF EXISTS #AK_OtherInfo
					DROP TABLE IF EXISTS #Sales
					SELECT	[DRKY]		= LTRIM(RTRIM(F0005.[DRKY]))
							,[DRDL01]	= F0005.[DRDL01]
					INTO #DocumetnGroup
					FROM [JDE_PDCTRL].[PRODCTL].[F0005]
					WHERE	LTRIM(RTRIM(F0005.[DRSY])) = ''55''
							AND LTRIM(RTRIM(F0005.[DRRT])) = ''AC''
					SELECT	[T3SBN1]	= F00092.[T3SBN1]
							,[T3KY]		= LTRIM(RTRIM(F00092.[T3KY]))
					INTO #AK_OtherInfo
					FROM	[JDE_PRODUCTION].[PRODDTA].[F00092]	AS F00092	(NOLOCK)			--справочник дополнительных данных
					WHERE	(
								(F00092.[T3SDB] = ''AB'' AND F00092.[T3TYDT] = ''DB'') 
								OR (F00092.[T3SDB] = ''AB'' AND F00092.[T3TYDT] = ''SP'')
							)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INTO #Sales
					FROM		[JDE_PDARH].[PRODDTA].[F42119]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UNION ALL
					SELECT	[Date JDE]						= F4211.[SDADDJ]		
							,[Document Sale NID]			= CONCAT(RIGHT(F4211.[SDKCOO], 2) , ''/'' , CONVERT(INT, F4211.[SDDOCO]) , ''-'' , F4211.[SDDCTO])
							,[Document Sale Line Number]	= F4211.[SDLNID] 
							,[Delivery Point NID]			= F4211.[SDSHAN]
							,[Product NID]					= F4211.[SDITM]
							,[SDKCOO]						= F4211.[SDKCOO]
							,[SDDOCO]						= F4211.[SDDOCO]
							,[SDDCTO]						= F4211.[SDDCTO]
							,[Payer]						= F4211.[SDAN8]		
							,[Document Type_Reason Code]	= CONCAT(F4211.[SDDCTO], RTRIM(LTRIM(F4211.[SDRCD])))
							,[Currency NID]					= RTRIM(LTRIM(F4211.[SDCRCD]))
							,[Product VAT Check WO VAT]		= IIF(F4211.[SDTAX1] IN (''Y'',''N''), 1, 0)
							,[Product VAT]					= ISNULL(TRY_CONVERT(INT, F4211.[SDTAX1]), 0) --код ставки товара не является числовым
							,[Tax Zone]						= ISNULL(F4211.[SDTXA1], '' '')--налоговая зона
							,[SDDRQJ]						= F4211.[SDDRQJ]
							,[SDTRDJ]						= F4211.[SDTRDJ]
							,[Quantity]						= F4211.[SDSOQS]
							,[Amount]						= CONVERT(NUMERIC(15,2), F4211.[SDAEXP] / CURRENCY_DENOMINATOR.[DENOMINATOR])
							,[Amount Cost]					= CONVERT(NUMERIC(15,2), F4211.[SDECST] / CURRENCY_DENOMINATOR.[DENOMINATOR])
					FROM		[JDE_PRODUCTION].[PRODDTA].[F4211]	AS F4211	WITH (NOLOCK)
					INNER JOIN	[JDE_PRODUCTION].[PRODDTA].[F40039]	AS F40039	WITH (NOLOCK)	ON F40039.[DTDCT] = F4211.[SDDCTO]
					INNER JOIN	(
								SELECT	[CURRENCY_CODE]	= [CVCRCD]
										,[DENOMINATOR]	= CONVERT(FLOAT, POWER(10, CONVERT(FLOAT, [CVCDEC])))
								FROM	[JDE_PRODUCTION].[PRODDTA].[F0013]
					) AS CURRENCY_DENOMINATOR	ON CURRENCY_DENOMINATOR.[CURRENCY_CODE] = F4211.[SDCRCD]
					WHERE	F4211.[SDADDJ] BETWEEN @DateBegin_JDE AND @DateEnd_JDE							
							AND F4211.[SDSOQS] &lt;&gt; 0 --отмененные строки
							AND F4211.[SDADDJ] &lt;&gt; 0 -- только отгруженные заказы
							AND F4211.[SDDCTO] NOT IN (''MB'') --корзина веб-магазина
							--  AND F4211.[SDKCOO] IN (
							--	''00001'',''00002'',''00009'',''00011'',''00012''  -- РФ 
							--	,''00007''  -- Казахстан  
							--	,''00004'' -- РБ
							--)
							AND F40039.[DTIBOR] IN (''20'', ''21'', ''11'', ''25'') --ограничение по типам документов
					OPTION (RECOMPILE)
					SELECT	[Date JDE]						=	SALES.[Date JDE]					
							,[Document Sale NID]			=	SALES.[Document Sale NID]		
							,[Document Sale Line Number]	=	SALES.[Document Sale Line Number]
							,[Delivery Point NID]			=	CONVERT(INT, SALES.[Delivery Point NID])		
							,[Product NID]					=	CONVERT(INT, SALES.[Product NID])				
							--,[Currency NID]					=	SALES.[Currency NID]
							,[Quantity]						=	SALES.[Quantity]					
							,[Amount]						=	SALES.[Amount]
							,[Amount WO VAT]				=	SALES.[Amount] - (SALES.[Amount] * SALES.[VAT] / (SALES.[VAT] + 100))
							,[Amount Cost]					=	SALES.[Amount Cost]
							,[Amount Cost WO VAT]			=	SALES.[Amount Cost] - (SALES.[Amount Cost] * SALES.[VAT] / (SALES.[VAT] + 100))
							,[Amount KZT]					=	SALES.[Amount KZT]
							,[Amount WO VAT KZT]			=	SALES.[Amount KZT] - (SALES.[Amount KZT] * SALES.[VAT] / (SALES.[VAT] + 100))
							,[Amount Cost KZT]				=	SALES.[Amount Cost KZT]
							,[Amount Cost WO VAT KZT]		=	SALES.[Amount Cost KZT] - (SALES.[Amount Cost KZT] * SALES.[VAT] / (SALES.[VAT] + 100))
							,[Amount BYR]					=	SALES.[Amount BYR]
							,[Amount WO VAT BYR]			=	SALES.[Amount BYR] - (SALES.[Amount BYR] * SALES.[VAT] / (SALES.[VAT] + 100))
							,[Amount Cost BYR]				=	SALES.[Amount Cost BYR]
							,[Amount Cost WO VAT BYR]		=	SALES.[Amount Cost BYR] - (SALES.[Amount Cost BYR] * SALES.[VAT] / (SALES.[VAT] + 100))						
					FROM (
							SELECT	[Date JDE]						=	F4211.[Date JDE]
									,[Document Sale NID]			=	F4211.[Document Sale NID]
									,[Document Sale Line Number]	=	F4211.[Document Sale Line Number]
									,[Delivery Point NID]			=	F4211.[Delivery Point NID]
									,[Product NID]					=	F4211.[Product NID]
									,[Currency NID]					=	F4211.[Currency NID]
									,[VAT]							=	CASE 
																			WHEN F0005.[DRDL01] = ''2'' THEN 0 -- статус УПД ""2"" (нулевая налоговая ставка)
																			ELSE 
																				CASE
																					WHEN F00092.[T3SBN1] IS NOT NULL AND F00092.[T3KY] IS NOT NULL THEN 0 --отгрузка на условиях ""безвозмездное использование""
																					ELSE
																						CASE
																							WHEN F4211.[Product VAT Check WO VAT] = 1 THEN 0 --код ставки товара не является числовым
																							-- ELSE
																									--CASE
																											--WHEN (F4211.SDKCOO =''00004'' AND IsNumeric(F4211.SDTAX1) = 0)  THEN 0 --если по БР указан код ставки 0
																							ELSE MAX(CONVERT(NUMERIC(15, 5), ISNULL(F59NDSIT.[NDTXR1], ISNULL(F4008.[TATXR1], 0)) * 0.001))--налоговая ставка (базовые настройки)
																								--END 
																						END
																				END
																		END 
									,[Quantity]						=	F4211.[Quantity]
									,[Amount]						=	F4211.[Amount] * RATE.[Rate]
									,[Amount Cost]					=	F4211.[Amount Cost] * RATE.[Rate]
									,[Amount KZT]					=	F4211.[Amount] * RATE.[Rate] * RATE_KZT.[Rate]
									,[Amount Cost KZT]				=	F4211.[Amount Cost] * RATE.[Rate] * RATE_KZT.[Rate]
									,[Amount BYR]					=	F4211.[Amount] * RATE.[Rate] * RATE_BYR.[Rate]
									,[Amount Cost BYR]				=	F4211.[Amount Cost] * RATE.[Rate] * RATE_BYR.[Rate]
							FROM		#Sales									AS F4211	
							INNER JOIN	[JDE_PRODUCTION].[PRODDTA].[F40039]		AS F40039	(NOLOCK)			-- справочник групп типов документов
																												ON F40039.[DTDCT] = F4211.[SDDCTO]
							LEFT JOIN	#DocumetnGroup							AS F0005	(NOLOCK)			ON LTRIM(RTRIM(F40039.[DTIBOR])) = F0005.[DRKY]
							LEFT JOIN	#AK_OtherInfo							AS F00092	(NOLOCK)			-- справочник дополнительных данных
																												ON F00092.[T3SBN1] = F4211.[Payer]
																													AND F00092.[T3KY] = F4211.[Document Type_Reason Code]																		 
							INNER JOIN	[JDE_PRODUCTION].[PRODDTA].[F550092D]	AS F550092D	WITH(NOLOCK, INDEX([F550092D_3])) -- дополнительная информация к заказам и документам			
																												ON	F550092D.[AIKCOO] = F4211.[SDKCOO]
																													AND F550092D.[AIDOCO] = F4211.[SDDOCO]
																													AND F550092D.[AIDCTO] = F4211.[SDDCTO]
																													AND F550092D.[AILNID] = CAST(0 AS FLOAT)
																													AND F550092D.[AIAINFC] = ''PRINT_DATE''
							INNER JOIN  [JDE_PRODUCTION].[PRODDTA].[F4008]		AS F4008	(NOLOCK)			-- справочник налоговых ставок 
																												ON F4008.[TAITM] = F4211.[Product VAT] -- код ставки (для пункта 6, проверка на числовое значение)
																													AND F4008.[TATXA1] = F4211.[Tax Zone] -- налоговая зона
																													AND COALESCE(NULLIF(F550092D.[AIURDT], 0), NULLIF(F4211.[Date JDE], 0), NULLIF(F4211.[SDDRQJ], 0), F4211.[SDTRDJ]) BETWEEN F4008.[TAEFTJ] AND F4008.[TAEFDJ] -- период действия от и до на основании даты документа
							LEFT JOIN	[JDE_PRODUCTION].[PRODDTA].[F59NDSIT]	AS F59NDSIT	(NOLOCK)			-- ставки НДС по датам на товары
																												ON F59NDSIT.[NDCO] = F4211.[SDKCOO]--компания
																													AND F59NDSIT.[NDITM] = F4211.[Product NID] --товар
																													AND COALESCE(NULLIF(F550092D.[AIURDT], 0), NULLIF(F4211.[Date JDE], 0), NULLIF(F4211.[SDDRQJ], 0), F4211.[SDTRDJ]) BETWEEN F59NDSIT.[NDEFTJ] AND F59NDSIT.[NDEFDJ] --период действия от и до на основании даты документа
							OUTER APPLY (
									SELECT TOP 1
										[Rate] = ISNULL(F0015.[CXCRR_CurrencyConverRateOv],0)
									FROM [JDE_ADAPTER].[JDE_PRODUCTION_PRODDTA].[F0015_CurrencyExchangeRates]	AS	F0015
									WHERE F0015.[CXCRCD_CurrencyCodeFrom] = F4211.[Currency NID]
									AND F0015.[CXEFT_DateEffectiveRates] &lt;= F4211.[Date JDE]
									AND F0015.[CXCRDC_CurrencyCodeTo] = ''RUB'' 
									ORDER BY 
										F0015.[CXEFT_DateEffectiveRates]	DESC
							) AS RATE
							OUTER APPLY (
									SELECT TOP 1
										[Rate] = ISNULL(F0015.[CXCRR_CurrencyConverRateOv],0)
									FROM [JDE_ADAPTER].[JDE_PRODUCTION_PRODDTA].[F0015_CurrencyExchangeRates]	AS	F0015
									WHERE F0015.[CXCRCD_CurrencyCodeFrom] = ''RUB''
									AND F0015.[CXEFT_DateEffectiveRates] &lt;= F4211.[Date JDE]
									AND F0015.[CXCRDC_CurrencyCodeTo] = ''KZT'' 
									ORDER BY 
										F0015.[CXEFT_DateEffectiveRates]	DESC
							) AS RATE_KZT
							OUTER APPLY (
									SELECT TOP 1
										[Rate] = ISNULL(F0015.[CXCRR_CurrencyConverRateOv],0)
									FROM [JDE_ADAPTER].[JDE_PRODUCTION_PRODDTA].[F0015_CurrencyExchangeRates]	AS	F0015
									WHERE F0015.[CXCRCD_CurrencyCodeFrom] = ''RUB''
									AND F0015.[CXEFT_DateEffectiveRates] &lt;= F4211.[Date JDE]
									AND F0015.[CXCRDC_CurrencyCodeTo] = ''BYR'' 
									ORDER BY 
										F0015.[CXEFT_DateEffectiveRates]	DESC
							) AS RATE_BYR
							GROUP BY
									F4211.[Date JDE]						
									,F4211.[Document Sale NID]			
									,F4211.[Document Sale Line Number]	
									,F4211.[Delivery Point NID]			
									,F4211.[Product NID]
									,F4211.[Currency NID]
									,F0005.[DRDL01]
									,F00092.[T3SBN1]
									,F00092.[T3KY]
									,F4211.[Product VAT Check WO VAT]
									,F4211.[Quantity]
									,F4211.[Amount]
									,F4211.[Amount Cost]
									,RATE.[Rate]
									,RATE_KZT.[Rate]
									,RATE_BYR.[Rate]
					) AS SALES
			',N'@DateBegin_JDE INT, @DateEnd_JDE INT',124032,124060</t>
  </si>
  <si>
    <t>exec "JDE_PRODUCTION"."dbo"."sp_executesql";1 N'--declare @datestart as date, @dateend as date, @sklad as nvarchar(20)
                declare @JDEdate      as int = (select [JDE_PRODUCTION].[dbo].[fncDateToJDEDate] (dateadd(month,-48,@dateend)))
                declare @JDEdatestart as int = (select [JDE_PRODUCTION].[dbo].[fncDateToJDEDate] (@datestart))
                declare @JDEdateend   as int = (select [JDE_PRODUCTION].[dbo].[fncDateToJDEDate] (@dateend))
                set @sklad = LTRIM(RTRIM(@sklad))
                DROP TABLE IF EXISTS #UDC_40_DC
                create table #UDC_40_DC (
                [DRKY] [nvarchar] (2) null,
                [DRDL01] [nvarchar](100) NULL,
                [DRDL02] [nvarchar] (100) null
                )
                insert into #UDC_40_DC
                SELECT LTRIM(RTRIM([DRKY]))
                     , [DRDL01]
                     , [DRDL02]
                FROM [JDE_PDCTRL].[PRODCTL].[F0005]
                WHERE [DRSY] = ''40''
                  AND [DRRT] = ''DC''
                  and [DRKY] not in (''        AR'','''') -- убрать AR, если хочется получить остатки на начало
                  --select * from #UDC_40_DC
                select [ILMCU]         = LTRIM(RTRIM(t.[ILMCU]))
                     , [IMSRP1]        = item.[IMSRP1]
                     , [MCRP04]        = sklad.[MCRP04]
                     , [IMITM]         = item.[IMITM]
                     , [IMLITM]        = item.[IMLITM]
                     , [IMDSC1]        = item.[IMDSC1]
                     , [ILTRQT]        = CAST( t.[ILTRQT] * IIF(t.[ILTRUM] = ''ШТ'', 1 , ISNULL(CONV.[ConvFactor], 1)) AS NUMERIC(18, 5) )
                     , [ILPAID]        = (cost.[COUNCS]/10000) * t.[ILTRQT] * IIF(t.[ILTRUM] = ''ШТ'', 1 , ISNULL(CONV.[ConvFactor], 1))  
                     , [COUNCS]        = cost.[COUNCS]/10000
                     , [ConvFactor]    = IIF(t.[ILTRUM] = ''ШТ'', 1 , ISNULL(CONV.[ConvFactor], 1))
                     , [UoM_From]      = t.[ILTRUM]
                     , [UoM_To]        = CONV.UoM_To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 and [ILTRDJ] &lt; @JDEdatestart -- если хочется получить остатки на начало
                [ILTRDJ] between @JDEdatestart and @JDEdateend
                and LTRIM(RTRIM([ILMCU])) = @sklad
                OPTION(RECOMPILE)',N'@datestart as date, @dateend as date, @sklad as nvarchar(20)','2024-08-23','2024-09-03',N'78WHDIS1'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</si>
  <si>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VARCHAR(12)','2024-08-25','78WHDIS1'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</si>
  <si>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VARCHAR(12)','2024-08-24','78WHDIS'</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</si>
  <si>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VARCHAR(12)','2024-08-26','78WHDIS1'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</si>
  <si>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VARCHAR(12)','2024-08-26','78WHDIS'</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</si>
  <si>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VARCHAR(12)','2024-08-27','78WHDIS1'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</si>
  <si>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VARCHAR(12)','2024-08-27','78WHDIS'</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</si>
  <si>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VARCHAR(12)','2024-08-28','78WHDIS1'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</si>
  <si>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VARCHAR(12)','2024-08-25','78WHDIS'</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</si>
  <si>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VARCHAR(12)','2024-08-24','78WHDIS1'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</si>
  <si>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VARCHAR(12)','2024-08-28','78WHDIS'</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</si>
  <si>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VARCHAR(12)','2024-08-29','78WHDIS1'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</si>
  <si>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VARCHAR(12)','2024-08-29','78WHDIS'</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</si>
  <si>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VARCHAR(12)','2024-08-30','78WHDIS1'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</si>
  <si>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VARCHAR(12)','2024-09-02','78WHDIS1'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</si>
  <si>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VARCHAR(12)','2024-08-30','78WHDIS'</t>
  </si>
  <si>
    <t>exec "JDE_PRODUCTION"."dbo"."sp_executesql";1 N'--declare @datestart as date, @dateend as date, @sklad as nvarchar(20)
                declare @JDEdate      as int = (select [JDE_PRODUCTION].[dbo].[fncDateToJDEDate] (dateadd(month,-48,@dateend)))
                declare @JDEdatestart as int = (select [JDE_PRODUCTION].[dbo].[fncDateToJDEDate] (@datestart))
                declare @JDEdateend   as int = (select [JDE_PRODUCTION].[dbo].[fncDateToJDEDate] (@dateend))
                set @sklad = LTRIM(RTRIM(@sklad))
                DROP TABLE IF EXISTS #UDC_40_DC
                create table #UDC_40_DC (
                [DRKY] [nvarchar] (2) null,
                [DRDL01] [nvarchar](100) NULL,
                [DRDL02] [nvarchar] (100) null
                )
                insert into #UDC_40_DC
                SELECT LTRIM(RTRIM([DRKY]))
                     , [DRDL01]
                     , [DRDL02]
                FROM [JDE_PDCTRL].[PRODCTL].[F0005]
                WHERE [DRSY] = ''40''
                  AND [DRRT] = ''DC''
                  and [DRKY] not in (''        AR'','''') -- убрать AR, если хочется получить остатки на начало
                  --select * from #UDC_40_DC
                select [ILMCU]         = LTRIM(RTRIM(t.[ILMCU]))
                     , [IMSRP1]        = item.[IMSRP1]
                     , [MCRP04]        = sklad.[MCRP04]
                     , [IMITM]         = item.[IMITM]
                     , [IMLITM]        = item.[IMLITM]
                     , [IMDSC1]        = item.[IMDSC1]
                     , [ILTRQT]        = CAST( t.[ILTRQT] * IIF(t.[ILTRUM] = ''ШТ'', 1 , ISNULL(CONV.[ConvFactor], 1)) AS NUMERIC(18, 5) )
                     , [ILPAID]        = (cost.[COUNCS]/10000) * t.[ILTRQT] * IIF(t.[ILTRUM] = ''ШТ'', 1 , ISNULL(CONV.[ConvFactor], 1))  
                     , [COUNCS]        = cost.[COUNCS]/10000
                     , [ConvFactor]    = IIF(t.[ILTRUM] = ''ШТ'', 1 , ISNULL(CONV.[ConvFactor], 1))
                     , [UoM_From]      = t.[ILTRUM]
                     , [UoM_To]        = CONV.UoM_To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 and [ILTRDJ] &lt; @JDEdatestart -- если хочется получить остатки на начало
                [ILTRDJ] between @JDEdatestart and @JDEdateend
                and LTRIM(RTRIM([ILMCU])) = @sklad
                OPTION(RECOMPILE)',N'@datestart as date, @dateend as date, @sklad as nvarchar(20)','2024-08-23','2024-09-03',N'78WHDIS'</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</si>
  <si>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VARCHAR(12)','2024-09-02','78WHDIS'</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</si>
  <si>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VARCHAR(12)','2024-08-23','78WHDIS'</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</si>
  <si>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VARCHAR(12)','2024-08-23','78WHDIS1'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</si>
  <si>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VARCHAR(12)','2024-09-01','78WHDIS'</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</si>
  <si>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VARCHAR(12)','2024-09-01','78WHDIS1'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</si>
  <si>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VARCHAR(12)','2024-08-31','78WHDIS1'</t>
  </si>
  <si>
    <t>exec "JDE_PRODUCTION"."dbo"."sp_executesql";1 N'
                declare @JDEdatestart   as int = [JDE_PRODUCTION].[dbo].[fncDateToJDEDate] (dateadd(month,-48,@datestart))
                declare @JDEdateRest    as int = [JDE_PRODUCTION].[dbo].[fncDateToJDEDate] (@datestart)
                DECLARE @sklad_jde CHAR(12) = RIGHT(SPACE(10)+LTRIM(RTRIM(@sklad)), 12)
                DROP TABLE IF EXISTS #UDC_40_DC
                create table #UDC_40_DC (
                    [DRKY] [nvarchar] (2) null,
                    [DRDL01] [nvarchar](100) NULL,
                    [DRDL02] [nvarchar] (100) null
                )
                insert into #UDC_40_DC
                SELECT LTRIM(RTRIM([DRKY]))
                    , [DRDL01]
                    , [DRDL02]
                FROM [JDE_PDCTRL].[PRODCTL].[F0005]
                WHERE [DRSY] = ''40''
                AND [DRRT] = ''DC''
                and [DRKY] not in ('''') -- убрать AR, если хочется получить остатки на начало
                --select * from #UDC_40_DC
                select [Date]          = @datestart
                    , [ILMCU]         = LTRIM(RTRIM(t.[ILMCU]))
                    , [IMSRP1]        = item.[IMSRP1]
                    , [MCRP04]        = sklad.[MCRP04]
                    , [IMITM]         = item.[IMITM]
                    , [IMLITM]        = item.[IMLITM]
                    , [IMDSC1]        = item.[IMDSC1]
                    , [ConvFactor]    = IIF(t.[ILTRUM] = ''ШТ'', 1 , ISNULL(CONV.[ConvFactor], 1))
                    , [UoM_From]      = t.[ILTRUM]
                    , [UoM_To]        = CONV.UoM_To
                    , [ILTRQT]        = SUM(CAST( t.[ILTRQT] * IIF(t.[ILTRUM] = ''ШТ'', 1 , ISNULL(CONV.[ConvFactor], 1)) AS NUMERIC(18, 5) ))
                    , [ILPAID]        = SUM((cost.[COUNCS]/10000) * t.[ILTRQT] * IIF(t.[ILTRUM] = ''ШТ'', 1 , ISNULL(CONV.[ConvFactor], 1)))  
                    , [COUNCS]        = cost.[COUNCS]/10000 
                    --, [Дата операции] = CASE WHEN [ILTRDJ] &lt;= 0 THEN CONVERT(DATE, ''19991231'', 112) ELSE DATEADD(DAY, [ILTRDJ] % 1000 - 1, DATEADD(YEAR, [ILTRDJ] / 1000, 0)) END
                    --, [ILKCO]         = [ILKCO]
                    --, [ILDOC]         = [ILDOC]
                    --, [ILDCT]         = [ILDCT]
                    --, [тип операции]  = UDC1.[DRDL01]
                    --, [ILDCTO]        = [ILDCTO]
                    --, [тип операции2] = UDC2.[DRDL01]
                    --, [ILDOCO]        = [ILDOCO]
                    --, [ILKCOO]        = [ILKCOO]
                    --, [ILLNID]        = [ILLNID]
                FROM [JDE_PRODUCTION].[PRODDTA].[F4111] as t with (nolock)
                INNER JOIN #UDC_40_DC as UDC1 on t.[ILDCT] = UDC1.[DRKY] 
                INNER JOIN [JDE_PRODUCTION].[PRODDTA].[F4101] as item with (nolock) on t.[ILITM] = item.[IMITM]
                INNER JOIN [JDE_PRODUCTION].[PRODDTA].[F4105] as cost with (nolock) on t.ILMCU = COMCU and t.ILITM = COITM and t.ILLOTN = COLOTN and t.ILLOCN = COLOCN and COLEDG = ''02''
                left join [JDE_PRODUCTION].[PRODDTA].[F0006] as sklad with (nolock) on t.[ILMCU] = sklad.[MCMCU]
                LEFT JOIN [JDE_REPORTS].[dbo].[ConvertUOM] AS CONV WITH (NOLOCK)	ON CONV.Item = t.ILITM
                                                                                                    AND CONV.UoM_From = t.[ILTRUM]		-- ФАКТ
                                                                                                    AND CONV.UoM_To   = ''ШТ''  				-- ВО ЧТО ХОТИМ КОНВЕРТИРОВАТЬ
                --LEFT JOIN #UDC_40_DC as UDC2 on UDC2.[DRKY] = t.[ILDCTO]
                where [ILTRDJ] &gt;= @JDEdatestart and [ILTRDJ] &lt;= @JDEdateRest -- если хочется получить остатки на начало
                    and [ILMCU] = @sklad_jde
                group by LTRIM(RTRIM(t.[ILMCU]))
                    ,item.[IMSRP1]
                    ,sklad.[MCRP04]
                    ,item.[IMITM]
                    ,item.[IMLITM]
                    ,item.[IMDSC1]
                    ,IIF(t.[ILTRUM] = ''ШТ'', 1 , ISNULL(CONV.[ConvFactor], 1))
                    ,t.[ILTRUM]
                    ,CONV.UoM_To
                    ,cost.[COUNCS]
                having SUM(CAST( t.[ILTRQT] * IIF(t.[ILTRUM] = ''ШТ'', 1 , ISNULL(CONV.[ConvFactor], 1)) AS NUMERIC(18, 5) )) &lt;&gt; 0
                OPTION(RECOMPILE)            
                ',N'@datestart as date, @sklad as VARCHAR(12)','2024-08-31','78WHDIS'</t>
  </si>
  <si>
    <t>exec "JDE_PRODUCTION"."dbo"."InfDbOpt_spGetSalesToOptimum_Dr_PUR";1 'SEPUR','2024-08-01 00:00:00','2024-09-01 18:11:01.810','PUR','      848PUR','         848','SP',0</t>
  </si>
  <si>
    <t>exec "JDE_PRODUCTION"."dbo"."InfDbOpt_spGetSalesToOptimum_Dr_PUR";1 'NCPUR','2024-08-01 00:00:00','2024-09-01 19:10:36.287','PUR','       55ADV','          55','AP',5</t>
  </si>
  <si>
    <t>exec "JDE_PRODUCTION"."dbo"."InfDbOpt_spGetSalesToOptimum_Dr_PUR";1 'VLPUR','2024-08-01 00:00:00','2024-09-01 19:04:48.143','PUR','       02PUR','          02','SP',0</t>
  </si>
  <si>
    <t>exec "JDE_PRODUCTION"."dbo"."InfDbOpt_spGetSalesToOptimum_Dr_PUR";1 'UFPUR','2024-08-01 00:00:00','2024-09-01 18:58:58.393','PUR','       57PUR','          57','AP',4</t>
  </si>
  <si>
    <t>exec "JDE_PRODUCTION"."dbo"."InfDbOpt_spGetSalesToOptimum_Dr_PUR";1 'UFPUR','2024-08-01 00:00:00','2024-09-01 18:58:58.393','PUR','       57PUR','          57','SX',2</t>
  </si>
  <si>
    <t>exec "JDE_PRODUCTION"."dbo"."InfDbOpt_spGetSalesToOptimum_Dr_PUR";1 'SLPUR','2024-08-01 00:00:00','2024-09-01 19:01:42.660','PUR','       59PUR','          59','SP',0</t>
  </si>
  <si>
    <t>exec "JDE_PRODUCTION"."dbo"."InfDbOpt_spGetSalesToOptimum_Dr_PUR";1 'KLPUR','2024-08-01 00:00:00','2024-09-01 19:37:15.530','PUR','       15PUR','          15','SP',0</t>
  </si>
  <si>
    <t>exec "JDE_PRODUCTION"."dbo"."InfDbOpt_spGetSalesToOptimum_Dr_PUR";1 'YOPUR','2024-08-01 00:00:00','2024-09-01 18:57:01.487','PUR','       53PUR','          53','AP',4</t>
  </si>
  <si>
    <t>exec "JDE_PRODUCTION"."dbo"."InfDbOpt_spGetSalesToOptimum_Dr_PUR";1 'SKPUR','2024-08-01 00:00:00','2024-09-01 18:42:20.953','PUR','       09PUR','          09','AP',4</t>
  </si>
  <si>
    <t>exec "JDE_PRODUCTION"."dbo"."InfDbOpt_spGetSalesToOptimum_Dr_PUR";1 'YRPUR','2024-08-01 00:00:00','2024-09-01 18:51:50.533','PUR','       08PUR','          08','AP',4</t>
  </si>
  <si>
    <t>exec "JDE_PRODUCTION"."dbo"."InfDbOpt_spGetSalesToOptimum_Dr_PUR";1 'ALPUR','2024-08-01 00:00:00','2024-09-01 17:36:38.710','PUR','       45PUR','          45','SP',0</t>
  </si>
  <si>
    <t>exec "JDE_PRODUCTION"."dbo"."InfDbOpt_spGetSalesToOptimum_Dr_PUR";1 'KLPUR','2024-08-01 00:00:00','2024-09-01 19:37:15.530','PUR','       15PUR','          15','AP',4</t>
  </si>
  <si>
    <t>exec "JDE_PRODUCTION"."dbo"."InfDbOpt_spGetSalesToOptimum_Dr_PUR";1 'KNPUR','2024-08-01 00:00:00','2024-09-01 18:49:29.110','PUR','       52PUR','          52','AP',4</t>
  </si>
  <si>
    <t>exec "JDE_PRODUCTION"."dbo"."InfDbOpt_spGetSalesToOptimum_Dr_PUR";1 'SKPUR','2024-08-01 00:00:00','2024-09-01 18:42:20.953','PUR','       09ADV','          09','AP',5</t>
  </si>
  <si>
    <t>exec "JDE_PRODUCTION"."dbo"."InfDbOpt_spGetSalesToOptimum_Dr_PUR";1 'TVPUR','2024-08-01 00:00:00','2024-09-01 18:47:08.610','PUR','       43ADV','          43','AP',5</t>
  </si>
  <si>
    <t>exec "JDE_PRODUCTION"."dbo"."InfDbOpt_spGetSalesToOptimum_Dr_PUR";1 'OSPUR','2024-08-01 00:00:00','2024-09-01 17:57:51.713','PUR','      846PUR','         846','SP',0</t>
  </si>
  <si>
    <t>exec "JDE_PRODUCTION"."dbo"."InfDbOpt_spGetSalesToOptimum_Dr_PUR";1 'YRPUR','2024-08-01 00:00:00','2024-09-01 18:51:50.533','PUR','       08PUR','          08','SP',0</t>
  </si>
  <si>
    <t>exec "JDE_PRODUCTION"."dbo"."InfDbOpt_spGetSalesToOptimum_Dr_PUR";1 'ULPUR','2024-08-01 00:00:00','2024-09-01 18:42:38.923','PUR','       06PUR','          06','SX',2</t>
  </si>
  <si>
    <t>exec "JDE_PRODUCTION"."dbo"."InfDbOpt_spGetSalesToOptimum_Dr_PUR";1 'SLPUR','2024-08-01 00:00:00','2024-09-01 19:01:42.660','PUR','       59ADV','          59','AP',5</t>
  </si>
  <si>
    <t>exec "JDE_PRODUCTION"."dbo"."InfDbOpt_spGetSalesToOptimum_Dr_PUR";1 'NNPUR','2024-08-01 00:00:00','2024-09-01 18:53:58.313','PUR','       01PUR','          01','SP',0</t>
  </si>
  <si>
    <t>exec "JDE_PRODUCTION"."dbo"."InfDbOpt_spGetSalesToOptimum_Dr_PUR";1 'YOPUR','2024-08-01 00:00:00','2024-09-01 18:57:01.487','PUR','       53PUR','          53','SP',0</t>
  </si>
  <si>
    <t>exec "JDE_PRODUCTION"."dbo"."InfDbOpt_spGetSalesToOptimum_Dr_PUR";1 'NCPUR','2024-08-01 00:00:00','2024-09-01 19:10:36.287','PUR','       55PUR','          55','SX',2</t>
  </si>
  <si>
    <t>exec "JDE_PRODUCTION"."dbo"."InfDbOpt_spGetSalesToOptimum_Dr_PUR";1 'MUPUR','2024-08-01 00:00:00','2024-09-01 18:44:41.860','PUR','       18PUR','          18','SX',2</t>
  </si>
  <si>
    <t>exec "JDE_PRODUCTION"."dbo"."InfDbOpt_spGetSalesToOptimum_Dr_PUR";1 'MSNST','2024-08-01 00:00:00','2024-09-01 18:35:00.483','NST','       40PUR','          40','AP',4</t>
  </si>
  <si>
    <t>exec "JDE_PRODUCTION"."dbo"."InfDbOpt_spGetSalesToOptimum_Dr_PUR";1 'VGPUR','2024-08-01 00:00:00','2024-09-01 18:43:01.797','PUR','       14ADV','          14','AP',5</t>
  </si>
  <si>
    <t>exec "JDE_PRODUCTION"."dbo"."InfDbOpt_spGetSalesToOptimum_Dr_PUR";1 'KLPUR','2024-08-01 00:00:00','2024-09-01 19:37:15.530','PUR','       15ADV','          15','AP',5</t>
  </si>
  <si>
    <t>exec "JDE_PRODUCTION"."dbo"."InfDbOpt_spGetSalesToOptimum_Dr_PUR";1 'SKPUR','2024-08-01 00:00:00','2024-09-01 18:42:20.953','PUR','       09PUR','          09','SP',0</t>
  </si>
  <si>
    <t>exec "JDE_PRODUCTION"."dbo"."InfDbOpt_spGetSalesToOptimum_Dr_PUR";1 'PNPUR','2024-08-01 00:00:00','2024-09-01 18:58:11.067','PUR','       05PUR','          05','AP',4</t>
  </si>
  <si>
    <t>exec "JDE_PRODUCTION"."dbo"."InfDbOpt_spGetSalesToOptimum_Dr_PUR";1 'CBPUR','2024-08-01 00:00:00','2024-09-01 19:04:01.520','PUR','       54PUR','          54','SP',0</t>
  </si>
  <si>
    <t>exec "JDE_PRODUCTION"."dbo"."InfDbOpt_spGetSalesToOptimum_Dr_PUR";1 'CBPUR','2024-08-01 00:00:00','2024-09-01 19:04:01.520','PUR','       54PUR','          54','SX',2</t>
  </si>
  <si>
    <t>exec "JDE_PRODUCTION"."dbo"."InfDbOpt_spGetSalesToOptimum_Dr_PUR";1 'PNPUR','2024-08-01 00:00:00','2024-09-01 18:58:11.067','PUR','       05ADV','          05','AP',5</t>
  </si>
  <si>
    <t>exec "JDE_PRODUCTION"."dbo"."InfDbOpt_spGetSalesToOptimum_Dr_PUR";1 'UFPUR','2024-08-01 00:00:00','2024-09-01 18:58:58.393','PUR','       57PUR','          57','SP',0</t>
  </si>
  <si>
    <t>exec "JDE_PRODUCTION"."dbo"."InfDbOpt_spGetSalesToOptimum_Dr_PUR";1 'SEPUR','2024-08-01 00:00:00','2024-09-01 18:11:01.810',NULL,NULL,NULL,NULL,2</t>
  </si>
  <si>
    <t>exec "JDE_PRODUCTION"."dbo"."InfDbOpt_spGetSalesToOptimum_Dr_PUR";1 'NNPUR','2024-08-01 00:00:00','2024-09-01 18:53:58.313','PUR','       01PUR','          01','AP',4</t>
  </si>
  <si>
    <t>exec "JDE_PRODUCTION"."dbo"."InfDbOpt_spGetSalesToOptimum_Dr_PUR";1 'KNPUR','2024-08-01 00:00:00','2024-09-01 18:49:29.110','PUR','       52PUR','          52','SX',2</t>
  </si>
  <si>
    <t>exec "JDE_PRODUCTION"."dbo"."InfDbOpt_spGetSalesToOptimum_Dr_PUR";1 'BGPUR','2024-08-01 00:00:00','2024-09-01 19:19:05.350','PUR','       56PUR','          56','AP',4</t>
  </si>
  <si>
    <t>exec "JDE_PRODUCTION"."dbo"."InfDbOpt_spGetSalesToOptimum_Dr_PUR";1 'KVPUR','2024-08-01 00:00:00','2024-09-01 19:27:55.510','PUR','       61ADV','          61','AP',5</t>
  </si>
  <si>
    <t>exec "JDE_PRODUCTION"."dbo"."InfDbOpt_spGetSalesToOptimum_Dr_PUR";1 'YRPUR','2024-08-01 00:00:00','2024-09-01 18:51:50.533','PUR','       08PUN','          08','SP',0</t>
  </si>
  <si>
    <t>exec "JDE_PRODUCTION"."dbo"."InfDbOpt_spGetSalesToOptimum_Dr_PUR";1 'ALPUR','2024-08-01 00:00:00','2024-09-01 17:36:38.710','PUR','       44ADV','          44','AP',5</t>
  </si>
  <si>
    <t>exec "JDE_PRODUCTION"."dbo"."InfDbOpt_spGetSalesToOptimum_Dr_PUR";1 'KNPUR','2024-08-01 00:00:00','2024-09-01 18:49:29.110','PUR','       52PUR','          52','SP',0</t>
  </si>
  <si>
    <t>exec "JDE_PRODUCTION"."dbo"."InfDbOpt_spGetSalesToOptimum_Dr_PUR";1 'YRPUR','2024-08-01 00:00:00','2024-09-01 18:51:50.533','PUR','       08ADV','          08','AP',5</t>
  </si>
  <si>
    <t>exec "JDE_PRODUCTION"."dbo"."InfDbOpt_spGetSalesToOptimum_Dr_PUR";1 'NCPUR','2024-08-01 00:00:00','2024-09-01 19:10:36.287','PUR','       55PUR','          55','SP',0</t>
  </si>
  <si>
    <t>exec "JDE_PRODUCTION"."dbo"."InfDbOpt_spGetSalesToOptimum_Dr_PUR";1 'PVPUR','2024-08-01 00:00:00','2024-09-01 18:04:09.840','PUR','      847ADV','         847','AP',5</t>
  </si>
  <si>
    <t>exec "JDE_PRODUCTION"."dbo"."InfDbOpt_spGetSalesToOptimum_Dr_PUR";1 'ALPUR','2024-08-01 00:00:00','2024-09-01 17:36:38.710','PUR','       44PUR','          44','SP',0</t>
  </si>
  <si>
    <t>exec "JDE_PRODUCTION"."dbo"."InfDbOpt_spGetSalesToOptimum_Dr_PUR";1 'SKPUR','2024-08-01 00:00:00','2024-09-01 18:42:20.953','PUR','       09PUR','          09','SX',2</t>
  </si>
  <si>
    <t>exec "JDE_PRODUCTION"."dbo"."InfDbOpt_spGetSalesToOptimum_Dr_PUR";1 'ULPUR','2024-08-01 00:00:00','2024-09-01 18:42:38.923','PUR','       06PUR','          06','AP',4</t>
  </si>
  <si>
    <t>exec "JDE_PRODUCTION"."dbo"."InfDbOpt_spGetSalesToOptimum_Dr_PUR";1 'YRPUR','2024-08-01 00:00:00','2024-09-01 18:51:50.533','PUR','       08PUN','          08','SX',2</t>
  </si>
  <si>
    <t>exec "JDE_PRODUCTION"."dbo"."InfDbOpt_spGetSalesToOptimum_Dr_PUR";1 'ULPUR','2024-08-01 00:00:00','2024-09-01 18:42:38.923','PUR','       06PUN','          06','SP',0</t>
  </si>
  <si>
    <t>exec "JDE_PRODUCTION"."dbo"."InfDbOpt_spGetSalesToOptimum_Dr_PUR";1 'MNPUR','2024-08-01 00:00:00','2024-09-01 18:44:56.800','PUR','       21PUR','          21','SX',2</t>
  </si>
  <si>
    <t>exec "JDE_PRODUCTION"."dbo"."InfDbOpt_spGetSalesToOptimum_Dr_PUR";1 'ULPUR','2024-08-01 00:00:00','2024-09-01 18:42:38.923','PUR','       06ADV','          06','AP',5</t>
  </si>
  <si>
    <t>exec "JDE_PRODUCTION"."dbo"."InfDbOpt_spGetSalesToOptimum_Dr_PUR";1 'BGPUR','2024-08-01 00:00:00','2024-09-01 19:19:05.350','PUR','       56ADV','          56','AP',5</t>
  </si>
  <si>
    <t>exec "JDE_PRODUCTION"."dbo"."InfDbOpt_spGetSalesToOptimum_Dr_PUR";1 'CBPUR','2024-08-01 00:00:00','2024-09-01 19:04:01.520','PUR','       54PUN','          54','SP',0</t>
  </si>
  <si>
    <t>exec "JDE_PRODUCTION"."dbo"."InfDbOpt_spGetSalesToOptimum_Dr_PUR";1 'SLPUR','2024-08-01 00:00:00','2024-09-01 19:01:42.660','PUR','       59PUR','          59','SX',2</t>
  </si>
  <si>
    <t>exec "JDE_PRODUCTION"."dbo"."InfDbOpt_spGetSalesToOptimum_Dr_PUR";1 'SHPUR','2024-08-01 00:00:00','2024-09-01 18:19:28.200','PUR','      843PUR','         843','SP',0</t>
  </si>
  <si>
    <t>exec "JDE_PRODUCTION"."dbo"."InfDbOpt_spGetSalesToOptimum_Dr_PUR";1 'MNPUR','2024-08-01 00:00:00','2024-09-01 18:44:56.800',NULL,NULL,NULL,NULL,5</t>
  </si>
  <si>
    <t>exec "JDE_PRODUCTION"."dbo"."InfDbOpt_spGetSalesToOptimum_Dr_PUR";1 'TVPUR','2024-08-01 00:00:00','2024-09-01 18:47:08.610','PUR','       43PUR','          43','SP',0</t>
  </si>
  <si>
    <t>exec "JDE_PRODUCTION"."dbo"."InfDbOpt_spGetSalesToOptimum_Dr_PUR";1 'MUPUR','2024-08-01 00:00:00','2024-09-01 18:44:41.860','PUR','       18PUR','          18','SP',0</t>
  </si>
  <si>
    <t>exec "JDE_PRODUCTION"."dbo"."InfDbOpt_spGetSalesToOptimum_Dr_PUR";1 'YOPUR','2024-08-01 00:00:00','2024-09-01 18:57:01.487','PUR','       53PUR','          53','SX',2</t>
  </si>
  <si>
    <t>exec "JDE_PRODUCTION"."dbo"."InfDbOpt_spGetSalesToOptimum_Dr_PUR";1 'MUPUR','2024-08-01 00:00:00','2024-09-01 18:44:41.860','NST','       18ADV','          18','AP',5</t>
  </si>
  <si>
    <t>exec "JDE_PRODUCTION"."dbo"."InfDbOpt_spGetSalesToOptimum_Dr_PUR";1 'KLPUR','2024-08-01 00:00:00','2024-09-01 19:37:15.530','PUR','       15PUR','          15','SX',2</t>
  </si>
  <si>
    <t>exec "JDE_PRODUCTION"."dbo"."InfDbOpt_spGetSalesToOptimum_Dr_PUR";1 'RZPUR','2024-08-01 00:00:00','2024-09-01 18:50:52.940','PUR','       07PUR','          07','SX',2</t>
  </si>
  <si>
    <t>exec "JDE_PRODUCTION"."dbo"."InfDbOpt_spGetSalesToOptimum_Dr_PUR";1 'CBPUR','2024-08-01 00:00:00','2024-09-01 19:04:01.520','PUR','       54ADV','          54','AP',5</t>
  </si>
  <si>
    <t>exec "JDE_PRODUCTION"."dbo"."InfDbOpt_spGetSalesToOptimum_Dr_PUR";1 'MUPUR','2024-08-01 00:00:00','2024-09-01 18:44:41.860','PUR','       18PUR','          18','AP',4</t>
  </si>
  <si>
    <t>exec "JDE_PRODUCTION"."dbo"."InfDbOpt_spGetSalesToOptimum_Dr_PUR";1 'MNPUR','2024-08-01 00:00:00','2024-09-01 18:44:56.800','PUR','       21PUR','          21','SP',0</t>
  </si>
  <si>
    <t>exec "JDE_PRODUCTION"."dbo"."InfDbOpt_spGetSalesToOptimum_Dr_PUR";1 'NNPUR','2024-08-01 00:00:00','2024-09-01 18:53:58.313','PUR','       01PUN','          01','SX',2</t>
  </si>
  <si>
    <t>exec "JDE_PRODUCTION"."dbo"."InfDbOpt_spGetSalesToOptimum_Dr_PUR";1 'VGPUR','2024-08-01 00:00:00','2024-09-01 18:43:01.797','PUR','       14PUR','          14','SX',2</t>
  </si>
  <si>
    <t>exec "JDE_PRODUCTION"."dbo"."InfDbOpt_spGetSalesToOptimum_Dr_PUR";1 'VGPUR','2024-08-01 00:00:00','2024-09-01 18:43:01.797','PUR','       14PUR','          14','AP',4</t>
  </si>
  <si>
    <t>exec "JDE_PRODUCTION"."dbo"."InfDbOpt_spGetSalesToOptimum_Dr_PUR";1 'ALPUR','2024-08-01 00:00:00','2024-09-01 17:36:38.710',NULL,NULL,NULL,NULL,2</t>
  </si>
  <si>
    <t>exec "JDE_PRODUCTION"."dbo"."InfDbOpt_spGetSalesToOptimum_Dr_PUR";1 'TVPUR','2024-08-01 00:00:00','2024-09-01 18:47:08.610','PUR','       43PUR','          43','SX',2</t>
  </si>
  <si>
    <t>exec "JDE_PRODUCTION"."dbo"."InfDbOpt_spGetSalesToOptimum_Dr_PUR";1 'TRPUR','2024-08-01 00:00:00','2024-09-01 18:30:14.310','PUR','      844PUR','         844','SP',0</t>
  </si>
  <si>
    <t>exec "JDE_PRODUCTION"."dbo"."InfDbOpt_spGetSalesToOptimum_Dr_PUR";1 'TVPUR','2024-08-01 00:00:00','2024-09-01 18:47:08.610',NULL,NULL,NULL,NULL,4</t>
  </si>
  <si>
    <t>exec "JDE_PRODUCTION"."dbo"."InfDbOpt_spGetSalesToOptimum_Dr_PUR";1 'PVPUR','2024-08-01 00:00:00','2024-09-01 18:04:09.840',NULL,NULL,NULL,NULL,2</t>
  </si>
  <si>
    <t>exec "JDE_PRODUCTION"."dbo"."InfDbOpt_spGetSalesToOptimum_Dr_PUR";1 'NCPUR','2024-08-01 00:00:00','2024-09-01 19:10:36.287','PUR','       55PUR','          55','AP',4</t>
  </si>
  <si>
    <t>exec "JDE_PRODUCTION"."dbo"."InfDbOpt_spGetSalesToOptimum_Dr_PUR";1 'PNPUR','2024-08-01 00:00:00','2024-09-01 18:58:11.067','PUR','       05PUR','          05','SP',0</t>
  </si>
  <si>
    <t>exec "JDE_PRODUCTION"."dbo"."InfDbOpt_spGetSalesToOptimum_Dr_PUR";1 'RZPUR','2024-08-01 00:00:00','2024-09-01 18:50:52.940','PUR','       07ADV','          07','AP',5</t>
  </si>
  <si>
    <t>exec "JDE_PRODUCTION"."dbo"."InfDbOpt_spGetSalesToOptimum_Dr_PUR";1 'KNPUR','2024-08-01 00:00:00','2024-09-01 18:49:29.110','PUR','       52PUN','          52','SP',0</t>
  </si>
  <si>
    <t>exec "JDE_PRODUCTION"."dbo"."InfDbOpt_spGetSalesToOptimum_Dr_PUR";1 'NNPUR','2024-08-01 00:00:00','2024-09-01 18:53:58.313','PUR','       01ADV','          01','AP',5</t>
  </si>
  <si>
    <t>exec "JDE_PRODUCTION"."dbo"."InfDbOpt_spGetSalesToOptimum_Dr_PUR";1 'RZPUR','2024-08-01 00:00:00','2024-09-01 18:50:52.940','PUR','       07PUR','          07','SP',0</t>
  </si>
  <si>
    <t>exec "JDE_PRODUCTION"."dbo"."InfDbOpt_spGetSalesToOptimum_Dr_PUR";1 'VLPUR','2024-08-01 00:00:00','2024-09-01 19:04:48.143','PUR','       02ADV','          02','AP',5</t>
  </si>
  <si>
    <t>exec "JDE_PRODUCTION"."dbo"."InfDbOpt_spGetSalesToOptimum_Dr_PUR";1 'UFPUR','2024-08-01 00:00:00','2024-09-01 18:58:58.393','PUR','       57ADV','          57','AP',5</t>
  </si>
  <si>
    <t>exec "JDE_PRODUCTION"."dbo"."InfDbOpt_spGetSalesToOptimum_Dr_PUR";1 'KVPUR','2024-08-01 00:00:00','2024-09-01 19:27:55.510','PUR','       61PUR','          61','SP',0</t>
  </si>
  <si>
    <t>exec "JDE_PRODUCTION"."dbo"."InfDbOpt_spGetSalesToOptimum_Dr_PUR";1 'YOPUR','2024-08-01 00:00:00','2024-09-01 18:57:01.487','PUR','       53PUN','          53','SP',0</t>
  </si>
  <si>
    <t>exec "JDE_PRODUCTION"."dbo"."InfDbOpt_spGetSalesToOptimum_Dr_PUR";1 'SLPUR','2024-08-01 00:00:00','2024-09-01 19:01:42.660','PUR','       59PUR','          59','AP',4</t>
  </si>
  <si>
    <t>exec "JDE_PRODUCTION"."dbo"."InfDbOpt_spGetSalesToOptimum_Dr_PUR";1 'YOPUR','2024-08-01 00:00:00','2024-09-01 18:57:01.487','PUR','       53ADV','          53','AP',5</t>
  </si>
  <si>
    <t>exec "JDE_PRODUCTION"."dbo"."InfDbOpt_spGetSalesToOptimum_Dr_PUR";1 'KYPUR','2024-08-01 00:00:00','2024-09-01 17:51:20.590','PUR','      845PUR','         845','SP',0</t>
  </si>
  <si>
    <t>exec "JDE_PRODUCTION"."dbo"."InfDbOpt_spGetSalesToOptimum_Dr_PUR";1 'KNPUR','2024-08-01 00:00:00','2024-09-01 18:49:29.110','PUR','       52ADV','          52','AP',5</t>
  </si>
  <si>
    <t>exec "JDE_PRODUCTION"."dbo"."InfDbOpt_spGetSalesToOptimum_Dr_PUR";1 'VGPUR','2024-08-01 00:00:00','2024-09-01 18:43:01.797','PUR','       14PUN','          14','SP',0</t>
  </si>
  <si>
    <t>exec "JDE_PRODUCTION"."dbo"."InfDbOpt_spGetSalesToOptimum_Dr_PUR";1 'YRPUR','2024-08-01 00:00:00','2024-09-01 18:51:50.533','PUR','       08PUR','          08','SX',2</t>
  </si>
  <si>
    <t>exec "JDE_PRODUCTION"."dbo"."InfDbOpt_spGetSalesToOptimum_Dr_PUR";1 'BGPUR','2024-08-01 00:00:00','2024-09-01 19:19:05.350','PUR','       56PUR','          56','SP',0</t>
  </si>
  <si>
    <t>exec "JDE_PRODUCTION"."dbo"."InfDbOpt_spGetSalesToOptimum_Dr_PUR";1 'PVPUR','2024-08-01 00:00:00','2024-09-01 18:04:09.840','PUR','      847PUR','         847','SP',0</t>
  </si>
  <si>
    <t>exec "JDE_PRODUCTION"."dbo"."InfDbOpt_spGetSalesToOptimum_Dr_PUR";1 'NNPUR','2024-08-01 00:00:00','2024-09-01 18:53:58.313','PUR','       01PUN','          01','SP',0</t>
  </si>
  <si>
    <t>exec "JDE_PRODUCTION"."dbo"."InfDbOpt_spGetSalesToOptimum_Dr_PUR";1 'VGPUR','2024-08-01 00:00:00','2024-09-01 18:43:01.797','PUR','       14PUR','          14','SP',0</t>
  </si>
  <si>
    <t>exec "JDE_PRODUCTION"."dbo"."InfDbOpt_spGetSalesToOptimum_Dr_PUR";1 'ULPUR','2024-08-01 00:00:00','2024-09-01 18:42:38.923','PUR','       06PUR','          06','SP',0</t>
  </si>
  <si>
    <t>exec "JDE_PRODUCTION"."dbo"."InfDbOpt_spGetSalesToOptimum_Dr_PUR";1 'TRPUR','2024-08-01 00:00:00','2024-09-01 18:30:14.310','PUR','      844ADV','         844','AP',5</t>
  </si>
  <si>
    <t>exec "JDE_PRODUCTION"."dbo"."InfDbOpt_spGetSalesToOptimum_Dr_PUR";1 'BGPUR','2024-08-01 00:00:00','2024-09-01 19:19:05.350','PUR','       56PUR','          56','SX',2</t>
  </si>
  <si>
    <t>exec "JDE_PRODUCTION"."dbo"."InfDbOpt_spGetSalesToOptimum_Dr_PUR";1 'OSPUR','2024-08-01 00:00:00','2024-09-01 17:57:51.713','PUR','      846ADV','         846','AP',5</t>
  </si>
  <si>
    <t>exec "JDE_PRODUCTION"."dbo"."InfDbOpt_spGetSalesToOptimum_Dr_PUR";1 'SEPUR','2024-08-01 00:00:00','2024-09-01 18:11:01.810','PUR','      848ADV','         848','AP',5</t>
  </si>
  <si>
    <t>exec "LS_MT"."dbo"."spImportDoc_Sales_Select";1 '        44NL','S1'</t>
  </si>
  <si>
    <t>exec "LS_MT"."dbo"."InfDbOpt_GetMarketPlacePrice";1 'PEP_06  ','        ',0,5000</t>
  </si>
  <si>
    <t>exec "LS_MT"."dbo"."InfDbOpt_spGetSalesToOptimum_OMR";1 'MNOMR','2024-08-12 00:00:00','2024-09-01 00:00:00','KZ'</t>
  </si>
  <si>
    <t>exec "LS_MT"."dbo"."InfDbOpt_spGetSalesToOptimum_OMR";1 'MNOMR','2024-08-12 00:00:00','2024-08-31 00:00:00','$7'</t>
  </si>
  <si>
    <t>exec "LS_MT"."dbo"."InfDbOpt_spGetSalesToOptimum_OMR";1 'MNOMR','2024-08-12 00:00:00','2024-09-01 00:00:00','$7'</t>
  </si>
  <si>
    <t>exec "LS_MT"."dbo"."InfDbOpt_spGetSalesToOptimum_OMR";1 'MNOMR','2024-08-12 00:00:00','2024-08-31 00:00:00','KZ'</t>
  </si>
  <si>
    <t>exec "LS_MT"."dbo"."InfDbOpt_spGetRests_OMR_ex";1 'MNOMR','2024-08-12','2024-09-01'</t>
  </si>
  <si>
    <t>exec "LS_MT"."dbo"."InfDbOpt_spGetRests_OMR_ex";1 'MNOMR','2024-08-12','2024-08-31'</t>
  </si>
  <si>
    <t>exec "JDE_PRODUCTION"."dbo"."InfDbOpt_InterStock_Sales_ToOptimum";1 '2024-08-01 00:00:00','2024-09-01 18:40:00.890','     08WHPUR',10</t>
  </si>
  <si>
    <t>exec "JDE_PRODUCTION"."dbo"."InfDbOpt_InterStock_Sales_ToOptimum";1 '2024-08-01 00:00:00','2024-09-01 18:40:01.267','    01WHPURN',10</t>
  </si>
  <si>
    <t>exec "JDE_PRODUCTION"."dbo"."InfDbOpt_InterStock_Sales_ToOptimum";1 '2024-08-01 00:00:00','2024-09-01 19:00:21.847','    07WHNSTN',10</t>
  </si>
  <si>
    <t>exec "JDE_PRODUCTION"."dbo"."InfDbOpt_InterStock_Sales_ToOptimum";1 '2024-08-01 00:00:00','2024-09-01 18:35:00.233','    06WHNSTN',11</t>
  </si>
  <si>
    <t>exec "JDE_PRODUCTION"."dbo"."InfDbOpt_InterStock_Sales_ToOptimum";1 '2024-08-01 00:00:00','2024-09-01 18:35:00.233','   40WHNST43',11</t>
  </si>
  <si>
    <t>exec "JDE_PRODUCTION"."dbo"."InfDbOpt_InterStock_Sales_ToOptimum";1 '2024-08-01 00:00:00','2024-09-01 18:40:00.890','     57WHPUR',10</t>
  </si>
  <si>
    <t>exec "JDE_PRODUCTION"."dbo"."InfDbOpt_InterStock_Sales_ToOptimum";1 '2024-08-01 00:00:00','2024-09-01 18:40:00.890','     57WHPUR',11</t>
  </si>
  <si>
    <t>exec "JDE_PRODUCTION"."dbo"."InfDbOpt_InterStock_Sales_ToOptimum";1 '2024-08-01 00:00:00','2024-09-01 18:35:00.360','     18WHPUR',11</t>
  </si>
  <si>
    <t>exec "JDE_PRODUCTION"."dbo"."InfDbOpt_InterStock_Sales_ToOptimum";1 '2024-08-01 00:00:00','2024-09-01 18:35:00.267','    09WHPURN',10</t>
  </si>
  <si>
    <t>exec "JDE_PRODUCTION"."dbo"."InfDbOpt_InterStock_Sales_ToOptimum";1 '2024-08-01 00:00:00','2024-09-01 18:35:00.233','    13WHPITO',10</t>
  </si>
  <si>
    <t>exec "JDE_PRODUCTION"."dbo"."InfDbOpt_InterStock_Sales_ToOptimum";1 '2024-08-01 00:00:00','2024-09-01 18:35:00.267','    09WHNSTN',11</t>
  </si>
  <si>
    <t>exec "JDE_PRODUCTION"."dbo"."InfDbOpt_InterStock_Sales_ToOptimum";1 '2024-08-01 00:00:00','2024-09-01 18:40:00.890','    08WHNSTN',10</t>
  </si>
  <si>
    <t>exec "JDE_PRODUCTION"."dbo"."InfDbOpt_InterStock_Sales_ToOptimum";1 '2024-08-01 00:00:00','2024-09-01 18:35:00.233','   40WHNST43',10</t>
  </si>
  <si>
    <t>exec "JDE_PRODUCTION"."dbo"."InfDbOpt_InterStock_Sales_ToOptimum";1 '2024-08-01 00:00:00','2024-09-01 18:35:00.233','     43WHPUR',11</t>
  </si>
  <si>
    <t>exec "JDE_PRODUCTION"."dbo"."InfDbOpt_InterStock_Sales_ToOptimum";1 '2024-08-01 00:00:00','2024-09-01 18:40:00.890','    08WHNSTN',11</t>
  </si>
  <si>
    <t>exec "JDE_PRODUCTION"."dbo"."InfDbOpt_InterStock_Sales_ToOptimum";1 '2024-08-01 00:00:00','2024-09-01 18:35:00.233','    13WHPITO',11</t>
  </si>
  <si>
    <t>exec "JDE_PRODUCTION"."dbo"."InfDbOpt_InterStock_Sales_ToOptimum";1 '2024-08-01 00:00:00','2024-09-01 18:35:00.233','     43WHNST',11</t>
  </si>
  <si>
    <t>exec "JDE_PRODUCTION"."dbo"."InfDbOpt_InterStock_Sales_ToOptimum";1 '2024-08-01 00:00:00','2024-09-01 18:35:00.267','    09WHPURN',11</t>
  </si>
  <si>
    <t>exec "JDE_PRODUCTION"."dbo"."InfDbOpt_InterStock_Sales_ToOptimum";1 '2024-08-01 00:00:00','2024-09-01 18:35:00.267','    09WHNSTN',10</t>
  </si>
  <si>
    <t>exec "JDE_PRODUCTION"."dbo"."InfDbOpt_InterStock_Sales_ToOptimum";1 '2024-08-01 00:00:00','2024-09-01 18:40:00.890','     57WHNST',10</t>
  </si>
  <si>
    <t>exec "JDE_PRODUCTION"."dbo"."InfDbOpt_InterStock_Sales_ToOptimum";1 '2024-08-01 00:00:00','2024-09-01 19:00:21.847','    07WHNSTN',11</t>
  </si>
  <si>
    <t>exec "JDE_PRODUCTION"."dbo"."InfDbOpt_InterStock_Sales_ToOptimum";1 '2024-08-01 00:00:00','2024-09-01 18:35:00.483','     40WHNST',11</t>
  </si>
  <si>
    <t>exec "JDE_PRODUCTION"."dbo"."InfDbOpt_InterStock_Sales_ToOptimum";1 '2024-08-01 00:00:00','2024-09-01 18:35:00.233','   40WHPUR43',10</t>
  </si>
  <si>
    <t>exec "JDE_PRODUCTION"."dbo"."InfDbOpt_InterStock_Sales_ToOptimum";1 '2024-08-01 00:00:00','2024-09-01 18:35:00.360','     18WHPUR',10</t>
  </si>
  <si>
    <t>exec "JDE_PRODUCTION"."dbo"."InfDbOpt_InterStock_Sales_ToOptimum";1 '2024-08-01 00:00:00','2024-09-01 18:40:01.030','     52WHPUR',10</t>
  </si>
  <si>
    <t>exec "JDE_PRODUCTION"."dbo"."InfDbOpt_InterStock_Sales_ToOptimum";1 '2024-08-01 00:00:00','2024-09-01 18:40:00.890','     40WHNST',11</t>
  </si>
  <si>
    <t>exec "JDE_PRODUCTION"."dbo"."InfDbOpt_InterStock_Sales_ToOptimum";1 '2024-08-01 00:00:00','2024-09-01 18:40:01.030','     52WHNST',11</t>
  </si>
  <si>
    <t>exec "JDE_PRODUCTION"."dbo"."InfDbOpt_InterStock_Sales_ToOptimum";1 '2024-08-01 00:00:00','2024-09-01 18:40:00.890','     08WHPUR',11</t>
  </si>
  <si>
    <t>exec "JDE_PRODUCTION"."dbo"."InfDbOpt_InterStock_Sales_ToOptimum";1 '2024-08-01 00:00:00','2024-09-01 19:30:02.707','    15WHNSTN',11</t>
  </si>
  <si>
    <t>exec "JDE_PRODUCTION"."dbo"."InfDbOpt_InterStock_Sales_ToOptimum";1 '2024-08-01 00:00:00','2024-09-01 18:40:01.267','     01WHNST',11</t>
  </si>
  <si>
    <t>exec "JDE_PRODUCTION"."dbo"."InfDbOpt_InterStock_Sales_ToOptimum";1 '2024-08-01 00:00:00','2024-09-01 18:35:00.233','     43WHPUR',10</t>
  </si>
  <si>
    <t>exec "JDE_PRODUCTION"."dbo"."InfDbOpt_InterStock_Sales_ToOptimum";1 '2024-08-01 00:00:00','2024-09-01 18:35:00.360','     18WHNST',10</t>
  </si>
  <si>
    <t>exec "JDE_PRODUCTION"."dbo"."InfDbOpt_InterStock_Sales_ToOptimum";1 '2024-08-01 00:00:00','2024-09-01 18:35:00.267','     14WHPUR',10</t>
  </si>
  <si>
    <t>exec "JDE_PRODUCTION"."dbo"."InfDbOpt_InterStock_Sales_ToOptimum";1 '2024-08-01 00:00:00','2024-09-01 18:35:00.267','     14WHPUR',11</t>
  </si>
  <si>
    <t>exec "JDE_PRODUCTION"."dbo"."InfDbOpt_InterStock_Sales_ToOptimum";1 '2024-08-01 00:00:00','2024-09-01 18:35:00.233','   40WHPUR43',11</t>
  </si>
  <si>
    <t>exec "JDE_PRODUCTION"."dbo"."InfDbOpt_InterStock_Sales_ToOptimum";1 '2024-08-01 00:00:00','2024-09-01 18:40:00.890','     40WHNST',10</t>
  </si>
  <si>
    <t>exec "JDE_PRODUCTION"."dbo"."InfDbOpt_InterStock_Sales_ToOptimum";1 '2024-08-01 00:00:00','2024-09-01 18:40:01.267','    01WHPURN',11</t>
  </si>
  <si>
    <t>exec "JDE_PRODUCTION"."dbo"."InfDbOpt_InterStock_Sales_ToOptimum";1 '2024-08-01 00:00:00','2024-09-01 18:35:00.233','    06WHNSTN',10</t>
  </si>
  <si>
    <t>exec "JDE_PRODUCTION"."dbo"."InfDbOpt_InterStock_Sales_ToOptimum";1 '2024-08-01 00:00:00','2024-09-01 18:40:01.267','     01WHNST',10</t>
  </si>
  <si>
    <t>exec "JDE_PRODUCTION"."dbo"."InfDbOpt_InterStock_Sales_ToOptimum";1 '2024-08-01 00:00:00','2024-09-01 18:35:00.360','     18WHNST',11</t>
  </si>
  <si>
    <t>exec "JDE_PRODUCTION"."dbo"."InfDbOpt_InterStock_Sales_ToOptimum";1 '2024-08-01 00:00:00','2024-09-01 19:30:02.707','     15WHPUR',11</t>
  </si>
  <si>
    <t>exec "JDE_PRODUCTION"."dbo"."InfDbOpt_InterStock_Sales_ToOptimum";1 '2024-08-01 00:00:00','2024-09-01 18:35:00.483','     40WHNST',10</t>
  </si>
  <si>
    <t>exec "JDE_PRODUCTION"."dbo"."InfDbOpt_InterStock_Sales_ToOptimum";1 '2024-08-01 00:00:00','2024-09-01 18:40:01.030','     52WHPUR',11</t>
  </si>
  <si>
    <t>exec "JDE_PRODUCTION"."dbo"."InfDbOpt_InterStock_Sales_ToOptimum";1 '2024-08-01 00:00:00','2024-09-01 18:40:01.030','     52WHNST',10</t>
  </si>
  <si>
    <t>exec "JDE_PRODUCTION"."dbo"."InfDbOpt_InterStock_Sales_ToOptimum";1 '2024-08-01 00:00:00','2024-09-01 18:35:00.267','    14WHNSTN',11</t>
  </si>
  <si>
    <t>exec "JDE_PRODUCTION"."dbo"."InfDbOpt_InterStock_Sales_ToOptimum";1 '2024-08-01 00:00:00','2024-09-01 18:40:00.890','     57WHNST',11</t>
  </si>
  <si>
    <t>exec "JDE_PRODUCTION"."dbo"."InfDbOpt_InterStock_Sales_ToOptimum";1 '2024-08-01 00:00:00','2024-09-01 18:35:00.233','     43WHNST',10</t>
  </si>
  <si>
    <t>exec "JDE_PRODUCTION"."dbo"."InfDbOpt_InterStock_Sales_ToOptimum";1 '2024-08-01 00:00:00','2024-09-01 18:35:00.267','    14WHNSTN',10</t>
  </si>
  <si>
    <t>exec "LS_MT"."dbo"."InfDbOpt_GetMarketPlaceItems";1 @mcu=N'01WHPEP;01WHN;01WHWRI;01WHPURN'</t>
  </si>
  <si>
    <t>exec "LS_MT"."dbo"."InfDbOpt_GetMarketPlaceItems";1 @mcu=N'40WHWRI;40WHNST;40WHWTR'</t>
  </si>
  <si>
    <t>exec "LS_MT"."dbo"."InfDbOpt_spGetOrderToOptimum_OMR";1 '2024-08-12 00:00:00','2024-08-31 00:00:00','MRS','       21MRS','$7'</t>
  </si>
  <si>
    <t>exec "LS_MT"."dbo"."InfDbOpt_spGetOrderToOptimum_OMR";1 '2024-08-12 00:00:00','2024-09-01 00:00:00','MRS','       21MRS','$7'</t>
  </si>
  <si>
    <t>exec [JDE_PRODUCTION].[sys].sp_table_statistics2_rowset N'Q55HLDN1',N'PRODDTA',N'JDE_PRODUCTION',NULL,NULL,NULL</t>
  </si>
  <si>
    <t>exec [JDE_PRODUCTION].[sys].sp_table_statistics2_rowset N'F55YTZON',N'PRODDTA',N'JDE_PRODUCTION',NULL,NULL,NULL</t>
  </si>
  <si>
    <t>exec "INT_ANT"."dbo"."sp_AntTPPBindExp_V2";1</t>
  </si>
  <si>
    <t>int_ant</t>
  </si>
  <si>
    <t>exec "INT_ANT"."dbo"."sp_AntTPPProdDetailsExp";1</t>
  </si>
  <si>
    <t>sp_anttppproddetailsexp</t>
  </si>
  <si>
    <t>exec "INT_ANT"."dbo"."sp_AntTPPSetProdDetailExp";1</t>
  </si>
  <si>
    <t>sp_anttppsetproddetailexp</t>
  </si>
  <si>
    <t>exec "LS_REPORTS"."dbo"."SSRS_150089_ItemNoCost_NPOL_CheckEmpty";1</t>
  </si>
  <si>
    <t>JDEENT</t>
  </si>
  <si>
    <t>exec SRS_1310_DNM_List_Debtors @FILIAL=N'44,45,843,844,845,846,847,848',@AC01=N'NST       ,PUR       ',@KCOO=N'00007     ',@PAYER=NULL,@AT1=N' ',@MUP=0,@KLZ=2,@KASSA2=0,@CLS=0,@BLACKLIST=0,@new=N'0',@Currency=0,@Holding=NULL,@TOP=N'0',@Version=N'0',@Mode_Rep=N'0'</t>
  </si>
  <si>
    <t>exec SRS_1310_DNM_List_Debtors @FILIAL=N' ',@AC01=N' ',@KCOO=N'00001     ,00002     ,00008     ,00009     ',@PAYER=NULL,@AT1=N' ,P         ',@MUP=0,@KLZ=2,@KASSA2=0,@CLS=0,@BLACKLIST=0,@new=N'0',@Currency=0,@Holding=NULL,@TOP=N'0',@Version=N'1',@Mode_Rep=N'0'</t>
  </si>
  <si>
    <t>exec SRS_1310_DNM_List_Debtors @FILIAL=N' ',@AC01=N'CON       ',@KCOO=N'00001     ,00002     ,00009     ',@PAYER=NULL,@AT1=N'P         ,VNC       ',@MUP=0,@KLZ=2,@KASSA2=0,@CLS=0,@BLACKLIST=0,@new=N'0',@Currency=0,@Holding=NULL,@TOP=N'0',@Version=N'0',@Mode_Rep=N'0'</t>
  </si>
  <si>
    <t>exec SRS_7253_DNM_ReestrRefundZone @DATE_FROM='2024-08-25 00:00:00',@DATE_TO='2024-08-31 00:00:00',@FILIAL=N'824',@MCU=N'',@EUSE=N'',@ZONE=NULL,@FLAG=1</t>
  </si>
  <si>
    <t>exec SRS_7253_DNM_ReestrRefundZone @DATE_FROM='2024-08-25 00:00:00',@DATE_TO='2024-08-31 00:00:00',@FILIAL=N'40 ',@MCU=N'',@EUSE=N'',@ZONE=NULL,@FLAG=1</t>
  </si>
  <si>
    <t>exec SRS_7253_DNM_ReestrRefundZone @DATE_FROM='2024-08-25 00:00:00',@DATE_TO='2024-08-31 00:00:00',@FILIAL=N'854,855,856,857,858,859,860,861,862,863,864,865,866,867,868,869,870,871,872',@MCU=N'',@EUSE=N'',@ZONE=NULL,@FLAG=1</t>
  </si>
  <si>
    <t>exec SRS_7253_DNM_ReestrRefundZone @DATE_FROM='2024-08-25 00:00:00',@DATE_TO='2024-08-31 00:00:00',@FILIAL=N'800,827,828,829',@MCU=N'',@EUSE=N'',@ZONE=NULL,@FLAG=1</t>
  </si>
  <si>
    <t>exec SRS_7253_DNM_ReestrRefundZone @DATE_FROM='2024-08-25 00:00:00',@DATE_TO='2024-08-31 00:00:00',@FILIAL=N'803,815',@MCU=N'',@EUSE=N'',@ZONE=NULL,@FLAG=1</t>
  </si>
  <si>
    <t>exec SRS_7253_DNM_ReestrRefundZone @DATE_FROM='2024-08-25 00:00:00',@DATE_TO='2024-08-31 00:00:00',@FILIAL=N'851',@MCU=N'',@EUSE=N'',@ZONE=NULL,@FLAG=1</t>
  </si>
  <si>
    <t>exec SRS_7253_DNM_ReestrRefundZone @DATE_FROM='2024-08-01 00:00:00',@DATE_TO='2024-08-31 00:00:00',@FILIAL=N'08 ,14 ,17 ,864',@MCU=N'',@EUSE=N'',@ZONE=NULL,@FLAG=1</t>
  </si>
  <si>
    <t>exec SRS_1415_BNK_OrdersForSHAN @SHAN=NULL,@VR02=N'430',@DATE_FROM='2024-09-02 00:00:00',@DATE_TO='2024-09-02 00:00:00',@DATE_TYPE=N'1',@EMCU=N'33NL',@KCOO=N'00004'</t>
  </si>
  <si>
    <t>exec SRS_1415_BNK_OrdersForSHAN @SHAN=NULL,@VR02=N'431',@DATE_FROM='2024-08-29 00:00:00',@DATE_TO='2024-08-29 00:00:00',@DATE_TYPE=N'1',@EMCU=N'33NL',@KCOO=N'00004'</t>
  </si>
  <si>
    <t>exec SRS_1415_BNK_OrdersForSHAN @SHAN=NULL,@VR02=N'431',@DATE_FROM='2024-09-03 00:00:00',@DATE_TO='2024-09-03 00:00:00',@DATE_TYPE=N'1',@EMCU=N'33NL',@KCOO=N'00004'</t>
  </si>
  <si>
    <t>exec spMDO_SRS_1369_AssortmentMatrix @MCU=N'x',@VEND=N'99999',@AC01=N'x',@Date=NULL,@Mode=0</t>
  </si>
  <si>
    <t>exec spMDO_SRS_1245_GO @FILIAL=N'40 ,862',@MCU=N'     01TRFIX,       40BEB,     40BRADV,    40BRADVT,    40BRDIST,    40BRDISV,     40BRELB,     40BRNS2,     40BRNSP,     40BRNST,   40BRNST43,   40BRNSTFP, 40BRNSTFP43,  40BROHADV1,  40BROHADV2,  40BROHADV3,  40BROHFRN1,  40BROHFRN2,  40BROHMFD1,     40BRPEP,40BRPUFRGR43,40BRPUFRSP43,40BRPURFREGR,40BRPURFRESP,     40BRWRI,    40BRWRI1,    40BRWRI2,    40BRWRI3,    40BRWRI4,    40BRWRI7,    40BRWRI8,     40BRWTR,       40BUB,  40CM4FRESH,   40CMAKUSH,    40CMKVIP,    40CMLETU,       40CMM,   40CMOZON9,     40CMRJD,  40CMSBMMAR,     40CMWLB,    40CMWLB9,   40CMYNMAR,       40DJU,   40ECOMDIS,       40ENR,       40EVR,      40EXPO,     40FGWTR,       40GEK,     40KDDIS,    40KDDIS1,    40KDDIS2,    40KDDIS3,    40KDDIS4,    40KDDIS5,     40KDSMK,    40KDSMK1,     40KDWRI,        40KP,       40KSV,       40LTR,     40MAGBR,      40MIRM,        40MV,    40NDDIST,     40NDELB,     40NDNSP,     40NDNST,   40NDNST43,  40NDOHADV1,  40NDOHADV2,  40NDOHADV3,  40NDOHFRN1,  40NDOHFRN2,  40NDOHMFD1,     40NDPEP,     40NDWRI,    40NDWRI1,    40NDWRI2,    40NDWRI3,    40NDWRI4,    40NDWRI7,    40NDWRI8,     40NDWTR,       40NPG,      40NPOL,       40OKR,        40PN,     40PPB2B,    40PPDIST,     40PPELB,     40PPMFD,     40PPNST,   40PPNST43,     40PPPEP,     40PPWRI,    40PPWRI1,    40PPWRI2,    40PPWRI3,    40PPWRI4,    40PPWRI7,     40PPWTR,      40PROZ,       40PRT,  40PURFREGR,40PURFREGR43,  40PURFRESP,40PURFRESP43,     40RZDIS,     40RZELB,     40RZNST,   40RZNST43,  40RZOHFRN1,  40RZOHFRN2,  40RZOHMFD1,     40RZPEP,      40RZPG,     40RZWTR,       40SMK,      40SMK1,     40TRCOM, 40TRDISCENT, 40TRDISNORD,        40UI,     40VZADV,    40VZADV1,    40VZADV4,    40VZADV7,    40VZADV8,   40VZADV98,    40VZADVT,     40VZB2B,    40VZDIS2,    40VZDIST,   40VZDIST1,    40VZDISV,     40VZELB,    40VZELB1,   40VZFIXPR,    40VZMFD1,    40VZMRS1,    40VZNFD1,     40VZNS2,    40VZNSP9,     40VZNST,    40VZNST1,  40VZNST143,   40VZNST43,    40VZNST9,  40VZOHADV1,  40VZOHADV2,  40VZOHADV3,  40VZOHFRN1,  40VZOHFRN2,  40VZOHMFD1,     40VZPEP,    40VZPEP1,   40VZPPNST,   40VZPPPEP,   40VZPPWRI,     40VZWRI,    40VZWRI1,    40VZWRI2,    40VZWRI3,    40VZWRI4,    40VZWRI7,    40VZWRI8,    40VZWRIN,     40VZWTR,    40VZWTR1,     40WH4PL,    40WH4PLS,     40WHADV,    40WHADV1,    40WHADV2,    40WHADV3,    40WHADV4,   40WHADV43,  40WHADV431,    40WHADV5,    40WHADV6,    40WHADV7,    40WHADV8,   40WHADV98,   40WHADV99,  40WHADV992,40WHADVLOG43,  40WHADVP43,    40WHADVT,     40WHB2B,      40WHDB,    40WHDIST,    40WHDISV,     40WHELB,   40WHFIXPR,   40WHFRILK, 40WHFRILK43,    40WHMFDD,     40WHNS2,40WHNSCPGR43,     40WHNSP,40WHNSSTGR43,40WHNSSTSP43,     40WHNST,   40WHNST43,   40WHNSTCP, 40WHNSTCP43, 40WHNSTCPGR,   40WHNSTFP, 40WHNSTFP43,   40WHNSTGR, 40WHNSTGR43,   40WHNSTSA, 40WHNSTSA43,   40WHNSTSP, 40WHNSTSP43, 40WHNSTSTGR, 40WHNSTSTSP,  40WHNSTZOO,     40WHNSV,   40WHNSV43,  40WHOHADV1,  40WHOHADV2,  40WHOHADV3,  40WHOHFRN1,  40WHOHFRN2,  40WHOHMFD1,     40WHPAC,     40WHPEP,   40WHPUR43,  40WHPURGRO,40WHPURGRO43,  40WHPURSPO,40WHPURSPO43,      40WHSF,     40WHWRI,    40WHWRI1,    40WHWRI2,    40WHWRI3,    40WHWRI4,    40WHWRI7,    40WHWRI8,     40WHWTR,        40ZG,       40ZOO,    862BRADV,    862BRDIS,    862NDDIS,    862PPDIS,    862RZDIS,    862VZADV,    862VZDIS,  862VZPPDIS,    862WHADV,    862WHDIS,   862WHENPA, 862WHOHCOF1,     862WHPL,ВСЕ',@DATE_FROM='2024-09-02 00:00:00',@DATE_TO='2024-09-02 00:00:00',@SHIPMENT=NULL,@FLAG1=1,@NP=N''</t>
  </si>
  <si>
    <t>exec spMDO_SRS_1245_GO @FILIAL=N'57 ',@MCU=N'       57BLT,     57BRADV,     57BRDIS,     57BRNS2,     57BRNST,   57BRNSTFP,57BRPURFREGR,57BRPURFRESP,     57BRWTR,       57CMM,       57DHL,       57ENR,       57LTK,     57MAGBR,     57NDDIS,     57NDNST,     57NDWTR,     57PPDIS,     57PPNST,     57PPWTR,  57PURFREGR,  57PURFRESP,        57RC,     57RZNST,      57RZPG,       57SFT,       57SMK,     57VZADV,     57VZDIS,    57VZDIS1,     57VZNS2,     57VZNST,    57VZNST1,   57VZPPDIS,   57VZPPNST,     57VZWTR,    57VZWTR1,     57WHADV,  57WHADVLOG,    57WHADVP,      57WHDB,     57WHDIS,   57WHFRILK,     57WHNS2,     57WHNST,    57WHNST1,   57WHNSTCP, 57WHNSTCPGR,   57WHNSTFP,   57WHNSTGR,   57WHNSTSA,   57WHNSTSP, 57WHNSTSTGR, 57WHNSTSTSP,  57WHNSTZOO,     57WHNSV,     57WHPAC,     57WHPUR,  57WHPURGRO,  57WHPURSPO,      57WHSF,     57WHWTR,    850VZDIS,ВСЕ',@DATE_FROM='2024-09-02 00:00:00',@DATE_TO='2024-09-02 00:00:00',@SHIPMENT=NULL,@FLAG1=1,@NP=N''</t>
  </si>
  <si>
    <t>exec spMDO_SRS_1245_GO @FILIAL=N'08 ',@MCU=N'     08KDSMK',@DATE_FROM='2024-09-02 00:00:00',@DATE_TO='2024-09-02 00:00:00',@SHIPMENT=NULL,@FLAG1=1,@NP=N''</t>
  </si>
  <si>
    <t>exec spMDO_SRS_1245_GO @FILIAL=N'40 ',@MCU=N'    40KDSMK1',@DATE_FROM='2024-09-02 00:00:00',@DATE_TO='2024-09-02 00:00:00',@SHIPMENT=NULL,@FLAG1=1,@NP=N''</t>
  </si>
  <si>
    <t>exec sp_executesql N'exec [dbo].[SRS_1275_RezervHoldingInfo] @RP04, @SRP1, @DSC2, @Mode',N'@RP04 nvarchar(4000),@SRP1 nvarchar(3),@DSC2 nvarchar(4000),@Mode int',@RP04=N'',@SRP1=N'NST',@DSC2=N'',@Mode=0</t>
  </si>
  <si>
    <t>exec sp_executesql N'exec [dbo].[SRS_1275_RezervHoldingInfo] @RP04, @SRP1, @DSC2, @Mode',N'@RP04 nvarchar(4000),@SRP1 nvarchar(3),@DSC2 nvarchar(4000),@Mode int',@RP04=N'',@SRP1=N'MPC',@DSC2=N'',@Mode=0</t>
  </si>
  <si>
    <t>exec sp_executesql N'exec [dbo].[SRS_1275_RezervHoldingInfo] @RP04, @SRP1, @DSC2, @Mode',N'@RP04 nvarchar(4000),@SRP1 nvarchar(3),@DSC2 nvarchar(4000),@Mode int',@RP04=N'',@SRP1=N'PPS',@DSC2=N'',@Mode=0</t>
  </si>
  <si>
    <t>exec SRS_1473_DNM_RezervInfo @Filial=N'',@MCU=NULL,@EAN=NULL</t>
  </si>
  <si>
    <t>exec sp_executesql N'exec [dbo].[SRS_1576_QntyOnPartyInWH] @SRP1, @BU, @CO, @ITM',N'@SRP1 nvarchar(2),@BU nvarchar(15),@CO nvarchar(17),@ITM nvarchar(4000)',@SRP1=N'PG',@BU=N'100,210,610,790',@CO=N'00001,00002,00009',@ITM=N''</t>
  </si>
  <si>
    <t>exec sp_executesql N'exec [dbo].[SRS_1275_RezervHoldingInfo] @RP04, @SRP1, @DSC2, @Mode',N'@RP04 nvarchar(4000),@SRP1 nvarchar(3),@DSC2 nvarchar(4000),@Mode int',@RP04=N'',@SRP1=N'PEP',@DSC2=N'',@Mode=0</t>
  </si>
  <si>
    <t>exec sp_executesql N'exec [dbo].[SRS_1275_RezervHoldingInfo] @RP04, @SRP1, @DSC2, @Mode',N'@RP04 nvarchar(4000),@SRP1 nvarchar(3),@DSC2 nvarchar(4000),@Mode int',@RP04=N'',@SRP1=N'MRS',@DSC2=N'',@Mode=0</t>
  </si>
  <si>
    <t>exec sp_executesql N'exec [dbo].[SRS_1275_RezervHoldingInfo] @RP04, @SRP1, @DSC2, @Mode',N'@RP04 nvarchar(4000),@SRP1 nvarchar(3),@DSC2 nvarchar(4000),@Mode int',@RP04=N'',@SRP1=N'PUR',@DSC2=N'',@Mode=0</t>
  </si>
  <si>
    <t>exec sp_executesql N'exec [dbo].[SRS_1275_RezervHoldingInfo] @RP04, @SRP1, @DSC2, @Mode',N'@RP04 nvarchar(4000),@SRP1 nvarchar(2),@DSC2 nvarchar(4000),@Mode int',@RP04=N'',@SRP1=N'PG',@DSC2=N'',@Mode=0</t>
  </si>
  <si>
    <t>exec sp_executesql N'exec [dbo].[SRS_1275_RezervHoldingInfo] @RP04, @SRP1, @DSC2, @Mode',N'@RP04 nvarchar(4000),@SRP1 nvarchar(3),@DSC2 nvarchar(4000),@Mode int',@RP04=N'',@SRP1=N'ENG',@DSC2=N'',@Mode=0</t>
  </si>
  <si>
    <t>exec sp_executesql N'exec [dbo].[SRS_1275_RezervHoldingInfo] @RP04, @SRP1, @DSC2, @Mode',N'@RP04 nvarchar(4000),@SRP1 nvarchar(3),@DSC2 nvarchar(4000),@Mode int',@RP04=N'',@SRP1=N'JCB',@DSC2=N'',@Mode=0</t>
  </si>
  <si>
    <t>exec sp_executesql N'exec [dbo].[SRS_1275_RezervHoldingInfo] @RP04, @SRP1, @DSC2, @Mode',N'@RP04 nvarchar(4000),@SRP1 nvarchar(2),@DSC2 nvarchar(4000),@Mode int',@RP04=N'',@SRP1=N'FM',@DSC2=N'',@Mode=0</t>
  </si>
  <si>
    <t>exec sp_executesql N'exec [dbo].[SRS_1275_RezervHoldingInfo] @RP04, @SRP1, @DSC2, @Mode',N'@RP04 nvarchar(4000),@SRP1 nvarchar(3),@DSC2 nvarchar(4000),@Mode int',@RP04=N'',@SRP1=N'NFD',@DSC2=N'',@Mode=0</t>
  </si>
  <si>
    <t>exec sp_executesql N'exec [dbo].[SRS_1275_RezervHoldingInfo] @RP04, @SRP1, @DSC2, @Mode',N'@RP04 nvarchar(4000),@SRP1 nvarchar(3),@DSC2 nvarchar(4000),@Mode int',@RP04=N'',@SRP1=N'ENP',@DSC2=N'',@Mode=0</t>
  </si>
  <si>
    <t>exec sp_executesql N'exec [dbo].[SRS_1275_RezervHoldingInfo] @RP04, @SRP1, @DSC2, @Mode',N'@RP04 nvarchar(4000),@SRP1 nvarchar(3),@DSC2 nvarchar(4000),@Mode int',@RP04=N'',@SRP1=N'MON',@DSC2=N'',@Mode=0</t>
  </si>
  <si>
    <t>exec sp_executesql N'exec dbo.SSRS_150089_ItemNoCost_NPOL @DOCO_IN',N'@DOCO_IN nvarchar(1)',@DOCO_IN=N'0'</t>
  </si>
  <si>
    <t>exec SRS_1310_DNM_List_Debtors @FILIAL=N'08',@AC01=N' ',@KCOO=N'00001     ',@PAYER=NULL,@AT1=N' ',@MUP=0,@KLZ=2,@KASSA2=0,@CLS=0,@BLACKLIST=0,@new=N'0',@Currency=0,@Holding=NULL,@TOP=N'0',@Version=N'0',@Mode_Rep=N'0'</t>
  </si>
  <si>
    <t>exec SRS_1310_DNM_List_Debtors @FILIAL=N'44,45',@AC01=N'MFK       ,MRS       ,WRI       ',@KCOO=N'00007     ',@PAYER=NULL,@AT1=N' ',@MUP=1,@KLZ=2,@KASSA2=0,@CLS=1,@BLACKLIST=0,@new=N'0',@Currency=0,@Holding=NULL,@TOP=N'0',@Version=N'0',@Mode_Rep=N'0'</t>
  </si>
  <si>
    <t>exec SRS_1310_DNM_List_Debtors @FILIAL=N'64,649',@AC01=N' ',@KCOO=N'00009     ',@PAYER=NULL,@AT1=N' ',@MUP=0,@KLZ=2,@KASSA2=0,@CLS=0,@BLACKLIST=0,@new=N'0',@Currency=0,@Holding=NULL,@TOP=N'0',@Version=N'0',@Mode_Rep=N'0'</t>
  </si>
  <si>
    <t>exec SRS_1310_DNM_List_Debtors @FILIAL=N'43',@AC01=N' ',@KCOO=N'00002     ',@PAYER=NULL,@AT1=N' ',@MUP=0,@KLZ=2,@KASSA2=0,@CLS=0,@BLACKLIST=0,@new=N'0',@Currency=0,@Holding=NULL,@TOP=N'0',@Version=N'0',@Mode_Rep=N'0'</t>
  </si>
  <si>
    <t>exec SRS_1310_DNM_List_Debtors @FILIAL=N'14',@AC01=N' ',@KCOO=N'00002     ',@PAYER=NULL,@AT1=N' ',@MUP=0,@KLZ=2,@KASSA2=0,@CLS=0,@BLACKLIST=0,@new=N'0',@Currency=0,@Holding=NULL,@TOP=N'0',@Version=N'0',@Mode_Rep=N'0'</t>
  </si>
  <si>
    <t>exec SRS_1310_DNM_List_Debtors @FILIAL=N' ',@AC01=N'CON       ',@KCOO=N'00007     ',@PAYER=NULL,@AT1=N' ',@MUP=0,@KLZ=2,@KASSA2=0,@CLS=0,@BLACKLIST=0,@new=N'0',@Currency=0,@Holding=NULL,@TOP=N'0',@Version=N'0',@Mode_Rep=N'0'</t>
  </si>
  <si>
    <t>exec SRS_1310_DNM_List_Debtors @FILIAL=N'843,844,845',@AC01=N'MRS       ',@KCOO=N'00007     ',@PAYER=NULL,@AT1=N' ',@MUP=1,@KLZ=2,@KASSA2=0,@CLS=1,@BLACKLIST=0,@new=N'0',@Currency=0,@Holding=NULL,@TOP=N'0',@Version=N'0',@Mode_Rep=N'0'</t>
  </si>
  <si>
    <t>exec SRS_1310_DNM_List_Debtors @FILIAL=N' ',@AC01=N'NSP       ,NST       ,PUR       ',@KCOO=N'00007     ',@PAYER=NULL,@AT1=N' ',@MUP=0,@KLZ=2,@KASSA2=0,@CLS=1,@BLACKLIST=0,@new=N'1',@Currency=0,@Holding=NULL,@TOP=N'0',@Version=N'0',@Mode_Rep=N'0'</t>
  </si>
  <si>
    <t>exec SRS_1310_DNM_List_Debtors @FILIAL=N' ',@AC01=N'FNP       ,NNP       ',@KCOO=N' ',@PAYER=NULL,@AT1=N' ',@MUP=0,@KLZ=2,@KASSA2=0,@CLS=0,@BLACKLIST=0,@new=N'0',@Currency=0,@Holding=NULL,@TOP=N'0',@Version=N'0',@Mode_Rep=N'0'</t>
  </si>
  <si>
    <t>exec SRS_1310_DNM_List_Debtors @FILIAL=N'44,45',@AC01=N'PPS       ',@KCOO=N'00007     ',@PAYER=NULL,@AT1=N' ',@MUP=0,@KLZ=2,@KASSA2=1,@CLS=1,@BLACKLIST=0,@new=N'0',@Currency=0,@Holding=NULL,@TOP=N'0',@Version=N'0',@Mode_Rep=N'1'</t>
  </si>
  <si>
    <t>exec SRS_7253_DNM_ReestrRefundZone @DATE_FROM='2024-08-31 00:00:00',@DATE_TO='2024-08-31 00:00:00',@FILIAL=N'13 ,79 ',@MCU=N'',@EUSE=N'',@ZONE=NULL,@FLAG=1</t>
  </si>
  <si>
    <t>exec SRS_7253_DNM_ReestrRefundZone @DATE_FROM='2024-08-31 00:00:00',@DATE_TO='2024-08-31 00:00:00',@FILIAL=N'859',@MCU=N'',@EUSE=N'',@ZONE=NULL,@FLAG=1</t>
  </si>
  <si>
    <t>exec SRS_1475_KVA_F59AC10CheckingAlternativeCost @BeginDate='2024-08-31 06:00:00',@EndDate='2024-08-31 18:00:00',@Mail=N'Y'</t>
  </si>
  <si>
    <t>srs_1475_kva_f59ac10checkingalternativecost</t>
  </si>
  <si>
    <t>exec spBNK_SRS_150064_Interwarehouse_Movements @DATE_FROM=NULL,@DATE_TO=NULL,@FILIAL=N'',@KCOO=N'',@AC01=N'',@MODE=1</t>
  </si>
  <si>
    <t>exec SRS_1451_KVA_latePayments @DATA_BEGIN='2018-01-01 00:00:00',@DATA_END='2024-09-01 11:02:48',@KCO=N'00000,00001,00002,00003,00004,00005,00006,00007,00008,00009,00010,00011,00012,00013,00014,00015,00016,00090,10000',@MCU=N'854,855,856,857,858,859,860,861,862,863,864,865,866,867,868,869,870',@AR01=N'CON,ENG,ENP,FFD,FM,FNP,FRN,HDP,HRC,JCB,KAR,LOG,MAG,MFD,MFK,MON,MPC,MQ,MR,MRS,NFD,NNP,NS2,NSK,NSP,NST,NWT,PAC,PE,PEP,PG,PGH,PNF,PPF,PPS,PRF,PUR,SLV,SZK,TB,TOB,WRI,WTR,ZOP',@FL_PYIN=N'Y'</t>
  </si>
  <si>
    <t>exec SRS_1451_KVA_latePayments @DATA_BEGIN='2018-01-01 00:00:00',@DATA_END='2024-09-01 11:02:00',@KCO=N'00000,00001,00002,00003,00004,00005,00006,00007,00008,00009,00010,00011,00012,00013,00014,00015,00016,00090,10000',@MCU=N'854,855,856,857,858,859,860,861,862,863,864,865,866,867,868,869',@AR01=N'CON,ENG,ENP,FFD,FM,FNP,FRN,HDP,HRC,JCB,KAR,LOG,MAG,MFD,MFK,MON,MPC,MQ,MR,MRS,NFD,NNP,NS2,NSK,NSP,NST,NWT,PAC,PE,PEP,PG,PGH,PNF,PPF,PPS,PRF,PUR,SLV,SZK,TB,TOB,WRI,WTR,ZOP',@FL_PYIN=N'Y'</t>
  </si>
  <si>
    <t>exec spMDO_SRS_1209_ArchDocsControl @RP04=N'13,16,19,79',@DRQJ_FROM='2024-09-01 00:00:00',@DRQJ_TO='2024-09-01 00:00:00',@DCTO=N'$0,$1,$2,$3,$4,$5,$6,$7,$8,$9,$A,$C,$D,$E,$F,$H,$J,$K,$L,$M,$N,$O,$P,$Q,$R,$T,$U,$V,$W,$X,$Y,$Z,00,01,02,03,04,05,06,07,08,0D,0E,0F,0G,0H,0L,0O,0P,0Q,0U,0V,0W,0X,0Y,0Z,A1,A2,A3,A4,A5,A6,A7,A8,A9,AA,AB,AI,AK,AL,AO,AP,AR,AW,B0,B1,B2,B3,B4,B5,B6,B7,B8,B9,BH,BI,BK,BN,BQ,BS,BU,BV,C0,C1,C2,C3,C4,C5,C6,C7,C8,C9,CA,CB,CC,CE,CH,CJ,CK,CL,CN,CQ,CS,CT,CU,CV,CW,CY,DT,EW,F0,F1,FA,FZ,GT,I3,I5,I6,IA,IB,ID,IE,IF,IG,IK,IM,IN,IQ,IT,IU,IW,J3,KB,KD,KL,KT,KZ,LK,LT,M1,MB,MP,MZ,NO,O0,O1,O2,O3,O4,O5,O6,O7,O8,O9,OB,OD,OF,OG,OJ,OK,OL,OM,ON,OO,OP,OT,OU,OW,OZ,PI,Q1,Q2,Q3,Q4,Q5,Q6,Q7,Q8,Q9,QB,QE,QF,QK,QL,QO,QP,QW,R6,RA,RB,RF,RI,RJ,RL,RM,RU,RZ,S0,S1,S2,S3,S4,S5,S6,S7,S8,S9,SA,SB,SD,SF,SG,SJ,SL,SM,SO,SP,ST,SV,SX,TC,TD,TK,TO,TV,V0,V1,V2,V3,V4,V5,V6,V7,V8,V9,VA,VB,VD,VE,VF,VG,VH,VK,VN,VP,VW,W0,WB,WE,WJ,WS,X4,X5,X6,X7,X8,XI,Y$,YA,YB,YC,YL,YO,YP,YQ,YS,YV,YW,YX,Z3,ZA,ZB,ZN,ZP,ZQ,ZT,ZW,ZY',@55SD=N'10 ,   ',@AN8=NULL,@UKID=NULL</t>
  </si>
  <si>
    <t>exec spMDO_SRS_1209_ArchDocsControl @RP04=N'822,839,840',@DRQJ_FROM='2024-09-01 00:00:00',@DRQJ_TO='2024-09-01 00:00:00',@DCTO=N'$0,$1,$2,$3,$4,$5,$6,$7,$8,$9,$A,$C,$D,$E,$F,$H,$J,$K,$L,$M,$N,$O,$P,$Q,$R,$T,$U,$V,$W,$X,$Y,$Z,00,01,02,03,04,05,06,07,08,0D,0E,0F,0G,0H,0L,0O,0P,0Q,0U,0V,0W,0X,0Y,0Z,A1,A2,A3,A4,A5,A6,A7,A8,A9,AA,AB,AI,AK,AL,AO,AP,AR,AW,B0,B1,B2,B3,B4,B5,B6,B7,B8,B9,BH,BI,BK,BN,BQ,BS,BU,BV,C0,C1,C2,C3,C4,C5,C6,C7,C8,C9,CA,CB,CC,CE,CH,CJ,CK,CL,CN,CQ,CS,CT,CU,CV,CW,CY,DT,EW,F0,F1,FA,FZ,GT,I3,I5,I6,IA,IB,ID,IE,IF,IG,IK,IM,IN,IQ,IT,IU,IW,J3,KB,KD,KT,KZ,LK,LT,M1,MB,MP,MZ,NO,O0,O1,O2,O3,O4,O5,O6,O7,O8,O9,OB,OD,OF,OG,OJ,OK,OL,OM,ON,OO,OP,OT,OU,OW,OZ,PI,Q1,Q2,Q3,Q4,Q5,Q6,Q7,Q8,Q9,QB,QE,QF,QK,QL,QO,QP,QW,R6,RA,RB,RF,RI,RJ,RL,RM,RU,RZ,S0,S1,S2,S3,S4,S5,S6,S7,S8,S9,SA,SB,SD,SF,SG,SJ,SL,SM,SO,SP,ST,SV,SX,TC,TD,TK,TO,TV,V0,V1,V2,V3,V4,V5,V6,V7,V8,V9,VA,VB,VD,VE,VF,VG,VH,VK,VN,VP,VW,W0,WB,WE,WS,X4,X5,X6,X7,X8,XI,Y$,YA,YB,YC,YL,YO,YP,YQ,YS,YV,YW,YX,Z3,ZA,ZB,ZN,ZP,ZQ,ZT,ZW,ZY',@55SD=N'10 ,   ',@AN8=NULL,@UKID=NULL</t>
  </si>
  <si>
    <t>exec SRS_1510_KVA_MotivationPDZ @CTR=N'RU',@MCU=N'822,839,840',@AC01=N'',@DATE_BEGIN='2024-08-01 00:00:00',@DATE_END='2024-08-31 00:00:00',@TP_fromINV=0,@AN81=0,@HOLD=1,@TP=NULL,@Mode=N'1',@Busket=0</t>
  </si>
  <si>
    <t>exec SRS_1510_KVA_MotivationPDZ @CTR=N'RU',@MCU=N'06,53,54',@AC01=N'PUR',@DATE_BEGIN='2024-08-01 00:00:00',@DATE_END='2024-08-31 00:00:00',@TP_fromINV=0,@AN81=1,@HOLD=1,@TP=NULL,@Mode=N'1',@Busket=0</t>
  </si>
  <si>
    <t>exec SRS_1510_KVA_MotivationPDZ @CTR=N'RU',@MCU=N'08',@AC01=N'MON',@DATE_BEGIN='2024-08-01 00:00:00',@DATE_END='2024-08-31 00:00:00',@TP_fromINV=1,@AN81=0,@HOLD=1,@TP=NULL,@Mode=N'1',@Busket=0</t>
  </si>
  <si>
    <t>exec SRS_1510_KVA_MotivationPDZ @CTR=N'RU',@MCU=N'01,02,05,06,07,08,14,40,43,52,53,54,55,56,61,811',@AC01=N'PEP',@DATE_BEGIN='2024-08-01 00:00:00',@DATE_END='2024-08-31 00:00:00',@TP_fromINV=0,@AN81=1,@HOLD=0,@TP=NULL,@Mode=N'1',@Busket=0</t>
  </si>
  <si>
    <t>exec SRS_1510_KVA_MotivationPDZ @CTR=N'RU',@MCU=N'06,52,53,54,55,56,57,59',@AC01=N'PUR',@DATE_BEGIN='2024-08-01 00:00:00',@DATE_END='2024-08-31 00:00:00',@TP_fromINV=0,@AN81=1,@HOLD=1,@TP=NULL,@Mode=N'1',@Busket=0</t>
  </si>
  <si>
    <t>exec SRS_1510_KVA_MotivationPDZ @CTR=N'RU',@MCU=N'52',@AC01=N'PUR',@DATE_BEGIN='2024-08-01 00:00:00',@DATE_END='2024-08-31 00:00:00',@TP_fromINV=0,@AN81=1,@HOLD=1,@TP=N'834',@Mode=N'0',@Busket=0</t>
  </si>
  <si>
    <t>exec SRS_1510_KVA_MotivationPDZ @CTR=N'RU',@MCU=N'01',@AC01=N'PUR',@DATE_BEGIN='2024-08-01 00:00:00',@DATE_END='2024-08-31 00:00:00',@TP_fromINV=0,@AN81=1,@HOLD=1,@TP=NULL,@Mode=N'1',@Busket=0</t>
  </si>
  <si>
    <t>exec SRS_1510_KVA_MotivationPDZ @CTR=N'RU',@MCU=N'05',@AC01=N'PUR',@DATE_BEGIN='2024-08-01 00:00:00',@DATE_END='2024-08-31 00:00:00',@TP_fromINV=0,@AN81=1,@HOLD=1,@TP=NULL,@Mode=N'1',@Busket=0</t>
  </si>
  <si>
    <t>exec SRS_1510_KVA_MotivationPDZ @CTR=N'RU',@MCU=N'09,14,15,18,43,61',@AC01=N'PUR',@DATE_BEGIN='2024-08-01 00:00:00',@DATE_END='2024-08-31 00:00:00',@TP_fromINV=0,@AN81=1,@HOLD=1,@TP=NULL,@Mode=N'1',@Busket=0</t>
  </si>
  <si>
    <t>exec SRS_1510_KVA_MotivationPDZ @CTR=N'RU',@MCU=N'02',@AC01=N'PUR',@DATE_BEGIN='2024-08-01 00:00:00',@DATE_END='2024-08-31 00:00:00',@TP_fromINV=0,@AN81=1,@HOLD=1,@TP=NULL,@Mode=N'1',@Busket=0</t>
  </si>
  <si>
    <t>exec SRS_1510_KVA_MotivationPDZ @CTR=N'RU',@MCU=N'56',@AC01=N'PUR',@DATE_BEGIN='2024-08-01 00:00:00',@DATE_END='2024-08-31 00:00:00',@TP_fromINV=0,@AN81=1,@HOLD=1,@TP=N'831',@Mode=N'0',@Busket=0</t>
  </si>
  <si>
    <t>exec SRS_1510_KVA_MotivationPDZ @CTR=N'RU',@MCU=N'55',@AC01=N'PUR',@DATE_BEGIN='2024-08-01 00:00:00',@DATE_END='2024-08-31 00:00:00',@TP_fromINV=0,@AN81=1,@HOLD=1,@TP=N'832',@Mode=N'0',@Busket=0</t>
  </si>
  <si>
    <t>exec SRS_1510_KVA_MotivationPDZ @CTR=N'RU',@MCU=N'57,59',@AC01=N'PUR',@DATE_BEGIN='2024-08-01 00:00:00',@DATE_END='2024-08-31 00:00:00',@TP_fromINV=0,@AN81=1,@HOLD=1,@TP=NULL,@Mode=N'1',@Busket=0</t>
  </si>
  <si>
    <t>exec SRS_1510_KVA_MotivationPDZ @CTR=N'RU',@MCU=N'09,61',@AC01=N'PUR',@DATE_BEGIN='2024-08-01 00:00:00',@DATE_END='2024-08-31 00:00:00',@TP_fromINV=0,@AN81=1,@HOLD=1,@TP=NULL,@Mode=N'1',@Busket=0</t>
  </si>
  <si>
    <t>exec SRS_1510_KVA_MotivationPDZ @CTR=N'RU',@MCU=N'52',@AC01=N'PUR',@DATE_BEGIN='2024-08-01 00:00:00',@DATE_END='2024-08-31 00:00:00',@TP_fromINV=0,@AN81=1,@HOLD=1,@TP=N'835',@Mode=N'0',@Busket=0</t>
  </si>
  <si>
    <t>exec SRS_1510_KVA_MotivationPDZ @CTR=N'RU',@MCU=N'13',@AC01=N'MRS',@DATE_BEGIN='2024-08-11 00:00:00',@DATE_END='2024-08-31 00:00:00',@TP_fromINV=0,@AN81=0,@HOLD=1,@TP=NULL,@Mode=N'1',@Busket=0</t>
  </si>
  <si>
    <t>exec SRS_1510_KVA_MotivationPDZ @CTR=N'RU',@MCU=N'08',@AC01=N'PUR',@DATE_BEGIN='2024-08-01 00:00:00',@DATE_END='2024-08-31 00:00:00',@TP_fromINV=0,@AN81=1,@HOLD=1,@TP=NULL,@Mode=N'1',@Busket=0</t>
  </si>
  <si>
    <t>exec SRS_1510_KVA_MotivationPDZ @CTR=N'RU',@MCU=N'52,55,56',@AC01=N'PUR',@DATE_BEGIN='2024-08-01 00:00:00',@DATE_END='2024-08-31 00:00:00',@TP_fromINV=0,@AN81=1,@HOLD=1,@TP=NULL,@Mode=N'1',@Busket=0</t>
  </si>
  <si>
    <t>exec SRS_1510_KVA_MotivationPDZ @CTR=N'RU',@MCU=N'14',@AC01=N'MRS',@DATE_BEGIN='2024-08-11 00:00:00',@DATE_END='2024-08-31 00:00:00',@TP_fromINV=0,@AN81=0,@HOLD=1,@TP=NULL,@Mode=N'1',@Busket=0</t>
  </si>
  <si>
    <t>exec SRS_1510_KVA_MotivationPDZ @CTR=N'RU',@MCU=N'15',@AC01=N'PUR',@DATE_BEGIN='2024-08-01 00:00:00',@DATE_END='2024-08-31 00:00:00',@TP_fromINV=0,@AN81=1,@HOLD=1,@TP=NULL,@Mode=N'1',@Busket=0</t>
  </si>
  <si>
    <t>exec SRS_1510_KVA_MotivationPDZ @CTR=N'RU',@MCU=N'52',@AC01=N'PUR',@DATE_BEGIN='2024-08-01 00:00:00',@DATE_END='2024-08-31 00:00:00',@TP_fromINV=0,@AN81=1,@HOLD=1,@TP=N'831',@Mode=N'0',@Busket=0</t>
  </si>
  <si>
    <t>exec SRS_1510_KVA_MotivationPDZ @CTR=N'RU',@MCU=N'07,40',@AC01=N'PUR',@DATE_BEGIN='2024-08-01 00:00:00',@DATE_END='2024-08-31 00:00:00',@TP_fromINV=0,@AN81=1,@HOLD=1,@TP=NULL,@Mode=N'1',@Busket=0</t>
  </si>
  <si>
    <t>exec SRS_1510_KVA_MotivationPDZ @CTR=N'RU',@MCU=N'19',@AC01=N'MRS',@DATE_BEGIN='2024-08-11 00:00:00',@DATE_END='2024-08-31 00:00:00',@TP_fromINV=0,@AN81=0,@HOLD=1,@TP=NULL,@Mode=N'1',@Busket=0</t>
  </si>
  <si>
    <t>exec spMDO_SRS_1594_ErrorsSNT @KCOO=N'00007     ',@RP04=N'843',@59VWCC1=N'OUTSNT    ',@55D5=N'OD        ',@59VWTSTS=N'009',@Days=5</t>
  </si>
  <si>
    <t>exec spMDO_SRS_1272_VanRepl @DRQJ_FROM='2024-09-01 00:00:00',@DRQJ_TO='2024-09-01 00:00:00',@MCU=N'          01',@AC01=N'       NST'</t>
  </si>
  <si>
    <t>spmdo_srs_1272_vanrepl</t>
  </si>
  <si>
    <t>exec spMDO_SRS_1245_Samokat @FILIAL=N'800,801,802,803,805,811,815,819,820,827,828,830,831',@MCU=N'    800BRADV,    800BRDIS,    800BRELB,    800BRPPF,       800CC,      800DHL,      800EKD,      800ENR,      800EVP,       800FM,       800HG,     800IKEA,       800KI,      800LOD,    800MAGBR,    800NDDIS,    800NDELB,    800NDPPF,      800OBK,      800OKR,    800PPDIS,    800PPELB,      800RLS,    800RZDIS,    800RZELB,    800RZPPF,      800TAZ,      800TDH,      800VEN,    800VZADV,    800VZDIS,   800VZDIS1,    800VZELB,    800VZPPF,    800WHADV,     800WHDB,    800WHDIS,    800WHELB,    800WHEUS,    800WHPAC,    800WHPPF,     800WHSF,      800ZOO,    801BRDIS,      801EKD,      801ENR,       801FM,    801KDDIS,       801KI,      801LOD,    801NDDIS,      801OKR,      801RLS,      801TAZ,    801VZADV,    801VZDIS,   801VZDIS1,    801VZELB,    801VZPPF,     801WHSF,    803BRADV,    803BRDIS,    803BRELB,    803BRPPF,       803FM,      803LOD,    803MAGBR,    803NDDIS,    803NDELB,    803NDPPF,    803PPDIS,    803PPELB,      803RLS,    803RZDIS,    803RZELB,    803RZPPF,      803SHK,      803TAZ,    803VZADV,    803VZDIS,   803VZDIS1,    803VZELB,    803VZPPF,    803WHADV,     803WHDB,    803WHDIS,    803WHELB,    803WHPPF,     803WHSF,    805KDDIS,      805RLS,    805VZADV,    805VZDIS,    805VZELB,    805VZPPF,      811CMM,      811ENR,      811HLD,    811KDDIS,     811KRST,      811SMK,    811VZADV,    811VZDIS,   811VZDIS1,    815BRADV,    815BRDIS,    815BRPPF,      815ENR,       815FM,    815MAGBR,    815NDDIS,    815NDPPF,    815PPDIS,    815RZDIS,    815RZPPF,    815VZADV,    815VZDIS,   815VZDIS1,    815VZPPF,    815WHADV,     815WHDB,    815WHDIS,    815WHPAC,    815WHPPF,     815WHSF,    819KDDIS,    819VZADV,    819VZDIS,    819VZPPF,     819WHSF,    820KDDIS,    820VZADV,    820VZDIS,   820VZDIS1,    820VZPPF,     820WHSF,       827CC,      827EKD,       827FM,       827HG,    827KDDIS,       827KI,      827LOD,      827OBK,      827RLS,      827TAZ,    827VZADV,    827VZDIS,   827VZDIS1,       828CC,      828EKD,       828FM,       828HG,    828KDDIS,       828KI,      828LOD,      828OBK,      828RLS,      828TAZ,    828VZADV,    828VZDIS,    828VZELB,    828VZPPF,    830KDDIS,       830KI,      830RLS,    830VZADV,    830VZDIS,    831KDDIS,       831KI,      831RLS,    831VZADV,    831VZDIS,ВСЕ',@MCU2=N'      800OKR,      801OKR',@DATE_FROM='2024-09-01 00:00:00',@DATE_TO='2024-09-01 00:00:00',@SHIPMENT=NULL,@FLAG1=1</t>
  </si>
  <si>
    <t>exec spMDO_SRS_1245_Samokat @FILIAL=N'40 ',@MCU=N'     01TRFIX,       40BEB,     40BRADV,    40BRADVT,    40BRDIST,    40BRDISV,     40BRELB,     40BRNS2,     40BRNSP,     40BRNST,   40BRNST43,   40BRNSTFP, 40BRNSTFP43,  40BROHADV1,  40BROHADV2,  40BROHADV3,  40BROHFRN1,  40BROHFRN2,  40BROHMFD1,     40BRPEP,40BRPUFRGR43,40BRPUFRSP43,40BRPURFREGR,40BRPURFRESP,     40BRWRI,    40BRWRI1,    40BRWRI2,    40BRWRI3,    40BRWRI4,    40BRWRI7,    40BRWRI8,     40BRWTR,       40BUB,  40CM4FRESH,   40CMAKUSH,    40CMKVIP,    40CMLETU,       40CMM,   40CMOZON9,     40CMRJD,  40CMSBMMAR,     40CMWLB,    40CMWLB9,   40CMYNMAR,       40DJU,   40ECOMDIS,       40ENR,      40EXPO,     40FGWTR,       40GEK,     40KDDIS,    40KDDIS1,    40KDDIS2,    40KDDIS3,     40KDSMK,    40KDSMK1,     40KDWRI,        40KP,       40KSV,       40LTR,     40MAGBR,      40MIRM,        40MV,    40NDDIST,     40NDELB,     40NDNSP,     40NDNST,   40NDNST43,  40NDOHADV1,  40NDOHADV2,  40NDOHADV3,  40NDOHFRN1,  40NDOHFRN2,  40NDOHMFD1,     40NDPEP,     40NDWRI,    40NDWRI1,    40NDWRI2,    40NDWRI3,    40NDWRI4,    40NDWRI7,    40NDWRI8,     40NDWTR,       40NPG,       40OKR,        40PN,     40PPB2B,    40PPDIST,     40PPELB,     40PPMFD,     40PPNST,   40PPNST43,     40PPPEP,     40PPWRI,    40PPWRI1,    40PPWRI2,    40PPWRI3,    40PPWRI4,    40PPWRI7,     40PPWTR,       40PRT,  40PURFREGR,40PURFREGR43,  40PURFRESP,40PURFRESP43,     40RZDIS,     40RZELB,     40RZNST,   40RZNST43,  40RZOHFRN1,  40RZOHFRN2,  40RZOHMFD1,     40RZPEP,      40RZPG,     40RZWTR,       40SMK,      40SMK1,     40TRCOM, 40TRDISCENT, 40TRDISNORD,        40UI,     40VZADV,    40VZADV1,    40VZADV4,    40VZADV7,    40VZADV8,   40VZADV98,    40VZADVT,     40VZB2B,    40VZDIS2,    40VZDIST,   40VZDIST1,    40VZDISV,     40VZELB,    40VZELB1,   40VZFIXPR,    40VZMFD1,    40VZMRS1,    40VZNFD1,     40VZNS2,    40VZNSP9,     40VZNST,    40VZNST1,  40VZNST143,   40VZNST43,    40VZNST9,  40VZOHADV1,  40VZOHADV2,  40VZOHADV3,  40VZOHFRN1,  40VZOHFRN2,  40VZOHMFD1,     40VZPEP,    40VZPEP1,   40VZPPNST,   40VZPPPEP,   40VZPPWRI,     40VZWRI,    40VZWRI1,    40VZWRI2,    40VZWRI3,    40VZWRI4,    40VZWRI7,    40VZWRI8,    40VZWRIN,     40VZWTR,    40VZWTR1,     40WH4PL,    40WH4PLS,     40WHADV,    40WHADV1,    40WHADV2,    40WHADV3,    40WHADV4,   40WHADV43,  40WHADV431,    40WHADV5,    40WHADV6,    40WHADV7,    40WHADV8,   40WHADV98,   40WHADV99,40WHADVLOG43,  40WHADVP43,    40WHADVT,     40WHB2B,      40WHDB,    40WHDIST,    40WHDISV,     40WHELB,   40WHFIXPR,   40WHFRILK, 40WHFRILK43,    40WHMFDD,     40WHNS2,40WHNSCPGR43,     40WHNSP,40WHNSSTGR43,40WHNSSTSP43,     40WHNST,   40WHNST43,   40WHNSTCP, 40WHNSTCP43, 40WHNSTCPGR,   40WHNSTFP, 40WHNSTFP43,   40WHNSTGR, 40WHNSTGR43,   40WHNSTSA, 40WHNSTSA43,   40WHNSTSP, 40WHNSTSP43, 40WHNSTSTGR, 40WHNSTSTSP,  40WHNSTZOO,     40WHNSV,   40WHNSV43,  40WHOHADV1,  40WHOHADV2,  40WHOHADV3,  40WHOHFRN1,  40WHOHFRN2,  40WHOHMFD1,     40WHPAC,     40WHPEP,   40WHPUR43,  40WHPURGRO,40WHPURGRO43,  40WHPURSPO,40WHPURSPO43,      40WHSF,     40WHWRI,    40WHWRI1,    40WHWRI2,    40WHWRI3,    40WHWRI4,    40WHWRI7,    40WHWRI8,     40WHWTR,        40ZG,       40ZOO,ВСЕ',@MCU2=N'       40OKR',@DATE_FROM='2024-09-01 00:00:00',@DATE_TO='2024-09-01 00:00:00',@SHIPMENT=NULL,@FLAG1=1</t>
  </si>
  <si>
    <t>exec spMDO_SRS_1245_Samokat @FILIAL=N'13 ,16 ,18 ,19 ',@MCU=N'       13BEL,     13BRADV,    13BRADVO,     13BRDIS,     13BRIMP,     13BRMRS,    13BRMRS1,    13BRMRS2,    13BRMRS3,    13BRMRS4,    13BRMRS5,    13BRMRS6,    13BRMRS7,     13BRNFD,     13BRNST,   13BRNSTFP,   13BROHADV,   13BROHPIT,      13BRPG,     13BRPGO,     13BRPIT,    13BRPITO,13BRPURFREGR,13BRPURFRESP,      13BRTB,     13BRTBO,     13BRWRI,    13BRWRI1,    13BRWRI2,    13BRWRI3,    13BRWRI4,    13BRWRI5,    13BRWRI6,    13BRWRI7,     13BRWTR,    13BRWTRO,       13CMM,      13CMPR,     13CMRJD,       13ENR,     13FGWTR,     13KDDIS,     13KDPG1,     13LWNFD,     13MAGBR,    13MAGBRO,     13MAGPP,       13MRK,     13NDIMP,     13NDMRS,     13NDNFD,     13NDNST,   13NDOHADV,   13NDOHPIT,      13NDPG,     13NDPGO,     13NDPIT,    13NDPITO,      13NDTB,     13NDTBO,     13NDWRI,     13NDWTR,    13NDWTRO,       13NUT,     13OHDIS,       13OKD,       13OKR,     13PPB2B,     13PPMRS,     13PPNST,      13PPPG,     13PPPGO,      13PPTB,     13PPTBO,     13PPWRI,     13PPWTR,    13PPWTRO,     13PRMRS,  13PURFREGR,  13PURFRESP,     13RZDIS,     13RZMRS,    13RZMRSO,     13RZNST,    13RZNSTO,   13RZOHDIS,   13RZOHPIT,      13RZPG,     13RZPGO,     13RZPIT,    13RZPITO,     13RZWTR,       13SMK,      13SMKP,     13SSDIS,       13STD,       13THP,     13TRMFD,     13TRNFD,      13TRPG,      13TRSF,       13UEF,     13VZADV,    13VZADV1,    13VZADV2,    13VZADV3,    13VZADV4,    13VZADV5,    13VZADV6,    13VZADV7,   13VZADVNG,    13VZADVO,   13VZADVPS,     13VZB2B,     13VZDIS,     13VZIMP,     13VZMRS,   13VZMRS08,    13VZMRS1,    13VZMRS3,    13VZMRS4,     13VZNFD,     13VZNST,    13VZNST1,     13VZNWT,   13VZOHADV,   13VZOHPIT,      13VZPG,     13VZPG1,    13VZPG1O,     13VZPGO,     13VZPIT,    13VZPIT1,   13VZPIT1O,   13VZPIT2O,    13VZPITO,   13VZPPTBO,      13VZTB,     13VZTBO,     13VZWRI,   13VZWRI08,    13VZWRI1,    13VZWRI3,    13VZWRI4,     13VZWTR,    13VZWTR1,   13VZWTR1O,    13VZWTRO,        13WH,     13WHADV,    13WHADV1,   13WHADV1N,    13WHADV2,   13WHADV2N,   13WHADV2O,    13WHADV3,   13WHADV3N,    13WHADV4,   13WHADV4N,    13WHADV5,    13WHADV6,    13WHADV7,    13WHADVN,   13WHADVNG,    13WHADVO,   13WHADVPS,   13WHADVPZ,     13WHB2B,     13WHBNS,     13WHBTL,    13WHBTLO,      13WHDB,  13WHDISO01,     13WHDKR,     13WHDNW,   13WHFRILK,     13WHIMP,     13WHMRS,    13WHMRS1,   13WHMRS1N,    13WHMRS2,    13WHMRS3,   13WHMRS3N,    13WHMRS4,   13WHMRS4N,    13WHMRS5,    13WHMRS6,    13WHMRS7,    13WHMRSK,    13WHMRSN,       13WHN,     13WHNFD,    13WHNFDK,    13WHNFDN,     13WHNRB,     13WHNS2,     13WHNST,   13WHNSTCP, 13WHNSTCPGR,   13WHNSTFP,   13WHNSTGR,   13WHNSTSA,   13WHNSTSP, 13WHNSTSTGR, 13WHNSTSTSP,     13WHNSV,     13WHNUS,     13WHNVP,     13WHNWT,    13WHNWTN,       13WHO,   13WHOHADV,   13WHOHPIT,     13WHPAC,    13WHPACO,     13WHPIT,    13WHPITB,    13WHPITD,    13WHPITO,    13WHPITP,   13WHPITPN,   13WHPITPO,     13WHPNG,     13WHPPS,     13WHPRS,  13WHPURGRO,  13WHPURSPO,      13WHSF,      13WHTB,     13WHTBO,     13WHVIR,     13WHVTK,     13WHWEG,     13WHWRI,    13WHWRI1,   13WHWRI1N,    13WHWRI2,    13WHWRI3,   13WHWRI3N,    13WHWRI4,   13WHWRI4N,    13WHWRI5,    13WHWRI6,    13WHWRI7,   13WHWRI7N,    13WHWRIN,    13WHWRIO,     13WHWTR,    13WHWTRO,       13ZOO,     16BRDIS,     16BRMFD,     16BRNFD,      16BRPG,      16CMPR,       16ENR,   16KDDIS13,     16NDDIS,     16NDMFD,     16NDNFD,      16NDPG,       16OKR,     16PPDIS,       16THP,     16VZADV,     16VZDIS,    16VZDIS1,     16VZMFD,     16VZNFD,      16VZPG,     16WHADV,    16WHADVN,      16WHDB,     16WHDIS,     16WHMFD,     16WHNFD,     16WHPAC,      16WHPG,      16WHSF,     18BRADV,    18BRADV1,     18BRMFD,     18BRNFD,     18BRNS2,     18BRNST,   18BRNSTFP,      18BRPG,18BRPURFREGR,18BRPURFRESP,     18BRWRI,     18BRWTR,      18CMPR,       18ENR,       18LDM,       18LOG,     18MAGBR,     18NDMFD,     18NDNFD,     18NDNST,      18NDPG,     18NDWRI,     18NDWTR,     18OHDIS,       18OKR,     18PPNST,      18PPPG,     18PPWRI,     18PPWTR,  18PURFREGR,  18PURFRESP,       18RUA,     18RZLOG,     18RZNST,   18RZOHDIS,      18RZPG,     18RZWRI,     18VZADV,    18VZADV1,     18VZMFD,     18VZMRS,     18VZNFD,     18VZNS2,     18VZNST,    18VZNST1,     18VZNWT,      18VZPG,     18VZPG1,     18VZWRI,    18VZWRI1,    18VZWRI2,     18VZWTR,     18WHADV,    18WHADV1,   18WHADV1P,  18WHADVLOG,    18WHADVN,   18WHFRILK,     18WHLOG,     18WHMFD,    18WHMFDN,     18WHMPB,     18WHMRS,     18WHMVD,     18WHNFD,    18WHNFDK,    18WHNFDN,     18WHNS2,     18WHNST,   18WHNSTCP, 18WHNSTCPGR,   18WHNSTFP,   18WHNSTGR,   18WHNSTSA,   18WHNSTSP, 18WHNSTSTGR, 18WHNSTSTSP,  18WHNSTZOO,     18WHNSV,     18WHNWT,     18WHPAC,      18WHPG,     18WHPG2,     18WHPGN,     18WHPUR,  18WHPURGRO,  18WHPURSPO,     18WHWRI,     18WHWTR,     19BRMFD,     19BRNFD,      19BRPG,     19BRWRI,      19CMPR,       19ENR,   19KDDIS13,     19NDMFD,     19NDNFD,      19NDPG,     19NDWRI,       19OKR,       19THP,     19VZADV,     19VZDIS,    19VZDIS1,     19VZMFD,     19VZNFD,      19VZPG,     19VZWRI,    19VZWRI1,     19WHADV,    19WHADVN,     19WHMFD,    19WHMFDD,     19WHMVD,     19WHNFD,     19WHPAC,      19WHPG,     19WHPG2,     19WHWRI,      50CMPR,ВСЕ',@MCU2=N'       13OKR,       16OKR,       18OKR,       19OKR',@DATE_FROM='2024-09-01 00:00:00',@DATE_TO='2024-09-01 00:00:00',@SHIPMENT=NULL,@FLAG1=1</t>
  </si>
  <si>
    <t>exec spMDO_SRS_1245_Samokat @FILIAL=N'13 ',@MCU=N'        13WH,       13BEL,       13CMM,       13ENR,       13MRK,       13NUT,       13OKD,       13OKR,       13SMK,       13STD,       13THP,       13UEF,       13WHN,       13WHO,       13ZOO,      13BRPG,      13BRTB,      13CMPR,      13NDPG,      13NDTB,      13PPPG,      13PPTB,      13RZPG,      13SMKP,      13TRPG,      13TRSF,      13VZPG,      13VZTB,      13WHDB,      13WHSF,      13WHTB,     13BRADV,     13BRDIS,     13BRIMP,     13BRMRS,     13BRNFD,     13BRNST,     13BRPGO,     13BRPIT,     13BRTBO,     13BRWRI,     13BRWTR,     13CMRJD,     13FGWTR,     13KDPG1,     13LWNFD,     13MAGBR,     13MAGPP,     13NDIMP,     13NDMRS,     13NDNFD,     13NDNST,     13NDPGO,     13NDPIT,     13NDTBO,     13NDWRI,     13NDWTR,     13OHDIS,     13PPB2B,     13PPMRS,     13PPNST,     13PPPGO,     13PPTBO,     13PPWRI,     13PPWTR,     13PRMRS,     13RZDIS,     13RZMRS,     13RZNST,     13RZPGO,     13RZPIT,     13RZWTR,     13SSDIS,     13TRMFD,     13TRNFD,     13VZADV,     13VZB2B,     13VZDIS,     13VZIMP,     13VZMRS,     13VZNFD,     13VZNST,     13VZNWT,     13VZPG1,     13VZPGO,     13VZPIT,     13VZTBO,     13VZWRI,     13VZWTR,     13WHADV,     13WHB2B,     13WHBNS,     13WHBTL,     13WHDKR,     13WHDNW,     13WHIMP,     13WHMRS,     13WHNFD,     13WHNRB,     13WHNS2,     13WHNST,     13WHNSV,     13WHNUS,     13WHNVP,     13WHNWT,     13WHPAC,     13WHPIT,     13WHPNG,     13WHPPS,     13WHPRS,     13WHTBO,     13WHVIR,     13WHVTK,     13WHWEG,     13WHWRI,     13WHWTR,    13BRADVO,    13BRMRS1,    13BRMRS2,    13BRMRS3,    13BRMRS4,    13BRMRS5,    13BRMRS6,    13BRMRS7,    13BRPITO,    13BRWRI1,    13BRWRI2,    13BRWRI3,    13BRWRI4,    13BRWRI5,    13BRWRI6,    13BRWRI7,    13BRWTRO,    13MAGBRO,    13NDPITO,    13NDWTRO,    13PPWTRO,    13RZMRSO,    13RZNSTO,    13RZPITO,    13VZADV1,    13VZADV2,    13VZADV3,    13VZADV4,    13VZADV5,    13VZADV6,    13VZADV7,    13VZADVO,    13VZMRS1,    13VZMRS3,    13VZMRS4,    13VZNST1,    13VZPG1O,    13VZPIT1,    13VZPITO,    13VZWRI1,    13VZWRI3,    13VZWRI4,    13VZWTR1,    13VZWTRO,    13WHADV1,    13WHADV2,    13WHADV3,    13WHADV4,    13WHADV5,    13WHADV6,    13WHADV7,    13WHADVN,    13WHADVO,    13WHBTLO,    13WHMRS1,    13WHMRS2,    13WHMRS3,    13WHMRS4,    13WHMRS5,    13WHMRS6,    13WHMRS7,    13WHMRSK,    13WHMRSN,    13WHNFDK,    13WHNFDN,    13WHNWTN,    13WHPACO,    13WHPITB,    13WHPITD,    13WHPITO,    13WHPITP,    13WHWRI1,    13WHWRI2,    13WHWRI3,    13WHWRI4,    13WHWRI5,    13WHWRI6,    13WHWRI7,    13WHWRIN,    13WHWRIO,    13WHWTRO,   13BRNSTFP,   13BROHADV,   13BROHPIT,   13NDOHADV,   13NDOHPIT,   13RZOHDIS,   13RZOHPIT,   13VZADVNG,   13VZADVPS,   13VZMRS08,   13VZOHADV,   13VZOHPIT,   13VZPIT1O,   13VZPIT2O,   13VZPPTBO,   13VZWRI08,   13VZWTR1O,   13WHADV1N,   13WHADV2N,   13WHADV2O,   13WHADV3N,   13WHADV4N,   13WHADVNG,   13WHADVPS,   13WHADVPZ,   13WHFRILK,   13WHMRS1N,   13WHMRS3N,   13WHMRS4N,   13WHNSTCP,   13WHNSTFP,   13WHNSTGR,   13WHNSTSA,   13WHNSTSP,   13WHOHADV,   13WHOHPIT,   13WHPITPN,   13WHPITPO,   13WHWRI1N,   13WHWRI3N,   13WHWRI4N,   13WHWRI7N,  13PURFREGR,  13PURFRESP,  13WHDISO01,  13WHPURGRO,  13WHPURSPO, 13WHNSTCPGR, 13WHNSTSTGR, 13WHNSTSTSP,13BRPURFREGR,13BRPURFRESP',@MCU2=N'       13SMK',@DATE_FROM='2024-09-01 00:00:00',@DATE_TO='2024-09-01 00:00:00',@SHIPMENT=NULL,@FLAG1=1</t>
  </si>
  <si>
    <t>exec SRS_1487_KDA_AutoRelase_Hold @RP04=N'44',@RP06=N'PUR'</t>
  </si>
  <si>
    <t>exec SRS_1487_KDA_AutoRelase_Hold @RP04=N'44',@RP06=N'NSP'</t>
  </si>
  <si>
    <t>exec SRS_1487_KDA_AutoRelase_Hold @RP04=N'13',@RP06=N'MRS'</t>
  </si>
  <si>
    <t>exec SRS_1487_KDA_AutoRelase_Hold @RP04=N'44',@RP06=N'CON'</t>
  </si>
  <si>
    <t>exec SRS_1487_KDA_AutoRelase_Hold @RP04=N'44',@RP06=N'MRS'</t>
  </si>
  <si>
    <t>exec SRS_1487_KDA_AutoRelase_Hold @RP04=N'44',@RP06=N'NST'</t>
  </si>
  <si>
    <t>exec spMDO_SRS_1245_GO @FILIAL=N'44 ',@MCU=N'ВСЕ',@DATE_FROM='2024-09-01 00:00:00',@DATE_TO='2024-09-01 00:00:00',@SHIPMENT=NULL,@FLAG1=1,@NP=N'MFK,MRS'</t>
  </si>
  <si>
    <t>exec spMDO_SRS_1245_GO @FILIAL=N'811',@MCU=N'ВСЕ',@DATE_FROM='2024-09-01 00:00:00',@DATE_TO='2024-09-01 00:00:00',@SHIPMENT=NULL,@FLAG1=0,@NP=N''</t>
  </si>
  <si>
    <t>exec spMDO_SRS_1245_GO @FILIAL=N'839',@MCU=N'ВСЕ',@DATE_FROM='2024-08-31 06:00:00',@DATE_TO='2024-08-31 18:00:00',@SHIPMENT=NULL,@FLAG1=1,@NP=N''</t>
  </si>
  <si>
    <t>exec spMDO_SRS_1245_GO @FILIAL=N'831',@MCU=N'ВСЕ',@DATE_FROM='2024-09-01 00:00:00',@DATE_TO='2024-09-01 00:00:00',@SHIPMENT=NULL,@FLAG1=1,@NP=N''</t>
  </si>
  <si>
    <t>exec spMDO_SRS_1245_GO @FILIAL=N'846',@MCU=N'ВСЕ',@DATE_FROM='2024-09-01 00:00:00',@DATE_TO='2024-09-01 00:00:00',@SHIPMENT=NULL,@FLAG1=1,@NP=N''</t>
  </si>
  <si>
    <t>exec spMDO_SRS_1245_GO @FILIAL=N'845',@MCU=N'   845BRADV1,    845BRDIS,    845BRNST,   845KDDIS1,    845NDDIS,    845NDNST,    845OBDIS,    845PPDIS,    845PPNST,    845RZDIS,    845RZNST,   845VZADV1,    845VZDIS,    845VZNSP,    845VZNST,    845WHADV,   845WHADV1,   845WHADVP,    845WHDIS,    845WHNST,    845WHPUR,ВСЕ',@DATE_FROM='2024-09-01 00:00:00',@DATE_TO='2024-09-01 00:00:00',@SHIPMENT=NULL,@FLAG1=1,@NP=N''</t>
  </si>
  <si>
    <t>exec spMDO_SRS_1245_GO @FILIAL=N'843',@MCU=N'ВСЕ',@DATE_FROM='2024-09-01 00:00:00',@DATE_TO='2024-09-01 00:00:00',@SHIPMENT=NULL,@FLAG1=1,@NP=N''</t>
  </si>
  <si>
    <t>exec spMDO_SRS_1245_GO @FILIAL=N'00 ,01 ,02 ,03 ,04 ,05 ,06 ,07 ,08 ,09 ,10 ,11 ,12 ,13 ,14 ,15 ,16 ,17 ,18 ,19 ,20 ,21 ,22 ,23 ,24 ,25 ,26 ,27 ,28 ,29 ,30 ,31 ,32 ,33 ,34 ,40 ,41 ,42 ,43 ,44 ,45 ,50 ,504,51 ,52 ,53 ,54 ,55 ,56 ,57 ,58 ,59 ,60 ,61 ,62 ,63 ,64 ,649,65 ,659,66 ,67 ,68 ,69 ,70 ,71 ,72 ,720,73 ,74 ,77 ,78 ,79 ,800,801,802,803,804,805,806,807,808,809,810,811,812,813,814,815,816,817,818,819,820,821,822,823,824,825,826,827,828,829,830,831,832,833,834,835,836,837,838,839,840,841,842,843,844,845,846,847,848,849,90 ',@MCU=N'ВСЕ',@DATE_FROM='2024-09-01 00:00:00',@DATE_TO='2024-09-01 00:00:00',@SHIPMENT=NULL,@FLAG1=0,@NP=N''</t>
  </si>
  <si>
    <t>exec spMDO_SRS_1245_GO @FILIAL=N'44 ',@MCU=N'ВСЕ',@DATE_FROM='2024-09-02 00:00:00',@DATE_TO='2024-09-02 00:00:00',@SHIPMENT=NULL,@FLAG1=1,@NP=N'ADV,NST,PUR'</t>
  </si>
  <si>
    <t>exec spMDO_SRS_1245_GO @FILIAL=N'02 ',@MCU=N'ВСЕ',@DATE_FROM='2024-09-02 00:00:00',@DATE_TO='2024-09-02 00:00:00',@SHIPMENT=NULL,@FLAG1=1,@NP=N''</t>
  </si>
  <si>
    <t>exec spMDO_SRS_1245_GO @FILIAL=N'01 ',@MCU=N'ВСЕ',@DATE_FROM='2024-09-02 00:00:00',@DATE_TO='2024-09-02 00:00:00',@SHIPMENT=NULL,@FLAG1=1,@NP=N''</t>
  </si>
  <si>
    <t>exec spMDO_SRS_1245_GO @FILIAL=N'805',@MCU=N'ВСЕ',@DATE_FROM='2024-09-01 00:00:00',@DATE_TO='2024-09-01 00:00:00',@SHIPMENT=NULL,@FLAG1=0,@NP=N''</t>
  </si>
  <si>
    <t>exec spMDO_SRS_1245_GO @FILIAL=N'44 ',@MCU=N'ВСЕ',@DATE_FROM='2024-09-02 00:00:00',@DATE_TO='2024-09-02 00:00:00',@SHIPMENT=NULL,@FLAG1=1,@NP=N''</t>
  </si>
  <si>
    <t>exec spMDO_SRS_1245_GO @FILIAL=N'822',@MCU=N'ВСЕ',@DATE_FROM='2024-08-31 06:00:00',@DATE_TO='2024-08-31 18:00:00',@SHIPMENT=NULL,@FLAG1=1,@NP=N''</t>
  </si>
  <si>
    <t>exec spMDO_SRS_1245_GO @FILIAL=N'15 ',@MCU=N'ВСЕ',@DATE_FROM='2024-09-02 00:00:00',@DATE_TO='2024-09-02 00:00:00',@SHIPMENT=NULL,@FLAG1=1,@NP=N''</t>
  </si>
  <si>
    <t>exec spMDO_SRS_1245_GO @FILIAL=N'803',@MCU=N'ВСЕ',@DATE_FROM='2024-09-01 00:00:00',@DATE_TO='2024-09-01 00:00:00',@SHIPMENT=NULL,@FLAG1=0,@NP=N''</t>
  </si>
  <si>
    <t>exec spMDO_SRS_1245_GO @FILIAL=N'45 ',@MCU=N'      45WHBT,      45WHOX,     45BRDIS,     45CPDIS,     45NDDIS,     45OBDIS,     45PPDIS,     45RZDIS,     45TRDIS,     45VZDIS,     45WHADV,     45WHDIS,     45WHOWN,     45WHPOS',@DATE_FROM='2024-09-02 00:00:00',@DATE_TO='2024-09-02 00:00:00',@SHIPMENT=NULL,@FLAG1=1,@NP=N''</t>
  </si>
  <si>
    <t>exec spMDO_SRS_1245_GO @FILIAL=N'43 ',@MCU=N'     43BRDIS,     43BRNS2,     43BRNST,     43BRWTR,     43NDDIS,     43NDNST,     43NDWTR,     43PPDIS,     43PPNST,     43PPWTR,     43RZNST,     43VZADV,     43VZDIS,     43VZNS2,     43VZNST,     43VZWTR,     43WHADV,     43WHDIS,     43WHNS2,     43WHNST,     43WHNSV,     43WHPAC,     43WHWTR,    43VZADV1,    43VZDIS1,    43VZNST1,    43VZWTR1,    43WHADV1,   43BRNSTFP,   43WHFRILK,   43WHNSTCP,   43WHNSTFP,   43WHNSTGR,   43WHNSTSA,   43WHNSTSP,  43PURFREGR,  43PURFRESP,  43WHPURGRO,  43WHPURSPO, 43WHNSTCPGR, 43WHNSTSTGR, 43WHNSTSTSP,43BRPURFREGR,43BRPURFRESP',@DATE_FROM='2024-09-02 00:00:00',@DATE_TO='2024-09-02 00:00:00',@SHIPMENT=NULL,@FLAG1=1,@NP=N''</t>
  </si>
  <si>
    <t>exec spMDO_SRS_1245_GO @FILIAL=N'800',@MCU=N'ВСЕ',@DATE_FROM='2024-09-01 00:00:00',@DATE_TO='2024-09-01 00:00:00',@SHIPMENT=NULL,@FLAG1=0,@NP=N''</t>
  </si>
  <si>
    <t>exec spMDO_SRS_1245_GO @FILIAL=N'13 ',@MCU=N'ВСЕ',@DATE_FROM='2024-09-01 00:00:00',@DATE_TO='2024-09-01 00:00:00',@SHIPMENT=NULL,@FLAG1=1,@NP=N''</t>
  </si>
  <si>
    <t>exec spMDO_SRS_1245_GO @FILIAL=N'829',@MCU=N'ВСЕ',@DATE_FROM='2024-09-01 00:00:00',@DATE_TO='2024-09-01 00:00:00',@SHIPMENT=NULL,@FLAG1=0,@NP=N''</t>
  </si>
  <si>
    <t>exec spMDO_SRS_1245_GO @FILIAL=N'05 ',@MCU=N'ВСЕ',@DATE_FROM='2024-09-02 00:00:00',@DATE_TO='2024-09-02 00:00:00',@SHIPMENT=NULL,@FLAG1=1,@NP=N''</t>
  </si>
  <si>
    <t>exec spMDO_SRS_1245_GO @FILIAL=N'827',@MCU=N'ВСЕ',@DATE_FROM='2024-09-01 00:00:00',@DATE_TO='2024-09-01 00:00:00',@SHIPMENT=NULL,@FLAG1=0,@NP=N''</t>
  </si>
  <si>
    <t>exec spMDO_SRS_1245_GO @FILIAL=N'09 ',@MCU=N'ВСЕ',@DATE_FROM='2024-09-02 00:00:00',@DATE_TO='2024-09-02 00:00:00',@SHIPMENT=NULL,@FLAG1=1,@NP=N''</t>
  </si>
  <si>
    <t>exec spMDO_SRS_1245_GO @FILIAL=N'18 ',@MCU=N'ВСЕ',@DATE_FROM='2024-09-02 00:00:00',@DATE_TO='2024-09-02 00:00:00',@SHIPMENT=NULL,@FLAG1=1,@NP=N''</t>
  </si>
  <si>
    <t>exec spMDO_SRS_1245_GO @FILIAL=N'830',@MCU=N'ВСЕ',@DATE_FROM='2024-09-01 00:00:00',@DATE_TO='2024-09-01 00:00:00',@SHIPMENT=NULL,@FLAG1=1,@NP=N''</t>
  </si>
  <si>
    <t>exec spMDO_SRS_1245_GO @FILIAL=N'40 ',@MCU=N'ВСЕ',@DATE_FROM='2024-09-01 00:00:00',@DATE_TO='2024-09-01 00:00:00',@SHIPMENT=NULL,@FLAG1=1,@NP=N''</t>
  </si>
  <si>
    <t>exec spMDO_SRS_1245_GO @FILIAL=N'844',@MCU=N'ВСЕ',@DATE_FROM='2024-09-01 00:00:00',@DATE_TO='2024-09-01 00:00:00',@SHIPMENT=NULL,@FLAG1=1,@NP=N''</t>
  </si>
  <si>
    <t>exec spMDO_SRS_1245_GO @FILIAL=N'840',@MCU=N'ВСЕ',@DATE_FROM='2024-08-31 06:00:00',@DATE_TO='2024-08-31 18:00:00',@SHIPMENT=NULL,@FLAG1=1,@NP=N''</t>
  </si>
  <si>
    <t>exec spMDO_SRS_1245_GO @FILIAL=N'19 ',@MCU=N'ВСЕ',@DATE_FROM='2024-09-01 00:00:00',@DATE_TO='2024-09-02 00:00:00',@SHIPMENT=NULL,@FLAG1=1,@NP=N''</t>
  </si>
  <si>
    <t>exec spMDO_SRS_1245_GO @FILIAL=N'64 ',@MCU=N'ВСЕ',@DATE_FROM='2024-09-02 00:00:00',@DATE_TO='2024-09-02 00:00:00',@SHIPMENT=NULL,@FLAG1=1,@NP=N''</t>
  </si>
  <si>
    <t>exec spMDO_SRS_1245_GO @FILIAL=N'848',@MCU=N'ВСЕ',@DATE_FROM='2024-09-01 00:00:00',@DATE_TO='2024-09-01 00:00:00',@SHIPMENT=NULL,@FLAG1=1,@NP=N''</t>
  </si>
  <si>
    <t>exec spMDO_SRS_1245_GO @FILIAL=N'845',@MCU=N'ВСЕ',@DATE_FROM='2024-09-02 00:00:00',@DATE_TO='2024-09-02 00:00:00',@SHIPMENT=NULL,@FLAG1=1,@NP=N''</t>
  </si>
  <si>
    <t>exec spMDO_SRS_1245_GO @FILIAL=N'17 ',@MCU=N'ВСЕ',@DATE_FROM='2024-09-01 00:00:00',@DATE_TO='2024-09-01 00:00:00',@SHIPMENT=NULL,@FLAG1=1,@NP=N''</t>
  </si>
  <si>
    <t>exec spMDO_SRS_1245_GO @FILIAL=N'45 ',@MCU=N'ВСЕ',@DATE_FROM='2024-09-01 00:00:00',@DATE_TO='2024-09-01 00:00:00',@SHIPMENT=NULL,@FLAG1=1,@NP=N''</t>
  </si>
  <si>
    <t>exec spMDO_SRS_1245_GO @FILIAL=N'44 ',@MCU=N'ВСЕ',@DATE_FROM='2024-09-01 00:00:00',@DATE_TO='2024-09-01 00:00:00',@SHIPMENT=NULL,@FLAG1=1,@NP=N'NST,OD,PUR'</t>
  </si>
  <si>
    <t>exec "JDE_PRODUCTION"."dbo"."InfDbOpt_InterStock_Sales_ToOptimum";1 '2024-08-01 00:00:00','2024-09-01 18:35:00.483','     40WHNST',17</t>
  </si>
  <si>
    <t>exec "JDE_PRODUCTION"."dbo"."InfDbOpt_InterStock_Sales_ToOptimum";1 '2024-08-01 00:00:00','2024-09-01 19:30:02.707','    15WHNSTN',12</t>
  </si>
  <si>
    <t>exec "JDE_PRODUCTION"."dbo"."InfDbOpt_InterStock_Sales_ToOptimum";1 '2024-08-01 00:00:00','2024-09-01 18:35:00.267','     14WHPUR',16</t>
  </si>
  <si>
    <t>exec "JDE_PRODUCTION"."dbo"."InfDbOpt_InterStock_Sales_ToOptimum";1 '2024-08-01 00:00:00','2024-09-01 18:40:00.890','     40WHNST',16</t>
  </si>
  <si>
    <t>exec "JDE_PRODUCTION"."dbo"."InfDbOpt_InterStock_Sales_ToOptimum";1 '2024-08-01 00:00:00','2024-09-01 19:30:02.707','    15WHNSTN',13</t>
  </si>
  <si>
    <t>exec "JDE_PRODUCTION"."dbo"."InfDbOpt_InterStock_Sales_ToOptimum";1 '2024-08-01 00:00:00','2024-09-01 18:40:00.890','     08WHPUR',16</t>
  </si>
  <si>
    <t>exec "JDE_PRODUCTION"."dbo"."InfDbOpt_InterStock_Sales_ToOptimum";1 '2024-08-01 00:00:00','2024-09-01 18:40:01.030','     52WHNST',14</t>
  </si>
  <si>
    <t>exec "JDE_PRODUCTION"."dbo"."InfDbOpt_InterStock_Sales_ToOptimum";1 '2024-08-01 00:00:00','2024-09-01 18:35:00.233','    06WHNSTN',14</t>
  </si>
  <si>
    <t>exec "JDE_PRODUCTION"."dbo"."InfDbOpt_InterStock_Sales_ToOptimum";1 '2024-08-01 00:00:00','2024-09-01 19:00:21.847','    07WHNSTN',14</t>
  </si>
  <si>
    <t>exec "JDE_PRODUCTION"."dbo"."InfDbOpt_InterStock_Sales_ToOptimum";1 '2024-08-01 00:00:00','2024-09-01 18:40:01.030','     52PPNST',15</t>
  </si>
  <si>
    <t>exec "JDE_PRODUCTION"."dbo"."InfDbOpt_InterStock_Sales_ToOptimum";1 '2024-08-01 00:00:00','2024-09-01 18:35:00.483','     40WHNST',14</t>
  </si>
  <si>
    <t>exec "JDE_PRODUCTION"."dbo"."InfDbOpt_InterStock_Sales_ToOptimum";1 '2024-08-01 00:00:00','2024-09-01 18:40:01.267','     01PPNST',15</t>
  </si>
  <si>
    <t>exec "JDE_PRODUCTION"."dbo"."InfDbOpt_InterStock_Sales_ToOptimum";1 '2024-08-01 00:00:00','2024-09-01 18:35:00.267','    14WHNSTN',16</t>
  </si>
  <si>
    <t>exec "JDE_PRODUCTION"."dbo"."InfDbOpt_InterStock_Sales_ToOptimum";1 '2024-08-01 00:00:00','2024-09-01 18:35:00.233','     43WHNST',14</t>
  </si>
  <si>
    <t>exec "JDE_PRODUCTION"."dbo"."InfDbOpt_InterStock_Sales_ToOptimum";1 '2024-08-01 00:00:00','2024-09-01 19:30:02.707','     15WHPUR',14</t>
  </si>
  <si>
    <t>exec "JDE_PRODUCTION"."dbo"."InfDbOpt_InterStock_Sales_ToOptimum";1 '2024-08-01 00:00:00','2024-09-01 18:35:00.267','     14WHPUR',17</t>
  </si>
  <si>
    <t>exec "JDE_PRODUCTION"."dbo"."InfDbOpt_InterStock_Sales_ToOptimum";1 '2024-08-01 00:00:00','2024-09-01 18:40:00.890','    08WHNSTN',17</t>
  </si>
  <si>
    <t>exec "JDE_PRODUCTION"."dbo"."InfDbOpt_InterStock_Sales_ToOptimum";1 '2024-08-01 00:00:00','2024-09-01 18:40:00.890','    08WHNSTN',16</t>
  </si>
  <si>
    <t>exec "JDE_PRODUCTION"."dbo"."InfDbOpt_InterStock_Sales_ToOptimum";1 '2024-08-01 00:00:00','2024-09-01 18:35:00.360','     18PPNST',15</t>
  </si>
  <si>
    <t>exec "JDE_PRODUCTION"."dbo"."InfDbOpt_InterStock_Sales_ToOptimum";1 '2024-08-01 00:00:00','2024-09-01 18:35:00.267','    09WHNSTN',17</t>
  </si>
  <si>
    <t>exec "JDE_PRODUCTION"."dbo"."InfDbOpt_InterStock_Sales_ToOptimum";1 '2024-08-01 00:00:00','2024-09-01 19:30:02.707','    15WHNSTN',17</t>
  </si>
  <si>
    <t>exec "JDE_PRODUCTION"."dbo"."InfDbOpt_InterStock_Sales_ToOptimum";1 '2024-08-01 00:00:00','2024-09-01 18:35:00.360','     18WHNST',17</t>
  </si>
  <si>
    <t>exec "JDE_PRODUCTION"."dbo"."InfDbOpt_InterStock_Sales_ToOptimum";1 '2024-08-01 00:00:00','2024-09-01 18:35:00.233','    13WHPITO',14</t>
  </si>
  <si>
    <t>exec "JDE_PRODUCTION"."dbo"."InfDbOpt_InterStock_Sales_ToOptimum";1 '2024-08-01 00:00:00','2024-09-01 18:35:00.483','     40PPNST',15</t>
  </si>
  <si>
    <t>exec "JDE_PRODUCTION"."dbo"."InfDbOpt_InterStock_Sales_ToOptimum";1 '2024-08-01 00:00:00','2024-09-01 18:35:00.233','    13WHPITO',17</t>
  </si>
  <si>
    <t>exec "JDE_PRODUCTION"."dbo"."InfDbOpt_InterStock_Sales_ToOptimum";1 '2024-08-01 00:00:00','2024-09-01 19:30:02.707','     15WHPUR',12</t>
  </si>
  <si>
    <t>exec "JDE_PRODUCTION"."dbo"."InfDbOpt_InterStock_Sales_ToOptimum";1 '2024-08-01 00:00:00','2024-09-01 18:35:00.233','     43WHPUR',16</t>
  </si>
  <si>
    <t>exec "JDE_PRODUCTION"."dbo"."InfDbOpt_InterStock_Sales_ToOptimum";1 '2024-08-01 00:00:00','2024-09-01 18:40:00.890','     57WHNST',14</t>
  </si>
  <si>
    <t>exec "JDE_PRODUCTION"."dbo"."InfDbOpt_InterStock_Sales_ToOptimum";1 '2024-08-01 00:00:00','2024-09-01 18:40:01.030','     52WHPUR',14</t>
  </si>
  <si>
    <t>exec "JDE_PRODUCTION"."dbo"."InfDbOpt_InterStock_Sales_ToOptimum";1 '2024-08-01 00:00:00','2024-09-01 18:40:00.890','     08PPNST',15</t>
  </si>
  <si>
    <t>exec "JDE_PRODUCTION"."dbo"."InfDbOpt_InterStock_Sales_ToOptimum";1 '2024-08-01 00:00:00','2024-09-01 18:40:01.267','    01WHPURN',16</t>
  </si>
  <si>
    <t>exec "JDE_PRODUCTION"."dbo"."InfDbOpt_InterStock_Sales_ToOptimum";1 '2024-08-01 00:00:00','2024-09-01 18:35:00.233','   40WHNST43',16</t>
  </si>
  <si>
    <t>exec "JDE_PRODUCTION"."dbo"."InfDbOpt_InterStock_Sales_ToOptimum";1 '2024-08-01 00:00:00','2024-09-01 18:35:00.233','   40WHNST43',17</t>
  </si>
  <si>
    <t>exec "JDE_PRODUCTION"."dbo"."InfDbOpt_InterStock_Sales_ToOptimum";1 '2024-08-01 00:00:00','2024-09-01 18:40:01.267','     01WHNST',14</t>
  </si>
  <si>
    <t>exec "JDE_PRODUCTION"."dbo"."InfDbOpt_InterStock_Sales_ToOptimum";1 '2024-08-01 00:00:00','2024-09-01 18:40:00.890','     57PPNST',15</t>
  </si>
  <si>
    <t>exec "JDE_PRODUCTION"."dbo"."InfDbOpt_InterStock_Sales_ToOptimum";1 '2024-08-01 00:00:00','2024-09-01 18:35:00.233','     04WHNS2',18</t>
  </si>
  <si>
    <t>exec "JDE_PRODUCTION"."dbo"."InfDbOpt_InterStock_Sales_ToOptimum";1 '2024-08-01 00:00:00','2024-09-01 18:35:00.267','     14PPNST',15</t>
  </si>
  <si>
    <t>exec "JDE_PRODUCTION"."dbo"."InfDbOpt_InterStock_Sales_ToOptimum";1 '2024-08-01 00:00:00','2024-09-01 18:40:01.267','    01WHPURN',14</t>
  </si>
  <si>
    <t>exec "JDE_PRODUCTION"."dbo"."InfDbOpt_InterStock_Sales_ToOptimum";1 '2024-08-01 00:00:00','2024-09-01 18:35:00.233','   40PPNST43',15</t>
  </si>
  <si>
    <t>exec "JDE_PRODUCTION"."dbo"."InfDbOpt_InterStock_Sales_ToOptimum";1 '2024-08-01 00:00:00','2024-09-01 18:40:00.890','     57WHPUR',14</t>
  </si>
  <si>
    <t>exec "JDE_PRODUCTION"."dbo"."InfDbOpt_InterStock_Sales_ToOptimum";1 '2024-08-01 00:00:00','2024-09-01 18:35:00.267','    09WHNSTN',14</t>
  </si>
  <si>
    <t>exec "JDE_PRODUCTION"."dbo"."InfDbOpt_InterStock_Sales_ToOptimum";1 '2024-08-01 00:00:00','2024-09-01 18:35:00.233','    13WHPITO',16</t>
  </si>
  <si>
    <t>exec "JDE_PRODUCTION"."dbo"."InfDbOpt_InterStock_Sales_ToOptimum";1 '2024-08-01 00:00:00','2024-09-01 18:40:01.267','     01WHNST',16</t>
  </si>
  <si>
    <t>exec "JDE_PRODUCTION"."dbo"."InfDbOpt_InterStock_Sales_ToOptimum";1 '2024-08-01 00:00:00','2024-09-01 19:30:02.707','     15WHPUR',17</t>
  </si>
  <si>
    <t>exec "JDE_PRODUCTION"."dbo"."InfDbOpt_InterStock_Sales_ToOptimum";1 '2024-08-01 00:00:00','2024-09-01 18:35:00.233','    06WHNSTN',13</t>
  </si>
  <si>
    <t>exec "JDE_PRODUCTION"."dbo"."InfDbOpt_InterStock_Sales_ToOptimum";1 '2024-08-01 00:00:00','2024-09-01 19:30:02.707','     15WHPUR',16</t>
  </si>
  <si>
    <t>exec "JDE_PRODUCTION"."dbo"."InfDbOpt_InterStock_Sales_ToOptimum";1 '2024-08-01 00:00:00','2024-09-01 18:35:00.267','     09PPNST',15</t>
  </si>
  <si>
    <t>exec "JDE_PRODUCTION"."dbo"."InfDbOpt_InterStock_Sales_ToOptimum";1 '2024-08-01 00:00:00','2024-09-01 18:35:00.360','     18WHPUR',17</t>
  </si>
  <si>
    <t>exec "JDE_PRODUCTION"."dbo"."InfDbOpt_InterStock_Sales_ToOptimum";1 '2024-08-01 00:00:00','2024-09-01 18:35:00.360','     18WHNST',14</t>
  </si>
  <si>
    <t>exec "JDE_PRODUCTION"."dbo"."InfDbOpt_InterStock_Sales_ToOptimum";1 '2024-08-01 00:00:00','2024-09-01 18:40:00.890','    08WHNSTN',14</t>
  </si>
  <si>
    <t>exec "JDE_PRODUCTION"."dbo"."InfDbOpt_InterStock_Sales_ToOptimum";1 '2024-08-01 00:00:00','2024-09-01 18:35:00.233','    06WHNSTN',17</t>
  </si>
  <si>
    <t>exec "JDE_PRODUCTION"."dbo"."InfDbOpt_InterStock_Sales_ToOptimum";1 '2024-08-01 00:00:00','2024-09-01 18:35:00.483','     40WHNST',16</t>
  </si>
  <si>
    <t>exec "JDE_PRODUCTION"."dbo"."InfDbOpt_InterStock_Sales_ToOptimum";1 '2024-08-01 00:00:00','2024-09-01 18:35:00.267','    09WHPURN',14</t>
  </si>
  <si>
    <t>exec "JDE_PRODUCTION"."dbo"."InfDbOpt_InterStock_Sales_ToOptimum";1 '2024-08-01 00:00:00','2024-09-01 19:30:02.707','    15WHNSTN',14</t>
  </si>
  <si>
    <t>exec "JDE_PRODUCTION"."dbo"."InfDbOpt_InterStock_Sales_ToOptimum";1 '2024-08-01 00:00:00','2024-09-01 18:35:00.360','     18WHPUR',14</t>
  </si>
  <si>
    <t>exec "JDE_PRODUCTION"."dbo"."InfDbOpt_InterStock_Sales_ToOptimum";1 '2024-08-01 00:00:00','2024-09-01 18:35:00.233','   13WHPITPO',15</t>
  </si>
  <si>
    <t>exec "JDE_PRODUCTION"."dbo"."InfDbOpt_InterStock_Sales_ToOptimum";1 '2024-08-01 00:00:00','2024-09-01 19:30:02.707','     15PPNST',15</t>
  </si>
  <si>
    <t>exec "JDE_PRODUCTION"."dbo"."InfDbOpt_InterStock_Sales_ToOptimum";1 '2024-08-01 00:00:00','2024-09-01 18:40:00.890','     57WHNST',16</t>
  </si>
  <si>
    <t>exec "JDE_PRODUCTION"."dbo"."InfDbOpt_InterStock_Sales_ToOptimum";1 '2024-08-01 00:00:00','2024-09-01 18:40:00.890','     08WHPUR',14</t>
  </si>
  <si>
    <t>exec "JDE_PRODUCTION"."dbo"."InfDbOpt_InterStock_Sales_ToOptimum";1 '2024-08-01 00:00:00','2024-09-01 19:30:02.707','    15WHNSTN',16</t>
  </si>
  <si>
    <t>exec "JDE_PRODUCTION"."dbo"."InfDbOpt_InterStock_Sales_ToOptimum";1 '2024-08-01 00:00:00','2024-09-01 18:35:00.267','     14WHPUR',14</t>
  </si>
  <si>
    <t>exec "JDE_PRODUCTION"."dbo"."InfDbOpt_InterStock_Sales_ToOptimum";1 '2024-08-01 00:00:00','2024-09-01 18:35:00.233','    06WHNSTN',16</t>
  </si>
  <si>
    <t>exec "JDE_PRODUCTION"."dbo"."InfDbOpt_InterStock_Sales_ToOptimum";1 '2024-08-01 00:00:00','2024-09-01 18:40:01.267','     01WHNST',17</t>
  </si>
  <si>
    <t>exec "JDE_PRODUCTION"."dbo"."InfDbOpt_InterStock_Sales_ToOptimum";1 '2024-08-01 00:00:00','2024-09-01 18:35:00.267','    14WHNSTN',14</t>
  </si>
  <si>
    <t>exec "JDE_PRODUCTION"."dbo"."InfDbOpt_InterStock_Sales_ToOptimum";1 '2024-08-01 00:00:00','2024-09-01 18:35:00.233','   40WHPUR43',16</t>
  </si>
  <si>
    <t>exec "LS_MT"."dbo"."spImportDoc_Orders_Select";1 '        02NL','S1'</t>
  </si>
  <si>
    <t>exec "LS_MT"."dbo"."spImportDoc_Orders_Select";1 '       52PUR','SX'</t>
  </si>
  <si>
    <t>exec "LS_MT"."dbo"."spImportDoc_Orders_Select";1 '       14PUR','SP'</t>
  </si>
  <si>
    <t>exec "LS_MT"."dbo"."spImportDoc_Orders_Select";1 '        33NP','$O'</t>
  </si>
  <si>
    <t>exec "LS_MT"."dbo"."spImportDoc_Orders_Select";1 '       06PUR','SP'</t>
  </si>
  <si>
    <t>exec "LS_MT"."dbo"."spImportDoc_Orders_Select";1 '       55NLN','S1'</t>
  </si>
  <si>
    <t>exec "LS_MT"."dbo"."spImportDoc_Orders_Select";1 '        58NL','S1'</t>
  </si>
  <si>
    <t>exec "LS_MT"."dbo"."spImportDoc_Orders_Select";1 '       01PUR','SP'</t>
  </si>
  <si>
    <t>exec "LS_MT"."dbo"."spImportDoc_Orders_Select";1 '       08PUR','SP'</t>
  </si>
  <si>
    <t>exec "LS_MT"."dbo"."spImportDoc_Orders_Select";1 '       52PUR','SP'</t>
  </si>
  <si>
    <t>exec "LS_MT"."dbo"."spImportDoc_Orders_Select";1 '       52NLN','S1'</t>
  </si>
  <si>
    <t>exec "LS_MT"."dbo"."spImportDoc_Orders_Select";1 '        56NL','S1'</t>
  </si>
  <si>
    <t>exec "LS_MT"."dbo"."spImportDoc_Orders_Select";1 '        57NL','S1'</t>
  </si>
  <si>
    <t>exec "LS_MT"."dbo"."spImportDoc_Orders_Select";1 '        01NL','S1'</t>
  </si>
  <si>
    <t>exec "LS_MT"."dbo"."spImportDoc_Orders_Select";1 '       53NLN','S1'</t>
  </si>
  <si>
    <t>exec "LS_MT"."dbo"."spImportDoc_Orders_Select";1 '       53PUR','SP'</t>
  </si>
  <si>
    <t>exec "LS_MT"."dbo"."spImportDoc_Orders_Select";1 '        53NL','S1'</t>
  </si>
  <si>
    <t>exec "LS_MT"."dbo"."spImportDoc_Orders_Select";1 '        43NL','S1'</t>
  </si>
  <si>
    <t>exec "LS_MT"."dbo"."spImportDoc_Orders_Select";1 '       14NLN','S1'</t>
  </si>
  <si>
    <t>exec "LS_MT"."dbo"."spImportDoc_Orders_Select";1 '       08NLN','S1'</t>
  </si>
  <si>
    <t>exec "LS_MT"."dbo"."spImportDoc_Orders_Select";1 '        07NL','S1'</t>
  </si>
  <si>
    <t>exec "LS_MT"."dbo"."spImportDoc_Orders_Select";1 '       56PUR','SP'</t>
  </si>
  <si>
    <t>exec "LS_MT"."dbo"."spImportDoc_Orders_Select";1 '       07PUR','SP'</t>
  </si>
  <si>
    <t>exec "LS_MT"."dbo"."spImportDoc_Orders_Select";1 '       02PUR','SP'</t>
  </si>
  <si>
    <t>exec "LS_MT"."dbo"."spImportDoc_Orders_Select";1 '       18PUR','SP'</t>
  </si>
  <si>
    <t>exec "LS_MT"."dbo"."spImportDoc_Orders_Select";1 '        61NL','S1'</t>
  </si>
  <si>
    <t>exec "LS_MT"."dbo"."spImportDoc_Orders_Select";1 '        15NL','S1'</t>
  </si>
  <si>
    <t>exec "LS_MT"."dbo"."spImportDoc_Orders_Select";1 '       15PUR','SP'</t>
  </si>
  <si>
    <t>exec "LS_MT"."dbo"."spImportDoc_Orders_Select";1 '        05NL','S1'</t>
  </si>
  <si>
    <t>exec "LS_MT"."dbo"."spImportDoc_Orders_Select";1 '       59PUR','SP'</t>
  </si>
  <si>
    <t>exec "LS_MT"."dbo"."spImportDoc_Orders_Select";1 '       40PUN','SX'</t>
  </si>
  <si>
    <t>exec "LS_MT"."dbo"."spImportDoc_Orders_Select";1 '        33NL','S1'</t>
  </si>
  <si>
    <t>exec "LS_MT"."dbo"."spImportDoc_Orders_Select";1 '       57PUR','SP'</t>
  </si>
  <si>
    <t>exec "LS_MT"."dbo"."spImportDoc_Orders_Select";1 '        54NL','S1'</t>
  </si>
  <si>
    <t>exec "LS_MT"."dbo"."spImportDoc_Orders_Select";1 '       54PUR','SP'</t>
  </si>
  <si>
    <t>exec "LS_MT"."dbo"."spImportDoc_Orders_Select";1 '       61PUR','SP'</t>
  </si>
  <si>
    <t>exec "LS_MT"."dbo"."spImportDoc_Orders_Select";1 '       40PUR','SP'</t>
  </si>
  <si>
    <t>exec "LS_MT"."dbo"."spImportDoc_Orders_Select";1 '       21PUR','SP'</t>
  </si>
  <si>
    <t>exec "LS_MT"."dbo"."spImportDoc_Orders_Select";1 '        18NL','S1'</t>
  </si>
  <si>
    <t>exec "LS_MT"."dbo"."spImportDoc_Orders_Select";1 '       05PUR','SP'</t>
  </si>
  <si>
    <t>exec "LS_MT"."dbo"."spImportDoc_Orders_Select";1 '       09PUR','SP'</t>
  </si>
  <si>
    <t>exec "LS_MT"."dbo"."spImportDoc_Orders_Select";1 '        04NL','S1'</t>
  </si>
  <si>
    <t>exec "LS_MT"."dbo"."spImportDoc_Orders_Select";1 '        55NL','S1'</t>
  </si>
  <si>
    <t>exec "LS_MT"."dbo"."spImportDoc_Orders_Select";1 '        06NL','S1'</t>
  </si>
  <si>
    <t>exec "LS_MT"."dbo"."spImportDoc_Orders_Select";1 '       43PUR','SP'</t>
  </si>
  <si>
    <t>exec "LS_MT"."dbo"."spImportDoc_Orders_Select";1 '        52NL','S1'</t>
  </si>
  <si>
    <t>exec "LS_MT"."dbo"."spImportDoc_Orders_Select";1 '        08NL','S1'</t>
  </si>
  <si>
    <t>exec "LS_MT"."dbo"."spImportDoc_Orders_Select";1 '       54NLN','S1'</t>
  </si>
  <si>
    <t>exec "LS_MT"."dbo"."spImportDoc_Orders_Select";1 '        59NL','S1'</t>
  </si>
  <si>
    <t>exec "LS_MT"."dbo"."spImportDoc_Orders_Select";1 '       55PUR','SP'</t>
  </si>
  <si>
    <t>exec "LS_MT"."dbo"."spImportDoc_Orders_Select";1 '       52PUN','SP'</t>
  </si>
  <si>
    <t>exec "LS_MT"."dbo"."spImportDoc_Orders_Select";1 '       40PUN','SP'</t>
  </si>
  <si>
    <t>exec "LS_MT"."dbo"."spImportDoc_Orders_Select";1 '       57NLN','S1'</t>
  </si>
  <si>
    <t>exec "LS_MT"."dbo"."spImportDoc_Orders_Select";1 '       08ADV','A1'</t>
  </si>
  <si>
    <t>exec "LS_MT"."dbo"."InfDbOpt_spGetReturnedDocs_OMR_ex";1 '2024-08-12 00:00:00','2024-09-01 00:00:00','       21MRS','CE'</t>
  </si>
  <si>
    <t>exec "LS_MT"."dbo"."InfDbOpt_spGetReturnedDocs_OMR_ex";1 '2024-08-12 00:00:00','2024-08-31 00:00:00','       21MRS','CE'</t>
  </si>
  <si>
    <t>exec "LS_MT"."dbo"."spImportDoc_Sales_Select";1 '       14NLN','S1'</t>
  </si>
  <si>
    <t>exec "LS_MT"."dbo"."spImportDoc_Sales_Select";1 '       848NL','S1'</t>
  </si>
  <si>
    <t>exec "LS_MT"."dbo"."spImportDoc_Sales_Select";1 '        59NL','S1'</t>
  </si>
  <si>
    <t>exec "LS_MT"."dbo"."spImportDoc_Sales_Select";1 '        43NL','S1'</t>
  </si>
  <si>
    <t>exec "LS_MT"."dbo"."spImportDoc_Sales_Select";1 '       847NL','S1'</t>
  </si>
  <si>
    <t>exec "LS_MT"."dbo"."spImportDoc_Sales_Select";1 '       52NLN','S1'</t>
  </si>
  <si>
    <t>exec "LS_MT"."dbo"."spImportDoc_Sales_Select";1 '       08NLN','S1'</t>
  </si>
  <si>
    <t>exec "LS_MT"."dbo"."spImportDoc_Sales_Select";1 '        33NL','S1'</t>
  </si>
  <si>
    <t>exec "LS_MT"."dbo"."spImportDoc_Sales_Select";1 '       843NL','S1'</t>
  </si>
  <si>
    <t>exec "LS_MT"."dbo"."spImportDoc_Sales_Select";1 '        53NL','S1'</t>
  </si>
  <si>
    <t>exec "LS_MT"."dbo"."spImportDoc_Sales_Select";1 '       845NL','S1'</t>
  </si>
  <si>
    <t>exec "LS_MT"."dbo"."spImportDoc_Sales_Select";1 '        15NL','S1'</t>
  </si>
  <si>
    <t>exec "LS_MT"."dbo"."spImportDoc_Sales_Select";1 '        06NL','S1'</t>
  </si>
  <si>
    <t>exec "LS_MT"."dbo"."spImportDoc_Sales_Select";1 '        57NL','S1'</t>
  </si>
  <si>
    <t>exec "LS_MT"."dbo"."spImportDoc_Sales_Select";1 '        58NL','S1'</t>
  </si>
  <si>
    <t>exec "LS_MT"."dbo"."spImportDoc_Sales_Select";1 '        04NL','S1'</t>
  </si>
  <si>
    <t>exec "LS_MT"."dbo"."spImportDoc_Sales_Select";1 '        56NL','S1'</t>
  </si>
  <si>
    <t>exec "LS_MT"."dbo"."spImportDoc_Sales_Select";1 '        18NL','S1'</t>
  </si>
  <si>
    <t>exec "LS_MT"."dbo"."spImportDoc_Sales_Select";1 '        61NL','S1'</t>
  </si>
  <si>
    <t>exec "LS_MT"."dbo"."spImportDoc_Sales_Select";1 '       54NLN','S1'</t>
  </si>
  <si>
    <t>exec "LS_MT"."dbo"."spImportDoc_Sales_Select";1 '        02NL','S1'</t>
  </si>
  <si>
    <t>exec "LS_MT"."dbo"."spImportDoc_Sales_Select";1 '        07NL','S1'</t>
  </si>
  <si>
    <t>exec "LS_MT"."dbo"."spImportDoc_Sales_Select";1 '        45NL','S1'</t>
  </si>
  <si>
    <t>exec "LS_MT"."dbo"."spImportDoc_Sales_Select";1 '        52NL','S1'</t>
  </si>
  <si>
    <t>exec "LS_MT"."dbo"."spImportDoc_Sales_Select";1 '        14NL','S1'</t>
  </si>
  <si>
    <t>exec "LS_MT"."dbo"."spImportDoc_Sales_Select";1 '        54NL','S1'</t>
  </si>
  <si>
    <t>exec "LS_MT"."dbo"."spImportDoc_Sales_Select";1 '       55NLN','S1'</t>
  </si>
  <si>
    <t>exec "LS_MT"."dbo"."spImportDoc_Sales_Select";1 '        55NL','S1'</t>
  </si>
  <si>
    <t>exec "LS_MT"."dbo"."spImportDoc_Sales_Select";1 '        09NL','S1'</t>
  </si>
  <si>
    <t>exec "LS_MT"."dbo"."spImportDoc_Sales_Select";1 '       844NL','S1'</t>
  </si>
  <si>
    <t>exec "LS_MT"."dbo"."spImportDoc_Sales_Select";1 '       846NL','S1'</t>
  </si>
  <si>
    <t>exec "LS_MT"."dbo"."spImportDoc_Sales_Select";1 '        05NL','S1'</t>
  </si>
  <si>
    <t>exec "LS_MT"."dbo"."spImportDoc_Sales_Select";1 '        33NP','$O'</t>
  </si>
  <si>
    <t>exec "LS_MT"."dbo"."spImportDoc_Sales_Select";1 '        01NL','S1'</t>
  </si>
  <si>
    <t>exec "LS_MT"."dbo"."spImportDoc_Sales_Select";1 '       849NP','$O'</t>
  </si>
  <si>
    <t>exec "LS_MT"."dbo"."spImportDoc_Sales_Select";1 '       01NLN','S1'</t>
  </si>
  <si>
    <t>exec "LS_MT"."dbo"."spImportDoc_Sales_Select";1 '      843ADV','A1'</t>
  </si>
  <si>
    <t>exec "LS_MT"."dbo"."spImportDoc_Sales_Select";1 '       57ADV','A1'</t>
  </si>
  <si>
    <t>exec "LS_MT"."dbo"."spImportDoc_Sales_Select";1 '       53NLN','S1'</t>
  </si>
  <si>
    <t>exec "LS_MT"."dbo"."spImportDoc_Sales_Select";1 '       57NLN','S1'</t>
  </si>
  <si>
    <t>exec "LS_MT"."dbo"."spImportDoc_Sales_Select";1 '       44ADV','A1'</t>
  </si>
  <si>
    <t>exec "LS_MT"."dbo"."spImportDoc_Sales_Select";1 '        44NP','$O'</t>
  </si>
  <si>
    <t>exec "LS_MT"."dbo"."spImportDoc_Sales_Select";1 '        08NL','S1'</t>
  </si>
  <si>
    <t>exec "LS_MT"."dbo"."spImportDoc_Sales_Select";1 '       01ADV','A1'</t>
  </si>
  <si>
    <t>exec "LS_MT"."dbo"."InfDbOpt_spGetInterStockDocs_OMR";1 N'MNOMR','2024-08-12 00:00:00','2024-08-31 00:00:00','OT'</t>
  </si>
  <si>
    <t>exec "LS_MT"."dbo"."InfDbOpt_spGetInterStockDocs_OMR";1 N'MNOMR','2024-08-12 00:00:00','2024-09-01 00:00:00','OT'</t>
  </si>
  <si>
    <t>exec "LS_MT"."dbo"."InfDbOpt_spGetInterStockDocs_OMR";1 N'MNOMR','2024-08-12 00:00:00','2024-09-01 00:00:00','OW'</t>
  </si>
  <si>
    <t>exec "LS_MT"."dbo"."InfDbOpt_spGetInterStockDocs_OMR";1 N'MNOMR','2024-08-12 00:00:00','2024-09-01 00:00:00','SW'</t>
  </si>
  <si>
    <t>exec "LS_MT"."dbo"."InfDbOpt_spGetInterStockDocs_OMR";1 N'MNOMR','2024-08-12 00:00:00','2024-08-31 00:00:00','OW'</t>
  </si>
  <si>
    <t>exec "LS_MT"."dbo"."InfDbOpt_spGetInterStockDocs_OMR";1 N'MNOMR','2024-08-12 00:00:00','2024-08-31 00:00:00','SW'</t>
  </si>
  <si>
    <t>exec "LS_MT"."dbo"."InfDbOpt_spGetSalesToOptimum_Dr_WTR";1 'OMCON','2024-08-26 00:00:00','2024-09-02 00:00:00','WTR','      839CON','','YS',0</t>
  </si>
  <si>
    <t>exec "LS_MT"."dbo"."InfDbOpt_spGetSalesToOptimum_Dr_WTR";1 'NBCON','2024-08-26 00:00:00','2024-09-02 00:00:00','WTR','      822CON','','YS',0</t>
  </si>
  <si>
    <t>exec "LS_MT"."dbo"."InfDbOpt_InterStockDocs_forDMS";1 '2024-08-12 00:00:00','2024-09-01 00:00:00','00004','IK'</t>
  </si>
  <si>
    <t>exec "LS_MT"."dbo"."InfDbOpt_InterStockDocs_forDMS";1 '2024-08-12 00:00:00','2024-08-31 00:00:00','00004','IK'</t>
  </si>
  <si>
    <t>exec "LS_MT"."dbo"."InfDbOpt_InterStockDocs_forDMS";1 '2024-08-12 00:00:00','2024-08-31 00:00:00','00004','IW'</t>
  </si>
  <si>
    <t>exec "LS_MT"."dbo"."InfDbOpt_InterStockDocs_forDMS";1 '2024-08-12 00:00:00','2024-08-31 00:00:00','00004','ID'</t>
  </si>
  <si>
    <t>exec "LS_MT"."dbo"."InfDbOpt_InterStockDocs_forDMS";1 '2024-08-12 00:00:00','2024-09-01 00:00:00','00004','IW'</t>
  </si>
  <si>
    <t>exec "LS_MT"."dbo"."InfDbOpt_InterStockDocs_forDMS";1 '2024-08-12 00:00:00','2024-09-01 00:00:00','00004','IN'</t>
  </si>
  <si>
    <t>exec "LS_MT"."dbo"."InfDbOpt_InterStockDocs_forDMS";1 '2024-08-12 00:00:00','2024-08-31 00:00:00','00004','IN'</t>
  </si>
  <si>
    <t>exec "LS_MT"."dbo"."InfDbOpt_InterStockDocs_forDMS";1 '2024-08-12 00:00:00','2024-09-01 00:00:00','00004','ID'</t>
  </si>
  <si>
    <t>exec "LS_MT"."dbo"."InfDbOpt_InterStockDocs_forDMS";1 '2024-08-12 00:00:00','2024-08-31 00:00:00','00004','IU'</t>
  </si>
  <si>
    <t>exec "LS_MT"."dbo"."InfDbOpt_InterStockDocs_forDMS";1 '2024-08-12 00:00:00','2024-09-01 00:00:00','00004','IU'</t>
  </si>
  <si>
    <t>exec "LS_MT"."dbo"."InfDbOpt_spGetPurchaseOrder_OMR_ex";1 N'MNOMR','2024-08-12 00:00:00','2024-09-01 00:00:00'</t>
  </si>
  <si>
    <t>exec "LS_MT"."dbo"."InfDbOpt_spGetPurchaseOrder_OMR_ex";1 N'MNOMR','2024-08-12 00:00:00','2024-08-31 00:00:00'</t>
  </si>
  <si>
    <t>exec "LS_MT"."dbo"."InfDbOpt_spGetDocsX6_OMR";1 N'MNOMR','2024-08-12 00:00:00','2024-08-31 00:00:00'</t>
  </si>
  <si>
    <t>exec [JDE_PRODUCTION].[sys].sp_table_statistics2_rowset N'Items_Linear_UOM',N'dbo',N'JDE_PRODUCTION',NULL,NULL,NULL</t>
  </si>
  <si>
    <t>exec "INT_ANT"."dbo"."sp_AntTPPMcuExp";1</t>
  </si>
  <si>
    <t>sp_anttppmcuexp</t>
  </si>
  <si>
    <t>JDEENTPR</t>
  </si>
  <si>
    <t>exec [JDE_REPORTS].[sys].sp_columns_100_rowset N'ConvertUOM',N'dbo',NULL</t>
  </si>
  <si>
    <t>exec "INT_ANT"."dbo"."sp_AntTPPSetDescrExp";1</t>
  </si>
  <si>
    <t>sp_anttppsetdescrexp</t>
  </si>
  <si>
    <t>exec [JDE_PRODUCTION].[sys].sp_columns_100_rowset N'Items_Linear_UOM',N'dbo',NULL</t>
  </si>
  <si>
    <t>exec [JDE_PRODUCTION].[sys].sp_columns_100_rowset N'F55IV1ST',N'PRODDTA',NULL</t>
  </si>
  <si>
    <t>exec [JDE_PRODUCTION].[sys].sp_columns_100_rowset N'F55YTZON',N'PRODDTA',NULL</t>
  </si>
  <si>
    <t>exec [JDE_PRODUCTION].[sys].sp_columns_100_rowset N'F0116',N'PRODDTA',NULL</t>
  </si>
  <si>
    <t>exec "INT_ANT"."dbo"."sp_AntTPPSetRestExp";1</t>
  </si>
  <si>
    <t>sp_anttppsetrestexp</t>
  </si>
  <si>
    <t>exec "INT_ANT"."dbo"."sp_AntTPPDescrExp";1</t>
  </si>
  <si>
    <t>sp_anttppdescrexp</t>
  </si>
  <si>
    <t>exec spMDO_SRS_1594_ErrorsSNT @KCOO=N'00007     ',@RP04=N'45 ',@59VWCC1=N'OUTSNT    ',@55D5=N'OD        ',@59VWTSTS=N'009',@Days=5</t>
  </si>
  <si>
    <t>exec spMDO_SRS_1594_ErrorsSNT @KCOO=N'00007     ',@RP04=N'44 ',@59VWCC1=N'OUTSNT    ',@55D5=N'OD        ',@59VWTSTS=N'009',@Days=5</t>
  </si>
  <si>
    <t>exec SRS_1415_BNK_OrdersForSHAN @SHAN=NULL,@VR02=N'431',@DATE_FROM='2024-08-28 00:00:00',@DATE_TO='2024-08-28 00:00:00',@DATE_TYPE=N'1',@EMCU=N'33NL',@KCOO=N'00004'</t>
  </si>
  <si>
    <t>exec SRS_1415_BNK_OrdersForSHAN @SHAN=NULL,@VR02=N'431',@DATE_FROM='2024-08-27 00:00:00',@DATE_TO='2024-08-27 00:00:00',@DATE_TYPE=N'1',@EMCU=N'33NL',@KCOO=N'00004'</t>
  </si>
  <si>
    <t>exec SRS_1415_BNK_OrdersForSHAN @SHAN=NULL,@VR02=N'431',@DATE_FROM='2024-08-26 00:00:00',@DATE_TO='2024-08-26 00:00:00',@DATE_TYPE=N'1',@EMCU=N'33NL',@KCOO=N'00004'</t>
  </si>
  <si>
    <t>exec SRS_1415_BNK_OrdersForSHAN @SHAN=NULL,@VR02=N'431',@DATE_FROM=NULL,@DATE_TO=NULL,@DATE_TYPE=N'1',@EMCU=N'33NL',@KCOO=N'00004'</t>
  </si>
  <si>
    <t>exec SRS_1415_BNK_OrdersForSHAN @SHAN=NULL,@VR02=N'431',@DATE_FROM='2024-08-23 00:00:00',@DATE_TO='2024-08-23 00:00:00',@DATE_TYPE=N'1',@EMCU=N'33NL',@KCOO=N'00004'</t>
  </si>
  <si>
    <t>exec SRS_1415_BNK_OrdersForSHAN @SHAN=NULL,@VR02=N'431',@DATE_FROM='2024-08-30 00:00:00',@DATE_TO='2024-08-30 00:00:00',@DATE_TYPE=N'1',@EMCU=N'33NL',@KCOO=N'00004'</t>
  </si>
  <si>
    <t>exec SRS_1415_BNK_OrdersForSHAN @SHAN=NULL,@VR02=N'429',@DATE_FROM='2024-09-03 00:00:00',@DATE_TO='2024-09-03 00:00:00',@DATE_TYPE=N'1',@EMCU=N'33NL',@KCOO=N'00004'</t>
  </si>
  <si>
    <t>exec SRS_1415_BNK_OrdersForSHAN @SHAN=NULL,@VR02=N'428',@DATE_FROM='2024-09-02 00:00:00',@DATE_TO='2024-09-02 00:00:00',@DATE_TYPE=N'1',@EMCU=N'33NL',@KCOO=N'00004'</t>
  </si>
  <si>
    <t>exec SRS_1415_BNK_OrdersForSHAN @SHAN=NULL,@VR02=N'433',@DATE_FROM='2024-09-02 00:00:00',@DATE_TO='2024-09-02 00:00:00',@DATE_TYPE=N'1',@EMCU=N'33NL',@KCOO=N'00004'</t>
  </si>
  <si>
    <t>exec SRS_1415_BNK_OrdersForSHAN @SHAN=NULL,@VR02=N'453',@DATE_FROM='2024-08-30 00:00:00',@DATE_TO=NULL,@DATE_TYPE=N'0',@EMCU=N'33NL',@KCOO=N'00004'</t>
  </si>
  <si>
    <t>exec SRS_1415_BNK_OrdersForSHAN @SHAN=NULL,@VR02=N'433',@DATE_FROM='2024-09-03 00:00:00',@DATE_TO='2024-09-03 00:00:00',@DATE_TYPE=N'1',@EMCU=N'33NL',@KCOO=N'00004'</t>
  </si>
  <si>
    <t>exec SRS_1415_BNK_OrdersForSHAN @SHAN=NULL,@VR02=N'M78',@DATE_FROM='2024-08-26 00:00:00',@DATE_TO='2024-08-30 00:00:00',@DATE_TYPE=N'0',@EMCU=N'08MPC',@KCOO=N'00001'</t>
  </si>
  <si>
    <t>exec SRS_1415_BNK_OrdersForSHAN @SHAN=NULL,@VR02=N'428',@DATE_FROM='2024-09-03 00:00:00',@DATE_TO='2024-09-03 00:00:00',@DATE_TYPE=N'1',@EMCU=N'33NL',@KCOO=N'00004'</t>
  </si>
  <si>
    <t>exec SRS_1415_BNK_OrdersForSHAN @SHAN=NULL,@VR02=N'453',@DATE_FROM='2024-08-29 00:00:00',@DATE_TO=NULL,@DATE_TYPE=N'0',@EMCU=N'33NL',@KCOO=N'00004'</t>
  </si>
  <si>
    <t>exec SRS_1415_BNK_OrdersForSHAN @SHAN=NULL,@VR02=N'K02',@DATE_FROM='2024-08-01 00:00:00',@DATE_TO='2024-08-31 00:00:00',@DATE_TYPE=N'0',@EMCU=N'43MRS',@KCOO=N'00002'</t>
  </si>
  <si>
    <t>exec SRS_1415_BNK_OrdersForSHAN @SHAN=NULL,@VR02=N'Y03',@DATE_FROM='2024-08-01 00:00:00',@DATE_TO='2024-08-31 00:00:00',@DATE_TYPE=N'0',@EMCU=N'43MON',@KCOO=N'00002'</t>
  </si>
  <si>
    <t>exec SRS_1415_BNK_OrdersForSHAN @SHAN=NULL,@VR02=N'Q02',@DATE_FROM='2024-08-01 00:00:00',@DATE_TO='2024-08-31 00:00:00',@DATE_TYPE=N'1',@EMCU=N'43NL',@KCOO=N'00002'</t>
  </si>
  <si>
    <t>exec SRS_1415_BNK_OrdersForSHAN @SHAN=NULL,@VR02=N'Q09',@DATE_FROM='2024-08-01 00:00:00',@DATE_TO='2024-08-31 00:00:00',@DATE_TYPE=N'1',@EMCU=N'43NL',@KCOO=N'00002'</t>
  </si>
  <si>
    <t>exec SRS_1415_BNK_OrdersForSHAN @SHAN=NULL,@VR02=N'K02',@DATE_FROM='2024-07-01 00:00:00',@DATE_TO='2024-07-31 00:00:00',@DATE_TYPE=N'0',@EMCU=N'43MRS',@KCOO=N'00002'</t>
  </si>
  <si>
    <t>exec SRS_1415_BNK_OrdersForSHAN @SHAN=NULL,@VR02=N'K02',@DATE_FROM='2024-08-01 00:00:00',@DATE_TO='2024-08-31 00:00:00',@DATE_TYPE=N'1',@EMCU=N'43MRS',@KCOO=N'00002'</t>
  </si>
  <si>
    <t>exec SRS_1415_BNK_OrdersForSHAN @SHAN=NULL,@VR02=N'Y03',@DATE_FROM='2024-08-01 00:00:00',@DATE_TO='2024-08-31 00:00:00',@DATE_TYPE=N'1',@EMCU=N'43MON',@KCOO=N'00002'</t>
  </si>
  <si>
    <t>[dbo].[F59FCERR_UpdateComments]</t>
  </si>
  <si>
    <t>SQLAgent - TSQL JobStep (Job 0x6E2A3107DEC33A4FAAB2646EDC5527E7 : Step 2)</t>
  </si>
  <si>
    <t>exec sp_executesql N'SELECT
sp.name AS [Name],
SCHEMA_NAME(sp.schema_id) AS [Schema],
''Server[@Name='' + quotename(CAST(
        serverproperty(N''Servername'')
       AS sysname),'''''''') + '']'' + ''/Database[@Name='' + quotename(db_name(),'''''''') + '']'' + ''/StoredProcedure[@Name='' + quotename(sp.name,'''''''') + '' and @Schema='' + quotename(SCHEMA_NAME(sp.schema_id),'''''''') + '']'' AS [Urn],
sp.create_date AS [CreateDate],
ISNULL(ssp.name, N'''') AS [Owner],
CAST(CASE WHEN ISNULL(smsp.definition, ssmsp.definition) IS NULL THEN 1 ELSE 0 END AS bit) AS [IsEncrypted],
CASE WHEN sp.type = N''P'' THEN 1 WHEN sp.type = N''PC'' THEN 2 ELSE 1 END AS [ImplementationType],
ISNULL(sm.uses_native_compilation,0) AS [IsNativelyCompiled]
FROM
sys.all_objects AS sp
LEFT OUTER JOIN sys.database_principals AS ssp ON ssp.principal_id = ISNULL(sp.principal_id, (OBJECTPROPERTY(sp.object_id, ''OwnerId'')))
LEFT OUTER JOIN sys.sql_modules AS smsp ON smsp.object_id = sp.object_id
LEFT OUTER JOIN sys.system_sql_modules AS ssmsp ON ssmsp.object_id = sp.object_id
LEFT OUTER JOIN sys.all_sql_modules AS sm ON sm.object_id = sp.object_id
WHERE
(sp.type = @_msparam_0 OR sp.type = @_msparam_1 OR sp.type=@_msparam_2)and(CAST(
 case 
    when sp.is_ms_shipped = 1 then 1
    when (
        select 
            major_id 
        from 
            sys.extended_properties 
        where 
            major_id = sp.object_id and 
            minor_id = 0 and 
            class = 1 and 
            name = N''microsoft_database_tools_support'') 
        is not null then 1
    else 0
end          
             AS bit)=@_msparam_3 and ISNULL(sm.uses_native_compilation,0)=@_msparam_4)',N'@_msparam_0 nvarchar(4000),@_msparam_1 nvarchar(4000),@_msparam_2 nvarchar(4000),@_msparam_3 nvarchar(4000),@_msparam_4 nvarchar(4000)',@_msparam_0=N'P',@_msparam_1=N'RF',@_msparam_2=N'PC',@_msparam_3=N'0',@_msparam_4=N'0'</t>
  </si>
  <si>
    <t>all_objects</t>
  </si>
  <si>
    <t>exec sp_executesql N'SELECT
SCHEMA_NAME(v.schema_id) AS [Schema],
v.name AS [Name],
v.object_id AS [ID]
FROM
sys.all_views AS v
WHERE
(v.type = @_msparam_0)
ORDER BY
[Schema] ASC,[Name] ASC',N'@_msparam_0 nvarchar(4000)',@_msparam_0=N'V'</t>
  </si>
  <si>
    <t>all_views</t>
  </si>
  <si>
    <t>exec sp_executesql N'SELECT
SCHEMA_NAME(udf.schema_id) AS [Schema],
udf.name AS [Name],
udf.object_id AS [ID],
(case when ''FN'' = udf.type then 1 when ''FS'' = udf.type then 1 when ''IF'' = udf.type then 3 when ''TF'' = udf.type then 2 when ''FT'' = udf.type then 2 else 0 end) AS [FunctionType],
CASE WHEN udf.type IN (''FN'',''IF'',''TF'') THEN 1 WHEN udf.type IN (''FS'',''FT'') THEN 2 ELSE 1 END AS [ImplementationType],
CAST(
 case 
    when udf.is_ms_shipped = 1 then 1
    when (
        select 
            major_id 
        from 
            sys.extended_properties 
        where 
            major_id = udf.object_id and 
            minor_id = 0 and 
            class = 1 and 
            name = N''microsoft_database_tools_support'') 
        is not null then 1
    else 0
end          
             AS bit) AS [IsSystemObject],
CAST(CASE WHEN ISNULL(smudf.definition, ssmudf.definition) IS NULL THEN 1 ELSE 0 END AS bit) AS [IsEncrypted],
CAST(ISNULL(OBJECTPROPERTYEX(udf.object_id, N''IsSchemaBound''),0) AS bit) AS [IsSchemaBound],
usrt.name AS [DataType],
ISNULL(baset.name, N'''') AS [SystemType],
CAST(CASE WHEN baset.name IN (N''nchar'', N''nvarchar'') AND ret_param.max_length &lt;&gt; -1 THEN ret_param.max_length/2 ELSE ret_param.max_length END AS int) AS [Length],
CAST(ret_param.precision AS int) AS [NumericPrecision],
CAST(ret_param.scale AS int) AS [NumericScale],
ISNULL(xscret_param.name, N'''') AS [XmlSchemaNamespace],
ISNULL(s2ret_param.name, N'''') AS [XmlSchemaNamespaceSchema],
ISNULL( (case ret_param.is_xml_document when 1 then 2 else 1 end), 0) AS [XmlDocumentConstraint],
s1ret_param.name AS [DataTypeSchema]
FROM
sys.all_objects AS udf
LEFT OUTER JOIN sys.sql_modules AS smudf ON smudf.object_id = udf.object_id
LEFT OUTER JOIN sys.system_sql_modules AS ssmudf ON ssmudf.object_id = udf.object_id
LEFT OUTER JOIN sys.all_parameters AS ret_param ON ret_param.object_id = udf.object_id and ret_param.is_output = @_msparam_0
LEFT OUTER JOIN sys.types AS usrt ON usrt.user_type_id = ret_param.user_type_id
LEFT OUTER JOIN sys.types AS baset ON (baset.user_type_id = ret_param.system_type_id and baset.user_type_id = baset.system_type_id) or ((baset.system_type_id = ret_param.system_type_id) and (baset.user_type_id = ret_param.user_type_id) and (baset.is_user_defined = 0) and (baset.is_assembly_type = 1)) 
LEFT OUTER JOIN sys.xml_schema_collections AS xscret_param ON xscret_param.xml_collection_id = ret_param.xml_collection_id
LEFT OUTER JOIN sys.schemas AS s2ret_param ON s2ret_param.schema_id = xscret_param.schema_id
LEFT OUTER JOIN sys.schemas AS s1ret_param ON s1ret_param.schema_id = usrt.schema_id
WHERE
(udf.type in (''TF'', ''FN'', ''IF'', ''FS'', ''FT''))
ORDER BY
[Schema] ASC,[Name] ASC',N'@_msparam_0 nvarchar(4000)',@_msparam_0=N'1'</t>
  </si>
  <si>
    <t>declare @p1 int
set @p1=2
exec sp_prepexec @p1 output,NULL,N'SELECT "Col1088","Col1089","Col1090","Col1091","Col1065" FROM (SELECT "Tbl1014"."DRSY_ProductCode" "Col1062","Tbl1014"."DRRT_UserDefinedCodes" "Col1063","Tbl1014"."DRKY_UserDefinedCode" "Col1064","Tbl1014"."DRDL01_Description001" "Col1065" FROM "JDE_ADAPTER"."JDE_PDCTRL_PRODCTL"."F0005_UserDefinedCodes" "Tbl1014" WHERE "Tbl1014"."DRSY_ProductCode"=N''00'' AND "Tbl1014"."DRRT_UserDefinedCodes"=N''24'' AND ("Tbl1014"."DRKY_UserDefinedCode"=N'''' OR "Tbl1014"."DRKY_UserDefinedCode"=N''20'' OR "Tbl1014"."DRKY_UserDefinedCode"=N''30'' OR "Tbl1014"."DRKY_UserDefinedCode"=N''40'' OR "Tbl1014"."DRKY_UserDefinedCode"=N''50'' OR "Tbl1014"."DRKY_UserDefinedCode"=N''60'')) Qry1066 RIGHT OUTER JOIN (SELECT "Col1088","Col1089","Col1090","Col1091","Col1092","Col1093","Col1094","Col1095","Col1068","Col1069","Col1070","Col1073","Col1074","Col1075","Col1078","Col1079","Col1080","Col1083","Col1084","Col1085" FROM (SELECT "Tbl1006"."DRSY_ProductCode" "Col1068","Tbl1006"."DRRT_UserDefinedCodes" "Col1069","Tbl1006"."DRKY_UserDefinedCode" "Col1070" FROM "JDE_ADAPTER"."JDE_PDCTRL_PRODCTL"."F0005_UserDefinedCodes" "Tbl1006" WHERE "Tbl1006"."DRSY_ProductCode"=N''00'' AND "Tbl1006"."DRRT_UserDefinedCodes"=N''29'') Qry1071,(SELECT "Col1088","Col1089","Col1090","Col1091","Col1092","Col1093","Col1094","Col1095","Col1073","Col1074","Col1075","Col1078","Col1079","Col1080","Col1083","Col1084","Col1085" FROM (SELECT "Tbl1008"."DRSY_ProductCode" "Col1073","Tbl1008"."DRRT_UserDefinedCodes" "Col1074","Tbl1008"."DRKY_UserDefinedCode" "Col1075" FROM "JDE_ADAPTER"."JDE_PDCTRL_PRODCTL"."F0005_UserDefinedCodes" "Tbl1008" WHERE "Tbl1008"."DRSY_ProductCode"=N''00'' AND "Tbl1008"."DRRT_UserDefinedCodes"=N''19'') Qry1076,(SELECT "Col1088","Col1089","Col1090","Col1091","Col1092","Col1093","Col1094","Col1095","Col1078","Col1079","Col1080","Col1083","Col1084","Col1085" FROM (SELECT "Tbl1010"."DRSY_ProductCode" "Col1078","Tbl1010"."DRRT_UserDefinedCodes" "Col1079","Tbl1010"."DRKY_UserDefinedCode" "Col1080" FROM "JDE_ADAPTER"."JDE_PDCTRL_PRODCTL"."F0005_UserDefinedCodes" "Tbl1010" WHERE "Tbl1010"."DRSY_ProductCode"=N''00'' AND "Tbl1010"."DRRT_UserDefinedCodes"=N''03'' AND "Tbl1010"."DRKY_UserDefinedCode"&lt;&gt;N'''' AND "Tbl1010"."DRKY_UserDefinedCode"&lt;&gt;N''*  '') Qry1081,(SELECT "Tbl1004"."MCMCU_CostCenter" "Col1088","Tbl1004"."MCCO_Company" "Col1089","Tbl1004"."MCDL01_Description001" "Col1090","Tbl1004"."MCRP03_CategoryCodeCostCt003" "Col1091","Tbl1004"."MCRP04_CategoryCodeCostCt004" "Col1092","Tbl1004"."MCRP19_CategoryCodeCostCt019" "Col1093","Tbl1004"."MCRP24_CategoryCodeCostCenter24" "Col1094","Tbl1004"."MCRP29_CategoryCodeCostCenter29" "Col1095","Col1083","Col1084","Col1085" FROM (SELECT "Tbl1012"."DRSY_ProductCode" "Col1083","Tbl1012"."DRRT_UserDefinedCodes" "Col1084","Tbl1012"."DRKY_UserDefinedCode" "Col1085" FROM "JDE_ADAPTER"."JDE_PDCTRL_PRODCTL"."F0005_UserDefinedCodes" "Tbl1012" WHERE "Tbl1012"."DRSY_ProductCode"=N''00'' AND "Tbl1012"."DRRT_UserDefinedCodes"=N''04'' AND "Tbl1012"."DRKY_UserDefinedCode"&lt;&gt;N'''' AND "Tbl1012"."DRKY_UserDefinedCode"&lt;&gt;N''*  '') Qry1086,"JDE_ADAPTER"."JDE_PRODUCTION_PRODDTA"."F0006_BusinessUnitMaster" "Tbl1004" WHERE ltrim("Col1085")="Tbl1004"."MCRP04_CategoryCodeCostCt004") Qry1096 WHERE ltrim("Col1080")="Col1091") Qry1097 WHERE ltrim("Col1075")="Col1093") Qry1098 WHERE ltrim("Col1070")="Col1095") Qry1099 ON ltrim("Col1064")=CASE WHEN "Col1089"=N''00004'' THEN N''40'' ELSE "Col1094" END'
select @p1</t>
  </si>
  <si>
    <t>jde_pdctrl_prodctl</t>
  </si>
  <si>
    <t>f0005_userdefinedcodes</t>
  </si>
  <si>
    <t>exec "JDE_ADAPTER"."dbo"."sp_executesql";1 N'
				SELECT	[NID]									= DOCUMENT_PURCHASE.[NID]												COLLATE Cyrillic_General_CI_AS
						,[Document Purchase Date]				= DOCUMENT_PURCHASE.[Document Purchase Date]
						,[Document Purchase Number]				= DOCUMENT_PURCHASE.[Document Purchase Number]							COLLATE Cyrillic_General_CI_AS
						,[Document Purchase Type]				= DOCUMENT_PURCHASE.[Document Purchase Type]							COLLATE Cyrillic_General_CI_AS
						,[Document Income Order Date Plan]		= DOCUMENT_PURCHASE.[Document Income Order Date Plan]							
						,[Document Income Order Date]			= [JDE_PRODUCTION].[dbo].[fncJDEDateToDate](PurchaseOrderAttributesControlFile.[CF55CDTO_DateTransferOwnership]) --[dbo].[JDEToSQLDate](PurchaseOrderAttributesControlFile.[CF55CDTO_DateTransferOwnership])
						,[Invoice Number]						= DOCUMENT_PURCHASE.[Invoice Number]									COLLATE Cyrillic_General_CI_AS
						,[Document Purchase Supplier Number]	= DOCUMENT_PURCHASE.[Document Purchase Supplier Number]					COLLATE Cyrillic_General_CI_AS
						,[Document Purchase Basis]				= DOCUMENT_PURCHASE.[Document Purchase Basis]							COLLATE Cyrillic_General_CI_AS
						,[Document Purchase Description]		= DOCUMENT_PURCHASE.[Document Purchase Description]						COLLATE Cyrillic_General_CI_AS
						,[Document Purchase is Svetofor]		= CASE WHEN TRANSIT_SVETOFOR.[AIKCOO_CompanyKeyOrderNo] IS NULL THEN 0 ELSE 1 END	 
						,[Document Purchase is Deleted]			= 0
				FROM (
						SELECT	[NID]									= RIGHT(PurchaseOrderHeader.[PHKCOO_CompanyKeyOrderNo], 2) + ''/'' + PurchaseOrderHeader.[PHDCTO_OrderType] + ''-'' + CAST(CAST(PurchaseOrderHeader.[PHDOCO_DocumentOrderInvoiceE] AS INT) AS VARCHAR(8))
								,[PHKCOO_CompanyKeyOrderNo]				= PurchaseOrderHeader.[PHKCOO_CompanyKeyOrderNo]
								,[PHDCTO_OrderType]						= PurchaseOrderHeader.[PHDCTO_OrderType]
								,[PHDOCO_DocumentOrderInvoiceE]			= PurchaseOrderHeader.[PHDOCO_DocumentOrderInvoiceE]
								,[Document Purchase Date]				= [JDE_PRODUCTION].[dbo].[fncJDEDateToDate](PurchaseOrderHeader.[PHTRDJ_DateTransactionJulian]) --[dbo].[JDEToSQLDate](PurchaseOrderHeader.[PHTRDJ_DateTransactionJulian])
								,[Document Income Order Date Plan]		= [JDE_PRODUCTION].[dbo].[fncJDEDateToDate](PurchaseOrderHeader.[PHPDDJ_PromisedDeliveryDate])  --[dbo].[JDEToSQLDate](PurchaseOrderHeader.[PHPDDJ_PromisedDeliveryDate])
								,[Document Purchase Number]				= RIGHT(PurchaseOrderHeader.[PHKCOO_CompanyKeyOrderNo], 2) + ''/'' + PurchaseOrderHeader.[PHDCTO_OrderType] + ''-'' + CAST(CAST(PurchaseOrderHeader.[PHDOCO_DocumentOrderInvoiceE] AS INT) AS VARCHAR(8))
								,[Document Purchase Type]				= PurchaseOrderHeader.[PHDCTO_OrderType]		
								,[Invoice Number]						= PurchaseOrderHeader.[PHVR01_Reference1]
								,[Document Purchase Supplier Number]	= PurchaseOrderHeader.[PHDEL1_DeliveryInstructLine1]
								,[Document Purchase Basis]				= PurchaseOrderHeader.[PHVR02_Reference2Vendor]
								,[Document Purchase Description]		= PurchaseOrderHeader.[PHDESC_Description]
						FROM	[JDE_ADAPTER].[JDE_PRODUCTION_PRODDTA].[F4301_PurchaseOrderHeader]	AS PurchaseOrderHeader
						WHERE	1=1 --PurchaseOrderHeader.[PHTRDJ_DateTransactionJulian] &gt;= 119001  
								AND PurchaseOrderHeader.[PHDCTO_OrderType] IN (''O2'', ''O3'', ''OO'', ''O7'', ''YP'', ''OP'', ''O1'', ''0P'', ''O8'', ''O5'', ''O4'', ''0O'')	
						UNION ALL
						SELECT	[NID]									= RIGHT(PurchaseOrderHeaderHistoryFile.[PHKCOO_CompanyKeyOrderNo], 2) + ''/'' + PurchaseOrderHeaderHistoryFile.[PHDCTO_OrderType] + ''-'' + CAST(CAST(PurchaseOrderHeaderHistoryFile.[PHDOCO_DocumentOrderInvoiceE] AS INT) AS VARCHAR(8))
								,[PHKCOO_CompanyKeyOrderNo]				= PurchaseOrderHeaderHistoryFile.[PHKCOO_CompanyKeyOrderNo]
								,[PHDCTO_OrderType]						= PurchaseOrderHeaderHistoryFile.[PHDCTO_OrderType]
								,[PHDOCO_DocumentOrderInvoiceE]			= PurchaseOrderHeaderHistoryFile.[PHDOCO_DocumentOrderInvoiceE]
								,[Document Purchase Date]				= [JDE_PRODUCTION].[dbo].[fncJDEDateToDate](PurchaseOrderHeaderHistoryFile.[PHTRDJ_DateTransactionJulian]) --[dbo].[JDEToSQLDate](PurchaseOrderHeaderHistoryFile.[PHTRDJ_DateTransactionJulian])
								,[Document Income Order Date Plan]		= [JDE_PRODUCTION].[dbo].[fncJDEDateToDate](PurchaseOrderHeaderHistoryFile.[PHPDDJ_PromisedDeliveryDate])  --[dbo].[JDEToSQLDate](PurchaseOrderHeaderHistoryFile.[PHPDDJ_PromisedDeliveryDate])
								,[Document Purchase Number]				= RIGHT(PurchaseOrderHeaderHistoryFile.[PHKCOO_CompanyKeyOrderNo], 2) + ''/'' + PurchaseOrderHeaderHistoryFile.[PHDCTO_OrderType] + ''-'' + CAST(CAST(PurchaseOrderHeaderHistoryFile.[PHDOCO_DocumentOrderInvoiceE] AS INT) AS VARCHAR(8))
								,[Document Purchase Type]				= PurchaseOrderHeaderHistoryFile.[PHDCTO_OrderType]		
								,[Invoice Number]						= PurchaseOrderHeaderHistoryFile.[PHVR01_Reference1]
								,[Document Purchase Supplier Number]	= PurchaseOrderHeaderHistoryFile.[PHDEL1_DeliveryInstructLine1]
								,[Document Purchase Basis]				= PurchaseOrderHeaderHistoryFile.[PHVR02_Reference2Vendor]
								,[Document Purchase Description]		= PurchaseOrderHeaderHistoryFile.[PHDESC_Description]
						FROM	[JDE_ADAPTER].[JDE_PDARH_PRODDTA].[F43019_PurchaseOrderHeaderHistoryFile]	AS PurchaseOrderHeaderHistoryFile
						WHERE	1=1 --PurchaseOrderHeader.[PHTRDJ_DateTransactionJulian] &gt;= 119001  
								AND PurchaseOrderHeaderHistoryFile.[PHDCTO_OrderType] IN (''O2'', ''O3'', ''OO'', ''O7'', ''YP'', ''OP'', ''O1'', ''0P'', ''O8'', ''O5'', ''O4'', ''0O'')	
				) AS DOCUMENT_PURCHASE
				LEFT JOIN	[JDE_ADAPTER].[JDE_PRODUCTION_PRODDTA].[F550092D_ДополнительнаяИнформацияКЗаказамИДокументам]	AS TRANSIT_SVETOFOR							ON TRANSIT_SVETOFOR.[AIKCOO_CompanyKeyOrderNo] = DOCUMENT_PURCHASE.[PHKCOO_CompanyKeyOrderNo] 
																																											AND TRANSIT_SVETOFOR.[AIDCTO_OrderType] = DOCUMENT_PURCHASE.[PHDCTO_OrderType] 
																																											AND TRANSIT_SVETOFOR.[AIDOCO_DocumentOrderInvoiceE] = DOCUMENT_PURCHASE.[PHDOCO_DocumentOrderInvoiceE]
																																											AND	TRANSIT_SVETOFOR.[AID100_Description100] = ''Y''
																																											AND TRANSIT_SVETOFOR.[AILNID_LineNumber] = 0 
																																											AND TRANSIT_SVETOFOR.[AIAINFC_AdditionInfoCode] = ''SVETOFOR''
				LEFT JOIN	[JDE_ADAPTER].[JDE_PRODUCTION_PRODDTA].[F554301C_PurchaseOrderAttributesControlFile]			AS PurchaseOrderAttributesControlFile		ON PurchaseOrderAttributesControlFile.[CFKCOO_CompanyKeyOrderNo] = DOCUMENT_PURCHASE.[PHKCOO_CompanyKeyOrderNo] 
																																											AND PurchaseOrderAttributesControlFile.[CFDCTO_OrderType] = DOCUMENT_PURCHASE.[PHDCTO_OrderType] 
																																											AND PurchaseOrderAttributesControlFile.[CFDOCO_DocumentOrderInvoiceE] = DOCUMENT_PURCHASE.[PHDOCO_DocumentOrderInvoiceE]
	'</t>
  </si>
  <si>
    <t>exec sp_executesql N'
        declare @PageSize float
        select @PageSize=v.low/1024.0 from master.dbo.spt_values v where v.number=@_msparam_0 and v.type=@_msparam_1
SELECT
CAST(
        serverproperty(N''Servername'')
       AS sysname) AS [Server_Name],
db_name() AS [Database_Name],
SCHEMA_NAME(tbl.schema_id) AS [Schema],
tbl.name AS [Name],
''Server[@Name='' + quotename(CAST(
        serverproperty(N''Servername'')
       AS sysname),'''''''') + '']'' + ''/Database[@Name='' + quotename(db_name(),'''''''') + '']'' + ''/Table[@Name='' + quotename(tbl.name,'''''''') + '' and @Schema='' + quotename(SCHEMA_NAME(tbl.schema_id),'''''''') + '']'' AS [Urn],
tbl.create_date AS [CreateDate],
CAST(
 case 
    when tbl.is_ms_shipped = 1 then 1
    when (
        select 
            major_id 
        from 
            sys.extended_properties 
        where 
            major_id = tbl.object_id and 
            minor_id = 0 and 
            class = 1 and 
            name = N''microsoft_database_tools_support'') 
        is not null then 1
    else 0
end          
             AS bit) AS [IsSystemObject],
        case
        when (tbl.is_memory_optimized=0) then
        ISNULL((select @PageSize * SUM(CASE WHEN a.type &lt;&gt; 1 THEN a.used_pages WHEN p.index_id &lt; 2 THEN a.data_pages ELSE 0 END)
        FROM sys.indexes as i
        JOIN sys.partitions as p ON p.object_id = i.object_id and p.index_id = i.index_id
        JOIN sys.allocation_units as a ON a.container_id = p.partition_id
        where i.object_id = tbl.object_id),0.0)
        else
        isnull((select (tms.[memory_used_by_table_kb])
        from [sys].[dm_db_xtp_table_memory_stats] tms
        where tms.object_id = tbl.object_id), 0.0)
        end
       AS [DataSpaceUsed],
        case
        when (tbl.is_memory_optimized=0) then
        ISNULL((
        (SELECT SUM (used_page_count) FROM sys.dm_db_partition_stats ps WHERE ps.object_id = tbl.object_id)
        + ( CASE (SELECT count(*) FROM sys.internal_tables WHERE parent_id = tbl.object_id AND internal_type IN (202,204,207,211,212,213,214,215,216,221,222))
        WHEN 0 THEN 0
        ELSE (
        SELECT sum(p.used_page_count)
        FROM sys.dm_db_partition_stats p, sys.internal_tables it
        WHERE it.parent_id = tbl.object_id AND it.internal_type IN (202,204,207,211,212,213,214,215,216,221,222) AND p.object_id = it.object_id)
        END )
        - (SELECT SUM (CASE WHEN(index_id &lt; 2) THEN (in_row_data_page_count + lob_used_page_count + row_overflow_used_page_count) ELSE 0 END)
        FROM sys.dm_db_partition_stats WHERE object_id = tbl.object_id)
        ) * @PageSize, 0.0)
        else
        isnull((select (tms.[memory_used_by_indexes_kb])
        from [sys].[dm_db_xtp_table_memory_stats] tms
        where tms.object_id = tbl.object_id), 0.0)
        end
       AS [IndexSpaceUsed],
        CASE WHEN ((SELECT tblidx.is_memory_optimized FROM sys.tables tblidx WHERE tblidx.object_id = idx.object_id)=1 or
        (SELECT ttidx.is_memory_optimized FROM sys.table_types ttidx WHERE ttidx.type_table_object_id = idx.object_id)=1)
        THEN ISNULL((SELECT ds.name FROM sys.data_spaces AS ds WHERE ds.type=''FX''), N'''')
        ELSE CASE WHEN ''FG''=dsidx.type THEN dsidx.name ELSE N'''' END
        END
       AS [FileGroup],
tbl.is_replicated AS [Replicated],
 0  AS [RowCount],
ISNULL(stbl.name, N'''') AS [Owner],
CAST(tbl.is_memory_optimized AS bit) AS [IsMemoryOptimized],
case when (tbl.durability=1) then 0 else 1 end AS [Durability],
CAST(CASE WHEN ''PS''=dsidx.type THEN 1 ELSE 0 END AS bit) AS [IsPartitioned],
CAST(
        case when ((SELECT  MAX(data_compression) FROM sys.partitions  WHERE object_id = tbl.object_id AND index_id &lt; 2) &gt; 0) then 1 else 0 end
       AS bit) AS [HasCompressedPartitions],
case when 1=(SELECT CONVERT(bit, current_value)
        FROM msdb.dbo.syspolicy_configuration
        WHERE name = ''Enabled'') and exists (select * from msdb.dbo.syspolicy_system_health_state where target_query_expression_with_id like ''Server'' + ''/Database\[@ID='' + convert(nvarchar(20),dtb.database_id) + ''\]''+ ''/Table\[@ID='' + convert(nvarchar(20),tbl.object_id) + ''\]%'' ESCAPE ''\'') then 1 else 0 end AS [PolicyHealthState],
DB_NAME() AS [DatabaseName],
SCHEMA_NAME(tbl.schema_id) AS [SchemaName],
tbl.name AS [TableName]
FROM
master.sys.databases AS dtb,
sys.tables AS tbl
INNER JOIN sys.indexes AS idx ON 
        idx.object_id = tbl.object_id and (idx.index_id &lt; @_msparam_2  or (tbl.is_memory_optimized = 1 and idx.index_id = (select min(index_id) from sys.indexes where object_id = tbl.object_id)))
LEFT OUTER JOIN sys.data_spaces AS dsidx ON dsidx.data_space_id = idx.data_space_id
LEFT OUTER JOIN sys.database_principals AS stbl ON stbl.principal_id = ISNULL(tbl.principal_id, (OBJECTPROPERTY(tbl.object_id, ''OwnerId'')))
WHERE
(tbl.name=@_msparam_3 and SCHEMA_NAME(tbl.schema_id)=@_msparam_4)and((dtb.name=db_name()))
ORDER BY
[Database_Name] ASC,[Schema] ASC,[Name] ASC',N'@_msparam_0 nvarchar(4000),@_msparam_1 nvarchar(4000),@_msparam_2 nvarchar(4000),@_msparam_3 nvarchar(4000),@_msparam_4 nvarchar(4000)',@_msparam_0=N'1',@_msparam_1=N'E',@_msparam_2=N'2',@_msparam_3=N'Log_Log',@_msparam_4=N'dbo'</t>
  </si>
  <si>
    <t>spt_values</t>
  </si>
  <si>
    <t>IF OBJECT_ID (N'[sys].[database_query_store_options]') IS NOT NULL BEGIN SELECT ISNULL(actual_state, -2) FROM sys.database_query_store_options; IF EXISTS (SELECT TOP(1) 1 FROM sys.query_store_runtime_stats) SELECT 1 ELSE SELECT 0; END</t>
  </si>
  <si>
    <t>database_query_store_options</t>
  </si>
  <si>
    <t xml:space="preserve">
      WITH CTE AS (
      SELECT DISTINCT i.object_id oid, i.index_id iid
      FROM sys.indexes i WITH(nolock)
      JOIN sys.index_columns ic ON i.object_id = ic.object_id
      JOIN sys.columns c WITH(nolock) ON ic.column_id = c.column_id AND c.object_id = i.object_id
      WHERE c.is_sparse = 1
      AND ic.key_ordinal != 0
      AND i.has_filter = 1
      )
      SELECT COUNT_BIG(*) AS NumFilteredIndicesOnSparse
      , db_id() AS database_id
      FROM CTE</t>
  </si>
  <si>
    <t>select
    s.name [TABLE_SCHEMA],
    o.name [TABLE_NAME],
    c.name [COLUMN_NAME],
    cast(c.column_id as bigint) [ORDINAL_POSITION],
    c.is_nullable [IS_NULLABLE],
    case when (t.is_user_defined = 0 and t.name is not null) then t.name when (c.system_type_id = 240 or t.name is null) then 'udt' else t_system.name end [DATA_TYPE],
    case when (c.system_type_id in (59, 62)) then 2 when (c.system_type_id in (48, 52, 56, 60, 104, 106, 108, 122, 127)) then 10 else null end [NUMERIC_PRECISION_RADIX],
    c.precision [NUMERIC_PRECISION],
    case when (c.system_type_id in (59, 62)) then null else c.scale end [NUMERIC_SCALE],
    case when (c.system_type_id in (40, 41, 42, 43, 58, 61)) then c.scale else null end [DATETIME_PRECISION],
    case when (c.system_type_id in (231, 239)) then floor(c.max_length / 2) when (c.system_type_id in (165, 167, 173, 175)) then c.max_length else null end [CHARACTER_MAXIMUM_LENGTH],
    cast(e.value as nvarchar(max)) [DESCRIPTION],
    d.definition [COLUMN_DEFAULT],
    cc.definition [COLUMN_EXPRESSION],
    case when c.is_identity = 1 or c.is_computed = 1 or t.system_type_id = 189 or c.generated_always_type &gt; 0 then 0 else 1 end [IS_WRITABLE],
    null FIELD_CAPTION
from sys.objects o
join sys.schemas s on s.schema_id = o.schema_id
join sys.columns c on o.object_id = c.object_id
left join sys.types t on c.user_type_id = t.user_type_id
left join sys.types t_system on t.system_type_id = t_system.user_type_id
left join sys.default_constraints d on d.object_id = c.default_object_id
left join sys.computed_columns cc on c.object_id = cc.object_id and c.column_id = cc.column_id
left join sys.extended_properties e on o.object_id = e.major_id and c.column_id = e.minor_id and e.class = 1 and e.name = 'MS_Description'
where 1=1;</t>
  </si>
  <si>
    <t>Mashup Engine</t>
  </si>
  <si>
    <t>objects</t>
  </si>
  <si>
    <t>JDE_PD73</t>
  </si>
  <si>
    <t xml:space="preserve">
      SELECT DB_ID() AS database_id, predicate_type, operation, COUNT_BIG(*) AS Count
      FROM sys.security_predicates WITH(nolock)
      GROUP BY predicate_type, operation</t>
  </si>
  <si>
    <t>security_predicates</t>
  </si>
  <si>
    <t xml:space="preserve">
      SELECT AVG(cells_per_object) AS CellsPerObjectAvg
      , db_id() AS database_id
      FROM sys.spatial_index_tessellations WITH(nolock)</t>
  </si>
  <si>
    <t xml:space="preserve">
      WITH TablesAndViews AS
      (SELECT object_id, 'table' AS object_type FROM sys.tables WITH(nolock) UNION ALL SELECT object_id, 'view' AS object_type FROM sys.views WITH(nolock))
      SELECT
      db_id() as database_id,
      i.type,
      i.is_unique,
      i.is_primary_key,
      i.is_unique_constraint,
      i.is_disabled,
      i.has_filter,
      COUNT_BIG(1) CountOfIndexes,
      t.object_type
      FROM sys.indexes i WITH(nolock)
      INNER JOIN TablesAndViews t
      ON t.object_id = i.object_id
      GROUP BY i.type,
      i.is_unique,
      i.is_primary_key,
      i.is_unique_constraint,
      i.has_filter,
      t.object_type,
      i.is_disabled</t>
  </si>
  <si>
    <t xml:space="preserve">
      SELECT db_id() AS database_id,
      COUNT_BIG(*) AS [NumExternalTables],
      MAX([NumColumns]) AS [MaxNumColumns],
      MIN([NumColumns]) AS [MinNumColumns],
      AVG([NumColumns]) AS [AvgNumColumns],
      MAX([MaxRowWidth]) AS [MaxFullRowWidth],
      MIN([MaxRowWidth]) AS [MinFullRowWidth],
      AVG([MaxRowWidth]) AS [AvgFullRowWidth]
      FROM ( SELECT COUNT_BIG(*) AS [NumColumns],
      SUM(CASE WHEN max_length &gt; 0 THEN max_length ELSE 0 END) AS [MaxRowWidth]
      FROM sys.tables t WITH(nolock) INNER JOIN sys.columns c WITH(nolock) ON t.object_id = c.object_id
      WHERE t.is_external=1
      GROUP BY t.object_id ) S</t>
  </si>
  <si>
    <t xml:space="preserve">
      SELECT DB_ID() AS database_id,
      is_remote_data_archive_enabled,
      temporal_type,
      is_memory_optimized,
      lock_escalation,
      type,
      COUNT_BIG(*) AS NumTables
      FROM sys.tables WITH(nolock)
      GROUP BY
      is_remote_data_archive_enabled,
      temporal_type,
      is_memory_optimized,
      lock_escalation,
      type</t>
  </si>
  <si>
    <t xml:space="preserve">
      SELECT db_id() AS database_id, COUNT_BIG(*) AS [TVPStoredProcsCount]
      FROM sys.types t WITH(nolock)
      JOIN sys.parameters p WITH(nolock) ON t.system_type_id = p.system_type_id AND t.user_type_id=p.user_type_id
      JOIN sys.objects o WITH(nolock) ON o.object_id = p.object_id
      WHERE is_table_type = 1</t>
  </si>
  <si>
    <t>types</t>
  </si>
  <si>
    <t>/****** Script for SelectTopNRows command from SSMS  ******/
SELECT TOP (1000) [RowNumber]
      ,[Date]
      ,[CPU]
      ,[Duration]
      ,[Page_server_reads]
      ,[Reads_physical]
      ,[Reads_logical]
      ,[Writes]
      ,[Spills]
      ,[Row_count]
      ,[Hash#]
      ,[Server#]
      ,[Host#]
      ,[Database#]
      ,[User#]
      ,[Application#]
      ,[Event#]
      ,[Session_id]
      ,[Client_pid]
      ,[Event_sequence]
      ,[Result_Code]
      ,[Result_Text]
      ,[Output_parameters]
      ,[DateTime_Start]
      ,[DateTime_Stop]
  FROM [ALIDI_UTL].[dbo].[Log_XE_SQL251]
  order by RowNumber desc</t>
  </si>
  <si>
    <t>log_xe_sql251</t>
  </si>
  <si>
    <t>/****** Script for SelectTopNRows command from SSMS  ******/
SELECT TOP (1000) [RowNumber]
      ,[Date]
      ,[CPU]
      ,[Duration]
      ,[Page_server_reads]
      ,[Reads_physical]
      ,[Reads_logical]
      ,[Writes]
      ,[Spills]
      ,[Row_count]
      ,[Hash#]
      ,[Server#]
      ,[Host#]
      ,[Database#]
      ,[User#]
      ,[Application#]
      ,[Event#]
      ,[Session_id]
      ,[Client_pid]
      ,[Event_sequence]
      ,[Result_Code]
      ,[Result_Text]
      ,[Output_parameters]
      ,[DateTime_Start]
      ,[DateTime_Stop]
  FROM [ALIDI_UTL].[dbo].[Log_XE_SQL251]</t>
  </si>
  <si>
    <t>SELECT DISTINCT FSD.DS55SD as SD, F05.DRDL01 as DL01
FROM JDE_PRODUCTION.PRODDTA.F5542SD (nolock) AS FSD
	JOIN JDE_PDCTRL.PRODCTL.F0005 (nolock) AS F05
		ON  ltrim(rtrim(F05.DRKY)) = ltrim(rtrim(FSD.DS55SD))
		AND F05.DRSY = '55'
		AND F05.DRRT = 'SD'
ORDER BY SD DESC</t>
  </si>
  <si>
    <t>f5542sd</t>
  </si>
  <si>
    <t>SELECT
dtb.name AS [Name],
dtb.database_id AS [ID],
CAST(case when dtb.name in ('master','model','msdb','tempdb') then 1 else dtb.is_distributor end AS bit) AS [IsSystemObject],
dtb.collation_name AS [Collation],
CAST(has_dbaccess(dtb.name) AS bit) AS [IsAccessible],
dtb.name AS [DatabaseName2]
FROM
master.sys.databases AS dtb
ORDER BY
[Name] ASC</t>
  </si>
  <si>
    <t>select *, N = row_number() OVER (PARTITION BY t.ILKCOO, t.ILDCTO, t.ILDOCO ORDER BY t.ILCRDJ) from 
(select distinct ILKCOO, ILDCTO, ILDOCO, ILCRDJ
		from JDE_PRODUCTION.PRODDTA.F4111 (nolock)  
		where ILDCTO = '$7' and ILCRDJ &gt; 122250) t</t>
  </si>
  <si>
    <t>f4111</t>
  </si>
  <si>
    <t>SELECT [MVAC01]
		  ,[MVMODE]
		  ,[MVCONFID]
		  ,[MVALPH]
		  ,[MVKY]
		  ,[MVD60]
		  ,[MVVISIBLE]
		  ,[MVSELECT]
		  ,[MVDEFAULTV]
		  ,MVURAT
	  FROM [JDE_PRODUCTION].[PRODDTA].[F59S0149]</t>
  </si>
  <si>
    <t>f59s0149</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</si>
  <si>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'44' AND KCOO = '00007' 
					AND [DATA_DOC] &gt;= '124214' AND [DATA_DOC] &lt;= '124224'  
  and  DATA_OPER &gt;= '124214' 
  and  DATA_OPER &lt;= '124224'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</si>
  <si>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 xml:space="preserve"> 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from  LS_1C.[dbo].[tblSales_Returns_F03B11_KMV] t
 join (select ID, max([Дата заполнения таблицы]) OVER (PARTITION BY (NOMER_NAKL), TYPE_DOC, DOCO) maxdate 
		from LS_1C.[dbo].[tblSales_Returns_F03B11_KMV]  
	 join JDE_PRODUCTION.dbo.vF4201_Union_F42019 Q4201 
                 on  Q4201.SHDOCO = DOCO and Q4201.SHDCTO = DCTO and Q4201.SHKCOO = KCOO AND Q4201.SHOTOT &lt;&gt; 0
			where (TYPE_DOC = 'RM' or TYPE_DOC = 'RA') 
	AND FILIAL = '44' AND KCOO = '00007' 
					AND [DATA_DOC] &gt;= '124229' AND [DATA_DOC] &lt;= '124236'  
  and  DATA_OPER &gt;= '124229' 
  and  DATA_OPER &lt;= '124236'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t>
  </si>
  <si>
    <t>exec "JDE_PRODUCTION"."sys"."sp_executesql";1 N'
		declare
			@jde_date_beg int = dbo.fncDateToJDEDate(@date_beg),
			@jde_date_end int = dbo.fncDateToJDEDate(@date_end),
			@provider char(3) = ''MNK''  -- Черноголовка
		;with organizations as
		(
			select
				comp_id = org.value
			from string_split(@organizations, '','') org
		)
		select
			session_id = @session_id,
			order_date = cast(dbo.fncJDEDateToDate(f4211.SDADDJ) as date),
			comp_id = f4211.SDKCOO,
			doc_num = f4211.SDDOCO,
			doc_type = f4211.SDDCTO,
			itm = f4101.IMITM,
			product_code = rtrim(f4101.IMLITM),
			tp_code = rtrim(ab.ABAC02),
			tp_branch = rtrim(ltrim(ab.ABMCU)),
			tp_direction  = rtrim(ab.ABAC01),
			client_p_code = f4211.SDAN8,  -- Плательщик
			client_w_code = f4211.SDSHAN,  -- Получатель
			qty = sum(f4211.SDUORG),
			amt = cast(sum(f4211.SDAEXP) * 0.01 as numeric(19,4)),
			nds = ns.TATXR1 * 0.001
		from
		(
			select * from PRODDTA.F4211 with (nolock)
			union all
			select * from JDE_PDARH.PRODDTA.F42119 with (nolock, index = F4211_15)
		) as f4211  -- Строки заказа продажи
		inner join PRODDTA.F4101 f4101 with (nolock)
			on f4101.IMITM = f4211.SDITM
			and f4101.IMSRP4 = @provider
		inner join PRODDTA.F0101 ab with (nolock) -- Адресная книга
			on ab.ABAN8 = f4211.SDSHAN		
		inner join PRODDTA.F0006 f0006 with (nolock)  -- Справочник Бизнес-единиц
			on f0006.MCMCU = f4211.SDMCU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inner join organizations org
			on org.comp_id = f4211.SDKCOO
		inner join PRODDTA.F40039 gt with (nolock)  -- Группы типов документов
			on gt.DTDCT = f4211.SDDCTO
			and gt.DTIBOR in (
				''05'',  -- Закупка просрочки от покуп-ля
				''11'',  -- Возвраты от клиентов
				''13'',  -- Реклама. Возврат от клиентов
				''20'',  -- Продажи клиентам (офис)
				''21'',  -- Продажи клиентам (ВЭН)
				''22'',  -- Реклама. Отгрузка клиентам
				''25''  -- Корректировочные отгрузки
			)
		where 
			f4211.SDADDJ between @jde_date_beg and @jde_date_end  -- Фактическая дата отгрузки
		group by
			f4211.SDADDJ,
			f4101.IMITM,
			f4101.IMLITM,
			f4211.SDKCOO,
			f4211.SDDOCO,
			f4211.SDDCTO,
			f4211.SDAN8,
			f4211.SDSHAN,  -- Получатель
			ns.TATXR1,  -- НДС
			ab.ABAC01,
			ab.ABAC02,
			ab.ABMCU
		having
			sum(f4211.SDUORG) != 0
	',N'@session_id int, @date_beg date, @date_end date, @organizations nvarchar(255)',@session_id=90229,@date_beg='2024-07-17',@date_end='2024-08-31',@organizations=N'00015'</t>
  </si>
  <si>
    <t>exec "JDE_PRODUCTION"."sys"."sp_executesql";1 N'
		declare
			@jde_date_beg int = dbo.fncDateToJDEDate(@date_beg),
			@jde_date_end int = dbo.fncDateToJDEDate(@date_end),
			@provider char(3) = ''LB''
		select
			session_id = @session_id,
			order_date = dbo.fncJDEDateToDate(f4211.SDADDJ),
			comp_id = f4211.SDKCOO,
			doc_num = f4211.SDDOCO,
			doc_type = f4211.SDDCTO,
			line_id = f4211.SDLNID,
			itm = f4101.IMITM,
			product_code = rtrim(f4101.IMLITM),
			tp_code = rtrim(ab.ABAC02),
			tp_branch = rtrim(ltrim(ab.ABMCU)),
			tp_direction  = rtrim(ab.ABAC01),
			client_p_code = f4211.SDAN8,  -- Плательщик
			client_w_code = f4211.SDSHAN,  -- Получатель
			qty = f4211.SDUORG,
			line_sum = cast(f4211.SDAEXP * 0.01 as numeric(19,4)),  -- Сумма по строке
			nds = ns.TATXR1 * 0.001,
			part = rtrim(f4211.SDLOTN),
			date_product = dbo.fncJDEDateToDate(nullif(isnull(f4108.IOUA04,0), 0)),
			date_before  = dbo.fncJDEDateToDate(nullif(isnull(f4108.IOMMEJ,0), 0))
		from vF4211_Union_F42119 f4211  -- Строки продажи
		inner join PRODDTA.F4101 f4101  -- Справочник товара
			on f4101.IMITM = f4211.SDITM
			and f4101.IMSRP4 = @provider
		left join PRODDTA.F4008 ns  -- НДС
			on ns.TAITM = f4211.SDTAX1
			and ns.TATXA1 = f4211.SDTXA1
			and f4211.SDADDJ between ns.TAEFTJ and ns.TAEFDJ
		left join PRODDTA.F0101 ab  -- Адресная книга
			on ab.ABAN8 = f4211.SDSHAN
		inner join PRODDTA.F40039 td  -- Типы документов
			on td.DTDCT = f4211.SDDCTO
			and td.DTIBOR in (''20'', ''21'', ''11'', ''25'', ''22'')  -- (20) Продажи клиентам (офис), (21) Продажи клиентам (ВЭН), (11) Возвраты от клиентов, (25) Корректировочные отгрузки, (22) Реклама. Отгрузка клиентам
		left join PRODDTA.F4108 f4108  -- Справочник партий
			on f4108.IOLOTN = f4211.SDLOTN
			and f4108.IOITM = f4101.IMITM
			and f4108.IOMCU = f4211.SDMCU
		where 
			f4211.SDADDJ between @jde_date_beg and @jde_date_end  -- Фактическая дата отгрузки	
			and f4211.SDKCOO in (''00001'', ''00002'', ''00009'', ''00012'')  -- Компании РФ
	',N'@session_id int, @date_beg date, @date_end date',@session_id=90226,@date_beg='2024-07-17',@date_end='2024-08-31'</t>
  </si>
  <si>
    <t>exec "JDE_PRODUCTION"."sys"."sp_executesql";1 N'
		declare
			@jde_date_beg int = dbo.fncDateToJDEDate(@date_beg),
			@jde_date_end int = dbo.fncDateToJDEDate(@date_end),
			@provider char(3) = ''TDC''  -- ТД Черкизово
		;with t as (		
			select
				doc_date = cast(dbo.fncJDEDateToDate(f4211.SDADDJ) as date),
				comp_id = f4211.SDKCOO,
				doc_num = f4211.SDDOCO,
				doc_type = f4211.SDDCTO,
				order_id = rtrim(f4211.SDVR01),	
				itm = f4101.IMITM,
				product_code = rtrim(f4101.IMLITM),
				--product_name = rtrim(f4101.IMDSC1),	
				branch = rtrim(f0006.MCRP04),
				qty = abs(f4211.SDUORG),
				amt = abs(cast(f4211.SDAEXP * 0.01 as numeric(19,2))),
				nds_rate = ns.TATXR1 * 0.001,
				delivery_point = f4211.SDSHAN,
				owner = f4211.SDAN8,
				tp_code = nullif(rtrim(ltrim(ab.ABMCU)), '''') + ''-'' + nullif(rtrim(ab.ABAC02), '''') + ''-'' + nullif(rtrim(ab.ABAC01), '''')
			from dbo.vF4211_Union_F42119 f4211  -- Строки продажи
			inner join PRODDTA.F4101 f4101 with (nolock)  -- Справочник товара
				on f4101.IMITM = f4211.SDITM
				and f4101.IMSRP4 = @provider
			left join PRODDTA.Q4201 sh2  -- Документ-основание
				on  sh2.SHKCOO = f4211.SDKCOO
				and sh2.SHDOCO = f4211.SDOORN
				and sh2.SHDCTO = f4211.SDOCTO
			inner join PRODDTA.F0006 f0006 with (nolock)  -- Справочник Бизнес-единиц
				on f0006.MCMCU = f4211.SDMCU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left join PRODDTA.F0101 ab with (nolock)  -- Адресная книга
				on ab.ABAN8 = f4211.SDSHAN
			inner join PRODDTA.F40039 gt with (nolock)  -- Группы типов документов
				on gt.DTDCT = f4211.SDDCTO
				and gt.DTIBOR in (
					''11'',  -- Возвраты от клиентов
					''13''  -- Реклама. Возврат от клиентов
				)
			where 
				f4211.SDADDJ between @jde_date_beg and @jde_date_end  -- Фактическая дата отгрузки		
				and f4211.SDKCOO in (''00001'', ''00002'', ''00009'', ''00012'')  -- Компании РФ
				and f4211.SDUORG != 0
			) 
			select
				session_id = @session_id,
				doc_date = t.doc_date,
				comp_id = t.comp_id,
				doc_num = t.doc_num,
				doc_type = t.doc_type,
				store_code = t.branch,
				itm = t.itm,
				product_code = t.product_code,				
				qty = sum(t.qty),
				nds_rate = t.nds_rate,
				amt = sum(t.amt),
				order_id = t.order_id,					
				delivery_point = t.delivery_point,		
				owner = t.owner,
				tp_code = t.tp_code,
				price = sum(t.amt) / sum(t.qty)
			from t
			group by
				t.doc_date,
				t.comp_id,
				t.doc_num,
				t.doc_type,
				t.order_id,	
				t.itm,
				t.product_code,
				t.branch,
				t.nds_rate,
				t.delivery_point,		
				t.owner,
				t.tp_code
	',N'@session_id int, @date_beg date, @date_end date',@session_id=90228,@date_beg='2024-07-17',@date_end='2024-08-31'</t>
  </si>
  <si>
    <t>exec "JDE_PRODUCTION"."sys"."sp_executesql";1 N'
		declare
			@jde_date_beg int = dbo.fncDateToJDEDate(@date_beg),
			@jde_date_end int = dbo.fncDateToJDEDate(@date_end),
			@provider char(3) = ''MUL''  -- Мультипро
		select
			session_id = @session_id,
			order_date = cast(dbo.fncJDEDateToDate(f4211.SDADDJ) as date),
			comp_id = f4211.SDKCOO,
			doc_num = f4211.SDDOCO,
			doc_type = f4211.SDDCTO,
			itm = f4101.IMITM,
			product_code = rtrim(f4101.IMLITM),
			tp_code = rtrim(ab.ABAC02),
			tp_branch = rtrim(ltrim(ab.ABMCU)),
			tp_direction  = rtrim(ab.ABAC01),
			client_p_code = f4211.SDAN8,  -- Плательщик
			client_w_code = f4211.SDSHAN,  -- Получатель
			--qty = sum(f4211.SDUORG),
			qty = sum(iif(f4101.IMUOM1 = ''ГР'', f4211.SDUORG * 0.001, f4211.SDUORG)),  -- Конвертация ГР -&gt; КГ
			line_sum = cast(sum(f4211.SDAEXP) * 0.01 as numeric(19,4)),  -- Сумма по строке
			nds = ns.TATXR1 * 0.001,
			part = rtrim(f4211.SDLOTN),
			date_product = iif(isnull(f4108.IOUA04, 0) = 0, null, dbo.fncJDEDateToDate(f4108.IOUA04)),
			date_before = iif(isnull(f4108.IOMMEJ, 0) = 0, null, dbo.fncJDEDateToDate(f4108.IOMMEJ))
		from dbo.vF4211_Union_F42119 f4211  -- Строки продажи
		inner join PRODDTA.F4101 f4101 with (nolock)  -- Справочник товара
			on f4101.IMITM = f4211.SDITM
			and f4101.IMSRP4 = @provider
		left join PRODDTA.F4008 ns with (nolock)  -- НДС
			on ns.TAITM = f4211.SDTAX1
			and ns.TATXA1 = f4211.SDTXA1
			and f4211.SDADDJ between ns.TAEFTJ and ns.TAEFDJ
		left join PRODDTA.F0101 ab with (nolock)  -- Адресная книга
			on ab.ABAN8 = f4211.SDSHAN
		inner join PRODDTA.F40039 gt with (nolock)  -- Группы типов документов
			on gt.DTDCT = f4211.SDDCTO
			and gt.DTIBOR in (''20'', ''21'', ''11'', ''25'', ''22'')  -- (20) Продажи клиентам (офис), (21) Продажи клиентам (ВЭН), (11) Возвраты от клиентов, (25) Корректировочные отгрузки, (22) Реклама. Отгрузка клиентам
		left join PRODDTA.F4108 f4108 with (nolock)  -- Справочник партий
			on f4108.IOLOTN = f4211.SDLOTN
			and f4108.IOITM = f4101.IMITM
			and f4108.IOMCU = f4211.SDMCU
		where 
			f4211.SDADDJ between @jde_date_beg and @jde_date_end  -- Фактическая дата отгрузки	
			and f4211.SDDCTO not in (''F0'', ''SW'', ''TK'', ''TS'', ''BH'')  -- Исключаем продажи между компаниями и перем-ния между скл. филиала, возврат поставщику
			and f4211.SDKCOO in (''00001'', ''00002'', ''00009'', ''00012'')  -- Компании РФ
		group by
			f4211.SDADDJ,
			f4101.IMITM,
			f4101.IMLITM,
			f4211.SDKCOO,
			f4211.SDDOCO,
			f4211.SDDCTO,
			f4211.SDAN8,
			f4211.SDSHAN,
			ns.TATXR1,
			ab.ABAC01,
			ab.ABAC02,
			ab.ABMCU,
			f4211.SDLOTN,
			f4108.IOUA04,
			f4108.IOMMEJ
		having
			sum(f4211.SDUORG) != 0
	',N'@session_id int, @date_beg date, @date_end date',@session_id=90227,@date_beg='2024-07-17',@date_end='2024-08-31'</t>
  </si>
  <si>
    <t>exec "JDE_PRODUCTION"."sys"."sp_executesql";1 N'
		declare
			@jde_date_beg int = dbo.fncDateToJDEDate(@date_beg),
			@jde_date_end int = dbo.fncDateToJDEDate(@date_end),
			@provider char(3) = ''TDC''  -- ТД Черкизово
		;with t as (		
			select
				doc_date = cast(dbo.fncJDEDateToDate(sh.SHTRDJ) as date),
				comp_id = f4211.SDKCOO,
				doc_num = f4211.SDDOCO,
				doc_type = f4211.SDDCTO,
				doc_lnid = f4211.SDLNID,
				order_id = rtrim(f4211.SDVR01),	
				itm = f4101.IMITM,
				product_code = rtrim(f4101.IMLITM),
				product_name = rtrim(f4101.IMDSC1),	
				branch = rtrim(f0006.MCRP04),
				qty = f4211.SDUORG * isnull(f41002_qty.UMCONV * 0.0000001, 1),
				amt = cast(f4211.SDUPRC * 0.0001 / isnull(f41002_amt.UMCONV * 0.0000001, 1) * f4211.SDUORG * isnull(f41002_qty.UMCONV * 0.0000001, 1) as numeric(19,4)),
				nds_rate = ns.TATXR1 * 0.001,
				delivery_point = f4211.SDSHAN,
				owner = f4211.SDAN8,
				tp_code = nullif(rtrim(ltrim(ab.ABMCU)), '''') + ''-'' + nullif(rtrim(ab.ABAC02), '''') + ''-'' + nullif(rtrim(ab.ABAC01), '''')
			from dbo.vF4211_Union_F42119 f4211  -- Строки продажи
			inner join PRODDTA.F4101 f4101 with (nolock)  -- Справочник товара
				on f4101.IMITM = f4211.SDITM
				and f4101.IMSRP4 = @provider
			left join PRODDTA.F41002 f41002_qty with (nolock)  -- Преобразование количества к основой единице
				on f41002_qty.UMITM = f4211.SDITM
				and f41002_qty.UMUM = f4211.SDUOM
				and f41002_qty.UMRUM = f4101.IMUOM1
			left join PRODDTA.F41002 f41002_amt with (nolock)  -- Преобразование суммы к основой единице
				on f41002_amt.UMITM = f4211.SDITM
				and f41002_amt.UMUM = f4211.SDAPUM
				and f41002_amt.UMRUM = f4211.SDUOM1
			inner join PRODDTA.Q4201 sh  -- Заголовки продажи
				on  sh.SHKCOO = f4211.SDKCOO
				and sh.SHDOCO = f4211.SDDOCO
				and sh.SHDCTO = f4211.SDDCTO
			inner join PRODDTA.F0006 f0006 with (nolock)  -- Справочник Бизнес-единиц
				on f0006.MCMCU = f4211.SDMCU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sh.SHDRQJ between ns.TAEFTJ and ns.TAEFDJ
			left join PRODDTA.F0101 ab with (nolock)  -- Адресная книга
				on ab.ABAN8 = f4211.SDSHAN
			where
				sh.SHTRDJ between @jde_date_beg and @jde_date_end  -- Фактическая дата отгрузки		
				and f4211.SDKCOO in (''00001'', ''00002'', ''00009'', ''00012'')  -- Компании РФ
				and f4211.SDUORG != 0
				and f4211.SDDCTO = ''M2''  -- Заявки клиентов
			) 
			select
				session_id = @session_id,
				doc_date = t.doc_date,
				comp_id = t.comp_id,
				doc_num = t.doc_num,
				doc_type = t.doc_type,
				doc_lnid = t.doc_lnid,
				store_code = t.branch,					
				itm = t.itm,
				product_code = t.product_code,				
				qty = sum(t.qty),
				vat_rate = t.nds_rate,
				amt = sum(t.amt),
				order_id = t.order_id,				
				delivery_point = t.delivery_point,		
				owner = t.owner,
				tp_code = t.tp_code,
				price = sum(t.amt) / sum(t.qty)
			from t
			group by
				t.doc_date,
				t.comp_id,
				t.doc_num,
				t.doc_type,
				t.doc_lnid,
				t.order_id,	
				t.itm,
				t.product_code,
				t.branch,
				t.nds_rate,
				t.delivery_point,		
				t.owner,
				t.tp_code
	',N'@session_id int, @date_beg date, @date_end date',@session_id=90228,@date_beg='2024-07-17',@date_end='2024-08-31'</t>
  </si>
  <si>
    <t>exec "JDE_PRODUCTION"."sys"."sp_executesql";1 N'
		declare
			@jde_date_beg int = dbo.fncDateToJDEDate(@date_beg),
			@jde_date_end int = dbo.fncDateToJDEDate(@date_end),
			@provider char(3) = ''BRM''  -- Боржоми	
		;with t as (		
			select
				doc_date = cast(dbo.fncJDEDateToDate(f4211.SDADDJ) as date),
				comp_id = f4211.SDKCOO,
				doc_num = f4211.SDDOCO,
				doc_type = f4211.SDDCTO,
				doc_lnid = f4211.SDLNID,				
				itm = f4101.IMITM,
				product_code = rtrim(f4101.IMLITM),
				branch = rtrim(f0006.MCRP04),
				qty = f4211.SDUORG,
				amt = cast(f4211.SDAEXP * 0.01 as numeric(19,2)),
				vat_rate = ns.TATXR1 * 0.001,
				customer_id = f4211.SDSHAN
			from dbo.vF4211_Union_F42119 f4211  -- Строки продажи
			inner join PRODDTA.F4101 f4101 with (nolock)  -- Справочник товара
				on f4101.IMITM = f4211.SDITM
				and f4101.IMSRP4 = @provider
			inner join PRODDTA.F0006 f0006 with (nolock)  -- Справочник Бизнес-единиц
				on f0006.MCMCU = f4211.SDMCU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left join PRODDTA.F0101 ab with (nolock)  -- Адресная книга
				on ab.ABAN8 = f4211.SDSHAN
			inner join PRODDTA.F40039 gt with (nolock)  -- Группы типов документов
				on gt.DTDCT = f4211.SDDCTO
				and gt.DTIBOR in (
					''20'',  -- Продажи клиентам (офис)
					''21'',  -- Продажи клиентам (ВЭН)
					''22'',  -- Реклама. Отгрузка клиентам
					''25''  -- Корректировочные отгрузки
				)
			inner join string_split(@organizations, '','') org
				on org.value = f4211.SDKCOO
			where 
				f4211.SDADDJ between @jde_date_beg and @jde_date_end  -- Фактическая дата отгрузки
				and f4211.SDUORG != 0		
			) 
			select
				session_id = @session_id,
				doc_date = t.doc_date,
				comp_id = t.comp_id,
				doc_num = t.doc_num,
				doc_type = t.doc_type,
				branch = t.branch,
				itm = t.itm,
				product_code = t.product_code,				
				qty = sum(t.qty),
				vat_rate = t.vat_rate,
				amt = sum(t.amt),				
				customer_id = t.customer_id
			from t
			group by
				t.doc_date,
				t.comp_id,
				t.doc_num,
				t.doc_type,
				t.itm,
				t.product_code,
				t.branch,
				t.vat_rate,
				t.customer_id
	',N'@session_id int, @date_beg date, @date_end date, @organizations nvarchar(255)',@session_id=90240,@date_beg='2024-07-17',@date_end='2024-08-31',@organizations=N'00015'</t>
  </si>
  <si>
    <t>exec "JDE_PRODUCTION"."sys"."sp_executesql";1 N'
		declare
			@jde_date_beg int = dbo.fncDateToJDEDate(@date_beg),
			@jde_date_end int = dbo.fncDateToJDEDate(@date_end),
			@provider char(3) = ''BRM''  -- Боржоми	
		;with t as (		
			select
				doc_date = cast(dbo.fncJDEDateToDate(f4211.SDADDJ) as date),
				comp_id = f4211.SDKCOO,
				doc_num = f4211.SDDOCO,
				doc_type = f4211.SDDCTO,
				doc_lnid = f4211.SDLNID,				
				itm = f4101.IMITM,
				product_code = rtrim(f4101.IMLITM),
				branch = rtrim(f0006.MCRP04),
				qty = f4211.SDUORG,
				amt = cast(f4211.SDAEXP * 0.01 as numeric(19,2)),
				vat_rate = ns.TATXR1 * 0.001,
				customer_id = f4211.SDSHAN
			from dbo.vF4211_Union_F42119 f4211  -- Строки продажи
			inner join PRODDTA.F4101 f4101 with (nolock)  -- Справочник товара
				on f4101.IMITM = f4211.SDITM
				and f4101.IMSRP4 = @provider
			inner join PRODDTA.F0006 f0006 with (nolock)  -- Справочник Бизнес-единиц
				on f0006.MCMCU = f4211.SDMCU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left join PRODDTA.F0101 ab with (nolock)  -- Адресная книга
				on ab.ABAN8 = f4211.SDSHAN
			inner join PRODDTA.F40039 gt with (nolock)  -- Группы типов документов
				on gt.DTDCT = f4211.SDDCTO
				and gt.DTIBOR in (
					''11'',  -- Возвраты от клиентов
					''13''  -- Реклама. Возврат от клиентов
				)
			inner join string_split(@organizations, '','') org
				on org.value = f4211.SDKCOO
			where 
				f4211.SDADDJ between @jde_date_beg and @jde_date_end  -- Фактическая дата отгрузки
				and f4211.SDUORG != 0		
			) 
			select
				session_id = @session_id,
				doc_date = t.doc_date,
				comp_id = t.comp_id,
				doc_num = t.doc_num,
				doc_type = t.doc_type,
				branch = t.branch,
				itm = t.itm,
				product_code = t.product_code,				
				qty = sum(t.qty),
				vat_rate = t.vat_rate,
				amt = sum(t.amt),				
				customer_id = t.customer_id
			from t
			group by
				t.doc_date,
				t.comp_id,
				t.doc_num,
				t.doc_type,
				t.itm,
				t.product_code,
				t.branch,
				t.vat_rate,
				t.customer_id
	',N'@session_id int, @date_beg date, @date_end date, @organizations nvarchar(255)',@session_id=90240,@date_beg='2024-07-17',@date_end='2024-08-31',@organizations=N'00015'</t>
  </si>
  <si>
    <t>exec "JDE_PRODUCTION"."sys"."sp_executesql";1 N'
		declare
			@jde_date_beg int = dbo.fncDateToJDEDate(@date_beg),
			@jde_date_end int = dbo.fncDateToJDEDate(@date_end)			
		select
			session_id = @session_id,
			id = row_number() over(order by doc_date, move_type, comp_id, doc_type, doc_num, itm, line_sum),
			doc_date = t.doc_date,
			move_type = t.move_type,	
			comp_id = t.comp_id,
			doc_num = t.doc_num,
			doc_type = t.doc_type,
			itm = t.itm,
			product_code = t.product_code,
			product_name = t.product_name,	
			mcu = t.mcu,
			currency = t.currency,
			qty = t.qty,
			line_sum = t.line_sum,
			nds = t.nds,
			tp_code = iif(move_type in (0, 2), client.tp_code, null),
			tp_branch = iif(move_type in (0, 2), client.tp_branch, null),
			tp_direction = iif(move_type in (0, 2), client.tp_direction, null),
			client_id = t.client_id,
			client_name = client.client_name,
			client_address = client.client_address,
			inn = client.inn,
			kpp = client.kpp
		from
		(
			select
				doc_date = cast(dbo.fncJDEDateToDate(f4211.SDADDJ) as date),
				move_type = case 
					when gt.DTIBOR = ''46'' and sum(f4211.SDUORG) &lt; 0 then 8  -- Разбор/сбор наборов (расход)
					when gt.DTIBOR = ''46'' and sum(f4211.SDUORG) &gt;= 0 then 7  -- Разбор/сбор наборов (приход)
					when gt.DTIBOR in (''23'', ''24'', ''31'', ''40'') then 5  -- Расход на другой склад
					when gt.DTIBOR in (''11'', ''13'', ''71'') then 2  -- Возврат от клиента
					when gt.DTIBOR in (''10'') then 4  -- Возврат поставщику
					else 0 end,  -- Отгрузка клиенту		
				comp_id = f4211.SDKCOO,
				doc_num = f4211.SDDOCO,
				doc_type = f4211.SDDCTO,
				itm = f4101.IMITM,
				product_code = rtrim(f4101.IMLITM),
				product_name = rtrim(f4101.IMDSC1),	
				mcu = ltrim(f4211.SDMCU),
				currency = f4211.SDCRCD,
				qty = sum(abs(f4211.SDUORG)),  -- Без знака!
				line_sum = cast(sum(abs(f4211.SDAEXP)) * 0.01 as numeric(19,4)),  -- Без знака!
				nds = ns.TATXR1 * 0.001,
				client_id = f4211.SDSHAN
			from dbo.vF4211_Union_F42119 f4211  -- Строки продажи
			inner join PRODDTA.F4101 f4101 with (nolock)  -- Справочник товара
				on f4101.IMITM = f4211.SDITM
				and f4101.IMSRP2 in (''SOP'', ''CHE'', ''EGK'')
				and f4101.IMSRP4 in (''RAC'', ''EGK'')
			inner join PRODDTA.F0006 f0006 with (nolock)  -- Справочник Бизнес-единиц
				on f0006.MCMCU = f4211.SDMCU
			left join PRODDTA.F0301 f0301 with (nolock)  -- Параметры клиентов как дебиторов
				on f0301.A5AN8 = f0006.MCAN8
			left join PRODDTA.F4102 f4102 with (nolock)  -- Параметры товара по складам
				on f4102.IBMCU = f4211.SDMCU
				and f4102.IBITM = f4211.SDITM
			left join PRODDTA.F4008 ns with (nolock)  -- НДС
				on ns.TAITM = f4102.IBTAX1  -- Код налоговой ставки
				and ns.TATXA1 = f0301.A5TXA1  -- Зона налога
				and f4211.SDADDJ between ns.TAEFTJ and ns.TAEFDJ
			inner join PRODDTA.F40039 gt with (nolock)  -- Группы типов документов
				on gt.DTDCT = f4211.SDDCTO
				and gt.DTIBOR in (
					''10'',  -- Возврат поставщику
					''11'',  -- Возвраты от клиентов
					''13'',  -- Реклама. Возврат от клиентов
					''20'',  -- Продажи клиентам (офис)
					''21'',  -- Продажи клиентам (ВЭН)
					''22'',  -- Реклама. Отгрузка клиентам
					''23'',  -- Перемещение на филиал (расход)
					''24'',   -- Реклама. Перемещ на фил (расх)
					''25'',  -- Корректировочные отгрузки
					''31'',  -- Недовл/излишек по межфил.пер
					''40'',  -- Прочие движения
					''46'',  -- Разбор/сбор наборов
					''70'',  -- Intercompany Order
					''71''  -- Intercompany Order - возврат
				)  
			where 
				f4211.SDADDJ between @jde_date_beg and @jde_date_end  -- Фактическая дата отгрузки		
				and f4211.SDKCOO in (''00001'', ''00002'', ''00009'', ''00012'')  -- Компании РФ
			group by
				f4211.SDADDJ,
				f4211.SDKCOO,
				f4211.SDDOCO,
				f4211.SDDCTO,
				f4101.IMITM,
				f4101.IMLITM,
				f4101.IMDSC1,	
				ltrim(f4211.SDMCU),
				f4211.SDCRCD,
				ns.TATXR1,
				f4211.SDSHAN,
				gt.DTIBOR
			having
				sum(f4211.SDUORG) != 0
			union all
			select
				doc_date = cast(dbo.fncJDEDateToDate(f4311.PDADDJ) as date),
				move_type = case 
					when gt.DTIBOR in (''03'', ''06'', ''40'', ''31'') then 6  -- Перемещение товара
					when gt.DTIBOR in (''05'') then 2  -- Закупка просрочки от покупателя
					else 1 end,  -- Приход от поставщика		
				comp_id = f4311.PDKCOO,
				doc_num = f4311.PDDOCO,
				doc_type = f4311.PDDCTO,
				itm = f4101.IMITM,
				product_code = rtrim(f4101.IMLITM),
				product_name = rtrim(f4101.IMDSC1),	
				mcu = ltrim(f4311.PDMCU),
				currency = f4311.PDCRCD,
				qty = abs(sum(f4311.PDUORG)),  -- Без знака!
				line_sum = cast(abs(sum(f4311.PDAEXP)) * 0.01 as numeric(19,4)),  -- Без знака!
				nds = isnull(ns.TATXR1, 0) * 0.001,
				client_id = f4311.PDSHAN
			from dbo.vF4311_Union_F43119 f4311  -- Строки продажи
			inner join PRODDTA.F4101 f4101 with (nolock)  -- Справочник товара
				on f4101.IMITM = f4311.PDITM
				and f4101.IMSRP2 in (''SOP'', ''CHE'', ''EGK'')
				and f4101.IMSRP4 in (''RAC'', ''EGK'')
			inner join PRODDTA.F0006 f0006 with (nolock)  -- Справочник Бизнес-единиц
				on f0006.MCMCU = f4311.PDMCU
			left join PRODDTA.F0301 f0301 with (nolock)  -- Параметры клиентов как дебиторов
				on f0301.A5AN8 = f0006.MCAN8
			left join PRODDTA.F4102 f4102 with (nolock)  -- Параметры товара по складам
				on f4102.IBMCU = f4311.PDMCU
				and f4102.IBITM = f4311.PDITM
			left join PRODDTA.F4008 ns with (nolock)  -- НДС
				on ns.TAITM = f4102.IBTAX1  -- Код налоговой ставки
				and ns.TATXA1 = f0301.A5TXA1  -- Зона налога
				and f4311.PDADDJ between ns.TAEFTJ and ns.TAEFDJ
			inner join PRODDTA.F40039 gt with (nolock)  -- Группы типов документов
				on gt.DTDCT = f4311.PDDCTO
				and gt.DTIBOR in (
					''00'',  -- Приход от поставщика
					''01'',  -- Реклама. Приход от поставщика
					''03'',  -- Перемещение на филиал (прих)
					''05'',  -- Закупка просрочки от покуп-ля
					''06'',  -- Реклама. Перемещ на фил (прих)
					''30'',  -- Недостача/излишек по приходу
					''31'',  -- Недовл/излишек по межфил.пер
					''40''   -- Прочие движения (Перемещение на филиал (прих))
				)  
			where 
				f4311.PDADDJ between @jde_date_beg and @jde_date_end  -- Фактическая дата отгрузки		
				and f4311.PDKCOO in (''00001'', ''00002'', ''00009'', ''00012'')  -- Компании РФ
			group by
				f4311.PDADDJ,
				f4311.PDKCOO,
				f4311.PDDOCO,
				f4311.PDDCTO,
				f4101.IMITM,
				f4101.IMLITM,
				f4101.IMDSC1,	
				f4311.PDMCU,
				f4311.PDCRCD,
				ns.TATXR1,
				f4311.PDSHAN,
				gt.DTIBOR
			having
				sum(f4311.PDUORG) != 0
			union all
			select
				doc_date = cast(dbo.fncJDEDateToDate(f4111.ILCRDJ) as date),
				move_type = case
						when gt.DTIBOR = ''43'' and f4111.ILPAID &lt; 0 then 8  -- Расход товара со склада в результате инвентаризации 
						when gt.DTIBOR = ''43'' and f4111.ILPAID &gt;= 0 then 7  -- Приход товара в результате, инвентаризации
						when gt.DTIBOR = ''40'' and f4111.ILPAID &lt; 0 then 5  -- Перемещение товара расход
						else 6 -- Перемещение товара приход
					end,
				comp_id = f4111.ILKCO,
				doc_num = f4111.ILDOC,
				doc_type = f4111.ILDCT,
				itm = f4101.IMITM,
				product_code = rtrim(f4101.IMLITM),
				product_name = rtrim(f4101.IMDSC1),	
				mcu = ltrim(f4111.ILMCU),
				currency = f0010.CCCRCD,
				qty = sum(abs(f4111.ILTRQT)),  -- Без знака!
				line_sum = sum(abs(f4111.ILPAID)) * 0.01,  -- Без знака!
				nds = isnull(ns.TATXR1, 0) * 0.001,
				client_id = f0006.MCAN8
			from dbo.vF4111_Union_F41119AL f4111  -- Реестр товарных операций
			inner join PRODDTA.F4101 f4101 with (nolock)  -- Справочник товара
				on f4101.IMITM = f4111.ILITM 
				and f4101.IMSRP2 in (''SOP'', ''CHE'', ''EGK'')
				and f4101.IMSRP4 in (''RAC'', ''EGK'')
			inner join PRODDTA.F0006 f0006 with (nolock)  -- Справочник Бизнес-единиц
				on f0006.MCMCU = f4111.ILMCU
			inner join PRODDTA.F0010 f0010 with (nolock)  -- Справочник компаний
				on f0010.CCCO = f0006.MCCO
			left join PRODDTA.F0301 f0301 with (nolock)  -- Параметры клиентов как дебиторов
				on f0301.A5AN8 = f0006.MCAN8
			left join PRODDTA.F4102 f4102 with (nolock)  -- Параметры товара по складам
				on f4102.IBMCU = f0006.MCMCU
				and f4102.IBITM = f4101.IMITM
			left join PRODDTA.F4008 ns with (nolock)  -- НДС
				on ns.TAITM = f4102.IBTAX1  -- Код налоговой ставки
				and ns.TATXA1 = f0301.A5TXA1  -- Зона налога
				and f4111.ILCRDJ between ns.TAEFTJ and ns.TAEFDJ
			left join PRODDTA.F40039 gt with (nolock)  -- Группы типов документов
				on gt.DTDCT = f4111.ILDCT
			where
				f4111.ILCRDJ between @jde_date_beg and @jde_date_end
				and f4111.ILLOCN not in (''IB'', ''IZ'', ''WAY'', ''WAY-P'', ''WAY-S'')
				and f4111.ILTRQT != 0	
				and f0006.MCCO in (''00001'', ''00002'', ''00009'', ''00012'')  -- Компании РФ
				and f4111.ILAN8 = 0
				and gt.DTIBOR in (''40'', ''43'') -- Прочие движения, инвентаризации.
			group by
				f4111.ILCRDJ,
				f4111.ILKCO,
				f4111.ILDOC,
				f4111.ILDCT,
				f4111.ILMCU,
				f4101.IMITM,
				f4101.IMLITM,
				f4101.IMDSC1,
				f0010.CCCRCD,
				isnull(ns.TATXR1, 0),
				case
					when gt.DTIBOR = ''43'' and f4111.ILPAID &lt; 0 then 8  -- Расход товара со склада в результате инвентаризации 
					when gt.DTIBOR = ''43'' and f4111.ILPAID &gt;= 0 then 7  -- Приход товара в результате, инвентаризации
					when gt.DTIBOR = ''40'' and f4111.ILPAID &lt; 0 then 5  -- Перемещение товара расход (склады брака)
					else 6 -- Перемещение товара приход (склады брака)
				end,
				f0006.MCAN8
			having
				sum(abs(f4111.ILTRQT)) != 0
		) t
		outer apply 
		(
			select
				tp_code = rtrim(ab.ABAC02),
				tp_branch = rtrim(ltrim(ab.ABMCU)),
				tp_direction  = rtrim(ab.ABAC01),
				client_name = rtrim(ab.ABALPH),
				client_address = 
					rtrim(addr.ALADDZ) + '', '' + 
					rtrim(country.DRDL01) + '', '' +
					case when ltrim(region.DRDL01 + region.DRDL02) = ''.'' then '''' else rtrim(region.DRDL01 + region.DRDL02) end + '', '' + 
					rtrim(addr.ALCTY1) + '', '' + 
					rtrim(rtrim(addr.ALADD1) + '', '' + rtrim(addr.ALADD2) + '', '' + rtrim(addr.ALADD3) + '', '' + addr.ALADD4),  -- Полный адрес
				inn = rtrim(ab.ABTAX),
				kpp = rtrim(ab.ABTX2)
			from PRODDTA.F0101 ab with (nolock)  -- Адресная книга		
			left join PRODDTA.F0116 addr with (nolock)  -- Адрес
				on addr.ALAN8 = ab.ABAN8
			left join JDE_PDCTRL.PRODCTL.F0005 country with (nolock)  -- Страна
				on  country.DRSY = ''00''
				and country.DRRT = ''CN''
				and country.DRKY = right(replicate('' '', 10) + addr.ALCTR, 10)
			left join JDE_PDCTRL.PRODCTL.F0005 region with (nolock)  -- Регионы (Включая Россию, Беларусь, Казахстан)
				on  region.DRSY = ''00''
				and region.DRRT = ''S''
				and region.DRKY = right(replicate('' '', 10) + addr.ALADDS, 10)
			where 
				ab.ABAN8 = t.client_id
		) client
		order by
			doc_date,
			move_type,
			comp_id,
			doc_type,
			doc_num, 
			itm,
			line_sum
	',N'@session_id int, @date_beg date, @date_end date',@session_id=90296,@date_beg='2024-08-22',@date_end='2024-09-01'</t>
  </si>
  <si>
    <t>exec "JDE_PRODUCTION"."sys"."sp_executesql";1 N'
		declare
			@jde_date_beg int = dbo.fncDateToJDEDate(@date_beg),
			@jde_date_end int = dbo.fncDateToJDEDate(@date_end),
			@provider char(3) = ''TDC''  -- ТД Черкизово
		;with t as (		
			select
					doc_date = cast(dbo.fncJDEDateToDate(f4211.SDADDJ) as date),
					comp_id = f4211.SDKCOO,
					doc_num = f4211.SDDOCO,
					doc_type = f4211.SDDCTO,
					order_id = rtrim(f4211.SDVR01),	
					itm = f4101.IMITM,
					product_code = rtrim(f4101.IMLITM),
					branch = rtrim(f0006.MCRP04),
					qty = f4211.SDUORG,
					amt = abs(cast(f4211.SDAEXP * 0.01 as numeric(19,2)))
				from dbo.vF4211_Union_F42119 f4211  -- Строки продажи
				inner join PRODDTA.F4101 f4101 with (nolock)  -- Справочник товара
					on f4101.IMITM = f4211.SDITM
					and f4101.IMSRP4 = @provider
				inner join PRODDTA.F0006 f0006 with (nolock)  -- Справочник Бизнес-единиц
					on f0006.MCMCU = f4211.SDMCU
				inner join PRODDTA.F40039 gt with (nolock)  -- Группы типов документов
					on gt.DTDCT = f4211.SDDCTO
					and gt.DTIBOR in (
						''10''  -- Возврат поставщику
					)
				where 
					f4211.SDADDJ between @jde_date_beg and @jde_date_end  -- Фактическая дата отгрузки		
					and f4211.SDKCOO in (''00001'', ''00002'', ''00009'', ''00012'')  -- Компании РФ
					and f4211.SDUORG != 0
			) 
			select
				session_id = @session_id,
				doc_date = t.doc_date,
				comp_id = t.comp_id,
				doc_num = t.doc_num,
				doc_type = t.doc_type,
				order_id = t.order_id,	
				itm = t.itm,
				product_code = t.product_code,
				store_code = t.branch,
				qty = sum(t.qty),
				amt = sum(t.amt)
			from t
			group by
				t.doc_date,
				t.comp_id,
				t.doc_num,
				t.doc_type,
				t.order_id,	
				t.itm,
				t.product_code,
				t.branch
	',N'@session_id int, @date_beg date, @date_end date',@session_id=90228,@date_beg='2024-07-17',@date_end='2024-08-31'</t>
  </si>
  <si>
    <t>exec "JDE_PRODUCTION"."sys"."sp_executesql";1 N'
		declare
			@jde_date_beg int = dbo.fncDateToJDEDate(@date_beg),
			@jde_date_end int = dbo.fncDateToJDEDate(@date_end),
			@provider char(3) = ''TDC''  -- ТД Черкизово
		;with t as (		
			select
					doc_date = cast(dbo.fncJDEDateToDate(f4311.PDADDJ) as date),
					--doc_date = cast(dbo.fncJDEDateToDate(f4311.PDTRDJ) as date),  -- order_date?
					comp_id = f4311.PDKCOO,
					doc_num = f4311.PDDOCO,
					doc_type = f4311.PDDCTO,
					doc_lnid = f4311.PDLNID,
					order_id = rtrim(f4301c.CF55CCON),
					order_date = cast(dbo.fncJDEDateToDate(f4301c.CF55COD) as date),		
					itm = f4101.IMITM,
					product_code = rtrim(f4101.IMLITM),
					--product_name = rtrim(f4101.IMDSC1),	
					branch = rtrim(f0006.MCRP04),
					qty = f4311.PDUORG,
					amt = cast(f4311.PDAEXP * 0.01 as numeric(19,2))
				from dbo.vF4311_Union_F43119 f4311  -- Строки продажи
				left join PRODDTA.F554301C f4301c with (nolock)
					on	f4301c.CFKCOO = f4311.PDKCOO
					and f4301c.CFDOCO = f4311.PDDOCO
					and f4301c.CFDCTO = f4311.PDDCTO
				inner join PRODDTA.F4101 f4101 with (nolock)  -- Справочник товара
					on f4101.IMITM = f4311.PDITM
					and f4101.IMSRP4 = @provider
				inner join PRODDTA.F0006 f0006 with (nolock)  -- Справочник Бизнес-единиц
					on f0006.MCMCU = f4311.PDMCU
				inner join PRODDTA.F40039 gt with (nolock)  -- Группы типов документов
					on gt.DTDCT = f4311.PDDCTO
					and gt.DTIBOR in (
						''00'',  -- Приход от поставщика
						''01'',  -- Реклама. Приход от поставщика
						''30''  -- Недостача/излишек по приходу
					)  
				where 
					f4311.PDADDJ between @jde_date_beg and @jde_date_end  -- Фактическая дата отгрузки		
					and f4311.PDKCOO in (''00001'', ''00002'', ''00009'', ''00012'')  -- Компании РФ
			) 
			select
				session_id = @session_id,
				doc_date = t.doc_date,
				comp_id = t.comp_id,
				doc_num = t.doc_num,
				doc_type = t.doc_type,
				doc_lnid = t.doc_lnid,
				store_code = t.branch,				
				itm = t.itm,
				product_code = t.product_code,				
				qty = sum(t.qty),
				amt = sum(t.amt),
				order_id = t.order_id,
				order_date = order_date
			from t
			group by
				t.doc_date,
				t.comp_id,
				t.doc_num,
				t.doc_type,
				t.doc_lnid,
				t.order_id,				
				t.itm,
				t.product_code,
				t.branch,
				t.order_date
	',N'@session_id int, @date_beg date, @date_end date',@session_id=90228,@date_beg='2024-07-17',@date_end='2024-08-31'</t>
  </si>
  <si>
    <t>vf4311_union_f43119</t>
  </si>
  <si>
    <t>exec "JDE_PRODUCTION"."sys"."sp_executesql";1 N'
		set tran isolation level read uncommitted
		select
			session_id = @session_id,
			itm = im.IMITM,
			short_name = rtrim(im.IMDSC1),
			name = rtrim(nn.IMLDTA),
			status = im.IMSRP5
		from PRODDTA.F4101 im  -- Товары
		left join PRODDTA.F4101AL nn  -- Длинное наименование
			on nn.IMITM = im.IMITM
		where
			im.IMSRP4 = ''PRC''
	',N'@session_id int',@session_id=90294</t>
  </si>
  <si>
    <t>exec "JDE_PRODUCTION"."sys"."sp_executesql";1 N'
		declare
			@jde_date_beg int = dbo.fncDateToJDEDate(@date_beg),
			@jde_date_end int = dbo.fncDateToJDEDate(@date_end),
			@provider char(3) = ''BRM''  -- Боржоми	
		select
			session_id = @session_id,
			doc_date = cast(dbo.fncJDEDateToDate(f4111.ILCRDJ) as date),
			comp_id = iif(f4111.ILDOCO = 0, f4111.ILKCO, f4111.ILKCOO),
			doc_num = iif(f4111.ILDOCO = 0, f4111.ILDOC, f4111.ILDOCO),
			doc_type = iif(f4111.ILDOCO = 0, f4111.ILDCT, f4111.ILDCTO),
			branch = f0006.MCRP04,
			customer_id = cast(max(f4111.ILAN8) as int),
			itm = f4111.ILITM,
			product_code = rtrim(f4111.ILLITM),
			qty = sum(f4111.ILTRQT),
			amt = sum(f4111.ILPAID * 0.01),
			vat_rate = isnull(ns.TATXR1, 0) * 0.001
		from PRODDTA.F4111 f4111 with (nolock, index = F4111_5)  -- Индекс по товару
		inner join PRODDTA.F4101 f4101 with (nolock)  -- Справочник товара
			on f4101.IMITM = f4111.ILITM
			and f4101.IMSRP4 = @provider
		inner join PRODDTA.F0006 f0006 with (nolock)  -- Справочник Бизнес-единиц
			on f0006.MCMCU = f4111.ILMCU
		left join PRODDTA.F0301 f0301 with (nolock)  -- Параметры клиентов как дебиторов
			on f0301.A5AN8 = f0006.MCAN8
		left join PRODDTA.F4102 f4102 with (nolock)  -- Параметры товара по складам
			on f4102.IBMCU = f4111.ILMCU
			and f4102.IBITM = f4111.ILITM
		left join PRODDTA.F4008 ns with (nolock)  -- НДС
			on ns.TAITM = f4102.IBTAX1  -- Код налоговой ставки
			and ns.TATXA1 = f0301.A5TXA1  -- Зона налога
			and f4111.ILCRDJ between ns.TAEFTJ and ns.TAEFDJ
		inner join PRODDTA.F40039 gt with (nolock)  -- Группы типов документов
			on gt.DTDCT = iif(f4111.ILDOCO = 0, f4111.ILDCT, f4111.ILDCTO)
			and gt.DTIBOR not in (
				''20'',  -- Продажи клиентам (офис)
				''21'',  -- Продажи клиентам (ВЭН)
				''22'',  -- Реклама. Отгрузка клиентам
				''25'',  -- Корректировочные отгрузки
				''11'',  -- Возвраты от клиентов
				''13''   -- Реклама. Возврат от клиентов
			)
		inner join string_split(@organizations, '','') org
			on org.value = f0006.MCCO
		where
			f4111.ILCRDJ between @jde_date_beg and @jde_date_end	
			and f4111.ILTRQT != 0  -- Не нулевые количества
		group by
			f4111.ILCRDJ,
			f0006.MCRP04,
			f4111.ILITM,
			rtrim(f4111.ILLITM),
			ns.TATXR1,
			iif(f4111.ILDOCO = 0, f4111.ILKCO, f4111.ILKCOO),
			iif(f4111.ILDOCO = 0, f4111.ILDOC, f4111.ILDOCO),
			iif(f4111.ILDOCO = 0, f4111.ILDCT, f4111.ILDCTO)
		having
			sum(f4111.ILTRQT) != 0
	',N'@session_id int, @date_beg date, @date_end date, @organizations nvarchar(255)',@session_id=90240,@date_beg='2024-07-17',@date_end='2024-08-31',@organizations=N'00015'</t>
  </si>
  <si>
    <t>exec "JDE_PRODUCTION"."sys"."sp_executesql";1 N'
		declare
			@jde_date_beg int = dbo.fncDateToJDEDate(@date_beg),
			@jde_date_end int = dbo.fncDateToJDEDate(@date_end),
			@provider char(3) = ''TDC''  -- ТД Черкизово
		;with t as (		
			-- Списания / Инвентаризации
			select
				doc_date = cast(dbo.fncJDEDateToDate(f4111.ILCRDJ) as date),
				comp_id = f4111.ILKCO,
				doc_num = f4111.ILDOC,
				doc_type = f4111.ILDCT,
				itm = pr.IMITM,
				product_code = rtrim(pr.IMLITM),
				qty = f4111.ILTRQT,
				amt = f4111.ILPAID / 100,
				branch = rtrim(f0006.MCRP04),
				doc_info = iif(ILDCT in (''I6''), ''Списание'', ''Инвентаризация'')
			from PRODDTA.F4111 f4111 with (nolock)
			inner join PRODDTA.F4101 pr with (nolock)
				on pr.IMITM = f4111.ILITM
				and pr.IMSRP4 = @provider
			inner join PRODDTA.F0006 f0006 with (nolock)  -- Справочник Бизнес-единиц
				on f0006.MCMCU = f4111.ILMCU
			where
				f4111.ILCRDJ between @jde_date_beg and @jde_date_end
				and ILDCT in (''I6'', ''IM'', ''PI'')
			union all
			-- Движения расход со склада
			select 
				doc_date = cast(dbo.fncJDEDateToDate(f4211.SDADDJ) as date),	
				comp_id = f4211.SDKCOO,		
				doc_num = f4211.SDDOCO,
				doc_type = f4211.SDDCTO,	
				itm = f4101.IMITM,
				product_code = rtrim(f4101.IMLITM),
				qty = - f4211.SDUORG,
				amt = - cast(f4211.SDAEXP * 0.01 as numeric(19,2)),
				branch = rtrim(f0006.MCRP04),
				doc_info = ''Перемещение расход''	
			from dbo.vF4211_Union_F42119 f4211  -- Строки продажи
			inner join PRODDTA.F4101 f4101 with (nolock)  -- Справочник товара
				on f4101.IMITM = f4211.SDITM
				and f4101.IMSRP4 = @provider
			inner join PRODDTA.F0006 f0006 with (nolock)  -- Справочник Бизнес-единиц
				on f0006.MCMCU = f4211.SDMCU
			inner join PRODDTA.F40039 gt with (nolock)  -- Группы типов документов
				on gt.DTDCT = f4211.SDDCTO
				and gt.DTIBOR in (
						''23'',  -- Перемещение на филиал (расход)
						''24'',  -- Реклама. Перемещ на фил (расх)
						''31'',  -- Недовл/излишек по межфил.пер
						''40'',  -- Прочие движения
						''41'',  -- Перемещения между складами фил
						''51''   -- Перемещение на ком.склад(расх)
					)  
			where 
				f4211.SDADDJ between @jde_date_beg and @jde_date_end  -- Фактическая дата отгрузки 
				and f4211.SDKCOO in (''00001'', ''00002'', ''00009'', ''00012'')  -- Компании РФ
			union all
			-- Движения приход на склад
			select 
				doc_date = cast(dbo.fncJDEDateToDate(f4311.PDADDJ) as date),	
				comp_id = f4311.PDKCOO,		
				doc_num = f4311.PDDOCO,
				doc_type = f4311.PDDCTO,	
				itm = f4101.IMITM,
				product_code = rtrim(f4101.IMLITM),
				qty = f4311.PDUORG,
				amt = cast(f4311.PDAEXP * 0.01 as numeric(19,2)),
				branch = rtrim(f0006.MCRP04),
				doc_info = ''Перемещение приход''
			from dbo.vF4311_Union_F43119 f4311  -- Строки закупки
			inner join PRODDTA.F4101 f4101 with (nolock)  -- Справочник товара
				on f4101.IMITM = f4311.PDITM
				and f4101.IMSRP4 = @provider
			inner join PRODDTA.F0006 f0006 with (nolock)  -- Справочник Бизнес-единиц
				on f0006.MCMCU = f4311.PDMCU
			inner join PRODDTA.F40039 gt with (nolock)  -- Группы типов документов
				on gt.DTDCT = f4311.PDDCTO
				and gt.DTIBOR in (
						''03'',  -- Перемещение на филиал (прих)
						''06'',  -- Реклама. Перемещ на фил (прих)
						''31'',  -- Недовл/излишек по межфил.пер
						''40'',  -- Прочие движения (Перемещение на филиал (прих))
						''52''   -- Перемещение на ком.склад(прих)
					)  
			where
				f4311.PDADDJ between @jde_date_beg and @jde_date_end  -- Дата приёма
				and f4311.PDKCOO in (''00001'', ''00002'', ''00009'', ''00012'')  -- Компании РФ
		) 
		select
			session_id = @session_id,
			doc_date = t.doc_date,
			comp_id = t.comp_id,
			doc_num = t.doc_num,
			doc_type = t.doc_type,
			store_code = t.branch,
			itm = t.itm,
			product_code = t.product_code,				
			qty = sum(t.qty),
			amt = sum(t.amt),
			doc_info = t.doc_info
		from t
		group by
			t.doc_date,
			t.comp_id,
			t.doc_num,
			t.doc_type,
			t.itm,
			t.product_code,
			t.branch,
			t.doc_info
		having
			sum(t.qty) != 0
	',N'@session_id int, @date_beg date, @date_end date',@session_id=90228,@date_beg='2024-07-17',@date_end='2024-08-31'</t>
  </si>
  <si>
    <t>exec "master"."sys"."sp_executesql";1 N'
		use JDE_PRODUCTION
		declare
			@jde_date_beg int = dbo.fncDateToJDEDate(@date_beg),
			@jde_date_end int = dbo.fncDateToJDEDate(@date_end)
		select
			session_id = @session_id,
			order_date = cast(dbo.fncJDEDateToDate(sd.SDADDJ) as date),
			comp_id = sd.SDKCOO,
			doc_num = sd.SDDOCO,
			doc_type = sd.SDDCTO,
			itm = sd.SDITM,
			product_code = rtrim(pr.IMLITM),
			tp_code = rtrim(ab.ABAC02),
			tp_branch = rtrim(ltrim(ab.ABMCU)),
			tp_direction  = rtrim(ab.ABAC01),
			client_p_code = sd.SDAN8,  -- Плательщик
			client_w_code = sd.SDSHAN,  -- Получатель
			qty = sum(sd.SDUORG),
			line_sum = cast(sum(sd.SDUPRC * sd.SDUORG) / 10000.0 as numeric(19,4)),
			nds = ns.TATXR1 / 1000,
			ta_code = rtrim(ltrim(ab.ABMCU)) + ''-'' + rtrim(ab.ABAC02) + ''-'' + rtrim(ab.ABAC01)  -- tp_branch-tp_code-tp_direction
		from (select *
			  from PRODDTA.F4211 with (nolock)
			  union all
			  select *
			  from JDE_PDARH.PRODDTA.F42119 with (nolock, index = F4211_15)
			 ) as sd  -- Строки заказа продажи
		left join PRODDTA.F4008 ns with (nolock)  -- НДС
			on ns.TAITM = sd.SDTAX1
			and ns.TATXA1 = sd.SDTXA1
			and sd.SDADDJ between ns.TAEFTJ and ns.TAEFDJ
		left join PRODDTA.F4101 pr with (nolock)
			on pr.IMITM = sd.SDITM
		left join PRODDTA.F0101 ab with (nolock) -- Адресная книга
			on ab.ABAN8 = sd.SDSHAN
		where 
			sd.SDADDJ between @jde_date_beg and @jde_date_end  -- Фактическая дата отгрузки	
			and sd.SDSRP4 = @provider
			and sd.SDDCTO not in (''F0'', ''SW'')  -- Исключаем продажи между компаниями и перем-ния между скл. филиала  
			 and sd.SDKCOO in (''00001'',''00002'',''00009'',''00012'')
		group by
			sd.SDADDJ,
			sd.SDITM,
			pr.IMLITM,
			sd.SDKCOO,
			sd.SDDOCO,
			sd.SDDCTO,
			sd.SDAN8,
			sd.SDSHAN,  -- Получатель
			ns.TATXR1,  -- НДС
			ab.ABAC01,
			ab.ABAC02,
			ab.ABMCU
		having
			sum(sd.SDUORG) != 0
	',N'@session_id int, @date_beg date, @date_end date, @provider char(3)',@session_id=90236,@date_beg='2024-07-18',@date_end='2024-08-31',@provider='ALL'</t>
  </si>
  <si>
    <t>f4211</t>
  </si>
  <si>
    <t>declare @p1 int
set @p1=1
exec sp_prepexec @p1 output,NULL,N'SELECT "Tbl1004"."DRSY" "Col1029","Tbl1004"."DRRT" "Col1030","Tbl1004"."DRKY" "Col1031","Tbl1004"."DRDL01" "Col1032","Tbl1004"."DRDL02" "Col1033","Tbl1004"."DRSPHD" "Col1034","Tbl1004"."DRUDCO" "Col1035","Tbl1004"."DRHRDC" "Col1036","Tbl1004"."DRUSER" "Col1037","Tbl1004"."DRPID" "Col1038","Tbl1004"."DRUPMJ" "Col1039","Tbl1004"."DRJOBN" "Col1040","Tbl1004"."DRUPMT" "Col1027" FROM "JDE_PDCTRL"."PRODCTL"."F0005" "Tbl1004"'
select @p1</t>
  </si>
  <si>
    <t>declare @p1 int
set @p1=12
exec sp_prepexec @p1 output,NULL,N'SELECT "Tbl1008"."DRSY" "Col1037","Tbl1008"."DRRT" "Col1038","Tbl1008"."DRKY" "Col1039","Tbl1008"."DRDL01" "Col1040" FROM "JDE_PDCTRL"."PRODCTL"."F0005" "Tbl1008" WITH (NOLOCK)'
select @p1</t>
  </si>
  <si>
    <t>declare @p1 int
set @p1=1
exec sp_prepexec @p1 output,NULL,N'SELECT "Tbl1004"."SIITM" "Col1010","Tbl1004"."SIUM" "Col1011","Tbl1004"."SIPCONV4" "Col1012","Tbl1004"."SIPCONV5" "Col1013","Tbl1004"."SIPCONV6" "Col1014" FROM "JDE_PRODUCTION"."dbo"."Items_Linear_UOM" "Tbl1004" WITH (NOLOCK)'
select @p1</t>
  </si>
  <si>
    <t>items_linear_uom</t>
  </si>
  <si>
    <t>declare @p1 int
set @p1=9
exec sp_prepexec @p1 output,NULL,N'SELECT "Tbl1005"."ID" "Col1029","Tbl1005"."SKU" "Col1030","Tbl1005"."MinQuantity" "Col1031" FROM "JDE_PRODUCTION"."dbo"."TPPAct_ProdDetails_ESR_Type_5" "Tbl1005" WHERE "Tbl1005"."MinQuantity"&lt;&gt;(0.0000000000000000e+000)'
select @p1</t>
  </si>
  <si>
    <t>declare @p1 int
set @p1=10
exec sp_prepexec @p1 output,NULL,N'SELECT "Tbl1014"."ID" "Col1034","Tbl1014"."SKU" "Col1035" FROM "JDE_PRODUCTION"."dbo"."TPPAct_ProdDetails_ESR_Type_6" "Tbl1014"'
select @p1</t>
  </si>
  <si>
    <t>exec sp_executesql N'select SDVR01, SDLITM, case when T359TPNACT = '''' then SDVR01 else T359TPNACT end
							, T3EFTJ, T3EXDJ
							, case when PSSOQS &lt;&gt; 0 then PSSOQS else 1 end
							, case when PSSOQS &lt;&gt; 0 then PSAEXP/100/PSSOQS/(1 
								+ JDE_PRODUCTION.[dbo].[fnkVAO_GetNDS] (SDITM, SDMCU, datepart(dy, getdate()) + (datepart(yy, getdate()) - 1900)*1000)) 
								+ PSUPRC/10000 else 0 end
							, PSUPRC/10000
					   from JDE_PRODUCTION.dbo.vF4211_Union_F42119
					   join JDE_PRODUCTION.PRODDTA.F59TP047 on SDKCOO = PSKCOO and SDDCTO = PSDCTO and SDDOCO = PSDOCO and SDDSC2 = PS59TPITM 
					   join JDE_PRODUCTION.PRODDTA.F59TP100 on PS59TPACT = T359TPACT 
					   where PSKCOO = @P1 and PSDCTO = @P2 and PSDOCO = @P3 and PS59PS = ''Y'' and PSURCD = ''Y''',N'@P1 char(5),@P2 char(2),@P3 float','00004','$7',620384</t>
  </si>
  <si>
    <t>exec sp_executesql N'select SDVR01, SDLITM, case when T359TPNACT = '''' then SDVR01 else T359TPNACT end
							, T3EFTJ, T3EXDJ
							, case when PSSOQS &lt;&gt; 0 then PSSOQS else 1 end
							, case when PSSOQS &lt;&gt; 0 then PSAEXP/100/PSSOQS/(1 
								+ JDE_PRODUCTION.[dbo].[fnkVAO_GetNDS] (SDITM, SDMCU, datepart(dy, getdate()) + (datepart(yy, getdate()) - 1900)*1000)) 
								+ PSUPRC/10000 else 0 end
							, PSUPRC/10000
					   from JDE_PRODUCTION.dbo.vF4211_Union_F42119
					   join JDE_PRODUCTION.PRODDTA.F59TP047 on SDKCOO = PSKCOO and SDDCTO = PSDCTO and SDDOCO = PSDOCO and SDDSC2 = PS59TPITM 
					   join JDE_PRODUCTION.PRODDTA.F59TP100 on PS59TPACT = T359TPACT 
					   where PSKCOO = @P1 and PSDCTO = @P2 and PSDOCO = @P3 and PS59PS = ''Y'' and PSURCD = ''Y''',N'@P1 char(5),@P2 char(2),@P3 float','00004','$7',616490</t>
  </si>
  <si>
    <t>declare @p1 int
set @p1=3
exec sp_prepexec @p1 output,NULL,N'SELECT "Tbl1004"."VSVSRCODE" "Col1277","Tbl1004"."VSAYN" "Col1281","Tbl1004"."VSVSRT" "Col1282","Tbl1004"."VSEMCU" "Col1284","Tbl1008"."ABALPH" "Col1259","Tbl1010"."MCRP06" "Col1253" FROM "JDE_PRODUCTION"."PRODDTA"."F0006" "Tbl1010" WITH (NOLOCK) RIGHT OUTER JOIN "JDE_PRODUCTION"."PRODDTA"."F0101" "Tbl1008" WITH (NOLOCK) RIGHT OUTER JOIN "JDE_PRODUCTION"."PRODDTA"."F0150" "Tbl1006" WITH (NOLOCK) ON "Tbl1008"."ABAN8"="Tbl1006"."MAPA8" RIGHT OUTER JOIN "JDE_PRODUCTION"."PRODDTA"."F55KVSRS" "Tbl1004" WITH (NOLOCK) ON "Tbl1006"."MAOSTP"=''TPP'' AND "Tbl1006"."MAAN8"="Tbl1004"."VSAN8" ON "Tbl1010"."MCMCU"="Tbl1004"."VSEMCU" ORDER BY "Col1253" ASC'
select @p1</t>
  </si>
  <si>
    <t>declare @p1 int
set @p1=4
exec sp_prepexec @p1 output,NULL,N'SELECT "Col1045","Col1048","Col1049","Col1050","Col1052","Col1053","Col1054","Col1040" FROM (SELECT "Tbl1006"."MCMCU" "Col1033","Tbl1006"."MCRP14" "Col1040","Tbl1006"."MCCO" "Col1035","Tbl1006"."MCSTYL" "Col1034","Tbl1006"."MCFMOD" "Col1037","Tbl1006"."MCRP29" "Col1041","Tbl1006"."MCRP04" "Col1038","Tbl1006"."MCRP05" "Col1039","Tbl1006"."MCAN8" "Col1036" FROM "JDE_PRODUCTION"."PRODDTA"."F0006" "Tbl1006" WITH (NOLOCK) WHERE ("Tbl1006"."MCRP14" IS NOT NULL)) Qry1042,(SELECT "Tbl1004"."VSVSRCODE" "Col1045","Tbl1004"."VSAN8" "Col1048","Tbl1004"."VSAYN" "Col1049","Tbl1004"."VSVSRT" "Col1050","Tbl1004"."VSEMCU" "Col1052","Tbl1004"."VSUPMJ" "Col1053","Tbl1004"."VSAC01" "Col1054","Tbl1004"."VSHMCU" "Col1047","Tbl1004"."VSTPGR" "Col1046","Tbl1004"."VSSECTOR" "Col1051","Tbl1004"."VSAPPCODE" "Col1044" FROM "JDE_PRODUCTION"."PRODDTA"."F55KVSRS" "Tbl1004" WITH (NOLOCK) WHERE CONVERT(int,"Tbl1004"."VSAYN",0)=(1) AND ("Tbl1004"."VSVSRT"=''VS'' OR "Tbl1004"."VSVSRT"=''PS'')) Qry1055 WHERE "Col1052"="Col1033" ORDER BY "Col1040" ASC,"Col1054" ASC,"Col1045" ASC,"Col1053" DESC'
select @p1</t>
  </si>
  <si>
    <t>declare @p1 int
set @p1=8
exec sp_prepexec @p1 output,NULL,N'SELECT "Col1338","Col1339","Col1340","Col1334" FROM (SELECT "Tbl1006"."MCMCU" "Col1327","Tbl1006"."MCRP14" "Col1334","Tbl1006"."MCCO" "Col1329","Tbl1006"."MCSTYL" "Col1328","Tbl1006"."MCFMOD" "Col1331","Tbl1006"."MCRP29" "Col1335","Tbl1006"."MCRP04" "Col1332","Tbl1006"."MCRP05" "Col1333","Tbl1006"."MCAN8" "Col1330" FROM "JDE_PRODUCTION"."PRODDTA"."F0006" "Tbl1006" WITH (NOLOCK) WHERE ("Tbl1006"."MCRP14" IS NOT NULL)) Qry1336,(SELECT "Tbl1004"."VAEMCU" "Col1338","Tbl1004"."VAVSRCODE" "Col1339","Tbl1004"."VAAC01" "Col1340" FROM "JDE_PRODUCTION"."PRODDTA"."F59S0152" "Tbl1004" WITH (NOLOCK) WHERE NOT "Tbl1004"."VAEMCU" like ''%DEP%'' COLLATE Cyrillic_General_BIN AND "Tbl1004"."VAEMCU"&lt;&gt;''            '' AND "Tbl1004"."VAVSRCODE"&lt;&gt;''   '' AND (NOT "Tbl1004"."VAEMCU" like ''%NL%'' COLLATE Cyrillic_General_BIN OR NOT "Tbl1004"."VAAC01" like ''%PUR%'' COLLATE Cyrillic_General_BIN)) Qry1341 WHERE "Col1338"="Col1327" AND NOT EXISTS (SELECT "Col1344","Col1349","Col1350","Col1352","Col1359","Col1346","Col1345","Col1348","Col1347","Col1343","Col1354","Col1353","Col1356","Col1360","Col1357","Col1358","Col1355" FROM (SELECT "Tbl1008"."VSVSRCODE" "Col1344","Tbl1008"."VSEMCU" "Col1349","Tbl1008"."VSAC01" "Col1350","Tbl1010"."MCMCU" "Col1352","Tbl1010"."MCRP14" "Col1359","Tbl1008"."VSHMCU" "Col1346","Tbl1008"."VSTPGR" "Col1345","Tbl1008"."VSSECTOR" "Col1348","Tbl1008"."VSAN8" "Col1347","Tbl1008"."VSAPPCODE" "Col1343","Tbl1010"."MCCO" "Col1354","Tbl1010"."MCSTYL" "Col1353","Tbl1010"."MCFMOD" "Col1356","Tbl1010"."MCRP29" "Col1360","Tbl1010"."MCRP04" "Col1357","Tbl1010"."MCRP05" "Col1358","Tbl1010"."MCAN8" "Col1355" FROM "JDE_PRODUCTION"."PRODDTA"."F55KVSRS" "Tbl1008" WITH (NOLOCK) LEFT OUTER JOIN "JDE_PRODUCTION"."PRODDTA"."F0006" "Tbl1010" WITH (NOLOCK) ON "Tbl1010"."MCMCU"="Tbl1008"."VSEMCU" WHERE ("Tbl1010"."MCRP14" IS NOT NULL)) Qry1361 WHERE "Col1338"="Col1349" AND "Col1339"="Col1344" AND "Col1340"="Col1350" AND ("Col1334" = "Col1359" OR "Col1334" IS NULL AND "Col1359" IS NULL))'
select @p1</t>
  </si>
  <si>
    <t>declare @p1 int
set @p1=3
exec sp_prepexec @p1 output,NULL,N'SELECT "Col1045","Col1048","Col1052","Col1053","Col1054","Col1040" FROM (SELECT "Tbl1006"."MCMCU" "Col1033","Tbl1006"."MCRP14" "Col1040","Tbl1006"."MCCO" "Col1035","Tbl1006"."MCSTYL" "Col1034","Tbl1006"."MCFMOD" "Col1037","Tbl1006"."MCRP29" "Col1041","Tbl1006"."MCRP04" "Col1038","Tbl1006"."MCRP05" "Col1039","Tbl1006"."MCAN8" "Col1036" FROM "JDE_PRODUCTION"."PRODDTA"."F0006" "Tbl1006" WITH (NOLOCK) WHERE ("Tbl1006"."MCRP14" IS NOT NULL)) Qry1042,(SELECT "Tbl1004"."VSVSRCODE" "Col1045","Tbl1004"."VSAN8" "Col1048","Tbl1004"."VSAYN" "Col1049","Tbl1004"."VSVSRT" "Col1050","Tbl1004"."VSEMCU" "Col1052","Tbl1004"."VSUPMJ" "Col1053","Tbl1004"."VSAC01" "Col1054","Tbl1004"."VSHMCU" "Col1047","Tbl1004"."VSTPGR" "Col1046","Tbl1004"."VSSECTOR" "Col1051","Tbl1004"."VSAPPCODE" "Col1044" FROM "JDE_PRODUCTION"."PRODDTA"."F55KVSRS" "Tbl1004" WITH (NOLOCK) WHERE CONVERT(int,"Tbl1004"."VSAYN",0)=(1) AND ("Tbl1004"."VSVSRT"=''VS'' OR "Tbl1004"."VSVSRT"=''PS'')) Qry1055 WHERE "Col1052"="Col1033" ORDER BY "Col1040" ASC,"Col1054" ASC,"Col1045" ASC,"Col1053" DESC'
select @p1</t>
  </si>
  <si>
    <t>declare @p1 int
set @p1=5
exec sp_prepexec @p1 output,NULL,N'SELECT "Col1132","Col1133","Col1134","Expr1014" FROM (SELECT "Col1083","Expr1012","Expr1012"*(1.0000000000000000e-002) "Expr1014" FROM (SELECT "Tbl1010"."RPAN8" "Col1083",SUM("Tbl1010"."RPAAP") "Expr1012" FROM "JDE_PRODUCTION"."PRODDTA"."F03B11" "Tbl1010" WHERE "Tbl1010"."RPAAP"&lt;&gt;(0.0000000000000000e+000) AND "Tbl1010"."RPDCT"&lt;&gt;N''RU'' GROUP BY "Tbl1010"."RPAN8") Qry1114) Qry1115 RIGHT OUTER JOIN (SELECT "Col1132","Col1133","Col1134","Col1117","Col1121","Col1122","Col1125","Col1120","Col1124","Col1123","Col1128","Col1129","Col1127","Col1126","Col1118","Col1119" FROM (SELECT "Tbl1007"."ABAN8" "Col1117","Tbl1007"."ABAT1" "Col1121","Tbl1007"."ABAC01" "Col1122","Tbl1007"."ABAC04" "Col1125","Tbl1007"."ABDC" "Col1120","Tbl1007"."ABAC03" "Col1124","Tbl1007"."ABAC02" "Col1123","Tbl1007"."ABTX2" "Col1128","Tbl1007"."ABURAT" "Col1129","Tbl1007"."ABAC28" "Col1127","Tbl1007"."ABAC18" "Col1126","Tbl1007"."ABALKY" "Col1118","Tbl1007"."ABTAX" "Col1119" FROM "JDE_PRODUCTION"."PRODDTA"."F0101" "Tbl1007" WHERE "Tbl1007"."ABAT1"=N''P'' AND (CONVERT(nvarchar(34),ltrim(rtrim("Tbl1007"."ABAC01")),0)=N''PUR'' OR CONVERT(nvarchar(34),ltrim(rtrim("Tbl1007"."ABAC01")),0)=N''NST'')) Qry1130,(SELECT "Tbl1004"."A5AN8" "Col1132","Tbl1004"."A5ACL" "Col1133","Tbl1004"."A5UPMJ" "Col1134" FROM "JDE_PRODUCTION"."PRODDTA"."F0301" "Tbl1004" WHERE "Tbl1004"."A5ACL"&lt;&gt;(0.0000000000000000e+000)) Qry1135 WHERE "Col1117"="Col1132") Qry1136 ON "Col1132"="Col1083"'
select @p1</t>
  </si>
  <si>
    <t>declare @p1 int
set @p1=6
exec sp_prepexec @p1 output,NULL,N'SELECT "Col1132","Col1133","Col1134","Expr1014" FROM (SELECT "Col1083","Expr1012","Expr1012"*(1.0000000000000000e-002) "Expr1014" FROM (SELECT "Tbl1010"."RPAN8" "Col1083",SUM("Tbl1010"."RPAAP") "Expr1012" FROM "JDE_PRODUCTION"."PRODDTA"."F03B11" "Tbl1010" WHERE "Tbl1010"."RPAAP"&lt;&gt;(0.0000000000000000e+000) AND "Tbl1010"."RPDCT"&lt;&gt;N''RU'' GROUP BY "Tbl1010"."RPAN8") Qry1114) Qry1115 RIGHT OUTER JOIN (SELECT "Col1132","Col1133","Col1134","Col1117","Col1121","Col1122","Col1125","Col1120","Col1124","Col1123","Col1128","Col1129","Col1127","Col1126","Col1118","Col1119" FROM (SELECT "Tbl1007"."ABAN8" "Col1117","Tbl1007"."ABAT1" "Col1121","Tbl1007"."ABAC01" "Col1122","Tbl1007"."ABAC04" "Col1125","Tbl1007"."ABDC" "Col1120","Tbl1007"."ABAC03" "Col1124","Tbl1007"."ABAC02" "Col1123","Tbl1007"."ABTX2" "Col1128","Tbl1007"."ABURAT" "Col1129","Tbl1007"."ABAC28" "Col1127","Tbl1007"."ABAC18" "Col1126","Tbl1007"."ABALKY" "Col1118","Tbl1007"."ABTAX" "Col1119" FROM "JDE_PRODUCTION"."PRODDTA"."F0101" "Tbl1007" WHERE "Tbl1007"."ABAT1"=N''P'' AND (CONVERT(nvarchar(34),ltrim(rtrim("Tbl1007"."ABAC01")),0)=N''PUR'' OR CONVERT(nvarchar(34),ltrim(rtrim("Tbl1007"."ABAC01")),0)=N''NST'')) Qry1130,(SELECT "Tbl1004"."A5AN8" "Col1132","Tbl1004"."A5ACL" "Col1133","Tbl1004"."A5UPMJ" "Col1134" FROM "JDE_PRODUCTION"."PRODDTA"."F0301" "Tbl1004" WHERE "Tbl1004"."A5ACL"&lt;&gt;(0.0000000000000000e+000)) Qry1135 WHERE "Col1117"="Col1132") Qry1136 ON "Col1132"="Col1083"'
select @p1</t>
  </si>
  <si>
    <t>declare @p1 int
set @p1=42
exec sp_prepexec @p1 output,NULL,N'SELECT "Tbl1002"."IMLITM" "Col1012" FROM "JDE_PRODUCTION"."PRODDTA"."F4101" "Tbl1002" WITH (NOLOCK) WHERE "Tbl1002"."IMSRP1"=''FFD'' AND "Tbl1002"."IMSRP4"=''DAN'' ORDER BY "Col1012" ASC'
select @p1</t>
  </si>
  <si>
    <t>declare @p1 int
set @p1=11
exec sp_prepexec @p1 output,N'@P1 varchar(12),@P2 char(3),@P3 char(3)',N'SELECT "Col1528","Col1529","Col1533","Col1531","Col1530" FROM (SELECT "Tbl1011"."LIITM" "Col1528","Tbl1011"."LIMCU" "Col1529","Tbl1011"."LIPQOH" "Col1533","Tbl1011"."LILOTN" "Col1531","Tbl1011"."LILOCN" "Col1530","Tbl1011"."LIPBIN" "Col1532" FROM "JDE_PRODUCTION"."PRODDTA"."F41021" "Tbl1011" WITH (NOLOCK) WHERE "Tbl1011"."LIMCU"=@P1) Qry1534,(SELECT "Tbl1014"."IMITM" "Col1536","Tbl1014"."IMSRP1" "Col1542","Tbl1014"."IMSRP4" "Col1543","Tbl1014"."IMALN" "Col1541","Tbl1014"."IMLLX" "Col1544","Tbl1014"."IMSRTX" "Col1540","Tbl1014"."IMDSC2" "Col1539","Tbl1014"."IMLITM" "Col1537","Tbl1014"."IMAITM" "Col1538" FROM "JDE_PRODUCTION"."PRODDTA"."F4101" "Tbl1014" WITH (NOLOCK) WHERE "Tbl1014"."IMSRP1"=@P2 AND "Tbl1014"."IMSRP4"=@P3) Qry1545 WHERE "Col1536"="Col1528"','     79WHDIS','MFD','DTR'
select @p1</t>
  </si>
  <si>
    <t>declare @p1 int
set @p1=3
exec sp_prepexec @p1 output,N'@P1 varchar(12),@P2 char(3),@P3 char(3)',N'SELECT "Col1558","Col1559","Col1563","Col1561","Col1560" FROM (SELECT "Tbl1011"."LIITM" "Col1558","Tbl1011"."LIMCU" "Col1559","Tbl1011"."LIPQOH" "Col1563","Tbl1011"."LILOTN" "Col1561","Tbl1011"."LILOCN" "Col1560","Tbl1011"."LIPBIN" "Col1562" FROM "JDE_PRODUCTION"."PRODDTA"."F41021" "Tbl1011" WITH (NOLOCK) WHERE "Tbl1011"."LIMCU"=@P1) Qry1564,(SELECT "Tbl1014"."IMITM" "Col1566","Tbl1014"."IMSRP1" "Col1572","Tbl1014"."IMSRP4" "Col1573","Tbl1014"."IMALN" "Col1571","Tbl1014"."IMLLX" "Col1574","Tbl1014"."IMSRTX" "Col1570","Tbl1014"."IMDSC2" "Col1569","Tbl1014"."IMLITM" "Col1567","Tbl1014"."IMAITM" "Col1568" FROM "JDE_PRODUCTION"."PRODDTA"."F4101" "Tbl1014" WITH (NOLOCK) WHERE "Tbl1014"."IMSRP1"=@P2 AND "Tbl1014"."IMSRP4"=@P3) Qry1575 WHERE "Col1566"="Col1558"','     79PPDIS','MFD','DTR'
select @p1</t>
  </si>
  <si>
    <t>declare @p1 int
set @p1=7
exec sp_prepexec @p1 output,N'@P1 varchar(12),@P2 char(3),@P3 char(3)',N'SELECT "Col1618","Col1619","Col1623","Col1621","Col1620" FROM (SELECT "Tbl1011"."LIITM" "Col1618","Tbl1011"."LIMCU" "Col1619","Tbl1011"."LIPQOH" "Col1623","Tbl1011"."LILOTN" "Col1621","Tbl1011"."LILOCN" "Col1620","Tbl1011"."LIPBIN" "Col1622" FROM "JDE_PRODUCTION"."PRODDTA"."F41021" "Tbl1011" WITH (NOLOCK) WHERE "Tbl1011"."LIMCU"=@P1) Qry1624,(SELECT "Tbl1014"."IMITM" "Col1626","Tbl1014"."IMSRP1" "Col1632","Tbl1014"."IMSRP4" "Col1633","Tbl1014"."IMALN" "Col1631","Tbl1014"."IMLLX" "Col1634","Tbl1014"."IMSRTX" "Col1630","Tbl1014"."IMDSC2" "Col1629","Tbl1014"."IMLITM" "Col1627","Tbl1014"."IMAITM" "Col1628" FROM "JDE_PRODUCTION"."PRODDTA"."F4101" "Tbl1014" WITH (NOLOCK) WHERE "Tbl1014"."IMSRP1"=@P2 AND "Tbl1014"."IMSRP4"=@P3) Qry1635 WHERE "Col1626"="Col1618"','    79VZDIS1','MFD','DTR'
select @p1</t>
  </si>
  <si>
    <t>declare @p1 int
set @p1=23
exec sp_prepexec @p1 output,N'@P1 varchar(12),@P2 char(3),@P3 char(3)',N'SELECT "Col1558","Col1559","Col1563","Col1561","Col1560" FROM (SELECT "Tbl1011"."LIITM" "Col1558","Tbl1011"."LIMCU" "Col1559","Tbl1011"."LIPQOH" "Col1563","Tbl1011"."LILOTN" "Col1561","Tbl1011"."LILOCN" "Col1560","Tbl1011"."LIPBIN" "Col1562" FROM "JDE_PRODUCTION"."PRODDTA"."F41021" "Tbl1011" WITH (NOLOCK) WHERE "Tbl1011"."LIMCU"=@P1) Qry1564,(SELECT "Tbl1014"."IMITM" "Col1566","Tbl1014"."IMSRP1" "Col1572","Tbl1014"."IMSRP4" "Col1573","Tbl1014"."IMALN" "Col1571","Tbl1014"."IMLLX" "Col1574","Tbl1014"."IMSRTX" "Col1570","Tbl1014"."IMDSC2" "Col1569","Tbl1014"."IMLITM" "Col1567","Tbl1014"."IMAITM" "Col1568" FROM "JDE_PRODUCTION"."PRODDTA"."F4101" "Tbl1014" WITH (NOLOCK) WHERE "Tbl1014"."IMSRP1"=@P2 AND "Tbl1014"."IMSRP4"=@P3) Qry1575 WHERE "Col1566"="Col1558"','     79BRDIS','MFD','DTR'
select @p1</t>
  </si>
  <si>
    <t>declare @p1 int
set @p1=15
exec sp_prepexec @p1 output,N'@P1 varchar(12),@P2 char(3),@P3 char(3)',N'SELECT "Col1638","Col1639","Col1643","Col1641","Col1640" FROM (SELECT "Tbl1011"."LIITM" "Col1638","Tbl1011"."LIMCU" "Col1639","Tbl1011"."LIPQOH" "Col1643","Tbl1011"."LILOTN" "Col1641","Tbl1011"."LILOCN" "Col1640","Tbl1011"."LIPBIN" "Col1642" FROM "JDE_PRODUCTION"."PRODDTA"."F41021" "Tbl1011" WITH (NOLOCK) WHERE "Tbl1011"."LIMCU"=@P1) Qry1644,(SELECT "Tbl1014"."IMITM" "Col1646","Tbl1014"."IMSRP1" "Col1652","Tbl1014"."IMSRP4" "Col1653","Tbl1014"."IMALN" "Col1651","Tbl1014"."IMLLX" "Col1654","Tbl1014"."IMSRTX" "Col1650","Tbl1014"."IMDSC2" "Col1649","Tbl1014"."IMLITM" "Col1647","Tbl1014"."IMAITM" "Col1648" FROM "JDE_PRODUCTION"."PRODDTA"."F4101" "Tbl1014" WITH (NOLOCK) WHERE "Tbl1014"."IMSRP1"=@P2 AND "Tbl1014"."IMSRP4"=@P3) Qry1655 WHERE "Col1646"="Col1638"','   79VZPPDIS','MFD','DTR'
select @p1</t>
  </si>
  <si>
    <t>exec "master"."sys"."sp_executesql";1 N'
		declare
			@jde_today int = JDE_PRODUCTION.dbo.fncDateToJDEDate(getdate())  -- Дата для проверки истечения срока хранения
		-- Остатки на сейчас
		select
			itm = t2.itm,
			warehouse_code = t2.warehouse_code,
			company_code = t2.company_code,
			qty = case when t1.n = 1 then t2.qty - t2.qty_reserve else t2.qty_reserve end,
			sum_cost = t2.cost * case when t1.n = 1 then t2.qty - t2.qty_reserve else t2.qty_reserve end,
			stock_status = case when t1.n = 1 then t2.stock_status else ''032'' end,
			warehouse_type = t2.warehouse_type
		from
		(
			select 
				itm = f41021.LIITM,
				warehouse_code = ltrim(f41021.LIMCU),
				company_code = f0006.MCCO,  -- Компания
				qty = sum(f41021.LIPQOH),
				qty_reserve = sum(isnull(f41021.LIHCOM, 0)),
				cost = isnull(f4105.COUNCS, 0) / 10000,
				stock_status = 
					case 
						when f0006.MCRP29 = ''220'' then ''034''  -- Склад Брака
						when isnull(f4108.IOMMEJ,0) &gt; 0 and f4108.IOMMEJ &lt; @jde_today then ''034''  -- Истёк срок хранения
						when f41021.LILOTS in (''S'', ''D'') then ''032''  -- S- Товар находящийся на стикеровке в 032-Открытые заказы, D - (Заявка в Феникс 8363)
						when f41021.LILOTS != '''' then ''031''  -- Блок. Бизнес-решение
						else ''020'' 
					end,
				warehouse_type = ''02''  -- 02-склад
			from JDE_PRODUCTION.PRODDTA.F41021 f41021 with (nolock)   -- Остатки
			inner join JDE_PRODUCTION.PRODDTA.F4101 f4101 with (nolock)  -- Справочник товара
				on f4101.IMITM = f41021.LIITM
				and f4101.IMSRP1 = ''PG''
				and f4101.IMSRP2 not in (''COM'',''ACE'',''D1'',''D2'',''D3'',''D4'',''D5'',''D6'',''D7'',''D8'',''LCC'',''LLT'',''WDS'',''WFR'',''WWF'',''WWT'',''SMT'',''REC'')
				and f4101.IMSRP4 = ''P&amp;G''
			inner join JDE_PRODUCTION.PRODDTA.F4108 f4108 with (nolock)  -- Справочник партий
				on f4108.IOLOTN = f41021.LILOTN
				and f4108.IOITM = f41021.LIITM
				and f4108.IOMCU = f41021.LIMCU
				--and f4108.IOLRP1 != ''S''  -- Консигнационный товар (значений очень мало, нужно ли фильтровать, вопрос)
			inner join JDE_PRODUCTION.PRODDTA.F0006 f0006 with (nolock)  -- Справочник Бизнес-единиц
				on f0006.MCMCU = f41021.LIMCU
				and f0006.MCCO in (''00001'',''00002'',''00004'',''00009'')
			left join JDE_PRODUCTION.PRODDTA.F4105 f4105 with (nolock)  -- Средневзвешенная себестоимость
				on f4105.COITM = f41021.LIITM
				and f4105.COMCU = f41021.LIMCU
				and f4105.COLOCN = f41021.LILOCN
				and f4105.COLOTN = f41021.LILOTN
				and f4105.COLEDG = ''02''
			where 
				-- f41021.LIPQOH &gt; 0  -- Положительное число остатка
				f41021.LIPBIN = ''S''  -- Фильтр по типу хранения
			group by
				f41021.LIITM,
				ltrim(f41021.LIMCU),
				f0006.MCCO, 
				isnull(f4105.COUNCS, 0) / 10000,
				case 
					when f0006.MCRP29 = ''220'' then ''034''  -- Склад Брака
					when isnull(f4108.IOMMEJ,0) &gt; 0 and f4108.IOMMEJ &lt; @jde_today then ''034''  -- Истёк срок хранения
					when f41021.LILOTS in (''S'', ''D'') then ''032''  -- S- Товар находящийся на стикеровке в 032-Открытые заказы, D - (Заявка в Феникс 8363)
					when f41021.LILOTS != '''' then ''031''  -- Блок. Бизнес-решение
					else ''020'' 
				end
			having sum(f41021.LIPQOH) &gt; 0 -- Положительное число остатка суммарно по складу
		) t2
		cross join (select n = 1 union all select n = 2) t1  -- Удваиваем строки запроса для выделения резерва в отдельную строку
		where 
			case when t1.n = 1 then t2.qty - t2.qty_reserve else t2.qty_reserve end &gt; 0
		union all
		-- Отгруженные и не принятые перемещения между филиалими и организациями Алиди (для HQ)
		select 
			itm = f4311.PDITM,
			warehouse_code = ltrim(f4211.SDMCU),  -- Склад отгрузки
			--company_code = f4311.PDKCOO,  -- Компания (Склад назначения)
			company_code = f4211.SDKCOO,  -- Компания (Склад отправки)
			qty = sum(f4311.PDPQOR),
			sum_cost = sum(f4311.PDPRRC * f4311.PDPQOR) / 10000,
			stock_status = ''020'',  -- Товар, находящийся в транзите между филиалами. Для данного типа склада рекомендуется ставить статус инвентаря 020
			warehouse_type = ''07''  -- 07-транзит между филиалами
		from JDE_PRODUCTION.PRODDTA.F4311 f4311 with (nolock) -- Строки прихода
		inner join JDE_PRODUCTION.PRODDTA.F4211 f4211 with (nolock)  -- Строки заказа продажи
			on f4211.SDDCTO in (''TS'', ''ST'')
			and f4211.SDKCOO in (''00001'',''00002'',''00004'',''00009'')
			and f4211.SDADDJ &gt; 0  -- Товар отгружен
			and f4211.SDRKCO = f4311.PDKCOO 
			and f4211.SDRCTO = f4311.PDDCTO
			and f4211.SDRORN = f4311.PDDOCO
			and f4211.SDRLLN = f4311.PDLNID
			-- Сразу фильтрация по товару P&amp;G
			and f4211.SDSRP1 = ''PG''
			and f4211.SDSRP2 not in (''COM'',''ACE'',''D1'',''D2'',''D3'',''D4'',''D5'',''D6'',''D7'',''D8'',''LCC'',''LLT'',''WDS'',''WFR'',''WWF'',''WWT'',''SMT'',''REC'')
			and f4211.SDSRP4 = ''P&amp;G''
		inner join JDE_PRODUCTION.PRODDTA.F4101 f4101 with (nolock)  -- Справочник товара
			on f4101.IMITM = f4311.PDITM
		where 
			f4311.PDUOPN &gt; 0  -- Количество
			and f4311.PDADDJ = 0  -- Но ещё не принят
			and f4311.PDDCTO in (''TO'', ''OT'')
			and f4311.PDKCOO in (''00001'',''00002'',''00004'',''00009'')
			--and f59pgmcu.PGMCU is not null  -- активные склады pg
		group by
			f4311.PDITM,
			ltrim(f4211.SDMCU), 
			f4211.SDKCOO,
			f4311.PDPQOR
	'</t>
  </si>
  <si>
    <t>exec "JDE_PRODUCTION"."dbo"."sp_executesql";1 N'
 select IVITM, IVORIG from (SELECT [IVITM]
      ,[IVORIG]
      ,ROW_NUMBER() OVER (PARTITION BY [IVITM] order by [IVEXDJ] DESC, IVEFTJ ASC) ''cnt''
  FROM [JDE_PRODUCTION].[PRODDTA].[F4104]
  where IVXRT = ''VN'' and [JDE_PRODUCTION].dbo.[fncJDEDateToDate]([IVEXDJ]) &gt;= GETDATE() --and [JDE_PRODUCTION].dbo.[fncJDEDateToDate]([IVEXDJ]) &gt;= GETDATE()
  --and IVITM = 353635
  ) a where cnt = 1 
'</t>
  </si>
  <si>
    <t>f4104</t>
  </si>
  <si>
    <t>declare @p1 int
set @p1=4
exec sp_prepexec @p1 output,N'@P1 float,@P2 float,@P3 varchar(12),@P4 char(3),@P5 char(3)',N'SELECT "Col1487","Col1488","Col1501","Col1502","Col1503" FROM (SELECT "Tbl1005"."ILITM" "Col1487","Tbl1005"."ILMCU" "Col1488","Tbl1005"."ILDCT" "Col1494","Tbl1005"."ILTRDJ" "Col1501","Tbl1005"."ILTRUM" "Col1502","Tbl1005"."ILTRQT" "Col1503","Tbl1005"."ILKCO" "Col1492","Tbl1005"."ILDGL" "Col1496","Tbl1005"."ILUKID" "Col1504","Tbl1005"."ILCRDJ" "Col1485","Tbl1005"."ILDOC" "Col1493","Tbl1005"."ILJELN" "Col1495","Tbl1005"."ILLNID" "Col1500","Tbl1005"."ILDOCO" "Col1498","Tbl1005"."ILDCTO" "Col1497","Tbl1005"."ILKCOO" "Col1499","Tbl1005"."ILMMCU" "Col1491","Tbl1005"."ILLOCN" "Col1489","Tbl1005"."ILLOTN" "Col1490" FROM "JDE_PRODUCTION"."PRODDTA"."F4111" "Tbl1005" WITH (NOLOCK) WHERE CONVERT(float(53),"Tbl1005"."ILTRDJ",0)&gt;=@P1 AND CONVERT(float(53),"Tbl1005"."ILTRDJ",0)&lt;=@P2 AND "Tbl1005"."ILDCT"&lt;&gt;''IB'' AND "Tbl1005"."ILDCT"&lt;&gt;''IZ'' AND "Tbl1005"."ILMCU"=@P3) Qry1505,(SELECT "Tbl1008"."IMITM" "Col1507","Tbl1008"."IMSRP1" "Col1513","Tbl1008"."IMSRP4" "Col1514","Tbl1008"."IMALN" "Col1512","Tbl1008"."IMLLX" "Col1515","Tbl1008"."IMSRTX" "Col1511","Tbl1008"."IMDSC2" "Col1510","Tbl1008"."IMLITM" "Col1508","Tbl1008"."IMAITM" "Col1509" FROM "JDE_PRODUCTION"."PRODDTA"."F4101" "Tbl1008" WITH (NOLOCK) WHERE "Tbl1008"."IMSRP1"=@P4 AND "Tbl1008"."IMSRP4"=@P5) Qry1516 WHERE "Col1507"="Col1487" ORDER BY "Col1501" ASC,"Col1487" ASC',124214,124244,'     79PPDIS','MFD','DTR'
select @p1</t>
  </si>
  <si>
    <t>declare @p1 int
set @p1=36
exec sp_prepexec @p1 output,N'@P1 float,@P2 float,@P3 varchar(12),@P4 char(3),@P5 char(3)',N'SELECT "Col1497","Col1498","Col1511","Col1512","Col1513" FROM (SELECT "Tbl1005"."ILITM" "Col1497","Tbl1005"."ILMCU" "Col1498","Tbl1005"."ILDCT" "Col1504","Tbl1005"."ILTRDJ" "Col1511","Tbl1005"."ILTRUM" "Col1512","Tbl1005"."ILTRQT" "Col1513","Tbl1005"."ILKCO" "Col1502","Tbl1005"."ILDGL" "Col1506","Tbl1005"."ILUKID" "Col1514","Tbl1005"."ILCRDJ" "Col1495","Tbl1005"."ILDOC" "Col1503","Tbl1005"."ILJELN" "Col1505","Tbl1005"."ILLNID" "Col1510","Tbl1005"."ILDOCO" "Col1508","Tbl1005"."ILDCTO" "Col1507","Tbl1005"."ILKCOO" "Col1509","Tbl1005"."ILMMCU" "Col1501","Tbl1005"."ILLOCN" "Col1499","Tbl1005"."ILLOTN" "Col1500" FROM "JDE_PRODUCTION"."PRODDTA"."F4111" "Tbl1005" WITH (NOLOCK) WHERE CONVERT(float(53),"Tbl1005"."ILTRDJ",0)&gt;=@P1 AND CONVERT(float(53),"Tbl1005"."ILTRDJ",0)&lt;=@P2 AND "Tbl1005"."ILDCT"&lt;&gt;''IB'' AND "Tbl1005"."ILDCT"&lt;&gt;''IZ'' AND "Tbl1005"."ILMCU"=@P3) Qry1515,(SELECT "Tbl1008"."IMITM" "Col1517","Tbl1008"."IMSRP1" "Col1523","Tbl1008"."IMSRP4" "Col1524","Tbl1008"."IMALN" "Col1522","Tbl1008"."IMLLX" "Col1525","Tbl1008"."IMSRTX" "Col1521","Tbl1008"."IMDSC2" "Col1520","Tbl1008"."IMLITM" "Col1518","Tbl1008"."IMAITM" "Col1519" FROM "JDE_PRODUCTION"."PRODDTA"."F4101" "Tbl1008" WITH (NOLOCK) WHERE "Tbl1008"."IMSRP1"=@P4 AND "Tbl1008"."IMSRP4"=@P5) Qry1526 WHERE "Col1517"="Col1497" ORDER BY "Col1511" ASC,"Col1497" ASC',124214,124244,'     79VZDIS','MFD','DTR'
select @p1</t>
  </si>
  <si>
    <t>declare @p1 int
set @p1=24
exec sp_prepexec @p1 output,N'@P1 float,@P2 float,@P3 varchar(12),@P4 char(3),@P5 char(3)',N'SELECT "Col1487","Col1488","Col1501","Col1502","Col1503" FROM (SELECT "Tbl1005"."ILITM" "Col1487","Tbl1005"."ILMCU" "Col1488","Tbl1005"."ILDCT" "Col1494","Tbl1005"."ILTRDJ" "Col1501","Tbl1005"."ILTRUM" "Col1502","Tbl1005"."ILTRQT" "Col1503","Tbl1005"."ILKCO" "Col1492","Tbl1005"."ILDGL" "Col1496","Tbl1005"."ILUKID" "Col1504","Tbl1005"."ILCRDJ" "Col1485","Tbl1005"."ILDOC" "Col1493","Tbl1005"."ILJELN" "Col1495","Tbl1005"."ILLNID" "Col1500","Tbl1005"."ILDOCO" "Col1498","Tbl1005"."ILDCTO" "Col1497","Tbl1005"."ILKCOO" "Col1499","Tbl1005"."ILMMCU" "Col1491","Tbl1005"."ILLOCN" "Col1489","Tbl1005"."ILLOTN" "Col1490" FROM "JDE_PRODUCTION"."PRODDTA"."F4111" "Tbl1005" WITH (NOLOCK) WHERE CONVERT(float(53),"Tbl1005"."ILTRDJ",0)&gt;=@P1 AND CONVERT(float(53),"Tbl1005"."ILTRDJ",0)&lt;=@P2 AND "Tbl1005"."ILDCT"&lt;&gt;''IB'' AND "Tbl1005"."ILDCT"&lt;&gt;''IZ'' AND "Tbl1005"."ILMCU"=@P3) Qry1505,(SELECT "Tbl1008"."IMITM" "Col1507","Tbl1008"."IMSRP1" "Col1513","Tbl1008"."IMSRP4" "Col1514","Tbl1008"."IMALN" "Col1512","Tbl1008"."IMLLX" "Col1515","Tbl1008"."IMSRTX" "Col1511","Tbl1008"."IMDSC2" "Col1510","Tbl1008"."IMLITM" "Col1508","Tbl1008"."IMAITM" "Col1509" FROM "JDE_PRODUCTION"."PRODDTA"."F4101" "Tbl1008" WITH (NOLOCK) WHERE "Tbl1008"."IMSRP1"=@P4 AND "Tbl1008"."IMSRP4"=@P5) Qry1516 WHERE "Col1507"="Col1487" ORDER BY "Col1501" ASC,"Col1487" ASC',124214,124244,'     79BRDIS','MFD','DTR'
select @p1</t>
  </si>
  <si>
    <t>declare @p1 int
set @p1=20
exec sp_prepexec @p1 output,N'@P1 float,@P2 float,@P3 varchar(12),@P4 char(3),@P5 char(3)',N'SELECT "Col1677","Col1678","Col1691","Col1692","Col1693" FROM (SELECT "Tbl1005"."ILITM" "Col1677","Tbl1005"."ILMCU" "Col1678","Tbl1005"."ILDCT" "Col1684","Tbl1005"."ILTRDJ" "Col1691","Tbl1005"."ILTRUM" "Col1692","Tbl1005"."ILTRQT" "Col1693","Tbl1005"."ILKCO" "Col1682","Tbl1005"."ILDGL" "Col1686","Tbl1005"."ILUKID" "Col1694","Tbl1005"."ILCRDJ" "Col1675","Tbl1005"."ILDOC" "Col1683","Tbl1005"."ILJELN" "Col1685","Tbl1005"."ILLNID" "Col1690","Tbl1005"."ILDOCO" "Col1688","Tbl1005"."ILDCTO" "Col1687","Tbl1005"."ILKCOO" "Col1689","Tbl1005"."ILMMCU" "Col1681","Tbl1005"."ILLOCN" "Col1679","Tbl1005"."ILLOTN" "Col1680" FROM "JDE_PRODUCTION"."PRODDTA"."F4111" "Tbl1005" WITH (NOLOCK) WHERE CONVERT(float(53),"Tbl1005"."ILTRDJ",0)&gt;=@P1 AND CONVERT(float(53),"Tbl1005"."ILTRDJ",0)&lt;=@P2 AND "Tbl1005"."ILDCT"&lt;&gt;''IB'' AND "Tbl1005"."ILDCT"&lt;&gt;''IZ'' AND "Tbl1005"."ILMCU"=@P3) Qry1695,(SELECT "Tbl1008"."IMITM" "Col1697","Tbl1008"."IMSRP1" "Col1703","Tbl1008"."IMSRP4" "Col1704","Tbl1008"."IMALN" "Col1702","Tbl1008"."IMLLX" "Col1705","Tbl1008"."IMSRTX" "Col1701","Tbl1008"."IMDSC2" "Col1700","Tbl1008"."IMLITM" "Col1698","Tbl1008"."IMAITM" "Col1699" FROM "JDE_PRODUCTION"."PRODDTA"."F4101" "Tbl1008" WITH (NOLOCK) WHERE "Tbl1008"."IMSRP1"=@P4 AND "Tbl1008"."IMSRP4"=@P5) Qry1706 WHERE "Col1697"="Col1677" ORDER BY "Col1691" ASC,"Col1677" ASC',124214,124244,'    13WHPITO','MFD','DTR'
select @p1</t>
  </si>
  <si>
    <t>declare @p1 int
set @p1=28
exec sp_prepexec @p1 output,N'@P1 float,@P2 float,@P3 varchar(12),@P4 char(3),@P5 char(3)',N'SELECT "Col1497","Col1498","Col1511","Col1512","Col1513" FROM (SELECT "Tbl1005"."ILITM" "Col1497","Tbl1005"."ILMCU" "Col1498","Tbl1005"."ILDCT" "Col1504","Tbl1005"."ILTRDJ" "Col1511","Tbl1005"."ILTRUM" "Col1512","Tbl1005"."ILTRQT" "Col1513","Tbl1005"."ILKCO" "Col1502","Tbl1005"."ILDGL" "Col1506","Tbl1005"."ILUKID" "Col1514","Tbl1005"."ILCRDJ" "Col1495","Tbl1005"."ILDOC" "Col1503","Tbl1005"."ILJELN" "Col1505","Tbl1005"."ILLNID" "Col1510","Tbl1005"."ILDOCO" "Col1508","Tbl1005"."ILDCTO" "Col1507","Tbl1005"."ILKCOO" "Col1509","Tbl1005"."ILMMCU" "Col1501","Tbl1005"."ILLOCN" "Col1499","Tbl1005"."ILLOTN" "Col1500" FROM "JDE_PRODUCTION"."PRODDTA"."F4111" "Tbl1005" WITH (NOLOCK) WHERE CONVERT(float(53),"Tbl1005"."ILTRDJ",0)&gt;=@P1 AND CONVERT(float(53),"Tbl1005"."ILTRDJ",0)&lt;=@P2 AND "Tbl1005"."ILDCT"&lt;&gt;''IB'' AND "Tbl1005"."ILDCT"&lt;&gt;''IZ'' AND "Tbl1005"."ILMCU"=@P3) Qry1515,(SELECT "Tbl1008"."IMITM" "Col1517","Tbl1008"."IMSRP1" "Col1523","Tbl1008"."IMSRP4" "Col1524","Tbl1008"."IMALN" "Col1522","Tbl1008"."IMLLX" "Col1525","Tbl1008"."IMSRTX" "Col1521","Tbl1008"."IMDSC2" "Col1520","Tbl1008"."IMLITM" "Col1518","Tbl1008"."IMAITM" "Col1519" FROM "JDE_PRODUCTION"."PRODDTA"."F4101" "Tbl1008" WITH (NOLOCK) WHERE "Tbl1008"."IMSRP1"=@P4 AND "Tbl1008"."IMSRP4"=@P5) Qry1526 WHERE "Col1517"="Col1497" ORDER BY "Col1511" ASC,"Col1497" ASC',124214,124245,'     79RZDIS','MFD','DTR'
select @p1</t>
  </si>
  <si>
    <t>declare @p1 int
set @p1=8
exec sp_prepexec @p1 output,N'@P1 float,@P2 float,@P3 varchar(12),@P4 char(3),@P5 char(3)',N'SELECT "Col1517","Col1518","Col1531","Col1532","Col1533" FROM (SELECT "Tbl1005"."ILITM" "Col1517","Tbl1005"."ILMCU" "Col1518","Tbl1005"."ILDCT" "Col1524","Tbl1005"."ILTRDJ" "Col1531","Tbl1005"."ILTRUM" "Col1532","Tbl1005"."ILTRQT" "Col1533","Tbl1005"."ILKCO" "Col1522","Tbl1005"."ILDGL" "Col1526","Tbl1005"."ILUKID" "Col1534","Tbl1005"."ILCRDJ" "Col1515","Tbl1005"."ILDOC" "Col1523","Tbl1005"."ILJELN" "Col1525","Tbl1005"."ILLNID" "Col1530","Tbl1005"."ILDOCO" "Col1528","Tbl1005"."ILDCTO" "Col1527","Tbl1005"."ILKCOO" "Col1529","Tbl1005"."ILMMCU" "Col1521","Tbl1005"."ILLOCN" "Col1519","Tbl1005"."ILLOTN" "Col1520" FROM "JDE_PRODUCTION"."PRODDTA"."F4111" "Tbl1005" WITH (NOLOCK) WHERE CONVERT(float(53),"Tbl1005"."ILTRDJ",0)&gt;=@P1 AND CONVERT(float(53),"Tbl1005"."ILTRDJ",0)&lt;=@P2 AND "Tbl1005"."ILDCT"&lt;&gt;''IB'' AND "Tbl1005"."ILDCT"&lt;&gt;''IZ'' AND "Tbl1005"."ILMCU"=@P3) Qry1535,(SELECT "Tbl1008"."IMITM" "Col1537","Tbl1008"."IMSRP1" "Col1543","Tbl1008"."IMSRP4" "Col1544","Tbl1008"."IMALN" "Col1542","Tbl1008"."IMLLX" "Col1545","Tbl1008"."IMSRTX" "Col1541","Tbl1008"."IMDSC2" "Col1540","Tbl1008"."IMLITM" "Col1538","Tbl1008"."IMAITM" "Col1539" FROM "JDE_PRODUCTION"."PRODDTA"."F4101" "Tbl1008" WITH (NOLOCK) WHERE "Tbl1008"."IMSRP1"=@P4 AND "Tbl1008"."IMSRP4"=@P5) Qry1546 WHERE "Col1537"="Col1517" ORDER BY "Col1531" ASC,"Col1517" ASC',124214,124245,'    79VZDIS1','MFD','DTR'
select @p1</t>
  </si>
  <si>
    <t>declare @p1 int
set @p1=20
exec sp_prepexec @p1 output,N'@P1 float,@P2 float,@P3 varchar(12),@P4 char(3),@P5 char(3)',N'SELECT "Col1677","Col1678","Col1691","Col1692","Col1693" FROM (SELECT "Tbl1005"."ILITM" "Col1677","Tbl1005"."ILMCU" "Col1678","Tbl1005"."ILDCT" "Col1684","Tbl1005"."ILTRDJ" "Col1691","Tbl1005"."ILTRUM" "Col1692","Tbl1005"."ILTRQT" "Col1693","Tbl1005"."ILKCO" "Col1682","Tbl1005"."ILDGL" "Col1686","Tbl1005"."ILUKID" "Col1694","Tbl1005"."ILCRDJ" "Col1675","Tbl1005"."ILDOC" "Col1683","Tbl1005"."ILJELN" "Col1685","Tbl1005"."ILLNID" "Col1690","Tbl1005"."ILDOCO" "Col1688","Tbl1005"."ILDCTO" "Col1687","Tbl1005"."ILKCOO" "Col1689","Tbl1005"."ILMMCU" "Col1681","Tbl1005"."ILLOCN" "Col1679","Tbl1005"."ILLOTN" "Col1680" FROM "JDE_PRODUCTION"."PRODDTA"."F4111" "Tbl1005" WITH (NOLOCK) WHERE CONVERT(float(53),"Tbl1005"."ILTRDJ",0)&gt;=@P1 AND CONVERT(float(53),"Tbl1005"."ILTRDJ",0)&lt;=@P2 AND "Tbl1005"."ILDCT"&lt;&gt;''IB'' AND "Tbl1005"."ILDCT"&lt;&gt;''IZ'' AND "Tbl1005"."ILMCU"=@P3) Qry1695,(SELECT "Tbl1008"."IMITM" "Col1697","Tbl1008"."IMSRP1" "Col1703","Tbl1008"."IMSRP4" "Col1704","Tbl1008"."IMALN" "Col1702","Tbl1008"."IMLLX" "Col1705","Tbl1008"."IMSRTX" "Col1701","Tbl1008"."IMDSC2" "Col1700","Tbl1008"."IMLITM" "Col1698","Tbl1008"."IMAITM" "Col1699" FROM "JDE_PRODUCTION"."PRODDTA"."F4101" "Tbl1008" WITH (NOLOCK) WHERE "Tbl1008"."IMSRP1"=@P4 AND "Tbl1008"."IMSRP4"=@P5) Qry1706 WHERE "Col1697"="Col1677" ORDER BY "Col1691" ASC,"Col1677" ASC',124214,124245,'    13WHPITO','MFD','DTR'
select @p1</t>
  </si>
  <si>
    <t>declare @p1 int
set @p1=40
exec sp_prepexec @p1 output,N'@P1 float,@P2 float,@P3 varchar(12),@P4 char(3),@P5 char(3)',N'SELECT "Col1487","Col1488","Col1501","Col1502","Col1503" FROM (SELECT "Tbl1005"."ILITM" "Col1487","Tbl1005"."ILMCU" "Col1488","Tbl1005"."ILDCT" "Col1494","Tbl1005"."ILTRDJ" "Col1501","Tbl1005"."ILTRUM" "Col1502","Tbl1005"."ILTRQT" "Col1503","Tbl1005"."ILKCO" "Col1492","Tbl1005"."ILDGL" "Col1496","Tbl1005"."ILUKID" "Col1504","Tbl1005"."ILCRDJ" "Col1485","Tbl1005"."ILDOC" "Col1493","Tbl1005"."ILJELN" "Col1495","Tbl1005"."ILLNID" "Col1500","Tbl1005"."ILDOCO" "Col1498","Tbl1005"."ILDCTO" "Col1497","Tbl1005"."ILKCOO" "Col1499","Tbl1005"."ILMMCU" "Col1491","Tbl1005"."ILLOCN" "Col1489","Tbl1005"."ILLOTN" "Col1490" FROM "JDE_PRODUCTION"."PRODDTA"."F4111" "Tbl1005" WITH (NOLOCK) WHERE CONVERT(float(53),"Tbl1005"."ILTRDJ",0)&gt;=@P1 AND CONVERT(float(53),"Tbl1005"."ILTRDJ",0)&lt;=@P2 AND "Tbl1005"."ILDCT"&lt;&gt;''IB'' AND "Tbl1005"."ILDCT"&lt;&gt;''IZ'' AND "Tbl1005"."ILMCU"=@P3) Qry1505,(SELECT "Tbl1008"."IMITM" "Col1507","Tbl1008"."IMSRP1" "Col1513","Tbl1008"."IMSRP4" "Col1514","Tbl1008"."IMALN" "Col1512","Tbl1008"."IMLLX" "Col1515","Tbl1008"."IMSRTX" "Col1511","Tbl1008"."IMDSC2" "Col1510","Tbl1008"."IMLITM" "Col1508","Tbl1008"."IMAITM" "Col1509" FROM "JDE_PRODUCTION"."PRODDTA"."F4101" "Tbl1008" WITH (NOLOCK) WHERE "Tbl1008"."IMSRP1"=@P4 AND "Tbl1008"."IMSRP4"=@P5) Qry1516 WHERE "Col1507"="Col1487" ORDER BY "Col1501" ASC,"Col1487" ASC',124214,124244,'     79NDDIS','MFD','DTR'
select @p1</t>
  </si>
  <si>
    <t>declare @p1 int
set @p1=18
exec sp_prepexec @p1 output,N'@P1 float,@P2 varchar(12),@P3 char(3),@P4 char(3)',N'SELECT "Col1270","Col1271","Col1284","Col1285","Col1286","Col1287" FROM (SELECT "Tbl1024"."ILITM" "Col1270","Tbl1024"."ILMCU" "Col1271","Tbl1024"."ILDCT" "Col1277","Tbl1024"."ILTRDJ" "Col1284","Tbl1024"."ILTRUM" "Col1285","Tbl1024"."ILTRQT" "Col1286","Tbl1024"."ILKCO" "Col1275","Tbl1024"."ILDGL" "Col1279","Tbl1024"."ILUKID" "Col1287","Tbl1024"."ILCRDJ" "Col1268","Tbl1024"."ILDOC" "Col1276","Tbl1024"."ILJELN" "Col1278","Tbl1024"."ILLNID" "Col1283","Tbl1024"."ILDOCO" "Col1281","Tbl1024"."ILDCTO" "Col1280","Tbl1024"."ILKCOO" "Col1282","Tbl1024"."ILMMCU" "Col1274","Tbl1024"."ILLOCN" "Col1272","Tbl1024"."ILLOTN" "Col1273" FROM "JDE_PRODUCTION"."PRODDTA"."F4111" "Tbl1024" WITH (NOLOCK) WHERE CONVERT(float(53),"Tbl1024"."ILTRDJ",0)=@P1 AND "Tbl1024"."ILDCT"&lt;&gt;''IB'' AND "Tbl1024"."ILDCT"&lt;&gt;''IZ'' AND "Tbl1024"."ILMCU"=@P2) Qry1288,(SELECT "Tbl1027"."IMITM" "Col1290","Tbl1027"."IMSRP1" "Col1296","Tbl1027"."IMSRP4" "Col1297","Tbl1027"."IMALN" "Col1295","Tbl1027"."IMLLX" "Col1298","Tbl1027"."IMSRTX" "Col1294","Tbl1027"."IMDSC2" "Col1293","Tbl1027"."IMLITM" "Col1291","Tbl1027"."IMAITM" "Col1292" FROM "JDE_PRODUCTION"."PRODDTA"."F4101" "Tbl1027" WITH (NOLOCK) WHERE "Tbl1027"."IMSRP1"=@P3 AND "Tbl1027"."IMSRP4"=@P4) Qry1299 WHERE "Col1290"="Col1270"',124245,'    13WHPITO','MFD','DTR'
select @p1</t>
  </si>
  <si>
    <t>declare @p1 int
set @p1=36
exec sp_prepexec @p1 output,N'@P1 float,@P2 float,@P3 varchar(12),@P4 char(3),@P5 char(3)',N'SELECT "Col1497","Col1498","Col1511","Col1512","Col1513" FROM (SELECT "Tbl1005"."ILITM" "Col1497","Tbl1005"."ILMCU" "Col1498","Tbl1005"."ILDCT" "Col1504","Tbl1005"."ILTRDJ" "Col1511","Tbl1005"."ILTRUM" "Col1512","Tbl1005"."ILTRQT" "Col1513","Tbl1005"."ILKCO" "Col1502","Tbl1005"."ILDGL" "Col1506","Tbl1005"."ILUKID" "Col1514","Tbl1005"."ILCRDJ" "Col1495","Tbl1005"."ILDOC" "Col1503","Tbl1005"."ILJELN" "Col1505","Tbl1005"."ILLNID" "Col1510","Tbl1005"."ILDOCO" "Col1508","Tbl1005"."ILDCTO" "Col1507","Tbl1005"."ILKCOO" "Col1509","Tbl1005"."ILMMCU" "Col1501","Tbl1005"."ILLOCN" "Col1499","Tbl1005"."ILLOTN" "Col1500" FROM "JDE_PRODUCTION"."PRODDTA"."F4111" "Tbl1005" WITH (NOLOCK) WHERE CONVERT(float(53),"Tbl1005"."ILTRDJ",0)&gt;=@P1 AND CONVERT(float(53),"Tbl1005"."ILTRDJ",0)&lt;=@P2 AND "Tbl1005"."ILDCT"&lt;&gt;''IB'' AND "Tbl1005"."ILDCT"&lt;&gt;''IZ'' AND "Tbl1005"."ILMCU"=@P3) Qry1515,(SELECT "Tbl1008"."IMITM" "Col1517","Tbl1008"."IMSRP1" "Col1523","Tbl1008"."IMSRP4" "Col1524","Tbl1008"."IMALN" "Col1522","Tbl1008"."IMLLX" "Col1525","Tbl1008"."IMSRTX" "Col1521","Tbl1008"."IMDSC2" "Col1520","Tbl1008"."IMLITM" "Col1518","Tbl1008"."IMAITM" "Col1519" FROM "JDE_PRODUCTION"."PRODDTA"."F4101" "Tbl1008" WITH (NOLOCK) WHERE "Tbl1008"."IMSRP1"=@P4 AND "Tbl1008"."IMSRP4"=@P5) Qry1526 WHERE "Col1517"="Col1497" ORDER BY "Col1511" ASC,"Col1497" ASC',124214,124245,'     79VZDIS','MFD','DTR'
select @p1</t>
  </si>
  <si>
    <t>declare @p1 int
set @p1=40
exec sp_prepexec @p1 output,N'@P1 float,@P2 float,@P3 varchar(12),@P4 char(3),@P5 char(3)',N'SELECT "Col1487","Col1488","Col1501","Col1502","Col1503" FROM (SELECT "Tbl1005"."ILITM" "Col1487","Tbl1005"."ILMCU" "Col1488","Tbl1005"."ILDCT" "Col1494","Tbl1005"."ILTRDJ" "Col1501","Tbl1005"."ILTRUM" "Col1502","Tbl1005"."ILTRQT" "Col1503","Tbl1005"."ILKCO" "Col1492","Tbl1005"."ILDGL" "Col1496","Tbl1005"."ILUKID" "Col1504","Tbl1005"."ILCRDJ" "Col1485","Tbl1005"."ILDOC" "Col1493","Tbl1005"."ILJELN" "Col1495","Tbl1005"."ILLNID" "Col1500","Tbl1005"."ILDOCO" "Col1498","Tbl1005"."ILDCTO" "Col1497","Tbl1005"."ILKCOO" "Col1499","Tbl1005"."ILMMCU" "Col1491","Tbl1005"."ILLOCN" "Col1489","Tbl1005"."ILLOTN" "Col1490" FROM "JDE_PRODUCTION"."PRODDTA"."F4111" "Tbl1005" WITH (NOLOCK) WHERE CONVERT(float(53),"Tbl1005"."ILTRDJ",0)&gt;=@P1 AND CONVERT(float(53),"Tbl1005"."ILTRDJ",0)&lt;=@P2 AND "Tbl1005"."ILDCT"&lt;&gt;''IB'' AND "Tbl1005"."ILDCT"&lt;&gt;''IZ'' AND "Tbl1005"."ILMCU"=@P3) Qry1505,(SELECT "Tbl1008"."IMITM" "Col1507","Tbl1008"."IMSRP1" "Col1513","Tbl1008"."IMSRP4" "Col1514","Tbl1008"."IMALN" "Col1512","Tbl1008"."IMLLX" "Col1515","Tbl1008"."IMSRTX" "Col1511","Tbl1008"."IMDSC2" "Col1510","Tbl1008"."IMLITM" "Col1508","Tbl1008"."IMAITM" "Col1509" FROM "JDE_PRODUCTION"."PRODDTA"."F4101" "Tbl1008" WITH (NOLOCK) WHERE "Tbl1008"."IMSRP1"=@P4 AND "Tbl1008"."IMSRP4"=@P5) Qry1516 WHERE "Col1507"="Col1487" ORDER BY "Col1501" ASC,"Col1487" ASC',124214,124245,'     79NDDIS','MFD','DTR'
select @p1</t>
  </si>
  <si>
    <t>declare @p1 int
set @p1=10
exec sp_prepexec @p1 output,N'@P1 float,@P2 varchar(12),@P3 char(3),@P4 char(3)',N'SELECT "Col1270","Col1271","Col1284","Col1285","Col1286","Col1287" FROM (SELECT "Tbl1024"."ILITM" "Col1270","Tbl1024"."ILMCU" "Col1271","Tbl1024"."ILDCT" "Col1277","Tbl1024"."ILTRDJ" "Col1284","Tbl1024"."ILTRUM" "Col1285","Tbl1024"."ILTRQT" "Col1286","Tbl1024"."ILKCO" "Col1275","Tbl1024"."ILDGL" "Col1279","Tbl1024"."ILUKID" "Col1287","Tbl1024"."ILCRDJ" "Col1268","Tbl1024"."ILDOC" "Col1276","Tbl1024"."ILJELN" "Col1278","Tbl1024"."ILLNID" "Col1283","Tbl1024"."ILDOCO" "Col1281","Tbl1024"."ILDCTO" "Col1280","Tbl1024"."ILKCOO" "Col1282","Tbl1024"."ILMMCU" "Col1274","Tbl1024"."ILLOCN" "Col1272","Tbl1024"."ILLOTN" "Col1273" FROM "JDE_PRODUCTION"."PRODDTA"."F4111" "Tbl1024" WITH (NOLOCK) WHERE CONVERT(float(53),"Tbl1024"."ILTRDJ",0)=@P1 AND "Tbl1024"."ILDCT"&lt;&gt;''IB'' AND "Tbl1024"."ILDCT"&lt;&gt;''IZ'' AND "Tbl1024"."ILMCU"=@P2) Qry1288,(SELECT "Tbl1027"."IMITM" "Col1290","Tbl1027"."IMSRP1" "Col1296","Tbl1027"."IMSRP4" "Col1297","Tbl1027"."IMALN" "Col1295","Tbl1027"."IMLLX" "Col1298","Tbl1027"."IMSRTX" "Col1294","Tbl1027"."IMDSC2" "Col1293","Tbl1027"."IMLITM" "Col1291","Tbl1027"."IMAITM" "Col1292" FROM "JDE_PRODUCTION"."PRODDTA"."F4101" "Tbl1027" WITH (NOLOCK) WHERE "Tbl1027"."IMSRP1"=@P3 AND "Tbl1027"."IMSRP4"=@P4) Qry1299 WHERE "Col1290"="Col1270"',124245,'     79WHDIS','MFD','DTR'
select @p1</t>
  </si>
  <si>
    <t>declare @p1 int
set @p1=4
exec sp_prepexec @p1 output,N'@P1 float,@P2 float,@P3 varchar(12),@P4 char(3),@P5 char(3)',N'SELECT "Col1487","Col1488","Col1501","Col1502","Col1503" FROM (SELECT "Tbl1005"."ILITM" "Col1487","Tbl1005"."ILMCU" "Col1488","Tbl1005"."ILDCT" "Col1494","Tbl1005"."ILTRDJ" "Col1501","Tbl1005"."ILTRUM" "Col1502","Tbl1005"."ILTRQT" "Col1503","Tbl1005"."ILKCO" "Col1492","Tbl1005"."ILDGL" "Col1496","Tbl1005"."ILUKID" "Col1504","Tbl1005"."ILCRDJ" "Col1485","Tbl1005"."ILDOC" "Col1493","Tbl1005"."ILJELN" "Col1495","Tbl1005"."ILLNID" "Col1500","Tbl1005"."ILDOCO" "Col1498","Tbl1005"."ILDCTO" "Col1497","Tbl1005"."ILKCOO" "Col1499","Tbl1005"."ILMMCU" "Col1491","Tbl1005"."ILLOCN" "Col1489","Tbl1005"."ILLOTN" "Col1490" FROM "JDE_PRODUCTION"."PRODDTA"."F4111" "Tbl1005" WITH (NOLOCK) WHERE CONVERT(float(53),"Tbl1005"."ILTRDJ",0)&gt;=@P1 AND CONVERT(float(53),"Tbl1005"."ILTRDJ",0)&lt;=@P2 AND "Tbl1005"."ILDCT"&lt;&gt;''IB'' AND "Tbl1005"."ILDCT"&lt;&gt;''IZ'' AND "Tbl1005"."ILMCU"=@P3) Qry1505,(SELECT "Tbl1008"."IMITM" "Col1507","Tbl1008"."IMSRP1" "Col1513","Tbl1008"."IMSRP4" "Col1514","Tbl1008"."IMALN" "Col1512","Tbl1008"."IMLLX" "Col1515","Tbl1008"."IMSRTX" "Col1511","Tbl1008"."IMDSC2" "Col1510","Tbl1008"."IMLITM" "Col1508","Tbl1008"."IMAITM" "Col1509" FROM "JDE_PRODUCTION"."PRODDTA"."F4101" "Tbl1008" WITH (NOLOCK) WHERE "Tbl1008"."IMSRP1"=@P4 AND "Tbl1008"."IMSRP4"=@P5) Qry1516 WHERE "Col1507"="Col1487" ORDER BY "Col1501" ASC,"Col1487" ASC',124214,124245,'     79PPDIS','MFD','DTR'
select @p1</t>
  </si>
  <si>
    <t>declare @p1 int
set @p1=8
exec sp_prepexec @p1 output,N'@P1 float,@P2 float,@P3 varchar(12),@P4 char(3),@P5 char(3)',N'SELECT "Col1517","Col1518","Col1531","Col1532","Col1533" FROM (SELECT "Tbl1005"."ILITM" "Col1517","Tbl1005"."ILMCU" "Col1518","Tbl1005"."ILDCT" "Col1524","Tbl1005"."ILTRDJ" "Col1531","Tbl1005"."ILTRUM" "Col1532","Tbl1005"."ILTRQT" "Col1533","Tbl1005"."ILKCO" "Col1522","Tbl1005"."ILDGL" "Col1526","Tbl1005"."ILUKID" "Col1534","Tbl1005"."ILCRDJ" "Col1515","Tbl1005"."ILDOC" "Col1523","Tbl1005"."ILJELN" "Col1525","Tbl1005"."ILLNID" "Col1530","Tbl1005"."ILDOCO" "Col1528","Tbl1005"."ILDCTO" "Col1527","Tbl1005"."ILKCOO" "Col1529","Tbl1005"."ILMMCU" "Col1521","Tbl1005"."ILLOCN" "Col1519","Tbl1005"."ILLOTN" "Col1520" FROM "JDE_PRODUCTION"."PRODDTA"."F4111" "Tbl1005" WITH (NOLOCK) WHERE CONVERT(float(53),"Tbl1005"."ILTRDJ",0)&gt;=@P1 AND CONVERT(float(53),"Tbl1005"."ILTRDJ",0)&lt;=@P2 AND "Tbl1005"."ILDCT"&lt;&gt;''IB'' AND "Tbl1005"."ILDCT"&lt;&gt;''IZ'' AND "Tbl1005"."ILMCU"=@P3) Qry1535,(SELECT "Tbl1008"."IMITM" "Col1537","Tbl1008"."IMSRP1" "Col1543","Tbl1008"."IMSRP4" "Col1544","Tbl1008"."IMALN" "Col1542","Tbl1008"."IMLLX" "Col1545","Tbl1008"."IMSRTX" "Col1541","Tbl1008"."IMDSC2" "Col1540","Tbl1008"."IMLITM" "Col1538","Tbl1008"."IMAITM" "Col1539" FROM "JDE_PRODUCTION"."PRODDTA"."F4101" "Tbl1008" WITH (NOLOCK) WHERE "Tbl1008"."IMSRP1"=@P4 AND "Tbl1008"."IMSRP4"=@P5) Qry1546 WHERE "Col1537"="Col1517" ORDER BY "Col1531" ASC,"Col1517" ASC',124214,124244,'    79VZDIS1','MFD','DTR'
select @p1</t>
  </si>
  <si>
    <t>declare @p1 int
set @p1=32
exec sp_prepexec @p1 output,N'@P1 float,@P2 float,@P3 varchar(12),@P4 char(3),@P5 char(3)',N'SELECT "Col1497","Col1498","Col1511","Col1512","Col1513" FROM (SELECT "Tbl1005"."ILITM" "Col1497","Tbl1005"."ILMCU" "Col1498","Tbl1005"."ILDCT" "Col1504","Tbl1005"."ILTRDJ" "Col1511","Tbl1005"."ILTRUM" "Col1512","Tbl1005"."ILTRQT" "Col1513","Tbl1005"."ILKCO" "Col1502","Tbl1005"."ILDGL" "Col1506","Tbl1005"."ILUKID" "Col1514","Tbl1005"."ILCRDJ" "Col1495","Tbl1005"."ILDOC" "Col1503","Tbl1005"."ILJELN" "Col1505","Tbl1005"."ILLNID" "Col1510","Tbl1005"."ILDOCO" "Col1508","Tbl1005"."ILDCTO" "Col1507","Tbl1005"."ILKCOO" "Col1509","Tbl1005"."ILMMCU" "Col1501","Tbl1005"."ILLOCN" "Col1499","Tbl1005"."ILLOTN" "Col1500" FROM "JDE_PRODUCTION"."PRODDTA"."F4111" "Tbl1005" WITH (NOLOCK) WHERE CONVERT(float(53),"Tbl1005"."ILTRDJ",0)&gt;=@P1 AND CONVERT(float(53),"Tbl1005"."ILTRDJ",0)&lt;=@P2 AND "Tbl1005"."ILDCT"&lt;&gt;''IB'' AND "Tbl1005"."ILDCT"&lt;&gt;''IZ'' AND "Tbl1005"."ILMCU"=@P3) Qry1515,(SELECT "Tbl1008"."IMITM" "Col1517","Tbl1008"."IMSRP1" "Col1523","Tbl1008"."IMSRP4" "Col1524","Tbl1008"."IMALN" "Col1522","Tbl1008"."IMLLX" "Col1525","Tbl1008"."IMSRTX" "Col1521","Tbl1008"."IMDSC2" "Col1520","Tbl1008"."IMLITM" "Col1518","Tbl1008"."IMAITM" "Col1519" FROM "JDE_PRODUCTION"."PRODDTA"."F4101" "Tbl1008" WITH (NOLOCK) WHERE "Tbl1008"."IMSRP1"=@P4 AND "Tbl1008"."IMSRP4"=@P5) Qry1526 WHERE "Col1517"="Col1497" ORDER BY "Col1511" ASC,"Col1497" ASC',124214,124245,'   13WHPITPO','MFD','DTR'
select @p1</t>
  </si>
  <si>
    <t>declare @p1 int
set @p1=16
exec sp_prepexec @p1 output,N'@P1 float,@P2 float,@P3 varchar(12),@P4 char(3),@P5 char(3)',N'SELECT "Col1497","Col1498","Col1511","Col1512","Col1513" FROM (SELECT "Tbl1005"."ILITM" "Col1497","Tbl1005"."ILMCU" "Col1498","Tbl1005"."ILDCT" "Col1504","Tbl1005"."ILTRDJ" "Col1511","Tbl1005"."ILTRUM" "Col1512","Tbl1005"."ILTRQT" "Col1513","Tbl1005"."ILKCO" "Col1502","Tbl1005"."ILDGL" "Col1506","Tbl1005"."ILUKID" "Col1514","Tbl1005"."ILCRDJ" "Col1495","Tbl1005"."ILDOC" "Col1503","Tbl1005"."ILJELN" "Col1505","Tbl1005"."ILLNID" "Col1510","Tbl1005"."ILDOCO" "Col1508","Tbl1005"."ILDCTO" "Col1507","Tbl1005"."ILKCOO" "Col1509","Tbl1005"."ILMMCU" "Col1501","Tbl1005"."ILLOCN" "Col1499","Tbl1005"."ILLOTN" "Col1500" FROM "JDE_PRODUCTION"."PRODDTA"."F4111" "Tbl1005" WITH (NOLOCK) WHERE CONVERT(float(53),"Tbl1005"."ILTRDJ",0)&gt;=@P1 AND CONVERT(float(53),"Tbl1005"."ILTRDJ",0)&lt;=@P2 AND "Tbl1005"."ILDCT"&lt;&gt;''IB'' AND "Tbl1005"."ILDCT"&lt;&gt;''IZ'' AND "Tbl1005"."ILMCU"=@P3) Qry1515,(SELECT "Tbl1008"."IMITM" "Col1517","Tbl1008"."IMSRP1" "Col1523","Tbl1008"."IMSRP4" "Col1524","Tbl1008"."IMALN" "Col1522","Tbl1008"."IMLLX" "Col1525","Tbl1008"."IMSRTX" "Col1521","Tbl1008"."IMDSC2" "Col1520","Tbl1008"."IMLITM" "Col1518","Tbl1008"."IMAITM" "Col1519" FROM "JDE_PRODUCTION"."PRODDTA"."F4101" "Tbl1008" WITH (NOLOCK) WHERE "Tbl1008"."IMSRP1"=@P4 AND "Tbl1008"."IMSRP4"=@P5) Qry1526 WHERE "Col1517"="Col1497" ORDER BY "Col1511" ASC,"Col1497" ASC',124214,124245,'   79VZPPDIS','MFD','DTR'
select @p1</t>
  </si>
  <si>
    <t>declare @p1 int
set @p1=32
exec sp_prepexec @p1 output,N'@P1 float,@P2 float,@P3 varchar(12),@P4 char(3),@P5 char(3)',N'SELECT "Col1497","Col1498","Col1511","Col1512","Col1513" FROM (SELECT "Tbl1005"."ILITM" "Col1497","Tbl1005"."ILMCU" "Col1498","Tbl1005"."ILDCT" "Col1504","Tbl1005"."ILTRDJ" "Col1511","Tbl1005"."ILTRUM" "Col1512","Tbl1005"."ILTRQT" "Col1513","Tbl1005"."ILKCO" "Col1502","Tbl1005"."ILDGL" "Col1506","Tbl1005"."ILUKID" "Col1514","Tbl1005"."ILCRDJ" "Col1495","Tbl1005"."ILDOC" "Col1503","Tbl1005"."ILJELN" "Col1505","Tbl1005"."ILLNID" "Col1510","Tbl1005"."ILDOCO" "Col1508","Tbl1005"."ILDCTO" "Col1507","Tbl1005"."ILKCOO" "Col1509","Tbl1005"."ILMMCU" "Col1501","Tbl1005"."ILLOCN" "Col1499","Tbl1005"."ILLOTN" "Col1500" FROM "JDE_PRODUCTION"."PRODDTA"."F4111" "Tbl1005" WITH (NOLOCK) WHERE CONVERT(float(53),"Tbl1005"."ILTRDJ",0)&gt;=@P1 AND CONVERT(float(53),"Tbl1005"."ILTRDJ",0)&lt;=@P2 AND "Tbl1005"."ILDCT"&lt;&gt;''IB'' AND "Tbl1005"."ILDCT"&lt;&gt;''IZ'' AND "Tbl1005"."ILMCU"=@P3) Qry1515,(SELECT "Tbl1008"."IMITM" "Col1517","Tbl1008"."IMSRP1" "Col1523","Tbl1008"."IMSRP4" "Col1524","Tbl1008"."IMALN" "Col1522","Tbl1008"."IMLLX" "Col1525","Tbl1008"."IMSRTX" "Col1521","Tbl1008"."IMDSC2" "Col1520","Tbl1008"."IMLITM" "Col1518","Tbl1008"."IMAITM" "Col1519" FROM "JDE_PRODUCTION"."PRODDTA"."F4101" "Tbl1008" WITH (NOLOCK) WHERE "Tbl1008"."IMSRP1"=@P4 AND "Tbl1008"."IMSRP4"=@P5) Qry1526 WHERE "Col1517"="Col1497" ORDER BY "Col1511" ASC,"Col1497" ASC',124214,124244,'   13WHPITPO','MFD','DTR'
select @p1</t>
  </si>
  <si>
    <t>declare @p1 int
set @p1=28
exec sp_prepexec @p1 output,N'@P1 float,@P2 float,@P3 varchar(12),@P4 char(3),@P5 char(3)',N'SELECT "Col1497","Col1498","Col1511","Col1512","Col1513" FROM (SELECT "Tbl1005"."ILITM" "Col1497","Tbl1005"."ILMCU" "Col1498","Tbl1005"."ILDCT" "Col1504","Tbl1005"."ILTRDJ" "Col1511","Tbl1005"."ILTRUM" "Col1512","Tbl1005"."ILTRQT" "Col1513","Tbl1005"."ILKCO" "Col1502","Tbl1005"."ILDGL" "Col1506","Tbl1005"."ILUKID" "Col1514","Tbl1005"."ILCRDJ" "Col1495","Tbl1005"."ILDOC" "Col1503","Tbl1005"."ILJELN" "Col1505","Tbl1005"."ILLNID" "Col1510","Tbl1005"."ILDOCO" "Col1508","Tbl1005"."ILDCTO" "Col1507","Tbl1005"."ILKCOO" "Col1509","Tbl1005"."ILMMCU" "Col1501","Tbl1005"."ILLOCN" "Col1499","Tbl1005"."ILLOTN" "Col1500" FROM "JDE_PRODUCTION"."PRODDTA"."F4111" "Tbl1005" WITH (NOLOCK) WHERE CONVERT(float(53),"Tbl1005"."ILTRDJ",0)&gt;=@P1 AND CONVERT(float(53),"Tbl1005"."ILTRDJ",0)&lt;=@P2 AND "Tbl1005"."ILDCT"&lt;&gt;''IB'' AND "Tbl1005"."ILDCT"&lt;&gt;''IZ'' AND "Tbl1005"."ILMCU"=@P3) Qry1515,(SELECT "Tbl1008"."IMITM" "Col1517","Tbl1008"."IMSRP1" "Col1523","Tbl1008"."IMSRP4" "Col1524","Tbl1008"."IMALN" "Col1522","Tbl1008"."IMLLX" "Col1525","Tbl1008"."IMSRTX" "Col1521","Tbl1008"."IMDSC2" "Col1520","Tbl1008"."IMLITM" "Col1518","Tbl1008"."IMAITM" "Col1519" FROM "JDE_PRODUCTION"."PRODDTA"."F4101" "Tbl1008" WITH (NOLOCK) WHERE "Tbl1008"."IMSRP1"=@P4 AND "Tbl1008"."IMSRP4"=@P5) Qry1526 WHERE "Col1517"="Col1497" ORDER BY "Col1511" ASC,"Col1497" ASC',124214,124244,'     79RZDIS','MFD','DTR'
select @p1</t>
  </si>
  <si>
    <t>declare @p1 int
set @p1=12
exec sp_prepexec @p1 output,N'@P1 float,@P2 float,@P3 varchar(12),@P4 char(3),@P5 char(3)',N'SELECT "Col1677","Col1678","Col1691","Col1692","Col1693" FROM (SELECT "Tbl1005"."ILITM" "Col1677","Tbl1005"."ILMCU" "Col1678","Tbl1005"."ILDCT" "Col1684","Tbl1005"."ILTRDJ" "Col1691","Tbl1005"."ILTRUM" "Col1692","Tbl1005"."ILTRQT" "Col1693","Tbl1005"."ILKCO" "Col1682","Tbl1005"."ILDGL" "Col1686","Tbl1005"."ILUKID" "Col1694","Tbl1005"."ILCRDJ" "Col1675","Tbl1005"."ILDOC" "Col1683","Tbl1005"."ILJELN" "Col1685","Tbl1005"."ILLNID" "Col1690","Tbl1005"."ILDOCO" "Col1688","Tbl1005"."ILDCTO" "Col1687","Tbl1005"."ILKCOO" "Col1689","Tbl1005"."ILMMCU" "Col1681","Tbl1005"."ILLOCN" "Col1679","Tbl1005"."ILLOTN" "Col1680" FROM "JDE_PRODUCTION"."PRODDTA"."F4111" "Tbl1005" WITH (NOLOCK) WHERE CONVERT(float(53),"Tbl1005"."ILTRDJ",0)&gt;=@P1 AND CONVERT(float(53),"Tbl1005"."ILTRDJ",0)&lt;=@P2 AND "Tbl1005"."ILDCT"&lt;&gt;''IB'' AND "Tbl1005"."ILDCT"&lt;&gt;''IZ'' AND "Tbl1005"."ILMCU"=@P3) Qry1695,(SELECT "Tbl1008"."IMITM" "Col1697","Tbl1008"."IMSRP1" "Col1703","Tbl1008"."IMSRP4" "Col1704","Tbl1008"."IMALN" "Col1702","Tbl1008"."IMLLX" "Col1705","Tbl1008"."IMSRTX" "Col1701","Tbl1008"."IMDSC2" "Col1700","Tbl1008"."IMLITM" "Col1698","Tbl1008"."IMAITM" "Col1699" FROM "JDE_PRODUCTION"."PRODDTA"."F4101" "Tbl1008" WITH (NOLOCK) WHERE "Tbl1008"."IMSRP1"=@P4 AND "Tbl1008"."IMSRP4"=@P5) Qry1706 WHERE "Col1697"="Col1677" ORDER BY "Col1691" ASC,"Col1677" ASC',124214,124244,'     79WHDIS','MFD','DTR'
select @p1</t>
  </si>
  <si>
    <t>declare @p1 int
set @p1=16
exec sp_prepexec @p1 output,N'@P1 float,@P2 float,@P3 varchar(12),@P4 char(3),@P5 char(3)',N'SELECT "Col1497","Col1498","Col1511","Col1512","Col1513" FROM (SELECT "Tbl1005"."ILITM" "Col1497","Tbl1005"."ILMCU" "Col1498","Tbl1005"."ILDCT" "Col1504","Tbl1005"."ILTRDJ" "Col1511","Tbl1005"."ILTRUM" "Col1512","Tbl1005"."ILTRQT" "Col1513","Tbl1005"."ILKCO" "Col1502","Tbl1005"."ILDGL" "Col1506","Tbl1005"."ILUKID" "Col1514","Tbl1005"."ILCRDJ" "Col1495","Tbl1005"."ILDOC" "Col1503","Tbl1005"."ILJELN" "Col1505","Tbl1005"."ILLNID" "Col1510","Tbl1005"."ILDOCO" "Col1508","Tbl1005"."ILDCTO" "Col1507","Tbl1005"."ILKCOO" "Col1509","Tbl1005"."ILMMCU" "Col1501","Tbl1005"."ILLOCN" "Col1499","Tbl1005"."ILLOTN" "Col1500" FROM "JDE_PRODUCTION"."PRODDTA"."F4111" "Tbl1005" WITH (NOLOCK) WHERE CONVERT(float(53),"Tbl1005"."ILTRDJ",0)&gt;=@P1 AND CONVERT(float(53),"Tbl1005"."ILTRDJ",0)&lt;=@P2 AND "Tbl1005"."ILDCT"&lt;&gt;''IB'' AND "Tbl1005"."ILDCT"&lt;&gt;''IZ'' AND "Tbl1005"."ILMCU"=@P3) Qry1515,(SELECT "Tbl1008"."IMITM" "Col1517","Tbl1008"."IMSRP1" "Col1523","Tbl1008"."IMSRP4" "Col1524","Tbl1008"."IMALN" "Col1522","Tbl1008"."IMLLX" "Col1525","Tbl1008"."IMSRTX" "Col1521","Tbl1008"."IMDSC2" "Col1520","Tbl1008"."IMLITM" "Col1518","Tbl1008"."IMAITM" "Col1519" FROM "JDE_PRODUCTION"."PRODDTA"."F4101" "Tbl1008" WITH (NOLOCK) WHERE "Tbl1008"."IMSRP1"=@P4 AND "Tbl1008"."IMSRP4"=@P5) Qry1526 WHERE "Col1517"="Col1497" ORDER BY "Col1511" ASC,"Col1497" ASC',124214,124244,'   79VZPPDIS','MFD','DTR'
select @p1</t>
  </si>
  <si>
    <t>declare @p1 int
set @p1=12
exec sp_prepexec @p1 output,N'@P1 float,@P2 float,@P3 varchar(12),@P4 char(3),@P5 char(3)',N'SELECT "Col1677","Col1678","Col1691","Col1692","Col1693" FROM (SELECT "Tbl1005"."ILITM" "Col1677","Tbl1005"."ILMCU" "Col1678","Tbl1005"."ILDCT" "Col1684","Tbl1005"."ILTRDJ" "Col1691","Tbl1005"."ILTRUM" "Col1692","Tbl1005"."ILTRQT" "Col1693","Tbl1005"."ILKCO" "Col1682","Tbl1005"."ILDGL" "Col1686","Tbl1005"."ILUKID" "Col1694","Tbl1005"."ILCRDJ" "Col1675","Tbl1005"."ILDOC" "Col1683","Tbl1005"."ILJELN" "Col1685","Tbl1005"."ILLNID" "Col1690","Tbl1005"."ILDOCO" "Col1688","Tbl1005"."ILDCTO" "Col1687","Tbl1005"."ILKCOO" "Col1689","Tbl1005"."ILMMCU" "Col1681","Tbl1005"."ILLOCN" "Col1679","Tbl1005"."ILLOTN" "Col1680" FROM "JDE_PRODUCTION"."PRODDTA"."F4111" "Tbl1005" WITH (NOLOCK) WHERE CONVERT(float(53),"Tbl1005"."ILTRDJ",0)&gt;=@P1 AND CONVERT(float(53),"Tbl1005"."ILTRDJ",0)&lt;=@P2 AND "Tbl1005"."ILDCT"&lt;&gt;''IB'' AND "Tbl1005"."ILDCT"&lt;&gt;''IZ'' AND "Tbl1005"."ILMCU"=@P3) Qry1695,(SELECT "Tbl1008"."IMITM" "Col1697","Tbl1008"."IMSRP1" "Col1703","Tbl1008"."IMSRP4" "Col1704","Tbl1008"."IMALN" "Col1702","Tbl1008"."IMLLX" "Col1705","Tbl1008"."IMSRTX" "Col1701","Tbl1008"."IMDSC2" "Col1700","Tbl1008"."IMLITM" "Col1698","Tbl1008"."IMAITM" "Col1699" FROM "JDE_PRODUCTION"."PRODDTA"."F4101" "Tbl1008" WITH (NOLOCK) WHERE "Tbl1008"."IMSRP1"=@P4 AND "Tbl1008"."IMSRP4"=@P5) Qry1706 WHERE "Col1697"="Col1677" ORDER BY "Col1691" ASC,"Col1677" ASC',124214,124245,'     79WHDIS','MFD','DTR'
select @p1</t>
  </si>
  <si>
    <t>declare @p1 int
set @p1=24
exec sp_prepexec @p1 output,N'@P1 float,@P2 float,@P3 varchar(12),@P4 char(3),@P5 char(3)',N'SELECT "Col1487","Col1488","Col1501","Col1502","Col1503" FROM (SELECT "Tbl1005"."ILITM" "Col1487","Tbl1005"."ILMCU" "Col1488","Tbl1005"."ILDCT" "Col1494","Tbl1005"."ILTRDJ" "Col1501","Tbl1005"."ILTRUM" "Col1502","Tbl1005"."ILTRQT" "Col1503","Tbl1005"."ILKCO" "Col1492","Tbl1005"."ILDGL" "Col1496","Tbl1005"."ILUKID" "Col1504","Tbl1005"."ILCRDJ" "Col1485","Tbl1005"."ILDOC" "Col1493","Tbl1005"."ILJELN" "Col1495","Tbl1005"."ILLNID" "Col1500","Tbl1005"."ILDOCO" "Col1498","Tbl1005"."ILDCTO" "Col1497","Tbl1005"."ILKCOO" "Col1499","Tbl1005"."ILMMCU" "Col1491","Tbl1005"."ILLOCN" "Col1489","Tbl1005"."ILLOTN" "Col1490" FROM "JDE_PRODUCTION"."PRODDTA"."F4111" "Tbl1005" WITH (NOLOCK) WHERE CONVERT(float(53),"Tbl1005"."ILTRDJ",0)&gt;=@P1 AND CONVERT(float(53),"Tbl1005"."ILTRDJ",0)&lt;=@P2 AND "Tbl1005"."ILDCT"&lt;&gt;''IB'' AND "Tbl1005"."ILDCT"&lt;&gt;''IZ'' AND "Tbl1005"."ILMCU"=@P3) Qry1505,(SELECT "Tbl1008"."IMITM" "Col1507","Tbl1008"."IMSRP1" "Col1513","Tbl1008"."IMSRP4" "Col1514","Tbl1008"."IMALN" "Col1512","Tbl1008"."IMLLX" "Col1515","Tbl1008"."IMSRTX" "Col1511","Tbl1008"."IMDSC2" "Col1510","Tbl1008"."IMLITM" "Col1508","Tbl1008"."IMAITM" "Col1509" FROM "JDE_PRODUCTION"."PRODDTA"."F4101" "Tbl1008" WITH (NOLOCK) WHERE "Tbl1008"."IMSRP1"=@P4 AND "Tbl1008"."IMSRP4"=@P5) Qry1516 WHERE "Col1507"="Col1487" ORDER BY "Col1501" ASC,"Col1487" ASC',124214,124245,'     79BRDIS','MFD','DTR'
select @p1</t>
  </si>
  <si>
    <t>declare @p1 int
set @p1=2
exec sp_prepexec @p1 output,NULL,N'SELECT "Tbl1004"."STITM" "Col1007","Tbl1004"."STMATH80" "Col1008" FROM "JDE_PRODUCTION"."PRODDTA"."F55IV1ST" "Tbl1004" WITH (NOLOCK)'
select @p1</t>
  </si>
  <si>
    <t>f55iv1st</t>
  </si>
  <si>
    <t>declare @p1 int
set @p1=1
exec sp_prepexec @p1 output,NULL,N'SELECT "Tbl1005"."Item" "Col1009","Tbl1005"."UoM_From" "Col1010","Tbl1005"."UoM_To" "Col1011" FROM "JDE_REPORTS"."dbo"."ConvertUOM" "Tbl1005" ORDER BY "Col1009" ASC,"Col1010" ASC,"Col1011" ASC'
select @p1</t>
  </si>
  <si>
    <t>convertuom</t>
  </si>
  <si>
    <t>declare @p1 int
set @p1=180150075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''124233'' or (Q4201.SHURDT = ''124233''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</si>
  <si>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@p1=180150019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''124229'' or (Q4201.SHURDT = ''124229''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</si>
  <si>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''849'' AND KCOO = ''00007''
                                    and ([DATA_DOC] = ''124240'' or (Q4201.SHURDT = ''124240''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</si>
  <si>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''124242'' or (Q4201.SHURDT = ''124242''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</si>
  <si>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@p1=180150017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''124229'' or (Q4201.SHURDT = ''124229''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</si>
  <si>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''45'' AND KCOO = ''00007''
                                    and ([DATA_DOC] = ''124240'' or (Q4201.SHURDT = ''124240''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</si>
  <si>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''124240'' or (Q4201.SHURDT = ''124240''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</si>
  <si>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''124238'' or (Q4201.SHURDT = ''124238''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</si>
  <si>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''44'' AND KCOO = ''00007''
                                    and ([DATA_DOC] = ''124229'' or (Q4201.SHURDT = ''124229''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</si>
  <si>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declare @p1 int
set @p1=180150003
declare @p3 int
set @p3=8
declare @p4 int
set @p4=1
declare @p5 int
set @p5=0
exec sp_cursoropen @p1 output,N'select 
  t.[TYPE_DOC]
  ,t.[CODE_CLIENT]
  ,t.[DATA_OPER]
  ,t.[SUMMA]
  ,t.[DATA_DOLGA]
  ,t.[NOMER_NAKL]
  ,t.[TORG_OTDEL]
  ,t.[FILIAL]
  ,t.[NDS]
  ,t.[INN]
  ,t.[DOCO]
  ,t.[DCTO]
  ,t.[NOM_DOC]
  ,t.[CODE_W]
  ,t.[PROVODKA]
  ,t.[VDGJ]
  ,t.[DATA_DOC]
  ,t.[INV_NUM]
  ,t.[PTC]
  ,t.[CUSTYPE]
  ,t.[SRF_NUM]
  ,t.[SRF_DATE]
  ,t.[ITM]
  ,t.[LITM]
  ,t.[Количество, шт (бут)]
  ,t.[Количество, дал]
  ,t.[Количество, л]
  ,t.[Цена]
  ,t.[Сумма с НДС]
  ,t.[Сумма без НДС]
  ,t.[Себестоимость с НДС]
  ,t.[Ставка НДС]
  ,t.[ГТД]
  ,t.[Производитель/импортёр]
  ,t.[Причина]
  ,t.[KCOO]
  ,t.[Причина возврата]
  ,t.[Номер договора]
  ,t.[Дата договора]
  ,t.[ИсхЗаказ_Компания]
  ,t.[ИсхЗаказ_Номер]
  ,t.[ИсхЗаказ_Тип]
  ,t.[ADDRESS_CLIENT]
  ,t.[INN_CLIENT]
  ,t.[NAME_CLIENT]
  ,t.[KOD_FIL_CLIENT]
  ,t.[MAIN_PURCHASING]
  ,t.[Тип договора]
  ,t.[Contract_ID]
  ,t.[MAIN_PURCHASING_MCU]
  ,t.[MAIN_PURCHASING_DATE]
  ,t.[ADDRESS_LOAD]
  ,t.[PAYMENT_MTD]
  ,t.[LOTN_VAT]
  ,t.[КодПричины]
  ,t.[KOD_FIL_ESCHF]
  ,t.[check_mark]
  ,t.[Ставка НДС прихода]
  ,t.[Тип БСО]
  ,t.[Ед изм]
  ,t.[Код ед изм]
  ,t.[Цена за килограмм]
  ,t.[Дата заполнения таблицы]
  ,t.[Дата загрузки в 1С]
  ,t.[DSC2]
  , case when isnull(F554101C.ICDL, '''') &lt;&gt; '''' then F554101C.ICDL 
   when isnull(_f4101al.IMDL, '''') &lt;&gt; '''' then _f4101al.IMDL  
   when isnull(_f4101al.IMLDTA, '''') &lt;&gt; '''' then _f4101al.IMLDTA 
              else prod.IMDSC1 end
         [Полное наименование товара ], prod.IMSRP1 [Направление]
  , t.[код валюты]
  , t.[сумма в валюте]
  , t.[цена в валюте]
  , t.[курс валюты]
  , t2.SHURDT [Дата доставки]
         from  LS_1C.[dbo].[tblSales_Returns_F03B11_KMV] t
         join (select ID, max([Дата заполнения таблицы]) OVER (PARTITION BY (NOMER_NAKL)) maxdate
                       from LS_1C.[dbo].[tblSales_Returns_F03B11_KMV]
                       join JDE_PRODUCTION.dbo.vF4201_Union_F42019 Q4201 
                                                         on  Q4201.SHDOCO = DOCO and Q4201.SHDCTO = DCTO and Q4201.SHKCOO = KCOO AND Q4201.SHOTOT &lt;&gt; 0
                       where TYPE_DOC = ''RI'' AND NOT DCTO = ''F0''  
							AND FILIAL = ''848'' AND KCOO = ''00007''
                                    and ([DATA_DOC] = ''124241'' or (Q4201.SHURDT = ''124241'' and [сумма в валюте] &lt;&gt; 0))   AND ([Дата загрузки в 1С] is null OR [Дата загрузки в 1С] &lt; [Дата заполнения таблицы]) 
                                             ) t1
                                           on t.ID = t1.ID and t.[Дата заполнения таблицы] = maxdate
         left join JDE_PRODUCTION.PRODDTA.F554101C on ITM = ICITM and ICCTR = ''KZ''
         left join JDE_PRODUCTION.PRODDTA.F4101AL _f4101al on _f4101al.IMITM = ITM 
         left join JDE_PRODUCTION.PRODDTA.F4101 prod on prod.IMITM = ITM  
         join JDE_PRODUCTION.dbo.vF4201_Union_F42019 t2 on t2.SHDOCO = t.DOCO and t2.SHDCTO = t.DCTO and t2.SHKCOO = t.KCOO
         ORDER BY DATA_OPER, TYPE_DOC',@p3 output,@p4 output,@p5 output
select @p1, @p3, @p4, @p5</t>
  </si>
  <si>
    <t>infdbopt_spgetordertooptimum_cutreason_cof_total</t>
  </si>
  <si>
    <t>infdbopt_spgetsalestooptimum_report_17778</t>
  </si>
  <si>
    <t>srs_1416_bnk_osv_ud_hold_v1</t>
  </si>
  <si>
    <t>srs_1420_bnk_reestr_dcto</t>
  </si>
  <si>
    <t>srs_150044_kda_osvbycontract</t>
  </si>
  <si>
    <t>srs_150118_returnsinfo</t>
  </si>
  <si>
    <t>srs_150119_kda_paymentdeferment</t>
  </si>
  <si>
    <t>srs_1583_dnm_expens7</t>
  </si>
  <si>
    <t>srs_1597_dnm_expens6</t>
  </si>
  <si>
    <t>srs_1597_dnm_expens6_total</t>
  </si>
  <si>
    <t>srs_7262_dnm_1torg_wholesale</t>
  </si>
  <si>
    <t>srs_7315_dnm_marginpaied</t>
  </si>
  <si>
    <t xml:space="preserve"> Duration, Mlns</t>
  </si>
  <si>
    <t xml:space="preserve">Ошибочные транзакции </t>
  </si>
  <si>
    <t>Описание</t>
  </si>
  <si>
    <t>Имя базы данных</t>
  </si>
  <si>
    <t>Сервер базы данных</t>
  </si>
  <si>
    <r>
      <t xml:space="preserve">Представление </t>
    </r>
    <r>
      <rPr>
        <b/>
        <sz val="11"/>
        <rFont val="Calibri"/>
        <family val="2"/>
        <charset val="204"/>
        <scheme val="minor"/>
      </rPr>
      <t>таблицы XE</t>
    </r>
  </si>
  <si>
    <r>
      <t xml:space="preserve">Конец отбора с листа   </t>
    </r>
    <r>
      <rPr>
        <b/>
        <sz val="11"/>
        <color theme="1"/>
        <rFont val="Calibri"/>
        <family val="2"/>
        <charset val="204"/>
        <scheme val="minor"/>
      </rPr>
      <t>Sum</t>
    </r>
  </si>
  <si>
    <r>
      <t xml:space="preserve">Начало отбора с листа </t>
    </r>
    <r>
      <rPr>
        <b/>
        <sz val="11"/>
        <color theme="1"/>
        <rFont val="Calibri"/>
        <family val="2"/>
        <charset val="204"/>
        <scheme val="minor"/>
      </rPr>
      <t>Sum</t>
    </r>
  </si>
  <si>
    <r>
      <t xml:space="preserve">Конец отбора с листа   </t>
    </r>
    <r>
      <rPr>
        <b/>
        <sz val="11"/>
        <color theme="1"/>
        <rFont val="Calibri"/>
        <family val="2"/>
        <charset val="204"/>
        <scheme val="minor"/>
      </rPr>
      <t>Top</t>
    </r>
  </si>
  <si>
    <r>
      <t xml:space="preserve">Начало отбора с листа </t>
    </r>
    <r>
      <rPr>
        <b/>
        <sz val="11"/>
        <color theme="1"/>
        <rFont val="Calibri"/>
        <family val="2"/>
        <charset val="204"/>
        <scheme val="minor"/>
      </rPr>
      <t>Top</t>
    </r>
  </si>
  <si>
    <r>
      <t xml:space="preserve">Конец отбора с листа   </t>
    </r>
    <r>
      <rPr>
        <b/>
        <sz val="11"/>
        <color theme="1"/>
        <rFont val="Calibri"/>
        <family val="2"/>
        <charset val="204"/>
        <scheme val="minor"/>
      </rPr>
      <t>XE</t>
    </r>
  </si>
  <si>
    <r>
      <t xml:space="preserve">Начало отбора с листа </t>
    </r>
    <r>
      <rPr>
        <b/>
        <sz val="11"/>
        <color theme="1"/>
        <rFont val="Calibri"/>
        <family val="2"/>
        <charset val="204"/>
        <scheme val="minor"/>
      </rPr>
      <t>XE</t>
    </r>
  </si>
  <si>
    <r>
      <t xml:space="preserve">Данные в таблице </t>
    </r>
    <r>
      <rPr>
        <b/>
        <sz val="11"/>
        <color theme="1"/>
        <rFont val="Calibri"/>
        <family val="2"/>
        <charset val="204"/>
        <scheme val="minor"/>
      </rPr>
      <t>XE</t>
    </r>
    <r>
      <rPr>
        <sz val="11"/>
        <color theme="1"/>
        <rFont val="Calibri"/>
        <family val="2"/>
        <charset val="204"/>
        <scheme val="minor"/>
      </rPr>
      <t xml:space="preserve"> за период</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</si>
</sst>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419]dd\ mmm\ yy;@"/>
    <numFmt numFmtId="165" formatCode="[$-FC19]dd\ mmmm\ yyyy\ \г\.;@"/>
    <numFmt numFmtId="166" formatCode="#,##0.0"/>
    <numFmt numFmtId="167" formatCode="_-* #,##0_-;\-* #,##0_-;_-* &quot;-&quot;??_-;_-@_-"/>
    <numFmt numFmtId="168" formatCode="dd/mm/yy\ h:mm;@"/>
  </numFmts>
  <fonts count="8" x14ac:knownFonts="1">
    <font>
      <sz val="11"/>
      <color theme="1"/>
      <name val="Calibri"/>
      <family val="2"/>
      <charset val="204"/>
      <scheme val="minor"/>
    </font>
    <font>
      <b/>
      <sz val="11"/>
      <color theme="1"/>
      <name val="Calibri"/>
      <family val="2"/>
      <charset val="204"/>
      <scheme val="minor"/>
    </font>
    <font>
      <sz val="8"/>
      <name val="Calibri"/>
      <family val="2"/>
      <charset val="204"/>
      <scheme val="minor"/>
    </font>
    <font>
      <b/>
      <sz val="14"/>
      <color theme="1"/>
      <name val="Calibri"/>
      <family val="2"/>
      <charset val="204"/>
      <scheme val="minor"/>
    </font>
    <font>
      <b/>
      <sz val="12"/>
      <color theme="1"/>
      <name val="Calibri"/>
      <family val="2"/>
      <charset val="204"/>
      <scheme val="minor"/>
    </font>
    <font>
      <sz val="11"/>
      <color theme="1"/>
      <name val="Calibri"/>
      <family val="2"/>
      <charset val="204"/>
      <scheme val="minor"/>
    </font>
    <font>
      <b/>
      <sz val="11"/>
      <color rgb="FFFF0000"/>
      <name val="Calibri"/>
      <family val="2"/>
      <charset val="204"/>
      <scheme val="minor"/>
    </font>
    <font>
      <b/>
      <sz val="11"/>
      <name val="Calibri"/>
      <family val="2"/>
      <charset val="204"/>
      <scheme val="minor"/>
    </font>
  </fonts>
  <fills count="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0"/>
        <bgColor indexed="64"/>
      </patternFill>
    </fill>
  </fills>
  <borders count="11">
    <border>
      <left/>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3" fontId="5" fillId="0" borderId="0" applyFont="0" applyFill="0" applyBorder="0" applyAlignment="0" applyProtection="0"/>
  </cellStyleXfs>
  <cellXfs count="41">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right"/>
    </xf>
    <xf numFmtId="0" fontId="1" fillId="0" borderId="0" xfId="0" applyFont="1" applyAlignment="1">
      <alignment horizontal="right"/>
    </xf>
    <xf numFmtId="164" fontId="0" fillId="0" borderId="0" xfId="0" applyNumberFormat="1"/>
    <xf numFmtId="0" fontId="0" fillId="0" borderId="0" xfId="0" applyAlignment="1">
      <alignment horizontal="center"/>
    </xf>
    <xf numFmtId="0" fontId="3" fillId="0" borderId="0" xfId="0" applyFont="1"/>
    <xf numFmtId="165" fontId="1" fillId="0" borderId="0" xfId="0" applyNumberFormat="1" applyFont="1" applyAlignment="1">
      <alignment horizontal="left"/>
    </xf>
    <xf numFmtId="0" fontId="3" fillId="0" borderId="0" xfId="0" applyFont="1" applyAlignment="1">
      <alignment horizontal="right"/>
    </xf>
    <xf numFmtId="164" fontId="0" fillId="0" borderId="0" xfId="0" applyNumberFormat="1" applyAlignment="1">
      <alignment horizontal="left"/>
    </xf>
    <xf numFmtId="164" fontId="0" fillId="0" borderId="0" xfId="0" pivotButton="1" applyNumberFormat="1"/>
    <xf numFmtId="164" fontId="1" fillId="2" borderId="1" xfId="0" applyNumberFormat="1" applyFont="1" applyFill="1" applyBorder="1" applyAlignment="1" applyProtection="1">
      <alignment horizontal="center"/>
      <protection locked="0"/>
    </xf>
    <xf numFmtId="164" fontId="0" fillId="0" borderId="0" xfId="0" applyNumberFormat="1" applyAlignment="1">
      <alignment horizontal="center"/>
    </xf>
    <xf numFmtId="0" fontId="0" fillId="0" borderId="0" xfId="0" applyAlignment="1">
      <alignment wrapText="1"/>
    </xf>
    <xf numFmtId="0" fontId="4" fillId="0" borderId="0" xfId="0" applyFont="1"/>
    <xf numFmtId="164" fontId="1" fillId="0" borderId="0" xfId="0" applyNumberFormat="1" applyFont="1" applyAlignment="1">
      <alignment horizontal="right"/>
    </xf>
    <xf numFmtId="166" fontId="0" fillId="0" borderId="0" xfId="0" applyNumberFormat="1"/>
    <xf numFmtId="164" fontId="0" fillId="0" borderId="0" xfId="0" pivotButton="1" applyNumberFormat="1" applyAlignment="1">
      <alignment horizontal="center" vertical="center"/>
    </xf>
    <xf numFmtId="0" fontId="0" fillId="0" borderId="0" xfId="0" applyAlignment="1">
      <alignment horizontal="center" vertical="center"/>
    </xf>
    <xf numFmtId="164" fontId="0" fillId="0" borderId="0" xfId="0" pivotButton="1" applyNumberFormat="1" applyAlignment="1">
      <alignment horizontal="center"/>
    </xf>
    <xf numFmtId="167" fontId="0" fillId="0" borderId="0" xfId="1" applyNumberFormat="1" applyFont="1"/>
    <xf numFmtId="49" fontId="0" fillId="0" borderId="0" xfId="0" applyNumberFormat="1"/>
    <xf numFmtId="168" fontId="0" fillId="0" borderId="0" xfId="0" applyNumberFormat="1"/>
    <xf numFmtId="0" fontId="3" fillId="0" borderId="0" xfId="0" applyFont="1" applyAlignment="1">
      <alignment horizontal="left"/>
    </xf>
    <xf numFmtId="0" fontId="0" fillId="4" borderId="0" xfId="0" applyFill="1"/>
    <xf numFmtId="0" fontId="0" fillId="4" borderId="0" xfId="0" applyFill="1" applyAlignment="1">
      <alignment wrapText="1"/>
    </xf>
    <xf numFmtId="0" fontId="6" fillId="4" borderId="0" xfId="0" applyFont="1" applyFill="1"/>
    <xf numFmtId="0" fontId="1" fillId="2" borderId="2" xfId="0" applyFont="1" applyFill="1" applyBorder="1" applyAlignment="1" applyProtection="1">
      <alignment horizontal="center" wrapText="1"/>
      <protection locked="0"/>
    </xf>
    <xf numFmtId="0" fontId="6" fillId="2" borderId="2" xfId="0" applyFont="1" applyFill="1" applyBorder="1" applyAlignment="1" applyProtection="1">
      <alignment horizontal="center" wrapText="1"/>
      <protection locked="0"/>
    </xf>
    <xf numFmtId="0" fontId="0" fillId="0" borderId="3" xfId="0" applyBorder="1"/>
    <xf numFmtId="14" fontId="1" fillId="3" borderId="4" xfId="0" applyNumberFormat="1" applyFont="1" applyFill="1" applyBorder="1" applyAlignment="1">
      <alignment horizontal="center" wrapText="1"/>
    </xf>
    <xf numFmtId="0" fontId="0" fillId="0" borderId="5" xfId="0" applyBorder="1"/>
    <xf numFmtId="14" fontId="1" fillId="3" borderId="6" xfId="0" applyNumberFormat="1" applyFont="1" applyFill="1" applyBorder="1" applyAlignment="1">
      <alignment horizontal="center" wrapText="1"/>
    </xf>
    <xf numFmtId="0" fontId="0" fillId="0" borderId="7" xfId="0" applyBorder="1"/>
    <xf numFmtId="0" fontId="0" fillId="0" borderId="8" xfId="0" applyBorder="1" applyAlignment="1">
      <alignment wrapText="1"/>
    </xf>
    <xf numFmtId="0" fontId="6" fillId="0" borderId="5" xfId="0" applyFont="1" applyBorder="1"/>
    <xf numFmtId="0" fontId="0" fillId="0" borderId="9" xfId="0" applyBorder="1" applyAlignment="1">
      <alignment horizontal="center"/>
    </xf>
    <xf numFmtId="0" fontId="0" fillId="0" borderId="10" xfId="0" applyBorder="1" applyAlignment="1">
      <alignment horizontal="center"/>
    </xf>
    <xf numFmtId="0" fontId="0" fillId="4" borderId="0" xfId="0" applyFill="1" applyAlignment="1">
      <alignment horizontal="left"/>
    </xf>
  </cellXfs>
  <cellStyles count="2">
    <cellStyle name="Comma" xfId="1" builtinId="3"/>
    <cellStyle name="Normal" xfId="0" builtinId="0"/>
  </cellStyles>
  <dxfs count="94">
    <dxf>
      <numFmt numFmtId="164" formatCode="[$-419]dd\ mmm\ yy;@"/>
      <alignment horizontal="center" vertical="bottom" textRotation="0" wrapText="0" indent="0" justifyLastLine="0" shrinkToFit="0" readingOrder="0"/>
    </dxf>
    <dxf>
      <numFmt numFmtId="164" formatCode="[$-419]dd\ mmm\ yy;@"/>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19]dd\ mmm\ yy;@"/>
      <alignment horizontal="center" vertical="bottom" textRotation="0" wrapText="0" indent="0" justifyLastLine="0" shrinkToFit="0" readingOrder="0"/>
    </dxf>
    <dxf>
      <numFmt numFmtId="164" formatCode="[$-419]dd\ mmm\ yy;@"/>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19]dd\ mmm\ yy;@"/>
      <alignment horizontal="center" vertical="bottom" textRotation="0" wrapText="0" indent="0" justifyLastLine="0" shrinkToFit="0" readingOrder="0"/>
    </dxf>
    <dxf>
      <numFmt numFmtId="164" formatCode="[$-419]dd\ mmm\ yy;@"/>
      <alignment horizontal="center" vertical="bottom" textRotation="0" wrapText="0" indent="0" justifyLastLine="0" shrinkToFit="0" readingOrder="0"/>
    </dxf>
    <dxf>
      <alignment horizontal="center" vertical="bottom" textRotation="0" wrapText="0" indent="0" justifyLastLine="0" shrinkToFit="0" readingOrder="0"/>
    </dxf>
    <dxf>
      <alignment vertical="bottom" textRotation="0" wrapText="1" indent="0" justifyLastLine="0" shrinkToFit="0" readingOrder="0"/>
    </dxf>
    <dxf>
      <alignment horizontal="center"/>
    </dxf>
    <dxf>
      <alignment horizontal="center"/>
    </dxf>
    <dxf>
      <alignment horizontal="center"/>
    </dxf>
    <dxf>
      <numFmt numFmtId="164" formatCode="[$-419]dd\ mmm\ yy;@"/>
    </dxf>
    <dxf>
      <numFmt numFmtId="164" formatCode="[$-419]dd\ mmm\ yy;@"/>
    </dxf>
    <dxf>
      <numFmt numFmtId="164" formatCode="[$-419]dd\ mmm\ yy;@"/>
    </dxf>
    <dxf>
      <numFmt numFmtId="168" formatCode="dd/mm/yy\ h:mm;@"/>
    </dxf>
    <dxf>
      <numFmt numFmtId="168" formatCode="dd/mm/yy\ h:mm;@"/>
    </dxf>
    <dxf>
      <numFmt numFmtId="3" formatCode="#,##0"/>
    </dxf>
    <dxf>
      <numFmt numFmtId="3" formatCode="#,##0"/>
    </dxf>
    <dxf>
      <numFmt numFmtId="3" formatCode="#,##0"/>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7" formatCode="_-* #,##0_-;\-* #,##0_-;_-* &quot;-&quot;??_-;_-@_-"/>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67" formatCode="_-* #,##0_-;\-* #,##0_-;_-* &quot;-&quot;??_-;_-@_-"/>
    </dxf>
    <dxf>
      <numFmt numFmtId="30" formatCode="@"/>
    </dxf>
    <dxf>
      <numFmt numFmtId="30" formatCode="@"/>
    </dxf>
    <dxf>
      <numFmt numFmtId="30" formatCode="@"/>
    </dxf>
    <dxf>
      <numFmt numFmtId="30" formatCode="@"/>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7" formatCode="_-* #,##0_-;\-* #,##0_-;_-* &quot;-&quot;??_-;_-@_-"/>
    </dxf>
    <dxf>
      <numFmt numFmtId="164" formatCode="[$-419]dd\ mmm\ yy;@"/>
    </dxf>
    <dxf>
      <numFmt numFmtId="167" formatCode="_-* #,##0_-;\-* #,##0_-;_-* &quot;-&quot;??_-;_-@_-"/>
    </dxf>
    <dxf>
      <numFmt numFmtId="164" formatCode="[$-419]dd\ mmm\ yy;@"/>
      <alignment horizontal="center" vertical="bottom" textRotation="0" wrapText="0" indent="0" justifyLastLine="0" shrinkToFit="0" readingOrder="0"/>
    </dxf>
    <dxf>
      <numFmt numFmtId="164" formatCode="[$-419]dd\ mmm\ yy;@"/>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419]dd\ mmm\ yy;@"/>
      <alignment horizontal="center" vertical="bottom" textRotation="0" wrapText="0" indent="0" justifyLastLine="0" shrinkToFit="0" readingOrder="0"/>
    </dxf>
    <dxf>
      <numFmt numFmtId="164" formatCode="[$-419]dd\ mmm\ yy;@"/>
      <alignment horizontal="center" vertical="bottom" textRotation="0" wrapText="0" indent="0" justifyLastLine="0" shrinkToFit="0" readingOrder="0"/>
    </dxf>
    <dxf>
      <alignment horizontal="center" vertical="bottom" textRotation="0" wrapText="0" indent="0" justifyLastLine="0" shrinkToFit="0" readingOrder="0"/>
    </dxf>
    <dxf>
      <alignment vertical="center"/>
    </dxf>
    <dxf>
      <alignment vertical="center"/>
    </dxf>
    <dxf>
      <alignment horizontal="center"/>
    </dxf>
    <dxf>
      <alignment horizontal="center"/>
    </dxf>
    <dxf>
      <numFmt numFmtId="3" formatCode="#,##0"/>
    </dxf>
    <dxf>
      <numFmt numFmtId="166" formatCode="#,##0.0"/>
    </dxf>
    <dxf>
      <numFmt numFmtId="166" formatCode="#,##0.0"/>
    </dxf>
    <dxf>
      <numFmt numFmtId="166" formatCode="#,##0.0"/>
    </dxf>
    <dxf>
      <numFmt numFmtId="166" formatCode="#,##0.0"/>
    </dxf>
    <dxf>
      <numFmt numFmtId="166" formatCode="#,##0.0"/>
    </dxf>
    <dxf>
      <numFmt numFmtId="166" formatCode="#,##0.0"/>
    </dxf>
    <dxf>
      <numFmt numFmtId="3" formatCode="#,##0"/>
    </dxf>
    <dxf>
      <numFmt numFmtId="164" formatCode="[$-419]dd\ mmm\ yy;@"/>
    </dxf>
    <dxf>
      <numFmt numFmtId="164" formatCode="[$-419]dd\ mmm\ yy;@"/>
    </dxf>
    <dxf>
      <numFmt numFmtId="164" formatCode="[$-419]dd\ mmm\ yy;@"/>
    </dxf>
    <dxf>
      <numFmt numFmtId="164" formatCode="[$-419]dd\ mmm\ yy;@"/>
    </dxf>
    <dxf>
      <numFmt numFmtId="164" formatCode="[$-419]dd\ mmm\ yy;@"/>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64" formatCode="[$-419]dd\ mmm\ yy;@"/>
    </dxf>
    <dxf>
      <numFmt numFmtId="164" formatCode="[$-419]dd\ mmm\ yy;@"/>
    </dxf>
    <dxf>
      <numFmt numFmtId="164" formatCode="[$-419]dd\ mmm\ yy;@"/>
    </dxf>
    <dxf>
      <numFmt numFmtId="164" formatCode="[$-419]dd\ mmm\ yy;@"/>
    </dxf>
  </dxfs>
  <tableStyles count="0" defaultTableStyle="TableStyleMedium2" defaultPivotStyle="PivotStyleLight16"/>
  <colors>
    <mruColors>
      <color rgb="FFAFDDFF"/>
      <color rgb="FFFF8BCD"/>
      <color rgb="FFFFB3B5"/>
      <color rgb="FFFFA7A9"/>
      <color rgb="FF9BD4FF"/>
      <color rgb="FF70AD4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Table" Target="pivotTables/pivotTable5.xml"/><Relationship Id="rId21" Type="http://schemas.openxmlformats.org/officeDocument/2006/relationships/pivotCacheDefinition" Target="pivotCache/pivotCacheDefinition13.xml"/><Relationship Id="rId42" Type="http://schemas.openxmlformats.org/officeDocument/2006/relationships/customXml" Target="../customXml/item5.xml"/><Relationship Id="rId47" Type="http://schemas.openxmlformats.org/officeDocument/2006/relationships/customXml" Target="../customXml/item10.xml"/><Relationship Id="rId63" Type="http://schemas.openxmlformats.org/officeDocument/2006/relationships/customXml" Target="../customXml/item26.xml"/><Relationship Id="rId68" Type="http://schemas.openxmlformats.org/officeDocument/2006/relationships/customXml" Target="../customXml/item31.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pivotCacheDefinition" Target="pivotCache/pivotCacheDefinition14.xml"/><Relationship Id="rId11" Type="http://schemas.openxmlformats.org/officeDocument/2006/relationships/pivotCacheDefinition" Target="pivotCache/pivotCacheDefinition5.xml"/><Relationship Id="rId24" Type="http://schemas.openxmlformats.org/officeDocument/2006/relationships/pivotTable" Target="pivotTables/pivotTable3.xml"/><Relationship Id="rId32" Type="http://schemas.openxmlformats.org/officeDocument/2006/relationships/connections" Target="connections.xml"/><Relationship Id="rId37" Type="http://schemas.openxmlformats.org/officeDocument/2006/relationships/calcChain" Target="calcChain.xml"/><Relationship Id="rId40" Type="http://schemas.openxmlformats.org/officeDocument/2006/relationships/customXml" Target="../customXml/item3.xml"/><Relationship Id="rId45" Type="http://schemas.openxmlformats.org/officeDocument/2006/relationships/customXml" Target="../customXml/item8.xml"/><Relationship Id="rId53" Type="http://schemas.openxmlformats.org/officeDocument/2006/relationships/customXml" Target="../customXml/item16.xml"/><Relationship Id="rId58" Type="http://schemas.openxmlformats.org/officeDocument/2006/relationships/customXml" Target="../customXml/item21.xml"/><Relationship Id="rId66" Type="http://schemas.openxmlformats.org/officeDocument/2006/relationships/customXml" Target="../customXml/item29.xml"/><Relationship Id="rId5" Type="http://schemas.openxmlformats.org/officeDocument/2006/relationships/worksheet" Target="worksheets/sheet5.xml"/><Relationship Id="rId61" Type="http://schemas.openxmlformats.org/officeDocument/2006/relationships/customXml" Target="../customXml/item24.xml"/><Relationship Id="rId19" Type="http://schemas.openxmlformats.org/officeDocument/2006/relationships/pivotCacheDefinition" Target="pivotCache/pivotCacheDefinition11.xml"/><Relationship Id="rId14" Type="http://schemas.microsoft.com/office/2007/relationships/slicerCache" Target="slicerCaches/slicerCache2.xml"/><Relationship Id="rId22" Type="http://schemas.openxmlformats.org/officeDocument/2006/relationships/pivotTable" Target="pivotTables/pivotTable1.xml"/><Relationship Id="rId27" Type="http://schemas.openxmlformats.org/officeDocument/2006/relationships/pivotTable" Target="pivotTables/pivotTable6.xml"/><Relationship Id="rId30" Type="http://schemas.microsoft.com/office/2011/relationships/timelineCache" Target="timelineCaches/timelineCache1.xml"/><Relationship Id="rId35" Type="http://schemas.openxmlformats.org/officeDocument/2006/relationships/sheetMetadata" Target="metadata.xml"/><Relationship Id="rId43" Type="http://schemas.openxmlformats.org/officeDocument/2006/relationships/customXml" Target="../customXml/item6.xml"/><Relationship Id="rId48" Type="http://schemas.openxmlformats.org/officeDocument/2006/relationships/customXml" Target="../customXml/item11.xml"/><Relationship Id="rId56" Type="http://schemas.openxmlformats.org/officeDocument/2006/relationships/customXml" Target="../customXml/item19.xml"/><Relationship Id="rId64" Type="http://schemas.openxmlformats.org/officeDocument/2006/relationships/customXml" Target="../customXml/item27.xml"/><Relationship Id="rId69" Type="http://schemas.openxmlformats.org/officeDocument/2006/relationships/customXml" Target="../customXml/item32.xml"/><Relationship Id="rId8" Type="http://schemas.openxmlformats.org/officeDocument/2006/relationships/pivotCacheDefinition" Target="pivotCache/pivotCacheDefinition2.xml"/><Relationship Id="rId51" Type="http://schemas.openxmlformats.org/officeDocument/2006/relationships/customXml" Target="../customXml/item14.xml"/><Relationship Id="rId72" Type="http://schemas.openxmlformats.org/officeDocument/2006/relationships/customXml" Target="../customXml/item35.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9.xml"/><Relationship Id="rId25" Type="http://schemas.openxmlformats.org/officeDocument/2006/relationships/pivotTable" Target="pivotTables/pivotTable4.xml"/><Relationship Id="rId33" Type="http://schemas.openxmlformats.org/officeDocument/2006/relationships/styles" Target="styles.xml"/><Relationship Id="rId38" Type="http://schemas.openxmlformats.org/officeDocument/2006/relationships/customXml" Target="../customXml/item1.xml"/><Relationship Id="rId46" Type="http://schemas.openxmlformats.org/officeDocument/2006/relationships/customXml" Target="../customXml/item9.xml"/><Relationship Id="rId59" Type="http://schemas.openxmlformats.org/officeDocument/2006/relationships/customXml" Target="../customXml/item22.xml"/><Relationship Id="rId67" Type="http://schemas.openxmlformats.org/officeDocument/2006/relationships/customXml" Target="../customXml/item30.xml"/><Relationship Id="rId20" Type="http://schemas.openxmlformats.org/officeDocument/2006/relationships/pivotCacheDefinition" Target="pivotCache/pivotCacheDefinition12.xml"/><Relationship Id="rId41" Type="http://schemas.openxmlformats.org/officeDocument/2006/relationships/customXml" Target="../customXml/item4.xml"/><Relationship Id="rId54" Type="http://schemas.openxmlformats.org/officeDocument/2006/relationships/customXml" Target="../customXml/item17.xml"/><Relationship Id="rId62" Type="http://schemas.openxmlformats.org/officeDocument/2006/relationships/customXml" Target="../customXml/item25.xml"/><Relationship Id="rId70" Type="http://schemas.openxmlformats.org/officeDocument/2006/relationships/customXml" Target="../customXml/item3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7.xml"/><Relationship Id="rId23" Type="http://schemas.openxmlformats.org/officeDocument/2006/relationships/pivotTable" Target="pivotTables/pivotTable2.xml"/><Relationship Id="rId28" Type="http://schemas.openxmlformats.org/officeDocument/2006/relationships/pivotTable" Target="pivotTables/pivotTable7.xml"/><Relationship Id="rId36" Type="http://schemas.openxmlformats.org/officeDocument/2006/relationships/powerPivotData" Target="model/item.data"/><Relationship Id="rId49" Type="http://schemas.openxmlformats.org/officeDocument/2006/relationships/customXml" Target="../customXml/item12.xml"/><Relationship Id="rId57" Type="http://schemas.openxmlformats.org/officeDocument/2006/relationships/customXml" Target="../customXml/item20.xml"/><Relationship Id="rId10" Type="http://schemas.openxmlformats.org/officeDocument/2006/relationships/pivotCacheDefinition" Target="pivotCache/pivotCacheDefinition4.xml"/><Relationship Id="rId31" Type="http://schemas.openxmlformats.org/officeDocument/2006/relationships/theme" Target="theme/theme1.xml"/><Relationship Id="rId44" Type="http://schemas.openxmlformats.org/officeDocument/2006/relationships/customXml" Target="../customXml/item7.xml"/><Relationship Id="rId52" Type="http://schemas.openxmlformats.org/officeDocument/2006/relationships/customXml" Target="../customXml/item15.xml"/><Relationship Id="rId60" Type="http://schemas.openxmlformats.org/officeDocument/2006/relationships/customXml" Target="../customXml/item23.xml"/><Relationship Id="rId65" Type="http://schemas.openxmlformats.org/officeDocument/2006/relationships/customXml" Target="../customXml/item28.xml"/><Relationship Id="rId73" Type="http://schemas.openxmlformats.org/officeDocument/2006/relationships/customXml" Target="../customXml/item3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3" Type="http://schemas.microsoft.com/office/2007/relationships/slicerCache" Target="slicerCaches/slicerCache1.xml"/><Relationship Id="rId18" Type="http://schemas.openxmlformats.org/officeDocument/2006/relationships/pivotCacheDefinition" Target="pivotCache/pivotCacheDefinition10.xml"/><Relationship Id="rId39" Type="http://schemas.openxmlformats.org/officeDocument/2006/relationships/customXml" Target="../customXml/item2.xml"/><Relationship Id="rId34" Type="http://schemas.openxmlformats.org/officeDocument/2006/relationships/sharedStrings" Target="sharedStrings.xml"/><Relationship Id="rId50" Type="http://schemas.openxmlformats.org/officeDocument/2006/relationships/customXml" Target="../customXml/item13.xml"/><Relationship Id="rId55" Type="http://schemas.openxmlformats.org/officeDocument/2006/relationships/customXml" Target="../customXml/item18.xml"/><Relationship Id="rId7" Type="http://schemas.openxmlformats.org/officeDocument/2006/relationships/pivotCacheDefinition" Target="pivotCache/pivotCacheDefinition1.xml"/><Relationship Id="rId71" Type="http://schemas.openxmlformats.org/officeDocument/2006/relationships/customXml" Target="../customXml/item3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solidFill>
              <a:srgbClr val="FFC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B050"/>
          </a:solidFill>
          <a:ln>
            <a:solidFill>
              <a:srgbClr val="00B05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rgbClr val="FF0000"/>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043184972272139E-2"/>
          <c:y val="0.10185692814722014"/>
          <c:w val="0.92210690474278301"/>
          <c:h val="0.75591911481144092"/>
        </c:manualLayout>
      </c:layout>
      <c:areaChart>
        <c:grouping val="standard"/>
        <c:varyColors val="0"/>
        <c:ser>
          <c:idx val="0"/>
          <c:order val="0"/>
          <c:tx>
            <c:v>CPU_per_Order</c:v>
          </c:tx>
          <c:spPr>
            <a:gradFill flip="none" rotWithShape="1">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tileRect/>
            </a:gradFill>
            <a:ln>
              <a:solidFill>
                <a:srgbClr val="FFC000"/>
              </a:solidFill>
            </a:ln>
            <a:effectLst/>
          </c:spPr>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0.00%</c:formatCode>
              <c:ptCount val="94"/>
              <c:pt idx="0">
                <c:v>1.9492115046302091E-2</c:v>
              </c:pt>
              <c:pt idx="1">
                <c:v>2.272658430544116E-2</c:v>
              </c:pt>
              <c:pt idx="2">
                <c:v>3.116302128584437E-3</c:v>
              </c:pt>
              <c:pt idx="3">
                <c:v>2.7793920861639764E-3</c:v>
              </c:pt>
              <c:pt idx="4">
                <c:v>1.622576371752844E-2</c:v>
              </c:pt>
              <c:pt idx="5">
                <c:v>2.4488402707517069E-2</c:v>
              </c:pt>
              <c:pt idx="6">
                <c:v>5.667110392132961E-3</c:v>
              </c:pt>
              <c:pt idx="7">
                <c:v>1.0186730157420026E-2</c:v>
              </c:pt>
              <c:pt idx="8">
                <c:v>4.1262737373309634E-3</c:v>
              </c:pt>
              <c:pt idx="9">
                <c:v>4.4247750517755419E-3</c:v>
              </c:pt>
              <c:pt idx="10">
                <c:v>4.8246891032238566E-3</c:v>
              </c:pt>
              <c:pt idx="11">
                <c:v>4.4762740946819618E-2</c:v>
              </c:pt>
              <c:pt idx="12">
                <c:v>2.1435974552033582E-2</c:v>
              </c:pt>
              <c:pt idx="13">
                <c:v>3.8252433948979471E-3</c:v>
              </c:pt>
              <c:pt idx="14">
                <c:v>4.6627862930199203E-3</c:v>
              </c:pt>
              <c:pt idx="15">
                <c:v>5.3591498394419783E-3</c:v>
              </c:pt>
              <c:pt idx="16">
                <c:v>5.4863033436666434E-3</c:v>
              </c:pt>
              <c:pt idx="17">
                <c:v>4.8737161042116577E-3</c:v>
              </c:pt>
              <c:pt idx="18">
                <c:v>3.9270302585817506E-2</c:v>
              </c:pt>
              <c:pt idx="19">
                <c:v>2.1167327782881652E-2</c:v>
              </c:pt>
              <c:pt idx="20">
                <c:v>4.2824261582587514E-3</c:v>
              </c:pt>
              <c:pt idx="21">
                <c:v>4.0874235553892109E-3</c:v>
              </c:pt>
              <c:pt idx="22">
                <c:v>4.6728929251379815E-3</c:v>
              </c:pt>
              <c:pt idx="23">
                <c:v>5.7723335218346425E-3</c:v>
              </c:pt>
              <c:pt idx="24">
                <c:v>7.7525556689642229E-3</c:v>
              </c:pt>
              <c:pt idx="25">
                <c:v>3.1941396992483162E-2</c:v>
              </c:pt>
              <c:pt idx="26">
                <c:v>2.0527785940748097E-2</c:v>
              </c:pt>
              <c:pt idx="27">
                <c:v>4.4484024715838203E-3</c:v>
              </c:pt>
              <c:pt idx="28">
                <c:v>4.1133239121796117E-3</c:v>
              </c:pt>
              <c:pt idx="29">
                <c:v>4.4866288337016124E-3</c:v>
              </c:pt>
              <c:pt idx="30">
                <c:v>4.2204807687509947E-3</c:v>
              </c:pt>
              <c:pt idx="31">
                <c:v>5.009092768719821E-3</c:v>
              </c:pt>
              <c:pt idx="32">
                <c:v>2.6881905624053074E-2</c:v>
              </c:pt>
              <c:pt idx="33">
                <c:v>1.514461514837363E-2</c:v>
              </c:pt>
              <c:pt idx="34">
                <c:v>4.527242469213274E-3</c:v>
              </c:pt>
              <c:pt idx="35">
                <c:v>4.559705043302058E-3</c:v>
              </c:pt>
              <c:pt idx="36">
                <c:v>4.4417089395504261E-3</c:v>
              </c:pt>
              <c:pt idx="37">
                <c:v>4.6796652081932495E-3</c:v>
              </c:pt>
              <c:pt idx="38">
                <c:v>3.4248911061199108E-3</c:v>
              </c:pt>
              <c:pt idx="39">
                <c:v>1.9044108661177908E-2</c:v>
              </c:pt>
              <c:pt idx="40">
                <c:v>1.3439446861301316E-2</c:v>
              </c:pt>
              <c:pt idx="41">
                <c:v>4.0033791358045643E-3</c:v>
              </c:pt>
              <c:pt idx="42">
                <c:v>3.9393766737539516E-3</c:v>
              </c:pt>
              <c:pt idx="43">
                <c:v>3.7306790759960534E-3</c:v>
              </c:pt>
              <c:pt idx="44">
                <c:v>4.8673124824738E-3</c:v>
              </c:pt>
              <c:pt idx="45">
                <c:v>5.5770495176011726E-3</c:v>
              </c:pt>
              <c:pt idx="46">
                <c:v>2.0891432376061989E-2</c:v>
              </c:pt>
              <c:pt idx="47">
                <c:v>1.9090803487713973E-2</c:v>
              </c:pt>
              <c:pt idx="48">
                <c:v>4.4706530188714623E-3</c:v>
              </c:pt>
              <c:pt idx="49">
                <c:v>4.5877863636799316E-3</c:v>
              </c:pt>
              <c:pt idx="50">
                <c:v>4.4407251557176484E-3</c:v>
              </c:pt>
              <c:pt idx="51">
                <c:v>4.0392445320154647E-3</c:v>
              </c:pt>
              <c:pt idx="52">
                <c:v>4.6677598087639608E-3</c:v>
              </c:pt>
              <c:pt idx="53">
                <c:v>2.0443018268183191E-2</c:v>
              </c:pt>
              <c:pt idx="54">
                <c:v>2.5455368593574963E-2</c:v>
              </c:pt>
              <c:pt idx="55">
                <c:v>5.4584810911685357E-3</c:v>
              </c:pt>
              <c:pt idx="56">
                <c:v>6.0768880928901113E-3</c:v>
              </c:pt>
              <c:pt idx="57">
                <c:v>1.0384960357679107E-2</c:v>
              </c:pt>
              <c:pt idx="58">
                <c:v>1.26755715567917E-2</c:v>
              </c:pt>
              <c:pt idx="59">
                <c:v>7.954905565403958E-3</c:v>
              </c:pt>
              <c:pt idx="60">
                <c:v>2.8538814424471856E-2</c:v>
              </c:pt>
              <c:pt idx="61">
                <c:v>2.4265661760489235E-2</c:v>
              </c:pt>
              <c:pt idx="62">
                <c:v>5.2843045066709718E-3</c:v>
              </c:pt>
              <c:pt idx="63">
                <c:v>6.3365741803733597E-3</c:v>
              </c:pt>
              <c:pt idx="64">
                <c:v>5.0342536961168454E-3</c:v>
              </c:pt>
              <c:pt idx="65">
                <c:v>5.8552214717051713E-3</c:v>
              </c:pt>
              <c:pt idx="66">
                <c:v>6.645325846776109E-3</c:v>
              </c:pt>
              <c:pt idx="67">
                <c:v>2.0078774555175285E-2</c:v>
              </c:pt>
              <c:pt idx="68">
                <c:v>1.20409848944467E-2</c:v>
              </c:pt>
              <c:pt idx="69">
                <c:v>4.2175004424056285E-3</c:v>
              </c:pt>
              <c:pt idx="70">
                <c:v>4.2497809763256808E-3</c:v>
              </c:pt>
              <c:pt idx="71">
                <c:v>4.298867781777127E-3</c:v>
              </c:pt>
              <c:pt idx="72">
                <c:v>5.2651889771061769E-3</c:v>
              </c:pt>
              <c:pt idx="73">
                <c:v>6.4552961532184988E-3</c:v>
              </c:pt>
              <c:pt idx="74">
                <c:v>1.4657836786546309E-2</c:v>
              </c:pt>
              <c:pt idx="75">
                <c:v>1.5348166354029713E-2</c:v>
              </c:pt>
              <c:pt idx="76">
                <c:v>5.6239382289369208E-3</c:v>
              </c:pt>
              <c:pt idx="77">
                <c:v>5.2965414918379871E-3</c:v>
              </c:pt>
              <c:pt idx="78">
                <c:v>4.8217233000603472E-3</c:v>
              </c:pt>
              <c:pt idx="79">
                <c:v>5.4118002681208663E-3</c:v>
              </c:pt>
              <c:pt idx="80">
                <c:v>4.3372977577619039E-3</c:v>
              </c:pt>
              <c:pt idx="81">
                <c:v>2.0023109558625542E-2</c:v>
              </c:pt>
              <c:pt idx="82">
                <c:v>1.1430749553166895E-2</c:v>
              </c:pt>
              <c:pt idx="83">
                <c:v>4.322833873035125E-3</c:v>
              </c:pt>
              <c:pt idx="84">
                <c:v>4.3694412409996455E-3</c:v>
              </c:pt>
              <c:pt idx="85">
                <c:v>4.8338596570243258E-3</c:v>
              </c:pt>
              <c:pt idx="86">
                <c:v>4.4638572781359126E-3</c:v>
              </c:pt>
              <c:pt idx="87">
                <c:v>6.3803207307936748E-3</c:v>
              </c:pt>
              <c:pt idx="88">
                <c:v>8.2268232839702513E-2</c:v>
              </c:pt>
              <c:pt idx="89">
                <c:v>1.4850423039338511E-2</c:v>
              </c:pt>
              <c:pt idx="90">
                <c:v>4.4554054243879778E-3</c:v>
              </c:pt>
              <c:pt idx="91">
                <c:v>4.2809065266593213E-3</c:v>
              </c:pt>
              <c:pt idx="92">
                <c:v>5.1418954143845116E-3</c:v>
              </c:pt>
              <c:pt idx="93">
                <c:v>0</c:v>
              </c:pt>
            </c:numLit>
          </c:val>
          <c:extLst>
            <c:ext xmlns:c16="http://schemas.microsoft.com/office/drawing/2014/chart" uri="{C3380CC4-5D6E-409C-BE32-E72D297353CC}">
              <c16:uniqueId val="{00000001-3F80-4CDF-AFF8-37A376EEE2C5}"/>
            </c:ext>
          </c:extLst>
        </c:ser>
        <c:dLbls>
          <c:showLegendKey val="0"/>
          <c:showVal val="0"/>
          <c:showCatName val="0"/>
          <c:showSerName val="0"/>
          <c:showPercent val="0"/>
          <c:showBubbleSize val="0"/>
        </c:dLbls>
        <c:axId val="1678734144"/>
        <c:axId val="1678734976"/>
      </c:areaChart>
      <c:barChart>
        <c:barDir val="col"/>
        <c:grouping val="clustered"/>
        <c:varyColors val="0"/>
        <c:ser>
          <c:idx val="1"/>
          <c:order val="1"/>
          <c:tx>
            <c:v>Duration_per_Orders</c:v>
          </c:tx>
          <c:spPr>
            <a:solidFill>
              <a:srgbClr val="00B050"/>
            </a:solidFill>
            <a:ln>
              <a:solidFill>
                <a:srgbClr val="00B050"/>
              </a:solidFill>
            </a:ln>
            <a:effectLst/>
          </c:spPr>
          <c:invertIfNegative val="0"/>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0.00%</c:formatCode>
              <c:ptCount val="94"/>
              <c:pt idx="0">
                <c:v>1.7401471949237707E-2</c:v>
              </c:pt>
              <c:pt idx="1">
                <c:v>1.9009970850571312E-2</c:v>
              </c:pt>
              <c:pt idx="2">
                <c:v>2.9747132785330806E-3</c:v>
              </c:pt>
              <c:pt idx="3">
                <c:v>2.8367279488551735E-3</c:v>
              </c:pt>
              <c:pt idx="4">
                <c:v>1.3845142217075321E-2</c:v>
              </c:pt>
              <c:pt idx="5">
                <c:v>2.0185382219041759E-2</c:v>
              </c:pt>
              <c:pt idx="6">
                <c:v>4.3320618170460028E-3</c:v>
              </c:pt>
              <c:pt idx="7">
                <c:v>7.8851513200997175E-3</c:v>
              </c:pt>
              <c:pt idx="8">
                <c:v>4.1217595007774464E-3</c:v>
              </c:pt>
              <c:pt idx="9">
                <c:v>4.6103959360426173E-3</c:v>
              </c:pt>
              <c:pt idx="10">
                <c:v>4.8302571774882916E-3</c:v>
              </c:pt>
              <c:pt idx="11">
                <c:v>4.0999673515086682E-2</c:v>
              </c:pt>
              <c:pt idx="12">
                <c:v>1.7349176294477246E-2</c:v>
              </c:pt>
              <c:pt idx="13">
                <c:v>3.6757968529236556E-3</c:v>
              </c:pt>
              <c:pt idx="14">
                <c:v>4.5217232488175881E-3</c:v>
              </c:pt>
              <c:pt idx="15">
                <c:v>5.7505778711478082E-3</c:v>
              </c:pt>
              <c:pt idx="16">
                <c:v>5.554995498669695E-3</c:v>
              </c:pt>
              <c:pt idx="17">
                <c:v>4.6235005512144768E-3</c:v>
              </c:pt>
              <c:pt idx="18">
                <c:v>3.484748881316501E-2</c:v>
              </c:pt>
              <c:pt idx="19">
                <c:v>1.7894184146719203E-2</c:v>
              </c:pt>
              <c:pt idx="20">
                <c:v>4.6458595801782748E-3</c:v>
              </c:pt>
              <c:pt idx="21">
                <c:v>4.1927634473975395E-3</c:v>
              </c:pt>
              <c:pt idx="22">
                <c:v>5.0690545513711605E-3</c:v>
              </c:pt>
              <c:pt idx="23">
                <c:v>6.1663255398899308E-3</c:v>
              </c:pt>
              <c:pt idx="24">
                <c:v>8.0148792195034492E-3</c:v>
              </c:pt>
              <c:pt idx="25">
                <c:v>3.0938008716316523E-2</c:v>
              </c:pt>
              <c:pt idx="26">
                <c:v>1.8765671202675374E-2</c:v>
              </c:pt>
              <c:pt idx="27">
                <c:v>4.602579176874874E-3</c:v>
              </c:pt>
              <c:pt idx="28">
                <c:v>4.1252090662545308E-3</c:v>
              </c:pt>
              <c:pt idx="29">
                <c:v>4.6918623355933367E-3</c:v>
              </c:pt>
              <c:pt idx="30">
                <c:v>4.1140213620329998E-3</c:v>
              </c:pt>
              <c:pt idx="31">
                <c:v>4.9849558846409231E-3</c:v>
              </c:pt>
              <c:pt idx="32">
                <c:v>2.4349246400050106E-2</c:v>
              </c:pt>
              <c:pt idx="33">
                <c:v>1.3612611420567133E-2</c:v>
              </c:pt>
              <c:pt idx="34">
                <c:v>5.210164365436934E-3</c:v>
              </c:pt>
              <c:pt idx="35">
                <c:v>5.093533229943539E-3</c:v>
              </c:pt>
              <c:pt idx="36">
                <c:v>4.5762176194878044E-3</c:v>
              </c:pt>
              <c:pt idx="37">
                <c:v>4.9821417286678212E-3</c:v>
              </c:pt>
              <c:pt idx="38">
                <c:v>3.436507355855955E-3</c:v>
              </c:pt>
              <c:pt idx="39">
                <c:v>1.7884359659471563E-2</c:v>
              </c:pt>
              <c:pt idx="40">
                <c:v>1.1590197012872823E-2</c:v>
              </c:pt>
              <c:pt idx="41">
                <c:v>4.405360043231883E-3</c:v>
              </c:pt>
              <c:pt idx="42">
                <c:v>3.9888418313934514E-3</c:v>
              </c:pt>
              <c:pt idx="43">
                <c:v>3.8043389480035177E-3</c:v>
              </c:pt>
              <c:pt idx="44">
                <c:v>5.187150912848138E-3</c:v>
              </c:pt>
              <c:pt idx="45">
                <c:v>5.5291764961599606E-3</c:v>
              </c:pt>
              <c:pt idx="46">
                <c:v>2.2105325915771287E-2</c:v>
              </c:pt>
              <c:pt idx="47">
                <c:v>1.6356263703745356E-2</c:v>
              </c:pt>
              <c:pt idx="48">
                <c:v>5.7980437777981689E-3</c:v>
              </c:pt>
              <c:pt idx="49">
                <c:v>4.7405763333949651E-3</c:v>
              </c:pt>
              <c:pt idx="50">
                <c:v>4.6047799409844672E-3</c:v>
              </c:pt>
              <c:pt idx="51">
                <c:v>4.4036642238593241E-3</c:v>
              </c:pt>
              <c:pt idx="52">
                <c:v>4.6763895734734081E-3</c:v>
              </c:pt>
              <c:pt idx="53">
                <c:v>2.0340864650365196E-2</c:v>
              </c:pt>
              <c:pt idx="54">
                <c:v>2.4143892263801335E-2</c:v>
              </c:pt>
              <c:pt idx="55">
                <c:v>5.6543217953515974E-3</c:v>
              </c:pt>
              <c:pt idx="56">
                <c:v>7.0102908730864623E-3</c:v>
              </c:pt>
              <c:pt idx="57">
                <c:v>1.331239389150689E-2</c:v>
              </c:pt>
              <c:pt idx="58">
                <c:v>1.9907978920374356E-2</c:v>
              </c:pt>
              <c:pt idx="59">
                <c:v>9.0161854996822759E-3</c:v>
              </c:pt>
              <c:pt idx="60">
                <c:v>2.4076583263692636E-2</c:v>
              </c:pt>
              <c:pt idx="61">
                <c:v>2.2470296976267859E-2</c:v>
              </c:pt>
              <c:pt idx="62">
                <c:v>5.8093332836721256E-3</c:v>
              </c:pt>
              <c:pt idx="63">
                <c:v>6.8612623533732299E-3</c:v>
              </c:pt>
              <c:pt idx="64">
                <c:v>4.7161610067072927E-3</c:v>
              </c:pt>
              <c:pt idx="65">
                <c:v>6.1371550697771312E-3</c:v>
              </c:pt>
              <c:pt idx="66">
                <c:v>6.825817951654223E-3</c:v>
              </c:pt>
              <c:pt idx="67">
                <c:v>2.0077625673777466E-2</c:v>
              </c:pt>
              <c:pt idx="68">
                <c:v>1.038709011277137E-2</c:v>
              </c:pt>
              <c:pt idx="69">
                <c:v>4.2186345537953808E-3</c:v>
              </c:pt>
              <c:pt idx="70">
                <c:v>4.3404373849053974E-3</c:v>
              </c:pt>
              <c:pt idx="71">
                <c:v>4.4601172545700139E-3</c:v>
              </c:pt>
              <c:pt idx="72">
                <c:v>5.3416793901707406E-3</c:v>
              </c:pt>
              <c:pt idx="73">
                <c:v>7.0637494190783912E-3</c:v>
              </c:pt>
              <c:pt idx="74">
                <c:v>1.4023831903951477E-2</c:v>
              </c:pt>
              <c:pt idx="75">
                <c:v>1.2783539225697442E-2</c:v>
              </c:pt>
              <c:pt idx="76">
                <c:v>5.7922317832841859E-3</c:v>
              </c:pt>
              <c:pt idx="77">
                <c:v>5.5212938980251647E-3</c:v>
              </c:pt>
              <c:pt idx="78">
                <c:v>2.2919978643367762E-2</c:v>
              </c:pt>
              <c:pt idx="79">
                <c:v>1.9078036824907378E-2</c:v>
              </c:pt>
              <c:pt idx="80">
                <c:v>1.2815290079155871E-2</c:v>
              </c:pt>
              <c:pt idx="81">
                <c:v>2.2017761710751493E-2</c:v>
              </c:pt>
              <c:pt idx="82">
                <c:v>9.650428438663837E-3</c:v>
              </c:pt>
              <c:pt idx="83">
                <c:v>4.6398610749067174E-3</c:v>
              </c:pt>
              <c:pt idx="84">
                <c:v>4.7640170012999486E-3</c:v>
              </c:pt>
              <c:pt idx="85">
                <c:v>5.2436745379571981E-3</c:v>
              </c:pt>
              <c:pt idx="86">
                <c:v>4.24922169666111E-3</c:v>
              </c:pt>
              <c:pt idx="87">
                <c:v>6.3382612847343112E-3</c:v>
              </c:pt>
              <c:pt idx="88">
                <c:v>7.7740110911623625E-2</c:v>
              </c:pt>
              <c:pt idx="89">
                <c:v>1.3142364911029929E-2</c:v>
              </c:pt>
              <c:pt idx="90">
                <c:v>4.0876155415527247E-3</c:v>
              </c:pt>
              <c:pt idx="91">
                <c:v>4.2071551167965418E-3</c:v>
              </c:pt>
              <c:pt idx="92">
                <c:v>4.9172222445158639E-3</c:v>
              </c:pt>
              <c:pt idx="93">
                <c:v>0</c:v>
              </c:pt>
            </c:numLit>
          </c:val>
          <c:extLst>
            <c:ext xmlns:c16="http://schemas.microsoft.com/office/drawing/2014/chart" uri="{C3380CC4-5D6E-409C-BE32-E72D297353CC}">
              <c16:uniqueId val="{00000002-3F80-4CDF-AFF8-37A376EEE2C5}"/>
            </c:ext>
          </c:extLst>
        </c:ser>
        <c:dLbls>
          <c:showLegendKey val="0"/>
          <c:showVal val="0"/>
          <c:showCatName val="0"/>
          <c:showSerName val="0"/>
          <c:showPercent val="0"/>
          <c:showBubbleSize val="0"/>
        </c:dLbls>
        <c:gapWidth val="150"/>
        <c:axId val="1678734144"/>
        <c:axId val="1678734976"/>
      </c:barChart>
      <c:lineChart>
        <c:grouping val="standard"/>
        <c:varyColors val="0"/>
        <c:ser>
          <c:idx val="2"/>
          <c:order val="2"/>
          <c:tx>
            <c:v>Reads_per_Order</c:v>
          </c:tx>
          <c:spPr>
            <a:ln w="28575" cap="rnd">
              <a:solidFill>
                <a:srgbClr val="0070C0"/>
              </a:solidFill>
              <a:round/>
            </a:ln>
            <a:effectLst/>
          </c:spPr>
          <c:marker>
            <c:symbol val="none"/>
          </c:marker>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0.00%</c:formatCode>
              <c:ptCount val="94"/>
              <c:pt idx="0">
                <c:v>1.9362984708069228E-2</c:v>
              </c:pt>
              <c:pt idx="1">
                <c:v>2.6782638891870266E-2</c:v>
              </c:pt>
              <c:pt idx="2">
                <c:v>3.3098315145254163E-3</c:v>
              </c:pt>
              <c:pt idx="3">
                <c:v>3.2213508962729708E-3</c:v>
              </c:pt>
              <c:pt idx="4">
                <c:v>1.5789628453795848E-2</c:v>
              </c:pt>
              <c:pt idx="5">
                <c:v>2.3690603571490228E-2</c:v>
              </c:pt>
              <c:pt idx="6">
                <c:v>4.6601010544343284E-3</c:v>
              </c:pt>
              <c:pt idx="7">
                <c:v>6.0468830990597312E-3</c:v>
              </c:pt>
              <c:pt idx="8">
                <c:v>4.8398395448521411E-3</c:v>
              </c:pt>
              <c:pt idx="9">
                <c:v>5.3587849171664844E-3</c:v>
              </c:pt>
              <c:pt idx="10">
                <c:v>6.4018510499140304E-3</c:v>
              </c:pt>
              <c:pt idx="11">
                <c:v>4.5820832189716193E-2</c:v>
              </c:pt>
              <c:pt idx="12">
                <c:v>2.4475160650359519E-2</c:v>
              </c:pt>
              <c:pt idx="13">
                <c:v>3.9212621826989974E-3</c:v>
              </c:pt>
              <c:pt idx="14">
                <c:v>4.5526634891369959E-3</c:v>
              </c:pt>
              <c:pt idx="15">
                <c:v>5.1545615704694401E-3</c:v>
              </c:pt>
              <c:pt idx="16">
                <c:v>5.2228581319167001E-3</c:v>
              </c:pt>
              <c:pt idx="17">
                <c:v>4.3203713330845252E-3</c:v>
              </c:pt>
              <c:pt idx="18">
                <c:v>4.2723273849424634E-2</c:v>
              </c:pt>
              <c:pt idx="19">
                <c:v>1.91040115383668E-2</c:v>
              </c:pt>
              <c:pt idx="20">
                <c:v>5.3648300426379246E-3</c:v>
              </c:pt>
              <c:pt idx="21">
                <c:v>4.7792785179090946E-3</c:v>
              </c:pt>
              <c:pt idx="22">
                <c:v>5.7220677783236338E-3</c:v>
              </c:pt>
              <c:pt idx="23">
                <c:v>5.5632822445297481E-3</c:v>
              </c:pt>
              <c:pt idx="24">
                <c:v>7.8895340610369326E-3</c:v>
              </c:pt>
              <c:pt idx="25">
                <c:v>3.5009437900096994E-2</c:v>
              </c:pt>
              <c:pt idx="26">
                <c:v>2.2943462433065082E-2</c:v>
              </c:pt>
              <c:pt idx="27">
                <c:v>4.2259608127883288E-3</c:v>
              </c:pt>
              <c:pt idx="28">
                <c:v>4.0418407184622624E-3</c:v>
              </c:pt>
              <c:pt idx="29">
                <c:v>4.2158686228428591E-3</c:v>
              </c:pt>
              <c:pt idx="30">
                <c:v>4.6853239728742082E-3</c:v>
              </c:pt>
              <c:pt idx="31">
                <c:v>5.7337593060525485E-3</c:v>
              </c:pt>
              <c:pt idx="32">
                <c:v>3.0809801077367919E-2</c:v>
              </c:pt>
              <c:pt idx="33">
                <c:v>1.6851001269773555E-2</c:v>
              </c:pt>
              <c:pt idx="34">
                <c:v>5.5029617191104134E-3</c:v>
              </c:pt>
              <c:pt idx="35">
                <c:v>5.2997818270758557E-3</c:v>
              </c:pt>
              <c:pt idx="36">
                <c:v>4.9735595841499053E-3</c:v>
              </c:pt>
              <c:pt idx="37">
                <c:v>4.8611266769882219E-3</c:v>
              </c:pt>
              <c:pt idx="38">
                <c:v>3.4049780952861461E-3</c:v>
              </c:pt>
              <c:pt idx="39">
                <c:v>1.9482421847961128E-2</c:v>
              </c:pt>
              <c:pt idx="40">
                <c:v>1.4162497873592248E-2</c:v>
              </c:pt>
              <c:pt idx="41">
                <c:v>4.0039719354146384E-3</c:v>
              </c:pt>
              <c:pt idx="42">
                <c:v>3.7284568692347079E-3</c:v>
              </c:pt>
              <c:pt idx="43">
                <c:v>4.3289466797059679E-3</c:v>
              </c:pt>
              <c:pt idx="44">
                <c:v>4.1633946954667189E-3</c:v>
              </c:pt>
              <c:pt idx="45">
                <c:v>5.7409401365083055E-3</c:v>
              </c:pt>
              <c:pt idx="46">
                <c:v>2.1462767927677682E-2</c:v>
              </c:pt>
              <c:pt idx="47">
                <c:v>2.2005652220728637E-2</c:v>
              </c:pt>
              <c:pt idx="48">
                <c:v>5.1114614472319297E-3</c:v>
              </c:pt>
              <c:pt idx="49">
                <c:v>4.9231867067067777E-3</c:v>
              </c:pt>
              <c:pt idx="50">
                <c:v>5.4985558911551189E-3</c:v>
              </c:pt>
              <c:pt idx="51">
                <c:v>4.6685299495075614E-3</c:v>
              </c:pt>
              <c:pt idx="52">
                <c:v>4.2809150447981493E-3</c:v>
              </c:pt>
              <c:pt idx="53">
                <c:v>1.7625794160018731E-2</c:v>
              </c:pt>
              <c:pt idx="54">
                <c:v>2.4164031129201433E-2</c:v>
              </c:pt>
              <c:pt idx="55">
                <c:v>5.372542600665586E-3</c:v>
              </c:pt>
              <c:pt idx="56">
                <c:v>4.3050964677646677E-3</c:v>
              </c:pt>
              <c:pt idx="57">
                <c:v>4.7661368140104951E-3</c:v>
              </c:pt>
              <c:pt idx="58">
                <c:v>3.6041269660474357E-3</c:v>
              </c:pt>
              <c:pt idx="59">
                <c:v>9.9537276605507971E-3</c:v>
              </c:pt>
              <c:pt idx="60">
                <c:v>1.8438482115821123E-2</c:v>
              </c:pt>
              <c:pt idx="61">
                <c:v>2.0001229551710312E-2</c:v>
              </c:pt>
              <c:pt idx="62">
                <c:v>3.8932085557687769E-3</c:v>
              </c:pt>
              <c:pt idx="63">
                <c:v>4.5234000619782042E-3</c:v>
              </c:pt>
              <c:pt idx="64">
                <c:v>3.8244719603342005E-3</c:v>
              </c:pt>
              <c:pt idx="65">
                <c:v>5.2039652862762116E-3</c:v>
              </c:pt>
              <c:pt idx="66">
                <c:v>5.8281381229592956E-3</c:v>
              </c:pt>
              <c:pt idx="67">
                <c:v>1.305700417091411E-2</c:v>
              </c:pt>
              <c:pt idx="68">
                <c:v>9.714401690874468E-3</c:v>
              </c:pt>
              <c:pt idx="69">
                <c:v>4.1772486536356054E-3</c:v>
              </c:pt>
              <c:pt idx="70">
                <c:v>4.0539078498118735E-3</c:v>
              </c:pt>
              <c:pt idx="71">
                <c:v>3.6426442331721977E-3</c:v>
              </c:pt>
              <c:pt idx="72">
                <c:v>4.878288796405744E-3</c:v>
              </c:pt>
              <c:pt idx="73">
                <c:v>7.3040706169642238E-3</c:v>
              </c:pt>
              <c:pt idx="74">
                <c:v>1.367105489322128E-2</c:v>
              </c:pt>
              <c:pt idx="75">
                <c:v>1.6628576247721519E-2</c:v>
              </c:pt>
              <c:pt idx="76">
                <c:v>5.2163531957163424E-3</c:v>
              </c:pt>
              <c:pt idx="77">
                <c:v>4.2240094836717952E-3</c:v>
              </c:pt>
              <c:pt idx="78">
                <c:v>3.9671595711329973E-3</c:v>
              </c:pt>
              <c:pt idx="79">
                <c:v>4.5510367784513976E-3</c:v>
              </c:pt>
              <c:pt idx="80">
                <c:v>4.1831665517084986E-3</c:v>
              </c:pt>
              <c:pt idx="81">
                <c:v>1.6237118098692938E-2</c:v>
              </c:pt>
              <c:pt idx="82">
                <c:v>1.1444100804031425E-2</c:v>
              </c:pt>
              <c:pt idx="83">
                <c:v>4.0063703237450815E-3</c:v>
              </c:pt>
              <c:pt idx="84">
                <c:v>3.6694526966032457E-3</c:v>
              </c:pt>
              <c:pt idx="85">
                <c:v>4.1348075679431308E-3</c:v>
              </c:pt>
              <c:pt idx="86">
                <c:v>4.1222769210916502E-3</c:v>
              </c:pt>
              <c:pt idx="87">
                <c:v>9.4404922921785504E-3</c:v>
              </c:pt>
              <c:pt idx="88">
                <c:v>0.11007045239932815</c:v>
              </c:pt>
              <c:pt idx="89">
                <c:v>1.3412824151217433E-2</c:v>
              </c:pt>
              <c:pt idx="90">
                <c:v>3.8937797513143068E-3</c:v>
              </c:pt>
              <c:pt idx="91">
                <c:v>3.9527747861899994E-3</c:v>
              </c:pt>
              <c:pt idx="92">
                <c:v>4.6432274984687825E-3</c:v>
              </c:pt>
              <c:pt idx="93">
                <c:v>0</c:v>
              </c:pt>
            </c:numLit>
          </c:val>
          <c:smooth val="0"/>
          <c:extLst>
            <c:ext xmlns:c16="http://schemas.microsoft.com/office/drawing/2014/chart" uri="{C3380CC4-5D6E-409C-BE32-E72D297353CC}">
              <c16:uniqueId val="{00000003-3F80-4CDF-AFF8-37A376EEE2C5}"/>
            </c:ext>
          </c:extLst>
        </c:ser>
        <c:ser>
          <c:idx val="3"/>
          <c:order val="3"/>
          <c:tx>
            <c:v>Writes_per_Order</c:v>
          </c:tx>
          <c:spPr>
            <a:ln w="28575" cap="rnd">
              <a:solidFill>
                <a:srgbClr val="FF0000"/>
              </a:solidFill>
              <a:prstDash val="sysDot"/>
              <a:round/>
            </a:ln>
            <a:effectLst/>
          </c:spPr>
          <c:marker>
            <c:symbol val="none"/>
          </c:marker>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0.00%</c:formatCode>
              <c:ptCount val="94"/>
              <c:pt idx="0">
                <c:v>1.0664631012995515E-2</c:v>
              </c:pt>
              <c:pt idx="1">
                <c:v>3.329423203147381E-2</c:v>
              </c:pt>
              <c:pt idx="2">
                <c:v>2.280573807007088E-3</c:v>
              </c:pt>
              <c:pt idx="3">
                <c:v>2.2201854919555396E-3</c:v>
              </c:pt>
              <c:pt idx="4">
                <c:v>1.1211848154085423E-2</c:v>
              </c:pt>
              <c:pt idx="5">
                <c:v>4.0649826185402978E-2</c:v>
              </c:pt>
              <c:pt idx="6">
                <c:v>3.6771719810438216E-3</c:v>
              </c:pt>
              <c:pt idx="7">
                <c:v>4.3314945308075177E-3</c:v>
              </c:pt>
              <c:pt idx="8">
                <c:v>4.6962346289382726E-3</c:v>
              </c:pt>
              <c:pt idx="9">
                <c:v>4.5120382805229741E-3</c:v>
              </c:pt>
              <c:pt idx="10">
                <c:v>5.8136612528703821E-3</c:v>
              </c:pt>
              <c:pt idx="11">
                <c:v>6.6406569606123927E-2</c:v>
              </c:pt>
              <c:pt idx="12">
                <c:v>4.2614082479520692E-2</c:v>
              </c:pt>
              <c:pt idx="13">
                <c:v>5.0505978149285209E-3</c:v>
              </c:pt>
              <c:pt idx="14">
                <c:v>4.343675047821737E-3</c:v>
              </c:pt>
              <c:pt idx="15">
                <c:v>5.5557406165378243E-3</c:v>
              </c:pt>
              <c:pt idx="16">
                <c:v>4.4712121248715085E-3</c:v>
              </c:pt>
              <c:pt idx="17">
                <c:v>3.9372015748608035E-3</c:v>
              </c:pt>
              <c:pt idx="18">
                <c:v>4.4823024068569139E-2</c:v>
              </c:pt>
              <c:pt idx="19">
                <c:v>2.1342339679845217E-2</c:v>
              </c:pt>
              <c:pt idx="20">
                <c:v>4.0638103825098425E-3</c:v>
              </c:pt>
              <c:pt idx="21">
                <c:v>3.2002708651553847E-3</c:v>
              </c:pt>
              <c:pt idx="22">
                <c:v>4.3122414661860469E-3</c:v>
              </c:pt>
              <c:pt idx="23">
                <c:v>3.5579851317118286E-3</c:v>
              </c:pt>
              <c:pt idx="24">
                <c:v>3.6728313676527369E-3</c:v>
              </c:pt>
              <c:pt idx="25">
                <c:v>3.8051099072822545E-2</c:v>
              </c:pt>
              <c:pt idx="26">
                <c:v>3.0799891833965028E-2</c:v>
              </c:pt>
              <c:pt idx="27">
                <c:v>3.6989518605325261E-3</c:v>
              </c:pt>
              <c:pt idx="28">
                <c:v>3.5475158241140259E-3</c:v>
              </c:pt>
              <c:pt idx="29">
                <c:v>5.1987323658684633E-3</c:v>
              </c:pt>
              <c:pt idx="30">
                <c:v>4.0702022988719196E-3</c:v>
              </c:pt>
              <c:pt idx="31">
                <c:v>6.748594494211153E-3</c:v>
              </c:pt>
              <c:pt idx="32">
                <c:v>4.008797441078147E-2</c:v>
              </c:pt>
              <c:pt idx="33">
                <c:v>2.386099560425331E-2</c:v>
              </c:pt>
              <c:pt idx="34">
                <c:v>5.2853641300483825E-3</c:v>
              </c:pt>
              <c:pt idx="35">
                <c:v>4.1017051141228299E-3</c:v>
              </c:pt>
              <c:pt idx="36">
                <c:v>4.5036026448910292E-3</c:v>
              </c:pt>
              <c:pt idx="37">
                <c:v>2.8080587738644222E-3</c:v>
              </c:pt>
              <c:pt idx="38">
                <c:v>2.7197767455010248E-3</c:v>
              </c:pt>
              <c:pt idx="39">
                <c:v>1.7862409821080519E-2</c:v>
              </c:pt>
              <c:pt idx="40">
                <c:v>1.7642251674404304E-2</c:v>
              </c:pt>
              <c:pt idx="41">
                <c:v>3.6484553041594208E-3</c:v>
              </c:pt>
              <c:pt idx="42">
                <c:v>2.1524489265752375E-3</c:v>
              </c:pt>
              <c:pt idx="43">
                <c:v>4.5915160992809328E-3</c:v>
              </c:pt>
              <c:pt idx="44">
                <c:v>3.8373161457931522E-3</c:v>
              </c:pt>
              <c:pt idx="45">
                <c:v>6.4205744102433931E-3</c:v>
              </c:pt>
              <c:pt idx="46">
                <c:v>2.8964215689127087E-2</c:v>
              </c:pt>
              <c:pt idx="47">
                <c:v>3.2364604298129193E-2</c:v>
              </c:pt>
              <c:pt idx="48">
                <c:v>3.7564417731711266E-3</c:v>
              </c:pt>
              <c:pt idx="49">
                <c:v>3.9074564712256342E-3</c:v>
              </c:pt>
              <c:pt idx="50">
                <c:v>3.7260291006749185E-3</c:v>
              </c:pt>
              <c:pt idx="51">
                <c:v>3.4979945348502625E-3</c:v>
              </c:pt>
              <c:pt idx="52">
                <c:v>3.0690797897191934E-3</c:v>
              </c:pt>
              <c:pt idx="53">
                <c:v>1.2149838869888812E-2</c:v>
              </c:pt>
              <c:pt idx="54">
                <c:v>2.5354188784822537E-2</c:v>
              </c:pt>
              <c:pt idx="55">
                <c:v>4.5910368127991827E-3</c:v>
              </c:pt>
              <c:pt idx="56">
                <c:v>2.9728032260109383E-3</c:v>
              </c:pt>
              <c:pt idx="57">
                <c:v>3.7658533996310787E-3</c:v>
              </c:pt>
              <c:pt idx="58">
                <c:v>3.2969691086041529E-3</c:v>
              </c:pt>
              <c:pt idx="59">
                <c:v>3.7256768613055649E-3</c:v>
              </c:pt>
              <c:pt idx="60">
                <c:v>6.9689362319332584E-3</c:v>
              </c:pt>
              <c:pt idx="61">
                <c:v>2.2656470601198915E-2</c:v>
              </c:pt>
              <c:pt idx="62">
                <c:v>3.2458596832026501E-3</c:v>
              </c:pt>
              <c:pt idx="63">
                <c:v>4.4714355798858912E-3</c:v>
              </c:pt>
              <c:pt idx="64">
                <c:v>2.953584466770476E-3</c:v>
              </c:pt>
              <c:pt idx="65">
                <c:v>4.5647684746416024E-3</c:v>
              </c:pt>
              <c:pt idx="66">
                <c:v>3.0914741722640657E-3</c:v>
              </c:pt>
              <c:pt idx="67">
                <c:v>9.2040794861381614E-3</c:v>
              </c:pt>
              <c:pt idx="68">
                <c:v>1.0608777396450924E-2</c:v>
              </c:pt>
              <c:pt idx="69">
                <c:v>4.8508100012823506E-3</c:v>
              </c:pt>
              <c:pt idx="70">
                <c:v>2.1095353803895849E-3</c:v>
              </c:pt>
              <c:pt idx="71">
                <c:v>2.9076106777854434E-3</c:v>
              </c:pt>
              <c:pt idx="72">
                <c:v>4.1070028616891577E-3</c:v>
              </c:pt>
              <c:pt idx="73">
                <c:v>5.1544595141405957E-3</c:v>
              </c:pt>
              <c:pt idx="74">
                <c:v>1.6744879109884009E-2</c:v>
              </c:pt>
              <c:pt idx="75">
                <c:v>2.5110781591322955E-2</c:v>
              </c:pt>
              <c:pt idx="76">
                <c:v>6.2472190378523168E-3</c:v>
              </c:pt>
              <c:pt idx="77">
                <c:v>4.0225120383164531E-3</c:v>
              </c:pt>
              <c:pt idx="78">
                <c:v>5.8432070680842279E-3</c:v>
              </c:pt>
              <c:pt idx="79">
                <c:v>4.8751734240600492E-3</c:v>
              </c:pt>
              <c:pt idx="80">
                <c:v>5.3350977257565499E-3</c:v>
              </c:pt>
              <c:pt idx="81">
                <c:v>1.7645388638893436E-2</c:v>
              </c:pt>
              <c:pt idx="82">
                <c:v>1.7856141489188161E-2</c:v>
              </c:pt>
              <c:pt idx="83">
                <c:v>3.0498229635449446E-3</c:v>
              </c:pt>
              <c:pt idx="84">
                <c:v>4.2308087403346165E-3</c:v>
              </c:pt>
              <c:pt idx="85">
                <c:v>4.7339571036085848E-3</c:v>
              </c:pt>
              <c:pt idx="86">
                <c:v>3.0878544257640088E-3</c:v>
              </c:pt>
              <c:pt idx="87">
                <c:v>6.3006292150621715E-3</c:v>
              </c:pt>
              <c:pt idx="88">
                <c:v>5.174719454761699E-2</c:v>
              </c:pt>
              <c:pt idx="89">
                <c:v>1.3053816208649449E-2</c:v>
              </c:pt>
              <c:pt idx="90">
                <c:v>4.4992475924057205E-3</c:v>
              </c:pt>
              <c:pt idx="91">
                <c:v>4.5195147578249665E-3</c:v>
              </c:pt>
              <c:pt idx="92">
                <c:v>6.7188439353139603E-3</c:v>
              </c:pt>
              <c:pt idx="93">
                <c:v>0</c:v>
              </c:pt>
            </c:numLit>
          </c:val>
          <c:smooth val="0"/>
          <c:extLst>
            <c:ext xmlns:c16="http://schemas.microsoft.com/office/drawing/2014/chart" uri="{C3380CC4-5D6E-409C-BE32-E72D297353CC}">
              <c16:uniqueId val="{00000004-3F80-4CDF-AFF8-37A376EEE2C5}"/>
            </c:ext>
          </c:extLst>
        </c:ser>
        <c:dLbls>
          <c:showLegendKey val="0"/>
          <c:showVal val="0"/>
          <c:showCatName val="0"/>
          <c:showSerName val="0"/>
          <c:showPercent val="0"/>
          <c:showBubbleSize val="0"/>
        </c:dLbls>
        <c:marker val="1"/>
        <c:smooth val="0"/>
        <c:axId val="1678734144"/>
        <c:axId val="1678734976"/>
      </c:lineChart>
      <c:catAx>
        <c:axId val="167873414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34976"/>
        <c:crosses val="autoZero"/>
        <c:auto val="1"/>
        <c:lblAlgn val="ctr"/>
        <c:lblOffset val="100"/>
        <c:noMultiLvlLbl val="0"/>
        <c:extLst>
          <c:ext xmlns:c15="http://schemas.microsoft.com/office/drawing/2012/chart" uri="{F40574EE-89B7-4290-83BB-5DA773EAF853}">
            <c15:numFmt c:formatCode="General" c:sourceLinked="1"/>
          </c:ext>
        </c:extLst>
      </c:catAx>
      <c:valAx>
        <c:axId val="167873497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734144"/>
        <c:crosses val="autoZero"/>
        <c:crossBetween val="between"/>
        <c:extLst>
          <c:ext xmlns:c15="http://schemas.microsoft.com/office/drawing/2012/chart" uri="{F40574EE-89B7-4290-83BB-5DA773EAF853}">
            <c15:numFmt c:formatCode="0.00%" c:sourceLinked="1"/>
          </c:ext>
        </c:extLst>
      </c:valAx>
      <c:spPr>
        <a:pattFill prst="pct25">
          <a:fgClr>
            <a:schemeClr val="bg1">
              <a:lumMod val="85000"/>
            </a:schemeClr>
          </a:fgClr>
          <a:bgClr>
            <a:schemeClr val="bg1"/>
          </a:bgClr>
        </a:pattFill>
        <a:ln>
          <a:noFill/>
        </a:ln>
        <a:effectLst/>
      </c:spPr>
    </c:plotArea>
    <c:legend>
      <c:legendPos val="r"/>
      <c:layout>
        <c:manualLayout>
          <c:xMode val="edge"/>
          <c:yMode val="edge"/>
          <c:x val="0.31440806285573553"/>
          <c:y val="1.9697506275025783E-2"/>
          <c:w val="0.57812006738986965"/>
          <c:h val="0.170810208581598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[Report view.xlsx]PivotChartTable1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ln w="28575" cap="rnd">
            <a:solidFill>
              <a:srgbClr val="FFC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00B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70C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5000">
                <a:schemeClr val="bg1">
                  <a:lumMod val="65000"/>
                </a:schemeClr>
              </a:gs>
              <a:gs pos="50000">
                <a:schemeClr val="bg1">
                  <a:lumMod val="85000"/>
                </a:schemeClr>
              </a:gs>
              <a:gs pos="100000">
                <a:schemeClr val="bg1">
                  <a:lumMod val="95000"/>
                </a:schemeClr>
              </a:gs>
            </a:gsLst>
            <a:lin ang="16200000" scaled="1"/>
            <a:tileRect/>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889805710671032E-2"/>
          <c:y val="3.138670166229221E-2"/>
          <c:w val="0.9106352939649498"/>
          <c:h val="0.82060735161727971"/>
        </c:manualLayout>
      </c:layout>
      <c:areaChart>
        <c:grouping val="standard"/>
        <c:varyColors val="0"/>
        <c:ser>
          <c:idx val="4"/>
          <c:order val="4"/>
          <c:tx>
            <c:v>Orders</c:v>
          </c:tx>
          <c:spPr>
            <a:gradFill flip="none" rotWithShape="1">
              <a:gsLst>
                <a:gs pos="5000">
                  <a:schemeClr val="bg1">
                    <a:lumMod val="65000"/>
                  </a:schemeClr>
                </a:gs>
                <a:gs pos="50000">
                  <a:schemeClr val="bg1">
                    <a:lumMod val="85000"/>
                  </a:schemeClr>
                </a:gs>
                <a:gs pos="100000">
                  <a:schemeClr val="bg1">
                    <a:lumMod val="95000"/>
                  </a:schemeClr>
                </a:gs>
              </a:gsLst>
              <a:lin ang="16200000" scaled="1"/>
              <a:tileRect/>
            </a:gradFill>
            <a:ln>
              <a:solidFill>
                <a:schemeClr val="tx1"/>
              </a:solidFill>
            </a:ln>
            <a:effectLst/>
          </c:spPr>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General</c:formatCode>
              <c:ptCount val="94"/>
              <c:pt idx="0">
                <c:v>791</c:v>
              </c:pt>
              <c:pt idx="1">
                <c:v>1042</c:v>
              </c:pt>
              <c:pt idx="2">
                <c:v>15652</c:v>
              </c:pt>
              <c:pt idx="3">
                <c:v>15254</c:v>
              </c:pt>
              <c:pt idx="4">
                <c:v>1121</c:v>
              </c:pt>
              <c:pt idx="5">
                <c:v>1042</c:v>
              </c:pt>
              <c:pt idx="6">
                <c:v>16347</c:v>
              </c:pt>
              <c:pt idx="7">
                <c:v>15307</c:v>
              </c:pt>
              <c:pt idx="8">
                <c:v>14159</c:v>
              </c:pt>
              <c:pt idx="9">
                <c:v>14059</c:v>
              </c:pt>
              <c:pt idx="10">
                <c:v>12125</c:v>
              </c:pt>
              <c:pt idx="11">
                <c:v>750</c:v>
              </c:pt>
              <c:pt idx="12">
                <c:v>1081</c:v>
              </c:pt>
              <c:pt idx="13">
                <c:v>15653</c:v>
              </c:pt>
              <c:pt idx="14">
                <c:v>15643</c:v>
              </c:pt>
              <c:pt idx="15">
                <c:v>13205</c:v>
              </c:pt>
              <c:pt idx="16">
                <c:v>13369</c:v>
              </c:pt>
              <c:pt idx="17">
                <c:v>11866</c:v>
              </c:pt>
              <c:pt idx="18">
                <c:v>770</c:v>
              </c:pt>
              <c:pt idx="19">
                <c:v>1007</c:v>
              </c:pt>
              <c:pt idx="20">
                <c:v>15662</c:v>
              </c:pt>
              <c:pt idx="21">
                <c:v>15281</c:v>
              </c:pt>
              <c:pt idx="22">
                <c:v>14025</c:v>
              </c:pt>
              <c:pt idx="23">
                <c:v>14311</c:v>
              </c:pt>
              <c:pt idx="24">
                <c:v>12165</c:v>
              </c:pt>
              <c:pt idx="25">
                <c:v>985</c:v>
              </c:pt>
              <c:pt idx="26">
                <c:v>1306</c:v>
              </c:pt>
              <c:pt idx="27">
                <c:v>16313</c:v>
              </c:pt>
              <c:pt idx="28">
                <c:v>15114</c:v>
              </c:pt>
              <c:pt idx="29">
                <c:v>14452</c:v>
              </c:pt>
              <c:pt idx="30">
                <c:v>14603</c:v>
              </c:pt>
              <c:pt idx="31">
                <c:v>12482</c:v>
              </c:pt>
              <c:pt idx="32">
                <c:v>1360</c:v>
              </c:pt>
              <c:pt idx="33">
                <c:v>1794</c:v>
              </c:pt>
              <c:pt idx="34">
                <c:v>17297</c:v>
              </c:pt>
              <c:pt idx="35">
                <c:v>16228</c:v>
              </c:pt>
              <c:pt idx="36">
                <c:v>14452</c:v>
              </c:pt>
              <c:pt idx="37">
                <c:v>15104</c:v>
              </c:pt>
              <c:pt idx="38">
                <c:v>13152</c:v>
              </c:pt>
              <c:pt idx="39">
                <c:v>1531</c:v>
              </c:pt>
              <c:pt idx="40">
                <c:v>1845</c:v>
              </c:pt>
              <c:pt idx="41">
                <c:v>17204</c:v>
              </c:pt>
              <c:pt idx="42">
                <c:v>16713</c:v>
              </c:pt>
              <c:pt idx="43">
                <c:v>15620</c:v>
              </c:pt>
              <c:pt idx="44">
                <c:v>15388</c:v>
              </c:pt>
              <c:pt idx="45">
                <c:v>11940</c:v>
              </c:pt>
              <c:pt idx="46">
                <c:v>1644</c:v>
              </c:pt>
              <c:pt idx="47">
                <c:v>1497</c:v>
              </c:pt>
              <c:pt idx="48">
                <c:v>16211</c:v>
              </c:pt>
              <c:pt idx="49">
                <c:v>15964</c:v>
              </c:pt>
              <c:pt idx="50">
                <c:v>15296</c:v>
              </c:pt>
              <c:pt idx="51">
                <c:v>15915</c:v>
              </c:pt>
              <c:pt idx="52">
                <c:v>13422</c:v>
              </c:pt>
              <c:pt idx="53">
                <c:v>1660</c:v>
              </c:pt>
              <c:pt idx="54">
                <c:v>1149</c:v>
              </c:pt>
              <c:pt idx="55">
                <c:v>16846</c:v>
              </c:pt>
              <c:pt idx="56">
                <c:v>15834</c:v>
              </c:pt>
              <c:pt idx="57">
                <c:v>14869</c:v>
              </c:pt>
              <c:pt idx="58">
                <c:v>15597</c:v>
              </c:pt>
              <c:pt idx="59">
                <c:v>13457</c:v>
              </c:pt>
              <c:pt idx="60">
                <c:v>1695</c:v>
              </c:pt>
              <c:pt idx="61">
                <c:v>1860</c:v>
              </c:pt>
              <c:pt idx="62">
                <c:v>17772</c:v>
              </c:pt>
              <c:pt idx="63">
                <c:v>16551</c:v>
              </c:pt>
              <c:pt idx="64">
                <c:v>15511</c:v>
              </c:pt>
              <c:pt idx="65">
                <c:v>15519</c:v>
              </c:pt>
              <c:pt idx="66">
                <c:v>13661</c:v>
              </c:pt>
              <c:pt idx="67">
                <c:v>2099</c:v>
              </c:pt>
              <c:pt idx="68">
                <c:v>2389</c:v>
              </c:pt>
              <c:pt idx="69">
                <c:v>17565</c:v>
              </c:pt>
              <c:pt idx="70">
                <c:v>16894</c:v>
              </c:pt>
              <c:pt idx="71">
                <c:v>15929</c:v>
              </c:pt>
              <c:pt idx="72">
                <c:v>15909</c:v>
              </c:pt>
              <c:pt idx="73">
                <c:v>13479</c:v>
              </c:pt>
              <c:pt idx="74">
                <c:v>2892</c:v>
              </c:pt>
              <c:pt idx="75">
                <c:v>1908</c:v>
              </c:pt>
              <c:pt idx="76">
                <c:v>14698</c:v>
              </c:pt>
              <c:pt idx="77">
                <c:v>15098</c:v>
              </c:pt>
              <c:pt idx="78">
                <c:v>14326</c:v>
              </c:pt>
              <c:pt idx="79">
                <c:v>14838</c:v>
              </c:pt>
              <c:pt idx="80">
                <c:v>13427</c:v>
              </c:pt>
              <c:pt idx="81">
                <c:v>1776</c:v>
              </c:pt>
              <c:pt idx="82">
                <c:v>2042</c:v>
              </c:pt>
              <c:pt idx="83">
                <c:v>16663</c:v>
              </c:pt>
              <c:pt idx="84">
                <c:v>17004</c:v>
              </c:pt>
              <c:pt idx="85">
                <c:v>15647</c:v>
              </c:pt>
              <c:pt idx="86">
                <c:v>16140</c:v>
              </c:pt>
              <c:pt idx="87">
                <c:v>12518</c:v>
              </c:pt>
              <c:pt idx="88">
                <c:v>716</c:v>
              </c:pt>
              <c:pt idx="89">
                <c:v>1880</c:v>
              </c:pt>
              <c:pt idx="90">
                <c:v>16960</c:v>
              </c:pt>
              <c:pt idx="91">
                <c:v>16527</c:v>
              </c:pt>
              <c:pt idx="92">
                <c:v>14567</c:v>
              </c:pt>
              <c:pt idx="93">
                <c:v>0</c:v>
              </c:pt>
            </c:numLit>
          </c:val>
          <c:extLst>
            <c:ext xmlns:c16="http://schemas.microsoft.com/office/drawing/2014/chart" uri="{C3380CC4-5D6E-409C-BE32-E72D297353CC}">
              <c16:uniqueId val="{00000006-F4D7-499F-A289-D90AFAF8D677}"/>
            </c:ext>
          </c:extLst>
        </c:ser>
        <c:dLbls>
          <c:showLegendKey val="0"/>
          <c:showVal val="0"/>
          <c:showCatName val="0"/>
          <c:showSerName val="0"/>
          <c:showPercent val="0"/>
          <c:showBubbleSize val="0"/>
        </c:dLbls>
        <c:axId val="991885040"/>
        <c:axId val="991888064"/>
      </c:areaChart>
      <c:lineChart>
        <c:grouping val="standard"/>
        <c:varyColors val="0"/>
        <c:ser>
          <c:idx val="0"/>
          <c:order val="0"/>
          <c:tx>
            <c:v>CPU</c:v>
          </c:tx>
          <c:spPr>
            <a:ln w="28575" cap="rnd">
              <a:solidFill>
                <a:srgbClr val="FFC000"/>
              </a:solidFill>
              <a:round/>
            </a:ln>
            <a:effectLst/>
          </c:spPr>
          <c:marker>
            <c:symbol val="none"/>
          </c:marker>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0.00%</c:formatCode>
              <c:ptCount val="94"/>
              <c:pt idx="0">
                <c:v>2.617253647427484E-3</c:v>
              </c:pt>
              <c:pt idx="1">
                <c:v>4.019872248804247E-3</c:v>
              </c:pt>
              <c:pt idx="2">
                <c:v>8.2797983471786605E-3</c:v>
              </c:pt>
              <c:pt idx="3">
                <c:v>7.1968743904905633E-3</c:v>
              </c:pt>
              <c:pt idx="4">
                <c:v>3.0876006537761337E-3</c:v>
              </c:pt>
              <c:pt idx="5">
                <c:v>4.331502223936144E-3</c:v>
              </c:pt>
              <c:pt idx="6">
                <c:v>1.5725704092336826E-2</c:v>
              </c:pt>
              <c:pt idx="7">
                <c:v>2.6468860704320276E-2</c:v>
              </c:pt>
              <c:pt idx="8">
                <c:v>9.9174719699344407E-3</c:v>
              </c:pt>
              <c:pt idx="9">
                <c:v>1.0559807272004326E-2</c:v>
              </c:pt>
              <c:pt idx="10">
                <c:v>9.9302788657450337E-3</c:v>
              </c:pt>
              <c:pt idx="11">
                <c:v>5.6988640840849609E-3</c:v>
              </c:pt>
              <c:pt idx="12">
                <c:v>3.933501235856539E-3</c:v>
              </c:pt>
              <c:pt idx="13">
                <c:v>1.0164055395995079E-2</c:v>
              </c:pt>
              <c:pt idx="14">
                <c:v>1.2381575796751504E-2</c:v>
              </c:pt>
              <c:pt idx="15">
                <c:v>1.2012811701470444E-2</c:v>
              </c:pt>
              <c:pt idx="16">
                <c:v>1.2450566264593283E-2</c:v>
              </c:pt>
              <c:pt idx="17">
                <c:v>9.8169128597559666E-3</c:v>
              </c:pt>
              <c:pt idx="18">
                <c:v>5.1329299450891021E-3</c:v>
              </c:pt>
              <c:pt idx="19">
                <c:v>3.6183108110870092E-3</c:v>
              </c:pt>
              <c:pt idx="20">
                <c:v>1.1385378341844709E-2</c:v>
              </c:pt>
              <c:pt idx="21">
                <c:v>1.0602585500022292E-2</c:v>
              </c:pt>
              <c:pt idx="22">
                <c:v>1.1124975515478485E-2</c:v>
              </c:pt>
              <c:pt idx="23">
                <c:v>1.4022703856830817E-2</c:v>
              </c:pt>
              <c:pt idx="24">
                <c:v>1.6009116717687663E-2</c:v>
              </c:pt>
              <c:pt idx="25">
                <c:v>5.3407285053504285E-3</c:v>
              </c:pt>
              <c:pt idx="26">
                <c:v>4.5508828033035166E-3</c:v>
              </c:pt>
              <c:pt idx="27">
                <c:v>1.2318229007414755E-2</c:v>
              </c:pt>
              <c:pt idx="28">
                <c:v>1.0553164123305224E-2</c:v>
              </c:pt>
              <c:pt idx="29">
                <c:v>1.1006733725098897E-2</c:v>
              </c:pt>
              <c:pt idx="30">
                <c:v>1.0461991795272883E-2</c:v>
              </c:pt>
              <c:pt idx="31">
                <c:v>1.0613377640492959E-2</c:v>
              </c:pt>
              <c:pt idx="32">
                <c:v>6.2059650383598629E-3</c:v>
              </c:pt>
              <c:pt idx="33">
                <c:v>4.6120185407285781E-3</c:v>
              </c:pt>
              <c:pt idx="34">
                <c:v>1.3292752070913233E-2</c:v>
              </c:pt>
              <c:pt idx="35">
                <c:v>1.2560649972926219E-2</c:v>
              </c:pt>
              <c:pt idx="36">
                <c:v>1.0896534880441221E-2</c:v>
              </c:pt>
              <c:pt idx="37">
                <c:v>1.1998228404235969E-2</c:v>
              </c:pt>
              <c:pt idx="38">
                <c:v>7.646257722412059E-3</c:v>
              </c:pt>
              <c:pt idx="39">
                <c:v>4.9493276527769097E-3</c:v>
              </c:pt>
              <c:pt idx="40">
                <c:v>4.2090891965780985E-3</c:v>
              </c:pt>
              <c:pt idx="41">
                <c:v>1.1691400004874725E-2</c:v>
              </c:pt>
              <c:pt idx="42">
                <c:v>1.1176151656679919E-2</c:v>
              </c:pt>
              <c:pt idx="43">
                <c:v>9.891890155798163E-3</c:v>
              </c:pt>
              <c:pt idx="44">
                <c:v>1.2713987226783781E-2</c:v>
              </c:pt>
              <c:pt idx="45">
                <c:v>1.1303662746706737E-2</c:v>
              </c:pt>
              <c:pt idx="46">
                <c:v>5.8301589447717359E-3</c:v>
              </c:pt>
              <c:pt idx="47">
                <c:v>4.8512803392798771E-3</c:v>
              </c:pt>
              <c:pt idx="48">
                <c:v>1.230243656153217E-2</c:v>
              </c:pt>
              <c:pt idx="49">
                <c:v>1.2432408440676189E-2</c:v>
              </c:pt>
              <c:pt idx="50">
                <c:v>1.1530340535993069E-2</c:v>
              </c:pt>
              <c:pt idx="51">
                <c:v>1.0912321504336063E-2</c:v>
              </c:pt>
              <c:pt idx="52">
                <c:v>1.0634965831724566E-2</c:v>
              </c:pt>
              <c:pt idx="53">
                <c:v>5.7605436125441481E-3</c:v>
              </c:pt>
              <c:pt idx="54">
                <c:v>4.9648917377074836E-3</c:v>
              </c:pt>
              <c:pt idx="55">
                <c:v>1.5609139816484855E-2</c:v>
              </c:pt>
              <c:pt idx="56">
                <c:v>1.6333612329879604E-2</c:v>
              </c:pt>
              <c:pt idx="57">
                <c:v>2.6211807432602902E-2</c:v>
              </c:pt>
              <c:pt idx="58">
                <c:v>3.3559770920729405E-2</c:v>
              </c:pt>
              <c:pt idx="59">
                <c:v>1.8171619942554017E-2</c:v>
              </c:pt>
              <c:pt idx="60">
                <c:v>8.2113770438101211E-3</c:v>
              </c:pt>
              <c:pt idx="61">
                <c:v>7.6615289700487687E-3</c:v>
              </c:pt>
              <c:pt idx="62">
                <c:v>1.5941695318989896E-2</c:v>
              </c:pt>
              <c:pt idx="63">
                <c:v>1.7802833341380043E-2</c:v>
              </c:pt>
              <c:pt idx="64">
                <c:v>1.3255168706972163E-2</c:v>
              </c:pt>
              <c:pt idx="65">
                <c:v>1.5424724792063011E-2</c:v>
              </c:pt>
              <c:pt idx="66">
                <c:v>1.5410230562551449E-2</c:v>
              </c:pt>
              <c:pt idx="67">
                <c:v>7.1541823626493084E-3</c:v>
              </c:pt>
              <c:pt idx="68">
                <c:v>4.8830202523305827E-3</c:v>
              </c:pt>
              <c:pt idx="69">
                <c:v>1.2575163927679831E-2</c:v>
              </c:pt>
              <c:pt idx="70">
                <c:v>1.2187353329845369E-2</c:v>
              </c:pt>
              <c:pt idx="71">
                <c:v>1.1623929423414843E-2</c:v>
              </c:pt>
              <c:pt idx="72">
                <c:v>1.4218939601856112E-2</c:v>
              </c:pt>
              <c:pt idx="73">
                <c:v>1.4770126298321317E-2</c:v>
              </c:pt>
              <c:pt idx="74">
                <c:v>7.1957908925032637E-3</c:v>
              </c:pt>
              <c:pt idx="75">
                <c:v>4.9710168163929298E-3</c:v>
              </c:pt>
              <c:pt idx="76">
                <c:v>1.4031663113906977E-2</c:v>
              </c:pt>
              <c:pt idx="77">
                <c:v>1.3574447557461676E-2</c:v>
              </c:pt>
              <c:pt idx="78">
                <c:v>1.1725668050930683E-2</c:v>
              </c:pt>
              <c:pt idx="79">
                <c:v>1.3630992874790889E-2</c:v>
              </c:pt>
              <c:pt idx="80">
                <c:v>9.8857264955820104E-3</c:v>
              </c:pt>
              <c:pt idx="81">
                <c:v>6.0364950564705255E-3</c:v>
              </c:pt>
              <c:pt idx="82">
                <c:v>3.9622403052555133E-3</c:v>
              </c:pt>
              <c:pt idx="83">
                <c:v>1.222734326021184E-2</c:v>
              </c:pt>
              <c:pt idx="84">
                <c:v>1.2612098791702771E-2</c:v>
              </c:pt>
              <c:pt idx="85">
                <c:v>1.2839126682311649E-2</c:v>
              </c:pt>
              <c:pt idx="86">
                <c:v>1.2229936304035644E-2</c:v>
              </c:pt>
              <c:pt idx="87">
                <c:v>1.3557756266188071E-2</c:v>
              </c:pt>
              <c:pt idx="88">
                <c:v>9.9989766700836254E-3</c:v>
              </c:pt>
              <c:pt idx="89">
                <c:v>4.7392218474631501E-3</c:v>
              </c:pt>
              <c:pt idx="90">
                <c:v>1.2826951168037325E-2</c:v>
              </c:pt>
              <c:pt idx="91">
                <c:v>1.2009920606632408E-2</c:v>
              </c:pt>
              <c:pt idx="92">
                <c:v>1.2714629904714173E-2</c:v>
              </c:pt>
              <c:pt idx="93">
                <c:v>5.2209013963983551E-4</c:v>
              </c:pt>
            </c:numLit>
          </c:val>
          <c:smooth val="0"/>
          <c:extLst>
            <c:ext xmlns:c16="http://schemas.microsoft.com/office/drawing/2014/chart" uri="{C3380CC4-5D6E-409C-BE32-E72D297353CC}">
              <c16:uniqueId val="{00000001-F4D7-499F-A289-D90AFAF8D677}"/>
            </c:ext>
          </c:extLst>
        </c:ser>
        <c:ser>
          <c:idx val="1"/>
          <c:order val="1"/>
          <c:tx>
            <c:v>Duration</c:v>
          </c:tx>
          <c:spPr>
            <a:ln w="28575" cap="rnd">
              <a:solidFill>
                <a:srgbClr val="00B050"/>
              </a:solidFill>
              <a:round/>
            </a:ln>
            <a:effectLst/>
          </c:spPr>
          <c:marker>
            <c:symbol val="none"/>
          </c:marker>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0.00%</c:formatCode>
              <c:ptCount val="94"/>
              <c:pt idx="0">
                <c:v>2.0648462122697183E-3</c:v>
              </c:pt>
              <c:pt idx="1">
                <c:v>2.9714909505573896E-3</c:v>
              </c:pt>
              <c:pt idx="2">
                <c:v>6.98457834908773E-3</c:v>
              </c:pt>
              <c:pt idx="3">
                <c:v>6.491225130718239E-3</c:v>
              </c:pt>
              <c:pt idx="4">
                <c:v>2.3282428389671352E-3</c:v>
              </c:pt>
              <c:pt idx="5">
                <c:v>3.1552221236373968E-3</c:v>
              </c:pt>
              <c:pt idx="6">
                <c:v>1.0623263403968446E-2</c:v>
              </c:pt>
              <c:pt idx="7">
                <c:v>1.8106118415787284E-2</c:v>
              </c:pt>
              <c:pt idx="8">
                <c:v>8.7546839327576238E-3</c:v>
              </c:pt>
              <c:pt idx="9">
                <c:v>9.7233942842473685E-3</c:v>
              </c:pt>
              <c:pt idx="10">
                <c:v>8.7857176868484221E-3</c:v>
              </c:pt>
              <c:pt idx="11">
                <c:v>4.6128242044532509E-3</c:v>
              </c:pt>
              <c:pt idx="12">
                <c:v>2.8133890719585185E-3</c:v>
              </c:pt>
              <c:pt idx="13">
                <c:v>8.6312625806541608E-3</c:v>
              </c:pt>
              <c:pt idx="14">
                <c:v>1.0610827769632977E-2</c:v>
              </c:pt>
              <c:pt idx="15">
                <c:v>1.1391348443166173E-2</c:v>
              </c:pt>
              <c:pt idx="16">
                <c:v>1.1140581926726937E-2</c:v>
              </c:pt>
              <c:pt idx="17">
                <c:v>8.2300125948224986E-3</c:v>
              </c:pt>
              <c:pt idx="18">
                <c:v>4.0251999128082987E-3</c:v>
              </c:pt>
              <c:pt idx="19">
                <c:v>2.703128023709768E-3</c:v>
              </c:pt>
              <c:pt idx="20">
                <c:v>1.0915371993456661E-2</c:v>
              </c:pt>
              <c:pt idx="21">
                <c:v>9.6111947713382936E-3</c:v>
              </c:pt>
              <c:pt idx="22">
                <c:v>1.0664857992528705E-2</c:v>
              </c:pt>
              <c:pt idx="23">
                <c:v>1.3237978536098104E-2</c:v>
              </c:pt>
              <c:pt idx="24">
                <c:v>1.4626295301603922E-2</c:v>
              </c:pt>
              <c:pt idx="25">
                <c:v>4.5714484843664702E-3</c:v>
              </c:pt>
              <c:pt idx="26">
                <c:v>3.676482657839885E-3</c:v>
              </c:pt>
              <c:pt idx="27">
                <c:v>1.1263162411728717E-2</c:v>
              </c:pt>
              <c:pt idx="28">
                <c:v>9.3529933063178673E-3</c:v>
              </c:pt>
              <c:pt idx="29">
                <c:v>1.017181507265536E-2</c:v>
              </c:pt>
              <c:pt idx="30">
                <c:v>9.0122632639910889E-3</c:v>
              </c:pt>
              <c:pt idx="31">
                <c:v>9.3340632538287879E-3</c:v>
              </c:pt>
              <c:pt idx="32">
                <c:v>4.9676349620590187E-3</c:v>
              </c:pt>
              <c:pt idx="33">
                <c:v>3.6634403820074114E-3</c:v>
              </c:pt>
              <c:pt idx="34">
                <c:v>1.3519089766003897E-2</c:v>
              </c:pt>
              <c:pt idx="35">
                <c:v>1.2399648808462489E-2</c:v>
              </c:pt>
              <c:pt idx="36">
                <c:v>9.9211008397522647E-3</c:v>
              </c:pt>
              <c:pt idx="37">
                <c:v>1.1288423571923622E-2</c:v>
              </c:pt>
              <c:pt idx="38">
                <c:v>6.7800722236400603E-3</c:v>
              </c:pt>
              <c:pt idx="39">
                <c:v>4.1074645875486355E-3</c:v>
              </c:pt>
              <c:pt idx="40">
                <c:v>3.2078380230855671E-3</c:v>
              </c:pt>
              <c:pt idx="41">
                <c:v>1.1369361732087094E-2</c:v>
              </c:pt>
              <c:pt idx="42">
                <c:v>1.000060953465789E-2</c:v>
              </c:pt>
              <c:pt idx="43">
                <c:v>8.914263658643052E-3</c:v>
              </c:pt>
              <c:pt idx="44">
                <c:v>1.1973918645583352E-2</c:v>
              </c:pt>
              <c:pt idx="45">
                <c:v>9.9035300140062101E-3</c:v>
              </c:pt>
              <c:pt idx="46">
                <c:v>5.4515999354925399E-3</c:v>
              </c:pt>
              <c:pt idx="47">
                <c:v>3.6730864181703936E-3</c:v>
              </c:pt>
              <c:pt idx="48">
                <c:v>1.4099916411173559E-2</c:v>
              </c:pt>
              <c:pt idx="49">
                <c:v>1.1352672386599707E-2</c:v>
              </c:pt>
              <c:pt idx="50">
                <c:v>1.0566033844104277E-2</c:v>
              </c:pt>
              <c:pt idx="51">
                <c:v>1.0513470053023105E-2</c:v>
              </c:pt>
              <c:pt idx="52">
                <c:v>9.4157118679487097E-3</c:v>
              </c:pt>
              <c:pt idx="53">
                <c:v>5.0652716340468234E-3</c:v>
              </c:pt>
              <c:pt idx="54">
                <c:v>4.1615254534515143E-3</c:v>
              </c:pt>
              <c:pt idx="55">
                <c:v>1.4289023800418871E-2</c:v>
              </c:pt>
              <c:pt idx="56">
                <c:v>1.6651444757871874E-2</c:v>
              </c:pt>
              <c:pt idx="57">
                <c:v>2.9693621116326809E-2</c:v>
              </c:pt>
              <c:pt idx="58">
                <c:v>4.6579356721039404E-2</c:v>
              </c:pt>
              <c:pt idx="59">
                <c:v>1.8201045395291087E-2</c:v>
              </c:pt>
              <c:pt idx="60">
                <c:v>6.1219503115420614E-3</c:v>
              </c:pt>
              <c:pt idx="61">
                <c:v>6.2697034341845682E-3</c:v>
              </c:pt>
              <c:pt idx="62">
                <c:v>1.548773251725093E-2</c:v>
              </c:pt>
              <c:pt idx="63">
                <c:v>1.7035445933275935E-2</c:v>
              </c:pt>
              <c:pt idx="64">
                <c:v>1.0973714653065994E-2</c:v>
              </c:pt>
              <c:pt idx="65">
                <c:v>1.4287494365253776E-2</c:v>
              </c:pt>
              <c:pt idx="66">
                <c:v>1.3988219374701679E-2</c:v>
              </c:pt>
              <c:pt idx="67">
                <c:v>6.3219351081024895E-3</c:v>
              </c:pt>
              <c:pt idx="68">
                <c:v>3.7225050122021959E-3</c:v>
              </c:pt>
              <c:pt idx="69">
                <c:v>1.1115917164168576E-2</c:v>
              </c:pt>
              <c:pt idx="70">
                <c:v>1.0999963077727578E-2</c:v>
              </c:pt>
              <c:pt idx="71">
                <c:v>1.0657615075560834E-2</c:v>
              </c:pt>
              <c:pt idx="72">
                <c:v>1.2748114098804665E-2</c:v>
              </c:pt>
              <c:pt idx="73">
                <c:v>1.4282959344190486E-2</c:v>
              </c:pt>
              <c:pt idx="74">
                <c:v>6.0840143283519433E-3</c:v>
              </c:pt>
              <c:pt idx="75">
                <c:v>3.6589352226177145E-3</c:v>
              </c:pt>
              <c:pt idx="76">
                <c:v>1.2771132699785642E-2</c:v>
              </c:pt>
              <c:pt idx="77">
                <c:v>1.2505052758405296E-2</c:v>
              </c:pt>
              <c:pt idx="78">
                <c:v>4.9256596227291276E-2</c:v>
              </c:pt>
              <c:pt idx="79">
                <c:v>4.2465309292243424E-2</c:v>
              </c:pt>
              <c:pt idx="80">
                <c:v>2.5812654715103491E-2</c:v>
              </c:pt>
              <c:pt idx="81">
                <c:v>5.8659907087348501E-3</c:v>
              </c:pt>
              <c:pt idx="82">
                <c:v>2.9561575376010427E-3</c:v>
              </c:pt>
              <c:pt idx="83">
                <c:v>1.1598008258823235E-2</c:v>
              </c:pt>
              <c:pt idx="84">
                <c:v>1.2152052610293097E-2</c:v>
              </c:pt>
              <c:pt idx="85">
                <c:v>1.2308129383438006E-2</c:v>
              </c:pt>
              <c:pt idx="86">
                <c:v>1.0288170733511563E-2</c:v>
              </c:pt>
              <c:pt idx="87">
                <c:v>1.1902284517825035E-2</c:v>
              </c:pt>
              <c:pt idx="88">
                <c:v>8.3499412595355767E-3</c:v>
              </c:pt>
              <c:pt idx="89">
                <c:v>3.7064369179405227E-3</c:v>
              </c:pt>
              <c:pt idx="90">
                <c:v>1.0399707670899282E-2</c:v>
              </c:pt>
              <c:pt idx="91">
                <c:v>1.0430564039864129E-2</c:v>
              </c:pt>
              <c:pt idx="92">
                <c:v>1.07452172332321E-2</c:v>
              </c:pt>
              <c:pt idx="93">
                <c:v>4.1491296751860508E-4</c:v>
              </c:pt>
            </c:numLit>
          </c:val>
          <c:smooth val="0"/>
          <c:extLst>
            <c:ext xmlns:c16="http://schemas.microsoft.com/office/drawing/2014/chart" uri="{C3380CC4-5D6E-409C-BE32-E72D297353CC}">
              <c16:uniqueId val="{00000002-F4D7-499F-A289-D90AFAF8D677}"/>
            </c:ext>
          </c:extLst>
        </c:ser>
        <c:ser>
          <c:idx val="2"/>
          <c:order val="2"/>
          <c:tx>
            <c:v>Reads_logical</c:v>
          </c:tx>
          <c:spPr>
            <a:ln w="28575" cap="rnd">
              <a:solidFill>
                <a:srgbClr val="0070C0"/>
              </a:solidFill>
              <a:round/>
            </a:ln>
            <a:effectLst/>
          </c:spPr>
          <c:marker>
            <c:symbol val="none"/>
          </c:marker>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0.00%</c:formatCode>
              <c:ptCount val="94"/>
              <c:pt idx="0">
                <c:v>2.7534613395082258E-3</c:v>
              </c:pt>
              <c:pt idx="1">
                <c:v>5.0170829540891904E-3</c:v>
              </c:pt>
              <c:pt idx="2">
                <c:v>9.3133499753372852E-3</c:v>
              </c:pt>
              <c:pt idx="3">
                <c:v>8.8338897234211105E-3</c:v>
              </c:pt>
              <c:pt idx="4">
                <c:v>3.1820552822075326E-3</c:v>
              </c:pt>
              <c:pt idx="5">
                <c:v>4.4378645371904247E-3</c:v>
              </c:pt>
              <c:pt idx="6">
                <c:v>1.3695049117642442E-2</c:v>
              </c:pt>
              <c:pt idx="7">
                <c:v>1.6639943679346611E-2</c:v>
              </c:pt>
              <c:pt idx="8">
                <c:v>1.2319518741670574E-2</c:v>
              </c:pt>
              <c:pt idx="9">
                <c:v>1.3544125034269206E-2</c:v>
              </c:pt>
              <c:pt idx="10">
                <c:v>1.3954603774423811E-2</c:v>
              </c:pt>
              <c:pt idx="11">
                <c:v>6.1780928785064981E-3</c:v>
              </c:pt>
              <c:pt idx="12">
                <c:v>4.7564336416637334E-3</c:v>
              </c:pt>
              <c:pt idx="13">
                <c:v>1.1034525517676237E-2</c:v>
              </c:pt>
              <c:pt idx="14">
                <c:v>1.2803119319542478E-2</c:v>
              </c:pt>
              <c:pt idx="15">
                <c:v>1.2236587899001552E-2</c:v>
              </c:pt>
              <c:pt idx="16">
                <c:v>1.255270578173257E-2</c:v>
              </c:pt>
              <c:pt idx="17">
                <c:v>9.2162790716348239E-3</c:v>
              </c:pt>
              <c:pt idx="18">
                <c:v>5.9140561996932749E-3</c:v>
              </c:pt>
              <c:pt idx="19">
                <c:v>3.4584718044824801E-3</c:v>
              </c:pt>
              <c:pt idx="20">
                <c:v>1.5105440162089836E-2</c:v>
              </c:pt>
              <c:pt idx="21">
                <c:v>1.3129382869290622E-2</c:v>
              </c:pt>
              <c:pt idx="22">
                <c:v>1.44273332934174E-2</c:v>
              </c:pt>
              <c:pt idx="23">
                <c:v>1.4313019816882867E-2</c:v>
              </c:pt>
              <c:pt idx="24">
                <c:v>1.7254153835653291E-2</c:v>
              </c:pt>
              <c:pt idx="25">
                <c:v>6.1994272155349002E-3</c:v>
              </c:pt>
              <c:pt idx="26">
                <c:v>5.3868183714784849E-3</c:v>
              </c:pt>
              <c:pt idx="27">
                <c:v>1.2393372374494786E-2</c:v>
              </c:pt>
              <c:pt idx="28">
                <c:v>1.0982186376075039E-2</c:v>
              </c:pt>
              <c:pt idx="29">
                <c:v>1.0953305951213219E-2</c:v>
              </c:pt>
              <c:pt idx="30">
                <c:v>1.2300192504474132E-2</c:v>
              </c:pt>
              <c:pt idx="31">
                <c:v>1.2866304735542297E-2</c:v>
              </c:pt>
              <c:pt idx="32">
                <c:v>7.5328271093581178E-3</c:v>
              </c:pt>
              <c:pt idx="33">
                <c:v>5.4347346817840312E-3</c:v>
              </c:pt>
              <c:pt idx="34">
                <c:v>1.7111870078356378E-2</c:v>
              </c:pt>
              <c:pt idx="35">
                <c:v>1.5461555644408619E-2</c:v>
              </c:pt>
              <c:pt idx="36">
                <c:v>1.2921873204636924E-2</c:v>
              </c:pt>
              <c:pt idx="37">
                <c:v>1.3199549610099831E-2</c:v>
              </c:pt>
              <c:pt idx="38">
                <c:v>8.0507496101357816E-3</c:v>
              </c:pt>
              <c:pt idx="39">
                <c:v>5.3622657138821042E-3</c:v>
              </c:pt>
              <c:pt idx="40">
                <c:v>4.6974960680631027E-3</c:v>
              </c:pt>
              <c:pt idx="41">
                <c:v>1.2383706650537419E-2</c:v>
              </c:pt>
              <c:pt idx="42">
                <c:v>1.1202468562223449E-2</c:v>
              </c:pt>
              <c:pt idx="43">
                <c:v>1.2156077583671846E-2</c:v>
              </c:pt>
              <c:pt idx="44">
                <c:v>1.1517546101193722E-2</c:v>
              </c:pt>
              <c:pt idx="45">
                <c:v>1.2323031033678376E-2</c:v>
              </c:pt>
              <c:pt idx="46">
                <c:v>6.3433363479415026E-3</c:v>
              </c:pt>
              <c:pt idx="47">
                <c:v>5.9222432619057642E-3</c:v>
              </c:pt>
              <c:pt idx="48">
                <c:v>1.4896529205094215E-2</c:v>
              </c:pt>
              <c:pt idx="49">
                <c:v>1.4129221140737617E-2</c:v>
              </c:pt>
              <c:pt idx="50">
                <c:v>1.5120171456476872E-2</c:v>
              </c:pt>
              <c:pt idx="51">
                <c:v>1.3357247994591464E-2</c:v>
              </c:pt>
              <c:pt idx="52">
                <c:v>1.0329612760715043E-2</c:v>
              </c:pt>
              <c:pt idx="53">
                <c:v>5.2600149573626982E-3</c:v>
              </c:pt>
              <c:pt idx="54">
                <c:v>4.9913682519422652E-3</c:v>
              </c:pt>
              <c:pt idx="55">
                <c:v>1.6270723366176274E-2</c:v>
              </c:pt>
              <c:pt idx="56">
                <c:v>1.2254729379254627E-2</c:v>
              </c:pt>
              <c:pt idx="57">
                <c:v>1.2740265054188521E-2</c:v>
              </c:pt>
              <c:pt idx="58">
                <c:v>1.0105815174096993E-2</c:v>
              </c:pt>
              <c:pt idx="59">
                <c:v>2.408042810178682E-2</c:v>
              </c:pt>
              <c:pt idx="60">
                <c:v>5.6185605566388252E-3</c:v>
              </c:pt>
              <c:pt idx="61">
                <c:v>6.6880549940922006E-3</c:v>
              </c:pt>
              <c:pt idx="62">
                <c:v>1.2438676436048669E-2</c:v>
              </c:pt>
              <c:pt idx="63">
                <c:v>1.3459205849530937E-2</c:v>
              </c:pt>
              <c:pt idx="64">
                <c:v>1.0664524004548885E-2</c:v>
              </c:pt>
              <c:pt idx="65">
                <c:v>1.4518719710587559E-2</c:v>
              </c:pt>
              <c:pt idx="66">
                <c:v>1.4313390638875092E-2</c:v>
              </c:pt>
              <c:pt idx="67">
                <c:v>4.92704102590036E-3</c:v>
              </c:pt>
              <c:pt idx="68">
                <c:v>4.1721739242743788E-3</c:v>
              </c:pt>
              <c:pt idx="69">
                <c:v>1.3190725384821973E-2</c:v>
              </c:pt>
              <c:pt idx="70">
                <c:v>1.2312225452413592E-2</c:v>
              </c:pt>
              <c:pt idx="71">
                <c:v>1.0431228679216314E-2</c:v>
              </c:pt>
              <c:pt idx="72">
                <c:v>1.3952132309221644E-2</c:v>
              </c:pt>
              <c:pt idx="73">
                <c:v>1.7699167274517796E-2</c:v>
              </c:pt>
              <c:pt idx="74">
                <c:v>7.1077233039138097E-3</c:v>
              </c:pt>
              <c:pt idx="75">
                <c:v>5.7037913945143549E-3</c:v>
              </c:pt>
              <c:pt idx="76">
                <c:v>1.3783370481040018E-2</c:v>
              </c:pt>
              <c:pt idx="77">
                <c:v>1.1465011712317159E-2</c:v>
              </c:pt>
              <c:pt idx="78">
                <c:v>1.0217268664831467E-2</c:v>
              </c:pt>
              <c:pt idx="79">
                <c:v>1.2139922354172184E-2</c:v>
              </c:pt>
              <c:pt idx="80">
                <c:v>1.009751116993229E-2</c:v>
              </c:pt>
              <c:pt idx="81">
                <c:v>5.1842043008190142E-3</c:v>
              </c:pt>
              <c:pt idx="82">
                <c:v>4.2011444023630617E-3</c:v>
              </c:pt>
              <c:pt idx="83">
                <c:v>1.2001471045201779E-2</c:v>
              </c:pt>
              <c:pt idx="84">
                <c:v>1.1217151535544699E-2</c:v>
              </c:pt>
              <c:pt idx="85">
                <c:v>1.1630987317012858E-2</c:v>
              </c:pt>
              <c:pt idx="86">
                <c:v>1.1961093640710796E-2</c:v>
              </c:pt>
              <c:pt idx="87">
                <c:v>2.1245149244590582E-2</c:v>
              </c:pt>
              <c:pt idx="88">
                <c:v>1.4168176905656691E-2</c:v>
              </c:pt>
              <c:pt idx="89">
                <c:v>4.5332354590522216E-3</c:v>
              </c:pt>
              <c:pt idx="90">
                <c:v>1.1872096755112662E-2</c:v>
              </c:pt>
              <c:pt idx="91">
                <c:v>1.174427723998943E-2</c:v>
              </c:pt>
              <c:pt idx="92">
                <c:v>1.2159627757737556E-2</c:v>
              </c:pt>
              <c:pt idx="93">
                <c:v>8.7134719131182583E-4</c:v>
              </c:pt>
            </c:numLit>
          </c:val>
          <c:smooth val="0"/>
          <c:extLst>
            <c:ext xmlns:c16="http://schemas.microsoft.com/office/drawing/2014/chart" uri="{C3380CC4-5D6E-409C-BE32-E72D297353CC}">
              <c16:uniqueId val="{00000003-F4D7-499F-A289-D90AFAF8D677}"/>
            </c:ext>
          </c:extLst>
        </c:ser>
        <c:ser>
          <c:idx val="3"/>
          <c:order val="3"/>
          <c:tx>
            <c:v>Writes</c:v>
          </c:tx>
          <c:spPr>
            <a:ln w="28575" cap="rnd">
              <a:solidFill>
                <a:srgbClr val="FF0000"/>
              </a:solidFill>
              <a:round/>
            </a:ln>
            <a:effectLst/>
          </c:spPr>
          <c:marker>
            <c:symbol val="none"/>
          </c:marker>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0.00%</c:formatCode>
              <c:ptCount val="94"/>
              <c:pt idx="0">
                <c:v>1.6895218307367058E-3</c:v>
              </c:pt>
              <c:pt idx="1">
                <c:v>6.9482943999608715E-3</c:v>
              </c:pt>
              <c:pt idx="2">
                <c:v>7.1491673238801645E-3</c:v>
              </c:pt>
              <c:pt idx="3">
                <c:v>6.7828856086629644E-3</c:v>
              </c:pt>
              <c:pt idx="4">
                <c:v>2.5172381806868038E-3</c:v>
              </c:pt>
              <c:pt idx="5">
                <c:v>8.4833601020265215E-3</c:v>
              </c:pt>
              <c:pt idx="6">
                <c:v>1.2039085404786863E-2</c:v>
              </c:pt>
              <c:pt idx="7">
                <c:v>1.3279121451985182E-2</c:v>
              </c:pt>
              <c:pt idx="8">
                <c:v>1.3317535367051587E-2</c:v>
              </c:pt>
              <c:pt idx="9">
                <c:v>1.2704825281767912E-2</c:v>
              </c:pt>
              <c:pt idx="10">
                <c:v>1.4117992949246094E-2</c:v>
              </c:pt>
              <c:pt idx="11">
                <c:v>9.9750205739208113E-3</c:v>
              </c:pt>
              <c:pt idx="12">
                <c:v>9.226146077708398E-3</c:v>
              </c:pt>
              <c:pt idx="13">
                <c:v>1.5833679950057734E-2</c:v>
              </c:pt>
              <c:pt idx="14">
                <c:v>1.3608769674256895E-2</c:v>
              </c:pt>
              <c:pt idx="15">
                <c:v>1.4693384971984601E-2</c:v>
              </c:pt>
              <c:pt idx="16">
                <c:v>1.1971971878835093E-2</c:v>
              </c:pt>
              <c:pt idx="17">
                <c:v>9.3569322428888827E-3</c:v>
              </c:pt>
              <c:pt idx="18">
                <c:v>6.9124717476874769E-3</c:v>
              </c:pt>
              <c:pt idx="19">
                <c:v>4.3044036278424101E-3</c:v>
              </c:pt>
              <c:pt idx="20">
                <c:v>1.2747415612554137E-2</c:v>
              </c:pt>
              <c:pt idx="21">
                <c:v>9.7944488816675522E-3</c:v>
              </c:pt>
              <c:pt idx="22">
                <c:v>1.2112880474341361E-2</c:v>
              </c:pt>
              <c:pt idx="23">
                <c:v>1.0198013934885012E-2</c:v>
              </c:pt>
              <c:pt idx="24">
                <c:v>8.9485896334533278E-3</c:v>
              </c:pt>
              <c:pt idx="25">
                <c:v>7.5066285537217078E-3</c:v>
              </c:pt>
              <c:pt idx="26">
                <c:v>8.0562671402749451E-3</c:v>
              </c:pt>
              <c:pt idx="27">
                <c:v>1.2085204561078715E-2</c:v>
              </c:pt>
              <c:pt idx="28">
                <c:v>1.0738540259691712E-2</c:v>
              </c:pt>
              <c:pt idx="29">
                <c:v>1.5047588408158076E-2</c:v>
              </c:pt>
              <c:pt idx="30">
                <c:v>1.1904182351677837E-2</c:v>
              </c:pt>
              <c:pt idx="31">
                <c:v>1.6870929164653582E-2</c:v>
              </c:pt>
              <c:pt idx="32">
                <c:v>1.0919292790159381E-2</c:v>
              </c:pt>
              <c:pt idx="33">
                <c:v>8.5733882198750083E-3</c:v>
              </c:pt>
              <c:pt idx="34">
                <c:v>1.8309951285174958E-2</c:v>
              </c:pt>
              <c:pt idx="35">
                <c:v>1.3331251562291662E-2</c:v>
              </c:pt>
              <c:pt idx="36">
                <c:v>1.3035554474613043E-2</c:v>
              </c:pt>
              <c:pt idx="37">
                <c:v>8.4945359938706621E-3</c:v>
              </c:pt>
              <c:pt idx="38">
                <c:v>7.1641809543892083E-3</c:v>
              </c:pt>
              <c:pt idx="39">
                <c:v>5.4771764276745341E-3</c:v>
              </c:pt>
              <c:pt idx="40">
                <c:v>6.5191635132942896E-3</c:v>
              </c:pt>
              <c:pt idx="41">
                <c:v>1.2571293171730719E-2</c:v>
              </c:pt>
              <c:pt idx="42">
                <c:v>7.2049132965386073E-3</c:v>
              </c:pt>
              <c:pt idx="43">
                <c:v>1.4364106994535905E-2</c:v>
              </c:pt>
              <c:pt idx="44">
                <c:v>1.182636419556287E-2</c:v>
              </c:pt>
              <c:pt idx="45">
                <c:v>1.5353935107889773E-2</c:v>
              </c:pt>
              <c:pt idx="46">
                <c:v>9.5368527371830197E-3</c:v>
              </c:pt>
              <c:pt idx="47">
                <c:v>9.7036157857324796E-3</c:v>
              </c:pt>
              <c:pt idx="48">
                <c:v>1.2196296046708828E-2</c:v>
              </c:pt>
              <c:pt idx="49">
                <c:v>1.2493305451604236E-2</c:v>
              </c:pt>
              <c:pt idx="50">
                <c:v>1.1414729067914336E-2</c:v>
              </c:pt>
              <c:pt idx="51">
                <c:v>1.1149804691549112E-2</c:v>
              </c:pt>
              <c:pt idx="52">
                <c:v>8.2502461146090004E-3</c:v>
              </c:pt>
              <c:pt idx="53">
                <c:v>4.0394300959525715E-3</c:v>
              </c:pt>
              <c:pt idx="54">
                <c:v>5.8346020310349337E-3</c:v>
              </c:pt>
              <c:pt idx="55">
                <c:v>1.5489915974795404E-2</c:v>
              </c:pt>
              <c:pt idx="56">
                <c:v>9.4275380659289022E-3</c:v>
              </c:pt>
              <c:pt idx="57">
                <c:v>1.1214674200156986E-2</c:v>
              </c:pt>
              <c:pt idx="58">
                <c:v>1.0299056497992206E-2</c:v>
              </c:pt>
              <c:pt idx="59">
                <c:v>1.00414152566961E-2</c:v>
              </c:pt>
              <c:pt idx="60">
                <c:v>2.3657981267737817E-3</c:v>
              </c:pt>
              <c:pt idx="61">
                <c:v>8.4400824958319152E-3</c:v>
              </c:pt>
              <c:pt idx="62">
                <c:v>1.1553339529902817E-2</c:v>
              </c:pt>
              <c:pt idx="63">
                <c:v>1.4822201308435553E-2</c:v>
              </c:pt>
              <c:pt idx="64">
                <c:v>9.1755199460678925E-3</c:v>
              </c:pt>
              <c:pt idx="65">
                <c:v>1.4188091433155914E-2</c:v>
              </c:pt>
              <c:pt idx="66">
                <c:v>8.4584269768437758E-3</c:v>
              </c:pt>
              <c:pt idx="67">
                <c:v>3.8693168052713186E-3</c:v>
              </c:pt>
              <c:pt idx="68">
                <c:v>5.0760159364501723E-3</c:v>
              </c:pt>
              <c:pt idx="69">
                <c:v>1.7064906335115173E-2</c:v>
              </c:pt>
              <c:pt idx="70">
                <c:v>7.1377411447317921E-3</c:v>
              </c:pt>
              <c:pt idx="71">
                <c:v>9.2761178546129728E-3</c:v>
              </c:pt>
              <c:pt idx="72">
                <c:v>1.3086074177778234E-2</c:v>
              </c:pt>
              <c:pt idx="73">
                <c:v>1.391497071128721E-2</c:v>
              </c:pt>
              <c:pt idx="74">
                <c:v>9.6988846792303053E-3</c:v>
              </c:pt>
              <c:pt idx="75">
                <c:v>9.5957757802168139E-3</c:v>
              </c:pt>
              <c:pt idx="76">
                <c:v>1.839020061040185E-2</c:v>
              </c:pt>
              <c:pt idx="77">
                <c:v>1.2163491724034046E-2</c:v>
              </c:pt>
              <c:pt idx="78">
                <c:v>1.6765546484400554E-2</c:v>
              </c:pt>
              <c:pt idx="79">
                <c:v>1.4487949603638419E-2</c:v>
              </c:pt>
              <c:pt idx="80">
                <c:v>1.4347058144920549E-2</c:v>
              </c:pt>
              <c:pt idx="81">
                <c:v>6.2764732179391401E-3</c:v>
              </c:pt>
              <c:pt idx="82">
                <c:v>7.3027233201922144E-3</c:v>
              </c:pt>
              <c:pt idx="83">
                <c:v>1.0178160965526019E-2</c:v>
              </c:pt>
              <c:pt idx="84">
                <c:v>1.4408407396416996E-2</c:v>
              </c:pt>
              <c:pt idx="85">
                <c:v>1.4835319068986047E-2</c:v>
              </c:pt>
              <c:pt idx="86">
                <c:v>9.9816385310192192E-3</c:v>
              </c:pt>
              <c:pt idx="87">
                <c:v>1.5796481394063235E-2</c:v>
              </c:pt>
              <c:pt idx="88">
                <c:v>7.4206393063177417E-3</c:v>
              </c:pt>
              <c:pt idx="89">
                <c:v>4.9151506489182924E-3</c:v>
              </c:pt>
              <c:pt idx="90">
                <c:v>1.5282951373568766E-2</c:v>
              </c:pt>
              <c:pt idx="91">
                <c:v>1.4959853012209983E-2</c:v>
              </c:pt>
              <c:pt idx="92">
                <c:v>1.9602260850540558E-2</c:v>
              </c:pt>
              <c:pt idx="93">
                <c:v>3.3434776100578703E-6</c:v>
              </c:pt>
            </c:numLit>
          </c:val>
          <c:smooth val="0"/>
          <c:extLst>
            <c:ext xmlns:c16="http://schemas.microsoft.com/office/drawing/2014/chart" uri="{C3380CC4-5D6E-409C-BE32-E72D297353CC}">
              <c16:uniqueId val="{00000004-F4D7-499F-A289-D90AFAF8D677}"/>
            </c:ext>
          </c:extLst>
        </c:ser>
        <c:dLbls>
          <c:showLegendKey val="0"/>
          <c:showVal val="0"/>
          <c:showCatName val="0"/>
          <c:showSerName val="0"/>
          <c:showPercent val="0"/>
          <c:showBubbleSize val="0"/>
        </c:dLbls>
        <c:marker val="1"/>
        <c:smooth val="0"/>
        <c:axId val="2124820144"/>
        <c:axId val="2124814528"/>
      </c:lineChart>
      <c:catAx>
        <c:axId val="212482014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814528"/>
        <c:crosses val="autoZero"/>
        <c:auto val="1"/>
        <c:lblAlgn val="ctr"/>
        <c:lblOffset val="100"/>
        <c:noMultiLvlLbl val="0"/>
        <c:extLst>
          <c:ext xmlns:c15="http://schemas.microsoft.com/office/drawing/2012/chart" uri="{F40574EE-89B7-4290-83BB-5DA773EAF853}">
            <c15:numFmt c:formatCode="General" c:sourceLinked="1"/>
          </c:ext>
        </c:extLst>
      </c:catAx>
      <c:valAx>
        <c:axId val="212481452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4820144"/>
        <c:crosses val="autoZero"/>
        <c:crossBetween val="between"/>
        <c:extLst>
          <c:ext xmlns:c15="http://schemas.microsoft.com/office/drawing/2012/chart" uri="{F40574EE-89B7-4290-83BB-5DA773EAF853}">
            <c15:numFmt c:formatCode="0.00%" c:sourceLinked="1"/>
          </c:ext>
        </c:extLst>
      </c:valAx>
      <c:valAx>
        <c:axId val="991888064"/>
        <c:scaling>
          <c:orientation val="minMax"/>
        </c:scaling>
        <c:delete val="0"/>
        <c:axPos val="r"/>
        <c:numFmt formatCode="General"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85040"/>
        <c:crosses val="max"/>
        <c:crossBetween val="between"/>
        <c:extLst>
          <c:ext xmlns:c15="http://schemas.microsoft.com/office/drawing/2012/chart" uri="{F40574EE-89B7-4290-83BB-5DA773EAF853}">
            <c15:numFmt c:formatCode="General" c:sourceLinked="1"/>
          </c:ext>
        </c:extLst>
      </c:valAx>
      <c:catAx>
        <c:axId val="991885040"/>
        <c:scaling>
          <c:orientation val="minMax"/>
        </c:scaling>
        <c:delete val="1"/>
        <c:axPos val="b"/>
        <c:numFmt formatCode="General" sourceLinked="0"/>
        <c:majorTickMark val="out"/>
        <c:minorTickMark val="none"/>
        <c:tickLblPos val="nextTo"/>
        <c:crossAx val="991888064"/>
        <c:crosses val="autoZero"/>
        <c:auto val="1"/>
        <c:lblAlgn val="ctr"/>
        <c:lblOffset val="100"/>
        <c:noMultiLvlLbl val="0"/>
        <c:extLst>
          <c:ext xmlns:c15="http://schemas.microsoft.com/office/drawing/2012/chart" uri="{F40574EE-89B7-4290-83BB-5DA773EAF853}">
            <c15:numFmt c:formatCode="General" c:sourceLinked="1"/>
          </c:ext>
        </c:extLst>
      </c:catAx>
      <c:spPr>
        <a:noFill/>
        <a:ln>
          <a:noFill/>
        </a:ln>
        <a:effectLst/>
      </c:spPr>
    </c:plotArea>
    <c:legend>
      <c:legendPos val="r"/>
      <c:layout>
        <c:manualLayout>
          <c:xMode val="edge"/>
          <c:yMode val="edge"/>
          <c:x val="0.34628120189346961"/>
          <c:y val="8.2986461606794921E-3"/>
          <c:w val="0.65046544322306543"/>
          <c:h val="8.387410898253447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[Report view.xlsx]PivotChartTable2</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B0F0"/>
          </a:solidFill>
          <a:ln w="22225">
            <a:solidFill>
              <a:srgbClr val="00B0F0">
                <a:alpha val="94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rgbClr val="00B0F0"/>
            </a:solidFill>
            <a:ln w="22225">
              <a:solidFill>
                <a:srgbClr val="00B0F0">
                  <a:alpha val="94000"/>
                </a:srgbClr>
              </a:solidFill>
            </a:ln>
            <a:effectLst/>
          </c:spPr>
          <c:invertIfNegative val="0"/>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0.00%</c:formatCode>
              <c:ptCount val="9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pt idx="74">
                <c:v>#N/A</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pt idx="90">
                <c:v>#N/A</c:v>
              </c:pt>
              <c:pt idx="91">
                <c:v>#N/A</c:v>
              </c:pt>
              <c:pt idx="92">
                <c:v>#N/A</c:v>
              </c:pt>
              <c:pt idx="93">
                <c:v>#N/A</c:v>
              </c:pt>
            </c:numLit>
          </c:val>
          <c:extLst>
            <c:ext xmlns:c16="http://schemas.microsoft.com/office/drawing/2014/chart" uri="{C3380CC4-5D6E-409C-BE32-E72D297353CC}">
              <c16:uniqueId val="{00000001-2FDE-4B43-9230-51DE3646B37F}"/>
            </c:ext>
          </c:extLst>
        </c:ser>
        <c:dLbls>
          <c:showLegendKey val="0"/>
          <c:showVal val="0"/>
          <c:showCatName val="0"/>
          <c:showSerName val="0"/>
          <c:showPercent val="0"/>
          <c:showBubbleSize val="0"/>
        </c:dLbls>
        <c:gapWidth val="219"/>
        <c:overlap val="-27"/>
        <c:axId val="991899296"/>
        <c:axId val="991888496"/>
      </c:barChart>
      <c:catAx>
        <c:axId val="99189929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88496"/>
        <c:crosses val="autoZero"/>
        <c:auto val="1"/>
        <c:lblAlgn val="ctr"/>
        <c:lblOffset val="100"/>
        <c:noMultiLvlLbl val="0"/>
        <c:extLst>
          <c:ext xmlns:c15="http://schemas.microsoft.com/office/drawing/2012/chart" uri="{F40574EE-89B7-4290-83BB-5DA773EAF853}">
            <c15:numFmt c:formatCode="General" c:sourceLinked="1"/>
          </c:ext>
        </c:extLst>
      </c:catAx>
      <c:valAx>
        <c:axId val="991888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1899296"/>
        <c:crosses val="autoZero"/>
        <c:crossBetween val="between"/>
        <c:extLst>
          <c:ext xmlns:c15="http://schemas.microsoft.com/office/drawing/2012/chart" uri="{F40574EE-89B7-4290-83BB-5DA773EAF853}">
            <c15:numFmt c:formatCode="0.00%"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[Report view.xlsx]PivotChartTable4</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rgbClr val="7030A0"/>
          </a:solidFill>
          <a:ln>
            <a:solidFill>
              <a:srgbClr val="7030A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lumMod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549819752658773E-2"/>
          <c:y val="2.5428331875182269E-2"/>
          <c:w val="0.93351957314622769"/>
          <c:h val="0.75673447069116362"/>
        </c:manualLayout>
      </c:layout>
      <c:barChart>
        <c:barDir val="col"/>
        <c:grouping val="clustered"/>
        <c:varyColors val="0"/>
        <c:ser>
          <c:idx val="0"/>
          <c:order val="0"/>
          <c:tx>
            <c:v>Sum of Spills</c:v>
          </c:tx>
          <c:spPr>
            <a:solidFill>
              <a:srgbClr val="7030A0"/>
            </a:solidFill>
            <a:ln>
              <a:solidFill>
                <a:srgbClr val="7030A0"/>
              </a:solidFill>
            </a:ln>
            <a:effectLst/>
          </c:spPr>
          <c:invertIfNegative val="0"/>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General</c:formatCode>
              <c:ptCount val="94"/>
              <c:pt idx="0">
                <c:v>6109251</c:v>
              </c:pt>
              <c:pt idx="1">
                <c:v>28616020</c:v>
              </c:pt>
              <c:pt idx="2">
                <c:v>2786248</c:v>
              </c:pt>
              <c:pt idx="3">
                <c:v>23067268</c:v>
              </c:pt>
              <c:pt idx="4">
                <c:v>6698397</c:v>
              </c:pt>
              <c:pt idx="5">
                <c:v>12897647</c:v>
              </c:pt>
              <c:pt idx="6">
                <c:v>25701683</c:v>
              </c:pt>
              <c:pt idx="7">
                <c:v>27720900</c:v>
              </c:pt>
              <c:pt idx="8">
                <c:v>26155243</c:v>
              </c:pt>
              <c:pt idx="9">
                <c:v>39051313</c:v>
              </c:pt>
              <c:pt idx="10">
                <c:v>20882104</c:v>
              </c:pt>
              <c:pt idx="11">
                <c:v>20451283</c:v>
              </c:pt>
              <c:pt idx="12">
                <c:v>10663622</c:v>
              </c:pt>
              <c:pt idx="13">
                <c:v>23008202</c:v>
              </c:pt>
              <c:pt idx="14">
                <c:v>19563080</c:v>
              </c:pt>
              <c:pt idx="15">
                <c:v>19303735</c:v>
              </c:pt>
              <c:pt idx="16">
                <c:v>25931640</c:v>
              </c:pt>
              <c:pt idx="17">
                <c:v>23713986</c:v>
              </c:pt>
              <c:pt idx="18">
                <c:v>13649876</c:v>
              </c:pt>
              <c:pt idx="19">
                <c:v>13225908</c:v>
              </c:pt>
              <c:pt idx="20">
                <c:v>22103263</c:v>
              </c:pt>
              <c:pt idx="21">
                <c:v>25499990</c:v>
              </c:pt>
              <c:pt idx="22">
                <c:v>19677827</c:v>
              </c:pt>
              <c:pt idx="23">
                <c:v>20722546</c:v>
              </c:pt>
              <c:pt idx="24">
                <c:v>26843717</c:v>
              </c:pt>
              <c:pt idx="25">
                <c:v>8796144</c:v>
              </c:pt>
              <c:pt idx="26">
                <c:v>14192106</c:v>
              </c:pt>
              <c:pt idx="27">
                <c:v>25418833</c:v>
              </c:pt>
              <c:pt idx="28">
                <c:v>22611987</c:v>
              </c:pt>
              <c:pt idx="29">
                <c:v>22936928</c:v>
              </c:pt>
              <c:pt idx="30">
                <c:v>22354845</c:v>
              </c:pt>
              <c:pt idx="31">
                <c:v>16306176</c:v>
              </c:pt>
              <c:pt idx="32">
                <c:v>9423781</c:v>
              </c:pt>
              <c:pt idx="33">
                <c:v>14704685</c:v>
              </c:pt>
              <c:pt idx="34">
                <c:v>21856151</c:v>
              </c:pt>
              <c:pt idx="35">
                <c:v>22226309</c:v>
              </c:pt>
              <c:pt idx="36">
                <c:v>27581156</c:v>
              </c:pt>
              <c:pt idx="37">
                <c:v>27128621</c:v>
              </c:pt>
              <c:pt idx="38">
                <c:v>14811449</c:v>
              </c:pt>
              <c:pt idx="39">
                <c:v>9808582</c:v>
              </c:pt>
              <c:pt idx="40">
                <c:v>8261478</c:v>
              </c:pt>
              <c:pt idx="41">
                <c:v>25094787</c:v>
              </c:pt>
              <c:pt idx="42">
                <c:v>22193287</c:v>
              </c:pt>
              <c:pt idx="43">
                <c:v>22649443</c:v>
              </c:pt>
              <c:pt idx="44">
                <c:v>22482078</c:v>
              </c:pt>
              <c:pt idx="45">
                <c:v>23000552</c:v>
              </c:pt>
              <c:pt idx="46">
                <c:v>21431852</c:v>
              </c:pt>
              <c:pt idx="47">
                <c:v>22364596</c:v>
              </c:pt>
              <c:pt idx="48">
                <c:v>22925505</c:v>
              </c:pt>
              <c:pt idx="49">
                <c:v>18619671</c:v>
              </c:pt>
              <c:pt idx="50">
                <c:v>5160240606</c:v>
              </c:pt>
              <c:pt idx="51">
                <c:v>18283099</c:v>
              </c:pt>
              <c:pt idx="52">
                <c:v>28832505</c:v>
              </c:pt>
              <c:pt idx="53">
                <c:v>9312259</c:v>
              </c:pt>
              <c:pt idx="54">
                <c:v>13897895</c:v>
              </c:pt>
              <c:pt idx="55">
                <c:v>54585711</c:v>
              </c:pt>
              <c:pt idx="56">
                <c:v>46243237</c:v>
              </c:pt>
              <c:pt idx="57">
                <c:v>48136219</c:v>
              </c:pt>
              <c:pt idx="58">
                <c:v>51304020</c:v>
              </c:pt>
              <c:pt idx="59">
                <c:v>46944100</c:v>
              </c:pt>
              <c:pt idx="60">
                <c:v>10925941</c:v>
              </c:pt>
              <c:pt idx="61">
                <c:v>21661499</c:v>
              </c:pt>
              <c:pt idx="62">
                <c:v>49431653</c:v>
              </c:pt>
              <c:pt idx="63">
                <c:v>47237078</c:v>
              </c:pt>
              <c:pt idx="64">
                <c:v>33753215</c:v>
              </c:pt>
              <c:pt idx="65">
                <c:v>36250546</c:v>
              </c:pt>
              <c:pt idx="66">
                <c:v>40505013</c:v>
              </c:pt>
              <c:pt idx="67">
                <c:v>12438777</c:v>
              </c:pt>
              <c:pt idx="68">
                <c:v>15661691</c:v>
              </c:pt>
              <c:pt idx="69">
                <c:v>22650937</c:v>
              </c:pt>
              <c:pt idx="70">
                <c:v>20263620</c:v>
              </c:pt>
              <c:pt idx="71">
                <c:v>26262363</c:v>
              </c:pt>
              <c:pt idx="72">
                <c:v>31047131</c:v>
              </c:pt>
              <c:pt idx="73">
                <c:v>21703358</c:v>
              </c:pt>
              <c:pt idx="74">
                <c:v>7838208</c:v>
              </c:pt>
              <c:pt idx="75">
                <c:v>7237797</c:v>
              </c:pt>
              <c:pt idx="76">
                <c:v>40461431</c:v>
              </c:pt>
              <c:pt idx="77">
                <c:v>22593358</c:v>
              </c:pt>
              <c:pt idx="78">
                <c:v>14253124</c:v>
              </c:pt>
              <c:pt idx="79">
                <c:v>24422603</c:v>
              </c:pt>
              <c:pt idx="80">
                <c:v>18857405</c:v>
              </c:pt>
              <c:pt idx="81">
                <c:v>12263902</c:v>
              </c:pt>
              <c:pt idx="82">
                <c:v>11429169</c:v>
              </c:pt>
              <c:pt idx="83">
                <c:v>30885293</c:v>
              </c:pt>
              <c:pt idx="84">
                <c:v>24321766</c:v>
              </c:pt>
              <c:pt idx="85">
                <c:v>29482334</c:v>
              </c:pt>
              <c:pt idx="86">
                <c:v>26327058</c:v>
              </c:pt>
              <c:pt idx="87">
                <c:v>24256464</c:v>
              </c:pt>
              <c:pt idx="88">
                <c:v>12495719</c:v>
              </c:pt>
              <c:pt idx="89">
                <c:v>7307852</c:v>
              </c:pt>
              <c:pt idx="90">
                <c:v>29092128</c:v>
              </c:pt>
              <c:pt idx="91">
                <c:v>20961301</c:v>
              </c:pt>
              <c:pt idx="92">
                <c:v>30764240</c:v>
              </c:pt>
              <c:pt idx="93">
                <c:v>8027944</c:v>
              </c:pt>
            </c:numLit>
          </c:val>
          <c:extLst>
            <c:ext xmlns:c16="http://schemas.microsoft.com/office/drawing/2014/chart" uri="{C3380CC4-5D6E-409C-BE32-E72D297353CC}">
              <c16:uniqueId val="{00000001-1A80-4C76-BA9D-C6170F0C7097}"/>
            </c:ext>
          </c:extLst>
        </c:ser>
        <c:dLbls>
          <c:showLegendKey val="0"/>
          <c:showVal val="0"/>
          <c:showCatName val="0"/>
          <c:showSerName val="0"/>
          <c:showPercent val="0"/>
          <c:showBubbleSize val="0"/>
        </c:dLbls>
        <c:gapWidth val="219"/>
        <c:axId val="148399520"/>
        <c:axId val="148399936"/>
      </c:barChart>
      <c:lineChart>
        <c:grouping val="standard"/>
        <c:varyColors val="0"/>
        <c:ser>
          <c:idx val="1"/>
          <c:order val="1"/>
          <c:tx>
            <c:v>Sum of Row_count</c:v>
          </c:tx>
          <c:spPr>
            <a:ln w="28575" cap="rnd">
              <a:solidFill>
                <a:schemeClr val="accent2">
                  <a:lumMod val="75000"/>
                </a:schemeClr>
              </a:solidFill>
              <a:round/>
            </a:ln>
            <a:effectLst/>
          </c:spPr>
          <c:marker>
            <c:symbol val="none"/>
          </c:marker>
          <c:cat>
            <c:strLit>
              <c:ptCount val="94"/>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17.08.2024</c:v>
              </c:pt>
              <c:pt idx="33">
                <c:v>18.08.2024</c:v>
              </c:pt>
              <c:pt idx="34">
                <c:v>19.08.2024</c:v>
              </c:pt>
              <c:pt idx="35">
                <c:v>20.08.2024</c:v>
              </c:pt>
              <c:pt idx="36">
                <c:v>21.08.2024</c:v>
              </c:pt>
              <c:pt idx="37">
                <c:v>22.08.2024</c:v>
              </c:pt>
              <c:pt idx="38">
                <c:v>23.08.2024</c:v>
              </c:pt>
              <c:pt idx="39">
                <c:v>24.08.2024</c:v>
              </c:pt>
              <c:pt idx="40">
                <c:v>25.08.2024</c:v>
              </c:pt>
              <c:pt idx="41">
                <c:v>26.08.2024</c:v>
              </c:pt>
              <c:pt idx="42">
                <c:v>27.08.2024</c:v>
              </c:pt>
              <c:pt idx="43">
                <c:v>28.08.2024</c:v>
              </c:pt>
              <c:pt idx="44">
                <c:v>29.08.2024</c:v>
              </c:pt>
              <c:pt idx="45">
                <c:v>30.08.2024</c:v>
              </c:pt>
              <c:pt idx="46">
                <c:v>31.08.2024</c:v>
              </c:pt>
              <c:pt idx="47">
                <c:v>01.09.2024</c:v>
              </c:pt>
              <c:pt idx="48">
                <c:v>02.09.2024</c:v>
              </c:pt>
              <c:pt idx="49">
                <c:v>03.09.2024</c:v>
              </c:pt>
              <c:pt idx="50">
                <c:v>04.09.2024</c:v>
              </c:pt>
              <c:pt idx="51">
                <c:v>05.09.2024</c:v>
              </c:pt>
              <c:pt idx="52">
                <c:v>06.09.2024</c:v>
              </c:pt>
              <c:pt idx="53">
                <c:v>07.09.2024</c:v>
              </c:pt>
              <c:pt idx="54">
                <c:v>08.09.2024</c:v>
              </c:pt>
              <c:pt idx="55">
                <c:v>09.09.2024</c:v>
              </c:pt>
              <c:pt idx="56">
                <c:v>10.09.2024</c:v>
              </c:pt>
              <c:pt idx="57">
                <c:v>11.09.2024</c:v>
              </c:pt>
              <c:pt idx="58">
                <c:v>12.09.2024</c:v>
              </c:pt>
              <c:pt idx="59">
                <c:v>13.09.2024</c:v>
              </c:pt>
              <c:pt idx="60">
                <c:v>14.09.2024</c:v>
              </c:pt>
              <c:pt idx="61">
                <c:v>15.09.2024</c:v>
              </c:pt>
              <c:pt idx="62">
                <c:v>16.09.2024</c:v>
              </c:pt>
              <c:pt idx="63">
                <c:v>17.09.2024</c:v>
              </c:pt>
              <c:pt idx="64">
                <c:v>18.09.2024</c:v>
              </c:pt>
              <c:pt idx="65">
                <c:v>19.09.2024</c:v>
              </c:pt>
              <c:pt idx="66">
                <c:v>20.09.2024</c:v>
              </c:pt>
              <c:pt idx="67">
                <c:v>21.09.2024</c:v>
              </c:pt>
              <c:pt idx="68">
                <c:v>22.09.2024</c:v>
              </c:pt>
              <c:pt idx="69">
                <c:v>23.09.2024</c:v>
              </c:pt>
              <c:pt idx="70">
                <c:v>24.09.2024</c:v>
              </c:pt>
              <c:pt idx="71">
                <c:v>25.09.2024</c:v>
              </c:pt>
              <c:pt idx="72">
                <c:v>26.09.2024</c:v>
              </c:pt>
              <c:pt idx="73">
                <c:v>27.09.2024</c:v>
              </c:pt>
              <c:pt idx="74">
                <c:v>28.09.2024</c:v>
              </c:pt>
              <c:pt idx="75">
                <c:v>29.09.2024</c:v>
              </c:pt>
              <c:pt idx="76">
                <c:v>30.09.2024</c:v>
              </c:pt>
              <c:pt idx="77">
                <c:v>01.10.2024</c:v>
              </c:pt>
              <c:pt idx="78">
                <c:v>02.10.2024</c:v>
              </c:pt>
              <c:pt idx="79">
                <c:v>03.10.2024</c:v>
              </c:pt>
              <c:pt idx="80">
                <c:v>04.10.2024</c:v>
              </c:pt>
              <c:pt idx="81">
                <c:v>05.10.2024</c:v>
              </c:pt>
              <c:pt idx="82">
                <c:v>06.10.2024</c:v>
              </c:pt>
              <c:pt idx="83">
                <c:v>07.10.2024</c:v>
              </c:pt>
              <c:pt idx="84">
                <c:v>08.10.2024</c:v>
              </c:pt>
              <c:pt idx="85">
                <c:v>09.10.2024</c:v>
              </c:pt>
              <c:pt idx="86">
                <c:v>10.10.2024</c:v>
              </c:pt>
              <c:pt idx="87">
                <c:v>11.10.2024</c:v>
              </c:pt>
              <c:pt idx="88">
                <c:v>12.10.2024</c:v>
              </c:pt>
              <c:pt idx="89">
                <c:v>13.10.2024</c:v>
              </c:pt>
              <c:pt idx="90">
                <c:v>14.10.2024</c:v>
              </c:pt>
              <c:pt idx="91">
                <c:v>15.10.2024</c:v>
              </c:pt>
              <c:pt idx="92">
                <c:v>16.10.2024</c:v>
              </c:pt>
              <c:pt idx="93">
                <c:v>17.10.2024</c:v>
              </c:pt>
            </c:strLit>
          </c:cat>
          <c:val>
            <c:numLit>
              <c:formatCode>General</c:formatCode>
              <c:ptCount val="94"/>
              <c:pt idx="0">
                <c:v>409047932</c:v>
              </c:pt>
              <c:pt idx="1">
                <c:v>530024187</c:v>
              </c:pt>
              <c:pt idx="2">
                <c:v>1275431939</c:v>
              </c:pt>
              <c:pt idx="3">
                <c:v>848713612</c:v>
              </c:pt>
              <c:pt idx="4">
                <c:v>407790552</c:v>
              </c:pt>
              <c:pt idx="5">
                <c:v>507229318</c:v>
              </c:pt>
              <c:pt idx="6">
                <c:v>1201228502</c:v>
              </c:pt>
              <c:pt idx="7">
                <c:v>1324711995</c:v>
              </c:pt>
              <c:pt idx="8">
                <c:v>1427976910</c:v>
              </c:pt>
              <c:pt idx="9">
                <c:v>1694283460</c:v>
              </c:pt>
              <c:pt idx="10">
                <c:v>1363961410</c:v>
              </c:pt>
              <c:pt idx="11">
                <c:v>696787522</c:v>
              </c:pt>
              <c:pt idx="12">
                <c:v>503296431</c:v>
              </c:pt>
              <c:pt idx="13">
                <c:v>1113719618</c:v>
              </c:pt>
              <c:pt idx="14">
                <c:v>1372499330</c:v>
              </c:pt>
              <c:pt idx="15">
                <c:v>1546330691</c:v>
              </c:pt>
              <c:pt idx="16">
                <c:v>1889567620</c:v>
              </c:pt>
              <c:pt idx="17">
                <c:v>1482823091</c:v>
              </c:pt>
              <c:pt idx="18">
                <c:v>738033637</c:v>
              </c:pt>
              <c:pt idx="19">
                <c:v>547504181</c:v>
              </c:pt>
              <c:pt idx="20">
                <c:v>2073002130</c:v>
              </c:pt>
              <c:pt idx="21">
                <c:v>1422842616</c:v>
              </c:pt>
              <c:pt idx="22">
                <c:v>1568449270</c:v>
              </c:pt>
              <c:pt idx="23">
                <c:v>1457532583</c:v>
              </c:pt>
              <c:pt idx="24">
                <c:v>1436584704</c:v>
              </c:pt>
              <c:pt idx="25">
                <c:v>670642796</c:v>
              </c:pt>
              <c:pt idx="26">
                <c:v>563658016</c:v>
              </c:pt>
              <c:pt idx="27">
                <c:v>1360927746</c:v>
              </c:pt>
              <c:pt idx="28">
                <c:v>1310062092</c:v>
              </c:pt>
              <c:pt idx="29">
                <c:v>1295643649</c:v>
              </c:pt>
              <c:pt idx="30">
                <c:v>1412010614</c:v>
              </c:pt>
              <c:pt idx="31">
                <c:v>1468595826</c:v>
              </c:pt>
              <c:pt idx="32">
                <c:v>792634754</c:v>
              </c:pt>
              <c:pt idx="33">
                <c:v>503421191</c:v>
              </c:pt>
              <c:pt idx="34">
                <c:v>1600865293</c:v>
              </c:pt>
              <c:pt idx="35">
                <c:v>1820921613</c:v>
              </c:pt>
              <c:pt idx="36">
                <c:v>1428128275</c:v>
              </c:pt>
              <c:pt idx="37">
                <c:v>1815108737</c:v>
              </c:pt>
              <c:pt idx="38">
                <c:v>1007978855</c:v>
              </c:pt>
              <c:pt idx="39">
                <c:v>589898411</c:v>
              </c:pt>
              <c:pt idx="40">
                <c:v>403850748</c:v>
              </c:pt>
              <c:pt idx="41">
                <c:v>1399252695</c:v>
              </c:pt>
              <c:pt idx="42">
                <c:v>1373177426</c:v>
              </c:pt>
              <c:pt idx="43">
                <c:v>1364539406</c:v>
              </c:pt>
              <c:pt idx="44">
                <c:v>1282467707</c:v>
              </c:pt>
              <c:pt idx="45">
                <c:v>1476277925</c:v>
              </c:pt>
              <c:pt idx="46">
                <c:v>609728559</c:v>
              </c:pt>
              <c:pt idx="47">
                <c:v>531521361</c:v>
              </c:pt>
              <c:pt idx="48">
                <c:v>1417620580</c:v>
              </c:pt>
              <c:pt idx="49">
                <c:v>1478572430</c:v>
              </c:pt>
              <c:pt idx="50">
                <c:v>1280416229</c:v>
              </c:pt>
              <c:pt idx="51">
                <c:v>1830637221</c:v>
              </c:pt>
              <c:pt idx="52">
                <c:v>1447120357</c:v>
              </c:pt>
              <c:pt idx="53">
                <c:v>661551713</c:v>
              </c:pt>
              <c:pt idx="54">
                <c:v>535038262</c:v>
              </c:pt>
              <c:pt idx="55">
                <c:v>1414907546</c:v>
              </c:pt>
              <c:pt idx="56">
                <c:v>1895435775</c:v>
              </c:pt>
              <c:pt idx="57">
                <c:v>3342703554</c:v>
              </c:pt>
              <c:pt idx="58">
                <c:v>1876967709</c:v>
              </c:pt>
              <c:pt idx="59">
                <c:v>1294769383</c:v>
              </c:pt>
              <c:pt idx="60">
                <c:v>500842468</c:v>
              </c:pt>
              <c:pt idx="61">
                <c:v>345837863</c:v>
              </c:pt>
              <c:pt idx="62">
                <c:v>1235557156</c:v>
              </c:pt>
              <c:pt idx="63">
                <c:v>1482619332</c:v>
              </c:pt>
              <c:pt idx="64">
                <c:v>1265193179</c:v>
              </c:pt>
              <c:pt idx="65">
                <c:v>1294752702</c:v>
              </c:pt>
              <c:pt idx="66">
                <c:v>1253201431</c:v>
              </c:pt>
              <c:pt idx="67">
                <c:v>592826580</c:v>
              </c:pt>
              <c:pt idx="68">
                <c:v>357237238</c:v>
              </c:pt>
              <c:pt idx="69">
                <c:v>1537632821</c:v>
              </c:pt>
              <c:pt idx="70">
                <c:v>1906499069</c:v>
              </c:pt>
              <c:pt idx="71">
                <c:v>1449445813</c:v>
              </c:pt>
              <c:pt idx="72">
                <c:v>1494703811</c:v>
              </c:pt>
              <c:pt idx="73">
                <c:v>1389432258</c:v>
              </c:pt>
              <c:pt idx="74">
                <c:v>610847357</c:v>
              </c:pt>
              <c:pt idx="75">
                <c:v>394683391</c:v>
              </c:pt>
              <c:pt idx="76">
                <c:v>1471787330</c:v>
              </c:pt>
              <c:pt idx="77">
                <c:v>3861882758</c:v>
              </c:pt>
              <c:pt idx="78">
                <c:v>2245825686</c:v>
              </c:pt>
              <c:pt idx="79">
                <c:v>2004392871</c:v>
              </c:pt>
              <c:pt idx="80">
                <c:v>1146298593</c:v>
              </c:pt>
              <c:pt idx="81">
                <c:v>534241235</c:v>
              </c:pt>
              <c:pt idx="82">
                <c:v>349695151</c:v>
              </c:pt>
              <c:pt idx="83">
                <c:v>1363428206</c:v>
              </c:pt>
              <c:pt idx="84">
                <c:v>1498091744</c:v>
              </c:pt>
              <c:pt idx="85">
                <c:v>1338950109</c:v>
              </c:pt>
              <c:pt idx="86">
                <c:v>1323875474</c:v>
              </c:pt>
              <c:pt idx="87">
                <c:v>1468327361</c:v>
              </c:pt>
              <c:pt idx="88">
                <c:v>598526986</c:v>
              </c:pt>
              <c:pt idx="89">
                <c:v>380224284</c:v>
              </c:pt>
              <c:pt idx="90">
                <c:v>1363497056</c:v>
              </c:pt>
              <c:pt idx="91">
                <c:v>1428315739</c:v>
              </c:pt>
              <c:pt idx="92">
                <c:v>1553580896</c:v>
              </c:pt>
              <c:pt idx="93">
                <c:v>2078833</c:v>
              </c:pt>
            </c:numLit>
          </c:val>
          <c:smooth val="0"/>
          <c:extLst>
            <c:ext xmlns:c16="http://schemas.microsoft.com/office/drawing/2014/chart" uri="{C3380CC4-5D6E-409C-BE32-E72D297353CC}">
              <c16:uniqueId val="{00000002-1A80-4C76-BA9D-C6170F0C7097}"/>
            </c:ext>
          </c:extLst>
        </c:ser>
        <c:dLbls>
          <c:showLegendKey val="0"/>
          <c:showVal val="0"/>
          <c:showCatName val="0"/>
          <c:showSerName val="0"/>
          <c:showPercent val="0"/>
          <c:showBubbleSize val="0"/>
        </c:dLbls>
        <c:marker val="1"/>
        <c:smooth val="0"/>
        <c:axId val="148399520"/>
        <c:axId val="148399936"/>
      </c:lineChart>
      <c:catAx>
        <c:axId val="148399520"/>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99936"/>
        <c:crosses val="autoZero"/>
        <c:auto val="1"/>
        <c:lblAlgn val="ctr"/>
        <c:lblOffset val="100"/>
        <c:noMultiLvlLbl val="0"/>
        <c:extLst>
          <c:ext xmlns:c15="http://schemas.microsoft.com/office/drawing/2012/chart" uri="{F40574EE-89B7-4290-83BB-5DA773EAF853}">
            <c15:numFmt c:formatCode="General" c:sourceLinked="1"/>
          </c:ext>
        </c:extLst>
      </c:catAx>
      <c:valAx>
        <c:axId val="14839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99520"/>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layout>
        <c:manualLayout>
          <c:xMode val="edge"/>
          <c:yMode val="edge"/>
          <c:x val="0.23323766665848517"/>
          <c:y val="3.9818460192475938E-3"/>
          <c:w val="0.36710435433534999"/>
          <c:h val="0.1309248323126275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[Report view.xlsx]PivotChartTable7</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753306605843847E-2"/>
          <c:y val="8.2371101917345077E-2"/>
          <c:w val="0.74375371337590579"/>
          <c:h val="0.8152453400952"/>
        </c:manualLayout>
      </c:layout>
      <c:lineChart>
        <c:grouping val="standard"/>
        <c:varyColors val="0"/>
        <c:ser>
          <c:idx val="0"/>
          <c:order val="0"/>
          <c:tx>
            <c:v>(blank)</c:v>
          </c:tx>
          <c:spPr>
            <a:ln w="28575" cap="rnd">
              <a:solidFill>
                <a:schemeClr val="accent1"/>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66</c:v>
              </c:pt>
              <c:pt idx="1">
                <c:v>515</c:v>
              </c:pt>
              <c:pt idx="2">
                <c:v>452</c:v>
              </c:pt>
              <c:pt idx="3">
                <c:v>448</c:v>
              </c:pt>
              <c:pt idx="4">
                <c:v>1801</c:v>
              </c:pt>
              <c:pt idx="5">
                <c:v>755</c:v>
              </c:pt>
              <c:pt idx="6">
                <c:v>91</c:v>
              </c:pt>
            </c:numLit>
          </c:val>
          <c:smooth val="0"/>
          <c:extLst>
            <c:ext xmlns:c16="http://schemas.microsoft.com/office/drawing/2014/chart" uri="{C3380CC4-5D6E-409C-BE32-E72D297353CC}">
              <c16:uniqueId val="{0000006D-A4A2-4EF5-9909-8C2EE204B108}"/>
            </c:ext>
          </c:extLst>
        </c:ser>
        <c:ser>
          <c:idx val="1"/>
          <c:order val="1"/>
          <c:tx>
            <c:v>add_update</c:v>
          </c:tx>
          <c:spPr>
            <a:ln w="28575" cap="rnd">
              <a:solidFill>
                <a:schemeClr val="accent2"/>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numLit>
          </c:val>
          <c:smooth val="0"/>
          <c:extLst>
            <c:ext xmlns:c16="http://schemas.microsoft.com/office/drawing/2014/chart" uri="{C3380CC4-5D6E-409C-BE32-E72D297353CC}">
              <c16:uniqueId val="{0000006E-A4A2-4EF5-9909-8C2EE204B108}"/>
            </c:ext>
          </c:extLst>
        </c:ser>
        <c:ser>
          <c:idx val="2"/>
          <c:order val="2"/>
          <c:tx>
            <c:v>evs_tblsizes</c:v>
          </c:tx>
          <c:spPr>
            <a:ln w="28575" cap="rnd">
              <a:solidFill>
                <a:schemeClr val="accent3"/>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6F-A4A2-4EF5-9909-8C2EE204B108}"/>
            </c:ext>
          </c:extLst>
        </c:ser>
        <c:ser>
          <c:idx val="3"/>
          <c:order val="3"/>
          <c:tx>
            <c:v>f59fcerr_filldocerror</c:v>
          </c:tx>
          <c:spPr>
            <a:ln w="28575" cap="rnd">
              <a:solidFill>
                <a:schemeClr val="accent4"/>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70-A4A2-4EF5-9909-8C2EE204B108}"/>
            </c:ext>
          </c:extLst>
        </c:ser>
        <c:ser>
          <c:idx val="4"/>
          <c:order val="4"/>
          <c:tx>
            <c:v>f59fcerr_fillfinerror</c:v>
          </c:tx>
          <c:spPr>
            <a:ln w="28575" cap="rnd">
              <a:solidFill>
                <a:schemeClr val="accent5"/>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71-A4A2-4EF5-9909-8C2EE204B108}"/>
            </c:ext>
          </c:extLst>
        </c:ser>
        <c:ser>
          <c:idx val="5"/>
          <c:order val="5"/>
          <c:tx>
            <c:v>infdbopt_getmarketplaceitems</c:v>
          </c:tx>
          <c:spPr>
            <a:ln w="28575" cap="rnd">
              <a:solidFill>
                <a:schemeClr val="accent6"/>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48</c:v>
              </c:pt>
              <c:pt idx="5">
                <c:v>42</c:v>
              </c:pt>
              <c:pt idx="6">
                <c:v>41</c:v>
              </c:pt>
            </c:numLit>
          </c:val>
          <c:smooth val="0"/>
          <c:extLst>
            <c:ext xmlns:c16="http://schemas.microsoft.com/office/drawing/2014/chart" uri="{C3380CC4-5D6E-409C-BE32-E72D297353CC}">
              <c16:uniqueId val="{00000072-A4A2-4EF5-9909-8C2EE204B108}"/>
            </c:ext>
          </c:extLst>
        </c:ser>
        <c:ser>
          <c:idx val="6"/>
          <c:order val="6"/>
          <c:tx>
            <c:v>infdbopt_getmarketplaceprice</c:v>
          </c:tx>
          <c:spPr>
            <a:ln w="28575" cap="rnd">
              <a:solidFill>
                <a:schemeClr val="accent1">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288</c:v>
              </c:pt>
              <c:pt idx="1">
                <c:v>252</c:v>
              </c:pt>
              <c:pt idx="2">
                <c:v>252</c:v>
              </c:pt>
              <c:pt idx="3">
                <c:v>252</c:v>
              </c:pt>
              <c:pt idx="4">
                <c:v>252</c:v>
              </c:pt>
              <c:pt idx="5">
                <c:v>252</c:v>
              </c:pt>
              <c:pt idx="6">
                <c:v>248</c:v>
              </c:pt>
            </c:numLit>
          </c:val>
          <c:smooth val="0"/>
          <c:extLst>
            <c:ext xmlns:c16="http://schemas.microsoft.com/office/drawing/2014/chart" uri="{C3380CC4-5D6E-409C-BE32-E72D297353CC}">
              <c16:uniqueId val="{00000073-A4A2-4EF5-9909-8C2EE204B108}"/>
            </c:ext>
          </c:extLst>
        </c:ser>
        <c:ser>
          <c:idx val="7"/>
          <c:order val="7"/>
          <c:tx>
            <c:v>infdbopt_interstock_sales_tooptimum</c:v>
          </c:tx>
          <c:spPr>
            <a:ln w="28575" cap="rnd">
              <a:solidFill>
                <a:schemeClr val="accent2">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27</c:v>
              </c:pt>
              <c:pt idx="1">
                <c:v>28</c:v>
              </c:pt>
              <c:pt idx="2">
                <c:v>26</c:v>
              </c:pt>
              <c:pt idx="3">
                <c:v>23</c:v>
              </c:pt>
              <c:pt idx="4">
                <c:v>28</c:v>
              </c:pt>
              <c:pt idx="5">
                <c:v>26</c:v>
              </c:pt>
              <c:pt idx="6">
                <c:v>26</c:v>
              </c:pt>
            </c:numLit>
          </c:val>
          <c:smooth val="0"/>
          <c:extLst>
            <c:ext xmlns:c16="http://schemas.microsoft.com/office/drawing/2014/chart" uri="{C3380CC4-5D6E-409C-BE32-E72D297353CC}">
              <c16:uniqueId val="{00000074-A4A2-4EF5-9909-8C2EE204B108}"/>
            </c:ext>
          </c:extLst>
        </c:ser>
        <c:ser>
          <c:idx val="8"/>
          <c:order val="8"/>
          <c:tx>
            <c:v>infdbopt_interstockdocs_fordms</c:v>
          </c:tx>
          <c:spPr>
            <a:ln w="28575" cap="rnd">
              <a:solidFill>
                <a:schemeClr val="accent3">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8</c:v>
              </c:pt>
              <c:pt idx="1">
                <c:v>6</c:v>
              </c:pt>
              <c:pt idx="2">
                <c:v>6</c:v>
              </c:pt>
              <c:pt idx="3">
                <c:v>6</c:v>
              </c:pt>
              <c:pt idx="4">
                <c:v>11</c:v>
              </c:pt>
              <c:pt idx="5">
                <c:v>6</c:v>
              </c:pt>
              <c:pt idx="6">
                <c:v>8</c:v>
              </c:pt>
            </c:numLit>
          </c:val>
          <c:smooth val="0"/>
          <c:extLst>
            <c:ext xmlns:c16="http://schemas.microsoft.com/office/drawing/2014/chart" uri="{C3380CC4-5D6E-409C-BE32-E72D297353CC}">
              <c16:uniqueId val="{00000075-A4A2-4EF5-9909-8C2EE204B108}"/>
            </c:ext>
          </c:extLst>
        </c:ser>
        <c:ser>
          <c:idx val="9"/>
          <c:order val="9"/>
          <c:tx>
            <c:v>infdbopt_spgetinterstockdocs_omr</c:v>
          </c:tx>
          <c:spPr>
            <a:ln w="28575" cap="rnd">
              <a:solidFill>
                <a:schemeClr val="accent4">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c:v>
              </c:pt>
              <c:pt idx="1">
                <c:v>4</c:v>
              </c:pt>
              <c:pt idx="2">
                <c:v>4</c:v>
              </c:pt>
              <c:pt idx="3">
                <c:v>4</c:v>
              </c:pt>
              <c:pt idx="4">
                <c:v>6</c:v>
              </c:pt>
              <c:pt idx="5">
                <c:v>4</c:v>
              </c:pt>
              <c:pt idx="6">
                <c:v>4</c:v>
              </c:pt>
            </c:numLit>
          </c:val>
          <c:smooth val="0"/>
          <c:extLst>
            <c:ext xmlns:c16="http://schemas.microsoft.com/office/drawing/2014/chart" uri="{C3380CC4-5D6E-409C-BE32-E72D297353CC}">
              <c16:uniqueId val="{00000076-A4A2-4EF5-9909-8C2EE204B108}"/>
            </c:ext>
          </c:extLst>
        </c:ser>
        <c:ser>
          <c:idx val="10"/>
          <c:order val="10"/>
          <c:tx>
            <c:v>infdbopt_spgetordertooptimum_cutreason_cof_total</c:v>
          </c:tx>
          <c:spPr>
            <a:ln w="28575" cap="rnd">
              <a:solidFill>
                <a:schemeClr val="accent5">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9</c:v>
              </c:pt>
              <c:pt idx="2">
                <c:v>6</c:v>
              </c:pt>
              <c:pt idx="3">
                <c:v>2</c:v>
              </c:pt>
              <c:pt idx="5">
                <c:v>27</c:v>
              </c:pt>
            </c:numLit>
          </c:val>
          <c:smooth val="0"/>
          <c:extLst>
            <c:ext xmlns:c16="http://schemas.microsoft.com/office/drawing/2014/chart" uri="{C3380CC4-5D6E-409C-BE32-E72D297353CC}">
              <c16:uniqueId val="{00000077-A4A2-4EF5-9909-8C2EE204B108}"/>
            </c:ext>
          </c:extLst>
        </c:ser>
        <c:ser>
          <c:idx val="11"/>
          <c:order val="11"/>
          <c:tx>
            <c:v>infdbopt_spgetordertooptimum_omr</c:v>
          </c:tx>
          <c:spPr>
            <a:ln w="28575" cap="rnd">
              <a:solidFill>
                <a:schemeClr val="accent6">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2</c:v>
              </c:pt>
              <c:pt idx="2">
                <c:v>2</c:v>
              </c:pt>
              <c:pt idx="3">
                <c:v>2</c:v>
              </c:pt>
              <c:pt idx="4">
                <c:v>3</c:v>
              </c:pt>
              <c:pt idx="5">
                <c:v>2</c:v>
              </c:pt>
              <c:pt idx="6">
                <c:v>2</c:v>
              </c:pt>
            </c:numLit>
          </c:val>
          <c:smooth val="0"/>
          <c:extLst>
            <c:ext xmlns:c16="http://schemas.microsoft.com/office/drawing/2014/chart" uri="{C3380CC4-5D6E-409C-BE32-E72D297353CC}">
              <c16:uniqueId val="{00000078-A4A2-4EF5-9909-8C2EE204B108}"/>
            </c:ext>
          </c:extLst>
        </c:ser>
        <c:ser>
          <c:idx val="12"/>
          <c:order val="12"/>
          <c:tx>
            <c:v>infdbopt_spgetpurchaseorder_omr_ex</c:v>
          </c:tx>
          <c:spPr>
            <a:ln w="28575" cap="rnd">
              <a:solidFill>
                <a:schemeClr val="accent1">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2</c:v>
              </c:pt>
              <c:pt idx="2">
                <c:v>2</c:v>
              </c:pt>
              <c:pt idx="3">
                <c:v>2</c:v>
              </c:pt>
              <c:pt idx="4">
                <c:v>3</c:v>
              </c:pt>
              <c:pt idx="5">
                <c:v>2</c:v>
              </c:pt>
              <c:pt idx="6">
                <c:v>2</c:v>
              </c:pt>
            </c:numLit>
          </c:val>
          <c:smooth val="0"/>
          <c:extLst>
            <c:ext xmlns:c16="http://schemas.microsoft.com/office/drawing/2014/chart" uri="{C3380CC4-5D6E-409C-BE32-E72D297353CC}">
              <c16:uniqueId val="{00000079-A4A2-4EF5-9909-8C2EE204B108}"/>
            </c:ext>
          </c:extLst>
        </c:ser>
        <c:ser>
          <c:idx val="13"/>
          <c:order val="13"/>
          <c:tx>
            <c:v>infdbopt_spgetrests_omr_ex</c:v>
          </c:tx>
          <c:spPr>
            <a:ln w="28575" cap="rnd">
              <a:solidFill>
                <a:schemeClr val="accent2">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2</c:v>
              </c:pt>
              <c:pt idx="2">
                <c:v>2</c:v>
              </c:pt>
              <c:pt idx="3">
                <c:v>2</c:v>
              </c:pt>
              <c:pt idx="4">
                <c:v>3</c:v>
              </c:pt>
              <c:pt idx="5">
                <c:v>2</c:v>
              </c:pt>
              <c:pt idx="6">
                <c:v>2</c:v>
              </c:pt>
            </c:numLit>
          </c:val>
          <c:smooth val="0"/>
          <c:extLst>
            <c:ext xmlns:c16="http://schemas.microsoft.com/office/drawing/2014/chart" uri="{C3380CC4-5D6E-409C-BE32-E72D297353CC}">
              <c16:uniqueId val="{0000007A-A4A2-4EF5-9909-8C2EE204B108}"/>
            </c:ext>
          </c:extLst>
        </c:ser>
        <c:ser>
          <c:idx val="14"/>
          <c:order val="14"/>
          <c:tx>
            <c:v>infdbopt_spgetreturneddocs_nst_kz</c:v>
          </c:tx>
          <c:spPr>
            <a:ln w="28575" cap="rnd">
              <a:solidFill>
                <a:schemeClr val="accent3">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3">
                <c:v>43</c:v>
              </c:pt>
              <c:pt idx="4">
                <c:v>47</c:v>
              </c:pt>
              <c:pt idx="5">
                <c:v>35</c:v>
              </c:pt>
              <c:pt idx="6">
                <c:v>28</c:v>
              </c:pt>
            </c:numLit>
          </c:val>
          <c:smooth val="0"/>
          <c:extLst>
            <c:ext xmlns:c16="http://schemas.microsoft.com/office/drawing/2014/chart" uri="{C3380CC4-5D6E-409C-BE32-E72D297353CC}">
              <c16:uniqueId val="{0000007B-A4A2-4EF5-9909-8C2EE204B108}"/>
            </c:ext>
          </c:extLst>
        </c:ser>
        <c:ser>
          <c:idx val="15"/>
          <c:order val="15"/>
          <c:tx>
            <c:v>infdbopt_spgetreturneddocs_omr_ex</c:v>
          </c:tx>
          <c:spPr>
            <a:ln w="28575" cap="rnd">
              <a:solidFill>
                <a:schemeClr val="accent4">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2</c:v>
              </c:pt>
              <c:pt idx="2">
                <c:v>2</c:v>
              </c:pt>
              <c:pt idx="3">
                <c:v>2</c:v>
              </c:pt>
              <c:pt idx="4">
                <c:v>3</c:v>
              </c:pt>
              <c:pt idx="5">
                <c:v>1</c:v>
              </c:pt>
              <c:pt idx="6">
                <c:v>2</c:v>
              </c:pt>
            </c:numLit>
          </c:val>
          <c:smooth val="0"/>
          <c:extLst>
            <c:ext xmlns:c16="http://schemas.microsoft.com/office/drawing/2014/chart" uri="{C3380CC4-5D6E-409C-BE32-E72D297353CC}">
              <c16:uniqueId val="{0000007C-A4A2-4EF5-9909-8C2EE204B108}"/>
            </c:ext>
          </c:extLst>
        </c:ser>
        <c:ser>
          <c:idx val="16"/>
          <c:order val="16"/>
          <c:tx>
            <c:v>infdbopt_spgetreturneddocs_pur_kz</c:v>
          </c:tx>
          <c:spPr>
            <a:ln w="28575" cap="rnd">
              <a:solidFill>
                <a:schemeClr val="accent5">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3">
                <c:v>1</c:v>
              </c:pt>
              <c:pt idx="5">
                <c:v>2</c:v>
              </c:pt>
            </c:numLit>
          </c:val>
          <c:smooth val="0"/>
          <c:extLst>
            <c:ext xmlns:c16="http://schemas.microsoft.com/office/drawing/2014/chart" uri="{C3380CC4-5D6E-409C-BE32-E72D297353CC}">
              <c16:uniqueId val="{0000007D-A4A2-4EF5-9909-8C2EE204B108}"/>
            </c:ext>
          </c:extLst>
        </c:ser>
        <c:ser>
          <c:idx val="17"/>
          <c:order val="17"/>
          <c:tx>
            <c:v>infdbopt_spgetsalestooptimum_dr_nst</c:v>
          </c:tx>
          <c:spPr>
            <a:ln w="28575" cap="rnd">
              <a:solidFill>
                <a:schemeClr val="accent6">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15</c:v>
              </c:pt>
              <c:pt idx="2">
                <c:v>15</c:v>
              </c:pt>
              <c:pt idx="3">
                <c:v>21</c:v>
              </c:pt>
              <c:pt idx="4">
                <c:v>9</c:v>
              </c:pt>
              <c:pt idx="5">
                <c:v>37</c:v>
              </c:pt>
            </c:numLit>
          </c:val>
          <c:smooth val="0"/>
          <c:extLst>
            <c:ext xmlns:c16="http://schemas.microsoft.com/office/drawing/2014/chart" uri="{C3380CC4-5D6E-409C-BE32-E72D297353CC}">
              <c16:uniqueId val="{0000007E-A4A2-4EF5-9909-8C2EE204B108}"/>
            </c:ext>
          </c:extLst>
        </c:ser>
        <c:ser>
          <c:idx val="18"/>
          <c:order val="18"/>
          <c:tx>
            <c:v>infdbopt_spgetsalestooptimum_dr_pur</c:v>
          </c:tx>
          <c:spPr>
            <a:ln w="28575" cap="rnd">
              <a:solidFill>
                <a:schemeClr val="accent1">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122</c:v>
              </c:pt>
              <c:pt idx="1">
                <c:v>57</c:v>
              </c:pt>
              <c:pt idx="2">
                <c:v>68</c:v>
              </c:pt>
              <c:pt idx="3">
                <c:v>31</c:v>
              </c:pt>
              <c:pt idx="4">
                <c:v>31</c:v>
              </c:pt>
              <c:pt idx="5">
                <c:v>42</c:v>
              </c:pt>
              <c:pt idx="6">
                <c:v>10</c:v>
              </c:pt>
            </c:numLit>
          </c:val>
          <c:smooth val="0"/>
          <c:extLst>
            <c:ext xmlns:c16="http://schemas.microsoft.com/office/drawing/2014/chart" uri="{C3380CC4-5D6E-409C-BE32-E72D297353CC}">
              <c16:uniqueId val="{0000007F-A4A2-4EF5-9909-8C2EE204B108}"/>
            </c:ext>
          </c:extLst>
        </c:ser>
        <c:ser>
          <c:idx val="19"/>
          <c:order val="19"/>
          <c:tx>
            <c:v>infdbopt_spgetsalestooptimum_omr</c:v>
          </c:tx>
          <c:spPr>
            <a:ln w="28575" cap="rnd">
              <a:solidFill>
                <a:schemeClr val="accent2">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c:v>
              </c:pt>
              <c:pt idx="1">
                <c:v>4</c:v>
              </c:pt>
              <c:pt idx="2">
                <c:v>4</c:v>
              </c:pt>
              <c:pt idx="3">
                <c:v>4</c:v>
              </c:pt>
              <c:pt idx="4">
                <c:v>6</c:v>
              </c:pt>
              <c:pt idx="5">
                <c:v>4</c:v>
              </c:pt>
              <c:pt idx="6">
                <c:v>4</c:v>
              </c:pt>
            </c:numLit>
          </c:val>
          <c:smooth val="0"/>
          <c:extLst>
            <c:ext xmlns:c16="http://schemas.microsoft.com/office/drawing/2014/chart" uri="{C3380CC4-5D6E-409C-BE32-E72D297353CC}">
              <c16:uniqueId val="{00000080-A4A2-4EF5-9909-8C2EE204B108}"/>
            </c:ext>
          </c:extLst>
        </c:ser>
        <c:ser>
          <c:idx val="20"/>
          <c:order val="20"/>
          <c:tx>
            <c:v>infdbopt_spgetsalestooptimum_report_17778</c:v>
          </c:tx>
          <c:spPr>
            <a:ln w="28575" cap="rnd">
              <a:solidFill>
                <a:schemeClr val="accent3">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2">
                <c:v>1</c:v>
              </c:pt>
            </c:numLit>
          </c:val>
          <c:smooth val="0"/>
          <c:extLst>
            <c:ext xmlns:c16="http://schemas.microsoft.com/office/drawing/2014/chart" uri="{C3380CC4-5D6E-409C-BE32-E72D297353CC}">
              <c16:uniqueId val="{00000081-A4A2-4EF5-9909-8C2EE204B108}"/>
            </c:ext>
          </c:extLst>
        </c:ser>
        <c:ser>
          <c:idx val="21"/>
          <c:order val="21"/>
          <c:tx>
            <c:v>sp_anttppbindexp_v2</c:v>
          </c:tx>
          <c:spPr>
            <a:ln w="28575" cap="rnd">
              <a:solidFill>
                <a:schemeClr val="accent4">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c:v>
              </c:pt>
              <c:pt idx="1">
                <c:v>2</c:v>
              </c:pt>
              <c:pt idx="2">
                <c:v>2</c:v>
              </c:pt>
              <c:pt idx="3">
                <c:v>2</c:v>
              </c:pt>
              <c:pt idx="4">
                <c:v>2</c:v>
              </c:pt>
              <c:pt idx="5">
                <c:v>2</c:v>
              </c:pt>
              <c:pt idx="6">
                <c:v>2</c:v>
              </c:pt>
            </c:numLit>
          </c:val>
          <c:smooth val="0"/>
          <c:extLst>
            <c:ext xmlns:c16="http://schemas.microsoft.com/office/drawing/2014/chart" uri="{C3380CC4-5D6E-409C-BE32-E72D297353CC}">
              <c16:uniqueId val="{00000082-A4A2-4EF5-9909-8C2EE204B108}"/>
            </c:ext>
          </c:extLst>
        </c:ser>
        <c:ser>
          <c:idx val="22"/>
          <c:order val="22"/>
          <c:tx>
            <c:v>sp_cursoropen</c:v>
          </c:tx>
          <c:spPr>
            <a:ln w="28575" cap="rnd">
              <a:solidFill>
                <a:schemeClr val="accent5">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38</c:v>
              </c:pt>
              <c:pt idx="1">
                <c:v>15</c:v>
              </c:pt>
              <c:pt idx="2">
                <c:v>12</c:v>
              </c:pt>
              <c:pt idx="3">
                <c:v>11</c:v>
              </c:pt>
              <c:pt idx="4">
                <c:v>4</c:v>
              </c:pt>
              <c:pt idx="5">
                <c:v>15</c:v>
              </c:pt>
              <c:pt idx="6">
                <c:v>17</c:v>
              </c:pt>
            </c:numLit>
          </c:val>
          <c:smooth val="0"/>
          <c:extLst>
            <c:ext xmlns:c16="http://schemas.microsoft.com/office/drawing/2014/chart" uri="{C3380CC4-5D6E-409C-BE32-E72D297353CC}">
              <c16:uniqueId val="{00000083-A4A2-4EF5-9909-8C2EE204B108}"/>
            </c:ext>
          </c:extLst>
        </c:ser>
        <c:ser>
          <c:idx val="23"/>
          <c:order val="23"/>
          <c:tx>
            <c:v>sp_prepexec</c:v>
          </c:tx>
          <c:spPr>
            <a:ln w="28575" cap="rnd">
              <a:solidFill>
                <a:schemeClr val="accent6">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81</c:v>
              </c:pt>
              <c:pt idx="1">
                <c:v>131</c:v>
              </c:pt>
              <c:pt idx="2">
                <c:v>76</c:v>
              </c:pt>
              <c:pt idx="3">
                <c:v>36</c:v>
              </c:pt>
              <c:pt idx="4">
                <c:v>138</c:v>
              </c:pt>
              <c:pt idx="5">
                <c:v>26</c:v>
              </c:pt>
              <c:pt idx="6">
                <c:v>6</c:v>
              </c:pt>
            </c:numLit>
          </c:val>
          <c:smooth val="0"/>
          <c:extLst>
            <c:ext xmlns:c16="http://schemas.microsoft.com/office/drawing/2014/chart" uri="{C3380CC4-5D6E-409C-BE32-E72D297353CC}">
              <c16:uniqueId val="{00000084-A4A2-4EF5-9909-8C2EE204B108}"/>
            </c:ext>
          </c:extLst>
        </c:ser>
        <c:ser>
          <c:idx val="24"/>
          <c:order val="24"/>
          <c:tx>
            <c:v>sp_ехесute</c:v>
          </c:tx>
          <c:spPr>
            <a:ln w="28575" cap="rnd">
              <a:solidFill>
                <a:schemeClr val="accent1">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2">
                <c:v>12</c:v>
              </c:pt>
              <c:pt idx="4">
                <c:v>639</c:v>
              </c:pt>
              <c:pt idx="5">
                <c:v>186</c:v>
              </c:pt>
            </c:numLit>
          </c:val>
          <c:smooth val="0"/>
          <c:extLst>
            <c:ext xmlns:c16="http://schemas.microsoft.com/office/drawing/2014/chart" uri="{C3380CC4-5D6E-409C-BE32-E72D297353CC}">
              <c16:uniqueId val="{00000085-A4A2-4EF5-9909-8C2EE204B108}"/>
            </c:ext>
          </c:extLst>
        </c:ser>
        <c:ser>
          <c:idx val="25"/>
          <c:order val="25"/>
          <c:tx>
            <c:v>sp_ехесutesql</c:v>
          </c:tx>
          <c:spPr>
            <a:ln w="28575" cap="rnd">
              <a:solidFill>
                <a:schemeClr val="accent2">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518</c:v>
              </c:pt>
              <c:pt idx="1">
                <c:v>466</c:v>
              </c:pt>
              <c:pt idx="2">
                <c:v>359</c:v>
              </c:pt>
              <c:pt idx="3">
                <c:v>310</c:v>
              </c:pt>
              <c:pt idx="4">
                <c:v>549</c:v>
              </c:pt>
              <c:pt idx="5">
                <c:v>548</c:v>
              </c:pt>
              <c:pt idx="6">
                <c:v>374</c:v>
              </c:pt>
            </c:numLit>
          </c:val>
          <c:smooth val="0"/>
          <c:extLst>
            <c:ext xmlns:c16="http://schemas.microsoft.com/office/drawing/2014/chart" uri="{C3380CC4-5D6E-409C-BE32-E72D297353CC}">
              <c16:uniqueId val="{00000086-A4A2-4EF5-9909-8C2EE204B108}"/>
            </c:ext>
          </c:extLst>
        </c:ser>
        <c:ser>
          <c:idx val="26"/>
          <c:order val="26"/>
          <c:tx>
            <c:v>spbnk_srs_150057_getconstriction</c:v>
          </c:tx>
          <c:spPr>
            <a:ln w="28575" cap="rnd">
              <a:solidFill>
                <a:schemeClr val="accent3">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20</c:v>
              </c:pt>
              <c:pt idx="2">
                <c:v>12</c:v>
              </c:pt>
              <c:pt idx="3">
                <c:v>16</c:v>
              </c:pt>
              <c:pt idx="4">
                <c:v>60</c:v>
              </c:pt>
              <c:pt idx="5">
                <c:v>16</c:v>
              </c:pt>
            </c:numLit>
          </c:val>
          <c:smooth val="0"/>
          <c:extLst>
            <c:ext xmlns:c16="http://schemas.microsoft.com/office/drawing/2014/chart" uri="{C3380CC4-5D6E-409C-BE32-E72D297353CC}">
              <c16:uniqueId val="{00000087-A4A2-4EF5-9909-8C2EE204B108}"/>
            </c:ext>
          </c:extLst>
        </c:ser>
        <c:ser>
          <c:idx val="27"/>
          <c:order val="27"/>
          <c:tx>
            <c:v>spbnk_srs_150064_interwarehouse_movements</c:v>
          </c:tx>
          <c:spPr>
            <a:ln w="28575" cap="rnd">
              <a:solidFill>
                <a:schemeClr val="accent4">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2</c:v>
              </c:pt>
              <c:pt idx="2">
                <c:v>2</c:v>
              </c:pt>
              <c:pt idx="3">
                <c:v>2</c:v>
              </c:pt>
              <c:pt idx="4">
                <c:v>2</c:v>
              </c:pt>
              <c:pt idx="5">
                <c:v>2</c:v>
              </c:pt>
              <c:pt idx="6">
                <c:v>1</c:v>
              </c:pt>
            </c:numLit>
          </c:val>
          <c:smooth val="0"/>
          <c:extLst>
            <c:ext xmlns:c16="http://schemas.microsoft.com/office/drawing/2014/chart" uri="{C3380CC4-5D6E-409C-BE32-E72D297353CC}">
              <c16:uniqueId val="{00000088-A4A2-4EF5-9909-8C2EE204B108}"/>
            </c:ext>
          </c:extLst>
        </c:ser>
        <c:ser>
          <c:idx val="28"/>
          <c:order val="28"/>
          <c:tx>
            <c:v>spevs_check_int_f41021-f4111</c:v>
          </c:tx>
          <c:spPr>
            <a:ln w="28575" cap="rnd">
              <a:solidFill>
                <a:schemeClr val="accent5">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pt idx="2">
                <c:v>1</c:v>
              </c:pt>
              <c:pt idx="3">
                <c:v>1</c:v>
              </c:pt>
              <c:pt idx="4">
                <c:v>1</c:v>
              </c:pt>
              <c:pt idx="5">
                <c:v>1</c:v>
              </c:pt>
            </c:numLit>
          </c:val>
          <c:smooth val="0"/>
          <c:extLst>
            <c:ext xmlns:c16="http://schemas.microsoft.com/office/drawing/2014/chart" uri="{C3380CC4-5D6E-409C-BE32-E72D297353CC}">
              <c16:uniqueId val="{00000089-A4A2-4EF5-9909-8C2EE204B108}"/>
            </c:ext>
          </c:extLst>
        </c:ser>
        <c:ser>
          <c:idx val="29"/>
          <c:order val="29"/>
          <c:tx>
            <c:v>spimportdoc_orders_get</c:v>
          </c:tx>
          <c:spPr>
            <a:ln w="28575" cap="rnd">
              <a:solidFill>
                <a:schemeClr val="accent6">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8A-A4A2-4EF5-9909-8C2EE204B108}"/>
            </c:ext>
          </c:extLst>
        </c:ser>
        <c:ser>
          <c:idx val="30"/>
          <c:order val="30"/>
          <c:tx>
            <c:v>spimportdoc_orders_get_omr</c:v>
          </c:tx>
          <c:spPr>
            <a:ln w="28575" cap="rnd">
              <a:solidFill>
                <a:schemeClr val="accent1">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8B-A4A2-4EF5-9909-8C2EE204B108}"/>
            </c:ext>
          </c:extLst>
        </c:ser>
        <c:ser>
          <c:idx val="31"/>
          <c:order val="31"/>
          <c:tx>
            <c:v>spimportdoc_orders_select</c:v>
          </c:tx>
          <c:spPr>
            <a:ln w="28575" cap="rnd">
              <a:solidFill>
                <a:schemeClr val="accent2">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c:v>
              </c:pt>
              <c:pt idx="1">
                <c:v>1</c:v>
              </c:pt>
              <c:pt idx="2">
                <c:v>1</c:v>
              </c:pt>
            </c:numLit>
          </c:val>
          <c:smooth val="0"/>
          <c:extLst>
            <c:ext xmlns:c16="http://schemas.microsoft.com/office/drawing/2014/chart" uri="{C3380CC4-5D6E-409C-BE32-E72D297353CC}">
              <c16:uniqueId val="{0000008C-A4A2-4EF5-9909-8C2EE204B108}"/>
            </c:ext>
          </c:extLst>
        </c:ser>
        <c:ser>
          <c:idx val="32"/>
          <c:order val="32"/>
          <c:tx>
            <c:v>spimportdoc_orders_select_omr</c:v>
          </c:tx>
          <c:spPr>
            <a:ln w="28575" cap="rnd">
              <a:solidFill>
                <a:schemeClr val="accent3">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c:v>
              </c:pt>
              <c:pt idx="1">
                <c:v>4</c:v>
              </c:pt>
              <c:pt idx="3">
                <c:v>4</c:v>
              </c:pt>
              <c:pt idx="4">
                <c:v>6</c:v>
              </c:pt>
              <c:pt idx="5">
                <c:v>4</c:v>
              </c:pt>
              <c:pt idx="6">
                <c:v>4</c:v>
              </c:pt>
            </c:numLit>
          </c:val>
          <c:smooth val="0"/>
          <c:extLst>
            <c:ext xmlns:c16="http://schemas.microsoft.com/office/drawing/2014/chart" uri="{C3380CC4-5D6E-409C-BE32-E72D297353CC}">
              <c16:uniqueId val="{0000008D-A4A2-4EF5-9909-8C2EE204B108}"/>
            </c:ext>
          </c:extLst>
        </c:ser>
        <c:ser>
          <c:idx val="33"/>
          <c:order val="33"/>
          <c:tx>
            <c:v>spimportdoc_sales_get</c:v>
          </c:tx>
          <c:spPr>
            <a:ln w="28575" cap="rnd">
              <a:solidFill>
                <a:schemeClr val="accent4">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8E-A4A2-4EF5-9909-8C2EE204B108}"/>
            </c:ext>
          </c:extLst>
        </c:ser>
        <c:ser>
          <c:idx val="34"/>
          <c:order val="34"/>
          <c:tx>
            <c:v>spimportdoc_sales_select</c:v>
          </c:tx>
          <c:spPr>
            <a:ln w="28575" cap="rnd">
              <a:solidFill>
                <a:schemeClr val="accent5">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3</c:v>
              </c:pt>
              <c:pt idx="2">
                <c:v>1</c:v>
              </c:pt>
            </c:numLit>
          </c:val>
          <c:smooth val="0"/>
          <c:extLst>
            <c:ext xmlns:c16="http://schemas.microsoft.com/office/drawing/2014/chart" uri="{C3380CC4-5D6E-409C-BE32-E72D297353CC}">
              <c16:uniqueId val="{0000008F-A4A2-4EF5-9909-8C2EE204B108}"/>
            </c:ext>
          </c:extLst>
        </c:ser>
        <c:ser>
          <c:idx val="35"/>
          <c:order val="35"/>
          <c:tx>
            <c:v>spksm_srs_150116_traceable_goods</c:v>
          </c:tx>
          <c:spPr>
            <a:ln w="28575" cap="rnd">
              <a:solidFill>
                <a:schemeClr val="accent6">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1</c:v>
              </c:pt>
            </c:numLit>
          </c:val>
          <c:smooth val="0"/>
          <c:extLst>
            <c:ext xmlns:c16="http://schemas.microsoft.com/office/drawing/2014/chart" uri="{C3380CC4-5D6E-409C-BE32-E72D297353CC}">
              <c16:uniqueId val="{00000090-A4A2-4EF5-9909-8C2EE204B108}"/>
            </c:ext>
          </c:extLst>
        </c:ser>
        <c:ser>
          <c:idx val="36"/>
          <c:order val="36"/>
          <c:tx>
            <c:v>spmdo_cheftablesfilling</c:v>
          </c:tx>
          <c:spPr>
            <a:ln w="28575" cap="rnd">
              <a:solidFill>
                <a:schemeClr val="accent1">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numLit>
          </c:val>
          <c:smooth val="0"/>
          <c:extLst>
            <c:ext xmlns:c16="http://schemas.microsoft.com/office/drawing/2014/chart" uri="{C3380CC4-5D6E-409C-BE32-E72D297353CC}">
              <c16:uniqueId val="{00000091-A4A2-4EF5-9909-8C2EE204B108}"/>
            </c:ext>
          </c:extLst>
        </c:ser>
        <c:ser>
          <c:idx val="37"/>
          <c:order val="37"/>
          <c:tx>
            <c:v>spmdo_srs_1209_archdocscontrol</c:v>
          </c:tx>
          <c:spPr>
            <a:ln w="28575" cap="rnd">
              <a:solidFill>
                <a:schemeClr val="accent2">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c:v>
              </c:pt>
              <c:pt idx="1">
                <c:v>126</c:v>
              </c:pt>
              <c:pt idx="2">
                <c:v>108</c:v>
              </c:pt>
              <c:pt idx="3">
                <c:v>46</c:v>
              </c:pt>
              <c:pt idx="4">
                <c:v>69</c:v>
              </c:pt>
              <c:pt idx="5">
                <c:v>85</c:v>
              </c:pt>
              <c:pt idx="6">
                <c:v>7</c:v>
              </c:pt>
            </c:numLit>
          </c:val>
          <c:smooth val="0"/>
          <c:extLst>
            <c:ext xmlns:c16="http://schemas.microsoft.com/office/drawing/2014/chart" uri="{C3380CC4-5D6E-409C-BE32-E72D297353CC}">
              <c16:uniqueId val="{00000092-A4A2-4EF5-9909-8C2EE204B108}"/>
            </c:ext>
          </c:extLst>
        </c:ser>
        <c:ser>
          <c:idx val="38"/>
          <c:order val="38"/>
          <c:tx>
            <c:v>spmdo_srs_1245_go</c:v>
          </c:tx>
          <c:spPr>
            <a:ln w="28575" cap="rnd">
              <a:solidFill>
                <a:schemeClr val="accent3">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32</c:v>
              </c:pt>
              <c:pt idx="1">
                <c:v>44</c:v>
              </c:pt>
              <c:pt idx="2">
                <c:v>64</c:v>
              </c:pt>
              <c:pt idx="3">
                <c:v>40</c:v>
              </c:pt>
              <c:pt idx="4">
                <c:v>56</c:v>
              </c:pt>
              <c:pt idx="5">
                <c:v>44</c:v>
              </c:pt>
              <c:pt idx="6">
                <c:v>76</c:v>
              </c:pt>
            </c:numLit>
          </c:val>
          <c:smooth val="0"/>
          <c:extLst>
            <c:ext xmlns:c16="http://schemas.microsoft.com/office/drawing/2014/chart" uri="{C3380CC4-5D6E-409C-BE32-E72D297353CC}">
              <c16:uniqueId val="{00000093-A4A2-4EF5-9909-8C2EE204B108}"/>
            </c:ext>
          </c:extLst>
        </c:ser>
        <c:ser>
          <c:idx val="39"/>
          <c:order val="39"/>
          <c:tx>
            <c:v>spmdo_srs_1245_samokat</c:v>
          </c:tx>
          <c:spPr>
            <a:ln w="28575" cap="rnd">
              <a:solidFill>
                <a:schemeClr val="accent4">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8</c:v>
              </c:pt>
              <c:pt idx="6">
                <c:v>12</c:v>
              </c:pt>
            </c:numLit>
          </c:val>
          <c:smooth val="0"/>
          <c:extLst>
            <c:ext xmlns:c16="http://schemas.microsoft.com/office/drawing/2014/chart" uri="{C3380CC4-5D6E-409C-BE32-E72D297353CC}">
              <c16:uniqueId val="{00000094-A4A2-4EF5-9909-8C2EE204B108}"/>
            </c:ext>
          </c:extLst>
        </c:ser>
        <c:ser>
          <c:idx val="40"/>
          <c:order val="40"/>
          <c:tx>
            <c:v>spmdo_srs_1369_assortmentmatrix</c:v>
          </c:tx>
          <c:spPr>
            <a:ln w="28575" cap="rnd">
              <a:solidFill>
                <a:schemeClr val="accent5">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c:v>
              </c:pt>
              <c:pt idx="2">
                <c:v>4</c:v>
              </c:pt>
              <c:pt idx="3">
                <c:v>4</c:v>
              </c:pt>
              <c:pt idx="5">
                <c:v>8</c:v>
              </c:pt>
              <c:pt idx="6">
                <c:v>4</c:v>
              </c:pt>
            </c:numLit>
          </c:val>
          <c:smooth val="0"/>
          <c:extLst>
            <c:ext xmlns:c16="http://schemas.microsoft.com/office/drawing/2014/chart" uri="{C3380CC4-5D6E-409C-BE32-E72D297353CC}">
              <c16:uniqueId val="{00000095-A4A2-4EF5-9909-8C2EE204B108}"/>
            </c:ext>
          </c:extLst>
        </c:ser>
        <c:ser>
          <c:idx val="41"/>
          <c:order val="41"/>
          <c:tx>
            <c:v>spmdo_srs_1409_clientcontracts</c:v>
          </c:tx>
          <c:spPr>
            <a:ln w="28575" cap="rnd">
              <a:solidFill>
                <a:schemeClr val="accent6">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8</c:v>
              </c:pt>
            </c:numLit>
          </c:val>
          <c:smooth val="0"/>
          <c:extLst>
            <c:ext xmlns:c16="http://schemas.microsoft.com/office/drawing/2014/chart" uri="{C3380CC4-5D6E-409C-BE32-E72D297353CC}">
              <c16:uniqueId val="{00000096-A4A2-4EF5-9909-8C2EE204B108}"/>
            </c:ext>
          </c:extLst>
        </c:ser>
        <c:ser>
          <c:idx val="42"/>
          <c:order val="42"/>
          <c:tx>
            <c:v>spsiv_getadressbookdata_v3</c:v>
          </c:tx>
          <c:spPr>
            <a:ln w="28575" cap="rnd">
              <a:solidFill>
                <a:schemeClr val="accent1">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14</c:v>
              </c:pt>
              <c:pt idx="2">
                <c:v>24</c:v>
              </c:pt>
              <c:pt idx="3">
                <c:v>15</c:v>
              </c:pt>
              <c:pt idx="4">
                <c:v>28</c:v>
              </c:pt>
              <c:pt idx="5">
                <c:v>16</c:v>
              </c:pt>
            </c:numLit>
          </c:val>
          <c:smooth val="0"/>
          <c:extLst>
            <c:ext xmlns:c16="http://schemas.microsoft.com/office/drawing/2014/chart" uri="{C3380CC4-5D6E-409C-BE32-E72D297353CC}">
              <c16:uniqueId val="{00000097-A4A2-4EF5-9909-8C2EE204B108}"/>
            </c:ext>
          </c:extLst>
        </c:ser>
        <c:ser>
          <c:idx val="43"/>
          <c:order val="43"/>
          <c:tx>
            <c:v>srs_1096_gva_expectedshipping_collapsed_archive</c:v>
          </c:tx>
          <c:spPr>
            <a:ln w="28575" cap="rnd">
              <a:solidFill>
                <a:schemeClr val="accent2">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4</c:v>
              </c:pt>
            </c:numLit>
          </c:val>
          <c:smooth val="0"/>
          <c:extLst>
            <c:ext xmlns:c16="http://schemas.microsoft.com/office/drawing/2014/chart" uri="{C3380CC4-5D6E-409C-BE32-E72D297353CC}">
              <c16:uniqueId val="{00000098-A4A2-4EF5-9909-8C2EE204B108}"/>
            </c:ext>
          </c:extLst>
        </c:ser>
        <c:ser>
          <c:idx val="44"/>
          <c:order val="44"/>
          <c:tx>
            <c:v>srs_1310_dnm_list_debtors</c:v>
          </c:tx>
          <c:spPr>
            <a:ln w="28575" cap="rnd">
              <a:solidFill>
                <a:schemeClr val="accent3">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14</c:v>
              </c:pt>
              <c:pt idx="1">
                <c:v>85</c:v>
              </c:pt>
              <c:pt idx="2">
                <c:v>76</c:v>
              </c:pt>
              <c:pt idx="3">
                <c:v>77</c:v>
              </c:pt>
              <c:pt idx="4">
                <c:v>78</c:v>
              </c:pt>
              <c:pt idx="5">
                <c:v>83</c:v>
              </c:pt>
              <c:pt idx="6">
                <c:v>27</c:v>
              </c:pt>
            </c:numLit>
          </c:val>
          <c:smooth val="0"/>
          <c:extLst>
            <c:ext xmlns:c16="http://schemas.microsoft.com/office/drawing/2014/chart" uri="{C3380CC4-5D6E-409C-BE32-E72D297353CC}">
              <c16:uniqueId val="{00000099-A4A2-4EF5-9909-8C2EE204B108}"/>
            </c:ext>
          </c:extLst>
        </c:ser>
        <c:ser>
          <c:idx val="45"/>
          <c:order val="45"/>
          <c:tx>
            <c:v>srs_1310_dnm_list_debtors_energy</c:v>
          </c:tx>
          <c:spPr>
            <a:ln w="28575" cap="rnd">
              <a:solidFill>
                <a:schemeClr val="accent4">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2">
                <c:v>1</c:v>
              </c:pt>
              <c:pt idx="3">
                <c:v>1</c:v>
              </c:pt>
              <c:pt idx="4">
                <c:v>1</c:v>
              </c:pt>
              <c:pt idx="5">
                <c:v>2</c:v>
              </c:pt>
            </c:numLit>
          </c:val>
          <c:smooth val="0"/>
          <c:extLst>
            <c:ext xmlns:c16="http://schemas.microsoft.com/office/drawing/2014/chart" uri="{C3380CC4-5D6E-409C-BE32-E72D297353CC}">
              <c16:uniqueId val="{0000009A-A4A2-4EF5-9909-8C2EE204B108}"/>
            </c:ext>
          </c:extLst>
        </c:ser>
        <c:ser>
          <c:idx val="46"/>
          <c:order val="46"/>
          <c:tx>
            <c:v>srs_1312_dnm_unitedunloadinginfoordersn</c:v>
          </c:tx>
          <c:spPr>
            <a:ln w="28575" cap="rnd">
              <a:solidFill>
                <a:schemeClr val="accent5">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13</c:v>
              </c:pt>
              <c:pt idx="2">
                <c:v>19</c:v>
              </c:pt>
              <c:pt idx="3">
                <c:v>14</c:v>
              </c:pt>
              <c:pt idx="4">
                <c:v>11</c:v>
              </c:pt>
              <c:pt idx="5">
                <c:v>17</c:v>
              </c:pt>
            </c:numLit>
          </c:val>
          <c:smooth val="0"/>
          <c:extLst>
            <c:ext xmlns:c16="http://schemas.microsoft.com/office/drawing/2014/chart" uri="{C3380CC4-5D6E-409C-BE32-E72D297353CC}">
              <c16:uniqueId val="{0000009B-A4A2-4EF5-9909-8C2EE204B108}"/>
            </c:ext>
          </c:extLst>
        </c:ser>
        <c:ser>
          <c:idx val="47"/>
          <c:order val="47"/>
          <c:tx>
            <c:v>srs_1415_bnk_ordersforshan</c:v>
          </c:tx>
          <c:spPr>
            <a:ln w="28575" cap="rnd">
              <a:solidFill>
                <a:schemeClr val="accent6">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3</c:v>
              </c:pt>
              <c:pt idx="3">
                <c:v>2</c:v>
              </c:pt>
            </c:numLit>
          </c:val>
          <c:smooth val="0"/>
          <c:extLst>
            <c:ext xmlns:c16="http://schemas.microsoft.com/office/drawing/2014/chart" uri="{C3380CC4-5D6E-409C-BE32-E72D297353CC}">
              <c16:uniqueId val="{0000009C-A4A2-4EF5-9909-8C2EE204B108}"/>
            </c:ext>
          </c:extLst>
        </c:ser>
        <c:ser>
          <c:idx val="48"/>
          <c:order val="48"/>
          <c:tx>
            <c:v>srs_1416_bnk_osv_ud_hold</c:v>
          </c:tx>
          <c:spPr>
            <a:ln w="28575" cap="rnd">
              <a:solidFill>
                <a:schemeClr val="accent1">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3">
                <c:v>7</c:v>
              </c:pt>
              <c:pt idx="4">
                <c:v>7</c:v>
              </c:pt>
            </c:numLit>
          </c:val>
          <c:smooth val="0"/>
          <c:extLst>
            <c:ext xmlns:c16="http://schemas.microsoft.com/office/drawing/2014/chart" uri="{C3380CC4-5D6E-409C-BE32-E72D297353CC}">
              <c16:uniqueId val="{0000009D-A4A2-4EF5-9909-8C2EE204B108}"/>
            </c:ext>
          </c:extLst>
        </c:ser>
        <c:ser>
          <c:idx val="49"/>
          <c:order val="49"/>
          <c:tx>
            <c:v>srs_1416_bnk_osv_ud_hold_v1</c:v>
          </c:tx>
          <c:spPr>
            <a:ln w="28575" cap="rnd">
              <a:solidFill>
                <a:schemeClr val="accent2">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3">
                <c:v>1</c:v>
              </c:pt>
            </c:numLit>
          </c:val>
          <c:smooth val="0"/>
          <c:extLst>
            <c:ext xmlns:c16="http://schemas.microsoft.com/office/drawing/2014/chart" uri="{C3380CC4-5D6E-409C-BE32-E72D297353CC}">
              <c16:uniqueId val="{0000009E-A4A2-4EF5-9909-8C2EE204B108}"/>
            </c:ext>
          </c:extLst>
        </c:ser>
        <c:ser>
          <c:idx val="50"/>
          <c:order val="50"/>
          <c:tx>
            <c:v>srs_1420_bnk_reestr_dcto</c:v>
          </c:tx>
          <c:spPr>
            <a:ln w="28575" cap="rnd">
              <a:solidFill>
                <a:schemeClr val="accent3">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1</c:v>
              </c:pt>
            </c:numLit>
          </c:val>
          <c:smooth val="0"/>
          <c:extLst>
            <c:ext xmlns:c16="http://schemas.microsoft.com/office/drawing/2014/chart" uri="{C3380CC4-5D6E-409C-BE32-E72D297353CC}">
              <c16:uniqueId val="{0000009F-A4A2-4EF5-9909-8C2EE204B108}"/>
            </c:ext>
          </c:extLst>
        </c:ser>
        <c:ser>
          <c:idx val="51"/>
          <c:order val="51"/>
          <c:tx>
            <c:v>srs_1451_kva_latepayments</c:v>
          </c:tx>
          <c:spPr>
            <a:ln w="28575" cap="rnd">
              <a:solidFill>
                <a:schemeClr val="accent4">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60</c:v>
              </c:pt>
              <c:pt idx="2">
                <c:v>71</c:v>
              </c:pt>
              <c:pt idx="3">
                <c:v>56</c:v>
              </c:pt>
              <c:pt idx="4">
                <c:v>60</c:v>
              </c:pt>
              <c:pt idx="5">
                <c:v>100</c:v>
              </c:pt>
              <c:pt idx="6">
                <c:v>45</c:v>
              </c:pt>
            </c:numLit>
          </c:val>
          <c:smooth val="0"/>
          <c:extLst>
            <c:ext xmlns:c16="http://schemas.microsoft.com/office/drawing/2014/chart" uri="{C3380CC4-5D6E-409C-BE32-E72D297353CC}">
              <c16:uniqueId val="{000000A0-A4A2-4EF5-9909-8C2EE204B108}"/>
            </c:ext>
          </c:extLst>
        </c:ser>
        <c:ser>
          <c:idx val="52"/>
          <c:order val="52"/>
          <c:tx>
            <c:v>srs_1473_dnm_rezervinfo</c:v>
          </c:tx>
          <c:spPr>
            <a:ln w="28575" cap="rnd">
              <a:solidFill>
                <a:schemeClr val="accent5">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c:v>
              </c:pt>
              <c:pt idx="1">
                <c:v>32</c:v>
              </c:pt>
              <c:pt idx="2">
                <c:v>44</c:v>
              </c:pt>
              <c:pt idx="3">
                <c:v>48</c:v>
              </c:pt>
              <c:pt idx="4">
                <c:v>40</c:v>
              </c:pt>
              <c:pt idx="5">
                <c:v>48</c:v>
              </c:pt>
              <c:pt idx="6">
                <c:v>4</c:v>
              </c:pt>
            </c:numLit>
          </c:val>
          <c:smooth val="0"/>
          <c:extLst>
            <c:ext xmlns:c16="http://schemas.microsoft.com/office/drawing/2014/chart" uri="{C3380CC4-5D6E-409C-BE32-E72D297353CC}">
              <c16:uniqueId val="{000000A1-A4A2-4EF5-9909-8C2EE204B108}"/>
            </c:ext>
          </c:extLst>
        </c:ser>
        <c:ser>
          <c:idx val="53"/>
          <c:order val="53"/>
          <c:tx>
            <c:v>srs_1475_kva_f59ac10checkingalternativecost</c:v>
          </c:tx>
          <c:spPr>
            <a:ln w="28575" cap="rnd">
              <a:solidFill>
                <a:schemeClr val="accent6">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pt idx="3">
                <c:v>1</c:v>
              </c:pt>
              <c:pt idx="4">
                <c:v>1</c:v>
              </c:pt>
            </c:numLit>
          </c:val>
          <c:smooth val="0"/>
          <c:extLst>
            <c:ext xmlns:c16="http://schemas.microsoft.com/office/drawing/2014/chart" uri="{C3380CC4-5D6E-409C-BE32-E72D297353CC}">
              <c16:uniqueId val="{000000A2-A4A2-4EF5-9909-8C2EE204B108}"/>
            </c:ext>
          </c:extLst>
        </c:ser>
        <c:ser>
          <c:idx val="54"/>
          <c:order val="54"/>
          <c:tx>
            <c:v>srs_1478_kda_statforact</c:v>
          </c:tx>
          <c:spPr>
            <a:ln w="28575" cap="rnd">
              <a:solidFill>
                <a:schemeClr val="accent1"/>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12</c:v>
              </c:pt>
              <c:pt idx="2">
                <c:v>8</c:v>
              </c:pt>
              <c:pt idx="3">
                <c:v>12</c:v>
              </c:pt>
              <c:pt idx="4">
                <c:v>8</c:v>
              </c:pt>
              <c:pt idx="5">
                <c:v>8</c:v>
              </c:pt>
            </c:numLit>
          </c:val>
          <c:smooth val="0"/>
          <c:extLst>
            <c:ext xmlns:c16="http://schemas.microsoft.com/office/drawing/2014/chart" uri="{C3380CC4-5D6E-409C-BE32-E72D297353CC}">
              <c16:uniqueId val="{000000A3-A4A2-4EF5-9909-8C2EE204B108}"/>
            </c:ext>
          </c:extLst>
        </c:ser>
        <c:ser>
          <c:idx val="55"/>
          <c:order val="55"/>
          <c:tx>
            <c:v>srs_1478_kda_summarydata</c:v>
          </c:tx>
          <c:spPr>
            <a:ln w="28575" cap="rnd">
              <a:solidFill>
                <a:schemeClr val="accent2"/>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8</c:v>
              </c:pt>
              <c:pt idx="2">
                <c:v>8</c:v>
              </c:pt>
              <c:pt idx="3">
                <c:v>8</c:v>
              </c:pt>
              <c:pt idx="4">
                <c:v>8</c:v>
              </c:pt>
              <c:pt idx="5">
                <c:v>4</c:v>
              </c:pt>
            </c:numLit>
          </c:val>
          <c:smooth val="0"/>
          <c:extLst>
            <c:ext xmlns:c16="http://schemas.microsoft.com/office/drawing/2014/chart" uri="{C3380CC4-5D6E-409C-BE32-E72D297353CC}">
              <c16:uniqueId val="{000000A4-A4A2-4EF5-9909-8C2EE204B108}"/>
            </c:ext>
          </c:extLst>
        </c:ser>
        <c:ser>
          <c:idx val="56"/>
          <c:order val="56"/>
          <c:tx>
            <c:v>srs_1487_kda_autorelase_hold</c:v>
          </c:tx>
          <c:spPr>
            <a:ln w="28575" cap="rnd">
              <a:solidFill>
                <a:schemeClr val="accent3"/>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28</c:v>
              </c:pt>
              <c:pt idx="1">
                <c:v>572</c:v>
              </c:pt>
              <c:pt idx="2">
                <c:v>236</c:v>
              </c:pt>
              <c:pt idx="3">
                <c:v>580</c:v>
              </c:pt>
              <c:pt idx="4">
                <c:v>1096</c:v>
              </c:pt>
              <c:pt idx="5">
                <c:v>208</c:v>
              </c:pt>
              <c:pt idx="6">
                <c:v>96</c:v>
              </c:pt>
            </c:numLit>
          </c:val>
          <c:smooth val="0"/>
          <c:extLst>
            <c:ext xmlns:c16="http://schemas.microsoft.com/office/drawing/2014/chart" uri="{C3380CC4-5D6E-409C-BE32-E72D297353CC}">
              <c16:uniqueId val="{000000A5-A4A2-4EF5-9909-8C2EE204B108}"/>
            </c:ext>
          </c:extLst>
        </c:ser>
        <c:ser>
          <c:idx val="57"/>
          <c:order val="57"/>
          <c:tx>
            <c:v>srs_150026_kda_reportcontrolnsi</c:v>
          </c:tx>
          <c:spPr>
            <a:ln w="28575" cap="rnd">
              <a:solidFill>
                <a:schemeClr val="accent4"/>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8</c:v>
              </c:pt>
              <c:pt idx="4">
                <c:v>12</c:v>
              </c:pt>
            </c:numLit>
          </c:val>
          <c:smooth val="0"/>
          <c:extLst>
            <c:ext xmlns:c16="http://schemas.microsoft.com/office/drawing/2014/chart" uri="{C3380CC4-5D6E-409C-BE32-E72D297353CC}">
              <c16:uniqueId val="{000000A6-A4A2-4EF5-9909-8C2EE204B108}"/>
            </c:ext>
          </c:extLst>
        </c:ser>
        <c:ser>
          <c:idx val="58"/>
          <c:order val="58"/>
          <c:tx>
            <c:v>srs_150044_kda_osvbycontract</c:v>
          </c:tx>
          <c:spPr>
            <a:ln w="28575" cap="rnd">
              <a:solidFill>
                <a:schemeClr val="accent5"/>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1</c:v>
              </c:pt>
            </c:numLit>
          </c:val>
          <c:smooth val="0"/>
          <c:extLst>
            <c:ext xmlns:c16="http://schemas.microsoft.com/office/drawing/2014/chart" uri="{C3380CC4-5D6E-409C-BE32-E72D297353CC}">
              <c16:uniqueId val="{000000A7-A4A2-4EF5-9909-8C2EE204B108}"/>
            </c:ext>
          </c:extLst>
        </c:ser>
        <c:ser>
          <c:idx val="59"/>
          <c:order val="59"/>
          <c:tx>
            <c:v>srs_150071_dnm_scanattach</c:v>
          </c:tx>
          <c:spPr>
            <a:ln w="28575" cap="rnd">
              <a:solidFill>
                <a:schemeClr val="accent6"/>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2</c:v>
              </c:pt>
              <c:pt idx="2">
                <c:v>2</c:v>
              </c:pt>
              <c:pt idx="3">
                <c:v>3</c:v>
              </c:pt>
              <c:pt idx="4">
                <c:v>2</c:v>
              </c:pt>
              <c:pt idx="5">
                <c:v>3</c:v>
              </c:pt>
            </c:numLit>
          </c:val>
          <c:smooth val="0"/>
          <c:extLst>
            <c:ext xmlns:c16="http://schemas.microsoft.com/office/drawing/2014/chart" uri="{C3380CC4-5D6E-409C-BE32-E72D297353CC}">
              <c16:uniqueId val="{000000A8-A4A2-4EF5-9909-8C2EE204B108}"/>
            </c:ext>
          </c:extLst>
        </c:ser>
        <c:ser>
          <c:idx val="60"/>
          <c:order val="60"/>
          <c:tx>
            <c:v>srs_150075_kda_datelastshipment</c:v>
          </c:tx>
          <c:spPr>
            <a:ln w="28575" cap="rnd">
              <a:solidFill>
                <a:schemeClr val="accent1">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numLit>
          </c:val>
          <c:smooth val="0"/>
          <c:extLst>
            <c:ext xmlns:c16="http://schemas.microsoft.com/office/drawing/2014/chart" uri="{C3380CC4-5D6E-409C-BE32-E72D297353CC}">
              <c16:uniqueId val="{000000A9-A4A2-4EF5-9909-8C2EE204B108}"/>
            </c:ext>
          </c:extLst>
        </c:ser>
        <c:ser>
          <c:idx val="61"/>
          <c:order val="61"/>
          <c:tx>
            <c:v>srs_150112_syv_itemmaster</c:v>
          </c:tx>
          <c:spPr>
            <a:ln w="28575" cap="rnd">
              <a:solidFill>
                <a:schemeClr val="accent2">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3</c:v>
              </c:pt>
            </c:numLit>
          </c:val>
          <c:smooth val="0"/>
          <c:extLst>
            <c:ext xmlns:c16="http://schemas.microsoft.com/office/drawing/2014/chart" uri="{C3380CC4-5D6E-409C-BE32-E72D297353CC}">
              <c16:uniqueId val="{000000AA-A4A2-4EF5-9909-8C2EE204B108}"/>
            </c:ext>
          </c:extLst>
        </c:ser>
        <c:ser>
          <c:idx val="62"/>
          <c:order val="62"/>
          <c:tx>
            <c:v>srs_150118_returnsinfo</c:v>
          </c:tx>
          <c:spPr>
            <a:ln w="28575" cap="rnd">
              <a:solidFill>
                <a:schemeClr val="accent3">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1</c:v>
              </c:pt>
            </c:numLit>
          </c:val>
          <c:smooth val="0"/>
          <c:extLst>
            <c:ext xmlns:c16="http://schemas.microsoft.com/office/drawing/2014/chart" uri="{C3380CC4-5D6E-409C-BE32-E72D297353CC}">
              <c16:uniqueId val="{000000AB-A4A2-4EF5-9909-8C2EE204B108}"/>
            </c:ext>
          </c:extLst>
        </c:ser>
        <c:ser>
          <c:idx val="63"/>
          <c:order val="63"/>
          <c:tx>
            <c:v>srs_150119_kda_paymentdeferment</c:v>
          </c:tx>
          <c:spPr>
            <a:ln w="28575" cap="rnd">
              <a:solidFill>
                <a:schemeClr val="accent4">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10</c:v>
              </c:pt>
            </c:numLit>
          </c:val>
          <c:smooth val="0"/>
          <c:extLst>
            <c:ext xmlns:c16="http://schemas.microsoft.com/office/drawing/2014/chart" uri="{C3380CC4-5D6E-409C-BE32-E72D297353CC}">
              <c16:uniqueId val="{000000AC-A4A2-4EF5-9909-8C2EE204B108}"/>
            </c:ext>
          </c:extLst>
        </c:ser>
        <c:ser>
          <c:idx val="64"/>
          <c:order val="64"/>
          <c:tx>
            <c:v>srs_1504_kva_doublepay</c:v>
          </c:tx>
          <c:spPr>
            <a:ln w="28575" cap="rnd">
              <a:solidFill>
                <a:schemeClr val="accent5">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1</c:v>
              </c:pt>
              <c:pt idx="5">
                <c:v>4</c:v>
              </c:pt>
            </c:numLit>
          </c:val>
          <c:smooth val="0"/>
          <c:extLst>
            <c:ext xmlns:c16="http://schemas.microsoft.com/office/drawing/2014/chart" uri="{C3380CC4-5D6E-409C-BE32-E72D297353CC}">
              <c16:uniqueId val="{000000AD-A4A2-4EF5-9909-8C2EE204B108}"/>
            </c:ext>
          </c:extLst>
        </c:ser>
        <c:ser>
          <c:idx val="65"/>
          <c:order val="65"/>
          <c:tx>
            <c:v>srs_1510_kva_motivationpdz</c:v>
          </c:tx>
          <c:spPr>
            <a:ln w="28575" cap="rnd">
              <a:solidFill>
                <a:schemeClr val="accent6">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33</c:v>
              </c:pt>
              <c:pt idx="1">
                <c:v>61</c:v>
              </c:pt>
              <c:pt idx="2">
                <c:v>34</c:v>
              </c:pt>
              <c:pt idx="3">
                <c:v>45</c:v>
              </c:pt>
              <c:pt idx="4">
                <c:v>33</c:v>
              </c:pt>
              <c:pt idx="5">
                <c:v>45</c:v>
              </c:pt>
              <c:pt idx="6">
                <c:v>33</c:v>
              </c:pt>
            </c:numLit>
          </c:val>
          <c:smooth val="0"/>
          <c:extLst>
            <c:ext xmlns:c16="http://schemas.microsoft.com/office/drawing/2014/chart" uri="{C3380CC4-5D6E-409C-BE32-E72D297353CC}">
              <c16:uniqueId val="{000000AE-A4A2-4EF5-9909-8C2EE204B108}"/>
            </c:ext>
          </c:extLst>
        </c:ser>
        <c:ser>
          <c:idx val="66"/>
          <c:order val="66"/>
          <c:tx>
            <c:v>srs_1583_dnm_expens7</c:v>
          </c:tx>
          <c:spPr>
            <a:ln w="28575" cap="rnd">
              <a:solidFill>
                <a:schemeClr val="accent1">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2">
                <c:v>2</c:v>
              </c:pt>
              <c:pt idx="3">
                <c:v>2</c:v>
              </c:pt>
              <c:pt idx="4">
                <c:v>1</c:v>
              </c:pt>
              <c:pt idx="5">
                <c:v>1</c:v>
              </c:pt>
            </c:numLit>
          </c:val>
          <c:smooth val="0"/>
          <c:extLst>
            <c:ext xmlns:c16="http://schemas.microsoft.com/office/drawing/2014/chart" uri="{C3380CC4-5D6E-409C-BE32-E72D297353CC}">
              <c16:uniqueId val="{000000AF-A4A2-4EF5-9909-8C2EE204B108}"/>
            </c:ext>
          </c:extLst>
        </c:ser>
        <c:ser>
          <c:idx val="67"/>
          <c:order val="67"/>
          <c:tx>
            <c:v>srs_1597_dnm_expens6</c:v>
          </c:tx>
          <c:spPr>
            <a:ln w="28575" cap="rnd">
              <a:solidFill>
                <a:schemeClr val="accent2">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1</c:v>
              </c:pt>
            </c:numLit>
          </c:val>
          <c:smooth val="0"/>
          <c:extLst>
            <c:ext xmlns:c16="http://schemas.microsoft.com/office/drawing/2014/chart" uri="{C3380CC4-5D6E-409C-BE32-E72D297353CC}">
              <c16:uniqueId val="{000000B0-A4A2-4EF5-9909-8C2EE204B108}"/>
            </c:ext>
          </c:extLst>
        </c:ser>
        <c:ser>
          <c:idx val="68"/>
          <c:order val="68"/>
          <c:tx>
            <c:v>srs_1597_dnm_expens6_total</c:v>
          </c:tx>
          <c:spPr>
            <a:ln w="28575" cap="rnd">
              <a:solidFill>
                <a:schemeClr val="accent3">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1</c:v>
              </c:pt>
            </c:numLit>
          </c:val>
          <c:smooth val="0"/>
          <c:extLst>
            <c:ext xmlns:c16="http://schemas.microsoft.com/office/drawing/2014/chart" uri="{C3380CC4-5D6E-409C-BE32-E72D297353CC}">
              <c16:uniqueId val="{000000B1-A4A2-4EF5-9909-8C2EE204B108}"/>
            </c:ext>
          </c:extLst>
        </c:ser>
        <c:ser>
          <c:idx val="69"/>
          <c:order val="69"/>
          <c:tx>
            <c:v>srs_7250_bnk_mooving_km</c:v>
          </c:tx>
          <c:spPr>
            <a:ln w="28575" cap="rnd">
              <a:solidFill>
                <a:schemeClr val="accent4">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6</c:v>
              </c:pt>
              <c:pt idx="2">
                <c:v>7</c:v>
              </c:pt>
              <c:pt idx="3">
                <c:v>1</c:v>
              </c:pt>
            </c:numLit>
          </c:val>
          <c:smooth val="0"/>
          <c:extLst>
            <c:ext xmlns:c16="http://schemas.microsoft.com/office/drawing/2014/chart" uri="{C3380CC4-5D6E-409C-BE32-E72D297353CC}">
              <c16:uniqueId val="{000000B2-A4A2-4EF5-9909-8C2EE204B108}"/>
            </c:ext>
          </c:extLst>
        </c:ser>
        <c:ser>
          <c:idx val="70"/>
          <c:order val="70"/>
          <c:tx>
            <c:v>srs_7253_dnm_reestrrefundzone</c:v>
          </c:tx>
          <c:spPr>
            <a:ln w="28575" cap="rnd">
              <a:solidFill>
                <a:schemeClr val="accent5">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8</c:v>
              </c:pt>
              <c:pt idx="1">
                <c:v>4</c:v>
              </c:pt>
              <c:pt idx="2">
                <c:v>9</c:v>
              </c:pt>
              <c:pt idx="3">
                <c:v>6</c:v>
              </c:pt>
              <c:pt idx="4">
                <c:v>5</c:v>
              </c:pt>
              <c:pt idx="5">
                <c:v>6</c:v>
              </c:pt>
              <c:pt idx="6">
                <c:v>3</c:v>
              </c:pt>
            </c:numLit>
          </c:val>
          <c:smooth val="0"/>
          <c:extLst>
            <c:ext xmlns:c16="http://schemas.microsoft.com/office/drawing/2014/chart" uri="{C3380CC4-5D6E-409C-BE32-E72D297353CC}">
              <c16:uniqueId val="{000000B3-A4A2-4EF5-9909-8C2EE204B108}"/>
            </c:ext>
          </c:extLst>
        </c:ser>
        <c:ser>
          <c:idx val="71"/>
          <c:order val="71"/>
          <c:tx>
            <c:v>srs_7262_dnm_1torg_salestorg1</c:v>
          </c:tx>
          <c:spPr>
            <a:ln w="28575" cap="rnd">
              <a:solidFill>
                <a:schemeClr val="accent6">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6</c:v>
              </c:pt>
            </c:numLit>
          </c:val>
          <c:smooth val="0"/>
          <c:extLst>
            <c:ext xmlns:c16="http://schemas.microsoft.com/office/drawing/2014/chart" uri="{C3380CC4-5D6E-409C-BE32-E72D297353CC}">
              <c16:uniqueId val="{000000B4-A4A2-4EF5-9909-8C2EE204B108}"/>
            </c:ext>
          </c:extLst>
        </c:ser>
        <c:ser>
          <c:idx val="72"/>
          <c:order val="72"/>
          <c:tx>
            <c:v>srs_7262_dnm_1torg_wholesale</c:v>
          </c:tx>
          <c:spPr>
            <a:ln w="28575" cap="rnd">
              <a:solidFill>
                <a:schemeClr val="accent1">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3</c:v>
              </c:pt>
            </c:numLit>
          </c:val>
          <c:smooth val="0"/>
          <c:extLst>
            <c:ext xmlns:c16="http://schemas.microsoft.com/office/drawing/2014/chart" uri="{C3380CC4-5D6E-409C-BE32-E72D297353CC}">
              <c16:uniqueId val="{000000B5-A4A2-4EF5-9909-8C2EE204B108}"/>
            </c:ext>
          </c:extLst>
        </c:ser>
        <c:ser>
          <c:idx val="73"/>
          <c:order val="73"/>
          <c:tx>
            <c:v>srs_7283_bnk_real_clients</c:v>
          </c:tx>
          <c:spPr>
            <a:ln w="28575" cap="rnd">
              <a:solidFill>
                <a:schemeClr val="accent2">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2">
                <c:v>1</c:v>
              </c:pt>
              <c:pt idx="4">
                <c:v>3</c:v>
              </c:pt>
            </c:numLit>
          </c:val>
          <c:smooth val="0"/>
          <c:extLst>
            <c:ext xmlns:c16="http://schemas.microsoft.com/office/drawing/2014/chart" uri="{C3380CC4-5D6E-409C-BE32-E72D297353CC}">
              <c16:uniqueId val="{000000B6-A4A2-4EF5-9909-8C2EE204B108}"/>
            </c:ext>
          </c:extLst>
        </c:ser>
        <c:ser>
          <c:idx val="74"/>
          <c:order val="74"/>
          <c:tx>
            <c:v>srs_7287_bnk_electronaddresses</c:v>
          </c:tx>
          <c:spPr>
            <a:ln w="28575" cap="rnd">
              <a:solidFill>
                <a:schemeClr val="accent3">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8</c:v>
              </c:pt>
            </c:numLit>
          </c:val>
          <c:smooth val="0"/>
          <c:extLst>
            <c:ext xmlns:c16="http://schemas.microsoft.com/office/drawing/2014/chart" uri="{C3380CC4-5D6E-409C-BE32-E72D297353CC}">
              <c16:uniqueId val="{000000B7-A4A2-4EF5-9909-8C2EE204B108}"/>
            </c:ext>
          </c:extLst>
        </c:ser>
        <c:ser>
          <c:idx val="75"/>
          <c:order val="75"/>
          <c:tx>
            <c:v>srs_7314_dnm_restsinpallets</c:v>
          </c:tx>
          <c:spPr>
            <a:ln w="28575" cap="rnd">
              <a:solidFill>
                <a:schemeClr val="accent4">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numLit>
          </c:val>
          <c:smooth val="0"/>
          <c:extLst>
            <c:ext xmlns:c16="http://schemas.microsoft.com/office/drawing/2014/chart" uri="{C3380CC4-5D6E-409C-BE32-E72D297353CC}">
              <c16:uniqueId val="{000000B8-A4A2-4EF5-9909-8C2EE204B108}"/>
            </c:ext>
          </c:extLst>
        </c:ser>
        <c:ser>
          <c:idx val="76"/>
          <c:order val="76"/>
          <c:tx>
            <c:v>srs_7314_dnm_restsinpalletsabsent</c:v>
          </c:tx>
          <c:spPr>
            <a:ln w="28575" cap="rnd">
              <a:solidFill>
                <a:schemeClr val="accent5">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numLit>
          </c:val>
          <c:smooth val="0"/>
          <c:extLst>
            <c:ext xmlns:c16="http://schemas.microsoft.com/office/drawing/2014/chart" uri="{C3380CC4-5D6E-409C-BE32-E72D297353CC}">
              <c16:uniqueId val="{000000B9-A4A2-4EF5-9909-8C2EE204B108}"/>
            </c:ext>
          </c:extLst>
        </c:ser>
        <c:ser>
          <c:idx val="77"/>
          <c:order val="77"/>
          <c:tx>
            <c:v>srs_7315_dnm_marginpaied</c:v>
          </c:tx>
          <c:spPr>
            <a:ln w="28575" cap="rnd">
              <a:solidFill>
                <a:schemeClr val="accent6">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pt idx="2">
                <c:v>2</c:v>
              </c:pt>
              <c:pt idx="4">
                <c:v>1</c:v>
              </c:pt>
            </c:numLit>
          </c:val>
          <c:smooth val="0"/>
          <c:extLst>
            <c:ext xmlns:c16="http://schemas.microsoft.com/office/drawing/2014/chart" uri="{C3380CC4-5D6E-409C-BE32-E72D297353CC}">
              <c16:uniqueId val="{000000BA-A4A2-4EF5-9909-8C2EE204B108}"/>
            </c:ext>
          </c:extLst>
        </c:ser>
        <c:ser>
          <c:idx val="78"/>
          <c:order val="78"/>
          <c:tx>
            <c:v>srs_7440_dnm_sales</c:v>
          </c:tx>
          <c:spPr>
            <a:ln w="28575" cap="rnd">
              <a:solidFill>
                <a:schemeClr val="accent1">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2</c:v>
              </c:pt>
              <c:pt idx="2">
                <c:v>3</c:v>
              </c:pt>
              <c:pt idx="3">
                <c:v>2</c:v>
              </c:pt>
              <c:pt idx="4">
                <c:v>3</c:v>
              </c:pt>
              <c:pt idx="5">
                <c:v>1</c:v>
              </c:pt>
            </c:numLit>
          </c:val>
          <c:smooth val="0"/>
          <c:extLst>
            <c:ext xmlns:c16="http://schemas.microsoft.com/office/drawing/2014/chart" uri="{C3380CC4-5D6E-409C-BE32-E72D297353CC}">
              <c16:uniqueId val="{000000BB-A4A2-4EF5-9909-8C2EE204B108}"/>
            </c:ext>
          </c:extLst>
        </c:ser>
        <c:dLbls>
          <c:showLegendKey val="0"/>
          <c:showVal val="0"/>
          <c:showCatName val="0"/>
          <c:showSerName val="0"/>
          <c:showPercent val="0"/>
          <c:showBubbleSize val="0"/>
        </c:dLbls>
        <c:smooth val="0"/>
        <c:axId val="952840656"/>
        <c:axId val="952842736"/>
      </c:lineChart>
      <c:catAx>
        <c:axId val="9528406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42736"/>
        <c:crosses val="autoZero"/>
        <c:auto val="1"/>
        <c:lblAlgn val="ctr"/>
        <c:lblOffset val="100"/>
        <c:noMultiLvlLbl val="0"/>
        <c:extLst>
          <c:ext xmlns:c15="http://schemas.microsoft.com/office/drawing/2012/chart" uri="{F40574EE-89B7-4290-83BB-5DA773EAF853}">
            <c15:numFmt c:formatCode="General" c:sourceLinked="1"/>
          </c:ext>
        </c:extLst>
      </c:catAx>
      <c:valAx>
        <c:axId val="952842736"/>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solidFill>
              <a:schemeClr val="accent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4065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layout>
        <c:manualLayout>
          <c:xMode val="edge"/>
          <c:yMode val="edge"/>
          <c:x val="0.80547581805642288"/>
          <c:y val="4.1793080949627083E-3"/>
          <c:w val="0.19171244140154289"/>
          <c:h val="0.9823187910005490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alpha val="99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[Report view.xlsx]PivotChartTable3</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0"/>
        <c:spPr>
          <a:solidFill>
            <a:schemeClr val="accent1"/>
          </a:solidFill>
          <a:ln w="28575" cap="rnd">
            <a:solidFill>
              <a:schemeClr val="accent1"/>
            </a:solidFill>
            <a:round/>
          </a:ln>
          <a:effectLst/>
        </c:spPr>
        <c:marker>
          <c:symbol val="none"/>
        </c:marker>
      </c:pivotFmt>
      <c:pivotFmt>
        <c:idx val="54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669933523033334E-2"/>
          <c:y val="7.6822516370742527E-2"/>
          <c:w val="0.74410536572321273"/>
          <c:h val="0.81658068427091168"/>
        </c:manualLayout>
      </c:layout>
      <c:lineChart>
        <c:grouping val="standard"/>
        <c:varyColors val="0"/>
        <c:ser>
          <c:idx val="0"/>
          <c:order val="0"/>
          <c:tx>
            <c:v>(blank)</c:v>
          </c:tx>
          <c:spPr>
            <a:ln w="28575" cap="rnd">
              <a:solidFill>
                <a:schemeClr val="accent1"/>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66</c:v>
              </c:pt>
              <c:pt idx="1">
                <c:v>515</c:v>
              </c:pt>
              <c:pt idx="2">
                <c:v>452</c:v>
              </c:pt>
              <c:pt idx="3">
                <c:v>448</c:v>
              </c:pt>
              <c:pt idx="4">
                <c:v>1801</c:v>
              </c:pt>
              <c:pt idx="5">
                <c:v>755</c:v>
              </c:pt>
              <c:pt idx="6">
                <c:v>91</c:v>
              </c:pt>
            </c:numLit>
          </c:val>
          <c:smooth val="0"/>
          <c:extLst>
            <c:ext xmlns:c16="http://schemas.microsoft.com/office/drawing/2014/chart" uri="{C3380CC4-5D6E-409C-BE32-E72D297353CC}">
              <c16:uniqueId val="{0000005A-1C3D-4FA0-ABC5-04648D3A8B9B}"/>
            </c:ext>
          </c:extLst>
        </c:ser>
        <c:ser>
          <c:idx val="1"/>
          <c:order val="1"/>
          <c:tx>
            <c:v>add_update</c:v>
          </c:tx>
          <c:spPr>
            <a:ln w="28575" cap="rnd">
              <a:solidFill>
                <a:schemeClr val="accent2"/>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numLit>
          </c:val>
          <c:smooth val="0"/>
          <c:extLst>
            <c:ext xmlns:c16="http://schemas.microsoft.com/office/drawing/2014/chart" uri="{C3380CC4-5D6E-409C-BE32-E72D297353CC}">
              <c16:uniqueId val="{00000001-FBEF-4AEF-BE7C-21721DC862A9}"/>
            </c:ext>
          </c:extLst>
        </c:ser>
        <c:ser>
          <c:idx val="2"/>
          <c:order val="2"/>
          <c:tx>
            <c:v>evs_tblsizes</c:v>
          </c:tx>
          <c:spPr>
            <a:ln w="28575" cap="rnd">
              <a:solidFill>
                <a:schemeClr val="accent3"/>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02-FBEF-4AEF-BE7C-21721DC862A9}"/>
            </c:ext>
          </c:extLst>
        </c:ser>
        <c:ser>
          <c:idx val="3"/>
          <c:order val="3"/>
          <c:tx>
            <c:v>f59fcerr_filldocerror</c:v>
          </c:tx>
          <c:spPr>
            <a:ln w="28575" cap="rnd">
              <a:solidFill>
                <a:schemeClr val="accent4"/>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03-FBEF-4AEF-BE7C-21721DC862A9}"/>
            </c:ext>
          </c:extLst>
        </c:ser>
        <c:ser>
          <c:idx val="4"/>
          <c:order val="4"/>
          <c:tx>
            <c:v>f59fcerr_fillfinerror</c:v>
          </c:tx>
          <c:spPr>
            <a:ln w="28575" cap="rnd">
              <a:solidFill>
                <a:schemeClr val="accent5"/>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04-FBEF-4AEF-BE7C-21721DC862A9}"/>
            </c:ext>
          </c:extLst>
        </c:ser>
        <c:ser>
          <c:idx val="5"/>
          <c:order val="5"/>
          <c:tx>
            <c:v>infdbopt_getmarketplaceitems</c:v>
          </c:tx>
          <c:spPr>
            <a:ln w="28575" cap="rnd">
              <a:solidFill>
                <a:schemeClr val="accent6"/>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48</c:v>
              </c:pt>
              <c:pt idx="5">
                <c:v>42</c:v>
              </c:pt>
              <c:pt idx="6">
                <c:v>41</c:v>
              </c:pt>
            </c:numLit>
          </c:val>
          <c:smooth val="0"/>
          <c:extLst>
            <c:ext xmlns:c16="http://schemas.microsoft.com/office/drawing/2014/chart" uri="{C3380CC4-5D6E-409C-BE32-E72D297353CC}">
              <c16:uniqueId val="{00000005-FBEF-4AEF-BE7C-21721DC862A9}"/>
            </c:ext>
          </c:extLst>
        </c:ser>
        <c:ser>
          <c:idx val="6"/>
          <c:order val="6"/>
          <c:tx>
            <c:v>infdbopt_getmarketplaceprice</c:v>
          </c:tx>
          <c:spPr>
            <a:ln w="28575" cap="rnd">
              <a:solidFill>
                <a:schemeClr val="accent1">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288</c:v>
              </c:pt>
              <c:pt idx="1">
                <c:v>252</c:v>
              </c:pt>
              <c:pt idx="2">
                <c:v>252</c:v>
              </c:pt>
              <c:pt idx="3">
                <c:v>252</c:v>
              </c:pt>
              <c:pt idx="4">
                <c:v>252</c:v>
              </c:pt>
              <c:pt idx="5">
                <c:v>252</c:v>
              </c:pt>
              <c:pt idx="6">
                <c:v>248</c:v>
              </c:pt>
            </c:numLit>
          </c:val>
          <c:smooth val="0"/>
          <c:extLst>
            <c:ext xmlns:c16="http://schemas.microsoft.com/office/drawing/2014/chart" uri="{C3380CC4-5D6E-409C-BE32-E72D297353CC}">
              <c16:uniqueId val="{00000006-FBEF-4AEF-BE7C-21721DC862A9}"/>
            </c:ext>
          </c:extLst>
        </c:ser>
        <c:ser>
          <c:idx val="7"/>
          <c:order val="7"/>
          <c:tx>
            <c:v>infdbopt_interstock_sales_tooptimum</c:v>
          </c:tx>
          <c:spPr>
            <a:ln w="28575" cap="rnd">
              <a:solidFill>
                <a:schemeClr val="accent2">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27</c:v>
              </c:pt>
              <c:pt idx="1">
                <c:v>28</c:v>
              </c:pt>
              <c:pt idx="2">
                <c:v>26</c:v>
              </c:pt>
              <c:pt idx="3">
                <c:v>23</c:v>
              </c:pt>
              <c:pt idx="4">
                <c:v>28</c:v>
              </c:pt>
              <c:pt idx="5">
                <c:v>26</c:v>
              </c:pt>
              <c:pt idx="6">
                <c:v>26</c:v>
              </c:pt>
            </c:numLit>
          </c:val>
          <c:smooth val="0"/>
          <c:extLst>
            <c:ext xmlns:c16="http://schemas.microsoft.com/office/drawing/2014/chart" uri="{C3380CC4-5D6E-409C-BE32-E72D297353CC}">
              <c16:uniqueId val="{00000007-FBEF-4AEF-BE7C-21721DC862A9}"/>
            </c:ext>
          </c:extLst>
        </c:ser>
        <c:ser>
          <c:idx val="8"/>
          <c:order val="8"/>
          <c:tx>
            <c:v>infdbopt_interstockdocs_fordms</c:v>
          </c:tx>
          <c:spPr>
            <a:ln w="28575" cap="rnd">
              <a:solidFill>
                <a:schemeClr val="accent3">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8</c:v>
              </c:pt>
              <c:pt idx="1">
                <c:v>6</c:v>
              </c:pt>
              <c:pt idx="2">
                <c:v>6</c:v>
              </c:pt>
              <c:pt idx="3">
                <c:v>6</c:v>
              </c:pt>
              <c:pt idx="4">
                <c:v>11</c:v>
              </c:pt>
              <c:pt idx="5">
                <c:v>6</c:v>
              </c:pt>
              <c:pt idx="6">
                <c:v>8</c:v>
              </c:pt>
            </c:numLit>
          </c:val>
          <c:smooth val="0"/>
          <c:extLst>
            <c:ext xmlns:c16="http://schemas.microsoft.com/office/drawing/2014/chart" uri="{C3380CC4-5D6E-409C-BE32-E72D297353CC}">
              <c16:uniqueId val="{00000008-FBEF-4AEF-BE7C-21721DC862A9}"/>
            </c:ext>
          </c:extLst>
        </c:ser>
        <c:ser>
          <c:idx val="9"/>
          <c:order val="9"/>
          <c:tx>
            <c:v>infdbopt_spgetinterstockdocs_omr</c:v>
          </c:tx>
          <c:spPr>
            <a:ln w="28575" cap="rnd">
              <a:solidFill>
                <a:schemeClr val="accent4">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c:v>
              </c:pt>
              <c:pt idx="1">
                <c:v>4</c:v>
              </c:pt>
              <c:pt idx="2">
                <c:v>4</c:v>
              </c:pt>
              <c:pt idx="3">
                <c:v>4</c:v>
              </c:pt>
              <c:pt idx="4">
                <c:v>6</c:v>
              </c:pt>
              <c:pt idx="5">
                <c:v>4</c:v>
              </c:pt>
              <c:pt idx="6">
                <c:v>4</c:v>
              </c:pt>
            </c:numLit>
          </c:val>
          <c:smooth val="0"/>
          <c:extLst>
            <c:ext xmlns:c16="http://schemas.microsoft.com/office/drawing/2014/chart" uri="{C3380CC4-5D6E-409C-BE32-E72D297353CC}">
              <c16:uniqueId val="{00000009-FBEF-4AEF-BE7C-21721DC862A9}"/>
            </c:ext>
          </c:extLst>
        </c:ser>
        <c:ser>
          <c:idx val="10"/>
          <c:order val="10"/>
          <c:tx>
            <c:v>infdbopt_spgetordertooptimum_cutreason_cof_total</c:v>
          </c:tx>
          <c:spPr>
            <a:ln w="28575" cap="rnd">
              <a:solidFill>
                <a:schemeClr val="accent5">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9</c:v>
              </c:pt>
              <c:pt idx="2">
                <c:v>6</c:v>
              </c:pt>
              <c:pt idx="3">
                <c:v>2</c:v>
              </c:pt>
              <c:pt idx="5">
                <c:v>27</c:v>
              </c:pt>
            </c:numLit>
          </c:val>
          <c:smooth val="0"/>
          <c:extLst>
            <c:ext xmlns:c16="http://schemas.microsoft.com/office/drawing/2014/chart" uri="{C3380CC4-5D6E-409C-BE32-E72D297353CC}">
              <c16:uniqueId val="{0000000A-FBEF-4AEF-BE7C-21721DC862A9}"/>
            </c:ext>
          </c:extLst>
        </c:ser>
        <c:ser>
          <c:idx val="11"/>
          <c:order val="11"/>
          <c:tx>
            <c:v>infdbopt_spgetordertooptimum_omr</c:v>
          </c:tx>
          <c:spPr>
            <a:ln w="28575" cap="rnd">
              <a:solidFill>
                <a:schemeClr val="accent6">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2</c:v>
              </c:pt>
              <c:pt idx="2">
                <c:v>2</c:v>
              </c:pt>
              <c:pt idx="3">
                <c:v>2</c:v>
              </c:pt>
              <c:pt idx="4">
                <c:v>3</c:v>
              </c:pt>
              <c:pt idx="5">
                <c:v>2</c:v>
              </c:pt>
              <c:pt idx="6">
                <c:v>2</c:v>
              </c:pt>
            </c:numLit>
          </c:val>
          <c:smooth val="0"/>
          <c:extLst>
            <c:ext xmlns:c16="http://schemas.microsoft.com/office/drawing/2014/chart" uri="{C3380CC4-5D6E-409C-BE32-E72D297353CC}">
              <c16:uniqueId val="{0000000B-FBEF-4AEF-BE7C-21721DC862A9}"/>
            </c:ext>
          </c:extLst>
        </c:ser>
        <c:ser>
          <c:idx val="12"/>
          <c:order val="12"/>
          <c:tx>
            <c:v>infdbopt_spgetpurchaseorder_omr_ex</c:v>
          </c:tx>
          <c:spPr>
            <a:ln w="28575" cap="rnd">
              <a:solidFill>
                <a:schemeClr val="accent1">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2</c:v>
              </c:pt>
              <c:pt idx="2">
                <c:v>2</c:v>
              </c:pt>
              <c:pt idx="3">
                <c:v>2</c:v>
              </c:pt>
              <c:pt idx="4">
                <c:v>3</c:v>
              </c:pt>
              <c:pt idx="5">
                <c:v>2</c:v>
              </c:pt>
              <c:pt idx="6">
                <c:v>2</c:v>
              </c:pt>
            </c:numLit>
          </c:val>
          <c:smooth val="0"/>
          <c:extLst>
            <c:ext xmlns:c16="http://schemas.microsoft.com/office/drawing/2014/chart" uri="{C3380CC4-5D6E-409C-BE32-E72D297353CC}">
              <c16:uniqueId val="{0000000C-FBEF-4AEF-BE7C-21721DC862A9}"/>
            </c:ext>
          </c:extLst>
        </c:ser>
        <c:ser>
          <c:idx val="13"/>
          <c:order val="13"/>
          <c:tx>
            <c:v>infdbopt_spgetrests_omr_ex</c:v>
          </c:tx>
          <c:spPr>
            <a:ln w="28575" cap="rnd">
              <a:solidFill>
                <a:schemeClr val="accent2">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2</c:v>
              </c:pt>
              <c:pt idx="2">
                <c:v>2</c:v>
              </c:pt>
              <c:pt idx="3">
                <c:v>2</c:v>
              </c:pt>
              <c:pt idx="4">
                <c:v>3</c:v>
              </c:pt>
              <c:pt idx="5">
                <c:v>2</c:v>
              </c:pt>
              <c:pt idx="6">
                <c:v>2</c:v>
              </c:pt>
            </c:numLit>
          </c:val>
          <c:smooth val="0"/>
          <c:extLst>
            <c:ext xmlns:c16="http://schemas.microsoft.com/office/drawing/2014/chart" uri="{C3380CC4-5D6E-409C-BE32-E72D297353CC}">
              <c16:uniqueId val="{0000000D-FBEF-4AEF-BE7C-21721DC862A9}"/>
            </c:ext>
          </c:extLst>
        </c:ser>
        <c:ser>
          <c:idx val="14"/>
          <c:order val="14"/>
          <c:tx>
            <c:v>infdbopt_spgetreturneddocs_nst_kz</c:v>
          </c:tx>
          <c:spPr>
            <a:ln w="28575" cap="rnd">
              <a:solidFill>
                <a:schemeClr val="accent3">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3">
                <c:v>43</c:v>
              </c:pt>
              <c:pt idx="4">
                <c:v>47</c:v>
              </c:pt>
              <c:pt idx="5">
                <c:v>35</c:v>
              </c:pt>
              <c:pt idx="6">
                <c:v>28</c:v>
              </c:pt>
            </c:numLit>
          </c:val>
          <c:smooth val="0"/>
          <c:extLst>
            <c:ext xmlns:c16="http://schemas.microsoft.com/office/drawing/2014/chart" uri="{C3380CC4-5D6E-409C-BE32-E72D297353CC}">
              <c16:uniqueId val="{0000000E-FBEF-4AEF-BE7C-21721DC862A9}"/>
            </c:ext>
          </c:extLst>
        </c:ser>
        <c:ser>
          <c:idx val="15"/>
          <c:order val="15"/>
          <c:tx>
            <c:v>infdbopt_spgetreturneddocs_omr_ex</c:v>
          </c:tx>
          <c:spPr>
            <a:ln w="28575" cap="rnd">
              <a:solidFill>
                <a:schemeClr val="accent4">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2</c:v>
              </c:pt>
              <c:pt idx="2">
                <c:v>2</c:v>
              </c:pt>
              <c:pt idx="3">
                <c:v>2</c:v>
              </c:pt>
              <c:pt idx="4">
                <c:v>3</c:v>
              </c:pt>
              <c:pt idx="5">
                <c:v>1</c:v>
              </c:pt>
              <c:pt idx="6">
                <c:v>2</c:v>
              </c:pt>
            </c:numLit>
          </c:val>
          <c:smooth val="0"/>
          <c:extLst>
            <c:ext xmlns:c16="http://schemas.microsoft.com/office/drawing/2014/chart" uri="{C3380CC4-5D6E-409C-BE32-E72D297353CC}">
              <c16:uniqueId val="{0000000F-FBEF-4AEF-BE7C-21721DC862A9}"/>
            </c:ext>
          </c:extLst>
        </c:ser>
        <c:ser>
          <c:idx val="16"/>
          <c:order val="16"/>
          <c:tx>
            <c:v>infdbopt_spgetreturneddocs_pur_kz</c:v>
          </c:tx>
          <c:spPr>
            <a:ln w="28575" cap="rnd">
              <a:solidFill>
                <a:schemeClr val="accent5">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3">
                <c:v>1</c:v>
              </c:pt>
              <c:pt idx="5">
                <c:v>2</c:v>
              </c:pt>
            </c:numLit>
          </c:val>
          <c:smooth val="0"/>
          <c:extLst>
            <c:ext xmlns:c16="http://schemas.microsoft.com/office/drawing/2014/chart" uri="{C3380CC4-5D6E-409C-BE32-E72D297353CC}">
              <c16:uniqueId val="{00000010-FBEF-4AEF-BE7C-21721DC862A9}"/>
            </c:ext>
          </c:extLst>
        </c:ser>
        <c:ser>
          <c:idx val="17"/>
          <c:order val="17"/>
          <c:tx>
            <c:v>infdbopt_spgetsalestooptimum_dr_nst</c:v>
          </c:tx>
          <c:spPr>
            <a:ln w="28575" cap="rnd">
              <a:solidFill>
                <a:schemeClr val="accent6">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15</c:v>
              </c:pt>
              <c:pt idx="2">
                <c:v>15</c:v>
              </c:pt>
              <c:pt idx="3">
                <c:v>21</c:v>
              </c:pt>
              <c:pt idx="4">
                <c:v>9</c:v>
              </c:pt>
              <c:pt idx="5">
                <c:v>37</c:v>
              </c:pt>
            </c:numLit>
          </c:val>
          <c:smooth val="0"/>
          <c:extLst>
            <c:ext xmlns:c16="http://schemas.microsoft.com/office/drawing/2014/chart" uri="{C3380CC4-5D6E-409C-BE32-E72D297353CC}">
              <c16:uniqueId val="{00000011-FBEF-4AEF-BE7C-21721DC862A9}"/>
            </c:ext>
          </c:extLst>
        </c:ser>
        <c:ser>
          <c:idx val="18"/>
          <c:order val="18"/>
          <c:tx>
            <c:v>infdbopt_spgetsalestooptimum_dr_pur</c:v>
          </c:tx>
          <c:spPr>
            <a:ln w="28575" cap="rnd">
              <a:solidFill>
                <a:schemeClr val="accent1">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122</c:v>
              </c:pt>
              <c:pt idx="1">
                <c:v>57</c:v>
              </c:pt>
              <c:pt idx="2">
                <c:v>68</c:v>
              </c:pt>
              <c:pt idx="3">
                <c:v>31</c:v>
              </c:pt>
              <c:pt idx="4">
                <c:v>31</c:v>
              </c:pt>
              <c:pt idx="5">
                <c:v>42</c:v>
              </c:pt>
              <c:pt idx="6">
                <c:v>10</c:v>
              </c:pt>
            </c:numLit>
          </c:val>
          <c:smooth val="0"/>
          <c:extLst>
            <c:ext xmlns:c16="http://schemas.microsoft.com/office/drawing/2014/chart" uri="{C3380CC4-5D6E-409C-BE32-E72D297353CC}">
              <c16:uniqueId val="{00000012-FBEF-4AEF-BE7C-21721DC862A9}"/>
            </c:ext>
          </c:extLst>
        </c:ser>
        <c:ser>
          <c:idx val="19"/>
          <c:order val="19"/>
          <c:tx>
            <c:v>infdbopt_spgetsalestooptimum_omr</c:v>
          </c:tx>
          <c:spPr>
            <a:ln w="28575" cap="rnd">
              <a:solidFill>
                <a:schemeClr val="accent2">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c:v>
              </c:pt>
              <c:pt idx="1">
                <c:v>4</c:v>
              </c:pt>
              <c:pt idx="2">
                <c:v>4</c:v>
              </c:pt>
              <c:pt idx="3">
                <c:v>4</c:v>
              </c:pt>
              <c:pt idx="4">
                <c:v>6</c:v>
              </c:pt>
              <c:pt idx="5">
                <c:v>4</c:v>
              </c:pt>
              <c:pt idx="6">
                <c:v>4</c:v>
              </c:pt>
            </c:numLit>
          </c:val>
          <c:smooth val="0"/>
          <c:extLst>
            <c:ext xmlns:c16="http://schemas.microsoft.com/office/drawing/2014/chart" uri="{C3380CC4-5D6E-409C-BE32-E72D297353CC}">
              <c16:uniqueId val="{00000013-FBEF-4AEF-BE7C-21721DC862A9}"/>
            </c:ext>
          </c:extLst>
        </c:ser>
        <c:ser>
          <c:idx val="20"/>
          <c:order val="20"/>
          <c:tx>
            <c:v>infdbopt_spgetsalestooptimum_report_17778</c:v>
          </c:tx>
          <c:spPr>
            <a:ln w="28575" cap="rnd">
              <a:solidFill>
                <a:schemeClr val="accent3">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2">
                <c:v>1</c:v>
              </c:pt>
            </c:numLit>
          </c:val>
          <c:smooth val="0"/>
          <c:extLst>
            <c:ext xmlns:c16="http://schemas.microsoft.com/office/drawing/2014/chart" uri="{C3380CC4-5D6E-409C-BE32-E72D297353CC}">
              <c16:uniqueId val="{00000014-FBEF-4AEF-BE7C-21721DC862A9}"/>
            </c:ext>
          </c:extLst>
        </c:ser>
        <c:ser>
          <c:idx val="21"/>
          <c:order val="21"/>
          <c:tx>
            <c:v>sp_anttppbindexp_v2</c:v>
          </c:tx>
          <c:spPr>
            <a:ln w="28575" cap="rnd">
              <a:solidFill>
                <a:schemeClr val="accent4">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c:v>
              </c:pt>
              <c:pt idx="1">
                <c:v>2</c:v>
              </c:pt>
              <c:pt idx="2">
                <c:v>2</c:v>
              </c:pt>
              <c:pt idx="3">
                <c:v>2</c:v>
              </c:pt>
              <c:pt idx="4">
                <c:v>2</c:v>
              </c:pt>
              <c:pt idx="5">
                <c:v>2</c:v>
              </c:pt>
              <c:pt idx="6">
                <c:v>2</c:v>
              </c:pt>
            </c:numLit>
          </c:val>
          <c:smooth val="0"/>
          <c:extLst>
            <c:ext xmlns:c16="http://schemas.microsoft.com/office/drawing/2014/chart" uri="{C3380CC4-5D6E-409C-BE32-E72D297353CC}">
              <c16:uniqueId val="{00000015-FBEF-4AEF-BE7C-21721DC862A9}"/>
            </c:ext>
          </c:extLst>
        </c:ser>
        <c:ser>
          <c:idx val="22"/>
          <c:order val="22"/>
          <c:tx>
            <c:v>sp_cursoropen</c:v>
          </c:tx>
          <c:spPr>
            <a:ln w="28575" cap="rnd">
              <a:solidFill>
                <a:schemeClr val="accent5">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38</c:v>
              </c:pt>
              <c:pt idx="1">
                <c:v>15</c:v>
              </c:pt>
              <c:pt idx="2">
                <c:v>12</c:v>
              </c:pt>
              <c:pt idx="3">
                <c:v>11</c:v>
              </c:pt>
              <c:pt idx="4">
                <c:v>4</c:v>
              </c:pt>
              <c:pt idx="5">
                <c:v>15</c:v>
              </c:pt>
              <c:pt idx="6">
                <c:v>17</c:v>
              </c:pt>
            </c:numLit>
          </c:val>
          <c:smooth val="0"/>
          <c:extLst>
            <c:ext xmlns:c16="http://schemas.microsoft.com/office/drawing/2014/chart" uri="{C3380CC4-5D6E-409C-BE32-E72D297353CC}">
              <c16:uniqueId val="{00000016-FBEF-4AEF-BE7C-21721DC862A9}"/>
            </c:ext>
          </c:extLst>
        </c:ser>
        <c:ser>
          <c:idx val="23"/>
          <c:order val="23"/>
          <c:tx>
            <c:v>sp_prepexec</c:v>
          </c:tx>
          <c:spPr>
            <a:ln w="28575" cap="rnd">
              <a:solidFill>
                <a:schemeClr val="accent6">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81</c:v>
              </c:pt>
              <c:pt idx="1">
                <c:v>131</c:v>
              </c:pt>
              <c:pt idx="2">
                <c:v>76</c:v>
              </c:pt>
              <c:pt idx="3">
                <c:v>36</c:v>
              </c:pt>
              <c:pt idx="4">
                <c:v>138</c:v>
              </c:pt>
              <c:pt idx="5">
                <c:v>26</c:v>
              </c:pt>
              <c:pt idx="6">
                <c:v>6</c:v>
              </c:pt>
            </c:numLit>
          </c:val>
          <c:smooth val="0"/>
          <c:extLst>
            <c:ext xmlns:c16="http://schemas.microsoft.com/office/drawing/2014/chart" uri="{C3380CC4-5D6E-409C-BE32-E72D297353CC}">
              <c16:uniqueId val="{00000017-FBEF-4AEF-BE7C-21721DC862A9}"/>
            </c:ext>
          </c:extLst>
        </c:ser>
        <c:ser>
          <c:idx val="24"/>
          <c:order val="24"/>
          <c:tx>
            <c:v>sp_ехесute</c:v>
          </c:tx>
          <c:spPr>
            <a:ln w="28575" cap="rnd">
              <a:solidFill>
                <a:schemeClr val="accent1">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2">
                <c:v>12</c:v>
              </c:pt>
              <c:pt idx="4">
                <c:v>639</c:v>
              </c:pt>
              <c:pt idx="5">
                <c:v>186</c:v>
              </c:pt>
            </c:numLit>
          </c:val>
          <c:smooth val="0"/>
          <c:extLst>
            <c:ext xmlns:c16="http://schemas.microsoft.com/office/drawing/2014/chart" uri="{C3380CC4-5D6E-409C-BE32-E72D297353CC}">
              <c16:uniqueId val="{00000018-FBEF-4AEF-BE7C-21721DC862A9}"/>
            </c:ext>
          </c:extLst>
        </c:ser>
        <c:ser>
          <c:idx val="25"/>
          <c:order val="25"/>
          <c:tx>
            <c:v>sp_ехесutesql</c:v>
          </c:tx>
          <c:spPr>
            <a:ln w="28575" cap="rnd">
              <a:solidFill>
                <a:schemeClr val="accent2">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518</c:v>
              </c:pt>
              <c:pt idx="1">
                <c:v>466</c:v>
              </c:pt>
              <c:pt idx="2">
                <c:v>359</c:v>
              </c:pt>
              <c:pt idx="3">
                <c:v>310</c:v>
              </c:pt>
              <c:pt idx="4">
                <c:v>549</c:v>
              </c:pt>
              <c:pt idx="5">
                <c:v>548</c:v>
              </c:pt>
              <c:pt idx="6">
                <c:v>374</c:v>
              </c:pt>
            </c:numLit>
          </c:val>
          <c:smooth val="0"/>
          <c:extLst>
            <c:ext xmlns:c16="http://schemas.microsoft.com/office/drawing/2014/chart" uri="{C3380CC4-5D6E-409C-BE32-E72D297353CC}">
              <c16:uniqueId val="{00000019-FBEF-4AEF-BE7C-21721DC862A9}"/>
            </c:ext>
          </c:extLst>
        </c:ser>
        <c:ser>
          <c:idx val="26"/>
          <c:order val="26"/>
          <c:tx>
            <c:v>spbnk_srs_150057_getconstriction</c:v>
          </c:tx>
          <c:spPr>
            <a:ln w="28575" cap="rnd">
              <a:solidFill>
                <a:schemeClr val="accent3">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20</c:v>
              </c:pt>
              <c:pt idx="2">
                <c:v>12</c:v>
              </c:pt>
              <c:pt idx="3">
                <c:v>16</c:v>
              </c:pt>
              <c:pt idx="4">
                <c:v>60</c:v>
              </c:pt>
              <c:pt idx="5">
                <c:v>16</c:v>
              </c:pt>
            </c:numLit>
          </c:val>
          <c:smooth val="0"/>
          <c:extLst>
            <c:ext xmlns:c16="http://schemas.microsoft.com/office/drawing/2014/chart" uri="{C3380CC4-5D6E-409C-BE32-E72D297353CC}">
              <c16:uniqueId val="{0000001A-FBEF-4AEF-BE7C-21721DC862A9}"/>
            </c:ext>
          </c:extLst>
        </c:ser>
        <c:ser>
          <c:idx val="27"/>
          <c:order val="27"/>
          <c:tx>
            <c:v>spbnk_srs_150064_interwarehouse_movements</c:v>
          </c:tx>
          <c:spPr>
            <a:ln w="28575" cap="rnd">
              <a:solidFill>
                <a:schemeClr val="accent4">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2</c:v>
              </c:pt>
              <c:pt idx="2">
                <c:v>2</c:v>
              </c:pt>
              <c:pt idx="3">
                <c:v>2</c:v>
              </c:pt>
              <c:pt idx="4">
                <c:v>2</c:v>
              </c:pt>
              <c:pt idx="5">
                <c:v>2</c:v>
              </c:pt>
              <c:pt idx="6">
                <c:v>1</c:v>
              </c:pt>
            </c:numLit>
          </c:val>
          <c:smooth val="0"/>
          <c:extLst>
            <c:ext xmlns:c16="http://schemas.microsoft.com/office/drawing/2014/chart" uri="{C3380CC4-5D6E-409C-BE32-E72D297353CC}">
              <c16:uniqueId val="{0000001B-FBEF-4AEF-BE7C-21721DC862A9}"/>
            </c:ext>
          </c:extLst>
        </c:ser>
        <c:ser>
          <c:idx val="28"/>
          <c:order val="28"/>
          <c:tx>
            <c:v>spevs_check_int_f41021-f4111</c:v>
          </c:tx>
          <c:spPr>
            <a:ln w="28575" cap="rnd">
              <a:solidFill>
                <a:schemeClr val="accent5">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pt idx="2">
                <c:v>1</c:v>
              </c:pt>
              <c:pt idx="3">
                <c:v>1</c:v>
              </c:pt>
              <c:pt idx="4">
                <c:v>1</c:v>
              </c:pt>
              <c:pt idx="5">
                <c:v>1</c:v>
              </c:pt>
            </c:numLit>
          </c:val>
          <c:smooth val="0"/>
          <c:extLst>
            <c:ext xmlns:c16="http://schemas.microsoft.com/office/drawing/2014/chart" uri="{C3380CC4-5D6E-409C-BE32-E72D297353CC}">
              <c16:uniqueId val="{0000001C-FBEF-4AEF-BE7C-21721DC862A9}"/>
            </c:ext>
          </c:extLst>
        </c:ser>
        <c:ser>
          <c:idx val="29"/>
          <c:order val="29"/>
          <c:tx>
            <c:v>spimportdoc_orders_get</c:v>
          </c:tx>
          <c:spPr>
            <a:ln w="28575" cap="rnd">
              <a:solidFill>
                <a:schemeClr val="accent6">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1D-FBEF-4AEF-BE7C-21721DC862A9}"/>
            </c:ext>
          </c:extLst>
        </c:ser>
        <c:ser>
          <c:idx val="30"/>
          <c:order val="30"/>
          <c:tx>
            <c:v>spimportdoc_orders_get_omr</c:v>
          </c:tx>
          <c:spPr>
            <a:ln w="28575" cap="rnd">
              <a:solidFill>
                <a:schemeClr val="accent1">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1E-FBEF-4AEF-BE7C-21721DC862A9}"/>
            </c:ext>
          </c:extLst>
        </c:ser>
        <c:ser>
          <c:idx val="31"/>
          <c:order val="31"/>
          <c:tx>
            <c:v>spimportdoc_orders_select</c:v>
          </c:tx>
          <c:spPr>
            <a:ln w="28575" cap="rnd">
              <a:solidFill>
                <a:schemeClr val="accent2">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c:v>
              </c:pt>
              <c:pt idx="1">
                <c:v>1</c:v>
              </c:pt>
              <c:pt idx="2">
                <c:v>1</c:v>
              </c:pt>
            </c:numLit>
          </c:val>
          <c:smooth val="0"/>
          <c:extLst>
            <c:ext xmlns:c16="http://schemas.microsoft.com/office/drawing/2014/chart" uri="{C3380CC4-5D6E-409C-BE32-E72D297353CC}">
              <c16:uniqueId val="{0000001F-FBEF-4AEF-BE7C-21721DC862A9}"/>
            </c:ext>
          </c:extLst>
        </c:ser>
        <c:ser>
          <c:idx val="32"/>
          <c:order val="32"/>
          <c:tx>
            <c:v>spimportdoc_orders_select_omr</c:v>
          </c:tx>
          <c:spPr>
            <a:ln w="28575" cap="rnd">
              <a:solidFill>
                <a:schemeClr val="accent3">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c:v>
              </c:pt>
              <c:pt idx="1">
                <c:v>4</c:v>
              </c:pt>
              <c:pt idx="3">
                <c:v>4</c:v>
              </c:pt>
              <c:pt idx="4">
                <c:v>6</c:v>
              </c:pt>
              <c:pt idx="5">
                <c:v>4</c:v>
              </c:pt>
              <c:pt idx="6">
                <c:v>4</c:v>
              </c:pt>
            </c:numLit>
          </c:val>
          <c:smooth val="0"/>
          <c:extLst>
            <c:ext xmlns:c16="http://schemas.microsoft.com/office/drawing/2014/chart" uri="{C3380CC4-5D6E-409C-BE32-E72D297353CC}">
              <c16:uniqueId val="{00000020-FBEF-4AEF-BE7C-21721DC862A9}"/>
            </c:ext>
          </c:extLst>
        </c:ser>
        <c:ser>
          <c:idx val="33"/>
          <c:order val="33"/>
          <c:tx>
            <c:v>spimportdoc_sales_get</c:v>
          </c:tx>
          <c:spPr>
            <a:ln w="28575" cap="rnd">
              <a:solidFill>
                <a:schemeClr val="accent4">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pt idx="1">
                <c:v>1</c:v>
              </c:pt>
              <c:pt idx="2">
                <c:v>1</c:v>
              </c:pt>
              <c:pt idx="3">
                <c:v>1</c:v>
              </c:pt>
              <c:pt idx="4">
                <c:v>1</c:v>
              </c:pt>
              <c:pt idx="5">
                <c:v>1</c:v>
              </c:pt>
              <c:pt idx="6">
                <c:v>1</c:v>
              </c:pt>
            </c:numLit>
          </c:val>
          <c:smooth val="0"/>
          <c:extLst>
            <c:ext xmlns:c16="http://schemas.microsoft.com/office/drawing/2014/chart" uri="{C3380CC4-5D6E-409C-BE32-E72D297353CC}">
              <c16:uniqueId val="{00000021-FBEF-4AEF-BE7C-21721DC862A9}"/>
            </c:ext>
          </c:extLst>
        </c:ser>
        <c:ser>
          <c:idx val="34"/>
          <c:order val="34"/>
          <c:tx>
            <c:v>spimportdoc_sales_select</c:v>
          </c:tx>
          <c:spPr>
            <a:ln w="28575" cap="rnd">
              <a:solidFill>
                <a:schemeClr val="accent5">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3</c:v>
              </c:pt>
              <c:pt idx="2">
                <c:v>1</c:v>
              </c:pt>
            </c:numLit>
          </c:val>
          <c:smooth val="0"/>
          <c:extLst>
            <c:ext xmlns:c16="http://schemas.microsoft.com/office/drawing/2014/chart" uri="{C3380CC4-5D6E-409C-BE32-E72D297353CC}">
              <c16:uniqueId val="{00000022-FBEF-4AEF-BE7C-21721DC862A9}"/>
            </c:ext>
          </c:extLst>
        </c:ser>
        <c:ser>
          <c:idx val="35"/>
          <c:order val="35"/>
          <c:tx>
            <c:v>spksm_srs_150116_traceable_goods</c:v>
          </c:tx>
          <c:spPr>
            <a:ln w="28575" cap="rnd">
              <a:solidFill>
                <a:schemeClr val="accent6">
                  <a:lumMod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1</c:v>
              </c:pt>
            </c:numLit>
          </c:val>
          <c:smooth val="0"/>
          <c:extLst>
            <c:ext xmlns:c16="http://schemas.microsoft.com/office/drawing/2014/chart" uri="{C3380CC4-5D6E-409C-BE32-E72D297353CC}">
              <c16:uniqueId val="{00000023-FBEF-4AEF-BE7C-21721DC862A9}"/>
            </c:ext>
          </c:extLst>
        </c:ser>
        <c:ser>
          <c:idx val="36"/>
          <c:order val="36"/>
          <c:tx>
            <c:v>spmdo_cheftablesfilling</c:v>
          </c:tx>
          <c:spPr>
            <a:ln w="28575" cap="rnd">
              <a:solidFill>
                <a:schemeClr val="accent1">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c:v>
              </c:pt>
            </c:numLit>
          </c:val>
          <c:smooth val="0"/>
          <c:extLst>
            <c:ext xmlns:c16="http://schemas.microsoft.com/office/drawing/2014/chart" uri="{C3380CC4-5D6E-409C-BE32-E72D297353CC}">
              <c16:uniqueId val="{00000024-FBEF-4AEF-BE7C-21721DC862A9}"/>
            </c:ext>
          </c:extLst>
        </c:ser>
        <c:ser>
          <c:idx val="37"/>
          <c:order val="37"/>
          <c:tx>
            <c:v>spmdo_srs_1209_archdocscontrol</c:v>
          </c:tx>
          <c:spPr>
            <a:ln w="28575" cap="rnd">
              <a:solidFill>
                <a:schemeClr val="accent2">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c:v>
              </c:pt>
              <c:pt idx="1">
                <c:v>126</c:v>
              </c:pt>
              <c:pt idx="2">
                <c:v>108</c:v>
              </c:pt>
              <c:pt idx="3">
                <c:v>46</c:v>
              </c:pt>
              <c:pt idx="4">
                <c:v>69</c:v>
              </c:pt>
              <c:pt idx="5">
                <c:v>85</c:v>
              </c:pt>
              <c:pt idx="6">
                <c:v>7</c:v>
              </c:pt>
            </c:numLit>
          </c:val>
          <c:smooth val="0"/>
          <c:extLst>
            <c:ext xmlns:c16="http://schemas.microsoft.com/office/drawing/2014/chart" uri="{C3380CC4-5D6E-409C-BE32-E72D297353CC}">
              <c16:uniqueId val="{00000025-FBEF-4AEF-BE7C-21721DC862A9}"/>
            </c:ext>
          </c:extLst>
        </c:ser>
        <c:ser>
          <c:idx val="38"/>
          <c:order val="38"/>
          <c:tx>
            <c:v>spmdo_srs_1245_go</c:v>
          </c:tx>
          <c:spPr>
            <a:ln w="28575" cap="rnd">
              <a:solidFill>
                <a:schemeClr val="accent3">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32</c:v>
              </c:pt>
              <c:pt idx="1">
                <c:v>44</c:v>
              </c:pt>
              <c:pt idx="2">
                <c:v>64</c:v>
              </c:pt>
              <c:pt idx="3">
                <c:v>40</c:v>
              </c:pt>
              <c:pt idx="4">
                <c:v>56</c:v>
              </c:pt>
              <c:pt idx="5">
                <c:v>44</c:v>
              </c:pt>
              <c:pt idx="6">
                <c:v>76</c:v>
              </c:pt>
            </c:numLit>
          </c:val>
          <c:smooth val="0"/>
          <c:extLst>
            <c:ext xmlns:c16="http://schemas.microsoft.com/office/drawing/2014/chart" uri="{C3380CC4-5D6E-409C-BE32-E72D297353CC}">
              <c16:uniqueId val="{00000026-FBEF-4AEF-BE7C-21721DC862A9}"/>
            </c:ext>
          </c:extLst>
        </c:ser>
        <c:ser>
          <c:idx val="39"/>
          <c:order val="39"/>
          <c:tx>
            <c:v>spmdo_srs_1245_samokat</c:v>
          </c:tx>
          <c:spPr>
            <a:ln w="28575" cap="rnd">
              <a:solidFill>
                <a:schemeClr val="accent4">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8</c:v>
              </c:pt>
              <c:pt idx="6">
                <c:v>12</c:v>
              </c:pt>
            </c:numLit>
          </c:val>
          <c:smooth val="0"/>
          <c:extLst>
            <c:ext xmlns:c16="http://schemas.microsoft.com/office/drawing/2014/chart" uri="{C3380CC4-5D6E-409C-BE32-E72D297353CC}">
              <c16:uniqueId val="{00000027-FBEF-4AEF-BE7C-21721DC862A9}"/>
            </c:ext>
          </c:extLst>
        </c:ser>
        <c:ser>
          <c:idx val="40"/>
          <c:order val="40"/>
          <c:tx>
            <c:v>spmdo_srs_1369_assortmentmatrix</c:v>
          </c:tx>
          <c:spPr>
            <a:ln w="28575" cap="rnd">
              <a:solidFill>
                <a:schemeClr val="accent5">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c:v>
              </c:pt>
              <c:pt idx="2">
                <c:v>4</c:v>
              </c:pt>
              <c:pt idx="3">
                <c:v>4</c:v>
              </c:pt>
              <c:pt idx="5">
                <c:v>8</c:v>
              </c:pt>
              <c:pt idx="6">
                <c:v>4</c:v>
              </c:pt>
            </c:numLit>
          </c:val>
          <c:smooth val="0"/>
          <c:extLst>
            <c:ext xmlns:c16="http://schemas.microsoft.com/office/drawing/2014/chart" uri="{C3380CC4-5D6E-409C-BE32-E72D297353CC}">
              <c16:uniqueId val="{00000028-FBEF-4AEF-BE7C-21721DC862A9}"/>
            </c:ext>
          </c:extLst>
        </c:ser>
        <c:ser>
          <c:idx val="41"/>
          <c:order val="41"/>
          <c:tx>
            <c:v>spmdo_srs_1409_clientcontracts</c:v>
          </c:tx>
          <c:spPr>
            <a:ln w="28575" cap="rnd">
              <a:solidFill>
                <a:schemeClr val="accent6">
                  <a:lumMod val="70000"/>
                  <a:lumOff val="3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8</c:v>
              </c:pt>
            </c:numLit>
          </c:val>
          <c:smooth val="0"/>
          <c:extLst>
            <c:ext xmlns:c16="http://schemas.microsoft.com/office/drawing/2014/chart" uri="{C3380CC4-5D6E-409C-BE32-E72D297353CC}">
              <c16:uniqueId val="{00000029-FBEF-4AEF-BE7C-21721DC862A9}"/>
            </c:ext>
          </c:extLst>
        </c:ser>
        <c:ser>
          <c:idx val="42"/>
          <c:order val="42"/>
          <c:tx>
            <c:v>spsiv_getadressbookdata_v3</c:v>
          </c:tx>
          <c:spPr>
            <a:ln w="28575" cap="rnd">
              <a:solidFill>
                <a:schemeClr val="accent1">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14</c:v>
              </c:pt>
              <c:pt idx="2">
                <c:v>24</c:v>
              </c:pt>
              <c:pt idx="3">
                <c:v>15</c:v>
              </c:pt>
              <c:pt idx="4">
                <c:v>28</c:v>
              </c:pt>
              <c:pt idx="5">
                <c:v>16</c:v>
              </c:pt>
            </c:numLit>
          </c:val>
          <c:smooth val="0"/>
          <c:extLst>
            <c:ext xmlns:c16="http://schemas.microsoft.com/office/drawing/2014/chart" uri="{C3380CC4-5D6E-409C-BE32-E72D297353CC}">
              <c16:uniqueId val="{0000002A-FBEF-4AEF-BE7C-21721DC862A9}"/>
            </c:ext>
          </c:extLst>
        </c:ser>
        <c:ser>
          <c:idx val="43"/>
          <c:order val="43"/>
          <c:tx>
            <c:v>srs_1096_gva_expectedshipping_collapsed_archive</c:v>
          </c:tx>
          <c:spPr>
            <a:ln w="28575" cap="rnd">
              <a:solidFill>
                <a:schemeClr val="accent2">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4</c:v>
              </c:pt>
            </c:numLit>
          </c:val>
          <c:smooth val="0"/>
          <c:extLst>
            <c:ext xmlns:c16="http://schemas.microsoft.com/office/drawing/2014/chart" uri="{C3380CC4-5D6E-409C-BE32-E72D297353CC}">
              <c16:uniqueId val="{0000002B-FBEF-4AEF-BE7C-21721DC862A9}"/>
            </c:ext>
          </c:extLst>
        </c:ser>
        <c:ser>
          <c:idx val="44"/>
          <c:order val="44"/>
          <c:tx>
            <c:v>srs_1310_dnm_list_debtors</c:v>
          </c:tx>
          <c:spPr>
            <a:ln w="28575" cap="rnd">
              <a:solidFill>
                <a:schemeClr val="accent3">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14</c:v>
              </c:pt>
              <c:pt idx="1">
                <c:v>85</c:v>
              </c:pt>
              <c:pt idx="2">
                <c:v>76</c:v>
              </c:pt>
              <c:pt idx="3">
                <c:v>77</c:v>
              </c:pt>
              <c:pt idx="4">
                <c:v>78</c:v>
              </c:pt>
              <c:pt idx="5">
                <c:v>83</c:v>
              </c:pt>
              <c:pt idx="6">
                <c:v>27</c:v>
              </c:pt>
            </c:numLit>
          </c:val>
          <c:smooth val="0"/>
          <c:extLst>
            <c:ext xmlns:c16="http://schemas.microsoft.com/office/drawing/2014/chart" uri="{C3380CC4-5D6E-409C-BE32-E72D297353CC}">
              <c16:uniqueId val="{0000002C-FBEF-4AEF-BE7C-21721DC862A9}"/>
            </c:ext>
          </c:extLst>
        </c:ser>
        <c:ser>
          <c:idx val="45"/>
          <c:order val="45"/>
          <c:tx>
            <c:v>srs_1310_dnm_list_debtors_energy</c:v>
          </c:tx>
          <c:spPr>
            <a:ln w="28575" cap="rnd">
              <a:solidFill>
                <a:schemeClr val="accent4">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2">
                <c:v>1</c:v>
              </c:pt>
              <c:pt idx="3">
                <c:v>1</c:v>
              </c:pt>
              <c:pt idx="4">
                <c:v>1</c:v>
              </c:pt>
              <c:pt idx="5">
                <c:v>2</c:v>
              </c:pt>
            </c:numLit>
          </c:val>
          <c:smooth val="0"/>
          <c:extLst>
            <c:ext xmlns:c16="http://schemas.microsoft.com/office/drawing/2014/chart" uri="{C3380CC4-5D6E-409C-BE32-E72D297353CC}">
              <c16:uniqueId val="{0000002D-FBEF-4AEF-BE7C-21721DC862A9}"/>
            </c:ext>
          </c:extLst>
        </c:ser>
        <c:ser>
          <c:idx val="46"/>
          <c:order val="46"/>
          <c:tx>
            <c:v>srs_1312_dnm_unitedunloadinginfoordersn</c:v>
          </c:tx>
          <c:spPr>
            <a:ln w="28575" cap="rnd">
              <a:solidFill>
                <a:schemeClr val="accent5">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13</c:v>
              </c:pt>
              <c:pt idx="2">
                <c:v>19</c:v>
              </c:pt>
              <c:pt idx="3">
                <c:v>14</c:v>
              </c:pt>
              <c:pt idx="4">
                <c:v>11</c:v>
              </c:pt>
              <c:pt idx="5">
                <c:v>17</c:v>
              </c:pt>
            </c:numLit>
          </c:val>
          <c:smooth val="0"/>
          <c:extLst>
            <c:ext xmlns:c16="http://schemas.microsoft.com/office/drawing/2014/chart" uri="{C3380CC4-5D6E-409C-BE32-E72D297353CC}">
              <c16:uniqueId val="{0000002E-FBEF-4AEF-BE7C-21721DC862A9}"/>
            </c:ext>
          </c:extLst>
        </c:ser>
        <c:ser>
          <c:idx val="47"/>
          <c:order val="47"/>
          <c:tx>
            <c:v>srs_1415_bnk_ordersforshan</c:v>
          </c:tx>
          <c:spPr>
            <a:ln w="28575" cap="rnd">
              <a:solidFill>
                <a:schemeClr val="accent6">
                  <a:lumMod val="7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3</c:v>
              </c:pt>
              <c:pt idx="3">
                <c:v>2</c:v>
              </c:pt>
            </c:numLit>
          </c:val>
          <c:smooth val="0"/>
          <c:extLst>
            <c:ext xmlns:c16="http://schemas.microsoft.com/office/drawing/2014/chart" uri="{C3380CC4-5D6E-409C-BE32-E72D297353CC}">
              <c16:uniqueId val="{0000002F-FBEF-4AEF-BE7C-21721DC862A9}"/>
            </c:ext>
          </c:extLst>
        </c:ser>
        <c:ser>
          <c:idx val="48"/>
          <c:order val="48"/>
          <c:tx>
            <c:v>srs_1416_bnk_osv_ud_hold</c:v>
          </c:tx>
          <c:spPr>
            <a:ln w="28575" cap="rnd">
              <a:solidFill>
                <a:schemeClr val="accent1">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3">
                <c:v>7</c:v>
              </c:pt>
              <c:pt idx="4">
                <c:v>7</c:v>
              </c:pt>
            </c:numLit>
          </c:val>
          <c:smooth val="0"/>
          <c:extLst>
            <c:ext xmlns:c16="http://schemas.microsoft.com/office/drawing/2014/chart" uri="{C3380CC4-5D6E-409C-BE32-E72D297353CC}">
              <c16:uniqueId val="{00000030-FBEF-4AEF-BE7C-21721DC862A9}"/>
            </c:ext>
          </c:extLst>
        </c:ser>
        <c:ser>
          <c:idx val="49"/>
          <c:order val="49"/>
          <c:tx>
            <c:v>srs_1416_bnk_osv_ud_hold_v1</c:v>
          </c:tx>
          <c:spPr>
            <a:ln w="28575" cap="rnd">
              <a:solidFill>
                <a:schemeClr val="accent2">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3">
                <c:v>1</c:v>
              </c:pt>
            </c:numLit>
          </c:val>
          <c:smooth val="0"/>
          <c:extLst>
            <c:ext xmlns:c16="http://schemas.microsoft.com/office/drawing/2014/chart" uri="{C3380CC4-5D6E-409C-BE32-E72D297353CC}">
              <c16:uniqueId val="{00000031-FBEF-4AEF-BE7C-21721DC862A9}"/>
            </c:ext>
          </c:extLst>
        </c:ser>
        <c:ser>
          <c:idx val="50"/>
          <c:order val="50"/>
          <c:tx>
            <c:v>srs_1420_bnk_reestr_dcto</c:v>
          </c:tx>
          <c:spPr>
            <a:ln w="28575" cap="rnd">
              <a:solidFill>
                <a:schemeClr val="accent3">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1</c:v>
              </c:pt>
            </c:numLit>
          </c:val>
          <c:smooth val="0"/>
          <c:extLst>
            <c:ext xmlns:c16="http://schemas.microsoft.com/office/drawing/2014/chart" uri="{C3380CC4-5D6E-409C-BE32-E72D297353CC}">
              <c16:uniqueId val="{00000032-FBEF-4AEF-BE7C-21721DC862A9}"/>
            </c:ext>
          </c:extLst>
        </c:ser>
        <c:ser>
          <c:idx val="51"/>
          <c:order val="51"/>
          <c:tx>
            <c:v>srs_1451_kva_latepayments</c:v>
          </c:tx>
          <c:spPr>
            <a:ln w="28575" cap="rnd">
              <a:solidFill>
                <a:schemeClr val="accent4">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c:v>
              </c:pt>
              <c:pt idx="1">
                <c:v>60</c:v>
              </c:pt>
              <c:pt idx="2">
                <c:v>71</c:v>
              </c:pt>
              <c:pt idx="3">
                <c:v>56</c:v>
              </c:pt>
              <c:pt idx="4">
                <c:v>60</c:v>
              </c:pt>
              <c:pt idx="5">
                <c:v>100</c:v>
              </c:pt>
              <c:pt idx="6">
                <c:v>45</c:v>
              </c:pt>
            </c:numLit>
          </c:val>
          <c:smooth val="0"/>
          <c:extLst>
            <c:ext xmlns:c16="http://schemas.microsoft.com/office/drawing/2014/chart" uri="{C3380CC4-5D6E-409C-BE32-E72D297353CC}">
              <c16:uniqueId val="{00000033-FBEF-4AEF-BE7C-21721DC862A9}"/>
            </c:ext>
          </c:extLst>
        </c:ser>
        <c:ser>
          <c:idx val="52"/>
          <c:order val="52"/>
          <c:tx>
            <c:v>srs_1473_dnm_rezervinfo</c:v>
          </c:tx>
          <c:spPr>
            <a:ln w="28575" cap="rnd">
              <a:solidFill>
                <a:schemeClr val="accent5">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4</c:v>
              </c:pt>
              <c:pt idx="1">
                <c:v>32</c:v>
              </c:pt>
              <c:pt idx="2">
                <c:v>44</c:v>
              </c:pt>
              <c:pt idx="3">
                <c:v>48</c:v>
              </c:pt>
              <c:pt idx="4">
                <c:v>40</c:v>
              </c:pt>
              <c:pt idx="5">
                <c:v>48</c:v>
              </c:pt>
              <c:pt idx="6">
                <c:v>4</c:v>
              </c:pt>
            </c:numLit>
          </c:val>
          <c:smooth val="0"/>
          <c:extLst>
            <c:ext xmlns:c16="http://schemas.microsoft.com/office/drawing/2014/chart" uri="{C3380CC4-5D6E-409C-BE32-E72D297353CC}">
              <c16:uniqueId val="{00000034-FBEF-4AEF-BE7C-21721DC862A9}"/>
            </c:ext>
          </c:extLst>
        </c:ser>
        <c:ser>
          <c:idx val="53"/>
          <c:order val="53"/>
          <c:tx>
            <c:v>srs_1475_kva_f59ac10checkingalternativecost</c:v>
          </c:tx>
          <c:spPr>
            <a:ln w="28575" cap="rnd">
              <a:solidFill>
                <a:schemeClr val="accent6">
                  <a:lumMod val="50000"/>
                  <a:lumOff val="5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pt idx="3">
                <c:v>1</c:v>
              </c:pt>
              <c:pt idx="4">
                <c:v>1</c:v>
              </c:pt>
            </c:numLit>
          </c:val>
          <c:smooth val="0"/>
          <c:extLst>
            <c:ext xmlns:c16="http://schemas.microsoft.com/office/drawing/2014/chart" uri="{C3380CC4-5D6E-409C-BE32-E72D297353CC}">
              <c16:uniqueId val="{00000035-FBEF-4AEF-BE7C-21721DC862A9}"/>
            </c:ext>
          </c:extLst>
        </c:ser>
        <c:ser>
          <c:idx val="54"/>
          <c:order val="54"/>
          <c:tx>
            <c:v>srs_1478_kda_statforact</c:v>
          </c:tx>
          <c:spPr>
            <a:ln w="28575" cap="rnd">
              <a:solidFill>
                <a:schemeClr val="accent1"/>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12</c:v>
              </c:pt>
              <c:pt idx="2">
                <c:v>8</c:v>
              </c:pt>
              <c:pt idx="3">
                <c:v>12</c:v>
              </c:pt>
              <c:pt idx="4">
                <c:v>8</c:v>
              </c:pt>
              <c:pt idx="5">
                <c:v>8</c:v>
              </c:pt>
            </c:numLit>
          </c:val>
          <c:smooth val="0"/>
          <c:extLst>
            <c:ext xmlns:c16="http://schemas.microsoft.com/office/drawing/2014/chart" uri="{C3380CC4-5D6E-409C-BE32-E72D297353CC}">
              <c16:uniqueId val="{00000036-FBEF-4AEF-BE7C-21721DC862A9}"/>
            </c:ext>
          </c:extLst>
        </c:ser>
        <c:ser>
          <c:idx val="55"/>
          <c:order val="55"/>
          <c:tx>
            <c:v>srs_1478_kda_summarydata</c:v>
          </c:tx>
          <c:spPr>
            <a:ln w="28575" cap="rnd">
              <a:solidFill>
                <a:schemeClr val="accent2"/>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8</c:v>
              </c:pt>
              <c:pt idx="2">
                <c:v>8</c:v>
              </c:pt>
              <c:pt idx="3">
                <c:v>8</c:v>
              </c:pt>
              <c:pt idx="4">
                <c:v>8</c:v>
              </c:pt>
              <c:pt idx="5">
                <c:v>4</c:v>
              </c:pt>
            </c:numLit>
          </c:val>
          <c:smooth val="0"/>
          <c:extLst>
            <c:ext xmlns:c16="http://schemas.microsoft.com/office/drawing/2014/chart" uri="{C3380CC4-5D6E-409C-BE32-E72D297353CC}">
              <c16:uniqueId val="{00000037-FBEF-4AEF-BE7C-21721DC862A9}"/>
            </c:ext>
          </c:extLst>
        </c:ser>
        <c:ser>
          <c:idx val="56"/>
          <c:order val="56"/>
          <c:tx>
            <c:v>srs_1487_kda_autorelase_hold</c:v>
          </c:tx>
          <c:spPr>
            <a:ln w="28575" cap="rnd">
              <a:solidFill>
                <a:schemeClr val="accent3"/>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28</c:v>
              </c:pt>
              <c:pt idx="1">
                <c:v>572</c:v>
              </c:pt>
              <c:pt idx="2">
                <c:v>236</c:v>
              </c:pt>
              <c:pt idx="3">
                <c:v>580</c:v>
              </c:pt>
              <c:pt idx="4">
                <c:v>1096</c:v>
              </c:pt>
              <c:pt idx="5">
                <c:v>208</c:v>
              </c:pt>
              <c:pt idx="6">
                <c:v>96</c:v>
              </c:pt>
            </c:numLit>
          </c:val>
          <c:smooth val="0"/>
          <c:extLst>
            <c:ext xmlns:c16="http://schemas.microsoft.com/office/drawing/2014/chart" uri="{C3380CC4-5D6E-409C-BE32-E72D297353CC}">
              <c16:uniqueId val="{00000038-FBEF-4AEF-BE7C-21721DC862A9}"/>
            </c:ext>
          </c:extLst>
        </c:ser>
        <c:ser>
          <c:idx val="57"/>
          <c:order val="57"/>
          <c:tx>
            <c:v>srs_150026_kda_reportcontrolnsi</c:v>
          </c:tx>
          <c:spPr>
            <a:ln w="28575" cap="rnd">
              <a:solidFill>
                <a:schemeClr val="accent4"/>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8</c:v>
              </c:pt>
              <c:pt idx="4">
                <c:v>12</c:v>
              </c:pt>
            </c:numLit>
          </c:val>
          <c:smooth val="0"/>
          <c:extLst>
            <c:ext xmlns:c16="http://schemas.microsoft.com/office/drawing/2014/chart" uri="{C3380CC4-5D6E-409C-BE32-E72D297353CC}">
              <c16:uniqueId val="{00000039-FBEF-4AEF-BE7C-21721DC862A9}"/>
            </c:ext>
          </c:extLst>
        </c:ser>
        <c:ser>
          <c:idx val="58"/>
          <c:order val="58"/>
          <c:tx>
            <c:v>srs_150044_kda_osvbycontract</c:v>
          </c:tx>
          <c:spPr>
            <a:ln w="28575" cap="rnd">
              <a:solidFill>
                <a:schemeClr val="accent5"/>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1</c:v>
              </c:pt>
            </c:numLit>
          </c:val>
          <c:smooth val="0"/>
          <c:extLst>
            <c:ext xmlns:c16="http://schemas.microsoft.com/office/drawing/2014/chart" uri="{C3380CC4-5D6E-409C-BE32-E72D297353CC}">
              <c16:uniqueId val="{0000003A-FBEF-4AEF-BE7C-21721DC862A9}"/>
            </c:ext>
          </c:extLst>
        </c:ser>
        <c:ser>
          <c:idx val="59"/>
          <c:order val="59"/>
          <c:tx>
            <c:v>srs_150071_dnm_scanattach</c:v>
          </c:tx>
          <c:spPr>
            <a:ln w="28575" cap="rnd">
              <a:solidFill>
                <a:schemeClr val="accent6"/>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2</c:v>
              </c:pt>
              <c:pt idx="2">
                <c:v>2</c:v>
              </c:pt>
              <c:pt idx="3">
                <c:v>3</c:v>
              </c:pt>
              <c:pt idx="4">
                <c:v>2</c:v>
              </c:pt>
              <c:pt idx="5">
                <c:v>3</c:v>
              </c:pt>
            </c:numLit>
          </c:val>
          <c:smooth val="0"/>
          <c:extLst>
            <c:ext xmlns:c16="http://schemas.microsoft.com/office/drawing/2014/chart" uri="{C3380CC4-5D6E-409C-BE32-E72D297353CC}">
              <c16:uniqueId val="{0000003B-FBEF-4AEF-BE7C-21721DC862A9}"/>
            </c:ext>
          </c:extLst>
        </c:ser>
        <c:ser>
          <c:idx val="60"/>
          <c:order val="60"/>
          <c:tx>
            <c:v>srs_150075_kda_datelastshipment</c:v>
          </c:tx>
          <c:spPr>
            <a:ln w="28575" cap="rnd">
              <a:solidFill>
                <a:schemeClr val="accent1">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numLit>
          </c:val>
          <c:smooth val="0"/>
          <c:extLst>
            <c:ext xmlns:c16="http://schemas.microsoft.com/office/drawing/2014/chart" uri="{C3380CC4-5D6E-409C-BE32-E72D297353CC}">
              <c16:uniqueId val="{0000003C-FBEF-4AEF-BE7C-21721DC862A9}"/>
            </c:ext>
          </c:extLst>
        </c:ser>
        <c:ser>
          <c:idx val="61"/>
          <c:order val="61"/>
          <c:tx>
            <c:v>srs_150112_syv_itemmaster</c:v>
          </c:tx>
          <c:spPr>
            <a:ln w="28575" cap="rnd">
              <a:solidFill>
                <a:schemeClr val="accent2">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3</c:v>
              </c:pt>
            </c:numLit>
          </c:val>
          <c:smooth val="0"/>
          <c:extLst>
            <c:ext xmlns:c16="http://schemas.microsoft.com/office/drawing/2014/chart" uri="{C3380CC4-5D6E-409C-BE32-E72D297353CC}">
              <c16:uniqueId val="{0000003D-FBEF-4AEF-BE7C-21721DC862A9}"/>
            </c:ext>
          </c:extLst>
        </c:ser>
        <c:ser>
          <c:idx val="62"/>
          <c:order val="62"/>
          <c:tx>
            <c:v>srs_150118_returnsinfo</c:v>
          </c:tx>
          <c:spPr>
            <a:ln w="28575" cap="rnd">
              <a:solidFill>
                <a:schemeClr val="accent3">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1</c:v>
              </c:pt>
            </c:numLit>
          </c:val>
          <c:smooth val="0"/>
          <c:extLst>
            <c:ext xmlns:c16="http://schemas.microsoft.com/office/drawing/2014/chart" uri="{C3380CC4-5D6E-409C-BE32-E72D297353CC}">
              <c16:uniqueId val="{0000003E-FBEF-4AEF-BE7C-21721DC862A9}"/>
            </c:ext>
          </c:extLst>
        </c:ser>
        <c:ser>
          <c:idx val="63"/>
          <c:order val="63"/>
          <c:tx>
            <c:v>srs_150119_kda_paymentdeferment</c:v>
          </c:tx>
          <c:spPr>
            <a:ln w="28575" cap="rnd">
              <a:solidFill>
                <a:schemeClr val="accent4">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10</c:v>
              </c:pt>
            </c:numLit>
          </c:val>
          <c:smooth val="0"/>
          <c:extLst>
            <c:ext xmlns:c16="http://schemas.microsoft.com/office/drawing/2014/chart" uri="{C3380CC4-5D6E-409C-BE32-E72D297353CC}">
              <c16:uniqueId val="{0000003F-FBEF-4AEF-BE7C-21721DC862A9}"/>
            </c:ext>
          </c:extLst>
        </c:ser>
        <c:ser>
          <c:idx val="64"/>
          <c:order val="64"/>
          <c:tx>
            <c:v>srs_1504_kva_doublepay</c:v>
          </c:tx>
          <c:spPr>
            <a:ln w="28575" cap="rnd">
              <a:solidFill>
                <a:schemeClr val="accent5">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1</c:v>
              </c:pt>
              <c:pt idx="5">
                <c:v>4</c:v>
              </c:pt>
            </c:numLit>
          </c:val>
          <c:smooth val="0"/>
          <c:extLst>
            <c:ext xmlns:c16="http://schemas.microsoft.com/office/drawing/2014/chart" uri="{C3380CC4-5D6E-409C-BE32-E72D297353CC}">
              <c16:uniqueId val="{00000040-FBEF-4AEF-BE7C-21721DC862A9}"/>
            </c:ext>
          </c:extLst>
        </c:ser>
        <c:ser>
          <c:idx val="65"/>
          <c:order val="65"/>
          <c:tx>
            <c:v>srs_1510_kva_motivationpdz</c:v>
          </c:tx>
          <c:spPr>
            <a:ln w="28575" cap="rnd">
              <a:solidFill>
                <a:schemeClr val="accent6">
                  <a:lumMod val="6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33</c:v>
              </c:pt>
              <c:pt idx="1">
                <c:v>61</c:v>
              </c:pt>
              <c:pt idx="2">
                <c:v>34</c:v>
              </c:pt>
              <c:pt idx="3">
                <c:v>45</c:v>
              </c:pt>
              <c:pt idx="4">
                <c:v>33</c:v>
              </c:pt>
              <c:pt idx="5">
                <c:v>45</c:v>
              </c:pt>
              <c:pt idx="6">
                <c:v>33</c:v>
              </c:pt>
            </c:numLit>
          </c:val>
          <c:smooth val="0"/>
          <c:extLst>
            <c:ext xmlns:c16="http://schemas.microsoft.com/office/drawing/2014/chart" uri="{C3380CC4-5D6E-409C-BE32-E72D297353CC}">
              <c16:uniqueId val="{00000041-FBEF-4AEF-BE7C-21721DC862A9}"/>
            </c:ext>
          </c:extLst>
        </c:ser>
        <c:ser>
          <c:idx val="66"/>
          <c:order val="66"/>
          <c:tx>
            <c:v>srs_1583_dnm_expens7</c:v>
          </c:tx>
          <c:spPr>
            <a:ln w="28575" cap="rnd">
              <a:solidFill>
                <a:schemeClr val="accent1">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2">
                <c:v>2</c:v>
              </c:pt>
              <c:pt idx="3">
                <c:v>2</c:v>
              </c:pt>
              <c:pt idx="4">
                <c:v>1</c:v>
              </c:pt>
              <c:pt idx="5">
                <c:v>1</c:v>
              </c:pt>
            </c:numLit>
          </c:val>
          <c:smooth val="0"/>
          <c:extLst>
            <c:ext xmlns:c16="http://schemas.microsoft.com/office/drawing/2014/chart" uri="{C3380CC4-5D6E-409C-BE32-E72D297353CC}">
              <c16:uniqueId val="{00000042-FBEF-4AEF-BE7C-21721DC862A9}"/>
            </c:ext>
          </c:extLst>
        </c:ser>
        <c:ser>
          <c:idx val="67"/>
          <c:order val="67"/>
          <c:tx>
            <c:v>srs_1597_dnm_expens6</c:v>
          </c:tx>
          <c:spPr>
            <a:ln w="28575" cap="rnd">
              <a:solidFill>
                <a:schemeClr val="accent2">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1</c:v>
              </c:pt>
            </c:numLit>
          </c:val>
          <c:smooth val="0"/>
          <c:extLst>
            <c:ext xmlns:c16="http://schemas.microsoft.com/office/drawing/2014/chart" uri="{C3380CC4-5D6E-409C-BE32-E72D297353CC}">
              <c16:uniqueId val="{00000043-FBEF-4AEF-BE7C-21721DC862A9}"/>
            </c:ext>
          </c:extLst>
        </c:ser>
        <c:ser>
          <c:idx val="68"/>
          <c:order val="68"/>
          <c:tx>
            <c:v>srs_1597_dnm_expens6_total</c:v>
          </c:tx>
          <c:spPr>
            <a:ln w="28575" cap="rnd">
              <a:solidFill>
                <a:schemeClr val="accent3">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1</c:v>
              </c:pt>
            </c:numLit>
          </c:val>
          <c:smooth val="0"/>
          <c:extLst>
            <c:ext xmlns:c16="http://schemas.microsoft.com/office/drawing/2014/chart" uri="{C3380CC4-5D6E-409C-BE32-E72D297353CC}">
              <c16:uniqueId val="{00000044-FBEF-4AEF-BE7C-21721DC862A9}"/>
            </c:ext>
          </c:extLst>
        </c:ser>
        <c:ser>
          <c:idx val="69"/>
          <c:order val="69"/>
          <c:tx>
            <c:v>srs_7250_bnk_mooving_km</c:v>
          </c:tx>
          <c:spPr>
            <a:ln w="28575" cap="rnd">
              <a:solidFill>
                <a:schemeClr val="accent4">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6</c:v>
              </c:pt>
              <c:pt idx="2">
                <c:v>7</c:v>
              </c:pt>
              <c:pt idx="3">
                <c:v>1</c:v>
              </c:pt>
            </c:numLit>
          </c:val>
          <c:smooth val="0"/>
          <c:extLst>
            <c:ext xmlns:c16="http://schemas.microsoft.com/office/drawing/2014/chart" uri="{C3380CC4-5D6E-409C-BE32-E72D297353CC}">
              <c16:uniqueId val="{00000045-FBEF-4AEF-BE7C-21721DC862A9}"/>
            </c:ext>
          </c:extLst>
        </c:ser>
        <c:ser>
          <c:idx val="70"/>
          <c:order val="70"/>
          <c:tx>
            <c:v>srs_7253_dnm_reestrrefundzone</c:v>
          </c:tx>
          <c:spPr>
            <a:ln w="28575" cap="rnd">
              <a:solidFill>
                <a:schemeClr val="accent5">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0">
                <c:v>8</c:v>
              </c:pt>
              <c:pt idx="1">
                <c:v>4</c:v>
              </c:pt>
              <c:pt idx="2">
                <c:v>9</c:v>
              </c:pt>
              <c:pt idx="3">
                <c:v>6</c:v>
              </c:pt>
              <c:pt idx="4">
                <c:v>5</c:v>
              </c:pt>
              <c:pt idx="5">
                <c:v>6</c:v>
              </c:pt>
              <c:pt idx="6">
                <c:v>3</c:v>
              </c:pt>
            </c:numLit>
          </c:val>
          <c:smooth val="0"/>
          <c:extLst>
            <c:ext xmlns:c16="http://schemas.microsoft.com/office/drawing/2014/chart" uri="{C3380CC4-5D6E-409C-BE32-E72D297353CC}">
              <c16:uniqueId val="{00000046-FBEF-4AEF-BE7C-21721DC862A9}"/>
            </c:ext>
          </c:extLst>
        </c:ser>
        <c:ser>
          <c:idx val="71"/>
          <c:order val="71"/>
          <c:tx>
            <c:v>srs_7262_dnm_1torg_salestorg1</c:v>
          </c:tx>
          <c:spPr>
            <a:ln w="28575" cap="rnd">
              <a:solidFill>
                <a:schemeClr val="accent6">
                  <a:lumMod val="80000"/>
                  <a:lumOff val="2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6</c:v>
              </c:pt>
            </c:numLit>
          </c:val>
          <c:smooth val="0"/>
          <c:extLst>
            <c:ext xmlns:c16="http://schemas.microsoft.com/office/drawing/2014/chart" uri="{C3380CC4-5D6E-409C-BE32-E72D297353CC}">
              <c16:uniqueId val="{00000047-FBEF-4AEF-BE7C-21721DC862A9}"/>
            </c:ext>
          </c:extLst>
        </c:ser>
        <c:ser>
          <c:idx val="72"/>
          <c:order val="72"/>
          <c:tx>
            <c:v>srs_7262_dnm_1torg_wholesale</c:v>
          </c:tx>
          <c:spPr>
            <a:ln w="28575" cap="rnd">
              <a:solidFill>
                <a:schemeClr val="accent1">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4">
                <c:v>3</c:v>
              </c:pt>
            </c:numLit>
          </c:val>
          <c:smooth val="0"/>
          <c:extLst>
            <c:ext xmlns:c16="http://schemas.microsoft.com/office/drawing/2014/chart" uri="{C3380CC4-5D6E-409C-BE32-E72D297353CC}">
              <c16:uniqueId val="{00000048-FBEF-4AEF-BE7C-21721DC862A9}"/>
            </c:ext>
          </c:extLst>
        </c:ser>
        <c:ser>
          <c:idx val="73"/>
          <c:order val="73"/>
          <c:tx>
            <c:v>srs_7283_bnk_real_clients</c:v>
          </c:tx>
          <c:spPr>
            <a:ln w="28575" cap="rnd">
              <a:solidFill>
                <a:schemeClr val="accent2">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2">
                <c:v>1</c:v>
              </c:pt>
              <c:pt idx="4">
                <c:v>3</c:v>
              </c:pt>
            </c:numLit>
          </c:val>
          <c:smooth val="0"/>
          <c:extLst>
            <c:ext xmlns:c16="http://schemas.microsoft.com/office/drawing/2014/chart" uri="{C3380CC4-5D6E-409C-BE32-E72D297353CC}">
              <c16:uniqueId val="{00000049-FBEF-4AEF-BE7C-21721DC862A9}"/>
            </c:ext>
          </c:extLst>
        </c:ser>
        <c:ser>
          <c:idx val="74"/>
          <c:order val="74"/>
          <c:tx>
            <c:v>srs_7287_bnk_electronaddresses</c:v>
          </c:tx>
          <c:spPr>
            <a:ln w="28575" cap="rnd">
              <a:solidFill>
                <a:schemeClr val="accent3">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5">
                <c:v>8</c:v>
              </c:pt>
            </c:numLit>
          </c:val>
          <c:smooth val="0"/>
          <c:extLst>
            <c:ext xmlns:c16="http://schemas.microsoft.com/office/drawing/2014/chart" uri="{C3380CC4-5D6E-409C-BE32-E72D297353CC}">
              <c16:uniqueId val="{0000004A-FBEF-4AEF-BE7C-21721DC862A9}"/>
            </c:ext>
          </c:extLst>
        </c:ser>
        <c:ser>
          <c:idx val="75"/>
          <c:order val="75"/>
          <c:tx>
            <c:v>srs_7314_dnm_restsinpallets</c:v>
          </c:tx>
          <c:spPr>
            <a:ln w="28575" cap="rnd">
              <a:solidFill>
                <a:schemeClr val="accent4">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numLit>
          </c:val>
          <c:smooth val="0"/>
          <c:extLst>
            <c:ext xmlns:c16="http://schemas.microsoft.com/office/drawing/2014/chart" uri="{C3380CC4-5D6E-409C-BE32-E72D297353CC}">
              <c16:uniqueId val="{0000004B-FBEF-4AEF-BE7C-21721DC862A9}"/>
            </c:ext>
          </c:extLst>
        </c:ser>
        <c:ser>
          <c:idx val="76"/>
          <c:order val="76"/>
          <c:tx>
            <c:v>srs_7314_dnm_restsinpalletsabsent</c:v>
          </c:tx>
          <c:spPr>
            <a:ln w="28575" cap="rnd">
              <a:solidFill>
                <a:schemeClr val="accent5">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numLit>
          </c:val>
          <c:smooth val="0"/>
          <c:extLst>
            <c:ext xmlns:c16="http://schemas.microsoft.com/office/drawing/2014/chart" uri="{C3380CC4-5D6E-409C-BE32-E72D297353CC}">
              <c16:uniqueId val="{0000004C-FBEF-4AEF-BE7C-21721DC862A9}"/>
            </c:ext>
          </c:extLst>
        </c:ser>
        <c:ser>
          <c:idx val="77"/>
          <c:order val="77"/>
          <c:tx>
            <c:v>srs_7315_dnm_marginpaied</c:v>
          </c:tx>
          <c:spPr>
            <a:ln w="28575" cap="rnd">
              <a:solidFill>
                <a:schemeClr val="accent6">
                  <a:lumMod val="8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1</c:v>
              </c:pt>
              <c:pt idx="2">
                <c:v>2</c:v>
              </c:pt>
              <c:pt idx="4">
                <c:v>1</c:v>
              </c:pt>
            </c:numLit>
          </c:val>
          <c:smooth val="0"/>
          <c:extLst>
            <c:ext xmlns:c16="http://schemas.microsoft.com/office/drawing/2014/chart" uri="{C3380CC4-5D6E-409C-BE32-E72D297353CC}">
              <c16:uniqueId val="{0000004D-FBEF-4AEF-BE7C-21721DC862A9}"/>
            </c:ext>
          </c:extLst>
        </c:ser>
        <c:ser>
          <c:idx val="78"/>
          <c:order val="78"/>
          <c:tx>
            <c:v>srs_7440_dnm_sales</c:v>
          </c:tx>
          <c:spPr>
            <a:ln w="28575" cap="rnd">
              <a:solidFill>
                <a:schemeClr val="accent1">
                  <a:lumMod val="60000"/>
                  <a:lumOff val="40000"/>
                </a:schemeClr>
              </a:solidFill>
              <a:round/>
            </a:ln>
            <a:effectLst/>
          </c:spPr>
          <c:marker>
            <c:symbol val="none"/>
          </c:marker>
          <c:cat>
            <c:strLit>
              <c:ptCount val="7"/>
              <c:pt idx="0">
                <c:v>01.09.2024</c:v>
              </c:pt>
              <c:pt idx="1">
                <c:v>02.09.2024</c:v>
              </c:pt>
              <c:pt idx="2">
                <c:v>03.09.2024</c:v>
              </c:pt>
              <c:pt idx="3">
                <c:v>04.09.2024</c:v>
              </c:pt>
              <c:pt idx="4">
                <c:v>05.09.2024</c:v>
              </c:pt>
              <c:pt idx="5">
                <c:v>06.09.2024</c:v>
              </c:pt>
              <c:pt idx="6">
                <c:v>07.09.2024</c:v>
              </c:pt>
            </c:strLit>
          </c:cat>
          <c:val>
            <c:numLit>
              <c:formatCode>General</c:formatCode>
              <c:ptCount val="7"/>
              <c:pt idx="1">
                <c:v>2</c:v>
              </c:pt>
              <c:pt idx="2">
                <c:v>3</c:v>
              </c:pt>
              <c:pt idx="3">
                <c:v>2</c:v>
              </c:pt>
              <c:pt idx="4">
                <c:v>3</c:v>
              </c:pt>
              <c:pt idx="5">
                <c:v>1</c:v>
              </c:pt>
            </c:numLit>
          </c:val>
          <c:smooth val="0"/>
          <c:extLst>
            <c:ext xmlns:c16="http://schemas.microsoft.com/office/drawing/2014/chart" uri="{C3380CC4-5D6E-409C-BE32-E72D297353CC}">
              <c16:uniqueId val="{0000004E-FBEF-4AEF-BE7C-21721DC862A9}"/>
            </c:ext>
          </c:extLst>
        </c:ser>
        <c:dLbls>
          <c:showLegendKey val="0"/>
          <c:showVal val="0"/>
          <c:showCatName val="0"/>
          <c:showSerName val="0"/>
          <c:showPercent val="0"/>
          <c:showBubbleSize val="0"/>
        </c:dLbls>
        <c:smooth val="0"/>
        <c:axId val="952840656"/>
        <c:axId val="952842736"/>
      </c:lineChart>
      <c:catAx>
        <c:axId val="9528406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42736"/>
        <c:crosses val="autoZero"/>
        <c:auto val="1"/>
        <c:lblAlgn val="ctr"/>
        <c:lblOffset val="100"/>
        <c:noMultiLvlLbl val="0"/>
        <c:extLst>
          <c:ext xmlns:c15="http://schemas.microsoft.com/office/drawing/2012/chart" uri="{F40574EE-89B7-4290-83BB-5DA773EAF853}">
            <c15:numFmt c:formatCode="General" c:sourceLinked="1"/>
          </c:ext>
        </c:extLst>
      </c:catAx>
      <c:valAx>
        <c:axId val="952842736"/>
        <c:scaling>
          <c:logBase val="2"/>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284065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layout>
        <c:manualLayout>
          <c:xMode val="edge"/>
          <c:yMode val="edge"/>
          <c:x val="0.80304323943524991"/>
          <c:y val="4.0712474718995768E-3"/>
          <c:w val="0.18916326182548146"/>
          <c:h val="0.9950356426496191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[Report view.xlsx]PivotChartTable5</c15:name>
        <c15:fmtId val="2"/>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Abort</c:v>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92"/>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18.08.2024</c:v>
              </c:pt>
              <c:pt idx="33">
                <c:v>19.08.2024</c:v>
              </c:pt>
              <c:pt idx="34">
                <c:v>20.08.2024</c:v>
              </c:pt>
              <c:pt idx="35">
                <c:v>21.08.2024</c:v>
              </c:pt>
              <c:pt idx="36">
                <c:v>22.08.2024</c:v>
              </c:pt>
              <c:pt idx="37">
                <c:v>23.08.2024</c:v>
              </c:pt>
              <c:pt idx="38">
                <c:v>24.08.2024</c:v>
              </c:pt>
              <c:pt idx="39">
                <c:v>25.08.2024</c:v>
              </c:pt>
              <c:pt idx="40">
                <c:v>26.08.2024</c:v>
              </c:pt>
              <c:pt idx="41">
                <c:v>27.08.2024</c:v>
              </c:pt>
              <c:pt idx="42">
                <c:v>28.08.2024</c:v>
              </c:pt>
              <c:pt idx="43">
                <c:v>29.08.2024</c:v>
              </c:pt>
              <c:pt idx="44">
                <c:v>30.08.2024</c:v>
              </c:pt>
              <c:pt idx="45">
                <c:v>31.08.2024</c:v>
              </c:pt>
              <c:pt idx="46">
                <c:v>01.09.2024</c:v>
              </c:pt>
              <c:pt idx="47">
                <c:v>02.09.2024</c:v>
              </c:pt>
              <c:pt idx="48">
                <c:v>03.09.2024</c:v>
              </c:pt>
              <c:pt idx="49">
                <c:v>04.09.2024</c:v>
              </c:pt>
              <c:pt idx="50">
                <c:v>05.09.2024</c:v>
              </c:pt>
              <c:pt idx="51">
                <c:v>06.09.2024</c:v>
              </c:pt>
              <c:pt idx="52">
                <c:v>07.09.2024</c:v>
              </c:pt>
              <c:pt idx="53">
                <c:v>08.09.2024</c:v>
              </c:pt>
              <c:pt idx="54">
                <c:v>09.09.2024</c:v>
              </c:pt>
              <c:pt idx="55">
                <c:v>10.09.2024</c:v>
              </c:pt>
              <c:pt idx="56">
                <c:v>11.09.2024</c:v>
              </c:pt>
              <c:pt idx="57">
                <c:v>12.09.2024</c:v>
              </c:pt>
              <c:pt idx="58">
                <c:v>13.09.2024</c:v>
              </c:pt>
              <c:pt idx="59">
                <c:v>14.09.2024</c:v>
              </c:pt>
              <c:pt idx="60">
                <c:v>15.09.2024</c:v>
              </c:pt>
              <c:pt idx="61">
                <c:v>16.09.2024</c:v>
              </c:pt>
              <c:pt idx="62">
                <c:v>17.09.2024</c:v>
              </c:pt>
              <c:pt idx="63">
                <c:v>18.09.2024</c:v>
              </c:pt>
              <c:pt idx="64">
                <c:v>19.09.2024</c:v>
              </c:pt>
              <c:pt idx="65">
                <c:v>20.09.2024</c:v>
              </c:pt>
              <c:pt idx="66">
                <c:v>21.09.2024</c:v>
              </c:pt>
              <c:pt idx="67">
                <c:v>22.09.2024</c:v>
              </c:pt>
              <c:pt idx="68">
                <c:v>23.09.2024</c:v>
              </c:pt>
              <c:pt idx="69">
                <c:v>24.09.2024</c:v>
              </c:pt>
              <c:pt idx="70">
                <c:v>25.09.2024</c:v>
              </c:pt>
              <c:pt idx="71">
                <c:v>26.09.2024</c:v>
              </c:pt>
              <c:pt idx="72">
                <c:v>27.09.2024</c:v>
              </c:pt>
              <c:pt idx="73">
                <c:v>28.09.2024</c:v>
              </c:pt>
              <c:pt idx="74">
                <c:v>29.09.2024</c:v>
              </c:pt>
              <c:pt idx="75">
                <c:v>30.09.2024</c:v>
              </c:pt>
              <c:pt idx="76">
                <c:v>01.10.2024</c:v>
              </c:pt>
              <c:pt idx="77">
                <c:v>02.10.2024</c:v>
              </c:pt>
              <c:pt idx="78">
                <c:v>03.10.2024</c:v>
              </c:pt>
              <c:pt idx="79">
                <c:v>04.10.2024</c:v>
              </c:pt>
              <c:pt idx="80">
                <c:v>05.10.2024</c:v>
              </c:pt>
              <c:pt idx="81">
                <c:v>06.10.2024</c:v>
              </c:pt>
              <c:pt idx="82">
                <c:v>07.10.2024</c:v>
              </c:pt>
              <c:pt idx="83">
                <c:v>08.10.2024</c:v>
              </c:pt>
              <c:pt idx="84">
                <c:v>09.10.2024</c:v>
              </c:pt>
              <c:pt idx="85">
                <c:v>10.10.2024</c:v>
              </c:pt>
              <c:pt idx="86">
                <c:v>11.10.2024</c:v>
              </c:pt>
              <c:pt idx="87">
                <c:v>12.10.2024</c:v>
              </c:pt>
              <c:pt idx="88">
                <c:v>13.10.2024</c:v>
              </c:pt>
              <c:pt idx="89">
                <c:v>14.10.2024</c:v>
              </c:pt>
              <c:pt idx="90">
                <c:v>15.10.2024</c:v>
              </c:pt>
              <c:pt idx="91">
                <c:v>16.10.2024</c:v>
              </c:pt>
            </c:strLit>
          </c:cat>
          <c:val>
            <c:numLit>
              <c:formatCode>General</c:formatCode>
              <c:ptCount val="92"/>
              <c:pt idx="0">
                <c:v>6</c:v>
              </c:pt>
              <c:pt idx="1">
                <c:v>13</c:v>
              </c:pt>
              <c:pt idx="2">
                <c:v>78</c:v>
              </c:pt>
              <c:pt idx="3">
                <c:v>92</c:v>
              </c:pt>
              <c:pt idx="4">
                <c:v>6</c:v>
              </c:pt>
              <c:pt idx="5">
                <c:v>1</c:v>
              </c:pt>
              <c:pt idx="6">
                <c:v>41</c:v>
              </c:pt>
              <c:pt idx="7">
                <c:v>99</c:v>
              </c:pt>
              <c:pt idx="8">
                <c:v>250</c:v>
              </c:pt>
              <c:pt idx="9">
                <c:v>165</c:v>
              </c:pt>
              <c:pt idx="10">
                <c:v>51</c:v>
              </c:pt>
              <c:pt idx="11">
                <c:v>2</c:v>
              </c:pt>
              <c:pt idx="12">
                <c:v>1</c:v>
              </c:pt>
              <c:pt idx="13">
                <c:v>136</c:v>
              </c:pt>
              <c:pt idx="14">
                <c:v>47</c:v>
              </c:pt>
              <c:pt idx="15">
                <c:v>50</c:v>
              </c:pt>
              <c:pt idx="16">
                <c:v>362</c:v>
              </c:pt>
              <c:pt idx="17">
                <c:v>60</c:v>
              </c:pt>
              <c:pt idx="18">
                <c:v>1</c:v>
              </c:pt>
              <c:pt idx="19">
                <c:v>2</c:v>
              </c:pt>
              <c:pt idx="20">
                <c:v>388</c:v>
              </c:pt>
              <c:pt idx="21">
                <c:v>304</c:v>
              </c:pt>
              <c:pt idx="22">
                <c:v>553</c:v>
              </c:pt>
              <c:pt idx="23">
                <c:v>658</c:v>
              </c:pt>
              <c:pt idx="24">
                <c:v>590</c:v>
              </c:pt>
              <c:pt idx="25">
                <c:v>1</c:v>
              </c:pt>
              <c:pt idx="26">
                <c:v>32</c:v>
              </c:pt>
              <c:pt idx="27">
                <c:v>197</c:v>
              </c:pt>
              <c:pt idx="28">
                <c:v>172</c:v>
              </c:pt>
              <c:pt idx="29">
                <c:v>199</c:v>
              </c:pt>
              <c:pt idx="30">
                <c:v>161</c:v>
              </c:pt>
              <c:pt idx="31">
                <c:v>43</c:v>
              </c:pt>
              <c:pt idx="32">
                <c:v>18</c:v>
              </c:pt>
              <c:pt idx="33">
                <c:v>210</c:v>
              </c:pt>
              <c:pt idx="34">
                <c:v>154</c:v>
              </c:pt>
              <c:pt idx="35">
                <c:v>132</c:v>
              </c:pt>
              <c:pt idx="36">
                <c:v>107</c:v>
              </c:pt>
              <c:pt idx="37">
                <c:v>264</c:v>
              </c:pt>
              <c:pt idx="38">
                <c:v>1</c:v>
              </c:pt>
              <c:pt idx="39">
                <c:v>1</c:v>
              </c:pt>
              <c:pt idx="40">
                <c:v>800</c:v>
              </c:pt>
              <c:pt idx="41">
                <c:v>187</c:v>
              </c:pt>
              <c:pt idx="42">
                <c:v>156</c:v>
              </c:pt>
              <c:pt idx="43">
                <c:v>227</c:v>
              </c:pt>
              <c:pt idx="44">
                <c:v>93</c:v>
              </c:pt>
              <c:pt idx="45">
                <c:v>1</c:v>
              </c:pt>
              <c:pt idx="46">
                <c:v>59</c:v>
              </c:pt>
              <c:pt idx="47">
                <c:v>135</c:v>
              </c:pt>
              <c:pt idx="48">
                <c:v>95</c:v>
              </c:pt>
              <c:pt idx="49">
                <c:v>80</c:v>
              </c:pt>
              <c:pt idx="50">
                <c:v>848</c:v>
              </c:pt>
              <c:pt idx="51">
                <c:v>435</c:v>
              </c:pt>
              <c:pt idx="52">
                <c:v>3</c:v>
              </c:pt>
              <c:pt idx="53">
                <c:v>3</c:v>
              </c:pt>
              <c:pt idx="54">
                <c:v>268</c:v>
              </c:pt>
              <c:pt idx="55">
                <c:v>280</c:v>
              </c:pt>
              <c:pt idx="56">
                <c:v>270</c:v>
              </c:pt>
              <c:pt idx="57">
                <c:v>321</c:v>
              </c:pt>
              <c:pt idx="58">
                <c:v>589</c:v>
              </c:pt>
              <c:pt idx="59">
                <c:v>25</c:v>
              </c:pt>
              <c:pt idx="60">
                <c:v>27</c:v>
              </c:pt>
              <c:pt idx="61">
                <c:v>173</c:v>
              </c:pt>
              <c:pt idx="62">
                <c:v>225</c:v>
              </c:pt>
              <c:pt idx="63">
                <c:v>485</c:v>
              </c:pt>
              <c:pt idx="64">
                <c:v>231</c:v>
              </c:pt>
              <c:pt idx="65">
                <c:v>204</c:v>
              </c:pt>
              <c:pt idx="66">
                <c:v>2</c:v>
              </c:pt>
              <c:pt idx="67">
                <c:v>2</c:v>
              </c:pt>
              <c:pt idx="68">
                <c:v>150</c:v>
              </c:pt>
              <c:pt idx="69">
                <c:v>276</c:v>
              </c:pt>
              <c:pt idx="70">
                <c:v>130</c:v>
              </c:pt>
              <c:pt idx="71">
                <c:v>247</c:v>
              </c:pt>
              <c:pt idx="72">
                <c:v>95</c:v>
              </c:pt>
              <c:pt idx="73">
                <c:v>19</c:v>
              </c:pt>
              <c:pt idx="74">
                <c:v>1</c:v>
              </c:pt>
              <c:pt idx="75">
                <c:v>141</c:v>
              </c:pt>
              <c:pt idx="76">
                <c:v>100</c:v>
              </c:pt>
              <c:pt idx="77">
                <c:v>248</c:v>
              </c:pt>
              <c:pt idx="78">
                <c:v>275</c:v>
              </c:pt>
              <c:pt idx="79">
                <c:v>125</c:v>
              </c:pt>
              <c:pt idx="80">
                <c:v>2</c:v>
              </c:pt>
              <c:pt idx="81">
                <c:v>7</c:v>
              </c:pt>
              <c:pt idx="82">
                <c:v>197</c:v>
              </c:pt>
              <c:pt idx="83">
                <c:v>146</c:v>
              </c:pt>
              <c:pt idx="84">
                <c:v>247</c:v>
              </c:pt>
              <c:pt idx="85">
                <c:v>125</c:v>
              </c:pt>
              <c:pt idx="86">
                <c:v>114</c:v>
              </c:pt>
              <c:pt idx="87">
                <c:v>61</c:v>
              </c:pt>
              <c:pt idx="88">
                <c:v>40</c:v>
              </c:pt>
              <c:pt idx="89">
                <c:v>59</c:v>
              </c:pt>
              <c:pt idx="90">
                <c:v>110</c:v>
              </c:pt>
              <c:pt idx="91">
                <c:v>54</c:v>
              </c:pt>
            </c:numLit>
          </c:val>
          <c:extLst>
            <c:ext xmlns:c16="http://schemas.microsoft.com/office/drawing/2014/chart" uri="{C3380CC4-5D6E-409C-BE32-E72D297353CC}">
              <c16:uniqueId val="{00000001-6F81-41B8-BB9F-562FEEF04D02}"/>
            </c:ext>
          </c:extLst>
        </c:ser>
        <c:ser>
          <c:idx val="1"/>
          <c:order val="1"/>
          <c:tx>
            <c:v>Error</c:v>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Lit>
              <c:ptCount val="92"/>
              <c:pt idx="0">
                <c:v>13.07.2024</c:v>
              </c:pt>
              <c:pt idx="1">
                <c:v>14.07.2024</c:v>
              </c:pt>
              <c:pt idx="2">
                <c:v>15.07.2024</c:v>
              </c:pt>
              <c:pt idx="3">
                <c:v>16.07.2024</c:v>
              </c:pt>
              <c:pt idx="4">
                <c:v>20.07.2024</c:v>
              </c:pt>
              <c:pt idx="5">
                <c:v>21.07.2024</c:v>
              </c:pt>
              <c:pt idx="6">
                <c:v>22.07.2024</c:v>
              </c:pt>
              <c:pt idx="7">
                <c:v>23.07.2024</c:v>
              </c:pt>
              <c:pt idx="8">
                <c:v>24.07.2024</c:v>
              </c:pt>
              <c:pt idx="9">
                <c:v>25.07.2024</c:v>
              </c:pt>
              <c:pt idx="10">
                <c:v>26.07.2024</c:v>
              </c:pt>
              <c:pt idx="11">
                <c:v>27.07.2024</c:v>
              </c:pt>
              <c:pt idx="12">
                <c:v>28.07.2024</c:v>
              </c:pt>
              <c:pt idx="13">
                <c:v>29.07.2024</c:v>
              </c:pt>
              <c:pt idx="14">
                <c:v>30.07.2024</c:v>
              </c:pt>
              <c:pt idx="15">
                <c:v>31.07.2024</c:v>
              </c:pt>
              <c:pt idx="16">
                <c:v>01.08.2024</c:v>
              </c:pt>
              <c:pt idx="17">
                <c:v>02.08.2024</c:v>
              </c:pt>
              <c:pt idx="18">
                <c:v>03.08.2024</c:v>
              </c:pt>
              <c:pt idx="19">
                <c:v>04.08.2024</c:v>
              </c:pt>
              <c:pt idx="20">
                <c:v>05.08.2024</c:v>
              </c:pt>
              <c:pt idx="21">
                <c:v>06.08.2024</c:v>
              </c:pt>
              <c:pt idx="22">
                <c:v>07.08.2024</c:v>
              </c:pt>
              <c:pt idx="23">
                <c:v>08.08.2024</c:v>
              </c:pt>
              <c:pt idx="24">
                <c:v>09.08.2024</c:v>
              </c:pt>
              <c:pt idx="25">
                <c:v>10.08.2024</c:v>
              </c:pt>
              <c:pt idx="26">
                <c:v>11.08.2024</c:v>
              </c:pt>
              <c:pt idx="27">
                <c:v>12.08.2024</c:v>
              </c:pt>
              <c:pt idx="28">
                <c:v>13.08.2024</c:v>
              </c:pt>
              <c:pt idx="29">
                <c:v>14.08.2024</c:v>
              </c:pt>
              <c:pt idx="30">
                <c:v>15.08.2024</c:v>
              </c:pt>
              <c:pt idx="31">
                <c:v>16.08.2024</c:v>
              </c:pt>
              <c:pt idx="32">
                <c:v>18.08.2024</c:v>
              </c:pt>
              <c:pt idx="33">
                <c:v>19.08.2024</c:v>
              </c:pt>
              <c:pt idx="34">
                <c:v>20.08.2024</c:v>
              </c:pt>
              <c:pt idx="35">
                <c:v>21.08.2024</c:v>
              </c:pt>
              <c:pt idx="36">
                <c:v>22.08.2024</c:v>
              </c:pt>
              <c:pt idx="37">
                <c:v>23.08.2024</c:v>
              </c:pt>
              <c:pt idx="38">
                <c:v>24.08.2024</c:v>
              </c:pt>
              <c:pt idx="39">
                <c:v>25.08.2024</c:v>
              </c:pt>
              <c:pt idx="40">
                <c:v>26.08.2024</c:v>
              </c:pt>
              <c:pt idx="41">
                <c:v>27.08.2024</c:v>
              </c:pt>
              <c:pt idx="42">
                <c:v>28.08.2024</c:v>
              </c:pt>
              <c:pt idx="43">
                <c:v>29.08.2024</c:v>
              </c:pt>
              <c:pt idx="44">
                <c:v>30.08.2024</c:v>
              </c:pt>
              <c:pt idx="45">
                <c:v>31.08.2024</c:v>
              </c:pt>
              <c:pt idx="46">
                <c:v>01.09.2024</c:v>
              </c:pt>
              <c:pt idx="47">
                <c:v>02.09.2024</c:v>
              </c:pt>
              <c:pt idx="48">
                <c:v>03.09.2024</c:v>
              </c:pt>
              <c:pt idx="49">
                <c:v>04.09.2024</c:v>
              </c:pt>
              <c:pt idx="50">
                <c:v>05.09.2024</c:v>
              </c:pt>
              <c:pt idx="51">
                <c:v>06.09.2024</c:v>
              </c:pt>
              <c:pt idx="52">
                <c:v>07.09.2024</c:v>
              </c:pt>
              <c:pt idx="53">
                <c:v>08.09.2024</c:v>
              </c:pt>
              <c:pt idx="54">
                <c:v>09.09.2024</c:v>
              </c:pt>
              <c:pt idx="55">
                <c:v>10.09.2024</c:v>
              </c:pt>
              <c:pt idx="56">
                <c:v>11.09.2024</c:v>
              </c:pt>
              <c:pt idx="57">
                <c:v>12.09.2024</c:v>
              </c:pt>
              <c:pt idx="58">
                <c:v>13.09.2024</c:v>
              </c:pt>
              <c:pt idx="59">
                <c:v>14.09.2024</c:v>
              </c:pt>
              <c:pt idx="60">
                <c:v>15.09.2024</c:v>
              </c:pt>
              <c:pt idx="61">
                <c:v>16.09.2024</c:v>
              </c:pt>
              <c:pt idx="62">
                <c:v>17.09.2024</c:v>
              </c:pt>
              <c:pt idx="63">
                <c:v>18.09.2024</c:v>
              </c:pt>
              <c:pt idx="64">
                <c:v>19.09.2024</c:v>
              </c:pt>
              <c:pt idx="65">
                <c:v>20.09.2024</c:v>
              </c:pt>
              <c:pt idx="66">
                <c:v>21.09.2024</c:v>
              </c:pt>
              <c:pt idx="67">
                <c:v>22.09.2024</c:v>
              </c:pt>
              <c:pt idx="68">
                <c:v>23.09.2024</c:v>
              </c:pt>
              <c:pt idx="69">
                <c:v>24.09.2024</c:v>
              </c:pt>
              <c:pt idx="70">
                <c:v>25.09.2024</c:v>
              </c:pt>
              <c:pt idx="71">
                <c:v>26.09.2024</c:v>
              </c:pt>
              <c:pt idx="72">
                <c:v>27.09.2024</c:v>
              </c:pt>
              <c:pt idx="73">
                <c:v>28.09.2024</c:v>
              </c:pt>
              <c:pt idx="74">
                <c:v>29.09.2024</c:v>
              </c:pt>
              <c:pt idx="75">
                <c:v>30.09.2024</c:v>
              </c:pt>
              <c:pt idx="76">
                <c:v>01.10.2024</c:v>
              </c:pt>
              <c:pt idx="77">
                <c:v>02.10.2024</c:v>
              </c:pt>
              <c:pt idx="78">
                <c:v>03.10.2024</c:v>
              </c:pt>
              <c:pt idx="79">
                <c:v>04.10.2024</c:v>
              </c:pt>
              <c:pt idx="80">
                <c:v>05.10.2024</c:v>
              </c:pt>
              <c:pt idx="81">
                <c:v>06.10.2024</c:v>
              </c:pt>
              <c:pt idx="82">
                <c:v>07.10.2024</c:v>
              </c:pt>
              <c:pt idx="83">
                <c:v>08.10.2024</c:v>
              </c:pt>
              <c:pt idx="84">
                <c:v>09.10.2024</c:v>
              </c:pt>
              <c:pt idx="85">
                <c:v>10.10.2024</c:v>
              </c:pt>
              <c:pt idx="86">
                <c:v>11.10.2024</c:v>
              </c:pt>
              <c:pt idx="87">
                <c:v>12.10.2024</c:v>
              </c:pt>
              <c:pt idx="88">
                <c:v>13.10.2024</c:v>
              </c:pt>
              <c:pt idx="89">
                <c:v>14.10.2024</c:v>
              </c:pt>
              <c:pt idx="90">
                <c:v>15.10.2024</c:v>
              </c:pt>
              <c:pt idx="91">
                <c:v>16.10.2024</c:v>
              </c:pt>
            </c:strLit>
          </c:cat>
          <c:val>
            <c:numLit>
              <c:formatCode>General</c:formatCode>
              <c:ptCount val="92"/>
              <c:pt idx="1">
                <c:v>4</c:v>
              </c:pt>
              <c:pt idx="3">
                <c:v>1</c:v>
              </c:pt>
              <c:pt idx="6">
                <c:v>1</c:v>
              </c:pt>
              <c:pt idx="8">
                <c:v>4</c:v>
              </c:pt>
              <c:pt idx="9">
                <c:v>1</c:v>
              </c:pt>
              <c:pt idx="10">
                <c:v>14</c:v>
              </c:pt>
              <c:pt idx="14">
                <c:v>2</c:v>
              </c:pt>
              <c:pt idx="16">
                <c:v>4</c:v>
              </c:pt>
              <c:pt idx="17">
                <c:v>5</c:v>
              </c:pt>
              <c:pt idx="20">
                <c:v>1</c:v>
              </c:pt>
              <c:pt idx="21">
                <c:v>1</c:v>
              </c:pt>
              <c:pt idx="23">
                <c:v>2</c:v>
              </c:pt>
              <c:pt idx="24">
                <c:v>11</c:v>
              </c:pt>
              <c:pt idx="27">
                <c:v>1</c:v>
              </c:pt>
              <c:pt idx="28">
                <c:v>12</c:v>
              </c:pt>
              <c:pt idx="30">
                <c:v>3</c:v>
              </c:pt>
              <c:pt idx="33">
                <c:v>1</c:v>
              </c:pt>
              <c:pt idx="34">
                <c:v>3</c:v>
              </c:pt>
              <c:pt idx="35">
                <c:v>13</c:v>
              </c:pt>
              <c:pt idx="36">
                <c:v>4</c:v>
              </c:pt>
              <c:pt idx="37">
                <c:v>1</c:v>
              </c:pt>
              <c:pt idx="40">
                <c:v>1</c:v>
              </c:pt>
              <c:pt idx="42">
                <c:v>2</c:v>
              </c:pt>
              <c:pt idx="43">
                <c:v>8</c:v>
              </c:pt>
              <c:pt idx="44">
                <c:v>8</c:v>
              </c:pt>
              <c:pt idx="46">
                <c:v>12</c:v>
              </c:pt>
              <c:pt idx="47">
                <c:v>3</c:v>
              </c:pt>
              <c:pt idx="48">
                <c:v>1</c:v>
              </c:pt>
              <c:pt idx="49">
                <c:v>3</c:v>
              </c:pt>
              <c:pt idx="50">
                <c:v>1</c:v>
              </c:pt>
              <c:pt idx="51">
                <c:v>4</c:v>
              </c:pt>
              <c:pt idx="54">
                <c:v>8</c:v>
              </c:pt>
              <c:pt idx="55">
                <c:v>20</c:v>
              </c:pt>
              <c:pt idx="57">
                <c:v>16</c:v>
              </c:pt>
              <c:pt idx="58">
                <c:v>873</c:v>
              </c:pt>
              <c:pt idx="59">
                <c:v>39</c:v>
              </c:pt>
              <c:pt idx="62">
                <c:v>7</c:v>
              </c:pt>
              <c:pt idx="65">
                <c:v>24</c:v>
              </c:pt>
              <c:pt idx="66">
                <c:v>10</c:v>
              </c:pt>
              <c:pt idx="68">
                <c:v>27</c:v>
              </c:pt>
              <c:pt idx="69">
                <c:v>1</c:v>
              </c:pt>
              <c:pt idx="70">
                <c:v>1</c:v>
              </c:pt>
              <c:pt idx="71">
                <c:v>9</c:v>
              </c:pt>
              <c:pt idx="72">
                <c:v>6</c:v>
              </c:pt>
              <c:pt idx="75">
                <c:v>16</c:v>
              </c:pt>
              <c:pt idx="76">
                <c:v>2</c:v>
              </c:pt>
              <c:pt idx="77">
                <c:v>16</c:v>
              </c:pt>
              <c:pt idx="78">
                <c:v>22</c:v>
              </c:pt>
              <c:pt idx="79">
                <c:v>1</c:v>
              </c:pt>
              <c:pt idx="82">
                <c:v>23</c:v>
              </c:pt>
              <c:pt idx="83">
                <c:v>70</c:v>
              </c:pt>
              <c:pt idx="84">
                <c:v>26</c:v>
              </c:pt>
              <c:pt idx="85">
                <c:v>13</c:v>
              </c:pt>
              <c:pt idx="86">
                <c:v>6</c:v>
              </c:pt>
              <c:pt idx="87">
                <c:v>1</c:v>
              </c:pt>
              <c:pt idx="88">
                <c:v>1</c:v>
              </c:pt>
              <c:pt idx="89">
                <c:v>1</c:v>
              </c:pt>
              <c:pt idx="90">
                <c:v>21</c:v>
              </c:pt>
              <c:pt idx="91">
                <c:v>2</c:v>
              </c:pt>
            </c:numLit>
          </c:val>
          <c:extLst>
            <c:ext xmlns:c16="http://schemas.microsoft.com/office/drawing/2014/chart" uri="{C3380CC4-5D6E-409C-BE32-E72D297353CC}">
              <c16:uniqueId val="{00000002-6F81-41B8-BB9F-562FEEF04D02}"/>
            </c:ext>
          </c:extLst>
        </c:ser>
        <c:dLbls>
          <c:dLblPos val="inEnd"/>
          <c:showLegendKey val="0"/>
          <c:showVal val="1"/>
          <c:showCatName val="0"/>
          <c:showSerName val="0"/>
          <c:showPercent val="0"/>
          <c:showBubbleSize val="0"/>
        </c:dLbls>
        <c:gapWidth val="65"/>
        <c:axId val="1848404624"/>
        <c:axId val="1848409616"/>
      </c:barChart>
      <c:catAx>
        <c:axId val="1848404624"/>
        <c:scaling>
          <c:orientation val="minMax"/>
        </c:scaling>
        <c:delete val="0"/>
        <c:axPos val="b"/>
        <c:numFmt formatCode="General" sourceLinked="0"/>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848409616"/>
        <c:crosses val="autoZero"/>
        <c:auto val="1"/>
        <c:lblAlgn val="ctr"/>
        <c:lblOffset val="100"/>
        <c:noMultiLvlLbl val="0"/>
        <c:extLst>
          <c:ext xmlns:c15="http://schemas.microsoft.com/office/drawing/2012/chart" uri="{F40574EE-89B7-4290-83BB-5DA773EAF853}">
            <c15:numFmt c:formatCode="General" c:sourceLinked="1"/>
          </c:ext>
        </c:extLst>
      </c:catAx>
      <c:valAx>
        <c:axId val="18484096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0"/>
        <c:majorTickMark val="none"/>
        <c:minorTickMark val="none"/>
        <c:tickLblPos val="nextTo"/>
        <c:crossAx val="1848404624"/>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5="http://schemas.microsoft.com/office/drawing/2012/chart" uri="{723BEF56-08C2-4564-9609-F4CBC75E7E54}">
      <c15:pivotSource>
        <c15:name>[Report view.xlsx]PivotChartTable6</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74840</xdr:rowOff>
    </xdr:from>
    <xdr:to>
      <xdr:col>12</xdr:col>
      <xdr:colOff>1128712</xdr:colOff>
      <xdr:row>46</xdr:row>
      <xdr:rowOff>142875</xdr:rowOff>
    </xdr:to>
    <xdr:graphicFrame macro="">
      <xdr:nvGraphicFramePr>
        <xdr:cNvPr id="2" name="Chart 1">
          <a:extLst>
            <a:ext uri="{FF2B5EF4-FFF2-40B4-BE49-F238E27FC236}">
              <a16:creationId xmlns:a16="http://schemas.microsoft.com/office/drawing/2014/main" id="{375BDC84-C62B-4C48-8FD2-C97FFC8365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xdr:row>
      <xdr:rowOff>38100</xdr:rowOff>
    </xdr:from>
    <xdr:to>
      <xdr:col>13</xdr:col>
      <xdr:colOff>4763</xdr:colOff>
      <xdr:row>24</xdr:row>
      <xdr:rowOff>157163</xdr:rowOff>
    </xdr:to>
    <xdr:graphicFrame macro="">
      <xdr:nvGraphicFramePr>
        <xdr:cNvPr id="4" name="Chart 3">
          <a:extLst>
            <a:ext uri="{FF2B5EF4-FFF2-40B4-BE49-F238E27FC236}">
              <a16:creationId xmlns:a16="http://schemas.microsoft.com/office/drawing/2014/main" id="{9D1FBAA1-C47E-4C7E-A972-7B408461E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854727</xdr:colOff>
      <xdr:row>188</xdr:row>
      <xdr:rowOff>6443</xdr:rowOff>
    </xdr:from>
    <xdr:to>
      <xdr:col>7</xdr:col>
      <xdr:colOff>930646</xdr:colOff>
      <xdr:row>203</xdr:row>
      <xdr:rowOff>60232</xdr:rowOff>
    </xdr:to>
    <xdr:graphicFrame macro="">
      <xdr:nvGraphicFramePr>
        <xdr:cNvPr id="8" name="Chart 7">
          <a:extLst>
            <a:ext uri="{FF2B5EF4-FFF2-40B4-BE49-F238E27FC236}">
              <a16:creationId xmlns:a16="http://schemas.microsoft.com/office/drawing/2014/main" id="{2E397A16-6739-4028-8FAB-113A066A46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47</xdr:row>
      <xdr:rowOff>0</xdr:rowOff>
    </xdr:from>
    <xdr:to>
      <xdr:col>13</xdr:col>
      <xdr:colOff>9525</xdr:colOff>
      <xdr:row>62</xdr:row>
      <xdr:rowOff>28575</xdr:rowOff>
    </xdr:to>
    <xdr:graphicFrame macro="">
      <xdr:nvGraphicFramePr>
        <xdr:cNvPr id="3" name="Chart 2">
          <a:extLst>
            <a:ext uri="{FF2B5EF4-FFF2-40B4-BE49-F238E27FC236}">
              <a16:creationId xmlns:a16="http://schemas.microsoft.com/office/drawing/2014/main" id="{0CB31A2A-AD39-4285-82EB-4ABE588E3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1304925</xdr:colOff>
      <xdr:row>5</xdr:row>
      <xdr:rowOff>161925</xdr:rowOff>
    </xdr:from>
    <xdr:to>
      <xdr:col>13</xdr:col>
      <xdr:colOff>604837</xdr:colOff>
      <xdr:row>20</xdr:row>
      <xdr:rowOff>119063</xdr:rowOff>
    </xdr:to>
    <xdr:graphicFrame macro="">
      <xdr:nvGraphicFramePr>
        <xdr:cNvPr id="2" name="Chart 1">
          <a:extLst>
            <a:ext uri="{FF2B5EF4-FFF2-40B4-BE49-F238E27FC236}">
              <a16:creationId xmlns:a16="http://schemas.microsoft.com/office/drawing/2014/main" id="{0EBEC669-75D1-49BC-A9D3-462C6FFAB9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1281114</xdr:colOff>
      <xdr:row>21</xdr:row>
      <xdr:rowOff>42863</xdr:rowOff>
    </xdr:from>
    <xdr:to>
      <xdr:col>13</xdr:col>
      <xdr:colOff>595313</xdr:colOff>
      <xdr:row>38</xdr:row>
      <xdr:rowOff>85725</xdr:rowOff>
    </xdr:to>
    <xdr:graphicFrame macro="">
      <xdr:nvGraphicFramePr>
        <xdr:cNvPr id="4" name="Chart 3">
          <a:extLst>
            <a:ext uri="{FF2B5EF4-FFF2-40B4-BE49-F238E27FC236}">
              <a16:creationId xmlns:a16="http://schemas.microsoft.com/office/drawing/2014/main" id="{4DBD59BE-13F4-4B1F-A02E-2E5A3A349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0</xdr:row>
      <xdr:rowOff>0</xdr:rowOff>
    </xdr:from>
    <xdr:to>
      <xdr:col>11</xdr:col>
      <xdr:colOff>433387</xdr:colOff>
      <xdr:row>6</xdr:row>
      <xdr:rowOff>95250</xdr:rowOff>
    </xdr:to>
    <mc:AlternateContent xmlns:mc="http://schemas.openxmlformats.org/markup-compatibility/2006" xmlns:tsle="http://schemas.microsoft.com/office/drawing/2012/timeslicer">
      <mc:Choice Requires="tsle">
        <xdr:graphicFrame macro="">
          <xdr:nvGraphicFramePr>
            <xdr:cNvPr id="5" name="Date">
              <a:extLst>
                <a:ext uri="{FF2B5EF4-FFF2-40B4-BE49-F238E27FC236}">
                  <a16:creationId xmlns:a16="http://schemas.microsoft.com/office/drawing/2014/main" id="{8B4F532C-CD1A-4AF1-8902-C4624F0A6B3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0" y="0"/>
              <a:ext cx="12858750" cy="11811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0</xdr:colOff>
      <xdr:row>6</xdr:row>
      <xdr:rowOff>42862</xdr:rowOff>
    </xdr:from>
    <xdr:to>
      <xdr:col>0</xdr:col>
      <xdr:colOff>1304925</xdr:colOff>
      <xdr:row>39</xdr:row>
      <xdr:rowOff>157162</xdr:rowOff>
    </xdr:to>
    <mc:AlternateContent xmlns:mc="http://schemas.openxmlformats.org/markup-compatibility/2006" xmlns:a14="http://schemas.microsoft.com/office/drawing/2010/main">
      <mc:Choice Requires="a14">
        <xdr:graphicFrame macro="">
          <xdr:nvGraphicFramePr>
            <xdr:cNvPr id="6" name="Exec_Name">
              <a:extLst>
                <a:ext uri="{FF2B5EF4-FFF2-40B4-BE49-F238E27FC236}">
                  <a16:creationId xmlns:a16="http://schemas.microsoft.com/office/drawing/2014/main" id="{1B2F5EC6-5ACE-4DAA-8AEE-1B9407C0FE60}"/>
                </a:ext>
              </a:extLst>
            </xdr:cNvPr>
            <xdr:cNvGraphicFramePr/>
          </xdr:nvGraphicFramePr>
          <xdr:xfrm>
            <a:off x="0" y="0"/>
            <a:ext cx="0" cy="0"/>
          </xdr:xfrm>
          <a:graphic>
            <a:graphicData uri="http://schemas.microsoft.com/office/drawing/2010/slicer">
              <sle:slicer xmlns:sle="http://schemas.microsoft.com/office/drawing/2010/slicer" name="Exec_Name"/>
            </a:graphicData>
          </a:graphic>
        </xdr:graphicFrame>
      </mc:Choice>
      <mc:Fallback xmlns="">
        <xdr:sp macro="" textlink="">
          <xdr:nvSpPr>
            <xdr:cNvPr id="0" name=""/>
            <xdr:cNvSpPr>
              <a:spLocks noTextEdit="1"/>
            </xdr:cNvSpPr>
          </xdr:nvSpPr>
          <xdr:spPr>
            <a:xfrm>
              <a:off x="0" y="1128712"/>
              <a:ext cx="1304925" cy="6086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14</xdr:row>
      <xdr:rowOff>161925</xdr:rowOff>
    </xdr:from>
    <xdr:to>
      <xdr:col>2</xdr:col>
      <xdr:colOff>676275</xdr:colOff>
      <xdr:row>17</xdr:row>
      <xdr:rowOff>128587</xdr:rowOff>
    </xdr:to>
    <mc:AlternateContent xmlns:mc="http://schemas.openxmlformats.org/markup-compatibility/2006" xmlns:a14="http://schemas.microsoft.com/office/drawing/2010/main">
      <mc:Choice Requires="a14">
        <xdr:graphicFrame macro="">
          <xdr:nvGraphicFramePr>
            <xdr:cNvPr id="2" name="Result_Text">
              <a:extLst>
                <a:ext uri="{FF2B5EF4-FFF2-40B4-BE49-F238E27FC236}">
                  <a16:creationId xmlns:a16="http://schemas.microsoft.com/office/drawing/2014/main" id="{79F428A2-5262-4322-BD81-6094860A0072}"/>
                </a:ext>
              </a:extLst>
            </xdr:cNvPr>
            <xdr:cNvGraphicFramePr/>
          </xdr:nvGraphicFramePr>
          <xdr:xfrm>
            <a:off x="0" y="0"/>
            <a:ext cx="0" cy="0"/>
          </xdr:xfrm>
          <a:graphic>
            <a:graphicData uri="http://schemas.microsoft.com/office/drawing/2010/slicer">
              <sle:slicer xmlns:sle="http://schemas.microsoft.com/office/drawing/2010/slicer" name="Result_Text"/>
            </a:graphicData>
          </a:graphic>
        </xdr:graphicFrame>
      </mc:Choice>
      <mc:Fallback xmlns="">
        <xdr:sp macro="" textlink="">
          <xdr:nvSpPr>
            <xdr:cNvPr id="0" name=""/>
            <xdr:cNvSpPr>
              <a:spLocks noTextEdit="1"/>
            </xdr:cNvSpPr>
          </xdr:nvSpPr>
          <xdr:spPr>
            <a:xfrm>
              <a:off x="0" y="3362325"/>
              <a:ext cx="5614988" cy="652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219076</xdr:rowOff>
    </xdr:from>
    <xdr:to>
      <xdr:col>12</xdr:col>
      <xdr:colOff>266700</xdr:colOff>
      <xdr:row>12</xdr:row>
      <xdr:rowOff>61914</xdr:rowOff>
    </xdr:to>
    <xdr:graphicFrame macro="">
      <xdr:nvGraphicFramePr>
        <xdr:cNvPr id="3" name="Chart 2">
          <a:extLst>
            <a:ext uri="{FF2B5EF4-FFF2-40B4-BE49-F238E27FC236}">
              <a16:creationId xmlns:a16="http://schemas.microsoft.com/office/drawing/2014/main" id="{5DCA0CB0-1CDC-4A34-9C1A-3A95970630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689351854" backgroundQuery="1" createdVersion="7" refreshedVersion="7" minRefreshableVersion="3" recordCount="0" supportSubquery="1" supportAdvancedDrill="1" xr:uid="{BFD094DD-B5C1-4C00-82D8-95DAC0305C44}">
  <cacheSource type="external" connectionId="11"/>
  <cacheFields count="4">
    <cacheField name="[Log_XE].[TextData].[TextData]" caption="TextData" numFmtId="0" hierarchy="76" level="1">
      <sharedItems count="59" longText="1">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4' AND KCOO = '00007' _x000a__x0009__x0009__x0009__x0009__x0009_AND [DATA_DOC] &gt;= '124214' AND [DATA_DOC] &lt;= '124224'  _x000a_  and  DATA_OPER &gt;= '124214' _x000a_  and  DATA_OPER &lt;= '12422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4' AND KCOO = '00007' _x000a__x0009__x0009__x0009__x0009__x0009_AND [DATA_DOC] &gt;= '124225' AND [DATA_DOC] &lt;= '124228'  _x000a_  and  DATA_OPER &gt;= '124225' _x000a_  and  DATA_OPER &lt;= '124228'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4' AND KCOO = '00007' _x000a__x0009__x0009__x0009__x0009__x0009_AND [DATA_DOC] &gt;= '124229' AND [DATA_DOC] &lt;= '124236'  _x000a_  and  DATA_OPER &gt;= '124229' _x000a_  and  DATA_OPER &lt;= '124236'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4' AND KCOO = '00007' _x000a__x0009__x0009__x0009__x0009__x0009_AND [DATA_DOC] &gt;= '124240' AND [DATA_DOC] &lt;= '124240'  _x000a_  and  DATA_OPER &gt;= '124240' _x000a_  and  DATA_OPER &lt;= '124240'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4' AND KCOO = '00007' _x000a__x0009__x0009__x0009__x0009__x0009_AND [DATA_DOC] &gt;= '124241' AND [DATA_DOC] &lt;= '124241'  _x000a_  and  DATA_OPER &gt;= '124241' _x000a_  and  DATA_OPER &lt;= '124241'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4' AND KCOO = '00007' _x000a__x0009__x0009__x0009__x0009__x0009_AND [DATA_DOC] &gt;= '124242' AND [DATA_DOC] &lt;= '124242'  _x000a_  and  DATA_OPER &gt;= '124242' _x000a_  and  DATA_OPER &lt;= '124242'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4' AND KCOO = '00007' _x000a__x0009__x0009__x0009__x0009__x0009_AND [DATA_DOC] &gt;= '124243' AND [DATA_DOC] &lt;= '124243'  _x000a_  and  DATA_OPER &gt;= '124243' _x000a_  and  DATA_OPER &lt;= '124243'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4' AND KCOO = '00007' _x000a__x0009__x0009__x0009__x0009__x0009_AND [DATA_DOC] &gt;= '124244' AND [DATA_DOC] &lt;= '124244'  _x000a_  and  DATA_OPER &gt;= '124244' _x000a_  and  DATA_OPER &lt;= '12424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5' AND KCOO = '00007' _x000a__x0009__x0009__x0009__x0009__x0009_AND [DATA_DOC] &gt;= '124214' AND [DATA_DOC] &lt;= '124224'  _x000a_  and  DATA_OPER &gt;= '124214' _x000a_  and  DATA_OPER &lt;= '12422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5' AND KCOO = '00007' _x000a__x0009__x0009__x0009__x0009__x0009_AND [DATA_DOC] &gt;= '124225' AND [DATA_DOC] &lt;= '124228'  _x000a_  and  DATA_OPER &gt;= '124225' _x000a_  and  DATA_OPER &lt;= '124228'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5' AND KCOO = '00007' _x000a__x0009__x0009__x0009__x0009__x0009_AND [DATA_DOC] &gt;= '124229' AND [DATA_DOC] &lt;= '124236'  _x000a_  and  DATA_OPER &gt;= '124229' _x000a_  and  DATA_OPER &lt;= '124236'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5' AND KCOO = '00007' _x000a__x0009__x0009__x0009__x0009__x0009_AND [DATA_DOC] &gt;= '124240' AND [DATA_DOC] &lt;= '124240'  _x000a_  and  DATA_OPER &gt;= '124240' _x000a_  and  DATA_OPER &lt;= '124240'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5' AND KCOO = '00007' _x000a__x0009__x0009__x0009__x0009__x0009_AND [DATA_DOC] &gt;= '124241' AND [DATA_DOC] &lt;= '124241'  _x000a_  and  DATA_OPER &gt;= '124241' _x000a_  and  DATA_OPER &lt;= '124241'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5' AND KCOO = '00007' _x000a__x0009__x0009__x0009__x0009__x0009_AND [DATA_DOC] &gt;= '124242' AND [DATA_DOC] &lt;= '124242'  _x000a_  and  DATA_OPER &gt;= '124242' _x000a_  and  DATA_OPER &lt;= '124242'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45' AND KCOO = '00007' _x000a__x0009__x0009__x0009__x0009__x0009_AND [DATA_DOC] &gt;= '124243' AND [DATA_DOC] &lt;= '124243'  _x000a_  and  DATA_OPER &gt;= '124243' _x000a_  and  DATA_OPER &lt;= '124243'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3' AND KCOO = '00007' _x000a__x0009__x0009__x0009__x0009__x0009_AND [DATA_DOC] &gt;= '124214' AND [DATA_DOC] &lt;= '124224'  _x000a_  and  DATA_OPER &gt;= '124214' _x000a_  and  DATA_OPER &lt;= '12422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3' AND KCOO = '00007' _x000a__x0009__x0009__x0009__x0009__x0009_AND [DATA_DOC] &gt;= '124225' AND [DATA_DOC] &lt;= '124228'  _x000a_  and  DATA_OPER &gt;= '124225' _x000a_  and  DATA_OPER &lt;= '124228'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3' AND KCOO = '00007' _x000a__x0009__x0009__x0009__x0009__x0009_AND [DATA_DOC] &gt;= '124229' AND [DATA_DOC] &lt;= '124236'  _x000a_  and  DATA_OPER &gt;= '124229' _x000a_  and  DATA_OPER &lt;= '124236'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3' AND KCOO = '00007' _x000a__x0009__x0009__x0009__x0009__x0009_AND [DATA_DOC] &gt;= '124240' AND [DATA_DOC] &lt;= '124240'  _x000a_  and  DATA_OPER &gt;= '124240' _x000a_  and  DATA_OPER &lt;= '124240'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3' AND KCOO = '00007' _x000a__x0009__x0009__x0009__x0009__x0009_AND [DATA_DOC] &gt;= '124241' AND [DATA_DOC] &lt;= '124241'  _x000a_  and  DATA_OPER &gt;= '124241' _x000a_  and  DATA_OPER &lt;= '124241'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3' AND KCOO = '00007' _x000a__x0009__x0009__x0009__x0009__x0009_AND [DATA_DOC] &gt;= '124242' AND [DATA_DOC] &lt;= '124242'  _x000a_  and  DATA_OPER &gt;= '124242' _x000a_  and  DATA_OPER &lt;= '124242'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3' AND KCOO = '00007' _x000a__x0009__x0009__x0009__x0009__x0009_AND [DATA_DOC] &gt;= '124243' AND [DATA_DOC] &lt;= '124243'  _x000a_  and  DATA_OPER &gt;= '124243' _x000a_  and  DATA_OPER &lt;= '124243'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3' AND KCOO = '00007' _x000a__x0009__x0009__x0009__x0009__x0009_AND [DATA_DOC] &gt;= '124244' AND [DATA_DOC] &lt;= '124244'  _x000a_  and  DATA_OPER &gt;= '124244' _x000a_  and  DATA_OPER &lt;= '12424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4' AND KCOO = '00007' _x000a__x0009__x0009__x0009__x0009__x0009_AND [DATA_DOC] &gt;= '124214' AND [DATA_DOC] &lt;= '124224'  _x000a_  and  DATA_OPER &gt;= '124214' _x000a_  and  DATA_OPER &lt;= '12422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4' AND KCOO = '00007' _x000a__x0009__x0009__x0009__x0009__x0009_AND [DATA_DOC] &gt;= '124225' AND [DATA_DOC] &lt;= '124228'  _x000a_  and  DATA_OPER &gt;= '124225' _x000a_  and  DATA_OPER &lt;= '124228'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4' AND KCOO = '00007' _x000a__x0009__x0009__x0009__x0009__x0009_AND [DATA_DOC] &gt;= '124229' AND [DATA_DOC] &lt;= '124236'  _x000a_  and  DATA_OPER &gt;= '124229' _x000a_  and  DATA_OPER &lt;= '124236'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4' AND KCOO = '00007' _x000a__x0009__x0009__x0009__x0009__x0009_AND [DATA_DOC] &gt;= '124240' AND [DATA_DOC] &lt;= '124240'  _x000a_  and  DATA_OPER &gt;= '124240' _x000a_  and  DATA_OPER &lt;= '124240'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4' AND KCOO = '00007' _x000a__x0009__x0009__x0009__x0009__x0009_AND [DATA_DOC] &gt;= '124241' AND [DATA_DOC] &lt;= '124241'  _x000a_  and  DATA_OPER &gt;= '124241' _x000a_  and  DATA_OPER &lt;= '124241'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4' AND KCOO = '00007' _x000a__x0009__x0009__x0009__x0009__x0009_AND [DATA_DOC] &gt;= '124242' AND [DATA_DOC] &lt;= '124242'  _x000a_  and  DATA_OPER &gt;= '124242' _x000a_  and  DATA_OPER &lt;= '124242'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5' AND KCOO = '00007' _x000a__x0009__x0009__x0009__x0009__x0009_AND [DATA_DOC] &gt;= '124214' AND [DATA_DOC] &lt;= '124224'  _x000a_  and  DATA_OPER &gt;= '124214' _x000a_  and  DATA_OPER &lt;= '12422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5' AND KCOO = '00007' _x000a__x0009__x0009__x0009__x0009__x0009_AND [DATA_DOC] &gt;= '124225' AND [DATA_DOC] &lt;= '124228'  _x000a_  and  DATA_OPER &gt;= '124225' _x000a_  and  DATA_OPER &lt;= '124228'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5' AND KCOO = '00007' _x000a__x0009__x0009__x0009__x0009__x0009_AND [DATA_DOC] &gt;= '124240' AND [DATA_DOC] &lt;= '124240'  _x000a_  and  DATA_OPER &gt;= '124240' _x000a_  and  DATA_OPER &lt;= '124240'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5' AND KCOO = '00007' _x000a__x0009__x0009__x0009__x0009__x0009_AND [DATA_DOC] &gt;= '124242' AND [DATA_DOC] &lt;= '124242'  _x000a_  and  DATA_OPER &gt;= '124242' _x000a_  and  DATA_OPER &lt;= '124242'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5' AND KCOO = '00007' _x000a__x0009__x0009__x0009__x0009__x0009_AND [DATA_DOC] &gt;= '124243' AND [DATA_DOC] &lt;= '124243'  _x000a_  and  DATA_OPER &gt;= '124243' _x000a_  and  DATA_OPER &lt;= '124243'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6' AND KCOO = '00007' _x000a__x0009__x0009__x0009__x0009__x0009_AND [DATA_DOC] &gt;= '124214' AND [DATA_DOC] &lt;= '124224'  _x000a_  and  DATA_OPER &gt;= '124214' _x000a_  and  DATA_OPER &lt;= '12422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6' AND KCOO = '00007' _x000a__x0009__x0009__x0009__x0009__x0009_AND [DATA_DOC] &gt;= '124225' AND [DATA_DOC] &lt;= '124228'  _x000a_  and  DATA_OPER &gt;= '124225' _x000a_  and  DATA_OPER &lt;= '124228'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6' AND KCOO = '00007' _x000a__x0009__x0009__x0009__x0009__x0009_AND [DATA_DOC] &gt;= '124229' AND [DATA_DOC] &lt;= '124236'  _x000a_  and  DATA_OPER &gt;= '124229' _x000a_  and  DATA_OPER &lt;= '124236'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6' AND KCOO = '00007' _x000a__x0009__x0009__x0009__x0009__x0009_AND [DATA_DOC] &gt;= '124240' AND [DATA_DOC] &lt;= '124240'  _x000a_  and  DATA_OPER &gt;= '124240' _x000a_  and  DATA_OPER &lt;= '124240'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6' AND KCOO = '00007' _x000a__x0009__x0009__x0009__x0009__x0009_AND [DATA_DOC] &gt;= '124241' AND [DATA_DOC] &lt;= '124241'  _x000a_  and  DATA_OPER &gt;= '124241' _x000a_  and  DATA_OPER &lt;= '124241'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6' AND KCOO = '00007' _x000a__x0009__x0009__x0009__x0009__x0009_AND [DATA_DOC] &gt;= '124242' AND [DATA_DOC] &lt;= '124242'  _x000a_  and  DATA_OPER &gt;= '124242' _x000a_  and  DATA_OPER &lt;= '124242'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6' AND KCOO = '00007' _x000a__x0009__x0009__x0009__x0009__x0009_AND [DATA_DOC] &gt;= '124243' AND [DATA_DOC] &lt;= '124243'  _x000a_  and  DATA_OPER &gt;= '124243' _x000a_  and  DATA_OPER &lt;= '124243'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7' AND KCOO = '00007' _x000a__x0009__x0009__x0009__x0009__x0009_AND [DATA_DOC] &gt;= '124214' AND [DATA_DOC] &lt;= '124224'  _x000a_  and  DATA_OPER &gt;= '124214' _x000a_  and  DATA_OPER &lt;= '12422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7' AND KCOO = '00007' _x000a__x0009__x0009__x0009__x0009__x0009_AND [DATA_DOC] &gt;= '124225' AND [DATA_DOC] &lt;= '124228'  _x000a_  and  DATA_OPER &gt;= '124225' _x000a_  and  DATA_OPER &lt;= '124228'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7' AND KCOO = '00007' _x000a__x0009__x0009__x0009__x0009__x0009_AND [DATA_DOC] &gt;= '124229' AND [DATA_DOC] &lt;= '124236'  _x000a_  and  DATA_OPER &gt;= '124229' _x000a_  and  DATA_OPER &lt;= '124236'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7' AND KCOO = '00007' _x000a__x0009__x0009__x0009__x0009__x0009_AND [DATA_DOC] &gt;= '124240' AND [DATA_DOC] &lt;= '124240'  _x000a_  and  DATA_OPER &gt;= '124240' _x000a_  and  DATA_OPER &lt;= '124240'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7' AND KCOO = '00007' _x000a__x0009__x0009__x0009__x0009__x0009_AND [DATA_DOC] &gt;= '124241' AND [DATA_DOC] &lt;= '124241'  _x000a_  and  DATA_OPER &gt;= '124241' _x000a_  and  DATA_OPER &lt;= '124241'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7' AND KCOO = '00007' _x000a__x0009__x0009__x0009__x0009__x0009_AND [DATA_DOC] &gt;= '124242' AND [DATA_DOC] &lt;= '124242'  _x000a_  and  DATA_OPER &gt;= '124242' _x000a_  and  DATA_OPER &lt;= '124242'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7' AND KCOO = '00007' _x000a__x0009__x0009__x0009__x0009__x0009_AND [DATA_DOC] &gt;= '124243' AND [DATA_DOC] &lt;= '124243'  _x000a_  and  DATA_OPER &gt;= '124243' _x000a_  and  DATA_OPER &lt;= '124243'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7' AND KCOO = '00007' _x000a__x0009__x0009__x0009__x0009__x0009_AND [DATA_DOC] &gt;= '124244' AND [DATA_DOC] &lt;= '124244'  _x000a_  and  DATA_OPER &gt;= '124244' _x000a_  and  DATA_OPER &lt;= '12424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8' AND KCOO = '00007' _x000a__x0009__x0009__x0009__x0009__x0009_AND [DATA_DOC] &gt;= '124214' AND [DATA_DOC] &lt;= '124224'  _x000a_  and  DATA_OPER &gt;= '124214' _x000a_  and  DATA_OPER &lt;= '12422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8' AND KCOO = '00007' _x000a__x0009__x0009__x0009__x0009__x0009_AND [DATA_DOC] &gt;= '124225' AND [DATA_DOC] &lt;= '124228'  _x000a_  and  DATA_OPER &gt;= '124225' _x000a_  and  DATA_OPER &lt;= '124228'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8' AND KCOO = '00007' _x000a__x0009__x0009__x0009__x0009__x0009_AND [DATA_DOC] &gt;= '124229' AND [DATA_DOC] &lt;= '124236'  _x000a_  and  DATA_OPER &gt;= '124229' _x000a_  and  DATA_OPER &lt;= '124236'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8' AND KCOO = '00007' _x000a__x0009__x0009__x0009__x0009__x0009_AND [DATA_DOC] &gt;= '124240' AND [DATA_DOC] &lt;= '124240'  _x000a_  and  DATA_OPER &gt;= '124240' _x000a_  and  DATA_OPER &lt;= '124240'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8' AND KCOO = '00007' _x000a__x0009__x0009__x0009__x0009__x0009_AND [DATA_DOC] &gt;= '124241' AND [DATA_DOC] &lt;= '124241'  _x000a_  and  DATA_OPER &gt;= '124241' _x000a_  and  DATA_OPER &lt;= '124241'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8' AND KCOO = '00007' _x000a__x0009__x0009__x0009__x0009__x0009_AND [DATA_DOC] &gt;= '124242' AND [DATA_DOC] &lt;= '124242'  _x000a_  and  DATA_OPER &gt;= '124242' _x000a_  and  DATA_OPER &lt;= '124242'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8' AND KCOO = '00007' _x000a__x0009__x0009__x0009__x0009__x0009_AND [DATA_DOC] &gt;= '124243' AND [DATA_DOC] &lt;= '124243'  _x000a_  and  DATA_OPER &gt;= '124243' _x000a_  and  DATA_OPER &lt;= '124243'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 select_x000a_  t.[TYPE_DOC]_x000a_  ,t.[CODE_CLIENT]_x000a_  ,t.[DATA_OPER]_x000a_  ,t.[SUMMA]_x000a_  ,t.[DATA_DOLGA]_x000a_  ,t.[NOMER_NAKL]_x000a_  ,t.[TORG_OTDEL]_x000a_  ,t.[FILIAL]_x000a_  ,t.[NDS]_x000a_  ,t.[INN]_x000a_  ,t.[DOCO]_x000a_  ,t.[DCTO]_x000a_  ,t.[NOM_DOC]_x000a_  ,t.[CODE_W]_x000a_  ,t.[PROVODKA]_x000a_  ,t.[VDGJ]_x000a_  ,t.[DATA_DOC]_x000a_  ,t.[INV_NUM]_x000a_  ,t.[PTC]_x000a_  ,t.[CUSTYPE]_x000a_  ,t.[SRF_NUM]_x000a_  ,t.[SRF_DATE]_x000a_  ,t.[ITM]_x000a_  ,t.[LITM]_x000a_  ,t.[Количество, шт (бут)]_x000a_  ,t.[Количество, дал]_x000a_  ,t.[Количество, л]_x000a_  ,t.[Цена]_x000a_  ,t.[Сумма с НДС]_x000a_  ,t.[Сумма без НДС]_x000a_  ,t.[Себестоимость с НДС]_x000a_  ,t.[Ставка НДС]_x000a_  ,t.[ГТД]_x000a_  ,t.[Производитель/импортёр]_x000a_  ,t.[Причина]_x000a_  ,t.[KCOO]_x000a_  ,t.[Причина возврата]_x000a_  ,t.[Номер договора]_x000a_  ,t.[Дата договора]_x000a_  ,t.[ИсхЗаказ_Компания]_x000a_  ,t.[ИсхЗаказ_Номер]_x000a_  ,t.[ИсхЗаказ_Тип]_x000a_  ,t.[ADDRESS_CLIENT]_x000a_  ,t.[INN_CLIENT]_x000a_  ,t.[NAME_CLIENT]_x000a_  ,t.[KOD_FIL_CLIENT]_x000a_  ,t.[MAIN_PURCHASING]_x000a_  ,t.[Тип договора]_x000a_  ,t.[Contract_ID]_x000a_  ,t.[MAIN_PURCHASING_MCU]_x000a_  ,t.[MAIN_PURCHASING_DATE]_x000a_  ,t.[ADDRESS_LOAD]_x000a_  ,t.[PAYMENT_MTD]_x000a_  ,t.[LOTN_VAT]_x000a_  ,t.[КодПричины]_x000a_  ,t.[KOD_FIL_ESCHF]_x000a_  ,t.[check_mark]_x000a_  ,t.[Ставка НДС прихода]_x000a_  ,t.[Тип БСО]_x000a_  ,t.[Ед изм]_x000a_  ,t.[Код ед изм]_x000a_  ,t.[Цена за килограмм]_x000a_  ,t.[Дата заполнения таблицы]_x000a_  ,t.[Дата загрузки в 1С]_x000a_  ,t.[DSC2]_x000a_ from  LS_1C.[dbo].[tblSales_Returns_F03B11_KMV] t_x000a__x000a_ join (select ID, max([Дата заполнения таблицы]) OVER (PARTITION BY (NOMER_NAKL), TYPE_DOC, DOCO) maxdate _x000a__x0009__x0009_from LS_1C.[dbo].[tblSales_Returns_F03B11_KMV]  _x000a__x0009_ join JDE_PRODUCTION.dbo.vF4201_Union_F42019 Q4201 _x000a_                 on  Q4201.SHDOCO = DOCO and Q4201.SHDCTO = DCTO and Q4201.SHKCOO = KCOO AND Q4201.SHOTOT &lt;&gt; 0_x000a__x000a__x0009__x0009__x0009_where (TYPE_DOC = 'RM' or TYPE_DOC = 'RA') _x000a__x0009_AND FILIAL = '849' AND KCOO = '00007' _x000a__x0009__x0009__x0009__x0009__x0009_AND [DATA_DOC] &gt;= '124214' AND [DATA_DOC] &lt;= '124224'  _x000a_  and  DATA_OPER &gt;= '124214' _x000a_  and  DATA_OPER &lt;= '124224'  AND ([Дата загрузки в 1С] is null OR [Дата загрузки в 1С] &lt; [Дата заполнения таблицы]) _x000a_ ) t1_x000a_ on t.ID = t1.ID and t.[Дата заполнения таблицы] = maxdate  _x000a_  left join JDE_PRODUCTION.PRODDTA.F554101C on ITM = ICITM and ICCTR = 'KZ'_x000a_  left join JDE_PRODUCTION.PRODDTA.F4101AL _f4101al on _f4101al.IMITM = ITM _x000a_  left join JDE_PRODUCTION.PRODDTA.F4101 prod on prod.IMITM = ITM  _x000a_  join JDE_PRODUCTION.dbo.vF4201_Union_F42019 t2 on t2.SHDOCO = t.DOCO and t2.SHDCTO = t.DCTO and t2.SHKCOO = t.KCOO_x0009__x000a_ ORDER BY DATA_OPER, TYPE_DOC"/>
        <s v="_x000a_SELECT _x000a_TOP (501) [t1].[TextData]_x000a_FROM _x000a_(_x000a_(_x000a_select [$Table].[Hash#] as [Hash#],_x000a_    [$Table].[Hash] as [Hash],_x000a_    [$Table].[HashText] as [HashText],_x000a_    [$Table].[Exec#] as [Exec#],_x000a_    [$Table].[Table#] as [Table#],_x000a_    [$Table].[Is_system] as [Is_system],_x000a_    [$Table].[Date] as [Date],_x000a_    [$Table].[First_Date] as [First_Date],_x000a_    [$Table].[Cnt] as [Cnt],_x000a_    [$Table].[TextData] as [TextData],_x000a_    [$Table].[Text] as [Text]_x000a_from [dbo].[Dic_Hash] as [$Table]_x000a_)_x000a_)_x000a_ AS [t1]_x000a_GROUP BY [t1].[TextData]_x000a_ORDER BY [t1].[TextData]_x000a_ASC"/>
        <s v="exec SRS_1310_DNM_List_Debtors @FILIAL=N'44,45',@AC01=N'PPS       ',@KCOO=N'00007     ',@PAYER=NULL,@AT1=N' ',@MUP=0,@KLZ=2,@KASSA2=1,@CLS=1,@BLACKLIST=0,@new=N'0',@Currency=0,@Holding=NULL,@TOP=N'0',@Version=N'0',@Mode_Rep=N'1'"/>
      </sharedItems>
    </cacheField>
    <cacheField name="[Log_XE].[Result_Text].[Result_Text]" caption="Result_Text" numFmtId="0" hierarchy="91" level="1">
      <sharedItems containsSemiMixedTypes="0" containsNonDate="0" containsString="0"/>
    </cacheField>
    <cacheField name="[Log_XE].[Date].[Date]" caption="Date" numFmtId="0" hierarchy="66" level="1">
      <sharedItems containsSemiMixedTypes="0" containsNonDate="0" containsDate="1" containsString="0" minDate="2024-09-01T00:00:00" maxDate="2024-09-02T00:00:00" count="1">
        <d v="2024-09-01T00:00:00"/>
      </sharedItems>
    </cacheField>
    <cacheField name="[Measures].[Count of RowNumber 2]" caption="Count of RowNumber 2" numFmtId="0" hierarchy="209" level="32767"/>
  </cacheFields>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0" memberValueDatatype="7" unbalanced="0"/>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0" memberValueDatatype="130" unbalanced="0"/>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2" memberValueDatatype="7" unbalanced="0">
      <fieldsUsage count="2">
        <fieldUsage x="-1"/>
        <fieldUsage x="2"/>
      </fieldsUsage>
    </cacheHierarchy>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2" memberValueDatatype="130" unbalanced="0">
      <fieldsUsage count="2">
        <fieldUsage x="-1"/>
        <fieldUsage x="0"/>
      </fieldsUsage>
    </cacheHierarchy>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2" memberValueDatatype="130" unbalanced="0">
      <fieldsUsage count="2">
        <fieldUsage x="-1"/>
        <fieldUsage x="1"/>
      </fieldsUsage>
    </cacheHierarchy>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0" memberValueDatatype="7" unbalanced="0"/>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oneField="1" hidden="1">
      <fieldsUsage count="1">
        <fieldUsage x="3"/>
      </fieldsUsage>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dimensions count="6">
    <dimension name="Log_Top" uniqueName="[Log_Top]" caption="Log_Top"/>
    <dimension name="Log_XE" uniqueName="[Log_XE]" caption="Log_XE"/>
    <dimension measure="1" name="Measures" uniqueName="[Measures]" caption="Measures"/>
    <dimension name="Range Sum" uniqueName="[Range Sum]" caption="Range Sum"/>
    <dimension name="Result_Text" uniqueName="[Result_Text]" caption="Result_Text"/>
    <dimension name="XE_Sum" uniqueName="[XE_Sum]" caption="XE_Sum"/>
  </dimensions>
  <measureGroups count="5">
    <measureGroup name="Log_Top" caption="Log_Top"/>
    <measureGroup name="Log_XE" caption="Log_XE"/>
    <measureGroup name="Range Sum" caption="Range Sum"/>
    <measureGroup name="Result_Text" caption="Result_Text"/>
    <measureGroup name="XE_Sum" caption="XE_Sum"/>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691319447" backgroundQuery="1" createdVersion="7" refreshedVersion="7" minRefreshableVersion="3" recordCount="0" supportSubquery="1" supportAdvancedDrill="1" xr:uid="{E1BA3E66-3D50-4C3F-8A41-4F989C6E5908}">
  <cacheSource type="external" connectionId="11"/>
  <cacheFields count="10">
    <cacheField name="[Log_Top].[Date].[Date]" caption="Date" numFmtId="0" hierarchy="1" level="1">
      <sharedItems containsSemiMixedTypes="0" containsNonDate="0" containsDate="1" containsString="0" minDate="2024-09-01T00:00:00" maxDate="2024-09-08T00:00:00" count="7">
        <d v="2024-09-01T00:00:00"/>
        <d v="2024-09-02T00:00:00"/>
        <d v="2024-09-03T00:00:00"/>
        <d v="2024-09-04T00:00:00"/>
        <d v="2024-09-05T00:00:00"/>
        <d v="2024-09-06T00:00:00"/>
        <d v="2024-09-07T00:00:00"/>
      </sharedItems>
    </cacheField>
    <cacheField name="[Measures].[Count of C]" caption="Count of C" numFmtId="0" hierarchy="195" level="32767"/>
    <cacheField name="[Measures].[Sum of Duration_M]" caption="Sum of Duration_M" numFmtId="0" hierarchy="201" level="32767"/>
    <cacheField name="[Measures].[Sum of CPU_M]" caption="Sum of CPU_M" numFmtId="0" hierarchy="202" level="32767"/>
    <cacheField name="[Measures].[Sum of Writes_M]" caption="Sum of Writes_M" numFmtId="0" hierarchy="203" level="32767"/>
    <cacheField name="[Measures].[Sum of Reads_physical_M]" caption="Sum of Reads_physical_M" numFmtId="0" hierarchy="204" level="32767"/>
    <cacheField name="[Measures].[Sum of Reads_logical_M]" caption="Sum of Reads_logical_M" numFmtId="0" hierarchy="205" level="32767"/>
    <cacheField name="[Measures].[Sum of Row_count_M]" caption="Sum of Row_count_M" numFmtId="0" hierarchy="206" level="32767"/>
    <cacheField name="[Log_Top].[RowNumber].[RowNumber]" caption="RowNumber" numFmtId="0" level="1">
      <sharedItems containsSemiMixedTypes="0" containsNonDate="0" containsString="0" containsNumber="1" containsInteger="1" minValue="15" maxValue="15460" count="1412">
        <n v="15"/>
        <n v="16"/>
        <n v="17"/>
        <n v="18"/>
        <n v="23"/>
        <n v="24"/>
        <n v="25"/>
        <n v="26"/>
        <n v="35"/>
        <n v="36"/>
        <n v="37"/>
        <n v="38"/>
        <n v="39"/>
        <n v="40"/>
        <n v="41"/>
        <n v="42"/>
        <n v="43"/>
        <n v="44"/>
        <n v="45"/>
        <n v="46"/>
        <n v="51"/>
        <n v="52"/>
        <n v="53"/>
        <n v="54"/>
        <n v="63"/>
        <n v="64"/>
        <n v="65"/>
        <n v="66"/>
        <n v="79"/>
        <n v="80"/>
        <n v="81"/>
        <n v="82"/>
        <n v="83"/>
        <n v="84"/>
        <n v="85"/>
        <n v="86"/>
        <n v="87"/>
        <n v="88"/>
        <n v="89"/>
        <n v="90"/>
        <n v="91"/>
        <n v="92"/>
        <n v="93"/>
        <n v="94"/>
        <n v="119"/>
        <n v="120"/>
        <n v="121"/>
        <n v="122"/>
        <n v="139"/>
        <n v="140"/>
        <n v="141"/>
        <n v="142"/>
        <n v="163"/>
        <n v="164"/>
        <n v="165"/>
        <n v="166"/>
        <n v="220"/>
        <n v="221"/>
        <n v="222"/>
        <n v="223"/>
        <n v="224"/>
        <n v="225"/>
        <n v="226"/>
        <n v="227"/>
        <n v="448"/>
        <n v="449"/>
        <n v="450"/>
        <n v="451"/>
        <n v="452"/>
        <n v="453"/>
        <n v="454"/>
        <n v="455"/>
        <n v="504"/>
        <n v="505"/>
        <n v="506"/>
        <n v="507"/>
        <n v="640"/>
        <n v="641"/>
        <n v="642"/>
        <n v="643"/>
        <n v="644"/>
        <n v="653"/>
        <n v="683"/>
        <n v="684"/>
        <n v="685"/>
        <n v="686"/>
        <n v="687"/>
        <n v="688"/>
        <n v="689"/>
        <n v="690"/>
        <n v="691"/>
        <n v="692"/>
        <n v="693"/>
        <n v="694"/>
        <n v="695"/>
        <n v="696"/>
        <n v="697"/>
        <n v="698"/>
        <n v="699"/>
        <n v="700"/>
        <n v="701"/>
        <n v="703"/>
        <n v="704"/>
        <n v="742"/>
        <n v="744"/>
        <n v="745"/>
        <n v="752"/>
        <n v="769"/>
        <n v="772"/>
        <n v="773"/>
        <n v="774"/>
        <n v="775"/>
        <n v="776"/>
        <n v="777"/>
        <n v="778"/>
        <n v="779"/>
        <n v="780"/>
        <n v="781"/>
        <n v="782"/>
        <n v="783"/>
        <n v="784"/>
        <n v="785"/>
        <n v="786"/>
        <n v="787"/>
        <n v="788"/>
        <n v="789"/>
        <n v="790"/>
        <n v="791"/>
        <n v="792"/>
        <n v="929"/>
        <n v="930"/>
        <n v="931"/>
        <n v="932"/>
        <n v="933"/>
        <n v="934"/>
        <n v="935"/>
        <n v="936"/>
        <n v="965"/>
        <n v="966"/>
        <n v="967"/>
        <n v="968"/>
        <n v="985"/>
        <n v="986"/>
        <n v="987"/>
        <n v="988"/>
        <n v="993"/>
        <n v="994"/>
        <n v="995"/>
        <n v="996"/>
        <n v="1001"/>
        <n v="1002"/>
        <n v="1003"/>
        <n v="1004"/>
        <n v="1005"/>
        <n v="1006"/>
        <n v="1007"/>
        <n v="1008"/>
        <n v="1018"/>
        <n v="1019"/>
        <n v="1020"/>
        <n v="1021"/>
        <n v="1084"/>
        <n v="1085"/>
        <n v="1086"/>
        <n v="1087"/>
        <n v="1096"/>
        <n v="1097"/>
        <n v="1098"/>
        <n v="1099"/>
        <n v="1108"/>
        <n v="1109"/>
        <n v="1110"/>
        <n v="1111"/>
        <n v="1112"/>
        <n v="1113"/>
        <n v="1114"/>
        <n v="1115"/>
        <n v="1116"/>
        <n v="1117"/>
        <n v="1118"/>
        <n v="1119"/>
        <n v="1124"/>
        <n v="1125"/>
        <n v="1126"/>
        <n v="1127"/>
        <n v="1136"/>
        <n v="1137"/>
        <n v="1138"/>
        <n v="1139"/>
        <n v="1152"/>
        <n v="1153"/>
        <n v="1154"/>
        <n v="1155"/>
        <n v="1156"/>
        <n v="1157"/>
        <n v="1158"/>
        <n v="1159"/>
        <n v="1160"/>
        <n v="1161"/>
        <n v="1162"/>
        <n v="1163"/>
        <n v="1164"/>
        <n v="1165"/>
        <n v="1166"/>
        <n v="1167"/>
        <n v="1168"/>
        <n v="1209"/>
        <n v="1210"/>
        <n v="1211"/>
        <n v="1212"/>
        <n v="1477"/>
        <n v="1610"/>
        <n v="1611"/>
        <n v="1612"/>
        <n v="1613"/>
        <n v="1614"/>
        <n v="1615"/>
        <n v="1616"/>
        <n v="1617"/>
        <n v="1666"/>
        <n v="1667"/>
        <n v="1668"/>
        <n v="1669"/>
        <n v="1686"/>
        <n v="1695"/>
        <n v="1696"/>
        <n v="1697"/>
        <n v="1698"/>
        <n v="1699"/>
        <n v="1700"/>
        <n v="1701"/>
        <n v="1782"/>
        <n v="1783"/>
        <n v="1784"/>
        <n v="1785"/>
        <n v="1786"/>
        <n v="1787"/>
        <n v="1788"/>
        <n v="1789"/>
        <n v="1818"/>
        <n v="1819"/>
        <n v="1820"/>
        <n v="1821"/>
        <n v="1862"/>
        <n v="1863"/>
        <n v="1864"/>
        <n v="1865"/>
        <n v="1874"/>
        <n v="1875"/>
        <n v="1876"/>
        <n v="1877"/>
        <n v="1886"/>
        <n v="1887"/>
        <n v="1888"/>
        <n v="1889"/>
        <n v="1890"/>
        <n v="1891"/>
        <n v="1892"/>
        <n v="1893"/>
        <n v="1894"/>
        <n v="1895"/>
        <n v="1896"/>
        <n v="1897"/>
        <n v="1902"/>
        <n v="1903"/>
        <n v="1904"/>
        <n v="1905"/>
        <n v="1914"/>
        <n v="1915"/>
        <n v="1916"/>
        <n v="1917"/>
        <n v="1930"/>
        <n v="1931"/>
        <n v="1932"/>
        <n v="1933"/>
        <n v="1934"/>
        <n v="1935"/>
        <n v="1936"/>
        <n v="1937"/>
        <n v="1938"/>
        <n v="1939"/>
        <n v="1940"/>
        <n v="1941"/>
        <n v="1942"/>
        <n v="1943"/>
        <n v="1944"/>
        <n v="1945"/>
        <n v="1974"/>
        <n v="2023"/>
        <n v="2024"/>
        <n v="2025"/>
        <n v="2026"/>
        <n v="2047"/>
        <n v="2048"/>
        <n v="2049"/>
        <n v="2050"/>
        <n v="2240"/>
        <n v="2273"/>
        <n v="2274"/>
        <n v="2275"/>
        <n v="2276"/>
        <n v="2317"/>
        <n v="2318"/>
        <n v="2319"/>
        <n v="2320"/>
        <n v="2361"/>
        <n v="2371"/>
        <n v="2372"/>
        <n v="2373"/>
        <n v="2374"/>
        <n v="2375"/>
        <n v="2376"/>
        <n v="2377"/>
        <n v="2378"/>
        <n v="2403"/>
        <n v="2404"/>
        <n v="2405"/>
        <n v="2406"/>
        <n v="2407"/>
        <n v="2412"/>
        <n v="2413"/>
        <n v="2419"/>
        <n v="2420"/>
        <n v="2421"/>
        <n v="2422"/>
        <n v="2427"/>
        <n v="2624"/>
        <n v="2625"/>
        <n v="2626"/>
        <n v="2627"/>
        <n v="2632"/>
        <n v="2633"/>
        <n v="2634"/>
        <n v="2635"/>
        <n v="2724"/>
        <n v="2725"/>
        <n v="2726"/>
        <n v="2727"/>
        <n v="2740"/>
        <n v="2845"/>
        <n v="2846"/>
        <n v="2847"/>
        <n v="2848"/>
        <n v="2878"/>
        <n v="2879"/>
        <n v="2880"/>
        <n v="2881"/>
        <n v="2962"/>
        <n v="2963"/>
        <n v="2964"/>
        <n v="2965"/>
        <n v="2966"/>
        <n v="2967"/>
        <n v="2968"/>
        <n v="2969"/>
        <n v="2998"/>
        <n v="2999"/>
        <n v="3000"/>
        <n v="3001"/>
        <n v="3002"/>
        <n v="3003"/>
        <n v="3004"/>
        <n v="3005"/>
        <n v="3018"/>
        <n v="3019"/>
        <n v="3020"/>
        <n v="3021"/>
        <n v="3034"/>
        <n v="3035"/>
        <n v="3036"/>
        <n v="3037"/>
        <n v="3038"/>
        <n v="3039"/>
        <n v="3040"/>
        <n v="3041"/>
        <n v="3050"/>
        <n v="3051"/>
        <n v="3052"/>
        <n v="3053"/>
        <n v="3054"/>
        <n v="3055"/>
        <n v="3056"/>
        <n v="3057"/>
        <n v="3058"/>
        <n v="3059"/>
        <n v="3060"/>
        <n v="3061"/>
        <n v="3066"/>
        <n v="3067"/>
        <n v="3068"/>
        <n v="3069"/>
        <n v="3142"/>
        <n v="3143"/>
        <n v="3144"/>
        <n v="3145"/>
        <n v="3146"/>
        <n v="3147"/>
        <n v="3148"/>
        <n v="3149"/>
        <n v="3162"/>
        <n v="3163"/>
        <n v="3164"/>
        <n v="3165"/>
        <n v="3174"/>
        <n v="3175"/>
        <n v="3176"/>
        <n v="3177"/>
        <n v="3186"/>
        <n v="3187"/>
        <n v="3188"/>
        <n v="3189"/>
        <n v="3190"/>
        <n v="3191"/>
        <n v="3192"/>
        <n v="3193"/>
        <n v="3194"/>
        <n v="3195"/>
        <n v="3196"/>
        <n v="3197"/>
        <n v="3202"/>
        <n v="3203"/>
        <n v="3204"/>
        <n v="3205"/>
        <n v="3222"/>
        <n v="3223"/>
        <n v="3224"/>
        <n v="3225"/>
        <n v="3226"/>
        <n v="3227"/>
        <n v="3228"/>
        <n v="3229"/>
        <n v="3230"/>
        <n v="3231"/>
        <n v="3232"/>
        <n v="3233"/>
        <n v="3250"/>
        <n v="3251"/>
        <n v="3252"/>
        <n v="3253"/>
        <n v="3254"/>
        <n v="3255"/>
        <n v="3256"/>
        <n v="3257"/>
        <n v="3258"/>
        <n v="3259"/>
        <n v="3260"/>
        <n v="3261"/>
        <n v="3262"/>
        <n v="3263"/>
        <n v="3264"/>
        <n v="3265"/>
        <n v="3322"/>
        <n v="3323"/>
        <n v="3324"/>
        <n v="3325"/>
        <n v="3398"/>
        <n v="3399"/>
        <n v="3400"/>
        <n v="3401"/>
        <n v="3422"/>
        <n v="3423"/>
        <n v="3424"/>
        <n v="3425"/>
        <n v="3614"/>
        <n v="3615"/>
        <n v="3616"/>
        <n v="3617"/>
        <n v="3646"/>
        <n v="3647"/>
        <n v="3648"/>
        <n v="3649"/>
        <n v="3714"/>
        <n v="3715"/>
        <n v="3716"/>
        <n v="3717"/>
        <n v="3722"/>
        <n v="3723"/>
        <n v="3724"/>
        <n v="3725"/>
        <n v="3762"/>
        <n v="3763"/>
        <n v="3764"/>
        <n v="3765"/>
        <n v="3766"/>
        <n v="3767"/>
        <n v="3768"/>
        <n v="3769"/>
        <n v="3770"/>
        <n v="3771"/>
        <n v="3772"/>
        <n v="3773"/>
        <n v="3782"/>
        <n v="3783"/>
        <n v="3784"/>
        <n v="3785"/>
        <n v="3878"/>
        <n v="3879"/>
        <n v="3880"/>
        <n v="3881"/>
        <n v="3966"/>
        <n v="4051"/>
        <n v="4114"/>
        <n v="4115"/>
        <n v="4116"/>
        <n v="4117"/>
        <n v="4118"/>
        <n v="4119"/>
        <n v="4120"/>
        <n v="4121"/>
        <n v="4122"/>
        <n v="4157"/>
        <n v="4162"/>
        <n v="4163"/>
        <n v="4164"/>
        <n v="4165"/>
        <n v="4166"/>
        <n v="4167"/>
        <n v="4168"/>
        <n v="4169"/>
        <n v="4174"/>
        <n v="4175"/>
        <n v="4176"/>
        <n v="4177"/>
        <n v="4250"/>
        <n v="4251"/>
        <n v="4252"/>
        <n v="4253"/>
        <n v="4262"/>
        <n v="4263"/>
        <n v="4264"/>
        <n v="4265"/>
        <n v="4274"/>
        <n v="4275"/>
        <n v="4276"/>
        <n v="4277"/>
        <n v="4278"/>
        <n v="4279"/>
        <n v="4280"/>
        <n v="4281"/>
        <n v="4282"/>
        <n v="4283"/>
        <n v="4284"/>
        <n v="4285"/>
        <n v="4290"/>
        <n v="4291"/>
        <n v="4292"/>
        <n v="4293"/>
        <n v="4310"/>
        <n v="4311"/>
        <n v="4312"/>
        <n v="4313"/>
        <n v="4314"/>
        <n v="4315"/>
        <n v="4316"/>
        <n v="4317"/>
        <n v="4318"/>
        <n v="4319"/>
        <n v="4320"/>
        <n v="4321"/>
        <n v="4338"/>
        <n v="4339"/>
        <n v="4340"/>
        <n v="4341"/>
        <n v="4342"/>
        <n v="4343"/>
        <n v="4344"/>
        <n v="4345"/>
        <n v="4346"/>
        <n v="4347"/>
        <n v="4348"/>
        <n v="4349"/>
        <n v="4350"/>
        <n v="4351"/>
        <n v="4352"/>
        <n v="4353"/>
        <n v="4422"/>
        <n v="4423"/>
        <n v="4424"/>
        <n v="4425"/>
        <n v="4534"/>
        <n v="4535"/>
        <n v="4536"/>
        <n v="4537"/>
        <n v="4734"/>
        <n v="4735"/>
        <n v="4736"/>
        <n v="4737"/>
        <n v="4778"/>
        <n v="4779"/>
        <n v="4780"/>
        <n v="4781"/>
        <n v="4846"/>
        <n v="4847"/>
        <n v="4848"/>
        <n v="4849"/>
        <n v="4854"/>
        <n v="4855"/>
        <n v="4856"/>
        <n v="4857"/>
        <n v="4910"/>
        <n v="4911"/>
        <n v="4912"/>
        <n v="4913"/>
        <n v="4914"/>
        <n v="4915"/>
        <n v="4916"/>
        <n v="4917"/>
        <n v="4922"/>
        <n v="4923"/>
        <n v="4924"/>
        <n v="4925"/>
        <n v="4926"/>
        <n v="4927"/>
        <n v="4928"/>
        <n v="4929"/>
        <n v="5030"/>
        <n v="5031"/>
        <n v="5032"/>
        <n v="5033"/>
        <n v="5222"/>
        <n v="5223"/>
        <n v="5224"/>
        <n v="5225"/>
        <n v="5226"/>
        <n v="5227"/>
        <n v="5228"/>
        <n v="5229"/>
        <n v="5230"/>
        <n v="5231"/>
        <n v="5232"/>
        <n v="5233"/>
        <n v="5238"/>
        <n v="5239"/>
        <n v="5240"/>
        <n v="5241"/>
        <n v="5242"/>
        <n v="5243"/>
        <n v="5248"/>
        <n v="5253"/>
        <n v="5254"/>
        <n v="5255"/>
        <n v="5256"/>
        <n v="5273"/>
        <n v="5315"/>
        <n v="5324"/>
        <n v="5326"/>
        <n v="5330"/>
        <n v="5331"/>
        <n v="5332"/>
        <n v="5333"/>
        <n v="5338"/>
        <n v="5339"/>
        <n v="5340"/>
        <n v="5341"/>
        <n v="5342"/>
        <n v="5343"/>
        <n v="5344"/>
        <n v="5345"/>
        <n v="5346"/>
        <n v="5347"/>
        <n v="5348"/>
        <n v="5349"/>
        <n v="5358"/>
        <n v="5359"/>
        <n v="5360"/>
        <n v="5361"/>
        <n v="5362"/>
        <n v="5363"/>
        <n v="5364"/>
        <n v="5365"/>
        <n v="5366"/>
        <n v="5367"/>
        <n v="5368"/>
        <n v="5369"/>
        <n v="5370"/>
        <n v="5371"/>
        <n v="5372"/>
        <n v="5373"/>
        <n v="5430"/>
        <n v="5431"/>
        <n v="5432"/>
        <n v="5433"/>
        <n v="5434"/>
        <n v="5449"/>
        <n v="5450"/>
        <n v="5451"/>
        <n v="5452"/>
        <n v="5462"/>
        <n v="5463"/>
        <n v="5464"/>
        <n v="5465"/>
        <n v="5466"/>
        <n v="5483"/>
        <n v="5484"/>
        <n v="5485"/>
        <n v="5486"/>
        <n v="5491"/>
        <n v="5492"/>
        <n v="5493"/>
        <n v="5494"/>
        <n v="5527"/>
        <n v="5528"/>
        <n v="5529"/>
        <n v="5530"/>
        <n v="5531"/>
        <n v="5532"/>
        <n v="5533"/>
        <n v="5534"/>
        <n v="5535"/>
        <n v="5536"/>
        <n v="5537"/>
        <n v="5538"/>
        <n v="5539"/>
        <n v="5540"/>
        <n v="5541"/>
        <n v="5542"/>
        <n v="5543"/>
        <n v="5544"/>
        <n v="5545"/>
        <n v="5546"/>
        <n v="5547"/>
        <n v="5561"/>
        <n v="5562"/>
        <n v="5563"/>
        <n v="5564"/>
        <n v="5582"/>
        <n v="5583"/>
        <n v="5584"/>
        <n v="5585"/>
        <n v="5586"/>
        <n v="5587"/>
        <n v="5588"/>
        <n v="5589"/>
        <n v="5590"/>
        <n v="5591"/>
        <n v="5592"/>
        <n v="5593"/>
        <n v="5599"/>
        <n v="5600"/>
        <n v="5601"/>
        <n v="5602"/>
        <n v="5607"/>
        <n v="5608"/>
        <n v="5609"/>
        <n v="5610"/>
        <n v="5611"/>
        <n v="5636"/>
        <n v="5651"/>
        <n v="5722"/>
        <n v="5727"/>
        <n v="5728"/>
        <n v="5729"/>
        <n v="5730"/>
        <n v="5753"/>
        <n v="5784"/>
        <n v="5846"/>
        <n v="5847"/>
        <n v="5848"/>
        <n v="5849"/>
        <n v="5858"/>
        <n v="5864"/>
        <n v="5865"/>
        <n v="5866"/>
        <n v="5867"/>
        <n v="5873"/>
        <n v="5874"/>
        <n v="5875"/>
        <n v="5876"/>
        <n v="5906"/>
        <n v="5930"/>
        <n v="5987"/>
        <n v="5988"/>
        <n v="5989"/>
        <n v="5990"/>
        <n v="5991"/>
        <n v="6001"/>
        <n v="6048"/>
        <n v="6063"/>
        <n v="6090"/>
        <n v="6100"/>
        <n v="6110"/>
        <n v="6111"/>
        <n v="6112"/>
        <n v="6113"/>
        <n v="6130"/>
        <n v="6136"/>
        <n v="6159"/>
        <n v="6160"/>
        <n v="6161"/>
        <n v="6162"/>
        <n v="6163"/>
        <n v="6173"/>
        <n v="6174"/>
        <n v="6185"/>
        <n v="6200"/>
        <n v="6218"/>
        <n v="6219"/>
        <n v="6220"/>
        <n v="6221"/>
        <n v="6226"/>
        <n v="6227"/>
        <n v="6228"/>
        <n v="6229"/>
        <n v="12927"/>
        <n v="12940"/>
        <n v="12944"/>
        <n v="12949"/>
        <n v="12950"/>
        <n v="12959"/>
        <n v="12960"/>
        <n v="12961"/>
        <n v="12962"/>
        <n v="12963"/>
        <n v="12964"/>
        <n v="12965"/>
        <n v="12966"/>
        <n v="12967"/>
        <n v="12968"/>
        <n v="12969"/>
        <n v="12970"/>
        <n v="12971"/>
        <n v="12972"/>
        <n v="12973"/>
        <n v="12974"/>
        <n v="12999"/>
        <n v="13032"/>
        <n v="13033"/>
        <n v="13034"/>
        <n v="13035"/>
        <n v="13048"/>
        <n v="13049"/>
        <n v="13050"/>
        <n v="13051"/>
        <n v="13060"/>
        <n v="13061"/>
        <n v="13062"/>
        <n v="13063"/>
        <n v="13064"/>
        <n v="13065"/>
        <n v="13066"/>
        <n v="13067"/>
        <n v="13084"/>
        <n v="13121"/>
        <n v="13122"/>
        <n v="13123"/>
        <n v="13124"/>
        <n v="13129"/>
        <n v="13130"/>
        <n v="13131"/>
        <n v="13132"/>
        <n v="13373"/>
        <n v="13374"/>
        <n v="13375"/>
        <n v="13376"/>
        <n v="13381"/>
        <n v="13382"/>
        <n v="13383"/>
        <n v="13384"/>
        <n v="13401"/>
        <n v="13402"/>
        <n v="13403"/>
        <n v="13404"/>
        <n v="13485"/>
        <n v="13486"/>
        <n v="13487"/>
        <n v="13488"/>
        <n v="13497"/>
        <n v="13498"/>
        <n v="13499"/>
        <n v="13500"/>
        <n v="13513"/>
        <n v="13514"/>
        <n v="13515"/>
        <n v="13516"/>
        <n v="13622"/>
        <n v="13623"/>
        <n v="13624"/>
        <n v="13625"/>
        <n v="13626"/>
        <n v="13627"/>
        <n v="13628"/>
        <n v="13629"/>
        <n v="13630"/>
        <n v="13631"/>
        <n v="13632"/>
        <n v="13633"/>
        <n v="13634"/>
        <n v="13635"/>
        <n v="13636"/>
        <n v="13637"/>
        <n v="13638"/>
        <n v="13639"/>
        <n v="13640"/>
        <n v="13641"/>
        <n v="13659"/>
        <n v="13660"/>
        <n v="13661"/>
        <n v="13662"/>
        <n v="13663"/>
        <n v="13664"/>
        <n v="13665"/>
        <n v="13666"/>
        <n v="13704"/>
        <n v="13705"/>
        <n v="13706"/>
        <n v="13707"/>
        <n v="13712"/>
        <n v="13713"/>
        <n v="13714"/>
        <n v="13715"/>
        <n v="13716"/>
        <n v="13717"/>
        <n v="13718"/>
        <n v="13719"/>
        <n v="13720"/>
        <n v="13721"/>
        <n v="13722"/>
        <n v="13723"/>
        <n v="13732"/>
        <n v="13733"/>
        <n v="13734"/>
        <n v="13735"/>
        <n v="13736"/>
        <n v="13737"/>
        <n v="13738"/>
        <n v="13739"/>
        <n v="13740"/>
        <n v="13741"/>
        <n v="13742"/>
        <n v="13743"/>
        <n v="13744"/>
        <n v="13745"/>
        <n v="13746"/>
        <n v="13747"/>
        <n v="13812"/>
        <n v="13813"/>
        <n v="13814"/>
        <n v="13815"/>
        <n v="13824"/>
        <n v="13825"/>
        <n v="13826"/>
        <n v="13827"/>
        <n v="13828"/>
        <n v="13829"/>
        <n v="13830"/>
        <n v="13831"/>
        <n v="13852"/>
        <n v="13853"/>
        <n v="13854"/>
        <n v="13855"/>
        <n v="13856"/>
        <n v="13857"/>
        <n v="13858"/>
        <n v="13859"/>
        <n v="13860"/>
        <n v="13861"/>
        <n v="13862"/>
        <n v="13863"/>
        <n v="13864"/>
        <n v="13865"/>
        <n v="13866"/>
        <n v="13867"/>
        <n v="13868"/>
        <n v="13869"/>
        <n v="13870"/>
        <n v="13871"/>
        <n v="13896"/>
        <n v="13897"/>
        <n v="13898"/>
        <n v="13899"/>
        <n v="13944"/>
        <n v="13945"/>
        <n v="13946"/>
        <n v="13947"/>
        <n v="13988"/>
        <n v="13989"/>
        <n v="13990"/>
        <n v="13991"/>
        <n v="14084"/>
        <n v="14085"/>
        <n v="14086"/>
        <n v="14087"/>
        <n v="14129"/>
        <n v="14130"/>
        <n v="14131"/>
        <n v="14132"/>
        <n v="14133"/>
        <n v="14134"/>
        <n v="14135"/>
        <n v="14136"/>
        <n v="14137"/>
        <n v="14138"/>
        <n v="14141"/>
        <n v="14143"/>
        <n v="14144"/>
        <n v="14145"/>
        <n v="14146"/>
        <n v="14147"/>
        <n v="14148"/>
        <n v="14149"/>
        <n v="14150"/>
        <n v="14157"/>
        <n v="14159"/>
        <n v="14163"/>
        <n v="14167"/>
        <n v="14168"/>
        <n v="14169"/>
        <n v="14171"/>
        <n v="14173"/>
        <n v="14174"/>
        <n v="14175"/>
        <n v="14176"/>
        <n v="14179"/>
        <n v="14180"/>
        <n v="14181"/>
        <n v="14184"/>
        <n v="14190"/>
        <n v="14195"/>
        <n v="14198"/>
        <n v="14226"/>
        <n v="14230"/>
        <n v="14231"/>
        <n v="14234"/>
        <n v="14237"/>
        <n v="14240"/>
        <n v="14241"/>
        <n v="14243"/>
        <n v="14245"/>
        <n v="14263"/>
        <n v="14267"/>
        <n v="14269"/>
        <n v="14277"/>
        <n v="14285"/>
        <n v="14286"/>
        <n v="14287"/>
        <n v="14288"/>
        <n v="14293"/>
        <n v="14294"/>
        <n v="14295"/>
        <n v="14296"/>
        <n v="14297"/>
        <n v="14298"/>
        <n v="14299"/>
        <n v="14300"/>
        <n v="14301"/>
        <n v="14302"/>
        <n v="14303"/>
        <n v="14304"/>
        <n v="14305"/>
        <n v="14306"/>
        <n v="14307"/>
        <n v="14308"/>
        <n v="14309"/>
        <n v="14311"/>
        <n v="14312"/>
        <n v="14313"/>
        <n v="14314"/>
        <n v="14315"/>
        <n v="14316"/>
        <n v="14317"/>
        <n v="14318"/>
        <n v="14324"/>
        <n v="14325"/>
        <n v="14326"/>
        <n v="14340"/>
        <n v="14346"/>
        <n v="14357"/>
        <n v="14369"/>
        <n v="14370"/>
        <n v="14371"/>
        <n v="14372"/>
        <n v="14374"/>
        <n v="14376"/>
        <n v="14377"/>
        <n v="14378"/>
        <n v="14379"/>
        <n v="14380"/>
        <n v="14383"/>
        <n v="14384"/>
        <n v="14385"/>
        <n v="14386"/>
        <n v="14387"/>
        <n v="14391"/>
        <n v="14392"/>
        <n v="14393"/>
        <n v="14394"/>
        <n v="14405"/>
        <n v="14411"/>
        <n v="14417"/>
        <n v="14425"/>
        <n v="14426"/>
        <n v="14431"/>
        <n v="14450"/>
        <n v="14455"/>
        <n v="14456"/>
        <n v="14461"/>
        <n v="14482"/>
        <n v="14490"/>
        <n v="14521"/>
        <n v="14527"/>
        <n v="14544"/>
        <n v="14549"/>
        <n v="14562"/>
        <n v="14565"/>
        <n v="14566"/>
        <n v="14567"/>
        <n v="14568"/>
        <n v="14578"/>
        <n v="14579"/>
        <n v="14584"/>
        <n v="14585"/>
        <n v="14586"/>
        <n v="14587"/>
        <n v="14588"/>
        <n v="14589"/>
        <n v="14600"/>
        <n v="14601"/>
        <n v="14602"/>
        <n v="14603"/>
        <n v="14604"/>
        <n v="14614"/>
        <n v="14621"/>
        <n v="14622"/>
        <n v="14623"/>
        <n v="14624"/>
        <n v="14625"/>
        <n v="14626"/>
        <n v="14627"/>
        <n v="14628"/>
        <n v="14629"/>
        <n v="14630"/>
        <n v="14631"/>
        <n v="14633"/>
        <n v="14637"/>
        <n v="14638"/>
        <n v="14639"/>
        <n v="14640"/>
        <n v="14642"/>
        <n v="14643"/>
        <n v="14646"/>
        <n v="14651"/>
        <n v="14652"/>
        <n v="14653"/>
        <n v="14654"/>
        <n v="14656"/>
        <n v="14664"/>
        <n v="14675"/>
        <n v="14677"/>
        <n v="14685"/>
        <n v="14686"/>
        <n v="14688"/>
        <n v="14689"/>
        <n v="14690"/>
        <n v="14691"/>
        <n v="14692"/>
        <n v="14695"/>
        <n v="14697"/>
        <n v="14698"/>
        <n v="14699"/>
        <n v="14700"/>
        <n v="14702"/>
        <n v="14703"/>
        <n v="14704"/>
        <n v="14711"/>
        <n v="14713"/>
        <n v="14714"/>
        <n v="14719"/>
        <n v="14720"/>
        <n v="14721"/>
        <n v="14722"/>
        <n v="14724"/>
        <n v="14725"/>
        <n v="14739"/>
        <n v="14740"/>
        <n v="14742"/>
        <n v="14743"/>
        <n v="14748"/>
        <n v="14749"/>
        <n v="14753"/>
        <n v="14754"/>
        <n v="14755"/>
        <n v="14756"/>
        <n v="14759"/>
        <n v="14763"/>
        <n v="14764"/>
        <n v="14767"/>
        <n v="14769"/>
        <n v="14773"/>
        <n v="14780"/>
        <n v="14781"/>
        <n v="14782"/>
        <n v="14783"/>
        <n v="14786"/>
        <n v="14788"/>
        <n v="14789"/>
        <n v="14791"/>
        <n v="14792"/>
        <n v="14793"/>
        <n v="14796"/>
        <n v="14799"/>
        <n v="14801"/>
        <n v="14810"/>
        <n v="14817"/>
        <n v="14821"/>
        <n v="14824"/>
        <n v="14825"/>
        <n v="14828"/>
        <n v="14832"/>
        <n v="14836"/>
        <n v="14837"/>
        <n v="14839"/>
        <n v="14840"/>
        <n v="14841"/>
        <n v="14842"/>
        <n v="14845"/>
        <n v="14846"/>
        <n v="14847"/>
        <n v="14850"/>
        <n v="14851"/>
        <n v="14853"/>
        <n v="14854"/>
        <n v="14857"/>
        <n v="14862"/>
        <n v="14863"/>
        <n v="14866"/>
        <n v="14869"/>
        <n v="14878"/>
        <n v="14881"/>
        <n v="14882"/>
        <n v="14883"/>
        <n v="14884"/>
        <n v="14885"/>
        <n v="14886"/>
        <n v="14887"/>
        <n v="14888"/>
        <n v="14889"/>
        <n v="14890"/>
        <n v="14891"/>
        <n v="14893"/>
        <n v="14896"/>
        <n v="14899"/>
        <n v="14900"/>
        <n v="14902"/>
        <n v="14904"/>
        <n v="14906"/>
        <n v="14912"/>
        <n v="14915"/>
        <n v="14920"/>
        <n v="14921"/>
        <n v="14923"/>
        <n v="14926"/>
        <n v="14932"/>
        <n v="14933"/>
        <n v="14935"/>
        <n v="14938"/>
        <n v="14939"/>
        <n v="14940"/>
        <n v="14941"/>
        <n v="14943"/>
        <n v="14944"/>
        <n v="14945"/>
        <n v="14946"/>
        <n v="14959"/>
        <n v="14960"/>
        <n v="14961"/>
        <n v="14962"/>
        <n v="14964"/>
        <n v="14987"/>
        <n v="14989"/>
        <n v="14992"/>
        <n v="14993"/>
        <n v="14998"/>
        <n v="14999"/>
        <n v="15000"/>
        <n v="15001"/>
        <n v="15002"/>
        <n v="15003"/>
        <n v="15004"/>
        <n v="15005"/>
        <n v="15006"/>
        <n v="15007"/>
        <n v="15009"/>
        <n v="15010"/>
        <n v="15011"/>
        <n v="15012"/>
        <n v="15013"/>
        <n v="15014"/>
        <n v="15016"/>
        <n v="15017"/>
        <n v="15018"/>
        <n v="15021"/>
        <n v="15022"/>
        <n v="15027"/>
        <n v="15028"/>
        <n v="15029"/>
        <n v="15030"/>
        <n v="15031"/>
        <n v="15032"/>
        <n v="15038"/>
        <n v="15039"/>
        <n v="15040"/>
        <n v="15041"/>
        <n v="15042"/>
        <n v="15043"/>
        <n v="15044"/>
        <n v="15045"/>
        <n v="15046"/>
        <n v="15047"/>
        <n v="15048"/>
        <n v="15049"/>
        <n v="15050"/>
        <n v="15051"/>
        <n v="15052"/>
        <n v="15053"/>
        <n v="15054"/>
        <n v="15055"/>
        <n v="15056"/>
        <n v="15057"/>
        <n v="15058"/>
        <n v="15059"/>
        <n v="15060"/>
        <n v="15063"/>
        <n v="15064"/>
        <n v="15065"/>
        <n v="15066"/>
        <n v="15067"/>
        <n v="15068"/>
        <n v="15069"/>
        <n v="15070"/>
        <n v="15071"/>
        <n v="15072"/>
        <n v="15073"/>
        <n v="15074"/>
        <n v="15075"/>
        <n v="15076"/>
        <n v="15077"/>
        <n v="15078"/>
        <n v="15079"/>
        <n v="15080"/>
        <n v="15090"/>
        <n v="15091"/>
        <n v="15092"/>
        <n v="15093"/>
        <n v="15094"/>
        <n v="15095"/>
        <n v="15096"/>
        <n v="15097"/>
        <n v="15098"/>
        <n v="15106"/>
        <n v="15111"/>
        <n v="15112"/>
        <n v="15113"/>
        <n v="15114"/>
        <n v="15336"/>
        <n v="15374"/>
        <n v="15375"/>
        <n v="15376"/>
        <n v="15377"/>
        <n v="15380"/>
        <n v="15381"/>
        <n v="15382"/>
        <n v="15383"/>
        <n v="15386"/>
        <n v="15387"/>
        <n v="15388"/>
        <n v="15389"/>
        <n v="15390"/>
        <n v="15391"/>
        <n v="15392"/>
        <n v="15393"/>
        <n v="15407"/>
        <n v="15408"/>
        <n v="15409"/>
        <n v="15410"/>
        <n v="15411"/>
        <n v="15412"/>
        <n v="15417"/>
        <n v="15418"/>
        <n v="15419"/>
        <n v="15420"/>
        <n v="15421"/>
        <n v="15422"/>
        <n v="15423"/>
        <n v="15424"/>
        <n v="15425"/>
        <n v="15426"/>
        <n v="15427"/>
        <n v="15428"/>
        <n v="15429"/>
        <n v="15430"/>
        <n v="15431"/>
        <n v="15433"/>
        <n v="15436"/>
        <n v="15437"/>
        <n v="15439"/>
        <n v="15440"/>
        <n v="15441"/>
        <n v="15442"/>
        <n v="15443"/>
        <n v="15444"/>
        <n v="15445"/>
        <n v="15446"/>
        <n v="15449"/>
        <n v="15451"/>
        <n v="15452"/>
        <n v="15453"/>
        <n v="15455"/>
        <n v="15456"/>
        <n v="15457"/>
        <n v="15458"/>
        <n v="15459"/>
        <n v="15460"/>
      </sharedItems>
      <extLst>
        <ext xmlns:x15="http://schemas.microsoft.com/office/spreadsheetml/2010/11/main" uri="{4F2E5C28-24EA-4eb8-9CBF-B6C8F9C3D259}">
          <x15:cachedUniqueNames>
            <x15:cachedUniqueName index="0" name="[Log_Top].[RowNumber].&amp;[15]"/>
            <x15:cachedUniqueName index="1" name="[Log_Top].[RowNumber].&amp;[16]"/>
            <x15:cachedUniqueName index="2" name="[Log_Top].[RowNumber].&amp;[17]"/>
            <x15:cachedUniqueName index="3" name="[Log_Top].[RowNumber].&amp;[18]"/>
            <x15:cachedUniqueName index="4" name="[Log_Top].[RowNumber].&amp;[23]"/>
            <x15:cachedUniqueName index="5" name="[Log_Top].[RowNumber].&amp;[24]"/>
            <x15:cachedUniqueName index="6" name="[Log_Top].[RowNumber].&amp;[25]"/>
            <x15:cachedUniqueName index="7" name="[Log_Top].[RowNumber].&amp;[26]"/>
            <x15:cachedUniqueName index="8" name="[Log_Top].[RowNumber].&amp;[35]"/>
            <x15:cachedUniqueName index="9" name="[Log_Top].[RowNumber].&amp;[36]"/>
            <x15:cachedUniqueName index="10" name="[Log_Top].[RowNumber].&amp;[37]"/>
            <x15:cachedUniqueName index="11" name="[Log_Top].[RowNumber].&amp;[38]"/>
            <x15:cachedUniqueName index="12" name="[Log_Top].[RowNumber].&amp;[39]"/>
            <x15:cachedUniqueName index="13" name="[Log_Top].[RowNumber].&amp;[40]"/>
            <x15:cachedUniqueName index="14" name="[Log_Top].[RowNumber].&amp;[41]"/>
            <x15:cachedUniqueName index="15" name="[Log_Top].[RowNumber].&amp;[42]"/>
            <x15:cachedUniqueName index="16" name="[Log_Top].[RowNumber].&amp;[43]"/>
            <x15:cachedUniqueName index="17" name="[Log_Top].[RowNumber].&amp;[44]"/>
            <x15:cachedUniqueName index="18" name="[Log_Top].[RowNumber].&amp;[45]"/>
            <x15:cachedUniqueName index="19" name="[Log_Top].[RowNumber].&amp;[46]"/>
            <x15:cachedUniqueName index="20" name="[Log_Top].[RowNumber].&amp;[51]"/>
            <x15:cachedUniqueName index="21" name="[Log_Top].[RowNumber].&amp;[52]"/>
            <x15:cachedUniqueName index="22" name="[Log_Top].[RowNumber].&amp;[53]"/>
            <x15:cachedUniqueName index="23" name="[Log_Top].[RowNumber].&amp;[54]"/>
            <x15:cachedUniqueName index="24" name="[Log_Top].[RowNumber].&amp;[63]"/>
            <x15:cachedUniqueName index="25" name="[Log_Top].[RowNumber].&amp;[64]"/>
            <x15:cachedUniqueName index="26" name="[Log_Top].[RowNumber].&amp;[65]"/>
            <x15:cachedUniqueName index="27" name="[Log_Top].[RowNumber].&amp;[66]"/>
            <x15:cachedUniqueName index="28" name="[Log_Top].[RowNumber].&amp;[79]"/>
            <x15:cachedUniqueName index="29" name="[Log_Top].[RowNumber].&amp;[80]"/>
            <x15:cachedUniqueName index="30" name="[Log_Top].[RowNumber].&amp;[81]"/>
            <x15:cachedUniqueName index="31" name="[Log_Top].[RowNumber].&amp;[82]"/>
            <x15:cachedUniqueName index="32" name="[Log_Top].[RowNumber].&amp;[83]"/>
            <x15:cachedUniqueName index="33" name="[Log_Top].[RowNumber].&amp;[84]"/>
            <x15:cachedUniqueName index="34" name="[Log_Top].[RowNumber].&amp;[85]"/>
            <x15:cachedUniqueName index="35" name="[Log_Top].[RowNumber].&amp;[86]"/>
            <x15:cachedUniqueName index="36" name="[Log_Top].[RowNumber].&amp;[87]"/>
            <x15:cachedUniqueName index="37" name="[Log_Top].[RowNumber].&amp;[88]"/>
            <x15:cachedUniqueName index="38" name="[Log_Top].[RowNumber].&amp;[89]"/>
            <x15:cachedUniqueName index="39" name="[Log_Top].[RowNumber].&amp;[90]"/>
            <x15:cachedUniqueName index="40" name="[Log_Top].[RowNumber].&amp;[91]"/>
            <x15:cachedUniqueName index="41" name="[Log_Top].[RowNumber].&amp;[92]"/>
            <x15:cachedUniqueName index="42" name="[Log_Top].[RowNumber].&amp;[93]"/>
            <x15:cachedUniqueName index="43" name="[Log_Top].[RowNumber].&amp;[94]"/>
            <x15:cachedUniqueName index="44" name="[Log_Top].[RowNumber].&amp;[119]"/>
            <x15:cachedUniqueName index="45" name="[Log_Top].[RowNumber].&amp;[120]"/>
            <x15:cachedUniqueName index="46" name="[Log_Top].[RowNumber].&amp;[121]"/>
            <x15:cachedUniqueName index="47" name="[Log_Top].[RowNumber].&amp;[122]"/>
            <x15:cachedUniqueName index="48" name="[Log_Top].[RowNumber].&amp;[139]"/>
            <x15:cachedUniqueName index="49" name="[Log_Top].[RowNumber].&amp;[140]"/>
            <x15:cachedUniqueName index="50" name="[Log_Top].[RowNumber].&amp;[141]"/>
            <x15:cachedUniqueName index="51" name="[Log_Top].[RowNumber].&amp;[142]"/>
            <x15:cachedUniqueName index="52" name="[Log_Top].[RowNumber].&amp;[163]"/>
            <x15:cachedUniqueName index="53" name="[Log_Top].[RowNumber].&amp;[164]"/>
            <x15:cachedUniqueName index="54" name="[Log_Top].[RowNumber].&amp;[165]"/>
            <x15:cachedUniqueName index="55" name="[Log_Top].[RowNumber].&amp;[166]"/>
            <x15:cachedUniqueName index="56" name="[Log_Top].[RowNumber].&amp;[220]"/>
            <x15:cachedUniqueName index="57" name="[Log_Top].[RowNumber].&amp;[221]"/>
            <x15:cachedUniqueName index="58" name="[Log_Top].[RowNumber].&amp;[222]"/>
            <x15:cachedUniqueName index="59" name="[Log_Top].[RowNumber].&amp;[223]"/>
            <x15:cachedUniqueName index="60" name="[Log_Top].[RowNumber].&amp;[224]"/>
            <x15:cachedUniqueName index="61" name="[Log_Top].[RowNumber].&amp;[225]"/>
            <x15:cachedUniqueName index="62" name="[Log_Top].[RowNumber].&amp;[226]"/>
            <x15:cachedUniqueName index="63" name="[Log_Top].[RowNumber].&amp;[227]"/>
            <x15:cachedUniqueName index="64" name="[Log_Top].[RowNumber].&amp;[448]"/>
            <x15:cachedUniqueName index="65" name="[Log_Top].[RowNumber].&amp;[449]"/>
            <x15:cachedUniqueName index="66" name="[Log_Top].[RowNumber].&amp;[450]"/>
            <x15:cachedUniqueName index="67" name="[Log_Top].[RowNumber].&amp;[451]"/>
            <x15:cachedUniqueName index="68" name="[Log_Top].[RowNumber].&amp;[452]"/>
            <x15:cachedUniqueName index="69" name="[Log_Top].[RowNumber].&amp;[453]"/>
            <x15:cachedUniqueName index="70" name="[Log_Top].[RowNumber].&amp;[454]"/>
            <x15:cachedUniqueName index="71" name="[Log_Top].[RowNumber].&amp;[455]"/>
            <x15:cachedUniqueName index="72" name="[Log_Top].[RowNumber].&amp;[504]"/>
            <x15:cachedUniqueName index="73" name="[Log_Top].[RowNumber].&amp;[505]"/>
            <x15:cachedUniqueName index="74" name="[Log_Top].[RowNumber].&amp;[506]"/>
            <x15:cachedUniqueName index="75" name="[Log_Top].[RowNumber].&amp;[507]"/>
            <x15:cachedUniqueName index="76" name="[Log_Top].[RowNumber].&amp;[640]"/>
            <x15:cachedUniqueName index="77" name="[Log_Top].[RowNumber].&amp;[641]"/>
            <x15:cachedUniqueName index="78" name="[Log_Top].[RowNumber].&amp;[642]"/>
            <x15:cachedUniqueName index="79" name="[Log_Top].[RowNumber].&amp;[643]"/>
            <x15:cachedUniqueName index="80" name="[Log_Top].[RowNumber].&amp;[644]"/>
            <x15:cachedUniqueName index="81" name="[Log_Top].[RowNumber].&amp;[653]"/>
            <x15:cachedUniqueName index="82" name="[Log_Top].[RowNumber].&amp;[683]"/>
            <x15:cachedUniqueName index="83" name="[Log_Top].[RowNumber].&amp;[684]"/>
            <x15:cachedUniqueName index="84" name="[Log_Top].[RowNumber].&amp;[685]"/>
            <x15:cachedUniqueName index="85" name="[Log_Top].[RowNumber].&amp;[686]"/>
            <x15:cachedUniqueName index="86" name="[Log_Top].[RowNumber].&amp;[687]"/>
            <x15:cachedUniqueName index="87" name="[Log_Top].[RowNumber].&amp;[688]"/>
            <x15:cachedUniqueName index="88" name="[Log_Top].[RowNumber].&amp;[689]"/>
            <x15:cachedUniqueName index="89" name="[Log_Top].[RowNumber].&amp;[690]"/>
            <x15:cachedUniqueName index="90" name="[Log_Top].[RowNumber].&amp;[691]"/>
            <x15:cachedUniqueName index="91" name="[Log_Top].[RowNumber].&amp;[692]"/>
            <x15:cachedUniqueName index="92" name="[Log_Top].[RowNumber].&amp;[693]"/>
            <x15:cachedUniqueName index="93" name="[Log_Top].[RowNumber].&amp;[694]"/>
            <x15:cachedUniqueName index="94" name="[Log_Top].[RowNumber].&amp;[695]"/>
            <x15:cachedUniqueName index="95" name="[Log_Top].[RowNumber].&amp;[696]"/>
            <x15:cachedUniqueName index="96" name="[Log_Top].[RowNumber].&amp;[697]"/>
            <x15:cachedUniqueName index="97" name="[Log_Top].[RowNumber].&amp;[698]"/>
            <x15:cachedUniqueName index="98" name="[Log_Top].[RowNumber].&amp;[699]"/>
            <x15:cachedUniqueName index="99" name="[Log_Top].[RowNumber].&amp;[700]"/>
            <x15:cachedUniqueName index="100" name="[Log_Top].[RowNumber].&amp;[701]"/>
            <x15:cachedUniqueName index="101" name="[Log_Top].[RowNumber].&amp;[703]"/>
            <x15:cachedUniqueName index="102" name="[Log_Top].[RowNumber].&amp;[704]"/>
            <x15:cachedUniqueName index="103" name="[Log_Top].[RowNumber].&amp;[742]"/>
            <x15:cachedUniqueName index="104" name="[Log_Top].[RowNumber].&amp;[744]"/>
            <x15:cachedUniqueName index="105" name="[Log_Top].[RowNumber].&amp;[745]"/>
            <x15:cachedUniqueName index="106" name="[Log_Top].[RowNumber].&amp;[752]"/>
            <x15:cachedUniqueName index="107" name="[Log_Top].[RowNumber].&amp;[769]"/>
            <x15:cachedUniqueName index="108" name="[Log_Top].[RowNumber].&amp;[772]"/>
            <x15:cachedUniqueName index="109" name="[Log_Top].[RowNumber].&amp;[773]"/>
            <x15:cachedUniqueName index="110" name="[Log_Top].[RowNumber].&amp;[774]"/>
            <x15:cachedUniqueName index="111" name="[Log_Top].[RowNumber].&amp;[775]"/>
            <x15:cachedUniqueName index="112" name="[Log_Top].[RowNumber].&amp;[776]"/>
            <x15:cachedUniqueName index="113" name="[Log_Top].[RowNumber].&amp;[777]"/>
            <x15:cachedUniqueName index="114" name="[Log_Top].[RowNumber].&amp;[778]"/>
            <x15:cachedUniqueName index="115" name="[Log_Top].[RowNumber].&amp;[779]"/>
            <x15:cachedUniqueName index="116" name="[Log_Top].[RowNumber].&amp;[780]"/>
            <x15:cachedUniqueName index="117" name="[Log_Top].[RowNumber].&amp;[781]"/>
            <x15:cachedUniqueName index="118" name="[Log_Top].[RowNumber].&amp;[782]"/>
            <x15:cachedUniqueName index="119" name="[Log_Top].[RowNumber].&amp;[783]"/>
            <x15:cachedUniqueName index="120" name="[Log_Top].[RowNumber].&amp;[784]"/>
            <x15:cachedUniqueName index="121" name="[Log_Top].[RowNumber].&amp;[785]"/>
            <x15:cachedUniqueName index="122" name="[Log_Top].[RowNumber].&amp;[786]"/>
            <x15:cachedUniqueName index="123" name="[Log_Top].[RowNumber].&amp;[787]"/>
            <x15:cachedUniqueName index="124" name="[Log_Top].[RowNumber].&amp;[788]"/>
            <x15:cachedUniqueName index="125" name="[Log_Top].[RowNumber].&amp;[789]"/>
            <x15:cachedUniqueName index="126" name="[Log_Top].[RowNumber].&amp;[790]"/>
            <x15:cachedUniqueName index="127" name="[Log_Top].[RowNumber].&amp;[791]"/>
            <x15:cachedUniqueName index="128" name="[Log_Top].[RowNumber].&amp;[792]"/>
            <x15:cachedUniqueName index="129" name="[Log_Top].[RowNumber].&amp;[929]"/>
            <x15:cachedUniqueName index="130" name="[Log_Top].[RowNumber].&amp;[930]"/>
            <x15:cachedUniqueName index="131" name="[Log_Top].[RowNumber].&amp;[931]"/>
            <x15:cachedUniqueName index="132" name="[Log_Top].[RowNumber].&amp;[932]"/>
            <x15:cachedUniqueName index="133" name="[Log_Top].[RowNumber].&amp;[933]"/>
            <x15:cachedUniqueName index="134" name="[Log_Top].[RowNumber].&amp;[934]"/>
            <x15:cachedUniqueName index="135" name="[Log_Top].[RowNumber].&amp;[935]"/>
            <x15:cachedUniqueName index="136" name="[Log_Top].[RowNumber].&amp;[936]"/>
            <x15:cachedUniqueName index="137" name="[Log_Top].[RowNumber].&amp;[965]"/>
            <x15:cachedUniqueName index="138" name="[Log_Top].[RowNumber].&amp;[966]"/>
            <x15:cachedUniqueName index="139" name="[Log_Top].[RowNumber].&amp;[967]"/>
            <x15:cachedUniqueName index="140" name="[Log_Top].[RowNumber].&amp;[968]"/>
            <x15:cachedUniqueName index="141" name="[Log_Top].[RowNumber].&amp;[985]"/>
            <x15:cachedUniqueName index="142" name="[Log_Top].[RowNumber].&amp;[986]"/>
            <x15:cachedUniqueName index="143" name="[Log_Top].[RowNumber].&amp;[987]"/>
            <x15:cachedUniqueName index="144" name="[Log_Top].[RowNumber].&amp;[988]"/>
            <x15:cachedUniqueName index="145" name="[Log_Top].[RowNumber].&amp;[993]"/>
            <x15:cachedUniqueName index="146" name="[Log_Top].[RowNumber].&amp;[994]"/>
            <x15:cachedUniqueName index="147" name="[Log_Top].[RowNumber].&amp;[995]"/>
            <x15:cachedUniqueName index="148" name="[Log_Top].[RowNumber].&amp;[996]"/>
            <x15:cachedUniqueName index="149" name="[Log_Top].[RowNumber].&amp;[1001]"/>
            <x15:cachedUniqueName index="150" name="[Log_Top].[RowNumber].&amp;[1002]"/>
            <x15:cachedUniqueName index="151" name="[Log_Top].[RowNumber].&amp;[1003]"/>
            <x15:cachedUniqueName index="152" name="[Log_Top].[RowNumber].&amp;[1004]"/>
            <x15:cachedUniqueName index="153" name="[Log_Top].[RowNumber].&amp;[1005]"/>
            <x15:cachedUniqueName index="154" name="[Log_Top].[RowNumber].&amp;[1006]"/>
            <x15:cachedUniqueName index="155" name="[Log_Top].[RowNumber].&amp;[1007]"/>
            <x15:cachedUniqueName index="156" name="[Log_Top].[RowNumber].&amp;[1008]"/>
            <x15:cachedUniqueName index="157" name="[Log_Top].[RowNumber].&amp;[1018]"/>
            <x15:cachedUniqueName index="158" name="[Log_Top].[RowNumber].&amp;[1019]"/>
            <x15:cachedUniqueName index="159" name="[Log_Top].[RowNumber].&amp;[1020]"/>
            <x15:cachedUniqueName index="160" name="[Log_Top].[RowNumber].&amp;[1021]"/>
            <x15:cachedUniqueName index="161" name="[Log_Top].[RowNumber].&amp;[1084]"/>
            <x15:cachedUniqueName index="162" name="[Log_Top].[RowNumber].&amp;[1085]"/>
            <x15:cachedUniqueName index="163" name="[Log_Top].[RowNumber].&amp;[1086]"/>
            <x15:cachedUniqueName index="164" name="[Log_Top].[RowNumber].&amp;[1087]"/>
            <x15:cachedUniqueName index="165" name="[Log_Top].[RowNumber].&amp;[1096]"/>
            <x15:cachedUniqueName index="166" name="[Log_Top].[RowNumber].&amp;[1097]"/>
            <x15:cachedUniqueName index="167" name="[Log_Top].[RowNumber].&amp;[1098]"/>
            <x15:cachedUniqueName index="168" name="[Log_Top].[RowNumber].&amp;[1099]"/>
            <x15:cachedUniqueName index="169" name="[Log_Top].[RowNumber].&amp;[1108]"/>
            <x15:cachedUniqueName index="170" name="[Log_Top].[RowNumber].&amp;[1109]"/>
            <x15:cachedUniqueName index="171" name="[Log_Top].[RowNumber].&amp;[1110]"/>
            <x15:cachedUniqueName index="172" name="[Log_Top].[RowNumber].&amp;[1111]"/>
            <x15:cachedUniqueName index="173" name="[Log_Top].[RowNumber].&amp;[1112]"/>
            <x15:cachedUniqueName index="174" name="[Log_Top].[RowNumber].&amp;[1113]"/>
            <x15:cachedUniqueName index="175" name="[Log_Top].[RowNumber].&amp;[1114]"/>
            <x15:cachedUniqueName index="176" name="[Log_Top].[RowNumber].&amp;[1115]"/>
            <x15:cachedUniqueName index="177" name="[Log_Top].[RowNumber].&amp;[1116]"/>
            <x15:cachedUniqueName index="178" name="[Log_Top].[RowNumber].&amp;[1117]"/>
            <x15:cachedUniqueName index="179" name="[Log_Top].[RowNumber].&amp;[1118]"/>
            <x15:cachedUniqueName index="180" name="[Log_Top].[RowNumber].&amp;[1119]"/>
            <x15:cachedUniqueName index="181" name="[Log_Top].[RowNumber].&amp;[1124]"/>
            <x15:cachedUniqueName index="182" name="[Log_Top].[RowNumber].&amp;[1125]"/>
            <x15:cachedUniqueName index="183" name="[Log_Top].[RowNumber].&amp;[1126]"/>
            <x15:cachedUniqueName index="184" name="[Log_Top].[RowNumber].&amp;[1127]"/>
            <x15:cachedUniqueName index="185" name="[Log_Top].[RowNumber].&amp;[1136]"/>
            <x15:cachedUniqueName index="186" name="[Log_Top].[RowNumber].&amp;[1137]"/>
            <x15:cachedUniqueName index="187" name="[Log_Top].[RowNumber].&amp;[1138]"/>
            <x15:cachedUniqueName index="188" name="[Log_Top].[RowNumber].&amp;[1139]"/>
            <x15:cachedUniqueName index="189" name="[Log_Top].[RowNumber].&amp;[1152]"/>
            <x15:cachedUniqueName index="190" name="[Log_Top].[RowNumber].&amp;[1153]"/>
            <x15:cachedUniqueName index="191" name="[Log_Top].[RowNumber].&amp;[1154]"/>
            <x15:cachedUniqueName index="192" name="[Log_Top].[RowNumber].&amp;[1155]"/>
            <x15:cachedUniqueName index="193" name="[Log_Top].[RowNumber].&amp;[1156]"/>
            <x15:cachedUniqueName index="194" name="[Log_Top].[RowNumber].&amp;[1157]"/>
            <x15:cachedUniqueName index="195" name="[Log_Top].[RowNumber].&amp;[1158]"/>
            <x15:cachedUniqueName index="196" name="[Log_Top].[RowNumber].&amp;[1159]"/>
            <x15:cachedUniqueName index="197" name="[Log_Top].[RowNumber].&amp;[1160]"/>
            <x15:cachedUniqueName index="198" name="[Log_Top].[RowNumber].&amp;[1161]"/>
            <x15:cachedUniqueName index="199" name="[Log_Top].[RowNumber].&amp;[1162]"/>
            <x15:cachedUniqueName index="200" name="[Log_Top].[RowNumber].&amp;[1163]"/>
            <x15:cachedUniqueName index="201" name="[Log_Top].[RowNumber].&amp;[1164]"/>
            <x15:cachedUniqueName index="202" name="[Log_Top].[RowNumber].&amp;[1165]"/>
            <x15:cachedUniqueName index="203" name="[Log_Top].[RowNumber].&amp;[1166]"/>
            <x15:cachedUniqueName index="204" name="[Log_Top].[RowNumber].&amp;[1167]"/>
            <x15:cachedUniqueName index="205" name="[Log_Top].[RowNumber].&amp;[1168]"/>
            <x15:cachedUniqueName index="206" name="[Log_Top].[RowNumber].&amp;[1209]"/>
            <x15:cachedUniqueName index="207" name="[Log_Top].[RowNumber].&amp;[1210]"/>
            <x15:cachedUniqueName index="208" name="[Log_Top].[RowNumber].&amp;[1211]"/>
            <x15:cachedUniqueName index="209" name="[Log_Top].[RowNumber].&amp;[1212]"/>
            <x15:cachedUniqueName index="210" name="[Log_Top].[RowNumber].&amp;[1477]"/>
            <x15:cachedUniqueName index="211" name="[Log_Top].[RowNumber].&amp;[1610]"/>
            <x15:cachedUniqueName index="212" name="[Log_Top].[RowNumber].&amp;[1611]"/>
            <x15:cachedUniqueName index="213" name="[Log_Top].[RowNumber].&amp;[1612]"/>
            <x15:cachedUniqueName index="214" name="[Log_Top].[RowNumber].&amp;[1613]"/>
            <x15:cachedUniqueName index="215" name="[Log_Top].[RowNumber].&amp;[1614]"/>
            <x15:cachedUniqueName index="216" name="[Log_Top].[RowNumber].&amp;[1615]"/>
            <x15:cachedUniqueName index="217" name="[Log_Top].[RowNumber].&amp;[1616]"/>
            <x15:cachedUniqueName index="218" name="[Log_Top].[RowNumber].&amp;[1617]"/>
            <x15:cachedUniqueName index="219" name="[Log_Top].[RowNumber].&amp;[1666]"/>
            <x15:cachedUniqueName index="220" name="[Log_Top].[RowNumber].&amp;[1667]"/>
            <x15:cachedUniqueName index="221" name="[Log_Top].[RowNumber].&amp;[1668]"/>
            <x15:cachedUniqueName index="222" name="[Log_Top].[RowNumber].&amp;[1669]"/>
            <x15:cachedUniqueName index="223" name="[Log_Top].[RowNumber].&amp;[1686]"/>
            <x15:cachedUniqueName index="224" name="[Log_Top].[RowNumber].&amp;[1695]"/>
            <x15:cachedUniqueName index="225" name="[Log_Top].[RowNumber].&amp;[1696]"/>
            <x15:cachedUniqueName index="226" name="[Log_Top].[RowNumber].&amp;[1697]"/>
            <x15:cachedUniqueName index="227" name="[Log_Top].[RowNumber].&amp;[1698]"/>
            <x15:cachedUniqueName index="228" name="[Log_Top].[RowNumber].&amp;[1699]"/>
            <x15:cachedUniqueName index="229" name="[Log_Top].[RowNumber].&amp;[1700]"/>
            <x15:cachedUniqueName index="230" name="[Log_Top].[RowNumber].&amp;[1701]"/>
            <x15:cachedUniqueName index="231" name="[Log_Top].[RowNumber].&amp;[1782]"/>
            <x15:cachedUniqueName index="232" name="[Log_Top].[RowNumber].&amp;[1783]"/>
            <x15:cachedUniqueName index="233" name="[Log_Top].[RowNumber].&amp;[1784]"/>
            <x15:cachedUniqueName index="234" name="[Log_Top].[RowNumber].&amp;[1785]"/>
            <x15:cachedUniqueName index="235" name="[Log_Top].[RowNumber].&amp;[1786]"/>
            <x15:cachedUniqueName index="236" name="[Log_Top].[RowNumber].&amp;[1787]"/>
            <x15:cachedUniqueName index="237" name="[Log_Top].[RowNumber].&amp;[1788]"/>
            <x15:cachedUniqueName index="238" name="[Log_Top].[RowNumber].&amp;[1789]"/>
            <x15:cachedUniqueName index="239" name="[Log_Top].[RowNumber].&amp;[1818]"/>
            <x15:cachedUniqueName index="240" name="[Log_Top].[RowNumber].&amp;[1819]"/>
            <x15:cachedUniqueName index="241" name="[Log_Top].[RowNumber].&amp;[1820]"/>
            <x15:cachedUniqueName index="242" name="[Log_Top].[RowNumber].&amp;[1821]"/>
            <x15:cachedUniqueName index="243" name="[Log_Top].[RowNumber].&amp;[1862]"/>
            <x15:cachedUniqueName index="244" name="[Log_Top].[RowNumber].&amp;[1863]"/>
            <x15:cachedUniqueName index="245" name="[Log_Top].[RowNumber].&amp;[1864]"/>
            <x15:cachedUniqueName index="246" name="[Log_Top].[RowNumber].&amp;[1865]"/>
            <x15:cachedUniqueName index="247" name="[Log_Top].[RowNumber].&amp;[1874]"/>
            <x15:cachedUniqueName index="248" name="[Log_Top].[RowNumber].&amp;[1875]"/>
            <x15:cachedUniqueName index="249" name="[Log_Top].[RowNumber].&amp;[1876]"/>
            <x15:cachedUniqueName index="250" name="[Log_Top].[RowNumber].&amp;[1877]"/>
            <x15:cachedUniqueName index="251" name="[Log_Top].[RowNumber].&amp;[1886]"/>
            <x15:cachedUniqueName index="252" name="[Log_Top].[RowNumber].&amp;[1887]"/>
            <x15:cachedUniqueName index="253" name="[Log_Top].[RowNumber].&amp;[1888]"/>
            <x15:cachedUniqueName index="254" name="[Log_Top].[RowNumber].&amp;[1889]"/>
            <x15:cachedUniqueName index="255" name="[Log_Top].[RowNumber].&amp;[1890]"/>
            <x15:cachedUniqueName index="256" name="[Log_Top].[RowNumber].&amp;[1891]"/>
            <x15:cachedUniqueName index="257" name="[Log_Top].[RowNumber].&amp;[1892]"/>
            <x15:cachedUniqueName index="258" name="[Log_Top].[RowNumber].&amp;[1893]"/>
            <x15:cachedUniqueName index="259" name="[Log_Top].[RowNumber].&amp;[1894]"/>
            <x15:cachedUniqueName index="260" name="[Log_Top].[RowNumber].&amp;[1895]"/>
            <x15:cachedUniqueName index="261" name="[Log_Top].[RowNumber].&amp;[1896]"/>
            <x15:cachedUniqueName index="262" name="[Log_Top].[RowNumber].&amp;[1897]"/>
            <x15:cachedUniqueName index="263" name="[Log_Top].[RowNumber].&amp;[1902]"/>
            <x15:cachedUniqueName index="264" name="[Log_Top].[RowNumber].&amp;[1903]"/>
            <x15:cachedUniqueName index="265" name="[Log_Top].[RowNumber].&amp;[1904]"/>
            <x15:cachedUniqueName index="266" name="[Log_Top].[RowNumber].&amp;[1905]"/>
            <x15:cachedUniqueName index="267" name="[Log_Top].[RowNumber].&amp;[1914]"/>
            <x15:cachedUniqueName index="268" name="[Log_Top].[RowNumber].&amp;[1915]"/>
            <x15:cachedUniqueName index="269" name="[Log_Top].[RowNumber].&amp;[1916]"/>
            <x15:cachedUniqueName index="270" name="[Log_Top].[RowNumber].&amp;[1917]"/>
            <x15:cachedUniqueName index="271" name="[Log_Top].[RowNumber].&amp;[1930]"/>
            <x15:cachedUniqueName index="272" name="[Log_Top].[RowNumber].&amp;[1931]"/>
            <x15:cachedUniqueName index="273" name="[Log_Top].[RowNumber].&amp;[1932]"/>
            <x15:cachedUniqueName index="274" name="[Log_Top].[RowNumber].&amp;[1933]"/>
            <x15:cachedUniqueName index="275" name="[Log_Top].[RowNumber].&amp;[1934]"/>
            <x15:cachedUniqueName index="276" name="[Log_Top].[RowNumber].&amp;[1935]"/>
            <x15:cachedUniqueName index="277" name="[Log_Top].[RowNumber].&amp;[1936]"/>
            <x15:cachedUniqueName index="278" name="[Log_Top].[RowNumber].&amp;[1937]"/>
            <x15:cachedUniqueName index="279" name="[Log_Top].[RowNumber].&amp;[1938]"/>
            <x15:cachedUniqueName index="280" name="[Log_Top].[RowNumber].&amp;[1939]"/>
            <x15:cachedUniqueName index="281" name="[Log_Top].[RowNumber].&amp;[1940]"/>
            <x15:cachedUniqueName index="282" name="[Log_Top].[RowNumber].&amp;[1941]"/>
            <x15:cachedUniqueName index="283" name="[Log_Top].[RowNumber].&amp;[1942]"/>
            <x15:cachedUniqueName index="284" name="[Log_Top].[RowNumber].&amp;[1943]"/>
            <x15:cachedUniqueName index="285" name="[Log_Top].[RowNumber].&amp;[1944]"/>
            <x15:cachedUniqueName index="286" name="[Log_Top].[RowNumber].&amp;[1945]"/>
            <x15:cachedUniqueName index="287" name="[Log_Top].[RowNumber].&amp;[1974]"/>
            <x15:cachedUniqueName index="288" name="[Log_Top].[RowNumber].&amp;[2023]"/>
            <x15:cachedUniqueName index="289" name="[Log_Top].[RowNumber].&amp;[2024]"/>
            <x15:cachedUniqueName index="290" name="[Log_Top].[RowNumber].&amp;[2025]"/>
            <x15:cachedUniqueName index="291" name="[Log_Top].[RowNumber].&amp;[2026]"/>
            <x15:cachedUniqueName index="292" name="[Log_Top].[RowNumber].&amp;[2047]"/>
            <x15:cachedUniqueName index="293" name="[Log_Top].[RowNumber].&amp;[2048]"/>
            <x15:cachedUniqueName index="294" name="[Log_Top].[RowNumber].&amp;[2049]"/>
            <x15:cachedUniqueName index="295" name="[Log_Top].[RowNumber].&amp;[2050]"/>
            <x15:cachedUniqueName index="296" name="[Log_Top].[RowNumber].&amp;[2240]"/>
            <x15:cachedUniqueName index="297" name="[Log_Top].[RowNumber].&amp;[2273]"/>
            <x15:cachedUniqueName index="298" name="[Log_Top].[RowNumber].&amp;[2274]"/>
            <x15:cachedUniqueName index="299" name="[Log_Top].[RowNumber].&amp;[2275]"/>
            <x15:cachedUniqueName index="300" name="[Log_Top].[RowNumber].&amp;[2276]"/>
            <x15:cachedUniqueName index="301" name="[Log_Top].[RowNumber].&amp;[2317]"/>
            <x15:cachedUniqueName index="302" name="[Log_Top].[RowNumber].&amp;[2318]"/>
            <x15:cachedUniqueName index="303" name="[Log_Top].[RowNumber].&amp;[2319]"/>
            <x15:cachedUniqueName index="304" name="[Log_Top].[RowNumber].&amp;[2320]"/>
            <x15:cachedUniqueName index="305" name="[Log_Top].[RowNumber].&amp;[2361]"/>
            <x15:cachedUniqueName index="306" name="[Log_Top].[RowNumber].&amp;[2371]"/>
            <x15:cachedUniqueName index="307" name="[Log_Top].[RowNumber].&amp;[2372]"/>
            <x15:cachedUniqueName index="308" name="[Log_Top].[RowNumber].&amp;[2373]"/>
            <x15:cachedUniqueName index="309" name="[Log_Top].[RowNumber].&amp;[2374]"/>
            <x15:cachedUniqueName index="310" name="[Log_Top].[RowNumber].&amp;[2375]"/>
            <x15:cachedUniqueName index="311" name="[Log_Top].[RowNumber].&amp;[2376]"/>
            <x15:cachedUniqueName index="312" name="[Log_Top].[RowNumber].&amp;[2377]"/>
            <x15:cachedUniqueName index="313" name="[Log_Top].[RowNumber].&amp;[2378]"/>
            <x15:cachedUniqueName index="314" name="[Log_Top].[RowNumber].&amp;[2403]"/>
            <x15:cachedUniqueName index="315" name="[Log_Top].[RowNumber].&amp;[2404]"/>
            <x15:cachedUniqueName index="316" name="[Log_Top].[RowNumber].&amp;[2405]"/>
            <x15:cachedUniqueName index="317" name="[Log_Top].[RowNumber].&amp;[2406]"/>
            <x15:cachedUniqueName index="318" name="[Log_Top].[RowNumber].&amp;[2407]"/>
            <x15:cachedUniqueName index="319" name="[Log_Top].[RowNumber].&amp;[2412]"/>
            <x15:cachedUniqueName index="320" name="[Log_Top].[RowNumber].&amp;[2413]"/>
            <x15:cachedUniqueName index="321" name="[Log_Top].[RowNumber].&amp;[2419]"/>
            <x15:cachedUniqueName index="322" name="[Log_Top].[RowNumber].&amp;[2420]"/>
            <x15:cachedUniqueName index="323" name="[Log_Top].[RowNumber].&amp;[2421]"/>
            <x15:cachedUniqueName index="324" name="[Log_Top].[RowNumber].&amp;[2422]"/>
            <x15:cachedUniqueName index="325" name="[Log_Top].[RowNumber].&amp;[2427]"/>
            <x15:cachedUniqueName index="326" name="[Log_Top].[RowNumber].&amp;[2624]"/>
            <x15:cachedUniqueName index="327" name="[Log_Top].[RowNumber].&amp;[2625]"/>
            <x15:cachedUniqueName index="328" name="[Log_Top].[RowNumber].&amp;[2626]"/>
            <x15:cachedUniqueName index="329" name="[Log_Top].[RowNumber].&amp;[2627]"/>
            <x15:cachedUniqueName index="330" name="[Log_Top].[RowNumber].&amp;[2632]"/>
            <x15:cachedUniqueName index="331" name="[Log_Top].[RowNumber].&amp;[2633]"/>
            <x15:cachedUniqueName index="332" name="[Log_Top].[RowNumber].&amp;[2634]"/>
            <x15:cachedUniqueName index="333" name="[Log_Top].[RowNumber].&amp;[2635]"/>
            <x15:cachedUniqueName index="334" name="[Log_Top].[RowNumber].&amp;[2724]"/>
            <x15:cachedUniqueName index="335" name="[Log_Top].[RowNumber].&amp;[2725]"/>
            <x15:cachedUniqueName index="336" name="[Log_Top].[RowNumber].&amp;[2726]"/>
            <x15:cachedUniqueName index="337" name="[Log_Top].[RowNumber].&amp;[2727]"/>
            <x15:cachedUniqueName index="338" name="[Log_Top].[RowNumber].&amp;[2740]"/>
            <x15:cachedUniqueName index="339" name="[Log_Top].[RowNumber].&amp;[2845]"/>
            <x15:cachedUniqueName index="340" name="[Log_Top].[RowNumber].&amp;[2846]"/>
            <x15:cachedUniqueName index="341" name="[Log_Top].[RowNumber].&amp;[2847]"/>
            <x15:cachedUniqueName index="342" name="[Log_Top].[RowNumber].&amp;[2848]"/>
            <x15:cachedUniqueName index="343" name="[Log_Top].[RowNumber].&amp;[2878]"/>
            <x15:cachedUniqueName index="344" name="[Log_Top].[RowNumber].&amp;[2879]"/>
            <x15:cachedUniqueName index="345" name="[Log_Top].[RowNumber].&amp;[2880]"/>
            <x15:cachedUniqueName index="346" name="[Log_Top].[RowNumber].&amp;[2881]"/>
            <x15:cachedUniqueName index="347" name="[Log_Top].[RowNumber].&amp;[2962]"/>
            <x15:cachedUniqueName index="348" name="[Log_Top].[RowNumber].&amp;[2963]"/>
            <x15:cachedUniqueName index="349" name="[Log_Top].[RowNumber].&amp;[2964]"/>
            <x15:cachedUniqueName index="350" name="[Log_Top].[RowNumber].&amp;[2965]"/>
            <x15:cachedUniqueName index="351" name="[Log_Top].[RowNumber].&amp;[2966]"/>
            <x15:cachedUniqueName index="352" name="[Log_Top].[RowNumber].&amp;[2967]"/>
            <x15:cachedUniqueName index="353" name="[Log_Top].[RowNumber].&amp;[2968]"/>
            <x15:cachedUniqueName index="354" name="[Log_Top].[RowNumber].&amp;[2969]"/>
            <x15:cachedUniqueName index="355" name="[Log_Top].[RowNumber].&amp;[2998]"/>
            <x15:cachedUniqueName index="356" name="[Log_Top].[RowNumber].&amp;[2999]"/>
            <x15:cachedUniqueName index="357" name="[Log_Top].[RowNumber].&amp;[3000]"/>
            <x15:cachedUniqueName index="358" name="[Log_Top].[RowNumber].&amp;[3001]"/>
            <x15:cachedUniqueName index="359" name="[Log_Top].[RowNumber].&amp;[3002]"/>
            <x15:cachedUniqueName index="360" name="[Log_Top].[RowNumber].&amp;[3003]"/>
            <x15:cachedUniqueName index="361" name="[Log_Top].[RowNumber].&amp;[3004]"/>
            <x15:cachedUniqueName index="362" name="[Log_Top].[RowNumber].&amp;[3005]"/>
            <x15:cachedUniqueName index="363" name="[Log_Top].[RowNumber].&amp;[3018]"/>
            <x15:cachedUniqueName index="364" name="[Log_Top].[RowNumber].&amp;[3019]"/>
            <x15:cachedUniqueName index="365" name="[Log_Top].[RowNumber].&amp;[3020]"/>
            <x15:cachedUniqueName index="366" name="[Log_Top].[RowNumber].&amp;[3021]"/>
            <x15:cachedUniqueName index="367" name="[Log_Top].[RowNumber].&amp;[3034]"/>
            <x15:cachedUniqueName index="368" name="[Log_Top].[RowNumber].&amp;[3035]"/>
            <x15:cachedUniqueName index="369" name="[Log_Top].[RowNumber].&amp;[3036]"/>
            <x15:cachedUniqueName index="370" name="[Log_Top].[RowNumber].&amp;[3037]"/>
            <x15:cachedUniqueName index="371" name="[Log_Top].[RowNumber].&amp;[3038]"/>
            <x15:cachedUniqueName index="372" name="[Log_Top].[RowNumber].&amp;[3039]"/>
            <x15:cachedUniqueName index="373" name="[Log_Top].[RowNumber].&amp;[3040]"/>
            <x15:cachedUniqueName index="374" name="[Log_Top].[RowNumber].&amp;[3041]"/>
            <x15:cachedUniqueName index="375" name="[Log_Top].[RowNumber].&amp;[3050]"/>
            <x15:cachedUniqueName index="376" name="[Log_Top].[RowNumber].&amp;[3051]"/>
            <x15:cachedUniqueName index="377" name="[Log_Top].[RowNumber].&amp;[3052]"/>
            <x15:cachedUniqueName index="378" name="[Log_Top].[RowNumber].&amp;[3053]"/>
            <x15:cachedUniqueName index="379" name="[Log_Top].[RowNumber].&amp;[3054]"/>
            <x15:cachedUniqueName index="380" name="[Log_Top].[RowNumber].&amp;[3055]"/>
            <x15:cachedUniqueName index="381" name="[Log_Top].[RowNumber].&amp;[3056]"/>
            <x15:cachedUniqueName index="382" name="[Log_Top].[RowNumber].&amp;[3057]"/>
            <x15:cachedUniqueName index="383" name="[Log_Top].[RowNumber].&amp;[3058]"/>
            <x15:cachedUniqueName index="384" name="[Log_Top].[RowNumber].&amp;[3059]"/>
            <x15:cachedUniqueName index="385" name="[Log_Top].[RowNumber].&amp;[3060]"/>
            <x15:cachedUniqueName index="386" name="[Log_Top].[RowNumber].&amp;[3061]"/>
            <x15:cachedUniqueName index="387" name="[Log_Top].[RowNumber].&amp;[3066]"/>
            <x15:cachedUniqueName index="388" name="[Log_Top].[RowNumber].&amp;[3067]"/>
            <x15:cachedUniqueName index="389" name="[Log_Top].[RowNumber].&amp;[3068]"/>
            <x15:cachedUniqueName index="390" name="[Log_Top].[RowNumber].&amp;[3069]"/>
            <x15:cachedUniqueName index="391" name="[Log_Top].[RowNumber].&amp;[3142]"/>
            <x15:cachedUniqueName index="392" name="[Log_Top].[RowNumber].&amp;[3143]"/>
            <x15:cachedUniqueName index="393" name="[Log_Top].[RowNumber].&amp;[3144]"/>
            <x15:cachedUniqueName index="394" name="[Log_Top].[RowNumber].&amp;[3145]"/>
            <x15:cachedUniqueName index="395" name="[Log_Top].[RowNumber].&amp;[3146]"/>
            <x15:cachedUniqueName index="396" name="[Log_Top].[RowNumber].&amp;[3147]"/>
            <x15:cachedUniqueName index="397" name="[Log_Top].[RowNumber].&amp;[3148]"/>
            <x15:cachedUniqueName index="398" name="[Log_Top].[RowNumber].&amp;[3149]"/>
            <x15:cachedUniqueName index="399" name="[Log_Top].[RowNumber].&amp;[3162]"/>
            <x15:cachedUniqueName index="400" name="[Log_Top].[RowNumber].&amp;[3163]"/>
            <x15:cachedUniqueName index="401" name="[Log_Top].[RowNumber].&amp;[3164]"/>
            <x15:cachedUniqueName index="402" name="[Log_Top].[RowNumber].&amp;[3165]"/>
            <x15:cachedUniqueName index="403" name="[Log_Top].[RowNumber].&amp;[3174]"/>
            <x15:cachedUniqueName index="404" name="[Log_Top].[RowNumber].&amp;[3175]"/>
            <x15:cachedUniqueName index="405" name="[Log_Top].[RowNumber].&amp;[3176]"/>
            <x15:cachedUniqueName index="406" name="[Log_Top].[RowNumber].&amp;[3177]"/>
            <x15:cachedUniqueName index="407" name="[Log_Top].[RowNumber].&amp;[3186]"/>
            <x15:cachedUniqueName index="408" name="[Log_Top].[RowNumber].&amp;[3187]"/>
            <x15:cachedUniqueName index="409" name="[Log_Top].[RowNumber].&amp;[3188]"/>
            <x15:cachedUniqueName index="410" name="[Log_Top].[RowNumber].&amp;[3189]"/>
            <x15:cachedUniqueName index="411" name="[Log_Top].[RowNumber].&amp;[3190]"/>
            <x15:cachedUniqueName index="412" name="[Log_Top].[RowNumber].&amp;[3191]"/>
            <x15:cachedUniqueName index="413" name="[Log_Top].[RowNumber].&amp;[3192]"/>
            <x15:cachedUniqueName index="414" name="[Log_Top].[RowNumber].&amp;[3193]"/>
            <x15:cachedUniqueName index="415" name="[Log_Top].[RowNumber].&amp;[3194]"/>
            <x15:cachedUniqueName index="416" name="[Log_Top].[RowNumber].&amp;[3195]"/>
            <x15:cachedUniqueName index="417" name="[Log_Top].[RowNumber].&amp;[3196]"/>
            <x15:cachedUniqueName index="418" name="[Log_Top].[RowNumber].&amp;[3197]"/>
            <x15:cachedUniqueName index="419" name="[Log_Top].[RowNumber].&amp;[3202]"/>
            <x15:cachedUniqueName index="420" name="[Log_Top].[RowNumber].&amp;[3203]"/>
            <x15:cachedUniqueName index="421" name="[Log_Top].[RowNumber].&amp;[3204]"/>
            <x15:cachedUniqueName index="422" name="[Log_Top].[RowNumber].&amp;[3205]"/>
            <x15:cachedUniqueName index="423" name="[Log_Top].[RowNumber].&amp;[3222]"/>
            <x15:cachedUniqueName index="424" name="[Log_Top].[RowNumber].&amp;[3223]"/>
            <x15:cachedUniqueName index="425" name="[Log_Top].[RowNumber].&amp;[3224]"/>
            <x15:cachedUniqueName index="426" name="[Log_Top].[RowNumber].&amp;[3225]"/>
            <x15:cachedUniqueName index="427" name="[Log_Top].[RowNumber].&amp;[3226]"/>
            <x15:cachedUniqueName index="428" name="[Log_Top].[RowNumber].&amp;[3227]"/>
            <x15:cachedUniqueName index="429" name="[Log_Top].[RowNumber].&amp;[3228]"/>
            <x15:cachedUniqueName index="430" name="[Log_Top].[RowNumber].&amp;[3229]"/>
            <x15:cachedUniqueName index="431" name="[Log_Top].[RowNumber].&amp;[3230]"/>
            <x15:cachedUniqueName index="432" name="[Log_Top].[RowNumber].&amp;[3231]"/>
            <x15:cachedUniqueName index="433" name="[Log_Top].[RowNumber].&amp;[3232]"/>
            <x15:cachedUniqueName index="434" name="[Log_Top].[RowNumber].&amp;[3233]"/>
            <x15:cachedUniqueName index="435" name="[Log_Top].[RowNumber].&amp;[3250]"/>
            <x15:cachedUniqueName index="436" name="[Log_Top].[RowNumber].&amp;[3251]"/>
            <x15:cachedUniqueName index="437" name="[Log_Top].[RowNumber].&amp;[3252]"/>
            <x15:cachedUniqueName index="438" name="[Log_Top].[RowNumber].&amp;[3253]"/>
            <x15:cachedUniqueName index="439" name="[Log_Top].[RowNumber].&amp;[3254]"/>
            <x15:cachedUniqueName index="440" name="[Log_Top].[RowNumber].&amp;[3255]"/>
            <x15:cachedUniqueName index="441" name="[Log_Top].[RowNumber].&amp;[3256]"/>
            <x15:cachedUniqueName index="442" name="[Log_Top].[RowNumber].&amp;[3257]"/>
            <x15:cachedUniqueName index="443" name="[Log_Top].[RowNumber].&amp;[3258]"/>
            <x15:cachedUniqueName index="444" name="[Log_Top].[RowNumber].&amp;[3259]"/>
            <x15:cachedUniqueName index="445" name="[Log_Top].[RowNumber].&amp;[3260]"/>
            <x15:cachedUniqueName index="446" name="[Log_Top].[RowNumber].&amp;[3261]"/>
            <x15:cachedUniqueName index="447" name="[Log_Top].[RowNumber].&amp;[3262]"/>
            <x15:cachedUniqueName index="448" name="[Log_Top].[RowNumber].&amp;[3263]"/>
            <x15:cachedUniqueName index="449" name="[Log_Top].[RowNumber].&amp;[3264]"/>
            <x15:cachedUniqueName index="450" name="[Log_Top].[RowNumber].&amp;[3265]"/>
            <x15:cachedUniqueName index="451" name="[Log_Top].[RowNumber].&amp;[3322]"/>
            <x15:cachedUniqueName index="452" name="[Log_Top].[RowNumber].&amp;[3323]"/>
            <x15:cachedUniqueName index="453" name="[Log_Top].[RowNumber].&amp;[3324]"/>
            <x15:cachedUniqueName index="454" name="[Log_Top].[RowNumber].&amp;[3325]"/>
            <x15:cachedUniqueName index="455" name="[Log_Top].[RowNumber].&amp;[3398]"/>
            <x15:cachedUniqueName index="456" name="[Log_Top].[RowNumber].&amp;[3399]"/>
            <x15:cachedUniqueName index="457" name="[Log_Top].[RowNumber].&amp;[3400]"/>
            <x15:cachedUniqueName index="458" name="[Log_Top].[RowNumber].&amp;[3401]"/>
            <x15:cachedUniqueName index="459" name="[Log_Top].[RowNumber].&amp;[3422]"/>
            <x15:cachedUniqueName index="460" name="[Log_Top].[RowNumber].&amp;[3423]"/>
            <x15:cachedUniqueName index="461" name="[Log_Top].[RowNumber].&amp;[3424]"/>
            <x15:cachedUniqueName index="462" name="[Log_Top].[RowNumber].&amp;[3425]"/>
            <x15:cachedUniqueName index="463" name="[Log_Top].[RowNumber].&amp;[3614]"/>
            <x15:cachedUniqueName index="464" name="[Log_Top].[RowNumber].&amp;[3615]"/>
            <x15:cachedUniqueName index="465" name="[Log_Top].[RowNumber].&amp;[3616]"/>
            <x15:cachedUniqueName index="466" name="[Log_Top].[RowNumber].&amp;[3617]"/>
            <x15:cachedUniqueName index="467" name="[Log_Top].[RowNumber].&amp;[3646]"/>
            <x15:cachedUniqueName index="468" name="[Log_Top].[RowNumber].&amp;[3647]"/>
            <x15:cachedUniqueName index="469" name="[Log_Top].[RowNumber].&amp;[3648]"/>
            <x15:cachedUniqueName index="470" name="[Log_Top].[RowNumber].&amp;[3649]"/>
            <x15:cachedUniqueName index="471" name="[Log_Top].[RowNumber].&amp;[3714]"/>
            <x15:cachedUniqueName index="472" name="[Log_Top].[RowNumber].&amp;[3715]"/>
            <x15:cachedUniqueName index="473" name="[Log_Top].[RowNumber].&amp;[3716]"/>
            <x15:cachedUniqueName index="474" name="[Log_Top].[RowNumber].&amp;[3717]"/>
            <x15:cachedUniqueName index="475" name="[Log_Top].[RowNumber].&amp;[3722]"/>
            <x15:cachedUniqueName index="476" name="[Log_Top].[RowNumber].&amp;[3723]"/>
            <x15:cachedUniqueName index="477" name="[Log_Top].[RowNumber].&amp;[3724]"/>
            <x15:cachedUniqueName index="478" name="[Log_Top].[RowNumber].&amp;[3725]"/>
            <x15:cachedUniqueName index="479" name="[Log_Top].[RowNumber].&amp;[3762]"/>
            <x15:cachedUniqueName index="480" name="[Log_Top].[RowNumber].&amp;[3763]"/>
            <x15:cachedUniqueName index="481" name="[Log_Top].[RowNumber].&amp;[3764]"/>
            <x15:cachedUniqueName index="482" name="[Log_Top].[RowNumber].&amp;[3765]"/>
            <x15:cachedUniqueName index="483" name="[Log_Top].[RowNumber].&amp;[3766]"/>
            <x15:cachedUniqueName index="484" name="[Log_Top].[RowNumber].&amp;[3767]"/>
            <x15:cachedUniqueName index="485" name="[Log_Top].[RowNumber].&amp;[3768]"/>
            <x15:cachedUniqueName index="486" name="[Log_Top].[RowNumber].&amp;[3769]"/>
            <x15:cachedUniqueName index="487" name="[Log_Top].[RowNumber].&amp;[3770]"/>
            <x15:cachedUniqueName index="488" name="[Log_Top].[RowNumber].&amp;[3771]"/>
            <x15:cachedUniqueName index="489" name="[Log_Top].[RowNumber].&amp;[3772]"/>
            <x15:cachedUniqueName index="490" name="[Log_Top].[RowNumber].&amp;[3773]"/>
            <x15:cachedUniqueName index="491" name="[Log_Top].[RowNumber].&amp;[3782]"/>
            <x15:cachedUniqueName index="492" name="[Log_Top].[RowNumber].&amp;[3783]"/>
            <x15:cachedUniqueName index="493" name="[Log_Top].[RowNumber].&amp;[3784]"/>
            <x15:cachedUniqueName index="494" name="[Log_Top].[RowNumber].&amp;[3785]"/>
            <x15:cachedUniqueName index="495" name="[Log_Top].[RowNumber].&amp;[3878]"/>
            <x15:cachedUniqueName index="496" name="[Log_Top].[RowNumber].&amp;[3879]"/>
            <x15:cachedUniqueName index="497" name="[Log_Top].[RowNumber].&amp;[3880]"/>
            <x15:cachedUniqueName index="498" name="[Log_Top].[RowNumber].&amp;[3881]"/>
            <x15:cachedUniqueName index="499" name="[Log_Top].[RowNumber].&amp;[3966]"/>
            <x15:cachedUniqueName index="500" name="[Log_Top].[RowNumber].&amp;[4051]"/>
            <x15:cachedUniqueName index="501" name="[Log_Top].[RowNumber].&amp;[4114]"/>
            <x15:cachedUniqueName index="502" name="[Log_Top].[RowNumber].&amp;[4115]"/>
            <x15:cachedUniqueName index="503" name="[Log_Top].[RowNumber].&amp;[4116]"/>
            <x15:cachedUniqueName index="504" name="[Log_Top].[RowNumber].&amp;[4117]"/>
            <x15:cachedUniqueName index="505" name="[Log_Top].[RowNumber].&amp;[4118]"/>
            <x15:cachedUniqueName index="506" name="[Log_Top].[RowNumber].&amp;[4119]"/>
            <x15:cachedUniqueName index="507" name="[Log_Top].[RowNumber].&amp;[4120]"/>
            <x15:cachedUniqueName index="508" name="[Log_Top].[RowNumber].&amp;[4121]"/>
            <x15:cachedUniqueName index="509" name="[Log_Top].[RowNumber].&amp;[4122]"/>
            <x15:cachedUniqueName index="510" name="[Log_Top].[RowNumber].&amp;[4157]"/>
            <x15:cachedUniqueName index="511" name="[Log_Top].[RowNumber].&amp;[4162]"/>
            <x15:cachedUniqueName index="512" name="[Log_Top].[RowNumber].&amp;[4163]"/>
            <x15:cachedUniqueName index="513" name="[Log_Top].[RowNumber].&amp;[4164]"/>
            <x15:cachedUniqueName index="514" name="[Log_Top].[RowNumber].&amp;[4165]"/>
            <x15:cachedUniqueName index="515" name="[Log_Top].[RowNumber].&amp;[4166]"/>
            <x15:cachedUniqueName index="516" name="[Log_Top].[RowNumber].&amp;[4167]"/>
            <x15:cachedUniqueName index="517" name="[Log_Top].[RowNumber].&amp;[4168]"/>
            <x15:cachedUniqueName index="518" name="[Log_Top].[RowNumber].&amp;[4169]"/>
            <x15:cachedUniqueName index="519" name="[Log_Top].[RowNumber].&amp;[4174]"/>
            <x15:cachedUniqueName index="520" name="[Log_Top].[RowNumber].&amp;[4175]"/>
            <x15:cachedUniqueName index="521" name="[Log_Top].[RowNumber].&amp;[4176]"/>
            <x15:cachedUniqueName index="522" name="[Log_Top].[RowNumber].&amp;[4177]"/>
            <x15:cachedUniqueName index="523" name="[Log_Top].[RowNumber].&amp;[4250]"/>
            <x15:cachedUniqueName index="524" name="[Log_Top].[RowNumber].&amp;[4251]"/>
            <x15:cachedUniqueName index="525" name="[Log_Top].[RowNumber].&amp;[4252]"/>
            <x15:cachedUniqueName index="526" name="[Log_Top].[RowNumber].&amp;[4253]"/>
            <x15:cachedUniqueName index="527" name="[Log_Top].[RowNumber].&amp;[4262]"/>
            <x15:cachedUniqueName index="528" name="[Log_Top].[RowNumber].&amp;[4263]"/>
            <x15:cachedUniqueName index="529" name="[Log_Top].[RowNumber].&amp;[4264]"/>
            <x15:cachedUniqueName index="530" name="[Log_Top].[RowNumber].&amp;[4265]"/>
            <x15:cachedUniqueName index="531" name="[Log_Top].[RowNumber].&amp;[4274]"/>
            <x15:cachedUniqueName index="532" name="[Log_Top].[RowNumber].&amp;[4275]"/>
            <x15:cachedUniqueName index="533" name="[Log_Top].[RowNumber].&amp;[4276]"/>
            <x15:cachedUniqueName index="534" name="[Log_Top].[RowNumber].&amp;[4277]"/>
            <x15:cachedUniqueName index="535" name="[Log_Top].[RowNumber].&amp;[4278]"/>
            <x15:cachedUniqueName index="536" name="[Log_Top].[RowNumber].&amp;[4279]"/>
            <x15:cachedUniqueName index="537" name="[Log_Top].[RowNumber].&amp;[4280]"/>
            <x15:cachedUniqueName index="538" name="[Log_Top].[RowNumber].&amp;[4281]"/>
            <x15:cachedUniqueName index="539" name="[Log_Top].[RowNumber].&amp;[4282]"/>
            <x15:cachedUniqueName index="540" name="[Log_Top].[RowNumber].&amp;[4283]"/>
            <x15:cachedUniqueName index="541" name="[Log_Top].[RowNumber].&amp;[4284]"/>
            <x15:cachedUniqueName index="542" name="[Log_Top].[RowNumber].&amp;[4285]"/>
            <x15:cachedUniqueName index="543" name="[Log_Top].[RowNumber].&amp;[4290]"/>
            <x15:cachedUniqueName index="544" name="[Log_Top].[RowNumber].&amp;[4291]"/>
            <x15:cachedUniqueName index="545" name="[Log_Top].[RowNumber].&amp;[4292]"/>
            <x15:cachedUniqueName index="546" name="[Log_Top].[RowNumber].&amp;[4293]"/>
            <x15:cachedUniqueName index="547" name="[Log_Top].[RowNumber].&amp;[4310]"/>
            <x15:cachedUniqueName index="548" name="[Log_Top].[RowNumber].&amp;[4311]"/>
            <x15:cachedUniqueName index="549" name="[Log_Top].[RowNumber].&amp;[4312]"/>
            <x15:cachedUniqueName index="550" name="[Log_Top].[RowNumber].&amp;[4313]"/>
            <x15:cachedUniqueName index="551" name="[Log_Top].[RowNumber].&amp;[4314]"/>
            <x15:cachedUniqueName index="552" name="[Log_Top].[RowNumber].&amp;[4315]"/>
            <x15:cachedUniqueName index="553" name="[Log_Top].[RowNumber].&amp;[4316]"/>
            <x15:cachedUniqueName index="554" name="[Log_Top].[RowNumber].&amp;[4317]"/>
            <x15:cachedUniqueName index="555" name="[Log_Top].[RowNumber].&amp;[4318]"/>
            <x15:cachedUniqueName index="556" name="[Log_Top].[RowNumber].&amp;[4319]"/>
            <x15:cachedUniqueName index="557" name="[Log_Top].[RowNumber].&amp;[4320]"/>
            <x15:cachedUniqueName index="558" name="[Log_Top].[RowNumber].&amp;[4321]"/>
            <x15:cachedUniqueName index="559" name="[Log_Top].[RowNumber].&amp;[4338]"/>
            <x15:cachedUniqueName index="560" name="[Log_Top].[RowNumber].&amp;[4339]"/>
            <x15:cachedUniqueName index="561" name="[Log_Top].[RowNumber].&amp;[4340]"/>
            <x15:cachedUniqueName index="562" name="[Log_Top].[RowNumber].&amp;[4341]"/>
            <x15:cachedUniqueName index="563" name="[Log_Top].[RowNumber].&amp;[4342]"/>
            <x15:cachedUniqueName index="564" name="[Log_Top].[RowNumber].&amp;[4343]"/>
            <x15:cachedUniqueName index="565" name="[Log_Top].[RowNumber].&amp;[4344]"/>
            <x15:cachedUniqueName index="566" name="[Log_Top].[RowNumber].&amp;[4345]"/>
            <x15:cachedUniqueName index="567" name="[Log_Top].[RowNumber].&amp;[4346]"/>
            <x15:cachedUniqueName index="568" name="[Log_Top].[RowNumber].&amp;[4347]"/>
            <x15:cachedUniqueName index="569" name="[Log_Top].[RowNumber].&amp;[4348]"/>
            <x15:cachedUniqueName index="570" name="[Log_Top].[RowNumber].&amp;[4349]"/>
            <x15:cachedUniqueName index="571" name="[Log_Top].[RowNumber].&amp;[4350]"/>
            <x15:cachedUniqueName index="572" name="[Log_Top].[RowNumber].&amp;[4351]"/>
            <x15:cachedUniqueName index="573" name="[Log_Top].[RowNumber].&amp;[4352]"/>
            <x15:cachedUniqueName index="574" name="[Log_Top].[RowNumber].&amp;[4353]"/>
            <x15:cachedUniqueName index="575" name="[Log_Top].[RowNumber].&amp;[4422]"/>
            <x15:cachedUniqueName index="576" name="[Log_Top].[RowNumber].&amp;[4423]"/>
            <x15:cachedUniqueName index="577" name="[Log_Top].[RowNumber].&amp;[4424]"/>
            <x15:cachedUniqueName index="578" name="[Log_Top].[RowNumber].&amp;[4425]"/>
            <x15:cachedUniqueName index="579" name="[Log_Top].[RowNumber].&amp;[4534]"/>
            <x15:cachedUniqueName index="580" name="[Log_Top].[RowNumber].&amp;[4535]"/>
            <x15:cachedUniqueName index="581" name="[Log_Top].[RowNumber].&amp;[4536]"/>
            <x15:cachedUniqueName index="582" name="[Log_Top].[RowNumber].&amp;[4537]"/>
            <x15:cachedUniqueName index="583" name="[Log_Top].[RowNumber].&amp;[4734]"/>
            <x15:cachedUniqueName index="584" name="[Log_Top].[RowNumber].&amp;[4735]"/>
            <x15:cachedUniqueName index="585" name="[Log_Top].[RowNumber].&amp;[4736]"/>
            <x15:cachedUniqueName index="586" name="[Log_Top].[RowNumber].&amp;[4737]"/>
            <x15:cachedUniqueName index="587" name="[Log_Top].[RowNumber].&amp;[4778]"/>
            <x15:cachedUniqueName index="588" name="[Log_Top].[RowNumber].&amp;[4779]"/>
            <x15:cachedUniqueName index="589" name="[Log_Top].[RowNumber].&amp;[4780]"/>
            <x15:cachedUniqueName index="590" name="[Log_Top].[RowNumber].&amp;[4781]"/>
            <x15:cachedUniqueName index="591" name="[Log_Top].[RowNumber].&amp;[4846]"/>
            <x15:cachedUniqueName index="592" name="[Log_Top].[RowNumber].&amp;[4847]"/>
            <x15:cachedUniqueName index="593" name="[Log_Top].[RowNumber].&amp;[4848]"/>
            <x15:cachedUniqueName index="594" name="[Log_Top].[RowNumber].&amp;[4849]"/>
            <x15:cachedUniqueName index="595" name="[Log_Top].[RowNumber].&amp;[4854]"/>
            <x15:cachedUniqueName index="596" name="[Log_Top].[RowNumber].&amp;[4855]"/>
            <x15:cachedUniqueName index="597" name="[Log_Top].[RowNumber].&amp;[4856]"/>
            <x15:cachedUniqueName index="598" name="[Log_Top].[RowNumber].&amp;[4857]"/>
            <x15:cachedUniqueName index="599" name="[Log_Top].[RowNumber].&amp;[4910]"/>
            <x15:cachedUniqueName index="600" name="[Log_Top].[RowNumber].&amp;[4911]"/>
            <x15:cachedUniqueName index="601" name="[Log_Top].[RowNumber].&amp;[4912]"/>
            <x15:cachedUniqueName index="602" name="[Log_Top].[RowNumber].&amp;[4913]"/>
            <x15:cachedUniqueName index="603" name="[Log_Top].[RowNumber].&amp;[4914]"/>
            <x15:cachedUniqueName index="604" name="[Log_Top].[RowNumber].&amp;[4915]"/>
            <x15:cachedUniqueName index="605" name="[Log_Top].[RowNumber].&amp;[4916]"/>
            <x15:cachedUniqueName index="606" name="[Log_Top].[RowNumber].&amp;[4917]"/>
            <x15:cachedUniqueName index="607" name="[Log_Top].[RowNumber].&amp;[4922]"/>
            <x15:cachedUniqueName index="608" name="[Log_Top].[RowNumber].&amp;[4923]"/>
            <x15:cachedUniqueName index="609" name="[Log_Top].[RowNumber].&amp;[4924]"/>
            <x15:cachedUniqueName index="610" name="[Log_Top].[RowNumber].&amp;[4925]"/>
            <x15:cachedUniqueName index="611" name="[Log_Top].[RowNumber].&amp;[4926]"/>
            <x15:cachedUniqueName index="612" name="[Log_Top].[RowNumber].&amp;[4927]"/>
            <x15:cachedUniqueName index="613" name="[Log_Top].[RowNumber].&amp;[4928]"/>
            <x15:cachedUniqueName index="614" name="[Log_Top].[RowNumber].&amp;[4929]"/>
            <x15:cachedUniqueName index="615" name="[Log_Top].[RowNumber].&amp;[5030]"/>
            <x15:cachedUniqueName index="616" name="[Log_Top].[RowNumber].&amp;[5031]"/>
            <x15:cachedUniqueName index="617" name="[Log_Top].[RowNumber].&amp;[5032]"/>
            <x15:cachedUniqueName index="618" name="[Log_Top].[RowNumber].&amp;[5033]"/>
            <x15:cachedUniqueName index="619" name="[Log_Top].[RowNumber].&amp;[5222]"/>
            <x15:cachedUniqueName index="620" name="[Log_Top].[RowNumber].&amp;[5223]"/>
            <x15:cachedUniqueName index="621" name="[Log_Top].[RowNumber].&amp;[5224]"/>
            <x15:cachedUniqueName index="622" name="[Log_Top].[RowNumber].&amp;[5225]"/>
            <x15:cachedUniqueName index="623" name="[Log_Top].[RowNumber].&amp;[5226]"/>
            <x15:cachedUniqueName index="624" name="[Log_Top].[RowNumber].&amp;[5227]"/>
            <x15:cachedUniqueName index="625" name="[Log_Top].[RowNumber].&amp;[5228]"/>
            <x15:cachedUniqueName index="626" name="[Log_Top].[RowNumber].&amp;[5229]"/>
            <x15:cachedUniqueName index="627" name="[Log_Top].[RowNumber].&amp;[5230]"/>
            <x15:cachedUniqueName index="628" name="[Log_Top].[RowNumber].&amp;[5231]"/>
            <x15:cachedUniqueName index="629" name="[Log_Top].[RowNumber].&amp;[5232]"/>
            <x15:cachedUniqueName index="630" name="[Log_Top].[RowNumber].&amp;[5233]"/>
            <x15:cachedUniqueName index="631" name="[Log_Top].[RowNumber].&amp;[5238]"/>
            <x15:cachedUniqueName index="632" name="[Log_Top].[RowNumber].&amp;[5239]"/>
            <x15:cachedUniqueName index="633" name="[Log_Top].[RowNumber].&amp;[5240]"/>
            <x15:cachedUniqueName index="634" name="[Log_Top].[RowNumber].&amp;[5241]"/>
            <x15:cachedUniqueName index="635" name="[Log_Top].[RowNumber].&amp;[5242]"/>
            <x15:cachedUniqueName index="636" name="[Log_Top].[RowNumber].&amp;[5243]"/>
            <x15:cachedUniqueName index="637" name="[Log_Top].[RowNumber].&amp;[5248]"/>
            <x15:cachedUniqueName index="638" name="[Log_Top].[RowNumber].&amp;[5253]"/>
            <x15:cachedUniqueName index="639" name="[Log_Top].[RowNumber].&amp;[5254]"/>
            <x15:cachedUniqueName index="640" name="[Log_Top].[RowNumber].&amp;[5255]"/>
            <x15:cachedUniqueName index="641" name="[Log_Top].[RowNumber].&amp;[5256]"/>
            <x15:cachedUniqueName index="642" name="[Log_Top].[RowNumber].&amp;[5273]"/>
            <x15:cachedUniqueName index="643" name="[Log_Top].[RowNumber].&amp;[5315]"/>
            <x15:cachedUniqueName index="644" name="[Log_Top].[RowNumber].&amp;[5324]"/>
            <x15:cachedUniqueName index="645" name="[Log_Top].[RowNumber].&amp;[5326]"/>
            <x15:cachedUniqueName index="646" name="[Log_Top].[RowNumber].&amp;[5330]"/>
            <x15:cachedUniqueName index="647" name="[Log_Top].[RowNumber].&amp;[5331]"/>
            <x15:cachedUniqueName index="648" name="[Log_Top].[RowNumber].&amp;[5332]"/>
            <x15:cachedUniqueName index="649" name="[Log_Top].[RowNumber].&amp;[5333]"/>
            <x15:cachedUniqueName index="650" name="[Log_Top].[RowNumber].&amp;[5338]"/>
            <x15:cachedUniqueName index="651" name="[Log_Top].[RowNumber].&amp;[5339]"/>
            <x15:cachedUniqueName index="652" name="[Log_Top].[RowNumber].&amp;[5340]"/>
            <x15:cachedUniqueName index="653" name="[Log_Top].[RowNumber].&amp;[5341]"/>
            <x15:cachedUniqueName index="654" name="[Log_Top].[RowNumber].&amp;[5342]"/>
            <x15:cachedUniqueName index="655" name="[Log_Top].[RowNumber].&amp;[5343]"/>
            <x15:cachedUniqueName index="656" name="[Log_Top].[RowNumber].&amp;[5344]"/>
            <x15:cachedUniqueName index="657" name="[Log_Top].[RowNumber].&amp;[5345]"/>
            <x15:cachedUniqueName index="658" name="[Log_Top].[RowNumber].&amp;[5346]"/>
            <x15:cachedUniqueName index="659" name="[Log_Top].[RowNumber].&amp;[5347]"/>
            <x15:cachedUniqueName index="660" name="[Log_Top].[RowNumber].&amp;[5348]"/>
            <x15:cachedUniqueName index="661" name="[Log_Top].[RowNumber].&amp;[5349]"/>
            <x15:cachedUniqueName index="662" name="[Log_Top].[RowNumber].&amp;[5358]"/>
            <x15:cachedUniqueName index="663" name="[Log_Top].[RowNumber].&amp;[5359]"/>
            <x15:cachedUniqueName index="664" name="[Log_Top].[RowNumber].&amp;[5360]"/>
            <x15:cachedUniqueName index="665" name="[Log_Top].[RowNumber].&amp;[5361]"/>
            <x15:cachedUniqueName index="666" name="[Log_Top].[RowNumber].&amp;[5362]"/>
            <x15:cachedUniqueName index="667" name="[Log_Top].[RowNumber].&amp;[5363]"/>
            <x15:cachedUniqueName index="668" name="[Log_Top].[RowNumber].&amp;[5364]"/>
            <x15:cachedUniqueName index="669" name="[Log_Top].[RowNumber].&amp;[5365]"/>
            <x15:cachedUniqueName index="670" name="[Log_Top].[RowNumber].&amp;[5366]"/>
            <x15:cachedUniqueName index="671" name="[Log_Top].[RowNumber].&amp;[5367]"/>
            <x15:cachedUniqueName index="672" name="[Log_Top].[RowNumber].&amp;[5368]"/>
            <x15:cachedUniqueName index="673" name="[Log_Top].[RowNumber].&amp;[5369]"/>
            <x15:cachedUniqueName index="674" name="[Log_Top].[RowNumber].&amp;[5370]"/>
            <x15:cachedUniqueName index="675" name="[Log_Top].[RowNumber].&amp;[5371]"/>
            <x15:cachedUniqueName index="676" name="[Log_Top].[RowNumber].&amp;[5372]"/>
            <x15:cachedUniqueName index="677" name="[Log_Top].[RowNumber].&amp;[5373]"/>
            <x15:cachedUniqueName index="678" name="[Log_Top].[RowNumber].&amp;[5430]"/>
            <x15:cachedUniqueName index="679" name="[Log_Top].[RowNumber].&amp;[5431]"/>
            <x15:cachedUniqueName index="680" name="[Log_Top].[RowNumber].&amp;[5432]"/>
            <x15:cachedUniqueName index="681" name="[Log_Top].[RowNumber].&amp;[5433]"/>
            <x15:cachedUniqueName index="682" name="[Log_Top].[RowNumber].&amp;[5434]"/>
            <x15:cachedUniqueName index="683" name="[Log_Top].[RowNumber].&amp;[5449]"/>
            <x15:cachedUniqueName index="684" name="[Log_Top].[RowNumber].&amp;[5450]"/>
            <x15:cachedUniqueName index="685" name="[Log_Top].[RowNumber].&amp;[5451]"/>
            <x15:cachedUniqueName index="686" name="[Log_Top].[RowNumber].&amp;[5452]"/>
            <x15:cachedUniqueName index="687" name="[Log_Top].[RowNumber].&amp;[5462]"/>
            <x15:cachedUniqueName index="688" name="[Log_Top].[RowNumber].&amp;[5463]"/>
            <x15:cachedUniqueName index="689" name="[Log_Top].[RowNumber].&amp;[5464]"/>
            <x15:cachedUniqueName index="690" name="[Log_Top].[RowNumber].&amp;[5465]"/>
            <x15:cachedUniqueName index="691" name="[Log_Top].[RowNumber].&amp;[5466]"/>
            <x15:cachedUniqueName index="692" name="[Log_Top].[RowNumber].&amp;[5483]"/>
            <x15:cachedUniqueName index="693" name="[Log_Top].[RowNumber].&amp;[5484]"/>
            <x15:cachedUniqueName index="694" name="[Log_Top].[RowNumber].&amp;[5485]"/>
            <x15:cachedUniqueName index="695" name="[Log_Top].[RowNumber].&amp;[5486]"/>
            <x15:cachedUniqueName index="696" name="[Log_Top].[RowNumber].&amp;[5491]"/>
            <x15:cachedUniqueName index="697" name="[Log_Top].[RowNumber].&amp;[5492]"/>
            <x15:cachedUniqueName index="698" name="[Log_Top].[RowNumber].&amp;[5493]"/>
            <x15:cachedUniqueName index="699" name="[Log_Top].[RowNumber].&amp;[5494]"/>
            <x15:cachedUniqueName index="700" name="[Log_Top].[RowNumber].&amp;[5527]"/>
            <x15:cachedUniqueName index="701" name="[Log_Top].[RowNumber].&amp;[5528]"/>
            <x15:cachedUniqueName index="702" name="[Log_Top].[RowNumber].&amp;[5529]"/>
            <x15:cachedUniqueName index="703" name="[Log_Top].[RowNumber].&amp;[5530]"/>
            <x15:cachedUniqueName index="704" name="[Log_Top].[RowNumber].&amp;[5531]"/>
            <x15:cachedUniqueName index="705" name="[Log_Top].[RowNumber].&amp;[5532]"/>
            <x15:cachedUniqueName index="706" name="[Log_Top].[RowNumber].&amp;[5533]"/>
            <x15:cachedUniqueName index="707" name="[Log_Top].[RowNumber].&amp;[5534]"/>
            <x15:cachedUniqueName index="708" name="[Log_Top].[RowNumber].&amp;[5535]"/>
            <x15:cachedUniqueName index="709" name="[Log_Top].[RowNumber].&amp;[5536]"/>
            <x15:cachedUniqueName index="710" name="[Log_Top].[RowNumber].&amp;[5537]"/>
            <x15:cachedUniqueName index="711" name="[Log_Top].[RowNumber].&amp;[5538]"/>
            <x15:cachedUniqueName index="712" name="[Log_Top].[RowNumber].&amp;[5539]"/>
            <x15:cachedUniqueName index="713" name="[Log_Top].[RowNumber].&amp;[5540]"/>
            <x15:cachedUniqueName index="714" name="[Log_Top].[RowNumber].&amp;[5541]"/>
            <x15:cachedUniqueName index="715" name="[Log_Top].[RowNumber].&amp;[5542]"/>
            <x15:cachedUniqueName index="716" name="[Log_Top].[RowNumber].&amp;[5543]"/>
            <x15:cachedUniqueName index="717" name="[Log_Top].[RowNumber].&amp;[5544]"/>
            <x15:cachedUniqueName index="718" name="[Log_Top].[RowNumber].&amp;[5545]"/>
            <x15:cachedUniqueName index="719" name="[Log_Top].[RowNumber].&amp;[5546]"/>
            <x15:cachedUniqueName index="720" name="[Log_Top].[RowNumber].&amp;[5547]"/>
            <x15:cachedUniqueName index="721" name="[Log_Top].[RowNumber].&amp;[5561]"/>
            <x15:cachedUniqueName index="722" name="[Log_Top].[RowNumber].&amp;[5562]"/>
            <x15:cachedUniqueName index="723" name="[Log_Top].[RowNumber].&amp;[5563]"/>
            <x15:cachedUniqueName index="724" name="[Log_Top].[RowNumber].&amp;[5564]"/>
            <x15:cachedUniqueName index="725" name="[Log_Top].[RowNumber].&amp;[5582]"/>
            <x15:cachedUniqueName index="726" name="[Log_Top].[RowNumber].&amp;[5583]"/>
            <x15:cachedUniqueName index="727" name="[Log_Top].[RowNumber].&amp;[5584]"/>
            <x15:cachedUniqueName index="728" name="[Log_Top].[RowNumber].&amp;[5585]"/>
            <x15:cachedUniqueName index="729" name="[Log_Top].[RowNumber].&amp;[5586]"/>
            <x15:cachedUniqueName index="730" name="[Log_Top].[RowNumber].&amp;[5587]"/>
            <x15:cachedUniqueName index="731" name="[Log_Top].[RowNumber].&amp;[5588]"/>
            <x15:cachedUniqueName index="732" name="[Log_Top].[RowNumber].&amp;[5589]"/>
            <x15:cachedUniqueName index="733" name="[Log_Top].[RowNumber].&amp;[5590]"/>
            <x15:cachedUniqueName index="734" name="[Log_Top].[RowNumber].&amp;[5591]"/>
            <x15:cachedUniqueName index="735" name="[Log_Top].[RowNumber].&amp;[5592]"/>
            <x15:cachedUniqueName index="736" name="[Log_Top].[RowNumber].&amp;[5593]"/>
            <x15:cachedUniqueName index="737" name="[Log_Top].[RowNumber].&amp;[5599]"/>
            <x15:cachedUniqueName index="738" name="[Log_Top].[RowNumber].&amp;[5600]"/>
            <x15:cachedUniqueName index="739" name="[Log_Top].[RowNumber].&amp;[5601]"/>
            <x15:cachedUniqueName index="740" name="[Log_Top].[RowNumber].&amp;[5602]"/>
            <x15:cachedUniqueName index="741" name="[Log_Top].[RowNumber].&amp;[5607]"/>
            <x15:cachedUniqueName index="742" name="[Log_Top].[RowNumber].&amp;[5608]"/>
            <x15:cachedUniqueName index="743" name="[Log_Top].[RowNumber].&amp;[5609]"/>
            <x15:cachedUniqueName index="744" name="[Log_Top].[RowNumber].&amp;[5610]"/>
            <x15:cachedUniqueName index="745" name="[Log_Top].[RowNumber].&amp;[5611]"/>
            <x15:cachedUniqueName index="746" name="[Log_Top].[RowNumber].&amp;[5636]"/>
            <x15:cachedUniqueName index="747" name="[Log_Top].[RowNumber].&amp;[5651]"/>
            <x15:cachedUniqueName index="748" name="[Log_Top].[RowNumber].&amp;[5722]"/>
            <x15:cachedUniqueName index="749" name="[Log_Top].[RowNumber].&amp;[5727]"/>
            <x15:cachedUniqueName index="750" name="[Log_Top].[RowNumber].&amp;[5728]"/>
            <x15:cachedUniqueName index="751" name="[Log_Top].[RowNumber].&amp;[5729]"/>
            <x15:cachedUniqueName index="752" name="[Log_Top].[RowNumber].&amp;[5730]"/>
            <x15:cachedUniqueName index="753" name="[Log_Top].[RowNumber].&amp;[5753]"/>
            <x15:cachedUniqueName index="754" name="[Log_Top].[RowNumber].&amp;[5784]"/>
            <x15:cachedUniqueName index="755" name="[Log_Top].[RowNumber].&amp;[5846]"/>
            <x15:cachedUniqueName index="756" name="[Log_Top].[RowNumber].&amp;[5847]"/>
            <x15:cachedUniqueName index="757" name="[Log_Top].[RowNumber].&amp;[5848]"/>
            <x15:cachedUniqueName index="758" name="[Log_Top].[RowNumber].&amp;[5849]"/>
            <x15:cachedUniqueName index="759" name="[Log_Top].[RowNumber].&amp;[5858]"/>
            <x15:cachedUniqueName index="760" name="[Log_Top].[RowNumber].&amp;[5864]"/>
            <x15:cachedUniqueName index="761" name="[Log_Top].[RowNumber].&amp;[5865]"/>
            <x15:cachedUniqueName index="762" name="[Log_Top].[RowNumber].&amp;[5866]"/>
            <x15:cachedUniqueName index="763" name="[Log_Top].[RowNumber].&amp;[5867]"/>
            <x15:cachedUniqueName index="764" name="[Log_Top].[RowNumber].&amp;[5873]"/>
            <x15:cachedUniqueName index="765" name="[Log_Top].[RowNumber].&amp;[5874]"/>
            <x15:cachedUniqueName index="766" name="[Log_Top].[RowNumber].&amp;[5875]"/>
            <x15:cachedUniqueName index="767" name="[Log_Top].[RowNumber].&amp;[5876]"/>
            <x15:cachedUniqueName index="768" name="[Log_Top].[RowNumber].&amp;[5906]"/>
            <x15:cachedUniqueName index="769" name="[Log_Top].[RowNumber].&amp;[5930]"/>
            <x15:cachedUniqueName index="770" name="[Log_Top].[RowNumber].&amp;[5987]"/>
            <x15:cachedUniqueName index="771" name="[Log_Top].[RowNumber].&amp;[5988]"/>
            <x15:cachedUniqueName index="772" name="[Log_Top].[RowNumber].&amp;[5989]"/>
            <x15:cachedUniqueName index="773" name="[Log_Top].[RowNumber].&amp;[5990]"/>
            <x15:cachedUniqueName index="774" name="[Log_Top].[RowNumber].&amp;[5991]"/>
            <x15:cachedUniqueName index="775" name="[Log_Top].[RowNumber].&amp;[6001]"/>
            <x15:cachedUniqueName index="776" name="[Log_Top].[RowNumber].&amp;[6048]"/>
            <x15:cachedUniqueName index="777" name="[Log_Top].[RowNumber].&amp;[6063]"/>
            <x15:cachedUniqueName index="778" name="[Log_Top].[RowNumber].&amp;[6090]"/>
            <x15:cachedUniqueName index="779" name="[Log_Top].[RowNumber].&amp;[6100]"/>
            <x15:cachedUniqueName index="780" name="[Log_Top].[RowNumber].&amp;[6110]"/>
            <x15:cachedUniqueName index="781" name="[Log_Top].[RowNumber].&amp;[6111]"/>
            <x15:cachedUniqueName index="782" name="[Log_Top].[RowNumber].&amp;[6112]"/>
            <x15:cachedUniqueName index="783" name="[Log_Top].[RowNumber].&amp;[6113]"/>
            <x15:cachedUniqueName index="784" name="[Log_Top].[RowNumber].&amp;[6130]"/>
            <x15:cachedUniqueName index="785" name="[Log_Top].[RowNumber].&amp;[6136]"/>
            <x15:cachedUniqueName index="786" name="[Log_Top].[RowNumber].&amp;[6159]"/>
            <x15:cachedUniqueName index="787" name="[Log_Top].[RowNumber].&amp;[6160]"/>
            <x15:cachedUniqueName index="788" name="[Log_Top].[RowNumber].&amp;[6161]"/>
            <x15:cachedUniqueName index="789" name="[Log_Top].[RowNumber].&amp;[6162]"/>
            <x15:cachedUniqueName index="790" name="[Log_Top].[RowNumber].&amp;[6163]"/>
            <x15:cachedUniqueName index="791" name="[Log_Top].[RowNumber].&amp;[6173]"/>
            <x15:cachedUniqueName index="792" name="[Log_Top].[RowNumber].&amp;[6174]"/>
            <x15:cachedUniqueName index="793" name="[Log_Top].[RowNumber].&amp;[6185]"/>
            <x15:cachedUniqueName index="794" name="[Log_Top].[RowNumber].&amp;[6200]"/>
            <x15:cachedUniqueName index="795" name="[Log_Top].[RowNumber].&amp;[6218]"/>
            <x15:cachedUniqueName index="796" name="[Log_Top].[RowNumber].&amp;[6219]"/>
            <x15:cachedUniqueName index="797" name="[Log_Top].[RowNumber].&amp;[6220]"/>
            <x15:cachedUniqueName index="798" name="[Log_Top].[RowNumber].&amp;[6221]"/>
            <x15:cachedUniqueName index="799" name="[Log_Top].[RowNumber].&amp;[6226]"/>
            <x15:cachedUniqueName index="800" name="[Log_Top].[RowNumber].&amp;[6227]"/>
            <x15:cachedUniqueName index="801" name="[Log_Top].[RowNumber].&amp;[6228]"/>
            <x15:cachedUniqueName index="802" name="[Log_Top].[RowNumber].&amp;[6229]"/>
            <x15:cachedUniqueName index="803" name="[Log_Top].[RowNumber].&amp;[12927]"/>
            <x15:cachedUniqueName index="804" name="[Log_Top].[RowNumber].&amp;[12940]"/>
            <x15:cachedUniqueName index="805" name="[Log_Top].[RowNumber].&amp;[12944]"/>
            <x15:cachedUniqueName index="806" name="[Log_Top].[RowNumber].&amp;[12949]"/>
            <x15:cachedUniqueName index="807" name="[Log_Top].[RowNumber].&amp;[12950]"/>
            <x15:cachedUniqueName index="808" name="[Log_Top].[RowNumber].&amp;[12959]"/>
            <x15:cachedUniqueName index="809" name="[Log_Top].[RowNumber].&amp;[12960]"/>
            <x15:cachedUniqueName index="810" name="[Log_Top].[RowNumber].&amp;[12961]"/>
            <x15:cachedUniqueName index="811" name="[Log_Top].[RowNumber].&amp;[12962]"/>
            <x15:cachedUniqueName index="812" name="[Log_Top].[RowNumber].&amp;[12963]"/>
            <x15:cachedUniqueName index="813" name="[Log_Top].[RowNumber].&amp;[12964]"/>
            <x15:cachedUniqueName index="814" name="[Log_Top].[RowNumber].&amp;[12965]"/>
            <x15:cachedUniqueName index="815" name="[Log_Top].[RowNumber].&amp;[12966]"/>
            <x15:cachedUniqueName index="816" name="[Log_Top].[RowNumber].&amp;[12967]"/>
            <x15:cachedUniqueName index="817" name="[Log_Top].[RowNumber].&amp;[12968]"/>
            <x15:cachedUniqueName index="818" name="[Log_Top].[RowNumber].&amp;[12969]"/>
            <x15:cachedUniqueName index="819" name="[Log_Top].[RowNumber].&amp;[12970]"/>
            <x15:cachedUniqueName index="820" name="[Log_Top].[RowNumber].&amp;[12971]"/>
            <x15:cachedUniqueName index="821" name="[Log_Top].[RowNumber].&amp;[12972]"/>
            <x15:cachedUniqueName index="822" name="[Log_Top].[RowNumber].&amp;[12973]"/>
            <x15:cachedUniqueName index="823" name="[Log_Top].[RowNumber].&amp;[12974]"/>
            <x15:cachedUniqueName index="824" name="[Log_Top].[RowNumber].&amp;[12999]"/>
            <x15:cachedUniqueName index="825" name="[Log_Top].[RowNumber].&amp;[13032]"/>
            <x15:cachedUniqueName index="826" name="[Log_Top].[RowNumber].&amp;[13033]"/>
            <x15:cachedUniqueName index="827" name="[Log_Top].[RowNumber].&amp;[13034]"/>
            <x15:cachedUniqueName index="828" name="[Log_Top].[RowNumber].&amp;[13035]"/>
            <x15:cachedUniqueName index="829" name="[Log_Top].[RowNumber].&amp;[13048]"/>
            <x15:cachedUniqueName index="830" name="[Log_Top].[RowNumber].&amp;[13049]"/>
            <x15:cachedUniqueName index="831" name="[Log_Top].[RowNumber].&amp;[13050]"/>
            <x15:cachedUniqueName index="832" name="[Log_Top].[RowNumber].&amp;[13051]"/>
            <x15:cachedUniqueName index="833" name="[Log_Top].[RowNumber].&amp;[13060]"/>
            <x15:cachedUniqueName index="834" name="[Log_Top].[RowNumber].&amp;[13061]"/>
            <x15:cachedUniqueName index="835" name="[Log_Top].[RowNumber].&amp;[13062]"/>
            <x15:cachedUniqueName index="836" name="[Log_Top].[RowNumber].&amp;[13063]"/>
            <x15:cachedUniqueName index="837" name="[Log_Top].[RowNumber].&amp;[13064]"/>
            <x15:cachedUniqueName index="838" name="[Log_Top].[RowNumber].&amp;[13065]"/>
            <x15:cachedUniqueName index="839" name="[Log_Top].[RowNumber].&amp;[13066]"/>
            <x15:cachedUniqueName index="840" name="[Log_Top].[RowNumber].&amp;[13067]"/>
            <x15:cachedUniqueName index="841" name="[Log_Top].[RowNumber].&amp;[13084]"/>
            <x15:cachedUniqueName index="842" name="[Log_Top].[RowNumber].&amp;[13121]"/>
            <x15:cachedUniqueName index="843" name="[Log_Top].[RowNumber].&amp;[13122]"/>
            <x15:cachedUniqueName index="844" name="[Log_Top].[RowNumber].&amp;[13123]"/>
            <x15:cachedUniqueName index="845" name="[Log_Top].[RowNumber].&amp;[13124]"/>
            <x15:cachedUniqueName index="846" name="[Log_Top].[RowNumber].&amp;[13129]"/>
            <x15:cachedUniqueName index="847" name="[Log_Top].[RowNumber].&amp;[13130]"/>
            <x15:cachedUniqueName index="848" name="[Log_Top].[RowNumber].&amp;[13131]"/>
            <x15:cachedUniqueName index="849" name="[Log_Top].[RowNumber].&amp;[13132]"/>
            <x15:cachedUniqueName index="850" name="[Log_Top].[RowNumber].&amp;[13373]"/>
            <x15:cachedUniqueName index="851" name="[Log_Top].[RowNumber].&amp;[13374]"/>
            <x15:cachedUniqueName index="852" name="[Log_Top].[RowNumber].&amp;[13375]"/>
            <x15:cachedUniqueName index="853" name="[Log_Top].[RowNumber].&amp;[13376]"/>
            <x15:cachedUniqueName index="854" name="[Log_Top].[RowNumber].&amp;[13381]"/>
            <x15:cachedUniqueName index="855" name="[Log_Top].[RowNumber].&amp;[13382]"/>
            <x15:cachedUniqueName index="856" name="[Log_Top].[RowNumber].&amp;[13383]"/>
            <x15:cachedUniqueName index="857" name="[Log_Top].[RowNumber].&amp;[13384]"/>
            <x15:cachedUniqueName index="858" name="[Log_Top].[RowNumber].&amp;[13401]"/>
            <x15:cachedUniqueName index="859" name="[Log_Top].[RowNumber].&amp;[13402]"/>
            <x15:cachedUniqueName index="860" name="[Log_Top].[RowNumber].&amp;[13403]"/>
            <x15:cachedUniqueName index="861" name="[Log_Top].[RowNumber].&amp;[13404]"/>
            <x15:cachedUniqueName index="862" name="[Log_Top].[RowNumber].&amp;[13485]"/>
            <x15:cachedUniqueName index="863" name="[Log_Top].[RowNumber].&amp;[13486]"/>
            <x15:cachedUniqueName index="864" name="[Log_Top].[RowNumber].&amp;[13487]"/>
            <x15:cachedUniqueName index="865" name="[Log_Top].[RowNumber].&amp;[13488]"/>
            <x15:cachedUniqueName index="866" name="[Log_Top].[RowNumber].&amp;[13497]"/>
            <x15:cachedUniqueName index="867" name="[Log_Top].[RowNumber].&amp;[13498]"/>
            <x15:cachedUniqueName index="868" name="[Log_Top].[RowNumber].&amp;[13499]"/>
            <x15:cachedUniqueName index="869" name="[Log_Top].[RowNumber].&amp;[13500]"/>
            <x15:cachedUniqueName index="870" name="[Log_Top].[RowNumber].&amp;[13513]"/>
            <x15:cachedUniqueName index="871" name="[Log_Top].[RowNumber].&amp;[13514]"/>
            <x15:cachedUniqueName index="872" name="[Log_Top].[RowNumber].&amp;[13515]"/>
            <x15:cachedUniqueName index="873" name="[Log_Top].[RowNumber].&amp;[13516]"/>
            <x15:cachedUniqueName index="874" name="[Log_Top].[RowNumber].&amp;[13622]"/>
            <x15:cachedUniqueName index="875" name="[Log_Top].[RowNumber].&amp;[13623]"/>
            <x15:cachedUniqueName index="876" name="[Log_Top].[RowNumber].&amp;[13624]"/>
            <x15:cachedUniqueName index="877" name="[Log_Top].[RowNumber].&amp;[13625]"/>
            <x15:cachedUniqueName index="878" name="[Log_Top].[RowNumber].&amp;[13626]"/>
            <x15:cachedUniqueName index="879" name="[Log_Top].[RowNumber].&amp;[13627]"/>
            <x15:cachedUniqueName index="880" name="[Log_Top].[RowNumber].&amp;[13628]"/>
            <x15:cachedUniqueName index="881" name="[Log_Top].[RowNumber].&amp;[13629]"/>
            <x15:cachedUniqueName index="882" name="[Log_Top].[RowNumber].&amp;[13630]"/>
            <x15:cachedUniqueName index="883" name="[Log_Top].[RowNumber].&amp;[13631]"/>
            <x15:cachedUniqueName index="884" name="[Log_Top].[RowNumber].&amp;[13632]"/>
            <x15:cachedUniqueName index="885" name="[Log_Top].[RowNumber].&amp;[13633]"/>
            <x15:cachedUniqueName index="886" name="[Log_Top].[RowNumber].&amp;[13634]"/>
            <x15:cachedUniqueName index="887" name="[Log_Top].[RowNumber].&amp;[13635]"/>
            <x15:cachedUniqueName index="888" name="[Log_Top].[RowNumber].&amp;[13636]"/>
            <x15:cachedUniqueName index="889" name="[Log_Top].[RowNumber].&amp;[13637]"/>
            <x15:cachedUniqueName index="890" name="[Log_Top].[RowNumber].&amp;[13638]"/>
            <x15:cachedUniqueName index="891" name="[Log_Top].[RowNumber].&amp;[13639]"/>
            <x15:cachedUniqueName index="892" name="[Log_Top].[RowNumber].&amp;[13640]"/>
            <x15:cachedUniqueName index="893" name="[Log_Top].[RowNumber].&amp;[13641]"/>
            <x15:cachedUniqueName index="894" name="[Log_Top].[RowNumber].&amp;[13659]"/>
            <x15:cachedUniqueName index="895" name="[Log_Top].[RowNumber].&amp;[13660]"/>
            <x15:cachedUniqueName index="896" name="[Log_Top].[RowNumber].&amp;[13661]"/>
            <x15:cachedUniqueName index="897" name="[Log_Top].[RowNumber].&amp;[13662]"/>
            <x15:cachedUniqueName index="898" name="[Log_Top].[RowNumber].&amp;[13663]"/>
            <x15:cachedUniqueName index="899" name="[Log_Top].[RowNumber].&amp;[13664]"/>
            <x15:cachedUniqueName index="900" name="[Log_Top].[RowNumber].&amp;[13665]"/>
            <x15:cachedUniqueName index="901" name="[Log_Top].[RowNumber].&amp;[13666]"/>
            <x15:cachedUniqueName index="902" name="[Log_Top].[RowNumber].&amp;[13704]"/>
            <x15:cachedUniqueName index="903" name="[Log_Top].[RowNumber].&amp;[13705]"/>
            <x15:cachedUniqueName index="904" name="[Log_Top].[RowNumber].&amp;[13706]"/>
            <x15:cachedUniqueName index="905" name="[Log_Top].[RowNumber].&amp;[13707]"/>
            <x15:cachedUniqueName index="906" name="[Log_Top].[RowNumber].&amp;[13712]"/>
            <x15:cachedUniqueName index="907" name="[Log_Top].[RowNumber].&amp;[13713]"/>
            <x15:cachedUniqueName index="908" name="[Log_Top].[RowNumber].&amp;[13714]"/>
            <x15:cachedUniqueName index="909" name="[Log_Top].[RowNumber].&amp;[13715]"/>
            <x15:cachedUniqueName index="910" name="[Log_Top].[RowNumber].&amp;[13716]"/>
            <x15:cachedUniqueName index="911" name="[Log_Top].[RowNumber].&amp;[13717]"/>
            <x15:cachedUniqueName index="912" name="[Log_Top].[RowNumber].&amp;[13718]"/>
            <x15:cachedUniqueName index="913" name="[Log_Top].[RowNumber].&amp;[13719]"/>
            <x15:cachedUniqueName index="914" name="[Log_Top].[RowNumber].&amp;[13720]"/>
            <x15:cachedUniqueName index="915" name="[Log_Top].[RowNumber].&amp;[13721]"/>
            <x15:cachedUniqueName index="916" name="[Log_Top].[RowNumber].&amp;[13722]"/>
            <x15:cachedUniqueName index="917" name="[Log_Top].[RowNumber].&amp;[13723]"/>
            <x15:cachedUniqueName index="918" name="[Log_Top].[RowNumber].&amp;[13732]"/>
            <x15:cachedUniqueName index="919" name="[Log_Top].[RowNumber].&amp;[13733]"/>
            <x15:cachedUniqueName index="920" name="[Log_Top].[RowNumber].&amp;[13734]"/>
            <x15:cachedUniqueName index="921" name="[Log_Top].[RowNumber].&amp;[13735]"/>
            <x15:cachedUniqueName index="922" name="[Log_Top].[RowNumber].&amp;[13736]"/>
            <x15:cachedUniqueName index="923" name="[Log_Top].[RowNumber].&amp;[13737]"/>
            <x15:cachedUniqueName index="924" name="[Log_Top].[RowNumber].&amp;[13738]"/>
            <x15:cachedUniqueName index="925" name="[Log_Top].[RowNumber].&amp;[13739]"/>
            <x15:cachedUniqueName index="926" name="[Log_Top].[RowNumber].&amp;[13740]"/>
            <x15:cachedUniqueName index="927" name="[Log_Top].[RowNumber].&amp;[13741]"/>
            <x15:cachedUniqueName index="928" name="[Log_Top].[RowNumber].&amp;[13742]"/>
            <x15:cachedUniqueName index="929" name="[Log_Top].[RowNumber].&amp;[13743]"/>
            <x15:cachedUniqueName index="930" name="[Log_Top].[RowNumber].&amp;[13744]"/>
            <x15:cachedUniqueName index="931" name="[Log_Top].[RowNumber].&amp;[13745]"/>
            <x15:cachedUniqueName index="932" name="[Log_Top].[RowNumber].&amp;[13746]"/>
            <x15:cachedUniqueName index="933" name="[Log_Top].[RowNumber].&amp;[13747]"/>
            <x15:cachedUniqueName index="934" name="[Log_Top].[RowNumber].&amp;[13812]"/>
            <x15:cachedUniqueName index="935" name="[Log_Top].[RowNumber].&amp;[13813]"/>
            <x15:cachedUniqueName index="936" name="[Log_Top].[RowNumber].&amp;[13814]"/>
            <x15:cachedUniqueName index="937" name="[Log_Top].[RowNumber].&amp;[13815]"/>
            <x15:cachedUniqueName index="938" name="[Log_Top].[RowNumber].&amp;[13824]"/>
            <x15:cachedUniqueName index="939" name="[Log_Top].[RowNumber].&amp;[13825]"/>
            <x15:cachedUniqueName index="940" name="[Log_Top].[RowNumber].&amp;[13826]"/>
            <x15:cachedUniqueName index="941" name="[Log_Top].[RowNumber].&amp;[13827]"/>
            <x15:cachedUniqueName index="942" name="[Log_Top].[RowNumber].&amp;[13828]"/>
            <x15:cachedUniqueName index="943" name="[Log_Top].[RowNumber].&amp;[13829]"/>
            <x15:cachedUniqueName index="944" name="[Log_Top].[RowNumber].&amp;[13830]"/>
            <x15:cachedUniqueName index="945" name="[Log_Top].[RowNumber].&amp;[13831]"/>
            <x15:cachedUniqueName index="946" name="[Log_Top].[RowNumber].&amp;[13852]"/>
            <x15:cachedUniqueName index="947" name="[Log_Top].[RowNumber].&amp;[13853]"/>
            <x15:cachedUniqueName index="948" name="[Log_Top].[RowNumber].&amp;[13854]"/>
            <x15:cachedUniqueName index="949" name="[Log_Top].[RowNumber].&amp;[13855]"/>
            <x15:cachedUniqueName index="950" name="[Log_Top].[RowNumber].&amp;[13856]"/>
            <x15:cachedUniqueName index="951" name="[Log_Top].[RowNumber].&amp;[13857]"/>
            <x15:cachedUniqueName index="952" name="[Log_Top].[RowNumber].&amp;[13858]"/>
            <x15:cachedUniqueName index="953" name="[Log_Top].[RowNumber].&amp;[13859]"/>
            <x15:cachedUniqueName index="954" name="[Log_Top].[RowNumber].&amp;[13860]"/>
            <x15:cachedUniqueName index="955" name="[Log_Top].[RowNumber].&amp;[13861]"/>
            <x15:cachedUniqueName index="956" name="[Log_Top].[RowNumber].&amp;[13862]"/>
            <x15:cachedUniqueName index="957" name="[Log_Top].[RowNumber].&amp;[13863]"/>
            <x15:cachedUniqueName index="958" name="[Log_Top].[RowNumber].&amp;[13864]"/>
            <x15:cachedUniqueName index="959" name="[Log_Top].[RowNumber].&amp;[13865]"/>
            <x15:cachedUniqueName index="960" name="[Log_Top].[RowNumber].&amp;[13866]"/>
            <x15:cachedUniqueName index="961" name="[Log_Top].[RowNumber].&amp;[13867]"/>
            <x15:cachedUniqueName index="962" name="[Log_Top].[RowNumber].&amp;[13868]"/>
            <x15:cachedUniqueName index="963" name="[Log_Top].[RowNumber].&amp;[13869]"/>
            <x15:cachedUniqueName index="964" name="[Log_Top].[RowNumber].&amp;[13870]"/>
            <x15:cachedUniqueName index="965" name="[Log_Top].[RowNumber].&amp;[13871]"/>
            <x15:cachedUniqueName index="966" name="[Log_Top].[RowNumber].&amp;[13896]"/>
            <x15:cachedUniqueName index="967" name="[Log_Top].[RowNumber].&amp;[13897]"/>
            <x15:cachedUniqueName index="968" name="[Log_Top].[RowNumber].&amp;[13898]"/>
            <x15:cachedUniqueName index="969" name="[Log_Top].[RowNumber].&amp;[13899]"/>
            <x15:cachedUniqueName index="970" name="[Log_Top].[RowNumber].&amp;[13944]"/>
            <x15:cachedUniqueName index="971" name="[Log_Top].[RowNumber].&amp;[13945]"/>
            <x15:cachedUniqueName index="972" name="[Log_Top].[RowNumber].&amp;[13946]"/>
            <x15:cachedUniqueName index="973" name="[Log_Top].[RowNumber].&amp;[13947]"/>
            <x15:cachedUniqueName index="974" name="[Log_Top].[RowNumber].&amp;[13988]"/>
            <x15:cachedUniqueName index="975" name="[Log_Top].[RowNumber].&amp;[13989]"/>
            <x15:cachedUniqueName index="976" name="[Log_Top].[RowNumber].&amp;[13990]"/>
            <x15:cachedUniqueName index="977" name="[Log_Top].[RowNumber].&amp;[13991]"/>
            <x15:cachedUniqueName index="978" name="[Log_Top].[RowNumber].&amp;[14084]"/>
            <x15:cachedUniqueName index="979" name="[Log_Top].[RowNumber].&amp;[14085]"/>
            <x15:cachedUniqueName index="980" name="[Log_Top].[RowNumber].&amp;[14086]"/>
            <x15:cachedUniqueName index="981" name="[Log_Top].[RowNumber].&amp;[14087]"/>
            <x15:cachedUniqueName index="982" name="[Log_Top].[RowNumber].&amp;[14129]"/>
            <x15:cachedUniqueName index="983" name="[Log_Top].[RowNumber].&amp;[14130]"/>
            <x15:cachedUniqueName index="984" name="[Log_Top].[RowNumber].&amp;[14131]"/>
            <x15:cachedUniqueName index="985" name="[Log_Top].[RowNumber].&amp;[14132]"/>
            <x15:cachedUniqueName index="986" name="[Log_Top].[RowNumber].&amp;[14133]"/>
            <x15:cachedUniqueName index="987" name="[Log_Top].[RowNumber].&amp;[14134]"/>
            <x15:cachedUniqueName index="988" name="[Log_Top].[RowNumber].&amp;[14135]"/>
            <x15:cachedUniqueName index="989" name="[Log_Top].[RowNumber].&amp;[14136]"/>
            <x15:cachedUniqueName index="990" name="[Log_Top].[RowNumber].&amp;[14137]"/>
            <x15:cachedUniqueName index="991" name="[Log_Top].[RowNumber].&amp;[14138]"/>
            <x15:cachedUniqueName index="992" name="[Log_Top].[RowNumber].&amp;[14141]"/>
            <x15:cachedUniqueName index="993" name="[Log_Top].[RowNumber].&amp;[14143]"/>
            <x15:cachedUniqueName index="994" name="[Log_Top].[RowNumber].&amp;[14144]"/>
            <x15:cachedUniqueName index="995" name="[Log_Top].[RowNumber].&amp;[14145]"/>
            <x15:cachedUniqueName index="996" name="[Log_Top].[RowNumber].&amp;[14146]"/>
            <x15:cachedUniqueName index="997" name="[Log_Top].[RowNumber].&amp;[14147]"/>
            <x15:cachedUniqueName index="998" name="[Log_Top].[RowNumber].&amp;[14148]"/>
            <x15:cachedUniqueName index="999" name="[Log_Top].[RowNumber].&amp;[14149]"/>
            <x15:cachedUniqueName index="1000" name="[Log_Top].[RowNumber].&amp;[14150]"/>
            <x15:cachedUniqueName index="1001" name="[Log_Top].[RowNumber].&amp;[14157]"/>
            <x15:cachedUniqueName index="1002" name="[Log_Top].[RowNumber].&amp;[14159]"/>
            <x15:cachedUniqueName index="1003" name="[Log_Top].[RowNumber].&amp;[14163]"/>
            <x15:cachedUniqueName index="1004" name="[Log_Top].[RowNumber].&amp;[14167]"/>
            <x15:cachedUniqueName index="1005" name="[Log_Top].[RowNumber].&amp;[14168]"/>
            <x15:cachedUniqueName index="1006" name="[Log_Top].[RowNumber].&amp;[14169]"/>
            <x15:cachedUniqueName index="1007" name="[Log_Top].[RowNumber].&amp;[14171]"/>
            <x15:cachedUniqueName index="1008" name="[Log_Top].[RowNumber].&amp;[14173]"/>
            <x15:cachedUniqueName index="1009" name="[Log_Top].[RowNumber].&amp;[14174]"/>
            <x15:cachedUniqueName index="1010" name="[Log_Top].[RowNumber].&amp;[14175]"/>
            <x15:cachedUniqueName index="1011" name="[Log_Top].[RowNumber].&amp;[14176]"/>
            <x15:cachedUniqueName index="1012" name="[Log_Top].[RowNumber].&amp;[14179]"/>
            <x15:cachedUniqueName index="1013" name="[Log_Top].[RowNumber].&amp;[14180]"/>
            <x15:cachedUniqueName index="1014" name="[Log_Top].[RowNumber].&amp;[14181]"/>
            <x15:cachedUniqueName index="1015" name="[Log_Top].[RowNumber].&amp;[14184]"/>
            <x15:cachedUniqueName index="1016" name="[Log_Top].[RowNumber].&amp;[14190]"/>
            <x15:cachedUniqueName index="1017" name="[Log_Top].[RowNumber].&amp;[14195]"/>
            <x15:cachedUniqueName index="1018" name="[Log_Top].[RowNumber].&amp;[14198]"/>
            <x15:cachedUniqueName index="1019" name="[Log_Top].[RowNumber].&amp;[14226]"/>
            <x15:cachedUniqueName index="1020" name="[Log_Top].[RowNumber].&amp;[14230]"/>
            <x15:cachedUniqueName index="1021" name="[Log_Top].[RowNumber].&amp;[14231]"/>
            <x15:cachedUniqueName index="1022" name="[Log_Top].[RowNumber].&amp;[14234]"/>
            <x15:cachedUniqueName index="1023" name="[Log_Top].[RowNumber].&amp;[14237]"/>
            <x15:cachedUniqueName index="1024" name="[Log_Top].[RowNumber].&amp;[14240]"/>
            <x15:cachedUniqueName index="1025" name="[Log_Top].[RowNumber].&amp;[14241]"/>
            <x15:cachedUniqueName index="1026" name="[Log_Top].[RowNumber].&amp;[14243]"/>
            <x15:cachedUniqueName index="1027" name="[Log_Top].[RowNumber].&amp;[14245]"/>
            <x15:cachedUniqueName index="1028" name="[Log_Top].[RowNumber].&amp;[14263]"/>
            <x15:cachedUniqueName index="1029" name="[Log_Top].[RowNumber].&amp;[14267]"/>
            <x15:cachedUniqueName index="1030" name="[Log_Top].[RowNumber].&amp;[14269]"/>
            <x15:cachedUniqueName index="1031" name="[Log_Top].[RowNumber].&amp;[14277]"/>
            <x15:cachedUniqueName index="1032" name="[Log_Top].[RowNumber].&amp;[14285]"/>
            <x15:cachedUniqueName index="1033" name="[Log_Top].[RowNumber].&amp;[14286]"/>
            <x15:cachedUniqueName index="1034" name="[Log_Top].[RowNumber].&amp;[14287]"/>
            <x15:cachedUniqueName index="1035" name="[Log_Top].[RowNumber].&amp;[14288]"/>
            <x15:cachedUniqueName index="1036" name="[Log_Top].[RowNumber].&amp;[14293]"/>
            <x15:cachedUniqueName index="1037" name="[Log_Top].[RowNumber].&amp;[14294]"/>
            <x15:cachedUniqueName index="1038" name="[Log_Top].[RowNumber].&amp;[14295]"/>
            <x15:cachedUniqueName index="1039" name="[Log_Top].[RowNumber].&amp;[14296]"/>
            <x15:cachedUniqueName index="1040" name="[Log_Top].[RowNumber].&amp;[14297]"/>
            <x15:cachedUniqueName index="1041" name="[Log_Top].[RowNumber].&amp;[14298]"/>
            <x15:cachedUniqueName index="1042" name="[Log_Top].[RowNumber].&amp;[14299]"/>
            <x15:cachedUniqueName index="1043" name="[Log_Top].[RowNumber].&amp;[14300]"/>
            <x15:cachedUniqueName index="1044" name="[Log_Top].[RowNumber].&amp;[14301]"/>
            <x15:cachedUniqueName index="1045" name="[Log_Top].[RowNumber].&amp;[14302]"/>
            <x15:cachedUniqueName index="1046" name="[Log_Top].[RowNumber].&amp;[14303]"/>
            <x15:cachedUniqueName index="1047" name="[Log_Top].[RowNumber].&amp;[14304]"/>
            <x15:cachedUniqueName index="1048" name="[Log_Top].[RowNumber].&amp;[14305]"/>
            <x15:cachedUniqueName index="1049" name="[Log_Top].[RowNumber].&amp;[14306]"/>
            <x15:cachedUniqueName index="1050" name="[Log_Top].[RowNumber].&amp;[14307]"/>
            <x15:cachedUniqueName index="1051" name="[Log_Top].[RowNumber].&amp;[14308]"/>
            <x15:cachedUniqueName index="1052" name="[Log_Top].[RowNumber].&amp;[14309]"/>
            <x15:cachedUniqueName index="1053" name="[Log_Top].[RowNumber].&amp;[14311]"/>
            <x15:cachedUniqueName index="1054" name="[Log_Top].[RowNumber].&amp;[14312]"/>
            <x15:cachedUniqueName index="1055" name="[Log_Top].[RowNumber].&amp;[14313]"/>
            <x15:cachedUniqueName index="1056" name="[Log_Top].[RowNumber].&amp;[14314]"/>
            <x15:cachedUniqueName index="1057" name="[Log_Top].[RowNumber].&amp;[14315]"/>
            <x15:cachedUniqueName index="1058" name="[Log_Top].[RowNumber].&amp;[14316]"/>
            <x15:cachedUniqueName index="1059" name="[Log_Top].[RowNumber].&amp;[14317]"/>
            <x15:cachedUniqueName index="1060" name="[Log_Top].[RowNumber].&amp;[14318]"/>
            <x15:cachedUniqueName index="1061" name="[Log_Top].[RowNumber].&amp;[14324]"/>
            <x15:cachedUniqueName index="1062" name="[Log_Top].[RowNumber].&amp;[14325]"/>
            <x15:cachedUniqueName index="1063" name="[Log_Top].[RowNumber].&amp;[14326]"/>
            <x15:cachedUniqueName index="1064" name="[Log_Top].[RowNumber].&amp;[14340]"/>
            <x15:cachedUniqueName index="1065" name="[Log_Top].[RowNumber].&amp;[14346]"/>
            <x15:cachedUniqueName index="1066" name="[Log_Top].[RowNumber].&amp;[14357]"/>
            <x15:cachedUniqueName index="1067" name="[Log_Top].[RowNumber].&amp;[14369]"/>
            <x15:cachedUniqueName index="1068" name="[Log_Top].[RowNumber].&amp;[14370]"/>
            <x15:cachedUniqueName index="1069" name="[Log_Top].[RowNumber].&amp;[14371]"/>
            <x15:cachedUniqueName index="1070" name="[Log_Top].[RowNumber].&amp;[14372]"/>
            <x15:cachedUniqueName index="1071" name="[Log_Top].[RowNumber].&amp;[14374]"/>
            <x15:cachedUniqueName index="1072" name="[Log_Top].[RowNumber].&amp;[14376]"/>
            <x15:cachedUniqueName index="1073" name="[Log_Top].[RowNumber].&amp;[14377]"/>
            <x15:cachedUniqueName index="1074" name="[Log_Top].[RowNumber].&amp;[14378]"/>
            <x15:cachedUniqueName index="1075" name="[Log_Top].[RowNumber].&amp;[14379]"/>
            <x15:cachedUniqueName index="1076" name="[Log_Top].[RowNumber].&amp;[14380]"/>
            <x15:cachedUniqueName index="1077" name="[Log_Top].[RowNumber].&amp;[14383]"/>
            <x15:cachedUniqueName index="1078" name="[Log_Top].[RowNumber].&amp;[14384]"/>
            <x15:cachedUniqueName index="1079" name="[Log_Top].[RowNumber].&amp;[14385]"/>
            <x15:cachedUniqueName index="1080" name="[Log_Top].[RowNumber].&amp;[14386]"/>
            <x15:cachedUniqueName index="1081" name="[Log_Top].[RowNumber].&amp;[14387]"/>
            <x15:cachedUniqueName index="1082" name="[Log_Top].[RowNumber].&amp;[14391]"/>
            <x15:cachedUniqueName index="1083" name="[Log_Top].[RowNumber].&amp;[14392]"/>
            <x15:cachedUniqueName index="1084" name="[Log_Top].[RowNumber].&amp;[14393]"/>
            <x15:cachedUniqueName index="1085" name="[Log_Top].[RowNumber].&amp;[14394]"/>
            <x15:cachedUniqueName index="1086" name="[Log_Top].[RowNumber].&amp;[14405]"/>
            <x15:cachedUniqueName index="1087" name="[Log_Top].[RowNumber].&amp;[14411]"/>
            <x15:cachedUniqueName index="1088" name="[Log_Top].[RowNumber].&amp;[14417]"/>
            <x15:cachedUniqueName index="1089" name="[Log_Top].[RowNumber].&amp;[14425]"/>
            <x15:cachedUniqueName index="1090" name="[Log_Top].[RowNumber].&amp;[14426]"/>
            <x15:cachedUniqueName index="1091" name="[Log_Top].[RowNumber].&amp;[14431]"/>
            <x15:cachedUniqueName index="1092" name="[Log_Top].[RowNumber].&amp;[14450]"/>
            <x15:cachedUniqueName index="1093" name="[Log_Top].[RowNumber].&amp;[14455]"/>
            <x15:cachedUniqueName index="1094" name="[Log_Top].[RowNumber].&amp;[14456]"/>
            <x15:cachedUniqueName index="1095" name="[Log_Top].[RowNumber].&amp;[14461]"/>
            <x15:cachedUniqueName index="1096" name="[Log_Top].[RowNumber].&amp;[14482]"/>
            <x15:cachedUniqueName index="1097" name="[Log_Top].[RowNumber].&amp;[14490]"/>
            <x15:cachedUniqueName index="1098" name="[Log_Top].[RowNumber].&amp;[14521]"/>
            <x15:cachedUniqueName index="1099" name="[Log_Top].[RowNumber].&amp;[14527]"/>
            <x15:cachedUniqueName index="1100" name="[Log_Top].[RowNumber].&amp;[14544]"/>
            <x15:cachedUniqueName index="1101" name="[Log_Top].[RowNumber].&amp;[14549]"/>
            <x15:cachedUniqueName index="1102" name="[Log_Top].[RowNumber].&amp;[14562]"/>
            <x15:cachedUniqueName index="1103" name="[Log_Top].[RowNumber].&amp;[14565]"/>
            <x15:cachedUniqueName index="1104" name="[Log_Top].[RowNumber].&amp;[14566]"/>
            <x15:cachedUniqueName index="1105" name="[Log_Top].[RowNumber].&amp;[14567]"/>
            <x15:cachedUniqueName index="1106" name="[Log_Top].[RowNumber].&amp;[14568]"/>
            <x15:cachedUniqueName index="1107" name="[Log_Top].[RowNumber].&amp;[14578]"/>
            <x15:cachedUniqueName index="1108" name="[Log_Top].[RowNumber].&amp;[14579]"/>
            <x15:cachedUniqueName index="1109" name="[Log_Top].[RowNumber].&amp;[14584]"/>
            <x15:cachedUniqueName index="1110" name="[Log_Top].[RowNumber].&amp;[14585]"/>
            <x15:cachedUniqueName index="1111" name="[Log_Top].[RowNumber].&amp;[14586]"/>
            <x15:cachedUniqueName index="1112" name="[Log_Top].[RowNumber].&amp;[14587]"/>
            <x15:cachedUniqueName index="1113" name="[Log_Top].[RowNumber].&amp;[14588]"/>
            <x15:cachedUniqueName index="1114" name="[Log_Top].[RowNumber].&amp;[14589]"/>
            <x15:cachedUniqueName index="1115" name="[Log_Top].[RowNumber].&amp;[14600]"/>
            <x15:cachedUniqueName index="1116" name="[Log_Top].[RowNumber].&amp;[14601]"/>
            <x15:cachedUniqueName index="1117" name="[Log_Top].[RowNumber].&amp;[14602]"/>
            <x15:cachedUniqueName index="1118" name="[Log_Top].[RowNumber].&amp;[14603]"/>
            <x15:cachedUniqueName index="1119" name="[Log_Top].[RowNumber].&amp;[14604]"/>
            <x15:cachedUniqueName index="1120" name="[Log_Top].[RowNumber].&amp;[14614]"/>
            <x15:cachedUniqueName index="1121" name="[Log_Top].[RowNumber].&amp;[14621]"/>
            <x15:cachedUniqueName index="1122" name="[Log_Top].[RowNumber].&amp;[14622]"/>
            <x15:cachedUniqueName index="1123" name="[Log_Top].[RowNumber].&amp;[14623]"/>
            <x15:cachedUniqueName index="1124" name="[Log_Top].[RowNumber].&amp;[14624]"/>
            <x15:cachedUniqueName index="1125" name="[Log_Top].[RowNumber].&amp;[14625]"/>
            <x15:cachedUniqueName index="1126" name="[Log_Top].[RowNumber].&amp;[14626]"/>
            <x15:cachedUniqueName index="1127" name="[Log_Top].[RowNumber].&amp;[14627]"/>
            <x15:cachedUniqueName index="1128" name="[Log_Top].[RowNumber].&amp;[14628]"/>
            <x15:cachedUniqueName index="1129" name="[Log_Top].[RowNumber].&amp;[14629]"/>
            <x15:cachedUniqueName index="1130" name="[Log_Top].[RowNumber].&amp;[14630]"/>
            <x15:cachedUniqueName index="1131" name="[Log_Top].[RowNumber].&amp;[14631]"/>
            <x15:cachedUniqueName index="1132" name="[Log_Top].[RowNumber].&amp;[14633]"/>
            <x15:cachedUniqueName index="1133" name="[Log_Top].[RowNumber].&amp;[14637]"/>
            <x15:cachedUniqueName index="1134" name="[Log_Top].[RowNumber].&amp;[14638]"/>
            <x15:cachedUniqueName index="1135" name="[Log_Top].[RowNumber].&amp;[14639]"/>
            <x15:cachedUniqueName index="1136" name="[Log_Top].[RowNumber].&amp;[14640]"/>
            <x15:cachedUniqueName index="1137" name="[Log_Top].[RowNumber].&amp;[14642]"/>
            <x15:cachedUniqueName index="1138" name="[Log_Top].[RowNumber].&amp;[14643]"/>
            <x15:cachedUniqueName index="1139" name="[Log_Top].[RowNumber].&amp;[14646]"/>
            <x15:cachedUniqueName index="1140" name="[Log_Top].[RowNumber].&amp;[14651]"/>
            <x15:cachedUniqueName index="1141" name="[Log_Top].[RowNumber].&amp;[14652]"/>
            <x15:cachedUniqueName index="1142" name="[Log_Top].[RowNumber].&amp;[14653]"/>
            <x15:cachedUniqueName index="1143" name="[Log_Top].[RowNumber].&amp;[14654]"/>
            <x15:cachedUniqueName index="1144" name="[Log_Top].[RowNumber].&amp;[14656]"/>
            <x15:cachedUniqueName index="1145" name="[Log_Top].[RowNumber].&amp;[14664]"/>
            <x15:cachedUniqueName index="1146" name="[Log_Top].[RowNumber].&amp;[14675]"/>
            <x15:cachedUniqueName index="1147" name="[Log_Top].[RowNumber].&amp;[14677]"/>
            <x15:cachedUniqueName index="1148" name="[Log_Top].[RowNumber].&amp;[14685]"/>
            <x15:cachedUniqueName index="1149" name="[Log_Top].[RowNumber].&amp;[14686]"/>
            <x15:cachedUniqueName index="1150" name="[Log_Top].[RowNumber].&amp;[14688]"/>
            <x15:cachedUniqueName index="1151" name="[Log_Top].[RowNumber].&amp;[14689]"/>
            <x15:cachedUniqueName index="1152" name="[Log_Top].[RowNumber].&amp;[14690]"/>
            <x15:cachedUniqueName index="1153" name="[Log_Top].[RowNumber].&amp;[14691]"/>
            <x15:cachedUniqueName index="1154" name="[Log_Top].[RowNumber].&amp;[14692]"/>
            <x15:cachedUniqueName index="1155" name="[Log_Top].[RowNumber].&amp;[14695]"/>
            <x15:cachedUniqueName index="1156" name="[Log_Top].[RowNumber].&amp;[14697]"/>
            <x15:cachedUniqueName index="1157" name="[Log_Top].[RowNumber].&amp;[14698]"/>
            <x15:cachedUniqueName index="1158" name="[Log_Top].[RowNumber].&amp;[14699]"/>
            <x15:cachedUniqueName index="1159" name="[Log_Top].[RowNumber].&amp;[14700]"/>
            <x15:cachedUniqueName index="1160" name="[Log_Top].[RowNumber].&amp;[14702]"/>
            <x15:cachedUniqueName index="1161" name="[Log_Top].[RowNumber].&amp;[14703]"/>
            <x15:cachedUniqueName index="1162" name="[Log_Top].[RowNumber].&amp;[14704]"/>
            <x15:cachedUniqueName index="1163" name="[Log_Top].[RowNumber].&amp;[14711]"/>
            <x15:cachedUniqueName index="1164" name="[Log_Top].[RowNumber].&amp;[14713]"/>
            <x15:cachedUniqueName index="1165" name="[Log_Top].[RowNumber].&amp;[14714]"/>
            <x15:cachedUniqueName index="1166" name="[Log_Top].[RowNumber].&amp;[14719]"/>
            <x15:cachedUniqueName index="1167" name="[Log_Top].[RowNumber].&amp;[14720]"/>
            <x15:cachedUniqueName index="1168" name="[Log_Top].[RowNumber].&amp;[14721]"/>
            <x15:cachedUniqueName index="1169" name="[Log_Top].[RowNumber].&amp;[14722]"/>
            <x15:cachedUniqueName index="1170" name="[Log_Top].[RowNumber].&amp;[14724]"/>
            <x15:cachedUniqueName index="1171" name="[Log_Top].[RowNumber].&amp;[14725]"/>
            <x15:cachedUniqueName index="1172" name="[Log_Top].[RowNumber].&amp;[14739]"/>
            <x15:cachedUniqueName index="1173" name="[Log_Top].[RowNumber].&amp;[14740]"/>
            <x15:cachedUniqueName index="1174" name="[Log_Top].[RowNumber].&amp;[14742]"/>
            <x15:cachedUniqueName index="1175" name="[Log_Top].[RowNumber].&amp;[14743]"/>
            <x15:cachedUniqueName index="1176" name="[Log_Top].[RowNumber].&amp;[14748]"/>
            <x15:cachedUniqueName index="1177" name="[Log_Top].[RowNumber].&amp;[14749]"/>
            <x15:cachedUniqueName index="1178" name="[Log_Top].[RowNumber].&amp;[14753]"/>
            <x15:cachedUniqueName index="1179" name="[Log_Top].[RowNumber].&amp;[14754]"/>
            <x15:cachedUniqueName index="1180" name="[Log_Top].[RowNumber].&amp;[14755]"/>
            <x15:cachedUniqueName index="1181" name="[Log_Top].[RowNumber].&amp;[14756]"/>
            <x15:cachedUniqueName index="1182" name="[Log_Top].[RowNumber].&amp;[14759]"/>
            <x15:cachedUniqueName index="1183" name="[Log_Top].[RowNumber].&amp;[14763]"/>
            <x15:cachedUniqueName index="1184" name="[Log_Top].[RowNumber].&amp;[14764]"/>
            <x15:cachedUniqueName index="1185" name="[Log_Top].[RowNumber].&amp;[14767]"/>
            <x15:cachedUniqueName index="1186" name="[Log_Top].[RowNumber].&amp;[14769]"/>
            <x15:cachedUniqueName index="1187" name="[Log_Top].[RowNumber].&amp;[14773]"/>
            <x15:cachedUniqueName index="1188" name="[Log_Top].[RowNumber].&amp;[14780]"/>
            <x15:cachedUniqueName index="1189" name="[Log_Top].[RowNumber].&amp;[14781]"/>
            <x15:cachedUniqueName index="1190" name="[Log_Top].[RowNumber].&amp;[14782]"/>
            <x15:cachedUniqueName index="1191" name="[Log_Top].[RowNumber].&amp;[14783]"/>
            <x15:cachedUniqueName index="1192" name="[Log_Top].[RowNumber].&amp;[14786]"/>
            <x15:cachedUniqueName index="1193" name="[Log_Top].[RowNumber].&amp;[14788]"/>
            <x15:cachedUniqueName index="1194" name="[Log_Top].[RowNumber].&amp;[14789]"/>
            <x15:cachedUniqueName index="1195" name="[Log_Top].[RowNumber].&amp;[14791]"/>
            <x15:cachedUniqueName index="1196" name="[Log_Top].[RowNumber].&amp;[14792]"/>
            <x15:cachedUniqueName index="1197" name="[Log_Top].[RowNumber].&amp;[14793]"/>
            <x15:cachedUniqueName index="1198" name="[Log_Top].[RowNumber].&amp;[14796]"/>
            <x15:cachedUniqueName index="1199" name="[Log_Top].[RowNumber].&amp;[14799]"/>
            <x15:cachedUniqueName index="1200" name="[Log_Top].[RowNumber].&amp;[14801]"/>
            <x15:cachedUniqueName index="1201" name="[Log_Top].[RowNumber].&amp;[14810]"/>
            <x15:cachedUniqueName index="1202" name="[Log_Top].[RowNumber].&amp;[14817]"/>
            <x15:cachedUniqueName index="1203" name="[Log_Top].[RowNumber].&amp;[14821]"/>
            <x15:cachedUniqueName index="1204" name="[Log_Top].[RowNumber].&amp;[14824]"/>
            <x15:cachedUniqueName index="1205" name="[Log_Top].[RowNumber].&amp;[14825]"/>
            <x15:cachedUniqueName index="1206" name="[Log_Top].[RowNumber].&amp;[14828]"/>
            <x15:cachedUniqueName index="1207" name="[Log_Top].[RowNumber].&amp;[14832]"/>
            <x15:cachedUniqueName index="1208" name="[Log_Top].[RowNumber].&amp;[14836]"/>
            <x15:cachedUniqueName index="1209" name="[Log_Top].[RowNumber].&amp;[14837]"/>
            <x15:cachedUniqueName index="1210" name="[Log_Top].[RowNumber].&amp;[14839]"/>
            <x15:cachedUniqueName index="1211" name="[Log_Top].[RowNumber].&amp;[14840]"/>
            <x15:cachedUniqueName index="1212" name="[Log_Top].[RowNumber].&amp;[14841]"/>
            <x15:cachedUniqueName index="1213" name="[Log_Top].[RowNumber].&amp;[14842]"/>
            <x15:cachedUniqueName index="1214" name="[Log_Top].[RowNumber].&amp;[14845]"/>
            <x15:cachedUniqueName index="1215" name="[Log_Top].[RowNumber].&amp;[14846]"/>
            <x15:cachedUniqueName index="1216" name="[Log_Top].[RowNumber].&amp;[14847]"/>
            <x15:cachedUniqueName index="1217" name="[Log_Top].[RowNumber].&amp;[14850]"/>
            <x15:cachedUniqueName index="1218" name="[Log_Top].[RowNumber].&amp;[14851]"/>
            <x15:cachedUniqueName index="1219" name="[Log_Top].[RowNumber].&amp;[14853]"/>
            <x15:cachedUniqueName index="1220" name="[Log_Top].[RowNumber].&amp;[14854]"/>
            <x15:cachedUniqueName index="1221" name="[Log_Top].[RowNumber].&amp;[14857]"/>
            <x15:cachedUniqueName index="1222" name="[Log_Top].[RowNumber].&amp;[14862]"/>
            <x15:cachedUniqueName index="1223" name="[Log_Top].[RowNumber].&amp;[14863]"/>
            <x15:cachedUniqueName index="1224" name="[Log_Top].[RowNumber].&amp;[14866]"/>
            <x15:cachedUniqueName index="1225" name="[Log_Top].[RowNumber].&amp;[14869]"/>
            <x15:cachedUniqueName index="1226" name="[Log_Top].[RowNumber].&amp;[14878]"/>
            <x15:cachedUniqueName index="1227" name="[Log_Top].[RowNumber].&amp;[14881]"/>
            <x15:cachedUniqueName index="1228" name="[Log_Top].[RowNumber].&amp;[14882]"/>
            <x15:cachedUniqueName index="1229" name="[Log_Top].[RowNumber].&amp;[14883]"/>
            <x15:cachedUniqueName index="1230" name="[Log_Top].[RowNumber].&amp;[14884]"/>
            <x15:cachedUniqueName index="1231" name="[Log_Top].[RowNumber].&amp;[14885]"/>
            <x15:cachedUniqueName index="1232" name="[Log_Top].[RowNumber].&amp;[14886]"/>
            <x15:cachedUniqueName index="1233" name="[Log_Top].[RowNumber].&amp;[14887]"/>
            <x15:cachedUniqueName index="1234" name="[Log_Top].[RowNumber].&amp;[14888]"/>
            <x15:cachedUniqueName index="1235" name="[Log_Top].[RowNumber].&amp;[14889]"/>
            <x15:cachedUniqueName index="1236" name="[Log_Top].[RowNumber].&amp;[14890]"/>
            <x15:cachedUniqueName index="1237" name="[Log_Top].[RowNumber].&amp;[14891]"/>
            <x15:cachedUniqueName index="1238" name="[Log_Top].[RowNumber].&amp;[14893]"/>
            <x15:cachedUniqueName index="1239" name="[Log_Top].[RowNumber].&amp;[14896]"/>
            <x15:cachedUniqueName index="1240" name="[Log_Top].[RowNumber].&amp;[14899]"/>
            <x15:cachedUniqueName index="1241" name="[Log_Top].[RowNumber].&amp;[14900]"/>
            <x15:cachedUniqueName index="1242" name="[Log_Top].[RowNumber].&amp;[14902]"/>
            <x15:cachedUniqueName index="1243" name="[Log_Top].[RowNumber].&amp;[14904]"/>
            <x15:cachedUniqueName index="1244" name="[Log_Top].[RowNumber].&amp;[14906]"/>
            <x15:cachedUniqueName index="1245" name="[Log_Top].[RowNumber].&amp;[14912]"/>
            <x15:cachedUniqueName index="1246" name="[Log_Top].[RowNumber].&amp;[14915]"/>
            <x15:cachedUniqueName index="1247" name="[Log_Top].[RowNumber].&amp;[14920]"/>
            <x15:cachedUniqueName index="1248" name="[Log_Top].[RowNumber].&amp;[14921]"/>
            <x15:cachedUniqueName index="1249" name="[Log_Top].[RowNumber].&amp;[14923]"/>
            <x15:cachedUniqueName index="1250" name="[Log_Top].[RowNumber].&amp;[14926]"/>
            <x15:cachedUniqueName index="1251" name="[Log_Top].[RowNumber].&amp;[14932]"/>
            <x15:cachedUniqueName index="1252" name="[Log_Top].[RowNumber].&amp;[14933]"/>
            <x15:cachedUniqueName index="1253" name="[Log_Top].[RowNumber].&amp;[14935]"/>
            <x15:cachedUniqueName index="1254" name="[Log_Top].[RowNumber].&amp;[14938]"/>
            <x15:cachedUniqueName index="1255" name="[Log_Top].[RowNumber].&amp;[14939]"/>
            <x15:cachedUniqueName index="1256" name="[Log_Top].[RowNumber].&amp;[14940]"/>
            <x15:cachedUniqueName index="1257" name="[Log_Top].[RowNumber].&amp;[14941]"/>
            <x15:cachedUniqueName index="1258" name="[Log_Top].[RowNumber].&amp;[14943]"/>
            <x15:cachedUniqueName index="1259" name="[Log_Top].[RowNumber].&amp;[14944]"/>
            <x15:cachedUniqueName index="1260" name="[Log_Top].[RowNumber].&amp;[14945]"/>
            <x15:cachedUniqueName index="1261" name="[Log_Top].[RowNumber].&amp;[14946]"/>
            <x15:cachedUniqueName index="1262" name="[Log_Top].[RowNumber].&amp;[14959]"/>
            <x15:cachedUniqueName index="1263" name="[Log_Top].[RowNumber].&amp;[14960]"/>
            <x15:cachedUniqueName index="1264" name="[Log_Top].[RowNumber].&amp;[14961]"/>
            <x15:cachedUniqueName index="1265" name="[Log_Top].[RowNumber].&amp;[14962]"/>
            <x15:cachedUniqueName index="1266" name="[Log_Top].[RowNumber].&amp;[14964]"/>
            <x15:cachedUniqueName index="1267" name="[Log_Top].[RowNumber].&amp;[14987]"/>
            <x15:cachedUniqueName index="1268" name="[Log_Top].[RowNumber].&amp;[14989]"/>
            <x15:cachedUniqueName index="1269" name="[Log_Top].[RowNumber].&amp;[14992]"/>
            <x15:cachedUniqueName index="1270" name="[Log_Top].[RowNumber].&amp;[14993]"/>
            <x15:cachedUniqueName index="1271" name="[Log_Top].[RowNumber].&amp;[14998]"/>
            <x15:cachedUniqueName index="1272" name="[Log_Top].[RowNumber].&amp;[14999]"/>
            <x15:cachedUniqueName index="1273" name="[Log_Top].[RowNumber].&amp;[15000]"/>
            <x15:cachedUniqueName index="1274" name="[Log_Top].[RowNumber].&amp;[15001]"/>
            <x15:cachedUniqueName index="1275" name="[Log_Top].[RowNumber].&amp;[15002]"/>
            <x15:cachedUniqueName index="1276" name="[Log_Top].[RowNumber].&amp;[15003]"/>
            <x15:cachedUniqueName index="1277" name="[Log_Top].[RowNumber].&amp;[15004]"/>
            <x15:cachedUniqueName index="1278" name="[Log_Top].[RowNumber].&amp;[15005]"/>
            <x15:cachedUniqueName index="1279" name="[Log_Top].[RowNumber].&amp;[15006]"/>
            <x15:cachedUniqueName index="1280" name="[Log_Top].[RowNumber].&amp;[15007]"/>
            <x15:cachedUniqueName index="1281" name="[Log_Top].[RowNumber].&amp;[15009]"/>
            <x15:cachedUniqueName index="1282" name="[Log_Top].[RowNumber].&amp;[15010]"/>
            <x15:cachedUniqueName index="1283" name="[Log_Top].[RowNumber].&amp;[15011]"/>
            <x15:cachedUniqueName index="1284" name="[Log_Top].[RowNumber].&amp;[15012]"/>
            <x15:cachedUniqueName index="1285" name="[Log_Top].[RowNumber].&amp;[15013]"/>
            <x15:cachedUniqueName index="1286" name="[Log_Top].[RowNumber].&amp;[15014]"/>
            <x15:cachedUniqueName index="1287" name="[Log_Top].[RowNumber].&amp;[15016]"/>
            <x15:cachedUniqueName index="1288" name="[Log_Top].[RowNumber].&amp;[15017]"/>
            <x15:cachedUniqueName index="1289" name="[Log_Top].[RowNumber].&amp;[15018]"/>
            <x15:cachedUniqueName index="1290" name="[Log_Top].[RowNumber].&amp;[15021]"/>
            <x15:cachedUniqueName index="1291" name="[Log_Top].[RowNumber].&amp;[15022]"/>
            <x15:cachedUniqueName index="1292" name="[Log_Top].[RowNumber].&amp;[15027]"/>
            <x15:cachedUniqueName index="1293" name="[Log_Top].[RowNumber].&amp;[15028]"/>
            <x15:cachedUniqueName index="1294" name="[Log_Top].[RowNumber].&amp;[15029]"/>
            <x15:cachedUniqueName index="1295" name="[Log_Top].[RowNumber].&amp;[15030]"/>
            <x15:cachedUniqueName index="1296" name="[Log_Top].[RowNumber].&amp;[15031]"/>
            <x15:cachedUniqueName index="1297" name="[Log_Top].[RowNumber].&amp;[15032]"/>
            <x15:cachedUniqueName index="1298" name="[Log_Top].[RowNumber].&amp;[15038]"/>
            <x15:cachedUniqueName index="1299" name="[Log_Top].[RowNumber].&amp;[15039]"/>
            <x15:cachedUniqueName index="1300" name="[Log_Top].[RowNumber].&amp;[15040]"/>
            <x15:cachedUniqueName index="1301" name="[Log_Top].[RowNumber].&amp;[15041]"/>
            <x15:cachedUniqueName index="1302" name="[Log_Top].[RowNumber].&amp;[15042]"/>
            <x15:cachedUniqueName index="1303" name="[Log_Top].[RowNumber].&amp;[15043]"/>
            <x15:cachedUniqueName index="1304" name="[Log_Top].[RowNumber].&amp;[15044]"/>
            <x15:cachedUniqueName index="1305" name="[Log_Top].[RowNumber].&amp;[15045]"/>
            <x15:cachedUniqueName index="1306" name="[Log_Top].[RowNumber].&amp;[15046]"/>
            <x15:cachedUniqueName index="1307" name="[Log_Top].[RowNumber].&amp;[15047]"/>
            <x15:cachedUniqueName index="1308" name="[Log_Top].[RowNumber].&amp;[15048]"/>
            <x15:cachedUniqueName index="1309" name="[Log_Top].[RowNumber].&amp;[15049]"/>
            <x15:cachedUniqueName index="1310" name="[Log_Top].[RowNumber].&amp;[15050]"/>
            <x15:cachedUniqueName index="1311" name="[Log_Top].[RowNumber].&amp;[15051]"/>
            <x15:cachedUniqueName index="1312" name="[Log_Top].[RowNumber].&amp;[15052]"/>
            <x15:cachedUniqueName index="1313" name="[Log_Top].[RowNumber].&amp;[15053]"/>
            <x15:cachedUniqueName index="1314" name="[Log_Top].[RowNumber].&amp;[15054]"/>
            <x15:cachedUniqueName index="1315" name="[Log_Top].[RowNumber].&amp;[15055]"/>
            <x15:cachedUniqueName index="1316" name="[Log_Top].[RowNumber].&amp;[15056]"/>
            <x15:cachedUniqueName index="1317" name="[Log_Top].[RowNumber].&amp;[15057]"/>
            <x15:cachedUniqueName index="1318" name="[Log_Top].[RowNumber].&amp;[15058]"/>
            <x15:cachedUniqueName index="1319" name="[Log_Top].[RowNumber].&amp;[15059]"/>
            <x15:cachedUniqueName index="1320" name="[Log_Top].[RowNumber].&amp;[15060]"/>
            <x15:cachedUniqueName index="1321" name="[Log_Top].[RowNumber].&amp;[15063]"/>
            <x15:cachedUniqueName index="1322" name="[Log_Top].[RowNumber].&amp;[15064]"/>
            <x15:cachedUniqueName index="1323" name="[Log_Top].[RowNumber].&amp;[15065]"/>
            <x15:cachedUniqueName index="1324" name="[Log_Top].[RowNumber].&amp;[15066]"/>
            <x15:cachedUniqueName index="1325" name="[Log_Top].[RowNumber].&amp;[15067]"/>
            <x15:cachedUniqueName index="1326" name="[Log_Top].[RowNumber].&amp;[15068]"/>
            <x15:cachedUniqueName index="1327" name="[Log_Top].[RowNumber].&amp;[15069]"/>
            <x15:cachedUniqueName index="1328" name="[Log_Top].[RowNumber].&amp;[15070]"/>
            <x15:cachedUniqueName index="1329" name="[Log_Top].[RowNumber].&amp;[15071]"/>
            <x15:cachedUniqueName index="1330" name="[Log_Top].[RowNumber].&amp;[15072]"/>
            <x15:cachedUniqueName index="1331" name="[Log_Top].[RowNumber].&amp;[15073]"/>
            <x15:cachedUniqueName index="1332" name="[Log_Top].[RowNumber].&amp;[15074]"/>
            <x15:cachedUniqueName index="1333" name="[Log_Top].[RowNumber].&amp;[15075]"/>
            <x15:cachedUniqueName index="1334" name="[Log_Top].[RowNumber].&amp;[15076]"/>
            <x15:cachedUniqueName index="1335" name="[Log_Top].[RowNumber].&amp;[15077]"/>
            <x15:cachedUniqueName index="1336" name="[Log_Top].[RowNumber].&amp;[15078]"/>
            <x15:cachedUniqueName index="1337" name="[Log_Top].[RowNumber].&amp;[15079]"/>
            <x15:cachedUniqueName index="1338" name="[Log_Top].[RowNumber].&amp;[15080]"/>
            <x15:cachedUniqueName index="1339" name="[Log_Top].[RowNumber].&amp;[15090]"/>
            <x15:cachedUniqueName index="1340" name="[Log_Top].[RowNumber].&amp;[15091]"/>
            <x15:cachedUniqueName index="1341" name="[Log_Top].[RowNumber].&amp;[15092]"/>
            <x15:cachedUniqueName index="1342" name="[Log_Top].[RowNumber].&amp;[15093]"/>
            <x15:cachedUniqueName index="1343" name="[Log_Top].[RowNumber].&amp;[15094]"/>
            <x15:cachedUniqueName index="1344" name="[Log_Top].[RowNumber].&amp;[15095]"/>
            <x15:cachedUniqueName index="1345" name="[Log_Top].[RowNumber].&amp;[15096]"/>
            <x15:cachedUniqueName index="1346" name="[Log_Top].[RowNumber].&amp;[15097]"/>
            <x15:cachedUniqueName index="1347" name="[Log_Top].[RowNumber].&amp;[15098]"/>
            <x15:cachedUniqueName index="1348" name="[Log_Top].[RowNumber].&amp;[15106]"/>
            <x15:cachedUniqueName index="1349" name="[Log_Top].[RowNumber].&amp;[15111]"/>
            <x15:cachedUniqueName index="1350" name="[Log_Top].[RowNumber].&amp;[15112]"/>
            <x15:cachedUniqueName index="1351" name="[Log_Top].[RowNumber].&amp;[15113]"/>
            <x15:cachedUniqueName index="1352" name="[Log_Top].[RowNumber].&amp;[15114]"/>
            <x15:cachedUniqueName index="1353" name="[Log_Top].[RowNumber].&amp;[15336]"/>
            <x15:cachedUniqueName index="1354" name="[Log_Top].[RowNumber].&amp;[15374]"/>
            <x15:cachedUniqueName index="1355" name="[Log_Top].[RowNumber].&amp;[15375]"/>
            <x15:cachedUniqueName index="1356" name="[Log_Top].[RowNumber].&amp;[15376]"/>
            <x15:cachedUniqueName index="1357" name="[Log_Top].[RowNumber].&amp;[15377]"/>
            <x15:cachedUniqueName index="1358" name="[Log_Top].[RowNumber].&amp;[15380]"/>
            <x15:cachedUniqueName index="1359" name="[Log_Top].[RowNumber].&amp;[15381]"/>
            <x15:cachedUniqueName index="1360" name="[Log_Top].[RowNumber].&amp;[15382]"/>
            <x15:cachedUniqueName index="1361" name="[Log_Top].[RowNumber].&amp;[15383]"/>
            <x15:cachedUniqueName index="1362" name="[Log_Top].[RowNumber].&amp;[15386]"/>
            <x15:cachedUniqueName index="1363" name="[Log_Top].[RowNumber].&amp;[15387]"/>
            <x15:cachedUniqueName index="1364" name="[Log_Top].[RowNumber].&amp;[15388]"/>
            <x15:cachedUniqueName index="1365" name="[Log_Top].[RowNumber].&amp;[15389]"/>
            <x15:cachedUniqueName index="1366" name="[Log_Top].[RowNumber].&amp;[15390]"/>
            <x15:cachedUniqueName index="1367" name="[Log_Top].[RowNumber].&amp;[15391]"/>
            <x15:cachedUniqueName index="1368" name="[Log_Top].[RowNumber].&amp;[15392]"/>
            <x15:cachedUniqueName index="1369" name="[Log_Top].[RowNumber].&amp;[15393]"/>
            <x15:cachedUniqueName index="1370" name="[Log_Top].[RowNumber].&amp;[15407]"/>
            <x15:cachedUniqueName index="1371" name="[Log_Top].[RowNumber].&amp;[15408]"/>
            <x15:cachedUniqueName index="1372" name="[Log_Top].[RowNumber].&amp;[15409]"/>
            <x15:cachedUniqueName index="1373" name="[Log_Top].[RowNumber].&amp;[15410]"/>
            <x15:cachedUniqueName index="1374" name="[Log_Top].[RowNumber].&amp;[15411]"/>
            <x15:cachedUniqueName index="1375" name="[Log_Top].[RowNumber].&amp;[15412]"/>
            <x15:cachedUniqueName index="1376" name="[Log_Top].[RowNumber].&amp;[15417]"/>
            <x15:cachedUniqueName index="1377" name="[Log_Top].[RowNumber].&amp;[15418]"/>
            <x15:cachedUniqueName index="1378" name="[Log_Top].[RowNumber].&amp;[15419]"/>
            <x15:cachedUniqueName index="1379" name="[Log_Top].[RowNumber].&amp;[15420]"/>
            <x15:cachedUniqueName index="1380" name="[Log_Top].[RowNumber].&amp;[15421]"/>
            <x15:cachedUniqueName index="1381" name="[Log_Top].[RowNumber].&amp;[15422]"/>
            <x15:cachedUniqueName index="1382" name="[Log_Top].[RowNumber].&amp;[15423]"/>
            <x15:cachedUniqueName index="1383" name="[Log_Top].[RowNumber].&amp;[15424]"/>
            <x15:cachedUniqueName index="1384" name="[Log_Top].[RowNumber].&amp;[15425]"/>
            <x15:cachedUniqueName index="1385" name="[Log_Top].[RowNumber].&amp;[15426]"/>
            <x15:cachedUniqueName index="1386" name="[Log_Top].[RowNumber].&amp;[15427]"/>
            <x15:cachedUniqueName index="1387" name="[Log_Top].[RowNumber].&amp;[15428]"/>
            <x15:cachedUniqueName index="1388" name="[Log_Top].[RowNumber].&amp;[15429]"/>
            <x15:cachedUniqueName index="1389" name="[Log_Top].[RowNumber].&amp;[15430]"/>
            <x15:cachedUniqueName index="1390" name="[Log_Top].[RowNumber].&amp;[15431]"/>
            <x15:cachedUniqueName index="1391" name="[Log_Top].[RowNumber].&amp;[15433]"/>
            <x15:cachedUniqueName index="1392" name="[Log_Top].[RowNumber].&amp;[15436]"/>
            <x15:cachedUniqueName index="1393" name="[Log_Top].[RowNumber].&amp;[15437]"/>
            <x15:cachedUniqueName index="1394" name="[Log_Top].[RowNumber].&amp;[15439]"/>
            <x15:cachedUniqueName index="1395" name="[Log_Top].[RowNumber].&amp;[15440]"/>
            <x15:cachedUniqueName index="1396" name="[Log_Top].[RowNumber].&amp;[15441]"/>
            <x15:cachedUniqueName index="1397" name="[Log_Top].[RowNumber].&amp;[15442]"/>
            <x15:cachedUniqueName index="1398" name="[Log_Top].[RowNumber].&amp;[15443]"/>
            <x15:cachedUniqueName index="1399" name="[Log_Top].[RowNumber].&amp;[15444]"/>
            <x15:cachedUniqueName index="1400" name="[Log_Top].[RowNumber].&amp;[15445]"/>
            <x15:cachedUniqueName index="1401" name="[Log_Top].[RowNumber].&amp;[15446]"/>
            <x15:cachedUniqueName index="1402" name="[Log_Top].[RowNumber].&amp;[15449]"/>
            <x15:cachedUniqueName index="1403" name="[Log_Top].[RowNumber].&amp;[15451]"/>
            <x15:cachedUniqueName index="1404" name="[Log_Top].[RowNumber].&amp;[15452]"/>
            <x15:cachedUniqueName index="1405" name="[Log_Top].[RowNumber].&amp;[15453]"/>
            <x15:cachedUniqueName index="1406" name="[Log_Top].[RowNumber].&amp;[15455]"/>
            <x15:cachedUniqueName index="1407" name="[Log_Top].[RowNumber].&amp;[15456]"/>
            <x15:cachedUniqueName index="1408" name="[Log_Top].[RowNumber].&amp;[15457]"/>
            <x15:cachedUniqueName index="1409" name="[Log_Top].[RowNumber].&amp;[15458]"/>
            <x15:cachedUniqueName index="1410" name="[Log_Top].[RowNumber].&amp;[15459]"/>
            <x15:cachedUniqueName index="1411" name="[Log_Top].[RowNumber].&amp;[15460]"/>
          </x15:cachedUniqueNames>
        </ext>
      </extLst>
    </cacheField>
    <cacheField name="[Measures].[Sum of Spills]" caption="Sum of Spills" numFmtId="0" hierarchy="152" level="32767"/>
  </cacheFields>
  <cacheHierarchies count="212">
    <cacheHierarchy uniqueName="[Log_Top].[RowNumber]" caption="RowNumber" attribute="1" defaultMemberUniqueName="[Log_Top].[RowNumber].[All]" allUniqueName="[Log_Top].[RowNumber].[All]" dimensionUniqueName="[Log_Top]" displayFolder="" count="2" memberValueDatatype="20" unbalanced="0">
      <fieldsUsage count="2">
        <fieldUsage x="-1"/>
        <fieldUsage x="8"/>
      </fieldsUsage>
    </cacheHierarchy>
    <cacheHierarchy uniqueName="[Log_Top].[Date]" caption="Date" attribute="1" time="1" defaultMemberUniqueName="[Log_Top].[Date].[All]" allUniqueName="[Log_Top].[Date].[All]" dimensionUniqueName="[Log_Top]" displayFolder="" count="2" memberValueDatatype="7" unbalanced="0">
      <fieldsUsage count="2">
        <fieldUsage x="-1"/>
        <fieldUsage x="0"/>
      </fieldsUsage>
    </cacheHierarchy>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0" memberValueDatatype="130" unbalanced="0"/>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0" memberValueDatatype="7" unbalanced="0"/>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oneField="1" hidden="1">
      <fieldsUsage count="1">
        <fieldUsage x="9"/>
      </fieldsUsage>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oneField="1" hidden="1">
      <fieldsUsage count="1">
        <fieldUsage x="1"/>
      </fieldsUsage>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oneField="1" hidden="1">
      <fieldsUsage count="1">
        <fieldUsage x="2"/>
      </fieldsUsage>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oneField="1" hidden="1">
      <fieldsUsage count="1">
        <fieldUsage x="3"/>
      </fieldsUsage>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oneField="1" hidden="1">
      <fieldsUsage count="1">
        <fieldUsage x="4"/>
      </fieldsUsage>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oneField="1" hidden="1">
      <fieldsUsage count="1">
        <fieldUsage x="5"/>
      </fieldsUsage>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oneField="1" hidden="1">
      <fieldsUsage count="1">
        <fieldUsage x="6"/>
      </fieldsUsage>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oneField="1" hidden="1">
      <fieldsUsage count="1">
        <fieldUsage x="7"/>
      </fieldsUsage>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dimensions count="6">
    <dimension name="Log_Top" uniqueName="[Log_Top]" caption="Log_Top"/>
    <dimension name="Log_XE" uniqueName="[Log_XE]" caption="Log_XE"/>
    <dimension measure="1" name="Measures" uniqueName="[Measures]" caption="Measures"/>
    <dimension name="Range Sum" uniqueName="[Range Sum]" caption="Range Sum"/>
    <dimension name="Result_Text" uniqueName="[Result_Text]" caption="Result_Text"/>
    <dimension name="XE_Sum" uniqueName="[XE_Sum]" caption="XE_Sum"/>
  </dimensions>
  <measureGroups count="5">
    <measureGroup name="Log_Top" caption="Log_Top"/>
    <measureGroup name="Log_XE" caption="Log_XE"/>
    <measureGroup name="Range Sum" caption="Range Sum"/>
    <measureGroup name="Result_Text" caption="Result_Text"/>
    <measureGroup name="XE_Sum" caption="XE_Sum"/>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695138888" backgroundQuery="1" createdVersion="7" refreshedVersion="7" minRefreshableVersion="3" recordCount="0" supportSubquery="1" supportAdvancedDrill="1" xr:uid="{E5A698E9-F2D1-443A-8A0F-FF90E3AEA249}">
  <cacheSource type="external" connectionId="11"/>
  <cacheFields count="9">
    <cacheField name="[Log_Top].[Exec_Name].[Exec_Name]" caption="Exec_Name" numFmtId="0" hierarchy="30" level="1">
      <sharedItems containsBlank="1" count="79">
        <m/>
        <s v="add_update"/>
        <s v="evs_tblsizes"/>
        <s v="f59fcerr_filldocerror"/>
        <s v="f59fcerr_fillfinerror"/>
        <s v="infdbopt_getmarketplaceitems"/>
        <s v="infdbopt_getmarketplaceprice"/>
        <s v="infdbopt_interstock_sales_tooptimum"/>
        <s v="infdbopt_interstockdocs_fordms"/>
        <s v="infdbopt_spgetinterstockdocs_omr"/>
        <s v="infdbopt_spgetordertooptimum_cutreason_cof_total"/>
        <s v="infdbopt_spgetordertooptimum_omr"/>
        <s v="infdbopt_spgetpurchaseorder_omr_ex"/>
        <s v="infdbopt_spgetrests_omr_ex"/>
        <s v="infdbopt_spgetreturneddocs_nst_kz"/>
        <s v="infdbopt_spgetreturneddocs_omr_ex"/>
        <s v="infdbopt_spgetreturneddocs_pur_kz"/>
        <s v="infdbopt_spgetsalestooptimum_dr_nst"/>
        <s v="infdbopt_spgetsalestooptimum_dr_pur"/>
        <s v="infdbopt_spgetsalestooptimum_omr"/>
        <s v="infdbopt_spgetsalestooptimum_report_17778"/>
        <s v="sp_anttppbindexp_v2"/>
        <s v="sp_cursoropen"/>
        <s v="sp_prepexec"/>
        <s v="sp_ехесute"/>
        <s v="sp_ехесutesql"/>
        <s v="spbnk_srs_150057_getconstriction"/>
        <s v="spbnk_srs_150064_interwarehouse_movements"/>
        <s v="spevs_check_int_f41021-f4111"/>
        <s v="spimportdoc_orders_get"/>
        <s v="spimportdoc_orders_get_omr"/>
        <s v="spimportdoc_orders_select"/>
        <s v="spimportdoc_orders_select_omr"/>
        <s v="spimportdoc_sales_get"/>
        <s v="spimportdoc_sales_select"/>
        <s v="spksm_srs_150116_traceable_goods"/>
        <s v="spmdo_cheftablesfilling"/>
        <s v="spmdo_srs_1209_archdocscontrol"/>
        <s v="spmdo_srs_1245_go"/>
        <s v="spmdo_srs_1245_samokat"/>
        <s v="spmdo_srs_1369_assortmentmatrix"/>
        <s v="spmdo_srs_1409_clientcontracts"/>
        <s v="spsiv_getadressbookdata_v3"/>
        <s v="srs_1096_gva_expectedshipping_collapsed_archive"/>
        <s v="srs_1310_dnm_list_debtors"/>
        <s v="srs_1310_dnm_list_debtors_energy"/>
        <s v="srs_1312_dnm_unitedunloadinginfoordersn"/>
        <s v="srs_1415_bnk_ordersforshan"/>
        <s v="srs_1416_bnk_osv_ud_hold"/>
        <s v="srs_1416_bnk_osv_ud_hold_v1"/>
        <s v="srs_1420_bnk_reestr_dcto"/>
        <s v="srs_1451_kva_latepayments"/>
        <s v="srs_1473_dnm_rezervinfo"/>
        <s v="srs_1475_kva_f59ac10checkingalternativecost"/>
        <s v="srs_1478_kda_statforact"/>
        <s v="srs_1478_kda_summarydata"/>
        <s v="srs_1487_kda_autorelase_hold"/>
        <s v="srs_150026_kda_reportcontrolnsi"/>
        <s v="srs_150044_kda_osvbycontract"/>
        <s v="srs_150071_dnm_scanattach"/>
        <s v="srs_150075_kda_datelastshipment"/>
        <s v="srs_150112_syv_itemmaster"/>
        <s v="srs_150118_returnsinfo"/>
        <s v="srs_150119_kda_paymentdeferment"/>
        <s v="srs_1504_kva_doublepay"/>
        <s v="srs_1510_kva_motivationpdz"/>
        <s v="srs_1583_dnm_expens7"/>
        <s v="srs_1597_dnm_expens6"/>
        <s v="srs_1597_dnm_expens6_total"/>
        <s v="srs_7250_bnk_mooving_km"/>
        <s v="srs_7253_dnm_reestrrefundzone"/>
        <s v="srs_7262_dnm_1torg_salestorg1"/>
        <s v="srs_7262_dnm_1torg_wholesale"/>
        <s v="srs_7283_bnk_real_clients"/>
        <s v="srs_7287_bnk_electronaddresses"/>
        <s v="srs_7314_dnm_restsinpallets"/>
        <s v="srs_7314_dnm_restsinpalletsabsent"/>
        <s v="srs_7315_dnm_marginpaied"/>
        <s v="srs_7440_dnm_sales"/>
      </sharedItems>
    </cacheField>
    <cacheField name="[Log_Top].[Date].[Date]" caption="Date" numFmtId="0" hierarchy="1" level="1">
      <sharedItems containsSemiMixedTypes="0" containsNonDate="0" containsString="0"/>
    </cacheField>
    <cacheField name="[Measures].[Sum of Reads_physical_M]" caption="Sum of Reads_physical_M" numFmtId="0" hierarchy="204" level="32767"/>
    <cacheField name="[Measures].[Sum of Reads_logical_M]" caption="Sum of Reads_logical_M" numFmtId="0" hierarchy="205" level="32767"/>
    <cacheField name="[Measures].[Sum of Duration_M]" caption="Sum of Duration_M" numFmtId="0" hierarchy="201" level="32767"/>
    <cacheField name="[Measures].[Sum of CPU_M]" caption="Sum of CPU_M" numFmtId="0" hierarchy="202" level="32767"/>
    <cacheField name="[Measures].[Sum of Writes_M]" caption="Sum of Writes_M" numFmtId="0" hierarchy="203" level="32767"/>
    <cacheField name="[Measures].[Sum of Row_count_M]" caption="Sum of Row_count_M" numFmtId="0" hierarchy="206" level="32767"/>
    <cacheField name="[Measures].[Sum of Spills]" caption="Sum of Spills" numFmtId="0" hierarchy="152" level="32767"/>
  </cacheFields>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2" memberValueDatatype="7" unbalanced="0">
      <fieldsUsage count="2">
        <fieldUsage x="-1"/>
        <fieldUsage x="1"/>
      </fieldsUsage>
    </cacheHierarchy>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2" memberValueDatatype="130" unbalanced="0">
      <fieldsUsage count="2">
        <fieldUsage x="-1"/>
        <fieldUsage x="0"/>
      </fieldsUsage>
    </cacheHierarchy>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0" memberValueDatatype="7" unbalanced="0"/>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oneField="1" hidden="1">
      <fieldsUsage count="1">
        <fieldUsage x="8"/>
      </fieldsUsage>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oneField="1" hidden="1">
      <fieldsUsage count="1">
        <fieldUsage x="4"/>
      </fieldsUsage>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oneField="1" hidden="1">
      <fieldsUsage count="1">
        <fieldUsage x="5"/>
      </fieldsUsage>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oneField="1" hidden="1">
      <fieldsUsage count="1">
        <fieldUsage x="6"/>
      </fieldsUsage>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oneField="1" hidden="1">
      <fieldsUsage count="1">
        <fieldUsage x="2"/>
      </fieldsUsage>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oneField="1" hidden="1">
      <fieldsUsage count="1">
        <fieldUsage x="3"/>
      </fieldsUsage>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oneField="1" hidden="1">
      <fieldsUsage count="1">
        <fieldUsage x="7"/>
      </fieldsUsage>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dimensions count="6">
    <dimension name="Log_Top" uniqueName="[Log_Top]" caption="Log_Top"/>
    <dimension name="Log_XE" uniqueName="[Log_XE]" caption="Log_XE"/>
    <dimension measure="1" name="Measures" uniqueName="[Measures]" caption="Measures"/>
    <dimension name="Range Sum" uniqueName="[Range Sum]" caption="Range Sum"/>
    <dimension name="Result_Text" uniqueName="[Result_Text]" caption="Result_Text"/>
    <dimension name="XE_Sum" uniqueName="[XE_Sum]" caption="XE_Sum"/>
  </dimensions>
  <measureGroups count="5">
    <measureGroup name="Log_Top" caption="Log_Top"/>
    <measureGroup name="Log_XE" caption="Log_XE"/>
    <measureGroup name="Range Sum" caption="Range Sum"/>
    <measureGroup name="Result_Text" caption="Result_Text"/>
    <measureGroup name="XE_Sum" caption="XE_Sum"/>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702777778" backgroundQuery="1" createdVersion="7" refreshedVersion="7" minRefreshableVersion="3" recordCount="0" supportSubquery="1" supportAdvancedDrill="1" xr:uid="{744EC3C8-64C4-40A4-AC7D-1C7163E1D0F7}">
  <cacheSource type="external" connectionId="11"/>
  <cacheFields count="12">
    <cacheField name="[XE_Sum].[Date].[Date]" caption="Date" numFmtId="0" hierarchy="123" level="1">
      <sharedItems containsSemiMixedTypes="0" containsNonDate="0" containsDate="1" containsString="0" minDate="2024-07-13T00:00:00" maxDate="2024-10-18T00:00:00" count="94">
        <d v="2024-07-13T00:00:00"/>
        <d v="2024-07-14T00:00:00"/>
        <d v="2024-07-15T00:00:00"/>
        <d v="2024-07-16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sharedItems>
    </cacheField>
    <cacheField name="[XE_Sum].[Session].[Session]" caption="Session" numFmtId="0" hierarchy="122" level="1">
      <sharedItems containsSemiMixedTypes="0" containsNonDate="0" containsString="0"/>
    </cacheField>
    <cacheField name="[Measures].[Sum of CPU 3]" caption="Sum of CPU 3" numFmtId="0" hierarchy="166" level="32767"/>
    <cacheField name="[Measures].[Sum of Duration 3]" caption="Sum of Duration 3" numFmtId="0" hierarchy="167" level="32767"/>
    <cacheField name="[Measures].[Sum of Page_server_reads]" caption="Sum of Page_server_reads" numFmtId="0" hierarchy="168" level="32767"/>
    <cacheField name="[Measures].[Sum of Writes 3]" caption="Sum of Writes 3" numFmtId="0" hierarchy="171" level="32767"/>
    <cacheField name="[Measures].[Sum of Reads_physical 3]" caption="Sum of Reads_physical 3" numFmtId="0" hierarchy="169" level="32767"/>
    <cacheField name="[Measures].[Sum of Reads_logical 3]" caption="Sum of Reads_logical 3" numFmtId="0" hierarchy="170" level="32767"/>
    <cacheField name="[Measures].[Sum of Spills 3]" caption="Sum of Spills 3" numFmtId="0" hierarchy="172" level="32767"/>
    <cacheField name="[Measures].[Sum of Row_count 3]" caption="Sum of Row_count 3" numFmtId="0" hierarchy="173" level="32767"/>
    <cacheField name="[Measures].[Sum of Orders]" caption="Sum of Orders" numFmtId="0" hierarchy="175" level="32767"/>
    <cacheField name="[Measures].[Sum of Reqs_Cnt]" caption="Sum of Reqs_Cnt" numFmtId="0" hierarchy="174" level="32767"/>
  </cacheFields>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0" memberValueDatatype="7" unbalanced="0"/>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0" memberValueDatatype="130" unbalanced="0"/>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2" memberValueDatatype="130" unbalanced="0">
      <fieldsUsage count="2">
        <fieldUsage x="-1"/>
        <fieldUsage x="1"/>
      </fieldsUsage>
    </cacheHierarchy>
    <cacheHierarchy uniqueName="[XE_Sum].[Date]" caption="Date" attribute="1" time="1" defaultMemberUniqueName="[XE_Sum].[Date].[All]" allUniqueName="[XE_Sum].[Date].[All]" dimensionUniqueName="[XE_Sum]" displayFolder="" count="2" memberValueDatatype="7" unbalanced="0">
      <fieldsUsage count="2">
        <fieldUsage x="-1"/>
        <fieldUsage x="0"/>
      </fieldsUsage>
    </cacheHierarchy>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oneField="1" hidden="1">
      <fieldsUsage count="1">
        <fieldUsage x="2"/>
      </fieldsUsage>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oneField="1" hidden="1">
      <fieldsUsage count="1">
        <fieldUsage x="3"/>
      </fieldsUsage>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oneField="1" hidden="1">
      <fieldsUsage count="1">
        <fieldUsage x="4"/>
      </fieldsUsage>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oneField="1" hidden="1">
      <fieldsUsage count="1">
        <fieldUsage x="6"/>
      </fieldsUsage>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oneField="1" hidden="1">
      <fieldsUsage count="1">
        <fieldUsage x="7"/>
      </fieldsUsage>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oneField="1" hidden="1">
      <fieldsUsage count="1">
        <fieldUsage x="5"/>
      </fieldsUsage>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oneField="1" hidden="1">
      <fieldsUsage count="1">
        <fieldUsage x="8"/>
      </fieldsUsage>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oneField="1" hidden="1">
      <fieldsUsage count="1">
        <fieldUsage x="9"/>
      </fieldsUsage>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oneField="1" hidden="1">
      <fieldsUsage count="1">
        <fieldUsage x="11"/>
      </fieldsUsage>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oneField="1" hidden="1">
      <fieldsUsage count="1">
        <fieldUsage x="10"/>
      </fieldsUsage>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dimensions count="6">
    <dimension name="Log_Top" uniqueName="[Log_Top]" caption="Log_Top"/>
    <dimension name="Log_XE" uniqueName="[Log_XE]" caption="Log_XE"/>
    <dimension measure="1" name="Measures" uniqueName="[Measures]" caption="Measures"/>
    <dimension name="Range Sum" uniqueName="[Range Sum]" caption="Range Sum"/>
    <dimension name="Result_Text" uniqueName="[Result_Text]" caption="Result_Text"/>
    <dimension name="XE_Sum" uniqueName="[XE_Sum]" caption="XE_Sum"/>
  </dimensions>
  <measureGroups count="5">
    <measureGroup name="Log_Top" caption="Log_Top"/>
    <measureGroup name="Log_XE" caption="Log_XE"/>
    <measureGroup name="Range Sum" caption="Range Sum"/>
    <measureGroup name="Result_Text" caption="Result_Text"/>
    <measureGroup name="XE_Sum" caption="XE_Sum"/>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688541669" backgroundQuery="1" createdVersion="3" refreshedVersion="7" minRefreshableVersion="3" recordCount="0" supportSubquery="1" supportAdvancedDrill="1" xr:uid="{A56CA7D2-624D-4C69-B91E-4021FC74565A}">
  <cacheSource type="external" connectionId="11">
    <extLst>
      <ext xmlns:x14="http://schemas.microsoft.com/office/spreadsheetml/2009/9/main" uri="{F057638F-6D5F-4e77-A914-E7F072B9BCA8}">
        <x14:sourceConnection name="ThisWorkbookDataModel"/>
      </ext>
    </extLst>
  </cacheSource>
  <cacheFields count="0"/>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0" memberValueDatatype="7" unbalanced="0"/>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0" memberValueDatatype="130" unbalanced="0"/>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2"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0" memberValueDatatype="7" unbalanced="0"/>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extLst>
    <ext xmlns:x14="http://schemas.microsoft.com/office/spreadsheetml/2009/9/main" uri="{725AE2AE-9491-48be-B2B4-4EB974FC3084}">
      <x14:pivotCacheDefinition slicerData="1" pivotCacheId="1214194655"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692013887" backgroundQuery="1" createdVersion="3" refreshedVersion="7" minRefreshableVersion="3" recordCount="0" supportSubquery="1" supportAdvancedDrill="1" xr:uid="{C90472B3-FD00-4840-B039-BBCDECCA6C70}">
  <cacheSource type="external" connectionId="11">
    <extLst>
      <ext xmlns:x14="http://schemas.microsoft.com/office/spreadsheetml/2009/9/main" uri="{F057638F-6D5F-4e77-A914-E7F072B9BCA8}">
        <x14:sourceConnection name="ThisWorkbookDataModel"/>
      </ext>
    </extLst>
  </cacheSource>
  <cacheFields count="0"/>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0" memberValueDatatype="7" unbalanced="0"/>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2" memberValueDatatype="130" unbalanced="0"/>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0" memberValueDatatype="7" unbalanced="0"/>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extLst>
    <ext xmlns:x14="http://schemas.microsoft.com/office/spreadsheetml/2009/9/main" uri="{725AE2AE-9491-48be-B2B4-4EB974FC3084}">
      <x14:pivotCacheDefinition slicerData="1" pivotCacheId="266360965"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694097219" backgroundQuery="1" createdVersion="7" refreshedVersion="7" minRefreshableVersion="3" recordCount="0" supportSubquery="1" supportAdvancedDrill="1" xr:uid="{04133D1D-3DBF-45C7-8274-0931CB2AA15F}">
  <cacheSource type="external" connectionId="11">
    <extLst>
      <ext xmlns:x14="http://schemas.microsoft.com/office/spreadsheetml/2009/9/main" uri="{F057638F-6D5F-4e77-A914-E7F072B9BCA8}">
        <x14:sourceConnection name="ThisWorkbookDataModel"/>
      </ext>
    </extLst>
  </cacheSource>
  <cacheFields count="3">
    <cacheField name="[Log_Top].[Date].[Date]" caption="Date" numFmtId="0" hierarchy="1" level="1">
      <sharedItems containsSemiMixedTypes="0" containsNonDate="0" containsDate="1" containsString="0" minDate="2024-09-01T00:00:00" maxDate="2024-09-08T00:00:00" count="7">
        <d v="2024-09-01T00:00:00"/>
        <d v="2024-09-02T00:00:00"/>
        <d v="2024-09-03T00:00:00"/>
        <d v="2024-09-04T00:00:00"/>
        <d v="2024-09-05T00:00:00"/>
        <d v="2024-09-06T00:00:00"/>
        <d v="2024-09-07T00:00:00"/>
      </sharedItems>
    </cacheField>
    <cacheField name="[Measures].[Count of RowNumber]" caption="Count of RowNumber" numFmtId="0" hierarchy="193" level="32767"/>
    <cacheField name="[Log_Top].[Exec_Name].[Exec_Name]" caption="Exec_Name" numFmtId="0" hierarchy="30" level="1">
      <sharedItems containsBlank="1" count="79">
        <m/>
        <s v="add_update"/>
        <s v="evs_tblsizes"/>
        <s v="f59fcerr_filldocerror"/>
        <s v="f59fcerr_fillfinerror"/>
        <s v="infdbopt_getmarketplaceitems"/>
        <s v="infdbopt_getmarketplaceprice"/>
        <s v="infdbopt_interstock_sales_tooptimum"/>
        <s v="infdbopt_interstockdocs_fordms"/>
        <s v="infdbopt_spgetinterstockdocs_omr"/>
        <s v="infdbopt_spgetordertooptimum_cutreason_cof_total"/>
        <s v="infdbopt_spgetordertooptimum_omr"/>
        <s v="infdbopt_spgetpurchaseorder_omr_ex"/>
        <s v="infdbopt_spgetrests_omr_ex"/>
        <s v="infdbopt_spgetreturneddocs_nst_kz"/>
        <s v="infdbopt_spgetreturneddocs_omr_ex"/>
        <s v="infdbopt_spgetreturneddocs_pur_kz"/>
        <s v="infdbopt_spgetsalestooptimum_dr_nst"/>
        <s v="infdbopt_spgetsalestooptimum_dr_pur"/>
        <s v="infdbopt_spgetsalestooptimum_omr"/>
        <s v="infdbopt_spgetsalestooptimum_report_17778"/>
        <s v="sp_anttppbindexp_v2"/>
        <s v="sp_cursoropen"/>
        <s v="sp_prepexec"/>
        <s v="sp_ехесute"/>
        <s v="sp_ехесutesql"/>
        <s v="spbnk_srs_150057_getconstriction"/>
        <s v="spbnk_srs_150064_interwarehouse_movements"/>
        <s v="spevs_check_int_f41021-f4111"/>
        <s v="spimportdoc_orders_get"/>
        <s v="spimportdoc_orders_get_omr"/>
        <s v="spimportdoc_orders_select"/>
        <s v="spimportdoc_orders_select_omr"/>
        <s v="spimportdoc_sales_get"/>
        <s v="spimportdoc_sales_select"/>
        <s v="spksm_srs_150116_traceable_goods"/>
        <s v="spmdo_cheftablesfilling"/>
        <s v="spmdo_srs_1209_archdocscontrol"/>
        <s v="spmdo_srs_1245_go"/>
        <s v="spmdo_srs_1245_samokat"/>
        <s v="spmdo_srs_1369_assortmentmatrix"/>
        <s v="spmdo_srs_1409_clientcontracts"/>
        <s v="spsiv_getadressbookdata_v3"/>
        <s v="srs_1096_gva_expectedshipping_collapsed_archive"/>
        <s v="srs_1310_dnm_list_debtors"/>
        <s v="srs_1310_dnm_list_debtors_energy"/>
        <s v="srs_1312_dnm_unitedunloadinginfoordersn"/>
        <s v="srs_1415_bnk_ordersforshan"/>
        <s v="srs_1416_bnk_osv_ud_hold"/>
        <s v="srs_1416_bnk_osv_ud_hold_v1"/>
        <s v="srs_1420_bnk_reestr_dcto"/>
        <s v="srs_1451_kva_latepayments"/>
        <s v="srs_1473_dnm_rezervinfo"/>
        <s v="srs_1475_kva_f59ac10checkingalternativecost"/>
        <s v="srs_1478_kda_statforact"/>
        <s v="srs_1478_kda_summarydata"/>
        <s v="srs_1487_kda_autorelase_hold"/>
        <s v="srs_150026_kda_reportcontrolnsi"/>
        <s v="srs_150044_kda_osvbycontract"/>
        <s v="srs_150071_dnm_scanattach"/>
        <s v="srs_150075_kda_datelastshipment"/>
        <s v="srs_150112_syv_itemmaster"/>
        <s v="srs_150118_returnsinfo"/>
        <s v="srs_150119_kda_paymentdeferment"/>
        <s v="srs_1504_kva_doublepay"/>
        <s v="srs_1510_kva_motivationpdz"/>
        <s v="srs_1583_dnm_expens7"/>
        <s v="srs_1597_dnm_expens6"/>
        <s v="srs_1597_dnm_expens6_total"/>
        <s v="srs_7250_bnk_mooving_km"/>
        <s v="srs_7253_dnm_reestrrefundzone"/>
        <s v="srs_7262_dnm_1torg_salestorg1"/>
        <s v="srs_7262_dnm_1torg_wholesale"/>
        <s v="srs_7283_bnk_real_clients"/>
        <s v="srs_7287_bnk_electronaddresses"/>
        <s v="srs_7314_dnm_restsinpallets"/>
        <s v="srs_7314_dnm_restsinpalletsabsent"/>
        <s v="srs_7315_dnm_marginpaied"/>
        <s v="srs_7440_dnm_sales"/>
      </sharedItems>
    </cacheField>
  </cacheFields>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2" memberValueDatatype="7" unbalanced="0">
      <fieldsUsage count="2">
        <fieldUsage x="-1"/>
        <fieldUsage x="0"/>
      </fieldsUsage>
    </cacheHierarchy>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2" memberValueDatatype="130" unbalanced="0">
      <fieldsUsage count="2">
        <fieldUsage x="-1"/>
        <fieldUsage x="2"/>
      </fieldsUsage>
    </cacheHierarchy>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0" memberValueDatatype="7" unbalanced="0"/>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dimensions count="6">
    <dimension name="Log_Top" uniqueName="[Log_Top]" caption="Log_Top"/>
    <dimension name="Log_XE" uniqueName="[Log_XE]" caption="Log_XE"/>
    <dimension measure="1" name="Measures" uniqueName="[Measures]" caption="Measures"/>
    <dimension name="Range Sum" uniqueName="[Range Sum]" caption="Range Sum"/>
    <dimension name="Result_Text" uniqueName="[Result_Text]" caption="Result_Text"/>
    <dimension name="XE_Sum" uniqueName="[XE_Sum]" caption="XE_Sum"/>
  </dimensions>
  <measureGroups count="5">
    <measureGroup name="Log_Top" caption="Log_Top"/>
    <measureGroup name="Log_XE" caption="Log_XE"/>
    <measureGroup name="Range Sum" caption="Range Sum"/>
    <measureGroup name="Result_Text" caption="Result_Text"/>
    <measureGroup name="XE_Sum" caption="XE_Sum"/>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pivotCacheId="29258788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696296297" backgroundQuery="1" createdVersion="7" refreshedVersion="7" minRefreshableVersion="3" recordCount="0" supportSubquery="1" supportAdvancedDrill="1" xr:uid="{1E77AAF0-27F2-4E81-B5E3-3E8D906EC086}">
  <cacheSource type="external" connectionId="11">
    <extLst>
      <ext xmlns:x14="http://schemas.microsoft.com/office/spreadsheetml/2009/9/main" uri="{F057638F-6D5F-4e77-A914-E7F072B9BCA8}">
        <x14:sourceConnection name="ThisWorkbookDataModel"/>
      </ext>
    </extLst>
  </cacheSource>
  <cacheFields count="3">
    <cacheField name="[Log_Top].[Date].[Date]" caption="Date" numFmtId="0" hierarchy="1" level="1">
      <sharedItems containsSemiMixedTypes="0" containsNonDate="0" containsDate="1" containsString="0" minDate="2024-09-01T00:00:00" maxDate="2024-09-08T00:00:00" count="7">
        <d v="2024-09-01T00:00:00"/>
        <d v="2024-09-02T00:00:00"/>
        <d v="2024-09-03T00:00:00"/>
        <d v="2024-09-04T00:00:00"/>
        <d v="2024-09-05T00:00:00"/>
        <d v="2024-09-06T00:00:00"/>
        <d v="2024-09-07T00:00:00"/>
      </sharedItems>
    </cacheField>
    <cacheField name="[Measures].[Count of RowNumber]" caption="Count of RowNumber" numFmtId="0" hierarchy="193" level="32767"/>
    <cacheField name="[Log_Top].[Exec_Name].[Exec_Name]" caption="Exec_Name" numFmtId="0" hierarchy="30" level="1">
      <sharedItems containsBlank="1" count="79">
        <m/>
        <s v="add_update"/>
        <s v="evs_tblsizes"/>
        <s v="f59fcerr_filldocerror"/>
        <s v="f59fcerr_fillfinerror"/>
        <s v="infdbopt_getmarketplaceitems"/>
        <s v="infdbopt_getmarketplaceprice"/>
        <s v="infdbopt_interstock_sales_tooptimum"/>
        <s v="infdbopt_interstockdocs_fordms"/>
        <s v="infdbopt_spgetinterstockdocs_omr"/>
        <s v="infdbopt_spgetordertooptimum_cutreason_cof_total"/>
        <s v="infdbopt_spgetordertooptimum_omr"/>
        <s v="infdbopt_spgetpurchaseorder_omr_ex"/>
        <s v="infdbopt_spgetrests_omr_ex"/>
        <s v="infdbopt_spgetreturneddocs_nst_kz"/>
        <s v="infdbopt_spgetreturneddocs_omr_ex"/>
        <s v="infdbopt_spgetreturneddocs_pur_kz"/>
        <s v="infdbopt_spgetsalestooptimum_dr_nst"/>
        <s v="infdbopt_spgetsalestooptimum_dr_pur"/>
        <s v="infdbopt_spgetsalestooptimum_omr"/>
        <s v="infdbopt_spgetsalestooptimum_report_17778"/>
        <s v="sp_anttppbindexp_v2"/>
        <s v="sp_cursoropen"/>
        <s v="sp_prepexec"/>
        <s v="sp_ехесute"/>
        <s v="sp_ехесutesql"/>
        <s v="spbnk_srs_150057_getconstriction"/>
        <s v="spbnk_srs_150064_interwarehouse_movements"/>
        <s v="spevs_check_int_f41021-f4111"/>
        <s v="spimportdoc_orders_get"/>
        <s v="spimportdoc_orders_get_omr"/>
        <s v="spimportdoc_orders_select"/>
        <s v="spimportdoc_orders_select_omr"/>
        <s v="spimportdoc_sales_get"/>
        <s v="spimportdoc_sales_select"/>
        <s v="spksm_srs_150116_traceable_goods"/>
        <s v="spmdo_cheftablesfilling"/>
        <s v="spmdo_srs_1209_archdocscontrol"/>
        <s v="spmdo_srs_1245_go"/>
        <s v="spmdo_srs_1245_samokat"/>
        <s v="spmdo_srs_1369_assortmentmatrix"/>
        <s v="spmdo_srs_1409_clientcontracts"/>
        <s v="spsiv_getadressbookdata_v3"/>
        <s v="srs_1096_gva_expectedshipping_collapsed_archive"/>
        <s v="srs_1310_dnm_list_debtors"/>
        <s v="srs_1310_dnm_list_debtors_energy"/>
        <s v="srs_1312_dnm_unitedunloadinginfoordersn"/>
        <s v="srs_1415_bnk_ordersforshan"/>
        <s v="srs_1416_bnk_osv_ud_hold"/>
        <s v="srs_1416_bnk_osv_ud_hold_v1"/>
        <s v="srs_1420_bnk_reestr_dcto"/>
        <s v="srs_1451_kva_latepayments"/>
        <s v="srs_1473_dnm_rezervinfo"/>
        <s v="srs_1475_kva_f59ac10checkingalternativecost"/>
        <s v="srs_1478_kda_statforact"/>
        <s v="srs_1478_kda_summarydata"/>
        <s v="srs_1487_kda_autorelase_hold"/>
        <s v="srs_150026_kda_reportcontrolnsi"/>
        <s v="srs_150044_kda_osvbycontract"/>
        <s v="srs_150071_dnm_scanattach"/>
        <s v="srs_150075_kda_datelastshipment"/>
        <s v="srs_150112_syv_itemmaster"/>
        <s v="srs_150118_returnsinfo"/>
        <s v="srs_150119_kda_paymentdeferment"/>
        <s v="srs_1504_kva_doublepay"/>
        <s v="srs_1510_kva_motivationpdz"/>
        <s v="srs_1583_dnm_expens7"/>
        <s v="srs_1597_dnm_expens6"/>
        <s v="srs_1597_dnm_expens6_total"/>
        <s v="srs_7250_bnk_mooving_km"/>
        <s v="srs_7253_dnm_reestrrefundzone"/>
        <s v="srs_7262_dnm_1torg_salestorg1"/>
        <s v="srs_7262_dnm_1torg_wholesale"/>
        <s v="srs_7283_bnk_real_clients"/>
        <s v="srs_7287_bnk_electronaddresses"/>
        <s v="srs_7314_dnm_restsinpallets"/>
        <s v="srs_7314_dnm_restsinpalletsabsent"/>
        <s v="srs_7315_dnm_marginpaied"/>
        <s v="srs_7440_dnm_sales"/>
      </sharedItems>
    </cacheField>
  </cacheFields>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2" memberValueDatatype="7" unbalanced="0">
      <fieldsUsage count="2">
        <fieldUsage x="-1"/>
        <fieldUsage x="0"/>
      </fieldsUsage>
    </cacheHierarchy>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2" memberValueDatatype="130" unbalanced="0">
      <fieldsUsage count="2">
        <fieldUsage x="-1"/>
        <fieldUsage x="2"/>
      </fieldsUsage>
    </cacheHierarchy>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0" memberValueDatatype="7" unbalanced="0"/>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dimensions count="6">
    <dimension name="Log_Top" uniqueName="[Log_Top]" caption="Log_Top"/>
    <dimension name="Log_XE" uniqueName="[Log_XE]" caption="Log_XE"/>
    <dimension measure="1" name="Measures" uniqueName="[Measures]" caption="Measures"/>
    <dimension name="Range Sum" uniqueName="[Range Sum]" caption="Range Sum"/>
    <dimension name="Result_Text" uniqueName="[Result_Text]" caption="Result_Text"/>
    <dimension name="XE_Sum" uniqueName="[XE_Sum]" caption="XE_Sum"/>
  </dimensions>
  <measureGroups count="5">
    <measureGroup name="Log_Top" caption="Log_Top"/>
    <measureGroup name="Log_XE" caption="Log_XE"/>
    <measureGroup name="Range Sum" caption="Range Sum"/>
    <measureGroup name="Result_Text" caption="Result_Text"/>
    <measureGroup name="XE_Sum" caption="XE_Sum"/>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pivotCacheId="93310207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698495368" backgroundQuery="1" createdVersion="7" refreshedVersion="7" minRefreshableVersion="3" recordCount="0" supportSubquery="1" supportAdvancedDrill="1" xr:uid="{0ABD6A1E-07C2-40EA-9EE7-C59C838B96A4}">
  <cacheSource type="external" connectionId="11">
    <extLst>
      <ext xmlns:x14="http://schemas.microsoft.com/office/spreadsheetml/2009/9/main" uri="{F057638F-6D5F-4e77-A914-E7F072B9BCA8}">
        <x14:sourceConnection name="ThisWorkbookDataModel"/>
      </ext>
    </extLst>
  </cacheSource>
  <cacheFields count="4">
    <cacheField name="[Result_Text].[Result_Text].[Result_Text]" caption="Result_Text" numFmtId="0" hierarchy="117" level="1">
      <sharedItems count="3">
        <s v="Abort"/>
        <s v="Error"/>
        <s v="OK" u="1"/>
      </sharedItems>
    </cacheField>
    <cacheField name="[Measures].[Sum of Cnt]" caption="Sum of Cnt" numFmtId="0" hierarchy="210" level="32767"/>
    <cacheField name="[Result_Text].[Date].[Date]" caption="Date" numFmtId="0" hierarchy="116" level="1">
      <sharedItems containsSemiMixedTypes="0" containsNonDate="0" containsDate="1" containsString="0" minDate="2024-07-13T00:00:00" maxDate="2024-10-17T00:00:00" count="92">
        <d v="2024-07-13T00:00:00"/>
        <d v="2024-07-14T00:00:00"/>
        <d v="2024-07-15T00:00:00"/>
        <d v="2024-07-16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sharedItems>
    </cacheField>
    <cacheField name="[Result_Text].[Result_Code].[Result_Code]" caption="Result_Code" numFmtId="0" hierarchy="118" level="1">
      <sharedItems containsSemiMixedTypes="0" containsNonDate="0" containsString="0"/>
    </cacheField>
  </cacheFields>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0" memberValueDatatype="7" unbalanced="0"/>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0" memberValueDatatype="130" unbalanced="0"/>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2" memberValueDatatype="7" unbalanced="0">
      <fieldsUsage count="2">
        <fieldUsage x="-1"/>
        <fieldUsage x="2"/>
      </fieldsUsage>
    </cacheHierarchy>
    <cacheHierarchy uniqueName="[Result_Text].[Result_Text]" caption="Result_Text" attribute="1" defaultMemberUniqueName="[Result_Text].[Result_Text].[All]" allUniqueName="[Result_Text].[Result_Text].[All]" dimensionUniqueName="[Result_Text]" displayFolder="" count="2" memberValueDatatype="130" unbalanced="0">
      <fieldsUsage count="2">
        <fieldUsage x="-1"/>
        <fieldUsage x="0"/>
      </fieldsUsage>
    </cacheHierarchy>
    <cacheHierarchy uniqueName="[Result_Text].[Result_Code]" caption="Result_Code" attribute="1" defaultMemberUniqueName="[Result_Text].[Result_Code].[All]" allUniqueName="[Result_Text].[Result_Code].[All]" dimensionUniqueName="[Result_Text]" displayFolder="" count="2" memberValueDatatype="20" unbalanced="0">
      <fieldsUsage count="2">
        <fieldUsage x="-1"/>
        <fieldUsage x="3"/>
      </fieldsUsage>
    </cacheHierarchy>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0" memberValueDatatype="7" unbalanced="0"/>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oneField="1" hidden="1">
      <fieldsUsage count="1">
        <fieldUsage x="1"/>
      </fieldsUsage>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dimensions count="6">
    <dimension name="Log_Top" uniqueName="[Log_Top]" caption="Log_Top"/>
    <dimension name="Log_XE" uniqueName="[Log_XE]" caption="Log_XE"/>
    <dimension measure="1" name="Measures" uniqueName="[Measures]" caption="Measures"/>
    <dimension name="Range Sum" uniqueName="[Range Sum]" caption="Range Sum"/>
    <dimension name="Result_Text" uniqueName="[Result_Text]" caption="Result_Text"/>
    <dimension name="XE_Sum" uniqueName="[XE_Sum]" caption="XE_Sum"/>
  </dimensions>
  <measureGroups count="5">
    <measureGroup name="Log_Top" caption="Log_Top"/>
    <measureGroup name="Log_XE" caption="Log_XE"/>
    <measureGroup name="Range Sum" caption="Range Sum"/>
    <measureGroup name="Result_Text" caption="Result_Text"/>
    <measureGroup name="XE_Sum" caption="XE_Sum"/>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pivotCacheId="143800575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699537038" backgroundQuery="1" createdVersion="7" refreshedVersion="7" minRefreshableVersion="3" recordCount="0" supportSubquery="1" supportAdvancedDrill="1" xr:uid="{3FC766C8-E2C8-4DD9-8F6B-2CEE725417B4}">
  <cacheSource type="external" connectionId="11">
    <extLst>
      <ext xmlns:x14="http://schemas.microsoft.com/office/spreadsheetml/2009/9/main" uri="{F057638F-6D5F-4e77-A914-E7F072B9BCA8}">
        <x14:sourceConnection name="ThisWorkbookDataModel"/>
      </ext>
    </extLst>
  </cacheSource>
  <cacheFields count="2">
    <cacheField name="[XE_Sum].[Date].[Date]" caption="Date" numFmtId="0" hierarchy="123" level="1">
      <sharedItems containsSemiMixedTypes="0" containsNonDate="0" containsDate="1" containsString="0" minDate="2024-07-13T00:00:00" maxDate="2024-10-18T00:00:00" count="94">
        <d v="2024-07-13T00:00:00"/>
        <d v="2024-07-14T00:00:00"/>
        <d v="2024-07-15T00:00:00"/>
        <d v="2024-07-16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sharedItems>
    </cacheField>
    <cacheField name="[Measures].[Min of Writes_per_Order]" caption="Min of Writes_per_Order" numFmtId="0" hierarchy="186" level="32767"/>
  </cacheFields>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0" memberValueDatatype="7" unbalanced="0"/>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0" memberValueDatatype="130" unbalanced="0"/>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2" memberValueDatatype="7" unbalanced="0">
      <fieldsUsage count="2">
        <fieldUsage x="-1"/>
        <fieldUsage x="0"/>
      </fieldsUsage>
    </cacheHierarchy>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oneField="1" hidden="1">
      <fieldsUsage count="1">
        <fieldUsage x="1"/>
      </fieldsUsage>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dimensions count="6">
    <dimension name="Log_Top" uniqueName="[Log_Top]" caption="Log_Top"/>
    <dimension name="Log_XE" uniqueName="[Log_XE]" caption="Log_XE"/>
    <dimension measure="1" name="Measures" uniqueName="[Measures]" caption="Measures"/>
    <dimension name="Range Sum" uniqueName="[Range Sum]" caption="Range Sum"/>
    <dimension name="Result_Text" uniqueName="[Result_Text]" caption="Result_Text"/>
    <dimension name="XE_Sum" uniqueName="[XE_Sum]" caption="XE_Sum"/>
  </dimensions>
  <measureGroups count="5">
    <measureGroup name="Log_Top" caption="Log_Top"/>
    <measureGroup name="Log_XE" caption="Log_XE"/>
    <measureGroup name="Range Sum" caption="Range Sum"/>
    <measureGroup name="Result_Text" caption="Result_Text"/>
    <measureGroup name="XE_Sum" caption="XE_Sum"/>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pivotCacheId="207083497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700578707" backgroundQuery="1" createdVersion="7" refreshedVersion="7" minRefreshableVersion="3" recordCount="0" supportSubquery="1" supportAdvancedDrill="1" xr:uid="{7EF97C0E-8429-4AF5-B259-D8ED15D10C10}">
  <cacheSource type="external" connectionId="11">
    <extLst>
      <ext xmlns:x14="http://schemas.microsoft.com/office/spreadsheetml/2009/9/main" uri="{F057638F-6D5F-4e77-A914-E7F072B9BCA8}">
        <x14:sourceConnection name="ThisWorkbookDataModel"/>
      </ext>
    </extLst>
  </cacheSource>
  <cacheFields count="6">
    <cacheField name="[XE_Sum].[Date].[Date]" caption="Date" numFmtId="0" hierarchy="123" level="1">
      <sharedItems containsSemiMixedTypes="0" containsNonDate="0" containsDate="1" containsString="0" minDate="2024-07-13T00:00:00" maxDate="2024-10-18T00:00:00" count="94">
        <d v="2024-07-13T00:00:00"/>
        <d v="2024-07-14T00:00:00"/>
        <d v="2024-07-15T00:00:00"/>
        <d v="2024-07-16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sharedItems>
    </cacheField>
    <cacheField name="[Measures].[Sum of CPU 3]" caption="Sum of CPU 3" numFmtId="0" hierarchy="166" level="32767"/>
    <cacheField name="[Measures].[Sum of Duration 3]" caption="Sum of Duration 3" numFmtId="0" hierarchy="167" level="32767"/>
    <cacheField name="[Measures].[Sum of Reads_logical 3]" caption="Sum of Reads_logical 3" numFmtId="0" hierarchy="170" level="32767"/>
    <cacheField name="[Measures].[Sum of Writes 3]" caption="Sum of Writes 3" numFmtId="0" hierarchy="171" level="32767"/>
    <cacheField name="[Measures].[Sum of Orders]" caption="Sum of Orders" numFmtId="0" hierarchy="175" level="32767"/>
  </cacheFields>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0" memberValueDatatype="7" unbalanced="0"/>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0" memberValueDatatype="130" unbalanced="0"/>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2" memberValueDatatype="7" unbalanced="0">
      <fieldsUsage count="2">
        <fieldUsage x="-1"/>
        <fieldUsage x="0"/>
      </fieldsUsage>
    </cacheHierarchy>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oneField="1" hidden="1">
      <fieldsUsage count="1">
        <fieldUsage x="1"/>
      </fieldsUsage>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oneField="1" hidden="1">
      <fieldsUsage count="1">
        <fieldUsage x="2"/>
      </fieldsUsage>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oneField="1" hidden="1">
      <fieldsUsage count="1">
        <fieldUsage x="3"/>
      </fieldsUsage>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oneField="1" hidden="1">
      <fieldsUsage count="1">
        <fieldUsage x="4"/>
      </fieldsUsage>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oneField="1" hidden="1">
      <fieldsUsage count="1">
        <fieldUsage x="5"/>
      </fieldsUsage>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dimensions count="6">
    <dimension name="Log_Top" uniqueName="[Log_Top]" caption="Log_Top"/>
    <dimension name="Log_XE" uniqueName="[Log_XE]" caption="Log_XE"/>
    <dimension measure="1" name="Measures" uniqueName="[Measures]" caption="Measures"/>
    <dimension name="Range Sum" uniqueName="[Range Sum]" caption="Range Sum"/>
    <dimension name="Result_Text" uniqueName="[Result_Text]" caption="Result_Text"/>
    <dimension name="XE_Sum" uniqueName="[XE_Sum]" caption="XE_Sum"/>
  </dimensions>
  <measureGroups count="5">
    <measureGroup name="Log_Top" caption="Log_Top"/>
    <measureGroup name="Log_XE" caption="Log_XE"/>
    <measureGroup name="Range Sum" caption="Range Sum"/>
    <measureGroup name="Result_Text" caption="Result_Text"/>
    <measureGroup name="XE_Sum" caption="XE_Sum"/>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pivotCacheId="211721264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70162037" backgroundQuery="1" createdVersion="7" refreshedVersion="7" minRefreshableVersion="3" recordCount="0" supportSubquery="1" supportAdvancedDrill="1" xr:uid="{08A8A8EE-22C5-4E76-B212-C69FCCC20524}">
  <cacheSource type="external" connectionId="11">
    <extLst>
      <ext xmlns:x14="http://schemas.microsoft.com/office/spreadsheetml/2009/9/main" uri="{F057638F-6D5F-4e77-A914-E7F072B9BCA8}">
        <x14:sourceConnection name="ThisWorkbookDataModel"/>
      </ext>
    </extLst>
  </cacheSource>
  <cacheFields count="5">
    <cacheField name="[XE_Sum].[Date].[Date]" caption="Date" numFmtId="0" hierarchy="123" level="1">
      <sharedItems containsSemiMixedTypes="0" containsNonDate="0" containsDate="1" containsString="0" minDate="2024-07-13T00:00:00" maxDate="2024-10-18T00:00:00" count="94">
        <d v="2024-07-13T00:00:00"/>
        <d v="2024-07-14T00:00:00"/>
        <d v="2024-07-15T00:00:00"/>
        <d v="2024-07-16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sharedItems>
    </cacheField>
    <cacheField name="[Measures].[Sum of CPU_per_Order]" caption="Sum of CPU_per_Order" numFmtId="0" hierarchy="191" level="32767"/>
    <cacheField name="[Measures].[Sum of Duration_per_Orders]" caption="Sum of Duration_per_Orders" numFmtId="0" hierarchy="183" level="32767"/>
    <cacheField name="[Measures].[Sum of Reads_per_Order]" caption="Sum of Reads_per_Order" numFmtId="0" hierarchy="184" level="32767"/>
    <cacheField name="[Measures].[Sum of Writes_per_Order]" caption="Sum of Writes_per_Order" numFmtId="0" hierarchy="185" level="32767"/>
  </cacheFields>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0" memberValueDatatype="7" unbalanced="0"/>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0" memberValueDatatype="130" unbalanced="0"/>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2" memberValueDatatype="7" unbalanced="0">
      <fieldsUsage count="2">
        <fieldUsage x="-1"/>
        <fieldUsage x="0"/>
      </fieldsUsage>
    </cacheHierarchy>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oneField="1" hidden="1">
      <fieldsUsage count="1">
        <fieldUsage x="2"/>
      </fieldsUsage>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oneField="1" hidden="1">
      <fieldsUsage count="1">
        <fieldUsage x="3"/>
      </fieldsUsage>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oneField="1" hidden="1">
      <fieldsUsage count="1">
        <fieldUsage x="4"/>
      </fieldsUsage>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oneField="1" hidden="1">
      <fieldsUsage count="1">
        <fieldUsage x="1"/>
      </fieldsUsage>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dimensions count="6">
    <dimension name="Log_Top" uniqueName="[Log_Top]" caption="Log_Top"/>
    <dimension name="Log_XE" uniqueName="[Log_XE]" caption="Log_XE"/>
    <dimension measure="1" name="Measures" uniqueName="[Measures]" caption="Measures"/>
    <dimension name="Range Sum" uniqueName="[Range Sum]" caption="Range Sum"/>
    <dimension name="Result_Text" uniqueName="[Result_Text]" caption="Result_Text"/>
    <dimension name="XE_Sum" uniqueName="[XE_Sum]" caption="XE_Sum"/>
  </dimensions>
  <measureGroups count="5">
    <measureGroup name="Log_Top" caption="Log_Top"/>
    <measureGroup name="Log_XE" caption="Log_XE"/>
    <measureGroup name="Range Sum" caption="Range Sum"/>
    <measureGroup name="Result_Text" caption="Result_Text"/>
    <measureGroup name="XE_Sum" caption="XE_Sum"/>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pivotCacheId="199914796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14689236112" backgroundQuery="1" createdVersion="7" refreshedVersion="7" minRefreshableVersion="3" recordCount="0" supportSubquery="1" supportAdvancedDrill="1" xr:uid="{35AA3344-AE70-4C59-9A6A-30BC76D7270C}">
  <cacheSource type="external" connectionId="11">
    <extLst>
      <ext xmlns:x14="http://schemas.microsoft.com/office/spreadsheetml/2009/9/main" uri="{F057638F-6D5F-4e77-A914-E7F072B9BCA8}">
        <x14:sourceConnection name="ThisWorkbookDataModel"/>
      </ext>
    </extLst>
  </cacheSource>
  <cacheFields count="3">
    <cacheField name="[XE_Sum].[Date].[Date]" caption="Date" numFmtId="0" hierarchy="123" level="1">
      <sharedItems containsSemiMixedTypes="0" containsNonDate="0" containsDate="1" containsString="0" minDate="2024-07-13T00:00:00" maxDate="2024-10-18T00:00:00" count="94">
        <d v="2024-07-13T00:00:00"/>
        <d v="2024-07-14T00:00:00"/>
        <d v="2024-07-15T00:00:00"/>
        <d v="2024-07-16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sharedItems>
    </cacheField>
    <cacheField name="[Measures].[Sum of Spills 3]" caption="Sum of Spills 3" numFmtId="0" hierarchy="172" level="32767"/>
    <cacheField name="[Measures].[Sum of Row_count 3]" caption="Sum of Row_count 3" numFmtId="0" hierarchy="173" level="32767"/>
  </cacheFields>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0" memberValueDatatype="7" unbalanced="0"/>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0" memberValueDatatype="130" unbalanced="0"/>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2" memberValueDatatype="7" unbalanced="0">
      <fieldsUsage count="2">
        <fieldUsage x="-1"/>
        <fieldUsage x="0"/>
      </fieldsUsage>
    </cacheHierarchy>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oneField="1" hidden="1">
      <fieldsUsage count="1">
        <fieldUsage x="1"/>
      </fieldsUsage>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oneField="1" hidden="1">
      <fieldsUsage count="1">
        <fieldUsage x="2"/>
      </fieldsUsage>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dimensions count="6">
    <dimension name="Log_Top" uniqueName="[Log_Top]" caption="Log_Top"/>
    <dimension name="Log_XE" uniqueName="[Log_XE]" caption="Log_XE"/>
    <dimension measure="1" name="Measures" uniqueName="[Measures]" caption="Measures"/>
    <dimension name="Range Sum" uniqueName="[Range Sum]" caption="Range Sum"/>
    <dimension name="Result_Text" uniqueName="[Result_Text]" caption="Result_Text"/>
    <dimension name="XE_Sum" uniqueName="[XE_Sum]" caption="XE_Sum"/>
  </dimensions>
  <measureGroups count="5">
    <measureGroup name="Log_Top" caption="Log_Top"/>
    <measureGroup name="Log_XE" caption="Log_XE"/>
    <measureGroup name="Range Sum" caption="Range Sum"/>
    <measureGroup name="Result_Text" caption="Result_Text"/>
    <measureGroup name="XE_Sum" caption="XE_Sum"/>
  </measureGroups>
  <maps count="5">
    <map measureGroup="0" dimension="0"/>
    <map measureGroup="1" dimension="1"/>
    <map measureGroup="2" dimension="3"/>
    <map measureGroup="3" dimension="4"/>
    <map measureGroup="4" dimension="5"/>
  </maps>
  <extLst>
    <ext xmlns:x14="http://schemas.microsoft.com/office/spreadsheetml/2009/9/main" uri="{725AE2AE-9491-48be-B2B4-4EB974FC3084}">
      <x14:pivotCacheDefinition pivotCacheId="104061876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alery Smirnov" refreshedDate="45592.709692824072" backgroundQuery="1" createdVersion="3" refreshedVersion="7" minRefreshableVersion="3" recordCount="0" supportSubquery="1" supportAdvancedDrill="1" xr:uid="{4563C98B-F157-4875-87A1-F7B136EEEF56}">
  <cacheSource type="external" connectionId="11">
    <extLst>
      <ext xmlns:x14="http://schemas.microsoft.com/office/spreadsheetml/2009/9/main" uri="{F057638F-6D5F-4e77-A914-E7F072B9BCA8}">
        <x14:sourceConnection name="ThisWorkbookDataModel"/>
      </ext>
    </extLst>
  </cacheSource>
  <cacheFields count="0"/>
  <cacheHierarchies count="212">
    <cacheHierarchy uniqueName="[Log_Top].[RowNumber]" caption="RowNumber" attribute="1" defaultMemberUniqueName="[Log_Top].[RowNumber].[All]" allUniqueName="[Log_Top].[RowNumber].[All]" dimensionUniqueName="[Log_Top]" displayFolder="" count="0" memberValueDatatype="20" unbalanced="0"/>
    <cacheHierarchy uniqueName="[Log_Top].[Date]" caption="Date" attribute="1" time="1" defaultMemberUniqueName="[Log_Top].[Date].[All]" allUniqueName="[Log_Top].[Date].[All]" dimensionUniqueName="[Log_Top]" displayFolder="" count="2" memberValueDatatype="7" unbalanced="0"/>
    <cacheHierarchy uniqueName="[Log_Top].[CPU]" caption="CPU" attribute="1" defaultMemberUniqueName="[Log_Top].[CPU].[All]" allUniqueName="[Log_Top].[CPU].[All]" dimensionUniqueName="[Log_Top]" displayFolder="" count="0" memberValueDatatype="20" unbalanced="0"/>
    <cacheHierarchy uniqueName="[Log_Top].[Duration]" caption="Duration" attribute="1" defaultMemberUniqueName="[Log_Top].[Duration].[All]" allUniqueName="[Log_Top].[Duration].[All]" dimensionUniqueName="[Log_Top]" displayFolder="" count="0" memberValueDatatype="20" unbalanced="0"/>
    <cacheHierarchy uniqueName="[Log_Top].[Page_server_reads]" caption="Page_server_reads" attribute="1" defaultMemberUniqueName="[Log_Top].[Page_server_reads].[All]" allUniqueName="[Log_Top].[Page_server_reads].[All]" dimensionUniqueName="[Log_Top]" displayFolder="" count="0" memberValueDatatype="20" unbalanced="0"/>
    <cacheHierarchy uniqueName="[Log_Top].[Reads_physical]" caption="Reads_physical" attribute="1" defaultMemberUniqueName="[Log_Top].[Reads_physical].[All]" allUniqueName="[Log_Top].[Reads_physical].[All]" dimensionUniqueName="[Log_Top]" displayFolder="" count="0" memberValueDatatype="20" unbalanced="0"/>
    <cacheHierarchy uniqueName="[Log_Top].[Reads_logical]" caption="Reads_logical" attribute="1" defaultMemberUniqueName="[Log_Top].[Reads_logical].[All]" allUniqueName="[Log_Top].[Reads_logical].[All]" dimensionUniqueName="[Log_Top]" displayFolder="" count="0" memberValueDatatype="20" unbalanced="0"/>
    <cacheHierarchy uniqueName="[Log_Top].[Writes]" caption="Writes" attribute="1" defaultMemberUniqueName="[Log_Top].[Writes].[All]" allUniqueName="[Log_Top].[Writes].[All]" dimensionUniqueName="[Log_Top]" displayFolder="" count="0" memberValueDatatype="20" unbalanced="0"/>
    <cacheHierarchy uniqueName="[Log_Top].[Spills]" caption="Spills" attribute="1" defaultMemberUniqueName="[Log_Top].[Spills].[All]" allUniqueName="[Log_Top].[Spills].[All]" dimensionUniqueName="[Log_Top]" displayFolder="" count="0" memberValueDatatype="20" unbalanced="0"/>
    <cacheHierarchy uniqueName="[Log_Top].[Row_count]" caption="Row_count" attribute="1" defaultMemberUniqueName="[Log_Top].[Row_count].[All]" allUniqueName="[Log_Top].[Row_count].[All]" dimensionUniqueName="[Log_Top]" displayFolder="" count="0" memberValueDatatype="20" unbalanced="0"/>
    <cacheHierarchy uniqueName="[Log_Top].[Hash#]" caption="Hash#" attribute="1" defaultMemberUniqueName="[Log_Top].[Hash#].[All]" allUniqueName="[Log_Top].[Hash#].[All]" dimensionUniqueName="[Log_Top]" displayFolder="" count="0" memberValueDatatype="20" unbalanced="0"/>
    <cacheHierarchy uniqueName="[Log_Top].[TextData]" caption="TextData" attribute="1" defaultMemberUniqueName="[Log_Top].[TextData].[All]" allUniqueName="[Log_Top].[TextData].[All]" dimensionUniqueName="[Log_Top]" displayFolder="" count="0" memberValueDatatype="130" unbalanced="0"/>
    <cacheHierarchy uniqueName="[Log_Top].[Text]" caption="Text" attribute="1" defaultMemberUniqueName="[Log_Top].[Text].[All]" allUniqueName="[Log_Top].[Text].[All]" dimensionUniqueName="[Log_Top]" displayFolder="" count="0" memberValueDatatype="130" unbalanced="0"/>
    <cacheHierarchy uniqueName="[Log_Top].[Session]" caption="Session" attribute="1" defaultMemberUniqueName="[Log_Top].[Session].[All]" allUniqueName="[Log_Top].[Session].[All]" dimensionUniqueName="[Log_Top]" displayFolder="" count="0" memberValueDatatype="130" unbalanced="0"/>
    <cacheHierarchy uniqueName="[Log_Top].[HostName]" caption="HostName" attribute="1" defaultMemberUniqueName="[Log_Top].[HostName].[All]" allUniqueName="[Log_Top].[HostName].[All]" dimensionUniqueName="[Log_Top]" displayFolder="" count="0" memberValueDatatype="130" unbalanced="0"/>
    <cacheHierarchy uniqueName="[Log_Top].[DatabaseID]" caption="DatabaseID" attribute="1" defaultMemberUniqueName="[Log_Top].[DatabaseID].[All]" allUniqueName="[Log_Top].[DatabaseID].[All]" dimensionUniqueName="[Log_Top]" displayFolder="" count="0" memberValueDatatype="20" unbalanced="0"/>
    <cacheHierarchy uniqueName="[Log_Top].[Database_name]" caption="Database_name" attribute="1" defaultMemberUniqueName="[Log_Top].[Database_name].[All]" allUniqueName="[Log_Top].[Database_name].[All]" dimensionUniqueName="[Log_Top]" displayFolder="" count="0" memberValueDatatype="130" unbalanced="0"/>
    <cacheHierarchy uniqueName="[Log_Top].[Nt_AD]" caption="Nt_AD" attribute="1" defaultMemberUniqueName="[Log_Top].[Nt_AD].[All]" allUniqueName="[Log_Top].[Nt_AD].[All]" dimensionUniqueName="[Log_Top]" displayFolder="" count="0" memberValueDatatype="130" unbalanced="0"/>
    <cacheHierarchy uniqueName="[Log_Top].[Nt_username]" caption="Nt_username" attribute="1" defaultMemberUniqueName="[Log_Top].[Nt_username].[All]" allUniqueName="[Log_Top].[Nt_username].[All]" dimensionUniqueName="[Log_Top]" displayFolder="" count="0" memberValueDatatype="130" unbalanced="0"/>
    <cacheHierarchy uniqueName="[Log_Top].[Login_AD]" caption="Login_AD" attribute="1" defaultMemberUniqueName="[Log_Top].[Login_AD].[All]" allUniqueName="[Log_Top].[Login_AD].[All]" dimensionUniqueName="[Log_Top]" displayFolder="" count="0" memberValueDatatype="130" unbalanced="0"/>
    <cacheHierarchy uniqueName="[Log_Top].[LoginName]" caption="LoginName" attribute="1" defaultMemberUniqueName="[Log_Top].[LoginName].[All]" allUniqueName="[Log_Top].[LoginName].[All]" dimensionUniqueName="[Log_Top]" displayFolder="" count="0" memberValueDatatype="130" unbalanced="0"/>
    <cacheHierarchy uniqueName="[Log_Top].[Application]" caption="Application" attribute="1" defaultMemberUniqueName="[Log_Top].[Application].[All]" allUniqueName="[Log_Top].[Application].[All]" dimensionUniqueName="[Log_Top]" displayFolder="" count="0" memberValueDatatype="130" unbalanced="0"/>
    <cacheHierarchy uniqueName="[Log_Top].[Package]" caption="Package" attribute="1" defaultMemberUniqueName="[Log_Top].[Package].[All]" allUniqueName="[Log_Top].[Package].[All]" dimensionUniqueName="[Log_Top]" displayFolder="" count="0" memberValueDatatype="130" unbalanced="0"/>
    <cacheHierarchy uniqueName="[Log_Top].[Event]" caption="Event" attribute="1" defaultMemberUniqueName="[Log_Top].[Event].[All]" allUniqueName="[Log_Top].[Event].[All]" dimensionUniqueName="[Log_Top]" displayFolder="" count="0" memberValueDatatype="130" unbalanced="0"/>
    <cacheHierarchy uniqueName="[Log_Top].[Result_Code]" caption="Result_Code" attribute="1" defaultMemberUniqueName="[Log_Top].[Result_Code].[All]" allUniqueName="[Log_Top].[Result_Code].[All]" dimensionUniqueName="[Log_Top]" displayFolder="" count="0" memberValueDatatype="20" unbalanced="0"/>
    <cacheHierarchy uniqueName="[Log_Top].[Output_parameters]" caption="Output_parameters" attribute="1" defaultMemberUniqueName="[Log_Top].[Output_parameters].[All]" allUniqueName="[Log_Top].[Output_parameters].[All]" dimensionUniqueName="[Log_Top]" displayFolder="" count="0" memberValueDatatype="130" unbalanced="0"/>
    <cacheHierarchy uniqueName="[Log_Top].[Result_Text]" caption="Result_Text" attribute="1" defaultMemberUniqueName="[Log_Top].[Result_Text].[All]" allUniqueName="[Log_Top].[Result_Text].[All]" dimensionUniqueName="[Log_Top]" displayFolder="" count="0" memberValueDatatype="130" unbalanced="0"/>
    <cacheHierarchy uniqueName="[Log_Top].[Exec_Server]" caption="Exec_Server" attribute="1" defaultMemberUniqueName="[Log_Top].[Exec_Server].[All]" allUniqueName="[Log_Top].[Exec_Server].[All]" dimensionUniqueName="[Log_Top]" displayFolder="" count="0" memberValueDatatype="130" unbalanced="0"/>
    <cacheHierarchy uniqueName="[Log_Top].[Exec_DB]" caption="Exec_DB" attribute="1" defaultMemberUniqueName="[Log_Top].[Exec_DB].[All]" allUniqueName="[Log_Top].[Exec_DB].[All]" dimensionUniqueName="[Log_Top]" displayFolder="" count="0" memberValueDatatype="130" unbalanced="0"/>
    <cacheHierarchy uniqueName="[Log_Top].[Exec_Schema]" caption="Exec_Schema" attribute="1" defaultMemberUniqueName="[Log_Top].[Exec_Schema].[All]" allUniqueName="[Log_Top].[Exec_Schema].[All]" dimensionUniqueName="[Log_Top]" displayFolder="" count="0" memberValueDatatype="130" unbalanced="0"/>
    <cacheHierarchy uniqueName="[Log_Top].[Exec_Name]" caption="Exec_Name" attribute="1" defaultMemberUniqueName="[Log_Top].[Exec_Name].[All]" allUniqueName="[Log_Top].[Exec_Name].[All]" dimensionUniqueName="[Log_Top]" displayFolder="" count="0" memberValueDatatype="130" unbalanced="0"/>
    <cacheHierarchy uniqueName="[Log_Top].[Table_Server]" caption="Table_Server" attribute="1" defaultMemberUniqueName="[Log_Top].[Table_Server].[All]" allUniqueName="[Log_Top].[Table_Server].[All]" dimensionUniqueName="[Log_Top]" displayFolder="" count="0" memberValueDatatype="130" unbalanced="0"/>
    <cacheHierarchy uniqueName="[Log_Top].[Table_DB]" caption="Table_DB" attribute="1" defaultMemberUniqueName="[Log_Top].[Table_DB].[All]" allUniqueName="[Log_Top].[Table_DB].[All]" dimensionUniqueName="[Log_Top]" displayFolder="" count="0" memberValueDatatype="130" unbalanced="0"/>
    <cacheHierarchy uniqueName="[Log_Top].[Table_Schema]" caption="Table_Schema" attribute="1" defaultMemberUniqueName="[Log_Top].[Table_Schema].[All]" allUniqueName="[Log_Top].[Table_Schema].[All]" dimensionUniqueName="[Log_Top]" displayFolder="" count="0" memberValueDatatype="130" unbalanced="0"/>
    <cacheHierarchy uniqueName="[Log_Top].[Table_Name]" caption="Table_Name" attribute="1" defaultMemberUniqueName="[Log_Top].[Table_Name].[All]" allUniqueName="[Log_Top].[Table_Name].[All]" dimensionUniqueName="[Log_Top]" displayFolder="" count="0" memberValueDatatype="130" unbalanced="0"/>
    <cacheHierarchy uniqueName="[Log_Top].[Is_System]" caption="Is_System" attribute="1" defaultMemberUniqueName="[Log_Top].[Is_System].[All]" allUniqueName="[Log_Top].[Is_System].[All]" dimensionUniqueName="[Log_Top]" displayFolder="" count="0" memberValueDatatype="11" unbalanced="0"/>
    <cacheHierarchy uniqueName="[Log_Top].[Session_id]" caption="Session_id" attribute="1" defaultMemberUniqueName="[Log_Top].[Session_id].[All]" allUniqueName="[Log_Top].[Session_id].[All]" dimensionUniqueName="[Log_Top]" displayFolder="" count="0" memberValueDatatype="20" unbalanced="0"/>
    <cacheHierarchy uniqueName="[Log_Top].[Client_pid]" caption="Client_pid" attribute="1" defaultMemberUniqueName="[Log_Top].[Client_pid].[All]" allUniqueName="[Log_Top].[Client_pid].[All]" dimensionUniqueName="[Log_Top]" displayFolder="" count="0" memberValueDatatype="20" unbalanced="0"/>
    <cacheHierarchy uniqueName="[Log_Top].[Event_sequence]" caption="Event_sequence" attribute="1" defaultMemberUniqueName="[Log_Top].[Event_sequence].[All]" allUniqueName="[Log_Top].[Event_sequence].[All]" dimensionUniqueName="[Log_Top]" displayFolder="" count="0" memberValueDatatype="20" unbalanced="0"/>
    <cacheHierarchy uniqueName="[Log_Top].[DateTime_Start]" caption="DateTime_Start" attribute="1" time="1" defaultMemberUniqueName="[Log_Top].[DateTime_Start].[All]" allUniqueName="[Log_Top].[DateTime_Start].[All]" dimensionUniqueName="[Log_Top]" displayFolder="" count="0" memberValueDatatype="7" unbalanced="0"/>
    <cacheHierarchy uniqueName="[Log_Top].[DateTime_Stop]" caption="DateTime_Stop" attribute="1" time="1" defaultMemberUniqueName="[Log_Top].[DateTime_Stop].[All]" allUniqueName="[Log_Top].[DateTime_Stop].[All]" dimensionUniqueName="[Log_Top]" displayFolder="" count="0" memberValueDatatype="7"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 caption="C%" attribute="1" defaultMemberUniqueName="[Log_Top].[C%].[All]" allUniqueName="[Log_Top].[C%].[All]" dimensionUniqueName="[Log_Top]" displayFolder="" count="0" memberValueDatatype="11" unbalanced="0"/>
    <cacheHierarchy uniqueName="[Log_Top].[D%]" caption="D%" attribute="1" defaultMemberUniqueName="[Log_Top].[D%].[All]" allUniqueName="[Log_Top].[D%].[All]" dimensionUniqueName="[Log_Top]" displayFolder="" count="0" memberValueDatatype="11" unbalanced="0"/>
    <cacheHierarchy uniqueName="[Log_Top].[P%]" caption="P%" attribute="1" defaultMemberUniqueName="[Log_Top].[P%].[All]" allUniqueName="[Log_Top].[P%].[All]" dimensionUniqueName="[Log_Top]" displayFolder="" count="0" memberValueDatatype="11" unbalanced="0"/>
    <cacheHierarchy uniqueName="[Log_Top].[L%]" caption="L%" attribute="1" defaultMemberUniqueName="[Log_Top].[L%].[All]" allUniqueName="[Log_Top].[L%].[All]" dimensionUniqueName="[Log_Top]" displayFolder="" count="0" memberValueDatatype="11" unbalanced="0"/>
    <cacheHierarchy uniqueName="[Log_Top].[W%]" caption="W%" attribute="1" defaultMemberUniqueName="[Log_Top].[W%].[All]" allUniqueName="[Log_Top].[W%].[All]" dimensionUniqueName="[Log_Top]" displayFolder="" count="0" memberValueDatatype="11" unbalanced="0"/>
    <cacheHierarchy uniqueName="[Log_Top].[S%]" caption="S%" attribute="1" defaultMemberUniqueName="[Log_Top].[S%].[All]" allUniqueName="[Log_Top].[S%].[All]" dimensionUniqueName="[Log_Top]" displayFolder="" count="0" memberValueDatatype="11" unbalanced="0"/>
    <cacheHierarchy uniqueName="[Log_Top].[C%A]" caption="C%A" attribute="1" defaultMemberUniqueName="[Log_Top].[C%A].[All]" allUniqueName="[Log_Top].[C%A].[All]" dimensionUniqueName="[Log_Top]" displayFolder="" count="0" memberValueDatatype="11" unbalanced="0"/>
    <cacheHierarchy uniqueName="[Log_Top].[D%A]" caption="D%A" attribute="1" defaultMemberUniqueName="[Log_Top].[D%A].[All]" allUniqueName="[Log_Top].[D%A].[All]" dimensionUniqueName="[Log_Top]" displayFolder="" count="0" memberValueDatatype="11" unbalanced="0"/>
    <cacheHierarchy uniqueName="[Log_Top].[P%A]" caption="P%A" attribute="1" defaultMemberUniqueName="[Log_Top].[P%A].[All]" allUniqueName="[Log_Top].[P%A].[All]" dimensionUniqueName="[Log_Top]" displayFolder="" count="0" memberValueDatatype="11" unbalanced="0"/>
    <cacheHierarchy uniqueName="[Log_Top].[L%A]" caption="L%A" attribute="1" defaultMemberUniqueName="[Log_Top].[L%A].[All]" allUniqueName="[Log_Top].[L%A].[All]" dimensionUniqueName="[Log_Top]" displayFolder="" count="0" memberValueDatatype="11" unbalanced="0"/>
    <cacheHierarchy uniqueName="[Log_Top].[W%A]" caption="W%A" attribute="1" defaultMemberUniqueName="[Log_Top].[W%A].[All]" allUniqueName="[Log_Top].[W%A].[All]" dimensionUniqueName="[Log_Top]" displayFolder="" count="0" memberValueDatatype="11" unbalanced="0"/>
    <cacheHierarchy uniqueName="[Log_Top].[S%A]" caption="S%A" attribute="1" defaultMemberUniqueName="[Log_Top].[S%A].[All]" allUniqueName="[Log_Top].[S%A].[All]" dimensionUniqueName="[Log_Top]" displayFolder="" count="0" memberValueDatatype="11" unbalanced="0"/>
    <cacheHierarchy uniqueName="[Log_Top].[Duration_M]" caption="Duration_M" attribute="1" defaultMemberUniqueName="[Log_Top].[Duration_M].[All]" allUniqueName="[Log_Top].[Duration_M].[All]" dimensionUniqueName="[Log_Top]" displayFolder="" count="0" memberValueDatatype="5" unbalanced="0"/>
    <cacheHierarchy uniqueName="[Log_Top].[CPU_M]" caption="CPU_M" attribute="1" defaultMemberUniqueName="[Log_Top].[CPU_M].[All]" allUniqueName="[Log_Top].[CPU_M].[All]" dimensionUniqueName="[Log_Top]" displayFolder="" count="0" memberValueDatatype="5" unbalanced="0"/>
    <cacheHierarchy uniqueName="[Log_Top].[Writes_M]" caption="Writes_M" attribute="1" defaultMemberUniqueName="[Log_Top].[Writes_M].[All]" allUniqueName="[Log_Top].[Writes_M].[All]" dimensionUniqueName="[Log_Top]" displayFolder="" count="0" memberValueDatatype="5" unbalanced="0"/>
    <cacheHierarchy uniqueName="[Log_Top].[Reads_physical_M]" caption="Reads_physical_M" attribute="1" defaultMemberUniqueName="[Log_Top].[Reads_physical_M].[All]" allUniqueName="[Log_Top].[Reads_physical_M].[All]" dimensionUniqueName="[Log_Top]" displayFolder="" count="0" memberValueDatatype="5" unbalanced="0"/>
    <cacheHierarchy uniqueName="[Log_Top].[Reads_logical_M]" caption="Reads_logical_M" attribute="1" defaultMemberUniqueName="[Log_Top].[Reads_logical_M].[All]" allUniqueName="[Log_Top].[Reads_logical_M].[All]" dimensionUniqueName="[Log_Top]" displayFolder="" count="0" memberValueDatatype="5" unbalanced="0"/>
    <cacheHierarchy uniqueName="[Log_Top].[Row_count_M]" caption="Row_count_M" attribute="1" defaultMemberUniqueName="[Log_Top].[Row_count_M].[All]" allUniqueName="[Log_Top].[Row_count_M].[All]" dimensionUniqueName="[Log_Top]" displayFolder="" count="0" memberValueDatatype="5" unbalanced="0"/>
    <cacheHierarchy uniqueName="[Log_XE].[RowNumber]" caption="RowNumber" attribute="1" defaultMemberUniqueName="[Log_XE].[RowNumber].[All]" allUniqueName="[Log_XE].[RowNumber].[All]" dimensionUniqueName="[Log_XE]" displayFolder="" count="0" memberValueDatatype="20" unbalanced="0"/>
    <cacheHierarchy uniqueName="[Log_XE].[Date]" caption="Date" attribute="1" time="1" defaultMemberUniqueName="[Log_XE].[Date].[All]" allUniqueName="[Log_XE].[Date].[All]" dimensionUniqueName="[Log_XE]" displayFolder="" count="0" memberValueDatatype="7" unbalanced="0"/>
    <cacheHierarchy uniqueName="[Log_XE].[CPU]" caption="CPU" attribute="1" defaultMemberUniqueName="[Log_XE].[CPU].[All]" allUniqueName="[Log_XE].[CPU].[All]" dimensionUniqueName="[Log_XE]" displayFolder="" count="0" memberValueDatatype="20" unbalanced="0"/>
    <cacheHierarchy uniqueName="[Log_XE].[Duration]" caption="Duration" attribute="1" defaultMemberUniqueName="[Log_XE].[Duration].[All]" allUniqueName="[Log_XE].[Duration].[All]" dimensionUniqueName="[Log_XE]" displayFolder="" count="0" memberValueDatatype="20" unbalanced="0"/>
    <cacheHierarchy uniqueName="[Log_XE].[Page_server_reads]" caption="Page_server_reads" attribute="1" defaultMemberUniqueName="[Log_XE].[Page_server_reads].[All]" allUniqueName="[Log_XE].[Page_server_reads].[All]" dimensionUniqueName="[Log_XE]" displayFolder="" count="0" memberValueDatatype="20" unbalanced="0"/>
    <cacheHierarchy uniqueName="[Log_XE].[Reads_physical]" caption="Reads_physical" attribute="1" defaultMemberUniqueName="[Log_XE].[Reads_physical].[All]" allUniqueName="[Log_XE].[Reads_physical].[All]" dimensionUniqueName="[Log_XE]" displayFolder="" count="0" memberValueDatatype="20" unbalanced="0"/>
    <cacheHierarchy uniqueName="[Log_XE].[Reads_logical]" caption="Reads_logical" attribute="1" defaultMemberUniqueName="[Log_XE].[Reads_logical].[All]" allUniqueName="[Log_XE].[Reads_logical].[All]" dimensionUniqueName="[Log_XE]" displayFolder="" count="0" memberValueDatatype="20" unbalanced="0"/>
    <cacheHierarchy uniqueName="[Log_XE].[Writes]" caption="Writes" attribute="1" defaultMemberUniqueName="[Log_XE].[Writes].[All]" allUniqueName="[Log_XE].[Writes].[All]" dimensionUniqueName="[Log_XE]" displayFolder="" count="0" memberValueDatatype="20" unbalanced="0"/>
    <cacheHierarchy uniqueName="[Log_XE].[Spills]" caption="Spills" attribute="1" defaultMemberUniqueName="[Log_XE].[Spills].[All]" allUniqueName="[Log_XE].[Spills].[All]" dimensionUniqueName="[Log_XE]" displayFolder="" count="0" memberValueDatatype="20" unbalanced="0"/>
    <cacheHierarchy uniqueName="[Log_XE].[Row_count]" caption="Row_count" attribute="1" defaultMemberUniqueName="[Log_XE].[Row_count].[All]" allUniqueName="[Log_XE].[Row_count].[All]" dimensionUniqueName="[Log_XE]" displayFolder="" count="0" memberValueDatatype="20" unbalanced="0"/>
    <cacheHierarchy uniqueName="[Log_XE].[Hash#]" caption="Hash#" attribute="1" defaultMemberUniqueName="[Log_XE].[Hash#].[All]" allUniqueName="[Log_XE].[Hash#].[All]" dimensionUniqueName="[Log_XE]" displayFolder="" count="0" memberValueDatatype="20" unbalanced="0"/>
    <cacheHierarchy uniqueName="[Log_XE].[TextData]" caption="TextData" attribute="1" defaultMemberUniqueName="[Log_XE].[TextData].[All]" allUniqueName="[Log_XE].[TextData].[All]" dimensionUniqueName="[Log_XE]" displayFolder="" count="0" memberValueDatatype="130" unbalanced="0"/>
    <cacheHierarchy uniqueName="[Log_XE].[Text]" caption="Text" attribute="1" defaultMemberUniqueName="[Log_XE].[Text].[All]" allUniqueName="[Log_XE].[Text].[All]" dimensionUniqueName="[Log_XE]" displayFolder="" count="0" memberValueDatatype="130" unbalanced="0"/>
    <cacheHierarchy uniqueName="[Log_XE].[Session]" caption="Session" attribute="1" defaultMemberUniqueName="[Log_XE].[Session].[All]" allUniqueName="[Log_XE].[Session].[All]" dimensionUniqueName="[Log_XE]" displayFolder="" count="0" memberValueDatatype="130" unbalanced="0"/>
    <cacheHierarchy uniqueName="[Log_XE].[HostName]" caption="HostName" attribute="1" defaultMemberUniqueName="[Log_XE].[HostName].[All]" allUniqueName="[Log_XE].[HostName].[All]" dimensionUniqueName="[Log_XE]" displayFolder="" count="0" memberValueDatatype="130" unbalanced="0"/>
    <cacheHierarchy uniqueName="[Log_XE].[DatabaseID]" caption="DatabaseID" attribute="1" defaultMemberUniqueName="[Log_XE].[DatabaseID].[All]" allUniqueName="[Log_XE].[DatabaseID].[All]" dimensionUniqueName="[Log_XE]" displayFolder="" count="0" memberValueDatatype="20" unbalanced="0"/>
    <cacheHierarchy uniqueName="[Log_XE].[Database_name]" caption="Database_name" attribute="1" defaultMemberUniqueName="[Log_XE].[Database_name].[All]" allUniqueName="[Log_XE].[Database_name].[All]" dimensionUniqueName="[Log_XE]" displayFolder="" count="0" memberValueDatatype="130" unbalanced="0"/>
    <cacheHierarchy uniqueName="[Log_XE].[Nt_AD]" caption="Nt_AD" attribute="1" defaultMemberUniqueName="[Log_XE].[Nt_AD].[All]" allUniqueName="[Log_XE].[Nt_AD].[All]" dimensionUniqueName="[Log_XE]" displayFolder="" count="0" memberValueDatatype="130" unbalanced="0"/>
    <cacheHierarchy uniqueName="[Log_XE].[Nt_username]" caption="Nt_username" attribute="1" defaultMemberUniqueName="[Log_XE].[Nt_username].[All]" allUniqueName="[Log_XE].[Nt_username].[All]" dimensionUniqueName="[Log_XE]" displayFolder="" count="0" memberValueDatatype="130" unbalanced="0"/>
    <cacheHierarchy uniqueName="[Log_XE].[Login_AD]" caption="Login_AD" attribute="1" defaultMemberUniqueName="[Log_XE].[Login_AD].[All]" allUniqueName="[Log_XE].[Login_AD].[All]" dimensionUniqueName="[Log_XE]" displayFolder="" count="0" memberValueDatatype="130" unbalanced="0"/>
    <cacheHierarchy uniqueName="[Log_XE].[LoginName]" caption="LoginName" attribute="1" defaultMemberUniqueName="[Log_XE].[LoginName].[All]" allUniqueName="[Log_XE].[LoginName].[All]" dimensionUniqueName="[Log_XE]" displayFolder="" count="0" memberValueDatatype="130" unbalanced="0"/>
    <cacheHierarchy uniqueName="[Log_XE].[Application]" caption="Application" attribute="1" defaultMemberUniqueName="[Log_XE].[Application].[All]" allUniqueName="[Log_XE].[Application].[All]" dimensionUniqueName="[Log_XE]" displayFolder="" count="0" memberValueDatatype="130" unbalanced="0"/>
    <cacheHierarchy uniqueName="[Log_XE].[Package]" caption="Package" attribute="1" defaultMemberUniqueName="[Log_XE].[Package].[All]" allUniqueName="[Log_XE].[Package].[All]" dimensionUniqueName="[Log_XE]" displayFolder="" count="0" memberValueDatatype="130" unbalanced="0"/>
    <cacheHierarchy uniqueName="[Log_XE].[Event]" caption="Event" attribute="1" defaultMemberUniqueName="[Log_XE].[Event].[All]" allUniqueName="[Log_XE].[Event].[All]" dimensionUniqueName="[Log_XE]" displayFolder="" count="0" memberValueDatatype="130" unbalanced="0"/>
    <cacheHierarchy uniqueName="[Log_XE].[Result_Code]" caption="Result_Code" attribute="1" defaultMemberUniqueName="[Log_XE].[Result_Code].[All]" allUniqueName="[Log_XE].[Result_Code].[All]" dimensionUniqueName="[Log_XE]" displayFolder="" count="0" memberValueDatatype="20" unbalanced="0"/>
    <cacheHierarchy uniqueName="[Log_XE].[Output_parameters]" caption="Output_parameters" attribute="1" defaultMemberUniqueName="[Log_XE].[Output_parameters].[All]" allUniqueName="[Log_XE].[Output_parameters].[All]" dimensionUniqueName="[Log_XE]" displayFolder="" count="0" memberValueDatatype="130" unbalanced="0"/>
    <cacheHierarchy uniqueName="[Log_XE].[Result_Text]" caption="Result_Text" attribute="1" defaultMemberUniqueName="[Log_XE].[Result_Text].[All]" allUniqueName="[Log_XE].[Result_Text].[All]" dimensionUniqueName="[Log_XE]" displayFolder="" count="0" memberValueDatatype="130" unbalanced="0"/>
    <cacheHierarchy uniqueName="[Log_XE].[Exec_Server]" caption="Exec_Server" attribute="1" defaultMemberUniqueName="[Log_XE].[Exec_Server].[All]" allUniqueName="[Log_XE].[Exec_Server].[All]" dimensionUniqueName="[Log_XE]" displayFolder="" count="0" memberValueDatatype="130" unbalanced="0"/>
    <cacheHierarchy uniqueName="[Log_XE].[Exec_DB]" caption="Exec_DB" attribute="1" defaultMemberUniqueName="[Log_XE].[Exec_DB].[All]" allUniqueName="[Log_XE].[Exec_DB].[All]" dimensionUniqueName="[Log_XE]" displayFolder="" count="0" memberValueDatatype="130" unbalanced="0"/>
    <cacheHierarchy uniqueName="[Log_XE].[Exec_Schema]" caption="Exec_Schema" attribute="1" defaultMemberUniqueName="[Log_XE].[Exec_Schema].[All]" allUniqueName="[Log_XE].[Exec_Schema].[All]" dimensionUniqueName="[Log_XE]" displayFolder="" count="0" memberValueDatatype="130" unbalanced="0"/>
    <cacheHierarchy uniqueName="[Log_XE].[Exec_Name]" caption="Exec_Name" attribute="1" defaultMemberUniqueName="[Log_XE].[Exec_Name].[All]" allUniqueName="[Log_XE].[Exec_Name].[All]" dimensionUniqueName="[Log_XE]" displayFolder="" count="0" memberValueDatatype="130" unbalanced="0"/>
    <cacheHierarchy uniqueName="[Log_XE].[Table_Server]" caption="Table_Server" attribute="1" defaultMemberUniqueName="[Log_XE].[Table_Server].[All]" allUniqueName="[Log_XE].[Table_Server].[All]" dimensionUniqueName="[Log_XE]" displayFolder="" count="0" memberValueDatatype="130" unbalanced="0"/>
    <cacheHierarchy uniqueName="[Log_XE].[Table_DB]" caption="Table_DB" attribute="1" defaultMemberUniqueName="[Log_XE].[Table_DB].[All]" allUniqueName="[Log_XE].[Table_DB].[All]" dimensionUniqueName="[Log_XE]" displayFolder="" count="0" memberValueDatatype="130" unbalanced="0"/>
    <cacheHierarchy uniqueName="[Log_XE].[Table_Schema]" caption="Table_Schema" attribute="1" defaultMemberUniqueName="[Log_XE].[Table_Schema].[All]" allUniqueName="[Log_XE].[Table_Schema].[All]" dimensionUniqueName="[Log_XE]" displayFolder="" count="0" memberValueDatatype="130" unbalanced="0"/>
    <cacheHierarchy uniqueName="[Log_XE].[Table_Name]" caption="Table_Name" attribute="1" defaultMemberUniqueName="[Log_XE].[Table_Name].[All]" allUniqueName="[Log_XE].[Table_Name].[All]" dimensionUniqueName="[Log_XE]" displayFolder="" count="0" memberValueDatatype="130" unbalanced="0"/>
    <cacheHierarchy uniqueName="[Log_XE].[Is_System]" caption="Is_System" attribute="1" defaultMemberUniqueName="[Log_XE].[Is_System].[All]" allUniqueName="[Log_XE].[Is_System].[All]" dimensionUniqueName="[Log_XE]" displayFolder="" count="0" memberValueDatatype="11" unbalanced="0"/>
    <cacheHierarchy uniqueName="[Log_XE].[Session_id]" caption="Session_id" attribute="1" defaultMemberUniqueName="[Log_XE].[Session_id].[All]" allUniqueName="[Log_XE].[Session_id].[All]" dimensionUniqueName="[Log_XE]" displayFolder="" count="0" memberValueDatatype="20" unbalanced="0"/>
    <cacheHierarchy uniqueName="[Log_XE].[Client_pid]" caption="Client_pid" attribute="1" defaultMemberUniqueName="[Log_XE].[Client_pid].[All]" allUniqueName="[Log_XE].[Client_pid].[All]" dimensionUniqueName="[Log_XE]" displayFolder="" count="0" memberValueDatatype="20" unbalanced="0"/>
    <cacheHierarchy uniqueName="[Log_XE].[Event_sequence]" caption="Event_sequence" attribute="1" defaultMemberUniqueName="[Log_XE].[Event_sequence].[All]" allUniqueName="[Log_XE].[Event_sequence].[All]" dimensionUniqueName="[Log_XE]" displayFolder="" count="0" memberValueDatatype="20" unbalanced="0"/>
    <cacheHierarchy uniqueName="[Log_XE].[DateTime_Start]" caption="DateTime_Start" attribute="1" time="1" defaultMemberUniqueName="[Log_XE].[DateTime_Start].[All]" allUniqueName="[Log_XE].[DateTime_Start].[All]" dimensionUniqueName="[Log_XE]" displayFolder="" count="0" memberValueDatatype="7" unbalanced="0"/>
    <cacheHierarchy uniqueName="[Log_XE].[DateTime_Stop]" caption="DateTime_Stop" attribute="1" time="1" defaultMemberUniqueName="[Log_XE].[DateTime_Stop].[All]" allUniqueName="[Log_XE].[DateTime_Stop].[All]" dimensionUniqueName="[Log_XE]" displayFolder="" count="0" memberValueDatatype="7" unbalanced="0"/>
    <cacheHierarchy uniqueName="[Log_XE].[DateTime_Start (Month)]" caption="DateTime_Start (Month)" attribute="1" defaultMemberUniqueName="[Log_XE].[DateTime_Start (Month)].[All]" allUniqueName="[Log_XE].[DateTime_Start (Month)].[All]" dimensionUniqueName="[Log_XE]" displayFolder="" count="0" memberValueDatatype="130" unbalanced="0"/>
    <cacheHierarchy uniqueName="[Log_XE].[DateTime_Start (Day)]" caption="DateTime_Start (Day)" attribute="1" defaultMemberUniqueName="[Log_XE].[DateTime_Start (Day)].[All]" allUniqueName="[Log_XE].[DateTime_Start (Day)].[All]" dimensionUniqueName="[Log_XE]" displayFolder="" count="0" memberValueDatatype="130" unbalanced="0"/>
    <cacheHierarchy uniqueName="[Log_XE].[DateTime_Start (Hour)]" caption="DateTime_Start (Hour)" attribute="1" defaultMemberUniqueName="[Log_XE].[DateTime_Start (Hour)].[All]" allUniqueName="[Log_XE].[DateTime_Start (Hour)].[All]" dimensionUniqueName="[Log_XE]" displayFolder="" count="0" memberValueDatatype="130" unbalanced="0"/>
    <cacheHierarchy uniqueName="[Log_XE].[DateTime_Start (Minute)]" caption="DateTime_Start (Minute)" attribute="1" defaultMemberUniqueName="[Log_XE].[DateTime_Start (Minute)].[All]" allUniqueName="[Log_XE].[DateTime_Start (Minute)].[All]" dimensionUniqueName="[Log_XE]" displayFolder="" count="0" memberValueDatatype="130" unbalanced="0"/>
    <cacheHierarchy uniqueName="[Log_XE].[DateTime_Start (Second)]" caption="DateTime_Start (Second)" attribute="1" defaultMemberUniqueName="[Log_XE].[DateTime_Start (Second)].[All]" allUniqueName="[Log_XE].[DateTime_Start (Second)].[All]" dimensionUniqueName="[Log_XE]" displayFolder="" count="0" memberValueDatatype="130" unbalanced="0"/>
    <cacheHierarchy uniqueName="[Log_XE].[DateTime_Stop (Hour)]" caption="DateTime_Stop (Hour)" attribute="1" defaultMemberUniqueName="[Log_XE].[DateTime_Stop (Hour)].[All]" allUniqueName="[Log_XE].[DateTime_Stop (Hour)].[All]" dimensionUniqueName="[Log_XE]" displayFolder="" count="0" memberValueDatatype="130" unbalanced="0"/>
    <cacheHierarchy uniqueName="[Log_XE].[DateTime_Stop (Minute)]" caption="DateTime_Stop (Minute)" attribute="1" defaultMemberUniqueName="[Log_XE].[DateTime_Stop (Minute)].[All]" allUniqueName="[Log_XE].[DateTime_Stop (Minute)].[All]" dimensionUniqueName="[Log_XE]" displayFolder="" count="0" memberValueDatatype="130" unbalanced="0"/>
    <cacheHierarchy uniqueName="[Log_XE].[DateTime_Stop (Second)]" caption="DateTime_Stop (Second)" attribute="1" defaultMemberUniqueName="[Log_XE].[DateTime_Stop (Second)].[All]" allUniqueName="[Log_XE].[DateTime_Stop (Second)].[All]" dimensionUniqueName="[Log_XE]" displayFolder="" count="0" memberValueDatatype="130" unbalanced="0"/>
    <cacheHierarchy uniqueName="[Range Sum].[Начальная дата]" caption="Начальная дата" attribute="1" time="1" defaultMemberUniqueName="[Range Sum].[Начальная дата].[All]" allUniqueName="[Range Sum].[Начальная дата].[All]" dimensionUniqueName="[Range Sum]" displayFolder="" count="0" memberValueDatatype="7" unbalanced="0"/>
    <cacheHierarchy uniqueName="[Range Sum].[Конечная дата]" caption="Конечная дата" attribute="1" time="1" defaultMemberUniqueName="[Range Sum].[Конечная дата].[All]" allUniqueName="[Range Sum].[Конечная дата].[All]" dimensionUniqueName="[Range Sum]" displayFolder="" count="0" memberValueDatatype="7" unbalanced="0"/>
    <cacheHierarchy uniqueName="[Result_Text].[Date]" caption="Date" attribute="1" time="1" defaultMemberUniqueName="[Result_Text].[Date].[All]" allUniqueName="[Result_Text].[Date].[All]" dimensionUniqueName="[Result_Text]" displayFolder="" count="0" memberValueDatatype="7" unbalanced="0"/>
    <cacheHierarchy uniqueName="[Result_Text].[Result_Text]" caption="Result_Text" attribute="1" defaultMemberUniqueName="[Result_Text].[Result_Text].[All]" allUniqueName="[Result_Text].[Result_Text].[All]" dimensionUniqueName="[Result_Text]" displayFolder="" count="0" memberValueDatatype="130" unbalanced="0"/>
    <cacheHierarchy uniqueName="[Result_Text].[Result_Code]" caption="Result_Code" attribute="1" defaultMemberUniqueName="[Result_Text].[Result_Code].[All]" allUniqueName="[Result_Text].[Result_Code].[All]" dimensionUniqueName="[Result_Text]" displayFolder="" count="0" memberValueDatatype="20" unbalanced="0"/>
    <cacheHierarchy uniqueName="[Result_Text].[Cnt]" caption="Cnt" attribute="1" defaultMemberUniqueName="[Result_Text].[Cnt].[All]" allUniqueName="[Result_Text].[Cnt].[All]" dimensionUniqueName="[Result_Text]" displayFolder="" count="0" memberValueDatatype="20" unbalanced="0"/>
    <cacheHierarchy uniqueName="[Result_Text].[Date (Month)]" caption="Date (Month)" attribute="1" defaultMemberUniqueName="[Result_Text].[Date (Month)].[All]" allUniqueName="[Result_Text].[Date (Month)].[All]" dimensionUniqueName="[Result_Text]" displayFolder="" count="0" memberValueDatatype="130" unbalanced="0"/>
    <cacheHierarchy uniqueName="[XE_Sum].[Session#]" caption="Session#" attribute="1" defaultMemberUniqueName="[XE_Sum].[Session#].[All]" allUniqueName="[XE_Sum].[Session#].[All]" dimensionUniqueName="[XE_Sum]" displayFolder="" count="0" memberValueDatatype="20" unbalanced="0"/>
    <cacheHierarchy uniqueName="[XE_Sum].[Session]" caption="Session" attribute="1" defaultMemberUniqueName="[XE_Sum].[Session].[All]" allUniqueName="[XE_Sum].[Session].[All]" dimensionUniqueName="[XE_Sum]" displayFolder="" count="0" memberValueDatatype="130" unbalanced="0"/>
    <cacheHierarchy uniqueName="[XE_Sum].[Date]" caption="Date" attribute="1" time="1" defaultMemberUniqueName="[XE_Sum].[Date].[All]" allUniqueName="[XE_Sum].[Date].[All]" dimensionUniqueName="[XE_Sum]" displayFolder="" count="0" memberValueDatatype="7" unbalanced="0"/>
    <cacheHierarchy uniqueName="[XE_Sum].[CPU]" caption="CPU" attribute="1" defaultMemberUniqueName="[XE_Sum].[CPU].[All]" allUniqueName="[XE_Sum].[CPU].[All]" dimensionUniqueName="[XE_Sum]" displayFolder="" count="0" memberValueDatatype="5" unbalanced="0"/>
    <cacheHierarchy uniqueName="[XE_Sum].[Duration]" caption="Duration" attribute="1" defaultMemberUniqueName="[XE_Sum].[Duration].[All]" allUniqueName="[XE_Sum].[Duration].[All]" dimensionUniqueName="[XE_Sum]" displayFolder="" count="0" memberValueDatatype="5" unbalanced="0"/>
    <cacheHierarchy uniqueName="[XE_Sum].[Page_server_reads]" caption="Page_server_reads" attribute="1" defaultMemberUniqueName="[XE_Sum].[Page_server_reads].[All]" allUniqueName="[XE_Sum].[Page_server_reads].[All]" dimensionUniqueName="[XE_Sum]" displayFolder="" count="0" memberValueDatatype="20" unbalanced="0"/>
    <cacheHierarchy uniqueName="[XE_Sum].[Reads_physical]" caption="Reads_physical" attribute="1" defaultMemberUniqueName="[XE_Sum].[Reads_physical].[All]" allUniqueName="[XE_Sum].[Reads_physical].[All]" dimensionUniqueName="[XE_Sum]" displayFolder="" count="0" memberValueDatatype="20" unbalanced="0"/>
    <cacheHierarchy uniqueName="[XE_Sum].[Reads_logical]" caption="Reads_logical" attribute="1" defaultMemberUniqueName="[XE_Sum].[Reads_logical].[All]" allUniqueName="[XE_Sum].[Reads_logical].[All]" dimensionUniqueName="[XE_Sum]" displayFolder="" count="0" memberValueDatatype="20" unbalanced="0"/>
    <cacheHierarchy uniqueName="[XE_Sum].[Writes]" caption="Writes" attribute="1" defaultMemberUniqueName="[XE_Sum].[Writes].[All]" allUniqueName="[XE_Sum].[Writes].[All]" dimensionUniqueName="[XE_Sum]" displayFolder="" count="0" memberValueDatatype="20" unbalanced="0"/>
    <cacheHierarchy uniqueName="[XE_Sum].[Spills]" caption="Spills" attribute="1" defaultMemberUniqueName="[XE_Sum].[Spills].[All]" allUniqueName="[XE_Sum].[Spills].[All]" dimensionUniqueName="[XE_Sum]" displayFolder="" count="0" memberValueDatatype="20" unbalanced="0"/>
    <cacheHierarchy uniqueName="[XE_Sum].[Row_count]" caption="Row_count" attribute="1" defaultMemberUniqueName="[XE_Sum].[Row_count].[All]" allUniqueName="[XE_Sum].[Row_count].[All]" dimensionUniqueName="[XE_Sum]" displayFolder="" count="0" memberValueDatatype="20" unbalanced="0"/>
    <cacheHierarchy uniqueName="[XE_Sum].[Reqs_Cnt]" caption="Reqs_Cnt" attribute="1" defaultMemberUniqueName="[XE_Sum].[Reqs_Cnt].[All]" allUniqueName="[XE_Sum].[Reqs_Cnt].[All]" dimensionUniqueName="[XE_Sum]" displayFolder="" count="0" memberValueDatatype="20" unbalanced="0"/>
    <cacheHierarchy uniqueName="[XE_Sum].[Orders]" caption="Orders" attribute="1" defaultMemberUniqueName="[XE_Sum].[Orders].[All]" allUniqueName="[XE_Sum].[Orders].[All]" dimensionUniqueName="[XE_Sum]" displayFolder="" count="0" memberValueDatatype="20" unbalanced="0"/>
    <cacheHierarchy uniqueName="[XE_Sum].[CPU_per_Order]" caption="CPU_per_Order" attribute="1" defaultMemberUniqueName="[XE_Sum].[CPU_per_Order].[All]" allUniqueName="[XE_Sum].[CPU_per_Order].[All]" dimensionUniqueName="[XE_Sum]" displayFolder="" count="0" memberValueDatatype="5" unbalanced="0"/>
    <cacheHierarchy uniqueName="[XE_Sum].[Duration_per_Orders]" caption="Duration_per_Orders" attribute="1" defaultMemberUniqueName="[XE_Sum].[Duration_per_Orders].[All]" allUniqueName="[XE_Sum].[Duration_per_Orders].[All]" dimensionUniqueName="[XE_Sum]" displayFolder="" count="0" memberValueDatatype="5" unbalanced="0"/>
    <cacheHierarchy uniqueName="[XE_Sum].[Reads_per_Order]" caption="Reads_per_Order" attribute="1" defaultMemberUniqueName="[XE_Sum].[Reads_per_Order].[All]" allUniqueName="[XE_Sum].[Reads_per_Order].[All]" dimensionUniqueName="[XE_Sum]" displayFolder="" count="0" memberValueDatatype="5" unbalanced="0"/>
    <cacheHierarchy uniqueName="[XE_Sum].[Writes_per_Order]" caption="Writes_per_Order" attribute="1" defaultMemberUniqueName="[XE_Sum].[Writes_per_Order].[All]" allUniqueName="[XE_Sum].[Writes_per_Order].[All]" dimensionUniqueName="[XE_Sum]" displayFolder="" count="0" memberValueDatatype="5" unbalanced="0"/>
    <cacheHierarchy uniqueName="[Log_XE].[DateTime_Start (Day Index)]" caption="DateTime_Start (Day Index)" attribute="1" defaultMemberUniqueName="[Log_XE].[DateTime_Start (Day Index)].[All]" allUniqueName="[Log_XE].[DateTime_Start (Day Index)].[All]" dimensionUniqueName="[Log_XE]" displayFolder="" count="0" memberValueDatatype="5" unbalanced="0" hidden="1"/>
    <cacheHierarchy uniqueName="[Log_XE].[DateTime_Start (Month Index)]" caption="DateTime_Start (Month Index)" attribute="1" defaultMemberUniqueName="[Log_XE].[DateTime_Start (Month Index)].[All]" allUniqueName="[Log_XE].[DateTime_Start (Month Index)].[All]" dimensionUniqueName="[Log_XE]" displayFolder="" count="0" memberValueDatatype="20" unbalanced="0" hidden="1"/>
    <cacheHierarchy uniqueName="[Result_Text].[Date (Month Index)]" caption="Date (Month Index)" attribute="1" defaultMemberUniqueName="[Result_Text].[Date (Month Index)].[All]" allUniqueName="[Result_Text].[Date (Month Index)].[All]" dimensionUniqueName="[Result_Text]" displayFolder="" count="0" memberValueDatatype="20" unbalanced="0" hidden="1"/>
    <cacheHierarchy uniqueName="[Measures].[__XL_Count Log_Top]" caption="__XL_Count Log_Top" measure="1" displayFolder="" measureGroup="Log_Top" count="0" hidden="1"/>
    <cacheHierarchy uniqueName="[Measures].[__XL_Count Log_XE]" caption="__XL_Count Log_XE" measure="1" displayFolder="" measureGroup="Log_XE" count="0" hidden="1"/>
    <cacheHierarchy uniqueName="[Measures].[__XL_Count XE_Sum]" caption="__XL_Count XE_Sum" measure="1" displayFolder="" measureGroup="XE_Sum" count="0" hidden="1"/>
    <cacheHierarchy uniqueName="[Measures].[__XL_Count Range Sum]" caption="__XL_Count Range Sum" measure="1" displayFolder="" measureGroup="Range Sum" count="0" hidden="1"/>
    <cacheHierarchy uniqueName="[Measures].[__XL_Count Result_Text]" caption="__XL_Count Result_Text" measure="1" displayFolder="" measureGroup="Result_Text" count="0" hidden="1"/>
    <cacheHierarchy uniqueName="[Measures].[__No measures defined]" caption="__No measures defined" measure="1" displayFolder="" count="0" hidden="1"/>
    <cacheHierarchy uniqueName="[Measures].[Sum of CPU]" caption="Sum of CPU" measure="1" displayFolder="" measureGroup="Log_Top" count="0" hidden="1">
      <extLst>
        <ext xmlns:x15="http://schemas.microsoft.com/office/spreadsheetml/2010/11/main" uri="{B97F6D7D-B522-45F9-BDA1-12C45D357490}">
          <x15:cacheHierarchy aggregatedColumn="2"/>
        </ext>
      </extLst>
    </cacheHierarchy>
    <cacheHierarchy uniqueName="[Measures].[Sum of Duration]" caption="Sum of Duration" measure="1" displayFolder="" measureGroup="Log_Top" count="0" hidden="1">
      <extLst>
        <ext xmlns:x15="http://schemas.microsoft.com/office/spreadsheetml/2010/11/main" uri="{B97F6D7D-B522-45F9-BDA1-12C45D357490}">
          <x15:cacheHierarchy aggregatedColumn="3"/>
        </ext>
      </extLst>
    </cacheHierarchy>
    <cacheHierarchy uniqueName="[Measures].[Sum of Reads_physical]" caption="Sum of Reads_physical" measure="1" displayFolder="" measureGroup="Log_Top" count="0" hidden="1">
      <extLst>
        <ext xmlns:x15="http://schemas.microsoft.com/office/spreadsheetml/2010/11/main" uri="{B97F6D7D-B522-45F9-BDA1-12C45D357490}">
          <x15:cacheHierarchy aggregatedColumn="5"/>
        </ext>
      </extLst>
    </cacheHierarchy>
    <cacheHierarchy uniqueName="[Measures].[Sum of Reads_logical]" caption="Sum of Reads_logical" measure="1" displayFolder="" measureGroup="Log_Top" count="0" hidden="1">
      <extLst>
        <ext xmlns:x15="http://schemas.microsoft.com/office/spreadsheetml/2010/11/main" uri="{B97F6D7D-B522-45F9-BDA1-12C45D357490}">
          <x15:cacheHierarchy aggregatedColumn="6"/>
        </ext>
      </extLst>
    </cacheHierarchy>
    <cacheHierarchy uniqueName="[Measures].[Sum of Writes]" caption="Sum of Writes" measure="1" displayFolder="" measureGroup="Log_Top" count="0" hidden="1">
      <extLst>
        <ext xmlns:x15="http://schemas.microsoft.com/office/spreadsheetml/2010/11/main" uri="{B97F6D7D-B522-45F9-BDA1-12C45D357490}">
          <x15:cacheHierarchy aggregatedColumn="7"/>
        </ext>
      </extLst>
    </cacheHierarchy>
    <cacheHierarchy uniqueName="[Measures].[Sum of Spills]" caption="Sum of Spills" measure="1" displayFolder="" measureGroup="Log_Top" count="0" hidden="1">
      <extLst>
        <ext xmlns:x15="http://schemas.microsoft.com/office/spreadsheetml/2010/11/main" uri="{B97F6D7D-B522-45F9-BDA1-12C45D357490}">
          <x15:cacheHierarchy aggregatedColumn="8"/>
        </ext>
      </extLst>
    </cacheHierarchy>
    <cacheHierarchy uniqueName="[Measures].[Sum of Row_count]" caption="Sum of Row_count" measure="1" displayFolder="" measureGroup="Log_Top" count="0" hidden="1">
      <extLst>
        <ext xmlns:x15="http://schemas.microsoft.com/office/spreadsheetml/2010/11/main" uri="{B97F6D7D-B522-45F9-BDA1-12C45D357490}">
          <x15:cacheHierarchy aggregatedColumn="9"/>
        </ext>
      </extLst>
    </cacheHierarchy>
    <cacheHierarchy uniqueName="[Measures].[Count of Spills]" caption="Count of Spills" measure="1" displayFolder="" measureGroup="Log_Top" count="0" hidden="1">
      <extLst>
        <ext xmlns:x15="http://schemas.microsoft.com/office/spreadsheetml/2010/11/main" uri="{B97F6D7D-B522-45F9-BDA1-12C45D357490}">
          <x15:cacheHierarchy aggregatedColumn="8"/>
        </ext>
      </extLst>
    </cacheHierarchy>
    <cacheHierarchy uniqueName="[Measures].[Sum of CPU 2]" caption="Sum of CPU 2" measure="1" displayFolder="" measureGroup="Log_XE" count="0" hidden="1">
      <extLst>
        <ext xmlns:x15="http://schemas.microsoft.com/office/spreadsheetml/2010/11/main" uri="{B97F6D7D-B522-45F9-BDA1-12C45D357490}">
          <x15:cacheHierarchy aggregatedColumn="67"/>
        </ext>
      </extLst>
    </cacheHierarchy>
    <cacheHierarchy uniqueName="[Measures].[Sum of Duration 2]" caption="Sum of Duration 2" measure="1" displayFolder="" measureGroup="Log_XE" count="0" hidden="1">
      <extLst>
        <ext xmlns:x15="http://schemas.microsoft.com/office/spreadsheetml/2010/11/main" uri="{B97F6D7D-B522-45F9-BDA1-12C45D357490}">
          <x15:cacheHierarchy aggregatedColumn="68"/>
        </ext>
      </extLst>
    </cacheHierarchy>
    <cacheHierarchy uniqueName="[Measures].[Sum of Reads_physical 2]" caption="Sum of Reads_physical 2" measure="1" displayFolder="" measureGroup="Log_XE" count="0" hidden="1">
      <extLst>
        <ext xmlns:x15="http://schemas.microsoft.com/office/spreadsheetml/2010/11/main" uri="{B97F6D7D-B522-45F9-BDA1-12C45D357490}">
          <x15:cacheHierarchy aggregatedColumn="70"/>
        </ext>
      </extLst>
    </cacheHierarchy>
    <cacheHierarchy uniqueName="[Measures].[Sum of Reads_logical 2]" caption="Sum of Reads_logical 2" measure="1" displayFolder="" measureGroup="Log_XE" count="0" hidden="1">
      <extLst>
        <ext xmlns:x15="http://schemas.microsoft.com/office/spreadsheetml/2010/11/main" uri="{B97F6D7D-B522-45F9-BDA1-12C45D357490}">
          <x15:cacheHierarchy aggregatedColumn="71"/>
        </ext>
      </extLst>
    </cacheHierarchy>
    <cacheHierarchy uniqueName="[Measures].[Sum of Writes 2]" caption="Sum of Writes 2" measure="1" displayFolder="" measureGroup="Log_XE" count="0" hidden="1">
      <extLst>
        <ext xmlns:x15="http://schemas.microsoft.com/office/spreadsheetml/2010/11/main" uri="{B97F6D7D-B522-45F9-BDA1-12C45D357490}">
          <x15:cacheHierarchy aggregatedColumn="72"/>
        </ext>
      </extLst>
    </cacheHierarchy>
    <cacheHierarchy uniqueName="[Measures].[Sum of Spills 2]" caption="Sum of Spills 2" measure="1" displayFolder="" measureGroup="Log_XE" count="0" hidden="1">
      <extLst>
        <ext xmlns:x15="http://schemas.microsoft.com/office/spreadsheetml/2010/11/main" uri="{B97F6D7D-B522-45F9-BDA1-12C45D357490}">
          <x15:cacheHierarchy aggregatedColumn="73"/>
        </ext>
      </extLst>
    </cacheHierarchy>
    <cacheHierarchy uniqueName="[Measures].[Sum of Row_count 2]" caption="Sum of Row_count 2" measure="1" displayFolder="" measureGroup="Log_XE" count="0" hidden="1">
      <extLst>
        <ext xmlns:x15="http://schemas.microsoft.com/office/spreadsheetml/2010/11/main" uri="{B97F6D7D-B522-45F9-BDA1-12C45D357490}">
          <x15:cacheHierarchy aggregatedColumn="74"/>
        </ext>
      </extLst>
    </cacheHierarchy>
    <cacheHierarchy uniqueName="[Measures].[Sum of Hash#]" caption="Sum of Hash#" measure="1" displayFolder="" measureGroup="Log_XE" count="0" hidden="1">
      <extLst>
        <ext xmlns:x15="http://schemas.microsoft.com/office/spreadsheetml/2010/11/main" uri="{B97F6D7D-B522-45F9-BDA1-12C45D357490}">
          <x15:cacheHierarchy aggregatedColumn="75"/>
        </ext>
      </extLst>
    </cacheHierarchy>
    <cacheHierarchy uniqueName="[Measures].[Count of Hash#]" caption="Count of Hash#" measure="1" displayFolder="" measureGroup="Log_XE" count="0" hidden="1">
      <extLst>
        <ext xmlns:x15="http://schemas.microsoft.com/office/spreadsheetml/2010/11/main" uri="{B97F6D7D-B522-45F9-BDA1-12C45D357490}">
          <x15:cacheHierarchy aggregatedColumn="75"/>
        </ext>
      </extLst>
    </cacheHierarchy>
    <cacheHierarchy uniqueName="[Measures].[Min of Hash#]" caption="Min of Hash#" measure="1" displayFolder="" measureGroup="Log_XE" count="0" hidden="1">
      <extLst>
        <ext xmlns:x15="http://schemas.microsoft.com/office/spreadsheetml/2010/11/main" uri="{B97F6D7D-B522-45F9-BDA1-12C45D357490}">
          <x15:cacheHierarchy aggregatedColumn="75"/>
        </ext>
      </extLst>
    </cacheHierarchy>
    <cacheHierarchy uniqueName="[Measures].[Count of Date 2]" caption="Count of Date 2" measure="1" displayFolder="" measureGroup="Log_XE" count="0" hidden="1">
      <extLst>
        <ext xmlns:x15="http://schemas.microsoft.com/office/spreadsheetml/2010/11/main" uri="{B97F6D7D-B522-45F9-BDA1-12C45D357490}">
          <x15:cacheHierarchy aggregatedColumn="66"/>
        </ext>
      </extLst>
    </cacheHierarchy>
    <cacheHierarchy uniqueName="[Measures].[Sum of CPU 3]" caption="Sum of CPU 3" measure="1" displayFolder="" measureGroup="XE_Sum" count="0" hidden="1">
      <extLst>
        <ext xmlns:x15="http://schemas.microsoft.com/office/spreadsheetml/2010/11/main" uri="{B97F6D7D-B522-45F9-BDA1-12C45D357490}">
          <x15:cacheHierarchy aggregatedColumn="124"/>
        </ext>
      </extLst>
    </cacheHierarchy>
    <cacheHierarchy uniqueName="[Measures].[Sum of Duration 3]" caption="Sum of Duration 3" measure="1" displayFolder="" measureGroup="XE_Sum" count="0" hidden="1">
      <extLst>
        <ext xmlns:x15="http://schemas.microsoft.com/office/spreadsheetml/2010/11/main" uri="{B97F6D7D-B522-45F9-BDA1-12C45D357490}">
          <x15:cacheHierarchy aggregatedColumn="125"/>
        </ext>
      </extLst>
    </cacheHierarchy>
    <cacheHierarchy uniqueName="[Measures].[Sum of Page_server_reads]" caption="Sum of Page_server_reads" measure="1" displayFolder="" measureGroup="XE_Sum" count="0" hidden="1">
      <extLst>
        <ext xmlns:x15="http://schemas.microsoft.com/office/spreadsheetml/2010/11/main" uri="{B97F6D7D-B522-45F9-BDA1-12C45D357490}">
          <x15:cacheHierarchy aggregatedColumn="126"/>
        </ext>
      </extLst>
    </cacheHierarchy>
    <cacheHierarchy uniqueName="[Measures].[Sum of Reads_physical 3]" caption="Sum of Reads_physical 3" measure="1" displayFolder="" measureGroup="XE_Sum" count="0" hidden="1">
      <extLst>
        <ext xmlns:x15="http://schemas.microsoft.com/office/spreadsheetml/2010/11/main" uri="{B97F6D7D-B522-45F9-BDA1-12C45D357490}">
          <x15:cacheHierarchy aggregatedColumn="127"/>
        </ext>
      </extLst>
    </cacheHierarchy>
    <cacheHierarchy uniqueName="[Measures].[Sum of Reads_logical 3]" caption="Sum of Reads_logical 3" measure="1" displayFolder="" measureGroup="XE_Sum" count="0" hidden="1">
      <extLst>
        <ext xmlns:x15="http://schemas.microsoft.com/office/spreadsheetml/2010/11/main" uri="{B97F6D7D-B522-45F9-BDA1-12C45D357490}">
          <x15:cacheHierarchy aggregatedColumn="128"/>
        </ext>
      </extLst>
    </cacheHierarchy>
    <cacheHierarchy uniqueName="[Measures].[Sum of Writes 3]" caption="Sum of Writes 3" measure="1" displayFolder="" measureGroup="XE_Sum" count="0" hidden="1">
      <extLst>
        <ext xmlns:x15="http://schemas.microsoft.com/office/spreadsheetml/2010/11/main" uri="{B97F6D7D-B522-45F9-BDA1-12C45D357490}">
          <x15:cacheHierarchy aggregatedColumn="129"/>
        </ext>
      </extLst>
    </cacheHierarchy>
    <cacheHierarchy uniqueName="[Measures].[Sum of Spills 3]" caption="Sum of Spills 3" measure="1" displayFolder="" measureGroup="XE_Sum" count="0" hidden="1">
      <extLst>
        <ext xmlns:x15="http://schemas.microsoft.com/office/spreadsheetml/2010/11/main" uri="{B97F6D7D-B522-45F9-BDA1-12C45D357490}">
          <x15:cacheHierarchy aggregatedColumn="130"/>
        </ext>
      </extLst>
    </cacheHierarchy>
    <cacheHierarchy uniqueName="[Measures].[Sum of Row_count 3]" caption="Sum of Row_count 3" measure="1" displayFolder="" measureGroup="XE_Sum" count="0" hidden="1">
      <extLst>
        <ext xmlns:x15="http://schemas.microsoft.com/office/spreadsheetml/2010/11/main" uri="{B97F6D7D-B522-45F9-BDA1-12C45D357490}">
          <x15:cacheHierarchy aggregatedColumn="131"/>
        </ext>
      </extLst>
    </cacheHierarchy>
    <cacheHierarchy uniqueName="[Measures].[Sum of Reqs_Cnt]" caption="Sum of Reqs_Cnt" measure="1" displayFolder="" measureGroup="XE_Sum" count="0" hidden="1">
      <extLst>
        <ext xmlns:x15="http://schemas.microsoft.com/office/spreadsheetml/2010/11/main" uri="{B97F6D7D-B522-45F9-BDA1-12C45D357490}">
          <x15:cacheHierarchy aggregatedColumn="132"/>
        </ext>
      </extLst>
    </cacheHierarchy>
    <cacheHierarchy uniqueName="[Measures].[Sum of Orders]" caption="Sum of Orders" measure="1" displayFolder="" measureGroup="XE_Sum" count="0" hidden="1">
      <extLst>
        <ext xmlns:x15="http://schemas.microsoft.com/office/spreadsheetml/2010/11/main" uri="{B97F6D7D-B522-45F9-BDA1-12C45D357490}">
          <x15:cacheHierarchy aggregatedColumn="133"/>
        </ext>
      </extLst>
    </cacheHierarchy>
    <cacheHierarchy uniqueName="[Measures].[Count of CPU_per_Order]" caption="Count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Count of Duration_per_Orders]" caption="Count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Count of Reads_per_Order]" caption="Count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Count of Writes_per_Order]" caption="Count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Reads_per_Order]" caption="Average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Average of Writes_per_Order]" caption="Average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Average of Duration_per_Orders]" caption="Average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Duration_per_Orders]" caption="Sum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Sum of Reads_per_Order]" caption="Sum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Sum of Writes_per_Order]" caption="Sum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Writes_per_Order]" caption="Min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ax of Writes_per_Order]" caption="Max of Writes_per_Order" measure="1" displayFolder="" measureGroup="XE_Sum" count="0" hidden="1">
      <extLst>
        <ext xmlns:x15="http://schemas.microsoft.com/office/spreadsheetml/2010/11/main" uri="{B97F6D7D-B522-45F9-BDA1-12C45D357490}">
          <x15:cacheHierarchy aggregatedColumn="137"/>
        </ext>
      </extLst>
    </cacheHierarchy>
    <cacheHierarchy uniqueName="[Measures].[Min of Reads_per_Order]" caption="Min of Reads_per_Order" measure="1" displayFolder="" measureGroup="XE_Sum" count="0" hidden="1">
      <extLst>
        <ext xmlns:x15="http://schemas.microsoft.com/office/spreadsheetml/2010/11/main" uri="{B97F6D7D-B522-45F9-BDA1-12C45D357490}">
          <x15:cacheHierarchy aggregatedColumn="136"/>
        </ext>
      </extLst>
    </cacheHierarchy>
    <cacheHierarchy uniqueName="[Measures].[Min of Duration_per_Orders]" caption="Min of Duration_per_Orders" measure="1" displayFolder="" measureGroup="XE_Sum" count="0" hidden="1">
      <extLst>
        <ext xmlns:x15="http://schemas.microsoft.com/office/spreadsheetml/2010/11/main" uri="{B97F6D7D-B522-45F9-BDA1-12C45D357490}">
          <x15:cacheHierarchy aggregatedColumn="135"/>
        </ext>
      </extLst>
    </cacheHierarchy>
    <cacheHierarchy uniqueName="[Measures].[Min of CPU_per_Order]" caption="Min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CPU_per_Order]" caption="Sum of CPU_per_Order" measure="1" displayFolder="" measureGroup="XE_Sum" count="0" hidden="1">
      <extLst>
        <ext xmlns:x15="http://schemas.microsoft.com/office/spreadsheetml/2010/11/main" uri="{B97F6D7D-B522-45F9-BDA1-12C45D357490}">
          <x15:cacheHierarchy aggregatedColumn="134"/>
        </ext>
      </extLst>
    </cacheHierarchy>
    <cacheHierarchy uniqueName="[Measures].[Sum of RowNumber]" caption="Sum of RowNumber" measure="1" displayFolder="" measureGroup="Log_Top" count="0" hidden="1">
      <extLst>
        <ext xmlns:x15="http://schemas.microsoft.com/office/spreadsheetml/2010/11/main" uri="{B97F6D7D-B522-45F9-BDA1-12C45D357490}">
          <x15:cacheHierarchy aggregatedColumn="0"/>
        </ext>
      </extLst>
    </cacheHierarchy>
    <cacheHierarchy uniqueName="[Measures].[Count of RowNumber]" caption="Count of RowNumber" measure="1" displayFolder="" measureGroup="Log_Top" count="0" hidden="1">
      <extLst>
        <ext xmlns:x15="http://schemas.microsoft.com/office/spreadsheetml/2010/11/main" uri="{B97F6D7D-B522-45F9-BDA1-12C45D357490}">
          <x15:cacheHierarchy aggregatedColumn="0"/>
        </ext>
      </extLst>
    </cacheHierarchy>
    <cacheHierarchy uniqueName="[Measures].[Sum of Page_server_reads 2]" caption="Sum of Page_server_reads 2" measure="1" displayFolder="" measureGroup="Log_Top" count="0" hidden="1">
      <extLst>
        <ext xmlns:x15="http://schemas.microsoft.com/office/spreadsheetml/2010/11/main" uri="{B97F6D7D-B522-45F9-BDA1-12C45D357490}">
          <x15:cacheHierarchy aggregatedColumn="4"/>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1"/>
        </ext>
      </extLst>
    </cacheHierarchy>
    <cacheHierarchy uniqueName="[Measures].[Count of D]" caption="Count of D" measure="1" displayFolder="" measureGroup="Log_Top" count="0" hidden="1">
      <extLst>
        <ext xmlns:x15="http://schemas.microsoft.com/office/spreadsheetml/2010/11/main" uri="{B97F6D7D-B522-45F9-BDA1-12C45D357490}">
          <x15:cacheHierarchy aggregatedColumn="42"/>
        </ext>
      </extLst>
    </cacheHierarchy>
    <cacheHierarchy uniqueName="[Measures].[Count of P]" caption="Count of P" measure="1" displayFolder="" measureGroup="Log_Top" count="0" hidden="1">
      <extLst>
        <ext xmlns:x15="http://schemas.microsoft.com/office/spreadsheetml/2010/11/main" uri="{B97F6D7D-B522-45F9-BDA1-12C45D357490}">
          <x15:cacheHierarchy aggregatedColumn="43"/>
        </ext>
      </extLst>
    </cacheHierarchy>
    <cacheHierarchy uniqueName="[Measures].[Count of L]" caption="Count of L" measure="1" displayFolder="" measureGroup="Log_Top" count="0" hidden="1">
      <extLst>
        <ext xmlns:x15="http://schemas.microsoft.com/office/spreadsheetml/2010/11/main" uri="{B97F6D7D-B522-45F9-BDA1-12C45D357490}">
          <x15:cacheHierarchy aggregatedColumn="44"/>
        </ext>
      </extLst>
    </cacheHierarchy>
    <cacheHierarchy uniqueName="[Measures].[Count of S]" caption="Count of S" measure="1" displayFolder="" measureGroup="Log_Top" count="0" hidden="1">
      <extLst>
        <ext xmlns:x15="http://schemas.microsoft.com/office/spreadsheetml/2010/11/main" uri="{B97F6D7D-B522-45F9-BDA1-12C45D357490}">
          <x15:cacheHierarchy aggregatedColumn="46"/>
        </ext>
      </extLst>
    </cacheHierarchy>
    <cacheHierarchy uniqueName="[Measures].[Count of C%]" caption="Count of C%" measure="1" displayFolder="" measureGroup="Log_Top" count="0" hidden="1">
      <extLst>
        <ext xmlns:x15="http://schemas.microsoft.com/office/spreadsheetml/2010/11/main" uri="{B97F6D7D-B522-45F9-BDA1-12C45D357490}">
          <x15:cacheHierarchy aggregatedColumn="47"/>
        </ext>
      </extLst>
    </cacheHierarchy>
    <cacheHierarchy uniqueName="[Measures].[Sum of Duration_M]" caption="Sum of Duration_M" measure="1" displayFolder="" measureGroup="Log_Top" count="0" hidden="1">
      <extLst>
        <ext xmlns:x15="http://schemas.microsoft.com/office/spreadsheetml/2010/11/main" uri="{B97F6D7D-B522-45F9-BDA1-12C45D357490}">
          <x15:cacheHierarchy aggregatedColumn="59"/>
        </ext>
      </extLst>
    </cacheHierarchy>
    <cacheHierarchy uniqueName="[Measures].[Sum of CPU_M]" caption="Sum of CPU_M" measure="1" displayFolder="" measureGroup="Log_Top" count="0" hidden="1">
      <extLst>
        <ext xmlns:x15="http://schemas.microsoft.com/office/spreadsheetml/2010/11/main" uri="{B97F6D7D-B522-45F9-BDA1-12C45D357490}">
          <x15:cacheHierarchy aggregatedColumn="60"/>
        </ext>
      </extLst>
    </cacheHierarchy>
    <cacheHierarchy uniqueName="[Measures].[Sum of Writes_M]" caption="Sum of Writes_M" measure="1" displayFolder="" measureGroup="Log_Top" count="0" hidden="1">
      <extLst>
        <ext xmlns:x15="http://schemas.microsoft.com/office/spreadsheetml/2010/11/main" uri="{B97F6D7D-B522-45F9-BDA1-12C45D357490}">
          <x15:cacheHierarchy aggregatedColumn="61"/>
        </ext>
      </extLst>
    </cacheHierarchy>
    <cacheHierarchy uniqueName="[Measures].[Sum of Reads_physical_M]" caption="Sum of Reads_physical_M" measure="1" displayFolder="" measureGroup="Log_Top" count="0" hidden="1">
      <extLst>
        <ext xmlns:x15="http://schemas.microsoft.com/office/spreadsheetml/2010/11/main" uri="{B97F6D7D-B522-45F9-BDA1-12C45D357490}">
          <x15:cacheHierarchy aggregatedColumn="62"/>
        </ext>
      </extLst>
    </cacheHierarchy>
    <cacheHierarchy uniqueName="[Measures].[Sum of Reads_logical_M]" caption="Sum of Reads_logical_M" measure="1" displayFolder="" measureGroup="Log_Top" count="0" hidden="1">
      <extLst>
        <ext xmlns:x15="http://schemas.microsoft.com/office/spreadsheetml/2010/11/main" uri="{B97F6D7D-B522-45F9-BDA1-12C45D357490}">
          <x15:cacheHierarchy aggregatedColumn="63"/>
        </ext>
      </extLst>
    </cacheHierarchy>
    <cacheHierarchy uniqueName="[Measures].[Sum of Row_count_M]" caption="Sum of Row_count_M" measure="1" displayFolder="" measureGroup="Log_Top" count="0" hidden="1">
      <extLst>
        <ext xmlns:x15="http://schemas.microsoft.com/office/spreadsheetml/2010/11/main" uri="{B97F6D7D-B522-45F9-BDA1-12C45D357490}">
          <x15:cacheHierarchy aggregatedColumn="64"/>
        </ext>
      </extLst>
    </cacheHierarchy>
    <cacheHierarchy uniqueName="[Measures].[Sum of Page_server_reads 3]" caption="Sum of Page_server_reads 3" measure="1" displayFolder="" measureGroup="Log_XE" count="0" hidden="1">
      <extLst>
        <ext xmlns:x15="http://schemas.microsoft.com/office/spreadsheetml/2010/11/main" uri="{B97F6D7D-B522-45F9-BDA1-12C45D357490}">
          <x15:cacheHierarchy aggregatedColumn="69"/>
        </ext>
      </extLst>
    </cacheHierarchy>
    <cacheHierarchy uniqueName="[Measures].[Sum of RowNumber 2]" caption="Sum of RowNumber 2" measure="1" displayFolder="" measureGroup="Log_XE" count="0" hidden="1">
      <extLst>
        <ext xmlns:x15="http://schemas.microsoft.com/office/spreadsheetml/2010/11/main" uri="{B97F6D7D-B522-45F9-BDA1-12C45D357490}">
          <x15:cacheHierarchy aggregatedColumn="65"/>
        </ext>
      </extLst>
    </cacheHierarchy>
    <cacheHierarchy uniqueName="[Measures].[Count of RowNumber 2]" caption="Count of RowNumber 2" measure="1" displayFolder="" measureGroup="Log_XE" count="0" hidden="1">
      <extLst>
        <ext xmlns:x15="http://schemas.microsoft.com/office/spreadsheetml/2010/11/main" uri="{B97F6D7D-B522-45F9-BDA1-12C45D357490}">
          <x15:cacheHierarchy aggregatedColumn="65"/>
        </ext>
      </extLst>
    </cacheHierarchy>
    <cacheHierarchy uniqueName="[Measures].[Sum of Cnt]" caption="Sum of Cnt" measure="1" displayFolder="" measureGroup="Result_Text" count="0" hidden="1">
      <extLst>
        <ext xmlns:x15="http://schemas.microsoft.com/office/spreadsheetml/2010/11/main" uri="{B97F6D7D-B522-45F9-BDA1-12C45D357490}">
          <x15:cacheHierarchy aggregatedColumn="119"/>
        </ext>
      </extLst>
    </cacheHierarchy>
    <cacheHierarchy uniqueName="[Measures].[Count of Date (Month)]" caption="Count of Date (Month)" measure="1" displayFolder="" measureGroup="Result_Text" count="0" hidden="1">
      <extLst>
        <ext xmlns:x15="http://schemas.microsoft.com/office/spreadsheetml/2010/11/main" uri="{B97F6D7D-B522-45F9-BDA1-12C45D357490}">
          <x15:cacheHierarchy aggregatedColumn="120"/>
        </ext>
      </extLst>
    </cacheHierarchy>
  </cacheHierarchies>
  <kpis count="0"/>
  <extLst>
    <ext xmlns:x14="http://schemas.microsoft.com/office/spreadsheetml/2009/9/main" uri="{725AE2AE-9491-48be-B2B4-4EB974FC3084}">
      <x14:pivotCacheDefinition pivotCacheId="26873714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FC39B5-3334-4696-95D7-B73AF26CDEDF}" name="PivotChartTable4" cacheId="2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96" firstHeaderRow="1" firstDataRow="1" firstDataCol="1"/>
  <pivotFields count="2">
    <pivotField axis="axisRow" allDrilled="1" subtotalTop="0" showAll="0" dataSourceSort="1"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pivotField>
    <pivotField dataField="1" subtotalTop="0" showAll="0" defaultSubtotal="0"/>
  </pivotFields>
  <rowFields count="1">
    <field x="0"/>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Items count="1">
    <i/>
  </colItems>
  <dataFields count="1">
    <dataField name="Min of Writes_per_Order" fld="1" subtotal="min" showDataAs="percentOfTotal" baseField="0" baseItem="9" numFmtId="10"/>
  </dataFields>
  <chartFormats count="1">
    <chartFormat chart="0" format="0" series="1">
      <pivotArea type="data" outline="0" fieldPosition="0">
        <references count="1">
          <reference field="4294967294" count="1" selected="0">
            <x v="0"/>
          </reference>
        </references>
      </pivotArea>
    </chartFormat>
  </chartFormats>
  <pivotHierarchies count="2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Writes_per_Order"/>
    <pivotHierarchy dragToData="1"/>
    <pivotHierarchy dragToData="1"/>
    <pivotHierarchy dragToData="1"/>
    <pivotHierarchy dragToData="1" caption="Sum of Writes_per_Order"/>
    <pivotHierarchy dragToData="1" caption="Min of Writes_per_Order"/>
    <pivotHierarchy dragToData="1" caption="Max of Writes_per_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95" columnCount="1" cacheId="2070834979">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Row count="1">
          <x15:c t="e">
            <x15:v>#DIV/0!</x15:v>
          </x15:c>
        </x15:pivotRow>
      </x15:pivotTableData>
    </ext>
    <ext xmlns:x15="http://schemas.microsoft.com/office/spreadsheetml/2010/11/main" uri="{E67621CE-5B39-4880-91FE-76760E9C1902}">
      <x15:pivotTableUISettings>
        <x15:activeTabTopLevelEntity name="[XE_Su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03DCD9D-A6CD-4F5A-AC8E-F4D48230BD00}" name="PivotChartTable2" cacheId="29"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1">
  <location ref="A1:F96" firstHeaderRow="0" firstDataRow="1" firstDataCol="1"/>
  <pivotFields count="6">
    <pivotField axis="axisRow" allDrilled="1" subtotalTop="0" showAll="0" dataSourceSort="1"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Fields count="1">
    <field x="-2"/>
  </colFields>
  <colItems count="5">
    <i>
      <x/>
    </i>
    <i i="1">
      <x v="1"/>
    </i>
    <i i="2">
      <x v="2"/>
    </i>
    <i i="3">
      <x v="3"/>
    </i>
    <i i="4">
      <x v="4"/>
    </i>
  </colItems>
  <dataFields count="5">
    <dataField name="CPU" fld="1" showDataAs="percentOfCol" baseField="0" baseItem="571473920" numFmtId="10"/>
    <dataField name="Duration" fld="2" showDataAs="percentOfCol" baseField="0" baseItem="571473920" numFmtId="10"/>
    <dataField name="Reads_logical" fld="3" showDataAs="percentOfCol" baseField="0" baseItem="571473920" numFmtId="10"/>
    <dataField name="Writes" fld="4" showDataAs="percentOfCol" baseField="0" baseItem="9" numFmtId="10"/>
    <dataField name="Orders" fld="5" baseField="0" baseItem="9"/>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s>
  <pivotHierarchies count="2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PU"/>
    <pivotHierarchy dragToData="1" caption="Duration"/>
    <pivotHierarchy dragToData="1"/>
    <pivotHierarchy dragToData="1"/>
    <pivotHierarchy dragToData="1" caption="Reads_logical"/>
    <pivotHierarchy dragToData="1" caption="Writes"/>
    <pivotHierarchy dragToData="1"/>
    <pivotHierarchy dragToData="1"/>
    <pivotHierarchy dragToData="1"/>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95" columnCount="5" cacheId="2117212641">
        <x15:pivotRow count="5">
          <x15:c>
            <x15:v>2.617253647427484E-3</x15:v>
          </x15:c>
          <x15:c>
            <x15:v>2.0648462122697183E-3</x15:v>
          </x15:c>
          <x15:c>
            <x15:v>2.7534613395082258E-3</x15:v>
          </x15:c>
          <x15:c>
            <x15:v>1.6895218307367058E-3</x15:v>
          </x15:c>
          <x15:c>
            <x15:v>791</x15:v>
          </x15:c>
        </x15:pivotRow>
        <x15:pivotRow count="5">
          <x15:c>
            <x15:v>4.019872248804247E-3</x15:v>
          </x15:c>
          <x15:c>
            <x15:v>2.9714909505573896E-3</x15:v>
          </x15:c>
          <x15:c>
            <x15:v>5.0170829540891904E-3</x15:v>
          </x15:c>
          <x15:c>
            <x15:v>6.9482943999608715E-3</x15:v>
          </x15:c>
          <x15:c>
            <x15:v>1042</x15:v>
          </x15:c>
        </x15:pivotRow>
        <x15:pivotRow count="5">
          <x15:c>
            <x15:v>8.2797983471786605E-3</x15:v>
          </x15:c>
          <x15:c>
            <x15:v>6.98457834908773E-3</x15:v>
          </x15:c>
          <x15:c>
            <x15:v>9.3133499753372852E-3</x15:v>
          </x15:c>
          <x15:c>
            <x15:v>7.1491673238801645E-3</x15:v>
          </x15:c>
          <x15:c>
            <x15:v>15652</x15:v>
          </x15:c>
        </x15:pivotRow>
        <x15:pivotRow count="5">
          <x15:c>
            <x15:v>7.1968743904905633E-3</x15:v>
          </x15:c>
          <x15:c>
            <x15:v>6.491225130718239E-3</x15:v>
          </x15:c>
          <x15:c>
            <x15:v>8.8338897234211105E-3</x15:v>
          </x15:c>
          <x15:c>
            <x15:v>6.7828856086629644E-3</x15:v>
          </x15:c>
          <x15:c>
            <x15:v>15254</x15:v>
          </x15:c>
        </x15:pivotRow>
        <x15:pivotRow count="5">
          <x15:c>
            <x15:v>3.0876006537761337E-3</x15:v>
          </x15:c>
          <x15:c>
            <x15:v>2.3282428389671352E-3</x15:v>
          </x15:c>
          <x15:c>
            <x15:v>3.1820552822075326E-3</x15:v>
          </x15:c>
          <x15:c>
            <x15:v>2.5172381806868038E-3</x15:v>
          </x15:c>
          <x15:c>
            <x15:v>1121</x15:v>
          </x15:c>
        </x15:pivotRow>
        <x15:pivotRow count="5">
          <x15:c>
            <x15:v>4.331502223936144E-3</x15:v>
          </x15:c>
          <x15:c>
            <x15:v>3.1552221236373968E-3</x15:v>
          </x15:c>
          <x15:c>
            <x15:v>4.4378645371904247E-3</x15:v>
          </x15:c>
          <x15:c>
            <x15:v>8.4833601020265215E-3</x15:v>
          </x15:c>
          <x15:c>
            <x15:v>1042</x15:v>
          </x15:c>
        </x15:pivotRow>
        <x15:pivotRow count="5">
          <x15:c>
            <x15:v>1.5725704092336826E-2</x15:v>
          </x15:c>
          <x15:c>
            <x15:v>1.0623263403968446E-2</x15:v>
          </x15:c>
          <x15:c>
            <x15:v>1.3695049117642442E-2</x15:v>
          </x15:c>
          <x15:c>
            <x15:v>1.2039085404786863E-2</x15:v>
          </x15:c>
          <x15:c>
            <x15:v>16347</x15:v>
          </x15:c>
        </x15:pivotRow>
        <x15:pivotRow count="5">
          <x15:c>
            <x15:v>2.6468860704320276E-2</x15:v>
          </x15:c>
          <x15:c>
            <x15:v>1.8106118415787284E-2</x15:v>
          </x15:c>
          <x15:c>
            <x15:v>1.6639943679346611E-2</x15:v>
          </x15:c>
          <x15:c>
            <x15:v>1.3279121451985182E-2</x15:v>
          </x15:c>
          <x15:c>
            <x15:v>15307</x15:v>
          </x15:c>
        </x15:pivotRow>
        <x15:pivotRow count="5">
          <x15:c>
            <x15:v>9.9174719699344407E-3</x15:v>
          </x15:c>
          <x15:c>
            <x15:v>8.7546839327576238E-3</x15:v>
          </x15:c>
          <x15:c>
            <x15:v>1.2319518741670574E-2</x15:v>
          </x15:c>
          <x15:c>
            <x15:v>1.3317535367051587E-2</x15:v>
          </x15:c>
          <x15:c>
            <x15:v>14159</x15:v>
          </x15:c>
        </x15:pivotRow>
        <x15:pivotRow count="5">
          <x15:c>
            <x15:v>1.0559807272004326E-2</x15:v>
          </x15:c>
          <x15:c>
            <x15:v>9.7233942842473685E-3</x15:v>
          </x15:c>
          <x15:c>
            <x15:v>1.3544125034269206E-2</x15:v>
          </x15:c>
          <x15:c>
            <x15:v>1.2704825281767912E-2</x15:v>
          </x15:c>
          <x15:c>
            <x15:v>14059</x15:v>
          </x15:c>
        </x15:pivotRow>
        <x15:pivotRow count="5">
          <x15:c>
            <x15:v>9.9302788657450337E-3</x15:v>
          </x15:c>
          <x15:c>
            <x15:v>8.7857176868484221E-3</x15:v>
          </x15:c>
          <x15:c>
            <x15:v>1.3954603774423811E-2</x15:v>
          </x15:c>
          <x15:c>
            <x15:v>1.4117992949246094E-2</x15:v>
          </x15:c>
          <x15:c>
            <x15:v>12125</x15:v>
          </x15:c>
        </x15:pivotRow>
        <x15:pivotRow count="5">
          <x15:c>
            <x15:v>5.6988640840849609E-3</x15:v>
          </x15:c>
          <x15:c>
            <x15:v>4.6128242044532509E-3</x15:v>
          </x15:c>
          <x15:c>
            <x15:v>6.1780928785064981E-3</x15:v>
          </x15:c>
          <x15:c>
            <x15:v>9.9750205739208113E-3</x15:v>
          </x15:c>
          <x15:c>
            <x15:v>750</x15:v>
          </x15:c>
        </x15:pivotRow>
        <x15:pivotRow count="5">
          <x15:c>
            <x15:v>3.933501235856539E-3</x15:v>
          </x15:c>
          <x15:c>
            <x15:v>2.8133890719585185E-3</x15:v>
          </x15:c>
          <x15:c>
            <x15:v>4.7564336416637334E-3</x15:v>
          </x15:c>
          <x15:c>
            <x15:v>9.226146077708398E-3</x15:v>
          </x15:c>
          <x15:c>
            <x15:v>1081</x15:v>
          </x15:c>
        </x15:pivotRow>
        <x15:pivotRow count="5">
          <x15:c>
            <x15:v>1.0164055395995079E-2</x15:v>
          </x15:c>
          <x15:c>
            <x15:v>8.6312625806541608E-3</x15:v>
          </x15:c>
          <x15:c>
            <x15:v>1.1034525517676237E-2</x15:v>
          </x15:c>
          <x15:c>
            <x15:v>1.5833679950057734E-2</x15:v>
          </x15:c>
          <x15:c>
            <x15:v>15653</x15:v>
          </x15:c>
        </x15:pivotRow>
        <x15:pivotRow count="5">
          <x15:c>
            <x15:v>1.2381575796751504E-2</x15:v>
          </x15:c>
          <x15:c>
            <x15:v>1.0610827769632977E-2</x15:v>
          </x15:c>
          <x15:c>
            <x15:v>1.2803119319542478E-2</x15:v>
          </x15:c>
          <x15:c>
            <x15:v>1.3608769674256895E-2</x15:v>
          </x15:c>
          <x15:c>
            <x15:v>15643</x15:v>
          </x15:c>
        </x15:pivotRow>
        <x15:pivotRow count="5">
          <x15:c>
            <x15:v>1.2012811701470444E-2</x15:v>
          </x15:c>
          <x15:c>
            <x15:v>1.1391348443166173E-2</x15:v>
          </x15:c>
          <x15:c>
            <x15:v>1.2236587899001552E-2</x15:v>
          </x15:c>
          <x15:c>
            <x15:v>1.4693384971984601E-2</x15:v>
          </x15:c>
          <x15:c>
            <x15:v>13205</x15:v>
          </x15:c>
        </x15:pivotRow>
        <x15:pivotRow count="5">
          <x15:c>
            <x15:v>1.2450566264593283E-2</x15:v>
          </x15:c>
          <x15:c>
            <x15:v>1.1140581926726937E-2</x15:v>
          </x15:c>
          <x15:c>
            <x15:v>1.255270578173257E-2</x15:v>
          </x15:c>
          <x15:c>
            <x15:v>1.1971971878835093E-2</x15:v>
          </x15:c>
          <x15:c>
            <x15:v>13369</x15:v>
          </x15:c>
        </x15:pivotRow>
        <x15:pivotRow count="5">
          <x15:c>
            <x15:v>9.8169128597559666E-3</x15:v>
          </x15:c>
          <x15:c>
            <x15:v>8.2300125948224986E-3</x15:v>
          </x15:c>
          <x15:c>
            <x15:v>9.2162790716348239E-3</x15:v>
          </x15:c>
          <x15:c>
            <x15:v>9.3569322428888827E-3</x15:v>
          </x15:c>
          <x15:c>
            <x15:v>11866</x15:v>
          </x15:c>
        </x15:pivotRow>
        <x15:pivotRow count="5">
          <x15:c>
            <x15:v>5.1329299450891021E-3</x15:v>
          </x15:c>
          <x15:c>
            <x15:v>4.0251999128082987E-3</x15:v>
          </x15:c>
          <x15:c>
            <x15:v>5.9140561996932749E-3</x15:v>
          </x15:c>
          <x15:c>
            <x15:v>6.9124717476874769E-3</x15:v>
          </x15:c>
          <x15:c>
            <x15:v>770</x15:v>
          </x15:c>
        </x15:pivotRow>
        <x15:pivotRow count="5">
          <x15:c>
            <x15:v>3.6183108110870092E-3</x15:v>
          </x15:c>
          <x15:c>
            <x15:v>2.703128023709768E-3</x15:v>
          </x15:c>
          <x15:c>
            <x15:v>3.4584718044824801E-3</x15:v>
          </x15:c>
          <x15:c>
            <x15:v>4.3044036278424101E-3</x15:v>
          </x15:c>
          <x15:c>
            <x15:v>1007</x15:v>
          </x15:c>
        </x15:pivotRow>
        <x15:pivotRow count="5">
          <x15:c>
            <x15:v>1.1385378341844709E-2</x15:v>
          </x15:c>
          <x15:c>
            <x15:v>1.0915371993456661E-2</x15:v>
          </x15:c>
          <x15:c>
            <x15:v>1.5105440162089836E-2</x15:v>
          </x15:c>
          <x15:c>
            <x15:v>1.2747415612554137E-2</x15:v>
          </x15:c>
          <x15:c>
            <x15:v>15662</x15:v>
          </x15:c>
        </x15:pivotRow>
        <x15:pivotRow count="5">
          <x15:c>
            <x15:v>1.0602585500022292E-2</x15:v>
          </x15:c>
          <x15:c>
            <x15:v>9.6111947713382936E-3</x15:v>
          </x15:c>
          <x15:c>
            <x15:v>1.3129382869290622E-2</x15:v>
          </x15:c>
          <x15:c>
            <x15:v>9.7944488816675522E-3</x15:v>
          </x15:c>
          <x15:c>
            <x15:v>15281</x15:v>
          </x15:c>
        </x15:pivotRow>
        <x15:pivotRow count="5">
          <x15:c>
            <x15:v>1.1124975515478485E-2</x15:v>
          </x15:c>
          <x15:c>
            <x15:v>1.0664857992528705E-2</x15:v>
          </x15:c>
          <x15:c>
            <x15:v>1.44273332934174E-2</x15:v>
          </x15:c>
          <x15:c>
            <x15:v>1.2112880474341361E-2</x15:v>
          </x15:c>
          <x15:c>
            <x15:v>14025</x15:v>
          </x15:c>
        </x15:pivotRow>
        <x15:pivotRow count="5">
          <x15:c>
            <x15:v>1.4022703856830817E-2</x15:v>
          </x15:c>
          <x15:c>
            <x15:v>1.3237978536098104E-2</x15:v>
          </x15:c>
          <x15:c>
            <x15:v>1.4313019816882867E-2</x15:v>
          </x15:c>
          <x15:c>
            <x15:v>1.0198013934885012E-2</x15:v>
          </x15:c>
          <x15:c>
            <x15:v>14311</x15:v>
          </x15:c>
        </x15:pivotRow>
        <x15:pivotRow count="5">
          <x15:c>
            <x15:v>1.6009116717687663E-2</x15:v>
          </x15:c>
          <x15:c>
            <x15:v>1.4626295301603922E-2</x15:v>
          </x15:c>
          <x15:c>
            <x15:v>1.7254153835653291E-2</x15:v>
          </x15:c>
          <x15:c>
            <x15:v>8.9485896334533278E-3</x15:v>
          </x15:c>
          <x15:c>
            <x15:v>12165</x15:v>
          </x15:c>
        </x15:pivotRow>
        <x15:pivotRow count="5">
          <x15:c>
            <x15:v>5.3407285053504285E-3</x15:v>
          </x15:c>
          <x15:c>
            <x15:v>4.5714484843664702E-3</x15:v>
          </x15:c>
          <x15:c>
            <x15:v>6.1994272155349002E-3</x15:v>
          </x15:c>
          <x15:c>
            <x15:v>7.5066285537217078E-3</x15:v>
          </x15:c>
          <x15:c>
            <x15:v>985</x15:v>
          </x15:c>
        </x15:pivotRow>
        <x15:pivotRow count="5">
          <x15:c>
            <x15:v>4.5508828033035166E-3</x15:v>
          </x15:c>
          <x15:c>
            <x15:v>3.676482657839885E-3</x15:v>
          </x15:c>
          <x15:c>
            <x15:v>5.3868183714784849E-3</x15:v>
          </x15:c>
          <x15:c>
            <x15:v>8.0562671402749451E-3</x15:v>
          </x15:c>
          <x15:c>
            <x15:v>1306</x15:v>
          </x15:c>
        </x15:pivotRow>
        <x15:pivotRow count="5">
          <x15:c>
            <x15:v>1.2318229007414755E-2</x15:v>
          </x15:c>
          <x15:c>
            <x15:v>1.1263162411728717E-2</x15:v>
          </x15:c>
          <x15:c>
            <x15:v>1.2393372374494786E-2</x15:v>
          </x15:c>
          <x15:c>
            <x15:v>1.2085204561078715E-2</x15:v>
          </x15:c>
          <x15:c>
            <x15:v>16313</x15:v>
          </x15:c>
        </x15:pivotRow>
        <x15:pivotRow count="5">
          <x15:c>
            <x15:v>1.0553164123305224E-2</x15:v>
          </x15:c>
          <x15:c>
            <x15:v>9.3529933063178673E-3</x15:v>
          </x15:c>
          <x15:c>
            <x15:v>1.0982186376075039E-2</x15:v>
          </x15:c>
          <x15:c>
            <x15:v>1.0738540259691712E-2</x15:v>
          </x15:c>
          <x15:c>
            <x15:v>15114</x15:v>
          </x15:c>
        </x15:pivotRow>
        <x15:pivotRow count="5">
          <x15:c>
            <x15:v>1.1006733725098897E-2</x15:v>
          </x15:c>
          <x15:c>
            <x15:v>1.017181507265536E-2</x15:v>
          </x15:c>
          <x15:c>
            <x15:v>1.0953305951213219E-2</x15:v>
          </x15:c>
          <x15:c>
            <x15:v>1.5047588408158076E-2</x15:v>
          </x15:c>
          <x15:c>
            <x15:v>14452</x15:v>
          </x15:c>
        </x15:pivotRow>
        <x15:pivotRow count="5">
          <x15:c>
            <x15:v>1.0461991795272883E-2</x15:v>
          </x15:c>
          <x15:c>
            <x15:v>9.0122632639910889E-3</x15:v>
          </x15:c>
          <x15:c>
            <x15:v>1.2300192504474132E-2</x15:v>
          </x15:c>
          <x15:c>
            <x15:v>1.1904182351677837E-2</x15:v>
          </x15:c>
          <x15:c>
            <x15:v>14603</x15:v>
          </x15:c>
        </x15:pivotRow>
        <x15:pivotRow count="5">
          <x15:c>
            <x15:v>1.0613377640492959E-2</x15:v>
          </x15:c>
          <x15:c>
            <x15:v>9.3340632538287879E-3</x15:v>
          </x15:c>
          <x15:c>
            <x15:v>1.2866304735542297E-2</x15:v>
          </x15:c>
          <x15:c>
            <x15:v>1.6870929164653582E-2</x15:v>
          </x15:c>
          <x15:c>
            <x15:v>12482</x15:v>
          </x15:c>
        </x15:pivotRow>
        <x15:pivotRow count="5">
          <x15:c>
            <x15:v>6.2059650383598629E-3</x15:v>
          </x15:c>
          <x15:c>
            <x15:v>4.9676349620590187E-3</x15:v>
          </x15:c>
          <x15:c>
            <x15:v>7.5328271093581178E-3</x15:v>
          </x15:c>
          <x15:c>
            <x15:v>1.0919292790159381E-2</x15:v>
          </x15:c>
          <x15:c>
            <x15:v>1360</x15:v>
          </x15:c>
        </x15:pivotRow>
        <x15:pivotRow count="5">
          <x15:c>
            <x15:v>4.6120185407285781E-3</x15:v>
          </x15:c>
          <x15:c>
            <x15:v>3.6634403820074114E-3</x15:v>
          </x15:c>
          <x15:c>
            <x15:v>5.4347346817840312E-3</x15:v>
          </x15:c>
          <x15:c>
            <x15:v>8.5733882198750083E-3</x15:v>
          </x15:c>
          <x15:c>
            <x15:v>1794</x15:v>
          </x15:c>
        </x15:pivotRow>
        <x15:pivotRow count="5">
          <x15:c>
            <x15:v>1.3292752070913233E-2</x15:v>
          </x15:c>
          <x15:c>
            <x15:v>1.3519089766003897E-2</x15:v>
          </x15:c>
          <x15:c>
            <x15:v>1.7111870078356378E-2</x15:v>
          </x15:c>
          <x15:c>
            <x15:v>1.8309951285174958E-2</x15:v>
          </x15:c>
          <x15:c>
            <x15:v>17297</x15:v>
          </x15:c>
        </x15:pivotRow>
        <x15:pivotRow count="5">
          <x15:c>
            <x15:v>1.2560649972926219E-2</x15:v>
          </x15:c>
          <x15:c>
            <x15:v>1.2399648808462489E-2</x15:v>
          </x15:c>
          <x15:c>
            <x15:v>1.5461555644408619E-2</x15:v>
          </x15:c>
          <x15:c>
            <x15:v>1.3331251562291662E-2</x15:v>
          </x15:c>
          <x15:c>
            <x15:v>16228</x15:v>
          </x15:c>
        </x15:pivotRow>
        <x15:pivotRow count="5">
          <x15:c>
            <x15:v>1.0896534880441221E-2</x15:v>
          </x15:c>
          <x15:c>
            <x15:v>9.9211008397522647E-3</x15:v>
          </x15:c>
          <x15:c>
            <x15:v>1.2921873204636924E-2</x15:v>
          </x15:c>
          <x15:c>
            <x15:v>1.3035554474613043E-2</x15:v>
          </x15:c>
          <x15:c>
            <x15:v>14452</x15:v>
          </x15:c>
        </x15:pivotRow>
        <x15:pivotRow count="5">
          <x15:c>
            <x15:v>1.1998228404235969E-2</x15:v>
          </x15:c>
          <x15:c>
            <x15:v>1.1288423571923622E-2</x15:v>
          </x15:c>
          <x15:c>
            <x15:v>1.3199549610099831E-2</x15:v>
          </x15:c>
          <x15:c>
            <x15:v>8.4945359938706621E-3</x15:v>
          </x15:c>
          <x15:c>
            <x15:v>15104</x15:v>
          </x15:c>
        </x15:pivotRow>
        <x15:pivotRow count="5">
          <x15:c>
            <x15:v>7.646257722412059E-3</x15:v>
          </x15:c>
          <x15:c>
            <x15:v>6.7800722236400603E-3</x15:v>
          </x15:c>
          <x15:c>
            <x15:v>8.0507496101357816E-3</x15:v>
          </x15:c>
          <x15:c>
            <x15:v>7.1641809543892083E-3</x15:v>
          </x15:c>
          <x15:c>
            <x15:v>13152</x15:v>
          </x15:c>
        </x15:pivotRow>
        <x15:pivotRow count="5">
          <x15:c>
            <x15:v>4.9493276527769097E-3</x15:v>
          </x15:c>
          <x15:c>
            <x15:v>4.1074645875486355E-3</x15:v>
          </x15:c>
          <x15:c>
            <x15:v>5.3622657138821042E-3</x15:v>
          </x15:c>
          <x15:c>
            <x15:v>5.4771764276745341E-3</x15:v>
          </x15:c>
          <x15:c>
            <x15:v>1531</x15:v>
          </x15:c>
        </x15:pivotRow>
        <x15:pivotRow count="5">
          <x15:c>
            <x15:v>4.2090891965780985E-3</x15:v>
          </x15:c>
          <x15:c>
            <x15:v>3.2078380230855671E-3</x15:v>
          </x15:c>
          <x15:c>
            <x15:v>4.6974960680631027E-3</x15:v>
          </x15:c>
          <x15:c>
            <x15:v>6.5191635132942896E-3</x15:v>
          </x15:c>
          <x15:c>
            <x15:v>1845</x15:v>
          </x15:c>
        </x15:pivotRow>
        <x15:pivotRow count="5">
          <x15:c>
            <x15:v>1.1691400004874725E-2</x15:v>
          </x15:c>
          <x15:c>
            <x15:v>1.1369361732087094E-2</x15:v>
          </x15:c>
          <x15:c>
            <x15:v>1.2383706650537419E-2</x15:v>
          </x15:c>
          <x15:c>
            <x15:v>1.2571293171730719E-2</x15:v>
          </x15:c>
          <x15:c>
            <x15:v>17204</x15:v>
          </x15:c>
        </x15:pivotRow>
        <x15:pivotRow count="5">
          <x15:c>
            <x15:v>1.1176151656679919E-2</x15:v>
          </x15:c>
          <x15:c>
            <x15:v>1.000060953465789E-2</x15:v>
          </x15:c>
          <x15:c>
            <x15:v>1.1202468562223449E-2</x15:v>
          </x15:c>
          <x15:c>
            <x15:v>7.2049132965386073E-3</x15:v>
          </x15:c>
          <x15:c>
            <x15:v>16713</x15:v>
          </x15:c>
        </x15:pivotRow>
        <x15:pivotRow count="5">
          <x15:c>
            <x15:v>9.891890155798163E-3</x15:v>
          </x15:c>
          <x15:c>
            <x15:v>8.914263658643052E-3</x15:v>
          </x15:c>
          <x15:c>
            <x15:v>1.2156077583671846E-2</x15:v>
          </x15:c>
          <x15:c>
            <x15:v>1.4364106994535905E-2</x15:v>
          </x15:c>
          <x15:c>
            <x15:v>15620</x15:v>
          </x15:c>
        </x15:pivotRow>
        <x15:pivotRow count="5">
          <x15:c>
            <x15:v>1.2713987226783781E-2</x15:v>
          </x15:c>
          <x15:c>
            <x15:v>1.1973918645583352E-2</x15:v>
          </x15:c>
          <x15:c>
            <x15:v>1.1517546101193722E-2</x15:v>
          </x15:c>
          <x15:c>
            <x15:v>1.182636419556287E-2</x15:v>
          </x15:c>
          <x15:c>
            <x15:v>15388</x15:v>
          </x15:c>
        </x15:pivotRow>
        <x15:pivotRow count="5">
          <x15:c>
            <x15:v>1.1303662746706737E-2</x15:v>
          </x15:c>
          <x15:c>
            <x15:v>9.9035300140062101E-3</x15:v>
          </x15:c>
          <x15:c>
            <x15:v>1.2323031033678376E-2</x15:v>
          </x15:c>
          <x15:c>
            <x15:v>1.5353935107889773E-2</x15:v>
          </x15:c>
          <x15:c>
            <x15:v>11940</x15:v>
          </x15:c>
        </x15:pivotRow>
        <x15:pivotRow count="5">
          <x15:c>
            <x15:v>5.8301589447717359E-3</x15:v>
          </x15:c>
          <x15:c>
            <x15:v>5.4515999354925399E-3</x15:v>
          </x15:c>
          <x15:c>
            <x15:v>6.3433363479415026E-3</x15:v>
          </x15:c>
          <x15:c>
            <x15:v>9.5368527371830197E-3</x15:v>
          </x15:c>
          <x15:c>
            <x15:v>1644</x15:v>
          </x15:c>
        </x15:pivotRow>
        <x15:pivotRow count="5">
          <x15:c>
            <x15:v>4.8512803392798771E-3</x15:v>
          </x15:c>
          <x15:c>
            <x15:v>3.6730864181703936E-3</x15:v>
          </x15:c>
          <x15:c>
            <x15:v>5.9222432619057642E-3</x15:v>
          </x15:c>
          <x15:c>
            <x15:v>9.7036157857324796E-3</x15:v>
          </x15:c>
          <x15:c>
            <x15:v>1497</x15:v>
          </x15:c>
        </x15:pivotRow>
        <x15:pivotRow count="5">
          <x15:c>
            <x15:v>1.230243656153217E-2</x15:v>
          </x15:c>
          <x15:c>
            <x15:v>1.4099916411173559E-2</x15:v>
          </x15:c>
          <x15:c>
            <x15:v>1.4896529205094215E-2</x15:v>
          </x15:c>
          <x15:c>
            <x15:v>1.2196296046708828E-2</x15:v>
          </x15:c>
          <x15:c>
            <x15:v>16211</x15:v>
          </x15:c>
        </x15:pivotRow>
        <x15:pivotRow count="5">
          <x15:c>
            <x15:v>1.2432408440676189E-2</x15:v>
          </x15:c>
          <x15:c>
            <x15:v>1.1352672386599707E-2</x15:v>
          </x15:c>
          <x15:c>
            <x15:v>1.4129221140737617E-2</x15:v>
          </x15:c>
          <x15:c>
            <x15:v>1.2493305451604236E-2</x15:v>
          </x15:c>
          <x15:c>
            <x15:v>15964</x15:v>
          </x15:c>
        </x15:pivotRow>
        <x15:pivotRow count="5">
          <x15:c>
            <x15:v>1.1530340535993069E-2</x15:v>
          </x15:c>
          <x15:c>
            <x15:v>1.0566033844104277E-2</x15:v>
          </x15:c>
          <x15:c>
            <x15:v>1.5120171456476872E-2</x15:v>
          </x15:c>
          <x15:c>
            <x15:v>1.1414729067914336E-2</x15:v>
          </x15:c>
          <x15:c>
            <x15:v>15296</x15:v>
          </x15:c>
        </x15:pivotRow>
        <x15:pivotRow count="5">
          <x15:c>
            <x15:v>1.0912321504336063E-2</x15:v>
          </x15:c>
          <x15:c>
            <x15:v>1.0513470053023105E-2</x15:v>
          </x15:c>
          <x15:c>
            <x15:v>1.3357247994591464E-2</x15:v>
          </x15:c>
          <x15:c>
            <x15:v>1.1149804691549112E-2</x15:v>
          </x15:c>
          <x15:c>
            <x15:v>15915</x15:v>
          </x15:c>
        </x15:pivotRow>
        <x15:pivotRow count="5">
          <x15:c>
            <x15:v>1.0634965831724566E-2</x15:v>
          </x15:c>
          <x15:c>
            <x15:v>9.4157118679487097E-3</x15:v>
          </x15:c>
          <x15:c>
            <x15:v>1.0329612760715043E-2</x15:v>
          </x15:c>
          <x15:c>
            <x15:v>8.2502461146090004E-3</x15:v>
          </x15:c>
          <x15:c>
            <x15:v>13422</x15:v>
          </x15:c>
        </x15:pivotRow>
        <x15:pivotRow count="5">
          <x15:c>
            <x15:v>5.7605436125441481E-3</x15:v>
          </x15:c>
          <x15:c>
            <x15:v>5.0652716340468234E-3</x15:v>
          </x15:c>
          <x15:c>
            <x15:v>5.2600149573626982E-3</x15:v>
          </x15:c>
          <x15:c>
            <x15:v>4.0394300959525715E-3</x15:v>
          </x15:c>
          <x15:c>
            <x15:v>1660</x15:v>
          </x15:c>
        </x15:pivotRow>
        <x15:pivotRow count="5">
          <x15:c>
            <x15:v>4.9648917377074836E-3</x15:v>
          </x15:c>
          <x15:c>
            <x15:v>4.1615254534515143E-3</x15:v>
          </x15:c>
          <x15:c>
            <x15:v>4.9913682519422652E-3</x15:v>
          </x15:c>
          <x15:c>
            <x15:v>5.8346020310349337E-3</x15:v>
          </x15:c>
          <x15:c>
            <x15:v>1149</x15:v>
          </x15:c>
        </x15:pivotRow>
        <x15:pivotRow count="5">
          <x15:c>
            <x15:v>1.5609139816484855E-2</x15:v>
          </x15:c>
          <x15:c>
            <x15:v>1.4289023800418871E-2</x15:v>
          </x15:c>
          <x15:c>
            <x15:v>1.6270723366176274E-2</x15:v>
          </x15:c>
          <x15:c>
            <x15:v>1.5489915974795404E-2</x15:v>
          </x15:c>
          <x15:c>
            <x15:v>16846</x15:v>
          </x15:c>
        </x15:pivotRow>
        <x15:pivotRow count="5">
          <x15:c>
            <x15:v>1.6333612329879604E-2</x15:v>
          </x15:c>
          <x15:c>
            <x15:v>1.6651444757871874E-2</x15:v>
          </x15:c>
          <x15:c>
            <x15:v>1.2254729379254627E-2</x15:v>
          </x15:c>
          <x15:c>
            <x15:v>9.4275380659289022E-3</x15:v>
          </x15:c>
          <x15:c>
            <x15:v>15834</x15:v>
          </x15:c>
        </x15:pivotRow>
        <x15:pivotRow count="5">
          <x15:c>
            <x15:v>2.6211807432602902E-2</x15:v>
          </x15:c>
          <x15:c>
            <x15:v>2.9693621116326809E-2</x15:v>
          </x15:c>
          <x15:c>
            <x15:v>1.2740265054188521E-2</x15:v>
          </x15:c>
          <x15:c>
            <x15:v>1.1214674200156986E-2</x15:v>
          </x15:c>
          <x15:c>
            <x15:v>14869</x15:v>
          </x15:c>
        </x15:pivotRow>
        <x15:pivotRow count="5">
          <x15:c>
            <x15:v>3.3559770920729405E-2</x15:v>
          </x15:c>
          <x15:c>
            <x15:v>4.6579356721039404E-2</x15:v>
          </x15:c>
          <x15:c>
            <x15:v>1.0105815174096993E-2</x15:v>
          </x15:c>
          <x15:c>
            <x15:v>1.0299056497992206E-2</x15:v>
          </x15:c>
          <x15:c>
            <x15:v>15597</x15:v>
          </x15:c>
        </x15:pivotRow>
        <x15:pivotRow count="5">
          <x15:c>
            <x15:v>1.8171619942554017E-2</x15:v>
          </x15:c>
          <x15:c>
            <x15:v>1.8201045395291087E-2</x15:v>
          </x15:c>
          <x15:c>
            <x15:v>2.408042810178682E-2</x15:v>
          </x15:c>
          <x15:c>
            <x15:v>1.00414152566961E-2</x15:v>
          </x15:c>
          <x15:c>
            <x15:v>13457</x15:v>
          </x15:c>
        </x15:pivotRow>
        <x15:pivotRow count="5">
          <x15:c>
            <x15:v>8.2113770438101211E-3</x15:v>
          </x15:c>
          <x15:c>
            <x15:v>6.1219503115420614E-3</x15:v>
          </x15:c>
          <x15:c>
            <x15:v>5.6185605566388252E-3</x15:v>
          </x15:c>
          <x15:c>
            <x15:v>2.3657981267737817E-3</x15:v>
          </x15:c>
          <x15:c>
            <x15:v>1695</x15:v>
          </x15:c>
        </x15:pivotRow>
        <x15:pivotRow count="5">
          <x15:c>
            <x15:v>7.6615289700487687E-3</x15:v>
          </x15:c>
          <x15:c>
            <x15:v>6.2697034341845682E-3</x15:v>
          </x15:c>
          <x15:c>
            <x15:v>6.6880549940922006E-3</x15:v>
          </x15:c>
          <x15:c>
            <x15:v>8.4400824958319152E-3</x15:v>
          </x15:c>
          <x15:c>
            <x15:v>1860</x15:v>
          </x15:c>
        </x15:pivotRow>
        <x15:pivotRow count="5">
          <x15:c>
            <x15:v>1.5941695318989896E-2</x15:v>
          </x15:c>
          <x15:c>
            <x15:v>1.548773251725093E-2</x15:v>
          </x15:c>
          <x15:c>
            <x15:v>1.2438676436048669E-2</x15:v>
          </x15:c>
          <x15:c>
            <x15:v>1.1553339529902817E-2</x15:v>
          </x15:c>
          <x15:c>
            <x15:v>17772</x15:v>
          </x15:c>
        </x15:pivotRow>
        <x15:pivotRow count="5">
          <x15:c>
            <x15:v>1.7802833341380043E-2</x15:v>
          </x15:c>
          <x15:c>
            <x15:v>1.7035445933275935E-2</x15:v>
          </x15:c>
          <x15:c>
            <x15:v>1.3459205849530937E-2</x15:v>
          </x15:c>
          <x15:c>
            <x15:v>1.4822201308435553E-2</x15:v>
          </x15:c>
          <x15:c>
            <x15:v>16551</x15:v>
          </x15:c>
        </x15:pivotRow>
        <x15:pivotRow count="5">
          <x15:c>
            <x15:v>1.3255168706972163E-2</x15:v>
          </x15:c>
          <x15:c>
            <x15:v>1.0973714653065994E-2</x15:v>
          </x15:c>
          <x15:c>
            <x15:v>1.0664524004548885E-2</x15:v>
          </x15:c>
          <x15:c>
            <x15:v>9.1755199460678925E-3</x15:v>
          </x15:c>
          <x15:c>
            <x15:v>15511</x15:v>
          </x15:c>
        </x15:pivotRow>
        <x15:pivotRow count="5">
          <x15:c>
            <x15:v>1.5424724792063011E-2</x15:v>
          </x15:c>
          <x15:c>
            <x15:v>1.4287494365253776E-2</x15:v>
          </x15:c>
          <x15:c>
            <x15:v>1.4518719710587559E-2</x15:v>
          </x15:c>
          <x15:c>
            <x15:v>1.4188091433155914E-2</x15:v>
          </x15:c>
          <x15:c>
            <x15:v>15519</x15:v>
          </x15:c>
        </x15:pivotRow>
        <x15:pivotRow count="5">
          <x15:c>
            <x15:v>1.5410230562551449E-2</x15:v>
          </x15:c>
          <x15:c>
            <x15:v>1.3988219374701679E-2</x15:v>
          </x15:c>
          <x15:c>
            <x15:v>1.4313390638875092E-2</x15:v>
          </x15:c>
          <x15:c>
            <x15:v>8.4584269768437758E-3</x15:v>
          </x15:c>
          <x15:c>
            <x15:v>13661</x15:v>
          </x15:c>
        </x15:pivotRow>
        <x15:pivotRow count="5">
          <x15:c>
            <x15:v>7.1541823626493084E-3</x15:v>
          </x15:c>
          <x15:c>
            <x15:v>6.3219351081024895E-3</x15:v>
          </x15:c>
          <x15:c>
            <x15:v>4.92704102590036E-3</x15:v>
          </x15:c>
          <x15:c>
            <x15:v>3.8693168052713186E-3</x15:v>
          </x15:c>
          <x15:c>
            <x15:v>2099</x15:v>
          </x15:c>
        </x15:pivotRow>
        <x15:pivotRow count="5">
          <x15:c>
            <x15:v>4.8830202523305827E-3</x15:v>
          </x15:c>
          <x15:c>
            <x15:v>3.7225050122021959E-3</x15:v>
          </x15:c>
          <x15:c>
            <x15:v>4.1721739242743788E-3</x15:v>
          </x15:c>
          <x15:c>
            <x15:v>5.0760159364501723E-3</x15:v>
          </x15:c>
          <x15:c>
            <x15:v>2389</x15:v>
          </x15:c>
        </x15:pivotRow>
        <x15:pivotRow count="5">
          <x15:c>
            <x15:v>1.2575163927679831E-2</x15:v>
          </x15:c>
          <x15:c>
            <x15:v>1.1115917164168576E-2</x15:v>
          </x15:c>
          <x15:c>
            <x15:v>1.3190725384821973E-2</x15:v>
          </x15:c>
          <x15:c>
            <x15:v>1.7064906335115173E-2</x15:v>
          </x15:c>
          <x15:c>
            <x15:v>17565</x15:v>
          </x15:c>
        </x15:pivotRow>
        <x15:pivotRow count="5">
          <x15:c>
            <x15:v>1.2187353329845369E-2</x15:v>
          </x15:c>
          <x15:c>
            <x15:v>1.0999963077727578E-2</x15:v>
          </x15:c>
          <x15:c>
            <x15:v>1.2312225452413592E-2</x15:v>
          </x15:c>
          <x15:c>
            <x15:v>7.1377411447317921E-3</x15:v>
          </x15:c>
          <x15:c>
            <x15:v>16894</x15:v>
          </x15:c>
        </x15:pivotRow>
        <x15:pivotRow count="5">
          <x15:c>
            <x15:v>1.1623929423414843E-2</x15:v>
          </x15:c>
          <x15:c>
            <x15:v>1.0657615075560834E-2</x15:v>
          </x15:c>
          <x15:c>
            <x15:v>1.0431228679216314E-2</x15:v>
          </x15:c>
          <x15:c>
            <x15:v>9.2761178546129728E-3</x15:v>
          </x15:c>
          <x15:c>
            <x15:v>15929</x15:v>
          </x15:c>
        </x15:pivotRow>
        <x15:pivotRow count="5">
          <x15:c>
            <x15:v>1.4218939601856112E-2</x15:v>
          </x15:c>
          <x15:c>
            <x15:v>1.2748114098804665E-2</x15:v>
          </x15:c>
          <x15:c>
            <x15:v>1.3952132309221644E-2</x15:v>
          </x15:c>
          <x15:c>
            <x15:v>1.3086074177778234E-2</x15:v>
          </x15:c>
          <x15:c>
            <x15:v>15909</x15:v>
          </x15:c>
        </x15:pivotRow>
        <x15:pivotRow count="5">
          <x15:c>
            <x15:v>1.4770126298321317E-2</x15:v>
          </x15:c>
          <x15:c>
            <x15:v>1.4282959344190486E-2</x15:v>
          </x15:c>
          <x15:c>
            <x15:v>1.7699167274517796E-2</x15:v>
          </x15:c>
          <x15:c>
            <x15:v>1.391497071128721E-2</x15:v>
          </x15:c>
          <x15:c>
            <x15:v>13479</x15:v>
          </x15:c>
        </x15:pivotRow>
        <x15:pivotRow count="5">
          <x15:c>
            <x15:v>7.1957908925032637E-3</x15:v>
          </x15:c>
          <x15:c>
            <x15:v>6.0840143283519433E-3</x15:v>
          </x15:c>
          <x15:c>
            <x15:v>7.1077233039138097E-3</x15:v>
          </x15:c>
          <x15:c>
            <x15:v>9.6988846792303053E-3</x15:v>
          </x15:c>
          <x15:c>
            <x15:v>2892</x15:v>
          </x15:c>
        </x15:pivotRow>
        <x15:pivotRow count="5">
          <x15:c>
            <x15:v>4.9710168163929298E-3</x15:v>
          </x15:c>
          <x15:c>
            <x15:v>3.6589352226177145E-3</x15:v>
          </x15:c>
          <x15:c>
            <x15:v>5.7037913945143549E-3</x15:v>
          </x15:c>
          <x15:c>
            <x15:v>9.5957757802168139E-3</x15:v>
          </x15:c>
          <x15:c>
            <x15:v>1908</x15:v>
          </x15:c>
        </x15:pivotRow>
        <x15:pivotRow count="5">
          <x15:c>
            <x15:v>1.4031663113906977E-2</x15:v>
          </x15:c>
          <x15:c>
            <x15:v>1.2771132699785642E-2</x15:v>
          </x15:c>
          <x15:c>
            <x15:v>1.3783370481040018E-2</x15:v>
          </x15:c>
          <x15:c>
            <x15:v>1.839020061040185E-2</x15:v>
          </x15:c>
          <x15:c>
            <x15:v>14698</x15:v>
          </x15:c>
        </x15:pivotRow>
        <x15:pivotRow count="5">
          <x15:c>
            <x15:v>1.3574447557461676E-2</x15:v>
          </x15:c>
          <x15:c>
            <x15:v>1.2505052758405296E-2</x15:v>
          </x15:c>
          <x15:c>
            <x15:v>1.1465011712317159E-2</x15:v>
          </x15:c>
          <x15:c>
            <x15:v>1.2163491724034046E-2</x15:v>
          </x15:c>
          <x15:c>
            <x15:v>15098</x15:v>
          </x15:c>
        </x15:pivotRow>
        <x15:pivotRow count="5">
          <x15:c>
            <x15:v>1.1725668050930683E-2</x15:v>
          </x15:c>
          <x15:c>
            <x15:v>4.9256596227291276E-2</x15:v>
          </x15:c>
          <x15:c>
            <x15:v>1.0217268664831467E-2</x15:v>
          </x15:c>
          <x15:c>
            <x15:v>1.6765546484400554E-2</x15:v>
          </x15:c>
          <x15:c>
            <x15:v>14326</x15:v>
          </x15:c>
        </x15:pivotRow>
        <x15:pivotRow count="5">
          <x15:c>
            <x15:v>1.3630992874790889E-2</x15:v>
          </x15:c>
          <x15:c>
            <x15:v>4.2465309292243424E-2</x15:v>
          </x15:c>
          <x15:c>
            <x15:v>1.2139922354172184E-2</x15:v>
          </x15:c>
          <x15:c>
            <x15:v>1.4487949603638419E-2</x15:v>
          </x15:c>
          <x15:c>
            <x15:v>14838</x15:v>
          </x15:c>
        </x15:pivotRow>
        <x15:pivotRow count="5">
          <x15:c>
            <x15:v>9.8857264955820104E-3</x15:v>
          </x15:c>
          <x15:c>
            <x15:v>2.5812654715103491E-2</x15:v>
          </x15:c>
          <x15:c>
            <x15:v>1.009751116993229E-2</x15:v>
          </x15:c>
          <x15:c>
            <x15:v>1.4347058144920549E-2</x15:v>
          </x15:c>
          <x15:c>
            <x15:v>13427</x15:v>
          </x15:c>
        </x15:pivotRow>
        <x15:pivotRow count="5">
          <x15:c>
            <x15:v>6.0364950564705255E-3</x15:v>
          </x15:c>
          <x15:c>
            <x15:v>5.8659907087348501E-3</x15:v>
          </x15:c>
          <x15:c>
            <x15:v>5.1842043008190142E-3</x15:v>
          </x15:c>
          <x15:c>
            <x15:v>6.2764732179391401E-3</x15:v>
          </x15:c>
          <x15:c>
            <x15:v>1776</x15:v>
          </x15:c>
        </x15:pivotRow>
        <x15:pivotRow count="5">
          <x15:c>
            <x15:v>3.9622403052555133E-3</x15:v>
          </x15:c>
          <x15:c>
            <x15:v>2.9561575376010427E-3</x15:v>
          </x15:c>
          <x15:c>
            <x15:v>4.2011444023630617E-3</x15:v>
          </x15:c>
          <x15:c>
            <x15:v>7.3027233201922144E-3</x15:v>
          </x15:c>
          <x15:c>
            <x15:v>2042</x15:v>
          </x15:c>
        </x15:pivotRow>
        <x15:pivotRow count="5">
          <x15:c>
            <x15:v>1.222734326021184E-2</x15:v>
          </x15:c>
          <x15:c>
            <x15:v>1.1598008258823235E-2</x15:v>
          </x15:c>
          <x15:c>
            <x15:v>1.2001471045201779E-2</x15:v>
          </x15:c>
          <x15:c>
            <x15:v>1.0178160965526019E-2</x15:v>
          </x15:c>
          <x15:c>
            <x15:v>16663</x15:v>
          </x15:c>
        </x15:pivotRow>
        <x15:pivotRow count="5">
          <x15:c>
            <x15:v>1.2612098791702771E-2</x15:v>
          </x15:c>
          <x15:c>
            <x15:v>1.2152052610293097E-2</x15:v>
          </x15:c>
          <x15:c>
            <x15:v>1.1217151535544699E-2</x15:v>
          </x15:c>
          <x15:c>
            <x15:v>1.4408407396416996E-2</x15:v>
          </x15:c>
          <x15:c>
            <x15:v>17004</x15:v>
          </x15:c>
        </x15:pivotRow>
        <x15:pivotRow count="5">
          <x15:c>
            <x15:v>1.2839126682311649E-2</x15:v>
          </x15:c>
          <x15:c>
            <x15:v>1.2308129383438006E-2</x15:v>
          </x15:c>
          <x15:c>
            <x15:v>1.1630987317012858E-2</x15:v>
          </x15:c>
          <x15:c>
            <x15:v>1.4835319068986047E-2</x15:v>
          </x15:c>
          <x15:c>
            <x15:v>15647</x15:v>
          </x15:c>
        </x15:pivotRow>
        <x15:pivotRow count="5">
          <x15:c>
            <x15:v>1.2229936304035644E-2</x15:v>
          </x15:c>
          <x15:c>
            <x15:v>1.0288170733511563E-2</x15:v>
          </x15:c>
          <x15:c>
            <x15:v>1.1961093640710796E-2</x15:v>
          </x15:c>
          <x15:c>
            <x15:v>9.9816385310192192E-3</x15:v>
          </x15:c>
          <x15:c>
            <x15:v>16140</x15:v>
          </x15:c>
        </x15:pivotRow>
        <x15:pivotRow count="5">
          <x15:c>
            <x15:v>1.3557756266188071E-2</x15:v>
          </x15:c>
          <x15:c>
            <x15:v>1.1902284517825035E-2</x15:v>
          </x15:c>
          <x15:c>
            <x15:v>2.1245149244590582E-2</x15:v>
          </x15:c>
          <x15:c>
            <x15:v>1.5796481394063235E-2</x15:v>
          </x15:c>
          <x15:c>
            <x15:v>12518</x15:v>
          </x15:c>
        </x15:pivotRow>
        <x15:pivotRow count="5">
          <x15:c>
            <x15:v>9.9989766700836254E-3</x15:v>
          </x15:c>
          <x15:c>
            <x15:v>8.3499412595355767E-3</x15:v>
          </x15:c>
          <x15:c>
            <x15:v>1.4168176905656691E-2</x15:v>
          </x15:c>
          <x15:c>
            <x15:v>7.4206393063177417E-3</x15:v>
          </x15:c>
          <x15:c>
            <x15:v>716</x15:v>
          </x15:c>
        </x15:pivotRow>
        <x15:pivotRow count="5">
          <x15:c>
            <x15:v>4.7392218474631501E-3</x15:v>
          </x15:c>
          <x15:c>
            <x15:v>3.7064369179405227E-3</x15:v>
          </x15:c>
          <x15:c>
            <x15:v>4.5332354590522216E-3</x15:v>
          </x15:c>
          <x15:c>
            <x15:v>4.9151506489182924E-3</x15:v>
          </x15:c>
          <x15:c>
            <x15:v>1880</x15:v>
          </x15:c>
        </x15:pivotRow>
        <x15:pivotRow count="5">
          <x15:c>
            <x15:v>1.2826951168037325E-2</x15:v>
          </x15:c>
          <x15:c>
            <x15:v>1.0399707670899282E-2</x15:v>
          </x15:c>
          <x15:c>
            <x15:v>1.1872096755112662E-2</x15:v>
          </x15:c>
          <x15:c>
            <x15:v>1.5282951373568766E-2</x15:v>
          </x15:c>
          <x15:c>
            <x15:v>16960</x15:v>
          </x15:c>
        </x15:pivotRow>
        <x15:pivotRow count="5">
          <x15:c>
            <x15:v>1.2009920606632408E-2</x15:v>
          </x15:c>
          <x15:c>
            <x15:v>1.0430564039864129E-2</x15:v>
          </x15:c>
          <x15:c>
            <x15:v>1.174427723998943E-2</x15:v>
          </x15:c>
          <x15:c>
            <x15:v>1.4959853012209983E-2</x15:v>
          </x15:c>
          <x15:c>
            <x15:v>16527</x15:v>
          </x15:c>
        </x15:pivotRow>
        <x15:pivotRow count="5">
          <x15:c>
            <x15:v>1.2714629904714173E-2</x15:v>
          </x15:c>
          <x15:c>
            <x15:v>1.07452172332321E-2</x15:v>
          </x15:c>
          <x15:c>
            <x15:v>1.2159627757737556E-2</x15:v>
          </x15:c>
          <x15:c>
            <x15:v>1.9602260850540558E-2</x15:v>
          </x15:c>
          <x15:c>
            <x15:v>14567</x15:v>
          </x15:c>
        </x15:pivotRow>
        <x15:pivotRow count="5">
          <x15:c>
            <x15:v>5.2209013963983551E-4</x15:v>
          </x15:c>
          <x15:c>
            <x15:v>4.1491296751860508E-4</x15:v>
          </x15:c>
          <x15:c>
            <x15:v>8.7134719131182583E-4</x15:v>
          </x15:c>
          <x15:c>
            <x15:v>3.3434776100578703E-6</x15:v>
          </x15:c>
          <x15:c>
            <x15:v>0</x15:v>
          </x15:c>
        </x15:pivotRow>
        <x15:pivotRow count="5">
          <x15:c>
            <x15:v>1</x15:v>
          </x15:c>
          <x15:c>
            <x15:v>1</x15:v>
          </x15:c>
          <x15:c>
            <x15:v>1</x15:v>
          </x15:c>
          <x15:c>
            <x15:v>1</x15:v>
          </x15:c>
          <x15:c>
            <x15:v>1022391</x15:v>
          </x15:c>
        </x15:pivotRow>
      </x15:pivotTableData>
    </ext>
    <ext xmlns:x15="http://schemas.microsoft.com/office/spreadsheetml/2010/11/main" uri="{E67621CE-5B39-4880-91FE-76760E9C1902}">
      <x15:pivotTableUISettings>
        <x15:activeTabTopLevelEntity name="[XE_Su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3F22D3-6D54-4DCB-B094-FB42FB16E6C6}" name="PivotChartTable1" cacheId="3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E96" firstHeaderRow="0" firstDataRow="1" firstDataCol="1"/>
  <pivotFields count="5">
    <pivotField axis="axisRow" allDrilled="1" subtotalTop="0" showAll="0" dataSourceSort="1"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pivotField>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Fields count="1">
    <field x="-2"/>
  </colFields>
  <colItems count="4">
    <i>
      <x/>
    </i>
    <i i="1">
      <x v="1"/>
    </i>
    <i i="2">
      <x v="2"/>
    </i>
    <i i="3">
      <x v="3"/>
    </i>
  </colItems>
  <dataFields count="4">
    <dataField name="CPU_per_Order" fld="1" showDataAs="percentOfCol" baseField="0" baseItem="46" numFmtId="10"/>
    <dataField name="Duration_per_Orders" fld="2" showDataAs="percentOfCol" baseField="0" baseItem="2" numFmtId="10"/>
    <dataField name="Reads_per_Order" fld="3" showDataAs="percentOfCol" baseField="0" baseItem="2" numFmtId="10"/>
    <dataField name="Writes_per_Order" fld="4" showDataAs="percentOfCol" baseField="0" baseItem="2" numFmtId="10"/>
  </dataFields>
  <chartFormats count="4">
    <chartFormat chart="0" format="10" series="1">
      <pivotArea type="data" outline="0" fieldPosition="0">
        <references count="1">
          <reference field="4294967294" count="1" selected="0">
            <x v="0"/>
          </reference>
        </references>
      </pivotArea>
    </chartFormat>
    <chartFormat chart="0" format="11" series="1">
      <pivotArea type="data" outline="0" fieldPosition="0">
        <references count="1">
          <reference field="4294967294" count="1" selected="0">
            <x v="1"/>
          </reference>
        </references>
      </pivotArea>
    </chartFormat>
    <chartFormat chart="0" format="12" series="1">
      <pivotArea type="data" outline="0" fieldPosition="0">
        <references count="1">
          <reference field="4294967294" count="1" selected="0">
            <x v="2"/>
          </reference>
        </references>
      </pivotArea>
    </chartFormat>
    <chartFormat chart="0" format="13" series="1">
      <pivotArea type="data" outline="0" fieldPosition="0">
        <references count="1">
          <reference field="4294967294" count="1" selected="0">
            <x v="3"/>
          </reference>
        </references>
      </pivotArea>
    </chartFormat>
  </chartFormats>
  <pivotHierarchies count="2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ads_per_Order"/>
    <pivotHierarchy dragToData="1" caption="Writes_per_Order"/>
    <pivotHierarchy dragToData="1" caption="Duration_per_Orders"/>
    <pivotHierarchy dragToData="1" caption="Duration_per_Orders"/>
    <pivotHierarchy dragToData="1" caption="Reads_per_Order"/>
    <pivotHierarchy dragToData="1" caption="Writes_per_Order"/>
    <pivotHierarchy dragToData="1"/>
    <pivotHierarchy dragToData="1"/>
    <pivotHierarchy dragToData="1"/>
    <pivotHierarchy dragToData="1" caption="Min of Duration_per_Orders"/>
    <pivotHierarchy dragToData="1" caption="Min of CPU_per_Order"/>
    <pivotHierarchy dragToData="1" caption="CPU_per_Ord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95" columnCount="4" cacheId="1999147965">
        <x15:pivotRow count="4">
          <x15:c>
            <x15:v>1.9492115046302091E-2</x15:v>
          </x15:c>
          <x15:c>
            <x15:v>1.7401471949237707E-2</x15:v>
          </x15:c>
          <x15:c>
            <x15:v>1.9362984708069228E-2</x15:v>
          </x15:c>
          <x15:c>
            <x15:v>1.0664631012995515E-2</x15:v>
          </x15:c>
        </x15:pivotRow>
        <x15:pivotRow count="4">
          <x15:c>
            <x15:v>2.272658430544116E-2</x15:v>
          </x15:c>
          <x15:c>
            <x15:v>1.9009970850571312E-2</x15:v>
          </x15:c>
          <x15:c>
            <x15:v>2.6782638891870266E-2</x15:v>
          </x15:c>
          <x15:c>
            <x15:v>3.329423203147381E-2</x15:v>
          </x15:c>
        </x15:pivotRow>
        <x15:pivotRow count="4">
          <x15:c>
            <x15:v>3.116302128584437E-3</x15:v>
          </x15:c>
          <x15:c>
            <x15:v>2.9747132785330806E-3</x15:v>
          </x15:c>
          <x15:c>
            <x15:v>3.3098315145254163E-3</x15:v>
          </x15:c>
          <x15:c>
            <x15:v>2.280573807007088E-3</x15:v>
          </x15:c>
        </x15:pivotRow>
        <x15:pivotRow count="4">
          <x15:c>
            <x15:v>2.7793920861639764E-3</x15:v>
          </x15:c>
          <x15:c>
            <x15:v>2.8367279488551735E-3</x15:v>
          </x15:c>
          <x15:c>
            <x15:v>3.2213508962729708E-3</x15:v>
          </x15:c>
          <x15:c>
            <x15:v>2.2201854919555396E-3</x15:v>
          </x15:c>
        </x15:pivotRow>
        <x15:pivotRow count="4">
          <x15:c>
            <x15:v>1.622576371752844E-2</x15:v>
          </x15:c>
          <x15:c>
            <x15:v>1.3845142217075321E-2</x15:v>
          </x15:c>
          <x15:c>
            <x15:v>1.5789628453795848E-2</x15:v>
          </x15:c>
          <x15:c>
            <x15:v>1.1211848154085423E-2</x15:v>
          </x15:c>
        </x15:pivotRow>
        <x15:pivotRow count="4">
          <x15:c>
            <x15:v>2.4488402707517069E-2</x15:v>
          </x15:c>
          <x15:c>
            <x15:v>2.0185382219041759E-2</x15:v>
          </x15:c>
          <x15:c>
            <x15:v>2.3690603571490228E-2</x15:v>
          </x15:c>
          <x15:c>
            <x15:v>4.0649826185402978E-2</x15:v>
          </x15:c>
        </x15:pivotRow>
        <x15:pivotRow count="4">
          <x15:c>
            <x15:v>5.667110392132961E-3</x15:v>
          </x15:c>
          <x15:c>
            <x15:v>4.3320618170460028E-3</x15:v>
          </x15:c>
          <x15:c>
            <x15:v>4.6601010544343284E-3</x15:v>
          </x15:c>
          <x15:c>
            <x15:v>3.6771719810438216E-3</x15:v>
          </x15:c>
        </x15:pivotRow>
        <x15:pivotRow count="4">
          <x15:c>
            <x15:v>1.0186730157420026E-2</x15:v>
          </x15:c>
          <x15:c>
            <x15:v>7.8851513200997175E-3</x15:v>
          </x15:c>
          <x15:c>
            <x15:v>6.0468830990597312E-3</x15:v>
          </x15:c>
          <x15:c>
            <x15:v>4.3314945308075177E-3</x15:v>
          </x15:c>
        </x15:pivotRow>
        <x15:pivotRow count="4">
          <x15:c>
            <x15:v>4.1262737373309634E-3</x15:v>
          </x15:c>
          <x15:c>
            <x15:v>4.1217595007774464E-3</x15:v>
          </x15:c>
          <x15:c>
            <x15:v>4.8398395448521411E-3</x15:v>
          </x15:c>
          <x15:c>
            <x15:v>4.6962346289382726E-3</x15:v>
          </x15:c>
        </x15:pivotRow>
        <x15:pivotRow count="4">
          <x15:c>
            <x15:v>4.4247750517755419E-3</x15:v>
          </x15:c>
          <x15:c>
            <x15:v>4.6103959360426173E-3</x15:v>
          </x15:c>
          <x15:c>
            <x15:v>5.3587849171664844E-3</x15:v>
          </x15:c>
          <x15:c>
            <x15:v>4.5120382805229741E-3</x15:v>
          </x15:c>
        </x15:pivotRow>
        <x15:pivotRow count="4">
          <x15:c>
            <x15:v>4.8246891032238566E-3</x15:v>
          </x15:c>
          <x15:c>
            <x15:v>4.8302571774882916E-3</x15:v>
          </x15:c>
          <x15:c>
            <x15:v>6.4018510499140304E-3</x15:v>
          </x15:c>
          <x15:c>
            <x15:v>5.8136612528703821E-3</x15:v>
          </x15:c>
        </x15:pivotRow>
        <x15:pivotRow count="4">
          <x15:c>
            <x15:v>4.4762740946819618E-2</x15:v>
          </x15:c>
          <x15:c>
            <x15:v>4.0999673515086682E-2</x15:v>
          </x15:c>
          <x15:c>
            <x15:v>4.5820832189716193E-2</x15:v>
          </x15:c>
          <x15:c>
            <x15:v>6.6406569606123927E-2</x15:v>
          </x15:c>
        </x15:pivotRow>
        <x15:pivotRow count="4">
          <x15:c>
            <x15:v>2.1435974552033582E-2</x15:v>
          </x15:c>
          <x15:c>
            <x15:v>1.7349176294477246E-2</x15:v>
          </x15:c>
          <x15:c>
            <x15:v>2.4475160650359519E-2</x15:v>
          </x15:c>
          <x15:c>
            <x15:v>4.2614082479520692E-2</x15:v>
          </x15:c>
        </x15:pivotRow>
        <x15:pivotRow count="4">
          <x15:c>
            <x15:v>3.8252433948979471E-3</x15:v>
          </x15:c>
          <x15:c>
            <x15:v>3.6757968529236556E-3</x15:v>
          </x15:c>
          <x15:c>
            <x15:v>3.9212621826989974E-3</x15:v>
          </x15:c>
          <x15:c>
            <x15:v>5.0505978149285209E-3</x15:v>
          </x15:c>
        </x15:pivotRow>
        <x15:pivotRow count="4">
          <x15:c>
            <x15:v>4.6627862930199203E-3</x15:v>
          </x15:c>
          <x15:c>
            <x15:v>4.5217232488175881E-3</x15:v>
          </x15:c>
          <x15:c>
            <x15:v>4.5526634891369959E-3</x15:v>
          </x15:c>
          <x15:c>
            <x15:v>4.343675047821737E-3</x15:v>
          </x15:c>
        </x15:pivotRow>
        <x15:pivotRow count="4">
          <x15:c>
            <x15:v>5.3591498394419783E-3</x15:v>
          </x15:c>
          <x15:c>
            <x15:v>5.7505778711478082E-3</x15:v>
          </x15:c>
          <x15:c>
            <x15:v>5.1545615704694401E-3</x15:v>
          </x15:c>
          <x15:c>
            <x15:v>5.5557406165378243E-3</x15:v>
          </x15:c>
        </x15:pivotRow>
        <x15:pivotRow count="4">
          <x15:c>
            <x15:v>5.4863033436666434E-3</x15:v>
          </x15:c>
          <x15:c>
            <x15:v>5.554995498669695E-3</x15:v>
          </x15:c>
          <x15:c>
            <x15:v>5.2228581319167001E-3</x15:v>
          </x15:c>
          <x15:c>
            <x15:v>4.4712121248715085E-3</x15:v>
          </x15:c>
        </x15:pivotRow>
        <x15:pivotRow count="4">
          <x15:c>
            <x15:v>4.8737161042116577E-3</x15:v>
          </x15:c>
          <x15:c>
            <x15:v>4.6235005512144768E-3</x15:v>
          </x15:c>
          <x15:c>
            <x15:v>4.3203713330845252E-3</x15:v>
          </x15:c>
          <x15:c>
            <x15:v>3.9372015748608035E-3</x15:v>
          </x15:c>
        </x15:pivotRow>
        <x15:pivotRow count="4">
          <x15:c>
            <x15:v>3.9270302585817506E-2</x15:v>
          </x15:c>
          <x15:c>
            <x15:v>3.484748881316501E-2</x15:v>
          </x15:c>
          <x15:c>
            <x15:v>4.2723273849424634E-2</x15:v>
          </x15:c>
          <x15:c>
            <x15:v>4.4823024068569139E-2</x15:v>
          </x15:c>
        </x15:pivotRow>
        <x15:pivotRow count="4">
          <x15:c>
            <x15:v>2.1167327782881652E-2</x15:v>
          </x15:c>
          <x15:c>
            <x15:v>1.7894184146719203E-2</x15:v>
          </x15:c>
          <x15:c>
            <x15:v>1.91040115383668E-2</x15:v>
          </x15:c>
          <x15:c>
            <x15:v>2.1342339679845217E-2</x15:v>
          </x15:c>
        </x15:pivotRow>
        <x15:pivotRow count="4">
          <x15:c>
            <x15:v>4.2824261582587514E-3</x15:v>
          </x15:c>
          <x15:c>
            <x15:v>4.6458595801782748E-3</x15:v>
          </x15:c>
          <x15:c>
            <x15:v>5.3648300426379246E-3</x15:v>
          </x15:c>
          <x15:c>
            <x15:v>4.0638103825098425E-3</x15:v>
          </x15:c>
        </x15:pivotRow>
        <x15:pivotRow count="4">
          <x15:c>
            <x15:v>4.0874235553892109E-3</x15:v>
          </x15:c>
          <x15:c>
            <x15:v>4.1927634473975395E-3</x15:v>
          </x15:c>
          <x15:c>
            <x15:v>4.7792785179090946E-3</x15:v>
          </x15:c>
          <x15:c>
            <x15:v>3.2002708651553847E-3</x15:v>
          </x15:c>
        </x15:pivotRow>
        <x15:pivotRow count="4">
          <x15:c>
            <x15:v>4.6728929251379815E-3</x15:v>
          </x15:c>
          <x15:c>
            <x15:v>5.0690545513711605E-3</x15:v>
          </x15:c>
          <x15:c>
            <x15:v>5.7220677783236338E-3</x15:v>
          </x15:c>
          <x15:c>
            <x15:v>4.3122414661860469E-3</x15:v>
          </x15:c>
        </x15:pivotRow>
        <x15:pivotRow count="4">
          <x15:c>
            <x15:v>5.7723335218346425E-3</x15:v>
          </x15:c>
          <x15:c>
            <x15:v>6.1663255398899308E-3</x15:v>
          </x15:c>
          <x15:c>
            <x15:v>5.5632822445297481E-3</x15:v>
          </x15:c>
          <x15:c>
            <x15:v>3.5579851317118286E-3</x15:v>
          </x15:c>
        </x15:pivotRow>
        <x15:pivotRow count="4">
          <x15:c>
            <x15:v>7.7525556689642229E-3</x15:v>
          </x15:c>
          <x15:c>
            <x15:v>8.0148792195034492E-3</x15:v>
          </x15:c>
          <x15:c>
            <x15:v>7.8895340610369326E-3</x15:v>
          </x15:c>
          <x15:c>
            <x15:v>3.6728313676527369E-3</x15:v>
          </x15:c>
        </x15:pivotRow>
        <x15:pivotRow count="4">
          <x15:c>
            <x15:v>3.1941396992483162E-2</x15:v>
          </x15:c>
          <x15:c>
            <x15:v>3.0938008716316523E-2</x15:v>
          </x15:c>
          <x15:c>
            <x15:v>3.5009437900096994E-2</x15:v>
          </x15:c>
          <x15:c>
            <x15:v>3.8051099072822545E-2</x15:v>
          </x15:c>
        </x15:pivotRow>
        <x15:pivotRow count="4">
          <x15:c>
            <x15:v>2.0527785940748097E-2</x15:v>
          </x15:c>
          <x15:c>
            <x15:v>1.8765671202675374E-2</x15:v>
          </x15:c>
          <x15:c>
            <x15:v>2.2943462433065082E-2</x15:v>
          </x15:c>
          <x15:c>
            <x15:v>3.0799891833965028E-2</x15:v>
          </x15:c>
        </x15:pivotRow>
        <x15:pivotRow count="4">
          <x15:c>
            <x15:v>4.4484024715838203E-3</x15:v>
          </x15:c>
          <x15:c>
            <x15:v>4.602579176874874E-3</x15:v>
          </x15:c>
          <x15:c>
            <x15:v>4.2259608127883288E-3</x15:v>
          </x15:c>
          <x15:c>
            <x15:v>3.6989518605325261E-3</x15:v>
          </x15:c>
        </x15:pivotRow>
        <x15:pivotRow count="4">
          <x15:c>
            <x15:v>4.1133239121796117E-3</x15:v>
          </x15:c>
          <x15:c>
            <x15:v>4.1252090662545308E-3</x15:v>
          </x15:c>
          <x15:c>
            <x15:v>4.0418407184622624E-3</x15:v>
          </x15:c>
          <x15:c>
            <x15:v>3.5475158241140259E-3</x15:v>
          </x15:c>
        </x15:pivotRow>
        <x15:pivotRow count="4">
          <x15:c>
            <x15:v>4.4866288337016124E-3</x15:v>
          </x15:c>
          <x15:c>
            <x15:v>4.6918623355933367E-3</x15:v>
          </x15:c>
          <x15:c>
            <x15:v>4.2158686228428591E-3</x15:v>
          </x15:c>
          <x15:c>
            <x15:v>5.1987323658684633E-3</x15:v>
          </x15:c>
        </x15:pivotRow>
        <x15:pivotRow count="4">
          <x15:c>
            <x15:v>4.2204807687509947E-3</x15:v>
          </x15:c>
          <x15:c>
            <x15:v>4.1140213620329998E-3</x15:v>
          </x15:c>
          <x15:c>
            <x15:v>4.6853239728742082E-3</x15:v>
          </x15:c>
          <x15:c>
            <x15:v>4.0702022988719196E-3</x15:v>
          </x15:c>
        </x15:pivotRow>
        <x15:pivotRow count="4">
          <x15:c>
            <x15:v>5.009092768719821E-3</x15:v>
          </x15:c>
          <x15:c>
            <x15:v>4.9849558846409231E-3</x15:v>
          </x15:c>
          <x15:c>
            <x15:v>5.7337593060525485E-3</x15:v>
          </x15:c>
          <x15:c>
            <x15:v>6.748594494211153E-3</x15:v>
          </x15:c>
        </x15:pivotRow>
        <x15:pivotRow count="4">
          <x15:c>
            <x15:v>2.6881905624053074E-2</x15:v>
          </x15:c>
          <x15:c>
            <x15:v>2.4349246400050106E-2</x15:v>
          </x15:c>
          <x15:c>
            <x15:v>3.0809801077367919E-2</x15:v>
          </x15:c>
          <x15:c>
            <x15:v>4.008797441078147E-2</x15:v>
          </x15:c>
        </x15:pivotRow>
        <x15:pivotRow count="4">
          <x15:c>
            <x15:v>1.514461514837363E-2</x15:v>
          </x15:c>
          <x15:c>
            <x15:v>1.3612611420567133E-2</x15:v>
          </x15:c>
          <x15:c>
            <x15:v>1.6851001269773555E-2</x15:v>
          </x15:c>
          <x15:c>
            <x15:v>2.386099560425331E-2</x15:v>
          </x15:c>
        </x15:pivotRow>
        <x15:pivotRow count="4">
          <x15:c>
            <x15:v>4.527242469213274E-3</x15:v>
          </x15:c>
          <x15:c>
            <x15:v>5.210164365436934E-3</x15:v>
          </x15:c>
          <x15:c>
            <x15:v>5.5029617191104134E-3</x15:v>
          </x15:c>
          <x15:c>
            <x15:v>5.2853641300483825E-3</x15:v>
          </x15:c>
        </x15:pivotRow>
        <x15:pivotRow count="4">
          <x15:c>
            <x15:v>4.559705043302058E-3</x15:v>
          </x15:c>
          <x15:c>
            <x15:v>5.093533229943539E-3</x15:v>
          </x15:c>
          <x15:c>
            <x15:v>5.2997818270758557E-3</x15:v>
          </x15:c>
          <x15:c>
            <x15:v>4.1017051141228299E-3</x15:v>
          </x15:c>
        </x15:pivotRow>
        <x15:pivotRow count="4">
          <x15:c>
            <x15:v>4.4417089395504261E-3</x15:v>
          </x15:c>
          <x15:c>
            <x15:v>4.5762176194878044E-3</x15:v>
          </x15:c>
          <x15:c>
            <x15:v>4.9735595841499053E-3</x15:v>
          </x15:c>
          <x15:c>
            <x15:v>4.5036026448910292E-3</x15:v>
          </x15:c>
        </x15:pivotRow>
        <x15:pivotRow count="4">
          <x15:c>
            <x15:v>4.6796652081932495E-3</x15:v>
          </x15:c>
          <x15:c>
            <x15:v>4.9821417286678212E-3</x15:v>
          </x15:c>
          <x15:c>
            <x15:v>4.8611266769882219E-3</x15:v>
          </x15:c>
          <x15:c>
            <x15:v>2.8080587738644222E-3</x15:v>
          </x15:c>
        </x15:pivotRow>
        <x15:pivotRow count="4">
          <x15:c>
            <x15:v>3.4248911061199108E-3</x15:v>
          </x15:c>
          <x15:c>
            <x15:v>3.436507355855955E-3</x15:v>
          </x15:c>
          <x15:c>
            <x15:v>3.4049780952861461E-3</x15:v>
          </x15:c>
          <x15:c>
            <x15:v>2.7197767455010248E-3</x15:v>
          </x15:c>
        </x15:pivotRow>
        <x15:pivotRow count="4">
          <x15:c>
            <x15:v>1.9044108661177908E-2</x15:v>
          </x15:c>
          <x15:c>
            <x15:v>1.7884359659471563E-2</x15:v>
          </x15:c>
          <x15:c>
            <x15:v>1.9482421847961128E-2</x15:v>
          </x15:c>
          <x15:c>
            <x15:v>1.7862409821080519E-2</x15:v>
          </x15:c>
        </x15:pivotRow>
        <x15:pivotRow count="4">
          <x15:c>
            <x15:v>1.3439446861301316E-2</x15:v>
          </x15:c>
          <x15:c>
            <x15:v>1.1590197012872823E-2</x15:v>
          </x15:c>
          <x15:c>
            <x15:v>1.4162497873592248E-2</x15:v>
          </x15:c>
          <x15:c>
            <x15:v>1.7642251674404304E-2</x15:v>
          </x15:c>
        </x15:pivotRow>
        <x15:pivotRow count="4">
          <x15:c>
            <x15:v>4.0033791358045643E-3</x15:v>
          </x15:c>
          <x15:c>
            <x15:v>4.405360043231883E-3</x15:v>
          </x15:c>
          <x15:c>
            <x15:v>4.0039719354146384E-3</x15:v>
          </x15:c>
          <x15:c>
            <x15:v>3.6484553041594208E-3</x15:v>
          </x15:c>
        </x15:pivotRow>
        <x15:pivotRow count="4">
          <x15:c>
            <x15:v>3.9393766737539516E-3</x15:v>
          </x15:c>
          <x15:c>
            <x15:v>3.9888418313934514E-3</x15:v>
          </x15:c>
          <x15:c>
            <x15:v>3.7284568692347079E-3</x15:v>
          </x15:c>
          <x15:c>
            <x15:v>2.1524489265752375E-3</x15:v>
          </x15:c>
        </x15:pivotRow>
        <x15:pivotRow count="4">
          <x15:c>
            <x15:v>3.7306790759960534E-3</x15:v>
          </x15:c>
          <x15:c>
            <x15:v>3.8043389480035177E-3</x15:v>
          </x15:c>
          <x15:c>
            <x15:v>4.3289466797059679E-3</x15:v>
          </x15:c>
          <x15:c>
            <x15:v>4.5915160992809328E-3</x15:v>
          </x15:c>
        </x15:pivotRow>
        <x15:pivotRow count="4">
          <x15:c>
            <x15:v>4.8673124824738E-3</x15:v>
          </x15:c>
          <x15:c>
            <x15:v>5.187150912848138E-3</x15:v>
          </x15:c>
          <x15:c>
            <x15:v>4.1633946954667189E-3</x15:v>
          </x15:c>
          <x15:c>
            <x15:v>3.8373161457931522E-3</x15:v>
          </x15:c>
        </x15:pivotRow>
        <x15:pivotRow count="4">
          <x15:c>
            <x15:v>5.5770495176011726E-3</x15:v>
          </x15:c>
          <x15:c>
            <x15:v>5.5291764961599606E-3</x15:v>
          </x15:c>
          <x15:c>
            <x15:v>5.7409401365083055E-3</x15:v>
          </x15:c>
          <x15:c>
            <x15:v>6.4205744102433931E-3</x15:v>
          </x15:c>
        </x15:pivotRow>
        <x15:pivotRow count="4">
          <x15:c>
            <x15:v>2.0891432376061989E-2</x15:v>
          </x15:c>
          <x15:c>
            <x15:v>2.2105325915771287E-2</x15:v>
          </x15:c>
          <x15:c>
            <x15:v>2.1462767927677682E-2</x15:v>
          </x15:c>
          <x15:c>
            <x15:v>2.8964215689127087E-2</x15:v>
          </x15:c>
        </x15:pivotRow>
        <x15:pivotRow count="4">
          <x15:c>
            <x15:v>1.9090803487713973E-2</x15:v>
          </x15:c>
          <x15:c>
            <x15:v>1.6356263703745356E-2</x15:v>
          </x15:c>
          <x15:c>
            <x15:v>2.2005652220728637E-2</x15:v>
          </x15:c>
          <x15:c>
            <x15:v>3.2364604298129193E-2</x15:v>
          </x15:c>
        </x15:pivotRow>
        <x15:pivotRow count="4">
          <x15:c>
            <x15:v>4.4706530188714623E-3</x15:v>
          </x15:c>
          <x15:c>
            <x15:v>5.7980437777981689E-3</x15:v>
          </x15:c>
          <x15:c>
            <x15:v>5.1114614472319297E-3</x15:v>
          </x15:c>
          <x15:c>
            <x15:v>3.7564417731711266E-3</x15:v>
          </x15:c>
        </x15:pivotRow>
        <x15:pivotRow count="4">
          <x15:c>
            <x15:v>4.5877863636799316E-3</x15:v>
          </x15:c>
          <x15:c>
            <x15:v>4.7405763333949651E-3</x15:v>
          </x15:c>
          <x15:c>
            <x15:v>4.9231867067067777E-3</x15:v>
          </x15:c>
          <x15:c>
            <x15:v>3.9074564712256342E-3</x15:v>
          </x15:c>
        </x15:pivotRow>
        <x15:pivotRow count="4">
          <x15:c>
            <x15:v>4.4407251557176484E-3</x15:v>
          </x15:c>
          <x15:c>
            <x15:v>4.6047799409844672E-3</x15:v>
          </x15:c>
          <x15:c>
            <x15:v>5.4985558911551189E-3</x15:v>
          </x15:c>
          <x15:c>
            <x15:v>3.7260291006749185E-3</x15:v>
          </x15:c>
        </x15:pivotRow>
        <x15:pivotRow count="4">
          <x15:c>
            <x15:v>4.0392445320154647E-3</x15:v>
          </x15:c>
          <x15:c>
            <x15:v>4.4036642238593241E-3</x15:v>
          </x15:c>
          <x15:c>
            <x15:v>4.6685299495075614E-3</x15:v>
          </x15:c>
          <x15:c>
            <x15:v>3.4979945348502625E-3</x15:v>
          </x15:c>
        </x15:pivotRow>
        <x15:pivotRow count="4">
          <x15:c>
            <x15:v>4.6677598087639608E-3</x15:v>
          </x15:c>
          <x15:c>
            <x15:v>4.6763895734734081E-3</x15:v>
          </x15:c>
          <x15:c>
            <x15:v>4.2809150447981493E-3</x15:v>
          </x15:c>
          <x15:c>
            <x15:v>3.0690797897191934E-3</x15:v>
          </x15:c>
        </x15:pivotRow>
        <x15:pivotRow count="4">
          <x15:c>
            <x15:v>2.0443018268183191E-2</x15:v>
          </x15:c>
          <x15:c>
            <x15:v>2.0340864650365196E-2</x15:v>
          </x15:c>
          <x15:c>
            <x15:v>1.7625794160018731E-2</x15:v>
          </x15:c>
          <x15:c>
            <x15:v>1.2149838869888812E-2</x15:v>
          </x15:c>
        </x15:pivotRow>
        <x15:pivotRow count="4">
          <x15:c>
            <x15:v>2.5455368593574963E-2</x15:v>
          </x15:c>
          <x15:c>
            <x15:v>2.4143892263801335E-2</x15:v>
          </x15:c>
          <x15:c>
            <x15:v>2.4164031129201433E-2</x15:v>
          </x15:c>
          <x15:c>
            <x15:v>2.5354188784822537E-2</x15:v>
          </x15:c>
        </x15:pivotRow>
        <x15:pivotRow count="4">
          <x15:c>
            <x15:v>5.4584810911685357E-3</x15:v>
          </x15:c>
          <x15:c>
            <x15:v>5.6543217953515974E-3</x15:v>
          </x15:c>
          <x15:c>
            <x15:v>5.372542600665586E-3</x15:v>
          </x15:c>
          <x15:c>
            <x15:v>4.5910368127991827E-3</x15:v>
          </x15:c>
        </x15:pivotRow>
        <x15:pivotRow count="4">
          <x15:c>
            <x15:v>6.0768880928901113E-3</x15:v>
          </x15:c>
          <x15:c>
            <x15:v>7.0102908730864623E-3</x15:v>
          </x15:c>
          <x15:c>
            <x15:v>4.3050964677646677E-3</x15:v>
          </x15:c>
          <x15:c>
            <x15:v>2.9728032260109383E-3</x15:v>
          </x15:c>
        </x15:pivotRow>
        <x15:pivotRow count="4">
          <x15:c>
            <x15:v>1.0384960357679107E-2</x15:v>
          </x15:c>
          <x15:c>
            <x15:v>1.331239389150689E-2</x15:v>
          </x15:c>
          <x15:c>
            <x15:v>4.7661368140104951E-3</x15:v>
          </x15:c>
          <x15:c>
            <x15:v>3.7658533996310787E-3</x15:v>
          </x15:c>
        </x15:pivotRow>
        <x15:pivotRow count="4">
          <x15:c>
            <x15:v>1.26755715567917E-2</x15:v>
          </x15:c>
          <x15:c>
            <x15:v>1.9907978920374356E-2</x15:v>
          </x15:c>
          <x15:c>
            <x15:v>3.6041269660474357E-3</x15:v>
          </x15:c>
          <x15:c>
            <x15:v>3.2969691086041529E-3</x15:v>
          </x15:c>
        </x15:pivotRow>
        <x15:pivotRow count="4">
          <x15:c>
            <x15:v>7.954905565403958E-3</x15:v>
          </x15:c>
          <x15:c>
            <x15:v>9.0161854996822759E-3</x15:v>
          </x15:c>
          <x15:c>
            <x15:v>9.9537276605507971E-3</x15:v>
          </x15:c>
          <x15:c>
            <x15:v>3.7256768613055649E-3</x15:v>
          </x15:c>
        </x15:pivotRow>
        <x15:pivotRow count="4">
          <x15:c>
            <x15:v>2.8538814424471856E-2</x15:v>
          </x15:c>
          <x15:c>
            <x15:v>2.4076583263692636E-2</x15:v>
          </x15:c>
          <x15:c>
            <x15:v>1.8438482115821123E-2</x15:v>
          </x15:c>
          <x15:c>
            <x15:v>6.9689362319332584E-3</x15:v>
          </x15:c>
        </x15:pivotRow>
        <x15:pivotRow count="4">
          <x15:c>
            <x15:v>2.4265661760489235E-2</x15:v>
          </x15:c>
          <x15:c>
            <x15:v>2.2470296976267859E-2</x15:v>
          </x15:c>
          <x15:c>
            <x15:v>2.0001229551710312E-2</x15:v>
          </x15:c>
          <x15:c>
            <x15:v>2.2656470601198915E-2</x15:v>
          </x15:c>
        </x15:pivotRow>
        <x15:pivotRow count="4">
          <x15:c>
            <x15:v>5.2843045066709718E-3</x15:v>
          </x15:c>
          <x15:c>
            <x15:v>5.8093332836721256E-3</x15:v>
          </x15:c>
          <x15:c>
            <x15:v>3.8932085557687769E-3</x15:v>
          </x15:c>
          <x15:c>
            <x15:v>3.2458596832026501E-3</x15:v>
          </x15:c>
        </x15:pivotRow>
        <x15:pivotRow count="4">
          <x15:c>
            <x15:v>6.3365741803733597E-3</x15:v>
          </x15:c>
          <x15:c>
            <x15:v>6.8612623533732299E-3</x15:v>
          </x15:c>
          <x15:c>
            <x15:v>4.5234000619782042E-3</x15:v>
          </x15:c>
          <x15:c>
            <x15:v>4.4714355798858912E-3</x15:v>
          </x15:c>
        </x15:pivotRow>
        <x15:pivotRow count="4">
          <x15:c>
            <x15:v>5.0342536961168454E-3</x15:v>
          </x15:c>
          <x15:c>
            <x15:v>4.7161610067072927E-3</x15:v>
          </x15:c>
          <x15:c>
            <x15:v>3.8244719603342005E-3</x15:v>
          </x15:c>
          <x15:c>
            <x15:v>2.953584466770476E-3</x15:v>
          </x15:c>
        </x15:pivotRow>
        <x15:pivotRow count="4">
          <x15:c>
            <x15:v>5.8552214717051713E-3</x15:v>
          </x15:c>
          <x15:c>
            <x15:v>6.1371550697771312E-3</x15:v>
          </x15:c>
          <x15:c>
            <x15:v>5.2039652862762116E-3</x15:v>
          </x15:c>
          <x15:c>
            <x15:v>4.5647684746416024E-3</x15:v>
          </x15:c>
        </x15:pivotRow>
        <x15:pivotRow count="4">
          <x15:c>
            <x15:v>6.645325846776109E-3</x15:v>
          </x15:c>
          <x15:c>
            <x15:v>6.825817951654223E-3</x15:v>
          </x15:c>
          <x15:c>
            <x15:v>5.8281381229592956E-3</x15:v>
          </x15:c>
          <x15:c>
            <x15:v>3.0914741722640657E-3</x15:v>
          </x15:c>
        </x15:pivotRow>
        <x15:pivotRow count="4">
          <x15:c>
            <x15:v>2.0078774555175285E-2</x15:v>
          </x15:c>
          <x15:c>
            <x15:v>2.0077625673777466E-2</x15:v>
          </x15:c>
          <x15:c>
            <x15:v>1.305700417091411E-2</x15:v>
          </x15:c>
          <x15:c>
            <x15:v>9.2040794861381614E-3</x15:v>
          </x15:c>
        </x15:pivotRow>
        <x15:pivotRow count="4">
          <x15:c>
            <x15:v>1.20409848944467E-2</x15:v>
          </x15:c>
          <x15:c>
            <x15:v>1.038709011277137E-2</x15:v>
          </x15:c>
          <x15:c>
            <x15:v>9.714401690874468E-3</x15:v>
          </x15:c>
          <x15:c>
            <x15:v>1.0608777396450924E-2</x15:v>
          </x15:c>
        </x15:pivotRow>
        <x15:pivotRow count="4">
          <x15:c>
            <x15:v>4.2175004424056285E-3</x15:v>
          </x15:c>
          <x15:c>
            <x15:v>4.2186345537953808E-3</x15:v>
          </x15:c>
          <x15:c>
            <x15:v>4.1772486536356054E-3</x15:v>
          </x15:c>
          <x15:c>
            <x15:v>4.8508100012823506E-3</x15:v>
          </x15:c>
        </x15:pivotRow>
        <x15:pivotRow count="4">
          <x15:c>
            <x15:v>4.2497809763256808E-3</x15:v>
          </x15:c>
          <x15:c>
            <x15:v>4.3404373849053974E-3</x15:v>
          </x15:c>
          <x15:c>
            <x15:v>4.0539078498118735E-3</x15:v>
          </x15:c>
          <x15:c>
            <x15:v>2.1095353803895849E-3</x15:v>
          </x15:c>
        </x15:pivotRow>
        <x15:pivotRow count="4">
          <x15:c>
            <x15:v>4.298867781777127E-3</x15:v>
          </x15:c>
          <x15:c>
            <x15:v>4.4601172545700139E-3</x15:v>
          </x15:c>
          <x15:c>
            <x15:v>3.6426442331721977E-3</x15:v>
          </x15:c>
          <x15:c>
            <x15:v>2.9076106777854434E-3</x15:v>
          </x15:c>
        </x15:pivotRow>
        <x15:pivotRow count="4">
          <x15:c>
            <x15:v>5.2651889771061769E-3</x15:v>
          </x15:c>
          <x15:c>
            <x15:v>5.3416793901707406E-3</x15:v>
          </x15:c>
          <x15:c>
            <x15:v>4.878288796405744E-3</x15:v>
          </x15:c>
          <x15:c>
            <x15:v>4.1070028616891577E-3</x15:v>
          </x15:c>
        </x15:pivotRow>
        <x15:pivotRow count="4">
          <x15:c>
            <x15:v>6.4552961532184988E-3</x15:v>
          </x15:c>
          <x15:c>
            <x15:v>7.0637494190783912E-3</x15:v>
          </x15:c>
          <x15:c>
            <x15:v>7.3040706169642238E-3</x15:v>
          </x15:c>
          <x15:c>
            <x15:v>5.1544595141405957E-3</x15:v>
          </x15:c>
        </x15:pivotRow>
        <x15:pivotRow count="4">
          <x15:c>
            <x15:v>1.4657836786546309E-2</x15:v>
          </x15:c>
          <x15:c>
            <x15:v>1.4023831903951477E-2</x15:v>
          </x15:c>
          <x15:c>
            <x15:v>1.367105489322128E-2</x15:v>
          </x15:c>
          <x15:c>
            <x15:v>1.6744879109884009E-2</x15:v>
          </x15:c>
        </x15:pivotRow>
        <x15:pivotRow count="4">
          <x15:c>
            <x15:v>1.5348166354029713E-2</x15:v>
          </x15:c>
          <x15:c>
            <x15:v>1.2783539225697442E-2</x15:v>
          </x15:c>
          <x15:c>
            <x15:v>1.6628576247721519E-2</x15:v>
          </x15:c>
          <x15:c>
            <x15:v>2.5110781591322955E-2</x15:v>
          </x15:c>
        </x15:pivotRow>
        <x15:pivotRow count="4">
          <x15:c>
            <x15:v>5.6239382289369208E-3</x15:v>
          </x15:c>
          <x15:c>
            <x15:v>5.7922317832841859E-3</x15:v>
          </x15:c>
          <x15:c>
            <x15:v>5.2163531957163424E-3</x15:v>
          </x15:c>
          <x15:c>
            <x15:v>6.2472190378523168E-3</x15:v>
          </x15:c>
        </x15:pivotRow>
        <x15:pivotRow count="4">
          <x15:c>
            <x15:v>5.2965414918379871E-3</x15:v>
          </x15:c>
          <x15:c>
            <x15:v>5.5212938980251647E-3</x15:v>
          </x15:c>
          <x15:c>
            <x15:v>4.2240094836717952E-3</x15:v>
          </x15:c>
          <x15:c>
            <x15:v>4.0225120383164531E-3</x15:v>
          </x15:c>
        </x15:pivotRow>
        <x15:pivotRow count="4">
          <x15:c>
            <x15:v>4.8217233000603472E-3</x15:v>
          </x15:c>
          <x15:c>
            <x15:v>2.2919978643367762E-2</x15:v>
          </x15:c>
          <x15:c>
            <x15:v>3.9671595711329973E-3</x15:v>
          </x15:c>
          <x15:c>
            <x15:v>5.8432070680842279E-3</x15:v>
          </x15:c>
        </x15:pivotRow>
        <x15:pivotRow count="4">
          <x15:c>
            <x15:v>5.4118002681208663E-3</x15:v>
          </x15:c>
          <x15:c>
            <x15:v>1.9078036824907378E-2</x15:v>
          </x15:c>
          <x15:c>
            <x15:v>4.5510367784513976E-3</x15:v>
          </x15:c>
          <x15:c>
            <x15:v>4.8751734240600492E-3</x15:v>
          </x15:c>
        </x15:pivotRow>
        <x15:pivotRow count="4">
          <x15:c>
            <x15:v>4.3372977577619039E-3</x15:v>
          </x15:c>
          <x15:c>
            <x15:v>1.2815290079155871E-2</x15:v>
          </x15:c>
          <x15:c>
            <x15:v>4.1831665517084986E-3</x15:v>
          </x15:c>
          <x15:c>
            <x15:v>5.3350977257565499E-3</x15:v>
          </x15:c>
        </x15:pivotRow>
        <x15:pivotRow count="4">
          <x15:c>
            <x15:v>2.0023109558625542E-2</x15:v>
          </x15:c>
          <x15:c>
            <x15:v>2.2017761710751493E-2</x15:v>
          </x15:c>
          <x15:c>
            <x15:v>1.6237118098692938E-2</x15:v>
          </x15:c>
          <x15:c>
            <x15:v>1.7645388638893436E-2</x15:v>
          </x15:c>
        </x15:pivotRow>
        <x15:pivotRow count="4">
          <x15:c>
            <x15:v>1.1430749553166895E-2</x15:v>
          </x15:c>
          <x15:c>
            <x15:v>9.650428438663837E-3</x15:v>
          </x15:c>
          <x15:c>
            <x15:v>1.1444100804031425E-2</x15:v>
          </x15:c>
          <x15:c>
            <x15:v>1.7856141489188161E-2</x15:v>
          </x15:c>
        </x15:pivotRow>
        <x15:pivotRow count="4">
          <x15:c>
            <x15:v>4.322833873035125E-3</x15:v>
          </x15:c>
          <x15:c>
            <x15:v>4.6398610749067174E-3</x15:v>
          </x15:c>
          <x15:c>
            <x15:v>4.0063703237450815E-3</x15:v>
          </x15:c>
          <x15:c>
            <x15:v>3.0498229635449446E-3</x15:v>
          </x15:c>
        </x15:pivotRow>
        <x15:pivotRow count="4">
          <x15:c>
            <x15:v>4.3694412409996455E-3</x15:v>
          </x15:c>
          <x15:c>
            <x15:v>4.7640170012999486E-3</x15:v>
          </x15:c>
          <x15:c>
            <x15:v>3.6694526966032457E-3</x15:v>
          </x15:c>
          <x15:c>
            <x15:v>4.2308087403346165E-3</x15:v>
          </x15:c>
        </x15:pivotRow>
        <x15:pivotRow count="4">
          <x15:c>
            <x15:v>4.8338596570243258E-3</x15:v>
          </x15:c>
          <x15:c>
            <x15:v>5.2436745379571981E-3</x15:v>
          </x15:c>
          <x15:c>
            <x15:v>4.1348075679431308E-3</x15:v>
          </x15:c>
          <x15:c>
            <x15:v>4.7339571036085848E-3</x15:v>
          </x15:c>
        </x15:pivotRow>
        <x15:pivotRow count="4">
          <x15:c>
            <x15:v>4.4638572781359126E-3</x15:v>
          </x15:c>
          <x15:c>
            <x15:v>4.24922169666111E-3</x15:v>
          </x15:c>
          <x15:c>
            <x15:v>4.1222769210916502E-3</x15:v>
          </x15:c>
          <x15:c>
            <x15:v>3.0878544257640088E-3</x15:v>
          </x15:c>
        </x15:pivotRow>
        <x15:pivotRow count="4">
          <x15:c>
            <x15:v>6.3803207307936748E-3</x15:v>
          </x15:c>
          <x15:c>
            <x15:v>6.3382612847343112E-3</x15:v>
          </x15:c>
          <x15:c>
            <x15:v>9.4404922921785504E-3</x15:v>
          </x15:c>
          <x15:c>
            <x15:v>6.3006292150621715E-3</x15:v>
          </x15:c>
        </x15:pivotRow>
        <x15:pivotRow count="4">
          <x15:c>
            <x15:v>8.2268232839702513E-2</x15:v>
          </x15:c>
          <x15:c>
            <x15:v>7.7740110911623625E-2</x15:v>
          </x15:c>
          <x15:c>
            <x15:v>0.11007045239932815</x15:v>
          </x15:c>
          <x15:c>
            <x15:v>5.174719454761699E-2</x15:v>
          </x15:c>
        </x15:pivotRow>
        <x15:pivotRow count="4">
          <x15:c>
            <x15:v>1.4850423039338511E-2</x15:v>
          </x15:c>
          <x15:c>
            <x15:v>1.3142364911029929E-2</x15:v>
          </x15:c>
          <x15:c>
            <x15:v>1.3412824151217433E-2</x15:v>
          </x15:c>
          <x15:c>
            <x15:v>1.3053816208649449E-2</x15:v>
          </x15:c>
        </x15:pivotRow>
        <x15:pivotRow count="4">
          <x15:c>
            <x15:v>4.4554054243879778E-3</x15:v>
          </x15:c>
          <x15:c>
            <x15:v>4.0876155415527247E-3</x15:v>
          </x15:c>
          <x15:c>
            <x15:v>3.8937797513143068E-3</x15:v>
          </x15:c>
          <x15:c>
            <x15:v>4.4992475924057205E-3</x15:v>
          </x15:c>
        </x15:pivotRow>
        <x15:pivotRow count="4">
          <x15:c>
            <x15:v>4.2809065266593213E-3</x15:v>
          </x15:c>
          <x15:c>
            <x15:v>4.2071551167965418E-3</x15:v>
          </x15:c>
          <x15:c>
            <x15:v>3.9527747861899994E-3</x15:v>
          </x15:c>
          <x15:c>
            <x15:v>4.5195147578249665E-3</x15:v>
          </x15:c>
        </x15:pivotRow>
        <x15:pivotRow count="4">
          <x15:c>
            <x15:v>5.1418954143845116E-3</x15:v>
          </x15:c>
          <x15:c>
            <x15:v>4.9172222445158639E-3</x15:v>
          </x15:c>
          <x15:c>
            <x15:v>4.6432274984687825E-3</x15:v>
          </x15:c>
          <x15:c>
            <x15:v>6.7188439353139603E-3</x15:v>
          </x15:c>
        </x15:pivotRow>
        <x15:pivotRow count="4">
          <x15:c>
            <x15:v>0</x15:v>
          </x15:c>
          <x15:c>
            <x15:v>0</x15:v>
          </x15:c>
          <x15:c>
            <x15:v>0</x15:v>
          </x15:c>
          <x15:c>
            <x15:v>0</x15:v>
          </x15:c>
        </x15:pivotRow>
        <x15:pivotRow count="4">
          <x15:c>
            <x15:v>1</x15:v>
          </x15:c>
          <x15:c>
            <x15:v>1</x15:v>
          </x15:c>
          <x15:c>
            <x15:v>1</x15:v>
          </x15:c>
          <x15:c>
            <x15:v>1</x15:v>
          </x15:c>
        </x15:pivotRow>
      </x15:pivotTableData>
    </ext>
    <ext xmlns:x15="http://schemas.microsoft.com/office/spreadsheetml/2010/11/main" uri="{E67621CE-5B39-4880-91FE-76760E9C1902}">
      <x15:pivotTableUISettings>
        <x15:activeTabTopLevelEntity name="[XE_Su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8050FEA-3E8D-47DC-BC80-DD13A7261F4C}" name="PivotChartTable3" cacheId="26"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2">
  <location ref="A1:CC10" firstHeaderRow="1" firstDataRow="2"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s>
    </pivotField>
  </pivotFields>
  <rowFields count="1">
    <field x="0"/>
  </rowFields>
  <rowItems count="8">
    <i>
      <x/>
    </i>
    <i>
      <x v="1"/>
    </i>
    <i>
      <x v="2"/>
    </i>
    <i>
      <x v="3"/>
    </i>
    <i>
      <x v="4"/>
    </i>
    <i>
      <x v="5"/>
    </i>
    <i>
      <x v="6"/>
    </i>
    <i t="grand">
      <x/>
    </i>
  </rowItems>
  <colFields count="1">
    <field x="2"/>
  </colFields>
  <col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t="grand">
      <x/>
    </i>
  </colItems>
  <dataFields count="1">
    <dataField name="Count of RowNumber" fld="1" subtotal="count" baseField="0" baseItem="0"/>
  </dataFields>
  <chartFormats count="80">
    <chartFormat chart="0" format="270" series="1">
      <pivotArea type="data" outline="0" fieldPosition="0">
        <references count="1">
          <reference field="4294967294" count="1" selected="0">
            <x v="0"/>
          </reference>
        </references>
      </pivotArea>
    </chartFormat>
    <chartFormat chart="0" format="370" series="1">
      <pivotArea type="data" outline="0" fieldPosition="0">
        <references count="2">
          <reference field="4294967294" count="1" selected="0">
            <x v="0"/>
          </reference>
          <reference field="2" count="1" selected="0">
            <x v="1"/>
          </reference>
        </references>
      </pivotArea>
    </chartFormat>
    <chartFormat chart="0" format="371" series="1">
      <pivotArea type="data" outline="0" fieldPosition="0">
        <references count="2">
          <reference field="4294967294" count="1" selected="0">
            <x v="0"/>
          </reference>
          <reference field="2" count="1" selected="0">
            <x v="2"/>
          </reference>
        </references>
      </pivotArea>
    </chartFormat>
    <chartFormat chart="0" format="372" series="1">
      <pivotArea type="data" outline="0" fieldPosition="0">
        <references count="2">
          <reference field="4294967294" count="1" selected="0">
            <x v="0"/>
          </reference>
          <reference field="2" count="1" selected="0">
            <x v="3"/>
          </reference>
        </references>
      </pivotArea>
    </chartFormat>
    <chartFormat chart="0" format="373" series="1">
      <pivotArea type="data" outline="0" fieldPosition="0">
        <references count="2">
          <reference field="4294967294" count="1" selected="0">
            <x v="0"/>
          </reference>
          <reference field="2" count="1" selected="0">
            <x v="4"/>
          </reference>
        </references>
      </pivotArea>
    </chartFormat>
    <chartFormat chart="0" format="374" series="1">
      <pivotArea type="data" outline="0" fieldPosition="0">
        <references count="2">
          <reference field="4294967294" count="1" selected="0">
            <x v="0"/>
          </reference>
          <reference field="2" count="1" selected="0">
            <x v="5"/>
          </reference>
        </references>
      </pivotArea>
    </chartFormat>
    <chartFormat chart="0" format="375" series="1">
      <pivotArea type="data" outline="0" fieldPosition="0">
        <references count="2">
          <reference field="4294967294" count="1" selected="0">
            <x v="0"/>
          </reference>
          <reference field="2" count="1" selected="0">
            <x v="6"/>
          </reference>
        </references>
      </pivotArea>
    </chartFormat>
    <chartFormat chart="0" format="376" series="1">
      <pivotArea type="data" outline="0" fieldPosition="0">
        <references count="2">
          <reference field="4294967294" count="1" selected="0">
            <x v="0"/>
          </reference>
          <reference field="2" count="1" selected="0">
            <x v="7"/>
          </reference>
        </references>
      </pivotArea>
    </chartFormat>
    <chartFormat chart="0" format="377" series="1">
      <pivotArea type="data" outline="0" fieldPosition="0">
        <references count="2">
          <reference field="4294967294" count="1" selected="0">
            <x v="0"/>
          </reference>
          <reference field="2" count="1" selected="0">
            <x v="8"/>
          </reference>
        </references>
      </pivotArea>
    </chartFormat>
    <chartFormat chart="0" format="378" series="1">
      <pivotArea type="data" outline="0" fieldPosition="0">
        <references count="2">
          <reference field="4294967294" count="1" selected="0">
            <x v="0"/>
          </reference>
          <reference field="2" count="1" selected="0">
            <x v="9"/>
          </reference>
        </references>
      </pivotArea>
    </chartFormat>
    <chartFormat chart="0" format="379" series="1">
      <pivotArea type="data" outline="0" fieldPosition="0">
        <references count="2">
          <reference field="4294967294" count="1" selected="0">
            <x v="0"/>
          </reference>
          <reference field="2" count="1" selected="0">
            <x v="10"/>
          </reference>
        </references>
      </pivotArea>
    </chartFormat>
    <chartFormat chart="0" format="380" series="1">
      <pivotArea type="data" outline="0" fieldPosition="0">
        <references count="2">
          <reference field="4294967294" count="1" selected="0">
            <x v="0"/>
          </reference>
          <reference field="2" count="1" selected="0">
            <x v="11"/>
          </reference>
        </references>
      </pivotArea>
    </chartFormat>
    <chartFormat chart="0" format="381" series="1">
      <pivotArea type="data" outline="0" fieldPosition="0">
        <references count="2">
          <reference field="4294967294" count="1" selected="0">
            <x v="0"/>
          </reference>
          <reference field="2" count="1" selected="0">
            <x v="12"/>
          </reference>
        </references>
      </pivotArea>
    </chartFormat>
    <chartFormat chart="0" format="382" series="1">
      <pivotArea type="data" outline="0" fieldPosition="0">
        <references count="2">
          <reference field="4294967294" count="1" selected="0">
            <x v="0"/>
          </reference>
          <reference field="2" count="1" selected="0">
            <x v="13"/>
          </reference>
        </references>
      </pivotArea>
    </chartFormat>
    <chartFormat chart="0" format="383" series="1">
      <pivotArea type="data" outline="0" fieldPosition="0">
        <references count="2">
          <reference field="4294967294" count="1" selected="0">
            <x v="0"/>
          </reference>
          <reference field="2" count="1" selected="0">
            <x v="14"/>
          </reference>
        </references>
      </pivotArea>
    </chartFormat>
    <chartFormat chart="0" format="384" series="1">
      <pivotArea type="data" outline="0" fieldPosition="0">
        <references count="2">
          <reference field="4294967294" count="1" selected="0">
            <x v="0"/>
          </reference>
          <reference field="2" count="1" selected="0">
            <x v="15"/>
          </reference>
        </references>
      </pivotArea>
    </chartFormat>
    <chartFormat chart="0" format="385" series="1">
      <pivotArea type="data" outline="0" fieldPosition="0">
        <references count="2">
          <reference field="4294967294" count="1" selected="0">
            <x v="0"/>
          </reference>
          <reference field="2" count="1" selected="0">
            <x v="16"/>
          </reference>
        </references>
      </pivotArea>
    </chartFormat>
    <chartFormat chart="0" format="386" series="1">
      <pivotArea type="data" outline="0" fieldPosition="0">
        <references count="2">
          <reference field="4294967294" count="1" selected="0">
            <x v="0"/>
          </reference>
          <reference field="2" count="1" selected="0">
            <x v="17"/>
          </reference>
        </references>
      </pivotArea>
    </chartFormat>
    <chartFormat chart="0" format="387" series="1">
      <pivotArea type="data" outline="0" fieldPosition="0">
        <references count="2">
          <reference field="4294967294" count="1" selected="0">
            <x v="0"/>
          </reference>
          <reference field="2" count="1" selected="0">
            <x v="18"/>
          </reference>
        </references>
      </pivotArea>
    </chartFormat>
    <chartFormat chart="0" format="388" series="1">
      <pivotArea type="data" outline="0" fieldPosition="0">
        <references count="2">
          <reference field="4294967294" count="1" selected="0">
            <x v="0"/>
          </reference>
          <reference field="2" count="1" selected="0">
            <x v="19"/>
          </reference>
        </references>
      </pivotArea>
    </chartFormat>
    <chartFormat chart="0" format="389" series="1">
      <pivotArea type="data" outline="0" fieldPosition="0">
        <references count="2">
          <reference field="4294967294" count="1" selected="0">
            <x v="0"/>
          </reference>
          <reference field="2" count="1" selected="0">
            <x v="20"/>
          </reference>
        </references>
      </pivotArea>
    </chartFormat>
    <chartFormat chart="0" format="391" series="1">
      <pivotArea type="data" outline="0" fieldPosition="0">
        <references count="2">
          <reference field="4294967294" count="1" selected="0">
            <x v="0"/>
          </reference>
          <reference field="2" count="1" selected="0">
            <x v="21"/>
          </reference>
        </references>
      </pivotArea>
    </chartFormat>
    <chartFormat chart="0" format="393" series="1">
      <pivotArea type="data" outline="0" fieldPosition="0">
        <references count="2">
          <reference field="4294967294" count="1" selected="0">
            <x v="0"/>
          </reference>
          <reference field="2" count="1" selected="0">
            <x v="22"/>
          </reference>
        </references>
      </pivotArea>
    </chartFormat>
    <chartFormat chart="0" format="394" series="1">
      <pivotArea type="data" outline="0" fieldPosition="0">
        <references count="2">
          <reference field="4294967294" count="1" selected="0">
            <x v="0"/>
          </reference>
          <reference field="2" count="1" selected="0">
            <x v="23"/>
          </reference>
        </references>
      </pivotArea>
    </chartFormat>
    <chartFormat chart="0" format="397" series="1">
      <pivotArea type="data" outline="0" fieldPosition="0">
        <references count="2">
          <reference field="4294967294" count="1" selected="0">
            <x v="0"/>
          </reference>
          <reference field="2" count="1" selected="0">
            <x v="24"/>
          </reference>
        </references>
      </pivotArea>
    </chartFormat>
    <chartFormat chart="0" format="398" series="1">
      <pivotArea type="data" outline="0" fieldPosition="0">
        <references count="2">
          <reference field="4294967294" count="1" selected="0">
            <x v="0"/>
          </reference>
          <reference field="2" count="1" selected="0">
            <x v="25"/>
          </reference>
        </references>
      </pivotArea>
    </chartFormat>
    <chartFormat chart="0" format="401" series="1">
      <pivotArea type="data" outline="0" fieldPosition="0">
        <references count="2">
          <reference field="4294967294" count="1" selected="0">
            <x v="0"/>
          </reference>
          <reference field="2" count="1" selected="0">
            <x v="26"/>
          </reference>
        </references>
      </pivotArea>
    </chartFormat>
    <chartFormat chart="0" format="402" series="1">
      <pivotArea type="data" outline="0" fieldPosition="0">
        <references count="2">
          <reference field="4294967294" count="1" selected="0">
            <x v="0"/>
          </reference>
          <reference field="2" count="1" selected="0">
            <x v="27"/>
          </reference>
        </references>
      </pivotArea>
    </chartFormat>
    <chartFormat chart="0" format="404" series="1">
      <pivotArea type="data" outline="0" fieldPosition="0">
        <references count="2">
          <reference field="4294967294" count="1" selected="0">
            <x v="0"/>
          </reference>
          <reference field="2" count="1" selected="0">
            <x v="28"/>
          </reference>
        </references>
      </pivotArea>
    </chartFormat>
    <chartFormat chart="0" format="405" series="1">
      <pivotArea type="data" outline="0" fieldPosition="0">
        <references count="2">
          <reference field="4294967294" count="1" selected="0">
            <x v="0"/>
          </reference>
          <reference field="2" count="1" selected="0">
            <x v="29"/>
          </reference>
        </references>
      </pivotArea>
    </chartFormat>
    <chartFormat chart="0" format="406" series="1">
      <pivotArea type="data" outline="0" fieldPosition="0">
        <references count="2">
          <reference field="4294967294" count="1" selected="0">
            <x v="0"/>
          </reference>
          <reference field="2" count="1" selected="0">
            <x v="30"/>
          </reference>
        </references>
      </pivotArea>
    </chartFormat>
    <chartFormat chart="0" format="407" series="1">
      <pivotArea type="data" outline="0" fieldPosition="0">
        <references count="2">
          <reference field="4294967294" count="1" selected="0">
            <x v="0"/>
          </reference>
          <reference field="2" count="1" selected="0">
            <x v="31"/>
          </reference>
        </references>
      </pivotArea>
    </chartFormat>
    <chartFormat chart="0" format="408" series="1">
      <pivotArea type="data" outline="0" fieldPosition="0">
        <references count="2">
          <reference field="4294967294" count="1" selected="0">
            <x v="0"/>
          </reference>
          <reference field="2" count="1" selected="0">
            <x v="32"/>
          </reference>
        </references>
      </pivotArea>
    </chartFormat>
    <chartFormat chart="0" format="409" series="1">
      <pivotArea type="data" outline="0" fieldPosition="0">
        <references count="2">
          <reference field="4294967294" count="1" selected="0">
            <x v="0"/>
          </reference>
          <reference field="2" count="1" selected="0">
            <x v="33"/>
          </reference>
        </references>
      </pivotArea>
    </chartFormat>
    <chartFormat chart="0" format="410" series="1">
      <pivotArea type="data" outline="0" fieldPosition="0">
        <references count="2">
          <reference field="4294967294" count="1" selected="0">
            <x v="0"/>
          </reference>
          <reference field="2" count="1" selected="0">
            <x v="34"/>
          </reference>
        </references>
      </pivotArea>
    </chartFormat>
    <chartFormat chart="0" format="412" series="1">
      <pivotArea type="data" outline="0" fieldPosition="0">
        <references count="2">
          <reference field="4294967294" count="1" selected="0">
            <x v="0"/>
          </reference>
          <reference field="2" count="1" selected="0">
            <x v="35"/>
          </reference>
        </references>
      </pivotArea>
    </chartFormat>
    <chartFormat chart="0" format="413" series="1">
      <pivotArea type="data" outline="0" fieldPosition="0">
        <references count="2">
          <reference field="4294967294" count="1" selected="0">
            <x v="0"/>
          </reference>
          <reference field="2" count="1" selected="0">
            <x v="36"/>
          </reference>
        </references>
      </pivotArea>
    </chartFormat>
    <chartFormat chart="0" format="414" series="1">
      <pivotArea type="data" outline="0" fieldPosition="0">
        <references count="2">
          <reference field="4294967294" count="1" selected="0">
            <x v="0"/>
          </reference>
          <reference field="2" count="1" selected="0">
            <x v="37"/>
          </reference>
        </references>
      </pivotArea>
    </chartFormat>
    <chartFormat chart="0" format="417" series="1">
      <pivotArea type="data" outline="0" fieldPosition="0">
        <references count="2">
          <reference field="4294967294" count="1" selected="0">
            <x v="0"/>
          </reference>
          <reference field="2" count="1" selected="0">
            <x v="38"/>
          </reference>
        </references>
      </pivotArea>
    </chartFormat>
    <chartFormat chart="0" format="418" series="1">
      <pivotArea type="data" outline="0" fieldPosition="0">
        <references count="2">
          <reference field="4294967294" count="1" selected="0">
            <x v="0"/>
          </reference>
          <reference field="2" count="1" selected="0">
            <x v="39"/>
          </reference>
        </references>
      </pivotArea>
    </chartFormat>
    <chartFormat chart="0" format="420" series="1">
      <pivotArea type="data" outline="0" fieldPosition="0">
        <references count="2">
          <reference field="4294967294" count="1" selected="0">
            <x v="0"/>
          </reference>
          <reference field="2" count="1" selected="0">
            <x v="40"/>
          </reference>
        </references>
      </pivotArea>
    </chartFormat>
    <chartFormat chart="0" format="421" series="1">
      <pivotArea type="data" outline="0" fieldPosition="0">
        <references count="2">
          <reference field="4294967294" count="1" selected="0">
            <x v="0"/>
          </reference>
          <reference field="2" count="1" selected="0">
            <x v="41"/>
          </reference>
        </references>
      </pivotArea>
    </chartFormat>
    <chartFormat chart="0" format="423" series="1">
      <pivotArea type="data" outline="0" fieldPosition="0">
        <references count="2">
          <reference field="4294967294" count="1" selected="0">
            <x v="0"/>
          </reference>
          <reference field="2" count="1" selected="0">
            <x v="42"/>
          </reference>
        </references>
      </pivotArea>
    </chartFormat>
    <chartFormat chart="0" format="428" series="1">
      <pivotArea type="data" outline="0" fieldPosition="0">
        <references count="2">
          <reference field="4294967294" count="1" selected="0">
            <x v="0"/>
          </reference>
          <reference field="2" count="1" selected="0">
            <x v="43"/>
          </reference>
        </references>
      </pivotArea>
    </chartFormat>
    <chartFormat chart="0" format="430" series="1">
      <pivotArea type="data" outline="0" fieldPosition="0">
        <references count="2">
          <reference field="4294967294" count="1" selected="0">
            <x v="0"/>
          </reference>
          <reference field="2" count="1" selected="0">
            <x v="44"/>
          </reference>
        </references>
      </pivotArea>
    </chartFormat>
    <chartFormat chart="0" format="431" series="1">
      <pivotArea type="data" outline="0" fieldPosition="0">
        <references count="2">
          <reference field="4294967294" count="1" selected="0">
            <x v="0"/>
          </reference>
          <reference field="2" count="1" selected="0">
            <x v="45"/>
          </reference>
        </references>
      </pivotArea>
    </chartFormat>
    <chartFormat chart="0" format="432" series="1">
      <pivotArea type="data" outline="0" fieldPosition="0">
        <references count="2">
          <reference field="4294967294" count="1" selected="0">
            <x v="0"/>
          </reference>
          <reference field="2" count="1" selected="0">
            <x v="46"/>
          </reference>
        </references>
      </pivotArea>
    </chartFormat>
    <chartFormat chart="0" format="434" series="1">
      <pivotArea type="data" outline="0" fieldPosition="0">
        <references count="2">
          <reference field="4294967294" count="1" selected="0">
            <x v="0"/>
          </reference>
          <reference field="2" count="1" selected="0">
            <x v="47"/>
          </reference>
        </references>
      </pivotArea>
    </chartFormat>
    <chartFormat chart="0" format="435" series="1">
      <pivotArea type="data" outline="0" fieldPosition="0">
        <references count="2">
          <reference field="4294967294" count="1" selected="0">
            <x v="0"/>
          </reference>
          <reference field="2" count="1" selected="0">
            <x v="48"/>
          </reference>
        </references>
      </pivotArea>
    </chartFormat>
    <chartFormat chart="0" format="436" series="1">
      <pivotArea type="data" outline="0" fieldPosition="0">
        <references count="2">
          <reference field="4294967294" count="1" selected="0">
            <x v="0"/>
          </reference>
          <reference field="2" count="1" selected="0">
            <x v="49"/>
          </reference>
        </references>
      </pivotArea>
    </chartFormat>
    <chartFormat chart="0" format="437" series="1">
      <pivotArea type="data" outline="0" fieldPosition="0">
        <references count="2">
          <reference field="4294967294" count="1" selected="0">
            <x v="0"/>
          </reference>
          <reference field="2" count="1" selected="0">
            <x v="50"/>
          </reference>
        </references>
      </pivotArea>
    </chartFormat>
    <chartFormat chart="0" format="438" series="1">
      <pivotArea type="data" outline="0" fieldPosition="0">
        <references count="2">
          <reference field="4294967294" count="1" selected="0">
            <x v="0"/>
          </reference>
          <reference field="2" count="1" selected="0">
            <x v="51"/>
          </reference>
        </references>
      </pivotArea>
    </chartFormat>
    <chartFormat chart="0" format="440" series="1">
      <pivotArea type="data" outline="0" fieldPosition="0">
        <references count="2">
          <reference field="4294967294" count="1" selected="0">
            <x v="0"/>
          </reference>
          <reference field="2" count="1" selected="0">
            <x v="52"/>
          </reference>
        </references>
      </pivotArea>
    </chartFormat>
    <chartFormat chart="0" format="441" series="1">
      <pivotArea type="data" outline="0" fieldPosition="0">
        <references count="2">
          <reference field="4294967294" count="1" selected="0">
            <x v="0"/>
          </reference>
          <reference field="2" count="1" selected="0">
            <x v="53"/>
          </reference>
        </references>
      </pivotArea>
    </chartFormat>
    <chartFormat chart="0" format="442" series="1">
      <pivotArea type="data" outline="0" fieldPosition="0">
        <references count="2">
          <reference field="4294967294" count="1" selected="0">
            <x v="0"/>
          </reference>
          <reference field="2" count="1" selected="0">
            <x v="54"/>
          </reference>
        </references>
      </pivotArea>
    </chartFormat>
    <chartFormat chart="0" format="443" series="1">
      <pivotArea type="data" outline="0" fieldPosition="0">
        <references count="2">
          <reference field="4294967294" count="1" selected="0">
            <x v="0"/>
          </reference>
          <reference field="2" count="1" selected="0">
            <x v="55"/>
          </reference>
        </references>
      </pivotArea>
    </chartFormat>
    <chartFormat chart="0" format="444" series="1">
      <pivotArea type="data" outline="0" fieldPosition="0">
        <references count="2">
          <reference field="4294967294" count="1" selected="0">
            <x v="0"/>
          </reference>
          <reference field="2" count="1" selected="0">
            <x v="56"/>
          </reference>
        </references>
      </pivotArea>
    </chartFormat>
    <chartFormat chart="0" format="446" series="1">
      <pivotArea type="data" outline="0" fieldPosition="0">
        <references count="2">
          <reference field="4294967294" count="1" selected="0">
            <x v="0"/>
          </reference>
          <reference field="2" count="1" selected="0">
            <x v="57"/>
          </reference>
        </references>
      </pivotArea>
    </chartFormat>
    <chartFormat chart="0" format="447" series="1">
      <pivotArea type="data" outline="0" fieldPosition="0">
        <references count="2">
          <reference field="4294967294" count="1" selected="0">
            <x v="0"/>
          </reference>
          <reference field="2" count="1" selected="0">
            <x v="58"/>
          </reference>
        </references>
      </pivotArea>
    </chartFormat>
    <chartFormat chart="0" format="448" series="1">
      <pivotArea type="data" outline="0" fieldPosition="0">
        <references count="2">
          <reference field="4294967294" count="1" selected="0">
            <x v="0"/>
          </reference>
          <reference field="2" count="1" selected="0">
            <x v="59"/>
          </reference>
        </references>
      </pivotArea>
    </chartFormat>
    <chartFormat chart="0" format="450" series="1">
      <pivotArea type="data" outline="0" fieldPosition="0">
        <references count="2">
          <reference field="4294967294" count="1" selected="0">
            <x v="0"/>
          </reference>
          <reference field="2" count="1" selected="0">
            <x v="60"/>
          </reference>
        </references>
      </pivotArea>
    </chartFormat>
    <chartFormat chart="0" format="451" series="1">
      <pivotArea type="data" outline="0" fieldPosition="0">
        <references count="2">
          <reference field="4294967294" count="1" selected="0">
            <x v="0"/>
          </reference>
          <reference field="2" count="1" selected="0">
            <x v="61"/>
          </reference>
        </references>
      </pivotArea>
    </chartFormat>
    <chartFormat chart="0" format="452" series="1">
      <pivotArea type="data" outline="0" fieldPosition="0">
        <references count="2">
          <reference field="4294967294" count="1" selected="0">
            <x v="0"/>
          </reference>
          <reference field="2" count="1" selected="0">
            <x v="62"/>
          </reference>
        </references>
      </pivotArea>
    </chartFormat>
    <chartFormat chart="0" format="453" series="1">
      <pivotArea type="data" outline="0" fieldPosition="0">
        <references count="2">
          <reference field="4294967294" count="1" selected="0">
            <x v="0"/>
          </reference>
          <reference field="2" count="1" selected="0">
            <x v="63"/>
          </reference>
        </references>
      </pivotArea>
    </chartFormat>
    <chartFormat chart="0" format="456" series="1">
      <pivotArea type="data" outline="0" fieldPosition="0">
        <references count="2">
          <reference field="4294967294" count="1" selected="0">
            <x v="0"/>
          </reference>
          <reference field="2" count="1" selected="0">
            <x v="64"/>
          </reference>
        </references>
      </pivotArea>
    </chartFormat>
    <chartFormat chart="0" format="457" series="1">
      <pivotArea type="data" outline="0" fieldPosition="0">
        <references count="2">
          <reference field="4294967294" count="1" selected="0">
            <x v="0"/>
          </reference>
          <reference field="2" count="1" selected="0">
            <x v="65"/>
          </reference>
        </references>
      </pivotArea>
    </chartFormat>
    <chartFormat chart="0" format="458" series="1">
      <pivotArea type="data" outline="0" fieldPosition="0">
        <references count="2">
          <reference field="4294967294" count="1" selected="0">
            <x v="0"/>
          </reference>
          <reference field="2" count="1" selected="0">
            <x v="66"/>
          </reference>
        </references>
      </pivotArea>
    </chartFormat>
    <chartFormat chart="0" format="459" series="1">
      <pivotArea type="data" outline="0" fieldPosition="0">
        <references count="2">
          <reference field="4294967294" count="1" selected="0">
            <x v="0"/>
          </reference>
          <reference field="2" count="1" selected="0">
            <x v="67"/>
          </reference>
        </references>
      </pivotArea>
    </chartFormat>
    <chartFormat chart="0" format="460" series="1">
      <pivotArea type="data" outline="0" fieldPosition="0">
        <references count="2">
          <reference field="4294967294" count="1" selected="0">
            <x v="0"/>
          </reference>
          <reference field="2" count="1" selected="0">
            <x v="68"/>
          </reference>
        </references>
      </pivotArea>
    </chartFormat>
    <chartFormat chart="0" format="461" series="1">
      <pivotArea type="data" outline="0" fieldPosition="0">
        <references count="2">
          <reference field="4294967294" count="1" selected="0">
            <x v="0"/>
          </reference>
          <reference field="2" count="1" selected="0">
            <x v="69"/>
          </reference>
        </references>
      </pivotArea>
    </chartFormat>
    <chartFormat chart="0" format="462" series="1">
      <pivotArea type="data" outline="0" fieldPosition="0">
        <references count="2">
          <reference field="4294967294" count="1" selected="0">
            <x v="0"/>
          </reference>
          <reference field="2" count="1" selected="0">
            <x v="70"/>
          </reference>
        </references>
      </pivotArea>
    </chartFormat>
    <chartFormat chart="0" format="463" series="1">
      <pivotArea type="data" outline="0" fieldPosition="0">
        <references count="2">
          <reference field="4294967294" count="1" selected="0">
            <x v="0"/>
          </reference>
          <reference field="2" count="1" selected="0">
            <x v="71"/>
          </reference>
        </references>
      </pivotArea>
    </chartFormat>
    <chartFormat chart="0" format="466" series="1">
      <pivotArea type="data" outline="0" fieldPosition="0">
        <references count="2">
          <reference field="4294967294" count="1" selected="0">
            <x v="0"/>
          </reference>
          <reference field="2" count="1" selected="0">
            <x v="72"/>
          </reference>
        </references>
      </pivotArea>
    </chartFormat>
    <chartFormat chart="0" format="469" series="1">
      <pivotArea type="data" outline="0" fieldPosition="0">
        <references count="2">
          <reference field="4294967294" count="1" selected="0">
            <x v="0"/>
          </reference>
          <reference field="2" count="1" selected="0">
            <x v="73"/>
          </reference>
        </references>
      </pivotArea>
    </chartFormat>
    <chartFormat chart="0" format="470" series="1">
      <pivotArea type="data" outline="0" fieldPosition="0">
        <references count="2">
          <reference field="4294967294" count="1" selected="0">
            <x v="0"/>
          </reference>
          <reference field="2" count="1" selected="0">
            <x v="74"/>
          </reference>
        </references>
      </pivotArea>
    </chartFormat>
    <chartFormat chart="0" format="471" series="1">
      <pivotArea type="data" outline="0" fieldPosition="0">
        <references count="2">
          <reference field="4294967294" count="1" selected="0">
            <x v="0"/>
          </reference>
          <reference field="2" count="1" selected="0">
            <x v="75"/>
          </reference>
        </references>
      </pivotArea>
    </chartFormat>
    <chartFormat chart="0" format="472" series="1">
      <pivotArea type="data" outline="0" fieldPosition="0">
        <references count="2">
          <reference field="4294967294" count="1" selected="0">
            <x v="0"/>
          </reference>
          <reference field="2" count="1" selected="0">
            <x v="76"/>
          </reference>
        </references>
      </pivotArea>
    </chartFormat>
    <chartFormat chart="0" format="473" series="1">
      <pivotArea type="data" outline="0" fieldPosition="0">
        <references count="2">
          <reference field="4294967294" count="1" selected="0">
            <x v="0"/>
          </reference>
          <reference field="2" count="1" selected="0">
            <x v="77"/>
          </reference>
        </references>
      </pivotArea>
    </chartFormat>
    <chartFormat chart="0" format="474" series="1">
      <pivotArea type="data" outline="0" fieldPosition="0">
        <references count="2">
          <reference field="4294967294" count="1" selected="0">
            <x v="0"/>
          </reference>
          <reference field="2" count="1" selected="0">
            <x v="78"/>
          </reference>
        </references>
      </pivotArea>
    </chartFormat>
    <chartFormat chart="0" format="477" series="1">
      <pivotArea type="data" outline="0" fieldPosition="0">
        <references count="2">
          <reference field="4294967294" count="1" selected="0">
            <x v="0"/>
          </reference>
          <reference field="2" count="1" selected="0">
            <x v="0"/>
          </reference>
        </references>
      </pivotArea>
    </chartFormat>
  </chartFormats>
  <pivotHierarchies count="2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ow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0" type="dateBetween" evalOrder="-1" id="42" name="[Log_Top].[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80" cacheId="933102070">
        <x15:pivotRow count="80">
          <x15:c>
            <x15:v>66</x15:v>
          </x15:c>
          <x15:c>
            <x15:v>1</x15:v>
          </x15:c>
          <x15:c>
            <x15:v>1</x15:v>
          </x15:c>
          <x15:c>
            <x15:v>1</x15:v>
          </x15:c>
          <x15:c>
            <x15:v>1</x15:v>
          </x15:c>
          <x15:c>
            <x15:v>48</x15:v>
          </x15:c>
          <x15:c>
            <x15:v>288</x15:v>
          </x15:c>
          <x15:c>
            <x15:v>27</x15:v>
          </x15:c>
          <x15:c>
            <x15:v>8</x15:v>
          </x15:c>
          <x15:c>
            <x15:v>4</x15:v>
          </x15:c>
          <x15:c t="e">
            <x15:v/>
          </x15:c>
          <x15:c>
            <x15:v>2</x15:v>
          </x15:c>
          <x15:c>
            <x15:v>2</x15:v>
          </x15:c>
          <x15:c>
            <x15:v>2</x15:v>
          </x15:c>
          <x15:c t="e">
            <x15:v/>
          </x15:c>
          <x15:c>
            <x15:v>2</x15:v>
          </x15:c>
          <x15:c t="e">
            <x15:v/>
          </x15:c>
          <x15:c t="e">
            <x15:v/>
          </x15:c>
          <x15:c>
            <x15:v>122</x15:v>
          </x15:c>
          <x15:c>
            <x15:v>4</x15:v>
          </x15:c>
          <x15:c t="e">
            <x15:v/>
          </x15:c>
          <x15:c>
            <x15:v>3</x15:v>
          </x15:c>
          <x15:c>
            <x15:v>38</x15:v>
          </x15:c>
          <x15:c>
            <x15:v>81</x15:v>
          </x15:c>
          <x15:c t="e">
            <x15:v/>
          </x15:c>
          <x15:c>
            <x15:v>518</x15:v>
          </x15:c>
          <x15:c t="e">
            <x15:v/>
          </x15:c>
          <x15:c>
            <x15:v>1</x15:v>
          </x15:c>
          <x15:c t="e">
            <x15:v/>
          </x15:c>
          <x15:c>
            <x15:v>1</x15:v>
          </x15:c>
          <x15:c>
            <x15:v>1</x15:v>
          </x15:c>
          <x15:c>
            <x15:v>3</x15:v>
          </x15:c>
          <x15:c>
            <x15:v>4</x15:v>
          </x15:c>
          <x15:c>
            <x15:v>1</x15:v>
          </x15:c>
          <x15:c>
            <x15:v>2</x15:v>
          </x15:c>
          <x15:c t="e">
            <x15:v/>
          </x15:c>
          <x15:c>
            <x15:v>1</x15:v>
          </x15:c>
          <x15:c>
            <x15:v>3</x15:v>
          </x15:c>
          <x15:c>
            <x15:v>32</x15:v>
          </x15:c>
          <x15:c>
            <x15:v>8</x15:v>
          </x15:c>
          <x15:c>
            <x15:v>4</x15:v>
          </x15:c>
          <x15:c t="e">
            <x15:v/>
          </x15:c>
          <x15:c t="e">
            <x15:v/>
          </x15:c>
          <x15:c t="e">
            <x15:v/>
          </x15:c>
          <x15:c>
            <x15:v>14</x15:v>
          </x15:c>
          <x15:c t="e">
            <x15:v/>
          </x15:c>
          <x15:c t="e">
            <x15:v/>
          </x15:c>
          <x15:c t="e">
            <x15:v/>
          </x15:c>
          <x15:c t="e">
            <x15:v/>
          </x15:c>
          <x15:c t="e">
            <x15:v/>
          </x15:c>
          <x15:c t="e">
            <x15:v/>
          </x15:c>
          <x15:c>
            <x15:v>2</x15:v>
          </x15:c>
          <x15:c>
            <x15:v>4</x15:v>
          </x15:c>
          <x15:c t="e">
            <x15:v/>
          </x15:c>
          <x15:c t="e">
            <x15:v/>
          </x15:c>
          <x15:c t="e">
            <x15:v/>
          </x15:c>
          <x15:c>
            <x15:v>28</x15:v>
          </x15:c>
          <x15:c t="e">
            <x15:v/>
          </x15:c>
          <x15:c t="e">
            <x15:v/>
          </x15:c>
          <x15:c t="e">
            <x15:v/>
          </x15:c>
          <x15:c t="e">
            <x15:v/>
          </x15:c>
          <x15:c t="e">
            <x15:v/>
          </x15:c>
          <x15:c t="e">
            <x15:v/>
          </x15:c>
          <x15:c t="e">
            <x15:v/>
          </x15:c>
          <x15:c t="e">
            <x15:v/>
          </x15:c>
          <x15:c>
            <x15:v>33</x15:v>
          </x15:c>
          <x15:c t="e">
            <x15:v/>
          </x15:c>
          <x15:c t="e">
            <x15:v/>
          </x15:c>
          <x15:c t="e">
            <x15:v/>
          </x15:c>
          <x15:c t="e">
            <x15:v/>
          </x15:c>
          <x15:c>
            <x15:v>8</x15:v>
          </x15:c>
          <x15:c t="e">
            <x15:v/>
          </x15:c>
          <x15:c t="e">
            <x15:v/>
          </x15:c>
          <x15:c t="e">
            <x15:v/>
          </x15:c>
          <x15:c t="e">
            <x15:v/>
          </x15:c>
          <x15:c t="e">
            <x15:v/>
          </x15:c>
          <x15:c t="e">
            <x15:v/>
          </x15:c>
          <x15:c t="e">
            <x15:v/>
          </x15:c>
          <x15:c t="e">
            <x15:v/>
          </x15:c>
          <x15:c>
            <x15:v>1369</x15:v>
          </x15:c>
        </x15:pivotRow>
        <x15:pivotRow count="80">
          <x15:c>
            <x15:v>515</x15:v>
          </x15:c>
          <x15:c t="e">
            <x15:v/>
          </x15:c>
          <x15:c>
            <x15:v>1</x15:v>
          </x15:c>
          <x15:c>
            <x15:v>1</x15:v>
          </x15:c>
          <x15:c>
            <x15:v>1</x15:v>
          </x15:c>
          <x15:c t="e">
            <x15:v/>
          </x15:c>
          <x15:c>
            <x15:v>252</x15:v>
          </x15:c>
          <x15:c>
            <x15:v>28</x15:v>
          </x15:c>
          <x15:c>
            <x15:v>6</x15:v>
          </x15:c>
          <x15:c>
            <x15:v>4</x15:v>
          </x15:c>
          <x15:c>
            <x15:v>9</x15:v>
          </x15:c>
          <x15:c>
            <x15:v>2</x15:v>
          </x15:c>
          <x15:c>
            <x15:v>2</x15:v>
          </x15:c>
          <x15:c>
            <x15:v>2</x15:v>
          </x15:c>
          <x15:c t="e">
            <x15:v/>
          </x15:c>
          <x15:c>
            <x15:v>2</x15:v>
          </x15:c>
          <x15:c t="e">
            <x15:v/>
          </x15:c>
          <x15:c>
            <x15:v>15</x15:v>
          </x15:c>
          <x15:c>
            <x15:v>57</x15:v>
          </x15:c>
          <x15:c>
            <x15:v>4</x15:v>
          </x15:c>
          <x15:c t="e">
            <x15:v/>
          </x15:c>
          <x15:c>
            <x15:v>2</x15:v>
          </x15:c>
          <x15:c>
            <x15:v>15</x15:v>
          </x15:c>
          <x15:c>
            <x15:v>131</x15:v>
          </x15:c>
          <x15:c t="e">
            <x15:v/>
          </x15:c>
          <x15:c>
            <x15:v>466</x15:v>
          </x15:c>
          <x15:c>
            <x15:v>20</x15:v>
          </x15:c>
          <x15:c>
            <x15:v>2</x15:v>
          </x15:c>
          <x15:c>
            <x15:v>1</x15:v>
          </x15:c>
          <x15:c>
            <x15:v>1</x15:v>
          </x15:c>
          <x15:c>
            <x15:v>1</x15:v>
          </x15:c>
          <x15:c>
            <x15:v>1</x15:v>
          </x15:c>
          <x15:c>
            <x15:v>4</x15:v>
          </x15:c>
          <x15:c>
            <x15:v>1</x15:v>
          </x15:c>
          <x15:c>
            <x15:v>3</x15:v>
          </x15:c>
          <x15:c t="e">
            <x15:v/>
          </x15:c>
          <x15:c t="e">
            <x15:v/>
          </x15:c>
          <x15:c>
            <x15:v>126</x15:v>
          </x15:c>
          <x15:c>
            <x15:v>44</x15:v>
          </x15:c>
          <x15:c t="e">
            <x15:v/>
          </x15:c>
          <x15:c t="e">
            <x15:v/>
          </x15:c>
          <x15:c t="e">
            <x15:v/>
          </x15:c>
          <x15:c>
            <x15:v>14</x15:v>
          </x15:c>
          <x15:c t="e">
            <x15:v/>
          </x15:c>
          <x15:c>
            <x15:v>85</x15:v>
          </x15:c>
          <x15:c t="e">
            <x15:v/>
          </x15:c>
          <x15:c>
            <x15:v>13</x15:v>
          </x15:c>
          <x15:c>
            <x15:v>3</x15:v>
          </x15:c>
          <x15:c t="e">
            <x15:v/>
          </x15:c>
          <x15:c t="e">
            <x15:v/>
          </x15:c>
          <x15:c t="e">
            <x15:v/>
          </x15:c>
          <x15:c>
            <x15:v>60</x15:v>
          </x15:c>
          <x15:c>
            <x15:v>32</x15:v>
          </x15:c>
          <x15:c>
            <x15:v>1</x15:v>
          </x15:c>
          <x15:c>
            <x15:v>12</x15:v>
          </x15:c>
          <x15:c>
            <x15:v>8</x15:v>
          </x15:c>
          <x15:c>
            <x15:v>572</x15:v>
          </x15:c>
          <x15:c>
            <x15:v>8</x15:v>
          </x15:c>
          <x15:c t="e">
            <x15:v/>
          </x15:c>
          <x15:c>
            <x15:v>2</x15:v>
          </x15:c>
          <x15:c>
            <x15:v>1</x15:v>
          </x15:c>
          <x15:c t="e">
            <x15:v/>
          </x15:c>
          <x15:c t="e">
            <x15:v/>
          </x15:c>
          <x15:c t="e">
            <x15:v/>
          </x15:c>
          <x15:c t="e">
            <x15:v/>
          </x15:c>
          <x15:c>
            <x15:v>61</x15:v>
          </x15:c>
          <x15:c t="e">
            <x15:v/>
          </x15:c>
          <x15:c t="e">
            <x15:v/>
          </x15:c>
          <x15:c t="e">
            <x15:v/>
          </x15:c>
          <x15:c>
            <x15:v>6</x15:v>
          </x15:c>
          <x15:c>
            <x15:v>4</x15:v>
          </x15:c>
          <x15:c t="e">
            <x15:v/>
          </x15:c>
          <x15:c t="e">
            <x15:v/>
          </x15:c>
          <x15:c t="e">
            <x15:v/>
          </x15:c>
          <x15:c t="e">
            <x15:v/>
          </x15:c>
          <x15:c>
            <x15:v>1</x15:v>
          </x15:c>
          <x15:c>
            <x15:v>1</x15:v>
          </x15:c>
          <x15:c>
            <x15:v>1</x15:v>
          </x15:c>
          <x15:c>
            <x15:v>2</x15:v>
          </x15:c>
          <x15:c>
            <x15:v>2606</x15:v>
          </x15:c>
        </x15:pivotRow>
        <x15:pivotRow count="80">
          <x15:c>
            <x15:v>452</x15:v>
          </x15:c>
          <x15:c t="e">
            <x15:v/>
          </x15:c>
          <x15:c>
            <x15:v>1</x15:v>
          </x15:c>
          <x15:c>
            <x15:v>1</x15:v>
          </x15:c>
          <x15:c>
            <x15:v>1</x15:v>
          </x15:c>
          <x15:c t="e">
            <x15:v/>
          </x15:c>
          <x15:c>
            <x15:v>252</x15:v>
          </x15:c>
          <x15:c>
            <x15:v>26</x15:v>
          </x15:c>
          <x15:c>
            <x15:v>6</x15:v>
          </x15:c>
          <x15:c>
            <x15:v>4</x15:v>
          </x15:c>
          <x15:c>
            <x15:v>6</x15:v>
          </x15:c>
          <x15:c>
            <x15:v>2</x15:v>
          </x15:c>
          <x15:c>
            <x15:v>2</x15:v>
          </x15:c>
          <x15:c>
            <x15:v>2</x15:v>
          </x15:c>
          <x15:c t="e">
            <x15:v/>
          </x15:c>
          <x15:c>
            <x15:v>2</x15:v>
          </x15:c>
          <x15:c t="e">
            <x15:v/>
          </x15:c>
          <x15:c>
            <x15:v>15</x15:v>
          </x15:c>
          <x15:c>
            <x15:v>68</x15:v>
          </x15:c>
          <x15:c>
            <x15:v>4</x15:v>
          </x15:c>
          <x15:c>
            <x15:v>1</x15:v>
          </x15:c>
          <x15:c>
            <x15:v>2</x15:v>
          </x15:c>
          <x15:c>
            <x15:v>12</x15:v>
          </x15:c>
          <x15:c>
            <x15:v>76</x15:v>
          </x15:c>
          <x15:c>
            <x15:v>12</x15:v>
          </x15:c>
          <x15:c>
            <x15:v>359</x15:v>
          </x15:c>
          <x15:c>
            <x15:v>12</x15:v>
          </x15:c>
          <x15:c>
            <x15:v>2</x15:v>
          </x15:c>
          <x15:c>
            <x15:v>1</x15:v>
          </x15:c>
          <x15:c>
            <x15:v>1</x15:v>
          </x15:c>
          <x15:c>
            <x15:v>1</x15:v>
          </x15:c>
          <x15:c>
            <x15:v>1</x15:v>
          </x15:c>
          <x15:c t="e">
            <x15:v/>
          </x15:c>
          <x15:c>
            <x15:v>1</x15:v>
          </x15:c>
          <x15:c>
            <x15:v>1</x15:v>
          </x15:c>
          <x15:c t="e">
            <x15:v/>
          </x15:c>
          <x15:c t="e">
            <x15:v/>
          </x15:c>
          <x15:c>
            <x15:v>108</x15:v>
          </x15:c>
          <x15:c>
            <x15:v>64</x15:v>
          </x15:c>
          <x15:c t="e">
            <x15:v/>
          </x15:c>
          <x15:c>
            <x15:v>4</x15:v>
          </x15:c>
          <x15:c t="e">
            <x15:v/>
          </x15:c>
          <x15:c>
            <x15:v>24</x15:v>
          </x15:c>
          <x15:c t="e">
            <x15:v/>
          </x15:c>
          <x15:c>
            <x15:v>76</x15:v>
          </x15:c>
          <x15:c>
            <x15:v>1</x15:v>
          </x15:c>
          <x15:c>
            <x15:v>19</x15:v>
          </x15:c>
          <x15:c t="e">
            <x15:v/>
          </x15:c>
          <x15:c t="e">
            <x15:v/>
          </x15:c>
          <x15:c t="e">
            <x15:v/>
          </x15:c>
          <x15:c t="e">
            <x15:v/>
          </x15:c>
          <x15:c>
            <x15:v>71</x15:v>
          </x15:c>
          <x15:c>
            <x15:v>44</x15:v>
          </x15:c>
          <x15:c t="e">
            <x15:v/>
          </x15:c>
          <x15:c>
            <x15:v>8</x15:v>
          </x15:c>
          <x15:c>
            <x15:v>8</x15:v>
          </x15:c>
          <x15:c>
            <x15:v>236</x15:v>
          </x15:c>
          <x15:c t="e">
            <x15:v/>
          </x15:c>
          <x15:c t="e">
            <x15:v/>
          </x15:c>
          <x15:c>
            <x15:v>2</x15:v>
          </x15:c>
          <x15:c t="e">
            <x15:v/>
          </x15:c>
          <x15:c t="e">
            <x15:v/>
          </x15:c>
          <x15:c t="e">
            <x15:v/>
          </x15:c>
          <x15:c t="e">
            <x15:v/>
          </x15:c>
          <x15:c t="e">
            <x15:v/>
          </x15:c>
          <x15:c>
            <x15:v>34</x15:v>
          </x15:c>
          <x15:c>
            <x15:v>2</x15:v>
          </x15:c>
          <x15:c t="e">
            <x15:v/>
          </x15:c>
          <x15:c t="e">
            <x15:v/>
          </x15:c>
          <x15:c>
            <x15:v>7</x15:v>
          </x15:c>
          <x15:c>
            <x15:v>9</x15:v>
          </x15:c>
          <x15:c t="e">
            <x15:v/>
          </x15:c>
          <x15:c t="e">
            <x15:v/>
          </x15:c>
          <x15:c>
            <x15:v>1</x15:v>
          </x15:c>
          <x15:c t="e">
            <x15:v/>
          </x15:c>
          <x15:c t="e">
            <x15:v/>
          </x15:c>
          <x15:c t="e">
            <x15:v/>
          </x15:c>
          <x15:c>
            <x15:v>2</x15:v>
          </x15:c>
          <x15:c>
            <x15:v>3</x15:v>
          </x15:c>
          <x15:c>
            <x15:v>2049</x15:v>
          </x15:c>
        </x15:pivotRow>
        <x15:pivotRow count="80">
          <x15:c>
            <x15:v>448</x15:v>
          </x15:c>
          <x15:c t="e">
            <x15:v/>
          </x15:c>
          <x15:c>
            <x15:v>1</x15:v>
          </x15:c>
          <x15:c>
            <x15:v>1</x15:v>
          </x15:c>
          <x15:c>
            <x15:v>1</x15:v>
          </x15:c>
          <x15:c t="e">
            <x15:v/>
          </x15:c>
          <x15:c>
            <x15:v>252</x15:v>
          </x15:c>
          <x15:c>
            <x15:v>23</x15:v>
          </x15:c>
          <x15:c>
            <x15:v>6</x15:v>
          </x15:c>
          <x15:c>
            <x15:v>4</x15:v>
          </x15:c>
          <x15:c>
            <x15:v>2</x15:v>
          </x15:c>
          <x15:c>
            <x15:v>2</x15:v>
          </x15:c>
          <x15:c>
            <x15:v>2</x15:v>
          </x15:c>
          <x15:c>
            <x15:v>2</x15:v>
          </x15:c>
          <x15:c>
            <x15:v>43</x15:v>
          </x15:c>
          <x15:c>
            <x15:v>2</x15:v>
          </x15:c>
          <x15:c>
            <x15:v>1</x15:v>
          </x15:c>
          <x15:c>
            <x15:v>21</x15:v>
          </x15:c>
          <x15:c>
            <x15:v>31</x15:v>
          </x15:c>
          <x15:c>
            <x15:v>4</x15:v>
          </x15:c>
          <x15:c t="e">
            <x15:v/>
          </x15:c>
          <x15:c>
            <x15:v>2</x15:v>
          </x15:c>
          <x15:c>
            <x15:v>11</x15:v>
          </x15:c>
          <x15:c>
            <x15:v>36</x15:v>
          </x15:c>
          <x15:c t="e">
            <x15:v/>
          </x15:c>
          <x15:c>
            <x15:v>310</x15:v>
          </x15:c>
          <x15:c>
            <x15:v>16</x15:v>
          </x15:c>
          <x15:c>
            <x15:v>2</x15:v>
          </x15:c>
          <x15:c>
            <x15:v>1</x15:v>
          </x15:c>
          <x15:c>
            <x15:v>1</x15:v>
          </x15:c>
          <x15:c>
            <x15:v>1</x15:v>
          </x15:c>
          <x15:c t="e">
            <x15:v/>
          </x15:c>
          <x15:c>
            <x15:v>4</x15:v>
          </x15:c>
          <x15:c>
            <x15:v>1</x15:v>
          </x15:c>
          <x15:c t="e">
            <x15:v/>
          </x15:c>
          <x15:c t="e">
            <x15:v/>
          </x15:c>
          <x15:c t="e">
            <x15:v/>
          </x15:c>
          <x15:c>
            <x15:v>46</x15:v>
          </x15:c>
          <x15:c>
            <x15:v>40</x15:v>
          </x15:c>
          <x15:c t="e">
            <x15:v/>
          </x15:c>
          <x15:c>
            <x15:v>4</x15:v>
          </x15:c>
          <x15:c t="e">
            <x15:v/>
          </x15:c>
          <x15:c>
            <x15:v>15</x15:v>
          </x15:c>
          <x15:c t="e">
            <x15:v/>
          </x15:c>
          <x15:c>
            <x15:v>77</x15:v>
          </x15:c>
          <x15:c>
            <x15:v>1</x15:v>
          </x15:c>
          <x15:c>
            <x15:v>14</x15:v>
          </x15:c>
          <x15:c>
            <x15:v>2</x15:v>
          </x15:c>
          <x15:c>
            <x15:v>7</x15:v>
          </x15:c>
          <x15:c>
            <x15:v>1</x15:v>
          </x15:c>
          <x15:c t="e">
            <x15:v/>
          </x15:c>
          <x15:c>
            <x15:v>56</x15:v>
          </x15:c>
          <x15:c>
            <x15:v>48</x15:v>
          </x15:c>
          <x15:c>
            <x15:v>1</x15:v>
          </x15:c>
          <x15:c>
            <x15:v>12</x15:v>
          </x15:c>
          <x15:c>
            <x15:v>8</x15:v>
          </x15:c>
          <x15:c>
            <x15:v>580</x15:v>
          </x15:c>
          <x15:c t="e">
            <x15:v/>
          </x15:c>
          <x15:c t="e">
            <x15:v/>
          </x15:c>
          <x15:c>
            <x15:v>3</x15:v>
          </x15:c>
          <x15:c t="e">
            <x15:v/>
          </x15:c>
          <x15:c t="e">
            <x15:v/>
          </x15:c>
          <x15:c t="e">
            <x15:v/>
          </x15:c>
          <x15:c t="e">
            <x15:v/>
          </x15:c>
          <x15:c t="e">
            <x15:v/>
          </x15:c>
          <x15:c>
            <x15:v>45</x15:v>
          </x15:c>
          <x15:c>
            <x15:v>2</x15:v>
          </x15:c>
          <x15:c t="e">
            <x15:v/>
          </x15:c>
          <x15:c t="e">
            <x15:v/>
          </x15:c>
          <x15:c>
            <x15:v>1</x15:v>
          </x15:c>
          <x15:c>
            <x15:v>6</x15:v>
          </x15:c>
          <x15:c t="e">
            <x15:v/>
          </x15:c>
          <x15:c t="e">
            <x15:v/>
          </x15:c>
          <x15:c t="e">
            <x15:v/>
          </x15:c>
          <x15:c t="e">
            <x15:v/>
          </x15:c>
          <x15:c t="e">
            <x15:v/>
          </x15:c>
          <x15:c t="e">
            <x15:v/>
          </x15:c>
          <x15:c t="e">
            <x15:v/>
          </x15:c>
          <x15:c>
            <x15:v>2</x15:v>
          </x15:c>
          <x15:c>
            <x15:v>2202</x15:v>
          </x15:c>
        </x15:pivotRow>
        <x15:pivotRow count="80">
          <x15:c>
            <x15:v>1801</x15:v>
          </x15:c>
          <x15:c t="e">
            <x15:v/>
          </x15:c>
          <x15:c>
            <x15:v>1</x15:v>
          </x15:c>
          <x15:c>
            <x15:v>1</x15:v>
          </x15:c>
          <x15:c>
            <x15:v>1</x15:v>
          </x15:c>
          <x15:c t="e">
            <x15:v/>
          </x15:c>
          <x15:c>
            <x15:v>252</x15:v>
          </x15:c>
          <x15:c>
            <x15:v>28</x15:v>
          </x15:c>
          <x15:c>
            <x15:v>11</x15:v>
          </x15:c>
          <x15:c>
            <x15:v>6</x15:v>
          </x15:c>
          <x15:c t="e">
            <x15:v/>
          </x15:c>
          <x15:c>
            <x15:v>3</x15:v>
          </x15:c>
          <x15:c>
            <x15:v>3</x15:v>
          </x15:c>
          <x15:c>
            <x15:v>3</x15:v>
          </x15:c>
          <x15:c>
            <x15:v>47</x15:v>
          </x15:c>
          <x15:c>
            <x15:v>3</x15:v>
          </x15:c>
          <x15:c t="e">
            <x15:v/>
          </x15:c>
          <x15:c>
            <x15:v>9</x15:v>
          </x15:c>
          <x15:c>
            <x15:v>31</x15:v>
          </x15:c>
          <x15:c>
            <x15:v>6</x15:v>
          </x15:c>
          <x15:c t="e">
            <x15:v/>
          </x15:c>
          <x15:c>
            <x15:v>2</x15:v>
          </x15:c>
          <x15:c>
            <x15:v>4</x15:v>
          </x15:c>
          <x15:c>
            <x15:v>138</x15:v>
          </x15:c>
          <x15:c>
            <x15:v>639</x15:v>
          </x15:c>
          <x15:c>
            <x15:v>549</x15:v>
          </x15:c>
          <x15:c>
            <x15:v>60</x15:v>
          </x15:c>
          <x15:c>
            <x15:v>2</x15:v>
          </x15:c>
          <x15:c>
            <x15:v>1</x15:v>
          </x15:c>
          <x15:c>
            <x15:v>1</x15:v>
          </x15:c>
          <x15:c>
            <x15:v>1</x15:v>
          </x15:c>
          <x15:c t="e">
            <x15:v/>
          </x15:c>
          <x15:c>
            <x15:v>6</x15:v>
          </x15:c>
          <x15:c>
            <x15:v>1</x15:v>
          </x15:c>
          <x15:c t="e">
            <x15:v/>
          </x15:c>
          <x15:c>
            <x15:v>1</x15:v>
          </x15:c>
          <x15:c t="e">
            <x15:v/>
          </x15:c>
          <x15:c>
            <x15:v>69</x15:v>
          </x15:c>
          <x15:c>
            <x15:v>56</x15:v>
          </x15:c>
          <x15:c t="e">
            <x15:v/>
          </x15:c>
          <x15:c t="e">
            <x15:v/>
          </x15:c>
          <x15:c>
            <x15:v>8</x15:v>
          </x15:c>
          <x15:c>
            <x15:v>28</x15:v>
          </x15:c>
          <x15:c t="e">
            <x15:v/>
          </x15:c>
          <x15:c>
            <x15:v>78</x15:v>
          </x15:c>
          <x15:c>
            <x15:v>1</x15:v>
          </x15:c>
          <x15:c>
            <x15:v>11</x15:v>
          </x15:c>
          <x15:c t="e">
            <x15:v/>
          </x15:c>
          <x15:c>
            <x15:v>7</x15:v>
          </x15:c>
          <x15:c t="e">
            <x15:v/>
          </x15:c>
          <x15:c t="e">
            <x15:v/>
          </x15:c>
          <x15:c>
            <x15:v>60</x15:v>
          </x15:c>
          <x15:c>
            <x15:v>40</x15:v>
          </x15:c>
          <x15:c>
            <x15:v>1</x15:v>
          </x15:c>
          <x15:c>
            <x15:v>8</x15:v>
          </x15:c>
          <x15:c>
            <x15:v>8</x15:v>
          </x15:c>
          <x15:c>
            <x15:v>1096</x15:v>
          </x15:c>
          <x15:c>
            <x15:v>12</x15:v>
          </x15:c>
          <x15:c>
            <x15:v>1</x15:v>
          </x15:c>
          <x15:c>
            <x15:v>2</x15:v>
          </x15:c>
          <x15:c t="e">
            <x15:v/>
          </x15:c>
          <x15:c>
            <x15:v>3</x15:v>
          </x15:c>
          <x15:c t="e">
            <x15:v/>
          </x15:c>
          <x15:c t="e">
            <x15:v/>
          </x15:c>
          <x15:c>
            <x15:v>1</x15:v>
          </x15:c>
          <x15:c>
            <x15:v>33</x15:v>
          </x15:c>
          <x15:c>
            <x15:v>1</x15:v>
          </x15:c>
          <x15:c t="e">
            <x15:v/>
          </x15:c>
          <x15:c t="e">
            <x15:v/>
          </x15:c>
          <x15:c t="e">
            <x15:v/>
          </x15:c>
          <x15:c>
            <x15:v>5</x15:v>
          </x15:c>
          <x15:c>
            <x15:v>6</x15:v>
          </x15:c>
          <x15:c>
            <x15:v>3</x15:v>
          </x15:c>
          <x15:c>
            <x15:v>3</x15:v>
          </x15:c>
          <x15:c t="e">
            <x15:v/>
          </x15:c>
          <x15:c t="e">
            <x15:v/>
          </x15:c>
          <x15:c t="e">
            <x15:v/>
          </x15:c>
          <x15:c>
            <x15:v>1</x15:v>
          </x15:c>
          <x15:c>
            <x15:v>3</x15:v>
          </x15:c>
          <x15:c>
            <x15:v>5156</x15:v>
          </x15:c>
        </x15:pivotRow>
        <x15:pivotRow count="80">
          <x15:c>
            <x15:v>755</x15:v>
          </x15:c>
          <x15:c t="e">
            <x15:v/>
          </x15:c>
          <x15:c>
            <x15:v>1</x15:v>
          </x15:c>
          <x15:c>
            <x15:v>1</x15:v>
          </x15:c>
          <x15:c>
            <x15:v>1</x15:v>
          </x15:c>
          <x15:c>
            <x15:v>42</x15:v>
          </x15:c>
          <x15:c>
            <x15:v>252</x15:v>
          </x15:c>
          <x15:c>
            <x15:v>26</x15:v>
          </x15:c>
          <x15:c>
            <x15:v>6</x15:v>
          </x15:c>
          <x15:c>
            <x15:v>4</x15:v>
          </x15:c>
          <x15:c>
            <x15:v>27</x15:v>
          </x15:c>
          <x15:c>
            <x15:v>2</x15:v>
          </x15:c>
          <x15:c>
            <x15:v>2</x15:v>
          </x15:c>
          <x15:c>
            <x15:v>2</x15:v>
          </x15:c>
          <x15:c>
            <x15:v>35</x15:v>
          </x15:c>
          <x15:c>
            <x15:v>1</x15:v>
          </x15:c>
          <x15:c>
            <x15:v>2</x15:v>
          </x15:c>
          <x15:c>
            <x15:v>37</x15:v>
          </x15:c>
          <x15:c>
            <x15:v>42</x15:v>
          </x15:c>
          <x15:c>
            <x15:v>4</x15:v>
          </x15:c>
          <x15:c t="e">
            <x15:v/>
          </x15:c>
          <x15:c>
            <x15:v>2</x15:v>
          </x15:c>
          <x15:c>
            <x15:v>15</x15:v>
          </x15:c>
          <x15:c>
            <x15:v>26</x15:v>
          </x15:c>
          <x15:c>
            <x15:v>186</x15:v>
          </x15:c>
          <x15:c>
            <x15:v>548</x15:v>
          </x15:c>
          <x15:c>
            <x15:v>16</x15:v>
          </x15:c>
          <x15:c>
            <x15:v>2</x15:v>
          </x15:c>
          <x15:c>
            <x15:v>1</x15:v>
          </x15:c>
          <x15:c>
            <x15:v>1</x15:v>
          </x15:c>
          <x15:c>
            <x15:v>1</x15:v>
          </x15:c>
          <x15:c t="e">
            <x15:v/>
          </x15:c>
          <x15:c>
            <x15:v>4</x15:v>
          </x15:c>
          <x15:c>
            <x15:v>1</x15:v>
          </x15:c>
          <x15:c t="e">
            <x15:v/>
          </x15:c>
          <x15:c t="e">
            <x15:v/>
          </x15:c>
          <x15:c t="e">
            <x15:v/>
          </x15:c>
          <x15:c>
            <x15:v>85</x15:v>
          </x15:c>
          <x15:c>
            <x15:v>44</x15:v>
          </x15:c>
          <x15:c t="e">
            <x15:v/>
          </x15:c>
          <x15:c>
            <x15:v>8</x15:v>
          </x15:c>
          <x15:c t="e">
            <x15:v/>
          </x15:c>
          <x15:c>
            <x15:v>16</x15:v>
          </x15:c>
          <x15:c>
            <x15:v>4</x15:v>
          </x15:c>
          <x15:c>
            <x15:v>83</x15:v>
          </x15:c>
          <x15:c>
            <x15:v>2</x15:v>
          </x15:c>
          <x15:c>
            <x15:v>17</x15:v>
          </x15:c>
          <x15:c t="e">
            <x15:v/>
          </x15:c>
          <x15:c t="e">
            <x15:v/>
          </x15:c>
          <x15:c t="e">
            <x15:v/>
          </x15:c>
          <x15:c>
            <x15:v>1</x15:v>
          </x15:c>
          <x15:c>
            <x15:v>100</x15:v>
          </x15:c>
          <x15:c>
            <x15:v>48</x15:v>
          </x15:c>
          <x15:c t="e">
            <x15:v/>
          </x15:c>
          <x15:c>
            <x15:v>8</x15:v>
          </x15:c>
          <x15:c>
            <x15:v>4</x15:v>
          </x15:c>
          <x15:c>
            <x15:v>208</x15:v>
          </x15:c>
          <x15:c t="e">
            <x15:v/>
          </x15:c>
          <x15:c t="e">
            <x15:v/>
          </x15:c>
          <x15:c>
            <x15:v>3</x15:v>
          </x15:c>
          <x15:c t="e">
            <x15:v/>
          </x15:c>
          <x15:c t="e">
            <x15:v/>
          </x15:c>
          <x15:c>
            <x15:v>1</x15:v>
          </x15:c>
          <x15:c>
            <x15:v>10</x15:v>
          </x15:c>
          <x15:c>
            <x15:v>4</x15:v>
          </x15:c>
          <x15:c>
            <x15:v>45</x15:v>
          </x15:c>
          <x15:c>
            <x15:v>1</x15:v>
          </x15:c>
          <x15:c>
            <x15:v>1</x15:v>
          </x15:c>
          <x15:c>
            <x15:v>1</x15:v>
          </x15:c>
          <x15:c t="e">
            <x15:v/>
          </x15:c>
          <x15:c>
            <x15:v>6</x15:v>
          </x15:c>
          <x15:c t="e">
            <x15:v/>
          </x15:c>
          <x15:c t="e">
            <x15:v/>
          </x15:c>
          <x15:c t="e">
            <x15:v/>
          </x15:c>
          <x15:c>
            <x15:v>8</x15:v>
          </x15:c>
          <x15:c t="e">
            <x15:v/>
          </x15:c>
          <x15:c t="e">
            <x15:v/>
          </x15:c>
          <x15:c t="e">
            <x15:v/>
          </x15:c>
          <x15:c>
            <x15:v>1</x15:v>
          </x15:c>
          <x15:c>
            <x15:v>2754</x15:v>
          </x15:c>
        </x15:pivotRow>
        <x15:pivotRow count="80">
          <x15:c>
            <x15:v>91</x15:v>
          </x15:c>
          <x15:c t="e">
            <x15:v/>
          </x15:c>
          <x15:c>
            <x15:v>1</x15:v>
          </x15:c>
          <x15:c>
            <x15:v>1</x15:v>
          </x15:c>
          <x15:c>
            <x15:v>1</x15:v>
          </x15:c>
          <x15:c>
            <x15:v>41</x15:v>
          </x15:c>
          <x15:c>
            <x15:v>248</x15:v>
          </x15:c>
          <x15:c>
            <x15:v>26</x15:v>
          </x15:c>
          <x15:c>
            <x15:v>8</x15:v>
          </x15:c>
          <x15:c>
            <x15:v>4</x15:v>
          </x15:c>
          <x15:c t="e">
            <x15:v/>
          </x15:c>
          <x15:c>
            <x15:v>2</x15:v>
          </x15:c>
          <x15:c>
            <x15:v>2</x15:v>
          </x15:c>
          <x15:c>
            <x15:v>2</x15:v>
          </x15:c>
          <x15:c>
            <x15:v>28</x15:v>
          </x15:c>
          <x15:c>
            <x15:v>2</x15:v>
          </x15:c>
          <x15:c t="e">
            <x15:v/>
          </x15:c>
          <x15:c t="e">
            <x15:v/>
          </x15:c>
          <x15:c>
            <x15:v>10</x15:v>
          </x15:c>
          <x15:c>
            <x15:v>4</x15:v>
          </x15:c>
          <x15:c t="e">
            <x15:v/>
          </x15:c>
          <x15:c>
            <x15:v>2</x15:v>
          </x15:c>
          <x15:c>
            <x15:v>17</x15:v>
          </x15:c>
          <x15:c>
            <x15:v>6</x15:v>
          </x15:c>
          <x15:c t="e">
            <x15:v/>
          </x15:c>
          <x15:c>
            <x15:v>374</x15:v>
          </x15:c>
          <x15:c t="e">
            <x15:v/>
          </x15:c>
          <x15:c>
            <x15:v>1</x15:v>
          </x15:c>
          <x15:c t="e">
            <x15:v/>
          </x15:c>
          <x15:c>
            <x15:v>1</x15:v>
          </x15:c>
          <x15:c>
            <x15:v>1</x15:v>
          </x15:c>
          <x15:c t="e">
            <x15:v/>
          </x15:c>
          <x15:c>
            <x15:v>4</x15:v>
          </x15:c>
          <x15:c>
            <x15:v>1</x15:v>
          </x15:c>
          <x15:c t="e">
            <x15:v/>
          </x15:c>
          <x15:c t="e">
            <x15:v/>
          </x15:c>
          <x15:c t="e">
            <x15:v/>
          </x15:c>
          <x15:c>
            <x15:v>7</x15:v>
          </x15:c>
          <x15:c>
            <x15:v>76</x15:v>
          </x15:c>
          <x15:c>
            <x15:v>12</x15:v>
          </x15:c>
          <x15:c>
            <x15:v>4</x15:v>
          </x15:c>
          <x15:c t="e">
            <x15:v/>
          </x15:c>
          <x15:c t="e">
            <x15:v/>
          </x15:c>
          <x15:c t="e">
            <x15:v/>
          </x15:c>
          <x15:c>
            <x15:v>27</x15:v>
          </x15:c>
          <x15:c t="e">
            <x15:v/>
          </x15:c>
          <x15:c t="e">
            <x15:v/>
          </x15:c>
          <x15:c t="e">
            <x15:v/>
          </x15:c>
          <x15:c t="e">
            <x15:v/>
          </x15:c>
          <x15:c t="e">
            <x15:v/>
          </x15:c>
          <x15:c t="e">
            <x15:v/>
          </x15:c>
          <x15:c>
            <x15:v>45</x15:v>
          </x15:c>
          <x15:c>
            <x15:v>4</x15:v>
          </x15:c>
          <x15:c t="e">
            <x15:v/>
          </x15:c>
          <x15:c t="e">
            <x15:v/>
          </x15:c>
          <x15:c t="e">
            <x15:v/>
          </x15:c>
          <x15:c>
            <x15:v>96</x15:v>
          </x15:c>
          <x15:c t="e">
            <x15:v/>
          </x15:c>
          <x15:c t="e">
            <x15:v/>
          </x15:c>
          <x15:c t="e">
            <x15:v/>
          </x15:c>
          <x15:c t="e">
            <x15:v/>
          </x15:c>
          <x15:c t="e">
            <x15:v/>
          </x15:c>
          <x15:c t="e">
            <x15:v/>
          </x15:c>
          <x15:c t="e">
            <x15:v/>
          </x15:c>
          <x15:c t="e">
            <x15:v/>
          </x15:c>
          <x15:c>
            <x15:v>33</x15:v>
          </x15:c>
          <x15:c t="e">
            <x15:v/>
          </x15:c>
          <x15:c t="e">
            <x15:v/>
          </x15:c>
          <x15:c t="e">
            <x15:v/>
          </x15:c>
          <x15:c t="e">
            <x15:v/>
          </x15:c>
          <x15:c>
            <x15:v>3</x15:v>
          </x15:c>
          <x15:c t="e">
            <x15:v/>
          </x15:c>
          <x15:c t="e">
            <x15:v/>
          </x15:c>
          <x15:c t="e">
            <x15:v/>
          </x15:c>
          <x15:c t="e">
            <x15:v/>
          </x15:c>
          <x15:c t="e">
            <x15:v/>
          </x15:c>
          <x15:c t="e">
            <x15:v/>
          </x15:c>
          <x15:c t="e">
            <x15:v/>
          </x15:c>
          <x15:c t="e">
            <x15:v/>
          </x15:c>
          <x15:c>
            <x15:v>1185</x15:v>
          </x15:c>
        </x15:pivotRow>
        <x15:pivotRow count="80">
          <x15:c>
            <x15:v>4128</x15:v>
          </x15:c>
          <x15:c>
            <x15:v>1</x15:v>
          </x15:c>
          <x15:c>
            <x15:v>7</x15:v>
          </x15:c>
          <x15:c>
            <x15:v>7</x15:v>
          </x15:c>
          <x15:c>
            <x15:v>7</x15:v>
          </x15:c>
          <x15:c>
            <x15:v>131</x15:v>
          </x15:c>
          <x15:c>
            <x15:v>1796</x15:v>
          </x15:c>
          <x15:c>
            <x15:v>184</x15:v>
          </x15:c>
          <x15:c>
            <x15:v>51</x15:v>
          </x15:c>
          <x15:c>
            <x15:v>30</x15:v>
          </x15:c>
          <x15:c>
            <x15:v>44</x15:v>
          </x15:c>
          <x15:c>
            <x15:v>15</x15:v>
          </x15:c>
          <x15:c>
            <x15:v>15</x15:v>
          </x15:c>
          <x15:c>
            <x15:v>15</x15:v>
          </x15:c>
          <x15:c>
            <x15:v>153</x15:v>
          </x15:c>
          <x15:c>
            <x15:v>14</x15:v>
          </x15:c>
          <x15:c>
            <x15:v>3</x15:v>
          </x15:c>
          <x15:c>
            <x15:v>97</x15:v>
          </x15:c>
          <x15:c>
            <x15:v>361</x15:v>
          </x15:c>
          <x15:c>
            <x15:v>30</x15:v>
          </x15:c>
          <x15:c>
            <x15:v>1</x15:v>
          </x15:c>
          <x15:c>
            <x15:v>15</x15:v>
          </x15:c>
          <x15:c>
            <x15:v>112</x15:v>
          </x15:c>
          <x15:c>
            <x15:v>494</x15:v>
          </x15:c>
          <x15:c>
            <x15:v>837</x15:v>
          </x15:c>
          <x15:c>
            <x15:v>3124</x15:v>
          </x15:c>
          <x15:c>
            <x15:v>124</x15:v>
          </x15:c>
          <x15:c>
            <x15:v>12</x15:v>
          </x15:c>
          <x15:c>
            <x15:v>5</x15:v>
          </x15:c>
          <x15:c>
            <x15:v>7</x15:v>
          </x15:c>
          <x15:c>
            <x15:v>7</x15:v>
          </x15:c>
          <x15:c>
            <x15:v>5</x15:v>
          </x15:c>
          <x15:c>
            <x15:v>26</x15:v>
          </x15:c>
          <x15:c>
            <x15:v>7</x15:v>
          </x15:c>
          <x15:c>
            <x15:v>6</x15:v>
          </x15:c>
          <x15:c>
            <x15:v>1</x15:v>
          </x15:c>
          <x15:c>
            <x15:v>1</x15:v>
          </x15:c>
          <x15:c>
            <x15:v>444</x15:v>
          </x15:c>
          <x15:c>
            <x15:v>356</x15:v>
          </x15:c>
          <x15:c>
            <x15:v>20</x15:v>
          </x15:c>
          <x15:c>
            <x15:v>24</x15:v>
          </x15:c>
          <x15:c>
            <x15:v>8</x15:v>
          </x15:c>
          <x15:c>
            <x15:v>97</x15:v>
          </x15:c>
          <x15:c>
            <x15:v>4</x15:v>
          </x15:c>
          <x15:c>
            <x15:v>440</x15:v>
          </x15:c>
          <x15:c>
            <x15:v>5</x15:v>
          </x15:c>
          <x15:c>
            <x15:v>74</x15:v>
          </x15:c>
          <x15:c>
            <x15:v>5</x15:v>
          </x15:c>
          <x15:c>
            <x15:v>14</x15:v>
          </x15:c>
          <x15:c>
            <x15:v>1</x15:v>
          </x15:c>
          <x15:c>
            <x15:v>1</x15:v>
          </x15:c>
          <x15:c>
            <x15:v>394</x15:v>
          </x15:c>
          <x15:c>
            <x15:v>220</x15:v>
          </x15:c>
          <x15:c>
            <x15:v>3</x15:v>
          </x15:c>
          <x15:c>
            <x15:v>48</x15:v>
          </x15:c>
          <x15:c>
            <x15:v>36</x15:v>
          </x15:c>
          <x15:c>
            <x15:v>2816</x15:v>
          </x15:c>
          <x15:c>
            <x15:v>20</x15:v>
          </x15:c>
          <x15:c>
            <x15:v>1</x15:v>
          </x15:c>
          <x15:c>
            <x15:v>12</x15:v>
          </x15:c>
          <x15:c>
            <x15:v>1</x15:v>
          </x15:c>
          <x15:c>
            <x15:v>3</x15:v>
          </x15:c>
          <x15:c>
            <x15:v>1</x15:v>
          </x15:c>
          <x15:c>
            <x15:v>10</x15:v>
          </x15:c>
          <x15:c>
            <x15:v>5</x15:v>
          </x15:c>
          <x15:c>
            <x15:v>284</x15:v>
          </x15:c>
          <x15:c>
            <x15:v>6</x15:v>
          </x15:c>
          <x15:c>
            <x15:v>1</x15:v>
          </x15:c>
          <x15:c>
            <x15:v>1</x15:v>
          </x15:c>
          <x15:c>
            <x15:v>14</x15:v>
          </x15:c>
          <x15:c>
            <x15:v>41</x15:v>
          </x15:c>
          <x15:c>
            <x15:v>6</x15:v>
          </x15:c>
          <x15:c>
            <x15:v>3</x15:v>
          </x15:c>
          <x15:c>
            <x15:v>4</x15:v>
          </x15:c>
          <x15:c>
            <x15:v>8</x15:v>
          </x15:c>
          <x15:c>
            <x15:v>1</x15:v>
          </x15:c>
          <x15:c>
            <x15:v>1</x15:v>
          </x15:c>
          <x15:c>
            <x15:v>4</x15:v>
          </x15:c>
          <x15:c>
            <x15:v>11</x15:v>
          </x15:c>
          <x15:c>
            <x15:v>17321</x15:v>
          </x15:c>
        </x15:pivotRow>
      </x15:pivotTableData>
    </ext>
    <ext xmlns:x15="http://schemas.microsoft.com/office/spreadsheetml/2010/11/main" uri="{E67621CE-5B39-4880-91FE-76760E9C1902}">
      <x15:pivotTableUISettings>
        <x15:activeTabTopLevelEntity name="[Log_To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050FEA-3E8D-47DC-BC80-DD13A7261F4C}" name="PivotChartTable5" cacheId="25" applyNumberFormats="0" applyBorderFormats="0" applyFontFormats="0" applyPatternFormats="0" applyAlignmentFormats="0" applyWidthHeightFormats="1" dataCaption="Values" updatedVersion="7" minRefreshableVersion="5" useAutoFormatting="1" subtotalHiddenItems="1" itemPrintTitles="1" createdVersion="7" indent="0" outline="1" outlineData="1" multipleFieldFilters="0" chartFormat="3">
  <location ref="A1:CC10" firstHeaderRow="1" firstDataRow="2"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s>
    </pivotField>
  </pivotFields>
  <rowFields count="1">
    <field x="0"/>
  </rowFields>
  <rowItems count="8">
    <i>
      <x/>
    </i>
    <i>
      <x v="1"/>
    </i>
    <i>
      <x v="2"/>
    </i>
    <i>
      <x v="3"/>
    </i>
    <i>
      <x v="4"/>
    </i>
    <i>
      <x v="5"/>
    </i>
    <i>
      <x v="6"/>
    </i>
    <i t="grand">
      <x/>
    </i>
  </rowItems>
  <colFields count="1">
    <field x="2"/>
  </colFields>
  <col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t="grand">
      <x/>
    </i>
  </colItems>
  <dataFields count="1">
    <dataField name="Count of RowNumber" fld="1" subtotal="count" baseField="0" baseItem="0"/>
  </dataFields>
  <chartFormats count="81">
    <chartFormat chart="0" format="270" series="1">
      <pivotArea type="data" outline="0" fieldPosition="0">
        <references count="1">
          <reference field="4294967294" count="1" selected="0">
            <x v="0"/>
          </reference>
        </references>
      </pivotArea>
    </chartFormat>
    <chartFormat chart="2" format="540" series="1">
      <pivotArea type="data" outline="0" fieldPosition="0">
        <references count="1">
          <reference field="4294967294" count="1" selected="0">
            <x v="0"/>
          </reference>
        </references>
      </pivotArea>
    </chartFormat>
    <chartFormat chart="2" format="542" series="1">
      <pivotArea type="data" outline="0" fieldPosition="0">
        <references count="2">
          <reference field="4294967294" count="1" selected="0">
            <x v="0"/>
          </reference>
          <reference field="2" count="1" selected="0">
            <x v="1"/>
          </reference>
        </references>
      </pivotArea>
    </chartFormat>
    <chartFormat chart="2" format="543" series="1">
      <pivotArea type="data" outline="0" fieldPosition="0">
        <references count="2">
          <reference field="4294967294" count="1" selected="0">
            <x v="0"/>
          </reference>
          <reference field="2" count="1" selected="0">
            <x v="2"/>
          </reference>
        </references>
      </pivotArea>
    </chartFormat>
    <chartFormat chart="2" format="544" series="1">
      <pivotArea type="data" outline="0" fieldPosition="0">
        <references count="2">
          <reference field="4294967294" count="1" selected="0">
            <x v="0"/>
          </reference>
          <reference field="2" count="1" selected="0">
            <x v="3"/>
          </reference>
        </references>
      </pivotArea>
    </chartFormat>
    <chartFormat chart="2" format="545" series="1">
      <pivotArea type="data" outline="0" fieldPosition="0">
        <references count="2">
          <reference field="4294967294" count="1" selected="0">
            <x v="0"/>
          </reference>
          <reference field="2" count="1" selected="0">
            <x v="4"/>
          </reference>
        </references>
      </pivotArea>
    </chartFormat>
    <chartFormat chart="2" format="546" series="1">
      <pivotArea type="data" outline="0" fieldPosition="0">
        <references count="2">
          <reference field="4294967294" count="1" selected="0">
            <x v="0"/>
          </reference>
          <reference field="2" count="1" selected="0">
            <x v="5"/>
          </reference>
        </references>
      </pivotArea>
    </chartFormat>
    <chartFormat chart="2" format="547" series="1">
      <pivotArea type="data" outline="0" fieldPosition="0">
        <references count="2">
          <reference field="4294967294" count="1" selected="0">
            <x v="0"/>
          </reference>
          <reference field="2" count="1" selected="0">
            <x v="6"/>
          </reference>
        </references>
      </pivotArea>
    </chartFormat>
    <chartFormat chart="2" format="548" series="1">
      <pivotArea type="data" outline="0" fieldPosition="0">
        <references count="2">
          <reference field="4294967294" count="1" selected="0">
            <x v="0"/>
          </reference>
          <reference field="2" count="1" selected="0">
            <x v="7"/>
          </reference>
        </references>
      </pivotArea>
    </chartFormat>
    <chartFormat chart="2" format="549" series="1">
      <pivotArea type="data" outline="0" fieldPosition="0">
        <references count="2">
          <reference field="4294967294" count="1" selected="0">
            <x v="0"/>
          </reference>
          <reference field="2" count="1" selected="0">
            <x v="8"/>
          </reference>
        </references>
      </pivotArea>
    </chartFormat>
    <chartFormat chart="2" format="550" series="1">
      <pivotArea type="data" outline="0" fieldPosition="0">
        <references count="2">
          <reference field="4294967294" count="1" selected="0">
            <x v="0"/>
          </reference>
          <reference field="2" count="1" selected="0">
            <x v="9"/>
          </reference>
        </references>
      </pivotArea>
    </chartFormat>
    <chartFormat chart="2" format="551" series="1">
      <pivotArea type="data" outline="0" fieldPosition="0">
        <references count="2">
          <reference field="4294967294" count="1" selected="0">
            <x v="0"/>
          </reference>
          <reference field="2" count="1" selected="0">
            <x v="10"/>
          </reference>
        </references>
      </pivotArea>
    </chartFormat>
    <chartFormat chart="2" format="552" series="1">
      <pivotArea type="data" outline="0" fieldPosition="0">
        <references count="2">
          <reference field="4294967294" count="1" selected="0">
            <x v="0"/>
          </reference>
          <reference field="2" count="1" selected="0">
            <x v="11"/>
          </reference>
        </references>
      </pivotArea>
    </chartFormat>
    <chartFormat chart="2" format="553" series="1">
      <pivotArea type="data" outline="0" fieldPosition="0">
        <references count="2">
          <reference field="4294967294" count="1" selected="0">
            <x v="0"/>
          </reference>
          <reference field="2" count="1" selected="0">
            <x v="12"/>
          </reference>
        </references>
      </pivotArea>
    </chartFormat>
    <chartFormat chart="2" format="554" series="1">
      <pivotArea type="data" outline="0" fieldPosition="0">
        <references count="2">
          <reference field="4294967294" count="1" selected="0">
            <x v="0"/>
          </reference>
          <reference field="2" count="1" selected="0">
            <x v="13"/>
          </reference>
        </references>
      </pivotArea>
    </chartFormat>
    <chartFormat chart="2" format="555" series="1">
      <pivotArea type="data" outline="0" fieldPosition="0">
        <references count="2">
          <reference field="4294967294" count="1" selected="0">
            <x v="0"/>
          </reference>
          <reference field="2" count="1" selected="0">
            <x v="14"/>
          </reference>
        </references>
      </pivotArea>
    </chartFormat>
    <chartFormat chart="2" format="556" series="1">
      <pivotArea type="data" outline="0" fieldPosition="0">
        <references count="2">
          <reference field="4294967294" count="1" selected="0">
            <x v="0"/>
          </reference>
          <reference field="2" count="1" selected="0">
            <x v="15"/>
          </reference>
        </references>
      </pivotArea>
    </chartFormat>
    <chartFormat chart="2" format="557" series="1">
      <pivotArea type="data" outline="0" fieldPosition="0">
        <references count="2">
          <reference field="4294967294" count="1" selected="0">
            <x v="0"/>
          </reference>
          <reference field="2" count="1" selected="0">
            <x v="16"/>
          </reference>
        </references>
      </pivotArea>
    </chartFormat>
    <chartFormat chart="2" format="558" series="1">
      <pivotArea type="data" outline="0" fieldPosition="0">
        <references count="2">
          <reference field="4294967294" count="1" selected="0">
            <x v="0"/>
          </reference>
          <reference field="2" count="1" selected="0">
            <x v="17"/>
          </reference>
        </references>
      </pivotArea>
    </chartFormat>
    <chartFormat chart="2" format="559" series="1">
      <pivotArea type="data" outline="0" fieldPosition="0">
        <references count="2">
          <reference field="4294967294" count="1" selected="0">
            <x v="0"/>
          </reference>
          <reference field="2" count="1" selected="0">
            <x v="18"/>
          </reference>
        </references>
      </pivotArea>
    </chartFormat>
    <chartFormat chart="2" format="560" series="1">
      <pivotArea type="data" outline="0" fieldPosition="0">
        <references count="2">
          <reference field="4294967294" count="1" selected="0">
            <x v="0"/>
          </reference>
          <reference field="2" count="1" selected="0">
            <x v="19"/>
          </reference>
        </references>
      </pivotArea>
    </chartFormat>
    <chartFormat chart="2" format="561" series="1">
      <pivotArea type="data" outline="0" fieldPosition="0">
        <references count="2">
          <reference field="4294967294" count="1" selected="0">
            <x v="0"/>
          </reference>
          <reference field="2" count="1" selected="0">
            <x v="20"/>
          </reference>
        </references>
      </pivotArea>
    </chartFormat>
    <chartFormat chart="2" format="563" series="1">
      <pivotArea type="data" outline="0" fieldPosition="0">
        <references count="2">
          <reference field="4294967294" count="1" selected="0">
            <x v="0"/>
          </reference>
          <reference field="2" count="1" selected="0">
            <x v="21"/>
          </reference>
        </references>
      </pivotArea>
    </chartFormat>
    <chartFormat chart="2" format="565" series="1">
      <pivotArea type="data" outline="0" fieldPosition="0">
        <references count="2">
          <reference field="4294967294" count="1" selected="0">
            <x v="0"/>
          </reference>
          <reference field="2" count="1" selected="0">
            <x v="22"/>
          </reference>
        </references>
      </pivotArea>
    </chartFormat>
    <chartFormat chart="2" format="566" series="1">
      <pivotArea type="data" outline="0" fieldPosition="0">
        <references count="2">
          <reference field="4294967294" count="1" selected="0">
            <x v="0"/>
          </reference>
          <reference field="2" count="1" selected="0">
            <x v="23"/>
          </reference>
        </references>
      </pivotArea>
    </chartFormat>
    <chartFormat chart="2" format="569" series="1">
      <pivotArea type="data" outline="0" fieldPosition="0">
        <references count="2">
          <reference field="4294967294" count="1" selected="0">
            <x v="0"/>
          </reference>
          <reference field="2" count="1" selected="0">
            <x v="24"/>
          </reference>
        </references>
      </pivotArea>
    </chartFormat>
    <chartFormat chart="2" format="570" series="1">
      <pivotArea type="data" outline="0" fieldPosition="0">
        <references count="2">
          <reference field="4294967294" count="1" selected="0">
            <x v="0"/>
          </reference>
          <reference field="2" count="1" selected="0">
            <x v="25"/>
          </reference>
        </references>
      </pivotArea>
    </chartFormat>
    <chartFormat chart="2" format="573" series="1">
      <pivotArea type="data" outline="0" fieldPosition="0">
        <references count="2">
          <reference field="4294967294" count="1" selected="0">
            <x v="0"/>
          </reference>
          <reference field="2" count="1" selected="0">
            <x v="26"/>
          </reference>
        </references>
      </pivotArea>
    </chartFormat>
    <chartFormat chart="2" format="574" series="1">
      <pivotArea type="data" outline="0" fieldPosition="0">
        <references count="2">
          <reference field="4294967294" count="1" selected="0">
            <x v="0"/>
          </reference>
          <reference field="2" count="1" selected="0">
            <x v="27"/>
          </reference>
        </references>
      </pivotArea>
    </chartFormat>
    <chartFormat chart="2" format="576" series="1">
      <pivotArea type="data" outline="0" fieldPosition="0">
        <references count="2">
          <reference field="4294967294" count="1" selected="0">
            <x v="0"/>
          </reference>
          <reference field="2" count="1" selected="0">
            <x v="28"/>
          </reference>
        </references>
      </pivotArea>
    </chartFormat>
    <chartFormat chart="2" format="577" series="1">
      <pivotArea type="data" outline="0" fieldPosition="0">
        <references count="2">
          <reference field="4294967294" count="1" selected="0">
            <x v="0"/>
          </reference>
          <reference field="2" count="1" selected="0">
            <x v="29"/>
          </reference>
        </references>
      </pivotArea>
    </chartFormat>
    <chartFormat chart="2" format="578" series="1">
      <pivotArea type="data" outline="0" fieldPosition="0">
        <references count="2">
          <reference field="4294967294" count="1" selected="0">
            <x v="0"/>
          </reference>
          <reference field="2" count="1" selected="0">
            <x v="30"/>
          </reference>
        </references>
      </pivotArea>
    </chartFormat>
    <chartFormat chart="2" format="579" series="1">
      <pivotArea type="data" outline="0" fieldPosition="0">
        <references count="2">
          <reference field="4294967294" count="1" selected="0">
            <x v="0"/>
          </reference>
          <reference field="2" count="1" selected="0">
            <x v="31"/>
          </reference>
        </references>
      </pivotArea>
    </chartFormat>
    <chartFormat chart="2" format="580" series="1">
      <pivotArea type="data" outline="0" fieldPosition="0">
        <references count="2">
          <reference field="4294967294" count="1" selected="0">
            <x v="0"/>
          </reference>
          <reference field="2" count="1" selected="0">
            <x v="32"/>
          </reference>
        </references>
      </pivotArea>
    </chartFormat>
    <chartFormat chart="2" format="581" series="1">
      <pivotArea type="data" outline="0" fieldPosition="0">
        <references count="2">
          <reference field="4294967294" count="1" selected="0">
            <x v="0"/>
          </reference>
          <reference field="2" count="1" selected="0">
            <x v="33"/>
          </reference>
        </references>
      </pivotArea>
    </chartFormat>
    <chartFormat chart="2" format="582" series="1">
      <pivotArea type="data" outline="0" fieldPosition="0">
        <references count="2">
          <reference field="4294967294" count="1" selected="0">
            <x v="0"/>
          </reference>
          <reference field="2" count="1" selected="0">
            <x v="34"/>
          </reference>
        </references>
      </pivotArea>
    </chartFormat>
    <chartFormat chart="2" format="584" series="1">
      <pivotArea type="data" outline="0" fieldPosition="0">
        <references count="2">
          <reference field="4294967294" count="1" selected="0">
            <x v="0"/>
          </reference>
          <reference field="2" count="1" selected="0">
            <x v="35"/>
          </reference>
        </references>
      </pivotArea>
    </chartFormat>
    <chartFormat chart="2" format="585" series="1">
      <pivotArea type="data" outline="0" fieldPosition="0">
        <references count="2">
          <reference field="4294967294" count="1" selected="0">
            <x v="0"/>
          </reference>
          <reference field="2" count="1" selected="0">
            <x v="36"/>
          </reference>
        </references>
      </pivotArea>
    </chartFormat>
    <chartFormat chart="2" format="586" series="1">
      <pivotArea type="data" outline="0" fieldPosition="0">
        <references count="2">
          <reference field="4294967294" count="1" selected="0">
            <x v="0"/>
          </reference>
          <reference field="2" count="1" selected="0">
            <x v="37"/>
          </reference>
        </references>
      </pivotArea>
    </chartFormat>
    <chartFormat chart="2" format="589" series="1">
      <pivotArea type="data" outline="0" fieldPosition="0">
        <references count="2">
          <reference field="4294967294" count="1" selected="0">
            <x v="0"/>
          </reference>
          <reference field="2" count="1" selected="0">
            <x v="38"/>
          </reference>
        </references>
      </pivotArea>
    </chartFormat>
    <chartFormat chart="2" format="590" series="1">
      <pivotArea type="data" outline="0" fieldPosition="0">
        <references count="2">
          <reference field="4294967294" count="1" selected="0">
            <x v="0"/>
          </reference>
          <reference field="2" count="1" selected="0">
            <x v="39"/>
          </reference>
        </references>
      </pivotArea>
    </chartFormat>
    <chartFormat chart="2" format="592" series="1">
      <pivotArea type="data" outline="0" fieldPosition="0">
        <references count="2">
          <reference field="4294967294" count="1" selected="0">
            <x v="0"/>
          </reference>
          <reference field="2" count="1" selected="0">
            <x v="40"/>
          </reference>
        </references>
      </pivotArea>
    </chartFormat>
    <chartFormat chart="2" format="593" series="1">
      <pivotArea type="data" outline="0" fieldPosition="0">
        <references count="2">
          <reference field="4294967294" count="1" selected="0">
            <x v="0"/>
          </reference>
          <reference field="2" count="1" selected="0">
            <x v="41"/>
          </reference>
        </references>
      </pivotArea>
    </chartFormat>
    <chartFormat chart="2" format="595" series="1">
      <pivotArea type="data" outline="0" fieldPosition="0">
        <references count="2">
          <reference field="4294967294" count="1" selected="0">
            <x v="0"/>
          </reference>
          <reference field="2" count="1" selected="0">
            <x v="42"/>
          </reference>
        </references>
      </pivotArea>
    </chartFormat>
    <chartFormat chart="2" format="600" series="1">
      <pivotArea type="data" outline="0" fieldPosition="0">
        <references count="2">
          <reference field="4294967294" count="1" selected="0">
            <x v="0"/>
          </reference>
          <reference field="2" count="1" selected="0">
            <x v="43"/>
          </reference>
        </references>
      </pivotArea>
    </chartFormat>
    <chartFormat chart="2" format="602" series="1">
      <pivotArea type="data" outline="0" fieldPosition="0">
        <references count="2">
          <reference field="4294967294" count="1" selected="0">
            <x v="0"/>
          </reference>
          <reference field="2" count="1" selected="0">
            <x v="44"/>
          </reference>
        </references>
      </pivotArea>
    </chartFormat>
    <chartFormat chart="2" format="603" series="1">
      <pivotArea type="data" outline="0" fieldPosition="0">
        <references count="2">
          <reference field="4294967294" count="1" selected="0">
            <x v="0"/>
          </reference>
          <reference field="2" count="1" selected="0">
            <x v="45"/>
          </reference>
        </references>
      </pivotArea>
    </chartFormat>
    <chartFormat chart="2" format="604" series="1">
      <pivotArea type="data" outline="0" fieldPosition="0">
        <references count="2">
          <reference field="4294967294" count="1" selected="0">
            <x v="0"/>
          </reference>
          <reference field="2" count="1" selected="0">
            <x v="46"/>
          </reference>
        </references>
      </pivotArea>
    </chartFormat>
    <chartFormat chart="2" format="606" series="1">
      <pivotArea type="data" outline="0" fieldPosition="0">
        <references count="2">
          <reference field="4294967294" count="1" selected="0">
            <x v="0"/>
          </reference>
          <reference field="2" count="1" selected="0">
            <x v="47"/>
          </reference>
        </references>
      </pivotArea>
    </chartFormat>
    <chartFormat chart="2" format="607" series="1">
      <pivotArea type="data" outline="0" fieldPosition="0">
        <references count="2">
          <reference field="4294967294" count="1" selected="0">
            <x v="0"/>
          </reference>
          <reference field="2" count="1" selected="0">
            <x v="48"/>
          </reference>
        </references>
      </pivotArea>
    </chartFormat>
    <chartFormat chart="2" format="608" series="1">
      <pivotArea type="data" outline="0" fieldPosition="0">
        <references count="2">
          <reference field="4294967294" count="1" selected="0">
            <x v="0"/>
          </reference>
          <reference field="2" count="1" selected="0">
            <x v="49"/>
          </reference>
        </references>
      </pivotArea>
    </chartFormat>
    <chartFormat chart="2" format="609" series="1">
      <pivotArea type="data" outline="0" fieldPosition="0">
        <references count="2">
          <reference field="4294967294" count="1" selected="0">
            <x v="0"/>
          </reference>
          <reference field="2" count="1" selected="0">
            <x v="50"/>
          </reference>
        </references>
      </pivotArea>
    </chartFormat>
    <chartFormat chart="2" format="610" series="1">
      <pivotArea type="data" outline="0" fieldPosition="0">
        <references count="2">
          <reference field="4294967294" count="1" selected="0">
            <x v="0"/>
          </reference>
          <reference field="2" count="1" selected="0">
            <x v="51"/>
          </reference>
        </references>
      </pivotArea>
    </chartFormat>
    <chartFormat chart="2" format="612" series="1">
      <pivotArea type="data" outline="0" fieldPosition="0">
        <references count="2">
          <reference field="4294967294" count="1" selected="0">
            <x v="0"/>
          </reference>
          <reference field="2" count="1" selected="0">
            <x v="52"/>
          </reference>
        </references>
      </pivotArea>
    </chartFormat>
    <chartFormat chart="2" format="613" series="1">
      <pivotArea type="data" outline="0" fieldPosition="0">
        <references count="2">
          <reference field="4294967294" count="1" selected="0">
            <x v="0"/>
          </reference>
          <reference field="2" count="1" selected="0">
            <x v="53"/>
          </reference>
        </references>
      </pivotArea>
    </chartFormat>
    <chartFormat chart="2" format="614" series="1">
      <pivotArea type="data" outline="0" fieldPosition="0">
        <references count="2">
          <reference field="4294967294" count="1" selected="0">
            <x v="0"/>
          </reference>
          <reference field="2" count="1" selected="0">
            <x v="54"/>
          </reference>
        </references>
      </pivotArea>
    </chartFormat>
    <chartFormat chart="2" format="615" series="1">
      <pivotArea type="data" outline="0" fieldPosition="0">
        <references count="2">
          <reference field="4294967294" count="1" selected="0">
            <x v="0"/>
          </reference>
          <reference field="2" count="1" selected="0">
            <x v="55"/>
          </reference>
        </references>
      </pivotArea>
    </chartFormat>
    <chartFormat chart="2" format="616" series="1">
      <pivotArea type="data" outline="0" fieldPosition="0">
        <references count="2">
          <reference field="4294967294" count="1" selected="0">
            <x v="0"/>
          </reference>
          <reference field="2" count="1" selected="0">
            <x v="56"/>
          </reference>
        </references>
      </pivotArea>
    </chartFormat>
    <chartFormat chart="2" format="618" series="1">
      <pivotArea type="data" outline="0" fieldPosition="0">
        <references count="2">
          <reference field="4294967294" count="1" selected="0">
            <x v="0"/>
          </reference>
          <reference field="2" count="1" selected="0">
            <x v="57"/>
          </reference>
        </references>
      </pivotArea>
    </chartFormat>
    <chartFormat chart="2" format="619" series="1">
      <pivotArea type="data" outline="0" fieldPosition="0">
        <references count="2">
          <reference field="4294967294" count="1" selected="0">
            <x v="0"/>
          </reference>
          <reference field="2" count="1" selected="0">
            <x v="58"/>
          </reference>
        </references>
      </pivotArea>
    </chartFormat>
    <chartFormat chart="2" format="620" series="1">
      <pivotArea type="data" outline="0" fieldPosition="0">
        <references count="2">
          <reference field="4294967294" count="1" selected="0">
            <x v="0"/>
          </reference>
          <reference field="2" count="1" selected="0">
            <x v="59"/>
          </reference>
        </references>
      </pivotArea>
    </chartFormat>
    <chartFormat chart="2" format="622" series="1">
      <pivotArea type="data" outline="0" fieldPosition="0">
        <references count="2">
          <reference field="4294967294" count="1" selected="0">
            <x v="0"/>
          </reference>
          <reference field="2" count="1" selected="0">
            <x v="60"/>
          </reference>
        </references>
      </pivotArea>
    </chartFormat>
    <chartFormat chart="2" format="623" series="1">
      <pivotArea type="data" outline="0" fieldPosition="0">
        <references count="2">
          <reference field="4294967294" count="1" selected="0">
            <x v="0"/>
          </reference>
          <reference field="2" count="1" selected="0">
            <x v="61"/>
          </reference>
        </references>
      </pivotArea>
    </chartFormat>
    <chartFormat chart="2" format="624" series="1">
      <pivotArea type="data" outline="0" fieldPosition="0">
        <references count="2">
          <reference field="4294967294" count="1" selected="0">
            <x v="0"/>
          </reference>
          <reference field="2" count="1" selected="0">
            <x v="62"/>
          </reference>
        </references>
      </pivotArea>
    </chartFormat>
    <chartFormat chart="2" format="625" series="1">
      <pivotArea type="data" outline="0" fieldPosition="0">
        <references count="2">
          <reference field="4294967294" count="1" selected="0">
            <x v="0"/>
          </reference>
          <reference field="2" count="1" selected="0">
            <x v="63"/>
          </reference>
        </references>
      </pivotArea>
    </chartFormat>
    <chartFormat chart="2" format="628" series="1">
      <pivotArea type="data" outline="0" fieldPosition="0">
        <references count="2">
          <reference field="4294967294" count="1" selected="0">
            <x v="0"/>
          </reference>
          <reference field="2" count="1" selected="0">
            <x v="64"/>
          </reference>
        </references>
      </pivotArea>
    </chartFormat>
    <chartFormat chart="2" format="629" series="1">
      <pivotArea type="data" outline="0" fieldPosition="0">
        <references count="2">
          <reference field="4294967294" count="1" selected="0">
            <x v="0"/>
          </reference>
          <reference field="2" count="1" selected="0">
            <x v="65"/>
          </reference>
        </references>
      </pivotArea>
    </chartFormat>
    <chartFormat chart="2" format="630" series="1">
      <pivotArea type="data" outline="0" fieldPosition="0">
        <references count="2">
          <reference field="4294967294" count="1" selected="0">
            <x v="0"/>
          </reference>
          <reference field="2" count="1" selected="0">
            <x v="66"/>
          </reference>
        </references>
      </pivotArea>
    </chartFormat>
    <chartFormat chart="2" format="631" series="1">
      <pivotArea type="data" outline="0" fieldPosition="0">
        <references count="2">
          <reference field="4294967294" count="1" selected="0">
            <x v="0"/>
          </reference>
          <reference field="2" count="1" selected="0">
            <x v="67"/>
          </reference>
        </references>
      </pivotArea>
    </chartFormat>
    <chartFormat chart="2" format="632" series="1">
      <pivotArea type="data" outline="0" fieldPosition="0">
        <references count="2">
          <reference field="4294967294" count="1" selected="0">
            <x v="0"/>
          </reference>
          <reference field="2" count="1" selected="0">
            <x v="68"/>
          </reference>
        </references>
      </pivotArea>
    </chartFormat>
    <chartFormat chart="2" format="633" series="1">
      <pivotArea type="data" outline="0" fieldPosition="0">
        <references count="2">
          <reference field="4294967294" count="1" selected="0">
            <x v="0"/>
          </reference>
          <reference field="2" count="1" selected="0">
            <x v="69"/>
          </reference>
        </references>
      </pivotArea>
    </chartFormat>
    <chartFormat chart="2" format="634" series="1">
      <pivotArea type="data" outline="0" fieldPosition="0">
        <references count="2">
          <reference field="4294967294" count="1" selected="0">
            <x v="0"/>
          </reference>
          <reference field="2" count="1" selected="0">
            <x v="70"/>
          </reference>
        </references>
      </pivotArea>
    </chartFormat>
    <chartFormat chart="2" format="635" series="1">
      <pivotArea type="data" outline="0" fieldPosition="0">
        <references count="2">
          <reference field="4294967294" count="1" selected="0">
            <x v="0"/>
          </reference>
          <reference field="2" count="1" selected="0">
            <x v="71"/>
          </reference>
        </references>
      </pivotArea>
    </chartFormat>
    <chartFormat chart="2" format="638" series="1">
      <pivotArea type="data" outline="0" fieldPosition="0">
        <references count="2">
          <reference field="4294967294" count="1" selected="0">
            <x v="0"/>
          </reference>
          <reference field="2" count="1" selected="0">
            <x v="72"/>
          </reference>
        </references>
      </pivotArea>
    </chartFormat>
    <chartFormat chart="2" format="641" series="1">
      <pivotArea type="data" outline="0" fieldPosition="0">
        <references count="2">
          <reference field="4294967294" count="1" selected="0">
            <x v="0"/>
          </reference>
          <reference field="2" count="1" selected="0">
            <x v="73"/>
          </reference>
        </references>
      </pivotArea>
    </chartFormat>
    <chartFormat chart="2" format="642" series="1">
      <pivotArea type="data" outline="0" fieldPosition="0">
        <references count="2">
          <reference field="4294967294" count="1" selected="0">
            <x v="0"/>
          </reference>
          <reference field="2" count="1" selected="0">
            <x v="74"/>
          </reference>
        </references>
      </pivotArea>
    </chartFormat>
    <chartFormat chart="2" format="643" series="1">
      <pivotArea type="data" outline="0" fieldPosition="0">
        <references count="2">
          <reference field="4294967294" count="1" selected="0">
            <x v="0"/>
          </reference>
          <reference field="2" count="1" selected="0">
            <x v="75"/>
          </reference>
        </references>
      </pivotArea>
    </chartFormat>
    <chartFormat chart="2" format="644" series="1">
      <pivotArea type="data" outline="0" fieldPosition="0">
        <references count="2">
          <reference field="4294967294" count="1" selected="0">
            <x v="0"/>
          </reference>
          <reference field="2" count="1" selected="0">
            <x v="76"/>
          </reference>
        </references>
      </pivotArea>
    </chartFormat>
    <chartFormat chart="2" format="645" series="1">
      <pivotArea type="data" outline="0" fieldPosition="0">
        <references count="2">
          <reference field="4294967294" count="1" selected="0">
            <x v="0"/>
          </reference>
          <reference field="2" count="1" selected="0">
            <x v="77"/>
          </reference>
        </references>
      </pivotArea>
    </chartFormat>
    <chartFormat chart="2" format="646" series="1">
      <pivotArea type="data" outline="0" fieldPosition="0">
        <references count="2">
          <reference field="4294967294" count="1" selected="0">
            <x v="0"/>
          </reference>
          <reference field="2" count="1" selected="0">
            <x v="78"/>
          </reference>
        </references>
      </pivotArea>
    </chartFormat>
    <chartFormat chart="2" format="649" series="1">
      <pivotArea type="data" outline="0" fieldPosition="0">
        <references count="2">
          <reference field="4294967294" count="1" selected="0">
            <x v="0"/>
          </reference>
          <reference field="2" count="1" selected="0">
            <x v="0"/>
          </reference>
        </references>
      </pivotArea>
    </chartFormat>
  </chartFormats>
  <pivotHierarchies count="2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owNumbe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filters count="1">
    <filter fld="0" type="dateBetween" evalOrder="-1" id="42" name="[Log_Top].[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rowHierarchiesUsage count="1">
    <rowHierarchyUsage hierarchyUsage="1"/>
  </rowHierarchiesUsage>
  <colHierarchiesUsage count="1">
    <colHierarchyUsage hierarchyUsage="3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8" columnCount="80" cacheId="292587889">
        <x15:pivotRow count="80">
          <x15:c>
            <x15:v>66</x15:v>
          </x15:c>
          <x15:c>
            <x15:v>1</x15:v>
          </x15:c>
          <x15:c>
            <x15:v>1</x15:v>
          </x15:c>
          <x15:c>
            <x15:v>1</x15:v>
          </x15:c>
          <x15:c>
            <x15:v>1</x15:v>
          </x15:c>
          <x15:c>
            <x15:v>48</x15:v>
          </x15:c>
          <x15:c>
            <x15:v>288</x15:v>
          </x15:c>
          <x15:c>
            <x15:v>27</x15:v>
          </x15:c>
          <x15:c>
            <x15:v>8</x15:v>
          </x15:c>
          <x15:c>
            <x15:v>4</x15:v>
          </x15:c>
          <x15:c t="e">
            <x15:v/>
          </x15:c>
          <x15:c>
            <x15:v>2</x15:v>
          </x15:c>
          <x15:c>
            <x15:v>2</x15:v>
          </x15:c>
          <x15:c>
            <x15:v>2</x15:v>
          </x15:c>
          <x15:c t="e">
            <x15:v/>
          </x15:c>
          <x15:c>
            <x15:v>2</x15:v>
          </x15:c>
          <x15:c t="e">
            <x15:v/>
          </x15:c>
          <x15:c t="e">
            <x15:v/>
          </x15:c>
          <x15:c>
            <x15:v>122</x15:v>
          </x15:c>
          <x15:c>
            <x15:v>4</x15:v>
          </x15:c>
          <x15:c t="e">
            <x15:v/>
          </x15:c>
          <x15:c>
            <x15:v>3</x15:v>
          </x15:c>
          <x15:c>
            <x15:v>38</x15:v>
          </x15:c>
          <x15:c>
            <x15:v>81</x15:v>
          </x15:c>
          <x15:c t="e">
            <x15:v/>
          </x15:c>
          <x15:c>
            <x15:v>518</x15:v>
          </x15:c>
          <x15:c t="e">
            <x15:v/>
          </x15:c>
          <x15:c>
            <x15:v>1</x15:v>
          </x15:c>
          <x15:c t="e">
            <x15:v/>
          </x15:c>
          <x15:c>
            <x15:v>1</x15:v>
          </x15:c>
          <x15:c>
            <x15:v>1</x15:v>
          </x15:c>
          <x15:c>
            <x15:v>3</x15:v>
          </x15:c>
          <x15:c>
            <x15:v>4</x15:v>
          </x15:c>
          <x15:c>
            <x15:v>1</x15:v>
          </x15:c>
          <x15:c>
            <x15:v>2</x15:v>
          </x15:c>
          <x15:c t="e">
            <x15:v/>
          </x15:c>
          <x15:c>
            <x15:v>1</x15:v>
          </x15:c>
          <x15:c>
            <x15:v>3</x15:v>
          </x15:c>
          <x15:c>
            <x15:v>32</x15:v>
          </x15:c>
          <x15:c>
            <x15:v>8</x15:v>
          </x15:c>
          <x15:c>
            <x15:v>4</x15:v>
          </x15:c>
          <x15:c t="e">
            <x15:v/>
          </x15:c>
          <x15:c t="e">
            <x15:v/>
          </x15:c>
          <x15:c t="e">
            <x15:v/>
          </x15:c>
          <x15:c>
            <x15:v>14</x15:v>
          </x15:c>
          <x15:c t="e">
            <x15:v/>
          </x15:c>
          <x15:c t="e">
            <x15:v/>
          </x15:c>
          <x15:c t="e">
            <x15:v/>
          </x15:c>
          <x15:c t="e">
            <x15:v/>
          </x15:c>
          <x15:c t="e">
            <x15:v/>
          </x15:c>
          <x15:c t="e">
            <x15:v/>
          </x15:c>
          <x15:c>
            <x15:v>2</x15:v>
          </x15:c>
          <x15:c>
            <x15:v>4</x15:v>
          </x15:c>
          <x15:c t="e">
            <x15:v/>
          </x15:c>
          <x15:c t="e">
            <x15:v/>
          </x15:c>
          <x15:c t="e">
            <x15:v/>
          </x15:c>
          <x15:c>
            <x15:v>28</x15:v>
          </x15:c>
          <x15:c t="e">
            <x15:v/>
          </x15:c>
          <x15:c t="e">
            <x15:v/>
          </x15:c>
          <x15:c t="e">
            <x15:v/>
          </x15:c>
          <x15:c t="e">
            <x15:v/>
          </x15:c>
          <x15:c t="e">
            <x15:v/>
          </x15:c>
          <x15:c t="e">
            <x15:v/>
          </x15:c>
          <x15:c t="e">
            <x15:v/>
          </x15:c>
          <x15:c t="e">
            <x15:v/>
          </x15:c>
          <x15:c>
            <x15:v>33</x15:v>
          </x15:c>
          <x15:c t="e">
            <x15:v/>
          </x15:c>
          <x15:c t="e">
            <x15:v/>
          </x15:c>
          <x15:c t="e">
            <x15:v/>
          </x15:c>
          <x15:c t="e">
            <x15:v/>
          </x15:c>
          <x15:c>
            <x15:v>8</x15:v>
          </x15:c>
          <x15:c t="e">
            <x15:v/>
          </x15:c>
          <x15:c t="e">
            <x15:v/>
          </x15:c>
          <x15:c t="e">
            <x15:v/>
          </x15:c>
          <x15:c t="e">
            <x15:v/>
          </x15:c>
          <x15:c t="e">
            <x15:v/>
          </x15:c>
          <x15:c t="e">
            <x15:v/>
          </x15:c>
          <x15:c t="e">
            <x15:v/>
          </x15:c>
          <x15:c t="e">
            <x15:v/>
          </x15:c>
          <x15:c>
            <x15:v>1369</x15:v>
          </x15:c>
        </x15:pivotRow>
        <x15:pivotRow count="80">
          <x15:c>
            <x15:v>515</x15:v>
          </x15:c>
          <x15:c t="e">
            <x15:v/>
          </x15:c>
          <x15:c>
            <x15:v>1</x15:v>
          </x15:c>
          <x15:c>
            <x15:v>1</x15:v>
          </x15:c>
          <x15:c>
            <x15:v>1</x15:v>
          </x15:c>
          <x15:c t="e">
            <x15:v/>
          </x15:c>
          <x15:c>
            <x15:v>252</x15:v>
          </x15:c>
          <x15:c>
            <x15:v>28</x15:v>
          </x15:c>
          <x15:c>
            <x15:v>6</x15:v>
          </x15:c>
          <x15:c>
            <x15:v>4</x15:v>
          </x15:c>
          <x15:c>
            <x15:v>9</x15:v>
          </x15:c>
          <x15:c>
            <x15:v>2</x15:v>
          </x15:c>
          <x15:c>
            <x15:v>2</x15:v>
          </x15:c>
          <x15:c>
            <x15:v>2</x15:v>
          </x15:c>
          <x15:c t="e">
            <x15:v/>
          </x15:c>
          <x15:c>
            <x15:v>2</x15:v>
          </x15:c>
          <x15:c t="e">
            <x15:v/>
          </x15:c>
          <x15:c>
            <x15:v>15</x15:v>
          </x15:c>
          <x15:c>
            <x15:v>57</x15:v>
          </x15:c>
          <x15:c>
            <x15:v>4</x15:v>
          </x15:c>
          <x15:c t="e">
            <x15:v/>
          </x15:c>
          <x15:c>
            <x15:v>2</x15:v>
          </x15:c>
          <x15:c>
            <x15:v>15</x15:v>
          </x15:c>
          <x15:c>
            <x15:v>131</x15:v>
          </x15:c>
          <x15:c t="e">
            <x15:v/>
          </x15:c>
          <x15:c>
            <x15:v>466</x15:v>
          </x15:c>
          <x15:c>
            <x15:v>20</x15:v>
          </x15:c>
          <x15:c>
            <x15:v>2</x15:v>
          </x15:c>
          <x15:c>
            <x15:v>1</x15:v>
          </x15:c>
          <x15:c>
            <x15:v>1</x15:v>
          </x15:c>
          <x15:c>
            <x15:v>1</x15:v>
          </x15:c>
          <x15:c>
            <x15:v>1</x15:v>
          </x15:c>
          <x15:c>
            <x15:v>4</x15:v>
          </x15:c>
          <x15:c>
            <x15:v>1</x15:v>
          </x15:c>
          <x15:c>
            <x15:v>3</x15:v>
          </x15:c>
          <x15:c t="e">
            <x15:v/>
          </x15:c>
          <x15:c t="e">
            <x15:v/>
          </x15:c>
          <x15:c>
            <x15:v>126</x15:v>
          </x15:c>
          <x15:c>
            <x15:v>44</x15:v>
          </x15:c>
          <x15:c t="e">
            <x15:v/>
          </x15:c>
          <x15:c t="e">
            <x15:v/>
          </x15:c>
          <x15:c t="e">
            <x15:v/>
          </x15:c>
          <x15:c>
            <x15:v>14</x15:v>
          </x15:c>
          <x15:c t="e">
            <x15:v/>
          </x15:c>
          <x15:c>
            <x15:v>85</x15:v>
          </x15:c>
          <x15:c t="e">
            <x15:v/>
          </x15:c>
          <x15:c>
            <x15:v>13</x15:v>
          </x15:c>
          <x15:c>
            <x15:v>3</x15:v>
          </x15:c>
          <x15:c t="e">
            <x15:v/>
          </x15:c>
          <x15:c t="e">
            <x15:v/>
          </x15:c>
          <x15:c t="e">
            <x15:v/>
          </x15:c>
          <x15:c>
            <x15:v>60</x15:v>
          </x15:c>
          <x15:c>
            <x15:v>32</x15:v>
          </x15:c>
          <x15:c>
            <x15:v>1</x15:v>
          </x15:c>
          <x15:c>
            <x15:v>12</x15:v>
          </x15:c>
          <x15:c>
            <x15:v>8</x15:v>
          </x15:c>
          <x15:c>
            <x15:v>572</x15:v>
          </x15:c>
          <x15:c>
            <x15:v>8</x15:v>
          </x15:c>
          <x15:c t="e">
            <x15:v/>
          </x15:c>
          <x15:c>
            <x15:v>2</x15:v>
          </x15:c>
          <x15:c>
            <x15:v>1</x15:v>
          </x15:c>
          <x15:c t="e">
            <x15:v/>
          </x15:c>
          <x15:c t="e">
            <x15:v/>
          </x15:c>
          <x15:c t="e">
            <x15:v/>
          </x15:c>
          <x15:c t="e">
            <x15:v/>
          </x15:c>
          <x15:c>
            <x15:v>61</x15:v>
          </x15:c>
          <x15:c t="e">
            <x15:v/>
          </x15:c>
          <x15:c t="e">
            <x15:v/>
          </x15:c>
          <x15:c t="e">
            <x15:v/>
          </x15:c>
          <x15:c>
            <x15:v>6</x15:v>
          </x15:c>
          <x15:c>
            <x15:v>4</x15:v>
          </x15:c>
          <x15:c t="e">
            <x15:v/>
          </x15:c>
          <x15:c t="e">
            <x15:v/>
          </x15:c>
          <x15:c t="e">
            <x15:v/>
          </x15:c>
          <x15:c t="e">
            <x15:v/>
          </x15:c>
          <x15:c>
            <x15:v>1</x15:v>
          </x15:c>
          <x15:c>
            <x15:v>1</x15:v>
          </x15:c>
          <x15:c>
            <x15:v>1</x15:v>
          </x15:c>
          <x15:c>
            <x15:v>2</x15:v>
          </x15:c>
          <x15:c>
            <x15:v>2606</x15:v>
          </x15:c>
        </x15:pivotRow>
        <x15:pivotRow count="80">
          <x15:c>
            <x15:v>452</x15:v>
          </x15:c>
          <x15:c t="e">
            <x15:v/>
          </x15:c>
          <x15:c>
            <x15:v>1</x15:v>
          </x15:c>
          <x15:c>
            <x15:v>1</x15:v>
          </x15:c>
          <x15:c>
            <x15:v>1</x15:v>
          </x15:c>
          <x15:c t="e">
            <x15:v/>
          </x15:c>
          <x15:c>
            <x15:v>252</x15:v>
          </x15:c>
          <x15:c>
            <x15:v>26</x15:v>
          </x15:c>
          <x15:c>
            <x15:v>6</x15:v>
          </x15:c>
          <x15:c>
            <x15:v>4</x15:v>
          </x15:c>
          <x15:c>
            <x15:v>6</x15:v>
          </x15:c>
          <x15:c>
            <x15:v>2</x15:v>
          </x15:c>
          <x15:c>
            <x15:v>2</x15:v>
          </x15:c>
          <x15:c>
            <x15:v>2</x15:v>
          </x15:c>
          <x15:c t="e">
            <x15:v/>
          </x15:c>
          <x15:c>
            <x15:v>2</x15:v>
          </x15:c>
          <x15:c t="e">
            <x15:v/>
          </x15:c>
          <x15:c>
            <x15:v>15</x15:v>
          </x15:c>
          <x15:c>
            <x15:v>68</x15:v>
          </x15:c>
          <x15:c>
            <x15:v>4</x15:v>
          </x15:c>
          <x15:c>
            <x15:v>1</x15:v>
          </x15:c>
          <x15:c>
            <x15:v>2</x15:v>
          </x15:c>
          <x15:c>
            <x15:v>12</x15:v>
          </x15:c>
          <x15:c>
            <x15:v>76</x15:v>
          </x15:c>
          <x15:c>
            <x15:v>12</x15:v>
          </x15:c>
          <x15:c>
            <x15:v>359</x15:v>
          </x15:c>
          <x15:c>
            <x15:v>12</x15:v>
          </x15:c>
          <x15:c>
            <x15:v>2</x15:v>
          </x15:c>
          <x15:c>
            <x15:v>1</x15:v>
          </x15:c>
          <x15:c>
            <x15:v>1</x15:v>
          </x15:c>
          <x15:c>
            <x15:v>1</x15:v>
          </x15:c>
          <x15:c>
            <x15:v>1</x15:v>
          </x15:c>
          <x15:c t="e">
            <x15:v/>
          </x15:c>
          <x15:c>
            <x15:v>1</x15:v>
          </x15:c>
          <x15:c>
            <x15:v>1</x15:v>
          </x15:c>
          <x15:c t="e">
            <x15:v/>
          </x15:c>
          <x15:c t="e">
            <x15:v/>
          </x15:c>
          <x15:c>
            <x15:v>108</x15:v>
          </x15:c>
          <x15:c>
            <x15:v>64</x15:v>
          </x15:c>
          <x15:c t="e">
            <x15:v/>
          </x15:c>
          <x15:c>
            <x15:v>4</x15:v>
          </x15:c>
          <x15:c t="e">
            <x15:v/>
          </x15:c>
          <x15:c>
            <x15:v>24</x15:v>
          </x15:c>
          <x15:c t="e">
            <x15:v/>
          </x15:c>
          <x15:c>
            <x15:v>76</x15:v>
          </x15:c>
          <x15:c>
            <x15:v>1</x15:v>
          </x15:c>
          <x15:c>
            <x15:v>19</x15:v>
          </x15:c>
          <x15:c t="e">
            <x15:v/>
          </x15:c>
          <x15:c t="e">
            <x15:v/>
          </x15:c>
          <x15:c t="e">
            <x15:v/>
          </x15:c>
          <x15:c t="e">
            <x15:v/>
          </x15:c>
          <x15:c>
            <x15:v>71</x15:v>
          </x15:c>
          <x15:c>
            <x15:v>44</x15:v>
          </x15:c>
          <x15:c t="e">
            <x15:v/>
          </x15:c>
          <x15:c>
            <x15:v>8</x15:v>
          </x15:c>
          <x15:c>
            <x15:v>8</x15:v>
          </x15:c>
          <x15:c>
            <x15:v>236</x15:v>
          </x15:c>
          <x15:c t="e">
            <x15:v/>
          </x15:c>
          <x15:c t="e">
            <x15:v/>
          </x15:c>
          <x15:c>
            <x15:v>2</x15:v>
          </x15:c>
          <x15:c t="e">
            <x15:v/>
          </x15:c>
          <x15:c t="e">
            <x15:v/>
          </x15:c>
          <x15:c t="e">
            <x15:v/>
          </x15:c>
          <x15:c t="e">
            <x15:v/>
          </x15:c>
          <x15:c t="e">
            <x15:v/>
          </x15:c>
          <x15:c>
            <x15:v>34</x15:v>
          </x15:c>
          <x15:c>
            <x15:v>2</x15:v>
          </x15:c>
          <x15:c t="e">
            <x15:v/>
          </x15:c>
          <x15:c t="e">
            <x15:v/>
          </x15:c>
          <x15:c>
            <x15:v>7</x15:v>
          </x15:c>
          <x15:c>
            <x15:v>9</x15:v>
          </x15:c>
          <x15:c t="e">
            <x15:v/>
          </x15:c>
          <x15:c t="e">
            <x15:v/>
          </x15:c>
          <x15:c>
            <x15:v>1</x15:v>
          </x15:c>
          <x15:c t="e">
            <x15:v/>
          </x15:c>
          <x15:c t="e">
            <x15:v/>
          </x15:c>
          <x15:c t="e">
            <x15:v/>
          </x15:c>
          <x15:c>
            <x15:v>2</x15:v>
          </x15:c>
          <x15:c>
            <x15:v>3</x15:v>
          </x15:c>
          <x15:c>
            <x15:v>2049</x15:v>
          </x15:c>
        </x15:pivotRow>
        <x15:pivotRow count="80">
          <x15:c>
            <x15:v>448</x15:v>
          </x15:c>
          <x15:c t="e">
            <x15:v/>
          </x15:c>
          <x15:c>
            <x15:v>1</x15:v>
          </x15:c>
          <x15:c>
            <x15:v>1</x15:v>
          </x15:c>
          <x15:c>
            <x15:v>1</x15:v>
          </x15:c>
          <x15:c t="e">
            <x15:v/>
          </x15:c>
          <x15:c>
            <x15:v>252</x15:v>
          </x15:c>
          <x15:c>
            <x15:v>23</x15:v>
          </x15:c>
          <x15:c>
            <x15:v>6</x15:v>
          </x15:c>
          <x15:c>
            <x15:v>4</x15:v>
          </x15:c>
          <x15:c>
            <x15:v>2</x15:v>
          </x15:c>
          <x15:c>
            <x15:v>2</x15:v>
          </x15:c>
          <x15:c>
            <x15:v>2</x15:v>
          </x15:c>
          <x15:c>
            <x15:v>2</x15:v>
          </x15:c>
          <x15:c>
            <x15:v>43</x15:v>
          </x15:c>
          <x15:c>
            <x15:v>2</x15:v>
          </x15:c>
          <x15:c>
            <x15:v>1</x15:v>
          </x15:c>
          <x15:c>
            <x15:v>21</x15:v>
          </x15:c>
          <x15:c>
            <x15:v>31</x15:v>
          </x15:c>
          <x15:c>
            <x15:v>4</x15:v>
          </x15:c>
          <x15:c t="e">
            <x15:v/>
          </x15:c>
          <x15:c>
            <x15:v>2</x15:v>
          </x15:c>
          <x15:c>
            <x15:v>11</x15:v>
          </x15:c>
          <x15:c>
            <x15:v>36</x15:v>
          </x15:c>
          <x15:c t="e">
            <x15:v/>
          </x15:c>
          <x15:c>
            <x15:v>310</x15:v>
          </x15:c>
          <x15:c>
            <x15:v>16</x15:v>
          </x15:c>
          <x15:c>
            <x15:v>2</x15:v>
          </x15:c>
          <x15:c>
            <x15:v>1</x15:v>
          </x15:c>
          <x15:c>
            <x15:v>1</x15:v>
          </x15:c>
          <x15:c>
            <x15:v>1</x15:v>
          </x15:c>
          <x15:c t="e">
            <x15:v/>
          </x15:c>
          <x15:c>
            <x15:v>4</x15:v>
          </x15:c>
          <x15:c>
            <x15:v>1</x15:v>
          </x15:c>
          <x15:c t="e">
            <x15:v/>
          </x15:c>
          <x15:c t="e">
            <x15:v/>
          </x15:c>
          <x15:c t="e">
            <x15:v/>
          </x15:c>
          <x15:c>
            <x15:v>46</x15:v>
          </x15:c>
          <x15:c>
            <x15:v>40</x15:v>
          </x15:c>
          <x15:c t="e">
            <x15:v/>
          </x15:c>
          <x15:c>
            <x15:v>4</x15:v>
          </x15:c>
          <x15:c t="e">
            <x15:v/>
          </x15:c>
          <x15:c>
            <x15:v>15</x15:v>
          </x15:c>
          <x15:c t="e">
            <x15:v/>
          </x15:c>
          <x15:c>
            <x15:v>77</x15:v>
          </x15:c>
          <x15:c>
            <x15:v>1</x15:v>
          </x15:c>
          <x15:c>
            <x15:v>14</x15:v>
          </x15:c>
          <x15:c>
            <x15:v>2</x15:v>
          </x15:c>
          <x15:c>
            <x15:v>7</x15:v>
          </x15:c>
          <x15:c>
            <x15:v>1</x15:v>
          </x15:c>
          <x15:c t="e">
            <x15:v/>
          </x15:c>
          <x15:c>
            <x15:v>56</x15:v>
          </x15:c>
          <x15:c>
            <x15:v>48</x15:v>
          </x15:c>
          <x15:c>
            <x15:v>1</x15:v>
          </x15:c>
          <x15:c>
            <x15:v>12</x15:v>
          </x15:c>
          <x15:c>
            <x15:v>8</x15:v>
          </x15:c>
          <x15:c>
            <x15:v>580</x15:v>
          </x15:c>
          <x15:c t="e">
            <x15:v/>
          </x15:c>
          <x15:c t="e">
            <x15:v/>
          </x15:c>
          <x15:c>
            <x15:v>3</x15:v>
          </x15:c>
          <x15:c t="e">
            <x15:v/>
          </x15:c>
          <x15:c t="e">
            <x15:v/>
          </x15:c>
          <x15:c t="e">
            <x15:v/>
          </x15:c>
          <x15:c t="e">
            <x15:v/>
          </x15:c>
          <x15:c t="e">
            <x15:v/>
          </x15:c>
          <x15:c>
            <x15:v>45</x15:v>
          </x15:c>
          <x15:c>
            <x15:v>2</x15:v>
          </x15:c>
          <x15:c t="e">
            <x15:v/>
          </x15:c>
          <x15:c t="e">
            <x15:v/>
          </x15:c>
          <x15:c>
            <x15:v>1</x15:v>
          </x15:c>
          <x15:c>
            <x15:v>6</x15:v>
          </x15:c>
          <x15:c t="e">
            <x15:v/>
          </x15:c>
          <x15:c t="e">
            <x15:v/>
          </x15:c>
          <x15:c t="e">
            <x15:v/>
          </x15:c>
          <x15:c t="e">
            <x15:v/>
          </x15:c>
          <x15:c t="e">
            <x15:v/>
          </x15:c>
          <x15:c t="e">
            <x15:v/>
          </x15:c>
          <x15:c t="e">
            <x15:v/>
          </x15:c>
          <x15:c>
            <x15:v>2</x15:v>
          </x15:c>
          <x15:c>
            <x15:v>2202</x15:v>
          </x15:c>
        </x15:pivotRow>
        <x15:pivotRow count="80">
          <x15:c>
            <x15:v>1801</x15:v>
          </x15:c>
          <x15:c t="e">
            <x15:v/>
          </x15:c>
          <x15:c>
            <x15:v>1</x15:v>
          </x15:c>
          <x15:c>
            <x15:v>1</x15:v>
          </x15:c>
          <x15:c>
            <x15:v>1</x15:v>
          </x15:c>
          <x15:c t="e">
            <x15:v/>
          </x15:c>
          <x15:c>
            <x15:v>252</x15:v>
          </x15:c>
          <x15:c>
            <x15:v>28</x15:v>
          </x15:c>
          <x15:c>
            <x15:v>11</x15:v>
          </x15:c>
          <x15:c>
            <x15:v>6</x15:v>
          </x15:c>
          <x15:c t="e">
            <x15:v/>
          </x15:c>
          <x15:c>
            <x15:v>3</x15:v>
          </x15:c>
          <x15:c>
            <x15:v>3</x15:v>
          </x15:c>
          <x15:c>
            <x15:v>3</x15:v>
          </x15:c>
          <x15:c>
            <x15:v>47</x15:v>
          </x15:c>
          <x15:c>
            <x15:v>3</x15:v>
          </x15:c>
          <x15:c t="e">
            <x15:v/>
          </x15:c>
          <x15:c>
            <x15:v>9</x15:v>
          </x15:c>
          <x15:c>
            <x15:v>31</x15:v>
          </x15:c>
          <x15:c>
            <x15:v>6</x15:v>
          </x15:c>
          <x15:c t="e">
            <x15:v/>
          </x15:c>
          <x15:c>
            <x15:v>2</x15:v>
          </x15:c>
          <x15:c>
            <x15:v>4</x15:v>
          </x15:c>
          <x15:c>
            <x15:v>138</x15:v>
          </x15:c>
          <x15:c>
            <x15:v>639</x15:v>
          </x15:c>
          <x15:c>
            <x15:v>549</x15:v>
          </x15:c>
          <x15:c>
            <x15:v>60</x15:v>
          </x15:c>
          <x15:c>
            <x15:v>2</x15:v>
          </x15:c>
          <x15:c>
            <x15:v>1</x15:v>
          </x15:c>
          <x15:c>
            <x15:v>1</x15:v>
          </x15:c>
          <x15:c>
            <x15:v>1</x15:v>
          </x15:c>
          <x15:c t="e">
            <x15:v/>
          </x15:c>
          <x15:c>
            <x15:v>6</x15:v>
          </x15:c>
          <x15:c>
            <x15:v>1</x15:v>
          </x15:c>
          <x15:c t="e">
            <x15:v/>
          </x15:c>
          <x15:c>
            <x15:v>1</x15:v>
          </x15:c>
          <x15:c t="e">
            <x15:v/>
          </x15:c>
          <x15:c>
            <x15:v>69</x15:v>
          </x15:c>
          <x15:c>
            <x15:v>56</x15:v>
          </x15:c>
          <x15:c t="e">
            <x15:v/>
          </x15:c>
          <x15:c t="e">
            <x15:v/>
          </x15:c>
          <x15:c>
            <x15:v>8</x15:v>
          </x15:c>
          <x15:c>
            <x15:v>28</x15:v>
          </x15:c>
          <x15:c t="e">
            <x15:v/>
          </x15:c>
          <x15:c>
            <x15:v>78</x15:v>
          </x15:c>
          <x15:c>
            <x15:v>1</x15:v>
          </x15:c>
          <x15:c>
            <x15:v>11</x15:v>
          </x15:c>
          <x15:c t="e">
            <x15:v/>
          </x15:c>
          <x15:c>
            <x15:v>7</x15:v>
          </x15:c>
          <x15:c t="e">
            <x15:v/>
          </x15:c>
          <x15:c t="e">
            <x15:v/>
          </x15:c>
          <x15:c>
            <x15:v>60</x15:v>
          </x15:c>
          <x15:c>
            <x15:v>40</x15:v>
          </x15:c>
          <x15:c>
            <x15:v>1</x15:v>
          </x15:c>
          <x15:c>
            <x15:v>8</x15:v>
          </x15:c>
          <x15:c>
            <x15:v>8</x15:v>
          </x15:c>
          <x15:c>
            <x15:v>1096</x15:v>
          </x15:c>
          <x15:c>
            <x15:v>12</x15:v>
          </x15:c>
          <x15:c>
            <x15:v>1</x15:v>
          </x15:c>
          <x15:c>
            <x15:v>2</x15:v>
          </x15:c>
          <x15:c t="e">
            <x15:v/>
          </x15:c>
          <x15:c>
            <x15:v>3</x15:v>
          </x15:c>
          <x15:c t="e">
            <x15:v/>
          </x15:c>
          <x15:c t="e">
            <x15:v/>
          </x15:c>
          <x15:c>
            <x15:v>1</x15:v>
          </x15:c>
          <x15:c>
            <x15:v>33</x15:v>
          </x15:c>
          <x15:c>
            <x15:v>1</x15:v>
          </x15:c>
          <x15:c t="e">
            <x15:v/>
          </x15:c>
          <x15:c t="e">
            <x15:v/>
          </x15:c>
          <x15:c t="e">
            <x15:v/>
          </x15:c>
          <x15:c>
            <x15:v>5</x15:v>
          </x15:c>
          <x15:c>
            <x15:v>6</x15:v>
          </x15:c>
          <x15:c>
            <x15:v>3</x15:v>
          </x15:c>
          <x15:c>
            <x15:v>3</x15:v>
          </x15:c>
          <x15:c t="e">
            <x15:v/>
          </x15:c>
          <x15:c t="e">
            <x15:v/>
          </x15:c>
          <x15:c t="e">
            <x15:v/>
          </x15:c>
          <x15:c>
            <x15:v>1</x15:v>
          </x15:c>
          <x15:c>
            <x15:v>3</x15:v>
          </x15:c>
          <x15:c>
            <x15:v>5156</x15:v>
          </x15:c>
        </x15:pivotRow>
        <x15:pivotRow count="80">
          <x15:c>
            <x15:v>755</x15:v>
          </x15:c>
          <x15:c t="e">
            <x15:v/>
          </x15:c>
          <x15:c>
            <x15:v>1</x15:v>
          </x15:c>
          <x15:c>
            <x15:v>1</x15:v>
          </x15:c>
          <x15:c>
            <x15:v>1</x15:v>
          </x15:c>
          <x15:c>
            <x15:v>42</x15:v>
          </x15:c>
          <x15:c>
            <x15:v>252</x15:v>
          </x15:c>
          <x15:c>
            <x15:v>26</x15:v>
          </x15:c>
          <x15:c>
            <x15:v>6</x15:v>
          </x15:c>
          <x15:c>
            <x15:v>4</x15:v>
          </x15:c>
          <x15:c>
            <x15:v>27</x15:v>
          </x15:c>
          <x15:c>
            <x15:v>2</x15:v>
          </x15:c>
          <x15:c>
            <x15:v>2</x15:v>
          </x15:c>
          <x15:c>
            <x15:v>2</x15:v>
          </x15:c>
          <x15:c>
            <x15:v>35</x15:v>
          </x15:c>
          <x15:c>
            <x15:v>1</x15:v>
          </x15:c>
          <x15:c>
            <x15:v>2</x15:v>
          </x15:c>
          <x15:c>
            <x15:v>37</x15:v>
          </x15:c>
          <x15:c>
            <x15:v>42</x15:v>
          </x15:c>
          <x15:c>
            <x15:v>4</x15:v>
          </x15:c>
          <x15:c t="e">
            <x15:v/>
          </x15:c>
          <x15:c>
            <x15:v>2</x15:v>
          </x15:c>
          <x15:c>
            <x15:v>15</x15:v>
          </x15:c>
          <x15:c>
            <x15:v>26</x15:v>
          </x15:c>
          <x15:c>
            <x15:v>186</x15:v>
          </x15:c>
          <x15:c>
            <x15:v>548</x15:v>
          </x15:c>
          <x15:c>
            <x15:v>16</x15:v>
          </x15:c>
          <x15:c>
            <x15:v>2</x15:v>
          </x15:c>
          <x15:c>
            <x15:v>1</x15:v>
          </x15:c>
          <x15:c>
            <x15:v>1</x15:v>
          </x15:c>
          <x15:c>
            <x15:v>1</x15:v>
          </x15:c>
          <x15:c t="e">
            <x15:v/>
          </x15:c>
          <x15:c>
            <x15:v>4</x15:v>
          </x15:c>
          <x15:c>
            <x15:v>1</x15:v>
          </x15:c>
          <x15:c t="e">
            <x15:v/>
          </x15:c>
          <x15:c t="e">
            <x15:v/>
          </x15:c>
          <x15:c t="e">
            <x15:v/>
          </x15:c>
          <x15:c>
            <x15:v>85</x15:v>
          </x15:c>
          <x15:c>
            <x15:v>44</x15:v>
          </x15:c>
          <x15:c t="e">
            <x15:v/>
          </x15:c>
          <x15:c>
            <x15:v>8</x15:v>
          </x15:c>
          <x15:c t="e">
            <x15:v/>
          </x15:c>
          <x15:c>
            <x15:v>16</x15:v>
          </x15:c>
          <x15:c>
            <x15:v>4</x15:v>
          </x15:c>
          <x15:c>
            <x15:v>83</x15:v>
          </x15:c>
          <x15:c>
            <x15:v>2</x15:v>
          </x15:c>
          <x15:c>
            <x15:v>17</x15:v>
          </x15:c>
          <x15:c t="e">
            <x15:v/>
          </x15:c>
          <x15:c t="e">
            <x15:v/>
          </x15:c>
          <x15:c t="e">
            <x15:v/>
          </x15:c>
          <x15:c>
            <x15:v>1</x15:v>
          </x15:c>
          <x15:c>
            <x15:v>100</x15:v>
          </x15:c>
          <x15:c>
            <x15:v>48</x15:v>
          </x15:c>
          <x15:c t="e">
            <x15:v/>
          </x15:c>
          <x15:c>
            <x15:v>8</x15:v>
          </x15:c>
          <x15:c>
            <x15:v>4</x15:v>
          </x15:c>
          <x15:c>
            <x15:v>208</x15:v>
          </x15:c>
          <x15:c t="e">
            <x15:v/>
          </x15:c>
          <x15:c t="e">
            <x15:v/>
          </x15:c>
          <x15:c>
            <x15:v>3</x15:v>
          </x15:c>
          <x15:c t="e">
            <x15:v/>
          </x15:c>
          <x15:c t="e">
            <x15:v/>
          </x15:c>
          <x15:c>
            <x15:v>1</x15:v>
          </x15:c>
          <x15:c>
            <x15:v>10</x15:v>
          </x15:c>
          <x15:c>
            <x15:v>4</x15:v>
          </x15:c>
          <x15:c>
            <x15:v>45</x15:v>
          </x15:c>
          <x15:c>
            <x15:v>1</x15:v>
          </x15:c>
          <x15:c>
            <x15:v>1</x15:v>
          </x15:c>
          <x15:c>
            <x15:v>1</x15:v>
          </x15:c>
          <x15:c t="e">
            <x15:v/>
          </x15:c>
          <x15:c>
            <x15:v>6</x15:v>
          </x15:c>
          <x15:c t="e">
            <x15:v/>
          </x15:c>
          <x15:c t="e">
            <x15:v/>
          </x15:c>
          <x15:c t="e">
            <x15:v/>
          </x15:c>
          <x15:c>
            <x15:v>8</x15:v>
          </x15:c>
          <x15:c t="e">
            <x15:v/>
          </x15:c>
          <x15:c t="e">
            <x15:v/>
          </x15:c>
          <x15:c t="e">
            <x15:v/>
          </x15:c>
          <x15:c>
            <x15:v>1</x15:v>
          </x15:c>
          <x15:c>
            <x15:v>2754</x15:v>
          </x15:c>
        </x15:pivotRow>
        <x15:pivotRow count="80">
          <x15:c>
            <x15:v>91</x15:v>
          </x15:c>
          <x15:c t="e">
            <x15:v/>
          </x15:c>
          <x15:c>
            <x15:v>1</x15:v>
          </x15:c>
          <x15:c>
            <x15:v>1</x15:v>
          </x15:c>
          <x15:c>
            <x15:v>1</x15:v>
          </x15:c>
          <x15:c>
            <x15:v>41</x15:v>
          </x15:c>
          <x15:c>
            <x15:v>248</x15:v>
          </x15:c>
          <x15:c>
            <x15:v>26</x15:v>
          </x15:c>
          <x15:c>
            <x15:v>8</x15:v>
          </x15:c>
          <x15:c>
            <x15:v>4</x15:v>
          </x15:c>
          <x15:c t="e">
            <x15:v/>
          </x15:c>
          <x15:c>
            <x15:v>2</x15:v>
          </x15:c>
          <x15:c>
            <x15:v>2</x15:v>
          </x15:c>
          <x15:c>
            <x15:v>2</x15:v>
          </x15:c>
          <x15:c>
            <x15:v>28</x15:v>
          </x15:c>
          <x15:c>
            <x15:v>2</x15:v>
          </x15:c>
          <x15:c t="e">
            <x15:v/>
          </x15:c>
          <x15:c t="e">
            <x15:v/>
          </x15:c>
          <x15:c>
            <x15:v>10</x15:v>
          </x15:c>
          <x15:c>
            <x15:v>4</x15:v>
          </x15:c>
          <x15:c t="e">
            <x15:v/>
          </x15:c>
          <x15:c>
            <x15:v>2</x15:v>
          </x15:c>
          <x15:c>
            <x15:v>17</x15:v>
          </x15:c>
          <x15:c>
            <x15:v>6</x15:v>
          </x15:c>
          <x15:c t="e">
            <x15:v/>
          </x15:c>
          <x15:c>
            <x15:v>374</x15:v>
          </x15:c>
          <x15:c t="e">
            <x15:v/>
          </x15:c>
          <x15:c>
            <x15:v>1</x15:v>
          </x15:c>
          <x15:c t="e">
            <x15:v/>
          </x15:c>
          <x15:c>
            <x15:v>1</x15:v>
          </x15:c>
          <x15:c>
            <x15:v>1</x15:v>
          </x15:c>
          <x15:c t="e">
            <x15:v/>
          </x15:c>
          <x15:c>
            <x15:v>4</x15:v>
          </x15:c>
          <x15:c>
            <x15:v>1</x15:v>
          </x15:c>
          <x15:c t="e">
            <x15:v/>
          </x15:c>
          <x15:c t="e">
            <x15:v/>
          </x15:c>
          <x15:c t="e">
            <x15:v/>
          </x15:c>
          <x15:c>
            <x15:v>7</x15:v>
          </x15:c>
          <x15:c>
            <x15:v>76</x15:v>
          </x15:c>
          <x15:c>
            <x15:v>12</x15:v>
          </x15:c>
          <x15:c>
            <x15:v>4</x15:v>
          </x15:c>
          <x15:c t="e">
            <x15:v/>
          </x15:c>
          <x15:c t="e">
            <x15:v/>
          </x15:c>
          <x15:c t="e">
            <x15:v/>
          </x15:c>
          <x15:c>
            <x15:v>27</x15:v>
          </x15:c>
          <x15:c t="e">
            <x15:v/>
          </x15:c>
          <x15:c t="e">
            <x15:v/>
          </x15:c>
          <x15:c t="e">
            <x15:v/>
          </x15:c>
          <x15:c t="e">
            <x15:v/>
          </x15:c>
          <x15:c t="e">
            <x15:v/>
          </x15:c>
          <x15:c t="e">
            <x15:v/>
          </x15:c>
          <x15:c>
            <x15:v>45</x15:v>
          </x15:c>
          <x15:c>
            <x15:v>4</x15:v>
          </x15:c>
          <x15:c t="e">
            <x15:v/>
          </x15:c>
          <x15:c t="e">
            <x15:v/>
          </x15:c>
          <x15:c t="e">
            <x15:v/>
          </x15:c>
          <x15:c>
            <x15:v>96</x15:v>
          </x15:c>
          <x15:c t="e">
            <x15:v/>
          </x15:c>
          <x15:c t="e">
            <x15:v/>
          </x15:c>
          <x15:c t="e">
            <x15:v/>
          </x15:c>
          <x15:c t="e">
            <x15:v/>
          </x15:c>
          <x15:c t="e">
            <x15:v/>
          </x15:c>
          <x15:c t="e">
            <x15:v/>
          </x15:c>
          <x15:c t="e">
            <x15:v/>
          </x15:c>
          <x15:c t="e">
            <x15:v/>
          </x15:c>
          <x15:c>
            <x15:v>33</x15:v>
          </x15:c>
          <x15:c t="e">
            <x15:v/>
          </x15:c>
          <x15:c t="e">
            <x15:v/>
          </x15:c>
          <x15:c t="e">
            <x15:v/>
          </x15:c>
          <x15:c t="e">
            <x15:v/>
          </x15:c>
          <x15:c>
            <x15:v>3</x15:v>
          </x15:c>
          <x15:c t="e">
            <x15:v/>
          </x15:c>
          <x15:c t="e">
            <x15:v/>
          </x15:c>
          <x15:c t="e">
            <x15:v/>
          </x15:c>
          <x15:c t="e">
            <x15:v/>
          </x15:c>
          <x15:c t="e">
            <x15:v/>
          </x15:c>
          <x15:c t="e">
            <x15:v/>
          </x15:c>
          <x15:c t="e">
            <x15:v/>
          </x15:c>
          <x15:c t="e">
            <x15:v/>
          </x15:c>
          <x15:c>
            <x15:v>1185</x15:v>
          </x15:c>
        </x15:pivotRow>
        <x15:pivotRow count="80">
          <x15:c>
            <x15:v>4128</x15:v>
          </x15:c>
          <x15:c>
            <x15:v>1</x15:v>
          </x15:c>
          <x15:c>
            <x15:v>7</x15:v>
          </x15:c>
          <x15:c>
            <x15:v>7</x15:v>
          </x15:c>
          <x15:c>
            <x15:v>7</x15:v>
          </x15:c>
          <x15:c>
            <x15:v>131</x15:v>
          </x15:c>
          <x15:c>
            <x15:v>1796</x15:v>
          </x15:c>
          <x15:c>
            <x15:v>184</x15:v>
          </x15:c>
          <x15:c>
            <x15:v>51</x15:v>
          </x15:c>
          <x15:c>
            <x15:v>30</x15:v>
          </x15:c>
          <x15:c>
            <x15:v>44</x15:v>
          </x15:c>
          <x15:c>
            <x15:v>15</x15:v>
          </x15:c>
          <x15:c>
            <x15:v>15</x15:v>
          </x15:c>
          <x15:c>
            <x15:v>15</x15:v>
          </x15:c>
          <x15:c>
            <x15:v>153</x15:v>
          </x15:c>
          <x15:c>
            <x15:v>14</x15:v>
          </x15:c>
          <x15:c>
            <x15:v>3</x15:v>
          </x15:c>
          <x15:c>
            <x15:v>97</x15:v>
          </x15:c>
          <x15:c>
            <x15:v>361</x15:v>
          </x15:c>
          <x15:c>
            <x15:v>30</x15:v>
          </x15:c>
          <x15:c>
            <x15:v>1</x15:v>
          </x15:c>
          <x15:c>
            <x15:v>15</x15:v>
          </x15:c>
          <x15:c>
            <x15:v>112</x15:v>
          </x15:c>
          <x15:c>
            <x15:v>494</x15:v>
          </x15:c>
          <x15:c>
            <x15:v>837</x15:v>
          </x15:c>
          <x15:c>
            <x15:v>3124</x15:v>
          </x15:c>
          <x15:c>
            <x15:v>124</x15:v>
          </x15:c>
          <x15:c>
            <x15:v>12</x15:v>
          </x15:c>
          <x15:c>
            <x15:v>5</x15:v>
          </x15:c>
          <x15:c>
            <x15:v>7</x15:v>
          </x15:c>
          <x15:c>
            <x15:v>7</x15:v>
          </x15:c>
          <x15:c>
            <x15:v>5</x15:v>
          </x15:c>
          <x15:c>
            <x15:v>26</x15:v>
          </x15:c>
          <x15:c>
            <x15:v>7</x15:v>
          </x15:c>
          <x15:c>
            <x15:v>6</x15:v>
          </x15:c>
          <x15:c>
            <x15:v>1</x15:v>
          </x15:c>
          <x15:c>
            <x15:v>1</x15:v>
          </x15:c>
          <x15:c>
            <x15:v>444</x15:v>
          </x15:c>
          <x15:c>
            <x15:v>356</x15:v>
          </x15:c>
          <x15:c>
            <x15:v>20</x15:v>
          </x15:c>
          <x15:c>
            <x15:v>24</x15:v>
          </x15:c>
          <x15:c>
            <x15:v>8</x15:v>
          </x15:c>
          <x15:c>
            <x15:v>97</x15:v>
          </x15:c>
          <x15:c>
            <x15:v>4</x15:v>
          </x15:c>
          <x15:c>
            <x15:v>440</x15:v>
          </x15:c>
          <x15:c>
            <x15:v>5</x15:v>
          </x15:c>
          <x15:c>
            <x15:v>74</x15:v>
          </x15:c>
          <x15:c>
            <x15:v>5</x15:v>
          </x15:c>
          <x15:c>
            <x15:v>14</x15:v>
          </x15:c>
          <x15:c>
            <x15:v>1</x15:v>
          </x15:c>
          <x15:c>
            <x15:v>1</x15:v>
          </x15:c>
          <x15:c>
            <x15:v>394</x15:v>
          </x15:c>
          <x15:c>
            <x15:v>220</x15:v>
          </x15:c>
          <x15:c>
            <x15:v>3</x15:v>
          </x15:c>
          <x15:c>
            <x15:v>48</x15:v>
          </x15:c>
          <x15:c>
            <x15:v>36</x15:v>
          </x15:c>
          <x15:c>
            <x15:v>2816</x15:v>
          </x15:c>
          <x15:c>
            <x15:v>20</x15:v>
          </x15:c>
          <x15:c>
            <x15:v>1</x15:v>
          </x15:c>
          <x15:c>
            <x15:v>12</x15:v>
          </x15:c>
          <x15:c>
            <x15:v>1</x15:v>
          </x15:c>
          <x15:c>
            <x15:v>3</x15:v>
          </x15:c>
          <x15:c>
            <x15:v>1</x15:v>
          </x15:c>
          <x15:c>
            <x15:v>10</x15:v>
          </x15:c>
          <x15:c>
            <x15:v>5</x15:v>
          </x15:c>
          <x15:c>
            <x15:v>284</x15:v>
          </x15:c>
          <x15:c>
            <x15:v>6</x15:v>
          </x15:c>
          <x15:c>
            <x15:v>1</x15:v>
          </x15:c>
          <x15:c>
            <x15:v>1</x15:v>
          </x15:c>
          <x15:c>
            <x15:v>14</x15:v>
          </x15:c>
          <x15:c>
            <x15:v>41</x15:v>
          </x15:c>
          <x15:c>
            <x15:v>6</x15:v>
          </x15:c>
          <x15:c>
            <x15:v>3</x15:v>
          </x15:c>
          <x15:c>
            <x15:v>4</x15:v>
          </x15:c>
          <x15:c>
            <x15:v>8</x15:v>
          </x15:c>
          <x15:c>
            <x15:v>1</x15:v>
          </x15:c>
          <x15:c>
            <x15:v>1</x15:v>
          </x15:c>
          <x15:c>
            <x15:v>4</x15:v>
          </x15:c>
          <x15:c>
            <x15:v>11</x15:v>
          </x15:c>
          <x15:c>
            <x15:v>17321</x15:v>
          </x15:c>
        </x15:pivotRow>
      </x15:pivotTableData>
    </ext>
    <ext xmlns:x15="http://schemas.microsoft.com/office/spreadsheetml/2010/11/main" uri="{E67621CE-5B39-4880-91FE-76760E9C1902}">
      <x15:pivotTableUISettings>
        <x15:activeTabTopLevelEntity name="[Log_To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45DF32-D8BF-42DB-9471-B0B8B7917502}" name="PivotChartTable6" cacheId="27"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3:D97" firstHeaderRow="1" firstDataRow="2" firstDataCol="1" rowPageCount="1" colPageCount="1"/>
  <pivotFields count="4">
    <pivotField axis="axisCol" allDrilled="1" subtotalTop="0" showAll="0" dataSourceSort="1" defaultSubtotal="0" defaultAttributeDrillState="1">
      <items count="3">
        <item x="0"/>
        <item x="1"/>
        <item x="2"/>
      </items>
    </pivotField>
    <pivotField dataField="1" subtotalTop="0" showAll="0" defaultSubtotal="0"/>
    <pivotField axis="axisRow" allDrilled="1" subtotalTop="0" showAll="0" dataSourceSort="1" defaultSubtotal="0" defaultAttributeDrillState="1">
      <items count="9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s>
    </pivotField>
    <pivotField axis="axisPage" allDrilled="1" subtotalTop="0" showAll="0" dataSourceSort="1" defaultSubtotal="0" defaultAttributeDrillState="1"/>
  </pivotFields>
  <rowFields count="1">
    <field x="2"/>
  </rowFields>
  <rowItems count="9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t="grand">
      <x/>
    </i>
  </rowItems>
  <colFields count="1">
    <field x="0"/>
  </colFields>
  <colItems count="3">
    <i>
      <x/>
    </i>
    <i>
      <x v="1"/>
    </i>
    <i t="grand">
      <x/>
    </i>
  </colItems>
  <pageFields count="1">
    <pageField fld="3" hier="118" name="[Result_Text].[Result_Code].&amp;[1]" cap="1"/>
  </pageFields>
  <dataFields count="1">
    <dataField name="Sum of Cnt" fld="1" baseField="0" baseItem="0"/>
  </dataFields>
  <chartFormats count="5">
    <chartFormat chart="0" format="0" series="1">
      <pivotArea type="data" outline="0" fieldPosition="0">
        <references count="1">
          <reference field="0" count="1" selected="0">
            <x v="0"/>
          </reference>
        </references>
      </pivotArea>
    </chartFormat>
    <chartFormat chart="0" format="1" series="1">
      <pivotArea type="data" outline="0" fieldPosition="0">
        <references count="1">
          <reference field="0" count="1" selected="0">
            <x v="1"/>
          </reference>
        </references>
      </pivotArea>
    </chartFormat>
    <chartFormat chart="0" format="2" series="1">
      <pivotArea type="data" outline="0" fieldPosition="0">
        <references count="1">
          <reference field="0" count="1" selected="0">
            <x v="2"/>
          </reference>
        </references>
      </pivotArea>
    </chartFormat>
    <chartFormat chart="0" format="3" series="1">
      <pivotArea type="data" outline="0" fieldPosition="0">
        <references count="2">
          <reference field="4294967294" count="1" selected="0">
            <x v="0"/>
          </reference>
          <reference field="0" count="1" selected="0">
            <x v="1"/>
          </reference>
        </references>
      </pivotArea>
    </chartFormat>
    <chartFormat chart="0" format="5" series="1">
      <pivotArea type="data" outline="0" fieldPosition="0">
        <references count="2">
          <reference field="4294967294" count="1" selected="0">
            <x v="0"/>
          </reference>
          <reference field="0" count="1" selected="0">
            <x v="0"/>
          </reference>
        </references>
      </pivotArea>
    </chartFormat>
  </chartFormats>
  <pivotHierarchies count="2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2" level="1">
        <member name="[Result_Text].[Result_Code].&amp;[1]"/>
        <member name="[Result_Text].[Result_Code].&amp;[2]"/>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16"/>
  </rowHierarchiesUsage>
  <colHierarchiesUsage count="1">
    <colHierarchyUsage hierarchyUsage="11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93" columnCount="3" cacheId="1438005753">
        <x15:pivotRow count="3">
          <x15:c>
            <x15:v>6</x15:v>
          </x15:c>
          <x15:c t="e">
            <x15:v/>
          </x15:c>
          <x15:c>
            <x15:v>6</x15:v>
          </x15:c>
        </x15:pivotRow>
        <x15:pivotRow count="3">
          <x15:c>
            <x15:v>13</x15:v>
          </x15:c>
          <x15:c>
            <x15:v>4</x15:v>
          </x15:c>
          <x15:c>
            <x15:v>17</x15:v>
          </x15:c>
        </x15:pivotRow>
        <x15:pivotRow count="3">
          <x15:c>
            <x15:v>78</x15:v>
          </x15:c>
          <x15:c t="e">
            <x15:v/>
          </x15:c>
          <x15:c>
            <x15:v>78</x15:v>
          </x15:c>
        </x15:pivotRow>
        <x15:pivotRow count="3">
          <x15:c>
            <x15:v>92</x15:v>
          </x15:c>
          <x15:c>
            <x15:v>1</x15:v>
          </x15:c>
          <x15:c>
            <x15:v>93</x15:v>
          </x15:c>
        </x15:pivotRow>
        <x15:pivotRow count="3">
          <x15:c>
            <x15:v>6</x15:v>
          </x15:c>
          <x15:c t="e">
            <x15:v/>
          </x15:c>
          <x15:c>
            <x15:v>6</x15:v>
          </x15:c>
        </x15:pivotRow>
        <x15:pivotRow count="3">
          <x15:c>
            <x15:v>1</x15:v>
          </x15:c>
          <x15:c t="e">
            <x15:v/>
          </x15:c>
          <x15:c>
            <x15:v>1</x15:v>
          </x15:c>
        </x15:pivotRow>
        <x15:pivotRow count="3">
          <x15:c>
            <x15:v>41</x15:v>
          </x15:c>
          <x15:c>
            <x15:v>1</x15:v>
          </x15:c>
          <x15:c>
            <x15:v>42</x15:v>
          </x15:c>
        </x15:pivotRow>
        <x15:pivotRow count="3">
          <x15:c>
            <x15:v>99</x15:v>
          </x15:c>
          <x15:c t="e">
            <x15:v/>
          </x15:c>
          <x15:c>
            <x15:v>99</x15:v>
          </x15:c>
        </x15:pivotRow>
        <x15:pivotRow count="3">
          <x15:c>
            <x15:v>250</x15:v>
          </x15:c>
          <x15:c>
            <x15:v>4</x15:v>
          </x15:c>
          <x15:c>
            <x15:v>254</x15:v>
          </x15:c>
        </x15:pivotRow>
        <x15:pivotRow count="3">
          <x15:c>
            <x15:v>165</x15:v>
          </x15:c>
          <x15:c>
            <x15:v>1</x15:v>
          </x15:c>
          <x15:c>
            <x15:v>166</x15:v>
          </x15:c>
        </x15:pivotRow>
        <x15:pivotRow count="3">
          <x15:c>
            <x15:v>51</x15:v>
          </x15:c>
          <x15:c>
            <x15:v>14</x15:v>
          </x15:c>
          <x15:c>
            <x15:v>65</x15:v>
          </x15:c>
        </x15:pivotRow>
        <x15:pivotRow count="3">
          <x15:c>
            <x15:v>2</x15:v>
          </x15:c>
          <x15:c t="e">
            <x15:v/>
          </x15:c>
          <x15:c>
            <x15:v>2</x15:v>
          </x15:c>
        </x15:pivotRow>
        <x15:pivotRow count="3">
          <x15:c>
            <x15:v>1</x15:v>
          </x15:c>
          <x15:c t="e">
            <x15:v/>
          </x15:c>
          <x15:c>
            <x15:v>1</x15:v>
          </x15:c>
        </x15:pivotRow>
        <x15:pivotRow count="3">
          <x15:c>
            <x15:v>136</x15:v>
          </x15:c>
          <x15:c t="e">
            <x15:v/>
          </x15:c>
          <x15:c>
            <x15:v>136</x15:v>
          </x15:c>
        </x15:pivotRow>
        <x15:pivotRow count="3">
          <x15:c>
            <x15:v>47</x15:v>
          </x15:c>
          <x15:c>
            <x15:v>2</x15:v>
          </x15:c>
          <x15:c>
            <x15:v>49</x15:v>
          </x15:c>
        </x15:pivotRow>
        <x15:pivotRow count="3">
          <x15:c>
            <x15:v>50</x15:v>
          </x15:c>
          <x15:c t="e">
            <x15:v/>
          </x15:c>
          <x15:c>
            <x15:v>50</x15:v>
          </x15:c>
        </x15:pivotRow>
        <x15:pivotRow count="3">
          <x15:c>
            <x15:v>362</x15:v>
          </x15:c>
          <x15:c>
            <x15:v>4</x15:v>
          </x15:c>
          <x15:c>
            <x15:v>366</x15:v>
          </x15:c>
        </x15:pivotRow>
        <x15:pivotRow count="3">
          <x15:c>
            <x15:v>60</x15:v>
          </x15:c>
          <x15:c>
            <x15:v>5</x15:v>
          </x15:c>
          <x15:c>
            <x15:v>65</x15:v>
          </x15:c>
        </x15:pivotRow>
        <x15:pivotRow count="3">
          <x15:c>
            <x15:v>1</x15:v>
          </x15:c>
          <x15:c t="e">
            <x15:v/>
          </x15:c>
          <x15:c>
            <x15:v>1</x15:v>
          </x15:c>
        </x15:pivotRow>
        <x15:pivotRow count="3">
          <x15:c>
            <x15:v>2</x15:v>
          </x15:c>
          <x15:c t="e">
            <x15:v/>
          </x15:c>
          <x15:c>
            <x15:v>2</x15:v>
          </x15:c>
        </x15:pivotRow>
        <x15:pivotRow count="3">
          <x15:c>
            <x15:v>388</x15:v>
          </x15:c>
          <x15:c>
            <x15:v>1</x15:v>
          </x15:c>
          <x15:c>
            <x15:v>389</x15:v>
          </x15:c>
        </x15:pivotRow>
        <x15:pivotRow count="3">
          <x15:c>
            <x15:v>304</x15:v>
          </x15:c>
          <x15:c>
            <x15:v>1</x15:v>
          </x15:c>
          <x15:c>
            <x15:v>305</x15:v>
          </x15:c>
        </x15:pivotRow>
        <x15:pivotRow count="3">
          <x15:c>
            <x15:v>553</x15:v>
          </x15:c>
          <x15:c t="e">
            <x15:v/>
          </x15:c>
          <x15:c>
            <x15:v>553</x15:v>
          </x15:c>
        </x15:pivotRow>
        <x15:pivotRow count="3">
          <x15:c>
            <x15:v>658</x15:v>
          </x15:c>
          <x15:c>
            <x15:v>2</x15:v>
          </x15:c>
          <x15:c>
            <x15:v>660</x15:v>
          </x15:c>
        </x15:pivotRow>
        <x15:pivotRow count="3">
          <x15:c>
            <x15:v>590</x15:v>
          </x15:c>
          <x15:c>
            <x15:v>11</x15:v>
          </x15:c>
          <x15:c>
            <x15:v>601</x15:v>
          </x15:c>
        </x15:pivotRow>
        <x15:pivotRow count="3">
          <x15:c>
            <x15:v>1</x15:v>
          </x15:c>
          <x15:c t="e">
            <x15:v/>
          </x15:c>
          <x15:c>
            <x15:v>1</x15:v>
          </x15:c>
        </x15:pivotRow>
        <x15:pivotRow count="3">
          <x15:c>
            <x15:v>32</x15:v>
          </x15:c>
          <x15:c t="e">
            <x15:v/>
          </x15:c>
          <x15:c>
            <x15:v>32</x15:v>
          </x15:c>
        </x15:pivotRow>
        <x15:pivotRow count="3">
          <x15:c>
            <x15:v>197</x15:v>
          </x15:c>
          <x15:c>
            <x15:v>1</x15:v>
          </x15:c>
          <x15:c>
            <x15:v>198</x15:v>
          </x15:c>
        </x15:pivotRow>
        <x15:pivotRow count="3">
          <x15:c>
            <x15:v>172</x15:v>
          </x15:c>
          <x15:c>
            <x15:v>12</x15:v>
          </x15:c>
          <x15:c>
            <x15:v>184</x15:v>
          </x15:c>
        </x15:pivotRow>
        <x15:pivotRow count="3">
          <x15:c>
            <x15:v>199</x15:v>
          </x15:c>
          <x15:c t="e">
            <x15:v/>
          </x15:c>
          <x15:c>
            <x15:v>199</x15:v>
          </x15:c>
        </x15:pivotRow>
        <x15:pivotRow count="3">
          <x15:c>
            <x15:v>161</x15:v>
          </x15:c>
          <x15:c>
            <x15:v>3</x15:v>
          </x15:c>
          <x15:c>
            <x15:v>164</x15:v>
          </x15:c>
        </x15:pivotRow>
        <x15:pivotRow count="3">
          <x15:c>
            <x15:v>43</x15:v>
          </x15:c>
          <x15:c t="e">
            <x15:v/>
          </x15:c>
          <x15:c>
            <x15:v>43</x15:v>
          </x15:c>
        </x15:pivotRow>
        <x15:pivotRow count="3">
          <x15:c>
            <x15:v>18</x15:v>
          </x15:c>
          <x15:c t="e">
            <x15:v/>
          </x15:c>
          <x15:c>
            <x15:v>18</x15:v>
          </x15:c>
        </x15:pivotRow>
        <x15:pivotRow count="3">
          <x15:c>
            <x15:v>210</x15:v>
          </x15:c>
          <x15:c>
            <x15:v>1</x15:v>
          </x15:c>
          <x15:c>
            <x15:v>211</x15:v>
          </x15:c>
        </x15:pivotRow>
        <x15:pivotRow count="3">
          <x15:c>
            <x15:v>154</x15:v>
          </x15:c>
          <x15:c>
            <x15:v>3</x15:v>
          </x15:c>
          <x15:c>
            <x15:v>157</x15:v>
          </x15:c>
        </x15:pivotRow>
        <x15:pivotRow count="3">
          <x15:c>
            <x15:v>132</x15:v>
          </x15:c>
          <x15:c>
            <x15:v>13</x15:v>
          </x15:c>
          <x15:c>
            <x15:v>145</x15:v>
          </x15:c>
        </x15:pivotRow>
        <x15:pivotRow count="3">
          <x15:c>
            <x15:v>107</x15:v>
          </x15:c>
          <x15:c>
            <x15:v>4</x15:v>
          </x15:c>
          <x15:c>
            <x15:v>111</x15:v>
          </x15:c>
        </x15:pivotRow>
        <x15:pivotRow count="3">
          <x15:c>
            <x15:v>264</x15:v>
          </x15:c>
          <x15:c>
            <x15:v>1</x15:v>
          </x15:c>
          <x15:c>
            <x15:v>265</x15:v>
          </x15:c>
        </x15:pivotRow>
        <x15:pivotRow count="3">
          <x15:c>
            <x15:v>1</x15:v>
          </x15:c>
          <x15:c t="e">
            <x15:v/>
          </x15:c>
          <x15:c>
            <x15:v>1</x15:v>
          </x15:c>
        </x15:pivotRow>
        <x15:pivotRow count="3">
          <x15:c>
            <x15:v>1</x15:v>
          </x15:c>
          <x15:c t="e">
            <x15:v/>
          </x15:c>
          <x15:c>
            <x15:v>1</x15:v>
          </x15:c>
        </x15:pivotRow>
        <x15:pivotRow count="3">
          <x15:c>
            <x15:v>800</x15:v>
          </x15:c>
          <x15:c>
            <x15:v>1</x15:v>
          </x15:c>
          <x15:c>
            <x15:v>801</x15:v>
          </x15:c>
        </x15:pivotRow>
        <x15:pivotRow count="3">
          <x15:c>
            <x15:v>187</x15:v>
          </x15:c>
          <x15:c t="e">
            <x15:v/>
          </x15:c>
          <x15:c>
            <x15:v>187</x15:v>
          </x15:c>
        </x15:pivotRow>
        <x15:pivotRow count="3">
          <x15:c>
            <x15:v>156</x15:v>
          </x15:c>
          <x15:c>
            <x15:v>2</x15:v>
          </x15:c>
          <x15:c>
            <x15:v>158</x15:v>
          </x15:c>
        </x15:pivotRow>
        <x15:pivotRow count="3">
          <x15:c>
            <x15:v>227</x15:v>
          </x15:c>
          <x15:c>
            <x15:v>8</x15:v>
          </x15:c>
          <x15:c>
            <x15:v>235</x15:v>
          </x15:c>
        </x15:pivotRow>
        <x15:pivotRow count="3">
          <x15:c>
            <x15:v>93</x15:v>
          </x15:c>
          <x15:c>
            <x15:v>8</x15:v>
          </x15:c>
          <x15:c>
            <x15:v>101</x15:v>
          </x15:c>
        </x15:pivotRow>
        <x15:pivotRow count="3">
          <x15:c>
            <x15:v>1</x15:v>
          </x15:c>
          <x15:c t="e">
            <x15:v/>
          </x15:c>
          <x15:c>
            <x15:v>1</x15:v>
          </x15:c>
        </x15:pivotRow>
        <x15:pivotRow count="3">
          <x15:c>
            <x15:v>59</x15:v>
          </x15:c>
          <x15:c>
            <x15:v>12</x15:v>
          </x15:c>
          <x15:c>
            <x15:v>71</x15:v>
          </x15:c>
        </x15:pivotRow>
        <x15:pivotRow count="3">
          <x15:c>
            <x15:v>135</x15:v>
          </x15:c>
          <x15:c>
            <x15:v>3</x15:v>
          </x15:c>
          <x15:c>
            <x15:v>138</x15:v>
          </x15:c>
        </x15:pivotRow>
        <x15:pivotRow count="3">
          <x15:c>
            <x15:v>95</x15:v>
          </x15:c>
          <x15:c>
            <x15:v>1</x15:v>
          </x15:c>
          <x15:c>
            <x15:v>96</x15:v>
          </x15:c>
        </x15:pivotRow>
        <x15:pivotRow count="3">
          <x15:c>
            <x15:v>80</x15:v>
          </x15:c>
          <x15:c>
            <x15:v>3</x15:v>
          </x15:c>
          <x15:c>
            <x15:v>83</x15:v>
          </x15:c>
        </x15:pivotRow>
        <x15:pivotRow count="3">
          <x15:c>
            <x15:v>848</x15:v>
          </x15:c>
          <x15:c>
            <x15:v>1</x15:v>
          </x15:c>
          <x15:c>
            <x15:v>849</x15:v>
          </x15:c>
        </x15:pivotRow>
        <x15:pivotRow count="3">
          <x15:c>
            <x15:v>435</x15:v>
          </x15:c>
          <x15:c>
            <x15:v>4</x15:v>
          </x15:c>
          <x15:c>
            <x15:v>439</x15:v>
          </x15:c>
        </x15:pivotRow>
        <x15:pivotRow count="3">
          <x15:c>
            <x15:v>3</x15:v>
          </x15:c>
          <x15:c t="e">
            <x15:v/>
          </x15:c>
          <x15:c>
            <x15:v>3</x15:v>
          </x15:c>
        </x15:pivotRow>
        <x15:pivotRow count="3">
          <x15:c>
            <x15:v>3</x15:v>
          </x15:c>
          <x15:c t="e">
            <x15:v/>
          </x15:c>
          <x15:c>
            <x15:v>3</x15:v>
          </x15:c>
        </x15:pivotRow>
        <x15:pivotRow count="3">
          <x15:c>
            <x15:v>268</x15:v>
          </x15:c>
          <x15:c>
            <x15:v>8</x15:v>
          </x15:c>
          <x15:c>
            <x15:v>276</x15:v>
          </x15:c>
        </x15:pivotRow>
        <x15:pivotRow count="3">
          <x15:c>
            <x15:v>280</x15:v>
          </x15:c>
          <x15:c>
            <x15:v>20</x15:v>
          </x15:c>
          <x15:c>
            <x15:v>300</x15:v>
          </x15:c>
        </x15:pivotRow>
        <x15:pivotRow count="3">
          <x15:c>
            <x15:v>270</x15:v>
          </x15:c>
          <x15:c t="e">
            <x15:v/>
          </x15:c>
          <x15:c>
            <x15:v>270</x15:v>
          </x15:c>
        </x15:pivotRow>
        <x15:pivotRow count="3">
          <x15:c>
            <x15:v>321</x15:v>
          </x15:c>
          <x15:c>
            <x15:v>16</x15:v>
          </x15:c>
          <x15:c>
            <x15:v>337</x15:v>
          </x15:c>
        </x15:pivotRow>
        <x15:pivotRow count="3">
          <x15:c>
            <x15:v>589</x15:v>
          </x15:c>
          <x15:c>
            <x15:v>873</x15:v>
          </x15:c>
          <x15:c>
            <x15:v>1462</x15:v>
          </x15:c>
        </x15:pivotRow>
        <x15:pivotRow count="3">
          <x15:c>
            <x15:v>25</x15:v>
          </x15:c>
          <x15:c>
            <x15:v>39</x15:v>
          </x15:c>
          <x15:c>
            <x15:v>64</x15:v>
          </x15:c>
        </x15:pivotRow>
        <x15:pivotRow count="3">
          <x15:c>
            <x15:v>27</x15:v>
          </x15:c>
          <x15:c t="e">
            <x15:v/>
          </x15:c>
          <x15:c>
            <x15:v>27</x15:v>
          </x15:c>
        </x15:pivotRow>
        <x15:pivotRow count="3">
          <x15:c>
            <x15:v>173</x15:v>
          </x15:c>
          <x15:c t="e">
            <x15:v/>
          </x15:c>
          <x15:c>
            <x15:v>173</x15:v>
          </x15:c>
        </x15:pivotRow>
        <x15:pivotRow count="3">
          <x15:c>
            <x15:v>225</x15:v>
          </x15:c>
          <x15:c>
            <x15:v>7</x15:v>
          </x15:c>
          <x15:c>
            <x15:v>232</x15:v>
          </x15:c>
        </x15:pivotRow>
        <x15:pivotRow count="3">
          <x15:c>
            <x15:v>485</x15:v>
          </x15:c>
          <x15:c t="e">
            <x15:v/>
          </x15:c>
          <x15:c>
            <x15:v>485</x15:v>
          </x15:c>
        </x15:pivotRow>
        <x15:pivotRow count="3">
          <x15:c>
            <x15:v>231</x15:v>
          </x15:c>
          <x15:c t="e">
            <x15:v/>
          </x15:c>
          <x15:c>
            <x15:v>231</x15:v>
          </x15:c>
        </x15:pivotRow>
        <x15:pivotRow count="3">
          <x15:c>
            <x15:v>204</x15:v>
          </x15:c>
          <x15:c>
            <x15:v>24</x15:v>
          </x15:c>
          <x15:c>
            <x15:v>228</x15:v>
          </x15:c>
        </x15:pivotRow>
        <x15:pivotRow count="3">
          <x15:c>
            <x15:v>2</x15:v>
          </x15:c>
          <x15:c>
            <x15:v>10</x15:v>
          </x15:c>
          <x15:c>
            <x15:v>12</x15:v>
          </x15:c>
        </x15:pivotRow>
        <x15:pivotRow count="3">
          <x15:c>
            <x15:v>2</x15:v>
          </x15:c>
          <x15:c t="e">
            <x15:v/>
          </x15:c>
          <x15:c>
            <x15:v>2</x15:v>
          </x15:c>
        </x15:pivotRow>
        <x15:pivotRow count="3">
          <x15:c>
            <x15:v>150</x15:v>
          </x15:c>
          <x15:c>
            <x15:v>27</x15:v>
          </x15:c>
          <x15:c>
            <x15:v>177</x15:v>
          </x15:c>
        </x15:pivotRow>
        <x15:pivotRow count="3">
          <x15:c>
            <x15:v>276</x15:v>
          </x15:c>
          <x15:c>
            <x15:v>1</x15:v>
          </x15:c>
          <x15:c>
            <x15:v>277</x15:v>
          </x15:c>
        </x15:pivotRow>
        <x15:pivotRow count="3">
          <x15:c>
            <x15:v>130</x15:v>
          </x15:c>
          <x15:c>
            <x15:v>1</x15:v>
          </x15:c>
          <x15:c>
            <x15:v>131</x15:v>
          </x15:c>
        </x15:pivotRow>
        <x15:pivotRow count="3">
          <x15:c>
            <x15:v>247</x15:v>
          </x15:c>
          <x15:c>
            <x15:v>9</x15:v>
          </x15:c>
          <x15:c>
            <x15:v>256</x15:v>
          </x15:c>
        </x15:pivotRow>
        <x15:pivotRow count="3">
          <x15:c>
            <x15:v>95</x15:v>
          </x15:c>
          <x15:c>
            <x15:v>6</x15:v>
          </x15:c>
          <x15:c>
            <x15:v>101</x15:v>
          </x15:c>
        </x15:pivotRow>
        <x15:pivotRow count="3">
          <x15:c>
            <x15:v>19</x15:v>
          </x15:c>
          <x15:c t="e">
            <x15:v/>
          </x15:c>
          <x15:c>
            <x15:v>19</x15:v>
          </x15:c>
        </x15:pivotRow>
        <x15:pivotRow count="3">
          <x15:c>
            <x15:v>1</x15:v>
          </x15:c>
          <x15:c t="e">
            <x15:v/>
          </x15:c>
          <x15:c>
            <x15:v>1</x15:v>
          </x15:c>
        </x15:pivotRow>
        <x15:pivotRow count="3">
          <x15:c>
            <x15:v>141</x15:v>
          </x15:c>
          <x15:c>
            <x15:v>16</x15:v>
          </x15:c>
          <x15:c>
            <x15:v>157</x15:v>
          </x15:c>
        </x15:pivotRow>
        <x15:pivotRow count="3">
          <x15:c>
            <x15:v>100</x15:v>
          </x15:c>
          <x15:c>
            <x15:v>2</x15:v>
          </x15:c>
          <x15:c>
            <x15:v>102</x15:v>
          </x15:c>
        </x15:pivotRow>
        <x15:pivotRow count="3">
          <x15:c>
            <x15:v>248</x15:v>
          </x15:c>
          <x15:c>
            <x15:v>16</x15:v>
          </x15:c>
          <x15:c>
            <x15:v>264</x15:v>
          </x15:c>
        </x15:pivotRow>
        <x15:pivotRow count="3">
          <x15:c>
            <x15:v>275</x15:v>
          </x15:c>
          <x15:c>
            <x15:v>22</x15:v>
          </x15:c>
          <x15:c>
            <x15:v>297</x15:v>
          </x15:c>
        </x15:pivotRow>
        <x15:pivotRow count="3">
          <x15:c>
            <x15:v>125</x15:v>
          </x15:c>
          <x15:c>
            <x15:v>1</x15:v>
          </x15:c>
          <x15:c>
            <x15:v>126</x15:v>
          </x15:c>
        </x15:pivotRow>
        <x15:pivotRow count="3">
          <x15:c>
            <x15:v>2</x15:v>
          </x15:c>
          <x15:c t="e">
            <x15:v/>
          </x15:c>
          <x15:c>
            <x15:v>2</x15:v>
          </x15:c>
        </x15:pivotRow>
        <x15:pivotRow count="3">
          <x15:c>
            <x15:v>7</x15:v>
          </x15:c>
          <x15:c t="e">
            <x15:v/>
          </x15:c>
          <x15:c>
            <x15:v>7</x15:v>
          </x15:c>
        </x15:pivotRow>
        <x15:pivotRow count="3">
          <x15:c>
            <x15:v>197</x15:v>
          </x15:c>
          <x15:c>
            <x15:v>23</x15:v>
          </x15:c>
          <x15:c>
            <x15:v>220</x15:v>
          </x15:c>
        </x15:pivotRow>
        <x15:pivotRow count="3">
          <x15:c>
            <x15:v>146</x15:v>
          </x15:c>
          <x15:c>
            <x15:v>70</x15:v>
          </x15:c>
          <x15:c>
            <x15:v>216</x15:v>
          </x15:c>
        </x15:pivotRow>
        <x15:pivotRow count="3">
          <x15:c>
            <x15:v>247</x15:v>
          </x15:c>
          <x15:c>
            <x15:v>26</x15:v>
          </x15:c>
          <x15:c>
            <x15:v>273</x15:v>
          </x15:c>
        </x15:pivotRow>
        <x15:pivotRow count="3">
          <x15:c>
            <x15:v>125</x15:v>
          </x15:c>
          <x15:c>
            <x15:v>13</x15:v>
          </x15:c>
          <x15:c>
            <x15:v>138</x15:v>
          </x15:c>
        </x15:pivotRow>
        <x15:pivotRow count="3">
          <x15:c>
            <x15:v>114</x15:v>
          </x15:c>
          <x15:c>
            <x15:v>6</x15:v>
          </x15:c>
          <x15:c>
            <x15:v>120</x15:v>
          </x15:c>
        </x15:pivotRow>
        <x15:pivotRow count="3">
          <x15:c>
            <x15:v>61</x15:v>
          </x15:c>
          <x15:c>
            <x15:v>1</x15:v>
          </x15:c>
          <x15:c>
            <x15:v>62</x15:v>
          </x15:c>
        </x15:pivotRow>
        <x15:pivotRow count="3">
          <x15:c>
            <x15:v>40</x15:v>
          </x15:c>
          <x15:c>
            <x15:v>1</x15:v>
          </x15:c>
          <x15:c>
            <x15:v>41</x15:v>
          </x15:c>
        </x15:pivotRow>
        <x15:pivotRow count="3">
          <x15:c>
            <x15:v>59</x15:v>
          </x15:c>
          <x15:c>
            <x15:v>1</x15:v>
          </x15:c>
          <x15:c>
            <x15:v>60</x15:v>
          </x15:c>
        </x15:pivotRow>
        <x15:pivotRow count="3">
          <x15:c>
            <x15:v>110</x15:v>
          </x15:c>
          <x15:c>
            <x15:v>21</x15:v>
          </x15:c>
          <x15:c>
            <x15:v>131</x15:v>
          </x15:c>
        </x15:pivotRow>
        <x15:pivotRow count="3">
          <x15:c>
            <x15:v>54</x15:v>
          </x15:c>
          <x15:c>
            <x15:v>2</x15:v>
          </x15:c>
          <x15:c>
            <x15:v>56</x15:v>
          </x15:c>
        </x15:pivotRow>
        <x15:pivotRow count="3">
          <x15:c>
            <x15:v>14841</x15:v>
          </x15:c>
          <x15:c>
            <x15:v>1394</x15:v>
          </x15:c>
          <x15:c>
            <x15:v>16235</x15:v>
          </x15:c>
        </x15:pivotRow>
      </x15:pivotTableData>
    </ext>
    <ext xmlns:x15="http://schemas.microsoft.com/office/spreadsheetml/2010/11/main" uri="{E67621CE-5B39-4880-91FE-76760E9C1902}">
      <x15:pivotTableUISettings>
        <x15:activeTabTopLevelEntity name="[Result_Tex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CDA30A-98AD-4A97-B950-2F125FA59032}" name="PivotChartTable7" cacheId="3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C96" firstHeaderRow="0" firstDataRow="1" firstDataCol="1"/>
  <pivotFields count="3">
    <pivotField axis="axisRow" allDrilled="1" subtotalTop="0" showAll="0" dataSourceSort="1"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pivotField>
    <pivotField dataField="1" subtotalTop="0" showAll="0" defaultSubtotal="0"/>
    <pivotField dataField="1" subtotalTop="0" showAll="0" defaultSubtotal="0"/>
  </pivotFields>
  <rowFields count="1">
    <field x="0"/>
  </rowFields>
  <rowItems count="9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t="grand">
      <x/>
    </i>
  </rowItems>
  <colFields count="1">
    <field x="-2"/>
  </colFields>
  <colItems count="2">
    <i>
      <x/>
    </i>
    <i i="1">
      <x v="1"/>
    </i>
  </colItems>
  <dataFields count="2">
    <dataField name="Sum of Spills" fld="1" baseField="0" baseItem="0"/>
    <dataField name="Sum of Row_coun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2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rowHierarchiesUsage count="1">
    <rowHierarchyUsage hierarchyUsage="1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95" columnCount="2" cacheId="1040618763">
        <x15:pivotRow count="2">
          <x15:c>
            <x15:v>6109251</x15:v>
          </x15:c>
          <x15:c>
            <x15:v>409047932</x15:v>
          </x15:c>
        </x15:pivotRow>
        <x15:pivotRow count="2">
          <x15:c>
            <x15:v>28616020</x15:v>
          </x15:c>
          <x15:c>
            <x15:v>530024187</x15:v>
          </x15:c>
        </x15:pivotRow>
        <x15:pivotRow count="2">
          <x15:c>
            <x15:v>2786248</x15:v>
          </x15:c>
          <x15:c>
            <x15:v>1275431939</x15:v>
          </x15:c>
        </x15:pivotRow>
        <x15:pivotRow count="2">
          <x15:c>
            <x15:v>23067268</x15:v>
          </x15:c>
          <x15:c>
            <x15:v>848713612</x15:v>
          </x15:c>
        </x15:pivotRow>
        <x15:pivotRow count="2">
          <x15:c>
            <x15:v>6698397</x15:v>
          </x15:c>
          <x15:c>
            <x15:v>407790552</x15:v>
          </x15:c>
        </x15:pivotRow>
        <x15:pivotRow count="2">
          <x15:c>
            <x15:v>12897647</x15:v>
          </x15:c>
          <x15:c>
            <x15:v>507229318</x15:v>
          </x15:c>
        </x15:pivotRow>
        <x15:pivotRow count="2">
          <x15:c>
            <x15:v>25701683</x15:v>
          </x15:c>
          <x15:c>
            <x15:v>1201228502</x15:v>
          </x15:c>
        </x15:pivotRow>
        <x15:pivotRow count="2">
          <x15:c>
            <x15:v>27720900</x15:v>
          </x15:c>
          <x15:c>
            <x15:v>1324711995</x15:v>
          </x15:c>
        </x15:pivotRow>
        <x15:pivotRow count="2">
          <x15:c>
            <x15:v>26155243</x15:v>
          </x15:c>
          <x15:c>
            <x15:v>1427976910</x15:v>
          </x15:c>
        </x15:pivotRow>
        <x15:pivotRow count="2">
          <x15:c>
            <x15:v>39051313</x15:v>
          </x15:c>
          <x15:c>
            <x15:v>1694283460</x15:v>
          </x15:c>
        </x15:pivotRow>
        <x15:pivotRow count="2">
          <x15:c>
            <x15:v>20882104</x15:v>
          </x15:c>
          <x15:c>
            <x15:v>1363961410</x15:v>
          </x15:c>
        </x15:pivotRow>
        <x15:pivotRow count="2">
          <x15:c>
            <x15:v>20451283</x15:v>
          </x15:c>
          <x15:c>
            <x15:v>696787522</x15:v>
          </x15:c>
        </x15:pivotRow>
        <x15:pivotRow count="2">
          <x15:c>
            <x15:v>10663622</x15:v>
          </x15:c>
          <x15:c>
            <x15:v>503296431</x15:v>
          </x15:c>
        </x15:pivotRow>
        <x15:pivotRow count="2">
          <x15:c>
            <x15:v>23008202</x15:v>
          </x15:c>
          <x15:c>
            <x15:v>1113719618</x15:v>
          </x15:c>
        </x15:pivotRow>
        <x15:pivotRow count="2">
          <x15:c>
            <x15:v>19563080</x15:v>
          </x15:c>
          <x15:c>
            <x15:v>1372499330</x15:v>
          </x15:c>
        </x15:pivotRow>
        <x15:pivotRow count="2">
          <x15:c>
            <x15:v>19303735</x15:v>
          </x15:c>
          <x15:c>
            <x15:v>1546330691</x15:v>
          </x15:c>
        </x15:pivotRow>
        <x15:pivotRow count="2">
          <x15:c>
            <x15:v>25931640</x15:v>
          </x15:c>
          <x15:c>
            <x15:v>1889567620</x15:v>
          </x15:c>
        </x15:pivotRow>
        <x15:pivotRow count="2">
          <x15:c>
            <x15:v>23713986</x15:v>
          </x15:c>
          <x15:c>
            <x15:v>1482823091</x15:v>
          </x15:c>
        </x15:pivotRow>
        <x15:pivotRow count="2">
          <x15:c>
            <x15:v>13649876</x15:v>
          </x15:c>
          <x15:c>
            <x15:v>738033637</x15:v>
          </x15:c>
        </x15:pivotRow>
        <x15:pivotRow count="2">
          <x15:c>
            <x15:v>13225908</x15:v>
          </x15:c>
          <x15:c>
            <x15:v>547504181</x15:v>
          </x15:c>
        </x15:pivotRow>
        <x15:pivotRow count="2">
          <x15:c>
            <x15:v>22103263</x15:v>
          </x15:c>
          <x15:c>
            <x15:v>2073002130</x15:v>
          </x15:c>
        </x15:pivotRow>
        <x15:pivotRow count="2">
          <x15:c>
            <x15:v>25499990</x15:v>
          </x15:c>
          <x15:c>
            <x15:v>1422842616</x15:v>
          </x15:c>
        </x15:pivotRow>
        <x15:pivotRow count="2">
          <x15:c>
            <x15:v>19677827</x15:v>
          </x15:c>
          <x15:c>
            <x15:v>1568449270</x15:v>
          </x15:c>
        </x15:pivotRow>
        <x15:pivotRow count="2">
          <x15:c>
            <x15:v>20722546</x15:v>
          </x15:c>
          <x15:c>
            <x15:v>1457532583</x15:v>
          </x15:c>
        </x15:pivotRow>
        <x15:pivotRow count="2">
          <x15:c>
            <x15:v>26843717</x15:v>
          </x15:c>
          <x15:c>
            <x15:v>1436584704</x15:v>
          </x15:c>
        </x15:pivotRow>
        <x15:pivotRow count="2">
          <x15:c>
            <x15:v>8796144</x15:v>
          </x15:c>
          <x15:c>
            <x15:v>670642796</x15:v>
          </x15:c>
        </x15:pivotRow>
        <x15:pivotRow count="2">
          <x15:c>
            <x15:v>14192106</x15:v>
          </x15:c>
          <x15:c>
            <x15:v>563658016</x15:v>
          </x15:c>
        </x15:pivotRow>
        <x15:pivotRow count="2">
          <x15:c>
            <x15:v>25418833</x15:v>
          </x15:c>
          <x15:c>
            <x15:v>1360927746</x15:v>
          </x15:c>
        </x15:pivotRow>
        <x15:pivotRow count="2">
          <x15:c>
            <x15:v>22611987</x15:v>
          </x15:c>
          <x15:c>
            <x15:v>1310062092</x15:v>
          </x15:c>
        </x15:pivotRow>
        <x15:pivotRow count="2">
          <x15:c>
            <x15:v>22936928</x15:v>
          </x15:c>
          <x15:c>
            <x15:v>1295643649</x15:v>
          </x15:c>
        </x15:pivotRow>
        <x15:pivotRow count="2">
          <x15:c>
            <x15:v>22354845</x15:v>
          </x15:c>
          <x15:c>
            <x15:v>1412010614</x15:v>
          </x15:c>
        </x15:pivotRow>
        <x15:pivotRow count="2">
          <x15:c>
            <x15:v>16306176</x15:v>
          </x15:c>
          <x15:c>
            <x15:v>1468595826</x15:v>
          </x15:c>
        </x15:pivotRow>
        <x15:pivotRow count="2">
          <x15:c>
            <x15:v>9423781</x15:v>
          </x15:c>
          <x15:c>
            <x15:v>792634754</x15:v>
          </x15:c>
        </x15:pivotRow>
        <x15:pivotRow count="2">
          <x15:c>
            <x15:v>14704685</x15:v>
          </x15:c>
          <x15:c>
            <x15:v>503421191</x15:v>
          </x15:c>
        </x15:pivotRow>
        <x15:pivotRow count="2">
          <x15:c>
            <x15:v>21856151</x15:v>
          </x15:c>
          <x15:c>
            <x15:v>1600865293</x15:v>
          </x15:c>
        </x15:pivotRow>
        <x15:pivotRow count="2">
          <x15:c>
            <x15:v>22226309</x15:v>
          </x15:c>
          <x15:c>
            <x15:v>1820921613</x15:v>
          </x15:c>
        </x15:pivotRow>
        <x15:pivotRow count="2">
          <x15:c>
            <x15:v>27581156</x15:v>
          </x15:c>
          <x15:c>
            <x15:v>1428128275</x15:v>
          </x15:c>
        </x15:pivotRow>
        <x15:pivotRow count="2">
          <x15:c>
            <x15:v>27128621</x15:v>
          </x15:c>
          <x15:c>
            <x15:v>1815108737</x15:v>
          </x15:c>
        </x15:pivotRow>
        <x15:pivotRow count="2">
          <x15:c>
            <x15:v>14811449</x15:v>
          </x15:c>
          <x15:c>
            <x15:v>1007978855</x15:v>
          </x15:c>
        </x15:pivotRow>
        <x15:pivotRow count="2">
          <x15:c>
            <x15:v>9808582</x15:v>
          </x15:c>
          <x15:c>
            <x15:v>589898411</x15:v>
          </x15:c>
        </x15:pivotRow>
        <x15:pivotRow count="2">
          <x15:c>
            <x15:v>8261478</x15:v>
          </x15:c>
          <x15:c>
            <x15:v>403850748</x15:v>
          </x15:c>
        </x15:pivotRow>
        <x15:pivotRow count="2">
          <x15:c>
            <x15:v>25094787</x15:v>
          </x15:c>
          <x15:c>
            <x15:v>1399252695</x15:v>
          </x15:c>
        </x15:pivotRow>
        <x15:pivotRow count="2">
          <x15:c>
            <x15:v>22193287</x15:v>
          </x15:c>
          <x15:c>
            <x15:v>1373177426</x15:v>
          </x15:c>
        </x15:pivotRow>
        <x15:pivotRow count="2">
          <x15:c>
            <x15:v>22649443</x15:v>
          </x15:c>
          <x15:c>
            <x15:v>1364539406</x15:v>
          </x15:c>
        </x15:pivotRow>
        <x15:pivotRow count="2">
          <x15:c>
            <x15:v>22482078</x15:v>
          </x15:c>
          <x15:c>
            <x15:v>1282467707</x15:v>
          </x15:c>
        </x15:pivotRow>
        <x15:pivotRow count="2">
          <x15:c>
            <x15:v>23000552</x15:v>
          </x15:c>
          <x15:c>
            <x15:v>1476277925</x15:v>
          </x15:c>
        </x15:pivotRow>
        <x15:pivotRow count="2">
          <x15:c>
            <x15:v>21431852</x15:v>
          </x15:c>
          <x15:c>
            <x15:v>609728559</x15:v>
          </x15:c>
        </x15:pivotRow>
        <x15:pivotRow count="2">
          <x15:c>
            <x15:v>22364596</x15:v>
          </x15:c>
          <x15:c>
            <x15:v>531521361</x15:v>
          </x15:c>
        </x15:pivotRow>
        <x15:pivotRow count="2">
          <x15:c>
            <x15:v>22925505</x15:v>
          </x15:c>
          <x15:c>
            <x15:v>1417620580</x15:v>
          </x15:c>
        </x15:pivotRow>
        <x15:pivotRow count="2">
          <x15:c>
            <x15:v>18619671</x15:v>
          </x15:c>
          <x15:c>
            <x15:v>1478572430</x15:v>
          </x15:c>
        </x15:pivotRow>
        <x15:pivotRow count="2">
          <x15:c>
            <x15:v>5160240606</x15:v>
          </x15:c>
          <x15:c>
            <x15:v>1280416229</x15:v>
          </x15:c>
        </x15:pivotRow>
        <x15:pivotRow count="2">
          <x15:c>
            <x15:v>18283099</x15:v>
          </x15:c>
          <x15:c>
            <x15:v>1830637221</x15:v>
          </x15:c>
        </x15:pivotRow>
        <x15:pivotRow count="2">
          <x15:c>
            <x15:v>28832505</x15:v>
          </x15:c>
          <x15:c>
            <x15:v>1447120357</x15:v>
          </x15:c>
        </x15:pivotRow>
        <x15:pivotRow count="2">
          <x15:c>
            <x15:v>9312259</x15:v>
          </x15:c>
          <x15:c>
            <x15:v>661551713</x15:v>
          </x15:c>
        </x15:pivotRow>
        <x15:pivotRow count="2">
          <x15:c>
            <x15:v>13897895</x15:v>
          </x15:c>
          <x15:c>
            <x15:v>535038262</x15:v>
          </x15:c>
        </x15:pivotRow>
        <x15:pivotRow count="2">
          <x15:c>
            <x15:v>54585711</x15:v>
          </x15:c>
          <x15:c>
            <x15:v>1414907546</x15:v>
          </x15:c>
        </x15:pivotRow>
        <x15:pivotRow count="2">
          <x15:c>
            <x15:v>46243237</x15:v>
          </x15:c>
          <x15:c>
            <x15:v>1895435775</x15:v>
          </x15:c>
        </x15:pivotRow>
        <x15:pivotRow count="2">
          <x15:c>
            <x15:v>48136219</x15:v>
          </x15:c>
          <x15:c>
            <x15:v>3342703554</x15:v>
          </x15:c>
        </x15:pivotRow>
        <x15:pivotRow count="2">
          <x15:c>
            <x15:v>51304020</x15:v>
          </x15:c>
          <x15:c>
            <x15:v>1876967709</x15:v>
          </x15:c>
        </x15:pivotRow>
        <x15:pivotRow count="2">
          <x15:c>
            <x15:v>46944100</x15:v>
          </x15:c>
          <x15:c>
            <x15:v>1294769383</x15:v>
          </x15:c>
        </x15:pivotRow>
        <x15:pivotRow count="2">
          <x15:c>
            <x15:v>10925941</x15:v>
          </x15:c>
          <x15:c>
            <x15:v>500842468</x15:v>
          </x15:c>
        </x15:pivotRow>
        <x15:pivotRow count="2">
          <x15:c>
            <x15:v>21661499</x15:v>
          </x15:c>
          <x15:c>
            <x15:v>345837863</x15:v>
          </x15:c>
        </x15:pivotRow>
        <x15:pivotRow count="2">
          <x15:c>
            <x15:v>49431653</x15:v>
          </x15:c>
          <x15:c>
            <x15:v>1235557156</x15:v>
          </x15:c>
        </x15:pivotRow>
        <x15:pivotRow count="2">
          <x15:c>
            <x15:v>47237078</x15:v>
          </x15:c>
          <x15:c>
            <x15:v>1482619332</x15:v>
          </x15:c>
        </x15:pivotRow>
        <x15:pivotRow count="2">
          <x15:c>
            <x15:v>33753215</x15:v>
          </x15:c>
          <x15:c>
            <x15:v>1265193179</x15:v>
          </x15:c>
        </x15:pivotRow>
        <x15:pivotRow count="2">
          <x15:c>
            <x15:v>36250546</x15:v>
          </x15:c>
          <x15:c>
            <x15:v>1294752702</x15:v>
          </x15:c>
        </x15:pivotRow>
        <x15:pivotRow count="2">
          <x15:c>
            <x15:v>40505013</x15:v>
          </x15:c>
          <x15:c>
            <x15:v>1253201431</x15:v>
          </x15:c>
        </x15:pivotRow>
        <x15:pivotRow count="2">
          <x15:c>
            <x15:v>12438777</x15:v>
          </x15:c>
          <x15:c>
            <x15:v>592826580</x15:v>
          </x15:c>
        </x15:pivotRow>
        <x15:pivotRow count="2">
          <x15:c>
            <x15:v>15661691</x15:v>
          </x15:c>
          <x15:c>
            <x15:v>357237238</x15:v>
          </x15:c>
        </x15:pivotRow>
        <x15:pivotRow count="2">
          <x15:c>
            <x15:v>22650937</x15:v>
          </x15:c>
          <x15:c>
            <x15:v>1537632821</x15:v>
          </x15:c>
        </x15:pivotRow>
        <x15:pivotRow count="2">
          <x15:c>
            <x15:v>20263620</x15:v>
          </x15:c>
          <x15:c>
            <x15:v>1906499069</x15:v>
          </x15:c>
        </x15:pivotRow>
        <x15:pivotRow count="2">
          <x15:c>
            <x15:v>26262363</x15:v>
          </x15:c>
          <x15:c>
            <x15:v>1449445813</x15:v>
          </x15:c>
        </x15:pivotRow>
        <x15:pivotRow count="2">
          <x15:c>
            <x15:v>31047131</x15:v>
          </x15:c>
          <x15:c>
            <x15:v>1494703811</x15:v>
          </x15:c>
        </x15:pivotRow>
        <x15:pivotRow count="2">
          <x15:c>
            <x15:v>21703358</x15:v>
          </x15:c>
          <x15:c>
            <x15:v>1389432258</x15:v>
          </x15:c>
        </x15:pivotRow>
        <x15:pivotRow count="2">
          <x15:c>
            <x15:v>7838208</x15:v>
          </x15:c>
          <x15:c>
            <x15:v>610847357</x15:v>
          </x15:c>
        </x15:pivotRow>
        <x15:pivotRow count="2">
          <x15:c>
            <x15:v>7237797</x15:v>
          </x15:c>
          <x15:c>
            <x15:v>394683391</x15:v>
          </x15:c>
        </x15:pivotRow>
        <x15:pivotRow count="2">
          <x15:c>
            <x15:v>40461431</x15:v>
          </x15:c>
          <x15:c>
            <x15:v>1471787330</x15:v>
          </x15:c>
        </x15:pivotRow>
        <x15:pivotRow count="2">
          <x15:c>
            <x15:v>22593358</x15:v>
          </x15:c>
          <x15:c>
            <x15:v>3861882758</x15:v>
          </x15:c>
        </x15:pivotRow>
        <x15:pivotRow count="2">
          <x15:c>
            <x15:v>14253124</x15:v>
          </x15:c>
          <x15:c>
            <x15:v>2245825686</x15:v>
          </x15:c>
        </x15:pivotRow>
        <x15:pivotRow count="2">
          <x15:c>
            <x15:v>24422603</x15:v>
          </x15:c>
          <x15:c>
            <x15:v>2004392871</x15:v>
          </x15:c>
        </x15:pivotRow>
        <x15:pivotRow count="2">
          <x15:c>
            <x15:v>18857405</x15:v>
          </x15:c>
          <x15:c>
            <x15:v>1146298593</x15:v>
          </x15:c>
        </x15:pivotRow>
        <x15:pivotRow count="2">
          <x15:c>
            <x15:v>12263902</x15:v>
          </x15:c>
          <x15:c>
            <x15:v>534241235</x15:v>
          </x15:c>
        </x15:pivotRow>
        <x15:pivotRow count="2">
          <x15:c>
            <x15:v>11429169</x15:v>
          </x15:c>
          <x15:c>
            <x15:v>349695151</x15:v>
          </x15:c>
        </x15:pivotRow>
        <x15:pivotRow count="2">
          <x15:c>
            <x15:v>30885293</x15:v>
          </x15:c>
          <x15:c>
            <x15:v>1363428206</x15:v>
          </x15:c>
        </x15:pivotRow>
        <x15:pivotRow count="2">
          <x15:c>
            <x15:v>24321766</x15:v>
          </x15:c>
          <x15:c>
            <x15:v>1498091744</x15:v>
          </x15:c>
        </x15:pivotRow>
        <x15:pivotRow count="2">
          <x15:c>
            <x15:v>29482334</x15:v>
          </x15:c>
          <x15:c>
            <x15:v>1338950109</x15:v>
          </x15:c>
        </x15:pivotRow>
        <x15:pivotRow count="2">
          <x15:c>
            <x15:v>26327058</x15:v>
          </x15:c>
          <x15:c>
            <x15:v>1323875474</x15:v>
          </x15:c>
        </x15:pivotRow>
        <x15:pivotRow count="2">
          <x15:c>
            <x15:v>24256464</x15:v>
          </x15:c>
          <x15:c>
            <x15:v>1468327361</x15:v>
          </x15:c>
        </x15:pivotRow>
        <x15:pivotRow count="2">
          <x15:c>
            <x15:v>12495719</x15:v>
          </x15:c>
          <x15:c>
            <x15:v>598526986</x15:v>
          </x15:c>
        </x15:pivotRow>
        <x15:pivotRow count="2">
          <x15:c>
            <x15:v>7307852</x15:v>
          </x15:c>
          <x15:c>
            <x15:v>380224284</x15:v>
          </x15:c>
        </x15:pivotRow>
        <x15:pivotRow count="2">
          <x15:c>
            <x15:v>29092128</x15:v>
          </x15:c>
          <x15:c>
            <x15:v>1363497056</x15:v>
          </x15:c>
        </x15:pivotRow>
        <x15:pivotRow count="2">
          <x15:c>
            <x15:v>20961301</x15:v>
          </x15:c>
          <x15:c>
            <x15:v>1428315739</x15:v>
          </x15:c>
        </x15:pivotRow>
        <x15:pivotRow count="2">
          <x15:c>
            <x15:v>30764240</x15:v>
          </x15:c>
          <x15:c>
            <x15:v>1553580896</x15:v>
          </x15:c>
        </x15:pivotRow>
        <x15:pivotRow count="2">
          <x15:c>
            <x15:v>8027944</x15:v>
          </x15:c>
          <x15:c>
            <x15:v>2078833</x15:v>
          </x15:c>
        </x15:pivotRow>
        <x15:pivotRow count="2">
          <x15:c>
            <x15:v>7264077320</x15:v>
          </x15:c>
          <x15:c>
            <x15:v>114440760476</x15:v>
          </x15:c>
        </x15:pivotRow>
      </x15:pivotTableData>
    </ext>
    <ext xmlns:x15="http://schemas.microsoft.com/office/spreadsheetml/2010/11/main" uri="{E67621CE-5B39-4880-91FE-76760E9C1902}">
      <x15:pivotTableUISettings>
        <x15:activeTabTopLevelEntity name="[XE_Su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6EE3EC0-25E9-408E-9469-846D2EAA8393}" name="PivotTable3" cacheId="22" applyNumberFormats="0" applyBorderFormats="0" applyFontFormats="0" applyPatternFormats="0" applyAlignmentFormats="0" applyWidthHeightFormats="1" dataCaption="Values" tag="18699eb1-ba05-461c-937e-70b92c1f14bd" updatedVersion="7" minRefreshableVersion="3" subtotalHiddenItems="1" rowGrandTotals="0" itemPrintTitles="1" createdVersion="7" indent="0" outline="1" outlineData="1" multipleFieldFilters="0">
  <location ref="A64:K158" firstHeaderRow="0" firstDataRow="1" firstDataCol="1" rowPageCount="1" colPageCount="1"/>
  <pivotFields count="12">
    <pivotField axis="axisRow" allDrilled="1" subtotalTop="0" showAll="0" dataSourceSort="1" defaultSubtotal="0" defaultAttributeDrillState="1">
      <items count="9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s>
    </pivotField>
    <pivotField axis="axisPage"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rowItems>
  <colFields count="1">
    <field x="-2"/>
  </colFields>
  <colItems count="10">
    <i>
      <x/>
    </i>
    <i i="1">
      <x v="1"/>
    </i>
    <i i="2">
      <x v="2"/>
    </i>
    <i i="3">
      <x v="3"/>
    </i>
    <i i="4">
      <x v="4"/>
    </i>
    <i i="5">
      <x v="5"/>
    </i>
    <i i="6">
      <x v="6"/>
    </i>
    <i i="7">
      <x v="7"/>
    </i>
    <i i="8">
      <x v="8"/>
    </i>
    <i i="9">
      <x v="9"/>
    </i>
  </colItems>
  <pageFields count="1">
    <pageField fld="1" hier="122" name="[XE_Sum].[Session].[All]" cap="All"/>
  </pageFields>
  <dataFields count="10">
    <dataField name="CPU" fld="2" baseField="0" baseItem="6" numFmtId="3"/>
    <dataField name="Duration" fld="3" baseField="0" baseItem="6" numFmtId="3"/>
    <dataField name="Reads" fld="7" baseField="0" baseItem="6" numFmtId="3"/>
    <dataField name="Writes" fld="5" baseField="0" baseItem="6" numFmtId="3"/>
    <dataField name="Spills" fld="8" baseField="0" baseItem="6" numFmtId="3"/>
    <dataField name="Page_server_reads" fld="4" baseField="0" baseItem="6" numFmtId="3"/>
    <dataField name="Reads_physical" fld="6" baseField="0" baseItem="6" numFmtId="3"/>
    <dataField name="Row_count" fld="9" baseField="0" baseItem="6" numFmtId="3"/>
    <dataField name="Orders" fld="10" baseField="0" baseItem="6" numFmtId="3"/>
    <dataField name="Requests" fld="11" baseField="0" baseItem="6" numFmtId="3"/>
  </dataFields>
  <formats count="14">
    <format dxfId="93">
      <pivotArea field="1" type="button" dataOnly="0" labelOnly="1" outline="0" axis="axisPage" fieldPosition="0"/>
    </format>
    <format dxfId="92">
      <pivotArea field="0" type="button" dataOnly="0" labelOnly="1" outline="0" axis="axisRow" fieldPosition="0"/>
    </format>
    <format dxfId="91">
      <pivotArea dataOnly="0" labelOnly="1" fieldPosition="0">
        <references count="1">
          <reference field="0" count="0"/>
        </references>
      </pivotArea>
    </format>
    <format dxfId="90">
      <pivotArea dataOnly="0" labelOnly="1" grandRow="1" outline="0" fieldPosition="0"/>
    </format>
    <format dxfId="89">
      <pivotArea outline="0" fieldPosition="0">
        <references count="1">
          <reference field="4294967294" count="1">
            <x v="0"/>
          </reference>
        </references>
      </pivotArea>
    </format>
    <format dxfId="88">
      <pivotArea outline="0" fieldPosition="0">
        <references count="1">
          <reference field="4294967294" count="1">
            <x v="1"/>
          </reference>
        </references>
      </pivotArea>
    </format>
    <format dxfId="87">
      <pivotArea outline="0" fieldPosition="0">
        <references count="1">
          <reference field="4294967294" count="1">
            <x v="2"/>
          </reference>
        </references>
      </pivotArea>
    </format>
    <format dxfId="86">
      <pivotArea outline="0" fieldPosition="0">
        <references count="1">
          <reference field="4294967294" count="1">
            <x v="3"/>
          </reference>
        </references>
      </pivotArea>
    </format>
    <format dxfId="85">
      <pivotArea outline="0" fieldPosition="0">
        <references count="1">
          <reference field="4294967294" count="1">
            <x v="4"/>
          </reference>
        </references>
      </pivotArea>
    </format>
    <format dxfId="84">
      <pivotArea outline="0" fieldPosition="0">
        <references count="1">
          <reference field="4294967294" count="1">
            <x v="5"/>
          </reference>
        </references>
      </pivotArea>
    </format>
    <format dxfId="83">
      <pivotArea outline="0" fieldPosition="0">
        <references count="1">
          <reference field="4294967294" count="1">
            <x v="6"/>
          </reference>
        </references>
      </pivotArea>
    </format>
    <format dxfId="82">
      <pivotArea outline="0" fieldPosition="0">
        <references count="1">
          <reference field="4294967294" count="1">
            <x v="7"/>
          </reference>
        </references>
      </pivotArea>
    </format>
    <format dxfId="81">
      <pivotArea outline="0" fieldPosition="0">
        <references count="1">
          <reference field="4294967294" count="1">
            <x v="8"/>
          </reference>
        </references>
      </pivotArea>
    </format>
    <format dxfId="80">
      <pivotArea outline="0" fieldPosition="0">
        <references count="1">
          <reference field="4294967294" count="1">
            <x v="9"/>
          </reference>
        </references>
      </pivotArea>
    </format>
  </formats>
  <conditionalFormats count="9">
    <conditionalFormat scope="field" priority="1">
      <pivotAreas count="1">
        <pivotArea outline="0" collapsedLevelsAreSubtotals="1" fieldPosition="0">
          <references count="2">
            <reference field="4294967294" count="1" selected="0">
              <x v="4"/>
            </reference>
            <reference field="0" count="0" selected="0"/>
          </references>
        </pivotArea>
      </pivotAreas>
    </conditionalFormat>
    <conditionalFormat scope="field" priority="2">
      <pivotAreas count="1">
        <pivotArea outline="0" collapsedLevelsAreSubtotals="1" fieldPosition="0">
          <references count="2">
            <reference field="4294967294" count="1" selected="0">
              <x v="7"/>
            </reference>
            <reference field="0" count="0" selected="0"/>
          </references>
        </pivotArea>
      </pivotAreas>
    </conditionalFormat>
    <conditionalFormat scope="field" priority="3">
      <pivotAreas count="1">
        <pivotArea outline="0" collapsedLevelsAreSubtotals="1" fieldPosition="0">
          <references count="2">
            <reference field="4294967294" count="1" selected="0">
              <x v="8"/>
            </reference>
            <reference field="0" count="0" selected="0"/>
          </references>
        </pivotArea>
      </pivotAreas>
    </conditionalFormat>
    <conditionalFormat scope="field" priority="4">
      <pivotAreas count="1">
        <pivotArea outline="0" collapsedLevelsAreSubtotals="1" fieldPosition="0">
          <references count="2">
            <reference field="4294967294" count="1" selected="0">
              <x v="9"/>
            </reference>
            <reference field="0" count="0" selected="0"/>
          </references>
        </pivotArea>
      </pivotAreas>
    </conditionalFormat>
    <conditionalFormat scope="field" priority="5">
      <pivotAreas count="1">
        <pivotArea outline="0" collapsedLevelsAreSubtotals="1" fieldPosition="0">
          <references count="2">
            <reference field="4294967294" count="1" selected="0">
              <x v="6"/>
            </reference>
            <reference field="0" count="0" selected="0"/>
          </references>
        </pivotArea>
      </pivotAreas>
    </conditionalFormat>
    <conditionalFormat scope="field" priority="7">
      <pivotAreas count="1">
        <pivotArea outline="0" collapsedLevelsAreSubtotals="1" fieldPosition="0">
          <references count="2">
            <reference field="4294967294" count="1" selected="0">
              <x v="3"/>
            </reference>
            <reference field="0" count="0" selected="0"/>
          </references>
        </pivotArea>
      </pivotAreas>
    </conditionalFormat>
    <conditionalFormat scope="field" priority="8">
      <pivotAreas count="1">
        <pivotArea outline="0" collapsedLevelsAreSubtotals="1" fieldPosition="0">
          <references count="2">
            <reference field="4294967294" count="1" selected="0">
              <x v="2"/>
            </reference>
            <reference field="0" count="0" selected="0"/>
          </references>
        </pivotArea>
      </pivotAreas>
    </conditionalFormat>
    <conditionalFormat scope="field" priority="9">
      <pivotAreas count="1">
        <pivotArea outline="0" collapsedLevelsAreSubtotals="1" fieldPosition="0">
          <references count="2">
            <reference field="4294967294" count="1" selected="0">
              <x v="1"/>
            </reference>
            <reference field="0" count="0" selected="0"/>
          </references>
        </pivotArea>
      </pivotAreas>
    </conditionalFormat>
    <conditionalFormat scope="field" priority="10">
      <pivotAreas count="1">
        <pivotArea outline="0" collapsedLevelsAreSubtotals="1" fieldPosition="0">
          <references count="2">
            <reference field="4294967294" count="1" selected="0">
              <x v="0"/>
            </reference>
            <reference field="0" count="0" selected="0"/>
          </references>
        </pivotArea>
      </pivotAreas>
    </conditionalFormat>
  </conditionalFormats>
  <pivotHierarchies count="2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PU"/>
    <pivotHierarchy dragToData="1" caption="Duration"/>
    <pivotHierarchy dragToData="1" caption="Page_server_reads"/>
    <pivotHierarchy dragToData="1" caption="Reads_physical"/>
    <pivotHierarchy dragToData="1" caption="Reads"/>
    <pivotHierarchy dragToData="1" caption="Writes"/>
    <pivotHierarchy dragToData="1" caption="Spills"/>
    <pivotHierarchy dragToData="1" caption="Row_count"/>
    <pivotHierarchy dragToData="1" caption="Requests"/>
    <pivotHierarchy dragToData="1" caption="Ord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XE_Su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040FF26-43D8-4D09-BDDE-0E55AD6CA23F}" name="PivotTable3" cacheId="20" applyNumberFormats="0" applyBorderFormats="0" applyFontFormats="0" applyPatternFormats="0" applyAlignmentFormats="0" applyWidthHeightFormats="1" dataCaption="Values" tag="953478e5-08ce-4093-8383-bda3f28fda79" updatedVersion="7" minRefreshableVersion="3" rowGrandTotals="0" itemPrintTitles="1" createdVersion="7" indent="0" outline="1" outlineData="1" multipleFieldFilters="0">
  <location ref="A4:I11" firstHeaderRow="0" firstDataRow="1" firstDataCol="1"/>
  <pivotFields count="10">
    <pivotField axis="axisRow" allDrilled="1" subtotalTop="0" showAll="0" dataSourceSort="1" defaultSubtotal="0">
      <items count="7">
        <item x="0" e="0"/>
        <item x="1" e="0"/>
        <item x="2" e="0"/>
        <item x="3" e="0"/>
        <item x="4" e="0"/>
        <item x="5" e="0"/>
        <item x="6" e="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41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s>
    </pivotField>
    <pivotField dataField="1" subtotalTop="0" showAll="0" defaultSubtotal="0"/>
  </pivotFields>
  <rowFields count="2">
    <field x="0"/>
    <field x="8"/>
  </rowFields>
  <rowItems count="7">
    <i>
      <x/>
    </i>
    <i>
      <x v="1"/>
    </i>
    <i>
      <x v="2"/>
    </i>
    <i>
      <x v="3"/>
    </i>
    <i>
      <x v="4"/>
    </i>
    <i>
      <x v="5"/>
    </i>
    <i>
      <x v="6"/>
    </i>
  </rowItems>
  <colFields count="1">
    <field x="-2"/>
  </colFields>
  <colItems count="8">
    <i>
      <x/>
    </i>
    <i i="1">
      <x v="1"/>
    </i>
    <i i="2">
      <x v="2"/>
    </i>
    <i i="3">
      <x v="3"/>
    </i>
    <i i="4">
      <x v="4"/>
    </i>
    <i i="5">
      <x v="5"/>
    </i>
    <i i="6">
      <x v="6"/>
    </i>
    <i i="7">
      <x v="7"/>
    </i>
  </colItems>
  <dataFields count="8">
    <dataField name="Отобрано строк" fld="1" subtotal="count" baseField="0" baseItem="0" numFmtId="3"/>
    <dataField name="Duration, Mlns" fld="2" baseField="0" baseItem="0" numFmtId="166"/>
    <dataField name="CPU, Mlns" fld="3" baseField="0" baseItem="0" numFmtId="166"/>
    <dataField name="Reads_physical, Mlns" fld="5" baseField="0" baseItem="0" numFmtId="166"/>
    <dataField name="Reads_logical, Mlns" fld="6" baseField="0" baseItem="0" numFmtId="166"/>
    <dataField name="Writes, Mlns" fld="4" baseField="0" baseItem="0" numFmtId="166"/>
    <dataField name="Row_count, Mlns" fld="7" baseField="0" baseItem="0" numFmtId="166"/>
    <dataField name="Spills" fld="9" baseField="0" baseItem="0" numFmtId="3"/>
  </dataFields>
  <formats count="15">
    <format dxfId="77">
      <pivotArea field="0" type="button" dataOnly="0" labelOnly="1" outline="0" axis="axisRow" fieldPosition="0"/>
    </format>
    <format dxfId="76">
      <pivotArea dataOnly="0" labelOnly="1" fieldPosition="0">
        <references count="1">
          <reference field="0" count="0"/>
        </references>
      </pivotArea>
    </format>
    <format dxfId="75">
      <pivotArea dataOnly="0" labelOnly="1" grandRow="1" outline="0" fieldPosition="0"/>
    </format>
    <format dxfId="74">
      <pivotArea outline="0" fieldPosition="0">
        <references count="1">
          <reference field="4294967294" count="1">
            <x v="0"/>
          </reference>
        </references>
      </pivotArea>
    </format>
    <format dxfId="73">
      <pivotArea outline="0" fieldPosition="0">
        <references count="1">
          <reference field="4294967294" count="1">
            <x v="1"/>
          </reference>
        </references>
      </pivotArea>
    </format>
    <format dxfId="72">
      <pivotArea outline="0" fieldPosition="0">
        <references count="1">
          <reference field="4294967294" count="1">
            <x v="2"/>
          </reference>
        </references>
      </pivotArea>
    </format>
    <format dxfId="71">
      <pivotArea outline="0" fieldPosition="0">
        <references count="1">
          <reference field="4294967294" count="1">
            <x v="5"/>
          </reference>
        </references>
      </pivotArea>
    </format>
    <format dxfId="70">
      <pivotArea outline="0" fieldPosition="0">
        <references count="1">
          <reference field="4294967294" count="1">
            <x v="3"/>
          </reference>
        </references>
      </pivotArea>
    </format>
    <format dxfId="69">
      <pivotArea outline="0" fieldPosition="0">
        <references count="1">
          <reference field="4294967294" count="1">
            <x v="4"/>
          </reference>
        </references>
      </pivotArea>
    </format>
    <format dxfId="68">
      <pivotArea outline="0" fieldPosition="0">
        <references count="1">
          <reference field="4294967294" count="1">
            <x v="6"/>
          </reference>
        </references>
      </pivotArea>
    </format>
    <format dxfId="67">
      <pivotArea outline="0" fieldPosition="0">
        <references count="1">
          <reference field="4294967294" count="1">
            <x v="7"/>
          </reference>
        </references>
      </pivotArea>
    </format>
    <format dxfId="66">
      <pivotArea field="0" type="button" dataOnly="0" labelOnly="1" outline="0" axis="axisRow" fieldPosition="0"/>
    </format>
    <format dxfId="65">
      <pivotArea dataOnly="0" labelOnly="1" outline="0" fieldPosition="0">
        <references count="1">
          <reference field="4294967294" count="8">
            <x v="0"/>
            <x v="1"/>
            <x v="2"/>
            <x v="3"/>
            <x v="4"/>
            <x v="5"/>
            <x v="6"/>
            <x v="7"/>
          </reference>
        </references>
      </pivotArea>
    </format>
    <format dxfId="64">
      <pivotArea field="0" type="button" dataOnly="0" labelOnly="1" outline="0" axis="axisRow" fieldPosition="0"/>
    </format>
    <format dxfId="63">
      <pivotArea dataOnly="0" labelOnly="1" outline="0" fieldPosition="0">
        <references count="1">
          <reference field="4294967294" count="8">
            <x v="0"/>
            <x v="1"/>
            <x v="2"/>
            <x v="3"/>
            <x v="4"/>
            <x v="5"/>
            <x v="6"/>
            <x v="7"/>
          </reference>
        </references>
      </pivotArea>
    </format>
  </formats>
  <conditionalFormats count="8">
    <conditionalFormat priority="1">
      <pivotAreas count="1">
        <pivotArea outline="0" fieldPosition="0">
          <references count="1">
            <reference field="4294967294" count="1">
              <x v="0"/>
            </reference>
          </references>
        </pivotArea>
      </pivotAreas>
    </conditionalFormat>
    <conditionalFormat scope="field" priority="2">
      <pivotAreas count="1">
        <pivotArea outline="0" collapsedLevelsAreSubtotals="1" fieldPosition="0">
          <references count="2">
            <reference field="4294967294" count="1" selected="0">
              <x v="6"/>
            </reference>
            <reference field="0" count="0" selected="0"/>
          </references>
        </pivotArea>
      </pivotAreas>
    </conditionalFormat>
    <conditionalFormat scope="field" priority="3">
      <pivotAreas count="1">
        <pivotArea outline="0" collapsedLevelsAreSubtotals="1" fieldPosition="0">
          <references count="2">
            <reference field="4294967294" count="1" selected="0">
              <x v="7"/>
            </reference>
            <reference field="0" count="0" selected="0"/>
          </references>
        </pivotArea>
      </pivotAreas>
    </conditionalFormat>
    <conditionalFormat scope="field" priority="6">
      <pivotAreas count="1">
        <pivotArea outline="0" collapsedLevelsAreSubtotals="1" fieldPosition="0">
          <references count="2">
            <reference field="4294967294" count="1" selected="0">
              <x v="3"/>
            </reference>
            <reference field="0" count="0" selected="0"/>
          </references>
        </pivotArea>
      </pivotAreas>
    </conditionalFormat>
    <conditionalFormat scope="field" priority="7">
      <pivotAreas count="1">
        <pivotArea outline="0" collapsedLevelsAreSubtotals="1" fieldPosition="0">
          <references count="2">
            <reference field="4294967294" count="1" selected="0">
              <x v="5"/>
            </reference>
            <reference field="0" count="0" selected="0"/>
          </references>
        </pivotArea>
      </pivotAreas>
    </conditionalFormat>
    <conditionalFormat scope="field" priority="8">
      <pivotAreas count="1">
        <pivotArea outline="0" collapsedLevelsAreSubtotals="1" fieldPosition="0">
          <references count="2">
            <reference field="4294967294" count="1" selected="0">
              <x v="4"/>
            </reference>
            <reference field="0" count="0" selected="0"/>
          </references>
        </pivotArea>
      </pivotAreas>
    </conditionalFormat>
    <conditionalFormat scope="field" priority="9">
      <pivotAreas count="1">
        <pivotArea outline="0" collapsedLevelsAreSubtotals="1" fieldPosition="0">
          <references count="2">
            <reference field="4294967294" count="1" selected="0">
              <x v="2"/>
            </reference>
            <reference field="0" count="0" selected="0"/>
          </references>
        </pivotArea>
      </pivotAreas>
    </conditionalFormat>
    <conditionalFormat scope="field" priority="10">
      <pivotAreas count="1">
        <pivotArea outline="0" collapsedLevelsAreSubtotals="1" fieldPosition="0">
          <references count="2">
            <reference field="4294967294" count="1" selected="0">
              <x v="1"/>
            </reference>
            <reference field="0" count="0" selected="0"/>
          </references>
        </pivotArea>
      </pivotAreas>
    </conditionalFormat>
  </conditionalFormats>
  <pivotHierarchies count="2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Duration"/>
    <pivotHierarchy dragToData="1"/>
    <pivotHierarchy dragToData="1" caption="Reads_logical"/>
    <pivotHierarchy dragToData="1" caption="Writes"/>
    <pivotHierarchy dragToData="1" caption="Spills"/>
    <pivotHierarchy dragToData="1" caption="Row_cou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Отобрано строк"/>
    <pivotHierarchy dragToData="1"/>
    <pivotHierarchy dragToData="1"/>
    <pivotHierarchy dragToData="1"/>
    <pivotHierarchy dragToData="1"/>
    <pivotHierarchy dragToData="1"/>
    <pivotHierarchy dragToData="1" caption="Duration, Mlns"/>
    <pivotHierarchy dragToData="1" caption="CPU, Mlns"/>
    <pivotHierarchy dragToData="1" caption="Writes, Mlns"/>
    <pivotHierarchy dragToData="1" caption="Reads_physical, Mlns"/>
    <pivotHierarchy dragToData="1" caption="Reads_logical, Mlns"/>
    <pivotHierarchy dragToData="1" caption="Row_count, Mln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g_To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984084A-C38B-427D-99AF-9C5AE2D76E92}" name="PivotTable4" cacheId="21" applyNumberFormats="0" applyBorderFormats="0" applyFontFormats="0" applyPatternFormats="0" applyAlignmentFormats="0" applyWidthHeightFormats="1" dataCaption="Values" tag="03723122-4e49-4a61-ad2f-e37c8cc6c7c9" updatedVersion="7" minRefreshableVersion="5" useAutoFormatting="1" rowGrandTotals="0" itemPrintTitles="1" createdVersion="7" indent="0" outline="1" outlineData="1" multipleFieldFilters="0">
  <location ref="A42:H121" firstHeaderRow="0" firstDataRow="1" firstDataCol="1"/>
  <pivotFields count="9">
    <pivotField axis="axisRow" allDrilled="1" subtotalTop="0" showAll="0" dataSourceSort="1" defaultSubtotal="0" defaultAttributeDrillState="1">
      <items count="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s>
    </pivotField>
    <pivotField allDrilled="1" subtotalTop="0" showAll="0" dataSourceSort="1" defaultSubtotal="0" defaultAttributeDrillState="1"/>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rowItems>
  <colFields count="1">
    <field x="-2"/>
  </colFields>
  <colItems count="7">
    <i>
      <x/>
    </i>
    <i i="1">
      <x v="1"/>
    </i>
    <i i="2">
      <x v="2"/>
    </i>
    <i i="3">
      <x v="3"/>
    </i>
    <i i="4">
      <x v="4"/>
    </i>
    <i i="5">
      <x v="5"/>
    </i>
    <i i="6">
      <x v="6"/>
    </i>
  </colItems>
  <dataFields count="7">
    <dataField name=" Duration, Mlns" fld="4" baseField="0" baseItem="0" numFmtId="3"/>
    <dataField name="CPU, Mlns" fld="5" baseField="0" baseItem="0" numFmtId="3"/>
    <dataField name="Reads_physical, Mlns" fld="2" baseField="0" baseItem="0" numFmtId="3"/>
    <dataField name="Reads_logical, Mlns" fld="3" baseField="0" baseItem="0" numFmtId="3"/>
    <dataField name="Writes, Mlns" fld="6" baseField="0" baseItem="0" numFmtId="3"/>
    <dataField name="Row_count, Mlns" fld="7" baseField="0" baseItem="0" numFmtId="3"/>
    <dataField name="Spills" fld="8" baseField="0" baseItem="2" numFmtId="3"/>
  </dataFields>
  <conditionalFormats count="7">
    <conditionalFormat priority="1">
      <pivotAreas count="1">
        <pivotArea outline="0" fieldPosition="0">
          <references count="1">
            <reference field="4294967294" count="1">
              <x v="6"/>
            </reference>
          </references>
        </pivotArea>
      </pivotAreas>
    </conditionalFormat>
    <conditionalFormat priority="2">
      <pivotAreas count="1">
        <pivotArea outline="0" fieldPosition="0">
          <references count="1">
            <reference field="4294967294" count="1">
              <x v="5"/>
            </reference>
          </references>
        </pivotArea>
      </pivotAreas>
    </conditionalFormat>
    <conditionalFormat priority="3">
      <pivotAreas count="1">
        <pivotArea outline="0" fieldPosition="0">
          <references count="1">
            <reference field="4294967294" count="1">
              <x v="4"/>
            </reference>
          </references>
        </pivotArea>
      </pivotAreas>
    </conditionalFormat>
    <conditionalFormat priority="6">
      <pivotAreas count="1">
        <pivotArea outline="0" fieldPosition="0">
          <references count="1">
            <reference field="4294967294" count="1">
              <x v="3"/>
            </reference>
          </references>
        </pivotArea>
      </pivotAreas>
    </conditionalFormat>
    <conditionalFormat priority="7">
      <pivotAreas count="1">
        <pivotArea outline="0" fieldPosition="0">
          <references count="1">
            <reference field="4294967294" count="1">
              <x v="2"/>
            </reference>
          </references>
        </pivotArea>
      </pivotAreas>
    </conditionalFormat>
    <conditionalFormat priority="8">
      <pivotAreas count="1">
        <pivotArea outline="0" fieldPosition="0">
          <references count="1">
            <reference field="4294967294" count="1">
              <x v="1"/>
            </reference>
          </references>
        </pivotArea>
      </pivotAreas>
    </conditionalFormat>
    <conditionalFormat priority="9">
      <pivotAreas count="1">
        <pivotArea outline="0" fieldPosition="0">
          <references count="1">
            <reference field="4294967294" count="1">
              <x v="0"/>
            </reference>
          </references>
        </pivotArea>
      </pivotAreas>
    </conditionalFormat>
  </conditionalFormats>
  <pivotHierarchies count="2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Spill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 Duration, Mlns"/>
    <pivotHierarchy dragToData="1" caption="CPU, Mlns"/>
    <pivotHierarchy dragToData="1" caption="Writes, Mlns"/>
    <pivotHierarchy dragToData="1" caption="Reads_physical, Mlns"/>
    <pivotHierarchy dragToData="1" caption="Reads_logical, Mlns"/>
    <pivotHierarchy dragToData="1" caption="Row_count, Mlns"/>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dateBetween" evalOrder="-1" id="6" name="[Log_Top].[Date]">
      <autoFilter ref="A1">
        <filterColumn colId="0">
          <customFilters and="1">
            <customFilter operator="greaterThanOrEqual" val="45536"/>
            <customFilter operator="lessThanOrEqual" val="45565"/>
          </customFilters>
        </filterColumn>
      </autoFilter>
      <extLst>
        <ext xmlns:x15="http://schemas.microsoft.com/office/spreadsheetml/2010/11/main" uri="{0605FD5F-26C8-4aeb-8148-2DB25E43C511}">
          <x15:pivotFilter useWholeDay="1"/>
        </ext>
      </extLst>
    </filter>
  </filters>
  <rowHierarchiesUsage count="1">
    <rowHierarchyUsage hierarchyUsage="3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g_To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2669A7-4FE3-4F8D-800F-8E507A4D16FD}" name="PivotTable5" cacheId="19" applyNumberFormats="0" applyBorderFormats="0" applyFontFormats="0" applyPatternFormats="0" applyAlignmentFormats="0" applyWidthHeightFormats="1" dataCaption="Values" tag="3bc7befe-b96e-4391-bd80-4a5f7cb56e3f" updatedVersion="7" minRefreshableVersion="3" subtotalHiddenItems="1" itemPrintTitles="1" createdVersion="7" indent="0" outline="1" outlineData="1" multipleFieldFilters="0">
  <location ref="A19:C80" firstHeaderRow="1" firstDataRow="2" firstDataCol="1"/>
  <pivotFields count="4">
    <pivotField axis="axisRow" allDrilled="1" subtotalTop="0" showAll="0" dataSourceSort="1" defaultSubtotal="0" defaultAttributeDrillState="1">
      <items count="5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s>
    </pivotField>
    <pivotField allDrilled="1" subtotalTop="0" showAll="0" dataSourceSort="1" defaultSubtotal="0" defaultAttributeDrillState="1"/>
    <pivotField axis="axisCol" allDrilled="1" subtotalTop="0" showAll="0" dataSourceSort="1" defaultSubtotal="0" defaultAttributeDrillState="1">
      <items count="1">
        <item x="0"/>
      </items>
    </pivotField>
    <pivotField dataField="1" subtotalTop="0" showAll="0" defaultSubtotal="0"/>
  </pivotFields>
  <rowFields count="1">
    <field x="0"/>
  </rowFields>
  <rowItems count="6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t="grand">
      <x/>
    </i>
  </rowItems>
  <colFields count="1">
    <field x="2"/>
  </colFields>
  <colItems count="2">
    <i>
      <x/>
    </i>
    <i t="grand">
      <x/>
    </i>
  </colItems>
  <dataFields count="1">
    <dataField name="Count of RowNumber" fld="3" subtotal="count" baseField="0" baseItem="13" numFmtId="3"/>
  </dataFields>
  <formats count="6">
    <format dxfId="15">
      <pivotArea field="0" type="button" dataOnly="0" labelOnly="1" outline="0" axis="axisRow" fieldPosition="0"/>
    </format>
    <format dxfId="14">
      <pivotArea dataOnly="0" labelOnly="1" fieldPosition="0">
        <references count="1">
          <reference field="2" count="0"/>
        </references>
      </pivotArea>
    </format>
    <format dxfId="13">
      <pivotArea dataOnly="0" labelOnly="1" grandCol="1" outline="0" fieldPosition="0"/>
    </format>
    <format dxfId="12">
      <pivotArea field="0" type="button" dataOnly="0" labelOnly="1" outline="0" axis="axisRow" fieldPosition="0"/>
    </format>
    <format dxfId="11">
      <pivotArea dataOnly="0" labelOnly="1" fieldPosition="0">
        <references count="1">
          <reference field="2" count="0"/>
        </references>
      </pivotArea>
    </format>
    <format dxfId="10">
      <pivotArea dataOnly="0" labelOnly="1" grandCol="1" outline="0" fieldPosition="0"/>
    </format>
  </formats>
  <pivotHierarchies count="21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Log_XE].[Result_Text].&amp;[Abor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RowNumber"/>
    <pivotHierarchy dragToData="1"/>
    <pivotHierarchy dragToData="1"/>
  </pivotHierarchies>
  <pivotTableStyleInfo name="PivotStyleLight16" showRowHeaders="1" showColHeaders="1" showRowStripes="0" showColStripes="0" showLastColumn="1"/>
  <rowHierarchiesUsage count="1">
    <rowHierarchyUsage hierarchyUsage="76"/>
  </rowHierarchiesUsage>
  <colHierarchiesUsage count="1">
    <colHierarchyUsage hierarchyUsage="6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Log_X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adjustColumnWidth="0" connectionId="1" xr16:uid="{270B22CB-D108-42AD-B40B-63465A86414E}" autoFormatId="16" applyNumberFormats="0" applyBorderFormats="0" applyFontFormats="0" applyPatternFormats="0" applyAlignmentFormats="0" applyWidthHeightFormats="0">
  <queryTableRefresh nextId="62">
    <queryTableFields count="51">
      <queryTableField id="1" name="RowNumber" tableColumnId="1"/>
      <queryTableField id="2" name="Date" tableColumnId="2"/>
      <queryTableField id="3" name="CPU" tableColumnId="3"/>
      <queryTableField id="4" name="Duration" tableColumnId="4"/>
      <queryTableField id="5" name="Page_server_reads" tableColumnId="5"/>
      <queryTableField id="6" name="Reads_physical" tableColumnId="6"/>
      <queryTableField id="7" name="Reads_logical" tableColumnId="7"/>
      <queryTableField id="8" name="Writes" tableColumnId="8"/>
      <queryTableField id="9" name="Spills" tableColumnId="9"/>
      <queryTableField id="10" name="Row_count" tableColumnId="10"/>
      <queryTableField id="11" name="Hash#" tableColumnId="11"/>
      <queryTableField id="12" name="TextData" tableColumnId="12"/>
      <queryTableField id="13" name="Text" tableColumnId="13"/>
      <queryTableField id="14" name="Session" tableColumnId="14"/>
      <queryTableField id="15" name="HostName" tableColumnId="15"/>
      <queryTableField id="16" name="DatabaseID" tableColumnId="16"/>
      <queryTableField id="17" name="Database_name" tableColumnId="17"/>
      <queryTableField id="18" name="Nt_AD" tableColumnId="18"/>
      <queryTableField id="19" name="Nt_username" tableColumnId="19"/>
      <queryTableField id="20" name="Login_AD" tableColumnId="20"/>
      <queryTableField id="21" name="LoginName" tableColumnId="21"/>
      <queryTableField id="22" name="Application" tableColumnId="22"/>
      <queryTableField id="23" name="Package" tableColumnId="23"/>
      <queryTableField id="24" name="Event" tableColumnId="24"/>
      <queryTableField id="25" name="Result_Code" tableColumnId="25"/>
      <queryTableField id="26" name="Output_parameters" tableColumnId="26"/>
      <queryTableField id="27" name="Result_Text" tableColumnId="27"/>
      <queryTableField id="28" name="Exec_Server" tableColumnId="28"/>
      <queryTableField id="29" name="Exec_DB" tableColumnId="29"/>
      <queryTableField id="30" name="Exec_Schema" tableColumnId="30"/>
      <queryTableField id="31" name="Exec_Name" tableColumnId="31"/>
      <queryTableField id="32" name="Table_Server" tableColumnId="32"/>
      <queryTableField id="33" name="Table_DB" tableColumnId="33"/>
      <queryTableField id="34" name="Table_Schema" tableColumnId="34"/>
      <queryTableField id="35" name="Table_Name" tableColumnId="35"/>
      <queryTableField id="36" name="Is_System" tableColumnId="36"/>
      <queryTableField id="37" name="Session_id" tableColumnId="37"/>
      <queryTableField id="38" name="Client_pid" tableColumnId="38"/>
      <queryTableField id="39" name="Event_sequence" tableColumnId="39"/>
      <queryTableField id="40" name="DateTime_Start" tableColumnId="40"/>
      <queryTableField id="41" name="DateTime_Stop" tableColumnId="41"/>
      <queryTableField id="52" name="DateTime_Start (Month Index)" tableColumnId="52"/>
      <queryTableField id="53" name="DateTime_Start (Month)" tableColumnId="53"/>
      <queryTableField id="54" name="DateTime_Start (Day Index)" tableColumnId="54"/>
      <queryTableField id="55" name="DateTime_Start (Day)" tableColumnId="55"/>
      <queryTableField id="56" name="DateTime_Start (Hour)" tableColumnId="56"/>
      <queryTableField id="57" name="DateTime_Start (Minute)" tableColumnId="57"/>
      <queryTableField id="58" name="DateTime_Start (Second)" tableColumnId="58"/>
      <queryTableField id="59" name="DateTime_Stop (Hour)" tableColumnId="59"/>
      <queryTableField id="60" name="DateTime_Stop (Minute)" tableColumnId="60"/>
      <queryTableField id="61" name="DateTime_Stop (Second)" tableColumnId="61"/>
    </queryTableFields>
    <queryTableDeletedFields count="10">
      <deletedField name="DateTime_Start (Month Index)"/>
      <deletedField name="DateTime_Start (Month)"/>
      <deletedField name="DateTime_Start (Day Index)"/>
      <deletedField name="DateTime_Start (Day)"/>
      <deletedField name="DateTime_Start (Hour)"/>
      <deletedField name="DateTime_Start (Minute)"/>
      <deletedField name="DateTime_Start (Second)"/>
      <deletedField name="DateTime_Stop (Hour)"/>
      <deletedField name="DateTime_Stop (Minute)"/>
      <deletedField name="DateTime_Stop (Second)"/>
    </queryTableDeletedFields>
  </queryTableRefresh>
  <extLst>
    <ext xmlns:x15="http://schemas.microsoft.com/office/spreadsheetml/2010/11/main" uri="{883FBD77-0823-4a55-B5E3-86C4891E6966}">
      <x15:queryTable sourceDataName="Query - Log_XE"/>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7" xr16:uid="{85D5D935-DA71-4970-BF4A-38A0A7DC118D}" autoFormatId="16" applyNumberFormats="0" applyBorderFormats="0" applyFontFormats="0" applyPatternFormats="0" applyAlignmentFormats="0" applyWidthHeightFormats="0">
  <queryTableRefresh nextId="3">
    <queryTableFields count="2">
      <queryTableField id="1" name="Начальная дата" tableColumnId="1"/>
      <queryTableField id="2" name="Конечная дата"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2" xr16:uid="{5D6869FB-E2AC-443D-80D1-DF3452563C21}" autoFormatId="16" applyNumberFormats="0" applyBorderFormats="0" applyFontFormats="0" applyPatternFormats="0" applyAlignmentFormats="0" applyWidthHeightFormats="0">
  <queryTableRefresh nextId="3">
    <queryTableFields count="2">
      <queryTableField id="1" name="Начальная дата" tableColumnId="1"/>
      <queryTableField id="2" name="Конечная дата" tableColumnId="2"/>
    </queryTableFields>
  </queryTableRefresh>
  <extLst>
    <ext xmlns:x15="http://schemas.microsoft.com/office/spreadsheetml/2010/11/main" uri="{883FBD77-0823-4a55-B5E3-86C4891E6966}">
      <x15:queryTable sourceDataName="Query - Range Sum"/>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8" xr16:uid="{E106648C-4BD1-4827-BCCE-EF523B147810}" autoFormatId="16" applyNumberFormats="0" applyBorderFormats="0" applyFontFormats="0" applyPatternFormats="0" applyAlignmentFormats="0" applyWidthHeightFormats="0">
  <queryTableRefresh nextId="3">
    <queryTableFields count="2">
      <queryTableField id="1" name="Начальная дата" tableColumnId="1"/>
      <queryTableField id="2" name="Конечная дата" tableColumnId="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c_Name" xr10:uid="{09E9A38C-1E7B-4450-A38B-C71B74E365D8}" sourceName="[Log_Top].[Exec_Name]">
  <pivotTables>
    <pivotTable tabId="7" name="PivotTable4"/>
  </pivotTables>
  <data>
    <olap pivotCacheId="266360965">
      <levels count="2">
        <level uniqueName="[Log_Top].[Exec_Name].[(All)]" sourceCaption="(All)" count="0"/>
        <level uniqueName="[Log_Top].[Exec_Name].[Exec_Name]" sourceCaption="Exec_Name" count="79">
          <ranges>
            <range startItem="0">
              <i n="[Log_Top].[Exec_Name].&amp;" c="(blank)"/>
              <i n="[Log_Top].[Exec_Name].&amp;[add_update]" c="add_update"/>
              <i n="[Log_Top].[Exec_Name].&amp;[evs_tblsizes]" c="evs_tblsizes"/>
              <i n="[Log_Top].[Exec_Name].&amp;[f59fcerr_filldocerror]" c="f59fcerr_filldocerror"/>
              <i n="[Log_Top].[Exec_Name].&amp;[f59fcerr_fillfinerror]" c="f59fcerr_fillfinerror"/>
              <i n="[Log_Top].[Exec_Name].&amp;[infdbopt_getmarketplaceitems]" c="infdbopt_getmarketplaceitems"/>
              <i n="[Log_Top].[Exec_Name].&amp;[infdbopt_getmarketplaceprice]" c="infdbopt_getmarketplaceprice"/>
              <i n="[Log_Top].[Exec_Name].&amp;[infdbopt_interstock_sales_tooptimum]" c="infdbopt_interstock_sales_tooptimum"/>
              <i n="[Log_Top].[Exec_Name].&amp;[infdbopt_interstockdocs_fordms]" c="infdbopt_interstockdocs_fordms"/>
              <i n="[Log_Top].[Exec_Name].&amp;[infdbopt_spgetinterstockdocs_omr]" c="infdbopt_spgetinterstockdocs_omr"/>
              <i n="[Log_Top].[Exec_Name].&amp;[infdbopt_spgetordertooptimum_cutreason_cof_total]" c="infdbopt_spgetordertooptimum_cutreason_cof_total"/>
              <i n="[Log_Top].[Exec_Name].&amp;[infdbopt_spgetordertooptimum_omr]" c="infdbopt_spgetordertooptimum_omr"/>
              <i n="[Log_Top].[Exec_Name].&amp;[infdbopt_spgetpurchaseorder_omr_ex]" c="infdbopt_spgetpurchaseorder_omr_ex"/>
              <i n="[Log_Top].[Exec_Name].&amp;[infdbopt_spgetrests_omr_ex]" c="infdbopt_spgetrests_omr_ex"/>
              <i n="[Log_Top].[Exec_Name].&amp;[infdbopt_spgetreturneddocs_nst_kz]" c="infdbopt_spgetreturneddocs_nst_kz"/>
              <i n="[Log_Top].[Exec_Name].&amp;[infdbopt_spgetreturneddocs_omr_ex]" c="infdbopt_spgetreturneddocs_omr_ex"/>
              <i n="[Log_Top].[Exec_Name].&amp;[infdbopt_spgetreturneddocs_pur_kz]" c="infdbopt_spgetreturneddocs_pur_kz"/>
              <i n="[Log_Top].[Exec_Name].&amp;[infdbopt_spgetsalestooptimum_dr_nst]" c="infdbopt_spgetsalestooptimum_dr_nst"/>
              <i n="[Log_Top].[Exec_Name].&amp;[infdbopt_spgetsalestooptimum_dr_pur]" c="infdbopt_spgetsalestooptimum_dr_pur"/>
              <i n="[Log_Top].[Exec_Name].&amp;[infdbopt_spgetsalestooptimum_omr]" c="infdbopt_spgetsalestooptimum_omr"/>
              <i n="[Log_Top].[Exec_Name].&amp;[infdbopt_spgetsalestooptimum_report_17778]" c="infdbopt_spgetsalestooptimum_report_17778"/>
              <i n="[Log_Top].[Exec_Name].&amp;[sp_anttppbindexp_v2]" c="sp_anttppbindexp_v2"/>
              <i n="[Log_Top].[Exec_Name].&amp;[sp_cursoropen]" c="sp_cursoropen"/>
              <i n="[Log_Top].[Exec_Name].&amp;[sp_prepexec]" c="sp_prepexec"/>
              <i n="[Log_Top].[Exec_Name].&amp;[sp_ехесute]" c="sp_ехесute"/>
              <i n="[Log_Top].[Exec_Name].&amp;[sp_ехесutesql]" c="sp_ехесutesql"/>
              <i n="[Log_Top].[Exec_Name].&amp;[spbnk_srs_150057_getconstriction]" c="spbnk_srs_150057_getconstriction"/>
              <i n="[Log_Top].[Exec_Name].&amp;[spbnk_srs_150064_interwarehouse_movements]" c="spbnk_srs_150064_interwarehouse_movements"/>
              <i n="[Log_Top].[Exec_Name].&amp;[spevs_check_int_f41021-f4111]" c="spevs_check_int_f41021-f4111"/>
              <i n="[Log_Top].[Exec_Name].&amp;[spimportdoc_orders_get]" c="spimportdoc_orders_get"/>
              <i n="[Log_Top].[Exec_Name].&amp;[spimportdoc_orders_get_omr]" c="spimportdoc_orders_get_omr"/>
              <i n="[Log_Top].[Exec_Name].&amp;[spimportdoc_orders_select]" c="spimportdoc_orders_select"/>
              <i n="[Log_Top].[Exec_Name].&amp;[spimportdoc_orders_select_omr]" c="spimportdoc_orders_select_omr"/>
              <i n="[Log_Top].[Exec_Name].&amp;[spimportdoc_sales_get]" c="spimportdoc_sales_get"/>
              <i n="[Log_Top].[Exec_Name].&amp;[spimportdoc_sales_select]" c="spimportdoc_sales_select"/>
              <i n="[Log_Top].[Exec_Name].&amp;[spksm_srs_150116_traceable_goods]" c="spksm_srs_150116_traceable_goods"/>
              <i n="[Log_Top].[Exec_Name].&amp;[spmdo_cheftablesfilling]" c="spmdo_cheftablesfilling"/>
              <i n="[Log_Top].[Exec_Name].&amp;[spmdo_srs_1209_archdocscontrol]" c="spmdo_srs_1209_archdocscontrol"/>
              <i n="[Log_Top].[Exec_Name].&amp;[spmdo_srs_1245_go]" c="spmdo_srs_1245_go"/>
              <i n="[Log_Top].[Exec_Name].&amp;[spmdo_srs_1245_samokat]" c="spmdo_srs_1245_samokat"/>
              <i n="[Log_Top].[Exec_Name].&amp;[spmdo_srs_1369_assortmentmatrix]" c="spmdo_srs_1369_assortmentmatrix"/>
              <i n="[Log_Top].[Exec_Name].&amp;[spmdo_srs_1409_clientcontracts]" c="spmdo_srs_1409_clientcontracts"/>
              <i n="[Log_Top].[Exec_Name].&amp;[spsiv_getadressbookdata_v3]" c="spsiv_getadressbookdata_v3"/>
              <i n="[Log_Top].[Exec_Name].&amp;[srs_1096_gva_expectedshipping_collapsed_archive]" c="srs_1096_gva_expectedshipping_collapsed_archive"/>
              <i n="[Log_Top].[Exec_Name].&amp;[srs_1310_dnm_list_debtors]" c="srs_1310_dnm_list_debtors"/>
              <i n="[Log_Top].[Exec_Name].&amp;[srs_1310_dnm_list_debtors_energy]" c="srs_1310_dnm_list_debtors_energy"/>
              <i n="[Log_Top].[Exec_Name].&amp;[srs_1312_dnm_unitedunloadinginfoordersn]" c="srs_1312_dnm_unitedunloadinginfoordersn"/>
              <i n="[Log_Top].[Exec_Name].&amp;[srs_1415_bnk_ordersforshan]" c="srs_1415_bnk_ordersforshan"/>
              <i n="[Log_Top].[Exec_Name].&amp;[srs_1416_bnk_osv_ud_hold]" c="srs_1416_bnk_osv_ud_hold"/>
              <i n="[Log_Top].[Exec_Name].&amp;[srs_1416_bnk_osv_ud_hold_v1]" c="srs_1416_bnk_osv_ud_hold_v1"/>
              <i n="[Log_Top].[Exec_Name].&amp;[srs_1420_bnk_reestr_dcto]" c="srs_1420_bnk_reestr_dcto"/>
              <i n="[Log_Top].[Exec_Name].&amp;[srs_1451_kva_latepayments]" c="srs_1451_kva_latepayments"/>
              <i n="[Log_Top].[Exec_Name].&amp;[srs_1473_dnm_rezervinfo]" c="srs_1473_dnm_rezervinfo"/>
              <i n="[Log_Top].[Exec_Name].&amp;[srs_1475_kva_f59ac10checkingalternativecost]" c="srs_1475_kva_f59ac10checkingalternativecost"/>
              <i n="[Log_Top].[Exec_Name].&amp;[srs_1478_kda_statforact]" c="srs_1478_kda_statforact"/>
              <i n="[Log_Top].[Exec_Name].&amp;[srs_1478_kda_summarydata]" c="srs_1478_kda_summarydata"/>
              <i n="[Log_Top].[Exec_Name].&amp;[srs_1487_kda_autorelase_hold]" c="srs_1487_kda_autorelase_hold"/>
              <i n="[Log_Top].[Exec_Name].&amp;[srs_150026_kda_reportcontrolnsi]" c="srs_150026_kda_reportcontrolnsi"/>
              <i n="[Log_Top].[Exec_Name].&amp;[srs_150044_kda_osvbycontract]" c="srs_150044_kda_osvbycontract"/>
              <i n="[Log_Top].[Exec_Name].&amp;[srs_150071_dnm_scanattach]" c="srs_150071_dnm_scanattach"/>
              <i n="[Log_Top].[Exec_Name].&amp;[srs_150075_kda_datelastshipment]" c="srs_150075_kda_datelastshipment"/>
              <i n="[Log_Top].[Exec_Name].&amp;[srs_150112_syv_itemmaster]" c="srs_150112_syv_itemmaster"/>
              <i n="[Log_Top].[Exec_Name].&amp;[srs_150118_returnsinfo]" c="srs_150118_returnsinfo"/>
              <i n="[Log_Top].[Exec_Name].&amp;[srs_150119_kda_paymentdeferment]" c="srs_150119_kda_paymentdeferment"/>
              <i n="[Log_Top].[Exec_Name].&amp;[srs_1504_kva_doublepay]" c="srs_1504_kva_doublepay"/>
              <i n="[Log_Top].[Exec_Name].&amp;[srs_1510_kva_motivationpdz]" c="srs_1510_kva_motivationpdz"/>
              <i n="[Log_Top].[Exec_Name].&amp;[srs_1583_dnm_expens7]" c="srs_1583_dnm_expens7"/>
              <i n="[Log_Top].[Exec_Name].&amp;[srs_1597_dnm_expens6]" c="srs_1597_dnm_expens6"/>
              <i n="[Log_Top].[Exec_Name].&amp;[srs_1597_dnm_expens6_total]" c="srs_1597_dnm_expens6_total"/>
              <i n="[Log_Top].[Exec_Name].&amp;[srs_7250_bnk_mooving_km]" c="srs_7250_bnk_mooving_km"/>
              <i n="[Log_Top].[Exec_Name].&amp;[srs_7253_dnm_reestrrefundzone]" c="srs_7253_dnm_reestrrefundzone"/>
              <i n="[Log_Top].[Exec_Name].&amp;[srs_7262_dnm_1torg_salestorg1]" c="srs_7262_dnm_1torg_salestorg1"/>
              <i n="[Log_Top].[Exec_Name].&amp;[srs_7262_dnm_1torg_wholesale]" c="srs_7262_dnm_1torg_wholesale"/>
              <i n="[Log_Top].[Exec_Name].&amp;[srs_7283_bnk_real_clients]" c="srs_7283_bnk_real_clients"/>
              <i n="[Log_Top].[Exec_Name].&amp;[srs_7287_bnk_electronaddresses]" c="srs_7287_bnk_electronaddresses"/>
              <i n="[Log_Top].[Exec_Name].&amp;[srs_7314_dnm_restsinpallets]" c="srs_7314_dnm_restsinpallets"/>
              <i n="[Log_Top].[Exec_Name].&amp;[srs_7314_dnm_restsinpalletsabsent]" c="srs_7314_dnm_restsinpalletsabsent"/>
              <i n="[Log_Top].[Exec_Name].&amp;[srs_7315_dnm_marginpaied]" c="srs_7315_dnm_marginpaied"/>
              <i n="[Log_Top].[Exec_Name].&amp;[srs_7440_dnm_sales]" c="srs_7440_dnm_sales"/>
            </range>
          </ranges>
        </level>
      </levels>
      <selections count="1">
        <selection n="[Log_Top].[Exec_Name].[All]"/>
      </selections>
    </olap>
  </data>
  <extLst>
    <x:ext xmlns:x15="http://schemas.microsoft.com/office/spreadsheetml/2010/11/main" uri="{03082B11-2C62-411c-B77F-237D8FCFBE4C}">
      <x15:slicerCachePivotTables>
        <pivotTable tabId="4294967295" name="PivotChartTable5"/>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_Text" xr10:uid="{C03394D3-EDD2-417C-8FF3-9ABED207456A}" sourceName="[Log_XE].[Result_Text]">
  <pivotTables>
    <pivotTable tabId="6" name="PivotTable5"/>
  </pivotTables>
  <data>
    <olap pivotCacheId="1214194655">
      <levels count="2">
        <level uniqueName="[Log_XE].[Result_Text].[(All)]" sourceCaption="(All)" count="0"/>
        <level uniqueName="[Log_XE].[Result_Text].[Result_Text]" sourceCaption="Result_Text" count="3">
          <ranges>
            <range startItem="0">
              <i n="[Log_XE].[Result_Text].&amp;[Abort]" c="Abort"/>
              <i n="[Log_XE].[Result_Text].&amp;[Error]" c="Error"/>
              <i n="[Log_XE].[Result_Text].&amp;[OK]" c="OK"/>
            </range>
          </ranges>
        </level>
      </levels>
      <selections count="1">
        <selection n="[Log_XE].[Result_Text].&amp;[Abor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ec_Name" xr10:uid="{2AEBAC6F-4AAF-415C-BE8C-6A2F4E02F966}" cache="Slicer_Exec_Name" caption="Exec_Name"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sult_Text" xr10:uid="{36494EEC-B7A6-498E-8E55-B6C368BC37BE}" cache="Slicer_Result_Text" caption="Result_Text" columnCount="3" level="1" rowHeight="241300"/>
</slicers>
</file>

<file path=xl/tables/_rels/table4.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3536314-0B0F-46FC-82E8-454FEF136B58}" name="Table2" displayName="Table2" ref="H1:I3" totalsRowShown="0">
  <autoFilter ref="H1:I3" xr:uid="{A3536314-0B0F-46FC-82E8-454FEF136B58}"/>
  <tableColumns count="2">
    <tableColumn id="1" xr3:uid="{884E2042-4527-4DA1-88B7-1A132C59F20B}" name="Начальная дата" dataDxfId="79">
      <calculatedColumnFormula array="1">Range_Sum[Начальная дата]</calculatedColumnFormula>
    </tableColumn>
    <tableColumn id="2" xr3:uid="{A33945DC-0EB9-4898-A164-541DC42E5293}" name="Конечная дата" dataDxfId="78">
      <calculatedColumnFormula array="1">Range_Sum[Конечная дата]</calculatedColumnFormula>
    </tableColumn>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88460F77-E0D0-429E-9EED-2B06D4B09561}" name="Table313" displayName="Table313" ref="F1:G2" totalsRowShown="0" dataDxfId="62">
  <autoFilter ref="F1:G2" xr:uid="{88460F77-E0D0-429E-9EED-2B06D4B09561}"/>
  <tableColumns count="2">
    <tableColumn id="1" xr3:uid="{2CE305E1-70C7-4C20-8816-3C0CD1F25156}" name="Начальная дата" dataDxfId="61">
      <calculatedColumnFormula array="1">Range_Top[Начальная дата]</calculatedColumnFormula>
    </tableColumn>
    <tableColumn id="2" xr3:uid="{A562BD14-DAE6-4899-9E9D-C1286BA54851}" name="Конечная дата" dataDxfId="60">
      <calculatedColumnFormula array="1">Range_Top[Конечная дата]</calculatedColumnFormula>
    </tableColumn>
  </tableColumns>
  <tableStyleInfo name="TableStyleMedium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CCA3811-C4FC-406E-896B-D55342F7919C}" name="Table3" displayName="Table3" ref="F1:G2" totalsRowShown="0" dataDxfId="59">
  <autoFilter ref="F1:G2" xr:uid="{BCCA3811-C4FC-406E-896B-D55342F7919C}"/>
  <tableColumns count="2">
    <tableColumn id="1" xr3:uid="{4262B836-1EEA-482F-A41A-19533D28F374}" name="Начальная дата" dataDxfId="58">
      <calculatedColumnFormula array="1">Range_XE[Начальная дата]</calculatedColumnFormula>
    </tableColumn>
    <tableColumn id="2" xr3:uid="{AFF52105-0976-4D19-A7A3-5EBFF3FC6BB8}" name="Конечная дата" dataDxfId="57">
      <calculatedColumnFormula array="1">Range_XE[Конечная дата]</calculatedColumnFormula>
    </tableColumn>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ED6997E-8EE2-4D5A-88A6-DF3D98EA02A5}" name="Log_XE" displayName="Log_XE" ref="A3:AY4402" tableType="queryTable" totalsRowShown="0">
  <autoFilter ref="A3:AY4402" xr:uid="{DED6997E-8EE2-4D5A-88A6-DF3D98EA02A5}"/>
  <sortState xmlns:xlrd2="http://schemas.microsoft.com/office/spreadsheetml/2017/richdata2" ref="A4:AY4402">
    <sortCondition descending="1" ref="C3:C4402"/>
  </sortState>
  <tableColumns count="51">
    <tableColumn id="1" xr3:uid="{CBA07552-95E1-4630-B477-5583BD19F065}" uniqueName="1" name="RowNumber" queryTableFieldId="1" dataDxfId="56" dataCellStyle="Comma"/>
    <tableColumn id="2" xr3:uid="{8F28F4B6-83AC-45AB-95D7-7FBE449F3455}" uniqueName="2" name="Date" queryTableFieldId="2" dataDxfId="55"/>
    <tableColumn id="3" xr3:uid="{EA771F31-4BEB-415A-83E5-C8F098399E4A}" uniqueName="3" name="CPU" queryTableFieldId="3" dataDxfId="54" dataCellStyle="Comma"/>
    <tableColumn id="4" xr3:uid="{2C8F92BE-EAEA-4392-97A1-352AA129EB54}" uniqueName="4" name="Duration" queryTableFieldId="4" dataDxfId="53" dataCellStyle="Comma"/>
    <tableColumn id="5" xr3:uid="{C3CF2D1B-BD0C-4669-AEA4-999A64898C3E}" uniqueName="5" name="Page_server_reads" queryTableFieldId="5" dataDxfId="52" dataCellStyle="Comma"/>
    <tableColumn id="6" xr3:uid="{AEED8C1C-EF26-420D-8F99-1ED990DD2742}" uniqueName="6" name="Reads_physical" queryTableFieldId="6" dataDxfId="51" dataCellStyle="Comma"/>
    <tableColumn id="7" xr3:uid="{2CE23492-BE14-46E0-98A5-2ECF280D6DDD}" uniqueName="7" name="Reads_logical" queryTableFieldId="7" dataDxfId="50" dataCellStyle="Comma"/>
    <tableColumn id="8" xr3:uid="{33335384-8B84-451E-A389-CCA5A410BB61}" uniqueName="8" name="Writes" queryTableFieldId="8" dataDxfId="49" dataCellStyle="Comma"/>
    <tableColumn id="9" xr3:uid="{232E574B-109B-4642-B243-B123B591F77F}" uniqueName="9" name="Spills" queryTableFieldId="9" dataDxfId="48" dataCellStyle="Comma"/>
    <tableColumn id="10" xr3:uid="{84B0D040-FB59-4A4F-8588-5E26C2D5E788}" uniqueName="10" name="Row_count" queryTableFieldId="10" dataDxfId="47" dataCellStyle="Comma"/>
    <tableColumn id="11" xr3:uid="{3CFED580-E91A-425E-BCD0-B70F2E38BD07}" uniqueName="11" name="Hash#" queryTableFieldId="11" dataDxfId="46" dataCellStyle="Comma"/>
    <tableColumn id="12" xr3:uid="{F9A67340-E266-417A-BB5C-19FA6E9C4F0A}" uniqueName="12" name="TextData" queryTableFieldId="12" dataDxfId="45"/>
    <tableColumn id="13" xr3:uid="{C64E1B4B-6407-49E7-A554-974F06B29541}" uniqueName="13" name="Text" queryTableFieldId="13" dataDxfId="44"/>
    <tableColumn id="14" xr3:uid="{ADD8745C-D06E-4B39-8CED-F07FC5B73C13}" uniqueName="14" name="Session" queryTableFieldId="14" dataDxfId="43"/>
    <tableColumn id="15" xr3:uid="{E71511E5-0114-4BFE-B4C2-15A98C24607C}" uniqueName="15" name="HostName" queryTableFieldId="15" dataDxfId="42"/>
    <tableColumn id="16" xr3:uid="{BB037FAD-F130-4029-8F82-C01F7F5AD58B}" uniqueName="16" name="DatabaseID" queryTableFieldId="16" dataDxfId="41" dataCellStyle="Comma"/>
    <tableColumn id="17" xr3:uid="{C5CD3AAB-B12E-4A23-BBCB-F7059C5CCF51}" uniqueName="17" name="Database_name" queryTableFieldId="17" dataDxfId="40"/>
    <tableColumn id="18" xr3:uid="{A9845421-B32C-42C9-9CA4-4B961EFD5D8E}" uniqueName="18" name="Nt_AD" queryTableFieldId="18" dataDxfId="39"/>
    <tableColumn id="19" xr3:uid="{80FB0761-5CAF-40AD-A127-76FEDA3A263A}" uniqueName="19" name="Nt_username" queryTableFieldId="19" dataDxfId="38"/>
    <tableColumn id="20" xr3:uid="{E4BC415D-B551-48C2-BA38-5CE8EB8FF725}" uniqueName="20" name="Login_AD" queryTableFieldId="20" dataDxfId="37"/>
    <tableColumn id="21" xr3:uid="{C4BF2C79-9675-412B-8489-C515619B05EA}" uniqueName="21" name="LoginName" queryTableFieldId="21" dataDxfId="36"/>
    <tableColumn id="22" xr3:uid="{63EEEF30-F623-4C33-98A7-819733330F22}" uniqueName="22" name="Application" queryTableFieldId="22" dataDxfId="35"/>
    <tableColumn id="23" xr3:uid="{B0B6404C-FE6E-4E00-963F-9232F8E5598E}" uniqueName="23" name="Package" queryTableFieldId="23" dataDxfId="34"/>
    <tableColumn id="24" xr3:uid="{8FAC0ABC-02B6-4A71-A6EF-7CD28716BD35}" uniqueName="24" name="Event" queryTableFieldId="24" dataDxfId="33"/>
    <tableColumn id="25" xr3:uid="{8FC06699-06D2-4E72-AACF-B68578187271}" uniqueName="25" name="Result_Code" queryTableFieldId="25" dataDxfId="32" dataCellStyle="Comma"/>
    <tableColumn id="26" xr3:uid="{4BF26685-AE8E-48FD-BAF7-794B3335F47F}" uniqueName="26" name="Output_parameters" queryTableFieldId="26" dataDxfId="31"/>
    <tableColumn id="27" xr3:uid="{CFCFB395-4F15-4530-A531-3352381A7AED}" uniqueName="27" name="Result_Text" queryTableFieldId="27" dataDxfId="30"/>
    <tableColumn id="28" xr3:uid="{32564899-5FAB-4DAC-8936-37ED06A17DC5}" uniqueName="28" name="Exec_Server" queryTableFieldId="28" dataDxfId="29"/>
    <tableColumn id="29" xr3:uid="{0792AFF0-7931-46EA-BD38-ED8CB5D1A14C}" uniqueName="29" name="Exec_DB" queryTableFieldId="29" dataDxfId="28"/>
    <tableColumn id="30" xr3:uid="{6882B7E8-3E23-4D6C-AF17-C1ABB6EFD784}" uniqueName="30" name="Exec_Schema" queryTableFieldId="30" dataDxfId="27"/>
    <tableColumn id="31" xr3:uid="{A312F368-92FF-4FFF-A393-72A4B8145B4E}" uniqueName="31" name="Exec_Name" queryTableFieldId="31" dataDxfId="26"/>
    <tableColumn id="32" xr3:uid="{AC185D6F-7888-45F2-A6A4-AA24A3EDBC21}" uniqueName="32" name="Table_Server" queryTableFieldId="32" dataDxfId="25"/>
    <tableColumn id="33" xr3:uid="{8EF34EE6-32A7-47F2-A811-7AFDAE9137FC}" uniqueName="33" name="Table_DB" queryTableFieldId="33" dataDxfId="24"/>
    <tableColumn id="34" xr3:uid="{3F7E17FB-3CB6-4E84-BB57-82DEE24B9EA3}" uniqueName="34" name="Table_Schema" queryTableFieldId="34" dataDxfId="23"/>
    <tableColumn id="35" xr3:uid="{89F40682-0CF0-4149-8BA3-E87689722428}" uniqueName="35" name="Table_Name" queryTableFieldId="35" dataDxfId="22"/>
    <tableColumn id="36" xr3:uid="{345E0077-997A-44DE-87DB-5FBA71D76AAA}" uniqueName="36" name="Is_System" queryTableFieldId="36" dataDxfId="21"/>
    <tableColumn id="37" xr3:uid="{5FCD53AA-2816-42AE-B738-B67987936020}" uniqueName="37" name="Session_id" queryTableFieldId="37" dataDxfId="20"/>
    <tableColumn id="38" xr3:uid="{4AFE11B4-7B2C-495D-99F8-A2EAE4E42BBE}" uniqueName="38" name="Client_pid" queryTableFieldId="38" dataDxfId="19"/>
    <tableColumn id="39" xr3:uid="{A6F7470E-8AFE-4C8B-B9EB-CB8A732CE162}" uniqueName="39" name="Event_sequence" queryTableFieldId="39" dataDxfId="18"/>
    <tableColumn id="40" xr3:uid="{7EA7C3C7-6ADE-4B3C-97D6-20833DB358B9}" uniqueName="40" name="DateTime_Start" queryTableFieldId="40" dataDxfId="17"/>
    <tableColumn id="41" xr3:uid="{ED939CAD-BAC4-41F1-8B5B-291EEDC1DB95}" uniqueName="41" name="DateTime_Stop" queryTableFieldId="41" dataDxfId="16"/>
    <tableColumn id="52" xr3:uid="{37E69A37-64C3-4935-BA05-FFAB3CAACFA8}" uniqueName="52" name="DateTime_Start (Month Index)" queryTableFieldId="52"/>
    <tableColumn id="53" xr3:uid="{5302CB0F-EFE2-4FC5-99B6-558E845BCCC4}" uniqueName="53" name="DateTime_Start (Month)" queryTableFieldId="53"/>
    <tableColumn id="54" xr3:uid="{B7D1F044-90BA-4515-A710-54750586D73C}" uniqueName="54" name="DateTime_Start (Day Index)" queryTableFieldId="54"/>
    <tableColumn id="55" xr3:uid="{C858E268-55BC-4E17-AE0A-D3487B42F726}" uniqueName="55" name="DateTime_Start (Day)" queryTableFieldId="55"/>
    <tableColumn id="56" xr3:uid="{8D806FB9-21EB-466E-BB07-39347D4750F3}" uniqueName="56" name="DateTime_Start (Hour)" queryTableFieldId="56"/>
    <tableColumn id="57" xr3:uid="{01EF4566-C2F7-4D5B-8CB5-02A4D64A429E}" uniqueName="57" name="DateTime_Start (Minute)" queryTableFieldId="57"/>
    <tableColumn id="58" xr3:uid="{643BFE9D-83B7-409F-8625-4A773CF8BF5A}" uniqueName="58" name="DateTime_Start (Second)" queryTableFieldId="58"/>
    <tableColumn id="59" xr3:uid="{5E33792D-5531-4ADD-8509-B339B2D733F8}" uniqueName="59" name="DateTime_Stop (Hour)" queryTableFieldId="59"/>
    <tableColumn id="60" xr3:uid="{176EFE98-0167-4834-B03C-896C47644BD3}" uniqueName="60" name="DateTime_Stop (Minute)" queryTableFieldId="60"/>
    <tableColumn id="61" xr3:uid="{ECC189CE-7ADC-4A8F-8068-8CE09F665A4B}" uniqueName="61" name="DateTime_Stop (Second)" queryTableFieldId="61"/>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DE0A0E-22F0-47E3-B52D-8FD7A596D7D1}" name="XLGQuery_Parameters" displayName="XLGQuery_Parameters" ref="A1:C16" totalsRowShown="0">
  <autoFilter ref="A1:C16" xr:uid="{A3DE0A0E-22F0-47E3-B52D-8FD7A596D7D1}"/>
  <tableColumns count="3">
    <tableColumn id="1" xr3:uid="{0BC1FA17-07A0-4D22-A2B2-5061D3CC3EA0}" name="Parameter"/>
    <tableColumn id="4" xr3:uid="{6E40FEE3-3616-48F2-9024-B9D8BF164CB7}" name="Описание"/>
    <tableColumn id="2" xr3:uid="{112D49B5-B500-4FE9-AF0D-54489E29C7FE}" name="Value" dataDxfId="9"/>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5598D1B-0068-40F5-8697-72D2CABDB9BB}" name="Range_Top" displayName="Range_Top" ref="E11:F12" tableType="queryTable" totalsRowShown="0" dataDxfId="8">
  <autoFilter ref="E11:F12" xr:uid="{55598D1B-0068-40F5-8697-72D2CABDB9BB}"/>
  <tableColumns count="2">
    <tableColumn id="1" xr3:uid="{9CD9CA60-FADF-475A-A0B9-282F3DC998D3}" uniqueName="1" name="Начальная дата" queryTableFieldId="1" dataDxfId="7"/>
    <tableColumn id="2" xr3:uid="{E2444DC0-4BC9-47F9-ACA3-E9CE98C394A3}" uniqueName="2" name="Конечная дата" queryTableFieldId="2" dataDxfId="6"/>
  </tableColumns>
  <tableStyleInfo name="TableStyleMedium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140A47BA-2D71-4D4E-8D6B-00B91A86C8A4}" name="Range_Sum" displayName="Range_Sum" ref="E13:F14" tableType="queryTable" totalsRowShown="0" dataDxfId="5">
  <autoFilter ref="E13:F14" xr:uid="{140A47BA-2D71-4D4E-8D6B-00B91A86C8A4}"/>
  <tableColumns count="2">
    <tableColumn id="1" xr3:uid="{B360B9B6-12F0-40E2-AF2C-3F811F89FDBD}" uniqueName="1" name="Начальная дата" queryTableFieldId="1" dataDxfId="4"/>
    <tableColumn id="2" xr3:uid="{EEBD1DD2-8E0F-40FA-B509-72213A8545EA}" uniqueName="2" name="Конечная дата" queryTableFieldId="2" dataDxfId="3"/>
  </tableColumns>
  <tableStyleInfo name="TableStyleMedium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B926B13A-8967-4760-A159-CDCE71D84E7B}" name="Range_XE" displayName="Range_XE" ref="E9:F10" tableType="queryTable" totalsRowShown="0" dataDxfId="2">
  <autoFilter ref="E9:F10" xr:uid="{B926B13A-8967-4760-A159-CDCE71D84E7B}"/>
  <tableColumns count="2">
    <tableColumn id="1" xr3:uid="{10E742D6-2ECC-4BDD-8B64-206370607358}" uniqueName="1" name="Начальная дата" queryTableFieldId="1" dataDxfId="1"/>
    <tableColumn id="2" xr3:uid="{959B661A-52BD-4960-9035-C14A7E65E2A9}" uniqueName="2" name="Конечная дата" queryTableFieldId="2" dataDxfId="0"/>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F7BF5301-C038-46A5-9CD5-F9407FC10874}" sourceName="[Log_Top].[Date]">
  <pivotTables>
    <pivotTable tabId="7" name="PivotTable4"/>
    <pivotTable tabId="4294967295" name="PivotChartTable5"/>
    <pivotTable tabId="4294967295" name="PivotChartTable3"/>
  </pivotTables>
  <state minimalRefreshVersion="6" lastRefreshVersion="6" pivotCacheId="268737142" filterType="dateBetween">
    <selection startDate="2024-09-01T00:00:00" endDate="2024-09-30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0AA3AC6-87E5-4A32-B83D-32613A8DC0AC}" cache="Timeline_Date" caption="Date" showHorizontalScrollbar="0" level="3" selectionLevel="2" scrollPosition="2024-08-27T00:00:00"/>
</timelines>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8.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0.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11.xml"/><Relationship Id="rId4" Type="http://schemas.microsoft.com/office/2007/relationships/slicer" Target="../slicers/slicer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table" Target="../tables/table5.xml"/><Relationship Id="rId4" Type="http://schemas.openxmlformats.org/officeDocument/2006/relationships/table" Target="../tables/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602B6-733C-4A95-8C54-22E06618F11E}">
  <sheetPr>
    <tabColor rgb="FFFFC000"/>
  </sheetPr>
  <dimension ref="A1:K159"/>
  <sheetViews>
    <sheetView tabSelected="1" zoomScaleNormal="100" workbookViewId="0">
      <pane ySplit="2" topLeftCell="A3" activePane="bottomLeft" state="frozen"/>
      <selection pane="bottomLeft" activeCell="N24" sqref="N24"/>
    </sheetView>
  </sheetViews>
  <sheetFormatPr defaultRowHeight="14.25" x14ac:dyDescent="0.45"/>
  <cols>
    <col min="1" max="1" width="12.06640625" style="6" bestFit="1" customWidth="1"/>
    <col min="2" max="11" width="13.796875" customWidth="1"/>
    <col min="12" max="14" width="15.86328125" bestFit="1" customWidth="1"/>
    <col min="15" max="198" width="22.1328125" bestFit="1" customWidth="1"/>
    <col min="199" max="199" width="26.1328125" bestFit="1" customWidth="1"/>
    <col min="200" max="200" width="26.73046875" bestFit="1" customWidth="1"/>
  </cols>
  <sheetData>
    <row r="1" spans="2:9" ht="14.65" thickBot="1" x14ac:dyDescent="0.5">
      <c r="H1" t="s">
        <v>16</v>
      </c>
      <c r="I1" t="s">
        <v>17</v>
      </c>
    </row>
    <row r="2" spans="2:9" ht="14.65" thickBot="1" x14ac:dyDescent="0.5">
      <c r="B2" s="5" t="s">
        <v>27</v>
      </c>
      <c r="C2" s="13"/>
      <c r="D2" s="13"/>
      <c r="F2" s="4" t="s">
        <v>55</v>
      </c>
      <c r="H2" s="14" cm="1">
        <f t="array" ref="H2">Range_Sum[Начальная дата]</f>
        <v>45486</v>
      </c>
      <c r="I2" s="14" cm="1">
        <f t="array" ref="I2">Range_Sum[Конечная дата]</f>
        <v>45582</v>
      </c>
    </row>
    <row r="3" spans="2:9" x14ac:dyDescent="0.45">
      <c r="H3" cm="1">
        <f t="array" ref="H3">Range_Sum[Начальная дата]</f>
        <v>45486</v>
      </c>
      <c r="I3" cm="1">
        <f t="array" ref="I3">Range_Sum[Конечная дата]</f>
        <v>45582</v>
      </c>
    </row>
    <row r="25" spans="3:3" x14ac:dyDescent="0.45">
      <c r="C25" s="5"/>
    </row>
    <row r="62" spans="1:11" x14ac:dyDescent="0.45">
      <c r="A62" s="12" t="s">
        <v>51</v>
      </c>
      <c r="B62" t="s" vm="1">
        <v>13</v>
      </c>
    </row>
    <row r="64" spans="1:11" x14ac:dyDescent="0.45">
      <c r="A64" s="12" t="s">
        <v>11</v>
      </c>
      <c r="B64" t="s">
        <v>14</v>
      </c>
      <c r="C64" t="s">
        <v>15</v>
      </c>
      <c r="D64" t="s">
        <v>56</v>
      </c>
      <c r="E64" t="s">
        <v>8</v>
      </c>
      <c r="F64" t="s">
        <v>9</v>
      </c>
      <c r="G64" t="s">
        <v>6</v>
      </c>
      <c r="H64" t="s">
        <v>7</v>
      </c>
      <c r="I64" t="s">
        <v>10</v>
      </c>
      <c r="J64" t="s">
        <v>54</v>
      </c>
      <c r="K64" t="s">
        <v>57</v>
      </c>
    </row>
    <row r="65" spans="1:11" x14ac:dyDescent="0.45">
      <c r="A65" s="11">
        <v>45486</v>
      </c>
      <c r="B65" s="3">
        <v>30119.609</v>
      </c>
      <c r="C65" s="3">
        <v>29209.989763000001</v>
      </c>
      <c r="D65" s="3">
        <v>8305218101</v>
      </c>
      <c r="E65" s="3">
        <v>3746433</v>
      </c>
      <c r="F65" s="3">
        <v>6109251</v>
      </c>
      <c r="G65" s="3"/>
      <c r="H65" s="3">
        <v>422934350</v>
      </c>
      <c r="I65" s="3">
        <v>409047932</v>
      </c>
      <c r="J65" s="3">
        <v>791</v>
      </c>
      <c r="K65" s="3">
        <v>15460</v>
      </c>
    </row>
    <row r="66" spans="1:11" x14ac:dyDescent="0.45">
      <c r="A66" s="11">
        <v>45487</v>
      </c>
      <c r="B66" s="3">
        <v>46261.08</v>
      </c>
      <c r="C66" s="3">
        <v>42035.682720999997</v>
      </c>
      <c r="D66" s="3">
        <v>15132941061</v>
      </c>
      <c r="E66" s="3">
        <v>15407507</v>
      </c>
      <c r="F66" s="3">
        <v>28616020</v>
      </c>
      <c r="G66" s="3"/>
      <c r="H66" s="3">
        <v>527767384</v>
      </c>
      <c r="I66" s="3">
        <v>530024187</v>
      </c>
      <c r="J66" s="3">
        <v>1042</v>
      </c>
      <c r="K66" s="3">
        <v>15952</v>
      </c>
    </row>
    <row r="67" spans="1:11" x14ac:dyDescent="0.45">
      <c r="A67" s="11">
        <v>45488</v>
      </c>
      <c r="B67" s="3">
        <v>95284.722999999998</v>
      </c>
      <c r="C67" s="3">
        <v>98806.129417000004</v>
      </c>
      <c r="D67" s="3">
        <v>28091697416</v>
      </c>
      <c r="E67" s="3">
        <v>15852933</v>
      </c>
      <c r="F67" s="3">
        <v>2786248</v>
      </c>
      <c r="G67" s="3"/>
      <c r="H67" s="3">
        <v>478752063</v>
      </c>
      <c r="I67" s="3">
        <v>1275431939</v>
      </c>
      <c r="J67" s="3">
        <v>15652</v>
      </c>
      <c r="K67" s="3">
        <v>61195</v>
      </c>
    </row>
    <row r="68" spans="1:11" x14ac:dyDescent="0.45">
      <c r="A68" s="11">
        <v>45489</v>
      </c>
      <c r="B68" s="3">
        <v>82822.328999999998</v>
      </c>
      <c r="C68" s="3">
        <v>91826.993453999996</v>
      </c>
      <c r="D68" s="3">
        <v>26645509701</v>
      </c>
      <c r="E68" s="3">
        <v>15040721</v>
      </c>
      <c r="F68" s="3">
        <v>23067268</v>
      </c>
      <c r="G68" s="3"/>
      <c r="H68" s="3">
        <v>406091651</v>
      </c>
      <c r="I68" s="3">
        <v>848713612</v>
      </c>
      <c r="J68" s="3">
        <v>15254</v>
      </c>
      <c r="K68" s="3">
        <v>56850</v>
      </c>
    </row>
    <row r="69" spans="1:11" x14ac:dyDescent="0.45">
      <c r="A69" s="11">
        <v>45493</v>
      </c>
      <c r="B69" s="3">
        <v>35532.408000000003</v>
      </c>
      <c r="C69" s="3">
        <v>32936.084580000002</v>
      </c>
      <c r="D69" s="3">
        <v>9597978642</v>
      </c>
      <c r="E69" s="3">
        <v>5581854</v>
      </c>
      <c r="F69" s="3">
        <v>6698397</v>
      </c>
      <c r="G69" s="3"/>
      <c r="H69" s="3">
        <v>559314561</v>
      </c>
      <c r="I69" s="3">
        <v>407790552</v>
      </c>
      <c r="J69" s="3">
        <v>1121</v>
      </c>
      <c r="K69" s="3">
        <v>9052</v>
      </c>
    </row>
    <row r="70" spans="1:11" x14ac:dyDescent="0.45">
      <c r="A70" s="11">
        <v>45494</v>
      </c>
      <c r="B70" s="3">
        <v>49847.347999999998</v>
      </c>
      <c r="C70" s="3">
        <v>44634.803978999997</v>
      </c>
      <c r="D70" s="3">
        <v>13385854508</v>
      </c>
      <c r="E70" s="3">
        <v>18811441</v>
      </c>
      <c r="F70" s="3">
        <v>12897647</v>
      </c>
      <c r="G70" s="3"/>
      <c r="H70" s="3">
        <v>364147380</v>
      </c>
      <c r="I70" s="3">
        <v>507229318</v>
      </c>
      <c r="J70" s="3">
        <v>1042</v>
      </c>
      <c r="K70" s="3">
        <v>2675</v>
      </c>
    </row>
    <row r="71" spans="1:11" x14ac:dyDescent="0.45">
      <c r="A71" s="11">
        <v>45495</v>
      </c>
      <c r="B71" s="3">
        <v>180972.929</v>
      </c>
      <c r="C71" s="3">
        <v>150280.158123</v>
      </c>
      <c r="D71" s="3">
        <v>41308141209</v>
      </c>
      <c r="E71" s="3">
        <v>26696090</v>
      </c>
      <c r="F71" s="3">
        <v>25701683</v>
      </c>
      <c r="G71" s="3"/>
      <c r="H71" s="3">
        <v>565492124</v>
      </c>
      <c r="I71" s="3">
        <v>1201228502</v>
      </c>
      <c r="J71" s="3">
        <v>16347</v>
      </c>
      <c r="K71" s="3">
        <v>14038</v>
      </c>
    </row>
    <row r="72" spans="1:11" x14ac:dyDescent="0.45">
      <c r="A72" s="11">
        <v>45496</v>
      </c>
      <c r="B72" s="3">
        <v>304606.21799999999</v>
      </c>
      <c r="C72" s="3">
        <v>256135.07215699999</v>
      </c>
      <c r="D72" s="3">
        <v>50190776047</v>
      </c>
      <c r="E72" s="3">
        <v>29445810</v>
      </c>
      <c r="F72" s="3">
        <v>27720900</v>
      </c>
      <c r="G72" s="3"/>
      <c r="H72" s="3">
        <v>659057908</v>
      </c>
      <c r="I72" s="3">
        <v>1324711995</v>
      </c>
      <c r="J72" s="3">
        <v>15307</v>
      </c>
      <c r="K72" s="3">
        <v>39994</v>
      </c>
    </row>
    <row r="73" spans="1:11" x14ac:dyDescent="0.45">
      <c r="A73" s="11">
        <v>45497</v>
      </c>
      <c r="B73" s="3">
        <v>114131.23</v>
      </c>
      <c r="C73" s="3">
        <v>123846.621862</v>
      </c>
      <c r="D73" s="3">
        <v>37159152584</v>
      </c>
      <c r="E73" s="3">
        <v>29530991</v>
      </c>
      <c r="F73" s="3">
        <v>26155243</v>
      </c>
      <c r="G73" s="3"/>
      <c r="H73" s="3">
        <v>539012305</v>
      </c>
      <c r="I73" s="3">
        <v>1427976910</v>
      </c>
      <c r="J73" s="3">
        <v>14159</v>
      </c>
      <c r="K73" s="3">
        <v>39475</v>
      </c>
    </row>
    <row r="74" spans="1:11" x14ac:dyDescent="0.45">
      <c r="A74" s="11">
        <v>45498</v>
      </c>
      <c r="B74" s="3">
        <v>121523.287</v>
      </c>
      <c r="C74" s="3">
        <v>137550.31528099999</v>
      </c>
      <c r="D74" s="3">
        <v>40852911491</v>
      </c>
      <c r="E74" s="3">
        <v>28172336</v>
      </c>
      <c r="F74" s="3">
        <v>39051313</v>
      </c>
      <c r="G74" s="3"/>
      <c r="H74" s="3">
        <v>549603836</v>
      </c>
      <c r="I74" s="3">
        <v>1694283460</v>
      </c>
      <c r="J74" s="3">
        <v>14059</v>
      </c>
      <c r="K74" s="3">
        <v>13466</v>
      </c>
    </row>
    <row r="75" spans="1:11" x14ac:dyDescent="0.45">
      <c r="A75" s="11">
        <v>45499</v>
      </c>
      <c r="B75" s="3">
        <v>114278.613</v>
      </c>
      <c r="C75" s="3">
        <v>124285.635496</v>
      </c>
      <c r="D75" s="3">
        <v>42091031458</v>
      </c>
      <c r="E75" s="3">
        <v>31305967</v>
      </c>
      <c r="F75" s="3">
        <v>20882104</v>
      </c>
      <c r="G75" s="3"/>
      <c r="H75" s="3">
        <v>429162903</v>
      </c>
      <c r="I75" s="3">
        <v>1363961410</v>
      </c>
      <c r="J75" s="3">
        <v>12125</v>
      </c>
      <c r="K75" s="3">
        <v>13826</v>
      </c>
    </row>
    <row r="76" spans="1:11" x14ac:dyDescent="0.45">
      <c r="A76" s="11">
        <v>45500</v>
      </c>
      <c r="B76" s="3">
        <v>65583.081000000006</v>
      </c>
      <c r="C76" s="3">
        <v>65254.519677999997</v>
      </c>
      <c r="D76" s="3">
        <v>18634875336</v>
      </c>
      <c r="E76" s="3">
        <v>22119126</v>
      </c>
      <c r="F76" s="3">
        <v>20451283</v>
      </c>
      <c r="G76" s="3"/>
      <c r="H76" s="3">
        <v>618039227</v>
      </c>
      <c r="I76" s="3">
        <v>696787522</v>
      </c>
      <c r="J76" s="3">
        <v>750</v>
      </c>
      <c r="K76" s="3">
        <v>10214</v>
      </c>
    </row>
    <row r="77" spans="1:11" x14ac:dyDescent="0.45">
      <c r="A77" s="11">
        <v>45501</v>
      </c>
      <c r="B77" s="3">
        <v>45267.114000000001</v>
      </c>
      <c r="C77" s="3">
        <v>39799.121844000001</v>
      </c>
      <c r="D77" s="3">
        <v>14346749021</v>
      </c>
      <c r="E77" s="3">
        <v>20458533</v>
      </c>
      <c r="F77" s="3">
        <v>10663622</v>
      </c>
      <c r="G77" s="3"/>
      <c r="H77" s="3">
        <v>280425573</v>
      </c>
      <c r="I77" s="3">
        <v>503296431</v>
      </c>
      <c r="J77" s="3">
        <v>1081</v>
      </c>
      <c r="K77" s="3">
        <v>2717</v>
      </c>
    </row>
    <row r="78" spans="1:11" x14ac:dyDescent="0.45">
      <c r="A78" s="11">
        <v>45502</v>
      </c>
      <c r="B78" s="3">
        <v>116968.936</v>
      </c>
      <c r="C78" s="3">
        <v>122100.663054</v>
      </c>
      <c r="D78" s="3">
        <v>33283249614</v>
      </c>
      <c r="E78" s="3">
        <v>35110420</v>
      </c>
      <c r="F78" s="3">
        <v>23008202</v>
      </c>
      <c r="G78" s="3"/>
      <c r="H78" s="3">
        <v>713028505</v>
      </c>
      <c r="I78" s="3">
        <v>1113719618</v>
      </c>
      <c r="J78" s="3">
        <v>15653</v>
      </c>
      <c r="K78" s="3">
        <v>15852</v>
      </c>
    </row>
    <row r="79" spans="1:11" x14ac:dyDescent="0.45">
      <c r="A79" s="11">
        <v>45503</v>
      </c>
      <c r="B79" s="3">
        <v>142488.37599999999</v>
      </c>
      <c r="C79" s="3">
        <v>150104.239573</v>
      </c>
      <c r="D79" s="3">
        <v>38617828693</v>
      </c>
      <c r="E79" s="3">
        <v>30176789</v>
      </c>
      <c r="F79" s="3">
        <v>19563080</v>
      </c>
      <c r="G79" s="3"/>
      <c r="H79" s="3">
        <v>625643231</v>
      </c>
      <c r="I79" s="3">
        <v>1372499330</v>
      </c>
      <c r="J79" s="3">
        <v>15643</v>
      </c>
      <c r="K79" s="3">
        <v>16791</v>
      </c>
    </row>
    <row r="80" spans="1:11" x14ac:dyDescent="0.45">
      <c r="A80" s="11">
        <v>45504</v>
      </c>
      <c r="B80" s="3">
        <v>138244.603</v>
      </c>
      <c r="C80" s="3">
        <v>161145.74026600001</v>
      </c>
      <c r="D80" s="3">
        <v>36909009709</v>
      </c>
      <c r="E80" s="3">
        <v>32581871</v>
      </c>
      <c r="F80" s="3">
        <v>19303735</v>
      </c>
      <c r="G80" s="3"/>
      <c r="H80" s="3">
        <v>1129197019</v>
      </c>
      <c r="I80" s="3">
        <v>1546330691</v>
      </c>
      <c r="J80" s="3">
        <v>13205</v>
      </c>
      <c r="K80" s="3">
        <v>32702</v>
      </c>
    </row>
    <row r="81" spans="1:11" x14ac:dyDescent="0.45">
      <c r="A81" s="11">
        <v>45505</v>
      </c>
      <c r="B81" s="3">
        <v>143282.32500000001</v>
      </c>
      <c r="C81" s="3">
        <v>157598.31511900001</v>
      </c>
      <c r="D81" s="3">
        <v>37862510644</v>
      </c>
      <c r="E81" s="3">
        <v>26547269</v>
      </c>
      <c r="F81" s="3">
        <v>25931640</v>
      </c>
      <c r="G81" s="3"/>
      <c r="H81" s="3">
        <v>911665005</v>
      </c>
      <c r="I81" s="3">
        <v>1889567620</v>
      </c>
      <c r="J81" s="3">
        <v>13369</v>
      </c>
      <c r="K81" s="3">
        <v>41857</v>
      </c>
    </row>
    <row r="82" spans="1:11" x14ac:dyDescent="0.45">
      <c r="A82" s="11">
        <v>45506</v>
      </c>
      <c r="B82" s="3">
        <v>112973.986</v>
      </c>
      <c r="C82" s="3">
        <v>116424.449538</v>
      </c>
      <c r="D82" s="3">
        <v>27798904118</v>
      </c>
      <c r="E82" s="3">
        <v>20748545</v>
      </c>
      <c r="F82" s="3">
        <v>23713986</v>
      </c>
      <c r="G82" s="3"/>
      <c r="H82" s="3">
        <v>727274597</v>
      </c>
      <c r="I82" s="3">
        <v>1482823091</v>
      </c>
      <c r="J82" s="3">
        <v>11866</v>
      </c>
      <c r="K82" s="3">
        <v>40110</v>
      </c>
    </row>
    <row r="83" spans="1:11" x14ac:dyDescent="0.45">
      <c r="A83" s="11">
        <v>45507</v>
      </c>
      <c r="B83" s="3">
        <v>59070.256000000001</v>
      </c>
      <c r="C83" s="3">
        <v>56941.794284000003</v>
      </c>
      <c r="D83" s="3">
        <v>17838466041</v>
      </c>
      <c r="E83" s="3">
        <v>15328072</v>
      </c>
      <c r="F83" s="3">
        <v>13649876</v>
      </c>
      <c r="G83" s="3"/>
      <c r="H83" s="3">
        <v>577675980</v>
      </c>
      <c r="I83" s="3">
        <v>738033637</v>
      </c>
      <c r="J83" s="3">
        <v>770</v>
      </c>
      <c r="K83" s="3">
        <v>11012</v>
      </c>
    </row>
    <row r="84" spans="1:11" x14ac:dyDescent="0.45">
      <c r="A84" s="11">
        <v>45508</v>
      </c>
      <c r="B84" s="3">
        <v>41639.872000000003</v>
      </c>
      <c r="C84" s="3">
        <v>38239.332997999998</v>
      </c>
      <c r="D84" s="3">
        <v>10431729046</v>
      </c>
      <c r="E84" s="3">
        <v>9544807</v>
      </c>
      <c r="F84" s="3">
        <v>13225908</v>
      </c>
      <c r="G84" s="3"/>
      <c r="H84" s="3">
        <v>442823049</v>
      </c>
      <c r="I84" s="3">
        <v>547504181</v>
      </c>
      <c r="J84" s="3">
        <v>1007</v>
      </c>
      <c r="K84" s="3">
        <v>3228</v>
      </c>
    </row>
    <row r="85" spans="1:11" x14ac:dyDescent="0.45">
      <c r="A85" s="11">
        <v>45509</v>
      </c>
      <c r="B85" s="3">
        <v>131024.039</v>
      </c>
      <c r="C85" s="3">
        <v>154412.42175499999</v>
      </c>
      <c r="D85" s="3">
        <v>45562279469</v>
      </c>
      <c r="E85" s="3">
        <v>28266778</v>
      </c>
      <c r="F85" s="3">
        <v>22103263</v>
      </c>
      <c r="G85" s="3"/>
      <c r="H85" s="3">
        <v>661229132</v>
      </c>
      <c r="I85" s="3">
        <v>2073002130</v>
      </c>
      <c r="J85" s="3">
        <v>15662</v>
      </c>
      <c r="K85" s="3">
        <v>14646</v>
      </c>
    </row>
    <row r="86" spans="1:11" x14ac:dyDescent="0.45">
      <c r="A86" s="11">
        <v>45510</v>
      </c>
      <c r="B86" s="3">
        <v>122015.583</v>
      </c>
      <c r="C86" s="3">
        <v>135963.10428</v>
      </c>
      <c r="D86" s="3">
        <v>39601931829</v>
      </c>
      <c r="E86" s="3">
        <v>21718717</v>
      </c>
      <c r="F86" s="3">
        <v>25499990</v>
      </c>
      <c r="G86" s="3"/>
      <c r="H86" s="3">
        <v>488252289</v>
      </c>
      <c r="I86" s="3">
        <v>1422842616</v>
      </c>
      <c r="J86" s="3">
        <v>15281</v>
      </c>
      <c r="K86" s="3">
        <v>15814</v>
      </c>
    </row>
    <row r="87" spans="1:11" x14ac:dyDescent="0.45">
      <c r="A87" s="11">
        <v>45511</v>
      </c>
      <c r="B87" s="3">
        <v>128027.298</v>
      </c>
      <c r="C87" s="3">
        <v>150868.56877499999</v>
      </c>
      <c r="D87" s="3">
        <v>43516917379</v>
      </c>
      <c r="E87" s="3">
        <v>26859727</v>
      </c>
      <c r="F87" s="3">
        <v>19677827</v>
      </c>
      <c r="G87" s="3"/>
      <c r="H87" s="3">
        <v>498806927</v>
      </c>
      <c r="I87" s="3">
        <v>1568449270</v>
      </c>
      <c r="J87" s="3">
        <v>14025</v>
      </c>
      <c r="K87" s="3">
        <v>15198</v>
      </c>
    </row>
    <row r="88" spans="1:11" x14ac:dyDescent="0.45">
      <c r="A88" s="11">
        <v>45512</v>
      </c>
      <c r="B88" s="3">
        <v>161374.63699999999</v>
      </c>
      <c r="C88" s="3">
        <v>187268.77344399999</v>
      </c>
      <c r="D88" s="3">
        <v>43172115605</v>
      </c>
      <c r="E88" s="3">
        <v>22613603</v>
      </c>
      <c r="F88" s="3">
        <v>20722546</v>
      </c>
      <c r="G88" s="3"/>
      <c r="H88" s="3">
        <v>693994457</v>
      </c>
      <c r="I88" s="3">
        <v>1457532583</v>
      </c>
      <c r="J88" s="3">
        <v>14311</v>
      </c>
      <c r="K88" s="3">
        <v>15629</v>
      </c>
    </row>
    <row r="89" spans="1:11" x14ac:dyDescent="0.45">
      <c r="A89" s="11">
        <v>45513</v>
      </c>
      <c r="B89" s="3">
        <v>184234.46900000001</v>
      </c>
      <c r="C89" s="3">
        <v>206908.35641499999</v>
      </c>
      <c r="D89" s="3">
        <v>52043407582</v>
      </c>
      <c r="E89" s="3">
        <v>19843065</v>
      </c>
      <c r="F89" s="3">
        <v>26843717</v>
      </c>
      <c r="G89" s="3"/>
      <c r="H89" s="3">
        <v>655144828</v>
      </c>
      <c r="I89" s="3">
        <v>1436584704</v>
      </c>
      <c r="J89" s="3">
        <v>12165</v>
      </c>
      <c r="K89" s="3">
        <v>16460</v>
      </c>
    </row>
    <row r="90" spans="1:11" x14ac:dyDescent="0.45">
      <c r="A90" s="11">
        <v>45514</v>
      </c>
      <c r="B90" s="3">
        <v>61461.622000000003</v>
      </c>
      <c r="C90" s="3">
        <v>64669.205211</v>
      </c>
      <c r="D90" s="3">
        <v>18699225730</v>
      </c>
      <c r="E90" s="3">
        <v>16645586</v>
      </c>
      <c r="F90" s="3">
        <v>8796144</v>
      </c>
      <c r="G90" s="3"/>
      <c r="H90" s="3">
        <v>486021535</v>
      </c>
      <c r="I90" s="3">
        <v>670642796</v>
      </c>
      <c r="J90" s="3">
        <v>985</v>
      </c>
      <c r="K90" s="3">
        <v>12021</v>
      </c>
    </row>
    <row r="91" spans="1:11" x14ac:dyDescent="0.45">
      <c r="A91" s="11">
        <v>45515</v>
      </c>
      <c r="B91" s="3">
        <v>52372.000999999997</v>
      </c>
      <c r="C91" s="3">
        <v>52008.725958000003</v>
      </c>
      <c r="D91" s="3">
        <v>16248167644</v>
      </c>
      <c r="E91" s="3">
        <v>17864383</v>
      </c>
      <c r="F91" s="3">
        <v>14192106</v>
      </c>
      <c r="G91" s="3"/>
      <c r="H91" s="3">
        <v>584320314</v>
      </c>
      <c r="I91" s="3">
        <v>563658016</v>
      </c>
      <c r="J91" s="3">
        <v>1306</v>
      </c>
      <c r="K91" s="3">
        <v>5012</v>
      </c>
    </row>
    <row r="92" spans="1:11" x14ac:dyDescent="0.45">
      <c r="A92" s="11">
        <v>45516</v>
      </c>
      <c r="B92" s="3">
        <v>141759.375</v>
      </c>
      <c r="C92" s="3">
        <v>159332.378746</v>
      </c>
      <c r="D92" s="3">
        <v>37381916027</v>
      </c>
      <c r="E92" s="3">
        <v>26798357</v>
      </c>
      <c r="F92" s="3">
        <v>25418833</v>
      </c>
      <c r="G92" s="3"/>
      <c r="H92" s="3">
        <v>745031246</v>
      </c>
      <c r="I92" s="3">
        <v>1360927746</v>
      </c>
      <c r="J92" s="3">
        <v>16313</v>
      </c>
      <c r="K92" s="3">
        <v>14104</v>
      </c>
    </row>
    <row r="93" spans="1:11" x14ac:dyDescent="0.45">
      <c r="A93" s="11">
        <v>45517</v>
      </c>
      <c r="B93" s="3">
        <v>121446.837</v>
      </c>
      <c r="C93" s="3">
        <v>132310.501919</v>
      </c>
      <c r="D93" s="3">
        <v>33125379961</v>
      </c>
      <c r="E93" s="3">
        <v>23812194</v>
      </c>
      <c r="F93" s="3">
        <v>22611987</v>
      </c>
      <c r="G93" s="3"/>
      <c r="H93" s="3">
        <v>509516064</v>
      </c>
      <c r="I93" s="3">
        <v>1310062092</v>
      </c>
      <c r="J93" s="3">
        <v>15114</v>
      </c>
      <c r="K93" s="3">
        <v>16727</v>
      </c>
    </row>
    <row r="94" spans="1:11" x14ac:dyDescent="0.45">
      <c r="A94" s="11">
        <v>45518</v>
      </c>
      <c r="B94" s="3">
        <v>126666.56</v>
      </c>
      <c r="C94" s="3">
        <v>143893.822396</v>
      </c>
      <c r="D94" s="3">
        <v>33038268432</v>
      </c>
      <c r="E94" s="3">
        <v>33367300</v>
      </c>
      <c r="F94" s="3">
        <v>22936928</v>
      </c>
      <c r="G94" s="3"/>
      <c r="H94" s="3">
        <v>834076519</v>
      </c>
      <c r="I94" s="3">
        <v>1295643649</v>
      </c>
      <c r="J94" s="3">
        <v>14452</v>
      </c>
      <c r="K94" s="3">
        <v>15280</v>
      </c>
    </row>
    <row r="95" spans="1:11" x14ac:dyDescent="0.45">
      <c r="A95" s="11">
        <v>45519</v>
      </c>
      <c r="B95" s="3">
        <v>120397.617</v>
      </c>
      <c r="C95" s="3">
        <v>127490.42331499999</v>
      </c>
      <c r="D95" s="3">
        <v>37100859187</v>
      </c>
      <c r="E95" s="3">
        <v>26396949</v>
      </c>
      <c r="F95" s="3">
        <v>22354845</v>
      </c>
      <c r="G95" s="3"/>
      <c r="H95" s="3">
        <v>570672859</v>
      </c>
      <c r="I95" s="3">
        <v>1412010614</v>
      </c>
      <c r="J95" s="3">
        <v>14603</v>
      </c>
      <c r="K95" s="3">
        <v>16700</v>
      </c>
    </row>
    <row r="96" spans="1:11" x14ac:dyDescent="0.45">
      <c r="A96" s="11">
        <v>45520</v>
      </c>
      <c r="B96" s="3">
        <v>122139.78</v>
      </c>
      <c r="C96" s="3">
        <v>132042.71120600001</v>
      </c>
      <c r="D96" s="3">
        <v>38808413777</v>
      </c>
      <c r="E96" s="3">
        <v>37410470</v>
      </c>
      <c r="F96" s="3">
        <v>16306176</v>
      </c>
      <c r="G96" s="3"/>
      <c r="H96" s="3">
        <v>617112044</v>
      </c>
      <c r="I96" s="3">
        <v>1468595826</v>
      </c>
      <c r="J96" s="3">
        <v>12482</v>
      </c>
      <c r="K96" s="3">
        <v>17836</v>
      </c>
    </row>
    <row r="97" spans="1:11" x14ac:dyDescent="0.45">
      <c r="A97" s="11">
        <v>45521</v>
      </c>
      <c r="B97" s="3">
        <v>71418.847999999998</v>
      </c>
      <c r="C97" s="3">
        <v>70273.788685000007</v>
      </c>
      <c r="D97" s="3">
        <v>22721136906</v>
      </c>
      <c r="E97" s="3">
        <v>24213004</v>
      </c>
      <c r="F97" s="3">
        <v>9423781</v>
      </c>
      <c r="G97" s="3"/>
      <c r="H97" s="3">
        <v>708542275</v>
      </c>
      <c r="I97" s="3">
        <v>792634754</v>
      </c>
      <c r="J97" s="3">
        <v>1360</v>
      </c>
      <c r="K97" s="3">
        <v>13870</v>
      </c>
    </row>
    <row r="98" spans="1:11" x14ac:dyDescent="0.45">
      <c r="A98" s="11">
        <v>45522</v>
      </c>
      <c r="B98" s="3">
        <v>53075.557000000001</v>
      </c>
      <c r="C98" s="3">
        <v>51824.225659000003</v>
      </c>
      <c r="D98" s="3">
        <v>16392696787</v>
      </c>
      <c r="E98" s="3">
        <v>19011074</v>
      </c>
      <c r="F98" s="3">
        <v>14704685</v>
      </c>
      <c r="G98" s="3"/>
      <c r="H98" s="3">
        <v>343644272</v>
      </c>
      <c r="I98" s="3">
        <v>503421191</v>
      </c>
      <c r="J98" s="3">
        <v>1794</v>
      </c>
      <c r="K98" s="3">
        <v>4978</v>
      </c>
    </row>
    <row r="99" spans="1:11" x14ac:dyDescent="0.45">
      <c r="A99" s="11">
        <v>45523</v>
      </c>
      <c r="B99" s="3">
        <v>152974.28099999999</v>
      </c>
      <c r="C99" s="3">
        <v>191245.46483099999</v>
      </c>
      <c r="D99" s="3">
        <v>51614239531</v>
      </c>
      <c r="E99" s="3">
        <v>40601432</v>
      </c>
      <c r="F99" s="3">
        <v>21856151</v>
      </c>
      <c r="G99" s="3"/>
      <c r="H99" s="3">
        <v>764170396</v>
      </c>
      <c r="I99" s="3">
        <v>1600865293</v>
      </c>
      <c r="J99" s="3">
        <v>17297</v>
      </c>
      <c r="K99" s="3">
        <v>16642</v>
      </c>
    </row>
    <row r="100" spans="1:11" x14ac:dyDescent="0.45">
      <c r="A100" s="11">
        <v>45524</v>
      </c>
      <c r="B100" s="3">
        <v>144549.179</v>
      </c>
      <c r="C100" s="3">
        <v>175409.486967</v>
      </c>
      <c r="D100" s="3">
        <v>46636424476</v>
      </c>
      <c r="E100" s="3">
        <v>29561406</v>
      </c>
      <c r="F100" s="3">
        <v>22226309</v>
      </c>
      <c r="G100" s="3"/>
      <c r="H100" s="3">
        <v>632702553</v>
      </c>
      <c r="I100" s="3">
        <v>1820921613</v>
      </c>
      <c r="J100" s="3">
        <v>16228</v>
      </c>
      <c r="K100" s="3">
        <v>14042</v>
      </c>
    </row>
    <row r="101" spans="1:11" x14ac:dyDescent="0.45">
      <c r="A101" s="11">
        <v>45525</v>
      </c>
      <c r="B101" s="3">
        <v>125398.38099999999</v>
      </c>
      <c r="C101" s="3">
        <v>140347.13686900001</v>
      </c>
      <c r="D101" s="3">
        <v>38976023995</v>
      </c>
      <c r="E101" s="3">
        <v>28905712</v>
      </c>
      <c r="F101" s="3">
        <v>27581156</v>
      </c>
      <c r="G101" s="3"/>
      <c r="H101" s="3">
        <v>576327863</v>
      </c>
      <c r="I101" s="3">
        <v>1428128275</v>
      </c>
      <c r="J101" s="3">
        <v>14452</v>
      </c>
      <c r="K101" s="3">
        <v>14782</v>
      </c>
    </row>
    <row r="102" spans="1:11" x14ac:dyDescent="0.45">
      <c r="A102" s="11">
        <v>45526</v>
      </c>
      <c r="B102" s="3">
        <v>138076.777</v>
      </c>
      <c r="C102" s="3">
        <v>159689.731379</v>
      </c>
      <c r="D102" s="3">
        <v>39813574563</v>
      </c>
      <c r="E102" s="3">
        <v>18836223</v>
      </c>
      <c r="F102" s="3">
        <v>27128621</v>
      </c>
      <c r="G102" s="3"/>
      <c r="H102" s="3">
        <v>607749472</v>
      </c>
      <c r="I102" s="3">
        <v>1815108737</v>
      </c>
      <c r="J102" s="3">
        <v>15104</v>
      </c>
      <c r="K102" s="3">
        <v>14490</v>
      </c>
    </row>
    <row r="103" spans="1:11" x14ac:dyDescent="0.45">
      <c r="A103" s="11">
        <v>45527</v>
      </c>
      <c r="B103" s="3">
        <v>87993.876000000004</v>
      </c>
      <c r="C103" s="3">
        <v>95913.118889000005</v>
      </c>
      <c r="D103" s="3">
        <v>24283337641</v>
      </c>
      <c r="E103" s="3">
        <v>15886225</v>
      </c>
      <c r="F103" s="3">
        <v>14811449</v>
      </c>
      <c r="G103" s="3"/>
      <c r="H103" s="3">
        <v>394450004</v>
      </c>
      <c r="I103" s="3">
        <v>1007978855</v>
      </c>
      <c r="J103" s="3">
        <v>13152</v>
      </c>
      <c r="K103" s="3">
        <v>10352</v>
      </c>
    </row>
    <row r="104" spans="1:11" x14ac:dyDescent="0.45">
      <c r="A104" s="11">
        <v>45528</v>
      </c>
      <c r="B104" s="3">
        <v>56957.343000000001</v>
      </c>
      <c r="C104" s="3">
        <v>58105.537275000002</v>
      </c>
      <c r="D104" s="3">
        <v>16174109885</v>
      </c>
      <c r="E104" s="3">
        <v>12145374</v>
      </c>
      <c r="F104" s="3">
        <v>9808582</v>
      </c>
      <c r="G104" s="3"/>
      <c r="H104" s="3">
        <v>402401992</v>
      </c>
      <c r="I104" s="3">
        <v>589898411</v>
      </c>
      <c r="J104" s="3">
        <v>1531</v>
      </c>
      <c r="K104" s="3">
        <v>11186</v>
      </c>
    </row>
    <row r="105" spans="1:11" x14ac:dyDescent="0.45">
      <c r="A105" s="11">
        <v>45529</v>
      </c>
      <c r="B105" s="3">
        <v>48438.607000000004</v>
      </c>
      <c r="C105" s="3">
        <v>45379.125698999997</v>
      </c>
      <c r="D105" s="3">
        <v>14168976631</v>
      </c>
      <c r="E105" s="3">
        <v>14455930</v>
      </c>
      <c r="F105" s="3">
        <v>8261478</v>
      </c>
      <c r="G105" s="3"/>
      <c r="H105" s="3">
        <v>419844450</v>
      </c>
      <c r="I105" s="3">
        <v>403850748</v>
      </c>
      <c r="J105" s="3">
        <v>1845</v>
      </c>
      <c r="K105" s="3">
        <v>3648</v>
      </c>
    </row>
    <row r="106" spans="1:11" x14ac:dyDescent="0.45">
      <c r="A106" s="11">
        <v>45530</v>
      </c>
      <c r="B106" s="3">
        <v>134545.766</v>
      </c>
      <c r="C106" s="3">
        <v>160834.709061</v>
      </c>
      <c r="D106" s="3">
        <v>37352761470</v>
      </c>
      <c r="E106" s="3">
        <v>27876235</v>
      </c>
      <c r="F106" s="3">
        <v>25094787</v>
      </c>
      <c r="G106" s="3"/>
      <c r="H106" s="3">
        <v>753425976</v>
      </c>
      <c r="I106" s="3">
        <v>1399252695</v>
      </c>
      <c r="J106" s="3">
        <v>17204</v>
      </c>
      <c r="K106" s="3">
        <v>19385</v>
      </c>
    </row>
    <row r="107" spans="1:11" x14ac:dyDescent="0.45">
      <c r="A107" s="11">
        <v>45531</v>
      </c>
      <c r="B107" s="3">
        <v>128616.238</v>
      </c>
      <c r="C107" s="3">
        <v>141471.892868</v>
      </c>
      <c r="D107" s="3">
        <v>33789813332</v>
      </c>
      <c r="E107" s="3">
        <v>15976547</v>
      </c>
      <c r="F107" s="3">
        <v>22193287</v>
      </c>
      <c r="G107" s="3"/>
      <c r="H107" s="3">
        <v>714562823</v>
      </c>
      <c r="I107" s="3">
        <v>1373177426</v>
      </c>
      <c r="J107" s="3">
        <v>16713</v>
      </c>
      <c r="K107" s="3">
        <v>16318</v>
      </c>
    </row>
    <row r="108" spans="1:11" x14ac:dyDescent="0.45">
      <c r="A108" s="11">
        <v>45532</v>
      </c>
      <c r="B108" s="3">
        <v>113836.83199999999</v>
      </c>
      <c r="C108" s="3">
        <v>126104.08885</v>
      </c>
      <c r="D108" s="3">
        <v>36666167829</v>
      </c>
      <c r="E108" s="3">
        <v>31851713</v>
      </c>
      <c r="F108" s="3">
        <v>22649443</v>
      </c>
      <c r="G108" s="3"/>
      <c r="H108" s="3">
        <v>602915008</v>
      </c>
      <c r="I108" s="3">
        <v>1364539406</v>
      </c>
      <c r="J108" s="3">
        <v>15620</v>
      </c>
      <c r="K108" s="3">
        <v>29408</v>
      </c>
    </row>
    <row r="109" spans="1:11" x14ac:dyDescent="0.45">
      <c r="A109" s="11">
        <v>45533</v>
      </c>
      <c r="B109" s="3">
        <v>146313.799</v>
      </c>
      <c r="C109" s="3">
        <v>169386.968861</v>
      </c>
      <c r="D109" s="3">
        <v>34740176296</v>
      </c>
      <c r="E109" s="3">
        <v>26224391</v>
      </c>
      <c r="F109" s="3">
        <v>22482078</v>
      </c>
      <c r="G109" s="3"/>
      <c r="H109" s="3">
        <v>505482957</v>
      </c>
      <c r="I109" s="3">
        <v>1282467707</v>
      </c>
      <c r="J109" s="3">
        <v>15388</v>
      </c>
      <c r="K109" s="3">
        <v>31032</v>
      </c>
    </row>
    <row r="110" spans="1:11" x14ac:dyDescent="0.45">
      <c r="A110" s="11">
        <v>45534</v>
      </c>
      <c r="B110" s="3">
        <v>130083.648</v>
      </c>
      <c r="C110" s="3">
        <v>140098.574222</v>
      </c>
      <c r="D110" s="3">
        <v>37169746650</v>
      </c>
      <c r="E110" s="3">
        <v>34046609</v>
      </c>
      <c r="F110" s="3">
        <v>23000552</v>
      </c>
      <c r="G110" s="3"/>
      <c r="H110" s="3">
        <v>705333255</v>
      </c>
      <c r="I110" s="3">
        <v>1476277925</v>
      </c>
      <c r="J110" s="3">
        <v>11940</v>
      </c>
      <c r="K110" s="3">
        <v>27872</v>
      </c>
    </row>
    <row r="111" spans="1:11" x14ac:dyDescent="0.45">
      <c r="A111" s="11">
        <v>45535</v>
      </c>
      <c r="B111" s="3">
        <v>67094.035000000003</v>
      </c>
      <c r="C111" s="3">
        <v>77120.115464999995</v>
      </c>
      <c r="D111" s="3">
        <v>19133296372</v>
      </c>
      <c r="E111" s="3">
        <v>21147510</v>
      </c>
      <c r="F111" s="3">
        <v>21431852</v>
      </c>
      <c r="G111" s="3"/>
      <c r="H111" s="3">
        <v>641837499</v>
      </c>
      <c r="I111" s="3">
        <v>609728559</v>
      </c>
      <c r="J111" s="3">
        <v>1644</v>
      </c>
      <c r="K111" s="3">
        <v>11073</v>
      </c>
    </row>
    <row r="112" spans="1:11" x14ac:dyDescent="0.45">
      <c r="A112" s="11">
        <v>45536</v>
      </c>
      <c r="B112" s="3">
        <v>55829.004999999997</v>
      </c>
      <c r="C112" s="3">
        <v>51960.681641000003</v>
      </c>
      <c r="D112" s="3">
        <v>17863160536</v>
      </c>
      <c r="E112" s="3">
        <v>21517299</v>
      </c>
      <c r="F112" s="3">
        <v>22364596</v>
      </c>
      <c r="G112" s="3"/>
      <c r="H112" s="3">
        <v>555433990</v>
      </c>
      <c r="I112" s="3">
        <v>531521361</v>
      </c>
      <c r="J112" s="3">
        <v>1497</v>
      </c>
      <c r="K112" s="3">
        <v>4399</v>
      </c>
    </row>
    <row r="113" spans="1:11" x14ac:dyDescent="0.45">
      <c r="A113" s="11">
        <v>45537</v>
      </c>
      <c r="B113" s="3">
        <v>141577.63399999999</v>
      </c>
      <c r="C113" s="3">
        <v>199462.02849500001</v>
      </c>
      <c r="D113" s="3">
        <v>44932144941</v>
      </c>
      <c r="E113" s="3">
        <v>27044697</v>
      </c>
      <c r="F113" s="3">
        <v>22925505</v>
      </c>
      <c r="G113" s="3"/>
      <c r="H113" s="3">
        <v>647181013</v>
      </c>
      <c r="I113" s="3">
        <v>1417620580</v>
      </c>
      <c r="J113" s="3">
        <v>16211</v>
      </c>
      <c r="K113" s="3">
        <v>16199</v>
      </c>
    </row>
    <row r="114" spans="1:11" x14ac:dyDescent="0.45">
      <c r="A114" s="11">
        <v>45538</v>
      </c>
      <c r="B114" s="3">
        <v>143073.36300000001</v>
      </c>
      <c r="C114" s="3">
        <v>160598.61612200001</v>
      </c>
      <c r="D114" s="3">
        <v>42617726818</v>
      </c>
      <c r="E114" s="3">
        <v>27703301</v>
      </c>
      <c r="F114" s="3">
        <v>18619671</v>
      </c>
      <c r="G114" s="3"/>
      <c r="H114" s="3">
        <v>902995767</v>
      </c>
      <c r="I114" s="3">
        <v>1478572430</v>
      </c>
      <c r="J114" s="3">
        <v>15964</v>
      </c>
      <c r="K114" s="3">
        <v>19887</v>
      </c>
    </row>
    <row r="115" spans="1:11" x14ac:dyDescent="0.45">
      <c r="A115" s="11">
        <v>45539</v>
      </c>
      <c r="B115" s="3">
        <v>132692.27799999999</v>
      </c>
      <c r="C115" s="3">
        <v>149470.57005400001</v>
      </c>
      <c r="D115" s="3">
        <v>45606713219</v>
      </c>
      <c r="E115" s="3">
        <v>25311610</v>
      </c>
      <c r="F115" s="3">
        <v>5160240606</v>
      </c>
      <c r="G115" s="3"/>
      <c r="H115" s="3">
        <v>623423502</v>
      </c>
      <c r="I115" s="3">
        <v>1280416229</v>
      </c>
      <c r="J115" s="3">
        <v>15296</v>
      </c>
      <c r="K115" s="3">
        <v>49119</v>
      </c>
    </row>
    <row r="116" spans="1:11" x14ac:dyDescent="0.45">
      <c r="A116" s="11">
        <v>45540</v>
      </c>
      <c r="B116" s="3">
        <v>125580.05499999999</v>
      </c>
      <c r="C116" s="3">
        <v>148726.985476</v>
      </c>
      <c r="D116" s="3">
        <v>40289237489</v>
      </c>
      <c r="E116" s="3">
        <v>24724153</v>
      </c>
      <c r="F116" s="3">
        <v>18283099</v>
      </c>
      <c r="G116" s="3"/>
      <c r="H116" s="3">
        <v>619523121</v>
      </c>
      <c r="I116" s="3">
        <v>1830637221</v>
      </c>
      <c r="J116" s="3">
        <v>15915</v>
      </c>
      <c r="K116" s="3">
        <v>56339</v>
      </c>
    </row>
    <row r="117" spans="1:11" x14ac:dyDescent="0.45">
      <c r="A117" s="11">
        <v>45541</v>
      </c>
      <c r="B117" s="3">
        <v>122388.219</v>
      </c>
      <c r="C117" s="3">
        <v>133197.739202</v>
      </c>
      <c r="D117" s="3">
        <v>31157033384</v>
      </c>
      <c r="E117" s="3">
        <v>18294522</v>
      </c>
      <c r="F117" s="3">
        <v>28832505</v>
      </c>
      <c r="G117" s="3"/>
      <c r="H117" s="3">
        <v>876061553</v>
      </c>
      <c r="I117" s="3">
        <v>1447120357</v>
      </c>
      <c r="J117" s="3">
        <v>13422</v>
      </c>
      <c r="K117" s="3">
        <v>31068</v>
      </c>
    </row>
    <row r="118" spans="1:11" x14ac:dyDescent="0.45">
      <c r="A118" s="11">
        <v>45542</v>
      </c>
      <c r="B118" s="3">
        <v>66292.895000000004</v>
      </c>
      <c r="C118" s="3">
        <v>71654.988975999993</v>
      </c>
      <c r="D118" s="3">
        <v>15865692686</v>
      </c>
      <c r="E118" s="3">
        <v>8957241</v>
      </c>
      <c r="F118" s="3">
        <v>9312259</v>
      </c>
      <c r="G118" s="3"/>
      <c r="H118" s="3">
        <v>837346583</v>
      </c>
      <c r="I118" s="3">
        <v>661551713</v>
      </c>
      <c r="J118" s="3">
        <v>1660</v>
      </c>
      <c r="K118" s="3">
        <v>13798</v>
      </c>
    </row>
    <row r="119" spans="1:11" x14ac:dyDescent="0.45">
      <c r="A119" s="11">
        <v>45543</v>
      </c>
      <c r="B119" s="3">
        <v>57136.455999999998</v>
      </c>
      <c r="C119" s="3">
        <v>58870.299962999998</v>
      </c>
      <c r="D119" s="3">
        <v>15055378247</v>
      </c>
      <c r="E119" s="3">
        <v>12937948</v>
      </c>
      <c r="F119" s="3">
        <v>13897895</v>
      </c>
      <c r="G119" s="3"/>
      <c r="H119" s="3">
        <v>949818536</v>
      </c>
      <c r="I119" s="3">
        <v>535038262</v>
      </c>
      <c r="J119" s="3">
        <v>1149</v>
      </c>
      <c r="K119" s="3">
        <v>3489</v>
      </c>
    </row>
    <row r="120" spans="1:11" x14ac:dyDescent="0.45">
      <c r="A120" s="11">
        <v>45544</v>
      </c>
      <c r="B120" s="3">
        <v>179631.49600000001</v>
      </c>
      <c r="C120" s="3">
        <v>202137.203465</v>
      </c>
      <c r="D120" s="3">
        <v>49077103164</v>
      </c>
      <c r="E120" s="3">
        <v>34348140</v>
      </c>
      <c r="F120" s="3">
        <v>54585711</v>
      </c>
      <c r="G120" s="3"/>
      <c r="H120" s="3">
        <v>2763803183</v>
      </c>
      <c r="I120" s="3">
        <v>1414907546</v>
      </c>
      <c r="J120" s="3">
        <v>16846</v>
      </c>
      <c r="K120" s="3">
        <v>15201</v>
      </c>
    </row>
    <row r="121" spans="1:11" x14ac:dyDescent="0.45">
      <c r="A121" s="11">
        <v>45545</v>
      </c>
      <c r="B121" s="3">
        <v>187968.796</v>
      </c>
      <c r="C121" s="3">
        <v>235556.782886</v>
      </c>
      <c r="D121" s="3">
        <v>36963729544</v>
      </c>
      <c r="E121" s="3">
        <v>20905110</v>
      </c>
      <c r="F121" s="3">
        <v>46243237</v>
      </c>
      <c r="G121" s="3"/>
      <c r="H121" s="3">
        <v>1229219263</v>
      </c>
      <c r="I121" s="3">
        <v>1895435775</v>
      </c>
      <c r="J121" s="3">
        <v>15834</v>
      </c>
      <c r="K121" s="3">
        <v>19272</v>
      </c>
    </row>
    <row r="122" spans="1:11" x14ac:dyDescent="0.45">
      <c r="A122" s="11">
        <v>45546</v>
      </c>
      <c r="B122" s="3">
        <v>301648.02399999998</v>
      </c>
      <c r="C122" s="3">
        <v>420055.67469399999</v>
      </c>
      <c r="D122" s="3">
        <v>38428242453</v>
      </c>
      <c r="E122" s="3">
        <v>24867998</v>
      </c>
      <c r="F122" s="3">
        <v>48136219</v>
      </c>
      <c r="G122" s="3"/>
      <c r="H122" s="3">
        <v>1052203742</v>
      </c>
      <c r="I122" s="3">
        <v>3342703554</v>
      </c>
      <c r="J122" s="3">
        <v>14869</v>
      </c>
      <c r="K122" s="3">
        <v>27938</v>
      </c>
    </row>
    <row r="123" spans="1:11" x14ac:dyDescent="0.45">
      <c r="A123" s="11">
        <v>45547</v>
      </c>
      <c r="B123" s="3">
        <v>386209.10100000002</v>
      </c>
      <c r="C123" s="3">
        <v>658926.81251700001</v>
      </c>
      <c r="D123" s="3">
        <v>30481996571</v>
      </c>
      <c r="E123" s="3">
        <v>22837660</v>
      </c>
      <c r="F123" s="3">
        <v>51304020</v>
      </c>
      <c r="G123" s="3"/>
      <c r="H123" s="3">
        <v>1957643788</v>
      </c>
      <c r="I123" s="3">
        <v>1876967709</v>
      </c>
      <c r="J123" s="3">
        <v>15597</v>
      </c>
      <c r="K123" s="3">
        <v>29678</v>
      </c>
    </row>
    <row r="124" spans="1:11" x14ac:dyDescent="0.45">
      <c r="A124" s="11">
        <v>45548</v>
      </c>
      <c r="B124" s="3">
        <v>209120.766</v>
      </c>
      <c r="C124" s="3">
        <v>257477.940252</v>
      </c>
      <c r="D124" s="3">
        <v>72633381294</v>
      </c>
      <c r="E124" s="3">
        <v>22266353</v>
      </c>
      <c r="F124" s="3">
        <v>46944100</v>
      </c>
      <c r="G124" s="3"/>
      <c r="H124" s="3">
        <v>1994851178</v>
      </c>
      <c r="I124" s="3">
        <v>1294769383</v>
      </c>
      <c r="J124" s="3">
        <v>13457</v>
      </c>
      <c r="K124" s="3">
        <v>17853</v>
      </c>
    </row>
    <row r="125" spans="1:11" x14ac:dyDescent="0.45">
      <c r="A125" s="11">
        <v>45549</v>
      </c>
      <c r="B125" s="3">
        <v>94497.323999999993</v>
      </c>
      <c r="C125" s="3">
        <v>86603.111101999995</v>
      </c>
      <c r="D125" s="3">
        <v>16947167613</v>
      </c>
      <c r="E125" s="3">
        <v>5246043</v>
      </c>
      <c r="F125" s="3">
        <v>10925941</v>
      </c>
      <c r="G125" s="3"/>
      <c r="H125" s="3">
        <v>1416309199</v>
      </c>
      <c r="I125" s="3">
        <v>500842468</v>
      </c>
      <c r="J125" s="3">
        <v>1695</v>
      </c>
      <c r="K125" s="3">
        <v>14910</v>
      </c>
    </row>
    <row r="126" spans="1:11" x14ac:dyDescent="0.45">
      <c r="A126" s="11">
        <v>45550</v>
      </c>
      <c r="B126" s="3">
        <v>88169.619000000006</v>
      </c>
      <c r="C126" s="3">
        <v>88693.275093000004</v>
      </c>
      <c r="D126" s="3">
        <v>20173065298</v>
      </c>
      <c r="E126" s="3">
        <v>18715475</v>
      </c>
      <c r="F126" s="3">
        <v>21661499</v>
      </c>
      <c r="G126" s="3"/>
      <c r="H126" s="3">
        <v>973724654</v>
      </c>
      <c r="I126" s="3">
        <v>345837863</v>
      </c>
      <c r="J126" s="3">
        <v>1860</v>
      </c>
      <c r="K126" s="3">
        <v>6122</v>
      </c>
    </row>
    <row r="127" spans="1:11" x14ac:dyDescent="0.45">
      <c r="A127" s="11">
        <v>45551</v>
      </c>
      <c r="B127" s="3">
        <v>183458.57699999999</v>
      </c>
      <c r="C127" s="3">
        <v>219094.52897399999</v>
      </c>
      <c r="D127" s="3">
        <v>37518565889</v>
      </c>
      <c r="E127" s="3">
        <v>25618972</v>
      </c>
      <c r="F127" s="3">
        <v>49431653</v>
      </c>
      <c r="G127" s="3"/>
      <c r="H127" s="3">
        <v>2045954529</v>
      </c>
      <c r="I127" s="3">
        <v>1235557156</v>
      </c>
      <c r="J127" s="3">
        <v>17772</v>
      </c>
      <c r="K127" s="3">
        <v>26507</v>
      </c>
    </row>
    <row r="128" spans="1:11" x14ac:dyDescent="0.45">
      <c r="A128" s="11">
        <v>45552</v>
      </c>
      <c r="B128" s="3">
        <v>204876.734</v>
      </c>
      <c r="C128" s="3">
        <v>240988.98908900001</v>
      </c>
      <c r="D128" s="3">
        <v>40596771214</v>
      </c>
      <c r="E128" s="3">
        <v>32867515</v>
      </c>
      <c r="F128" s="3">
        <v>47237078</v>
      </c>
      <c r="G128" s="3"/>
      <c r="H128" s="3">
        <v>2202650469</v>
      </c>
      <c r="I128" s="3">
        <v>1482619332</v>
      </c>
      <c r="J128" s="3">
        <v>16551</v>
      </c>
      <c r="K128" s="3">
        <v>39226</v>
      </c>
    </row>
    <row r="129" spans="1:11" x14ac:dyDescent="0.45">
      <c r="A129" s="11">
        <v>45553</v>
      </c>
      <c r="B129" s="3">
        <v>152541.76800000001</v>
      </c>
      <c r="C129" s="3">
        <v>155237.756097</v>
      </c>
      <c r="D129" s="3">
        <v>32167220411</v>
      </c>
      <c r="E129" s="3">
        <v>20346272</v>
      </c>
      <c r="F129" s="3">
        <v>33753215</v>
      </c>
      <c r="G129" s="3"/>
      <c r="H129" s="3">
        <v>1702940760</v>
      </c>
      <c r="I129" s="3">
        <v>1265193179</v>
      </c>
      <c r="J129" s="3">
        <v>15511</v>
      </c>
      <c r="K129" s="3">
        <v>34651</v>
      </c>
    </row>
    <row r="130" spans="1:11" x14ac:dyDescent="0.45">
      <c r="A130" s="11">
        <v>45554</v>
      </c>
      <c r="B130" s="3">
        <v>177509.23</v>
      </c>
      <c r="C130" s="3">
        <v>202115.56757499999</v>
      </c>
      <c r="D130" s="3">
        <v>43792564658</v>
      </c>
      <c r="E130" s="3">
        <v>31461407</v>
      </c>
      <c r="F130" s="3">
        <v>36250546</v>
      </c>
      <c r="G130" s="3"/>
      <c r="H130" s="3">
        <v>2052477737</v>
      </c>
      <c r="I130" s="3">
        <v>1294752702</v>
      </c>
      <c r="J130" s="3">
        <v>15519</v>
      </c>
      <c r="K130" s="3">
        <v>31062</v>
      </c>
    </row>
    <row r="131" spans="1:11" x14ac:dyDescent="0.45">
      <c r="A131" s="11">
        <v>45555</v>
      </c>
      <c r="B131" s="3">
        <v>177342.429</v>
      </c>
      <c r="C131" s="3">
        <v>197881.92569</v>
      </c>
      <c r="D131" s="3">
        <v>43173234109</v>
      </c>
      <c r="E131" s="3">
        <v>18756153</v>
      </c>
      <c r="F131" s="3">
        <v>40505013</v>
      </c>
      <c r="G131" s="3"/>
      <c r="H131" s="3">
        <v>2456372610</v>
      </c>
      <c r="I131" s="3">
        <v>1253201431</v>
      </c>
      <c r="J131" s="3">
        <v>13661</v>
      </c>
      <c r="K131" s="3">
        <v>23918</v>
      </c>
    </row>
    <row r="132" spans="1:11" x14ac:dyDescent="0.45">
      <c r="A132" s="11">
        <v>45556</v>
      </c>
      <c r="B132" s="3">
        <v>82331.024999999994</v>
      </c>
      <c r="C132" s="3">
        <v>89432.161433000001</v>
      </c>
      <c r="D132" s="3">
        <v>14861349141</v>
      </c>
      <c r="E132" s="3">
        <v>8580023</v>
      </c>
      <c r="F132" s="3">
        <v>12438777</v>
      </c>
      <c r="G132" s="3"/>
      <c r="H132" s="3">
        <v>703777884</v>
      </c>
      <c r="I132" s="3">
        <v>592826580</v>
      </c>
      <c r="J132" s="3">
        <v>2099</v>
      </c>
      <c r="K132" s="3">
        <v>11046</v>
      </c>
    </row>
    <row r="133" spans="1:11" x14ac:dyDescent="0.45">
      <c r="A133" s="11">
        <v>45557</v>
      </c>
      <c r="B133" s="3">
        <v>56194.271000000001</v>
      </c>
      <c r="C133" s="3">
        <v>52659.773233</v>
      </c>
      <c r="D133" s="3">
        <v>12584456480</v>
      </c>
      <c r="E133" s="3">
        <v>11255820</v>
      </c>
      <c r="F133" s="3">
        <v>15661691</v>
      </c>
      <c r="G133" s="3"/>
      <c r="H133" s="3">
        <v>293017809</v>
      </c>
      <c r="I133" s="3">
        <v>357237238</v>
      </c>
      <c r="J133" s="3">
        <v>2389</v>
      </c>
      <c r="K133" s="3">
        <v>3417</v>
      </c>
    </row>
    <row r="134" spans="1:11" x14ac:dyDescent="0.45">
      <c r="A134" s="11">
        <v>45558</v>
      </c>
      <c r="B134" s="3">
        <v>144716.20699999999</v>
      </c>
      <c r="C134" s="3">
        <v>157249.39932200001</v>
      </c>
      <c r="D134" s="3">
        <v>39786958204</v>
      </c>
      <c r="E134" s="3">
        <v>37840605</v>
      </c>
      <c r="F134" s="3">
        <v>22650937</v>
      </c>
      <c r="G134" s="3"/>
      <c r="H134" s="3">
        <v>662797266</v>
      </c>
      <c r="I134" s="3">
        <v>1537632821</v>
      </c>
      <c r="J134" s="3">
        <v>17565</v>
      </c>
      <c r="K134" s="3">
        <v>15363</v>
      </c>
    </row>
    <row r="135" spans="1:11" x14ac:dyDescent="0.45">
      <c r="A135" s="11">
        <v>45559</v>
      </c>
      <c r="B135" s="3">
        <v>140253.245</v>
      </c>
      <c r="C135" s="3">
        <v>155609.07489600001</v>
      </c>
      <c r="D135" s="3">
        <v>37137153961</v>
      </c>
      <c r="E135" s="3">
        <v>15827596</v>
      </c>
      <c r="F135" s="3">
        <v>20263620</v>
      </c>
      <c r="G135" s="3"/>
      <c r="H135" s="3">
        <v>691449881</v>
      </c>
      <c r="I135" s="3">
        <v>1906499069</v>
      </c>
      <c r="J135" s="3">
        <v>16894</v>
      </c>
      <c r="K135" s="3">
        <v>14609</v>
      </c>
    </row>
    <row r="136" spans="1:11" x14ac:dyDescent="0.45">
      <c r="A136" s="11">
        <v>45560</v>
      </c>
      <c r="B136" s="3">
        <v>133769.30799999999</v>
      </c>
      <c r="C136" s="3">
        <v>150766.10810300001</v>
      </c>
      <c r="D136" s="3">
        <v>31463535732</v>
      </c>
      <c r="E136" s="3">
        <v>20569343</v>
      </c>
      <c r="F136" s="3">
        <v>26262363</v>
      </c>
      <c r="G136" s="3"/>
      <c r="H136" s="3">
        <v>777099468</v>
      </c>
      <c r="I136" s="3">
        <v>1449445813</v>
      </c>
      <c r="J136" s="3">
        <v>15929</v>
      </c>
      <c r="K136" s="3">
        <v>40824</v>
      </c>
    </row>
    <row r="137" spans="1:11" x14ac:dyDescent="0.45">
      <c r="A137" s="11">
        <v>45561</v>
      </c>
      <c r="B137" s="3">
        <v>163632.93700000001</v>
      </c>
      <c r="C137" s="3">
        <v>180338.990919</v>
      </c>
      <c r="D137" s="3">
        <v>42083576820</v>
      </c>
      <c r="E137" s="3">
        <v>29017737</v>
      </c>
      <c r="F137" s="3">
        <v>31047131</v>
      </c>
      <c r="G137" s="3"/>
      <c r="H137" s="3">
        <v>675647015</v>
      </c>
      <c r="I137" s="3">
        <v>1494703811</v>
      </c>
      <c r="J137" s="3">
        <v>15909</v>
      </c>
      <c r="K137" s="3">
        <v>67200</v>
      </c>
    </row>
    <row r="138" spans="1:11" x14ac:dyDescent="0.45">
      <c r="A138" s="11">
        <v>45562</v>
      </c>
      <c r="B138" s="3">
        <v>169976.04699999999</v>
      </c>
      <c r="C138" s="3">
        <v>202051.413684</v>
      </c>
      <c r="D138" s="3">
        <v>53385693967</v>
      </c>
      <c r="E138" s="3">
        <v>30855775</v>
      </c>
      <c r="F138" s="3">
        <v>21703358</v>
      </c>
      <c r="G138" s="3"/>
      <c r="H138" s="3">
        <v>598692461</v>
      </c>
      <c r="I138" s="3">
        <v>1389432258</v>
      </c>
      <c r="J138" s="3">
        <v>13479</v>
      </c>
      <c r="K138" s="3">
        <v>47375</v>
      </c>
    </row>
    <row r="139" spans="1:11" x14ac:dyDescent="0.45">
      <c r="A139" s="11">
        <v>45563</v>
      </c>
      <c r="B139" s="3">
        <v>82809.86</v>
      </c>
      <c r="C139" s="3">
        <v>86066.456277999998</v>
      </c>
      <c r="D139" s="3">
        <v>21438903606</v>
      </c>
      <c r="E139" s="3">
        <v>21506808</v>
      </c>
      <c r="F139" s="3">
        <v>7838208</v>
      </c>
      <c r="G139" s="3"/>
      <c r="H139" s="3">
        <v>308984737</v>
      </c>
      <c r="I139" s="3">
        <v>610847357</v>
      </c>
      <c r="J139" s="3">
        <v>2892</v>
      </c>
      <c r="K139" s="3">
        <v>12125</v>
      </c>
    </row>
    <row r="140" spans="1:11" x14ac:dyDescent="0.45">
      <c r="A140" s="11">
        <v>45564</v>
      </c>
      <c r="B140" s="3">
        <v>57206.944000000003</v>
      </c>
      <c r="C140" s="3">
        <v>51760.494201000001</v>
      </c>
      <c r="D140" s="3">
        <v>17204247924</v>
      </c>
      <c r="E140" s="3">
        <v>21278169</v>
      </c>
      <c r="F140" s="3">
        <v>7237797</v>
      </c>
      <c r="G140" s="3"/>
      <c r="H140" s="3">
        <v>216227585</v>
      </c>
      <c r="I140" s="3">
        <v>394683391</v>
      </c>
      <c r="J140" s="3">
        <v>1908</v>
      </c>
      <c r="K140" s="3">
        <v>3566</v>
      </c>
    </row>
    <row r="141" spans="1:11" x14ac:dyDescent="0.45">
      <c r="A141" s="11">
        <v>45565</v>
      </c>
      <c r="B141" s="3">
        <v>161477.74100000001</v>
      </c>
      <c r="C141" s="3">
        <v>180664.619576</v>
      </c>
      <c r="D141" s="3">
        <v>41574543419</v>
      </c>
      <c r="E141" s="3">
        <v>40779381</v>
      </c>
      <c r="F141" s="3">
        <v>40461431</v>
      </c>
      <c r="G141" s="3"/>
      <c r="H141" s="3">
        <v>1269045270</v>
      </c>
      <c r="I141" s="3">
        <v>1471787330</v>
      </c>
      <c r="J141" s="3">
        <v>14698</v>
      </c>
      <c r="K141" s="3">
        <v>19976</v>
      </c>
    </row>
    <row r="142" spans="1:11" x14ac:dyDescent="0.45">
      <c r="A142" s="11">
        <v>45566</v>
      </c>
      <c r="B142" s="3">
        <v>156216.06</v>
      </c>
      <c r="C142" s="3">
        <v>176900.56571200001</v>
      </c>
      <c r="D142" s="3">
        <v>34581717722</v>
      </c>
      <c r="E142" s="3">
        <v>26971955</v>
      </c>
      <c r="F142" s="3">
        <v>22593358</v>
      </c>
      <c r="G142" s="3"/>
      <c r="H142" s="3">
        <v>1210214094</v>
      </c>
      <c r="I142" s="3">
        <v>3861882758</v>
      </c>
      <c r="J142" s="3">
        <v>15098</v>
      </c>
      <c r="K142" s="3">
        <v>26288</v>
      </c>
    </row>
    <row r="143" spans="1:11" x14ac:dyDescent="0.45">
      <c r="A143" s="11">
        <v>45567</v>
      </c>
      <c r="B143" s="3">
        <v>134940.12599999999</v>
      </c>
      <c r="C143" s="3">
        <v>696799.91808099998</v>
      </c>
      <c r="D143" s="3">
        <v>30818171819</v>
      </c>
      <c r="E143" s="3">
        <v>37176789</v>
      </c>
      <c r="F143" s="3">
        <v>14253124</v>
      </c>
      <c r="G143" s="3"/>
      <c r="H143" s="3">
        <v>848132858</v>
      </c>
      <c r="I143" s="3">
        <v>2245825686</v>
      </c>
      <c r="J143" s="3">
        <v>14326</v>
      </c>
      <c r="K143" s="3">
        <v>16333</v>
      </c>
    </row>
    <row r="144" spans="1:11" x14ac:dyDescent="0.45">
      <c r="A144" s="11">
        <v>45568</v>
      </c>
      <c r="B144" s="3">
        <v>156866.78899999999</v>
      </c>
      <c r="C144" s="3">
        <v>600728.15221700002</v>
      </c>
      <c r="D144" s="3">
        <v>36617439088</v>
      </c>
      <c r="E144" s="3">
        <v>32126328</v>
      </c>
      <c r="F144" s="3">
        <v>24422603</v>
      </c>
      <c r="G144" s="3"/>
      <c r="H144" s="3">
        <v>933540918</v>
      </c>
      <c r="I144" s="3">
        <v>2004392871</v>
      </c>
      <c r="J144" s="3">
        <v>14838</v>
      </c>
      <c r="K144" s="3">
        <v>14177</v>
      </c>
    </row>
    <row r="145" spans="1:11" x14ac:dyDescent="0.45">
      <c r="A145" s="11">
        <v>45569</v>
      </c>
      <c r="B145" s="3">
        <v>113765.9</v>
      </c>
      <c r="C145" s="3">
        <v>365154.25483200001</v>
      </c>
      <c r="D145" s="3">
        <v>30456949346</v>
      </c>
      <c r="E145" s="3">
        <v>31813908</v>
      </c>
      <c r="F145" s="3">
        <v>18857405</v>
      </c>
      <c r="G145" s="3"/>
      <c r="H145" s="3">
        <v>623521070</v>
      </c>
      <c r="I145" s="3">
        <v>1146298593</v>
      </c>
      <c r="J145" s="3">
        <v>13427</v>
      </c>
      <c r="K145" s="3">
        <v>12977</v>
      </c>
    </row>
    <row r="146" spans="1:11" x14ac:dyDescent="0.45">
      <c r="A146" s="11">
        <v>45570</v>
      </c>
      <c r="B146" s="3">
        <v>69468.570999999996</v>
      </c>
      <c r="C146" s="3">
        <v>82982.222857000001</v>
      </c>
      <c r="D146" s="3">
        <v>15637026306</v>
      </c>
      <c r="E146" s="3">
        <v>13917776</v>
      </c>
      <c r="F146" s="3">
        <v>12263902</v>
      </c>
      <c r="G146" s="3"/>
      <c r="H146" s="3">
        <v>378057101</v>
      </c>
      <c r="I146" s="3">
        <v>534241235</v>
      </c>
      <c r="J146" s="3">
        <v>1776</v>
      </c>
      <c r="K146" s="3">
        <v>10930</v>
      </c>
    </row>
    <row r="147" spans="1:11" x14ac:dyDescent="0.45">
      <c r="A147" s="11">
        <v>45571</v>
      </c>
      <c r="B147" s="3">
        <v>45597.845999999998</v>
      </c>
      <c r="C147" s="3">
        <v>41818.771246999997</v>
      </c>
      <c r="D147" s="3">
        <v>12671839635</v>
      </c>
      <c r="E147" s="3">
        <v>16193436</v>
      </c>
      <c r="F147" s="3">
        <v>11429169</v>
      </c>
      <c r="G147" s="3"/>
      <c r="H147" s="3">
        <v>139697320</v>
      </c>
      <c r="I147" s="3">
        <v>349695151</v>
      </c>
      <c r="J147" s="3">
        <v>2042</v>
      </c>
      <c r="K147" s="3">
        <v>3255</v>
      </c>
    </row>
    <row r="148" spans="1:11" x14ac:dyDescent="0.45">
      <c r="A148" s="11">
        <v>45572</v>
      </c>
      <c r="B148" s="3">
        <v>140713.45300000001</v>
      </c>
      <c r="C148" s="3">
        <v>164069.2176</v>
      </c>
      <c r="D148" s="3">
        <v>36199830785</v>
      </c>
      <c r="E148" s="3">
        <v>22569580</v>
      </c>
      <c r="F148" s="3">
        <v>30885293</v>
      </c>
      <c r="G148" s="3"/>
      <c r="H148" s="3">
        <v>1177815965</v>
      </c>
      <c r="I148" s="3">
        <v>1363428206</v>
      </c>
      <c r="J148" s="3">
        <v>16663</v>
      </c>
      <c r="K148" s="3">
        <v>16273</v>
      </c>
    </row>
    <row r="149" spans="1:11" x14ac:dyDescent="0.45">
      <c r="A149" s="11">
        <v>45573</v>
      </c>
      <c r="B149" s="3">
        <v>145141.25700000001</v>
      </c>
      <c r="C149" s="3">
        <v>171906.910179</v>
      </c>
      <c r="D149" s="3">
        <v>33834101332</v>
      </c>
      <c r="E149" s="3">
        <v>31949947</v>
      </c>
      <c r="F149" s="3">
        <v>24321766</v>
      </c>
      <c r="G149" s="3"/>
      <c r="H149" s="3">
        <v>1682112404</v>
      </c>
      <c r="I149" s="3">
        <v>1498091744</v>
      </c>
      <c r="J149" s="3">
        <v>17004</v>
      </c>
      <c r="K149" s="3">
        <v>15073</v>
      </c>
    </row>
    <row r="150" spans="1:11" x14ac:dyDescent="0.45">
      <c r="A150" s="11">
        <v>45574</v>
      </c>
      <c r="B150" s="3">
        <v>147753.916</v>
      </c>
      <c r="C150" s="3">
        <v>174114.823252</v>
      </c>
      <c r="D150" s="3">
        <v>35082347085</v>
      </c>
      <c r="E150" s="3">
        <v>32896603</v>
      </c>
      <c r="F150" s="3">
        <v>29482334</v>
      </c>
      <c r="G150" s="3"/>
      <c r="H150" s="3">
        <v>1441783161</v>
      </c>
      <c r="I150" s="3">
        <v>1338950109</v>
      </c>
      <c r="J150" s="3">
        <v>15647</v>
      </c>
      <c r="K150" s="3">
        <v>22541</v>
      </c>
    </row>
    <row r="151" spans="1:11" x14ac:dyDescent="0.45">
      <c r="A151" s="11">
        <v>45575</v>
      </c>
      <c r="B151" s="3">
        <v>140743.29399999999</v>
      </c>
      <c r="C151" s="3">
        <v>145539.82762500001</v>
      </c>
      <c r="D151" s="3">
        <v>36078041114</v>
      </c>
      <c r="E151" s="3">
        <v>22133801</v>
      </c>
      <c r="F151" s="3">
        <v>26327058</v>
      </c>
      <c r="G151" s="3"/>
      <c r="H151" s="3">
        <v>1175003021</v>
      </c>
      <c r="I151" s="3">
        <v>1323875474</v>
      </c>
      <c r="J151" s="3">
        <v>16140</v>
      </c>
      <c r="K151" s="3">
        <v>15750</v>
      </c>
    </row>
    <row r="152" spans="1:11" x14ac:dyDescent="0.45">
      <c r="A152" s="11">
        <v>45576</v>
      </c>
      <c r="B152" s="3">
        <v>156023.97500000001</v>
      </c>
      <c r="C152" s="3">
        <v>168373.60906399999</v>
      </c>
      <c r="D152" s="3">
        <v>64081378421</v>
      </c>
      <c r="E152" s="3">
        <v>35027934</v>
      </c>
      <c r="F152" s="3">
        <v>24256464</v>
      </c>
      <c r="G152" s="3"/>
      <c r="H152" s="3">
        <v>933122925</v>
      </c>
      <c r="I152" s="3">
        <v>1468327361</v>
      </c>
      <c r="J152" s="3">
        <v>12518</v>
      </c>
      <c r="K152" s="3">
        <v>13495</v>
      </c>
    </row>
    <row r="153" spans="1:11" x14ac:dyDescent="0.45">
      <c r="A153" s="11">
        <v>45577</v>
      </c>
      <c r="B153" s="3">
        <v>115069.194</v>
      </c>
      <c r="C153" s="3">
        <v>118120.999648</v>
      </c>
      <c r="D153" s="3">
        <v>42735228422</v>
      </c>
      <c r="E153" s="3">
        <v>16454909</v>
      </c>
      <c r="F153" s="3">
        <v>12495719</v>
      </c>
      <c r="G153" s="3"/>
      <c r="H153" s="3">
        <v>976686911</v>
      </c>
      <c r="I153" s="3">
        <v>598526986</v>
      </c>
      <c r="J153" s="3">
        <v>716</v>
      </c>
      <c r="K153" s="3">
        <v>11428</v>
      </c>
    </row>
    <row r="154" spans="1:11" x14ac:dyDescent="0.45">
      <c r="A154" s="11">
        <v>45578</v>
      </c>
      <c r="B154" s="3">
        <v>54539.425000000003</v>
      </c>
      <c r="C154" s="3">
        <v>52432.468717000003</v>
      </c>
      <c r="D154" s="3">
        <v>13673520180</v>
      </c>
      <c r="E154" s="3">
        <v>10899109</v>
      </c>
      <c r="F154" s="3">
        <v>7307852</v>
      </c>
      <c r="G154" s="3"/>
      <c r="H154" s="3">
        <v>495937975</v>
      </c>
      <c r="I154" s="3">
        <v>380224284</v>
      </c>
      <c r="J154" s="3">
        <v>1880</v>
      </c>
      <c r="K154" s="3">
        <v>4119</v>
      </c>
    </row>
    <row r="155" spans="1:11" x14ac:dyDescent="0.45">
      <c r="A155" s="11">
        <v>45579</v>
      </c>
      <c r="B155" s="3">
        <v>147613.799</v>
      </c>
      <c r="C155" s="3">
        <v>147117.66561600001</v>
      </c>
      <c r="D155" s="3">
        <v>35809601338</v>
      </c>
      <c r="E155" s="3">
        <v>33889206</v>
      </c>
      <c r="F155" s="3">
        <v>29092128</v>
      </c>
      <c r="G155" s="3"/>
      <c r="H155" s="3">
        <v>1307184846</v>
      </c>
      <c r="I155" s="3">
        <v>1363497056</v>
      </c>
      <c r="J155" s="3">
        <v>16960</v>
      </c>
      <c r="K155" s="3">
        <v>13713</v>
      </c>
    </row>
    <row r="156" spans="1:11" x14ac:dyDescent="0.45">
      <c r="A156" s="11">
        <v>45580</v>
      </c>
      <c r="B156" s="3">
        <v>138211.33199999999</v>
      </c>
      <c r="C156" s="3">
        <v>147554.16990199999</v>
      </c>
      <c r="D156" s="3">
        <v>35424061532</v>
      </c>
      <c r="E156" s="3">
        <v>33172751</v>
      </c>
      <c r="F156" s="3">
        <v>20961301</v>
      </c>
      <c r="G156" s="3"/>
      <c r="H156" s="3">
        <v>1793741160</v>
      </c>
      <c r="I156" s="3">
        <v>1428315739</v>
      </c>
      <c r="J156" s="3">
        <v>16527</v>
      </c>
      <c r="K156" s="3">
        <v>14378</v>
      </c>
    </row>
    <row r="157" spans="1:11" x14ac:dyDescent="0.45">
      <c r="A157" s="11">
        <v>45581</v>
      </c>
      <c r="B157" s="3">
        <v>146321.19500000001</v>
      </c>
      <c r="C157" s="3">
        <v>152005.35687300001</v>
      </c>
      <c r="D157" s="3">
        <v>36676876158</v>
      </c>
      <c r="E157" s="3">
        <v>43467066</v>
      </c>
      <c r="F157" s="3">
        <v>30764240</v>
      </c>
      <c r="G157" s="3"/>
      <c r="H157" s="3">
        <v>1223118830</v>
      </c>
      <c r="I157" s="3">
        <v>1553580896</v>
      </c>
      <c r="J157" s="3">
        <v>14567</v>
      </c>
      <c r="K157" s="3">
        <v>13978</v>
      </c>
    </row>
    <row r="158" spans="1:11" x14ac:dyDescent="0.45">
      <c r="A158" s="11">
        <v>45582</v>
      </c>
      <c r="B158" s="3">
        <v>6008.2640000000001</v>
      </c>
      <c r="C158" s="3">
        <v>5869.4945230000003</v>
      </c>
      <c r="D158" s="3">
        <v>2628229553</v>
      </c>
      <c r="E158" s="3">
        <v>7414</v>
      </c>
      <c r="F158" s="3">
        <v>8027944</v>
      </c>
      <c r="G158" s="3"/>
      <c r="H158" s="3">
        <v>82229822</v>
      </c>
      <c r="I158" s="3">
        <v>2078833</v>
      </c>
      <c r="J158" s="3">
        <v>0</v>
      </c>
      <c r="K158" s="3">
        <v>85</v>
      </c>
    </row>
    <row r="159" spans="1:11" x14ac:dyDescent="0.45">
      <c r="A159"/>
    </row>
  </sheetData>
  <sheetProtection sort="0" autoFilter="0" pivotTables="0"/>
  <conditionalFormatting pivot="1" sqref="B65:B158">
    <cfRule type="dataBar" priority="10">
      <dataBar>
        <cfvo type="min"/>
        <cfvo type="max"/>
        <color rgb="FFFFB628"/>
      </dataBar>
      <extLst>
        <ext xmlns:x14="http://schemas.microsoft.com/office/spreadsheetml/2009/9/main" uri="{B025F937-C7B1-47D3-B67F-A62EFF666E3E}">
          <x14:id>{84405EDE-CCC5-4208-9FC0-080D79811A94}</x14:id>
        </ext>
      </extLst>
    </cfRule>
  </conditionalFormatting>
  <conditionalFormatting pivot="1" sqref="C65:C158">
    <cfRule type="dataBar" priority="9">
      <dataBar>
        <cfvo type="min"/>
        <cfvo type="max"/>
        <color rgb="FF63C384"/>
      </dataBar>
      <extLst>
        <ext xmlns:x14="http://schemas.microsoft.com/office/spreadsheetml/2009/9/main" uri="{B025F937-C7B1-47D3-B67F-A62EFF666E3E}">
          <x14:id>{68484F7A-51B4-41DC-AAB8-AE452BCE0719}</x14:id>
        </ext>
      </extLst>
    </cfRule>
  </conditionalFormatting>
  <conditionalFormatting pivot="1" sqref="D65:D158">
    <cfRule type="dataBar" priority="8">
      <dataBar>
        <cfvo type="min"/>
        <cfvo type="max"/>
        <color rgb="FF638EC6"/>
      </dataBar>
      <extLst>
        <ext xmlns:x14="http://schemas.microsoft.com/office/spreadsheetml/2009/9/main" uri="{B025F937-C7B1-47D3-B67F-A62EFF666E3E}">
          <x14:id>{EC777E03-BB8D-4792-8389-2BABF4950E3A}</x14:id>
        </ext>
      </extLst>
    </cfRule>
  </conditionalFormatting>
  <conditionalFormatting pivot="1" sqref="E65:E158">
    <cfRule type="dataBar" priority="7">
      <dataBar>
        <cfvo type="min"/>
        <cfvo type="max"/>
        <color rgb="FFFF555A"/>
      </dataBar>
      <extLst>
        <ext xmlns:x14="http://schemas.microsoft.com/office/spreadsheetml/2009/9/main" uri="{B025F937-C7B1-47D3-B67F-A62EFF666E3E}">
          <x14:id>{3FA3198B-781E-4E4E-ADAD-9BBBD4FA2D0E}</x14:id>
        </ext>
      </extLst>
    </cfRule>
  </conditionalFormatting>
  <conditionalFormatting pivot="1" sqref="H65:H158">
    <cfRule type="dataBar" priority="5">
      <dataBar>
        <cfvo type="min"/>
        <cfvo type="max"/>
        <color rgb="FFAFDDFF"/>
      </dataBar>
      <extLst>
        <ext xmlns:x14="http://schemas.microsoft.com/office/spreadsheetml/2009/9/main" uri="{B025F937-C7B1-47D3-B67F-A62EFF666E3E}">
          <x14:id>{D6D62C75-7A04-4D48-B351-57DFA042F534}</x14:id>
        </ext>
      </extLst>
    </cfRule>
  </conditionalFormatting>
  <conditionalFormatting pivot="1" sqref="K65:K158">
    <cfRule type="dataBar" priority="4">
      <dataBar>
        <cfvo type="min"/>
        <cfvo type="max"/>
        <color rgb="FFFF8BCD"/>
      </dataBar>
      <extLst>
        <ext xmlns:x14="http://schemas.microsoft.com/office/spreadsheetml/2009/9/main" uri="{B025F937-C7B1-47D3-B67F-A62EFF666E3E}">
          <x14:id>{4C618427-C032-4BA6-A2A1-9CA7D685DE1C}</x14:id>
        </ext>
      </extLst>
    </cfRule>
  </conditionalFormatting>
  <conditionalFormatting pivot="1" sqref="J65:J158">
    <cfRule type="dataBar" priority="3">
      <dataBar>
        <cfvo type="min"/>
        <cfvo type="max"/>
        <color rgb="FFFFA7A9"/>
      </dataBar>
      <extLst>
        <ext xmlns:x14="http://schemas.microsoft.com/office/spreadsheetml/2009/9/main" uri="{B025F937-C7B1-47D3-B67F-A62EFF666E3E}">
          <x14:id>{2F9C147D-761E-4A35-856D-0BA51866E1DC}</x14:id>
        </ext>
      </extLst>
    </cfRule>
  </conditionalFormatting>
  <conditionalFormatting pivot="1" sqref="I65:I158">
    <cfRule type="dataBar" priority="2">
      <dataBar>
        <cfvo type="min"/>
        <cfvo type="max"/>
        <color theme="5" tint="0.39997558519241921"/>
      </dataBar>
      <extLst>
        <ext xmlns:x14="http://schemas.microsoft.com/office/spreadsheetml/2009/9/main" uri="{B025F937-C7B1-47D3-B67F-A62EFF666E3E}">
          <x14:id>{0ED276ED-400A-49C6-B5AC-5B412CC6A707}</x14:id>
        </ext>
      </extLst>
    </cfRule>
  </conditionalFormatting>
  <conditionalFormatting pivot="1" sqref="F65:F158">
    <cfRule type="colorScale" priority="1">
      <colorScale>
        <cfvo type="min"/>
        <cfvo type="max"/>
        <color rgb="FFFCFCFF"/>
        <color rgb="FFF8696B"/>
      </colorScale>
    </cfRule>
  </conditionalFormatting>
  <pageMargins left="0.7" right="0.7" top="0.75" bottom="0.75" header="0.3" footer="0.3"/>
  <pageSetup orientation="portrait" r:id="rId2"/>
  <drawing r:id="rId3"/>
  <tableParts count="1">
    <tablePart r:id="rId4"/>
  </tableParts>
  <extLst>
    <ext xmlns:x14="http://schemas.microsoft.com/office/spreadsheetml/2009/9/main" uri="{78C0D931-6437-407d-A8EE-F0AAD7539E65}">
      <x14:conditionalFormattings>
        <x14:conditionalFormatting xmlns:xm="http://schemas.microsoft.com/office/excel/2006/main" pivot="1">
          <x14:cfRule type="dataBar" id="{84405EDE-CCC5-4208-9FC0-080D79811A94}">
            <x14:dataBar minLength="0" maxLength="100" gradient="0">
              <x14:cfvo type="autoMin"/>
              <x14:cfvo type="autoMax"/>
              <x14:negativeFillColor rgb="FFFF0000"/>
              <x14:axisColor rgb="FF000000"/>
            </x14:dataBar>
          </x14:cfRule>
          <xm:sqref>B65:B158</xm:sqref>
        </x14:conditionalFormatting>
        <x14:conditionalFormatting xmlns:xm="http://schemas.microsoft.com/office/excel/2006/main" pivot="1">
          <x14:cfRule type="dataBar" id="{68484F7A-51B4-41DC-AAB8-AE452BCE0719}">
            <x14:dataBar minLength="0" maxLength="100" gradient="0">
              <x14:cfvo type="autoMin"/>
              <x14:cfvo type="autoMax"/>
              <x14:negativeFillColor rgb="FFFF0000"/>
              <x14:axisColor rgb="FF000000"/>
            </x14:dataBar>
          </x14:cfRule>
          <xm:sqref>C65:C158</xm:sqref>
        </x14:conditionalFormatting>
        <x14:conditionalFormatting xmlns:xm="http://schemas.microsoft.com/office/excel/2006/main" pivot="1">
          <x14:cfRule type="dataBar" id="{EC777E03-BB8D-4792-8389-2BABF4950E3A}">
            <x14:dataBar minLength="0" maxLength="100" gradient="0">
              <x14:cfvo type="autoMin"/>
              <x14:cfvo type="autoMax"/>
              <x14:negativeFillColor rgb="FFFF0000"/>
              <x14:axisColor rgb="FF000000"/>
            </x14:dataBar>
          </x14:cfRule>
          <xm:sqref>D65:D158</xm:sqref>
        </x14:conditionalFormatting>
        <x14:conditionalFormatting xmlns:xm="http://schemas.microsoft.com/office/excel/2006/main" pivot="1">
          <x14:cfRule type="dataBar" id="{3FA3198B-781E-4E4E-ADAD-9BBBD4FA2D0E}">
            <x14:dataBar minLength="0" maxLength="100" gradient="0">
              <x14:cfvo type="autoMin"/>
              <x14:cfvo type="autoMax"/>
              <x14:negativeFillColor rgb="FFFF0000"/>
              <x14:axisColor rgb="FF000000"/>
            </x14:dataBar>
          </x14:cfRule>
          <xm:sqref>E65:E158</xm:sqref>
        </x14:conditionalFormatting>
        <x14:conditionalFormatting xmlns:xm="http://schemas.microsoft.com/office/excel/2006/main" pivot="1">
          <x14:cfRule type="dataBar" id="{D6D62C75-7A04-4D48-B351-57DFA042F534}">
            <x14:dataBar minLength="0" maxLength="100" gradient="0">
              <x14:cfvo type="autoMin"/>
              <x14:cfvo type="autoMax"/>
              <x14:negativeFillColor rgb="FFFF0000"/>
              <x14:axisColor rgb="FF000000"/>
            </x14:dataBar>
          </x14:cfRule>
          <xm:sqref>H65:H158</xm:sqref>
        </x14:conditionalFormatting>
        <x14:conditionalFormatting xmlns:xm="http://schemas.microsoft.com/office/excel/2006/main" pivot="1">
          <x14:cfRule type="dataBar" id="{4C618427-C032-4BA6-A2A1-9CA7D685DE1C}">
            <x14:dataBar minLength="0" maxLength="100" border="1" negativeBarBorderColorSameAsPositive="0">
              <x14:cfvo type="autoMin"/>
              <x14:cfvo type="autoMax"/>
              <x14:borderColor rgb="FFFF8BCD"/>
              <x14:negativeFillColor rgb="FFFF0000"/>
              <x14:negativeBorderColor rgb="FFFF0000"/>
              <x14:axisColor rgb="FF000000"/>
            </x14:dataBar>
          </x14:cfRule>
          <xm:sqref>K65:K158</xm:sqref>
        </x14:conditionalFormatting>
        <x14:conditionalFormatting xmlns:xm="http://schemas.microsoft.com/office/excel/2006/main" pivot="1">
          <x14:cfRule type="dataBar" id="{2F9C147D-761E-4A35-856D-0BA51866E1DC}">
            <x14:dataBar minLength="0" maxLength="100" border="1" negativeBarBorderColorSameAsPositive="0">
              <x14:cfvo type="autoMin"/>
              <x14:cfvo type="autoMax"/>
              <x14:borderColor rgb="FFFFB3B5"/>
              <x14:negativeFillColor rgb="FFFF0000"/>
              <x14:negativeBorderColor rgb="FFFF0000"/>
              <x14:axisColor rgb="FF000000"/>
            </x14:dataBar>
          </x14:cfRule>
          <xm:sqref>J65:J158</xm:sqref>
        </x14:conditionalFormatting>
        <x14:conditionalFormatting xmlns:xm="http://schemas.microsoft.com/office/excel/2006/main" pivot="1">
          <x14:cfRule type="dataBar" id="{0ED276ED-400A-49C6-B5AC-5B412CC6A707}">
            <x14:dataBar minLength="0" maxLength="100" border="1" negativeBarBorderColorSameAsPositive="0">
              <x14:cfvo type="autoMin"/>
              <x14:cfvo type="autoMax"/>
              <x14:borderColor theme="5" tint="0.39997558519241921"/>
              <x14:negativeFillColor rgb="FFFF0000"/>
              <x14:negativeBorderColor rgb="FFFF0000"/>
              <x14:axisColor rgb="FF000000"/>
            </x14:dataBar>
          </x14:cfRule>
          <xm:sqref>I65:I158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5822D-6165-4F03-8912-742BEEC865A4}">
  <sheetPr>
    <tabColor theme="9" tint="0.59999389629810485"/>
  </sheetPr>
  <dimension ref="A1:I31996"/>
  <sheetViews>
    <sheetView workbookViewId="0">
      <selection activeCell="C16" sqref="C16"/>
    </sheetView>
  </sheetViews>
  <sheetFormatPr defaultRowHeight="14.25" x14ac:dyDescent="0.45"/>
  <cols>
    <col min="1" max="1" width="12.06640625" style="6" bestFit="1" customWidth="1"/>
    <col min="2" max="2" width="17.3984375" bestFit="1" customWidth="1"/>
    <col min="3" max="3" width="16.796875" customWidth="1"/>
    <col min="4" max="4" width="22.3984375" bestFit="1" customWidth="1"/>
    <col min="5" max="5" width="19.3984375" bestFit="1" customWidth="1"/>
    <col min="6" max="6" width="18" bestFit="1" customWidth="1"/>
    <col min="7" max="7" width="17.19921875" customWidth="1"/>
    <col min="8" max="8" width="16.19921875" bestFit="1" customWidth="1"/>
    <col min="9" max="9" width="14.86328125" customWidth="1"/>
    <col min="10" max="11" width="10.59765625" bestFit="1" customWidth="1"/>
    <col min="12" max="12" width="9.3984375" bestFit="1" customWidth="1"/>
    <col min="13" max="13" width="9" bestFit="1" customWidth="1"/>
    <col min="14" max="14" width="9.1328125" bestFit="1" customWidth="1"/>
    <col min="15" max="36" width="22.3984375" bestFit="1" customWidth="1"/>
    <col min="37" max="37" width="18.73046875" bestFit="1" customWidth="1"/>
    <col min="38" max="38" width="14.796875" bestFit="1" customWidth="1"/>
    <col min="39" max="39" width="27" bestFit="1" customWidth="1"/>
  </cols>
  <sheetData>
    <row r="1" spans="1:9" ht="14.65" thickBot="1" x14ac:dyDescent="0.5">
      <c r="F1" t="s">
        <v>16</v>
      </c>
      <c r="G1" t="s">
        <v>17</v>
      </c>
    </row>
    <row r="2" spans="1:9" ht="14.65" thickBot="1" x14ac:dyDescent="0.5">
      <c r="B2" s="17" t="s">
        <v>27</v>
      </c>
      <c r="C2" s="13">
        <v>45536</v>
      </c>
      <c r="D2" s="13">
        <v>45542</v>
      </c>
      <c r="F2" s="14" cm="1">
        <f t="array" ref="F2">Range_Top[Начальная дата]</f>
        <v>45486</v>
      </c>
      <c r="G2" s="14" cm="1">
        <f t="array" ref="G2">Range_Top[Конечная дата]</f>
        <v>45582</v>
      </c>
    </row>
    <row r="4" spans="1:9" s="20" customFormat="1" x14ac:dyDescent="0.45">
      <c r="A4" s="19" t="s">
        <v>11</v>
      </c>
      <c r="B4" s="20" t="s">
        <v>132</v>
      </c>
      <c r="C4" s="20" t="s">
        <v>133</v>
      </c>
      <c r="D4" s="20" t="s">
        <v>134</v>
      </c>
      <c r="E4" s="20" t="s">
        <v>136</v>
      </c>
      <c r="F4" s="20" t="s">
        <v>137</v>
      </c>
      <c r="G4" s="20" t="s">
        <v>135</v>
      </c>
      <c r="H4" s="20" t="s">
        <v>138</v>
      </c>
      <c r="I4" s="20" t="s">
        <v>9</v>
      </c>
    </row>
    <row r="5" spans="1:9" x14ac:dyDescent="0.45">
      <c r="A5" s="11">
        <v>45536</v>
      </c>
      <c r="B5" s="3">
        <v>1369</v>
      </c>
      <c r="C5" s="18">
        <v>50997.308098000001</v>
      </c>
      <c r="D5" s="18">
        <v>54962.385000000002</v>
      </c>
      <c r="E5" s="18">
        <v>17625.174457000023</v>
      </c>
      <c r="F5" s="18">
        <v>17625.174457000023</v>
      </c>
      <c r="G5" s="18">
        <v>21.463087000000002</v>
      </c>
      <c r="H5" s="18">
        <v>1195.532995</v>
      </c>
      <c r="I5" s="3">
        <v>22364596</v>
      </c>
    </row>
    <row r="6" spans="1:9" x14ac:dyDescent="0.45">
      <c r="A6" s="11">
        <v>45537</v>
      </c>
      <c r="B6" s="3">
        <v>2606</v>
      </c>
      <c r="C6" s="18">
        <v>166666.19897800003</v>
      </c>
      <c r="D6" s="18">
        <v>115769.79399999999</v>
      </c>
      <c r="E6" s="18">
        <v>38873.948967000026</v>
      </c>
      <c r="F6" s="18">
        <v>38873.948967000026</v>
      </c>
      <c r="G6" s="18">
        <v>26.835115999999999</v>
      </c>
      <c r="H6" s="18">
        <v>2300.2279319999998</v>
      </c>
      <c r="I6" s="3">
        <v>22814562</v>
      </c>
    </row>
    <row r="7" spans="1:9" x14ac:dyDescent="0.45">
      <c r="A7" s="11">
        <v>45538</v>
      </c>
      <c r="B7" s="3">
        <v>2049</v>
      </c>
      <c r="C7" s="18">
        <v>129632.78896799978</v>
      </c>
      <c r="D7" s="18">
        <v>117302.20699999999</v>
      </c>
      <c r="E7" s="18">
        <v>36638.871546000024</v>
      </c>
      <c r="F7" s="18">
        <v>36638.871546000024</v>
      </c>
      <c r="G7" s="18">
        <v>27.472731</v>
      </c>
      <c r="H7" s="18">
        <v>1842.029489</v>
      </c>
      <c r="I7" s="3">
        <v>18618879</v>
      </c>
    </row>
    <row r="8" spans="1:9" x14ac:dyDescent="0.45">
      <c r="A8" s="11">
        <v>45539</v>
      </c>
      <c r="B8" s="3">
        <v>2202</v>
      </c>
      <c r="C8" s="18">
        <v>121221.72083200002</v>
      </c>
      <c r="D8" s="18">
        <v>109792.913</v>
      </c>
      <c r="E8" s="18">
        <v>40434.192243000027</v>
      </c>
      <c r="F8" s="18">
        <v>40434.192243000027</v>
      </c>
      <c r="G8" s="18">
        <v>25.099043999999999</v>
      </c>
      <c r="H8" s="18">
        <v>2066.1011870000002</v>
      </c>
      <c r="I8" s="3">
        <v>5160240344</v>
      </c>
    </row>
    <row r="9" spans="1:9" x14ac:dyDescent="0.45">
      <c r="A9" s="11">
        <v>45540</v>
      </c>
      <c r="B9" s="3">
        <v>5156</v>
      </c>
      <c r="C9" s="18">
        <v>120948.33226099974</v>
      </c>
      <c r="D9" s="18">
        <v>102939.11900000001</v>
      </c>
      <c r="E9" s="18">
        <v>34849.018645999764</v>
      </c>
      <c r="F9" s="18">
        <v>34849.018645999764</v>
      </c>
      <c r="G9" s="18">
        <v>24.525390000000002</v>
      </c>
      <c r="H9" s="18">
        <v>5052.0720899999997</v>
      </c>
      <c r="I9" s="3">
        <v>18263307</v>
      </c>
    </row>
    <row r="10" spans="1:9" x14ac:dyDescent="0.45">
      <c r="A10" s="11">
        <v>45541</v>
      </c>
      <c r="B10" s="3">
        <v>2754</v>
      </c>
      <c r="C10" s="18">
        <v>98763.613469999807</v>
      </c>
      <c r="D10" s="18">
        <v>94272.490999999995</v>
      </c>
      <c r="E10" s="18">
        <v>25951.279169000019</v>
      </c>
      <c r="F10" s="18">
        <v>25951.279169000019</v>
      </c>
      <c r="G10" s="18">
        <v>18.094405999999999</v>
      </c>
      <c r="H10" s="18">
        <v>2850.9564660000001</v>
      </c>
      <c r="I10" s="3">
        <v>28821803</v>
      </c>
    </row>
    <row r="11" spans="1:9" x14ac:dyDescent="0.45">
      <c r="A11" s="11">
        <v>45542</v>
      </c>
      <c r="B11" s="3">
        <v>1185</v>
      </c>
      <c r="C11" s="18">
        <v>56681.349588000085</v>
      </c>
      <c r="D11" s="18">
        <v>52325.843000000001</v>
      </c>
      <c r="E11" s="18">
        <v>12836.859935000008</v>
      </c>
      <c r="F11" s="18">
        <v>12836.859935000008</v>
      </c>
      <c r="G11" s="18">
        <v>8.8954620000000002</v>
      </c>
      <c r="H11" s="18">
        <v>1250.7962950000001</v>
      </c>
      <c r="I11" s="3">
        <v>9312259</v>
      </c>
    </row>
    <row r="12" spans="1:9" x14ac:dyDescent="0.45">
      <c r="A12"/>
    </row>
    <row r="13" spans="1:9" x14ac:dyDescent="0.45">
      <c r="A13"/>
    </row>
    <row r="14" spans="1:9" x14ac:dyDescent="0.45">
      <c r="A14"/>
    </row>
    <row r="15" spans="1:9" x14ac:dyDescent="0.45">
      <c r="A15"/>
    </row>
    <row r="16" spans="1:9" x14ac:dyDescent="0.45">
      <c r="A16"/>
    </row>
    <row r="17" spans="1:1" x14ac:dyDescent="0.45">
      <c r="A17"/>
    </row>
    <row r="18" spans="1:1" x14ac:dyDescent="0.45">
      <c r="A18"/>
    </row>
    <row r="19" spans="1:1" x14ac:dyDescent="0.45">
      <c r="A19"/>
    </row>
    <row r="20" spans="1:1" x14ac:dyDescent="0.45">
      <c r="A20"/>
    </row>
    <row r="21" spans="1:1" x14ac:dyDescent="0.45">
      <c r="A21"/>
    </row>
    <row r="22" spans="1:1" x14ac:dyDescent="0.45">
      <c r="A22"/>
    </row>
    <row r="23" spans="1:1" x14ac:dyDescent="0.45">
      <c r="A23"/>
    </row>
    <row r="24" spans="1:1" x14ac:dyDescent="0.45">
      <c r="A24"/>
    </row>
    <row r="25" spans="1:1" x14ac:dyDescent="0.45">
      <c r="A25"/>
    </row>
    <row r="26" spans="1:1" x14ac:dyDescent="0.45">
      <c r="A26"/>
    </row>
    <row r="27" spans="1:1" x14ac:dyDescent="0.45">
      <c r="A27"/>
    </row>
    <row r="28" spans="1:1" x14ac:dyDescent="0.45">
      <c r="A28"/>
    </row>
    <row r="29" spans="1:1" x14ac:dyDescent="0.45">
      <c r="A29"/>
    </row>
    <row r="30" spans="1:1" x14ac:dyDescent="0.45">
      <c r="A30"/>
    </row>
    <row r="31" spans="1:1" x14ac:dyDescent="0.45">
      <c r="A31"/>
    </row>
    <row r="32" spans="1:1" x14ac:dyDescent="0.45">
      <c r="A32"/>
    </row>
    <row r="33" spans="1:1" x14ac:dyDescent="0.45">
      <c r="A33"/>
    </row>
    <row r="34" spans="1:1" x14ac:dyDescent="0.45">
      <c r="A34"/>
    </row>
    <row r="35" spans="1:1" x14ac:dyDescent="0.45">
      <c r="A35"/>
    </row>
    <row r="36" spans="1:1" x14ac:dyDescent="0.45">
      <c r="A36"/>
    </row>
    <row r="37" spans="1:1" x14ac:dyDescent="0.45">
      <c r="A37"/>
    </row>
    <row r="38" spans="1:1" x14ac:dyDescent="0.45">
      <c r="A38"/>
    </row>
    <row r="39" spans="1:1" x14ac:dyDescent="0.45">
      <c r="A39"/>
    </row>
    <row r="40" spans="1:1" x14ac:dyDescent="0.45">
      <c r="A40"/>
    </row>
    <row r="41" spans="1:1" x14ac:dyDescent="0.45">
      <c r="A41"/>
    </row>
    <row r="42" spans="1:1" x14ac:dyDescent="0.45">
      <c r="A42"/>
    </row>
    <row r="43" spans="1:1" x14ac:dyDescent="0.45">
      <c r="A43"/>
    </row>
    <row r="44" spans="1:1" x14ac:dyDescent="0.45">
      <c r="A44"/>
    </row>
    <row r="45" spans="1:1" x14ac:dyDescent="0.45">
      <c r="A45"/>
    </row>
    <row r="46" spans="1:1" x14ac:dyDescent="0.45">
      <c r="A46"/>
    </row>
    <row r="47" spans="1:1" x14ac:dyDescent="0.45">
      <c r="A47"/>
    </row>
    <row r="48" spans="1:1" x14ac:dyDescent="0.45">
      <c r="A48"/>
    </row>
    <row r="49" spans="1:1" x14ac:dyDescent="0.45">
      <c r="A49"/>
    </row>
    <row r="50" spans="1:1" x14ac:dyDescent="0.45">
      <c r="A50"/>
    </row>
    <row r="51" spans="1:1" x14ac:dyDescent="0.45">
      <c r="A51"/>
    </row>
    <row r="52" spans="1:1" x14ac:dyDescent="0.45">
      <c r="A52"/>
    </row>
    <row r="53" spans="1:1" x14ac:dyDescent="0.45">
      <c r="A53"/>
    </row>
    <row r="54" spans="1:1" x14ac:dyDescent="0.45">
      <c r="A54"/>
    </row>
    <row r="55" spans="1:1" x14ac:dyDescent="0.45">
      <c r="A55"/>
    </row>
    <row r="56" spans="1:1" x14ac:dyDescent="0.45">
      <c r="A56"/>
    </row>
    <row r="57" spans="1:1" x14ac:dyDescent="0.45">
      <c r="A57"/>
    </row>
    <row r="58" spans="1:1" x14ac:dyDescent="0.45">
      <c r="A58"/>
    </row>
    <row r="59" spans="1:1" x14ac:dyDescent="0.45">
      <c r="A59"/>
    </row>
    <row r="60" spans="1:1" x14ac:dyDescent="0.45">
      <c r="A60"/>
    </row>
    <row r="61" spans="1:1" x14ac:dyDescent="0.45">
      <c r="A61"/>
    </row>
    <row r="62" spans="1:1" x14ac:dyDescent="0.45">
      <c r="A62"/>
    </row>
    <row r="63" spans="1:1" x14ac:dyDescent="0.45">
      <c r="A63"/>
    </row>
    <row r="64" spans="1:1" x14ac:dyDescent="0.45">
      <c r="A64"/>
    </row>
    <row r="65" spans="1:1" x14ac:dyDescent="0.45">
      <c r="A65"/>
    </row>
    <row r="66" spans="1:1" x14ac:dyDescent="0.45">
      <c r="A66"/>
    </row>
    <row r="67" spans="1:1" x14ac:dyDescent="0.45">
      <c r="A67"/>
    </row>
    <row r="68" spans="1:1" x14ac:dyDescent="0.45">
      <c r="A68"/>
    </row>
    <row r="69" spans="1:1" x14ac:dyDescent="0.45">
      <c r="A69"/>
    </row>
    <row r="70" spans="1:1" x14ac:dyDescent="0.45">
      <c r="A70"/>
    </row>
    <row r="71" spans="1:1" x14ac:dyDescent="0.45">
      <c r="A71"/>
    </row>
    <row r="72" spans="1:1" x14ac:dyDescent="0.45">
      <c r="A72"/>
    </row>
    <row r="73" spans="1:1" x14ac:dyDescent="0.45">
      <c r="A73"/>
    </row>
    <row r="74" spans="1:1" x14ac:dyDescent="0.45">
      <c r="A74"/>
    </row>
    <row r="75" spans="1:1" x14ac:dyDescent="0.45">
      <c r="A75"/>
    </row>
    <row r="76" spans="1:1" x14ac:dyDescent="0.45">
      <c r="A76"/>
    </row>
    <row r="77" spans="1:1" x14ac:dyDescent="0.45">
      <c r="A77"/>
    </row>
    <row r="78" spans="1:1" x14ac:dyDescent="0.45">
      <c r="A78"/>
    </row>
    <row r="79" spans="1:1" x14ac:dyDescent="0.45">
      <c r="A79"/>
    </row>
    <row r="80" spans="1:1" x14ac:dyDescent="0.45">
      <c r="A80"/>
    </row>
    <row r="81" spans="1:1" x14ac:dyDescent="0.45">
      <c r="A81"/>
    </row>
    <row r="82" spans="1:1" x14ac:dyDescent="0.45">
      <c r="A82"/>
    </row>
    <row r="83" spans="1:1" x14ac:dyDescent="0.45">
      <c r="A83"/>
    </row>
    <row r="84" spans="1:1" x14ac:dyDescent="0.45">
      <c r="A84"/>
    </row>
    <row r="85" spans="1:1" x14ac:dyDescent="0.45">
      <c r="A85"/>
    </row>
    <row r="86" spans="1:1" x14ac:dyDescent="0.45">
      <c r="A86"/>
    </row>
    <row r="87" spans="1:1" x14ac:dyDescent="0.45">
      <c r="A87"/>
    </row>
    <row r="88" spans="1:1" x14ac:dyDescent="0.45">
      <c r="A88"/>
    </row>
    <row r="89" spans="1:1" x14ac:dyDescent="0.45">
      <c r="A89"/>
    </row>
    <row r="90" spans="1:1" x14ac:dyDescent="0.45">
      <c r="A90"/>
    </row>
    <row r="91" spans="1:1" x14ac:dyDescent="0.45">
      <c r="A91"/>
    </row>
    <row r="92" spans="1:1" x14ac:dyDescent="0.45">
      <c r="A92"/>
    </row>
    <row r="93" spans="1:1" x14ac:dyDescent="0.45">
      <c r="A93"/>
    </row>
    <row r="94" spans="1:1" x14ac:dyDescent="0.45">
      <c r="A94"/>
    </row>
    <row r="95" spans="1:1" x14ac:dyDescent="0.45">
      <c r="A95"/>
    </row>
    <row r="96" spans="1:1" x14ac:dyDescent="0.45">
      <c r="A96"/>
    </row>
    <row r="97" spans="1:1" x14ac:dyDescent="0.45">
      <c r="A97"/>
    </row>
    <row r="98" spans="1:1" x14ac:dyDescent="0.45">
      <c r="A98"/>
    </row>
    <row r="99" spans="1:1" x14ac:dyDescent="0.45">
      <c r="A99"/>
    </row>
    <row r="100" spans="1:1" x14ac:dyDescent="0.45">
      <c r="A100"/>
    </row>
    <row r="101" spans="1:1" x14ac:dyDescent="0.45">
      <c r="A101"/>
    </row>
    <row r="102" spans="1:1" x14ac:dyDescent="0.45">
      <c r="A102"/>
    </row>
    <row r="103" spans="1:1" x14ac:dyDescent="0.45">
      <c r="A103"/>
    </row>
    <row r="104" spans="1:1" x14ac:dyDescent="0.45">
      <c r="A104"/>
    </row>
    <row r="105" spans="1:1" x14ac:dyDescent="0.45">
      <c r="A105"/>
    </row>
    <row r="106" spans="1:1" x14ac:dyDescent="0.45">
      <c r="A106"/>
    </row>
    <row r="107" spans="1:1" x14ac:dyDescent="0.45">
      <c r="A107"/>
    </row>
    <row r="108" spans="1:1" x14ac:dyDescent="0.45">
      <c r="A108"/>
    </row>
    <row r="109" spans="1:1" x14ac:dyDescent="0.45">
      <c r="A109"/>
    </row>
    <row r="110" spans="1:1" x14ac:dyDescent="0.45">
      <c r="A110"/>
    </row>
    <row r="111" spans="1:1" x14ac:dyDescent="0.45">
      <c r="A111"/>
    </row>
    <row r="112" spans="1:1" x14ac:dyDescent="0.45">
      <c r="A112"/>
    </row>
    <row r="113" spans="1:1" x14ac:dyDescent="0.45">
      <c r="A113"/>
    </row>
    <row r="114" spans="1:1" x14ac:dyDescent="0.45">
      <c r="A114"/>
    </row>
    <row r="115" spans="1:1" x14ac:dyDescent="0.45">
      <c r="A115"/>
    </row>
    <row r="116" spans="1:1" x14ac:dyDescent="0.45">
      <c r="A116"/>
    </row>
    <row r="117" spans="1:1" x14ac:dyDescent="0.45">
      <c r="A117"/>
    </row>
    <row r="118" spans="1:1" x14ac:dyDescent="0.45">
      <c r="A118"/>
    </row>
    <row r="119" spans="1:1" x14ac:dyDescent="0.45">
      <c r="A119"/>
    </row>
    <row r="120" spans="1:1" x14ac:dyDescent="0.45">
      <c r="A120"/>
    </row>
    <row r="121" spans="1:1" x14ac:dyDescent="0.45">
      <c r="A121"/>
    </row>
    <row r="122" spans="1:1" x14ac:dyDescent="0.45">
      <c r="A122"/>
    </row>
    <row r="123" spans="1:1" x14ac:dyDescent="0.45">
      <c r="A123"/>
    </row>
    <row r="124" spans="1:1" x14ac:dyDescent="0.45">
      <c r="A124"/>
    </row>
    <row r="125" spans="1:1" x14ac:dyDescent="0.45">
      <c r="A125"/>
    </row>
    <row r="126" spans="1:1" x14ac:dyDescent="0.45">
      <c r="A126"/>
    </row>
    <row r="127" spans="1:1" x14ac:dyDescent="0.45">
      <c r="A127"/>
    </row>
    <row r="128" spans="1:1" x14ac:dyDescent="0.45">
      <c r="A128"/>
    </row>
    <row r="129" spans="1:1" x14ac:dyDescent="0.45">
      <c r="A129"/>
    </row>
    <row r="130" spans="1:1" x14ac:dyDescent="0.45">
      <c r="A130"/>
    </row>
    <row r="131" spans="1:1" x14ac:dyDescent="0.45">
      <c r="A131"/>
    </row>
    <row r="132" spans="1:1" x14ac:dyDescent="0.45">
      <c r="A132"/>
    </row>
    <row r="133" spans="1:1" x14ac:dyDescent="0.45">
      <c r="A133"/>
    </row>
    <row r="134" spans="1:1" x14ac:dyDescent="0.45">
      <c r="A134"/>
    </row>
    <row r="135" spans="1:1" x14ac:dyDescent="0.45">
      <c r="A135"/>
    </row>
    <row r="136" spans="1:1" x14ac:dyDescent="0.45">
      <c r="A136"/>
    </row>
    <row r="137" spans="1:1" x14ac:dyDescent="0.45">
      <c r="A137"/>
    </row>
    <row r="138" spans="1:1" x14ac:dyDescent="0.45">
      <c r="A138"/>
    </row>
    <row r="139" spans="1:1" x14ac:dyDescent="0.45">
      <c r="A139"/>
    </row>
    <row r="140" spans="1:1" x14ac:dyDescent="0.45">
      <c r="A140"/>
    </row>
    <row r="141" spans="1:1" x14ac:dyDescent="0.45">
      <c r="A141"/>
    </row>
    <row r="142" spans="1:1" x14ac:dyDescent="0.45">
      <c r="A142"/>
    </row>
    <row r="143" spans="1:1" x14ac:dyDescent="0.45">
      <c r="A143"/>
    </row>
    <row r="144" spans="1:1" x14ac:dyDescent="0.45">
      <c r="A144"/>
    </row>
    <row r="145" spans="1:1" x14ac:dyDescent="0.45">
      <c r="A145"/>
    </row>
    <row r="146" spans="1:1" x14ac:dyDescent="0.45">
      <c r="A146"/>
    </row>
    <row r="147" spans="1:1" x14ac:dyDescent="0.45">
      <c r="A147"/>
    </row>
    <row r="148" spans="1:1" x14ac:dyDescent="0.45">
      <c r="A148"/>
    </row>
    <row r="149" spans="1:1" x14ac:dyDescent="0.45">
      <c r="A149"/>
    </row>
    <row r="150" spans="1:1" x14ac:dyDescent="0.45">
      <c r="A150"/>
    </row>
    <row r="151" spans="1:1" x14ac:dyDescent="0.45">
      <c r="A151"/>
    </row>
    <row r="152" spans="1:1" x14ac:dyDescent="0.45">
      <c r="A152"/>
    </row>
    <row r="153" spans="1:1" x14ac:dyDescent="0.45">
      <c r="A153"/>
    </row>
    <row r="154" spans="1:1" x14ac:dyDescent="0.45">
      <c r="A154"/>
    </row>
    <row r="155" spans="1:1" x14ac:dyDescent="0.45">
      <c r="A155"/>
    </row>
    <row r="156" spans="1:1" x14ac:dyDescent="0.45">
      <c r="A156"/>
    </row>
    <row r="157" spans="1:1" x14ac:dyDescent="0.45">
      <c r="A157"/>
    </row>
    <row r="158" spans="1:1" x14ac:dyDescent="0.45">
      <c r="A158"/>
    </row>
    <row r="159" spans="1:1" x14ac:dyDescent="0.45">
      <c r="A159"/>
    </row>
    <row r="160" spans="1:1" x14ac:dyDescent="0.45">
      <c r="A160"/>
    </row>
    <row r="161" spans="1:1" x14ac:dyDescent="0.45">
      <c r="A161"/>
    </row>
    <row r="162" spans="1:1" x14ac:dyDescent="0.45">
      <c r="A162"/>
    </row>
    <row r="163" spans="1:1" x14ac:dyDescent="0.45">
      <c r="A163"/>
    </row>
    <row r="164" spans="1:1" x14ac:dyDescent="0.45">
      <c r="A164"/>
    </row>
    <row r="165" spans="1:1" x14ac:dyDescent="0.45">
      <c r="A165"/>
    </row>
    <row r="166" spans="1:1" x14ac:dyDescent="0.45">
      <c r="A166"/>
    </row>
    <row r="167" spans="1:1" x14ac:dyDescent="0.45">
      <c r="A167"/>
    </row>
    <row r="168" spans="1:1" x14ac:dyDescent="0.45">
      <c r="A168"/>
    </row>
    <row r="169" spans="1:1" x14ac:dyDescent="0.45">
      <c r="A169"/>
    </row>
    <row r="170" spans="1:1" x14ac:dyDescent="0.45">
      <c r="A170"/>
    </row>
    <row r="171" spans="1:1" x14ac:dyDescent="0.45">
      <c r="A171"/>
    </row>
    <row r="172" spans="1:1" x14ac:dyDescent="0.45">
      <c r="A172"/>
    </row>
    <row r="173" spans="1:1" x14ac:dyDescent="0.45">
      <c r="A173"/>
    </row>
    <row r="174" spans="1:1" x14ac:dyDescent="0.45">
      <c r="A174"/>
    </row>
    <row r="175" spans="1:1" x14ac:dyDescent="0.45">
      <c r="A175"/>
    </row>
    <row r="176" spans="1:1" x14ac:dyDescent="0.45">
      <c r="A176"/>
    </row>
    <row r="177" spans="1:1" x14ac:dyDescent="0.45">
      <c r="A177"/>
    </row>
    <row r="178" spans="1:1" x14ac:dyDescent="0.45">
      <c r="A178"/>
    </row>
    <row r="179" spans="1:1" x14ac:dyDescent="0.45">
      <c r="A179"/>
    </row>
    <row r="180" spans="1:1" x14ac:dyDescent="0.45">
      <c r="A180"/>
    </row>
    <row r="181" spans="1:1" x14ac:dyDescent="0.45">
      <c r="A181"/>
    </row>
    <row r="182" spans="1:1" x14ac:dyDescent="0.45">
      <c r="A182"/>
    </row>
    <row r="183" spans="1:1" x14ac:dyDescent="0.45">
      <c r="A183"/>
    </row>
    <row r="184" spans="1:1" x14ac:dyDescent="0.45">
      <c r="A184"/>
    </row>
    <row r="185" spans="1:1" x14ac:dyDescent="0.45">
      <c r="A185"/>
    </row>
    <row r="186" spans="1:1" x14ac:dyDescent="0.45">
      <c r="A186"/>
    </row>
    <row r="187" spans="1:1" x14ac:dyDescent="0.45">
      <c r="A187"/>
    </row>
    <row r="188" spans="1:1" x14ac:dyDescent="0.45">
      <c r="A188"/>
    </row>
    <row r="189" spans="1:1" x14ac:dyDescent="0.45">
      <c r="A189"/>
    </row>
    <row r="190" spans="1:1" x14ac:dyDescent="0.45">
      <c r="A190"/>
    </row>
    <row r="191" spans="1:1" x14ac:dyDescent="0.45">
      <c r="A191"/>
    </row>
    <row r="192" spans="1:1" x14ac:dyDescent="0.45">
      <c r="A192"/>
    </row>
    <row r="193" spans="1:1" x14ac:dyDescent="0.45">
      <c r="A193"/>
    </row>
    <row r="194" spans="1:1" x14ac:dyDescent="0.45">
      <c r="A194"/>
    </row>
    <row r="195" spans="1:1" x14ac:dyDescent="0.45">
      <c r="A195"/>
    </row>
    <row r="196" spans="1:1" x14ac:dyDescent="0.45">
      <c r="A196"/>
    </row>
    <row r="197" spans="1:1" x14ac:dyDescent="0.45">
      <c r="A197"/>
    </row>
    <row r="198" spans="1:1" x14ac:dyDescent="0.45">
      <c r="A198"/>
    </row>
    <row r="199" spans="1:1" x14ac:dyDescent="0.45">
      <c r="A199"/>
    </row>
    <row r="200" spans="1:1" x14ac:dyDescent="0.45">
      <c r="A200"/>
    </row>
    <row r="201" spans="1:1" x14ac:dyDescent="0.45">
      <c r="A201"/>
    </row>
    <row r="202" spans="1:1" x14ac:dyDescent="0.45">
      <c r="A202"/>
    </row>
    <row r="203" spans="1:1" x14ac:dyDescent="0.45">
      <c r="A203"/>
    </row>
    <row r="204" spans="1:1" x14ac:dyDescent="0.45">
      <c r="A204"/>
    </row>
    <row r="205" spans="1:1" x14ac:dyDescent="0.45">
      <c r="A205"/>
    </row>
    <row r="206" spans="1:1" x14ac:dyDescent="0.45">
      <c r="A206"/>
    </row>
    <row r="207" spans="1:1" x14ac:dyDescent="0.45">
      <c r="A207"/>
    </row>
    <row r="208" spans="1:1" x14ac:dyDescent="0.45">
      <c r="A208"/>
    </row>
    <row r="209" spans="1:1" x14ac:dyDescent="0.45">
      <c r="A209"/>
    </row>
    <row r="210" spans="1:1" x14ac:dyDescent="0.45">
      <c r="A210"/>
    </row>
    <row r="211" spans="1:1" x14ac:dyDescent="0.45">
      <c r="A211"/>
    </row>
    <row r="212" spans="1:1" x14ac:dyDescent="0.45">
      <c r="A212"/>
    </row>
    <row r="213" spans="1:1" x14ac:dyDescent="0.45">
      <c r="A213"/>
    </row>
    <row r="214" spans="1:1" x14ac:dyDescent="0.45">
      <c r="A214"/>
    </row>
    <row r="215" spans="1:1" x14ac:dyDescent="0.45">
      <c r="A215"/>
    </row>
    <row r="216" spans="1:1" x14ac:dyDescent="0.45">
      <c r="A216"/>
    </row>
    <row r="217" spans="1:1" x14ac:dyDescent="0.45">
      <c r="A217"/>
    </row>
    <row r="218" spans="1:1" x14ac:dyDescent="0.45">
      <c r="A218"/>
    </row>
    <row r="219" spans="1:1" x14ac:dyDescent="0.45">
      <c r="A219"/>
    </row>
    <row r="220" spans="1:1" x14ac:dyDescent="0.45">
      <c r="A220"/>
    </row>
    <row r="221" spans="1:1" x14ac:dyDescent="0.45">
      <c r="A221"/>
    </row>
    <row r="222" spans="1:1" x14ac:dyDescent="0.45">
      <c r="A222"/>
    </row>
    <row r="223" spans="1:1" x14ac:dyDescent="0.45">
      <c r="A223"/>
    </row>
    <row r="224" spans="1:1" x14ac:dyDescent="0.45">
      <c r="A224"/>
    </row>
    <row r="225" spans="1:1" x14ac:dyDescent="0.45">
      <c r="A225"/>
    </row>
    <row r="226" spans="1:1" x14ac:dyDescent="0.45">
      <c r="A226"/>
    </row>
    <row r="227" spans="1:1" x14ac:dyDescent="0.45">
      <c r="A227"/>
    </row>
    <row r="228" spans="1:1" x14ac:dyDescent="0.45">
      <c r="A228"/>
    </row>
    <row r="229" spans="1:1" x14ac:dyDescent="0.45">
      <c r="A229"/>
    </row>
    <row r="230" spans="1:1" x14ac:dyDescent="0.45">
      <c r="A230"/>
    </row>
    <row r="231" spans="1:1" x14ac:dyDescent="0.45">
      <c r="A231"/>
    </row>
    <row r="232" spans="1:1" x14ac:dyDescent="0.45">
      <c r="A232"/>
    </row>
    <row r="233" spans="1:1" x14ac:dyDescent="0.45">
      <c r="A233"/>
    </row>
    <row r="234" spans="1:1" x14ac:dyDescent="0.45">
      <c r="A234"/>
    </row>
    <row r="235" spans="1:1" x14ac:dyDescent="0.45">
      <c r="A235"/>
    </row>
    <row r="236" spans="1:1" x14ac:dyDescent="0.45">
      <c r="A236"/>
    </row>
    <row r="237" spans="1:1" x14ac:dyDescent="0.45">
      <c r="A237"/>
    </row>
    <row r="238" spans="1:1" x14ac:dyDescent="0.45">
      <c r="A238"/>
    </row>
    <row r="239" spans="1:1" x14ac:dyDescent="0.45">
      <c r="A239"/>
    </row>
    <row r="240" spans="1:1" x14ac:dyDescent="0.45">
      <c r="A240"/>
    </row>
    <row r="241" spans="1:1" x14ac:dyDescent="0.45">
      <c r="A241"/>
    </row>
    <row r="242" spans="1:1" x14ac:dyDescent="0.45">
      <c r="A242"/>
    </row>
    <row r="243" spans="1:1" x14ac:dyDescent="0.45">
      <c r="A243"/>
    </row>
    <row r="244" spans="1:1" x14ac:dyDescent="0.45">
      <c r="A244"/>
    </row>
    <row r="245" spans="1:1" x14ac:dyDescent="0.45">
      <c r="A245"/>
    </row>
    <row r="246" spans="1:1" x14ac:dyDescent="0.45">
      <c r="A246"/>
    </row>
    <row r="247" spans="1:1" x14ac:dyDescent="0.45">
      <c r="A247"/>
    </row>
    <row r="248" spans="1:1" x14ac:dyDescent="0.45">
      <c r="A248"/>
    </row>
    <row r="249" spans="1:1" x14ac:dyDescent="0.45">
      <c r="A249"/>
    </row>
    <row r="250" spans="1:1" x14ac:dyDescent="0.45">
      <c r="A250"/>
    </row>
    <row r="251" spans="1:1" x14ac:dyDescent="0.45">
      <c r="A251"/>
    </row>
    <row r="252" spans="1:1" x14ac:dyDescent="0.45">
      <c r="A252"/>
    </row>
    <row r="253" spans="1:1" x14ac:dyDescent="0.45">
      <c r="A253"/>
    </row>
    <row r="254" spans="1:1" x14ac:dyDescent="0.45">
      <c r="A254"/>
    </row>
    <row r="255" spans="1:1" x14ac:dyDescent="0.45">
      <c r="A255"/>
    </row>
    <row r="256" spans="1:1" x14ac:dyDescent="0.45">
      <c r="A256"/>
    </row>
    <row r="257" spans="1:1" x14ac:dyDescent="0.45">
      <c r="A257"/>
    </row>
    <row r="258" spans="1:1" x14ac:dyDescent="0.45">
      <c r="A258"/>
    </row>
    <row r="259" spans="1:1" x14ac:dyDescent="0.45">
      <c r="A259"/>
    </row>
    <row r="260" spans="1:1" x14ac:dyDescent="0.45">
      <c r="A260"/>
    </row>
    <row r="261" spans="1:1" x14ac:dyDescent="0.45">
      <c r="A261"/>
    </row>
    <row r="262" spans="1:1" x14ac:dyDescent="0.45">
      <c r="A262"/>
    </row>
    <row r="263" spans="1:1" x14ac:dyDescent="0.45">
      <c r="A263"/>
    </row>
    <row r="264" spans="1:1" x14ac:dyDescent="0.45">
      <c r="A264"/>
    </row>
    <row r="265" spans="1:1" x14ac:dyDescent="0.45">
      <c r="A265"/>
    </row>
    <row r="266" spans="1:1" x14ac:dyDescent="0.45">
      <c r="A266"/>
    </row>
    <row r="267" spans="1:1" x14ac:dyDescent="0.45">
      <c r="A267"/>
    </row>
    <row r="268" spans="1:1" x14ac:dyDescent="0.45">
      <c r="A268"/>
    </row>
    <row r="269" spans="1:1" x14ac:dyDescent="0.45">
      <c r="A269"/>
    </row>
    <row r="270" spans="1:1" x14ac:dyDescent="0.45">
      <c r="A270"/>
    </row>
    <row r="271" spans="1:1" x14ac:dyDescent="0.45">
      <c r="A271"/>
    </row>
    <row r="272" spans="1:1" x14ac:dyDescent="0.45">
      <c r="A272"/>
    </row>
    <row r="273" spans="1:1" x14ac:dyDescent="0.45">
      <c r="A273"/>
    </row>
    <row r="274" spans="1:1" x14ac:dyDescent="0.45">
      <c r="A274"/>
    </row>
    <row r="275" spans="1:1" x14ac:dyDescent="0.45">
      <c r="A275"/>
    </row>
    <row r="276" spans="1:1" x14ac:dyDescent="0.45">
      <c r="A276"/>
    </row>
    <row r="277" spans="1:1" x14ac:dyDescent="0.45">
      <c r="A277"/>
    </row>
    <row r="278" spans="1:1" x14ac:dyDescent="0.45">
      <c r="A278"/>
    </row>
    <row r="279" spans="1:1" x14ac:dyDescent="0.45">
      <c r="A279"/>
    </row>
    <row r="280" spans="1:1" x14ac:dyDescent="0.45">
      <c r="A280"/>
    </row>
    <row r="281" spans="1:1" x14ac:dyDescent="0.45">
      <c r="A281"/>
    </row>
    <row r="282" spans="1:1" x14ac:dyDescent="0.45">
      <c r="A282"/>
    </row>
    <row r="283" spans="1:1" x14ac:dyDescent="0.45">
      <c r="A283"/>
    </row>
    <row r="284" spans="1:1" x14ac:dyDescent="0.45">
      <c r="A284"/>
    </row>
    <row r="285" spans="1:1" x14ac:dyDescent="0.45">
      <c r="A285"/>
    </row>
    <row r="286" spans="1:1" x14ac:dyDescent="0.45">
      <c r="A286"/>
    </row>
    <row r="287" spans="1:1" x14ac:dyDescent="0.45">
      <c r="A287"/>
    </row>
    <row r="288" spans="1:1" x14ac:dyDescent="0.45">
      <c r="A288"/>
    </row>
    <row r="289" spans="1:1" x14ac:dyDescent="0.45">
      <c r="A289"/>
    </row>
    <row r="290" spans="1:1" x14ac:dyDescent="0.45">
      <c r="A290"/>
    </row>
    <row r="291" spans="1:1" x14ac:dyDescent="0.45">
      <c r="A291"/>
    </row>
    <row r="292" spans="1:1" x14ac:dyDescent="0.45">
      <c r="A292"/>
    </row>
    <row r="293" spans="1:1" x14ac:dyDescent="0.45">
      <c r="A293"/>
    </row>
    <row r="294" spans="1:1" x14ac:dyDescent="0.45">
      <c r="A294"/>
    </row>
    <row r="295" spans="1:1" x14ac:dyDescent="0.45">
      <c r="A295"/>
    </row>
    <row r="296" spans="1:1" x14ac:dyDescent="0.45">
      <c r="A296"/>
    </row>
    <row r="297" spans="1:1" x14ac:dyDescent="0.45">
      <c r="A297"/>
    </row>
    <row r="298" spans="1:1" x14ac:dyDescent="0.45">
      <c r="A298"/>
    </row>
    <row r="299" spans="1:1" x14ac:dyDescent="0.45">
      <c r="A299"/>
    </row>
    <row r="300" spans="1:1" x14ac:dyDescent="0.45">
      <c r="A300"/>
    </row>
    <row r="301" spans="1:1" x14ac:dyDescent="0.45">
      <c r="A301"/>
    </row>
    <row r="302" spans="1:1" x14ac:dyDescent="0.45">
      <c r="A302"/>
    </row>
    <row r="303" spans="1:1" x14ac:dyDescent="0.45">
      <c r="A303"/>
    </row>
    <row r="304" spans="1:1" x14ac:dyDescent="0.45">
      <c r="A304"/>
    </row>
    <row r="305" spans="1:1" x14ac:dyDescent="0.45">
      <c r="A305"/>
    </row>
    <row r="306" spans="1:1" x14ac:dyDescent="0.45">
      <c r="A306"/>
    </row>
    <row r="307" spans="1:1" x14ac:dyDescent="0.45">
      <c r="A307"/>
    </row>
    <row r="308" spans="1:1" x14ac:dyDescent="0.45">
      <c r="A308"/>
    </row>
    <row r="309" spans="1:1" x14ac:dyDescent="0.45">
      <c r="A309"/>
    </row>
    <row r="310" spans="1:1" x14ac:dyDescent="0.45">
      <c r="A310"/>
    </row>
    <row r="311" spans="1:1" x14ac:dyDescent="0.45">
      <c r="A311"/>
    </row>
    <row r="312" spans="1:1" x14ac:dyDescent="0.45">
      <c r="A312"/>
    </row>
    <row r="313" spans="1:1" x14ac:dyDescent="0.45">
      <c r="A313"/>
    </row>
    <row r="314" spans="1:1" x14ac:dyDescent="0.45">
      <c r="A314"/>
    </row>
    <row r="315" spans="1:1" x14ac:dyDescent="0.45">
      <c r="A315"/>
    </row>
    <row r="316" spans="1:1" x14ac:dyDescent="0.45">
      <c r="A316"/>
    </row>
    <row r="317" spans="1:1" x14ac:dyDescent="0.45">
      <c r="A317"/>
    </row>
    <row r="318" spans="1:1" x14ac:dyDescent="0.45">
      <c r="A318"/>
    </row>
    <row r="319" spans="1:1" x14ac:dyDescent="0.45">
      <c r="A319"/>
    </row>
    <row r="320" spans="1:1" x14ac:dyDescent="0.45">
      <c r="A320"/>
    </row>
    <row r="321" spans="1:1" x14ac:dyDescent="0.45">
      <c r="A321"/>
    </row>
    <row r="322" spans="1:1" x14ac:dyDescent="0.45">
      <c r="A322"/>
    </row>
    <row r="323" spans="1:1" x14ac:dyDescent="0.45">
      <c r="A323"/>
    </row>
    <row r="324" spans="1:1" x14ac:dyDescent="0.45">
      <c r="A324"/>
    </row>
    <row r="325" spans="1:1" x14ac:dyDescent="0.45">
      <c r="A325"/>
    </row>
    <row r="326" spans="1:1" x14ac:dyDescent="0.45">
      <c r="A326"/>
    </row>
    <row r="327" spans="1:1" x14ac:dyDescent="0.45">
      <c r="A327"/>
    </row>
    <row r="328" spans="1:1" x14ac:dyDescent="0.45">
      <c r="A328"/>
    </row>
    <row r="329" spans="1:1" x14ac:dyDescent="0.45">
      <c r="A329"/>
    </row>
    <row r="330" spans="1:1" x14ac:dyDescent="0.45">
      <c r="A330"/>
    </row>
    <row r="331" spans="1:1" x14ac:dyDescent="0.45">
      <c r="A331"/>
    </row>
    <row r="332" spans="1:1" x14ac:dyDescent="0.45">
      <c r="A332"/>
    </row>
    <row r="333" spans="1:1" x14ac:dyDescent="0.45">
      <c r="A333"/>
    </row>
    <row r="334" spans="1:1" x14ac:dyDescent="0.45">
      <c r="A334"/>
    </row>
    <row r="335" spans="1:1" x14ac:dyDescent="0.45">
      <c r="A335"/>
    </row>
    <row r="336" spans="1:1" x14ac:dyDescent="0.45">
      <c r="A336"/>
    </row>
    <row r="337" spans="1:1" x14ac:dyDescent="0.45">
      <c r="A337"/>
    </row>
    <row r="338" spans="1:1" x14ac:dyDescent="0.45">
      <c r="A338"/>
    </row>
    <row r="339" spans="1:1" x14ac:dyDescent="0.45">
      <c r="A339"/>
    </row>
    <row r="340" spans="1:1" x14ac:dyDescent="0.45">
      <c r="A340"/>
    </row>
    <row r="341" spans="1:1" x14ac:dyDescent="0.45">
      <c r="A341"/>
    </row>
    <row r="342" spans="1:1" x14ac:dyDescent="0.45">
      <c r="A342"/>
    </row>
    <row r="343" spans="1:1" x14ac:dyDescent="0.45">
      <c r="A343"/>
    </row>
    <row r="344" spans="1:1" x14ac:dyDescent="0.45">
      <c r="A344"/>
    </row>
    <row r="345" spans="1:1" x14ac:dyDescent="0.45">
      <c r="A345"/>
    </row>
    <row r="346" spans="1:1" x14ac:dyDescent="0.45">
      <c r="A346"/>
    </row>
    <row r="347" spans="1:1" x14ac:dyDescent="0.45">
      <c r="A347"/>
    </row>
    <row r="348" spans="1:1" x14ac:dyDescent="0.45">
      <c r="A348"/>
    </row>
    <row r="349" spans="1:1" x14ac:dyDescent="0.45">
      <c r="A349"/>
    </row>
    <row r="350" spans="1:1" x14ac:dyDescent="0.45">
      <c r="A350"/>
    </row>
    <row r="351" spans="1:1" x14ac:dyDescent="0.45">
      <c r="A351"/>
    </row>
    <row r="352" spans="1:1" x14ac:dyDescent="0.45">
      <c r="A352"/>
    </row>
    <row r="353" spans="1:1" x14ac:dyDescent="0.45">
      <c r="A353"/>
    </row>
    <row r="354" spans="1:1" x14ac:dyDescent="0.45">
      <c r="A354"/>
    </row>
    <row r="355" spans="1:1" x14ac:dyDescent="0.45">
      <c r="A355"/>
    </row>
    <row r="356" spans="1:1" x14ac:dyDescent="0.45">
      <c r="A356"/>
    </row>
    <row r="357" spans="1:1" x14ac:dyDescent="0.45">
      <c r="A357"/>
    </row>
    <row r="358" spans="1:1" x14ac:dyDescent="0.45">
      <c r="A358"/>
    </row>
    <row r="359" spans="1:1" x14ac:dyDescent="0.45">
      <c r="A359"/>
    </row>
    <row r="360" spans="1:1" x14ac:dyDescent="0.45">
      <c r="A360"/>
    </row>
    <row r="361" spans="1:1" x14ac:dyDescent="0.45">
      <c r="A361"/>
    </row>
    <row r="362" spans="1:1" x14ac:dyDescent="0.45">
      <c r="A362"/>
    </row>
    <row r="363" spans="1:1" x14ac:dyDescent="0.45">
      <c r="A363"/>
    </row>
    <row r="364" spans="1:1" x14ac:dyDescent="0.45">
      <c r="A364"/>
    </row>
    <row r="365" spans="1:1" x14ac:dyDescent="0.45">
      <c r="A365"/>
    </row>
    <row r="366" spans="1:1" x14ac:dyDescent="0.45">
      <c r="A366"/>
    </row>
    <row r="367" spans="1:1" x14ac:dyDescent="0.45">
      <c r="A367"/>
    </row>
    <row r="368" spans="1:1" x14ac:dyDescent="0.45">
      <c r="A368"/>
    </row>
    <row r="369" spans="1:1" x14ac:dyDescent="0.45">
      <c r="A369"/>
    </row>
    <row r="370" spans="1:1" x14ac:dyDescent="0.45">
      <c r="A370"/>
    </row>
    <row r="371" spans="1:1" x14ac:dyDescent="0.45">
      <c r="A371"/>
    </row>
    <row r="372" spans="1:1" x14ac:dyDescent="0.45">
      <c r="A372"/>
    </row>
    <row r="373" spans="1:1" x14ac:dyDescent="0.45">
      <c r="A373"/>
    </row>
    <row r="374" spans="1:1" x14ac:dyDescent="0.45">
      <c r="A374"/>
    </row>
    <row r="375" spans="1:1" x14ac:dyDescent="0.45">
      <c r="A375"/>
    </row>
    <row r="376" spans="1:1" x14ac:dyDescent="0.45">
      <c r="A376"/>
    </row>
    <row r="377" spans="1:1" x14ac:dyDescent="0.45">
      <c r="A377"/>
    </row>
    <row r="378" spans="1:1" x14ac:dyDescent="0.45">
      <c r="A378"/>
    </row>
    <row r="379" spans="1:1" x14ac:dyDescent="0.45">
      <c r="A379"/>
    </row>
    <row r="380" spans="1:1" x14ac:dyDescent="0.45">
      <c r="A380"/>
    </row>
    <row r="381" spans="1:1" x14ac:dyDescent="0.45">
      <c r="A381"/>
    </row>
    <row r="382" spans="1:1" x14ac:dyDescent="0.45">
      <c r="A382"/>
    </row>
    <row r="383" spans="1:1" x14ac:dyDescent="0.45">
      <c r="A383"/>
    </row>
    <row r="384" spans="1:1" x14ac:dyDescent="0.45">
      <c r="A384"/>
    </row>
    <row r="385" spans="1:1" x14ac:dyDescent="0.45">
      <c r="A385"/>
    </row>
    <row r="386" spans="1:1" x14ac:dyDescent="0.45">
      <c r="A386"/>
    </row>
    <row r="387" spans="1:1" x14ac:dyDescent="0.45">
      <c r="A387"/>
    </row>
    <row r="388" spans="1:1" x14ac:dyDescent="0.45">
      <c r="A388"/>
    </row>
    <row r="389" spans="1:1" x14ac:dyDescent="0.45">
      <c r="A389"/>
    </row>
    <row r="390" spans="1:1" x14ac:dyDescent="0.45">
      <c r="A390"/>
    </row>
    <row r="391" spans="1:1" x14ac:dyDescent="0.45">
      <c r="A391"/>
    </row>
    <row r="392" spans="1:1" x14ac:dyDescent="0.45">
      <c r="A392"/>
    </row>
    <row r="393" spans="1:1" x14ac:dyDescent="0.45">
      <c r="A393"/>
    </row>
    <row r="394" spans="1:1" x14ac:dyDescent="0.45">
      <c r="A394"/>
    </row>
    <row r="395" spans="1:1" x14ac:dyDescent="0.45">
      <c r="A395"/>
    </row>
    <row r="396" spans="1:1" x14ac:dyDescent="0.45">
      <c r="A396"/>
    </row>
    <row r="397" spans="1:1" x14ac:dyDescent="0.45">
      <c r="A397"/>
    </row>
    <row r="398" spans="1:1" x14ac:dyDescent="0.45">
      <c r="A398"/>
    </row>
    <row r="399" spans="1:1" x14ac:dyDescent="0.45">
      <c r="A399"/>
    </row>
    <row r="400" spans="1:1" x14ac:dyDescent="0.45">
      <c r="A400"/>
    </row>
    <row r="401" spans="1:1" x14ac:dyDescent="0.45">
      <c r="A401"/>
    </row>
    <row r="402" spans="1:1" x14ac:dyDescent="0.45">
      <c r="A402"/>
    </row>
    <row r="403" spans="1:1" x14ac:dyDescent="0.45">
      <c r="A403"/>
    </row>
    <row r="404" spans="1:1" x14ac:dyDescent="0.45">
      <c r="A404"/>
    </row>
    <row r="405" spans="1:1" x14ac:dyDescent="0.45">
      <c r="A405"/>
    </row>
    <row r="406" spans="1:1" x14ac:dyDescent="0.45">
      <c r="A406"/>
    </row>
    <row r="407" spans="1:1" x14ac:dyDescent="0.45">
      <c r="A407"/>
    </row>
    <row r="408" spans="1:1" x14ac:dyDescent="0.45">
      <c r="A408"/>
    </row>
    <row r="409" spans="1:1" x14ac:dyDescent="0.45">
      <c r="A409"/>
    </row>
    <row r="410" spans="1:1" x14ac:dyDescent="0.45">
      <c r="A410"/>
    </row>
    <row r="411" spans="1:1" x14ac:dyDescent="0.45">
      <c r="A411"/>
    </row>
    <row r="412" spans="1:1" x14ac:dyDescent="0.45">
      <c r="A412"/>
    </row>
    <row r="413" spans="1:1" x14ac:dyDescent="0.45">
      <c r="A413"/>
    </row>
    <row r="414" spans="1:1" x14ac:dyDescent="0.45">
      <c r="A414"/>
    </row>
    <row r="415" spans="1:1" x14ac:dyDescent="0.45">
      <c r="A415"/>
    </row>
    <row r="416" spans="1:1" x14ac:dyDescent="0.45">
      <c r="A416"/>
    </row>
    <row r="417" spans="1:1" x14ac:dyDescent="0.45">
      <c r="A417"/>
    </row>
    <row r="418" spans="1:1" x14ac:dyDescent="0.45">
      <c r="A418"/>
    </row>
    <row r="419" spans="1:1" x14ac:dyDescent="0.45">
      <c r="A419"/>
    </row>
    <row r="420" spans="1:1" x14ac:dyDescent="0.45">
      <c r="A420"/>
    </row>
    <row r="421" spans="1:1" x14ac:dyDescent="0.45">
      <c r="A421"/>
    </row>
    <row r="422" spans="1:1" x14ac:dyDescent="0.45">
      <c r="A422"/>
    </row>
    <row r="423" spans="1:1" x14ac:dyDescent="0.45">
      <c r="A423"/>
    </row>
    <row r="424" spans="1:1" x14ac:dyDescent="0.45">
      <c r="A424"/>
    </row>
    <row r="425" spans="1:1" x14ac:dyDescent="0.45">
      <c r="A425"/>
    </row>
    <row r="426" spans="1:1" x14ac:dyDescent="0.45">
      <c r="A426"/>
    </row>
    <row r="427" spans="1:1" x14ac:dyDescent="0.45">
      <c r="A427"/>
    </row>
    <row r="428" spans="1:1" x14ac:dyDescent="0.45">
      <c r="A428"/>
    </row>
    <row r="429" spans="1:1" x14ac:dyDescent="0.45">
      <c r="A429"/>
    </row>
    <row r="430" spans="1:1" x14ac:dyDescent="0.45">
      <c r="A430"/>
    </row>
    <row r="431" spans="1:1" x14ac:dyDescent="0.45">
      <c r="A431"/>
    </row>
    <row r="432" spans="1:1" x14ac:dyDescent="0.45">
      <c r="A432"/>
    </row>
    <row r="433" spans="1:1" x14ac:dyDescent="0.45">
      <c r="A433"/>
    </row>
    <row r="434" spans="1:1" x14ac:dyDescent="0.45">
      <c r="A434"/>
    </row>
    <row r="435" spans="1:1" x14ac:dyDescent="0.45">
      <c r="A435"/>
    </row>
    <row r="436" spans="1:1" x14ac:dyDescent="0.45">
      <c r="A436"/>
    </row>
    <row r="437" spans="1:1" x14ac:dyDescent="0.45">
      <c r="A437"/>
    </row>
    <row r="438" spans="1:1" x14ac:dyDescent="0.45">
      <c r="A438"/>
    </row>
    <row r="439" spans="1:1" x14ac:dyDescent="0.45">
      <c r="A439"/>
    </row>
    <row r="440" spans="1:1" x14ac:dyDescent="0.45">
      <c r="A440"/>
    </row>
    <row r="441" spans="1:1" x14ac:dyDescent="0.45">
      <c r="A441"/>
    </row>
    <row r="442" spans="1:1" x14ac:dyDescent="0.45">
      <c r="A442"/>
    </row>
    <row r="443" spans="1:1" x14ac:dyDescent="0.45">
      <c r="A443"/>
    </row>
    <row r="444" spans="1:1" x14ac:dyDescent="0.45">
      <c r="A444"/>
    </row>
    <row r="445" spans="1:1" x14ac:dyDescent="0.45">
      <c r="A445"/>
    </row>
    <row r="446" spans="1:1" x14ac:dyDescent="0.45">
      <c r="A446"/>
    </row>
    <row r="447" spans="1:1" x14ac:dyDescent="0.45">
      <c r="A447"/>
    </row>
    <row r="448" spans="1:1" x14ac:dyDescent="0.45">
      <c r="A448"/>
    </row>
    <row r="449" spans="1:1" x14ac:dyDescent="0.45">
      <c r="A449"/>
    </row>
    <row r="450" spans="1:1" x14ac:dyDescent="0.45">
      <c r="A450"/>
    </row>
    <row r="451" spans="1:1" x14ac:dyDescent="0.45">
      <c r="A451"/>
    </row>
    <row r="452" spans="1:1" x14ac:dyDescent="0.45">
      <c r="A452"/>
    </row>
    <row r="453" spans="1:1" x14ac:dyDescent="0.45">
      <c r="A453"/>
    </row>
    <row r="454" spans="1:1" x14ac:dyDescent="0.45">
      <c r="A454"/>
    </row>
    <row r="455" spans="1:1" x14ac:dyDescent="0.45">
      <c r="A455"/>
    </row>
    <row r="456" spans="1:1" x14ac:dyDescent="0.45">
      <c r="A456"/>
    </row>
    <row r="457" spans="1:1" x14ac:dyDescent="0.45">
      <c r="A457"/>
    </row>
    <row r="458" spans="1:1" x14ac:dyDescent="0.45">
      <c r="A458"/>
    </row>
    <row r="459" spans="1:1" x14ac:dyDescent="0.45">
      <c r="A459"/>
    </row>
    <row r="460" spans="1:1" x14ac:dyDescent="0.45">
      <c r="A460"/>
    </row>
    <row r="461" spans="1:1" x14ac:dyDescent="0.45">
      <c r="A461"/>
    </row>
    <row r="462" spans="1:1" x14ac:dyDescent="0.45">
      <c r="A462"/>
    </row>
    <row r="463" spans="1:1" x14ac:dyDescent="0.45">
      <c r="A463"/>
    </row>
    <row r="464" spans="1:1" x14ac:dyDescent="0.45">
      <c r="A464"/>
    </row>
    <row r="465" spans="1:1" x14ac:dyDescent="0.45">
      <c r="A465"/>
    </row>
    <row r="466" spans="1:1" x14ac:dyDescent="0.45">
      <c r="A466"/>
    </row>
    <row r="467" spans="1:1" x14ac:dyDescent="0.45">
      <c r="A467"/>
    </row>
    <row r="468" spans="1:1" x14ac:dyDescent="0.45">
      <c r="A468"/>
    </row>
    <row r="469" spans="1:1" x14ac:dyDescent="0.45">
      <c r="A469"/>
    </row>
    <row r="470" spans="1:1" x14ac:dyDescent="0.45">
      <c r="A470"/>
    </row>
    <row r="471" spans="1:1" x14ac:dyDescent="0.45">
      <c r="A471"/>
    </row>
    <row r="472" spans="1:1" x14ac:dyDescent="0.45">
      <c r="A472"/>
    </row>
    <row r="473" spans="1:1" x14ac:dyDescent="0.45">
      <c r="A473"/>
    </row>
    <row r="474" spans="1:1" x14ac:dyDescent="0.45">
      <c r="A474"/>
    </row>
    <row r="475" spans="1:1" x14ac:dyDescent="0.45">
      <c r="A475"/>
    </row>
    <row r="476" spans="1:1" x14ac:dyDescent="0.45">
      <c r="A476"/>
    </row>
    <row r="477" spans="1:1" x14ac:dyDescent="0.45">
      <c r="A477"/>
    </row>
    <row r="478" spans="1:1" x14ac:dyDescent="0.45">
      <c r="A478"/>
    </row>
    <row r="479" spans="1:1" x14ac:dyDescent="0.45">
      <c r="A479"/>
    </row>
    <row r="480" spans="1:1" x14ac:dyDescent="0.45">
      <c r="A480"/>
    </row>
    <row r="481" spans="1:1" x14ac:dyDescent="0.45">
      <c r="A481"/>
    </row>
    <row r="482" spans="1:1" x14ac:dyDescent="0.45">
      <c r="A482"/>
    </row>
    <row r="483" spans="1:1" x14ac:dyDescent="0.45">
      <c r="A483"/>
    </row>
    <row r="484" spans="1:1" x14ac:dyDescent="0.45">
      <c r="A484"/>
    </row>
    <row r="485" spans="1:1" x14ac:dyDescent="0.45">
      <c r="A485"/>
    </row>
    <row r="486" spans="1:1" x14ac:dyDescent="0.45">
      <c r="A486"/>
    </row>
    <row r="487" spans="1:1" x14ac:dyDescent="0.45">
      <c r="A487"/>
    </row>
    <row r="488" spans="1:1" x14ac:dyDescent="0.45">
      <c r="A488"/>
    </row>
    <row r="489" spans="1:1" x14ac:dyDescent="0.45">
      <c r="A489"/>
    </row>
    <row r="490" spans="1:1" x14ac:dyDescent="0.45">
      <c r="A490"/>
    </row>
    <row r="491" spans="1:1" x14ac:dyDescent="0.45">
      <c r="A491"/>
    </row>
    <row r="492" spans="1:1" x14ac:dyDescent="0.45">
      <c r="A492"/>
    </row>
    <row r="493" spans="1:1" x14ac:dyDescent="0.45">
      <c r="A493"/>
    </row>
    <row r="494" spans="1:1" x14ac:dyDescent="0.45">
      <c r="A494"/>
    </row>
    <row r="495" spans="1:1" x14ac:dyDescent="0.45">
      <c r="A495"/>
    </row>
    <row r="496" spans="1:1" x14ac:dyDescent="0.45">
      <c r="A496"/>
    </row>
    <row r="497" spans="1:1" x14ac:dyDescent="0.45">
      <c r="A497"/>
    </row>
    <row r="498" spans="1:1" x14ac:dyDescent="0.45">
      <c r="A498"/>
    </row>
    <row r="499" spans="1:1" x14ac:dyDescent="0.45">
      <c r="A499"/>
    </row>
    <row r="500" spans="1:1" x14ac:dyDescent="0.45">
      <c r="A500"/>
    </row>
    <row r="501" spans="1:1" x14ac:dyDescent="0.45">
      <c r="A501"/>
    </row>
    <row r="502" spans="1:1" x14ac:dyDescent="0.45">
      <c r="A502"/>
    </row>
    <row r="503" spans="1:1" x14ac:dyDescent="0.45">
      <c r="A503"/>
    </row>
    <row r="504" spans="1:1" x14ac:dyDescent="0.45">
      <c r="A504"/>
    </row>
    <row r="505" spans="1:1" x14ac:dyDescent="0.45">
      <c r="A505"/>
    </row>
    <row r="506" spans="1:1" x14ac:dyDescent="0.45">
      <c r="A506"/>
    </row>
    <row r="507" spans="1:1" x14ac:dyDescent="0.45">
      <c r="A507"/>
    </row>
    <row r="508" spans="1:1" x14ac:dyDescent="0.45">
      <c r="A508"/>
    </row>
    <row r="509" spans="1:1" x14ac:dyDescent="0.45">
      <c r="A509"/>
    </row>
    <row r="510" spans="1:1" x14ac:dyDescent="0.45">
      <c r="A510"/>
    </row>
    <row r="511" spans="1:1" x14ac:dyDescent="0.45">
      <c r="A511"/>
    </row>
    <row r="512" spans="1:1" x14ac:dyDescent="0.45">
      <c r="A512"/>
    </row>
    <row r="513" spans="1:1" x14ac:dyDescent="0.45">
      <c r="A513"/>
    </row>
    <row r="514" spans="1:1" x14ac:dyDescent="0.45">
      <c r="A514"/>
    </row>
    <row r="515" spans="1:1" x14ac:dyDescent="0.45">
      <c r="A515"/>
    </row>
    <row r="516" spans="1:1" x14ac:dyDescent="0.45">
      <c r="A516"/>
    </row>
    <row r="517" spans="1:1" x14ac:dyDescent="0.45">
      <c r="A517"/>
    </row>
    <row r="518" spans="1:1" x14ac:dyDescent="0.45">
      <c r="A518"/>
    </row>
    <row r="519" spans="1:1" x14ac:dyDescent="0.45">
      <c r="A519"/>
    </row>
    <row r="520" spans="1:1" x14ac:dyDescent="0.45">
      <c r="A520"/>
    </row>
    <row r="521" spans="1:1" x14ac:dyDescent="0.45">
      <c r="A521"/>
    </row>
    <row r="522" spans="1:1" x14ac:dyDescent="0.45">
      <c r="A522"/>
    </row>
    <row r="523" spans="1:1" x14ac:dyDescent="0.45">
      <c r="A523"/>
    </row>
    <row r="524" spans="1:1" x14ac:dyDescent="0.45">
      <c r="A524"/>
    </row>
    <row r="525" spans="1:1" x14ac:dyDescent="0.45">
      <c r="A525"/>
    </row>
    <row r="526" spans="1:1" x14ac:dyDescent="0.45">
      <c r="A526"/>
    </row>
    <row r="527" spans="1:1" x14ac:dyDescent="0.45">
      <c r="A527"/>
    </row>
    <row r="528" spans="1:1" x14ac:dyDescent="0.45">
      <c r="A528"/>
    </row>
    <row r="529" spans="1:1" x14ac:dyDescent="0.45">
      <c r="A529"/>
    </row>
    <row r="530" spans="1:1" x14ac:dyDescent="0.45">
      <c r="A530"/>
    </row>
    <row r="531" spans="1:1" x14ac:dyDescent="0.45">
      <c r="A531"/>
    </row>
    <row r="532" spans="1:1" x14ac:dyDescent="0.45">
      <c r="A532"/>
    </row>
    <row r="533" spans="1:1" x14ac:dyDescent="0.45">
      <c r="A533"/>
    </row>
    <row r="534" spans="1:1" x14ac:dyDescent="0.45">
      <c r="A534"/>
    </row>
    <row r="535" spans="1:1" x14ac:dyDescent="0.45">
      <c r="A535"/>
    </row>
    <row r="536" spans="1:1" x14ac:dyDescent="0.45">
      <c r="A536"/>
    </row>
    <row r="537" spans="1:1" x14ac:dyDescent="0.45">
      <c r="A537"/>
    </row>
    <row r="538" spans="1:1" x14ac:dyDescent="0.45">
      <c r="A538"/>
    </row>
    <row r="539" spans="1:1" x14ac:dyDescent="0.45">
      <c r="A539"/>
    </row>
    <row r="540" spans="1:1" x14ac:dyDescent="0.45">
      <c r="A540"/>
    </row>
    <row r="541" spans="1:1" x14ac:dyDescent="0.45">
      <c r="A541"/>
    </row>
    <row r="542" spans="1:1" x14ac:dyDescent="0.45">
      <c r="A542"/>
    </row>
    <row r="543" spans="1:1" x14ac:dyDescent="0.45">
      <c r="A543"/>
    </row>
    <row r="544" spans="1:1" x14ac:dyDescent="0.45">
      <c r="A544"/>
    </row>
    <row r="545" spans="1:1" x14ac:dyDescent="0.45">
      <c r="A545"/>
    </row>
    <row r="546" spans="1:1" x14ac:dyDescent="0.45">
      <c r="A546"/>
    </row>
    <row r="547" spans="1:1" x14ac:dyDescent="0.45">
      <c r="A547"/>
    </row>
    <row r="548" spans="1:1" x14ac:dyDescent="0.45">
      <c r="A548"/>
    </row>
    <row r="549" spans="1:1" x14ac:dyDescent="0.45">
      <c r="A549"/>
    </row>
    <row r="550" spans="1:1" x14ac:dyDescent="0.45">
      <c r="A550"/>
    </row>
    <row r="551" spans="1:1" x14ac:dyDescent="0.45">
      <c r="A551"/>
    </row>
    <row r="552" spans="1:1" x14ac:dyDescent="0.45">
      <c r="A552"/>
    </row>
    <row r="553" spans="1:1" x14ac:dyDescent="0.45">
      <c r="A553"/>
    </row>
    <row r="554" spans="1:1" x14ac:dyDescent="0.45">
      <c r="A554"/>
    </row>
    <row r="555" spans="1:1" x14ac:dyDescent="0.45">
      <c r="A555"/>
    </row>
    <row r="556" spans="1:1" x14ac:dyDescent="0.45">
      <c r="A556"/>
    </row>
    <row r="557" spans="1:1" x14ac:dyDescent="0.45">
      <c r="A557"/>
    </row>
    <row r="558" spans="1:1" x14ac:dyDescent="0.45">
      <c r="A558"/>
    </row>
    <row r="559" spans="1:1" x14ac:dyDescent="0.45">
      <c r="A559"/>
    </row>
    <row r="560" spans="1:1" x14ac:dyDescent="0.45">
      <c r="A560"/>
    </row>
    <row r="561" spans="1:1" x14ac:dyDescent="0.45">
      <c r="A561"/>
    </row>
    <row r="562" spans="1:1" x14ac:dyDescent="0.45">
      <c r="A562"/>
    </row>
    <row r="563" spans="1:1" x14ac:dyDescent="0.45">
      <c r="A563"/>
    </row>
    <row r="564" spans="1:1" x14ac:dyDescent="0.45">
      <c r="A564"/>
    </row>
    <row r="565" spans="1:1" x14ac:dyDescent="0.45">
      <c r="A565"/>
    </row>
    <row r="566" spans="1:1" x14ac:dyDescent="0.45">
      <c r="A566"/>
    </row>
    <row r="567" spans="1:1" x14ac:dyDescent="0.45">
      <c r="A567"/>
    </row>
    <row r="568" spans="1:1" x14ac:dyDescent="0.45">
      <c r="A568"/>
    </row>
    <row r="569" spans="1:1" x14ac:dyDescent="0.45">
      <c r="A569"/>
    </row>
    <row r="570" spans="1:1" x14ac:dyDescent="0.45">
      <c r="A570"/>
    </row>
    <row r="571" spans="1:1" x14ac:dyDescent="0.45">
      <c r="A571"/>
    </row>
    <row r="572" spans="1:1" x14ac:dyDescent="0.45">
      <c r="A572"/>
    </row>
    <row r="573" spans="1:1" x14ac:dyDescent="0.45">
      <c r="A573"/>
    </row>
    <row r="574" spans="1:1" x14ac:dyDescent="0.45">
      <c r="A574"/>
    </row>
    <row r="575" spans="1:1" x14ac:dyDescent="0.45">
      <c r="A575"/>
    </row>
    <row r="576" spans="1:1" x14ac:dyDescent="0.45">
      <c r="A576"/>
    </row>
    <row r="577" spans="1:1" x14ac:dyDescent="0.45">
      <c r="A577"/>
    </row>
    <row r="578" spans="1:1" x14ac:dyDescent="0.45">
      <c r="A578"/>
    </row>
    <row r="579" spans="1:1" x14ac:dyDescent="0.45">
      <c r="A579"/>
    </row>
    <row r="580" spans="1:1" x14ac:dyDescent="0.45">
      <c r="A580"/>
    </row>
    <row r="581" spans="1:1" x14ac:dyDescent="0.45">
      <c r="A581"/>
    </row>
    <row r="582" spans="1:1" x14ac:dyDescent="0.45">
      <c r="A582"/>
    </row>
    <row r="583" spans="1:1" x14ac:dyDescent="0.45">
      <c r="A583"/>
    </row>
    <row r="584" spans="1:1" x14ac:dyDescent="0.45">
      <c r="A584"/>
    </row>
    <row r="585" spans="1:1" x14ac:dyDescent="0.45">
      <c r="A585"/>
    </row>
    <row r="586" spans="1:1" x14ac:dyDescent="0.45">
      <c r="A586"/>
    </row>
    <row r="587" spans="1:1" x14ac:dyDescent="0.45">
      <c r="A587"/>
    </row>
    <row r="588" spans="1:1" x14ac:dyDescent="0.45">
      <c r="A588"/>
    </row>
    <row r="589" spans="1:1" x14ac:dyDescent="0.45">
      <c r="A589"/>
    </row>
    <row r="590" spans="1:1" x14ac:dyDescent="0.45">
      <c r="A590"/>
    </row>
    <row r="591" spans="1:1" x14ac:dyDescent="0.45">
      <c r="A591"/>
    </row>
    <row r="592" spans="1:1" x14ac:dyDescent="0.45">
      <c r="A592"/>
    </row>
    <row r="593" spans="1:1" x14ac:dyDescent="0.45">
      <c r="A593"/>
    </row>
    <row r="594" spans="1:1" x14ac:dyDescent="0.45">
      <c r="A594"/>
    </row>
    <row r="595" spans="1:1" x14ac:dyDescent="0.45">
      <c r="A595"/>
    </row>
    <row r="596" spans="1:1" x14ac:dyDescent="0.45">
      <c r="A596"/>
    </row>
    <row r="597" spans="1:1" x14ac:dyDescent="0.45">
      <c r="A597"/>
    </row>
    <row r="598" spans="1:1" x14ac:dyDescent="0.45">
      <c r="A598"/>
    </row>
    <row r="599" spans="1:1" x14ac:dyDescent="0.45">
      <c r="A599"/>
    </row>
    <row r="600" spans="1:1" x14ac:dyDescent="0.45">
      <c r="A600"/>
    </row>
    <row r="601" spans="1:1" x14ac:dyDescent="0.45">
      <c r="A601"/>
    </row>
    <row r="602" spans="1:1" x14ac:dyDescent="0.45">
      <c r="A602"/>
    </row>
    <row r="603" spans="1:1" x14ac:dyDescent="0.45">
      <c r="A603"/>
    </row>
    <row r="604" spans="1:1" x14ac:dyDescent="0.45">
      <c r="A604"/>
    </row>
    <row r="605" spans="1:1" x14ac:dyDescent="0.45">
      <c r="A605"/>
    </row>
    <row r="606" spans="1:1" x14ac:dyDescent="0.45">
      <c r="A606"/>
    </row>
    <row r="607" spans="1:1" x14ac:dyDescent="0.45">
      <c r="A607"/>
    </row>
    <row r="608" spans="1:1" x14ac:dyDescent="0.45">
      <c r="A608"/>
    </row>
    <row r="609" spans="1:1" x14ac:dyDescent="0.45">
      <c r="A609"/>
    </row>
    <row r="610" spans="1:1" x14ac:dyDescent="0.45">
      <c r="A610"/>
    </row>
    <row r="611" spans="1:1" x14ac:dyDescent="0.45">
      <c r="A611"/>
    </row>
    <row r="612" spans="1:1" x14ac:dyDescent="0.45">
      <c r="A612"/>
    </row>
    <row r="613" spans="1:1" x14ac:dyDescent="0.45">
      <c r="A613"/>
    </row>
    <row r="614" spans="1:1" x14ac:dyDescent="0.45">
      <c r="A614"/>
    </row>
    <row r="615" spans="1:1" x14ac:dyDescent="0.45">
      <c r="A615"/>
    </row>
    <row r="616" spans="1:1" x14ac:dyDescent="0.45">
      <c r="A616"/>
    </row>
    <row r="617" spans="1:1" x14ac:dyDescent="0.45">
      <c r="A617"/>
    </row>
    <row r="618" spans="1:1" x14ac:dyDescent="0.45">
      <c r="A618"/>
    </row>
    <row r="619" spans="1:1" x14ac:dyDescent="0.45">
      <c r="A619"/>
    </row>
    <row r="620" spans="1:1" x14ac:dyDescent="0.45">
      <c r="A620"/>
    </row>
    <row r="621" spans="1:1" x14ac:dyDescent="0.45">
      <c r="A621"/>
    </row>
    <row r="622" spans="1:1" x14ac:dyDescent="0.45">
      <c r="A622"/>
    </row>
    <row r="623" spans="1:1" x14ac:dyDescent="0.45">
      <c r="A623"/>
    </row>
    <row r="624" spans="1:1" x14ac:dyDescent="0.45">
      <c r="A624"/>
    </row>
    <row r="625" spans="1:1" x14ac:dyDescent="0.45">
      <c r="A625"/>
    </row>
    <row r="626" spans="1:1" x14ac:dyDescent="0.45">
      <c r="A626"/>
    </row>
    <row r="627" spans="1:1" x14ac:dyDescent="0.45">
      <c r="A627"/>
    </row>
    <row r="628" spans="1:1" x14ac:dyDescent="0.45">
      <c r="A628"/>
    </row>
    <row r="629" spans="1:1" x14ac:dyDescent="0.45">
      <c r="A629"/>
    </row>
    <row r="630" spans="1:1" x14ac:dyDescent="0.45">
      <c r="A630"/>
    </row>
    <row r="631" spans="1:1" x14ac:dyDescent="0.45">
      <c r="A631"/>
    </row>
    <row r="632" spans="1:1" x14ac:dyDescent="0.45">
      <c r="A632"/>
    </row>
    <row r="633" spans="1:1" x14ac:dyDescent="0.45">
      <c r="A633"/>
    </row>
    <row r="634" spans="1:1" x14ac:dyDescent="0.45">
      <c r="A634"/>
    </row>
    <row r="635" spans="1:1" x14ac:dyDescent="0.45">
      <c r="A635"/>
    </row>
    <row r="636" spans="1:1" x14ac:dyDescent="0.45">
      <c r="A636"/>
    </row>
    <row r="637" spans="1:1" x14ac:dyDescent="0.45">
      <c r="A637"/>
    </row>
    <row r="638" spans="1:1" x14ac:dyDescent="0.45">
      <c r="A638"/>
    </row>
    <row r="639" spans="1:1" x14ac:dyDescent="0.45">
      <c r="A639"/>
    </row>
    <row r="640" spans="1:1" x14ac:dyDescent="0.45">
      <c r="A640"/>
    </row>
    <row r="641" spans="1:1" x14ac:dyDescent="0.45">
      <c r="A641"/>
    </row>
    <row r="642" spans="1:1" x14ac:dyDescent="0.45">
      <c r="A642"/>
    </row>
    <row r="643" spans="1:1" x14ac:dyDescent="0.45">
      <c r="A643"/>
    </row>
    <row r="644" spans="1:1" x14ac:dyDescent="0.45">
      <c r="A644"/>
    </row>
    <row r="645" spans="1:1" x14ac:dyDescent="0.45">
      <c r="A645"/>
    </row>
    <row r="646" spans="1:1" x14ac:dyDescent="0.45">
      <c r="A646"/>
    </row>
    <row r="647" spans="1:1" x14ac:dyDescent="0.45">
      <c r="A647"/>
    </row>
    <row r="648" spans="1:1" x14ac:dyDescent="0.45">
      <c r="A648"/>
    </row>
    <row r="649" spans="1:1" x14ac:dyDescent="0.45">
      <c r="A649"/>
    </row>
    <row r="650" spans="1:1" x14ac:dyDescent="0.45">
      <c r="A650"/>
    </row>
    <row r="651" spans="1:1" x14ac:dyDescent="0.45">
      <c r="A651"/>
    </row>
    <row r="652" spans="1:1" x14ac:dyDescent="0.45">
      <c r="A652"/>
    </row>
    <row r="653" spans="1:1" x14ac:dyDescent="0.45">
      <c r="A653"/>
    </row>
    <row r="654" spans="1:1" x14ac:dyDescent="0.45">
      <c r="A654"/>
    </row>
    <row r="655" spans="1:1" x14ac:dyDescent="0.45">
      <c r="A655"/>
    </row>
    <row r="656" spans="1:1" x14ac:dyDescent="0.45">
      <c r="A656"/>
    </row>
    <row r="657" spans="1:1" x14ac:dyDescent="0.45">
      <c r="A657"/>
    </row>
    <row r="658" spans="1:1" x14ac:dyDescent="0.45">
      <c r="A658"/>
    </row>
    <row r="659" spans="1:1" x14ac:dyDescent="0.45">
      <c r="A659"/>
    </row>
    <row r="660" spans="1:1" x14ac:dyDescent="0.45">
      <c r="A660"/>
    </row>
    <row r="661" spans="1:1" x14ac:dyDescent="0.45">
      <c r="A661"/>
    </row>
    <row r="662" spans="1:1" x14ac:dyDescent="0.45">
      <c r="A662"/>
    </row>
    <row r="663" spans="1:1" x14ac:dyDescent="0.45">
      <c r="A663"/>
    </row>
    <row r="664" spans="1:1" x14ac:dyDescent="0.45">
      <c r="A664"/>
    </row>
    <row r="665" spans="1:1" x14ac:dyDescent="0.45">
      <c r="A665"/>
    </row>
    <row r="666" spans="1:1" x14ac:dyDescent="0.45">
      <c r="A666"/>
    </row>
    <row r="667" spans="1:1" x14ac:dyDescent="0.45">
      <c r="A667"/>
    </row>
    <row r="668" spans="1:1" x14ac:dyDescent="0.45">
      <c r="A668"/>
    </row>
    <row r="669" spans="1:1" x14ac:dyDescent="0.45">
      <c r="A669"/>
    </row>
    <row r="670" spans="1:1" x14ac:dyDescent="0.45">
      <c r="A670"/>
    </row>
    <row r="671" spans="1:1" x14ac:dyDescent="0.45">
      <c r="A671"/>
    </row>
    <row r="672" spans="1:1" x14ac:dyDescent="0.45">
      <c r="A672"/>
    </row>
    <row r="673" spans="1:1" x14ac:dyDescent="0.45">
      <c r="A673"/>
    </row>
    <row r="674" spans="1:1" x14ac:dyDescent="0.45">
      <c r="A674"/>
    </row>
    <row r="675" spans="1:1" x14ac:dyDescent="0.45">
      <c r="A675"/>
    </row>
    <row r="676" spans="1:1" x14ac:dyDescent="0.45">
      <c r="A676"/>
    </row>
    <row r="677" spans="1:1" x14ac:dyDescent="0.45">
      <c r="A677"/>
    </row>
    <row r="678" spans="1:1" x14ac:dyDescent="0.45">
      <c r="A678"/>
    </row>
    <row r="679" spans="1:1" x14ac:dyDescent="0.45">
      <c r="A679"/>
    </row>
    <row r="680" spans="1:1" x14ac:dyDescent="0.45">
      <c r="A680"/>
    </row>
    <row r="681" spans="1:1" x14ac:dyDescent="0.45">
      <c r="A681"/>
    </row>
    <row r="682" spans="1:1" x14ac:dyDescent="0.45">
      <c r="A682"/>
    </row>
    <row r="683" spans="1:1" x14ac:dyDescent="0.45">
      <c r="A683"/>
    </row>
    <row r="684" spans="1:1" x14ac:dyDescent="0.45">
      <c r="A684"/>
    </row>
    <row r="685" spans="1:1" x14ac:dyDescent="0.45">
      <c r="A685"/>
    </row>
    <row r="686" spans="1:1" x14ac:dyDescent="0.45">
      <c r="A686"/>
    </row>
    <row r="687" spans="1:1" x14ac:dyDescent="0.45">
      <c r="A687"/>
    </row>
    <row r="688" spans="1:1" x14ac:dyDescent="0.45">
      <c r="A688"/>
    </row>
    <row r="689" spans="1:1" x14ac:dyDescent="0.45">
      <c r="A689"/>
    </row>
    <row r="690" spans="1:1" x14ac:dyDescent="0.45">
      <c r="A690"/>
    </row>
    <row r="691" spans="1:1" x14ac:dyDescent="0.45">
      <c r="A691"/>
    </row>
    <row r="692" spans="1:1" x14ac:dyDescent="0.45">
      <c r="A692"/>
    </row>
    <row r="693" spans="1:1" x14ac:dyDescent="0.45">
      <c r="A693"/>
    </row>
    <row r="694" spans="1:1" x14ac:dyDescent="0.45">
      <c r="A694"/>
    </row>
    <row r="695" spans="1:1" x14ac:dyDescent="0.45">
      <c r="A695"/>
    </row>
    <row r="696" spans="1:1" x14ac:dyDescent="0.45">
      <c r="A696"/>
    </row>
    <row r="697" spans="1:1" x14ac:dyDescent="0.45">
      <c r="A697"/>
    </row>
    <row r="698" spans="1:1" x14ac:dyDescent="0.45">
      <c r="A698"/>
    </row>
    <row r="699" spans="1:1" x14ac:dyDescent="0.45">
      <c r="A699"/>
    </row>
    <row r="700" spans="1:1" x14ac:dyDescent="0.45">
      <c r="A700"/>
    </row>
    <row r="701" spans="1:1" x14ac:dyDescent="0.45">
      <c r="A701"/>
    </row>
    <row r="702" spans="1:1" x14ac:dyDescent="0.45">
      <c r="A702"/>
    </row>
    <row r="703" spans="1:1" x14ac:dyDescent="0.45">
      <c r="A703"/>
    </row>
    <row r="704" spans="1:1" x14ac:dyDescent="0.45">
      <c r="A704"/>
    </row>
    <row r="705" spans="1:1" x14ac:dyDescent="0.45">
      <c r="A705"/>
    </row>
    <row r="706" spans="1:1" x14ac:dyDescent="0.45">
      <c r="A706"/>
    </row>
    <row r="707" spans="1:1" x14ac:dyDescent="0.45">
      <c r="A707"/>
    </row>
    <row r="708" spans="1:1" x14ac:dyDescent="0.45">
      <c r="A708"/>
    </row>
    <row r="709" spans="1:1" x14ac:dyDescent="0.45">
      <c r="A709"/>
    </row>
    <row r="710" spans="1:1" x14ac:dyDescent="0.45">
      <c r="A710"/>
    </row>
    <row r="711" spans="1:1" x14ac:dyDescent="0.45">
      <c r="A711"/>
    </row>
    <row r="712" spans="1:1" x14ac:dyDescent="0.45">
      <c r="A712"/>
    </row>
    <row r="713" spans="1:1" x14ac:dyDescent="0.45">
      <c r="A713"/>
    </row>
    <row r="714" spans="1:1" x14ac:dyDescent="0.45">
      <c r="A714"/>
    </row>
    <row r="715" spans="1:1" x14ac:dyDescent="0.45">
      <c r="A715"/>
    </row>
    <row r="716" spans="1:1" x14ac:dyDescent="0.45">
      <c r="A716"/>
    </row>
    <row r="717" spans="1:1" x14ac:dyDescent="0.45">
      <c r="A717"/>
    </row>
    <row r="718" spans="1:1" x14ac:dyDescent="0.45">
      <c r="A718"/>
    </row>
    <row r="719" spans="1:1" x14ac:dyDescent="0.45">
      <c r="A719"/>
    </row>
    <row r="720" spans="1:1" x14ac:dyDescent="0.45">
      <c r="A720"/>
    </row>
    <row r="721" spans="1:1" x14ac:dyDescent="0.45">
      <c r="A721"/>
    </row>
    <row r="722" spans="1:1" x14ac:dyDescent="0.45">
      <c r="A722"/>
    </row>
    <row r="723" spans="1:1" x14ac:dyDescent="0.45">
      <c r="A723"/>
    </row>
    <row r="724" spans="1:1" x14ac:dyDescent="0.45">
      <c r="A724"/>
    </row>
    <row r="725" spans="1:1" x14ac:dyDescent="0.45">
      <c r="A725"/>
    </row>
    <row r="726" spans="1:1" x14ac:dyDescent="0.45">
      <c r="A726"/>
    </row>
    <row r="727" spans="1:1" x14ac:dyDescent="0.45">
      <c r="A727"/>
    </row>
    <row r="728" spans="1:1" x14ac:dyDescent="0.45">
      <c r="A728"/>
    </row>
    <row r="729" spans="1:1" x14ac:dyDescent="0.45">
      <c r="A729"/>
    </row>
    <row r="730" spans="1:1" x14ac:dyDescent="0.45">
      <c r="A730"/>
    </row>
    <row r="731" spans="1:1" x14ac:dyDescent="0.45">
      <c r="A731"/>
    </row>
    <row r="732" spans="1:1" x14ac:dyDescent="0.45">
      <c r="A732"/>
    </row>
    <row r="733" spans="1:1" x14ac:dyDescent="0.45">
      <c r="A733"/>
    </row>
    <row r="734" spans="1:1" x14ac:dyDescent="0.45">
      <c r="A734"/>
    </row>
    <row r="735" spans="1:1" x14ac:dyDescent="0.45">
      <c r="A735"/>
    </row>
    <row r="736" spans="1:1" x14ac:dyDescent="0.45">
      <c r="A736"/>
    </row>
    <row r="737" spans="1:1" x14ac:dyDescent="0.45">
      <c r="A737"/>
    </row>
    <row r="738" spans="1:1" x14ac:dyDescent="0.45">
      <c r="A738"/>
    </row>
    <row r="739" spans="1:1" x14ac:dyDescent="0.45">
      <c r="A739"/>
    </row>
    <row r="740" spans="1:1" x14ac:dyDescent="0.45">
      <c r="A740"/>
    </row>
    <row r="741" spans="1:1" x14ac:dyDescent="0.45">
      <c r="A741"/>
    </row>
    <row r="742" spans="1:1" x14ac:dyDescent="0.45">
      <c r="A742"/>
    </row>
    <row r="743" spans="1:1" x14ac:dyDescent="0.45">
      <c r="A743"/>
    </row>
    <row r="744" spans="1:1" x14ac:dyDescent="0.45">
      <c r="A744"/>
    </row>
    <row r="745" spans="1:1" x14ac:dyDescent="0.45">
      <c r="A745"/>
    </row>
    <row r="746" spans="1:1" x14ac:dyDescent="0.45">
      <c r="A746"/>
    </row>
    <row r="747" spans="1:1" x14ac:dyDescent="0.45">
      <c r="A747"/>
    </row>
    <row r="748" spans="1:1" x14ac:dyDescent="0.45">
      <c r="A748"/>
    </row>
    <row r="749" spans="1:1" x14ac:dyDescent="0.45">
      <c r="A749"/>
    </row>
    <row r="750" spans="1:1" x14ac:dyDescent="0.45">
      <c r="A750"/>
    </row>
    <row r="751" spans="1:1" x14ac:dyDescent="0.45">
      <c r="A751"/>
    </row>
    <row r="752" spans="1:1" x14ac:dyDescent="0.45">
      <c r="A752"/>
    </row>
    <row r="753" spans="1:1" x14ac:dyDescent="0.45">
      <c r="A753"/>
    </row>
    <row r="754" spans="1:1" x14ac:dyDescent="0.45">
      <c r="A754"/>
    </row>
    <row r="755" spans="1:1" x14ac:dyDescent="0.45">
      <c r="A755"/>
    </row>
    <row r="756" spans="1:1" x14ac:dyDescent="0.45">
      <c r="A756"/>
    </row>
    <row r="757" spans="1:1" x14ac:dyDescent="0.45">
      <c r="A757"/>
    </row>
    <row r="758" spans="1:1" x14ac:dyDescent="0.45">
      <c r="A758"/>
    </row>
    <row r="759" spans="1:1" x14ac:dyDescent="0.45">
      <c r="A759"/>
    </row>
    <row r="760" spans="1:1" x14ac:dyDescent="0.45">
      <c r="A760"/>
    </row>
    <row r="761" spans="1:1" x14ac:dyDescent="0.45">
      <c r="A761"/>
    </row>
    <row r="762" spans="1:1" x14ac:dyDescent="0.45">
      <c r="A762"/>
    </row>
    <row r="763" spans="1:1" x14ac:dyDescent="0.45">
      <c r="A763"/>
    </row>
    <row r="764" spans="1:1" x14ac:dyDescent="0.45">
      <c r="A764"/>
    </row>
    <row r="765" spans="1:1" x14ac:dyDescent="0.45">
      <c r="A765"/>
    </row>
    <row r="766" spans="1:1" x14ac:dyDescent="0.45">
      <c r="A766"/>
    </row>
    <row r="767" spans="1:1" x14ac:dyDescent="0.45">
      <c r="A767"/>
    </row>
    <row r="768" spans="1:1" x14ac:dyDescent="0.45">
      <c r="A768"/>
    </row>
    <row r="769" spans="1:1" x14ac:dyDescent="0.45">
      <c r="A769"/>
    </row>
    <row r="770" spans="1:1" x14ac:dyDescent="0.45">
      <c r="A770"/>
    </row>
    <row r="771" spans="1:1" x14ac:dyDescent="0.45">
      <c r="A771"/>
    </row>
    <row r="772" spans="1:1" x14ac:dyDescent="0.45">
      <c r="A772"/>
    </row>
    <row r="773" spans="1:1" x14ac:dyDescent="0.45">
      <c r="A773"/>
    </row>
    <row r="774" spans="1:1" x14ac:dyDescent="0.45">
      <c r="A774"/>
    </row>
    <row r="775" spans="1:1" x14ac:dyDescent="0.45">
      <c r="A775"/>
    </row>
    <row r="776" spans="1:1" x14ac:dyDescent="0.45">
      <c r="A776"/>
    </row>
    <row r="777" spans="1:1" x14ac:dyDescent="0.45">
      <c r="A777"/>
    </row>
    <row r="778" spans="1:1" x14ac:dyDescent="0.45">
      <c r="A778"/>
    </row>
    <row r="779" spans="1:1" x14ac:dyDescent="0.45">
      <c r="A779"/>
    </row>
    <row r="780" spans="1:1" x14ac:dyDescent="0.45">
      <c r="A780"/>
    </row>
    <row r="781" spans="1:1" x14ac:dyDescent="0.45">
      <c r="A781"/>
    </row>
    <row r="782" spans="1:1" x14ac:dyDescent="0.45">
      <c r="A782"/>
    </row>
    <row r="783" spans="1:1" x14ac:dyDescent="0.45">
      <c r="A783"/>
    </row>
    <row r="784" spans="1:1" x14ac:dyDescent="0.45">
      <c r="A784"/>
    </row>
    <row r="785" spans="1:1" x14ac:dyDescent="0.45">
      <c r="A785"/>
    </row>
    <row r="786" spans="1:1" x14ac:dyDescent="0.45">
      <c r="A786"/>
    </row>
    <row r="787" spans="1:1" x14ac:dyDescent="0.45">
      <c r="A787"/>
    </row>
    <row r="788" spans="1:1" x14ac:dyDescent="0.45">
      <c r="A788"/>
    </row>
    <row r="789" spans="1:1" x14ac:dyDescent="0.45">
      <c r="A789"/>
    </row>
    <row r="790" spans="1:1" x14ac:dyDescent="0.45">
      <c r="A790"/>
    </row>
    <row r="791" spans="1:1" x14ac:dyDescent="0.45">
      <c r="A791"/>
    </row>
    <row r="792" spans="1:1" x14ac:dyDescent="0.45">
      <c r="A792"/>
    </row>
    <row r="793" spans="1:1" x14ac:dyDescent="0.45">
      <c r="A793"/>
    </row>
    <row r="794" spans="1:1" x14ac:dyDescent="0.45">
      <c r="A794"/>
    </row>
    <row r="795" spans="1:1" x14ac:dyDescent="0.45">
      <c r="A795"/>
    </row>
    <row r="796" spans="1:1" x14ac:dyDescent="0.45">
      <c r="A796"/>
    </row>
    <row r="797" spans="1:1" x14ac:dyDescent="0.45">
      <c r="A797"/>
    </row>
    <row r="798" spans="1:1" x14ac:dyDescent="0.45">
      <c r="A798"/>
    </row>
    <row r="799" spans="1:1" x14ac:dyDescent="0.45">
      <c r="A799"/>
    </row>
    <row r="800" spans="1:1" x14ac:dyDescent="0.45">
      <c r="A800"/>
    </row>
    <row r="801" spans="1:1" x14ac:dyDescent="0.45">
      <c r="A801"/>
    </row>
    <row r="802" spans="1:1" x14ac:dyDescent="0.45">
      <c r="A802"/>
    </row>
    <row r="803" spans="1:1" x14ac:dyDescent="0.45">
      <c r="A803"/>
    </row>
    <row r="804" spans="1:1" x14ac:dyDescent="0.45">
      <c r="A804"/>
    </row>
    <row r="805" spans="1:1" x14ac:dyDescent="0.45">
      <c r="A805"/>
    </row>
    <row r="806" spans="1:1" x14ac:dyDescent="0.45">
      <c r="A806"/>
    </row>
    <row r="807" spans="1:1" x14ac:dyDescent="0.45">
      <c r="A807"/>
    </row>
    <row r="808" spans="1:1" x14ac:dyDescent="0.45">
      <c r="A808"/>
    </row>
    <row r="809" spans="1:1" x14ac:dyDescent="0.45">
      <c r="A809"/>
    </row>
    <row r="810" spans="1:1" x14ac:dyDescent="0.45">
      <c r="A810"/>
    </row>
    <row r="811" spans="1:1" x14ac:dyDescent="0.45">
      <c r="A811"/>
    </row>
    <row r="812" spans="1:1" x14ac:dyDescent="0.45">
      <c r="A812"/>
    </row>
    <row r="813" spans="1:1" x14ac:dyDescent="0.45">
      <c r="A813"/>
    </row>
    <row r="814" spans="1:1" x14ac:dyDescent="0.45">
      <c r="A814"/>
    </row>
    <row r="815" spans="1:1" x14ac:dyDescent="0.45">
      <c r="A815"/>
    </row>
    <row r="816" spans="1:1" x14ac:dyDescent="0.45">
      <c r="A816"/>
    </row>
    <row r="817" spans="1:1" x14ac:dyDescent="0.45">
      <c r="A817"/>
    </row>
    <row r="818" spans="1:1" x14ac:dyDescent="0.45">
      <c r="A818"/>
    </row>
    <row r="819" spans="1:1" x14ac:dyDescent="0.45">
      <c r="A819"/>
    </row>
    <row r="820" spans="1:1" x14ac:dyDescent="0.45">
      <c r="A820"/>
    </row>
    <row r="821" spans="1:1" x14ac:dyDescent="0.45">
      <c r="A821"/>
    </row>
    <row r="822" spans="1:1" x14ac:dyDescent="0.45">
      <c r="A822"/>
    </row>
    <row r="823" spans="1:1" x14ac:dyDescent="0.45">
      <c r="A823"/>
    </row>
    <row r="824" spans="1:1" x14ac:dyDescent="0.45">
      <c r="A824"/>
    </row>
    <row r="825" spans="1:1" x14ac:dyDescent="0.45">
      <c r="A825"/>
    </row>
    <row r="826" spans="1:1" x14ac:dyDescent="0.45">
      <c r="A826"/>
    </row>
    <row r="827" spans="1:1" x14ac:dyDescent="0.45">
      <c r="A827"/>
    </row>
    <row r="828" spans="1:1" x14ac:dyDescent="0.45">
      <c r="A828"/>
    </row>
    <row r="829" spans="1:1" x14ac:dyDescent="0.45">
      <c r="A829"/>
    </row>
    <row r="830" spans="1:1" x14ac:dyDescent="0.45">
      <c r="A830"/>
    </row>
    <row r="831" spans="1:1" x14ac:dyDescent="0.45">
      <c r="A831"/>
    </row>
    <row r="832" spans="1:1" x14ac:dyDescent="0.45">
      <c r="A832"/>
    </row>
    <row r="833" spans="1:1" x14ac:dyDescent="0.45">
      <c r="A833"/>
    </row>
    <row r="834" spans="1:1" x14ac:dyDescent="0.45">
      <c r="A834"/>
    </row>
    <row r="835" spans="1:1" x14ac:dyDescent="0.45">
      <c r="A835"/>
    </row>
    <row r="836" spans="1:1" x14ac:dyDescent="0.45">
      <c r="A836"/>
    </row>
    <row r="837" spans="1:1" x14ac:dyDescent="0.45">
      <c r="A837"/>
    </row>
    <row r="838" spans="1:1" x14ac:dyDescent="0.45">
      <c r="A838"/>
    </row>
    <row r="839" spans="1:1" x14ac:dyDescent="0.45">
      <c r="A839"/>
    </row>
    <row r="840" spans="1:1" x14ac:dyDescent="0.45">
      <c r="A840"/>
    </row>
    <row r="841" spans="1:1" x14ac:dyDescent="0.45">
      <c r="A841"/>
    </row>
    <row r="842" spans="1:1" x14ac:dyDescent="0.45">
      <c r="A842"/>
    </row>
    <row r="843" spans="1:1" x14ac:dyDescent="0.45">
      <c r="A843"/>
    </row>
    <row r="844" spans="1:1" x14ac:dyDescent="0.45">
      <c r="A844"/>
    </row>
    <row r="845" spans="1:1" x14ac:dyDescent="0.45">
      <c r="A845"/>
    </row>
    <row r="846" spans="1:1" x14ac:dyDescent="0.45">
      <c r="A846"/>
    </row>
    <row r="847" spans="1:1" x14ac:dyDescent="0.45">
      <c r="A847"/>
    </row>
    <row r="848" spans="1:1" x14ac:dyDescent="0.45">
      <c r="A848"/>
    </row>
    <row r="849" spans="1:1" x14ac:dyDescent="0.45">
      <c r="A849"/>
    </row>
    <row r="850" spans="1:1" x14ac:dyDescent="0.45">
      <c r="A850"/>
    </row>
    <row r="851" spans="1:1" x14ac:dyDescent="0.45">
      <c r="A851"/>
    </row>
    <row r="852" spans="1:1" x14ac:dyDescent="0.45">
      <c r="A852"/>
    </row>
    <row r="853" spans="1:1" x14ac:dyDescent="0.45">
      <c r="A853"/>
    </row>
    <row r="854" spans="1:1" x14ac:dyDescent="0.45">
      <c r="A854"/>
    </row>
    <row r="855" spans="1:1" x14ac:dyDescent="0.45">
      <c r="A855"/>
    </row>
    <row r="856" spans="1:1" x14ac:dyDescent="0.45">
      <c r="A856"/>
    </row>
    <row r="857" spans="1:1" x14ac:dyDescent="0.45">
      <c r="A857"/>
    </row>
    <row r="858" spans="1:1" x14ac:dyDescent="0.45">
      <c r="A858"/>
    </row>
    <row r="859" spans="1:1" x14ac:dyDescent="0.45">
      <c r="A859"/>
    </row>
    <row r="860" spans="1:1" x14ac:dyDescent="0.45">
      <c r="A860"/>
    </row>
    <row r="861" spans="1:1" x14ac:dyDescent="0.45">
      <c r="A861"/>
    </row>
    <row r="862" spans="1:1" x14ac:dyDescent="0.45">
      <c r="A862"/>
    </row>
    <row r="863" spans="1:1" x14ac:dyDescent="0.45">
      <c r="A863"/>
    </row>
    <row r="864" spans="1:1" x14ac:dyDescent="0.45">
      <c r="A864"/>
    </row>
    <row r="865" spans="1:1" x14ac:dyDescent="0.45">
      <c r="A865"/>
    </row>
    <row r="866" spans="1:1" x14ac:dyDescent="0.45">
      <c r="A866"/>
    </row>
    <row r="867" spans="1:1" x14ac:dyDescent="0.45">
      <c r="A867"/>
    </row>
    <row r="868" spans="1:1" x14ac:dyDescent="0.45">
      <c r="A868"/>
    </row>
    <row r="869" spans="1:1" x14ac:dyDescent="0.45">
      <c r="A869"/>
    </row>
    <row r="870" spans="1:1" x14ac:dyDescent="0.45">
      <c r="A870"/>
    </row>
    <row r="871" spans="1:1" x14ac:dyDescent="0.45">
      <c r="A871"/>
    </row>
    <row r="872" spans="1:1" x14ac:dyDescent="0.45">
      <c r="A872"/>
    </row>
    <row r="873" spans="1:1" x14ac:dyDescent="0.45">
      <c r="A873"/>
    </row>
    <row r="874" spans="1:1" x14ac:dyDescent="0.45">
      <c r="A874"/>
    </row>
    <row r="875" spans="1:1" x14ac:dyDescent="0.45">
      <c r="A875"/>
    </row>
    <row r="876" spans="1:1" x14ac:dyDescent="0.45">
      <c r="A876"/>
    </row>
    <row r="877" spans="1:1" x14ac:dyDescent="0.45">
      <c r="A877"/>
    </row>
    <row r="878" spans="1:1" x14ac:dyDescent="0.45">
      <c r="A878"/>
    </row>
    <row r="879" spans="1:1" x14ac:dyDescent="0.45">
      <c r="A879"/>
    </row>
    <row r="880" spans="1:1" x14ac:dyDescent="0.45">
      <c r="A880"/>
    </row>
    <row r="881" spans="1:1" x14ac:dyDescent="0.45">
      <c r="A881"/>
    </row>
    <row r="882" spans="1:1" x14ac:dyDescent="0.45">
      <c r="A882"/>
    </row>
    <row r="883" spans="1:1" x14ac:dyDescent="0.45">
      <c r="A883"/>
    </row>
    <row r="884" spans="1:1" x14ac:dyDescent="0.45">
      <c r="A884"/>
    </row>
    <row r="885" spans="1:1" x14ac:dyDescent="0.45">
      <c r="A885"/>
    </row>
    <row r="886" spans="1:1" x14ac:dyDescent="0.45">
      <c r="A886"/>
    </row>
    <row r="887" spans="1:1" x14ac:dyDescent="0.45">
      <c r="A887"/>
    </row>
    <row r="888" spans="1:1" x14ac:dyDescent="0.45">
      <c r="A888"/>
    </row>
    <row r="889" spans="1:1" x14ac:dyDescent="0.45">
      <c r="A889"/>
    </row>
    <row r="890" spans="1:1" x14ac:dyDescent="0.45">
      <c r="A890"/>
    </row>
    <row r="891" spans="1:1" x14ac:dyDescent="0.45">
      <c r="A891"/>
    </row>
    <row r="892" spans="1:1" x14ac:dyDescent="0.45">
      <c r="A892"/>
    </row>
    <row r="893" spans="1:1" x14ac:dyDescent="0.45">
      <c r="A893"/>
    </row>
    <row r="894" spans="1:1" x14ac:dyDescent="0.45">
      <c r="A894"/>
    </row>
    <row r="895" spans="1:1" x14ac:dyDescent="0.45">
      <c r="A895"/>
    </row>
    <row r="896" spans="1:1" x14ac:dyDescent="0.45">
      <c r="A896"/>
    </row>
    <row r="897" spans="1:1" x14ac:dyDescent="0.45">
      <c r="A897"/>
    </row>
    <row r="898" spans="1:1" x14ac:dyDescent="0.45">
      <c r="A898"/>
    </row>
    <row r="899" spans="1:1" x14ac:dyDescent="0.45">
      <c r="A899"/>
    </row>
    <row r="900" spans="1:1" x14ac:dyDescent="0.45">
      <c r="A900"/>
    </row>
    <row r="901" spans="1:1" x14ac:dyDescent="0.45">
      <c r="A901"/>
    </row>
    <row r="902" spans="1:1" x14ac:dyDescent="0.45">
      <c r="A902"/>
    </row>
    <row r="903" spans="1:1" x14ac:dyDescent="0.45">
      <c r="A903"/>
    </row>
    <row r="904" spans="1:1" x14ac:dyDescent="0.45">
      <c r="A904"/>
    </row>
    <row r="905" spans="1:1" x14ac:dyDescent="0.45">
      <c r="A905"/>
    </row>
    <row r="906" spans="1:1" x14ac:dyDescent="0.45">
      <c r="A906"/>
    </row>
    <row r="907" spans="1:1" x14ac:dyDescent="0.45">
      <c r="A907"/>
    </row>
    <row r="908" spans="1:1" x14ac:dyDescent="0.45">
      <c r="A908"/>
    </row>
    <row r="909" spans="1:1" x14ac:dyDescent="0.45">
      <c r="A909"/>
    </row>
    <row r="910" spans="1:1" x14ac:dyDescent="0.45">
      <c r="A910"/>
    </row>
    <row r="911" spans="1:1" x14ac:dyDescent="0.45">
      <c r="A911"/>
    </row>
    <row r="912" spans="1:1" x14ac:dyDescent="0.45">
      <c r="A912"/>
    </row>
    <row r="913" spans="1:1" x14ac:dyDescent="0.45">
      <c r="A913"/>
    </row>
    <row r="914" spans="1:1" x14ac:dyDescent="0.45">
      <c r="A914"/>
    </row>
    <row r="915" spans="1:1" x14ac:dyDescent="0.45">
      <c r="A915"/>
    </row>
    <row r="916" spans="1:1" x14ac:dyDescent="0.45">
      <c r="A916"/>
    </row>
    <row r="917" spans="1:1" x14ac:dyDescent="0.45">
      <c r="A917"/>
    </row>
    <row r="918" spans="1:1" x14ac:dyDescent="0.45">
      <c r="A918"/>
    </row>
    <row r="919" spans="1:1" x14ac:dyDescent="0.45">
      <c r="A919"/>
    </row>
    <row r="920" spans="1:1" x14ac:dyDescent="0.45">
      <c r="A920"/>
    </row>
    <row r="921" spans="1:1" x14ac:dyDescent="0.45">
      <c r="A921"/>
    </row>
    <row r="922" spans="1:1" x14ac:dyDescent="0.45">
      <c r="A922"/>
    </row>
    <row r="923" spans="1:1" x14ac:dyDescent="0.45">
      <c r="A923"/>
    </row>
    <row r="924" spans="1:1" x14ac:dyDescent="0.45">
      <c r="A924"/>
    </row>
    <row r="925" spans="1:1" x14ac:dyDescent="0.45">
      <c r="A925"/>
    </row>
    <row r="926" spans="1:1" x14ac:dyDescent="0.45">
      <c r="A926"/>
    </row>
    <row r="927" spans="1:1" x14ac:dyDescent="0.45">
      <c r="A927"/>
    </row>
    <row r="928" spans="1:1" x14ac:dyDescent="0.45">
      <c r="A928"/>
    </row>
    <row r="929" spans="1:1" x14ac:dyDescent="0.45">
      <c r="A929"/>
    </row>
    <row r="930" spans="1:1" x14ac:dyDescent="0.45">
      <c r="A930"/>
    </row>
    <row r="931" spans="1:1" x14ac:dyDescent="0.45">
      <c r="A931"/>
    </row>
    <row r="932" spans="1:1" x14ac:dyDescent="0.45">
      <c r="A932"/>
    </row>
    <row r="933" spans="1:1" x14ac:dyDescent="0.45">
      <c r="A933"/>
    </row>
    <row r="934" spans="1:1" x14ac:dyDescent="0.45">
      <c r="A934"/>
    </row>
    <row r="935" spans="1:1" x14ac:dyDescent="0.45">
      <c r="A935"/>
    </row>
    <row r="936" spans="1:1" x14ac:dyDescent="0.45">
      <c r="A936"/>
    </row>
    <row r="937" spans="1:1" x14ac:dyDescent="0.45">
      <c r="A937"/>
    </row>
    <row r="938" spans="1:1" x14ac:dyDescent="0.45">
      <c r="A938"/>
    </row>
    <row r="939" spans="1:1" x14ac:dyDescent="0.45">
      <c r="A939"/>
    </row>
    <row r="940" spans="1:1" x14ac:dyDescent="0.45">
      <c r="A940"/>
    </row>
    <row r="941" spans="1:1" x14ac:dyDescent="0.45">
      <c r="A941"/>
    </row>
    <row r="942" spans="1:1" x14ac:dyDescent="0.45">
      <c r="A942"/>
    </row>
    <row r="943" spans="1:1" x14ac:dyDescent="0.45">
      <c r="A943"/>
    </row>
    <row r="944" spans="1:1" x14ac:dyDescent="0.45">
      <c r="A944"/>
    </row>
    <row r="945" spans="1:1" x14ac:dyDescent="0.45">
      <c r="A945"/>
    </row>
    <row r="946" spans="1:1" x14ac:dyDescent="0.45">
      <c r="A946"/>
    </row>
    <row r="947" spans="1:1" x14ac:dyDescent="0.45">
      <c r="A947"/>
    </row>
    <row r="948" spans="1:1" x14ac:dyDescent="0.45">
      <c r="A948"/>
    </row>
    <row r="949" spans="1:1" x14ac:dyDescent="0.45">
      <c r="A949"/>
    </row>
    <row r="950" spans="1:1" x14ac:dyDescent="0.45">
      <c r="A950"/>
    </row>
    <row r="951" spans="1:1" x14ac:dyDescent="0.45">
      <c r="A951"/>
    </row>
    <row r="952" spans="1:1" x14ac:dyDescent="0.45">
      <c r="A952"/>
    </row>
    <row r="953" spans="1:1" x14ac:dyDescent="0.45">
      <c r="A953"/>
    </row>
    <row r="954" spans="1:1" x14ac:dyDescent="0.45">
      <c r="A954"/>
    </row>
    <row r="955" spans="1:1" x14ac:dyDescent="0.45">
      <c r="A955"/>
    </row>
    <row r="956" spans="1:1" x14ac:dyDescent="0.45">
      <c r="A956"/>
    </row>
    <row r="957" spans="1:1" x14ac:dyDescent="0.45">
      <c r="A957"/>
    </row>
    <row r="958" spans="1:1" x14ac:dyDescent="0.45">
      <c r="A958"/>
    </row>
    <row r="959" spans="1:1" x14ac:dyDescent="0.45">
      <c r="A959"/>
    </row>
    <row r="960" spans="1:1" x14ac:dyDescent="0.45">
      <c r="A960"/>
    </row>
    <row r="961" spans="1:1" x14ac:dyDescent="0.45">
      <c r="A961"/>
    </row>
    <row r="962" spans="1:1" x14ac:dyDescent="0.45">
      <c r="A962"/>
    </row>
    <row r="963" spans="1:1" x14ac:dyDescent="0.45">
      <c r="A963"/>
    </row>
    <row r="964" spans="1:1" x14ac:dyDescent="0.45">
      <c r="A964"/>
    </row>
    <row r="965" spans="1:1" x14ac:dyDescent="0.45">
      <c r="A965"/>
    </row>
    <row r="966" spans="1:1" x14ac:dyDescent="0.45">
      <c r="A966"/>
    </row>
    <row r="967" spans="1:1" x14ac:dyDescent="0.45">
      <c r="A967"/>
    </row>
    <row r="968" spans="1:1" x14ac:dyDescent="0.45">
      <c r="A968"/>
    </row>
    <row r="969" spans="1:1" x14ac:dyDescent="0.45">
      <c r="A969"/>
    </row>
    <row r="970" spans="1:1" x14ac:dyDescent="0.45">
      <c r="A970"/>
    </row>
    <row r="971" spans="1:1" x14ac:dyDescent="0.45">
      <c r="A971"/>
    </row>
    <row r="972" spans="1:1" x14ac:dyDescent="0.45">
      <c r="A972"/>
    </row>
    <row r="973" spans="1:1" x14ac:dyDescent="0.45">
      <c r="A973"/>
    </row>
    <row r="974" spans="1:1" x14ac:dyDescent="0.45">
      <c r="A974"/>
    </row>
    <row r="975" spans="1:1" x14ac:dyDescent="0.45">
      <c r="A975"/>
    </row>
    <row r="976" spans="1:1" x14ac:dyDescent="0.45">
      <c r="A976"/>
    </row>
    <row r="977" spans="1:1" x14ac:dyDescent="0.45">
      <c r="A977"/>
    </row>
    <row r="978" spans="1:1" x14ac:dyDescent="0.45">
      <c r="A978"/>
    </row>
    <row r="979" spans="1:1" x14ac:dyDescent="0.45">
      <c r="A979"/>
    </row>
    <row r="980" spans="1:1" x14ac:dyDescent="0.45">
      <c r="A980"/>
    </row>
    <row r="981" spans="1:1" x14ac:dyDescent="0.45">
      <c r="A981"/>
    </row>
    <row r="982" spans="1:1" x14ac:dyDescent="0.45">
      <c r="A982"/>
    </row>
    <row r="983" spans="1:1" x14ac:dyDescent="0.45">
      <c r="A983"/>
    </row>
    <row r="984" spans="1:1" x14ac:dyDescent="0.45">
      <c r="A984"/>
    </row>
    <row r="985" spans="1:1" x14ac:dyDescent="0.45">
      <c r="A985"/>
    </row>
    <row r="986" spans="1:1" x14ac:dyDescent="0.45">
      <c r="A986"/>
    </row>
    <row r="987" spans="1:1" x14ac:dyDescent="0.45">
      <c r="A987"/>
    </row>
    <row r="988" spans="1:1" x14ac:dyDescent="0.45">
      <c r="A988"/>
    </row>
    <row r="989" spans="1:1" x14ac:dyDescent="0.45">
      <c r="A989"/>
    </row>
    <row r="990" spans="1:1" x14ac:dyDescent="0.45">
      <c r="A990"/>
    </row>
    <row r="991" spans="1:1" x14ac:dyDescent="0.45">
      <c r="A991"/>
    </row>
    <row r="992" spans="1:1" x14ac:dyDescent="0.45">
      <c r="A992"/>
    </row>
    <row r="993" spans="1:1" x14ac:dyDescent="0.45">
      <c r="A993"/>
    </row>
    <row r="994" spans="1:1" x14ac:dyDescent="0.45">
      <c r="A994"/>
    </row>
    <row r="995" spans="1:1" x14ac:dyDescent="0.45">
      <c r="A995"/>
    </row>
    <row r="996" spans="1:1" x14ac:dyDescent="0.45">
      <c r="A996"/>
    </row>
    <row r="997" spans="1:1" x14ac:dyDescent="0.45">
      <c r="A997"/>
    </row>
    <row r="998" spans="1:1" x14ac:dyDescent="0.45">
      <c r="A998"/>
    </row>
    <row r="999" spans="1:1" x14ac:dyDescent="0.45">
      <c r="A999"/>
    </row>
    <row r="1000" spans="1:1" x14ac:dyDescent="0.45">
      <c r="A1000"/>
    </row>
    <row r="1001" spans="1:1" x14ac:dyDescent="0.45">
      <c r="A1001"/>
    </row>
    <row r="1002" spans="1:1" x14ac:dyDescent="0.45">
      <c r="A1002"/>
    </row>
    <row r="1003" spans="1:1" x14ac:dyDescent="0.45">
      <c r="A1003"/>
    </row>
    <row r="1004" spans="1:1" x14ac:dyDescent="0.45">
      <c r="A1004"/>
    </row>
    <row r="1005" spans="1:1" x14ac:dyDescent="0.45">
      <c r="A1005"/>
    </row>
    <row r="1006" spans="1:1" x14ac:dyDescent="0.45">
      <c r="A1006"/>
    </row>
    <row r="1007" spans="1:1" x14ac:dyDescent="0.45">
      <c r="A1007"/>
    </row>
    <row r="1008" spans="1:1" x14ac:dyDescent="0.45">
      <c r="A1008"/>
    </row>
    <row r="1009" spans="1:1" x14ac:dyDescent="0.45">
      <c r="A1009"/>
    </row>
    <row r="1010" spans="1:1" x14ac:dyDescent="0.45">
      <c r="A1010"/>
    </row>
    <row r="1011" spans="1:1" x14ac:dyDescent="0.45">
      <c r="A1011"/>
    </row>
    <row r="1012" spans="1:1" x14ac:dyDescent="0.45">
      <c r="A1012"/>
    </row>
    <row r="1013" spans="1:1" x14ac:dyDescent="0.45">
      <c r="A1013"/>
    </row>
    <row r="1014" spans="1:1" x14ac:dyDescent="0.45">
      <c r="A1014"/>
    </row>
    <row r="1015" spans="1:1" x14ac:dyDescent="0.45">
      <c r="A1015"/>
    </row>
    <row r="1016" spans="1:1" x14ac:dyDescent="0.45">
      <c r="A1016"/>
    </row>
    <row r="1017" spans="1:1" x14ac:dyDescent="0.45">
      <c r="A1017"/>
    </row>
    <row r="1018" spans="1:1" x14ac:dyDescent="0.45">
      <c r="A1018"/>
    </row>
    <row r="1019" spans="1:1" x14ac:dyDescent="0.45">
      <c r="A1019"/>
    </row>
    <row r="1020" spans="1:1" x14ac:dyDescent="0.45">
      <c r="A1020"/>
    </row>
    <row r="1021" spans="1:1" x14ac:dyDescent="0.45">
      <c r="A1021"/>
    </row>
    <row r="1022" spans="1:1" x14ac:dyDescent="0.45">
      <c r="A1022"/>
    </row>
    <row r="1023" spans="1:1" x14ac:dyDescent="0.45">
      <c r="A1023"/>
    </row>
    <row r="1024" spans="1:1" x14ac:dyDescent="0.45">
      <c r="A1024"/>
    </row>
    <row r="1025" spans="1:1" x14ac:dyDescent="0.45">
      <c r="A1025"/>
    </row>
    <row r="1026" spans="1:1" x14ac:dyDescent="0.45">
      <c r="A1026"/>
    </row>
    <row r="1027" spans="1:1" x14ac:dyDescent="0.45">
      <c r="A1027"/>
    </row>
    <row r="1028" spans="1:1" x14ac:dyDescent="0.45">
      <c r="A1028"/>
    </row>
    <row r="1029" spans="1:1" x14ac:dyDescent="0.45">
      <c r="A1029"/>
    </row>
    <row r="1030" spans="1:1" x14ac:dyDescent="0.45">
      <c r="A1030"/>
    </row>
    <row r="1031" spans="1:1" x14ac:dyDescent="0.45">
      <c r="A1031"/>
    </row>
    <row r="1032" spans="1:1" x14ac:dyDescent="0.45">
      <c r="A1032"/>
    </row>
    <row r="1033" spans="1:1" x14ac:dyDescent="0.45">
      <c r="A1033"/>
    </row>
    <row r="1034" spans="1:1" x14ac:dyDescent="0.45">
      <c r="A1034"/>
    </row>
    <row r="1035" spans="1:1" x14ac:dyDescent="0.45">
      <c r="A1035"/>
    </row>
    <row r="1036" spans="1:1" x14ac:dyDescent="0.45">
      <c r="A1036"/>
    </row>
    <row r="1037" spans="1:1" x14ac:dyDescent="0.45">
      <c r="A1037"/>
    </row>
    <row r="1038" spans="1:1" x14ac:dyDescent="0.45">
      <c r="A1038"/>
    </row>
    <row r="1039" spans="1:1" x14ac:dyDescent="0.45">
      <c r="A1039"/>
    </row>
    <row r="1040" spans="1:1" x14ac:dyDescent="0.45">
      <c r="A1040"/>
    </row>
    <row r="1041" spans="1:1" x14ac:dyDescent="0.45">
      <c r="A1041"/>
    </row>
    <row r="1042" spans="1:1" x14ac:dyDescent="0.45">
      <c r="A1042"/>
    </row>
    <row r="1043" spans="1:1" x14ac:dyDescent="0.45">
      <c r="A1043"/>
    </row>
    <row r="1044" spans="1:1" x14ac:dyDescent="0.45">
      <c r="A1044"/>
    </row>
    <row r="1045" spans="1:1" x14ac:dyDescent="0.45">
      <c r="A1045"/>
    </row>
    <row r="1046" spans="1:1" x14ac:dyDescent="0.45">
      <c r="A1046"/>
    </row>
    <row r="1047" spans="1:1" x14ac:dyDescent="0.45">
      <c r="A1047"/>
    </row>
    <row r="1048" spans="1:1" x14ac:dyDescent="0.45">
      <c r="A1048"/>
    </row>
    <row r="1049" spans="1:1" x14ac:dyDescent="0.45">
      <c r="A1049"/>
    </row>
    <row r="1050" spans="1:1" x14ac:dyDescent="0.45">
      <c r="A1050"/>
    </row>
    <row r="1051" spans="1:1" x14ac:dyDescent="0.45">
      <c r="A1051"/>
    </row>
    <row r="1052" spans="1:1" x14ac:dyDescent="0.45">
      <c r="A1052"/>
    </row>
    <row r="1053" spans="1:1" x14ac:dyDescent="0.45">
      <c r="A1053"/>
    </row>
    <row r="1054" spans="1:1" x14ac:dyDescent="0.45">
      <c r="A1054"/>
    </row>
    <row r="1055" spans="1:1" x14ac:dyDescent="0.45">
      <c r="A1055"/>
    </row>
    <row r="1056" spans="1:1" x14ac:dyDescent="0.45">
      <c r="A1056"/>
    </row>
    <row r="1057" spans="1:1" x14ac:dyDescent="0.45">
      <c r="A1057"/>
    </row>
    <row r="1058" spans="1:1" x14ac:dyDescent="0.45">
      <c r="A1058"/>
    </row>
    <row r="1059" spans="1:1" x14ac:dyDescent="0.45">
      <c r="A1059"/>
    </row>
    <row r="1060" spans="1:1" x14ac:dyDescent="0.45">
      <c r="A1060"/>
    </row>
    <row r="1061" spans="1:1" x14ac:dyDescent="0.45">
      <c r="A1061"/>
    </row>
    <row r="1062" spans="1:1" x14ac:dyDescent="0.45">
      <c r="A1062"/>
    </row>
    <row r="1063" spans="1:1" x14ac:dyDescent="0.45">
      <c r="A1063"/>
    </row>
    <row r="1064" spans="1:1" x14ac:dyDescent="0.45">
      <c r="A1064"/>
    </row>
    <row r="1065" spans="1:1" x14ac:dyDescent="0.45">
      <c r="A1065"/>
    </row>
    <row r="1066" spans="1:1" x14ac:dyDescent="0.45">
      <c r="A1066"/>
    </row>
    <row r="1067" spans="1:1" x14ac:dyDescent="0.45">
      <c r="A1067"/>
    </row>
    <row r="1068" spans="1:1" x14ac:dyDescent="0.45">
      <c r="A1068"/>
    </row>
    <row r="1069" spans="1:1" x14ac:dyDescent="0.45">
      <c r="A1069"/>
    </row>
    <row r="1070" spans="1:1" x14ac:dyDescent="0.45">
      <c r="A1070"/>
    </row>
    <row r="1071" spans="1:1" x14ac:dyDescent="0.45">
      <c r="A1071"/>
    </row>
    <row r="1072" spans="1:1" x14ac:dyDescent="0.45">
      <c r="A1072"/>
    </row>
    <row r="1073" spans="1:1" x14ac:dyDescent="0.45">
      <c r="A1073"/>
    </row>
    <row r="1074" spans="1:1" x14ac:dyDescent="0.45">
      <c r="A1074"/>
    </row>
    <row r="1075" spans="1:1" x14ac:dyDescent="0.45">
      <c r="A1075"/>
    </row>
    <row r="1076" spans="1:1" x14ac:dyDescent="0.45">
      <c r="A1076"/>
    </row>
    <row r="1077" spans="1:1" x14ac:dyDescent="0.45">
      <c r="A1077"/>
    </row>
    <row r="1078" spans="1:1" x14ac:dyDescent="0.45">
      <c r="A1078"/>
    </row>
    <row r="1079" spans="1:1" x14ac:dyDescent="0.45">
      <c r="A1079"/>
    </row>
    <row r="1080" spans="1:1" x14ac:dyDescent="0.45">
      <c r="A1080"/>
    </row>
    <row r="1081" spans="1:1" x14ac:dyDescent="0.45">
      <c r="A1081"/>
    </row>
    <row r="1082" spans="1:1" x14ac:dyDescent="0.45">
      <c r="A1082"/>
    </row>
    <row r="1083" spans="1:1" x14ac:dyDescent="0.45">
      <c r="A1083"/>
    </row>
    <row r="1084" spans="1:1" x14ac:dyDescent="0.45">
      <c r="A1084"/>
    </row>
    <row r="1085" spans="1:1" x14ac:dyDescent="0.45">
      <c r="A1085"/>
    </row>
    <row r="1086" spans="1:1" x14ac:dyDescent="0.45">
      <c r="A1086"/>
    </row>
    <row r="1087" spans="1:1" x14ac:dyDescent="0.45">
      <c r="A1087"/>
    </row>
    <row r="1088" spans="1:1" x14ac:dyDescent="0.45">
      <c r="A1088"/>
    </row>
    <row r="1089" spans="1:1" x14ac:dyDescent="0.45">
      <c r="A1089"/>
    </row>
    <row r="1090" spans="1:1" x14ac:dyDescent="0.45">
      <c r="A1090"/>
    </row>
    <row r="1091" spans="1:1" x14ac:dyDescent="0.45">
      <c r="A1091"/>
    </row>
    <row r="1092" spans="1:1" x14ac:dyDescent="0.45">
      <c r="A1092"/>
    </row>
    <row r="1093" spans="1:1" x14ac:dyDescent="0.45">
      <c r="A1093"/>
    </row>
    <row r="1094" spans="1:1" x14ac:dyDescent="0.45">
      <c r="A1094"/>
    </row>
    <row r="1095" spans="1:1" x14ac:dyDescent="0.45">
      <c r="A1095"/>
    </row>
    <row r="1096" spans="1:1" x14ac:dyDescent="0.45">
      <c r="A1096"/>
    </row>
    <row r="1097" spans="1:1" x14ac:dyDescent="0.45">
      <c r="A1097"/>
    </row>
    <row r="1098" spans="1:1" x14ac:dyDescent="0.45">
      <c r="A1098"/>
    </row>
    <row r="1099" spans="1:1" x14ac:dyDescent="0.45">
      <c r="A1099"/>
    </row>
    <row r="1100" spans="1:1" x14ac:dyDescent="0.45">
      <c r="A1100"/>
    </row>
    <row r="1101" spans="1:1" x14ac:dyDescent="0.45">
      <c r="A1101"/>
    </row>
    <row r="1102" spans="1:1" x14ac:dyDescent="0.45">
      <c r="A1102"/>
    </row>
    <row r="1103" spans="1:1" x14ac:dyDescent="0.45">
      <c r="A1103"/>
    </row>
    <row r="1104" spans="1:1" x14ac:dyDescent="0.45">
      <c r="A1104"/>
    </row>
    <row r="1105" spans="1:1" x14ac:dyDescent="0.45">
      <c r="A1105"/>
    </row>
    <row r="1106" spans="1:1" x14ac:dyDescent="0.45">
      <c r="A1106"/>
    </row>
    <row r="1107" spans="1:1" x14ac:dyDescent="0.45">
      <c r="A1107"/>
    </row>
    <row r="1108" spans="1:1" x14ac:dyDescent="0.45">
      <c r="A1108"/>
    </row>
    <row r="1109" spans="1:1" x14ac:dyDescent="0.45">
      <c r="A1109"/>
    </row>
    <row r="1110" spans="1:1" x14ac:dyDescent="0.45">
      <c r="A1110"/>
    </row>
    <row r="1111" spans="1:1" x14ac:dyDescent="0.45">
      <c r="A1111"/>
    </row>
    <row r="1112" spans="1:1" x14ac:dyDescent="0.45">
      <c r="A1112"/>
    </row>
    <row r="1113" spans="1:1" x14ac:dyDescent="0.45">
      <c r="A1113"/>
    </row>
    <row r="1114" spans="1:1" x14ac:dyDescent="0.45">
      <c r="A1114"/>
    </row>
    <row r="1115" spans="1:1" x14ac:dyDescent="0.45">
      <c r="A1115"/>
    </row>
    <row r="1116" spans="1:1" x14ac:dyDescent="0.45">
      <c r="A1116"/>
    </row>
    <row r="1117" spans="1:1" x14ac:dyDescent="0.45">
      <c r="A1117"/>
    </row>
    <row r="1118" spans="1:1" x14ac:dyDescent="0.45">
      <c r="A1118"/>
    </row>
    <row r="1119" spans="1:1" x14ac:dyDescent="0.45">
      <c r="A1119"/>
    </row>
    <row r="1120" spans="1:1" x14ac:dyDescent="0.45">
      <c r="A1120"/>
    </row>
    <row r="1121" spans="1:1" x14ac:dyDescent="0.45">
      <c r="A1121"/>
    </row>
    <row r="1122" spans="1:1" x14ac:dyDescent="0.45">
      <c r="A1122"/>
    </row>
    <row r="1123" spans="1:1" x14ac:dyDescent="0.45">
      <c r="A1123"/>
    </row>
    <row r="1124" spans="1:1" x14ac:dyDescent="0.45">
      <c r="A1124"/>
    </row>
    <row r="1125" spans="1:1" x14ac:dyDescent="0.45">
      <c r="A1125"/>
    </row>
    <row r="1126" spans="1:1" x14ac:dyDescent="0.45">
      <c r="A1126"/>
    </row>
    <row r="1127" spans="1:1" x14ac:dyDescent="0.45">
      <c r="A1127"/>
    </row>
    <row r="1128" spans="1:1" x14ac:dyDescent="0.45">
      <c r="A1128"/>
    </row>
    <row r="1129" spans="1:1" x14ac:dyDescent="0.45">
      <c r="A1129"/>
    </row>
    <row r="1130" spans="1:1" x14ac:dyDescent="0.45">
      <c r="A1130"/>
    </row>
    <row r="1131" spans="1:1" x14ac:dyDescent="0.45">
      <c r="A1131"/>
    </row>
    <row r="1132" spans="1:1" x14ac:dyDescent="0.45">
      <c r="A1132"/>
    </row>
    <row r="1133" spans="1:1" x14ac:dyDescent="0.45">
      <c r="A1133"/>
    </row>
    <row r="1134" spans="1:1" x14ac:dyDescent="0.45">
      <c r="A1134"/>
    </row>
    <row r="1135" spans="1:1" x14ac:dyDescent="0.45">
      <c r="A1135"/>
    </row>
    <row r="1136" spans="1:1" x14ac:dyDescent="0.45">
      <c r="A1136"/>
    </row>
    <row r="1137" spans="1:1" x14ac:dyDescent="0.45">
      <c r="A1137"/>
    </row>
    <row r="1138" spans="1:1" x14ac:dyDescent="0.45">
      <c r="A1138"/>
    </row>
    <row r="1139" spans="1:1" x14ac:dyDescent="0.45">
      <c r="A1139"/>
    </row>
    <row r="1140" spans="1:1" x14ac:dyDescent="0.45">
      <c r="A1140"/>
    </row>
    <row r="1141" spans="1:1" x14ac:dyDescent="0.45">
      <c r="A1141"/>
    </row>
    <row r="1142" spans="1:1" x14ac:dyDescent="0.45">
      <c r="A1142"/>
    </row>
    <row r="1143" spans="1:1" x14ac:dyDescent="0.45">
      <c r="A1143"/>
    </row>
    <row r="1144" spans="1:1" x14ac:dyDescent="0.45">
      <c r="A1144"/>
    </row>
    <row r="1145" spans="1:1" x14ac:dyDescent="0.45">
      <c r="A1145"/>
    </row>
    <row r="1146" spans="1:1" x14ac:dyDescent="0.45">
      <c r="A1146"/>
    </row>
    <row r="1147" spans="1:1" x14ac:dyDescent="0.45">
      <c r="A1147"/>
    </row>
    <row r="1148" spans="1:1" x14ac:dyDescent="0.45">
      <c r="A1148"/>
    </row>
    <row r="1149" spans="1:1" x14ac:dyDescent="0.45">
      <c r="A1149"/>
    </row>
    <row r="1150" spans="1:1" x14ac:dyDescent="0.45">
      <c r="A1150"/>
    </row>
    <row r="1151" spans="1:1" x14ac:dyDescent="0.45">
      <c r="A1151"/>
    </row>
    <row r="1152" spans="1:1" x14ac:dyDescent="0.45">
      <c r="A1152"/>
    </row>
    <row r="1153" spans="1:1" x14ac:dyDescent="0.45">
      <c r="A1153"/>
    </row>
    <row r="1154" spans="1:1" x14ac:dyDescent="0.45">
      <c r="A1154"/>
    </row>
    <row r="1155" spans="1:1" x14ac:dyDescent="0.45">
      <c r="A1155"/>
    </row>
    <row r="1156" spans="1:1" x14ac:dyDescent="0.45">
      <c r="A1156"/>
    </row>
    <row r="1157" spans="1:1" x14ac:dyDescent="0.45">
      <c r="A1157"/>
    </row>
    <row r="1158" spans="1:1" x14ac:dyDescent="0.45">
      <c r="A1158"/>
    </row>
    <row r="1159" spans="1:1" x14ac:dyDescent="0.45">
      <c r="A1159"/>
    </row>
    <row r="1160" spans="1:1" x14ac:dyDescent="0.45">
      <c r="A1160"/>
    </row>
    <row r="1161" spans="1:1" x14ac:dyDescent="0.45">
      <c r="A1161"/>
    </row>
    <row r="1162" spans="1:1" x14ac:dyDescent="0.45">
      <c r="A1162"/>
    </row>
    <row r="1163" spans="1:1" x14ac:dyDescent="0.45">
      <c r="A1163"/>
    </row>
    <row r="1164" spans="1:1" x14ac:dyDescent="0.45">
      <c r="A1164"/>
    </row>
    <row r="1165" spans="1:1" x14ac:dyDescent="0.45">
      <c r="A1165"/>
    </row>
    <row r="1166" spans="1:1" x14ac:dyDescent="0.45">
      <c r="A1166"/>
    </row>
    <row r="1167" spans="1:1" x14ac:dyDescent="0.45">
      <c r="A1167"/>
    </row>
    <row r="1168" spans="1:1" x14ac:dyDescent="0.45">
      <c r="A1168"/>
    </row>
    <row r="1169" spans="1:1" x14ac:dyDescent="0.45">
      <c r="A1169"/>
    </row>
    <row r="1170" spans="1:1" x14ac:dyDescent="0.45">
      <c r="A1170"/>
    </row>
    <row r="1171" spans="1:1" x14ac:dyDescent="0.45">
      <c r="A1171"/>
    </row>
    <row r="1172" spans="1:1" x14ac:dyDescent="0.45">
      <c r="A1172"/>
    </row>
    <row r="1173" spans="1:1" x14ac:dyDescent="0.45">
      <c r="A1173"/>
    </row>
    <row r="1174" spans="1:1" x14ac:dyDescent="0.45">
      <c r="A1174"/>
    </row>
    <row r="1175" spans="1:1" x14ac:dyDescent="0.45">
      <c r="A1175"/>
    </row>
    <row r="1176" spans="1:1" x14ac:dyDescent="0.45">
      <c r="A1176"/>
    </row>
    <row r="1177" spans="1:1" x14ac:dyDescent="0.45">
      <c r="A1177"/>
    </row>
    <row r="1178" spans="1:1" x14ac:dyDescent="0.45">
      <c r="A1178"/>
    </row>
    <row r="1179" spans="1:1" x14ac:dyDescent="0.45">
      <c r="A1179"/>
    </row>
    <row r="1180" spans="1:1" x14ac:dyDescent="0.45">
      <c r="A1180"/>
    </row>
    <row r="1181" spans="1:1" x14ac:dyDescent="0.45">
      <c r="A1181"/>
    </row>
    <row r="1182" spans="1:1" x14ac:dyDescent="0.45">
      <c r="A1182"/>
    </row>
    <row r="1183" spans="1:1" x14ac:dyDescent="0.45">
      <c r="A1183"/>
    </row>
    <row r="1184" spans="1:1" x14ac:dyDescent="0.45">
      <c r="A1184"/>
    </row>
    <row r="1185" spans="1:1" x14ac:dyDescent="0.45">
      <c r="A1185"/>
    </row>
    <row r="1186" spans="1:1" x14ac:dyDescent="0.45">
      <c r="A1186"/>
    </row>
    <row r="1187" spans="1:1" x14ac:dyDescent="0.45">
      <c r="A1187"/>
    </row>
    <row r="1188" spans="1:1" x14ac:dyDescent="0.45">
      <c r="A1188"/>
    </row>
    <row r="1189" spans="1:1" x14ac:dyDescent="0.45">
      <c r="A1189"/>
    </row>
    <row r="1190" spans="1:1" x14ac:dyDescent="0.45">
      <c r="A1190"/>
    </row>
    <row r="1191" spans="1:1" x14ac:dyDescent="0.45">
      <c r="A1191"/>
    </row>
    <row r="1192" spans="1:1" x14ac:dyDescent="0.45">
      <c r="A1192"/>
    </row>
    <row r="1193" spans="1:1" x14ac:dyDescent="0.45">
      <c r="A1193"/>
    </row>
    <row r="1194" spans="1:1" x14ac:dyDescent="0.45">
      <c r="A1194"/>
    </row>
    <row r="1195" spans="1:1" x14ac:dyDescent="0.45">
      <c r="A1195"/>
    </row>
    <row r="1196" spans="1:1" x14ac:dyDescent="0.45">
      <c r="A1196"/>
    </row>
    <row r="1197" spans="1:1" x14ac:dyDescent="0.45">
      <c r="A1197"/>
    </row>
    <row r="1198" spans="1:1" x14ac:dyDescent="0.45">
      <c r="A1198"/>
    </row>
    <row r="1199" spans="1:1" x14ac:dyDescent="0.45">
      <c r="A1199"/>
    </row>
    <row r="1200" spans="1:1" x14ac:dyDescent="0.45">
      <c r="A1200"/>
    </row>
    <row r="1201" spans="1:1" x14ac:dyDescent="0.45">
      <c r="A1201"/>
    </row>
    <row r="1202" spans="1:1" x14ac:dyDescent="0.45">
      <c r="A1202"/>
    </row>
    <row r="1203" spans="1:1" x14ac:dyDescent="0.45">
      <c r="A1203"/>
    </row>
    <row r="1204" spans="1:1" x14ac:dyDescent="0.45">
      <c r="A1204"/>
    </row>
    <row r="1205" spans="1:1" x14ac:dyDescent="0.45">
      <c r="A1205"/>
    </row>
    <row r="1206" spans="1:1" x14ac:dyDescent="0.45">
      <c r="A1206"/>
    </row>
    <row r="1207" spans="1:1" x14ac:dyDescent="0.45">
      <c r="A1207"/>
    </row>
    <row r="1208" spans="1:1" x14ac:dyDescent="0.45">
      <c r="A1208"/>
    </row>
    <row r="1209" spans="1:1" x14ac:dyDescent="0.45">
      <c r="A1209"/>
    </row>
    <row r="1210" spans="1:1" x14ac:dyDescent="0.45">
      <c r="A1210"/>
    </row>
    <row r="1211" spans="1:1" x14ac:dyDescent="0.45">
      <c r="A1211"/>
    </row>
    <row r="1212" spans="1:1" x14ac:dyDescent="0.45">
      <c r="A1212"/>
    </row>
    <row r="1213" spans="1:1" x14ac:dyDescent="0.45">
      <c r="A1213"/>
    </row>
    <row r="1214" spans="1:1" x14ac:dyDescent="0.45">
      <c r="A1214"/>
    </row>
    <row r="1215" spans="1:1" x14ac:dyDescent="0.45">
      <c r="A1215"/>
    </row>
    <row r="1216" spans="1:1" x14ac:dyDescent="0.45">
      <c r="A1216"/>
    </row>
    <row r="1217" spans="1:1" x14ac:dyDescent="0.45">
      <c r="A1217"/>
    </row>
    <row r="1218" spans="1:1" x14ac:dyDescent="0.45">
      <c r="A1218"/>
    </row>
    <row r="1219" spans="1:1" x14ac:dyDescent="0.45">
      <c r="A1219"/>
    </row>
    <row r="1220" spans="1:1" x14ac:dyDescent="0.45">
      <c r="A1220"/>
    </row>
    <row r="1221" spans="1:1" x14ac:dyDescent="0.45">
      <c r="A1221"/>
    </row>
    <row r="1222" spans="1:1" x14ac:dyDescent="0.45">
      <c r="A1222"/>
    </row>
    <row r="1223" spans="1:1" x14ac:dyDescent="0.45">
      <c r="A1223"/>
    </row>
    <row r="1224" spans="1:1" x14ac:dyDescent="0.45">
      <c r="A1224"/>
    </row>
    <row r="1225" spans="1:1" x14ac:dyDescent="0.45">
      <c r="A1225"/>
    </row>
    <row r="1226" spans="1:1" x14ac:dyDescent="0.45">
      <c r="A1226"/>
    </row>
    <row r="1227" spans="1:1" x14ac:dyDescent="0.45">
      <c r="A1227"/>
    </row>
    <row r="1228" spans="1:1" x14ac:dyDescent="0.45">
      <c r="A1228"/>
    </row>
    <row r="1229" spans="1:1" x14ac:dyDescent="0.45">
      <c r="A1229"/>
    </row>
    <row r="1230" spans="1:1" x14ac:dyDescent="0.45">
      <c r="A1230"/>
    </row>
    <row r="1231" spans="1:1" x14ac:dyDescent="0.45">
      <c r="A1231"/>
    </row>
    <row r="1232" spans="1:1" x14ac:dyDescent="0.45">
      <c r="A1232"/>
    </row>
    <row r="1233" spans="1:1" x14ac:dyDescent="0.45">
      <c r="A1233"/>
    </row>
    <row r="1234" spans="1:1" x14ac:dyDescent="0.45">
      <c r="A1234"/>
    </row>
    <row r="1235" spans="1:1" x14ac:dyDescent="0.45">
      <c r="A1235"/>
    </row>
    <row r="1236" spans="1:1" x14ac:dyDescent="0.45">
      <c r="A1236"/>
    </row>
    <row r="1237" spans="1:1" x14ac:dyDescent="0.45">
      <c r="A1237"/>
    </row>
    <row r="1238" spans="1:1" x14ac:dyDescent="0.45">
      <c r="A1238"/>
    </row>
    <row r="1239" spans="1:1" x14ac:dyDescent="0.45">
      <c r="A1239"/>
    </row>
    <row r="1240" spans="1:1" x14ac:dyDescent="0.45">
      <c r="A1240"/>
    </row>
    <row r="1241" spans="1:1" x14ac:dyDescent="0.45">
      <c r="A1241"/>
    </row>
    <row r="1242" spans="1:1" x14ac:dyDescent="0.45">
      <c r="A1242"/>
    </row>
    <row r="1243" spans="1:1" x14ac:dyDescent="0.45">
      <c r="A1243"/>
    </row>
    <row r="1244" spans="1:1" x14ac:dyDescent="0.45">
      <c r="A1244"/>
    </row>
    <row r="1245" spans="1:1" x14ac:dyDescent="0.45">
      <c r="A1245"/>
    </row>
    <row r="1246" spans="1:1" x14ac:dyDescent="0.45">
      <c r="A1246"/>
    </row>
    <row r="1247" spans="1:1" x14ac:dyDescent="0.45">
      <c r="A1247"/>
    </row>
    <row r="1248" spans="1:1" x14ac:dyDescent="0.45">
      <c r="A1248"/>
    </row>
    <row r="1249" spans="1:1" x14ac:dyDescent="0.45">
      <c r="A1249"/>
    </row>
    <row r="1250" spans="1:1" x14ac:dyDescent="0.45">
      <c r="A1250"/>
    </row>
    <row r="1251" spans="1:1" x14ac:dyDescent="0.45">
      <c r="A1251"/>
    </row>
    <row r="1252" spans="1:1" x14ac:dyDescent="0.45">
      <c r="A1252"/>
    </row>
    <row r="1253" spans="1:1" x14ac:dyDescent="0.45">
      <c r="A1253"/>
    </row>
    <row r="1254" spans="1:1" x14ac:dyDescent="0.45">
      <c r="A1254"/>
    </row>
    <row r="1255" spans="1:1" x14ac:dyDescent="0.45">
      <c r="A1255"/>
    </row>
    <row r="1256" spans="1:1" x14ac:dyDescent="0.45">
      <c r="A1256"/>
    </row>
    <row r="1257" spans="1:1" x14ac:dyDescent="0.45">
      <c r="A1257"/>
    </row>
    <row r="1258" spans="1:1" x14ac:dyDescent="0.45">
      <c r="A1258"/>
    </row>
    <row r="1259" spans="1:1" x14ac:dyDescent="0.45">
      <c r="A1259"/>
    </row>
    <row r="1260" spans="1:1" x14ac:dyDescent="0.45">
      <c r="A1260"/>
    </row>
    <row r="1261" spans="1:1" x14ac:dyDescent="0.45">
      <c r="A1261"/>
    </row>
    <row r="1262" spans="1:1" x14ac:dyDescent="0.45">
      <c r="A1262"/>
    </row>
    <row r="1263" spans="1:1" x14ac:dyDescent="0.45">
      <c r="A1263"/>
    </row>
    <row r="1264" spans="1:1" x14ac:dyDescent="0.45">
      <c r="A1264"/>
    </row>
    <row r="1265" spans="1:1" x14ac:dyDescent="0.45">
      <c r="A1265"/>
    </row>
    <row r="1266" spans="1:1" x14ac:dyDescent="0.45">
      <c r="A1266"/>
    </row>
    <row r="1267" spans="1:1" x14ac:dyDescent="0.45">
      <c r="A1267"/>
    </row>
    <row r="1268" spans="1:1" x14ac:dyDescent="0.45">
      <c r="A1268"/>
    </row>
    <row r="1269" spans="1:1" x14ac:dyDescent="0.45">
      <c r="A1269"/>
    </row>
    <row r="1270" spans="1:1" x14ac:dyDescent="0.45">
      <c r="A1270"/>
    </row>
    <row r="1271" spans="1:1" x14ac:dyDescent="0.45">
      <c r="A1271"/>
    </row>
    <row r="1272" spans="1:1" x14ac:dyDescent="0.45">
      <c r="A1272"/>
    </row>
    <row r="1273" spans="1:1" x14ac:dyDescent="0.45">
      <c r="A1273"/>
    </row>
    <row r="1274" spans="1:1" x14ac:dyDescent="0.45">
      <c r="A1274"/>
    </row>
    <row r="1275" spans="1:1" x14ac:dyDescent="0.45">
      <c r="A1275"/>
    </row>
    <row r="1276" spans="1:1" x14ac:dyDescent="0.45">
      <c r="A1276"/>
    </row>
    <row r="1277" spans="1:1" x14ac:dyDescent="0.45">
      <c r="A1277"/>
    </row>
    <row r="1278" spans="1:1" x14ac:dyDescent="0.45">
      <c r="A1278"/>
    </row>
    <row r="1279" spans="1:1" x14ac:dyDescent="0.45">
      <c r="A1279"/>
    </row>
    <row r="1280" spans="1:1" x14ac:dyDescent="0.45">
      <c r="A1280"/>
    </row>
    <row r="1281" spans="1:1" x14ac:dyDescent="0.45">
      <c r="A1281"/>
    </row>
    <row r="1282" spans="1:1" x14ac:dyDescent="0.45">
      <c r="A1282"/>
    </row>
    <row r="1283" spans="1:1" x14ac:dyDescent="0.45">
      <c r="A1283"/>
    </row>
    <row r="1284" spans="1:1" x14ac:dyDescent="0.45">
      <c r="A1284"/>
    </row>
    <row r="1285" spans="1:1" x14ac:dyDescent="0.45">
      <c r="A1285"/>
    </row>
    <row r="1286" spans="1:1" x14ac:dyDescent="0.45">
      <c r="A1286"/>
    </row>
    <row r="1287" spans="1:1" x14ac:dyDescent="0.45">
      <c r="A1287"/>
    </row>
    <row r="1288" spans="1:1" x14ac:dyDescent="0.45">
      <c r="A1288"/>
    </row>
    <row r="1289" spans="1:1" x14ac:dyDescent="0.45">
      <c r="A1289"/>
    </row>
    <row r="1290" spans="1:1" x14ac:dyDescent="0.45">
      <c r="A1290"/>
    </row>
    <row r="1291" spans="1:1" x14ac:dyDescent="0.45">
      <c r="A1291"/>
    </row>
    <row r="1292" spans="1:1" x14ac:dyDescent="0.45">
      <c r="A1292"/>
    </row>
    <row r="1293" spans="1:1" x14ac:dyDescent="0.45">
      <c r="A1293"/>
    </row>
    <row r="1294" spans="1:1" x14ac:dyDescent="0.45">
      <c r="A1294"/>
    </row>
    <row r="1295" spans="1:1" x14ac:dyDescent="0.45">
      <c r="A1295"/>
    </row>
    <row r="1296" spans="1:1" x14ac:dyDescent="0.45">
      <c r="A1296"/>
    </row>
    <row r="1297" spans="1:1" x14ac:dyDescent="0.45">
      <c r="A1297"/>
    </row>
    <row r="1298" spans="1:1" x14ac:dyDescent="0.45">
      <c r="A1298"/>
    </row>
    <row r="1299" spans="1:1" x14ac:dyDescent="0.45">
      <c r="A1299"/>
    </row>
    <row r="1300" spans="1:1" x14ac:dyDescent="0.45">
      <c r="A1300"/>
    </row>
    <row r="1301" spans="1:1" x14ac:dyDescent="0.45">
      <c r="A1301"/>
    </row>
    <row r="1302" spans="1:1" x14ac:dyDescent="0.45">
      <c r="A1302"/>
    </row>
    <row r="1303" spans="1:1" x14ac:dyDescent="0.45">
      <c r="A1303"/>
    </row>
    <row r="1304" spans="1:1" x14ac:dyDescent="0.45">
      <c r="A1304"/>
    </row>
    <row r="1305" spans="1:1" x14ac:dyDescent="0.45">
      <c r="A1305"/>
    </row>
    <row r="1306" spans="1:1" x14ac:dyDescent="0.45">
      <c r="A1306"/>
    </row>
    <row r="1307" spans="1:1" x14ac:dyDescent="0.45">
      <c r="A1307"/>
    </row>
    <row r="1308" spans="1:1" x14ac:dyDescent="0.45">
      <c r="A1308"/>
    </row>
    <row r="1309" spans="1:1" x14ac:dyDescent="0.45">
      <c r="A1309"/>
    </row>
    <row r="1310" spans="1:1" x14ac:dyDescent="0.45">
      <c r="A1310"/>
    </row>
    <row r="1311" spans="1:1" x14ac:dyDescent="0.45">
      <c r="A1311"/>
    </row>
    <row r="1312" spans="1:1" x14ac:dyDescent="0.45">
      <c r="A1312"/>
    </row>
    <row r="1313" spans="1:1" x14ac:dyDescent="0.45">
      <c r="A1313"/>
    </row>
    <row r="1314" spans="1:1" x14ac:dyDescent="0.45">
      <c r="A1314"/>
    </row>
    <row r="1315" spans="1:1" x14ac:dyDescent="0.45">
      <c r="A1315"/>
    </row>
    <row r="1316" spans="1:1" x14ac:dyDescent="0.45">
      <c r="A1316"/>
    </row>
    <row r="1317" spans="1:1" x14ac:dyDescent="0.45">
      <c r="A1317"/>
    </row>
    <row r="1318" spans="1:1" x14ac:dyDescent="0.45">
      <c r="A1318"/>
    </row>
    <row r="1319" spans="1:1" x14ac:dyDescent="0.45">
      <c r="A1319"/>
    </row>
    <row r="1320" spans="1:1" x14ac:dyDescent="0.45">
      <c r="A1320"/>
    </row>
    <row r="1321" spans="1:1" x14ac:dyDescent="0.45">
      <c r="A1321"/>
    </row>
    <row r="1322" spans="1:1" x14ac:dyDescent="0.45">
      <c r="A1322"/>
    </row>
    <row r="1323" spans="1:1" x14ac:dyDescent="0.45">
      <c r="A1323"/>
    </row>
    <row r="1324" spans="1:1" x14ac:dyDescent="0.45">
      <c r="A1324"/>
    </row>
    <row r="1325" spans="1:1" x14ac:dyDescent="0.45">
      <c r="A1325"/>
    </row>
    <row r="1326" spans="1:1" x14ac:dyDescent="0.45">
      <c r="A1326"/>
    </row>
    <row r="1327" spans="1:1" x14ac:dyDescent="0.45">
      <c r="A1327"/>
    </row>
    <row r="1328" spans="1:1" x14ac:dyDescent="0.45">
      <c r="A1328"/>
    </row>
    <row r="1329" spans="1:1" x14ac:dyDescent="0.45">
      <c r="A1329"/>
    </row>
    <row r="1330" spans="1:1" x14ac:dyDescent="0.45">
      <c r="A1330"/>
    </row>
    <row r="1331" spans="1:1" x14ac:dyDescent="0.45">
      <c r="A1331"/>
    </row>
    <row r="1332" spans="1:1" x14ac:dyDescent="0.45">
      <c r="A1332"/>
    </row>
    <row r="1333" spans="1:1" x14ac:dyDescent="0.45">
      <c r="A1333"/>
    </row>
    <row r="1334" spans="1:1" x14ac:dyDescent="0.45">
      <c r="A1334"/>
    </row>
    <row r="1335" spans="1:1" x14ac:dyDescent="0.45">
      <c r="A1335"/>
    </row>
    <row r="1336" spans="1:1" x14ac:dyDescent="0.45">
      <c r="A1336"/>
    </row>
    <row r="1337" spans="1:1" x14ac:dyDescent="0.45">
      <c r="A1337"/>
    </row>
    <row r="1338" spans="1:1" x14ac:dyDescent="0.45">
      <c r="A1338"/>
    </row>
    <row r="1339" spans="1:1" x14ac:dyDescent="0.45">
      <c r="A1339"/>
    </row>
    <row r="1340" spans="1:1" x14ac:dyDescent="0.45">
      <c r="A1340"/>
    </row>
    <row r="1341" spans="1:1" x14ac:dyDescent="0.45">
      <c r="A1341"/>
    </row>
    <row r="1342" spans="1:1" x14ac:dyDescent="0.45">
      <c r="A1342"/>
    </row>
    <row r="1343" spans="1:1" x14ac:dyDescent="0.45">
      <c r="A1343"/>
    </row>
    <row r="1344" spans="1:1" x14ac:dyDescent="0.45">
      <c r="A1344"/>
    </row>
    <row r="1345" spans="1:1" x14ac:dyDescent="0.45">
      <c r="A1345"/>
    </row>
    <row r="1346" spans="1:1" x14ac:dyDescent="0.45">
      <c r="A1346"/>
    </row>
    <row r="1347" spans="1:1" x14ac:dyDescent="0.45">
      <c r="A1347"/>
    </row>
    <row r="1348" spans="1:1" x14ac:dyDescent="0.45">
      <c r="A1348"/>
    </row>
    <row r="1349" spans="1:1" x14ac:dyDescent="0.45">
      <c r="A1349"/>
    </row>
    <row r="1350" spans="1:1" x14ac:dyDescent="0.45">
      <c r="A1350"/>
    </row>
    <row r="1351" spans="1:1" x14ac:dyDescent="0.45">
      <c r="A1351"/>
    </row>
    <row r="1352" spans="1:1" x14ac:dyDescent="0.45">
      <c r="A1352"/>
    </row>
    <row r="1353" spans="1:1" x14ac:dyDescent="0.45">
      <c r="A1353"/>
    </row>
    <row r="1354" spans="1:1" x14ac:dyDescent="0.45">
      <c r="A1354"/>
    </row>
    <row r="1355" spans="1:1" x14ac:dyDescent="0.45">
      <c r="A1355"/>
    </row>
    <row r="1356" spans="1:1" x14ac:dyDescent="0.45">
      <c r="A1356"/>
    </row>
    <row r="1357" spans="1:1" x14ac:dyDescent="0.45">
      <c r="A1357"/>
    </row>
    <row r="1358" spans="1:1" x14ac:dyDescent="0.45">
      <c r="A1358"/>
    </row>
    <row r="1359" spans="1:1" x14ac:dyDescent="0.45">
      <c r="A1359"/>
    </row>
    <row r="1360" spans="1:1" x14ac:dyDescent="0.45">
      <c r="A1360"/>
    </row>
    <row r="1361" spans="1:1" x14ac:dyDescent="0.45">
      <c r="A1361"/>
    </row>
    <row r="1362" spans="1:1" x14ac:dyDescent="0.45">
      <c r="A1362"/>
    </row>
    <row r="1363" spans="1:1" x14ac:dyDescent="0.45">
      <c r="A1363"/>
    </row>
    <row r="1364" spans="1:1" x14ac:dyDescent="0.45">
      <c r="A1364"/>
    </row>
    <row r="1365" spans="1:1" x14ac:dyDescent="0.45">
      <c r="A1365"/>
    </row>
    <row r="1366" spans="1:1" x14ac:dyDescent="0.45">
      <c r="A1366"/>
    </row>
    <row r="1367" spans="1:1" x14ac:dyDescent="0.45">
      <c r="A1367"/>
    </row>
    <row r="1368" spans="1:1" x14ac:dyDescent="0.45">
      <c r="A1368"/>
    </row>
    <row r="1369" spans="1:1" x14ac:dyDescent="0.45">
      <c r="A1369"/>
    </row>
    <row r="1370" spans="1:1" x14ac:dyDescent="0.45">
      <c r="A1370"/>
    </row>
    <row r="1371" spans="1:1" x14ac:dyDescent="0.45">
      <c r="A1371"/>
    </row>
    <row r="1372" spans="1:1" x14ac:dyDescent="0.45">
      <c r="A1372"/>
    </row>
    <row r="1373" spans="1:1" x14ac:dyDescent="0.45">
      <c r="A1373"/>
    </row>
    <row r="1374" spans="1:1" x14ac:dyDescent="0.45">
      <c r="A1374"/>
    </row>
    <row r="1375" spans="1:1" x14ac:dyDescent="0.45">
      <c r="A1375"/>
    </row>
    <row r="1376" spans="1:1" x14ac:dyDescent="0.45">
      <c r="A1376"/>
    </row>
    <row r="1377" spans="1:1" x14ac:dyDescent="0.45">
      <c r="A1377"/>
    </row>
    <row r="1378" spans="1:1" x14ac:dyDescent="0.45">
      <c r="A1378"/>
    </row>
    <row r="1379" spans="1:1" x14ac:dyDescent="0.45">
      <c r="A1379"/>
    </row>
    <row r="1380" spans="1:1" x14ac:dyDescent="0.45">
      <c r="A1380"/>
    </row>
    <row r="1381" spans="1:1" x14ac:dyDescent="0.45">
      <c r="A1381"/>
    </row>
    <row r="1382" spans="1:1" x14ac:dyDescent="0.45">
      <c r="A1382"/>
    </row>
    <row r="1383" spans="1:1" x14ac:dyDescent="0.45">
      <c r="A1383"/>
    </row>
    <row r="1384" spans="1:1" x14ac:dyDescent="0.45">
      <c r="A1384"/>
    </row>
    <row r="1385" spans="1:1" x14ac:dyDescent="0.45">
      <c r="A1385"/>
    </row>
    <row r="1386" spans="1:1" x14ac:dyDescent="0.45">
      <c r="A1386"/>
    </row>
    <row r="1387" spans="1:1" x14ac:dyDescent="0.45">
      <c r="A1387"/>
    </row>
    <row r="1388" spans="1:1" x14ac:dyDescent="0.45">
      <c r="A1388"/>
    </row>
    <row r="1389" spans="1:1" x14ac:dyDescent="0.45">
      <c r="A1389"/>
    </row>
    <row r="1390" spans="1:1" x14ac:dyDescent="0.45">
      <c r="A1390"/>
    </row>
    <row r="1391" spans="1:1" x14ac:dyDescent="0.45">
      <c r="A1391"/>
    </row>
    <row r="1392" spans="1:1" x14ac:dyDescent="0.45">
      <c r="A1392"/>
    </row>
    <row r="1393" spans="1:1" x14ac:dyDescent="0.45">
      <c r="A1393"/>
    </row>
    <row r="1394" spans="1:1" x14ac:dyDescent="0.45">
      <c r="A1394"/>
    </row>
    <row r="1395" spans="1:1" x14ac:dyDescent="0.45">
      <c r="A1395"/>
    </row>
    <row r="1396" spans="1:1" x14ac:dyDescent="0.45">
      <c r="A1396"/>
    </row>
    <row r="1397" spans="1:1" x14ac:dyDescent="0.45">
      <c r="A1397"/>
    </row>
    <row r="1398" spans="1:1" x14ac:dyDescent="0.45">
      <c r="A1398"/>
    </row>
    <row r="1399" spans="1:1" x14ac:dyDescent="0.45">
      <c r="A1399"/>
    </row>
    <row r="1400" spans="1:1" x14ac:dyDescent="0.45">
      <c r="A1400"/>
    </row>
    <row r="1401" spans="1:1" x14ac:dyDescent="0.45">
      <c r="A1401"/>
    </row>
    <row r="1402" spans="1:1" x14ac:dyDescent="0.45">
      <c r="A1402"/>
    </row>
    <row r="1403" spans="1:1" x14ac:dyDescent="0.45">
      <c r="A1403"/>
    </row>
    <row r="1404" spans="1:1" x14ac:dyDescent="0.45">
      <c r="A1404"/>
    </row>
    <row r="1405" spans="1:1" x14ac:dyDescent="0.45">
      <c r="A1405"/>
    </row>
    <row r="1406" spans="1:1" x14ac:dyDescent="0.45">
      <c r="A1406"/>
    </row>
    <row r="1407" spans="1:1" x14ac:dyDescent="0.45">
      <c r="A1407"/>
    </row>
    <row r="1408" spans="1:1" x14ac:dyDescent="0.45">
      <c r="A1408"/>
    </row>
    <row r="1409" spans="1:1" x14ac:dyDescent="0.45">
      <c r="A1409"/>
    </row>
    <row r="1410" spans="1:1" x14ac:dyDescent="0.45">
      <c r="A1410"/>
    </row>
    <row r="1411" spans="1:1" x14ac:dyDescent="0.45">
      <c r="A1411"/>
    </row>
    <row r="1412" spans="1:1" x14ac:dyDescent="0.45">
      <c r="A1412"/>
    </row>
    <row r="1413" spans="1:1" x14ac:dyDescent="0.45">
      <c r="A1413"/>
    </row>
    <row r="1414" spans="1:1" x14ac:dyDescent="0.45">
      <c r="A1414"/>
    </row>
    <row r="1415" spans="1:1" x14ac:dyDescent="0.45">
      <c r="A1415"/>
    </row>
    <row r="1416" spans="1:1" x14ac:dyDescent="0.45">
      <c r="A1416"/>
    </row>
    <row r="1417" spans="1:1" x14ac:dyDescent="0.45">
      <c r="A1417"/>
    </row>
    <row r="1418" spans="1:1" x14ac:dyDescent="0.45">
      <c r="A1418"/>
    </row>
    <row r="1419" spans="1:1" x14ac:dyDescent="0.45">
      <c r="A1419"/>
    </row>
    <row r="1420" spans="1:1" x14ac:dyDescent="0.45">
      <c r="A1420"/>
    </row>
    <row r="1421" spans="1:1" x14ac:dyDescent="0.45">
      <c r="A1421"/>
    </row>
    <row r="1422" spans="1:1" x14ac:dyDescent="0.45">
      <c r="A1422"/>
    </row>
    <row r="1423" spans="1:1" x14ac:dyDescent="0.45">
      <c r="A1423"/>
    </row>
    <row r="1424" spans="1:1" x14ac:dyDescent="0.45">
      <c r="A1424"/>
    </row>
    <row r="1425" spans="1:1" x14ac:dyDescent="0.45">
      <c r="A1425"/>
    </row>
    <row r="1426" spans="1:1" x14ac:dyDescent="0.45">
      <c r="A1426"/>
    </row>
    <row r="1427" spans="1:1" x14ac:dyDescent="0.45">
      <c r="A1427"/>
    </row>
    <row r="1428" spans="1:1" x14ac:dyDescent="0.45">
      <c r="A1428"/>
    </row>
    <row r="1429" spans="1:1" x14ac:dyDescent="0.45">
      <c r="A1429"/>
    </row>
    <row r="1430" spans="1:1" x14ac:dyDescent="0.45">
      <c r="A1430"/>
    </row>
    <row r="1431" spans="1:1" x14ac:dyDescent="0.45">
      <c r="A1431"/>
    </row>
    <row r="1432" spans="1:1" x14ac:dyDescent="0.45">
      <c r="A1432"/>
    </row>
    <row r="1433" spans="1:1" x14ac:dyDescent="0.45">
      <c r="A1433"/>
    </row>
    <row r="1434" spans="1:1" x14ac:dyDescent="0.45">
      <c r="A1434"/>
    </row>
    <row r="1435" spans="1:1" x14ac:dyDescent="0.45">
      <c r="A1435"/>
    </row>
    <row r="1436" spans="1:1" x14ac:dyDescent="0.45">
      <c r="A1436"/>
    </row>
    <row r="1437" spans="1:1" x14ac:dyDescent="0.45">
      <c r="A1437"/>
    </row>
    <row r="1438" spans="1:1" x14ac:dyDescent="0.45">
      <c r="A1438"/>
    </row>
    <row r="1439" spans="1:1" x14ac:dyDescent="0.45">
      <c r="A1439"/>
    </row>
    <row r="1440" spans="1:1" x14ac:dyDescent="0.45">
      <c r="A1440"/>
    </row>
    <row r="1441" spans="1:1" x14ac:dyDescent="0.45">
      <c r="A1441"/>
    </row>
    <row r="1442" spans="1:1" x14ac:dyDescent="0.45">
      <c r="A1442"/>
    </row>
    <row r="1443" spans="1:1" x14ac:dyDescent="0.45">
      <c r="A1443"/>
    </row>
    <row r="1444" spans="1:1" x14ac:dyDescent="0.45">
      <c r="A1444"/>
    </row>
    <row r="1445" spans="1:1" x14ac:dyDescent="0.45">
      <c r="A1445"/>
    </row>
    <row r="1446" spans="1:1" x14ac:dyDescent="0.45">
      <c r="A1446"/>
    </row>
    <row r="1447" spans="1:1" x14ac:dyDescent="0.45">
      <c r="A1447"/>
    </row>
    <row r="1448" spans="1:1" x14ac:dyDescent="0.45">
      <c r="A1448"/>
    </row>
    <row r="1449" spans="1:1" x14ac:dyDescent="0.45">
      <c r="A1449"/>
    </row>
    <row r="1450" spans="1:1" x14ac:dyDescent="0.45">
      <c r="A1450"/>
    </row>
    <row r="1451" spans="1:1" x14ac:dyDescent="0.45">
      <c r="A1451"/>
    </row>
    <row r="1452" spans="1:1" x14ac:dyDescent="0.45">
      <c r="A1452"/>
    </row>
    <row r="1453" spans="1:1" x14ac:dyDescent="0.45">
      <c r="A1453"/>
    </row>
    <row r="1454" spans="1:1" x14ac:dyDescent="0.45">
      <c r="A1454"/>
    </row>
    <row r="1455" spans="1:1" x14ac:dyDescent="0.45">
      <c r="A1455"/>
    </row>
    <row r="1456" spans="1:1" x14ac:dyDescent="0.45">
      <c r="A1456"/>
    </row>
    <row r="1457" spans="1:1" x14ac:dyDescent="0.45">
      <c r="A1457"/>
    </row>
    <row r="1458" spans="1:1" x14ac:dyDescent="0.45">
      <c r="A1458"/>
    </row>
    <row r="1459" spans="1:1" x14ac:dyDescent="0.45">
      <c r="A1459"/>
    </row>
    <row r="1460" spans="1:1" x14ac:dyDescent="0.45">
      <c r="A1460"/>
    </row>
    <row r="1461" spans="1:1" x14ac:dyDescent="0.45">
      <c r="A1461"/>
    </row>
    <row r="1462" spans="1:1" x14ac:dyDescent="0.45">
      <c r="A1462"/>
    </row>
    <row r="1463" spans="1:1" x14ac:dyDescent="0.45">
      <c r="A1463"/>
    </row>
    <row r="1464" spans="1:1" x14ac:dyDescent="0.45">
      <c r="A1464"/>
    </row>
    <row r="1465" spans="1:1" x14ac:dyDescent="0.45">
      <c r="A1465"/>
    </row>
    <row r="1466" spans="1:1" x14ac:dyDescent="0.45">
      <c r="A1466"/>
    </row>
    <row r="1467" spans="1:1" x14ac:dyDescent="0.45">
      <c r="A1467"/>
    </row>
    <row r="1468" spans="1:1" x14ac:dyDescent="0.45">
      <c r="A1468"/>
    </row>
    <row r="1469" spans="1:1" x14ac:dyDescent="0.45">
      <c r="A1469"/>
    </row>
    <row r="1470" spans="1:1" x14ac:dyDescent="0.45">
      <c r="A1470"/>
    </row>
    <row r="1471" spans="1:1" x14ac:dyDescent="0.45">
      <c r="A1471"/>
    </row>
    <row r="1472" spans="1:1" x14ac:dyDescent="0.45">
      <c r="A1472"/>
    </row>
    <row r="1473" spans="1:1" x14ac:dyDescent="0.45">
      <c r="A1473"/>
    </row>
    <row r="1474" spans="1:1" x14ac:dyDescent="0.45">
      <c r="A1474"/>
    </row>
    <row r="1475" spans="1:1" x14ac:dyDescent="0.45">
      <c r="A1475"/>
    </row>
    <row r="1476" spans="1:1" x14ac:dyDescent="0.45">
      <c r="A1476"/>
    </row>
    <row r="1477" spans="1:1" x14ac:dyDescent="0.45">
      <c r="A1477"/>
    </row>
    <row r="1478" spans="1:1" x14ac:dyDescent="0.45">
      <c r="A1478"/>
    </row>
    <row r="1479" spans="1:1" x14ac:dyDescent="0.45">
      <c r="A1479"/>
    </row>
    <row r="1480" spans="1:1" x14ac:dyDescent="0.45">
      <c r="A1480"/>
    </row>
    <row r="1481" spans="1:1" x14ac:dyDescent="0.45">
      <c r="A1481"/>
    </row>
    <row r="1482" spans="1:1" x14ac:dyDescent="0.45">
      <c r="A1482"/>
    </row>
    <row r="1483" spans="1:1" x14ac:dyDescent="0.45">
      <c r="A1483"/>
    </row>
    <row r="1484" spans="1:1" x14ac:dyDescent="0.45">
      <c r="A1484"/>
    </row>
    <row r="1485" spans="1:1" x14ac:dyDescent="0.45">
      <c r="A1485"/>
    </row>
    <row r="1486" spans="1:1" x14ac:dyDescent="0.45">
      <c r="A1486"/>
    </row>
    <row r="1487" spans="1:1" x14ac:dyDescent="0.45">
      <c r="A1487"/>
    </row>
    <row r="1488" spans="1:1" x14ac:dyDescent="0.45">
      <c r="A1488"/>
    </row>
    <row r="1489" spans="1:1" x14ac:dyDescent="0.45">
      <c r="A1489"/>
    </row>
    <row r="1490" spans="1:1" x14ac:dyDescent="0.45">
      <c r="A1490"/>
    </row>
    <row r="1491" spans="1:1" x14ac:dyDescent="0.45">
      <c r="A1491"/>
    </row>
    <row r="1492" spans="1:1" x14ac:dyDescent="0.45">
      <c r="A1492"/>
    </row>
    <row r="1493" spans="1:1" x14ac:dyDescent="0.45">
      <c r="A1493"/>
    </row>
    <row r="1494" spans="1:1" x14ac:dyDescent="0.45">
      <c r="A1494"/>
    </row>
    <row r="1495" spans="1:1" x14ac:dyDescent="0.45">
      <c r="A1495"/>
    </row>
    <row r="1496" spans="1:1" x14ac:dyDescent="0.45">
      <c r="A1496"/>
    </row>
    <row r="1497" spans="1:1" x14ac:dyDescent="0.45">
      <c r="A1497"/>
    </row>
    <row r="1498" spans="1:1" x14ac:dyDescent="0.45">
      <c r="A1498"/>
    </row>
    <row r="1499" spans="1:1" x14ac:dyDescent="0.45">
      <c r="A1499"/>
    </row>
    <row r="1500" spans="1:1" x14ac:dyDescent="0.45">
      <c r="A1500"/>
    </row>
    <row r="1501" spans="1:1" x14ac:dyDescent="0.45">
      <c r="A1501"/>
    </row>
    <row r="1502" spans="1:1" x14ac:dyDescent="0.45">
      <c r="A1502"/>
    </row>
    <row r="1503" spans="1:1" x14ac:dyDescent="0.45">
      <c r="A1503"/>
    </row>
    <row r="1504" spans="1:1" x14ac:dyDescent="0.45">
      <c r="A1504"/>
    </row>
    <row r="1505" spans="1:1" x14ac:dyDescent="0.45">
      <c r="A1505"/>
    </row>
    <row r="1506" spans="1:1" x14ac:dyDescent="0.45">
      <c r="A1506"/>
    </row>
    <row r="1507" spans="1:1" x14ac:dyDescent="0.45">
      <c r="A1507"/>
    </row>
    <row r="1508" spans="1:1" x14ac:dyDescent="0.45">
      <c r="A1508"/>
    </row>
    <row r="1509" spans="1:1" x14ac:dyDescent="0.45">
      <c r="A1509"/>
    </row>
    <row r="1510" spans="1:1" x14ac:dyDescent="0.45">
      <c r="A1510"/>
    </row>
    <row r="1511" spans="1:1" x14ac:dyDescent="0.45">
      <c r="A1511"/>
    </row>
    <row r="1512" spans="1:1" x14ac:dyDescent="0.45">
      <c r="A1512"/>
    </row>
    <row r="1513" spans="1:1" x14ac:dyDescent="0.45">
      <c r="A1513"/>
    </row>
    <row r="1514" spans="1:1" x14ac:dyDescent="0.45">
      <c r="A1514"/>
    </row>
    <row r="1515" spans="1:1" x14ac:dyDescent="0.45">
      <c r="A1515"/>
    </row>
    <row r="1516" spans="1:1" x14ac:dyDescent="0.45">
      <c r="A1516"/>
    </row>
    <row r="1517" spans="1:1" x14ac:dyDescent="0.45">
      <c r="A1517"/>
    </row>
    <row r="1518" spans="1:1" x14ac:dyDescent="0.45">
      <c r="A1518"/>
    </row>
    <row r="1519" spans="1:1" x14ac:dyDescent="0.45">
      <c r="A1519"/>
    </row>
    <row r="1520" spans="1:1" x14ac:dyDescent="0.45">
      <c r="A1520"/>
    </row>
    <row r="1521" spans="1:1" x14ac:dyDescent="0.45">
      <c r="A1521"/>
    </row>
    <row r="1522" spans="1:1" x14ac:dyDescent="0.45">
      <c r="A1522"/>
    </row>
    <row r="1523" spans="1:1" x14ac:dyDescent="0.45">
      <c r="A1523"/>
    </row>
    <row r="1524" spans="1:1" x14ac:dyDescent="0.45">
      <c r="A1524"/>
    </row>
    <row r="1525" spans="1:1" x14ac:dyDescent="0.45">
      <c r="A1525"/>
    </row>
    <row r="1526" spans="1:1" x14ac:dyDescent="0.45">
      <c r="A1526"/>
    </row>
    <row r="1527" spans="1:1" x14ac:dyDescent="0.45">
      <c r="A1527"/>
    </row>
    <row r="1528" spans="1:1" x14ac:dyDescent="0.45">
      <c r="A1528"/>
    </row>
    <row r="1529" spans="1:1" x14ac:dyDescent="0.45">
      <c r="A1529"/>
    </row>
    <row r="1530" spans="1:1" x14ac:dyDescent="0.45">
      <c r="A1530"/>
    </row>
    <row r="1531" spans="1:1" x14ac:dyDescent="0.45">
      <c r="A1531"/>
    </row>
    <row r="1532" spans="1:1" x14ac:dyDescent="0.45">
      <c r="A1532"/>
    </row>
    <row r="1533" spans="1:1" x14ac:dyDescent="0.45">
      <c r="A1533"/>
    </row>
    <row r="1534" spans="1:1" x14ac:dyDescent="0.45">
      <c r="A1534"/>
    </row>
    <row r="1535" spans="1:1" x14ac:dyDescent="0.45">
      <c r="A1535"/>
    </row>
    <row r="1536" spans="1:1" x14ac:dyDescent="0.45">
      <c r="A1536"/>
    </row>
    <row r="1537" spans="1:1" x14ac:dyDescent="0.45">
      <c r="A1537"/>
    </row>
    <row r="1538" spans="1:1" x14ac:dyDescent="0.45">
      <c r="A1538"/>
    </row>
    <row r="1539" spans="1:1" x14ac:dyDescent="0.45">
      <c r="A1539"/>
    </row>
    <row r="1540" spans="1:1" x14ac:dyDescent="0.45">
      <c r="A1540"/>
    </row>
    <row r="1541" spans="1:1" x14ac:dyDescent="0.45">
      <c r="A1541"/>
    </row>
    <row r="1542" spans="1:1" x14ac:dyDescent="0.45">
      <c r="A1542"/>
    </row>
    <row r="1543" spans="1:1" x14ac:dyDescent="0.45">
      <c r="A1543"/>
    </row>
    <row r="1544" spans="1:1" x14ac:dyDescent="0.45">
      <c r="A1544"/>
    </row>
    <row r="1545" spans="1:1" x14ac:dyDescent="0.45">
      <c r="A1545"/>
    </row>
    <row r="1546" spans="1:1" x14ac:dyDescent="0.45">
      <c r="A1546"/>
    </row>
    <row r="1547" spans="1:1" x14ac:dyDescent="0.45">
      <c r="A1547"/>
    </row>
    <row r="1548" spans="1:1" x14ac:dyDescent="0.45">
      <c r="A1548"/>
    </row>
    <row r="1549" spans="1:1" x14ac:dyDescent="0.45">
      <c r="A1549"/>
    </row>
    <row r="1550" spans="1:1" x14ac:dyDescent="0.45">
      <c r="A1550"/>
    </row>
    <row r="1551" spans="1:1" x14ac:dyDescent="0.45">
      <c r="A1551"/>
    </row>
    <row r="1552" spans="1:1" x14ac:dyDescent="0.45">
      <c r="A1552"/>
    </row>
    <row r="1553" spans="1:1" x14ac:dyDescent="0.45">
      <c r="A1553"/>
    </row>
    <row r="1554" spans="1:1" x14ac:dyDescent="0.45">
      <c r="A1554"/>
    </row>
    <row r="1555" spans="1:1" x14ac:dyDescent="0.45">
      <c r="A1555"/>
    </row>
    <row r="1556" spans="1:1" x14ac:dyDescent="0.45">
      <c r="A1556"/>
    </row>
    <row r="1557" spans="1:1" x14ac:dyDescent="0.45">
      <c r="A1557"/>
    </row>
    <row r="1558" spans="1:1" x14ac:dyDescent="0.45">
      <c r="A1558"/>
    </row>
    <row r="1559" spans="1:1" x14ac:dyDescent="0.45">
      <c r="A1559"/>
    </row>
    <row r="1560" spans="1:1" x14ac:dyDescent="0.45">
      <c r="A1560"/>
    </row>
    <row r="1561" spans="1:1" x14ac:dyDescent="0.45">
      <c r="A1561"/>
    </row>
    <row r="1562" spans="1:1" x14ac:dyDescent="0.45">
      <c r="A1562"/>
    </row>
    <row r="1563" spans="1:1" x14ac:dyDescent="0.45">
      <c r="A1563"/>
    </row>
    <row r="1564" spans="1:1" x14ac:dyDescent="0.45">
      <c r="A1564"/>
    </row>
    <row r="1565" spans="1:1" x14ac:dyDescent="0.45">
      <c r="A1565"/>
    </row>
    <row r="1566" spans="1:1" x14ac:dyDescent="0.45">
      <c r="A1566"/>
    </row>
    <row r="1567" spans="1:1" x14ac:dyDescent="0.45">
      <c r="A1567"/>
    </row>
    <row r="1568" spans="1:1" x14ac:dyDescent="0.45">
      <c r="A1568"/>
    </row>
    <row r="1569" spans="1:1" x14ac:dyDescent="0.45">
      <c r="A1569"/>
    </row>
    <row r="1570" spans="1:1" x14ac:dyDescent="0.45">
      <c r="A1570"/>
    </row>
    <row r="1571" spans="1:1" x14ac:dyDescent="0.45">
      <c r="A1571"/>
    </row>
    <row r="1572" spans="1:1" x14ac:dyDescent="0.45">
      <c r="A1572"/>
    </row>
    <row r="1573" spans="1:1" x14ac:dyDescent="0.45">
      <c r="A1573"/>
    </row>
    <row r="1574" spans="1:1" x14ac:dyDescent="0.45">
      <c r="A1574"/>
    </row>
    <row r="1575" spans="1:1" x14ac:dyDescent="0.45">
      <c r="A1575"/>
    </row>
    <row r="1576" spans="1:1" x14ac:dyDescent="0.45">
      <c r="A1576"/>
    </row>
    <row r="1577" spans="1:1" x14ac:dyDescent="0.45">
      <c r="A1577"/>
    </row>
    <row r="1578" spans="1:1" x14ac:dyDescent="0.45">
      <c r="A1578"/>
    </row>
    <row r="1579" spans="1:1" x14ac:dyDescent="0.45">
      <c r="A1579"/>
    </row>
    <row r="1580" spans="1:1" x14ac:dyDescent="0.45">
      <c r="A1580"/>
    </row>
    <row r="1581" spans="1:1" x14ac:dyDescent="0.45">
      <c r="A1581"/>
    </row>
    <row r="1582" spans="1:1" x14ac:dyDescent="0.45">
      <c r="A1582"/>
    </row>
    <row r="1583" spans="1:1" x14ac:dyDescent="0.45">
      <c r="A1583"/>
    </row>
    <row r="1584" spans="1:1" x14ac:dyDescent="0.45">
      <c r="A1584"/>
    </row>
    <row r="1585" spans="1:1" x14ac:dyDescent="0.45">
      <c r="A1585"/>
    </row>
    <row r="1586" spans="1:1" x14ac:dyDescent="0.45">
      <c r="A1586"/>
    </row>
    <row r="1587" spans="1:1" x14ac:dyDescent="0.45">
      <c r="A1587"/>
    </row>
    <row r="1588" spans="1:1" x14ac:dyDescent="0.45">
      <c r="A1588"/>
    </row>
    <row r="1589" spans="1:1" x14ac:dyDescent="0.45">
      <c r="A1589"/>
    </row>
    <row r="1590" spans="1:1" x14ac:dyDescent="0.45">
      <c r="A1590"/>
    </row>
    <row r="1591" spans="1:1" x14ac:dyDescent="0.45">
      <c r="A1591"/>
    </row>
    <row r="1592" spans="1:1" x14ac:dyDescent="0.45">
      <c r="A1592"/>
    </row>
    <row r="1593" spans="1:1" x14ac:dyDescent="0.45">
      <c r="A1593"/>
    </row>
    <row r="1594" spans="1:1" x14ac:dyDescent="0.45">
      <c r="A1594"/>
    </row>
    <row r="1595" spans="1:1" x14ac:dyDescent="0.45">
      <c r="A1595"/>
    </row>
    <row r="1596" spans="1:1" x14ac:dyDescent="0.45">
      <c r="A1596"/>
    </row>
    <row r="1597" spans="1:1" x14ac:dyDescent="0.45">
      <c r="A1597"/>
    </row>
    <row r="1598" spans="1:1" x14ac:dyDescent="0.45">
      <c r="A1598"/>
    </row>
    <row r="1599" spans="1:1" x14ac:dyDescent="0.45">
      <c r="A1599"/>
    </row>
    <row r="1600" spans="1:1" x14ac:dyDescent="0.45">
      <c r="A1600"/>
    </row>
    <row r="1601" spans="1:1" x14ac:dyDescent="0.45">
      <c r="A1601"/>
    </row>
    <row r="1602" spans="1:1" x14ac:dyDescent="0.45">
      <c r="A1602"/>
    </row>
    <row r="1603" spans="1:1" x14ac:dyDescent="0.45">
      <c r="A1603"/>
    </row>
    <row r="1604" spans="1:1" x14ac:dyDescent="0.45">
      <c r="A1604"/>
    </row>
    <row r="1605" spans="1:1" x14ac:dyDescent="0.45">
      <c r="A1605"/>
    </row>
    <row r="1606" spans="1:1" x14ac:dyDescent="0.45">
      <c r="A1606"/>
    </row>
    <row r="1607" spans="1:1" x14ac:dyDescent="0.45">
      <c r="A1607"/>
    </row>
    <row r="1608" spans="1:1" x14ac:dyDescent="0.45">
      <c r="A1608"/>
    </row>
    <row r="1609" spans="1:1" x14ac:dyDescent="0.45">
      <c r="A1609"/>
    </row>
    <row r="1610" spans="1:1" x14ac:dyDescent="0.45">
      <c r="A1610"/>
    </row>
    <row r="1611" spans="1:1" x14ac:dyDescent="0.45">
      <c r="A1611"/>
    </row>
    <row r="1612" spans="1:1" x14ac:dyDescent="0.45">
      <c r="A1612"/>
    </row>
    <row r="1613" spans="1:1" x14ac:dyDescent="0.45">
      <c r="A1613"/>
    </row>
    <row r="1614" spans="1:1" x14ac:dyDescent="0.45">
      <c r="A1614"/>
    </row>
    <row r="1615" spans="1:1" x14ac:dyDescent="0.45">
      <c r="A1615"/>
    </row>
    <row r="1616" spans="1:1" x14ac:dyDescent="0.45">
      <c r="A1616"/>
    </row>
    <row r="1617" spans="1:1" x14ac:dyDescent="0.45">
      <c r="A1617"/>
    </row>
    <row r="1618" spans="1:1" x14ac:dyDescent="0.45">
      <c r="A1618"/>
    </row>
    <row r="1619" spans="1:1" x14ac:dyDescent="0.45">
      <c r="A1619"/>
    </row>
    <row r="1620" spans="1:1" x14ac:dyDescent="0.45">
      <c r="A1620"/>
    </row>
    <row r="1621" spans="1:1" x14ac:dyDescent="0.45">
      <c r="A1621"/>
    </row>
    <row r="1622" spans="1:1" x14ac:dyDescent="0.45">
      <c r="A1622"/>
    </row>
    <row r="1623" spans="1:1" x14ac:dyDescent="0.45">
      <c r="A1623"/>
    </row>
    <row r="1624" spans="1:1" x14ac:dyDescent="0.45">
      <c r="A1624"/>
    </row>
    <row r="1625" spans="1:1" x14ac:dyDescent="0.45">
      <c r="A1625"/>
    </row>
    <row r="1626" spans="1:1" x14ac:dyDescent="0.45">
      <c r="A1626"/>
    </row>
    <row r="1627" spans="1:1" x14ac:dyDescent="0.45">
      <c r="A1627"/>
    </row>
    <row r="1628" spans="1:1" x14ac:dyDescent="0.45">
      <c r="A1628"/>
    </row>
    <row r="1629" spans="1:1" x14ac:dyDescent="0.45">
      <c r="A1629"/>
    </row>
    <row r="1630" spans="1:1" x14ac:dyDescent="0.45">
      <c r="A1630"/>
    </row>
    <row r="1631" spans="1:1" x14ac:dyDescent="0.45">
      <c r="A1631"/>
    </row>
    <row r="1632" spans="1:1" x14ac:dyDescent="0.45">
      <c r="A1632"/>
    </row>
    <row r="1633" spans="1:1" x14ac:dyDescent="0.45">
      <c r="A1633"/>
    </row>
    <row r="1634" spans="1:1" x14ac:dyDescent="0.45">
      <c r="A1634"/>
    </row>
    <row r="1635" spans="1:1" x14ac:dyDescent="0.45">
      <c r="A1635"/>
    </row>
    <row r="1636" spans="1:1" x14ac:dyDescent="0.45">
      <c r="A1636"/>
    </row>
    <row r="1637" spans="1:1" x14ac:dyDescent="0.45">
      <c r="A1637"/>
    </row>
    <row r="1638" spans="1:1" x14ac:dyDescent="0.45">
      <c r="A1638"/>
    </row>
    <row r="1639" spans="1:1" x14ac:dyDescent="0.45">
      <c r="A1639"/>
    </row>
    <row r="1640" spans="1:1" x14ac:dyDescent="0.45">
      <c r="A1640"/>
    </row>
    <row r="1641" spans="1:1" x14ac:dyDescent="0.45">
      <c r="A1641"/>
    </row>
    <row r="1642" spans="1:1" x14ac:dyDescent="0.45">
      <c r="A1642"/>
    </row>
    <row r="1643" spans="1:1" x14ac:dyDescent="0.45">
      <c r="A1643"/>
    </row>
    <row r="1644" spans="1:1" x14ac:dyDescent="0.45">
      <c r="A1644"/>
    </row>
    <row r="1645" spans="1:1" x14ac:dyDescent="0.45">
      <c r="A1645"/>
    </row>
    <row r="1646" spans="1:1" x14ac:dyDescent="0.45">
      <c r="A1646"/>
    </row>
    <row r="1647" spans="1:1" x14ac:dyDescent="0.45">
      <c r="A1647"/>
    </row>
    <row r="1648" spans="1:1" x14ac:dyDescent="0.45">
      <c r="A1648"/>
    </row>
    <row r="1649" spans="1:1" x14ac:dyDescent="0.45">
      <c r="A1649"/>
    </row>
    <row r="1650" spans="1:1" x14ac:dyDescent="0.45">
      <c r="A1650"/>
    </row>
    <row r="1651" spans="1:1" x14ac:dyDescent="0.45">
      <c r="A1651"/>
    </row>
    <row r="1652" spans="1:1" x14ac:dyDescent="0.45">
      <c r="A1652"/>
    </row>
    <row r="1653" spans="1:1" x14ac:dyDescent="0.45">
      <c r="A1653"/>
    </row>
    <row r="1654" spans="1:1" x14ac:dyDescent="0.45">
      <c r="A1654"/>
    </row>
    <row r="1655" spans="1:1" x14ac:dyDescent="0.45">
      <c r="A1655"/>
    </row>
    <row r="1656" spans="1:1" x14ac:dyDescent="0.45">
      <c r="A1656"/>
    </row>
    <row r="1657" spans="1:1" x14ac:dyDescent="0.45">
      <c r="A1657"/>
    </row>
    <row r="1658" spans="1:1" x14ac:dyDescent="0.45">
      <c r="A1658"/>
    </row>
    <row r="1659" spans="1:1" x14ac:dyDescent="0.45">
      <c r="A1659"/>
    </row>
    <row r="1660" spans="1:1" x14ac:dyDescent="0.45">
      <c r="A1660"/>
    </row>
    <row r="1661" spans="1:1" x14ac:dyDescent="0.45">
      <c r="A1661"/>
    </row>
    <row r="1662" spans="1:1" x14ac:dyDescent="0.45">
      <c r="A1662"/>
    </row>
    <row r="1663" spans="1:1" x14ac:dyDescent="0.45">
      <c r="A1663"/>
    </row>
    <row r="1664" spans="1:1" x14ac:dyDescent="0.45">
      <c r="A1664"/>
    </row>
    <row r="1665" spans="1:1" x14ac:dyDescent="0.45">
      <c r="A1665"/>
    </row>
    <row r="1666" spans="1:1" x14ac:dyDescent="0.45">
      <c r="A1666"/>
    </row>
    <row r="1667" spans="1:1" x14ac:dyDescent="0.45">
      <c r="A1667"/>
    </row>
    <row r="1668" spans="1:1" x14ac:dyDescent="0.45">
      <c r="A1668"/>
    </row>
    <row r="1669" spans="1:1" x14ac:dyDescent="0.45">
      <c r="A1669"/>
    </row>
    <row r="1670" spans="1:1" x14ac:dyDescent="0.45">
      <c r="A1670"/>
    </row>
    <row r="1671" spans="1:1" x14ac:dyDescent="0.45">
      <c r="A1671"/>
    </row>
    <row r="1672" spans="1:1" x14ac:dyDescent="0.45">
      <c r="A1672"/>
    </row>
    <row r="1673" spans="1:1" x14ac:dyDescent="0.45">
      <c r="A1673"/>
    </row>
    <row r="1674" spans="1:1" x14ac:dyDescent="0.45">
      <c r="A1674"/>
    </row>
    <row r="1675" spans="1:1" x14ac:dyDescent="0.45">
      <c r="A1675"/>
    </row>
    <row r="1676" spans="1:1" x14ac:dyDescent="0.45">
      <c r="A1676"/>
    </row>
    <row r="1677" spans="1:1" x14ac:dyDescent="0.45">
      <c r="A1677"/>
    </row>
    <row r="1678" spans="1:1" x14ac:dyDescent="0.45">
      <c r="A1678"/>
    </row>
    <row r="1679" spans="1:1" x14ac:dyDescent="0.45">
      <c r="A1679"/>
    </row>
    <row r="1680" spans="1:1" x14ac:dyDescent="0.45">
      <c r="A1680"/>
    </row>
    <row r="1681" spans="1:1" x14ac:dyDescent="0.45">
      <c r="A1681"/>
    </row>
    <row r="1682" spans="1:1" x14ac:dyDescent="0.45">
      <c r="A1682"/>
    </row>
    <row r="1683" spans="1:1" x14ac:dyDescent="0.45">
      <c r="A1683"/>
    </row>
    <row r="1684" spans="1:1" x14ac:dyDescent="0.45">
      <c r="A1684"/>
    </row>
    <row r="1685" spans="1:1" x14ac:dyDescent="0.45">
      <c r="A1685"/>
    </row>
    <row r="1686" spans="1:1" x14ac:dyDescent="0.45">
      <c r="A1686"/>
    </row>
    <row r="1687" spans="1:1" x14ac:dyDescent="0.45">
      <c r="A1687"/>
    </row>
    <row r="1688" spans="1:1" x14ac:dyDescent="0.45">
      <c r="A1688"/>
    </row>
    <row r="1689" spans="1:1" x14ac:dyDescent="0.45">
      <c r="A1689"/>
    </row>
    <row r="1690" spans="1:1" x14ac:dyDescent="0.45">
      <c r="A1690"/>
    </row>
    <row r="1691" spans="1:1" x14ac:dyDescent="0.45">
      <c r="A1691"/>
    </row>
    <row r="1692" spans="1:1" x14ac:dyDescent="0.45">
      <c r="A1692"/>
    </row>
    <row r="1693" spans="1:1" x14ac:dyDescent="0.45">
      <c r="A1693"/>
    </row>
    <row r="1694" spans="1:1" x14ac:dyDescent="0.45">
      <c r="A1694"/>
    </row>
    <row r="1695" spans="1:1" x14ac:dyDescent="0.45">
      <c r="A1695"/>
    </row>
    <row r="1696" spans="1:1" x14ac:dyDescent="0.45">
      <c r="A1696"/>
    </row>
    <row r="1697" spans="1:1" x14ac:dyDescent="0.45">
      <c r="A1697"/>
    </row>
    <row r="1698" spans="1:1" x14ac:dyDescent="0.45">
      <c r="A1698"/>
    </row>
    <row r="1699" spans="1:1" x14ac:dyDescent="0.45">
      <c r="A1699"/>
    </row>
    <row r="1700" spans="1:1" x14ac:dyDescent="0.45">
      <c r="A1700"/>
    </row>
    <row r="1701" spans="1:1" x14ac:dyDescent="0.45">
      <c r="A1701"/>
    </row>
    <row r="1702" spans="1:1" x14ac:dyDescent="0.45">
      <c r="A1702"/>
    </row>
    <row r="1703" spans="1:1" x14ac:dyDescent="0.45">
      <c r="A1703"/>
    </row>
    <row r="1704" spans="1:1" x14ac:dyDescent="0.45">
      <c r="A1704"/>
    </row>
    <row r="1705" spans="1:1" x14ac:dyDescent="0.45">
      <c r="A1705"/>
    </row>
    <row r="1706" spans="1:1" x14ac:dyDescent="0.45">
      <c r="A1706"/>
    </row>
    <row r="1707" spans="1:1" x14ac:dyDescent="0.45">
      <c r="A1707"/>
    </row>
    <row r="1708" spans="1:1" x14ac:dyDescent="0.45">
      <c r="A1708"/>
    </row>
    <row r="1709" spans="1:1" x14ac:dyDescent="0.45">
      <c r="A1709"/>
    </row>
    <row r="1710" spans="1:1" x14ac:dyDescent="0.45">
      <c r="A1710"/>
    </row>
    <row r="1711" spans="1:1" x14ac:dyDescent="0.45">
      <c r="A1711"/>
    </row>
    <row r="1712" spans="1:1" x14ac:dyDescent="0.45">
      <c r="A1712"/>
    </row>
    <row r="1713" spans="1:1" x14ac:dyDescent="0.45">
      <c r="A1713"/>
    </row>
    <row r="1714" spans="1:1" x14ac:dyDescent="0.45">
      <c r="A1714"/>
    </row>
    <row r="1715" spans="1:1" x14ac:dyDescent="0.45">
      <c r="A1715"/>
    </row>
    <row r="1716" spans="1:1" x14ac:dyDescent="0.45">
      <c r="A1716"/>
    </row>
    <row r="1717" spans="1:1" x14ac:dyDescent="0.45">
      <c r="A1717"/>
    </row>
    <row r="1718" spans="1:1" x14ac:dyDescent="0.45">
      <c r="A1718"/>
    </row>
    <row r="1719" spans="1:1" x14ac:dyDescent="0.45">
      <c r="A1719"/>
    </row>
    <row r="1720" spans="1:1" x14ac:dyDescent="0.45">
      <c r="A1720"/>
    </row>
    <row r="1721" spans="1:1" x14ac:dyDescent="0.45">
      <c r="A1721"/>
    </row>
    <row r="1722" spans="1:1" x14ac:dyDescent="0.45">
      <c r="A1722"/>
    </row>
    <row r="1723" spans="1:1" x14ac:dyDescent="0.45">
      <c r="A1723"/>
    </row>
    <row r="1724" spans="1:1" x14ac:dyDescent="0.45">
      <c r="A1724"/>
    </row>
    <row r="1725" spans="1:1" x14ac:dyDescent="0.45">
      <c r="A1725"/>
    </row>
    <row r="1726" spans="1:1" x14ac:dyDescent="0.45">
      <c r="A1726"/>
    </row>
    <row r="1727" spans="1:1" x14ac:dyDescent="0.45">
      <c r="A1727"/>
    </row>
    <row r="1728" spans="1:1" x14ac:dyDescent="0.45">
      <c r="A1728"/>
    </row>
    <row r="1729" spans="1:1" x14ac:dyDescent="0.45">
      <c r="A1729"/>
    </row>
    <row r="1730" spans="1:1" x14ac:dyDescent="0.45">
      <c r="A1730"/>
    </row>
    <row r="1731" spans="1:1" x14ac:dyDescent="0.45">
      <c r="A1731"/>
    </row>
    <row r="1732" spans="1:1" x14ac:dyDescent="0.45">
      <c r="A1732"/>
    </row>
    <row r="1733" spans="1:1" x14ac:dyDescent="0.45">
      <c r="A1733"/>
    </row>
    <row r="1734" spans="1:1" x14ac:dyDescent="0.45">
      <c r="A1734"/>
    </row>
    <row r="1735" spans="1:1" x14ac:dyDescent="0.45">
      <c r="A1735"/>
    </row>
    <row r="1736" spans="1:1" x14ac:dyDescent="0.45">
      <c r="A1736"/>
    </row>
    <row r="1737" spans="1:1" x14ac:dyDescent="0.45">
      <c r="A1737"/>
    </row>
    <row r="1738" spans="1:1" x14ac:dyDescent="0.45">
      <c r="A1738"/>
    </row>
    <row r="1739" spans="1:1" x14ac:dyDescent="0.45">
      <c r="A1739"/>
    </row>
    <row r="1740" spans="1:1" x14ac:dyDescent="0.45">
      <c r="A1740"/>
    </row>
    <row r="1741" spans="1:1" x14ac:dyDescent="0.45">
      <c r="A1741"/>
    </row>
    <row r="1742" spans="1:1" x14ac:dyDescent="0.45">
      <c r="A1742"/>
    </row>
    <row r="1743" spans="1:1" x14ac:dyDescent="0.45">
      <c r="A1743"/>
    </row>
    <row r="1744" spans="1:1" x14ac:dyDescent="0.45">
      <c r="A1744"/>
    </row>
    <row r="1745" spans="1:1" x14ac:dyDescent="0.45">
      <c r="A1745"/>
    </row>
    <row r="1746" spans="1:1" x14ac:dyDescent="0.45">
      <c r="A1746"/>
    </row>
    <row r="1747" spans="1:1" x14ac:dyDescent="0.45">
      <c r="A1747"/>
    </row>
    <row r="1748" spans="1:1" x14ac:dyDescent="0.45">
      <c r="A1748"/>
    </row>
    <row r="1749" spans="1:1" x14ac:dyDescent="0.45">
      <c r="A1749"/>
    </row>
    <row r="1750" spans="1:1" x14ac:dyDescent="0.45">
      <c r="A1750"/>
    </row>
    <row r="1751" spans="1:1" x14ac:dyDescent="0.45">
      <c r="A1751"/>
    </row>
    <row r="1752" spans="1:1" x14ac:dyDescent="0.45">
      <c r="A1752"/>
    </row>
    <row r="1753" spans="1:1" x14ac:dyDescent="0.45">
      <c r="A1753"/>
    </row>
    <row r="1754" spans="1:1" x14ac:dyDescent="0.45">
      <c r="A1754"/>
    </row>
    <row r="1755" spans="1:1" x14ac:dyDescent="0.45">
      <c r="A1755"/>
    </row>
    <row r="1756" spans="1:1" x14ac:dyDescent="0.45">
      <c r="A1756"/>
    </row>
    <row r="1757" spans="1:1" x14ac:dyDescent="0.45">
      <c r="A1757"/>
    </row>
    <row r="1758" spans="1:1" x14ac:dyDescent="0.45">
      <c r="A1758"/>
    </row>
    <row r="1759" spans="1:1" x14ac:dyDescent="0.45">
      <c r="A1759"/>
    </row>
    <row r="1760" spans="1:1" x14ac:dyDescent="0.45">
      <c r="A1760"/>
    </row>
    <row r="1761" spans="1:1" x14ac:dyDescent="0.45">
      <c r="A1761"/>
    </row>
    <row r="1762" spans="1:1" x14ac:dyDescent="0.45">
      <c r="A1762"/>
    </row>
    <row r="1763" spans="1:1" x14ac:dyDescent="0.45">
      <c r="A1763"/>
    </row>
    <row r="1764" spans="1:1" x14ac:dyDescent="0.45">
      <c r="A1764"/>
    </row>
    <row r="1765" spans="1:1" x14ac:dyDescent="0.45">
      <c r="A1765"/>
    </row>
    <row r="1766" spans="1:1" x14ac:dyDescent="0.45">
      <c r="A1766"/>
    </row>
    <row r="1767" spans="1:1" x14ac:dyDescent="0.45">
      <c r="A1767"/>
    </row>
    <row r="1768" spans="1:1" x14ac:dyDescent="0.45">
      <c r="A1768"/>
    </row>
    <row r="1769" spans="1:1" x14ac:dyDescent="0.45">
      <c r="A1769"/>
    </row>
    <row r="1770" spans="1:1" x14ac:dyDescent="0.45">
      <c r="A1770"/>
    </row>
    <row r="1771" spans="1:1" x14ac:dyDescent="0.45">
      <c r="A1771"/>
    </row>
    <row r="1772" spans="1:1" x14ac:dyDescent="0.45">
      <c r="A1772"/>
    </row>
    <row r="1773" spans="1:1" x14ac:dyDescent="0.45">
      <c r="A1773"/>
    </row>
    <row r="1774" spans="1:1" x14ac:dyDescent="0.45">
      <c r="A1774"/>
    </row>
    <row r="1775" spans="1:1" x14ac:dyDescent="0.45">
      <c r="A1775"/>
    </row>
    <row r="1776" spans="1:1" x14ac:dyDescent="0.45">
      <c r="A1776"/>
    </row>
    <row r="1777" spans="1:1" x14ac:dyDescent="0.45">
      <c r="A1777"/>
    </row>
    <row r="1778" spans="1:1" x14ac:dyDescent="0.45">
      <c r="A1778"/>
    </row>
    <row r="1779" spans="1:1" x14ac:dyDescent="0.45">
      <c r="A1779"/>
    </row>
    <row r="1780" spans="1:1" x14ac:dyDescent="0.45">
      <c r="A1780"/>
    </row>
    <row r="1781" spans="1:1" x14ac:dyDescent="0.45">
      <c r="A1781"/>
    </row>
    <row r="1782" spans="1:1" x14ac:dyDescent="0.45">
      <c r="A1782"/>
    </row>
    <row r="1783" spans="1:1" x14ac:dyDescent="0.45">
      <c r="A1783"/>
    </row>
    <row r="1784" spans="1:1" x14ac:dyDescent="0.45">
      <c r="A1784"/>
    </row>
    <row r="1785" spans="1:1" x14ac:dyDescent="0.45">
      <c r="A1785"/>
    </row>
    <row r="1786" spans="1:1" x14ac:dyDescent="0.45">
      <c r="A1786"/>
    </row>
    <row r="1787" spans="1:1" x14ac:dyDescent="0.45">
      <c r="A1787"/>
    </row>
    <row r="1788" spans="1:1" x14ac:dyDescent="0.45">
      <c r="A1788"/>
    </row>
    <row r="1789" spans="1:1" x14ac:dyDescent="0.45">
      <c r="A1789"/>
    </row>
    <row r="1790" spans="1:1" x14ac:dyDescent="0.45">
      <c r="A1790"/>
    </row>
    <row r="1791" spans="1:1" x14ac:dyDescent="0.45">
      <c r="A1791"/>
    </row>
    <row r="1792" spans="1:1" x14ac:dyDescent="0.45">
      <c r="A1792"/>
    </row>
    <row r="1793" spans="1:1" x14ac:dyDescent="0.45">
      <c r="A1793"/>
    </row>
    <row r="1794" spans="1:1" x14ac:dyDescent="0.45">
      <c r="A1794"/>
    </row>
    <row r="1795" spans="1:1" x14ac:dyDescent="0.45">
      <c r="A1795"/>
    </row>
    <row r="1796" spans="1:1" x14ac:dyDescent="0.45">
      <c r="A1796"/>
    </row>
    <row r="1797" spans="1:1" x14ac:dyDescent="0.45">
      <c r="A1797"/>
    </row>
    <row r="1798" spans="1:1" x14ac:dyDescent="0.45">
      <c r="A1798"/>
    </row>
    <row r="1799" spans="1:1" x14ac:dyDescent="0.45">
      <c r="A1799"/>
    </row>
    <row r="1800" spans="1:1" x14ac:dyDescent="0.45">
      <c r="A1800"/>
    </row>
    <row r="1801" spans="1:1" x14ac:dyDescent="0.45">
      <c r="A1801"/>
    </row>
    <row r="1802" spans="1:1" x14ac:dyDescent="0.45">
      <c r="A1802"/>
    </row>
    <row r="1803" spans="1:1" x14ac:dyDescent="0.45">
      <c r="A1803"/>
    </row>
    <row r="1804" spans="1:1" x14ac:dyDescent="0.45">
      <c r="A1804"/>
    </row>
    <row r="1805" spans="1:1" x14ac:dyDescent="0.45">
      <c r="A1805"/>
    </row>
    <row r="1806" spans="1:1" x14ac:dyDescent="0.45">
      <c r="A1806"/>
    </row>
    <row r="1807" spans="1:1" x14ac:dyDescent="0.45">
      <c r="A1807"/>
    </row>
    <row r="1808" spans="1:1" x14ac:dyDescent="0.45">
      <c r="A1808"/>
    </row>
    <row r="1809" spans="1:1" x14ac:dyDescent="0.45">
      <c r="A1809"/>
    </row>
    <row r="1810" spans="1:1" x14ac:dyDescent="0.45">
      <c r="A1810"/>
    </row>
    <row r="1811" spans="1:1" x14ac:dyDescent="0.45">
      <c r="A1811"/>
    </row>
    <row r="1812" spans="1:1" x14ac:dyDescent="0.45">
      <c r="A1812"/>
    </row>
    <row r="1813" spans="1:1" x14ac:dyDescent="0.45">
      <c r="A1813"/>
    </row>
    <row r="1814" spans="1:1" x14ac:dyDescent="0.45">
      <c r="A1814"/>
    </row>
    <row r="1815" spans="1:1" x14ac:dyDescent="0.45">
      <c r="A1815"/>
    </row>
    <row r="1816" spans="1:1" x14ac:dyDescent="0.45">
      <c r="A1816"/>
    </row>
    <row r="1817" spans="1:1" x14ac:dyDescent="0.45">
      <c r="A1817"/>
    </row>
    <row r="1818" spans="1:1" x14ac:dyDescent="0.45">
      <c r="A1818"/>
    </row>
    <row r="1819" spans="1:1" x14ac:dyDescent="0.45">
      <c r="A1819"/>
    </row>
    <row r="1820" spans="1:1" x14ac:dyDescent="0.45">
      <c r="A1820"/>
    </row>
    <row r="1821" spans="1:1" x14ac:dyDescent="0.45">
      <c r="A1821"/>
    </row>
    <row r="1822" spans="1:1" x14ac:dyDescent="0.45">
      <c r="A1822"/>
    </row>
    <row r="1823" spans="1:1" x14ac:dyDescent="0.45">
      <c r="A1823"/>
    </row>
    <row r="1824" spans="1:1" x14ac:dyDescent="0.45">
      <c r="A1824"/>
    </row>
    <row r="1825" spans="1:1" x14ac:dyDescent="0.45">
      <c r="A1825"/>
    </row>
    <row r="1826" spans="1:1" x14ac:dyDescent="0.45">
      <c r="A1826"/>
    </row>
    <row r="1827" spans="1:1" x14ac:dyDescent="0.45">
      <c r="A1827"/>
    </row>
    <row r="1828" spans="1:1" x14ac:dyDescent="0.45">
      <c r="A1828"/>
    </row>
    <row r="1829" spans="1:1" x14ac:dyDescent="0.45">
      <c r="A1829"/>
    </row>
    <row r="1830" spans="1:1" x14ac:dyDescent="0.45">
      <c r="A1830"/>
    </row>
    <row r="1831" spans="1:1" x14ac:dyDescent="0.45">
      <c r="A1831"/>
    </row>
    <row r="1832" spans="1:1" x14ac:dyDescent="0.45">
      <c r="A1832"/>
    </row>
    <row r="1833" spans="1:1" x14ac:dyDescent="0.45">
      <c r="A1833"/>
    </row>
    <row r="1834" spans="1:1" x14ac:dyDescent="0.45">
      <c r="A1834"/>
    </row>
    <row r="1835" spans="1:1" x14ac:dyDescent="0.45">
      <c r="A1835"/>
    </row>
    <row r="1836" spans="1:1" x14ac:dyDescent="0.45">
      <c r="A1836"/>
    </row>
    <row r="1837" spans="1:1" x14ac:dyDescent="0.45">
      <c r="A1837"/>
    </row>
    <row r="1838" spans="1:1" x14ac:dyDescent="0.45">
      <c r="A1838"/>
    </row>
    <row r="1839" spans="1:1" x14ac:dyDescent="0.45">
      <c r="A1839"/>
    </row>
    <row r="1840" spans="1:1" x14ac:dyDescent="0.45">
      <c r="A1840"/>
    </row>
    <row r="1841" spans="1:1" x14ac:dyDescent="0.45">
      <c r="A1841"/>
    </row>
    <row r="1842" spans="1:1" x14ac:dyDescent="0.45">
      <c r="A1842"/>
    </row>
    <row r="1843" spans="1:1" x14ac:dyDescent="0.45">
      <c r="A1843"/>
    </row>
    <row r="1844" spans="1:1" x14ac:dyDescent="0.45">
      <c r="A1844"/>
    </row>
    <row r="1845" spans="1:1" x14ac:dyDescent="0.45">
      <c r="A1845"/>
    </row>
    <row r="1846" spans="1:1" x14ac:dyDescent="0.45">
      <c r="A1846"/>
    </row>
    <row r="1847" spans="1:1" x14ac:dyDescent="0.45">
      <c r="A1847"/>
    </row>
    <row r="1848" spans="1:1" x14ac:dyDescent="0.45">
      <c r="A1848"/>
    </row>
    <row r="1849" spans="1:1" x14ac:dyDescent="0.45">
      <c r="A1849"/>
    </row>
    <row r="1850" spans="1:1" x14ac:dyDescent="0.45">
      <c r="A1850"/>
    </row>
    <row r="1851" spans="1:1" x14ac:dyDescent="0.45">
      <c r="A1851"/>
    </row>
    <row r="1852" spans="1:1" x14ac:dyDescent="0.45">
      <c r="A1852"/>
    </row>
    <row r="1853" spans="1:1" x14ac:dyDescent="0.45">
      <c r="A1853"/>
    </row>
    <row r="1854" spans="1:1" x14ac:dyDescent="0.45">
      <c r="A1854"/>
    </row>
    <row r="1855" spans="1:1" x14ac:dyDescent="0.45">
      <c r="A1855"/>
    </row>
    <row r="1856" spans="1:1" x14ac:dyDescent="0.45">
      <c r="A1856"/>
    </row>
    <row r="1857" spans="1:1" x14ac:dyDescent="0.45">
      <c r="A1857"/>
    </row>
    <row r="1858" spans="1:1" x14ac:dyDescent="0.45">
      <c r="A1858"/>
    </row>
    <row r="1859" spans="1:1" x14ac:dyDescent="0.45">
      <c r="A1859"/>
    </row>
    <row r="1860" spans="1:1" x14ac:dyDescent="0.45">
      <c r="A1860"/>
    </row>
    <row r="1861" spans="1:1" x14ac:dyDescent="0.45">
      <c r="A1861"/>
    </row>
    <row r="1862" spans="1:1" x14ac:dyDescent="0.45">
      <c r="A1862"/>
    </row>
    <row r="1863" spans="1:1" x14ac:dyDescent="0.45">
      <c r="A1863"/>
    </row>
    <row r="1864" spans="1:1" x14ac:dyDescent="0.45">
      <c r="A1864"/>
    </row>
    <row r="1865" spans="1:1" x14ac:dyDescent="0.45">
      <c r="A1865"/>
    </row>
    <row r="1866" spans="1:1" x14ac:dyDescent="0.45">
      <c r="A1866"/>
    </row>
    <row r="1867" spans="1:1" x14ac:dyDescent="0.45">
      <c r="A1867"/>
    </row>
    <row r="1868" spans="1:1" x14ac:dyDescent="0.45">
      <c r="A1868"/>
    </row>
    <row r="1869" spans="1:1" x14ac:dyDescent="0.45">
      <c r="A1869"/>
    </row>
    <row r="1870" spans="1:1" x14ac:dyDescent="0.45">
      <c r="A1870"/>
    </row>
    <row r="1871" spans="1:1" x14ac:dyDescent="0.45">
      <c r="A1871"/>
    </row>
    <row r="1872" spans="1:1" x14ac:dyDescent="0.45">
      <c r="A1872"/>
    </row>
    <row r="1873" spans="1:1" x14ac:dyDescent="0.45">
      <c r="A1873"/>
    </row>
    <row r="1874" spans="1:1" x14ac:dyDescent="0.45">
      <c r="A1874"/>
    </row>
    <row r="1875" spans="1:1" x14ac:dyDescent="0.45">
      <c r="A1875"/>
    </row>
    <row r="1876" spans="1:1" x14ac:dyDescent="0.45">
      <c r="A1876"/>
    </row>
    <row r="1877" spans="1:1" x14ac:dyDescent="0.45">
      <c r="A1877"/>
    </row>
    <row r="1878" spans="1:1" x14ac:dyDescent="0.45">
      <c r="A1878"/>
    </row>
    <row r="1879" spans="1:1" x14ac:dyDescent="0.45">
      <c r="A1879"/>
    </row>
    <row r="1880" spans="1:1" x14ac:dyDescent="0.45">
      <c r="A1880"/>
    </row>
    <row r="1881" spans="1:1" x14ac:dyDescent="0.45">
      <c r="A1881"/>
    </row>
    <row r="1882" spans="1:1" x14ac:dyDescent="0.45">
      <c r="A1882"/>
    </row>
    <row r="1883" spans="1:1" x14ac:dyDescent="0.45">
      <c r="A1883"/>
    </row>
    <row r="1884" spans="1:1" x14ac:dyDescent="0.45">
      <c r="A1884"/>
    </row>
    <row r="1885" spans="1:1" x14ac:dyDescent="0.45">
      <c r="A1885"/>
    </row>
    <row r="1886" spans="1:1" x14ac:dyDescent="0.45">
      <c r="A1886"/>
    </row>
    <row r="1887" spans="1:1" x14ac:dyDescent="0.45">
      <c r="A1887"/>
    </row>
    <row r="1888" spans="1:1" x14ac:dyDescent="0.45">
      <c r="A1888"/>
    </row>
    <row r="1889" spans="1:1" x14ac:dyDescent="0.45">
      <c r="A1889"/>
    </row>
    <row r="1890" spans="1:1" x14ac:dyDescent="0.45">
      <c r="A1890"/>
    </row>
    <row r="1891" spans="1:1" x14ac:dyDescent="0.45">
      <c r="A1891"/>
    </row>
    <row r="1892" spans="1:1" x14ac:dyDescent="0.45">
      <c r="A1892"/>
    </row>
    <row r="1893" spans="1:1" x14ac:dyDescent="0.45">
      <c r="A1893"/>
    </row>
    <row r="1894" spans="1:1" x14ac:dyDescent="0.45">
      <c r="A1894"/>
    </row>
    <row r="1895" spans="1:1" x14ac:dyDescent="0.45">
      <c r="A1895"/>
    </row>
    <row r="1896" spans="1:1" x14ac:dyDescent="0.45">
      <c r="A1896"/>
    </row>
    <row r="1897" spans="1:1" x14ac:dyDescent="0.45">
      <c r="A1897"/>
    </row>
    <row r="1898" spans="1:1" x14ac:dyDescent="0.45">
      <c r="A1898"/>
    </row>
    <row r="1899" spans="1:1" x14ac:dyDescent="0.45">
      <c r="A1899"/>
    </row>
    <row r="1900" spans="1:1" x14ac:dyDescent="0.45">
      <c r="A1900"/>
    </row>
    <row r="1901" spans="1:1" x14ac:dyDescent="0.45">
      <c r="A1901"/>
    </row>
    <row r="1902" spans="1:1" x14ac:dyDescent="0.45">
      <c r="A1902"/>
    </row>
    <row r="1903" spans="1:1" x14ac:dyDescent="0.45">
      <c r="A1903"/>
    </row>
    <row r="1904" spans="1:1" x14ac:dyDescent="0.45">
      <c r="A1904"/>
    </row>
    <row r="1905" spans="1:1" x14ac:dyDescent="0.45">
      <c r="A1905"/>
    </row>
    <row r="1906" spans="1:1" x14ac:dyDescent="0.45">
      <c r="A1906"/>
    </row>
    <row r="1907" spans="1:1" x14ac:dyDescent="0.45">
      <c r="A1907"/>
    </row>
    <row r="1908" spans="1:1" x14ac:dyDescent="0.45">
      <c r="A1908"/>
    </row>
    <row r="1909" spans="1:1" x14ac:dyDescent="0.45">
      <c r="A1909"/>
    </row>
    <row r="1910" spans="1:1" x14ac:dyDescent="0.45">
      <c r="A1910"/>
    </row>
    <row r="1911" spans="1:1" x14ac:dyDescent="0.45">
      <c r="A1911"/>
    </row>
    <row r="1912" spans="1:1" x14ac:dyDescent="0.45">
      <c r="A1912"/>
    </row>
    <row r="1913" spans="1:1" x14ac:dyDescent="0.45">
      <c r="A1913"/>
    </row>
    <row r="1914" spans="1:1" x14ac:dyDescent="0.45">
      <c r="A1914"/>
    </row>
    <row r="1915" spans="1:1" x14ac:dyDescent="0.45">
      <c r="A1915"/>
    </row>
    <row r="1916" spans="1:1" x14ac:dyDescent="0.45">
      <c r="A1916"/>
    </row>
    <row r="1917" spans="1:1" x14ac:dyDescent="0.45">
      <c r="A1917"/>
    </row>
    <row r="1918" spans="1:1" x14ac:dyDescent="0.45">
      <c r="A1918"/>
    </row>
    <row r="1919" spans="1:1" x14ac:dyDescent="0.45">
      <c r="A1919"/>
    </row>
    <row r="1920" spans="1:1" x14ac:dyDescent="0.45">
      <c r="A1920"/>
    </row>
    <row r="1921" spans="1:1" x14ac:dyDescent="0.45">
      <c r="A1921"/>
    </row>
    <row r="1922" spans="1:1" x14ac:dyDescent="0.45">
      <c r="A1922"/>
    </row>
    <row r="1923" spans="1:1" x14ac:dyDescent="0.45">
      <c r="A1923"/>
    </row>
    <row r="1924" spans="1:1" x14ac:dyDescent="0.45">
      <c r="A1924"/>
    </row>
    <row r="1925" spans="1:1" x14ac:dyDescent="0.45">
      <c r="A1925"/>
    </row>
    <row r="1926" spans="1:1" x14ac:dyDescent="0.45">
      <c r="A1926"/>
    </row>
    <row r="1927" spans="1:1" x14ac:dyDescent="0.45">
      <c r="A1927"/>
    </row>
    <row r="1928" spans="1:1" x14ac:dyDescent="0.45">
      <c r="A1928"/>
    </row>
    <row r="1929" spans="1:1" x14ac:dyDescent="0.45">
      <c r="A1929"/>
    </row>
    <row r="1930" spans="1:1" x14ac:dyDescent="0.45">
      <c r="A1930"/>
    </row>
    <row r="1931" spans="1:1" x14ac:dyDescent="0.45">
      <c r="A1931"/>
    </row>
    <row r="1932" spans="1:1" x14ac:dyDescent="0.45">
      <c r="A1932"/>
    </row>
    <row r="1933" spans="1:1" x14ac:dyDescent="0.45">
      <c r="A1933"/>
    </row>
    <row r="1934" spans="1:1" x14ac:dyDescent="0.45">
      <c r="A1934"/>
    </row>
    <row r="1935" spans="1:1" x14ac:dyDescent="0.45">
      <c r="A1935"/>
    </row>
    <row r="1936" spans="1:1" x14ac:dyDescent="0.45">
      <c r="A1936"/>
    </row>
    <row r="1937" spans="1:1" x14ac:dyDescent="0.45">
      <c r="A1937"/>
    </row>
    <row r="1938" spans="1:1" x14ac:dyDescent="0.45">
      <c r="A1938"/>
    </row>
    <row r="1939" spans="1:1" x14ac:dyDescent="0.45">
      <c r="A1939"/>
    </row>
    <row r="1940" spans="1:1" x14ac:dyDescent="0.45">
      <c r="A1940"/>
    </row>
    <row r="1941" spans="1:1" x14ac:dyDescent="0.45">
      <c r="A1941"/>
    </row>
    <row r="1942" spans="1:1" x14ac:dyDescent="0.45">
      <c r="A1942"/>
    </row>
    <row r="1943" spans="1:1" x14ac:dyDescent="0.45">
      <c r="A1943"/>
    </row>
    <row r="1944" spans="1:1" x14ac:dyDescent="0.45">
      <c r="A1944"/>
    </row>
    <row r="1945" spans="1:1" x14ac:dyDescent="0.45">
      <c r="A1945"/>
    </row>
    <row r="1946" spans="1:1" x14ac:dyDescent="0.45">
      <c r="A1946"/>
    </row>
    <row r="1947" spans="1:1" x14ac:dyDescent="0.45">
      <c r="A1947"/>
    </row>
    <row r="1948" spans="1:1" x14ac:dyDescent="0.45">
      <c r="A1948"/>
    </row>
    <row r="1949" spans="1:1" x14ac:dyDescent="0.45">
      <c r="A1949"/>
    </row>
    <row r="1950" spans="1:1" x14ac:dyDescent="0.45">
      <c r="A1950"/>
    </row>
    <row r="1951" spans="1:1" x14ac:dyDescent="0.45">
      <c r="A1951"/>
    </row>
    <row r="1952" spans="1:1" x14ac:dyDescent="0.45">
      <c r="A1952"/>
    </row>
    <row r="1953" spans="1:1" x14ac:dyDescent="0.45">
      <c r="A1953"/>
    </row>
    <row r="1954" spans="1:1" x14ac:dyDescent="0.45">
      <c r="A1954"/>
    </row>
    <row r="1955" spans="1:1" x14ac:dyDescent="0.45">
      <c r="A1955"/>
    </row>
    <row r="1956" spans="1:1" x14ac:dyDescent="0.45">
      <c r="A1956"/>
    </row>
    <row r="1957" spans="1:1" x14ac:dyDescent="0.45">
      <c r="A1957"/>
    </row>
    <row r="1958" spans="1:1" x14ac:dyDescent="0.45">
      <c r="A1958"/>
    </row>
    <row r="1959" spans="1:1" x14ac:dyDescent="0.45">
      <c r="A1959"/>
    </row>
    <row r="1960" spans="1:1" x14ac:dyDescent="0.45">
      <c r="A1960"/>
    </row>
    <row r="1961" spans="1:1" x14ac:dyDescent="0.45">
      <c r="A1961"/>
    </row>
    <row r="1962" spans="1:1" x14ac:dyDescent="0.45">
      <c r="A1962"/>
    </row>
    <row r="1963" spans="1:1" x14ac:dyDescent="0.45">
      <c r="A1963"/>
    </row>
    <row r="1964" spans="1:1" x14ac:dyDescent="0.45">
      <c r="A1964"/>
    </row>
    <row r="1965" spans="1:1" x14ac:dyDescent="0.45">
      <c r="A1965"/>
    </row>
    <row r="1966" spans="1:1" x14ac:dyDescent="0.45">
      <c r="A1966"/>
    </row>
    <row r="1967" spans="1:1" x14ac:dyDescent="0.45">
      <c r="A1967"/>
    </row>
    <row r="1968" spans="1:1" x14ac:dyDescent="0.45">
      <c r="A1968"/>
    </row>
    <row r="1969" spans="1:1" x14ac:dyDescent="0.45">
      <c r="A1969"/>
    </row>
    <row r="1970" spans="1:1" x14ac:dyDescent="0.45">
      <c r="A1970"/>
    </row>
    <row r="1971" spans="1:1" x14ac:dyDescent="0.45">
      <c r="A1971"/>
    </row>
    <row r="1972" spans="1:1" x14ac:dyDescent="0.45">
      <c r="A1972"/>
    </row>
    <row r="1973" spans="1:1" x14ac:dyDescent="0.45">
      <c r="A1973"/>
    </row>
    <row r="1974" spans="1:1" x14ac:dyDescent="0.45">
      <c r="A1974"/>
    </row>
    <row r="1975" spans="1:1" x14ac:dyDescent="0.45">
      <c r="A1975"/>
    </row>
    <row r="1976" spans="1:1" x14ac:dyDescent="0.45">
      <c r="A1976"/>
    </row>
    <row r="1977" spans="1:1" x14ac:dyDescent="0.45">
      <c r="A1977"/>
    </row>
    <row r="1978" spans="1:1" x14ac:dyDescent="0.45">
      <c r="A1978"/>
    </row>
    <row r="1979" spans="1:1" x14ac:dyDescent="0.45">
      <c r="A1979"/>
    </row>
    <row r="1980" spans="1:1" x14ac:dyDescent="0.45">
      <c r="A1980"/>
    </row>
    <row r="1981" spans="1:1" x14ac:dyDescent="0.45">
      <c r="A1981"/>
    </row>
    <row r="1982" spans="1:1" x14ac:dyDescent="0.45">
      <c r="A1982"/>
    </row>
    <row r="1983" spans="1:1" x14ac:dyDescent="0.45">
      <c r="A1983"/>
    </row>
    <row r="1984" spans="1:1" x14ac:dyDescent="0.45">
      <c r="A1984"/>
    </row>
    <row r="1985" spans="1:1" x14ac:dyDescent="0.45">
      <c r="A1985"/>
    </row>
    <row r="1986" spans="1:1" x14ac:dyDescent="0.45">
      <c r="A1986"/>
    </row>
    <row r="1987" spans="1:1" x14ac:dyDescent="0.45">
      <c r="A1987"/>
    </row>
    <row r="1988" spans="1:1" x14ac:dyDescent="0.45">
      <c r="A1988"/>
    </row>
    <row r="1989" spans="1:1" x14ac:dyDescent="0.45">
      <c r="A1989"/>
    </row>
    <row r="1990" spans="1:1" x14ac:dyDescent="0.45">
      <c r="A1990"/>
    </row>
    <row r="1991" spans="1:1" x14ac:dyDescent="0.45">
      <c r="A1991"/>
    </row>
    <row r="1992" spans="1:1" x14ac:dyDescent="0.45">
      <c r="A1992"/>
    </row>
    <row r="1993" spans="1:1" x14ac:dyDescent="0.45">
      <c r="A1993"/>
    </row>
    <row r="1994" spans="1:1" x14ac:dyDescent="0.45">
      <c r="A1994"/>
    </row>
    <row r="1995" spans="1:1" x14ac:dyDescent="0.45">
      <c r="A1995"/>
    </row>
    <row r="1996" spans="1:1" x14ac:dyDescent="0.45">
      <c r="A1996"/>
    </row>
    <row r="1997" spans="1:1" x14ac:dyDescent="0.45">
      <c r="A1997"/>
    </row>
    <row r="1998" spans="1:1" x14ac:dyDescent="0.45">
      <c r="A1998"/>
    </row>
    <row r="1999" spans="1:1" x14ac:dyDescent="0.45">
      <c r="A1999"/>
    </row>
    <row r="2000" spans="1:1" x14ac:dyDescent="0.45">
      <c r="A2000"/>
    </row>
    <row r="2001" spans="1:1" x14ac:dyDescent="0.45">
      <c r="A2001"/>
    </row>
    <row r="2002" spans="1:1" x14ac:dyDescent="0.45">
      <c r="A2002"/>
    </row>
    <row r="2003" spans="1:1" x14ac:dyDescent="0.45">
      <c r="A2003"/>
    </row>
    <row r="2004" spans="1:1" x14ac:dyDescent="0.45">
      <c r="A2004"/>
    </row>
    <row r="2005" spans="1:1" x14ac:dyDescent="0.45">
      <c r="A2005"/>
    </row>
    <row r="2006" spans="1:1" x14ac:dyDescent="0.45">
      <c r="A2006"/>
    </row>
    <row r="2007" spans="1:1" x14ac:dyDescent="0.45">
      <c r="A2007"/>
    </row>
    <row r="2008" spans="1:1" x14ac:dyDescent="0.45">
      <c r="A2008"/>
    </row>
    <row r="2009" spans="1:1" x14ac:dyDescent="0.45">
      <c r="A2009"/>
    </row>
    <row r="2010" spans="1:1" x14ac:dyDescent="0.45">
      <c r="A2010"/>
    </row>
    <row r="2011" spans="1:1" x14ac:dyDescent="0.45">
      <c r="A2011"/>
    </row>
    <row r="2012" spans="1:1" x14ac:dyDescent="0.45">
      <c r="A2012"/>
    </row>
    <row r="2013" spans="1:1" x14ac:dyDescent="0.45">
      <c r="A2013"/>
    </row>
    <row r="2014" spans="1:1" x14ac:dyDescent="0.45">
      <c r="A2014"/>
    </row>
    <row r="2015" spans="1:1" x14ac:dyDescent="0.45">
      <c r="A2015"/>
    </row>
    <row r="2016" spans="1:1" x14ac:dyDescent="0.45">
      <c r="A2016"/>
    </row>
    <row r="2017" spans="1:1" x14ac:dyDescent="0.45">
      <c r="A2017"/>
    </row>
    <row r="2018" spans="1:1" x14ac:dyDescent="0.45">
      <c r="A2018"/>
    </row>
    <row r="2019" spans="1:1" x14ac:dyDescent="0.45">
      <c r="A2019"/>
    </row>
    <row r="2020" spans="1:1" x14ac:dyDescent="0.45">
      <c r="A2020"/>
    </row>
    <row r="2021" spans="1:1" x14ac:dyDescent="0.45">
      <c r="A2021"/>
    </row>
    <row r="2022" spans="1:1" x14ac:dyDescent="0.45">
      <c r="A2022"/>
    </row>
    <row r="2023" spans="1:1" x14ac:dyDescent="0.45">
      <c r="A2023"/>
    </row>
    <row r="2024" spans="1:1" x14ac:dyDescent="0.45">
      <c r="A2024"/>
    </row>
    <row r="2025" spans="1:1" x14ac:dyDescent="0.45">
      <c r="A2025"/>
    </row>
    <row r="2026" spans="1:1" x14ac:dyDescent="0.45">
      <c r="A2026"/>
    </row>
    <row r="2027" spans="1:1" x14ac:dyDescent="0.45">
      <c r="A2027"/>
    </row>
    <row r="2028" spans="1:1" x14ac:dyDescent="0.45">
      <c r="A2028"/>
    </row>
    <row r="2029" spans="1:1" x14ac:dyDescent="0.45">
      <c r="A2029"/>
    </row>
    <row r="2030" spans="1:1" x14ac:dyDescent="0.45">
      <c r="A2030"/>
    </row>
    <row r="2031" spans="1:1" x14ac:dyDescent="0.45">
      <c r="A2031"/>
    </row>
    <row r="2032" spans="1:1" x14ac:dyDescent="0.45">
      <c r="A2032"/>
    </row>
    <row r="2033" spans="1:1" x14ac:dyDescent="0.45">
      <c r="A2033"/>
    </row>
    <row r="2034" spans="1:1" x14ac:dyDescent="0.45">
      <c r="A2034"/>
    </row>
    <row r="2035" spans="1:1" x14ac:dyDescent="0.45">
      <c r="A2035"/>
    </row>
    <row r="2036" spans="1:1" x14ac:dyDescent="0.45">
      <c r="A2036"/>
    </row>
    <row r="2037" spans="1:1" x14ac:dyDescent="0.45">
      <c r="A2037"/>
    </row>
    <row r="2038" spans="1:1" x14ac:dyDescent="0.45">
      <c r="A2038"/>
    </row>
    <row r="2039" spans="1:1" x14ac:dyDescent="0.45">
      <c r="A2039"/>
    </row>
    <row r="2040" spans="1:1" x14ac:dyDescent="0.45">
      <c r="A2040"/>
    </row>
    <row r="2041" spans="1:1" x14ac:dyDescent="0.45">
      <c r="A2041"/>
    </row>
    <row r="2042" spans="1:1" x14ac:dyDescent="0.45">
      <c r="A2042"/>
    </row>
    <row r="2043" spans="1:1" x14ac:dyDescent="0.45">
      <c r="A2043"/>
    </row>
    <row r="2044" spans="1:1" x14ac:dyDescent="0.45">
      <c r="A2044"/>
    </row>
    <row r="2045" spans="1:1" x14ac:dyDescent="0.45">
      <c r="A2045"/>
    </row>
    <row r="2046" spans="1:1" x14ac:dyDescent="0.45">
      <c r="A2046"/>
    </row>
    <row r="2047" spans="1:1" x14ac:dyDescent="0.45">
      <c r="A2047"/>
    </row>
    <row r="2048" spans="1:1" x14ac:dyDescent="0.45">
      <c r="A2048"/>
    </row>
    <row r="2049" spans="1:1" x14ac:dyDescent="0.45">
      <c r="A2049"/>
    </row>
    <row r="2050" spans="1:1" x14ac:dyDescent="0.45">
      <c r="A2050"/>
    </row>
    <row r="2051" spans="1:1" x14ac:dyDescent="0.45">
      <c r="A2051"/>
    </row>
    <row r="2052" spans="1:1" x14ac:dyDescent="0.45">
      <c r="A2052"/>
    </row>
    <row r="2053" spans="1:1" x14ac:dyDescent="0.45">
      <c r="A2053"/>
    </row>
    <row r="2054" spans="1:1" x14ac:dyDescent="0.45">
      <c r="A2054"/>
    </row>
    <row r="2055" spans="1:1" x14ac:dyDescent="0.45">
      <c r="A2055"/>
    </row>
    <row r="2056" spans="1:1" x14ac:dyDescent="0.45">
      <c r="A2056"/>
    </row>
    <row r="2057" spans="1:1" x14ac:dyDescent="0.45">
      <c r="A2057"/>
    </row>
    <row r="2058" spans="1:1" x14ac:dyDescent="0.45">
      <c r="A2058"/>
    </row>
    <row r="2059" spans="1:1" x14ac:dyDescent="0.45">
      <c r="A2059"/>
    </row>
    <row r="2060" spans="1:1" x14ac:dyDescent="0.45">
      <c r="A2060"/>
    </row>
    <row r="2061" spans="1:1" x14ac:dyDescent="0.45">
      <c r="A2061"/>
    </row>
    <row r="2062" spans="1:1" x14ac:dyDescent="0.45">
      <c r="A2062"/>
    </row>
    <row r="2063" spans="1:1" x14ac:dyDescent="0.45">
      <c r="A2063"/>
    </row>
    <row r="2064" spans="1:1" x14ac:dyDescent="0.45">
      <c r="A2064"/>
    </row>
    <row r="2065" spans="1:1" x14ac:dyDescent="0.45">
      <c r="A2065"/>
    </row>
    <row r="2066" spans="1:1" x14ac:dyDescent="0.45">
      <c r="A2066"/>
    </row>
    <row r="2067" spans="1:1" x14ac:dyDescent="0.45">
      <c r="A2067"/>
    </row>
    <row r="2068" spans="1:1" x14ac:dyDescent="0.45">
      <c r="A2068"/>
    </row>
    <row r="2069" spans="1:1" x14ac:dyDescent="0.45">
      <c r="A2069"/>
    </row>
    <row r="2070" spans="1:1" x14ac:dyDescent="0.45">
      <c r="A2070"/>
    </row>
    <row r="2071" spans="1:1" x14ac:dyDescent="0.45">
      <c r="A2071"/>
    </row>
    <row r="2072" spans="1:1" x14ac:dyDescent="0.45">
      <c r="A2072"/>
    </row>
    <row r="2073" spans="1:1" x14ac:dyDescent="0.45">
      <c r="A2073"/>
    </row>
    <row r="2074" spans="1:1" x14ac:dyDescent="0.45">
      <c r="A2074"/>
    </row>
    <row r="2075" spans="1:1" x14ac:dyDescent="0.45">
      <c r="A2075"/>
    </row>
    <row r="2076" spans="1:1" x14ac:dyDescent="0.45">
      <c r="A2076"/>
    </row>
    <row r="2077" spans="1:1" x14ac:dyDescent="0.45">
      <c r="A2077"/>
    </row>
    <row r="2078" spans="1:1" x14ac:dyDescent="0.45">
      <c r="A2078"/>
    </row>
    <row r="2079" spans="1:1" x14ac:dyDescent="0.45">
      <c r="A2079"/>
    </row>
    <row r="2080" spans="1:1" x14ac:dyDescent="0.45">
      <c r="A2080"/>
    </row>
    <row r="2081" spans="1:1" x14ac:dyDescent="0.45">
      <c r="A2081"/>
    </row>
    <row r="2082" spans="1:1" x14ac:dyDescent="0.45">
      <c r="A2082"/>
    </row>
    <row r="2083" spans="1:1" x14ac:dyDescent="0.45">
      <c r="A2083"/>
    </row>
    <row r="2084" spans="1:1" x14ac:dyDescent="0.45">
      <c r="A2084"/>
    </row>
    <row r="2085" spans="1:1" x14ac:dyDescent="0.45">
      <c r="A2085"/>
    </row>
    <row r="2086" spans="1:1" x14ac:dyDescent="0.45">
      <c r="A2086"/>
    </row>
    <row r="2087" spans="1:1" x14ac:dyDescent="0.45">
      <c r="A2087"/>
    </row>
    <row r="2088" spans="1:1" x14ac:dyDescent="0.45">
      <c r="A2088"/>
    </row>
    <row r="2089" spans="1:1" x14ac:dyDescent="0.45">
      <c r="A2089"/>
    </row>
    <row r="2090" spans="1:1" x14ac:dyDescent="0.45">
      <c r="A2090"/>
    </row>
    <row r="2091" spans="1:1" x14ac:dyDescent="0.45">
      <c r="A2091"/>
    </row>
    <row r="2092" spans="1:1" x14ac:dyDescent="0.45">
      <c r="A2092"/>
    </row>
    <row r="2093" spans="1:1" x14ac:dyDescent="0.45">
      <c r="A2093"/>
    </row>
    <row r="2094" spans="1:1" x14ac:dyDescent="0.45">
      <c r="A2094"/>
    </row>
    <row r="2095" spans="1:1" x14ac:dyDescent="0.45">
      <c r="A2095"/>
    </row>
    <row r="2096" spans="1:1" x14ac:dyDescent="0.45">
      <c r="A2096"/>
    </row>
    <row r="2097" spans="1:1" x14ac:dyDescent="0.45">
      <c r="A2097"/>
    </row>
    <row r="2098" spans="1:1" x14ac:dyDescent="0.45">
      <c r="A2098"/>
    </row>
    <row r="2099" spans="1:1" x14ac:dyDescent="0.45">
      <c r="A2099"/>
    </row>
    <row r="2100" spans="1:1" x14ac:dyDescent="0.45">
      <c r="A2100"/>
    </row>
    <row r="2101" spans="1:1" x14ac:dyDescent="0.45">
      <c r="A2101"/>
    </row>
    <row r="2102" spans="1:1" x14ac:dyDescent="0.45">
      <c r="A2102"/>
    </row>
    <row r="2103" spans="1:1" x14ac:dyDescent="0.45">
      <c r="A2103"/>
    </row>
    <row r="2104" spans="1:1" x14ac:dyDescent="0.45">
      <c r="A2104"/>
    </row>
    <row r="2105" spans="1:1" x14ac:dyDescent="0.45">
      <c r="A2105"/>
    </row>
    <row r="2106" spans="1:1" x14ac:dyDescent="0.45">
      <c r="A2106"/>
    </row>
    <row r="2107" spans="1:1" x14ac:dyDescent="0.45">
      <c r="A2107"/>
    </row>
    <row r="2108" spans="1:1" x14ac:dyDescent="0.45">
      <c r="A2108"/>
    </row>
    <row r="2109" spans="1:1" x14ac:dyDescent="0.45">
      <c r="A2109"/>
    </row>
    <row r="2110" spans="1:1" x14ac:dyDescent="0.45">
      <c r="A2110"/>
    </row>
    <row r="2111" spans="1:1" x14ac:dyDescent="0.45">
      <c r="A2111"/>
    </row>
    <row r="2112" spans="1:1" x14ac:dyDescent="0.45">
      <c r="A2112"/>
    </row>
    <row r="2113" spans="1:1" x14ac:dyDescent="0.45">
      <c r="A2113"/>
    </row>
    <row r="2114" spans="1:1" x14ac:dyDescent="0.45">
      <c r="A2114"/>
    </row>
    <row r="2115" spans="1:1" x14ac:dyDescent="0.45">
      <c r="A2115"/>
    </row>
    <row r="2116" spans="1:1" x14ac:dyDescent="0.45">
      <c r="A2116"/>
    </row>
    <row r="2117" spans="1:1" x14ac:dyDescent="0.45">
      <c r="A2117"/>
    </row>
    <row r="2118" spans="1:1" x14ac:dyDescent="0.45">
      <c r="A2118"/>
    </row>
    <row r="2119" spans="1:1" x14ac:dyDescent="0.45">
      <c r="A2119"/>
    </row>
    <row r="2120" spans="1:1" x14ac:dyDescent="0.45">
      <c r="A2120"/>
    </row>
    <row r="2121" spans="1:1" x14ac:dyDescent="0.45">
      <c r="A2121"/>
    </row>
    <row r="2122" spans="1:1" x14ac:dyDescent="0.45">
      <c r="A2122"/>
    </row>
    <row r="2123" spans="1:1" x14ac:dyDescent="0.45">
      <c r="A2123"/>
    </row>
    <row r="2124" spans="1:1" x14ac:dyDescent="0.45">
      <c r="A2124"/>
    </row>
    <row r="2125" spans="1:1" x14ac:dyDescent="0.45">
      <c r="A2125"/>
    </row>
    <row r="2126" spans="1:1" x14ac:dyDescent="0.45">
      <c r="A2126"/>
    </row>
    <row r="2127" spans="1:1" x14ac:dyDescent="0.45">
      <c r="A2127"/>
    </row>
    <row r="2128" spans="1:1" x14ac:dyDescent="0.45">
      <c r="A2128"/>
    </row>
    <row r="2129" spans="1:1" x14ac:dyDescent="0.45">
      <c r="A2129"/>
    </row>
    <row r="2130" spans="1:1" x14ac:dyDescent="0.45">
      <c r="A2130"/>
    </row>
    <row r="2131" spans="1:1" x14ac:dyDescent="0.45">
      <c r="A2131"/>
    </row>
    <row r="2132" spans="1:1" x14ac:dyDescent="0.45">
      <c r="A2132"/>
    </row>
    <row r="2133" spans="1:1" x14ac:dyDescent="0.45">
      <c r="A2133"/>
    </row>
    <row r="2134" spans="1:1" x14ac:dyDescent="0.45">
      <c r="A2134"/>
    </row>
    <row r="2135" spans="1:1" x14ac:dyDescent="0.45">
      <c r="A2135"/>
    </row>
    <row r="2136" spans="1:1" x14ac:dyDescent="0.45">
      <c r="A2136"/>
    </row>
    <row r="2137" spans="1:1" x14ac:dyDescent="0.45">
      <c r="A2137"/>
    </row>
    <row r="2138" spans="1:1" x14ac:dyDescent="0.45">
      <c r="A2138"/>
    </row>
    <row r="2139" spans="1:1" x14ac:dyDescent="0.45">
      <c r="A2139"/>
    </row>
    <row r="2140" spans="1:1" x14ac:dyDescent="0.45">
      <c r="A2140"/>
    </row>
    <row r="2141" spans="1:1" x14ac:dyDescent="0.45">
      <c r="A2141"/>
    </row>
    <row r="2142" spans="1:1" x14ac:dyDescent="0.45">
      <c r="A2142"/>
    </row>
    <row r="2143" spans="1:1" x14ac:dyDescent="0.45">
      <c r="A2143"/>
    </row>
    <row r="2144" spans="1:1" x14ac:dyDescent="0.45">
      <c r="A2144"/>
    </row>
    <row r="2145" spans="1:1" x14ac:dyDescent="0.45">
      <c r="A2145"/>
    </row>
    <row r="2146" spans="1:1" x14ac:dyDescent="0.45">
      <c r="A2146"/>
    </row>
    <row r="2147" spans="1:1" x14ac:dyDescent="0.45">
      <c r="A2147"/>
    </row>
    <row r="2148" spans="1:1" x14ac:dyDescent="0.45">
      <c r="A2148"/>
    </row>
    <row r="2149" spans="1:1" x14ac:dyDescent="0.45">
      <c r="A2149"/>
    </row>
    <row r="2150" spans="1:1" x14ac:dyDescent="0.45">
      <c r="A2150"/>
    </row>
    <row r="2151" spans="1:1" x14ac:dyDescent="0.45">
      <c r="A2151"/>
    </row>
    <row r="2152" spans="1:1" x14ac:dyDescent="0.45">
      <c r="A2152"/>
    </row>
    <row r="2153" spans="1:1" x14ac:dyDescent="0.45">
      <c r="A2153"/>
    </row>
    <row r="2154" spans="1:1" x14ac:dyDescent="0.45">
      <c r="A2154"/>
    </row>
    <row r="2155" spans="1:1" x14ac:dyDescent="0.45">
      <c r="A2155"/>
    </row>
    <row r="2156" spans="1:1" x14ac:dyDescent="0.45">
      <c r="A2156"/>
    </row>
    <row r="2157" spans="1:1" x14ac:dyDescent="0.45">
      <c r="A2157"/>
    </row>
    <row r="2158" spans="1:1" x14ac:dyDescent="0.45">
      <c r="A2158"/>
    </row>
    <row r="2159" spans="1:1" x14ac:dyDescent="0.45">
      <c r="A2159"/>
    </row>
    <row r="2160" spans="1:1" x14ac:dyDescent="0.45">
      <c r="A2160"/>
    </row>
    <row r="2161" spans="1:1" x14ac:dyDescent="0.45">
      <c r="A2161"/>
    </row>
    <row r="2162" spans="1:1" x14ac:dyDescent="0.45">
      <c r="A2162"/>
    </row>
    <row r="2163" spans="1:1" x14ac:dyDescent="0.45">
      <c r="A2163"/>
    </row>
    <row r="2164" spans="1:1" x14ac:dyDescent="0.45">
      <c r="A2164"/>
    </row>
    <row r="2165" spans="1:1" x14ac:dyDescent="0.45">
      <c r="A2165"/>
    </row>
    <row r="2166" spans="1:1" x14ac:dyDescent="0.45">
      <c r="A2166"/>
    </row>
    <row r="2167" spans="1:1" x14ac:dyDescent="0.45">
      <c r="A2167"/>
    </row>
    <row r="2168" spans="1:1" x14ac:dyDescent="0.45">
      <c r="A2168"/>
    </row>
    <row r="2169" spans="1:1" x14ac:dyDescent="0.45">
      <c r="A2169"/>
    </row>
    <row r="2170" spans="1:1" x14ac:dyDescent="0.45">
      <c r="A2170"/>
    </row>
    <row r="2171" spans="1:1" x14ac:dyDescent="0.45">
      <c r="A2171"/>
    </row>
    <row r="2172" spans="1:1" x14ac:dyDescent="0.45">
      <c r="A2172"/>
    </row>
    <row r="2173" spans="1:1" x14ac:dyDescent="0.45">
      <c r="A2173"/>
    </row>
    <row r="2174" spans="1:1" x14ac:dyDescent="0.45">
      <c r="A2174"/>
    </row>
    <row r="2175" spans="1:1" x14ac:dyDescent="0.45">
      <c r="A2175"/>
    </row>
    <row r="2176" spans="1:1" x14ac:dyDescent="0.45">
      <c r="A2176"/>
    </row>
    <row r="2177" spans="1:1" x14ac:dyDescent="0.45">
      <c r="A2177"/>
    </row>
    <row r="2178" spans="1:1" x14ac:dyDescent="0.45">
      <c r="A2178"/>
    </row>
    <row r="2179" spans="1:1" x14ac:dyDescent="0.45">
      <c r="A2179"/>
    </row>
    <row r="2180" spans="1:1" x14ac:dyDescent="0.45">
      <c r="A2180"/>
    </row>
    <row r="2181" spans="1:1" x14ac:dyDescent="0.45">
      <c r="A2181"/>
    </row>
    <row r="2182" spans="1:1" x14ac:dyDescent="0.45">
      <c r="A2182"/>
    </row>
    <row r="2183" spans="1:1" x14ac:dyDescent="0.45">
      <c r="A2183"/>
    </row>
    <row r="2184" spans="1:1" x14ac:dyDescent="0.45">
      <c r="A2184"/>
    </row>
    <row r="2185" spans="1:1" x14ac:dyDescent="0.45">
      <c r="A2185"/>
    </row>
    <row r="2186" spans="1:1" x14ac:dyDescent="0.45">
      <c r="A2186"/>
    </row>
    <row r="2187" spans="1:1" x14ac:dyDescent="0.45">
      <c r="A2187"/>
    </row>
    <row r="2188" spans="1:1" x14ac:dyDescent="0.45">
      <c r="A2188"/>
    </row>
    <row r="2189" spans="1:1" x14ac:dyDescent="0.45">
      <c r="A2189"/>
    </row>
    <row r="2190" spans="1:1" x14ac:dyDescent="0.45">
      <c r="A2190"/>
    </row>
    <row r="2191" spans="1:1" x14ac:dyDescent="0.45">
      <c r="A2191"/>
    </row>
    <row r="2192" spans="1:1" x14ac:dyDescent="0.45">
      <c r="A2192"/>
    </row>
    <row r="2193" spans="1:1" x14ac:dyDescent="0.45">
      <c r="A2193"/>
    </row>
    <row r="2194" spans="1:1" x14ac:dyDescent="0.45">
      <c r="A2194"/>
    </row>
    <row r="2195" spans="1:1" x14ac:dyDescent="0.45">
      <c r="A2195"/>
    </row>
    <row r="2196" spans="1:1" x14ac:dyDescent="0.45">
      <c r="A2196"/>
    </row>
    <row r="2197" spans="1:1" x14ac:dyDescent="0.45">
      <c r="A2197"/>
    </row>
    <row r="2198" spans="1:1" x14ac:dyDescent="0.45">
      <c r="A2198"/>
    </row>
    <row r="2199" spans="1:1" x14ac:dyDescent="0.45">
      <c r="A2199"/>
    </row>
    <row r="2200" spans="1:1" x14ac:dyDescent="0.45">
      <c r="A2200"/>
    </row>
    <row r="2201" spans="1:1" x14ac:dyDescent="0.45">
      <c r="A2201"/>
    </row>
    <row r="2202" spans="1:1" x14ac:dyDescent="0.45">
      <c r="A2202"/>
    </row>
    <row r="2203" spans="1:1" x14ac:dyDescent="0.45">
      <c r="A2203"/>
    </row>
    <row r="2204" spans="1:1" x14ac:dyDescent="0.45">
      <c r="A2204"/>
    </row>
    <row r="2205" spans="1:1" x14ac:dyDescent="0.45">
      <c r="A2205"/>
    </row>
    <row r="2206" spans="1:1" x14ac:dyDescent="0.45">
      <c r="A2206"/>
    </row>
    <row r="2207" spans="1:1" x14ac:dyDescent="0.45">
      <c r="A2207"/>
    </row>
    <row r="2208" spans="1:1" x14ac:dyDescent="0.45">
      <c r="A2208"/>
    </row>
    <row r="2209" spans="1:1" x14ac:dyDescent="0.45">
      <c r="A2209"/>
    </row>
    <row r="2210" spans="1:1" x14ac:dyDescent="0.45">
      <c r="A2210"/>
    </row>
    <row r="2211" spans="1:1" x14ac:dyDescent="0.45">
      <c r="A2211"/>
    </row>
    <row r="2212" spans="1:1" x14ac:dyDescent="0.45">
      <c r="A2212"/>
    </row>
    <row r="2213" spans="1:1" x14ac:dyDescent="0.45">
      <c r="A2213"/>
    </row>
    <row r="2214" spans="1:1" x14ac:dyDescent="0.45">
      <c r="A2214"/>
    </row>
    <row r="2215" spans="1:1" x14ac:dyDescent="0.45">
      <c r="A2215"/>
    </row>
    <row r="2216" spans="1:1" x14ac:dyDescent="0.45">
      <c r="A2216"/>
    </row>
    <row r="2217" spans="1:1" x14ac:dyDescent="0.45">
      <c r="A2217"/>
    </row>
    <row r="2218" spans="1:1" x14ac:dyDescent="0.45">
      <c r="A2218"/>
    </row>
    <row r="2219" spans="1:1" x14ac:dyDescent="0.45">
      <c r="A2219"/>
    </row>
    <row r="2220" spans="1:1" x14ac:dyDescent="0.45">
      <c r="A2220"/>
    </row>
    <row r="2221" spans="1:1" x14ac:dyDescent="0.45">
      <c r="A2221"/>
    </row>
    <row r="2222" spans="1:1" x14ac:dyDescent="0.45">
      <c r="A2222"/>
    </row>
    <row r="2223" spans="1:1" x14ac:dyDescent="0.45">
      <c r="A2223"/>
    </row>
    <row r="2224" spans="1:1" x14ac:dyDescent="0.45">
      <c r="A2224"/>
    </row>
    <row r="2225" spans="1:1" x14ac:dyDescent="0.45">
      <c r="A2225"/>
    </row>
    <row r="2226" spans="1:1" x14ac:dyDescent="0.45">
      <c r="A2226"/>
    </row>
    <row r="2227" spans="1:1" x14ac:dyDescent="0.45">
      <c r="A2227"/>
    </row>
    <row r="2228" spans="1:1" x14ac:dyDescent="0.45">
      <c r="A2228"/>
    </row>
    <row r="2229" spans="1:1" x14ac:dyDescent="0.45">
      <c r="A2229"/>
    </row>
    <row r="2230" spans="1:1" x14ac:dyDescent="0.45">
      <c r="A2230"/>
    </row>
    <row r="2231" spans="1:1" x14ac:dyDescent="0.45">
      <c r="A2231"/>
    </row>
    <row r="2232" spans="1:1" x14ac:dyDescent="0.45">
      <c r="A2232"/>
    </row>
    <row r="2233" spans="1:1" x14ac:dyDescent="0.45">
      <c r="A2233"/>
    </row>
    <row r="2234" spans="1:1" x14ac:dyDescent="0.45">
      <c r="A2234"/>
    </row>
    <row r="2235" spans="1:1" x14ac:dyDescent="0.45">
      <c r="A2235"/>
    </row>
    <row r="2236" spans="1:1" x14ac:dyDescent="0.45">
      <c r="A2236"/>
    </row>
    <row r="2237" spans="1:1" x14ac:dyDescent="0.45">
      <c r="A2237"/>
    </row>
    <row r="2238" spans="1:1" x14ac:dyDescent="0.45">
      <c r="A2238"/>
    </row>
    <row r="2239" spans="1:1" x14ac:dyDescent="0.45">
      <c r="A2239"/>
    </row>
    <row r="2240" spans="1:1" x14ac:dyDescent="0.45">
      <c r="A2240"/>
    </row>
    <row r="2241" spans="1:1" x14ac:dyDescent="0.45">
      <c r="A2241"/>
    </row>
    <row r="2242" spans="1:1" x14ac:dyDescent="0.45">
      <c r="A2242"/>
    </row>
    <row r="2243" spans="1:1" x14ac:dyDescent="0.45">
      <c r="A2243"/>
    </row>
    <row r="2244" spans="1:1" x14ac:dyDescent="0.45">
      <c r="A2244"/>
    </row>
    <row r="2245" spans="1:1" x14ac:dyDescent="0.45">
      <c r="A2245"/>
    </row>
    <row r="2246" spans="1:1" x14ac:dyDescent="0.45">
      <c r="A2246"/>
    </row>
    <row r="2247" spans="1:1" x14ac:dyDescent="0.45">
      <c r="A2247"/>
    </row>
    <row r="2248" spans="1:1" x14ac:dyDescent="0.45">
      <c r="A2248"/>
    </row>
    <row r="2249" spans="1:1" x14ac:dyDescent="0.45">
      <c r="A2249"/>
    </row>
    <row r="2250" spans="1:1" x14ac:dyDescent="0.45">
      <c r="A2250"/>
    </row>
    <row r="2251" spans="1:1" x14ac:dyDescent="0.45">
      <c r="A2251"/>
    </row>
    <row r="2252" spans="1:1" x14ac:dyDescent="0.45">
      <c r="A2252"/>
    </row>
    <row r="2253" spans="1:1" x14ac:dyDescent="0.45">
      <c r="A2253"/>
    </row>
    <row r="2254" spans="1:1" x14ac:dyDescent="0.45">
      <c r="A2254"/>
    </row>
    <row r="2255" spans="1:1" x14ac:dyDescent="0.45">
      <c r="A2255"/>
    </row>
    <row r="2256" spans="1:1" x14ac:dyDescent="0.45">
      <c r="A2256"/>
    </row>
    <row r="2257" spans="1:1" x14ac:dyDescent="0.45">
      <c r="A2257"/>
    </row>
    <row r="2258" spans="1:1" x14ac:dyDescent="0.45">
      <c r="A2258"/>
    </row>
    <row r="2259" spans="1:1" x14ac:dyDescent="0.45">
      <c r="A2259"/>
    </row>
    <row r="2260" spans="1:1" x14ac:dyDescent="0.45">
      <c r="A2260"/>
    </row>
    <row r="2261" spans="1:1" x14ac:dyDescent="0.45">
      <c r="A2261"/>
    </row>
    <row r="2262" spans="1:1" x14ac:dyDescent="0.45">
      <c r="A2262"/>
    </row>
    <row r="2263" spans="1:1" x14ac:dyDescent="0.45">
      <c r="A2263"/>
    </row>
    <row r="2264" spans="1:1" x14ac:dyDescent="0.45">
      <c r="A2264"/>
    </row>
    <row r="2265" spans="1:1" x14ac:dyDescent="0.45">
      <c r="A2265"/>
    </row>
    <row r="2266" spans="1:1" x14ac:dyDescent="0.45">
      <c r="A2266"/>
    </row>
    <row r="2267" spans="1:1" x14ac:dyDescent="0.45">
      <c r="A2267"/>
    </row>
    <row r="2268" spans="1:1" x14ac:dyDescent="0.45">
      <c r="A2268"/>
    </row>
    <row r="2269" spans="1:1" x14ac:dyDescent="0.45">
      <c r="A2269"/>
    </row>
    <row r="2270" spans="1:1" x14ac:dyDescent="0.45">
      <c r="A2270"/>
    </row>
    <row r="2271" spans="1:1" x14ac:dyDescent="0.45">
      <c r="A2271"/>
    </row>
    <row r="2272" spans="1:1" x14ac:dyDescent="0.45">
      <c r="A2272"/>
    </row>
    <row r="2273" spans="1:1" x14ac:dyDescent="0.45">
      <c r="A2273"/>
    </row>
    <row r="2274" spans="1:1" x14ac:dyDescent="0.45">
      <c r="A2274"/>
    </row>
    <row r="2275" spans="1:1" x14ac:dyDescent="0.45">
      <c r="A2275"/>
    </row>
    <row r="2276" spans="1:1" x14ac:dyDescent="0.45">
      <c r="A2276"/>
    </row>
    <row r="2277" spans="1:1" x14ac:dyDescent="0.45">
      <c r="A2277"/>
    </row>
    <row r="2278" spans="1:1" x14ac:dyDescent="0.45">
      <c r="A2278"/>
    </row>
    <row r="2279" spans="1:1" x14ac:dyDescent="0.45">
      <c r="A2279"/>
    </row>
    <row r="2280" spans="1:1" x14ac:dyDescent="0.45">
      <c r="A2280"/>
    </row>
    <row r="2281" spans="1:1" x14ac:dyDescent="0.45">
      <c r="A2281"/>
    </row>
    <row r="2282" spans="1:1" x14ac:dyDescent="0.45">
      <c r="A2282"/>
    </row>
    <row r="2283" spans="1:1" x14ac:dyDescent="0.45">
      <c r="A2283"/>
    </row>
    <row r="2284" spans="1:1" x14ac:dyDescent="0.45">
      <c r="A2284"/>
    </row>
    <row r="2285" spans="1:1" x14ac:dyDescent="0.45">
      <c r="A2285"/>
    </row>
    <row r="2286" spans="1:1" x14ac:dyDescent="0.45">
      <c r="A2286"/>
    </row>
    <row r="2287" spans="1:1" x14ac:dyDescent="0.45">
      <c r="A2287"/>
    </row>
    <row r="2288" spans="1:1" x14ac:dyDescent="0.45">
      <c r="A2288"/>
    </row>
    <row r="2289" spans="1:1" x14ac:dyDescent="0.45">
      <c r="A2289"/>
    </row>
    <row r="2290" spans="1:1" x14ac:dyDescent="0.45">
      <c r="A2290"/>
    </row>
    <row r="2291" spans="1:1" x14ac:dyDescent="0.45">
      <c r="A2291"/>
    </row>
    <row r="2292" spans="1:1" x14ac:dyDescent="0.45">
      <c r="A2292"/>
    </row>
    <row r="2293" spans="1:1" x14ac:dyDescent="0.45">
      <c r="A2293"/>
    </row>
    <row r="2294" spans="1:1" x14ac:dyDescent="0.45">
      <c r="A2294"/>
    </row>
    <row r="2295" spans="1:1" x14ac:dyDescent="0.45">
      <c r="A2295"/>
    </row>
    <row r="2296" spans="1:1" x14ac:dyDescent="0.45">
      <c r="A2296"/>
    </row>
    <row r="2297" spans="1:1" x14ac:dyDescent="0.45">
      <c r="A2297"/>
    </row>
    <row r="2298" spans="1:1" x14ac:dyDescent="0.45">
      <c r="A2298"/>
    </row>
    <row r="2299" spans="1:1" x14ac:dyDescent="0.45">
      <c r="A2299"/>
    </row>
    <row r="2300" spans="1:1" x14ac:dyDescent="0.45">
      <c r="A2300"/>
    </row>
    <row r="2301" spans="1:1" x14ac:dyDescent="0.45">
      <c r="A2301"/>
    </row>
    <row r="2302" spans="1:1" x14ac:dyDescent="0.45">
      <c r="A2302"/>
    </row>
    <row r="2303" spans="1:1" x14ac:dyDescent="0.45">
      <c r="A2303"/>
    </row>
    <row r="2304" spans="1:1" x14ac:dyDescent="0.45">
      <c r="A2304"/>
    </row>
    <row r="2305" spans="1:1" x14ac:dyDescent="0.45">
      <c r="A2305"/>
    </row>
    <row r="2306" spans="1:1" x14ac:dyDescent="0.45">
      <c r="A2306"/>
    </row>
    <row r="2307" spans="1:1" x14ac:dyDescent="0.45">
      <c r="A2307"/>
    </row>
    <row r="2308" spans="1:1" x14ac:dyDescent="0.45">
      <c r="A2308"/>
    </row>
    <row r="2309" spans="1:1" x14ac:dyDescent="0.45">
      <c r="A2309"/>
    </row>
    <row r="2310" spans="1:1" x14ac:dyDescent="0.45">
      <c r="A2310"/>
    </row>
    <row r="2311" spans="1:1" x14ac:dyDescent="0.45">
      <c r="A2311"/>
    </row>
    <row r="2312" spans="1:1" x14ac:dyDescent="0.45">
      <c r="A2312"/>
    </row>
    <row r="2313" spans="1:1" x14ac:dyDescent="0.45">
      <c r="A2313"/>
    </row>
    <row r="2314" spans="1:1" x14ac:dyDescent="0.45">
      <c r="A2314"/>
    </row>
    <row r="2315" spans="1:1" x14ac:dyDescent="0.45">
      <c r="A2315"/>
    </row>
    <row r="2316" spans="1:1" x14ac:dyDescent="0.45">
      <c r="A2316"/>
    </row>
    <row r="2317" spans="1:1" x14ac:dyDescent="0.45">
      <c r="A2317"/>
    </row>
    <row r="2318" spans="1:1" x14ac:dyDescent="0.45">
      <c r="A2318"/>
    </row>
    <row r="2319" spans="1:1" x14ac:dyDescent="0.45">
      <c r="A2319"/>
    </row>
    <row r="2320" spans="1:1" x14ac:dyDescent="0.45">
      <c r="A2320"/>
    </row>
    <row r="2321" spans="1:1" x14ac:dyDescent="0.45">
      <c r="A2321"/>
    </row>
    <row r="2322" spans="1:1" x14ac:dyDescent="0.45">
      <c r="A2322"/>
    </row>
    <row r="2323" spans="1:1" x14ac:dyDescent="0.45">
      <c r="A2323"/>
    </row>
    <row r="2324" spans="1:1" x14ac:dyDescent="0.45">
      <c r="A2324"/>
    </row>
    <row r="2325" spans="1:1" x14ac:dyDescent="0.45">
      <c r="A2325"/>
    </row>
    <row r="2326" spans="1:1" x14ac:dyDescent="0.45">
      <c r="A2326"/>
    </row>
    <row r="2327" spans="1:1" x14ac:dyDescent="0.45">
      <c r="A2327"/>
    </row>
    <row r="2328" spans="1:1" x14ac:dyDescent="0.45">
      <c r="A2328"/>
    </row>
    <row r="2329" spans="1:1" x14ac:dyDescent="0.45">
      <c r="A2329"/>
    </row>
    <row r="2330" spans="1:1" x14ac:dyDescent="0.45">
      <c r="A2330"/>
    </row>
    <row r="2331" spans="1:1" x14ac:dyDescent="0.45">
      <c r="A2331"/>
    </row>
    <row r="2332" spans="1:1" x14ac:dyDescent="0.45">
      <c r="A2332"/>
    </row>
    <row r="2333" spans="1:1" x14ac:dyDescent="0.45">
      <c r="A2333"/>
    </row>
    <row r="2334" spans="1:1" x14ac:dyDescent="0.45">
      <c r="A2334"/>
    </row>
    <row r="2335" spans="1:1" x14ac:dyDescent="0.45">
      <c r="A2335"/>
    </row>
    <row r="2336" spans="1:1" x14ac:dyDescent="0.45">
      <c r="A2336"/>
    </row>
    <row r="2337" spans="1:1" x14ac:dyDescent="0.45">
      <c r="A2337"/>
    </row>
    <row r="2338" spans="1:1" x14ac:dyDescent="0.45">
      <c r="A2338"/>
    </row>
    <row r="2339" spans="1:1" x14ac:dyDescent="0.45">
      <c r="A2339"/>
    </row>
    <row r="2340" spans="1:1" x14ac:dyDescent="0.45">
      <c r="A2340"/>
    </row>
    <row r="2341" spans="1:1" x14ac:dyDescent="0.45">
      <c r="A2341"/>
    </row>
    <row r="2342" spans="1:1" x14ac:dyDescent="0.45">
      <c r="A2342"/>
    </row>
    <row r="2343" spans="1:1" x14ac:dyDescent="0.45">
      <c r="A2343"/>
    </row>
    <row r="2344" spans="1:1" x14ac:dyDescent="0.45">
      <c r="A2344"/>
    </row>
    <row r="2345" spans="1:1" x14ac:dyDescent="0.45">
      <c r="A2345"/>
    </row>
    <row r="2346" spans="1:1" x14ac:dyDescent="0.45">
      <c r="A2346"/>
    </row>
    <row r="2347" spans="1:1" x14ac:dyDescent="0.45">
      <c r="A2347"/>
    </row>
    <row r="2348" spans="1:1" x14ac:dyDescent="0.45">
      <c r="A2348"/>
    </row>
    <row r="2349" spans="1:1" x14ac:dyDescent="0.45">
      <c r="A2349"/>
    </row>
    <row r="2350" spans="1:1" x14ac:dyDescent="0.45">
      <c r="A2350"/>
    </row>
    <row r="2351" spans="1:1" x14ac:dyDescent="0.45">
      <c r="A2351"/>
    </row>
    <row r="2352" spans="1:1" x14ac:dyDescent="0.45">
      <c r="A2352"/>
    </row>
    <row r="2353" spans="1:1" x14ac:dyDescent="0.45">
      <c r="A2353"/>
    </row>
    <row r="2354" spans="1:1" x14ac:dyDescent="0.45">
      <c r="A2354"/>
    </row>
    <row r="2355" spans="1:1" x14ac:dyDescent="0.45">
      <c r="A2355"/>
    </row>
    <row r="2356" spans="1:1" x14ac:dyDescent="0.45">
      <c r="A2356"/>
    </row>
    <row r="2357" spans="1:1" x14ac:dyDescent="0.45">
      <c r="A2357"/>
    </row>
    <row r="2358" spans="1:1" x14ac:dyDescent="0.45">
      <c r="A2358"/>
    </row>
    <row r="2359" spans="1:1" x14ac:dyDescent="0.45">
      <c r="A2359"/>
    </row>
    <row r="2360" spans="1:1" x14ac:dyDescent="0.45">
      <c r="A2360"/>
    </row>
    <row r="2361" spans="1:1" x14ac:dyDescent="0.45">
      <c r="A2361"/>
    </row>
    <row r="2362" spans="1:1" x14ac:dyDescent="0.45">
      <c r="A2362"/>
    </row>
    <row r="2363" spans="1:1" x14ac:dyDescent="0.45">
      <c r="A2363"/>
    </row>
    <row r="2364" spans="1:1" x14ac:dyDescent="0.45">
      <c r="A2364"/>
    </row>
    <row r="2365" spans="1:1" x14ac:dyDescent="0.45">
      <c r="A2365"/>
    </row>
    <row r="2366" spans="1:1" x14ac:dyDescent="0.45">
      <c r="A2366"/>
    </row>
    <row r="2367" spans="1:1" x14ac:dyDescent="0.45">
      <c r="A2367"/>
    </row>
    <row r="2368" spans="1:1" x14ac:dyDescent="0.45">
      <c r="A2368"/>
    </row>
    <row r="2369" spans="1:1" x14ac:dyDescent="0.45">
      <c r="A2369"/>
    </row>
    <row r="2370" spans="1:1" x14ac:dyDescent="0.45">
      <c r="A2370"/>
    </row>
    <row r="2371" spans="1:1" x14ac:dyDescent="0.45">
      <c r="A2371"/>
    </row>
    <row r="2372" spans="1:1" x14ac:dyDescent="0.45">
      <c r="A2372"/>
    </row>
    <row r="2373" spans="1:1" x14ac:dyDescent="0.45">
      <c r="A2373"/>
    </row>
    <row r="2374" spans="1:1" x14ac:dyDescent="0.45">
      <c r="A2374"/>
    </row>
    <row r="2375" spans="1:1" x14ac:dyDescent="0.45">
      <c r="A2375"/>
    </row>
    <row r="2376" spans="1:1" x14ac:dyDescent="0.45">
      <c r="A2376"/>
    </row>
    <row r="2377" spans="1:1" x14ac:dyDescent="0.45">
      <c r="A2377"/>
    </row>
    <row r="2378" spans="1:1" x14ac:dyDescent="0.45">
      <c r="A2378"/>
    </row>
    <row r="2379" spans="1:1" x14ac:dyDescent="0.45">
      <c r="A2379"/>
    </row>
    <row r="2380" spans="1:1" x14ac:dyDescent="0.45">
      <c r="A2380"/>
    </row>
    <row r="2381" spans="1:1" x14ac:dyDescent="0.45">
      <c r="A2381"/>
    </row>
    <row r="2382" spans="1:1" x14ac:dyDescent="0.45">
      <c r="A2382"/>
    </row>
    <row r="2383" spans="1:1" x14ac:dyDescent="0.45">
      <c r="A2383"/>
    </row>
    <row r="2384" spans="1:1" x14ac:dyDescent="0.45">
      <c r="A2384"/>
    </row>
    <row r="2385" spans="1:1" x14ac:dyDescent="0.45">
      <c r="A2385"/>
    </row>
    <row r="2386" spans="1:1" x14ac:dyDescent="0.45">
      <c r="A2386"/>
    </row>
    <row r="2387" spans="1:1" x14ac:dyDescent="0.45">
      <c r="A2387"/>
    </row>
    <row r="2388" spans="1:1" x14ac:dyDescent="0.45">
      <c r="A2388"/>
    </row>
    <row r="2389" spans="1:1" x14ac:dyDescent="0.45">
      <c r="A2389"/>
    </row>
    <row r="2390" spans="1:1" x14ac:dyDescent="0.45">
      <c r="A2390"/>
    </row>
    <row r="2391" spans="1:1" x14ac:dyDescent="0.45">
      <c r="A2391"/>
    </row>
    <row r="2392" spans="1:1" x14ac:dyDescent="0.45">
      <c r="A2392"/>
    </row>
    <row r="2393" spans="1:1" x14ac:dyDescent="0.45">
      <c r="A2393"/>
    </row>
    <row r="2394" spans="1:1" x14ac:dyDescent="0.45">
      <c r="A2394"/>
    </row>
    <row r="2395" spans="1:1" x14ac:dyDescent="0.45">
      <c r="A2395"/>
    </row>
    <row r="2396" spans="1:1" x14ac:dyDescent="0.45">
      <c r="A2396"/>
    </row>
    <row r="2397" spans="1:1" x14ac:dyDescent="0.45">
      <c r="A2397"/>
    </row>
    <row r="2398" spans="1:1" x14ac:dyDescent="0.45">
      <c r="A2398"/>
    </row>
    <row r="2399" spans="1:1" x14ac:dyDescent="0.45">
      <c r="A2399"/>
    </row>
    <row r="2400" spans="1:1" x14ac:dyDescent="0.45">
      <c r="A2400"/>
    </row>
    <row r="2401" spans="1:1" x14ac:dyDescent="0.45">
      <c r="A2401"/>
    </row>
    <row r="2402" spans="1:1" x14ac:dyDescent="0.45">
      <c r="A2402"/>
    </row>
    <row r="2403" spans="1:1" x14ac:dyDescent="0.45">
      <c r="A2403"/>
    </row>
    <row r="2404" spans="1:1" x14ac:dyDescent="0.45">
      <c r="A2404"/>
    </row>
    <row r="2405" spans="1:1" x14ac:dyDescent="0.45">
      <c r="A2405"/>
    </row>
    <row r="2406" spans="1:1" x14ac:dyDescent="0.45">
      <c r="A2406"/>
    </row>
    <row r="2407" spans="1:1" x14ac:dyDescent="0.45">
      <c r="A2407"/>
    </row>
    <row r="2408" spans="1:1" x14ac:dyDescent="0.45">
      <c r="A2408"/>
    </row>
    <row r="2409" spans="1:1" x14ac:dyDescent="0.45">
      <c r="A2409"/>
    </row>
    <row r="2410" spans="1:1" x14ac:dyDescent="0.45">
      <c r="A2410"/>
    </row>
    <row r="2411" spans="1:1" x14ac:dyDescent="0.45">
      <c r="A2411"/>
    </row>
    <row r="2412" spans="1:1" x14ac:dyDescent="0.45">
      <c r="A2412"/>
    </row>
    <row r="2413" spans="1:1" x14ac:dyDescent="0.45">
      <c r="A2413"/>
    </row>
    <row r="2414" spans="1:1" x14ac:dyDescent="0.45">
      <c r="A2414"/>
    </row>
    <row r="2415" spans="1:1" x14ac:dyDescent="0.45">
      <c r="A2415"/>
    </row>
    <row r="2416" spans="1:1" x14ac:dyDescent="0.45">
      <c r="A2416"/>
    </row>
    <row r="2417" spans="1:1" x14ac:dyDescent="0.45">
      <c r="A2417"/>
    </row>
    <row r="2418" spans="1:1" x14ac:dyDescent="0.45">
      <c r="A2418"/>
    </row>
    <row r="2419" spans="1:1" x14ac:dyDescent="0.45">
      <c r="A2419"/>
    </row>
    <row r="2420" spans="1:1" x14ac:dyDescent="0.45">
      <c r="A2420"/>
    </row>
    <row r="2421" spans="1:1" x14ac:dyDescent="0.45">
      <c r="A2421"/>
    </row>
    <row r="2422" spans="1:1" x14ac:dyDescent="0.45">
      <c r="A2422"/>
    </row>
    <row r="2423" spans="1:1" x14ac:dyDescent="0.45">
      <c r="A2423"/>
    </row>
    <row r="2424" spans="1:1" x14ac:dyDescent="0.45">
      <c r="A2424"/>
    </row>
    <row r="2425" spans="1:1" x14ac:dyDescent="0.45">
      <c r="A2425"/>
    </row>
    <row r="2426" spans="1:1" x14ac:dyDescent="0.45">
      <c r="A2426"/>
    </row>
    <row r="2427" spans="1:1" x14ac:dyDescent="0.45">
      <c r="A2427"/>
    </row>
    <row r="2428" spans="1:1" x14ac:dyDescent="0.45">
      <c r="A2428"/>
    </row>
    <row r="2429" spans="1:1" x14ac:dyDescent="0.45">
      <c r="A2429"/>
    </row>
    <row r="2430" spans="1:1" x14ac:dyDescent="0.45">
      <c r="A2430"/>
    </row>
    <row r="2431" spans="1:1" x14ac:dyDescent="0.45">
      <c r="A2431"/>
    </row>
    <row r="2432" spans="1:1" x14ac:dyDescent="0.45">
      <c r="A2432"/>
    </row>
    <row r="2433" spans="1:1" x14ac:dyDescent="0.45">
      <c r="A2433"/>
    </row>
    <row r="2434" spans="1:1" x14ac:dyDescent="0.45">
      <c r="A2434"/>
    </row>
    <row r="2435" spans="1:1" x14ac:dyDescent="0.45">
      <c r="A2435"/>
    </row>
    <row r="2436" spans="1:1" x14ac:dyDescent="0.45">
      <c r="A2436"/>
    </row>
    <row r="2437" spans="1:1" x14ac:dyDescent="0.45">
      <c r="A2437"/>
    </row>
    <row r="2438" spans="1:1" x14ac:dyDescent="0.45">
      <c r="A2438"/>
    </row>
    <row r="2439" spans="1:1" x14ac:dyDescent="0.45">
      <c r="A2439"/>
    </row>
    <row r="2440" spans="1:1" x14ac:dyDescent="0.45">
      <c r="A2440"/>
    </row>
    <row r="2441" spans="1:1" x14ac:dyDescent="0.45">
      <c r="A2441"/>
    </row>
    <row r="2442" spans="1:1" x14ac:dyDescent="0.45">
      <c r="A2442"/>
    </row>
    <row r="2443" spans="1:1" x14ac:dyDescent="0.45">
      <c r="A2443"/>
    </row>
    <row r="2444" spans="1:1" x14ac:dyDescent="0.45">
      <c r="A2444"/>
    </row>
    <row r="2445" spans="1:1" x14ac:dyDescent="0.45">
      <c r="A2445"/>
    </row>
    <row r="2446" spans="1:1" x14ac:dyDescent="0.45">
      <c r="A2446"/>
    </row>
    <row r="2447" spans="1:1" x14ac:dyDescent="0.45">
      <c r="A2447"/>
    </row>
    <row r="2448" spans="1:1" x14ac:dyDescent="0.45">
      <c r="A2448"/>
    </row>
    <row r="2449" spans="1:1" x14ac:dyDescent="0.45">
      <c r="A2449"/>
    </row>
    <row r="2450" spans="1:1" x14ac:dyDescent="0.45">
      <c r="A2450"/>
    </row>
    <row r="2451" spans="1:1" x14ac:dyDescent="0.45">
      <c r="A2451"/>
    </row>
    <row r="2452" spans="1:1" x14ac:dyDescent="0.45">
      <c r="A2452"/>
    </row>
    <row r="2453" spans="1:1" x14ac:dyDescent="0.45">
      <c r="A2453"/>
    </row>
    <row r="2454" spans="1:1" x14ac:dyDescent="0.45">
      <c r="A2454"/>
    </row>
    <row r="2455" spans="1:1" x14ac:dyDescent="0.45">
      <c r="A2455"/>
    </row>
    <row r="2456" spans="1:1" x14ac:dyDescent="0.45">
      <c r="A2456"/>
    </row>
    <row r="2457" spans="1:1" x14ac:dyDescent="0.45">
      <c r="A2457"/>
    </row>
    <row r="2458" spans="1:1" x14ac:dyDescent="0.45">
      <c r="A2458"/>
    </row>
    <row r="2459" spans="1:1" x14ac:dyDescent="0.45">
      <c r="A2459"/>
    </row>
    <row r="2460" spans="1:1" x14ac:dyDescent="0.45">
      <c r="A2460"/>
    </row>
    <row r="2461" spans="1:1" x14ac:dyDescent="0.45">
      <c r="A2461"/>
    </row>
    <row r="2462" spans="1:1" x14ac:dyDescent="0.45">
      <c r="A2462"/>
    </row>
    <row r="2463" spans="1:1" x14ac:dyDescent="0.45">
      <c r="A2463"/>
    </row>
    <row r="2464" spans="1:1" x14ac:dyDescent="0.45">
      <c r="A2464"/>
    </row>
    <row r="2465" spans="1:1" x14ac:dyDescent="0.45">
      <c r="A2465"/>
    </row>
    <row r="2466" spans="1:1" x14ac:dyDescent="0.45">
      <c r="A2466"/>
    </row>
    <row r="2467" spans="1:1" x14ac:dyDescent="0.45">
      <c r="A2467"/>
    </row>
    <row r="2468" spans="1:1" x14ac:dyDescent="0.45">
      <c r="A2468"/>
    </row>
    <row r="2469" spans="1:1" x14ac:dyDescent="0.45">
      <c r="A2469"/>
    </row>
    <row r="2470" spans="1:1" x14ac:dyDescent="0.45">
      <c r="A2470"/>
    </row>
    <row r="2471" spans="1:1" x14ac:dyDescent="0.45">
      <c r="A2471"/>
    </row>
    <row r="2472" spans="1:1" x14ac:dyDescent="0.45">
      <c r="A2472"/>
    </row>
    <row r="2473" spans="1:1" x14ac:dyDescent="0.45">
      <c r="A2473"/>
    </row>
    <row r="2474" spans="1:1" x14ac:dyDescent="0.45">
      <c r="A2474"/>
    </row>
    <row r="2475" spans="1:1" x14ac:dyDescent="0.45">
      <c r="A2475"/>
    </row>
    <row r="2476" spans="1:1" x14ac:dyDescent="0.45">
      <c r="A2476"/>
    </row>
    <row r="2477" spans="1:1" x14ac:dyDescent="0.45">
      <c r="A2477"/>
    </row>
    <row r="2478" spans="1:1" x14ac:dyDescent="0.45">
      <c r="A2478"/>
    </row>
    <row r="2479" spans="1:1" x14ac:dyDescent="0.45">
      <c r="A2479"/>
    </row>
    <row r="2480" spans="1:1" x14ac:dyDescent="0.45">
      <c r="A2480"/>
    </row>
    <row r="2481" spans="1:1" x14ac:dyDescent="0.45">
      <c r="A2481"/>
    </row>
    <row r="2482" spans="1:1" x14ac:dyDescent="0.45">
      <c r="A2482"/>
    </row>
    <row r="2483" spans="1:1" x14ac:dyDescent="0.45">
      <c r="A2483"/>
    </row>
    <row r="2484" spans="1:1" x14ac:dyDescent="0.45">
      <c r="A2484"/>
    </row>
    <row r="2485" spans="1:1" x14ac:dyDescent="0.45">
      <c r="A2485"/>
    </row>
    <row r="2486" spans="1:1" x14ac:dyDescent="0.45">
      <c r="A2486"/>
    </row>
    <row r="2487" spans="1:1" x14ac:dyDescent="0.45">
      <c r="A2487"/>
    </row>
    <row r="2488" spans="1:1" x14ac:dyDescent="0.45">
      <c r="A2488"/>
    </row>
    <row r="2489" spans="1:1" x14ac:dyDescent="0.45">
      <c r="A2489"/>
    </row>
    <row r="2490" spans="1:1" x14ac:dyDescent="0.45">
      <c r="A2490"/>
    </row>
    <row r="2491" spans="1:1" x14ac:dyDescent="0.45">
      <c r="A2491"/>
    </row>
    <row r="2492" spans="1:1" x14ac:dyDescent="0.45">
      <c r="A2492"/>
    </row>
    <row r="2493" spans="1:1" x14ac:dyDescent="0.45">
      <c r="A2493"/>
    </row>
    <row r="2494" spans="1:1" x14ac:dyDescent="0.45">
      <c r="A2494"/>
    </row>
    <row r="2495" spans="1:1" x14ac:dyDescent="0.45">
      <c r="A2495"/>
    </row>
    <row r="2496" spans="1:1" x14ac:dyDescent="0.45">
      <c r="A2496"/>
    </row>
    <row r="2497" spans="1:1" x14ac:dyDescent="0.45">
      <c r="A2497"/>
    </row>
    <row r="2498" spans="1:1" x14ac:dyDescent="0.45">
      <c r="A2498"/>
    </row>
    <row r="2499" spans="1:1" x14ac:dyDescent="0.45">
      <c r="A2499"/>
    </row>
    <row r="2500" spans="1:1" x14ac:dyDescent="0.45">
      <c r="A2500"/>
    </row>
    <row r="2501" spans="1:1" x14ac:dyDescent="0.45">
      <c r="A2501"/>
    </row>
    <row r="2502" spans="1:1" x14ac:dyDescent="0.45">
      <c r="A2502"/>
    </row>
    <row r="2503" spans="1:1" x14ac:dyDescent="0.45">
      <c r="A2503"/>
    </row>
    <row r="2504" spans="1:1" x14ac:dyDescent="0.45">
      <c r="A2504"/>
    </row>
    <row r="2505" spans="1:1" x14ac:dyDescent="0.45">
      <c r="A2505"/>
    </row>
    <row r="2506" spans="1:1" x14ac:dyDescent="0.45">
      <c r="A2506"/>
    </row>
    <row r="2507" spans="1:1" x14ac:dyDescent="0.45">
      <c r="A2507"/>
    </row>
    <row r="2508" spans="1:1" x14ac:dyDescent="0.45">
      <c r="A2508"/>
    </row>
    <row r="2509" spans="1:1" x14ac:dyDescent="0.45">
      <c r="A2509"/>
    </row>
    <row r="2510" spans="1:1" x14ac:dyDescent="0.45">
      <c r="A2510"/>
    </row>
    <row r="2511" spans="1:1" x14ac:dyDescent="0.45">
      <c r="A2511"/>
    </row>
    <row r="2512" spans="1:1" x14ac:dyDescent="0.45">
      <c r="A2512"/>
    </row>
    <row r="2513" spans="1:1" x14ac:dyDescent="0.45">
      <c r="A2513"/>
    </row>
    <row r="2514" spans="1:1" x14ac:dyDescent="0.45">
      <c r="A2514"/>
    </row>
    <row r="2515" spans="1:1" x14ac:dyDescent="0.45">
      <c r="A2515"/>
    </row>
    <row r="2516" spans="1:1" x14ac:dyDescent="0.45">
      <c r="A2516"/>
    </row>
    <row r="2517" spans="1:1" x14ac:dyDescent="0.45">
      <c r="A2517"/>
    </row>
    <row r="2518" spans="1:1" x14ac:dyDescent="0.45">
      <c r="A2518"/>
    </row>
    <row r="2519" spans="1:1" x14ac:dyDescent="0.45">
      <c r="A2519"/>
    </row>
    <row r="2520" spans="1:1" x14ac:dyDescent="0.45">
      <c r="A2520"/>
    </row>
    <row r="2521" spans="1:1" x14ac:dyDescent="0.45">
      <c r="A2521"/>
    </row>
    <row r="2522" spans="1:1" x14ac:dyDescent="0.45">
      <c r="A2522"/>
    </row>
    <row r="2523" spans="1:1" x14ac:dyDescent="0.45">
      <c r="A2523"/>
    </row>
    <row r="2524" spans="1:1" x14ac:dyDescent="0.45">
      <c r="A2524"/>
    </row>
    <row r="2525" spans="1:1" x14ac:dyDescent="0.45">
      <c r="A2525"/>
    </row>
    <row r="2526" spans="1:1" x14ac:dyDescent="0.45">
      <c r="A2526"/>
    </row>
    <row r="2527" spans="1:1" x14ac:dyDescent="0.45">
      <c r="A2527"/>
    </row>
    <row r="2528" spans="1:1" x14ac:dyDescent="0.45">
      <c r="A2528"/>
    </row>
    <row r="2529" spans="1:1" x14ac:dyDescent="0.45">
      <c r="A2529"/>
    </row>
    <row r="2530" spans="1:1" x14ac:dyDescent="0.45">
      <c r="A2530"/>
    </row>
    <row r="2531" spans="1:1" x14ac:dyDescent="0.45">
      <c r="A2531"/>
    </row>
    <row r="2532" spans="1:1" x14ac:dyDescent="0.45">
      <c r="A2532"/>
    </row>
    <row r="2533" spans="1:1" x14ac:dyDescent="0.45">
      <c r="A2533"/>
    </row>
    <row r="2534" spans="1:1" x14ac:dyDescent="0.45">
      <c r="A2534"/>
    </row>
    <row r="2535" spans="1:1" x14ac:dyDescent="0.45">
      <c r="A2535"/>
    </row>
    <row r="2536" spans="1:1" x14ac:dyDescent="0.45">
      <c r="A2536"/>
    </row>
    <row r="2537" spans="1:1" x14ac:dyDescent="0.45">
      <c r="A2537"/>
    </row>
    <row r="2538" spans="1:1" x14ac:dyDescent="0.45">
      <c r="A2538"/>
    </row>
    <row r="2539" spans="1:1" x14ac:dyDescent="0.45">
      <c r="A2539"/>
    </row>
    <row r="2540" spans="1:1" x14ac:dyDescent="0.45">
      <c r="A2540"/>
    </row>
    <row r="2541" spans="1:1" x14ac:dyDescent="0.45">
      <c r="A2541"/>
    </row>
    <row r="2542" spans="1:1" x14ac:dyDescent="0.45">
      <c r="A2542"/>
    </row>
    <row r="2543" spans="1:1" x14ac:dyDescent="0.45">
      <c r="A2543"/>
    </row>
    <row r="2544" spans="1:1" x14ac:dyDescent="0.45">
      <c r="A2544"/>
    </row>
    <row r="2545" spans="1:1" x14ac:dyDescent="0.45">
      <c r="A2545"/>
    </row>
    <row r="2546" spans="1:1" x14ac:dyDescent="0.45">
      <c r="A2546"/>
    </row>
    <row r="2547" spans="1:1" x14ac:dyDescent="0.45">
      <c r="A2547"/>
    </row>
    <row r="2548" spans="1:1" x14ac:dyDescent="0.45">
      <c r="A2548"/>
    </row>
    <row r="2549" spans="1:1" x14ac:dyDescent="0.45">
      <c r="A2549"/>
    </row>
    <row r="2550" spans="1:1" x14ac:dyDescent="0.45">
      <c r="A2550"/>
    </row>
    <row r="2551" spans="1:1" x14ac:dyDescent="0.45">
      <c r="A2551"/>
    </row>
    <row r="2552" spans="1:1" x14ac:dyDescent="0.45">
      <c r="A2552"/>
    </row>
    <row r="2553" spans="1:1" x14ac:dyDescent="0.45">
      <c r="A2553"/>
    </row>
    <row r="2554" spans="1:1" x14ac:dyDescent="0.45">
      <c r="A2554"/>
    </row>
    <row r="2555" spans="1:1" x14ac:dyDescent="0.45">
      <c r="A2555"/>
    </row>
    <row r="2556" spans="1:1" x14ac:dyDescent="0.45">
      <c r="A2556"/>
    </row>
    <row r="2557" spans="1:1" x14ac:dyDescent="0.45">
      <c r="A2557"/>
    </row>
    <row r="2558" spans="1:1" x14ac:dyDescent="0.45">
      <c r="A2558"/>
    </row>
    <row r="2559" spans="1:1" x14ac:dyDescent="0.45">
      <c r="A2559"/>
    </row>
    <row r="2560" spans="1:1" x14ac:dyDescent="0.45">
      <c r="A2560"/>
    </row>
    <row r="2561" spans="1:1" x14ac:dyDescent="0.45">
      <c r="A2561"/>
    </row>
    <row r="2562" spans="1:1" x14ac:dyDescent="0.45">
      <c r="A2562"/>
    </row>
    <row r="2563" spans="1:1" x14ac:dyDescent="0.45">
      <c r="A2563"/>
    </row>
    <row r="2564" spans="1:1" x14ac:dyDescent="0.45">
      <c r="A2564"/>
    </row>
    <row r="2565" spans="1:1" x14ac:dyDescent="0.45">
      <c r="A2565"/>
    </row>
    <row r="2566" spans="1:1" x14ac:dyDescent="0.45">
      <c r="A2566"/>
    </row>
    <row r="2567" spans="1:1" x14ac:dyDescent="0.45">
      <c r="A2567"/>
    </row>
    <row r="2568" spans="1:1" x14ac:dyDescent="0.45">
      <c r="A2568"/>
    </row>
    <row r="2569" spans="1:1" x14ac:dyDescent="0.45">
      <c r="A2569"/>
    </row>
    <row r="2570" spans="1:1" x14ac:dyDescent="0.45">
      <c r="A2570"/>
    </row>
    <row r="2571" spans="1:1" x14ac:dyDescent="0.45">
      <c r="A2571"/>
    </row>
    <row r="2572" spans="1:1" x14ac:dyDescent="0.45">
      <c r="A2572"/>
    </row>
    <row r="2573" spans="1:1" x14ac:dyDescent="0.45">
      <c r="A2573"/>
    </row>
    <row r="2574" spans="1:1" x14ac:dyDescent="0.45">
      <c r="A2574"/>
    </row>
    <row r="2575" spans="1:1" x14ac:dyDescent="0.45">
      <c r="A2575"/>
    </row>
    <row r="2576" spans="1:1" x14ac:dyDescent="0.45">
      <c r="A2576"/>
    </row>
    <row r="2577" spans="1:1" x14ac:dyDescent="0.45">
      <c r="A2577"/>
    </row>
    <row r="2578" spans="1:1" x14ac:dyDescent="0.45">
      <c r="A2578"/>
    </row>
    <row r="2579" spans="1:1" x14ac:dyDescent="0.45">
      <c r="A2579"/>
    </row>
    <row r="2580" spans="1:1" x14ac:dyDescent="0.45">
      <c r="A2580"/>
    </row>
    <row r="2581" spans="1:1" x14ac:dyDescent="0.45">
      <c r="A2581"/>
    </row>
    <row r="2582" spans="1:1" x14ac:dyDescent="0.45">
      <c r="A2582"/>
    </row>
    <row r="2583" spans="1:1" x14ac:dyDescent="0.45">
      <c r="A2583"/>
    </row>
    <row r="2584" spans="1:1" x14ac:dyDescent="0.45">
      <c r="A2584"/>
    </row>
    <row r="2585" spans="1:1" x14ac:dyDescent="0.45">
      <c r="A2585"/>
    </row>
    <row r="2586" spans="1:1" x14ac:dyDescent="0.45">
      <c r="A2586"/>
    </row>
    <row r="2587" spans="1:1" x14ac:dyDescent="0.45">
      <c r="A2587"/>
    </row>
    <row r="2588" spans="1:1" x14ac:dyDescent="0.45">
      <c r="A2588"/>
    </row>
    <row r="2589" spans="1:1" x14ac:dyDescent="0.45">
      <c r="A2589"/>
    </row>
    <row r="2590" spans="1:1" x14ac:dyDescent="0.45">
      <c r="A2590"/>
    </row>
    <row r="2591" spans="1:1" x14ac:dyDescent="0.45">
      <c r="A2591"/>
    </row>
    <row r="2592" spans="1:1" x14ac:dyDescent="0.45">
      <c r="A2592"/>
    </row>
    <row r="2593" spans="1:1" x14ac:dyDescent="0.45">
      <c r="A2593"/>
    </row>
    <row r="2594" spans="1:1" x14ac:dyDescent="0.45">
      <c r="A2594"/>
    </row>
    <row r="2595" spans="1:1" x14ac:dyDescent="0.45">
      <c r="A2595"/>
    </row>
    <row r="2596" spans="1:1" x14ac:dyDescent="0.45">
      <c r="A2596"/>
    </row>
    <row r="2597" spans="1:1" x14ac:dyDescent="0.45">
      <c r="A2597"/>
    </row>
    <row r="2598" spans="1:1" x14ac:dyDescent="0.45">
      <c r="A2598"/>
    </row>
    <row r="2599" spans="1:1" x14ac:dyDescent="0.45">
      <c r="A2599"/>
    </row>
    <row r="2600" spans="1:1" x14ac:dyDescent="0.45">
      <c r="A2600"/>
    </row>
    <row r="2601" spans="1:1" x14ac:dyDescent="0.45">
      <c r="A2601"/>
    </row>
    <row r="2602" spans="1:1" x14ac:dyDescent="0.45">
      <c r="A2602"/>
    </row>
    <row r="2603" spans="1:1" x14ac:dyDescent="0.45">
      <c r="A2603"/>
    </row>
    <row r="2604" spans="1:1" x14ac:dyDescent="0.45">
      <c r="A2604"/>
    </row>
    <row r="2605" spans="1:1" x14ac:dyDescent="0.45">
      <c r="A2605"/>
    </row>
    <row r="2606" spans="1:1" x14ac:dyDescent="0.45">
      <c r="A2606"/>
    </row>
    <row r="2607" spans="1:1" x14ac:dyDescent="0.45">
      <c r="A2607"/>
    </row>
    <row r="2608" spans="1:1" x14ac:dyDescent="0.45">
      <c r="A2608"/>
    </row>
    <row r="2609" spans="1:1" x14ac:dyDescent="0.45">
      <c r="A2609"/>
    </row>
    <row r="2610" spans="1:1" x14ac:dyDescent="0.45">
      <c r="A2610"/>
    </row>
    <row r="2611" spans="1:1" x14ac:dyDescent="0.45">
      <c r="A2611"/>
    </row>
    <row r="2612" spans="1:1" x14ac:dyDescent="0.45">
      <c r="A2612"/>
    </row>
    <row r="2613" spans="1:1" x14ac:dyDescent="0.45">
      <c r="A2613"/>
    </row>
    <row r="2614" spans="1:1" x14ac:dyDescent="0.45">
      <c r="A2614"/>
    </row>
    <row r="2615" spans="1:1" x14ac:dyDescent="0.45">
      <c r="A2615"/>
    </row>
    <row r="2616" spans="1:1" x14ac:dyDescent="0.45">
      <c r="A2616"/>
    </row>
    <row r="2617" spans="1:1" x14ac:dyDescent="0.45">
      <c r="A2617"/>
    </row>
    <row r="2618" spans="1:1" x14ac:dyDescent="0.45">
      <c r="A2618"/>
    </row>
    <row r="2619" spans="1:1" x14ac:dyDescent="0.45">
      <c r="A2619"/>
    </row>
    <row r="2620" spans="1:1" x14ac:dyDescent="0.45">
      <c r="A2620"/>
    </row>
    <row r="2621" spans="1:1" x14ac:dyDescent="0.45">
      <c r="A2621"/>
    </row>
    <row r="2622" spans="1:1" x14ac:dyDescent="0.45">
      <c r="A2622"/>
    </row>
    <row r="2623" spans="1:1" x14ac:dyDescent="0.45">
      <c r="A2623"/>
    </row>
    <row r="2624" spans="1:1" x14ac:dyDescent="0.45">
      <c r="A2624"/>
    </row>
    <row r="2625" spans="1:1" x14ac:dyDescent="0.45">
      <c r="A2625"/>
    </row>
    <row r="2626" spans="1:1" x14ac:dyDescent="0.45">
      <c r="A2626"/>
    </row>
    <row r="2627" spans="1:1" x14ac:dyDescent="0.45">
      <c r="A2627"/>
    </row>
    <row r="2628" spans="1:1" x14ac:dyDescent="0.45">
      <c r="A2628"/>
    </row>
    <row r="2629" spans="1:1" x14ac:dyDescent="0.45">
      <c r="A2629"/>
    </row>
    <row r="2630" spans="1:1" x14ac:dyDescent="0.45">
      <c r="A2630"/>
    </row>
    <row r="2631" spans="1:1" x14ac:dyDescent="0.45">
      <c r="A2631"/>
    </row>
    <row r="2632" spans="1:1" x14ac:dyDescent="0.45">
      <c r="A2632"/>
    </row>
    <row r="2633" spans="1:1" x14ac:dyDescent="0.45">
      <c r="A2633"/>
    </row>
    <row r="2634" spans="1:1" x14ac:dyDescent="0.45">
      <c r="A2634"/>
    </row>
    <row r="2635" spans="1:1" x14ac:dyDescent="0.45">
      <c r="A2635"/>
    </row>
    <row r="2636" spans="1:1" x14ac:dyDescent="0.45">
      <c r="A2636"/>
    </row>
    <row r="2637" spans="1:1" x14ac:dyDescent="0.45">
      <c r="A2637"/>
    </row>
    <row r="2638" spans="1:1" x14ac:dyDescent="0.45">
      <c r="A2638"/>
    </row>
    <row r="2639" spans="1:1" x14ac:dyDescent="0.45">
      <c r="A2639"/>
    </row>
    <row r="2640" spans="1:1" x14ac:dyDescent="0.45">
      <c r="A2640"/>
    </row>
    <row r="2641" spans="1:1" x14ac:dyDescent="0.45">
      <c r="A2641"/>
    </row>
    <row r="2642" spans="1:1" x14ac:dyDescent="0.45">
      <c r="A2642"/>
    </row>
    <row r="2643" spans="1:1" x14ac:dyDescent="0.45">
      <c r="A2643"/>
    </row>
    <row r="2644" spans="1:1" x14ac:dyDescent="0.45">
      <c r="A2644"/>
    </row>
    <row r="2645" spans="1:1" x14ac:dyDescent="0.45">
      <c r="A2645"/>
    </row>
    <row r="2646" spans="1:1" x14ac:dyDescent="0.45">
      <c r="A2646"/>
    </row>
    <row r="2647" spans="1:1" x14ac:dyDescent="0.45">
      <c r="A2647"/>
    </row>
    <row r="2648" spans="1:1" x14ac:dyDescent="0.45">
      <c r="A2648"/>
    </row>
    <row r="2649" spans="1:1" x14ac:dyDescent="0.45">
      <c r="A2649"/>
    </row>
    <row r="2650" spans="1:1" x14ac:dyDescent="0.45">
      <c r="A2650"/>
    </row>
    <row r="2651" spans="1:1" x14ac:dyDescent="0.45">
      <c r="A2651"/>
    </row>
    <row r="2652" spans="1:1" x14ac:dyDescent="0.45">
      <c r="A2652"/>
    </row>
    <row r="2653" spans="1:1" x14ac:dyDescent="0.45">
      <c r="A2653"/>
    </row>
    <row r="2654" spans="1:1" x14ac:dyDescent="0.45">
      <c r="A2654"/>
    </row>
    <row r="2655" spans="1:1" x14ac:dyDescent="0.45">
      <c r="A2655"/>
    </row>
    <row r="2656" spans="1:1" x14ac:dyDescent="0.45">
      <c r="A2656"/>
    </row>
    <row r="2657" spans="1:1" x14ac:dyDescent="0.45">
      <c r="A2657"/>
    </row>
    <row r="2658" spans="1:1" x14ac:dyDescent="0.45">
      <c r="A2658"/>
    </row>
    <row r="2659" spans="1:1" x14ac:dyDescent="0.45">
      <c r="A2659"/>
    </row>
    <row r="2660" spans="1:1" x14ac:dyDescent="0.45">
      <c r="A2660"/>
    </row>
    <row r="2661" spans="1:1" x14ac:dyDescent="0.45">
      <c r="A2661"/>
    </row>
    <row r="2662" spans="1:1" x14ac:dyDescent="0.45">
      <c r="A2662"/>
    </row>
    <row r="2663" spans="1:1" x14ac:dyDescent="0.45">
      <c r="A2663"/>
    </row>
    <row r="2664" spans="1:1" x14ac:dyDescent="0.45">
      <c r="A2664"/>
    </row>
    <row r="2665" spans="1:1" x14ac:dyDescent="0.45">
      <c r="A2665"/>
    </row>
    <row r="2666" spans="1:1" x14ac:dyDescent="0.45">
      <c r="A2666"/>
    </row>
    <row r="2667" spans="1:1" x14ac:dyDescent="0.45">
      <c r="A2667"/>
    </row>
    <row r="2668" spans="1:1" x14ac:dyDescent="0.45">
      <c r="A2668"/>
    </row>
    <row r="2669" spans="1:1" x14ac:dyDescent="0.45">
      <c r="A2669"/>
    </row>
    <row r="2670" spans="1:1" x14ac:dyDescent="0.45">
      <c r="A2670"/>
    </row>
    <row r="2671" spans="1:1" x14ac:dyDescent="0.45">
      <c r="A2671"/>
    </row>
    <row r="2672" spans="1:1" x14ac:dyDescent="0.45">
      <c r="A2672"/>
    </row>
    <row r="2673" spans="1:1" x14ac:dyDescent="0.45">
      <c r="A2673"/>
    </row>
    <row r="2674" spans="1:1" x14ac:dyDescent="0.45">
      <c r="A2674"/>
    </row>
    <row r="2675" spans="1:1" x14ac:dyDescent="0.45">
      <c r="A2675"/>
    </row>
    <row r="2676" spans="1:1" x14ac:dyDescent="0.45">
      <c r="A2676"/>
    </row>
    <row r="2677" spans="1:1" x14ac:dyDescent="0.45">
      <c r="A2677"/>
    </row>
    <row r="2678" spans="1:1" x14ac:dyDescent="0.45">
      <c r="A2678"/>
    </row>
    <row r="2679" spans="1:1" x14ac:dyDescent="0.45">
      <c r="A2679"/>
    </row>
    <row r="2680" spans="1:1" x14ac:dyDescent="0.45">
      <c r="A2680"/>
    </row>
    <row r="2681" spans="1:1" x14ac:dyDescent="0.45">
      <c r="A2681"/>
    </row>
    <row r="2682" spans="1:1" x14ac:dyDescent="0.45">
      <c r="A2682"/>
    </row>
    <row r="2683" spans="1:1" x14ac:dyDescent="0.45">
      <c r="A2683"/>
    </row>
    <row r="2684" spans="1:1" x14ac:dyDescent="0.45">
      <c r="A2684"/>
    </row>
    <row r="2685" spans="1:1" x14ac:dyDescent="0.45">
      <c r="A2685"/>
    </row>
    <row r="2686" spans="1:1" x14ac:dyDescent="0.45">
      <c r="A2686"/>
    </row>
    <row r="2687" spans="1:1" x14ac:dyDescent="0.45">
      <c r="A2687"/>
    </row>
    <row r="2688" spans="1:1" x14ac:dyDescent="0.45">
      <c r="A2688"/>
    </row>
    <row r="2689" spans="1:1" x14ac:dyDescent="0.45">
      <c r="A2689"/>
    </row>
    <row r="2690" spans="1:1" x14ac:dyDescent="0.45">
      <c r="A2690"/>
    </row>
    <row r="2691" spans="1:1" x14ac:dyDescent="0.45">
      <c r="A2691"/>
    </row>
    <row r="2692" spans="1:1" x14ac:dyDescent="0.45">
      <c r="A2692"/>
    </row>
    <row r="2693" spans="1:1" x14ac:dyDescent="0.45">
      <c r="A2693"/>
    </row>
    <row r="2694" spans="1:1" x14ac:dyDescent="0.45">
      <c r="A2694"/>
    </row>
    <row r="2695" spans="1:1" x14ac:dyDescent="0.45">
      <c r="A2695"/>
    </row>
    <row r="2696" spans="1:1" x14ac:dyDescent="0.45">
      <c r="A2696"/>
    </row>
    <row r="2697" spans="1:1" x14ac:dyDescent="0.45">
      <c r="A2697"/>
    </row>
    <row r="2698" spans="1:1" x14ac:dyDescent="0.45">
      <c r="A2698"/>
    </row>
    <row r="2699" spans="1:1" x14ac:dyDescent="0.45">
      <c r="A2699"/>
    </row>
    <row r="2700" spans="1:1" x14ac:dyDescent="0.45">
      <c r="A2700"/>
    </row>
    <row r="2701" spans="1:1" x14ac:dyDescent="0.45">
      <c r="A2701"/>
    </row>
    <row r="2702" spans="1:1" x14ac:dyDescent="0.45">
      <c r="A2702"/>
    </row>
    <row r="2703" spans="1:1" x14ac:dyDescent="0.45">
      <c r="A2703"/>
    </row>
    <row r="2704" spans="1:1" x14ac:dyDescent="0.45">
      <c r="A2704"/>
    </row>
    <row r="2705" spans="1:1" x14ac:dyDescent="0.45">
      <c r="A2705"/>
    </row>
    <row r="2706" spans="1:1" x14ac:dyDescent="0.45">
      <c r="A2706"/>
    </row>
    <row r="2707" spans="1:1" x14ac:dyDescent="0.45">
      <c r="A2707"/>
    </row>
    <row r="2708" spans="1:1" x14ac:dyDescent="0.45">
      <c r="A2708"/>
    </row>
    <row r="2709" spans="1:1" x14ac:dyDescent="0.45">
      <c r="A2709"/>
    </row>
    <row r="2710" spans="1:1" x14ac:dyDescent="0.45">
      <c r="A2710"/>
    </row>
    <row r="2711" spans="1:1" x14ac:dyDescent="0.45">
      <c r="A2711"/>
    </row>
    <row r="2712" spans="1:1" x14ac:dyDescent="0.45">
      <c r="A2712"/>
    </row>
    <row r="2713" spans="1:1" x14ac:dyDescent="0.45">
      <c r="A2713"/>
    </row>
    <row r="2714" spans="1:1" x14ac:dyDescent="0.45">
      <c r="A2714"/>
    </row>
    <row r="2715" spans="1:1" x14ac:dyDescent="0.45">
      <c r="A2715"/>
    </row>
    <row r="2716" spans="1:1" x14ac:dyDescent="0.45">
      <c r="A2716"/>
    </row>
    <row r="2717" spans="1:1" x14ac:dyDescent="0.45">
      <c r="A2717"/>
    </row>
    <row r="2718" spans="1:1" x14ac:dyDescent="0.45">
      <c r="A2718"/>
    </row>
    <row r="2719" spans="1:1" x14ac:dyDescent="0.45">
      <c r="A2719"/>
    </row>
    <row r="2720" spans="1:1" x14ac:dyDescent="0.45">
      <c r="A2720"/>
    </row>
    <row r="2721" spans="1:1" x14ac:dyDescent="0.45">
      <c r="A2721"/>
    </row>
    <row r="2722" spans="1:1" x14ac:dyDescent="0.45">
      <c r="A2722"/>
    </row>
    <row r="2723" spans="1:1" x14ac:dyDescent="0.45">
      <c r="A2723"/>
    </row>
    <row r="2724" spans="1:1" x14ac:dyDescent="0.45">
      <c r="A2724"/>
    </row>
    <row r="2725" spans="1:1" x14ac:dyDescent="0.45">
      <c r="A2725"/>
    </row>
    <row r="2726" spans="1:1" x14ac:dyDescent="0.45">
      <c r="A2726"/>
    </row>
    <row r="2727" spans="1:1" x14ac:dyDescent="0.45">
      <c r="A2727"/>
    </row>
    <row r="2728" spans="1:1" x14ac:dyDescent="0.45">
      <c r="A2728"/>
    </row>
    <row r="2729" spans="1:1" x14ac:dyDescent="0.45">
      <c r="A2729"/>
    </row>
    <row r="2730" spans="1:1" x14ac:dyDescent="0.45">
      <c r="A2730"/>
    </row>
    <row r="2731" spans="1:1" x14ac:dyDescent="0.45">
      <c r="A2731"/>
    </row>
    <row r="2732" spans="1:1" x14ac:dyDescent="0.45">
      <c r="A2732"/>
    </row>
    <row r="2733" spans="1:1" x14ac:dyDescent="0.45">
      <c r="A2733"/>
    </row>
    <row r="2734" spans="1:1" x14ac:dyDescent="0.45">
      <c r="A2734"/>
    </row>
    <row r="2735" spans="1:1" x14ac:dyDescent="0.45">
      <c r="A2735"/>
    </row>
    <row r="2736" spans="1:1" x14ac:dyDescent="0.45">
      <c r="A2736"/>
    </row>
    <row r="2737" spans="1:1" x14ac:dyDescent="0.45">
      <c r="A2737"/>
    </row>
    <row r="2738" spans="1:1" x14ac:dyDescent="0.45">
      <c r="A2738"/>
    </row>
    <row r="2739" spans="1:1" x14ac:dyDescent="0.45">
      <c r="A2739"/>
    </row>
    <row r="2740" spans="1:1" x14ac:dyDescent="0.45">
      <c r="A2740"/>
    </row>
    <row r="2741" spans="1:1" x14ac:dyDescent="0.45">
      <c r="A2741"/>
    </row>
    <row r="2742" spans="1:1" x14ac:dyDescent="0.45">
      <c r="A2742"/>
    </row>
    <row r="2743" spans="1:1" x14ac:dyDescent="0.45">
      <c r="A2743"/>
    </row>
    <row r="2744" spans="1:1" x14ac:dyDescent="0.45">
      <c r="A2744"/>
    </row>
    <row r="2745" spans="1:1" x14ac:dyDescent="0.45">
      <c r="A2745"/>
    </row>
    <row r="2746" spans="1:1" x14ac:dyDescent="0.45">
      <c r="A2746"/>
    </row>
    <row r="2747" spans="1:1" x14ac:dyDescent="0.45">
      <c r="A2747"/>
    </row>
    <row r="2748" spans="1:1" x14ac:dyDescent="0.45">
      <c r="A2748"/>
    </row>
    <row r="2749" spans="1:1" x14ac:dyDescent="0.45">
      <c r="A2749"/>
    </row>
    <row r="2750" spans="1:1" x14ac:dyDescent="0.45">
      <c r="A2750"/>
    </row>
    <row r="2751" spans="1:1" x14ac:dyDescent="0.45">
      <c r="A2751"/>
    </row>
    <row r="2752" spans="1:1" x14ac:dyDescent="0.45">
      <c r="A2752"/>
    </row>
    <row r="2753" spans="1:1" x14ac:dyDescent="0.45">
      <c r="A2753"/>
    </row>
    <row r="2754" spans="1:1" x14ac:dyDescent="0.45">
      <c r="A2754"/>
    </row>
    <row r="2755" spans="1:1" x14ac:dyDescent="0.45">
      <c r="A2755"/>
    </row>
    <row r="2756" spans="1:1" x14ac:dyDescent="0.45">
      <c r="A2756"/>
    </row>
    <row r="2757" spans="1:1" x14ac:dyDescent="0.45">
      <c r="A2757"/>
    </row>
    <row r="2758" spans="1:1" x14ac:dyDescent="0.45">
      <c r="A2758"/>
    </row>
    <row r="2759" spans="1:1" x14ac:dyDescent="0.45">
      <c r="A2759"/>
    </row>
    <row r="2760" spans="1:1" x14ac:dyDescent="0.45">
      <c r="A2760"/>
    </row>
    <row r="2761" spans="1:1" x14ac:dyDescent="0.45">
      <c r="A2761"/>
    </row>
    <row r="2762" spans="1:1" x14ac:dyDescent="0.45">
      <c r="A2762"/>
    </row>
    <row r="2763" spans="1:1" x14ac:dyDescent="0.45">
      <c r="A2763"/>
    </row>
    <row r="2764" spans="1:1" x14ac:dyDescent="0.45">
      <c r="A2764"/>
    </row>
    <row r="2765" spans="1:1" x14ac:dyDescent="0.45">
      <c r="A2765"/>
    </row>
    <row r="2766" spans="1:1" x14ac:dyDescent="0.45">
      <c r="A2766"/>
    </row>
    <row r="2767" spans="1:1" x14ac:dyDescent="0.45">
      <c r="A2767"/>
    </row>
    <row r="2768" spans="1:1" x14ac:dyDescent="0.45">
      <c r="A2768"/>
    </row>
    <row r="2769" spans="1:1" x14ac:dyDescent="0.45">
      <c r="A2769"/>
    </row>
    <row r="2770" spans="1:1" x14ac:dyDescent="0.45">
      <c r="A2770"/>
    </row>
    <row r="2771" spans="1:1" x14ac:dyDescent="0.45">
      <c r="A2771"/>
    </row>
    <row r="2772" spans="1:1" x14ac:dyDescent="0.45">
      <c r="A2772"/>
    </row>
    <row r="2773" spans="1:1" x14ac:dyDescent="0.45">
      <c r="A2773"/>
    </row>
    <row r="2774" spans="1:1" x14ac:dyDescent="0.45">
      <c r="A2774"/>
    </row>
    <row r="2775" spans="1:1" x14ac:dyDescent="0.45">
      <c r="A2775"/>
    </row>
    <row r="2776" spans="1:1" x14ac:dyDescent="0.45">
      <c r="A2776"/>
    </row>
    <row r="2777" spans="1:1" x14ac:dyDescent="0.45">
      <c r="A2777"/>
    </row>
    <row r="2778" spans="1:1" x14ac:dyDescent="0.45">
      <c r="A2778"/>
    </row>
    <row r="2779" spans="1:1" x14ac:dyDescent="0.45">
      <c r="A2779"/>
    </row>
    <row r="2780" spans="1:1" x14ac:dyDescent="0.45">
      <c r="A2780"/>
    </row>
    <row r="2781" spans="1:1" x14ac:dyDescent="0.45">
      <c r="A2781"/>
    </row>
    <row r="2782" spans="1:1" x14ac:dyDescent="0.45">
      <c r="A2782"/>
    </row>
    <row r="2783" spans="1:1" x14ac:dyDescent="0.45">
      <c r="A2783"/>
    </row>
    <row r="2784" spans="1:1" x14ac:dyDescent="0.45">
      <c r="A2784"/>
    </row>
    <row r="2785" spans="1:1" x14ac:dyDescent="0.45">
      <c r="A2785"/>
    </row>
    <row r="2786" spans="1:1" x14ac:dyDescent="0.45">
      <c r="A2786"/>
    </row>
    <row r="2787" spans="1:1" x14ac:dyDescent="0.45">
      <c r="A2787"/>
    </row>
    <row r="2788" spans="1:1" x14ac:dyDescent="0.45">
      <c r="A2788"/>
    </row>
    <row r="2789" spans="1:1" x14ac:dyDescent="0.45">
      <c r="A2789"/>
    </row>
    <row r="2790" spans="1:1" x14ac:dyDescent="0.45">
      <c r="A2790"/>
    </row>
    <row r="2791" spans="1:1" x14ac:dyDescent="0.45">
      <c r="A2791"/>
    </row>
    <row r="2792" spans="1:1" x14ac:dyDescent="0.45">
      <c r="A2792"/>
    </row>
    <row r="2793" spans="1:1" x14ac:dyDescent="0.45">
      <c r="A2793"/>
    </row>
    <row r="2794" spans="1:1" x14ac:dyDescent="0.45">
      <c r="A2794"/>
    </row>
    <row r="2795" spans="1:1" x14ac:dyDescent="0.45">
      <c r="A2795"/>
    </row>
    <row r="2796" spans="1:1" x14ac:dyDescent="0.45">
      <c r="A2796"/>
    </row>
    <row r="2797" spans="1:1" x14ac:dyDescent="0.45">
      <c r="A2797"/>
    </row>
    <row r="2798" spans="1:1" x14ac:dyDescent="0.45">
      <c r="A2798"/>
    </row>
    <row r="2799" spans="1:1" x14ac:dyDescent="0.45">
      <c r="A2799"/>
    </row>
    <row r="2800" spans="1:1" x14ac:dyDescent="0.45">
      <c r="A2800"/>
    </row>
    <row r="2801" spans="1:1" x14ac:dyDescent="0.45">
      <c r="A2801"/>
    </row>
    <row r="2802" spans="1:1" x14ac:dyDescent="0.45">
      <c r="A2802"/>
    </row>
    <row r="2803" spans="1:1" x14ac:dyDescent="0.45">
      <c r="A2803"/>
    </row>
    <row r="2804" spans="1:1" x14ac:dyDescent="0.45">
      <c r="A2804"/>
    </row>
    <row r="2805" spans="1:1" x14ac:dyDescent="0.45">
      <c r="A2805"/>
    </row>
    <row r="2806" spans="1:1" x14ac:dyDescent="0.45">
      <c r="A2806"/>
    </row>
    <row r="2807" spans="1:1" x14ac:dyDescent="0.45">
      <c r="A2807"/>
    </row>
    <row r="2808" spans="1:1" x14ac:dyDescent="0.45">
      <c r="A2808"/>
    </row>
    <row r="2809" spans="1:1" x14ac:dyDescent="0.45">
      <c r="A2809"/>
    </row>
    <row r="2810" spans="1:1" x14ac:dyDescent="0.45">
      <c r="A2810"/>
    </row>
    <row r="2811" spans="1:1" x14ac:dyDescent="0.45">
      <c r="A2811"/>
    </row>
    <row r="2812" spans="1:1" x14ac:dyDescent="0.45">
      <c r="A2812"/>
    </row>
    <row r="2813" spans="1:1" x14ac:dyDescent="0.45">
      <c r="A2813"/>
    </row>
    <row r="2814" spans="1:1" x14ac:dyDescent="0.45">
      <c r="A2814"/>
    </row>
    <row r="2815" spans="1:1" x14ac:dyDescent="0.45">
      <c r="A2815"/>
    </row>
    <row r="2816" spans="1:1" x14ac:dyDescent="0.45">
      <c r="A2816"/>
    </row>
    <row r="2817" spans="1:1" x14ac:dyDescent="0.45">
      <c r="A2817"/>
    </row>
    <row r="2818" spans="1:1" x14ac:dyDescent="0.45">
      <c r="A2818"/>
    </row>
    <row r="2819" spans="1:1" x14ac:dyDescent="0.45">
      <c r="A2819"/>
    </row>
    <row r="2820" spans="1:1" x14ac:dyDescent="0.45">
      <c r="A2820"/>
    </row>
    <row r="2821" spans="1:1" x14ac:dyDescent="0.45">
      <c r="A2821"/>
    </row>
    <row r="2822" spans="1:1" x14ac:dyDescent="0.45">
      <c r="A2822"/>
    </row>
    <row r="2823" spans="1:1" x14ac:dyDescent="0.45">
      <c r="A2823"/>
    </row>
    <row r="2824" spans="1:1" x14ac:dyDescent="0.45">
      <c r="A2824"/>
    </row>
    <row r="2825" spans="1:1" x14ac:dyDescent="0.45">
      <c r="A2825"/>
    </row>
    <row r="2826" spans="1:1" x14ac:dyDescent="0.45">
      <c r="A2826"/>
    </row>
    <row r="2827" spans="1:1" x14ac:dyDescent="0.45">
      <c r="A2827"/>
    </row>
    <row r="2828" spans="1:1" x14ac:dyDescent="0.45">
      <c r="A2828"/>
    </row>
    <row r="2829" spans="1:1" x14ac:dyDescent="0.45">
      <c r="A2829"/>
    </row>
    <row r="2830" spans="1:1" x14ac:dyDescent="0.45">
      <c r="A2830"/>
    </row>
    <row r="2831" spans="1:1" x14ac:dyDescent="0.45">
      <c r="A2831"/>
    </row>
    <row r="2832" spans="1:1" x14ac:dyDescent="0.45">
      <c r="A2832"/>
    </row>
    <row r="2833" spans="1:1" x14ac:dyDescent="0.45">
      <c r="A2833"/>
    </row>
    <row r="2834" spans="1:1" x14ac:dyDescent="0.45">
      <c r="A2834"/>
    </row>
    <row r="2835" spans="1:1" x14ac:dyDescent="0.45">
      <c r="A2835"/>
    </row>
    <row r="2836" spans="1:1" x14ac:dyDescent="0.45">
      <c r="A2836"/>
    </row>
    <row r="2837" spans="1:1" x14ac:dyDescent="0.45">
      <c r="A2837"/>
    </row>
    <row r="2838" spans="1:1" x14ac:dyDescent="0.45">
      <c r="A2838"/>
    </row>
    <row r="2839" spans="1:1" x14ac:dyDescent="0.45">
      <c r="A2839"/>
    </row>
    <row r="2840" spans="1:1" x14ac:dyDescent="0.45">
      <c r="A2840"/>
    </row>
    <row r="2841" spans="1:1" x14ac:dyDescent="0.45">
      <c r="A2841"/>
    </row>
    <row r="2842" spans="1:1" x14ac:dyDescent="0.45">
      <c r="A2842"/>
    </row>
    <row r="2843" spans="1:1" x14ac:dyDescent="0.45">
      <c r="A2843"/>
    </row>
    <row r="2844" spans="1:1" x14ac:dyDescent="0.45">
      <c r="A2844"/>
    </row>
    <row r="2845" spans="1:1" x14ac:dyDescent="0.45">
      <c r="A2845"/>
    </row>
    <row r="2846" spans="1:1" x14ac:dyDescent="0.45">
      <c r="A2846"/>
    </row>
    <row r="2847" spans="1:1" x14ac:dyDescent="0.45">
      <c r="A2847"/>
    </row>
    <row r="2848" spans="1:1" x14ac:dyDescent="0.45">
      <c r="A2848"/>
    </row>
    <row r="2849" spans="1:1" x14ac:dyDescent="0.45">
      <c r="A2849"/>
    </row>
    <row r="2850" spans="1:1" x14ac:dyDescent="0.45">
      <c r="A2850"/>
    </row>
    <row r="2851" spans="1:1" x14ac:dyDescent="0.45">
      <c r="A2851"/>
    </row>
    <row r="2852" spans="1:1" x14ac:dyDescent="0.45">
      <c r="A2852"/>
    </row>
    <row r="2853" spans="1:1" x14ac:dyDescent="0.45">
      <c r="A2853"/>
    </row>
    <row r="2854" spans="1:1" x14ac:dyDescent="0.45">
      <c r="A2854"/>
    </row>
    <row r="2855" spans="1:1" x14ac:dyDescent="0.45">
      <c r="A2855"/>
    </row>
    <row r="2856" spans="1:1" x14ac:dyDescent="0.45">
      <c r="A2856"/>
    </row>
    <row r="2857" spans="1:1" x14ac:dyDescent="0.45">
      <c r="A2857"/>
    </row>
    <row r="2858" spans="1:1" x14ac:dyDescent="0.45">
      <c r="A2858"/>
    </row>
    <row r="2859" spans="1:1" x14ac:dyDescent="0.45">
      <c r="A2859"/>
    </row>
    <row r="2860" spans="1:1" x14ac:dyDescent="0.45">
      <c r="A2860"/>
    </row>
    <row r="2861" spans="1:1" x14ac:dyDescent="0.45">
      <c r="A2861"/>
    </row>
    <row r="2862" spans="1:1" x14ac:dyDescent="0.45">
      <c r="A2862"/>
    </row>
    <row r="2863" spans="1:1" x14ac:dyDescent="0.45">
      <c r="A2863"/>
    </row>
    <row r="2864" spans="1:1" x14ac:dyDescent="0.45">
      <c r="A2864"/>
    </row>
    <row r="2865" spans="1:1" x14ac:dyDescent="0.45">
      <c r="A2865"/>
    </row>
    <row r="2866" spans="1:1" x14ac:dyDescent="0.45">
      <c r="A2866"/>
    </row>
    <row r="2867" spans="1:1" x14ac:dyDescent="0.45">
      <c r="A2867"/>
    </row>
    <row r="2868" spans="1:1" x14ac:dyDescent="0.45">
      <c r="A2868"/>
    </row>
    <row r="2869" spans="1:1" x14ac:dyDescent="0.45">
      <c r="A2869"/>
    </row>
    <row r="2870" spans="1:1" x14ac:dyDescent="0.45">
      <c r="A2870"/>
    </row>
    <row r="2871" spans="1:1" x14ac:dyDescent="0.45">
      <c r="A2871"/>
    </row>
    <row r="2872" spans="1:1" x14ac:dyDescent="0.45">
      <c r="A2872"/>
    </row>
    <row r="2873" spans="1:1" x14ac:dyDescent="0.45">
      <c r="A2873"/>
    </row>
    <row r="2874" spans="1:1" x14ac:dyDescent="0.45">
      <c r="A2874"/>
    </row>
    <row r="2875" spans="1:1" x14ac:dyDescent="0.45">
      <c r="A2875"/>
    </row>
    <row r="2876" spans="1:1" x14ac:dyDescent="0.45">
      <c r="A2876"/>
    </row>
    <row r="2877" spans="1:1" x14ac:dyDescent="0.45">
      <c r="A2877"/>
    </row>
    <row r="2878" spans="1:1" x14ac:dyDescent="0.45">
      <c r="A2878"/>
    </row>
    <row r="2879" spans="1:1" x14ac:dyDescent="0.45">
      <c r="A2879"/>
    </row>
    <row r="2880" spans="1:1" x14ac:dyDescent="0.45">
      <c r="A2880"/>
    </row>
    <row r="2881" spans="1:1" x14ac:dyDescent="0.45">
      <c r="A2881"/>
    </row>
    <row r="2882" spans="1:1" x14ac:dyDescent="0.45">
      <c r="A2882"/>
    </row>
    <row r="2883" spans="1:1" x14ac:dyDescent="0.45">
      <c r="A2883"/>
    </row>
    <row r="2884" spans="1:1" x14ac:dyDescent="0.45">
      <c r="A2884"/>
    </row>
    <row r="2885" spans="1:1" x14ac:dyDescent="0.45">
      <c r="A2885"/>
    </row>
    <row r="2886" spans="1:1" x14ac:dyDescent="0.45">
      <c r="A2886"/>
    </row>
    <row r="2887" spans="1:1" x14ac:dyDescent="0.45">
      <c r="A2887"/>
    </row>
    <row r="2888" spans="1:1" x14ac:dyDescent="0.45">
      <c r="A2888"/>
    </row>
    <row r="2889" spans="1:1" x14ac:dyDescent="0.45">
      <c r="A2889"/>
    </row>
    <row r="2890" spans="1:1" x14ac:dyDescent="0.45">
      <c r="A2890"/>
    </row>
    <row r="2891" spans="1:1" x14ac:dyDescent="0.45">
      <c r="A2891"/>
    </row>
    <row r="2892" spans="1:1" x14ac:dyDescent="0.45">
      <c r="A2892"/>
    </row>
    <row r="2893" spans="1:1" x14ac:dyDescent="0.45">
      <c r="A2893"/>
    </row>
    <row r="2894" spans="1:1" x14ac:dyDescent="0.45">
      <c r="A2894"/>
    </row>
    <row r="2895" spans="1:1" x14ac:dyDescent="0.45">
      <c r="A2895"/>
    </row>
    <row r="2896" spans="1:1" x14ac:dyDescent="0.45">
      <c r="A2896"/>
    </row>
    <row r="2897" spans="1:1" x14ac:dyDescent="0.45">
      <c r="A2897"/>
    </row>
    <row r="2898" spans="1:1" x14ac:dyDescent="0.45">
      <c r="A2898"/>
    </row>
    <row r="2899" spans="1:1" x14ac:dyDescent="0.45">
      <c r="A2899"/>
    </row>
    <row r="2900" spans="1:1" x14ac:dyDescent="0.45">
      <c r="A2900"/>
    </row>
    <row r="2901" spans="1:1" x14ac:dyDescent="0.45">
      <c r="A2901"/>
    </row>
    <row r="2902" spans="1:1" x14ac:dyDescent="0.45">
      <c r="A2902"/>
    </row>
    <row r="2903" spans="1:1" x14ac:dyDescent="0.45">
      <c r="A2903"/>
    </row>
    <row r="2904" spans="1:1" x14ac:dyDescent="0.45">
      <c r="A2904"/>
    </row>
    <row r="2905" spans="1:1" x14ac:dyDescent="0.45">
      <c r="A2905"/>
    </row>
    <row r="2906" spans="1:1" x14ac:dyDescent="0.45">
      <c r="A2906"/>
    </row>
    <row r="2907" spans="1:1" x14ac:dyDescent="0.45">
      <c r="A2907"/>
    </row>
    <row r="2908" spans="1:1" x14ac:dyDescent="0.45">
      <c r="A2908"/>
    </row>
    <row r="2909" spans="1:1" x14ac:dyDescent="0.45">
      <c r="A2909"/>
    </row>
    <row r="2910" spans="1:1" x14ac:dyDescent="0.45">
      <c r="A2910"/>
    </row>
    <row r="2911" spans="1:1" x14ac:dyDescent="0.45">
      <c r="A2911"/>
    </row>
    <row r="2912" spans="1:1" x14ac:dyDescent="0.45">
      <c r="A2912"/>
    </row>
    <row r="2913" spans="1:1" x14ac:dyDescent="0.45">
      <c r="A2913"/>
    </row>
    <row r="2914" spans="1:1" x14ac:dyDescent="0.45">
      <c r="A2914"/>
    </row>
    <row r="2915" spans="1:1" x14ac:dyDescent="0.45">
      <c r="A2915"/>
    </row>
    <row r="2916" spans="1:1" x14ac:dyDescent="0.45">
      <c r="A2916"/>
    </row>
    <row r="2917" spans="1:1" x14ac:dyDescent="0.45">
      <c r="A2917"/>
    </row>
    <row r="2918" spans="1:1" x14ac:dyDescent="0.45">
      <c r="A2918"/>
    </row>
    <row r="2919" spans="1:1" x14ac:dyDescent="0.45">
      <c r="A2919"/>
    </row>
    <row r="2920" spans="1:1" x14ac:dyDescent="0.45">
      <c r="A2920"/>
    </row>
    <row r="2921" spans="1:1" x14ac:dyDescent="0.45">
      <c r="A2921"/>
    </row>
    <row r="2922" spans="1:1" x14ac:dyDescent="0.45">
      <c r="A2922"/>
    </row>
    <row r="2923" spans="1:1" x14ac:dyDescent="0.45">
      <c r="A2923"/>
    </row>
    <row r="2924" spans="1:1" x14ac:dyDescent="0.45">
      <c r="A2924"/>
    </row>
    <row r="2925" spans="1:1" x14ac:dyDescent="0.45">
      <c r="A2925"/>
    </row>
    <row r="2926" spans="1:1" x14ac:dyDescent="0.45">
      <c r="A2926"/>
    </row>
    <row r="2927" spans="1:1" x14ac:dyDescent="0.45">
      <c r="A2927"/>
    </row>
    <row r="2928" spans="1:1" x14ac:dyDescent="0.45">
      <c r="A2928"/>
    </row>
    <row r="2929" spans="1:1" x14ac:dyDescent="0.45">
      <c r="A2929"/>
    </row>
    <row r="2930" spans="1:1" x14ac:dyDescent="0.45">
      <c r="A2930"/>
    </row>
    <row r="2931" spans="1:1" x14ac:dyDescent="0.45">
      <c r="A2931"/>
    </row>
    <row r="2932" spans="1:1" x14ac:dyDescent="0.45">
      <c r="A2932"/>
    </row>
    <row r="2933" spans="1:1" x14ac:dyDescent="0.45">
      <c r="A2933"/>
    </row>
    <row r="2934" spans="1:1" x14ac:dyDescent="0.45">
      <c r="A2934"/>
    </row>
    <row r="2935" spans="1:1" x14ac:dyDescent="0.45">
      <c r="A2935"/>
    </row>
    <row r="2936" spans="1:1" x14ac:dyDescent="0.45">
      <c r="A2936"/>
    </row>
    <row r="2937" spans="1:1" x14ac:dyDescent="0.45">
      <c r="A2937"/>
    </row>
    <row r="2938" spans="1:1" x14ac:dyDescent="0.45">
      <c r="A2938"/>
    </row>
    <row r="2939" spans="1:1" x14ac:dyDescent="0.45">
      <c r="A2939"/>
    </row>
    <row r="2940" spans="1:1" x14ac:dyDescent="0.45">
      <c r="A2940"/>
    </row>
    <row r="2941" spans="1:1" x14ac:dyDescent="0.45">
      <c r="A2941"/>
    </row>
    <row r="2942" spans="1:1" x14ac:dyDescent="0.45">
      <c r="A2942"/>
    </row>
    <row r="2943" spans="1:1" x14ac:dyDescent="0.45">
      <c r="A2943"/>
    </row>
    <row r="2944" spans="1:1" x14ac:dyDescent="0.45">
      <c r="A2944"/>
    </row>
    <row r="2945" spans="1:1" x14ac:dyDescent="0.45">
      <c r="A2945"/>
    </row>
    <row r="2946" spans="1:1" x14ac:dyDescent="0.45">
      <c r="A2946"/>
    </row>
    <row r="2947" spans="1:1" x14ac:dyDescent="0.45">
      <c r="A2947"/>
    </row>
    <row r="2948" spans="1:1" x14ac:dyDescent="0.45">
      <c r="A2948"/>
    </row>
    <row r="2949" spans="1:1" x14ac:dyDescent="0.45">
      <c r="A2949"/>
    </row>
    <row r="2950" spans="1:1" x14ac:dyDescent="0.45">
      <c r="A2950"/>
    </row>
    <row r="2951" spans="1:1" x14ac:dyDescent="0.45">
      <c r="A2951"/>
    </row>
    <row r="2952" spans="1:1" x14ac:dyDescent="0.45">
      <c r="A2952"/>
    </row>
    <row r="2953" spans="1:1" x14ac:dyDescent="0.45">
      <c r="A2953"/>
    </row>
    <row r="2954" spans="1:1" x14ac:dyDescent="0.45">
      <c r="A2954"/>
    </row>
    <row r="2955" spans="1:1" x14ac:dyDescent="0.45">
      <c r="A2955"/>
    </row>
    <row r="2956" spans="1:1" x14ac:dyDescent="0.45">
      <c r="A2956"/>
    </row>
    <row r="2957" spans="1:1" x14ac:dyDescent="0.45">
      <c r="A2957"/>
    </row>
    <row r="2958" spans="1:1" x14ac:dyDescent="0.45">
      <c r="A2958"/>
    </row>
    <row r="2959" spans="1:1" x14ac:dyDescent="0.45">
      <c r="A2959"/>
    </row>
    <row r="2960" spans="1:1" x14ac:dyDescent="0.45">
      <c r="A2960"/>
    </row>
    <row r="2961" spans="1:1" x14ac:dyDescent="0.45">
      <c r="A2961"/>
    </row>
    <row r="2962" spans="1:1" x14ac:dyDescent="0.45">
      <c r="A2962"/>
    </row>
    <row r="2963" spans="1:1" x14ac:dyDescent="0.45">
      <c r="A2963"/>
    </row>
    <row r="2964" spans="1:1" x14ac:dyDescent="0.45">
      <c r="A2964"/>
    </row>
    <row r="2965" spans="1:1" x14ac:dyDescent="0.45">
      <c r="A2965"/>
    </row>
    <row r="2966" spans="1:1" x14ac:dyDescent="0.45">
      <c r="A2966"/>
    </row>
    <row r="2967" spans="1:1" x14ac:dyDescent="0.45">
      <c r="A2967"/>
    </row>
    <row r="2968" spans="1:1" x14ac:dyDescent="0.45">
      <c r="A2968"/>
    </row>
    <row r="2969" spans="1:1" x14ac:dyDescent="0.45">
      <c r="A2969"/>
    </row>
    <row r="2970" spans="1:1" x14ac:dyDescent="0.45">
      <c r="A2970"/>
    </row>
    <row r="2971" spans="1:1" x14ac:dyDescent="0.45">
      <c r="A2971"/>
    </row>
    <row r="2972" spans="1:1" x14ac:dyDescent="0.45">
      <c r="A2972"/>
    </row>
    <row r="2973" spans="1:1" x14ac:dyDescent="0.45">
      <c r="A2973"/>
    </row>
    <row r="2974" spans="1:1" x14ac:dyDescent="0.45">
      <c r="A2974"/>
    </row>
    <row r="2975" spans="1:1" x14ac:dyDescent="0.45">
      <c r="A2975"/>
    </row>
    <row r="2976" spans="1:1" x14ac:dyDescent="0.45">
      <c r="A2976"/>
    </row>
    <row r="2977" spans="1:1" x14ac:dyDescent="0.45">
      <c r="A2977"/>
    </row>
    <row r="2978" spans="1:1" x14ac:dyDescent="0.45">
      <c r="A2978"/>
    </row>
    <row r="2979" spans="1:1" x14ac:dyDescent="0.45">
      <c r="A2979"/>
    </row>
    <row r="2980" spans="1:1" x14ac:dyDescent="0.45">
      <c r="A2980"/>
    </row>
    <row r="2981" spans="1:1" x14ac:dyDescent="0.45">
      <c r="A2981"/>
    </row>
    <row r="2982" spans="1:1" x14ac:dyDescent="0.45">
      <c r="A2982"/>
    </row>
    <row r="2983" spans="1:1" x14ac:dyDescent="0.45">
      <c r="A2983"/>
    </row>
    <row r="2984" spans="1:1" x14ac:dyDescent="0.45">
      <c r="A2984"/>
    </row>
    <row r="2985" spans="1:1" x14ac:dyDescent="0.45">
      <c r="A2985"/>
    </row>
    <row r="2986" spans="1:1" x14ac:dyDescent="0.45">
      <c r="A2986"/>
    </row>
    <row r="2987" spans="1:1" x14ac:dyDescent="0.45">
      <c r="A2987"/>
    </row>
    <row r="2988" spans="1:1" x14ac:dyDescent="0.45">
      <c r="A2988"/>
    </row>
    <row r="2989" spans="1:1" x14ac:dyDescent="0.45">
      <c r="A2989"/>
    </row>
    <row r="2990" spans="1:1" x14ac:dyDescent="0.45">
      <c r="A2990"/>
    </row>
    <row r="2991" spans="1:1" x14ac:dyDescent="0.45">
      <c r="A2991"/>
    </row>
    <row r="2992" spans="1:1" x14ac:dyDescent="0.45">
      <c r="A2992"/>
    </row>
    <row r="2993" spans="1:1" x14ac:dyDescent="0.45">
      <c r="A2993"/>
    </row>
    <row r="2994" spans="1:1" x14ac:dyDescent="0.45">
      <c r="A2994"/>
    </row>
    <row r="2995" spans="1:1" x14ac:dyDescent="0.45">
      <c r="A2995"/>
    </row>
    <row r="2996" spans="1:1" x14ac:dyDescent="0.45">
      <c r="A2996"/>
    </row>
    <row r="2997" spans="1:1" x14ac:dyDescent="0.45">
      <c r="A2997"/>
    </row>
    <row r="2998" spans="1:1" x14ac:dyDescent="0.45">
      <c r="A2998"/>
    </row>
    <row r="2999" spans="1:1" x14ac:dyDescent="0.45">
      <c r="A2999"/>
    </row>
    <row r="3000" spans="1:1" x14ac:dyDescent="0.45">
      <c r="A3000"/>
    </row>
    <row r="3001" spans="1:1" x14ac:dyDescent="0.45">
      <c r="A3001"/>
    </row>
    <row r="3002" spans="1:1" x14ac:dyDescent="0.45">
      <c r="A3002"/>
    </row>
    <row r="3003" spans="1:1" x14ac:dyDescent="0.45">
      <c r="A3003"/>
    </row>
    <row r="3004" spans="1:1" x14ac:dyDescent="0.45">
      <c r="A3004"/>
    </row>
    <row r="3005" spans="1:1" x14ac:dyDescent="0.45">
      <c r="A3005"/>
    </row>
    <row r="3006" spans="1:1" x14ac:dyDescent="0.45">
      <c r="A3006"/>
    </row>
    <row r="3007" spans="1:1" x14ac:dyDescent="0.45">
      <c r="A3007"/>
    </row>
    <row r="3008" spans="1:1" x14ac:dyDescent="0.45">
      <c r="A3008"/>
    </row>
    <row r="3009" spans="1:1" x14ac:dyDescent="0.45">
      <c r="A3009"/>
    </row>
    <row r="3010" spans="1:1" x14ac:dyDescent="0.45">
      <c r="A3010"/>
    </row>
    <row r="3011" spans="1:1" x14ac:dyDescent="0.45">
      <c r="A3011"/>
    </row>
    <row r="3012" spans="1:1" x14ac:dyDescent="0.45">
      <c r="A3012"/>
    </row>
    <row r="3013" spans="1:1" x14ac:dyDescent="0.45">
      <c r="A3013"/>
    </row>
    <row r="3014" spans="1:1" x14ac:dyDescent="0.45">
      <c r="A3014"/>
    </row>
    <row r="3015" spans="1:1" x14ac:dyDescent="0.45">
      <c r="A3015"/>
    </row>
    <row r="3016" spans="1:1" x14ac:dyDescent="0.45">
      <c r="A3016"/>
    </row>
    <row r="3017" spans="1:1" x14ac:dyDescent="0.45">
      <c r="A3017"/>
    </row>
    <row r="3018" spans="1:1" x14ac:dyDescent="0.45">
      <c r="A3018"/>
    </row>
    <row r="3019" spans="1:1" x14ac:dyDescent="0.45">
      <c r="A3019"/>
    </row>
    <row r="3020" spans="1:1" x14ac:dyDescent="0.45">
      <c r="A3020"/>
    </row>
    <row r="3021" spans="1:1" x14ac:dyDescent="0.45">
      <c r="A3021"/>
    </row>
    <row r="3022" spans="1:1" x14ac:dyDescent="0.45">
      <c r="A3022"/>
    </row>
    <row r="3023" spans="1:1" x14ac:dyDescent="0.45">
      <c r="A3023"/>
    </row>
    <row r="3024" spans="1:1" x14ac:dyDescent="0.45">
      <c r="A3024"/>
    </row>
    <row r="3025" spans="1:1" x14ac:dyDescent="0.45">
      <c r="A3025"/>
    </row>
    <row r="3026" spans="1:1" x14ac:dyDescent="0.45">
      <c r="A3026"/>
    </row>
    <row r="3027" spans="1:1" x14ac:dyDescent="0.45">
      <c r="A3027"/>
    </row>
    <row r="3028" spans="1:1" x14ac:dyDescent="0.45">
      <c r="A3028"/>
    </row>
    <row r="3029" spans="1:1" x14ac:dyDescent="0.45">
      <c r="A3029"/>
    </row>
    <row r="3030" spans="1:1" x14ac:dyDescent="0.45">
      <c r="A3030"/>
    </row>
    <row r="3031" spans="1:1" x14ac:dyDescent="0.45">
      <c r="A3031"/>
    </row>
    <row r="3032" spans="1:1" x14ac:dyDescent="0.45">
      <c r="A3032"/>
    </row>
    <row r="3033" spans="1:1" x14ac:dyDescent="0.45">
      <c r="A3033"/>
    </row>
    <row r="3034" spans="1:1" x14ac:dyDescent="0.45">
      <c r="A3034"/>
    </row>
    <row r="3035" spans="1:1" x14ac:dyDescent="0.45">
      <c r="A3035"/>
    </row>
    <row r="3036" spans="1:1" x14ac:dyDescent="0.45">
      <c r="A3036"/>
    </row>
    <row r="3037" spans="1:1" x14ac:dyDescent="0.45">
      <c r="A3037"/>
    </row>
    <row r="3038" spans="1:1" x14ac:dyDescent="0.45">
      <c r="A3038"/>
    </row>
    <row r="3039" spans="1:1" x14ac:dyDescent="0.45">
      <c r="A3039"/>
    </row>
    <row r="3040" spans="1:1" x14ac:dyDescent="0.45">
      <c r="A3040"/>
    </row>
    <row r="3041" spans="1:1" x14ac:dyDescent="0.45">
      <c r="A3041"/>
    </row>
    <row r="3042" spans="1:1" x14ac:dyDescent="0.45">
      <c r="A3042"/>
    </row>
    <row r="3043" spans="1:1" x14ac:dyDescent="0.45">
      <c r="A3043"/>
    </row>
    <row r="3044" spans="1:1" x14ac:dyDescent="0.45">
      <c r="A3044"/>
    </row>
    <row r="3045" spans="1:1" x14ac:dyDescent="0.45">
      <c r="A3045"/>
    </row>
    <row r="3046" spans="1:1" x14ac:dyDescent="0.45">
      <c r="A3046"/>
    </row>
    <row r="3047" spans="1:1" x14ac:dyDescent="0.45">
      <c r="A3047"/>
    </row>
    <row r="3048" spans="1:1" x14ac:dyDescent="0.45">
      <c r="A3048"/>
    </row>
    <row r="3049" spans="1:1" x14ac:dyDescent="0.45">
      <c r="A3049"/>
    </row>
    <row r="3050" spans="1:1" x14ac:dyDescent="0.45">
      <c r="A3050"/>
    </row>
    <row r="3051" spans="1:1" x14ac:dyDescent="0.45">
      <c r="A3051"/>
    </row>
    <row r="3052" spans="1:1" x14ac:dyDescent="0.45">
      <c r="A3052"/>
    </row>
    <row r="3053" spans="1:1" x14ac:dyDescent="0.45">
      <c r="A3053"/>
    </row>
    <row r="3054" spans="1:1" x14ac:dyDescent="0.45">
      <c r="A3054"/>
    </row>
    <row r="3055" spans="1:1" x14ac:dyDescent="0.45">
      <c r="A3055"/>
    </row>
    <row r="3056" spans="1:1" x14ac:dyDescent="0.45">
      <c r="A3056"/>
    </row>
    <row r="3057" spans="1:1" x14ac:dyDescent="0.45">
      <c r="A3057"/>
    </row>
    <row r="3058" spans="1:1" x14ac:dyDescent="0.45">
      <c r="A3058"/>
    </row>
    <row r="3059" spans="1:1" x14ac:dyDescent="0.45">
      <c r="A3059"/>
    </row>
    <row r="3060" spans="1:1" x14ac:dyDescent="0.45">
      <c r="A3060"/>
    </row>
    <row r="3061" spans="1:1" x14ac:dyDescent="0.45">
      <c r="A3061"/>
    </row>
    <row r="3062" spans="1:1" x14ac:dyDescent="0.45">
      <c r="A3062"/>
    </row>
    <row r="3063" spans="1:1" x14ac:dyDescent="0.45">
      <c r="A3063"/>
    </row>
    <row r="3064" spans="1:1" x14ac:dyDescent="0.45">
      <c r="A3064"/>
    </row>
    <row r="3065" spans="1:1" x14ac:dyDescent="0.45">
      <c r="A3065"/>
    </row>
    <row r="3066" spans="1:1" x14ac:dyDescent="0.45">
      <c r="A3066"/>
    </row>
    <row r="3067" spans="1:1" x14ac:dyDescent="0.45">
      <c r="A3067"/>
    </row>
    <row r="3068" spans="1:1" x14ac:dyDescent="0.45">
      <c r="A3068"/>
    </row>
    <row r="3069" spans="1:1" x14ac:dyDescent="0.45">
      <c r="A3069"/>
    </row>
    <row r="3070" spans="1:1" x14ac:dyDescent="0.45">
      <c r="A3070"/>
    </row>
    <row r="3071" spans="1:1" x14ac:dyDescent="0.45">
      <c r="A3071"/>
    </row>
    <row r="3072" spans="1:1" x14ac:dyDescent="0.45">
      <c r="A3072"/>
    </row>
    <row r="3073" spans="1:1" x14ac:dyDescent="0.45">
      <c r="A3073"/>
    </row>
    <row r="3074" spans="1:1" x14ac:dyDescent="0.45">
      <c r="A3074"/>
    </row>
    <row r="3075" spans="1:1" x14ac:dyDescent="0.45">
      <c r="A3075"/>
    </row>
    <row r="3076" spans="1:1" x14ac:dyDescent="0.45">
      <c r="A3076"/>
    </row>
    <row r="3077" spans="1:1" x14ac:dyDescent="0.45">
      <c r="A3077"/>
    </row>
    <row r="3078" spans="1:1" x14ac:dyDescent="0.45">
      <c r="A3078"/>
    </row>
    <row r="3079" spans="1:1" x14ac:dyDescent="0.45">
      <c r="A3079"/>
    </row>
    <row r="3080" spans="1:1" x14ac:dyDescent="0.45">
      <c r="A3080"/>
    </row>
    <row r="3081" spans="1:1" x14ac:dyDescent="0.45">
      <c r="A3081"/>
    </row>
    <row r="3082" spans="1:1" x14ac:dyDescent="0.45">
      <c r="A3082"/>
    </row>
    <row r="3083" spans="1:1" x14ac:dyDescent="0.45">
      <c r="A3083"/>
    </row>
    <row r="3084" spans="1:1" x14ac:dyDescent="0.45">
      <c r="A3084"/>
    </row>
    <row r="3085" spans="1:1" x14ac:dyDescent="0.45">
      <c r="A3085"/>
    </row>
    <row r="3086" spans="1:1" x14ac:dyDescent="0.45">
      <c r="A3086"/>
    </row>
    <row r="3087" spans="1:1" x14ac:dyDescent="0.45">
      <c r="A3087"/>
    </row>
    <row r="3088" spans="1:1" x14ac:dyDescent="0.45">
      <c r="A3088"/>
    </row>
    <row r="3089" spans="1:1" x14ac:dyDescent="0.45">
      <c r="A3089"/>
    </row>
    <row r="3090" spans="1:1" x14ac:dyDescent="0.45">
      <c r="A3090"/>
    </row>
    <row r="3091" spans="1:1" x14ac:dyDescent="0.45">
      <c r="A3091"/>
    </row>
    <row r="3092" spans="1:1" x14ac:dyDescent="0.45">
      <c r="A3092"/>
    </row>
    <row r="3093" spans="1:1" x14ac:dyDescent="0.45">
      <c r="A3093"/>
    </row>
    <row r="3094" spans="1:1" x14ac:dyDescent="0.45">
      <c r="A3094"/>
    </row>
    <row r="3095" spans="1:1" x14ac:dyDescent="0.45">
      <c r="A3095"/>
    </row>
    <row r="3096" spans="1:1" x14ac:dyDescent="0.45">
      <c r="A3096"/>
    </row>
    <row r="3097" spans="1:1" x14ac:dyDescent="0.45">
      <c r="A3097"/>
    </row>
    <row r="3098" spans="1:1" x14ac:dyDescent="0.45">
      <c r="A3098"/>
    </row>
    <row r="3099" spans="1:1" x14ac:dyDescent="0.45">
      <c r="A3099"/>
    </row>
    <row r="3100" spans="1:1" x14ac:dyDescent="0.45">
      <c r="A3100"/>
    </row>
    <row r="3101" spans="1:1" x14ac:dyDescent="0.45">
      <c r="A3101"/>
    </row>
    <row r="3102" spans="1:1" x14ac:dyDescent="0.45">
      <c r="A3102"/>
    </row>
    <row r="3103" spans="1:1" x14ac:dyDescent="0.45">
      <c r="A3103"/>
    </row>
    <row r="3104" spans="1:1" x14ac:dyDescent="0.45">
      <c r="A3104"/>
    </row>
    <row r="3105" spans="1:1" x14ac:dyDescent="0.45">
      <c r="A3105"/>
    </row>
    <row r="3106" spans="1:1" x14ac:dyDescent="0.45">
      <c r="A3106"/>
    </row>
    <row r="3107" spans="1:1" x14ac:dyDescent="0.45">
      <c r="A3107"/>
    </row>
    <row r="3108" spans="1:1" x14ac:dyDescent="0.45">
      <c r="A3108"/>
    </row>
    <row r="3109" spans="1:1" x14ac:dyDescent="0.45">
      <c r="A3109"/>
    </row>
    <row r="3110" spans="1:1" x14ac:dyDescent="0.45">
      <c r="A3110"/>
    </row>
    <row r="3111" spans="1:1" x14ac:dyDescent="0.45">
      <c r="A3111"/>
    </row>
    <row r="3112" spans="1:1" x14ac:dyDescent="0.45">
      <c r="A3112"/>
    </row>
    <row r="3113" spans="1:1" x14ac:dyDescent="0.45">
      <c r="A3113"/>
    </row>
    <row r="3114" spans="1:1" x14ac:dyDescent="0.45">
      <c r="A3114"/>
    </row>
    <row r="3115" spans="1:1" x14ac:dyDescent="0.45">
      <c r="A3115"/>
    </row>
    <row r="3116" spans="1:1" x14ac:dyDescent="0.45">
      <c r="A3116"/>
    </row>
    <row r="3117" spans="1:1" x14ac:dyDescent="0.45">
      <c r="A3117"/>
    </row>
    <row r="3118" spans="1:1" x14ac:dyDescent="0.45">
      <c r="A3118"/>
    </row>
    <row r="3119" spans="1:1" x14ac:dyDescent="0.45">
      <c r="A3119"/>
    </row>
    <row r="3120" spans="1:1" x14ac:dyDescent="0.45">
      <c r="A3120"/>
    </row>
    <row r="3121" spans="1:1" x14ac:dyDescent="0.45">
      <c r="A3121"/>
    </row>
    <row r="3122" spans="1:1" x14ac:dyDescent="0.45">
      <c r="A3122"/>
    </row>
    <row r="3123" spans="1:1" x14ac:dyDescent="0.45">
      <c r="A3123"/>
    </row>
    <row r="3124" spans="1:1" x14ac:dyDescent="0.45">
      <c r="A3124"/>
    </row>
    <row r="3125" spans="1:1" x14ac:dyDescent="0.45">
      <c r="A3125"/>
    </row>
    <row r="3126" spans="1:1" x14ac:dyDescent="0.45">
      <c r="A3126"/>
    </row>
    <row r="3127" spans="1:1" x14ac:dyDescent="0.45">
      <c r="A3127"/>
    </row>
    <row r="3128" spans="1:1" x14ac:dyDescent="0.45">
      <c r="A3128"/>
    </row>
    <row r="3129" spans="1:1" x14ac:dyDescent="0.45">
      <c r="A3129"/>
    </row>
    <row r="3130" spans="1:1" x14ac:dyDescent="0.45">
      <c r="A3130"/>
    </row>
    <row r="3131" spans="1:1" x14ac:dyDescent="0.45">
      <c r="A3131"/>
    </row>
    <row r="3132" spans="1:1" x14ac:dyDescent="0.45">
      <c r="A3132"/>
    </row>
    <row r="3133" spans="1:1" x14ac:dyDescent="0.45">
      <c r="A3133"/>
    </row>
    <row r="3134" spans="1:1" x14ac:dyDescent="0.45">
      <c r="A3134"/>
    </row>
    <row r="3135" spans="1:1" x14ac:dyDescent="0.45">
      <c r="A3135"/>
    </row>
    <row r="3136" spans="1:1" x14ac:dyDescent="0.45">
      <c r="A3136"/>
    </row>
    <row r="3137" spans="1:1" x14ac:dyDescent="0.45">
      <c r="A3137"/>
    </row>
    <row r="3138" spans="1:1" x14ac:dyDescent="0.45">
      <c r="A3138"/>
    </row>
    <row r="3139" spans="1:1" x14ac:dyDescent="0.45">
      <c r="A3139"/>
    </row>
    <row r="3140" spans="1:1" x14ac:dyDescent="0.45">
      <c r="A3140"/>
    </row>
    <row r="3141" spans="1:1" x14ac:dyDescent="0.45">
      <c r="A3141"/>
    </row>
    <row r="3142" spans="1:1" x14ac:dyDescent="0.45">
      <c r="A3142"/>
    </row>
    <row r="3143" spans="1:1" x14ac:dyDescent="0.45">
      <c r="A3143"/>
    </row>
    <row r="3144" spans="1:1" x14ac:dyDescent="0.45">
      <c r="A3144"/>
    </row>
    <row r="3145" spans="1:1" x14ac:dyDescent="0.45">
      <c r="A3145"/>
    </row>
    <row r="3146" spans="1:1" x14ac:dyDescent="0.45">
      <c r="A3146"/>
    </row>
    <row r="3147" spans="1:1" x14ac:dyDescent="0.45">
      <c r="A3147"/>
    </row>
    <row r="3148" spans="1:1" x14ac:dyDescent="0.45">
      <c r="A3148"/>
    </row>
    <row r="3149" spans="1:1" x14ac:dyDescent="0.45">
      <c r="A3149"/>
    </row>
    <row r="3150" spans="1:1" x14ac:dyDescent="0.45">
      <c r="A3150"/>
    </row>
    <row r="3151" spans="1:1" x14ac:dyDescent="0.45">
      <c r="A3151"/>
    </row>
    <row r="3152" spans="1:1" x14ac:dyDescent="0.45">
      <c r="A3152"/>
    </row>
    <row r="3153" spans="1:1" x14ac:dyDescent="0.45">
      <c r="A3153"/>
    </row>
    <row r="3154" spans="1:1" x14ac:dyDescent="0.45">
      <c r="A3154"/>
    </row>
    <row r="3155" spans="1:1" x14ac:dyDescent="0.45">
      <c r="A3155"/>
    </row>
    <row r="3156" spans="1:1" x14ac:dyDescent="0.45">
      <c r="A3156"/>
    </row>
    <row r="3157" spans="1:1" x14ac:dyDescent="0.45">
      <c r="A3157"/>
    </row>
    <row r="3158" spans="1:1" x14ac:dyDescent="0.45">
      <c r="A3158"/>
    </row>
    <row r="3159" spans="1:1" x14ac:dyDescent="0.45">
      <c r="A3159"/>
    </row>
    <row r="3160" spans="1:1" x14ac:dyDescent="0.45">
      <c r="A3160"/>
    </row>
    <row r="3161" spans="1:1" x14ac:dyDescent="0.45">
      <c r="A3161"/>
    </row>
    <row r="3162" spans="1:1" x14ac:dyDescent="0.45">
      <c r="A3162"/>
    </row>
    <row r="3163" spans="1:1" x14ac:dyDescent="0.45">
      <c r="A3163"/>
    </row>
    <row r="3164" spans="1:1" x14ac:dyDescent="0.45">
      <c r="A3164"/>
    </row>
    <row r="3165" spans="1:1" x14ac:dyDescent="0.45">
      <c r="A3165"/>
    </row>
    <row r="3166" spans="1:1" x14ac:dyDescent="0.45">
      <c r="A3166"/>
    </row>
    <row r="3167" spans="1:1" x14ac:dyDescent="0.45">
      <c r="A3167"/>
    </row>
    <row r="3168" spans="1:1" x14ac:dyDescent="0.45">
      <c r="A3168"/>
    </row>
    <row r="3169" spans="1:1" x14ac:dyDescent="0.45">
      <c r="A3169"/>
    </row>
    <row r="3170" spans="1:1" x14ac:dyDescent="0.45">
      <c r="A3170"/>
    </row>
    <row r="3171" spans="1:1" x14ac:dyDescent="0.45">
      <c r="A3171"/>
    </row>
    <row r="3172" spans="1:1" x14ac:dyDescent="0.45">
      <c r="A3172"/>
    </row>
    <row r="3173" spans="1:1" x14ac:dyDescent="0.45">
      <c r="A3173"/>
    </row>
    <row r="3174" spans="1:1" x14ac:dyDescent="0.45">
      <c r="A3174"/>
    </row>
    <row r="3175" spans="1:1" x14ac:dyDescent="0.45">
      <c r="A3175"/>
    </row>
    <row r="3176" spans="1:1" x14ac:dyDescent="0.45">
      <c r="A3176"/>
    </row>
    <row r="3177" spans="1:1" x14ac:dyDescent="0.45">
      <c r="A3177"/>
    </row>
    <row r="3178" spans="1:1" x14ac:dyDescent="0.45">
      <c r="A3178"/>
    </row>
    <row r="3179" spans="1:1" x14ac:dyDescent="0.45">
      <c r="A3179"/>
    </row>
    <row r="3180" spans="1:1" x14ac:dyDescent="0.45">
      <c r="A3180"/>
    </row>
    <row r="3181" spans="1:1" x14ac:dyDescent="0.45">
      <c r="A3181"/>
    </row>
    <row r="3182" spans="1:1" x14ac:dyDescent="0.45">
      <c r="A3182"/>
    </row>
    <row r="3183" spans="1:1" x14ac:dyDescent="0.45">
      <c r="A3183"/>
    </row>
    <row r="3184" spans="1:1" x14ac:dyDescent="0.45">
      <c r="A3184"/>
    </row>
    <row r="3185" spans="1:1" x14ac:dyDescent="0.45">
      <c r="A3185"/>
    </row>
    <row r="3186" spans="1:1" x14ac:dyDescent="0.45">
      <c r="A3186"/>
    </row>
    <row r="3187" spans="1:1" x14ac:dyDescent="0.45">
      <c r="A3187"/>
    </row>
    <row r="3188" spans="1:1" x14ac:dyDescent="0.45">
      <c r="A3188"/>
    </row>
    <row r="3189" spans="1:1" x14ac:dyDescent="0.45">
      <c r="A3189"/>
    </row>
    <row r="3190" spans="1:1" x14ac:dyDescent="0.45">
      <c r="A3190"/>
    </row>
    <row r="3191" spans="1:1" x14ac:dyDescent="0.45">
      <c r="A3191"/>
    </row>
    <row r="3192" spans="1:1" x14ac:dyDescent="0.45">
      <c r="A3192"/>
    </row>
    <row r="3193" spans="1:1" x14ac:dyDescent="0.45">
      <c r="A3193"/>
    </row>
    <row r="3194" spans="1:1" x14ac:dyDescent="0.45">
      <c r="A3194"/>
    </row>
    <row r="3195" spans="1:1" x14ac:dyDescent="0.45">
      <c r="A3195"/>
    </row>
    <row r="3196" spans="1:1" x14ac:dyDescent="0.45">
      <c r="A3196"/>
    </row>
    <row r="3197" spans="1:1" x14ac:dyDescent="0.45">
      <c r="A3197"/>
    </row>
    <row r="3198" spans="1:1" x14ac:dyDescent="0.45">
      <c r="A3198"/>
    </row>
    <row r="3199" spans="1:1" x14ac:dyDescent="0.45">
      <c r="A3199"/>
    </row>
    <row r="3200" spans="1:1" x14ac:dyDescent="0.45">
      <c r="A3200"/>
    </row>
    <row r="3201" spans="1:1" x14ac:dyDescent="0.45">
      <c r="A3201"/>
    </row>
    <row r="3202" spans="1:1" x14ac:dyDescent="0.45">
      <c r="A3202"/>
    </row>
    <row r="3203" spans="1:1" x14ac:dyDescent="0.45">
      <c r="A3203"/>
    </row>
    <row r="3204" spans="1:1" x14ac:dyDescent="0.45">
      <c r="A3204"/>
    </row>
    <row r="3205" spans="1:1" x14ac:dyDescent="0.45">
      <c r="A3205"/>
    </row>
    <row r="3206" spans="1:1" x14ac:dyDescent="0.45">
      <c r="A3206"/>
    </row>
    <row r="3207" spans="1:1" x14ac:dyDescent="0.45">
      <c r="A3207"/>
    </row>
    <row r="3208" spans="1:1" x14ac:dyDescent="0.45">
      <c r="A3208"/>
    </row>
    <row r="3209" spans="1:1" x14ac:dyDescent="0.45">
      <c r="A3209"/>
    </row>
    <row r="3210" spans="1:1" x14ac:dyDescent="0.45">
      <c r="A3210"/>
    </row>
    <row r="3211" spans="1:1" x14ac:dyDescent="0.45">
      <c r="A3211"/>
    </row>
    <row r="3212" spans="1:1" x14ac:dyDescent="0.45">
      <c r="A3212"/>
    </row>
    <row r="3213" spans="1:1" x14ac:dyDescent="0.45">
      <c r="A3213"/>
    </row>
    <row r="3214" spans="1:1" x14ac:dyDescent="0.45">
      <c r="A3214"/>
    </row>
    <row r="3215" spans="1:1" x14ac:dyDescent="0.45">
      <c r="A3215"/>
    </row>
    <row r="3216" spans="1:1" x14ac:dyDescent="0.45">
      <c r="A3216"/>
    </row>
    <row r="3217" spans="1:1" x14ac:dyDescent="0.45">
      <c r="A3217"/>
    </row>
    <row r="3218" spans="1:1" x14ac:dyDescent="0.45">
      <c r="A3218"/>
    </row>
    <row r="3219" spans="1:1" x14ac:dyDescent="0.45">
      <c r="A3219"/>
    </row>
    <row r="3220" spans="1:1" x14ac:dyDescent="0.45">
      <c r="A3220"/>
    </row>
    <row r="3221" spans="1:1" x14ac:dyDescent="0.45">
      <c r="A3221"/>
    </row>
    <row r="3222" spans="1:1" x14ac:dyDescent="0.45">
      <c r="A3222"/>
    </row>
    <row r="3223" spans="1:1" x14ac:dyDescent="0.45">
      <c r="A3223"/>
    </row>
    <row r="3224" spans="1:1" x14ac:dyDescent="0.45">
      <c r="A3224"/>
    </row>
    <row r="3225" spans="1:1" x14ac:dyDescent="0.45">
      <c r="A3225"/>
    </row>
    <row r="3226" spans="1:1" x14ac:dyDescent="0.45">
      <c r="A3226"/>
    </row>
    <row r="3227" spans="1:1" x14ac:dyDescent="0.45">
      <c r="A3227"/>
    </row>
    <row r="3228" spans="1:1" x14ac:dyDescent="0.45">
      <c r="A3228"/>
    </row>
    <row r="3229" spans="1:1" x14ac:dyDescent="0.45">
      <c r="A3229"/>
    </row>
    <row r="3230" spans="1:1" x14ac:dyDescent="0.45">
      <c r="A3230"/>
    </row>
    <row r="3231" spans="1:1" x14ac:dyDescent="0.45">
      <c r="A3231"/>
    </row>
    <row r="3232" spans="1:1" x14ac:dyDescent="0.45">
      <c r="A3232"/>
    </row>
    <row r="3233" spans="1:1" x14ac:dyDescent="0.45">
      <c r="A3233"/>
    </row>
    <row r="3234" spans="1:1" x14ac:dyDescent="0.45">
      <c r="A3234"/>
    </row>
    <row r="3235" spans="1:1" x14ac:dyDescent="0.45">
      <c r="A3235"/>
    </row>
    <row r="3236" spans="1:1" x14ac:dyDescent="0.45">
      <c r="A3236"/>
    </row>
    <row r="3237" spans="1:1" x14ac:dyDescent="0.45">
      <c r="A3237"/>
    </row>
    <row r="3238" spans="1:1" x14ac:dyDescent="0.45">
      <c r="A3238"/>
    </row>
    <row r="3239" spans="1:1" x14ac:dyDescent="0.45">
      <c r="A3239"/>
    </row>
    <row r="3240" spans="1:1" x14ac:dyDescent="0.45">
      <c r="A3240"/>
    </row>
    <row r="3241" spans="1:1" x14ac:dyDescent="0.45">
      <c r="A3241"/>
    </row>
    <row r="3242" spans="1:1" x14ac:dyDescent="0.45">
      <c r="A3242"/>
    </row>
    <row r="3243" spans="1:1" x14ac:dyDescent="0.45">
      <c r="A3243"/>
    </row>
    <row r="3244" spans="1:1" x14ac:dyDescent="0.45">
      <c r="A3244"/>
    </row>
    <row r="3245" spans="1:1" x14ac:dyDescent="0.45">
      <c r="A3245"/>
    </row>
    <row r="3246" spans="1:1" x14ac:dyDescent="0.45">
      <c r="A3246"/>
    </row>
    <row r="3247" spans="1:1" x14ac:dyDescent="0.45">
      <c r="A3247"/>
    </row>
    <row r="3248" spans="1:1" x14ac:dyDescent="0.45">
      <c r="A3248"/>
    </row>
    <row r="3249" spans="1:1" x14ac:dyDescent="0.45">
      <c r="A3249"/>
    </row>
    <row r="3250" spans="1:1" x14ac:dyDescent="0.45">
      <c r="A3250"/>
    </row>
    <row r="3251" spans="1:1" x14ac:dyDescent="0.45">
      <c r="A3251"/>
    </row>
    <row r="3252" spans="1:1" x14ac:dyDescent="0.45">
      <c r="A3252"/>
    </row>
    <row r="3253" spans="1:1" x14ac:dyDescent="0.45">
      <c r="A3253"/>
    </row>
    <row r="3254" spans="1:1" x14ac:dyDescent="0.45">
      <c r="A3254"/>
    </row>
    <row r="3255" spans="1:1" x14ac:dyDescent="0.45">
      <c r="A3255"/>
    </row>
    <row r="3256" spans="1:1" x14ac:dyDescent="0.45">
      <c r="A3256"/>
    </row>
    <row r="3257" spans="1:1" x14ac:dyDescent="0.45">
      <c r="A3257"/>
    </row>
    <row r="3258" spans="1:1" x14ac:dyDescent="0.45">
      <c r="A3258"/>
    </row>
    <row r="3259" spans="1:1" x14ac:dyDescent="0.45">
      <c r="A3259"/>
    </row>
    <row r="3260" spans="1:1" x14ac:dyDescent="0.45">
      <c r="A3260"/>
    </row>
    <row r="3261" spans="1:1" x14ac:dyDescent="0.45">
      <c r="A3261"/>
    </row>
    <row r="3262" spans="1:1" x14ac:dyDescent="0.45">
      <c r="A3262"/>
    </row>
    <row r="3263" spans="1:1" x14ac:dyDescent="0.45">
      <c r="A3263"/>
    </row>
    <row r="3264" spans="1:1" x14ac:dyDescent="0.45">
      <c r="A3264"/>
    </row>
    <row r="3265" spans="1:1" x14ac:dyDescent="0.45">
      <c r="A3265"/>
    </row>
    <row r="3266" spans="1:1" x14ac:dyDescent="0.45">
      <c r="A3266"/>
    </row>
    <row r="3267" spans="1:1" x14ac:dyDescent="0.45">
      <c r="A3267"/>
    </row>
    <row r="3268" spans="1:1" x14ac:dyDescent="0.45">
      <c r="A3268"/>
    </row>
    <row r="3269" spans="1:1" x14ac:dyDescent="0.45">
      <c r="A3269"/>
    </row>
    <row r="3270" spans="1:1" x14ac:dyDescent="0.45">
      <c r="A3270"/>
    </row>
    <row r="3271" spans="1:1" x14ac:dyDescent="0.45">
      <c r="A3271"/>
    </row>
    <row r="3272" spans="1:1" x14ac:dyDescent="0.45">
      <c r="A3272"/>
    </row>
    <row r="3273" spans="1:1" x14ac:dyDescent="0.45">
      <c r="A3273"/>
    </row>
    <row r="3274" spans="1:1" x14ac:dyDescent="0.45">
      <c r="A3274"/>
    </row>
    <row r="3275" spans="1:1" x14ac:dyDescent="0.45">
      <c r="A3275"/>
    </row>
    <row r="3276" spans="1:1" x14ac:dyDescent="0.45">
      <c r="A3276"/>
    </row>
    <row r="3277" spans="1:1" x14ac:dyDescent="0.45">
      <c r="A3277"/>
    </row>
    <row r="3278" spans="1:1" x14ac:dyDescent="0.45">
      <c r="A3278"/>
    </row>
    <row r="3279" spans="1:1" x14ac:dyDescent="0.45">
      <c r="A3279"/>
    </row>
    <row r="3280" spans="1:1" x14ac:dyDescent="0.45">
      <c r="A3280"/>
    </row>
    <row r="3281" spans="1:1" x14ac:dyDescent="0.45">
      <c r="A3281"/>
    </row>
    <row r="3282" spans="1:1" x14ac:dyDescent="0.45">
      <c r="A3282"/>
    </row>
    <row r="3283" spans="1:1" x14ac:dyDescent="0.45">
      <c r="A3283"/>
    </row>
    <row r="3284" spans="1:1" x14ac:dyDescent="0.45">
      <c r="A3284"/>
    </row>
    <row r="3285" spans="1:1" x14ac:dyDescent="0.45">
      <c r="A3285"/>
    </row>
    <row r="3286" spans="1:1" x14ac:dyDescent="0.45">
      <c r="A3286"/>
    </row>
    <row r="3287" spans="1:1" x14ac:dyDescent="0.45">
      <c r="A3287"/>
    </row>
    <row r="3288" spans="1:1" x14ac:dyDescent="0.45">
      <c r="A3288"/>
    </row>
    <row r="3289" spans="1:1" x14ac:dyDescent="0.45">
      <c r="A3289"/>
    </row>
    <row r="3290" spans="1:1" x14ac:dyDescent="0.45">
      <c r="A3290"/>
    </row>
    <row r="3291" spans="1:1" x14ac:dyDescent="0.45">
      <c r="A3291"/>
    </row>
    <row r="3292" spans="1:1" x14ac:dyDescent="0.45">
      <c r="A3292"/>
    </row>
    <row r="3293" spans="1:1" x14ac:dyDescent="0.45">
      <c r="A3293"/>
    </row>
    <row r="3294" spans="1:1" x14ac:dyDescent="0.45">
      <c r="A3294"/>
    </row>
    <row r="3295" spans="1:1" x14ac:dyDescent="0.45">
      <c r="A3295"/>
    </row>
    <row r="3296" spans="1:1" x14ac:dyDescent="0.45">
      <c r="A3296"/>
    </row>
    <row r="3297" spans="1:1" x14ac:dyDescent="0.45">
      <c r="A3297"/>
    </row>
    <row r="3298" spans="1:1" x14ac:dyDescent="0.45">
      <c r="A3298"/>
    </row>
    <row r="3299" spans="1:1" x14ac:dyDescent="0.45">
      <c r="A3299"/>
    </row>
    <row r="3300" spans="1:1" x14ac:dyDescent="0.45">
      <c r="A3300"/>
    </row>
    <row r="3301" spans="1:1" x14ac:dyDescent="0.45">
      <c r="A3301"/>
    </row>
    <row r="3302" spans="1:1" x14ac:dyDescent="0.45">
      <c r="A3302"/>
    </row>
    <row r="3303" spans="1:1" x14ac:dyDescent="0.45">
      <c r="A3303"/>
    </row>
    <row r="3304" spans="1:1" x14ac:dyDescent="0.45">
      <c r="A3304"/>
    </row>
    <row r="3305" spans="1:1" x14ac:dyDescent="0.45">
      <c r="A3305"/>
    </row>
    <row r="3306" spans="1:1" x14ac:dyDescent="0.45">
      <c r="A3306"/>
    </row>
    <row r="3307" spans="1:1" x14ac:dyDescent="0.45">
      <c r="A3307"/>
    </row>
    <row r="3308" spans="1:1" x14ac:dyDescent="0.45">
      <c r="A3308"/>
    </row>
    <row r="3309" spans="1:1" x14ac:dyDescent="0.45">
      <c r="A3309"/>
    </row>
    <row r="3310" spans="1:1" x14ac:dyDescent="0.45">
      <c r="A3310"/>
    </row>
    <row r="3311" spans="1:1" x14ac:dyDescent="0.45">
      <c r="A3311"/>
    </row>
    <row r="3312" spans="1:1" x14ac:dyDescent="0.45">
      <c r="A3312"/>
    </row>
    <row r="3313" spans="1:1" x14ac:dyDescent="0.45">
      <c r="A3313"/>
    </row>
    <row r="3314" spans="1:1" x14ac:dyDescent="0.45">
      <c r="A3314"/>
    </row>
    <row r="3315" spans="1:1" x14ac:dyDescent="0.45">
      <c r="A3315"/>
    </row>
    <row r="3316" spans="1:1" x14ac:dyDescent="0.45">
      <c r="A3316"/>
    </row>
    <row r="3317" spans="1:1" x14ac:dyDescent="0.45">
      <c r="A3317"/>
    </row>
    <row r="3318" spans="1:1" x14ac:dyDescent="0.45">
      <c r="A3318"/>
    </row>
    <row r="3319" spans="1:1" x14ac:dyDescent="0.45">
      <c r="A3319"/>
    </row>
    <row r="3320" spans="1:1" x14ac:dyDescent="0.45">
      <c r="A3320"/>
    </row>
    <row r="3321" spans="1:1" x14ac:dyDescent="0.45">
      <c r="A3321"/>
    </row>
    <row r="3322" spans="1:1" x14ac:dyDescent="0.45">
      <c r="A3322"/>
    </row>
    <row r="3323" spans="1:1" x14ac:dyDescent="0.45">
      <c r="A3323"/>
    </row>
    <row r="3324" spans="1:1" x14ac:dyDescent="0.45">
      <c r="A3324"/>
    </row>
    <row r="3325" spans="1:1" x14ac:dyDescent="0.45">
      <c r="A3325"/>
    </row>
    <row r="3326" spans="1:1" x14ac:dyDescent="0.45">
      <c r="A3326"/>
    </row>
    <row r="3327" spans="1:1" x14ac:dyDescent="0.45">
      <c r="A3327"/>
    </row>
    <row r="3328" spans="1:1" x14ac:dyDescent="0.45">
      <c r="A3328"/>
    </row>
    <row r="3329" spans="1:1" x14ac:dyDescent="0.45">
      <c r="A3329"/>
    </row>
    <row r="3330" spans="1:1" x14ac:dyDescent="0.45">
      <c r="A3330"/>
    </row>
    <row r="3331" spans="1:1" x14ac:dyDescent="0.45">
      <c r="A3331"/>
    </row>
    <row r="3332" spans="1:1" x14ac:dyDescent="0.45">
      <c r="A3332"/>
    </row>
    <row r="3333" spans="1:1" x14ac:dyDescent="0.45">
      <c r="A3333"/>
    </row>
    <row r="3334" spans="1:1" x14ac:dyDescent="0.45">
      <c r="A3334"/>
    </row>
    <row r="3335" spans="1:1" x14ac:dyDescent="0.45">
      <c r="A3335"/>
    </row>
    <row r="3336" spans="1:1" x14ac:dyDescent="0.45">
      <c r="A3336"/>
    </row>
    <row r="3337" spans="1:1" x14ac:dyDescent="0.45">
      <c r="A3337"/>
    </row>
    <row r="3338" spans="1:1" x14ac:dyDescent="0.45">
      <c r="A3338"/>
    </row>
    <row r="3339" spans="1:1" x14ac:dyDescent="0.45">
      <c r="A3339"/>
    </row>
    <row r="3340" spans="1:1" x14ac:dyDescent="0.45">
      <c r="A3340"/>
    </row>
    <row r="3341" spans="1:1" x14ac:dyDescent="0.45">
      <c r="A3341"/>
    </row>
    <row r="3342" spans="1:1" x14ac:dyDescent="0.45">
      <c r="A3342"/>
    </row>
    <row r="3343" spans="1:1" x14ac:dyDescent="0.45">
      <c r="A3343"/>
    </row>
    <row r="3344" spans="1:1" x14ac:dyDescent="0.45">
      <c r="A3344"/>
    </row>
    <row r="3345" spans="1:1" x14ac:dyDescent="0.45">
      <c r="A3345"/>
    </row>
    <row r="3346" spans="1:1" x14ac:dyDescent="0.45">
      <c r="A3346"/>
    </row>
    <row r="3347" spans="1:1" x14ac:dyDescent="0.45">
      <c r="A3347"/>
    </row>
    <row r="3348" spans="1:1" x14ac:dyDescent="0.45">
      <c r="A3348"/>
    </row>
    <row r="3349" spans="1:1" x14ac:dyDescent="0.45">
      <c r="A3349"/>
    </row>
    <row r="3350" spans="1:1" x14ac:dyDescent="0.45">
      <c r="A3350"/>
    </row>
    <row r="3351" spans="1:1" x14ac:dyDescent="0.45">
      <c r="A3351"/>
    </row>
    <row r="3352" spans="1:1" x14ac:dyDescent="0.45">
      <c r="A3352"/>
    </row>
    <row r="3353" spans="1:1" x14ac:dyDescent="0.45">
      <c r="A3353"/>
    </row>
    <row r="3354" spans="1:1" x14ac:dyDescent="0.45">
      <c r="A3354"/>
    </row>
    <row r="3355" spans="1:1" x14ac:dyDescent="0.45">
      <c r="A3355"/>
    </row>
    <row r="3356" spans="1:1" x14ac:dyDescent="0.45">
      <c r="A3356"/>
    </row>
    <row r="3357" spans="1:1" x14ac:dyDescent="0.45">
      <c r="A3357"/>
    </row>
    <row r="3358" spans="1:1" x14ac:dyDescent="0.45">
      <c r="A3358"/>
    </row>
    <row r="3359" spans="1:1" x14ac:dyDescent="0.45">
      <c r="A3359"/>
    </row>
    <row r="3360" spans="1:1" x14ac:dyDescent="0.45">
      <c r="A3360"/>
    </row>
    <row r="3361" spans="1:1" x14ac:dyDescent="0.45">
      <c r="A3361"/>
    </row>
    <row r="3362" spans="1:1" x14ac:dyDescent="0.45">
      <c r="A3362"/>
    </row>
    <row r="3363" spans="1:1" x14ac:dyDescent="0.45">
      <c r="A3363"/>
    </row>
    <row r="3364" spans="1:1" x14ac:dyDescent="0.45">
      <c r="A3364"/>
    </row>
    <row r="3365" spans="1:1" x14ac:dyDescent="0.45">
      <c r="A3365"/>
    </row>
    <row r="3366" spans="1:1" x14ac:dyDescent="0.45">
      <c r="A3366"/>
    </row>
    <row r="3367" spans="1:1" x14ac:dyDescent="0.45">
      <c r="A3367"/>
    </row>
    <row r="3368" spans="1:1" x14ac:dyDescent="0.45">
      <c r="A3368"/>
    </row>
    <row r="3369" spans="1:1" x14ac:dyDescent="0.45">
      <c r="A3369"/>
    </row>
    <row r="3370" spans="1:1" x14ac:dyDescent="0.45">
      <c r="A3370"/>
    </row>
    <row r="3371" spans="1:1" x14ac:dyDescent="0.45">
      <c r="A3371"/>
    </row>
    <row r="3372" spans="1:1" x14ac:dyDescent="0.45">
      <c r="A3372"/>
    </row>
    <row r="3373" spans="1:1" x14ac:dyDescent="0.45">
      <c r="A3373"/>
    </row>
    <row r="3374" spans="1:1" x14ac:dyDescent="0.45">
      <c r="A3374"/>
    </row>
    <row r="3375" spans="1:1" x14ac:dyDescent="0.45">
      <c r="A3375"/>
    </row>
    <row r="3376" spans="1:1" x14ac:dyDescent="0.45">
      <c r="A3376"/>
    </row>
    <row r="3377" spans="1:1" x14ac:dyDescent="0.45">
      <c r="A3377"/>
    </row>
    <row r="3378" spans="1:1" x14ac:dyDescent="0.45">
      <c r="A3378"/>
    </row>
    <row r="3379" spans="1:1" x14ac:dyDescent="0.45">
      <c r="A3379"/>
    </row>
    <row r="3380" spans="1:1" x14ac:dyDescent="0.45">
      <c r="A3380"/>
    </row>
    <row r="3381" spans="1:1" x14ac:dyDescent="0.45">
      <c r="A3381"/>
    </row>
    <row r="3382" spans="1:1" x14ac:dyDescent="0.45">
      <c r="A3382"/>
    </row>
    <row r="3383" spans="1:1" x14ac:dyDescent="0.45">
      <c r="A3383"/>
    </row>
    <row r="3384" spans="1:1" x14ac:dyDescent="0.45">
      <c r="A3384"/>
    </row>
    <row r="3385" spans="1:1" x14ac:dyDescent="0.45">
      <c r="A3385"/>
    </row>
    <row r="3386" spans="1:1" x14ac:dyDescent="0.45">
      <c r="A3386"/>
    </row>
    <row r="3387" spans="1:1" x14ac:dyDescent="0.45">
      <c r="A3387"/>
    </row>
    <row r="3388" spans="1:1" x14ac:dyDescent="0.45">
      <c r="A3388"/>
    </row>
    <row r="3389" spans="1:1" x14ac:dyDescent="0.45">
      <c r="A3389"/>
    </row>
    <row r="3390" spans="1:1" x14ac:dyDescent="0.45">
      <c r="A3390"/>
    </row>
    <row r="3391" spans="1:1" x14ac:dyDescent="0.45">
      <c r="A3391"/>
    </row>
    <row r="3392" spans="1:1" x14ac:dyDescent="0.45">
      <c r="A3392"/>
    </row>
    <row r="3393" spans="1:1" x14ac:dyDescent="0.45">
      <c r="A3393"/>
    </row>
    <row r="3394" spans="1:1" x14ac:dyDescent="0.45">
      <c r="A3394"/>
    </row>
    <row r="3395" spans="1:1" x14ac:dyDescent="0.45">
      <c r="A3395"/>
    </row>
    <row r="3396" spans="1:1" x14ac:dyDescent="0.45">
      <c r="A3396"/>
    </row>
    <row r="3397" spans="1:1" x14ac:dyDescent="0.45">
      <c r="A3397"/>
    </row>
    <row r="3398" spans="1:1" x14ac:dyDescent="0.45">
      <c r="A3398"/>
    </row>
    <row r="3399" spans="1:1" x14ac:dyDescent="0.45">
      <c r="A3399"/>
    </row>
    <row r="3400" spans="1:1" x14ac:dyDescent="0.45">
      <c r="A3400"/>
    </row>
    <row r="3401" spans="1:1" x14ac:dyDescent="0.45">
      <c r="A3401"/>
    </row>
    <row r="3402" spans="1:1" x14ac:dyDescent="0.45">
      <c r="A3402"/>
    </row>
    <row r="3403" spans="1:1" x14ac:dyDescent="0.45">
      <c r="A3403"/>
    </row>
    <row r="3404" spans="1:1" x14ac:dyDescent="0.45">
      <c r="A3404"/>
    </row>
    <row r="3405" spans="1:1" x14ac:dyDescent="0.45">
      <c r="A3405"/>
    </row>
    <row r="3406" spans="1:1" x14ac:dyDescent="0.45">
      <c r="A3406"/>
    </row>
    <row r="3407" spans="1:1" x14ac:dyDescent="0.45">
      <c r="A3407"/>
    </row>
    <row r="3408" spans="1:1" x14ac:dyDescent="0.45">
      <c r="A3408"/>
    </row>
    <row r="3409" spans="1:1" x14ac:dyDescent="0.45">
      <c r="A3409"/>
    </row>
    <row r="3410" spans="1:1" x14ac:dyDescent="0.45">
      <c r="A3410"/>
    </row>
    <row r="3411" spans="1:1" x14ac:dyDescent="0.45">
      <c r="A3411"/>
    </row>
    <row r="3412" spans="1:1" x14ac:dyDescent="0.45">
      <c r="A3412"/>
    </row>
    <row r="3413" spans="1:1" x14ac:dyDescent="0.45">
      <c r="A3413"/>
    </row>
    <row r="3414" spans="1:1" x14ac:dyDescent="0.45">
      <c r="A3414"/>
    </row>
    <row r="3415" spans="1:1" x14ac:dyDescent="0.45">
      <c r="A3415"/>
    </row>
    <row r="3416" spans="1:1" x14ac:dyDescent="0.45">
      <c r="A3416"/>
    </row>
    <row r="3417" spans="1:1" x14ac:dyDescent="0.45">
      <c r="A3417"/>
    </row>
    <row r="3418" spans="1:1" x14ac:dyDescent="0.45">
      <c r="A3418"/>
    </row>
    <row r="3419" spans="1:1" x14ac:dyDescent="0.45">
      <c r="A3419"/>
    </row>
    <row r="3420" spans="1:1" x14ac:dyDescent="0.45">
      <c r="A3420"/>
    </row>
    <row r="3421" spans="1:1" x14ac:dyDescent="0.45">
      <c r="A3421"/>
    </row>
    <row r="3422" spans="1:1" x14ac:dyDescent="0.45">
      <c r="A3422"/>
    </row>
    <row r="3423" spans="1:1" x14ac:dyDescent="0.45">
      <c r="A3423"/>
    </row>
    <row r="3424" spans="1:1" x14ac:dyDescent="0.45">
      <c r="A3424"/>
    </row>
    <row r="3425" spans="1:1" x14ac:dyDescent="0.45">
      <c r="A3425"/>
    </row>
    <row r="3426" spans="1:1" x14ac:dyDescent="0.45">
      <c r="A3426"/>
    </row>
    <row r="3427" spans="1:1" x14ac:dyDescent="0.45">
      <c r="A3427"/>
    </row>
    <row r="3428" spans="1:1" x14ac:dyDescent="0.45">
      <c r="A3428"/>
    </row>
    <row r="3429" spans="1:1" x14ac:dyDescent="0.45">
      <c r="A3429"/>
    </row>
    <row r="3430" spans="1:1" x14ac:dyDescent="0.45">
      <c r="A3430"/>
    </row>
    <row r="3431" spans="1:1" x14ac:dyDescent="0.45">
      <c r="A3431"/>
    </row>
    <row r="3432" spans="1:1" x14ac:dyDescent="0.45">
      <c r="A3432"/>
    </row>
    <row r="3433" spans="1:1" x14ac:dyDescent="0.45">
      <c r="A3433"/>
    </row>
    <row r="3434" spans="1:1" x14ac:dyDescent="0.45">
      <c r="A3434"/>
    </row>
    <row r="3435" spans="1:1" x14ac:dyDescent="0.45">
      <c r="A3435"/>
    </row>
    <row r="3436" spans="1:1" x14ac:dyDescent="0.45">
      <c r="A3436"/>
    </row>
    <row r="3437" spans="1:1" x14ac:dyDescent="0.45">
      <c r="A3437"/>
    </row>
    <row r="3438" spans="1:1" x14ac:dyDescent="0.45">
      <c r="A3438"/>
    </row>
    <row r="3439" spans="1:1" x14ac:dyDescent="0.45">
      <c r="A3439"/>
    </row>
    <row r="3440" spans="1:1" x14ac:dyDescent="0.45">
      <c r="A3440"/>
    </row>
    <row r="3441" spans="1:1" x14ac:dyDescent="0.45">
      <c r="A3441"/>
    </row>
    <row r="3442" spans="1:1" x14ac:dyDescent="0.45">
      <c r="A3442"/>
    </row>
    <row r="3443" spans="1:1" x14ac:dyDescent="0.45">
      <c r="A3443"/>
    </row>
    <row r="3444" spans="1:1" x14ac:dyDescent="0.45">
      <c r="A3444"/>
    </row>
    <row r="3445" spans="1:1" x14ac:dyDescent="0.45">
      <c r="A3445"/>
    </row>
    <row r="3446" spans="1:1" x14ac:dyDescent="0.45">
      <c r="A3446"/>
    </row>
    <row r="3447" spans="1:1" x14ac:dyDescent="0.45">
      <c r="A3447"/>
    </row>
    <row r="3448" spans="1:1" x14ac:dyDescent="0.45">
      <c r="A3448"/>
    </row>
    <row r="3449" spans="1:1" x14ac:dyDescent="0.45">
      <c r="A3449"/>
    </row>
    <row r="3450" spans="1:1" x14ac:dyDescent="0.45">
      <c r="A3450"/>
    </row>
    <row r="3451" spans="1:1" x14ac:dyDescent="0.45">
      <c r="A3451"/>
    </row>
    <row r="3452" spans="1:1" x14ac:dyDescent="0.45">
      <c r="A3452"/>
    </row>
    <row r="3453" spans="1:1" x14ac:dyDescent="0.45">
      <c r="A3453"/>
    </row>
    <row r="3454" spans="1:1" x14ac:dyDescent="0.45">
      <c r="A3454"/>
    </row>
    <row r="3455" spans="1:1" x14ac:dyDescent="0.45">
      <c r="A3455"/>
    </row>
    <row r="3456" spans="1:1" x14ac:dyDescent="0.45">
      <c r="A3456"/>
    </row>
    <row r="3457" spans="1:1" x14ac:dyDescent="0.45">
      <c r="A3457"/>
    </row>
    <row r="3458" spans="1:1" x14ac:dyDescent="0.45">
      <c r="A3458"/>
    </row>
    <row r="3459" spans="1:1" x14ac:dyDescent="0.45">
      <c r="A3459"/>
    </row>
    <row r="3460" spans="1:1" x14ac:dyDescent="0.45">
      <c r="A3460"/>
    </row>
    <row r="3461" spans="1:1" x14ac:dyDescent="0.45">
      <c r="A3461"/>
    </row>
    <row r="3462" spans="1:1" x14ac:dyDescent="0.45">
      <c r="A3462"/>
    </row>
    <row r="3463" spans="1:1" x14ac:dyDescent="0.45">
      <c r="A3463"/>
    </row>
    <row r="3464" spans="1:1" x14ac:dyDescent="0.45">
      <c r="A3464"/>
    </row>
    <row r="3465" spans="1:1" x14ac:dyDescent="0.45">
      <c r="A3465"/>
    </row>
    <row r="3466" spans="1:1" x14ac:dyDescent="0.45">
      <c r="A3466"/>
    </row>
    <row r="3467" spans="1:1" x14ac:dyDescent="0.45">
      <c r="A3467"/>
    </row>
    <row r="3468" spans="1:1" x14ac:dyDescent="0.45">
      <c r="A3468"/>
    </row>
    <row r="3469" spans="1:1" x14ac:dyDescent="0.45">
      <c r="A3469"/>
    </row>
    <row r="3470" spans="1:1" x14ac:dyDescent="0.45">
      <c r="A3470"/>
    </row>
    <row r="3471" spans="1:1" x14ac:dyDescent="0.45">
      <c r="A3471"/>
    </row>
    <row r="3472" spans="1:1" x14ac:dyDescent="0.45">
      <c r="A3472"/>
    </row>
    <row r="3473" spans="1:1" x14ac:dyDescent="0.45">
      <c r="A3473"/>
    </row>
    <row r="3474" spans="1:1" x14ac:dyDescent="0.45">
      <c r="A3474"/>
    </row>
    <row r="3475" spans="1:1" x14ac:dyDescent="0.45">
      <c r="A3475"/>
    </row>
    <row r="3476" spans="1:1" x14ac:dyDescent="0.45">
      <c r="A3476"/>
    </row>
    <row r="3477" spans="1:1" x14ac:dyDescent="0.45">
      <c r="A3477"/>
    </row>
    <row r="3478" spans="1:1" x14ac:dyDescent="0.45">
      <c r="A3478"/>
    </row>
    <row r="3479" spans="1:1" x14ac:dyDescent="0.45">
      <c r="A3479"/>
    </row>
    <row r="3480" spans="1:1" x14ac:dyDescent="0.45">
      <c r="A3480"/>
    </row>
    <row r="3481" spans="1:1" x14ac:dyDescent="0.45">
      <c r="A3481"/>
    </row>
    <row r="3482" spans="1:1" x14ac:dyDescent="0.45">
      <c r="A3482"/>
    </row>
    <row r="3483" spans="1:1" x14ac:dyDescent="0.45">
      <c r="A3483"/>
    </row>
    <row r="3484" spans="1:1" x14ac:dyDescent="0.45">
      <c r="A3484"/>
    </row>
    <row r="3485" spans="1:1" x14ac:dyDescent="0.45">
      <c r="A3485"/>
    </row>
    <row r="3486" spans="1:1" x14ac:dyDescent="0.45">
      <c r="A3486"/>
    </row>
    <row r="3487" spans="1:1" x14ac:dyDescent="0.45">
      <c r="A3487"/>
    </row>
    <row r="3488" spans="1:1" x14ac:dyDescent="0.45">
      <c r="A3488"/>
    </row>
    <row r="3489" spans="1:1" x14ac:dyDescent="0.45">
      <c r="A3489"/>
    </row>
    <row r="3490" spans="1:1" x14ac:dyDescent="0.45">
      <c r="A3490"/>
    </row>
    <row r="3491" spans="1:1" x14ac:dyDescent="0.45">
      <c r="A3491"/>
    </row>
    <row r="3492" spans="1:1" x14ac:dyDescent="0.45">
      <c r="A3492"/>
    </row>
    <row r="3493" spans="1:1" x14ac:dyDescent="0.45">
      <c r="A3493"/>
    </row>
    <row r="3494" spans="1:1" x14ac:dyDescent="0.45">
      <c r="A3494"/>
    </row>
    <row r="3495" spans="1:1" x14ac:dyDescent="0.45">
      <c r="A3495"/>
    </row>
    <row r="3496" spans="1:1" x14ac:dyDescent="0.45">
      <c r="A3496"/>
    </row>
    <row r="3497" spans="1:1" x14ac:dyDescent="0.45">
      <c r="A3497"/>
    </row>
    <row r="3498" spans="1:1" x14ac:dyDescent="0.45">
      <c r="A3498"/>
    </row>
    <row r="3499" spans="1:1" x14ac:dyDescent="0.45">
      <c r="A3499"/>
    </row>
    <row r="3500" spans="1:1" x14ac:dyDescent="0.45">
      <c r="A3500"/>
    </row>
    <row r="3501" spans="1:1" x14ac:dyDescent="0.45">
      <c r="A3501"/>
    </row>
    <row r="3502" spans="1:1" x14ac:dyDescent="0.45">
      <c r="A3502"/>
    </row>
    <row r="3503" spans="1:1" x14ac:dyDescent="0.45">
      <c r="A3503"/>
    </row>
    <row r="3504" spans="1:1" x14ac:dyDescent="0.45">
      <c r="A3504"/>
    </row>
    <row r="3505" spans="1:1" x14ac:dyDescent="0.45">
      <c r="A3505"/>
    </row>
    <row r="3506" spans="1:1" x14ac:dyDescent="0.45">
      <c r="A3506"/>
    </row>
    <row r="3507" spans="1:1" x14ac:dyDescent="0.45">
      <c r="A3507"/>
    </row>
    <row r="3508" spans="1:1" x14ac:dyDescent="0.45">
      <c r="A3508"/>
    </row>
    <row r="3509" spans="1:1" x14ac:dyDescent="0.45">
      <c r="A3509"/>
    </row>
    <row r="3510" spans="1:1" x14ac:dyDescent="0.45">
      <c r="A3510"/>
    </row>
    <row r="3511" spans="1:1" x14ac:dyDescent="0.45">
      <c r="A3511"/>
    </row>
    <row r="3512" spans="1:1" x14ac:dyDescent="0.45">
      <c r="A3512"/>
    </row>
    <row r="3513" spans="1:1" x14ac:dyDescent="0.45">
      <c r="A3513"/>
    </row>
    <row r="3514" spans="1:1" x14ac:dyDescent="0.45">
      <c r="A3514"/>
    </row>
    <row r="3515" spans="1:1" x14ac:dyDescent="0.45">
      <c r="A3515"/>
    </row>
    <row r="3516" spans="1:1" x14ac:dyDescent="0.45">
      <c r="A3516"/>
    </row>
    <row r="3517" spans="1:1" x14ac:dyDescent="0.45">
      <c r="A3517"/>
    </row>
    <row r="3518" spans="1:1" x14ac:dyDescent="0.45">
      <c r="A3518"/>
    </row>
    <row r="3519" spans="1:1" x14ac:dyDescent="0.45">
      <c r="A3519"/>
    </row>
    <row r="3520" spans="1:1" x14ac:dyDescent="0.45">
      <c r="A3520"/>
    </row>
    <row r="3521" spans="1:1" x14ac:dyDescent="0.45">
      <c r="A3521"/>
    </row>
    <row r="3522" spans="1:1" x14ac:dyDescent="0.45">
      <c r="A3522"/>
    </row>
    <row r="3523" spans="1:1" x14ac:dyDescent="0.45">
      <c r="A3523"/>
    </row>
    <row r="3524" spans="1:1" x14ac:dyDescent="0.45">
      <c r="A3524"/>
    </row>
    <row r="3525" spans="1:1" x14ac:dyDescent="0.45">
      <c r="A3525"/>
    </row>
    <row r="3526" spans="1:1" x14ac:dyDescent="0.45">
      <c r="A3526"/>
    </row>
    <row r="3527" spans="1:1" x14ac:dyDescent="0.45">
      <c r="A3527"/>
    </row>
    <row r="3528" spans="1:1" x14ac:dyDescent="0.45">
      <c r="A3528"/>
    </row>
    <row r="3529" spans="1:1" x14ac:dyDescent="0.45">
      <c r="A3529"/>
    </row>
    <row r="3530" spans="1:1" x14ac:dyDescent="0.45">
      <c r="A3530"/>
    </row>
    <row r="3531" spans="1:1" x14ac:dyDescent="0.45">
      <c r="A3531"/>
    </row>
    <row r="3532" spans="1:1" x14ac:dyDescent="0.45">
      <c r="A3532"/>
    </row>
    <row r="3533" spans="1:1" x14ac:dyDescent="0.45">
      <c r="A3533"/>
    </row>
    <row r="3534" spans="1:1" x14ac:dyDescent="0.45">
      <c r="A3534"/>
    </row>
    <row r="3535" spans="1:1" x14ac:dyDescent="0.45">
      <c r="A3535"/>
    </row>
    <row r="3536" spans="1:1" x14ac:dyDescent="0.45">
      <c r="A3536"/>
    </row>
    <row r="3537" spans="1:1" x14ac:dyDescent="0.45">
      <c r="A3537"/>
    </row>
    <row r="3538" spans="1:1" x14ac:dyDescent="0.45">
      <c r="A3538"/>
    </row>
    <row r="3539" spans="1:1" x14ac:dyDescent="0.45">
      <c r="A3539"/>
    </row>
    <row r="3540" spans="1:1" x14ac:dyDescent="0.45">
      <c r="A3540"/>
    </row>
    <row r="3541" spans="1:1" x14ac:dyDescent="0.45">
      <c r="A3541"/>
    </row>
    <row r="3542" spans="1:1" x14ac:dyDescent="0.45">
      <c r="A3542"/>
    </row>
    <row r="3543" spans="1:1" x14ac:dyDescent="0.45">
      <c r="A3543"/>
    </row>
    <row r="3544" spans="1:1" x14ac:dyDescent="0.45">
      <c r="A3544"/>
    </row>
    <row r="3545" spans="1:1" x14ac:dyDescent="0.45">
      <c r="A3545"/>
    </row>
    <row r="3546" spans="1:1" x14ac:dyDescent="0.45">
      <c r="A3546"/>
    </row>
    <row r="3547" spans="1:1" x14ac:dyDescent="0.45">
      <c r="A3547"/>
    </row>
    <row r="3548" spans="1:1" x14ac:dyDescent="0.45">
      <c r="A3548"/>
    </row>
    <row r="3549" spans="1:1" x14ac:dyDescent="0.45">
      <c r="A3549"/>
    </row>
    <row r="3550" spans="1:1" x14ac:dyDescent="0.45">
      <c r="A3550"/>
    </row>
    <row r="3551" spans="1:1" x14ac:dyDescent="0.45">
      <c r="A3551"/>
    </row>
    <row r="3552" spans="1:1" x14ac:dyDescent="0.45">
      <c r="A3552"/>
    </row>
    <row r="3553" spans="1:1" x14ac:dyDescent="0.45">
      <c r="A3553"/>
    </row>
    <row r="3554" spans="1:1" x14ac:dyDescent="0.45">
      <c r="A3554"/>
    </row>
    <row r="3555" spans="1:1" x14ac:dyDescent="0.45">
      <c r="A3555"/>
    </row>
    <row r="3556" spans="1:1" x14ac:dyDescent="0.45">
      <c r="A3556"/>
    </row>
    <row r="3557" spans="1:1" x14ac:dyDescent="0.45">
      <c r="A3557"/>
    </row>
    <row r="3558" spans="1:1" x14ac:dyDescent="0.45">
      <c r="A3558"/>
    </row>
    <row r="3559" spans="1:1" x14ac:dyDescent="0.45">
      <c r="A3559"/>
    </row>
    <row r="3560" spans="1:1" x14ac:dyDescent="0.45">
      <c r="A3560"/>
    </row>
    <row r="3561" spans="1:1" x14ac:dyDescent="0.45">
      <c r="A3561"/>
    </row>
    <row r="3562" spans="1:1" x14ac:dyDescent="0.45">
      <c r="A3562"/>
    </row>
    <row r="3563" spans="1:1" x14ac:dyDescent="0.45">
      <c r="A3563"/>
    </row>
    <row r="3564" spans="1:1" x14ac:dyDescent="0.45">
      <c r="A3564"/>
    </row>
    <row r="3565" spans="1:1" x14ac:dyDescent="0.45">
      <c r="A3565"/>
    </row>
    <row r="3566" spans="1:1" x14ac:dyDescent="0.45">
      <c r="A3566"/>
    </row>
    <row r="3567" spans="1:1" x14ac:dyDescent="0.45">
      <c r="A3567"/>
    </row>
    <row r="3568" spans="1:1" x14ac:dyDescent="0.45">
      <c r="A3568"/>
    </row>
    <row r="3569" spans="1:1" x14ac:dyDescent="0.45">
      <c r="A3569"/>
    </row>
    <row r="3570" spans="1:1" x14ac:dyDescent="0.45">
      <c r="A3570"/>
    </row>
    <row r="3571" spans="1:1" x14ac:dyDescent="0.45">
      <c r="A3571"/>
    </row>
    <row r="3572" spans="1:1" x14ac:dyDescent="0.45">
      <c r="A3572"/>
    </row>
    <row r="3573" spans="1:1" x14ac:dyDescent="0.45">
      <c r="A3573"/>
    </row>
    <row r="3574" spans="1:1" x14ac:dyDescent="0.45">
      <c r="A3574"/>
    </row>
    <row r="3575" spans="1:1" x14ac:dyDescent="0.45">
      <c r="A3575"/>
    </row>
    <row r="3576" spans="1:1" x14ac:dyDescent="0.45">
      <c r="A3576"/>
    </row>
    <row r="3577" spans="1:1" x14ac:dyDescent="0.45">
      <c r="A3577"/>
    </row>
    <row r="3578" spans="1:1" x14ac:dyDescent="0.45">
      <c r="A3578"/>
    </row>
    <row r="3579" spans="1:1" x14ac:dyDescent="0.45">
      <c r="A3579"/>
    </row>
    <row r="3580" spans="1:1" x14ac:dyDescent="0.45">
      <c r="A3580"/>
    </row>
    <row r="3581" spans="1:1" x14ac:dyDescent="0.45">
      <c r="A3581"/>
    </row>
    <row r="3582" spans="1:1" x14ac:dyDescent="0.45">
      <c r="A3582"/>
    </row>
    <row r="3583" spans="1:1" x14ac:dyDescent="0.45">
      <c r="A3583"/>
    </row>
    <row r="3584" spans="1:1" x14ac:dyDescent="0.45">
      <c r="A3584"/>
    </row>
    <row r="3585" spans="1:1" x14ac:dyDescent="0.45">
      <c r="A3585"/>
    </row>
    <row r="3586" spans="1:1" x14ac:dyDescent="0.45">
      <c r="A3586"/>
    </row>
    <row r="3587" spans="1:1" x14ac:dyDescent="0.45">
      <c r="A3587"/>
    </row>
    <row r="3588" spans="1:1" x14ac:dyDescent="0.45">
      <c r="A3588"/>
    </row>
    <row r="3589" spans="1:1" x14ac:dyDescent="0.45">
      <c r="A3589"/>
    </row>
    <row r="3590" spans="1:1" x14ac:dyDescent="0.45">
      <c r="A3590"/>
    </row>
    <row r="3591" spans="1:1" x14ac:dyDescent="0.45">
      <c r="A3591"/>
    </row>
    <row r="3592" spans="1:1" x14ac:dyDescent="0.45">
      <c r="A3592"/>
    </row>
    <row r="3593" spans="1:1" x14ac:dyDescent="0.45">
      <c r="A3593"/>
    </row>
    <row r="3594" spans="1:1" x14ac:dyDescent="0.45">
      <c r="A3594"/>
    </row>
    <row r="3595" spans="1:1" x14ac:dyDescent="0.45">
      <c r="A3595"/>
    </row>
    <row r="3596" spans="1:1" x14ac:dyDescent="0.45">
      <c r="A3596"/>
    </row>
    <row r="3597" spans="1:1" x14ac:dyDescent="0.45">
      <c r="A3597"/>
    </row>
    <row r="3598" spans="1:1" x14ac:dyDescent="0.45">
      <c r="A3598"/>
    </row>
    <row r="3599" spans="1:1" x14ac:dyDescent="0.45">
      <c r="A3599"/>
    </row>
    <row r="3600" spans="1:1" x14ac:dyDescent="0.45">
      <c r="A3600"/>
    </row>
    <row r="3601" spans="1:1" x14ac:dyDescent="0.45">
      <c r="A3601"/>
    </row>
    <row r="3602" spans="1:1" x14ac:dyDescent="0.45">
      <c r="A3602"/>
    </row>
    <row r="3603" spans="1:1" x14ac:dyDescent="0.45">
      <c r="A3603"/>
    </row>
    <row r="3604" spans="1:1" x14ac:dyDescent="0.45">
      <c r="A3604"/>
    </row>
    <row r="3605" spans="1:1" x14ac:dyDescent="0.45">
      <c r="A3605"/>
    </row>
    <row r="3606" spans="1:1" x14ac:dyDescent="0.45">
      <c r="A3606"/>
    </row>
    <row r="3607" spans="1:1" x14ac:dyDescent="0.45">
      <c r="A3607"/>
    </row>
    <row r="3608" spans="1:1" x14ac:dyDescent="0.45">
      <c r="A3608"/>
    </row>
    <row r="3609" spans="1:1" x14ac:dyDescent="0.45">
      <c r="A3609"/>
    </row>
    <row r="3610" spans="1:1" x14ac:dyDescent="0.45">
      <c r="A3610"/>
    </row>
    <row r="3611" spans="1:1" x14ac:dyDescent="0.45">
      <c r="A3611"/>
    </row>
    <row r="3612" spans="1:1" x14ac:dyDescent="0.45">
      <c r="A3612"/>
    </row>
    <row r="3613" spans="1:1" x14ac:dyDescent="0.45">
      <c r="A3613"/>
    </row>
    <row r="3614" spans="1:1" x14ac:dyDescent="0.45">
      <c r="A3614"/>
    </row>
    <row r="3615" spans="1:1" x14ac:dyDescent="0.45">
      <c r="A3615"/>
    </row>
    <row r="3616" spans="1:1" x14ac:dyDescent="0.45">
      <c r="A3616"/>
    </row>
    <row r="3617" spans="1:1" x14ac:dyDescent="0.45">
      <c r="A3617"/>
    </row>
    <row r="3618" spans="1:1" x14ac:dyDescent="0.45">
      <c r="A3618"/>
    </row>
    <row r="3619" spans="1:1" x14ac:dyDescent="0.45">
      <c r="A3619"/>
    </row>
    <row r="3620" spans="1:1" x14ac:dyDescent="0.45">
      <c r="A3620"/>
    </row>
    <row r="3621" spans="1:1" x14ac:dyDescent="0.45">
      <c r="A3621"/>
    </row>
    <row r="3622" spans="1:1" x14ac:dyDescent="0.45">
      <c r="A3622"/>
    </row>
    <row r="3623" spans="1:1" x14ac:dyDescent="0.45">
      <c r="A3623"/>
    </row>
    <row r="3624" spans="1:1" x14ac:dyDescent="0.45">
      <c r="A3624"/>
    </row>
    <row r="3625" spans="1:1" x14ac:dyDescent="0.45">
      <c r="A3625"/>
    </row>
    <row r="3626" spans="1:1" x14ac:dyDescent="0.45">
      <c r="A3626"/>
    </row>
    <row r="3627" spans="1:1" x14ac:dyDescent="0.45">
      <c r="A3627"/>
    </row>
    <row r="3628" spans="1:1" x14ac:dyDescent="0.45">
      <c r="A3628"/>
    </row>
    <row r="3629" spans="1:1" x14ac:dyDescent="0.45">
      <c r="A3629"/>
    </row>
    <row r="3630" spans="1:1" x14ac:dyDescent="0.45">
      <c r="A3630"/>
    </row>
    <row r="3631" spans="1:1" x14ac:dyDescent="0.45">
      <c r="A3631"/>
    </row>
    <row r="3632" spans="1:1" x14ac:dyDescent="0.45">
      <c r="A3632"/>
    </row>
    <row r="3633" spans="1:1" x14ac:dyDescent="0.45">
      <c r="A3633"/>
    </row>
    <row r="3634" spans="1:1" x14ac:dyDescent="0.45">
      <c r="A3634"/>
    </row>
    <row r="3635" spans="1:1" x14ac:dyDescent="0.45">
      <c r="A3635"/>
    </row>
    <row r="3636" spans="1:1" x14ac:dyDescent="0.45">
      <c r="A3636"/>
    </row>
    <row r="3637" spans="1:1" x14ac:dyDescent="0.45">
      <c r="A3637"/>
    </row>
    <row r="3638" spans="1:1" x14ac:dyDescent="0.45">
      <c r="A3638"/>
    </row>
    <row r="3639" spans="1:1" x14ac:dyDescent="0.45">
      <c r="A3639"/>
    </row>
    <row r="3640" spans="1:1" x14ac:dyDescent="0.45">
      <c r="A3640"/>
    </row>
    <row r="3641" spans="1:1" x14ac:dyDescent="0.45">
      <c r="A3641"/>
    </row>
    <row r="3642" spans="1:1" x14ac:dyDescent="0.45">
      <c r="A3642"/>
    </row>
    <row r="3643" spans="1:1" x14ac:dyDescent="0.45">
      <c r="A3643"/>
    </row>
    <row r="3644" spans="1:1" x14ac:dyDescent="0.45">
      <c r="A3644"/>
    </row>
    <row r="3645" spans="1:1" x14ac:dyDescent="0.45">
      <c r="A3645"/>
    </row>
    <row r="3646" spans="1:1" x14ac:dyDescent="0.45">
      <c r="A3646"/>
    </row>
    <row r="3647" spans="1:1" x14ac:dyDescent="0.45">
      <c r="A3647"/>
    </row>
    <row r="3648" spans="1:1" x14ac:dyDescent="0.45">
      <c r="A3648"/>
    </row>
    <row r="3649" spans="1:1" x14ac:dyDescent="0.45">
      <c r="A3649"/>
    </row>
    <row r="3650" spans="1:1" x14ac:dyDescent="0.45">
      <c r="A3650"/>
    </row>
    <row r="3651" spans="1:1" x14ac:dyDescent="0.45">
      <c r="A3651"/>
    </row>
    <row r="3652" spans="1:1" x14ac:dyDescent="0.45">
      <c r="A3652"/>
    </row>
    <row r="3653" spans="1:1" x14ac:dyDescent="0.45">
      <c r="A3653"/>
    </row>
    <row r="3654" spans="1:1" x14ac:dyDescent="0.45">
      <c r="A3654"/>
    </row>
    <row r="3655" spans="1:1" x14ac:dyDescent="0.45">
      <c r="A3655"/>
    </row>
    <row r="3656" spans="1:1" x14ac:dyDescent="0.45">
      <c r="A3656"/>
    </row>
    <row r="3657" spans="1:1" x14ac:dyDescent="0.45">
      <c r="A3657"/>
    </row>
    <row r="3658" spans="1:1" x14ac:dyDescent="0.45">
      <c r="A3658"/>
    </row>
    <row r="3659" spans="1:1" x14ac:dyDescent="0.45">
      <c r="A3659"/>
    </row>
    <row r="3660" spans="1:1" x14ac:dyDescent="0.45">
      <c r="A3660"/>
    </row>
    <row r="3661" spans="1:1" x14ac:dyDescent="0.45">
      <c r="A3661"/>
    </row>
    <row r="3662" spans="1:1" x14ac:dyDescent="0.45">
      <c r="A3662"/>
    </row>
    <row r="3663" spans="1:1" x14ac:dyDescent="0.45">
      <c r="A3663"/>
    </row>
    <row r="3664" spans="1:1" x14ac:dyDescent="0.45">
      <c r="A3664"/>
    </row>
    <row r="3665" spans="1:1" x14ac:dyDescent="0.45">
      <c r="A3665"/>
    </row>
    <row r="3666" spans="1:1" x14ac:dyDescent="0.45">
      <c r="A3666"/>
    </row>
    <row r="3667" spans="1:1" x14ac:dyDescent="0.45">
      <c r="A3667"/>
    </row>
    <row r="3668" spans="1:1" x14ac:dyDescent="0.45">
      <c r="A3668"/>
    </row>
    <row r="3669" spans="1:1" x14ac:dyDescent="0.45">
      <c r="A3669"/>
    </row>
    <row r="3670" spans="1:1" x14ac:dyDescent="0.45">
      <c r="A3670"/>
    </row>
    <row r="3671" spans="1:1" x14ac:dyDescent="0.45">
      <c r="A3671"/>
    </row>
    <row r="3672" spans="1:1" x14ac:dyDescent="0.45">
      <c r="A3672"/>
    </row>
    <row r="3673" spans="1:1" x14ac:dyDescent="0.45">
      <c r="A3673"/>
    </row>
    <row r="3674" spans="1:1" x14ac:dyDescent="0.45">
      <c r="A3674"/>
    </row>
    <row r="3675" spans="1:1" x14ac:dyDescent="0.45">
      <c r="A3675"/>
    </row>
    <row r="3676" spans="1:1" x14ac:dyDescent="0.45">
      <c r="A3676"/>
    </row>
    <row r="3677" spans="1:1" x14ac:dyDescent="0.45">
      <c r="A3677"/>
    </row>
    <row r="3678" spans="1:1" x14ac:dyDescent="0.45">
      <c r="A3678"/>
    </row>
    <row r="3679" spans="1:1" x14ac:dyDescent="0.45">
      <c r="A3679"/>
    </row>
    <row r="3680" spans="1:1" x14ac:dyDescent="0.45">
      <c r="A3680"/>
    </row>
    <row r="3681" spans="1:1" x14ac:dyDescent="0.45">
      <c r="A3681"/>
    </row>
    <row r="3682" spans="1:1" x14ac:dyDescent="0.45">
      <c r="A3682"/>
    </row>
    <row r="3683" spans="1:1" x14ac:dyDescent="0.45">
      <c r="A3683"/>
    </row>
    <row r="3684" spans="1:1" x14ac:dyDescent="0.45">
      <c r="A3684"/>
    </row>
    <row r="3685" spans="1:1" x14ac:dyDescent="0.45">
      <c r="A3685"/>
    </row>
    <row r="3686" spans="1:1" x14ac:dyDescent="0.45">
      <c r="A3686"/>
    </row>
    <row r="3687" spans="1:1" x14ac:dyDescent="0.45">
      <c r="A3687"/>
    </row>
    <row r="3688" spans="1:1" x14ac:dyDescent="0.45">
      <c r="A3688"/>
    </row>
    <row r="3689" spans="1:1" x14ac:dyDescent="0.45">
      <c r="A3689"/>
    </row>
    <row r="3690" spans="1:1" x14ac:dyDescent="0.45">
      <c r="A3690"/>
    </row>
    <row r="3691" spans="1:1" x14ac:dyDescent="0.45">
      <c r="A3691"/>
    </row>
    <row r="3692" spans="1:1" x14ac:dyDescent="0.45">
      <c r="A3692"/>
    </row>
    <row r="3693" spans="1:1" x14ac:dyDescent="0.45">
      <c r="A3693"/>
    </row>
    <row r="3694" spans="1:1" x14ac:dyDescent="0.45">
      <c r="A3694"/>
    </row>
    <row r="3695" spans="1:1" x14ac:dyDescent="0.45">
      <c r="A3695"/>
    </row>
    <row r="3696" spans="1:1" x14ac:dyDescent="0.45">
      <c r="A3696"/>
    </row>
    <row r="3697" spans="1:1" x14ac:dyDescent="0.45">
      <c r="A3697"/>
    </row>
    <row r="3698" spans="1:1" x14ac:dyDescent="0.45">
      <c r="A3698"/>
    </row>
    <row r="3699" spans="1:1" x14ac:dyDescent="0.45">
      <c r="A3699"/>
    </row>
    <row r="3700" spans="1:1" x14ac:dyDescent="0.45">
      <c r="A3700"/>
    </row>
    <row r="3701" spans="1:1" x14ac:dyDescent="0.45">
      <c r="A3701"/>
    </row>
    <row r="3702" spans="1:1" x14ac:dyDescent="0.45">
      <c r="A3702"/>
    </row>
    <row r="3703" spans="1:1" x14ac:dyDescent="0.45">
      <c r="A3703"/>
    </row>
    <row r="3704" spans="1:1" x14ac:dyDescent="0.45">
      <c r="A3704"/>
    </row>
    <row r="3705" spans="1:1" x14ac:dyDescent="0.45">
      <c r="A3705"/>
    </row>
    <row r="3706" spans="1:1" x14ac:dyDescent="0.45">
      <c r="A3706"/>
    </row>
    <row r="3707" spans="1:1" x14ac:dyDescent="0.45">
      <c r="A3707"/>
    </row>
    <row r="3708" spans="1:1" x14ac:dyDescent="0.45">
      <c r="A3708"/>
    </row>
    <row r="3709" spans="1:1" x14ac:dyDescent="0.45">
      <c r="A3709"/>
    </row>
    <row r="3710" spans="1:1" x14ac:dyDescent="0.45">
      <c r="A3710"/>
    </row>
    <row r="3711" spans="1:1" x14ac:dyDescent="0.45">
      <c r="A3711"/>
    </row>
    <row r="3712" spans="1:1" x14ac:dyDescent="0.45">
      <c r="A3712"/>
    </row>
    <row r="3713" spans="1:1" x14ac:dyDescent="0.45">
      <c r="A3713"/>
    </row>
    <row r="3714" spans="1:1" x14ac:dyDescent="0.45">
      <c r="A3714"/>
    </row>
    <row r="3715" spans="1:1" x14ac:dyDescent="0.45">
      <c r="A3715"/>
    </row>
    <row r="3716" spans="1:1" x14ac:dyDescent="0.45">
      <c r="A3716"/>
    </row>
    <row r="3717" spans="1:1" x14ac:dyDescent="0.45">
      <c r="A3717"/>
    </row>
    <row r="3718" spans="1:1" x14ac:dyDescent="0.45">
      <c r="A3718"/>
    </row>
    <row r="3719" spans="1:1" x14ac:dyDescent="0.45">
      <c r="A3719"/>
    </row>
    <row r="3720" spans="1:1" x14ac:dyDescent="0.45">
      <c r="A3720"/>
    </row>
    <row r="3721" spans="1:1" x14ac:dyDescent="0.45">
      <c r="A3721"/>
    </row>
    <row r="3722" spans="1:1" x14ac:dyDescent="0.45">
      <c r="A3722"/>
    </row>
    <row r="3723" spans="1:1" x14ac:dyDescent="0.45">
      <c r="A3723"/>
    </row>
    <row r="3724" spans="1:1" x14ac:dyDescent="0.45">
      <c r="A3724"/>
    </row>
    <row r="3725" spans="1:1" x14ac:dyDescent="0.45">
      <c r="A3725"/>
    </row>
    <row r="3726" spans="1:1" x14ac:dyDescent="0.45">
      <c r="A3726"/>
    </row>
    <row r="3727" spans="1:1" x14ac:dyDescent="0.45">
      <c r="A3727"/>
    </row>
    <row r="3728" spans="1:1" x14ac:dyDescent="0.45">
      <c r="A3728"/>
    </row>
    <row r="3729" spans="1:1" x14ac:dyDescent="0.45">
      <c r="A3729"/>
    </row>
    <row r="3730" spans="1:1" x14ac:dyDescent="0.45">
      <c r="A3730"/>
    </row>
    <row r="3731" spans="1:1" x14ac:dyDescent="0.45">
      <c r="A3731"/>
    </row>
    <row r="3732" spans="1:1" x14ac:dyDescent="0.45">
      <c r="A3732"/>
    </row>
    <row r="3733" spans="1:1" x14ac:dyDescent="0.45">
      <c r="A3733"/>
    </row>
    <row r="3734" spans="1:1" x14ac:dyDescent="0.45">
      <c r="A3734"/>
    </row>
    <row r="3735" spans="1:1" x14ac:dyDescent="0.45">
      <c r="A3735"/>
    </row>
    <row r="3736" spans="1:1" x14ac:dyDescent="0.45">
      <c r="A3736"/>
    </row>
    <row r="3737" spans="1:1" x14ac:dyDescent="0.45">
      <c r="A3737"/>
    </row>
    <row r="3738" spans="1:1" x14ac:dyDescent="0.45">
      <c r="A3738"/>
    </row>
    <row r="3739" spans="1:1" x14ac:dyDescent="0.45">
      <c r="A3739"/>
    </row>
    <row r="3740" spans="1:1" x14ac:dyDescent="0.45">
      <c r="A3740"/>
    </row>
    <row r="3741" spans="1:1" x14ac:dyDescent="0.45">
      <c r="A3741"/>
    </row>
    <row r="3742" spans="1:1" x14ac:dyDescent="0.45">
      <c r="A3742"/>
    </row>
    <row r="3743" spans="1:1" x14ac:dyDescent="0.45">
      <c r="A3743"/>
    </row>
    <row r="3744" spans="1:1" x14ac:dyDescent="0.45">
      <c r="A3744"/>
    </row>
    <row r="3745" spans="1:1" x14ac:dyDescent="0.45">
      <c r="A3745"/>
    </row>
    <row r="3746" spans="1:1" x14ac:dyDescent="0.45">
      <c r="A3746"/>
    </row>
    <row r="3747" spans="1:1" x14ac:dyDescent="0.45">
      <c r="A3747"/>
    </row>
    <row r="3748" spans="1:1" x14ac:dyDescent="0.45">
      <c r="A3748"/>
    </row>
    <row r="3749" spans="1:1" x14ac:dyDescent="0.45">
      <c r="A3749"/>
    </row>
    <row r="3750" spans="1:1" x14ac:dyDescent="0.45">
      <c r="A3750"/>
    </row>
    <row r="3751" spans="1:1" x14ac:dyDescent="0.45">
      <c r="A3751"/>
    </row>
    <row r="3752" spans="1:1" x14ac:dyDescent="0.45">
      <c r="A3752"/>
    </row>
    <row r="3753" spans="1:1" x14ac:dyDescent="0.45">
      <c r="A3753"/>
    </row>
    <row r="3754" spans="1:1" x14ac:dyDescent="0.45">
      <c r="A3754"/>
    </row>
    <row r="3755" spans="1:1" x14ac:dyDescent="0.45">
      <c r="A3755"/>
    </row>
    <row r="3756" spans="1:1" x14ac:dyDescent="0.45">
      <c r="A3756"/>
    </row>
    <row r="3757" spans="1:1" x14ac:dyDescent="0.45">
      <c r="A3757"/>
    </row>
    <row r="3758" spans="1:1" x14ac:dyDescent="0.45">
      <c r="A3758"/>
    </row>
    <row r="3759" spans="1:1" x14ac:dyDescent="0.45">
      <c r="A3759"/>
    </row>
    <row r="3760" spans="1:1" x14ac:dyDescent="0.45">
      <c r="A3760"/>
    </row>
    <row r="3761" spans="1:1" x14ac:dyDescent="0.45">
      <c r="A3761"/>
    </row>
    <row r="3762" spans="1:1" x14ac:dyDescent="0.45">
      <c r="A3762"/>
    </row>
    <row r="3763" spans="1:1" x14ac:dyDescent="0.45">
      <c r="A3763"/>
    </row>
    <row r="3764" spans="1:1" x14ac:dyDescent="0.45">
      <c r="A3764"/>
    </row>
    <row r="3765" spans="1:1" x14ac:dyDescent="0.45">
      <c r="A3765"/>
    </row>
    <row r="3766" spans="1:1" x14ac:dyDescent="0.45">
      <c r="A3766"/>
    </row>
    <row r="3767" spans="1:1" x14ac:dyDescent="0.45">
      <c r="A3767"/>
    </row>
    <row r="3768" spans="1:1" x14ac:dyDescent="0.45">
      <c r="A3768"/>
    </row>
    <row r="3769" spans="1:1" x14ac:dyDescent="0.45">
      <c r="A3769"/>
    </row>
    <row r="3770" spans="1:1" x14ac:dyDescent="0.45">
      <c r="A3770"/>
    </row>
    <row r="3771" spans="1:1" x14ac:dyDescent="0.45">
      <c r="A3771"/>
    </row>
    <row r="3772" spans="1:1" x14ac:dyDescent="0.45">
      <c r="A3772"/>
    </row>
    <row r="3773" spans="1:1" x14ac:dyDescent="0.45">
      <c r="A3773"/>
    </row>
    <row r="3774" spans="1:1" x14ac:dyDescent="0.45">
      <c r="A3774"/>
    </row>
    <row r="3775" spans="1:1" x14ac:dyDescent="0.45">
      <c r="A3775"/>
    </row>
    <row r="3776" spans="1:1" x14ac:dyDescent="0.45">
      <c r="A3776"/>
    </row>
    <row r="3777" spans="1:1" x14ac:dyDescent="0.45">
      <c r="A3777"/>
    </row>
    <row r="3778" spans="1:1" x14ac:dyDescent="0.45">
      <c r="A3778"/>
    </row>
    <row r="3779" spans="1:1" x14ac:dyDescent="0.45">
      <c r="A3779"/>
    </row>
    <row r="3780" spans="1:1" x14ac:dyDescent="0.45">
      <c r="A3780"/>
    </row>
    <row r="3781" spans="1:1" x14ac:dyDescent="0.45">
      <c r="A3781"/>
    </row>
    <row r="3782" spans="1:1" x14ac:dyDescent="0.45">
      <c r="A3782"/>
    </row>
    <row r="3783" spans="1:1" x14ac:dyDescent="0.45">
      <c r="A3783"/>
    </row>
    <row r="3784" spans="1:1" x14ac:dyDescent="0.45">
      <c r="A3784"/>
    </row>
    <row r="3785" spans="1:1" x14ac:dyDescent="0.45">
      <c r="A3785"/>
    </row>
    <row r="3786" spans="1:1" x14ac:dyDescent="0.45">
      <c r="A3786"/>
    </row>
    <row r="3787" spans="1:1" x14ac:dyDescent="0.45">
      <c r="A3787"/>
    </row>
    <row r="3788" spans="1:1" x14ac:dyDescent="0.45">
      <c r="A3788"/>
    </row>
    <row r="3789" spans="1:1" x14ac:dyDescent="0.45">
      <c r="A3789"/>
    </row>
    <row r="3790" spans="1:1" x14ac:dyDescent="0.45">
      <c r="A3790"/>
    </row>
    <row r="3791" spans="1:1" x14ac:dyDescent="0.45">
      <c r="A3791"/>
    </row>
    <row r="3792" spans="1:1" x14ac:dyDescent="0.45">
      <c r="A3792"/>
    </row>
    <row r="3793" spans="1:1" x14ac:dyDescent="0.45">
      <c r="A3793"/>
    </row>
    <row r="3794" spans="1:1" x14ac:dyDescent="0.45">
      <c r="A3794"/>
    </row>
    <row r="3795" spans="1:1" x14ac:dyDescent="0.45">
      <c r="A3795"/>
    </row>
    <row r="3796" spans="1:1" x14ac:dyDescent="0.45">
      <c r="A3796"/>
    </row>
    <row r="3797" spans="1:1" x14ac:dyDescent="0.45">
      <c r="A3797"/>
    </row>
    <row r="3798" spans="1:1" x14ac:dyDescent="0.45">
      <c r="A3798"/>
    </row>
    <row r="3799" spans="1:1" x14ac:dyDescent="0.45">
      <c r="A3799"/>
    </row>
    <row r="3800" spans="1:1" x14ac:dyDescent="0.45">
      <c r="A3800"/>
    </row>
    <row r="3801" spans="1:1" x14ac:dyDescent="0.45">
      <c r="A3801"/>
    </row>
    <row r="3802" spans="1:1" x14ac:dyDescent="0.45">
      <c r="A3802"/>
    </row>
    <row r="3803" spans="1:1" x14ac:dyDescent="0.45">
      <c r="A3803"/>
    </row>
    <row r="3804" spans="1:1" x14ac:dyDescent="0.45">
      <c r="A3804"/>
    </row>
    <row r="3805" spans="1:1" x14ac:dyDescent="0.45">
      <c r="A3805"/>
    </row>
    <row r="3806" spans="1:1" x14ac:dyDescent="0.45">
      <c r="A3806"/>
    </row>
    <row r="3807" spans="1:1" x14ac:dyDescent="0.45">
      <c r="A3807"/>
    </row>
    <row r="3808" spans="1:1" x14ac:dyDescent="0.45">
      <c r="A3808"/>
    </row>
    <row r="3809" spans="1:1" x14ac:dyDescent="0.45">
      <c r="A3809"/>
    </row>
    <row r="3810" spans="1:1" x14ac:dyDescent="0.45">
      <c r="A3810"/>
    </row>
    <row r="3811" spans="1:1" x14ac:dyDescent="0.45">
      <c r="A3811"/>
    </row>
    <row r="3812" spans="1:1" x14ac:dyDescent="0.45">
      <c r="A3812"/>
    </row>
    <row r="3813" spans="1:1" x14ac:dyDescent="0.45">
      <c r="A3813"/>
    </row>
    <row r="3814" spans="1:1" x14ac:dyDescent="0.45">
      <c r="A3814"/>
    </row>
    <row r="3815" spans="1:1" x14ac:dyDescent="0.45">
      <c r="A3815"/>
    </row>
    <row r="3816" spans="1:1" x14ac:dyDescent="0.45">
      <c r="A3816"/>
    </row>
    <row r="3817" spans="1:1" x14ac:dyDescent="0.45">
      <c r="A3817"/>
    </row>
    <row r="3818" spans="1:1" x14ac:dyDescent="0.45">
      <c r="A3818"/>
    </row>
    <row r="3819" spans="1:1" x14ac:dyDescent="0.45">
      <c r="A3819"/>
    </row>
    <row r="3820" spans="1:1" x14ac:dyDescent="0.45">
      <c r="A3820"/>
    </row>
    <row r="3821" spans="1:1" x14ac:dyDescent="0.45">
      <c r="A3821"/>
    </row>
    <row r="3822" spans="1:1" x14ac:dyDescent="0.45">
      <c r="A3822"/>
    </row>
    <row r="3823" spans="1:1" x14ac:dyDescent="0.45">
      <c r="A3823"/>
    </row>
    <row r="3824" spans="1:1" x14ac:dyDescent="0.45">
      <c r="A3824"/>
    </row>
    <row r="3825" spans="1:1" x14ac:dyDescent="0.45">
      <c r="A3825"/>
    </row>
    <row r="3826" spans="1:1" x14ac:dyDescent="0.45">
      <c r="A3826"/>
    </row>
    <row r="3827" spans="1:1" x14ac:dyDescent="0.45">
      <c r="A3827"/>
    </row>
    <row r="3828" spans="1:1" x14ac:dyDescent="0.45">
      <c r="A3828"/>
    </row>
    <row r="3829" spans="1:1" x14ac:dyDescent="0.45">
      <c r="A3829"/>
    </row>
    <row r="3830" spans="1:1" x14ac:dyDescent="0.45">
      <c r="A3830"/>
    </row>
    <row r="3831" spans="1:1" x14ac:dyDescent="0.45">
      <c r="A3831"/>
    </row>
    <row r="3832" spans="1:1" x14ac:dyDescent="0.45">
      <c r="A3832"/>
    </row>
    <row r="3833" spans="1:1" x14ac:dyDescent="0.45">
      <c r="A3833"/>
    </row>
    <row r="3834" spans="1:1" x14ac:dyDescent="0.45">
      <c r="A3834"/>
    </row>
    <row r="3835" spans="1:1" x14ac:dyDescent="0.45">
      <c r="A3835"/>
    </row>
    <row r="3836" spans="1:1" x14ac:dyDescent="0.45">
      <c r="A3836"/>
    </row>
    <row r="3837" spans="1:1" x14ac:dyDescent="0.45">
      <c r="A3837"/>
    </row>
    <row r="3838" spans="1:1" x14ac:dyDescent="0.45">
      <c r="A3838"/>
    </row>
    <row r="3839" spans="1:1" x14ac:dyDescent="0.45">
      <c r="A3839"/>
    </row>
    <row r="3840" spans="1:1" x14ac:dyDescent="0.45">
      <c r="A3840"/>
    </row>
    <row r="3841" spans="1:1" x14ac:dyDescent="0.45">
      <c r="A3841"/>
    </row>
    <row r="3842" spans="1:1" x14ac:dyDescent="0.45">
      <c r="A3842"/>
    </row>
    <row r="3843" spans="1:1" x14ac:dyDescent="0.45">
      <c r="A3843"/>
    </row>
    <row r="3844" spans="1:1" x14ac:dyDescent="0.45">
      <c r="A3844"/>
    </row>
    <row r="3845" spans="1:1" x14ac:dyDescent="0.45">
      <c r="A3845"/>
    </row>
    <row r="3846" spans="1:1" x14ac:dyDescent="0.45">
      <c r="A3846"/>
    </row>
    <row r="3847" spans="1:1" x14ac:dyDescent="0.45">
      <c r="A3847"/>
    </row>
    <row r="3848" spans="1:1" x14ac:dyDescent="0.45">
      <c r="A3848"/>
    </row>
    <row r="3849" spans="1:1" x14ac:dyDescent="0.45">
      <c r="A3849"/>
    </row>
    <row r="3850" spans="1:1" x14ac:dyDescent="0.45">
      <c r="A3850"/>
    </row>
    <row r="3851" spans="1:1" x14ac:dyDescent="0.45">
      <c r="A3851"/>
    </row>
    <row r="3852" spans="1:1" x14ac:dyDescent="0.45">
      <c r="A3852"/>
    </row>
    <row r="3853" spans="1:1" x14ac:dyDescent="0.45">
      <c r="A3853"/>
    </row>
    <row r="3854" spans="1:1" x14ac:dyDescent="0.45">
      <c r="A3854"/>
    </row>
    <row r="3855" spans="1:1" x14ac:dyDescent="0.45">
      <c r="A3855"/>
    </row>
    <row r="3856" spans="1:1" x14ac:dyDescent="0.45">
      <c r="A3856"/>
    </row>
    <row r="3857" spans="1:1" x14ac:dyDescent="0.45">
      <c r="A3857"/>
    </row>
    <row r="3858" spans="1:1" x14ac:dyDescent="0.45">
      <c r="A3858"/>
    </row>
    <row r="3859" spans="1:1" x14ac:dyDescent="0.45">
      <c r="A3859"/>
    </row>
    <row r="3860" spans="1:1" x14ac:dyDescent="0.45">
      <c r="A3860"/>
    </row>
    <row r="3861" spans="1:1" x14ac:dyDescent="0.45">
      <c r="A3861"/>
    </row>
    <row r="3862" spans="1:1" x14ac:dyDescent="0.45">
      <c r="A3862"/>
    </row>
    <row r="3863" spans="1:1" x14ac:dyDescent="0.45">
      <c r="A3863"/>
    </row>
    <row r="3864" spans="1:1" x14ac:dyDescent="0.45">
      <c r="A3864"/>
    </row>
    <row r="3865" spans="1:1" x14ac:dyDescent="0.45">
      <c r="A3865"/>
    </row>
    <row r="3866" spans="1:1" x14ac:dyDescent="0.45">
      <c r="A3866"/>
    </row>
    <row r="3867" spans="1:1" x14ac:dyDescent="0.45">
      <c r="A3867"/>
    </row>
    <row r="3868" spans="1:1" x14ac:dyDescent="0.45">
      <c r="A3868"/>
    </row>
    <row r="3869" spans="1:1" x14ac:dyDescent="0.45">
      <c r="A3869"/>
    </row>
    <row r="3870" spans="1:1" x14ac:dyDescent="0.45">
      <c r="A3870"/>
    </row>
    <row r="3871" spans="1:1" x14ac:dyDescent="0.45">
      <c r="A3871"/>
    </row>
    <row r="3872" spans="1:1" x14ac:dyDescent="0.45">
      <c r="A3872"/>
    </row>
    <row r="3873" spans="1:1" x14ac:dyDescent="0.45">
      <c r="A3873"/>
    </row>
    <row r="3874" spans="1:1" x14ac:dyDescent="0.45">
      <c r="A3874"/>
    </row>
    <row r="3875" spans="1:1" x14ac:dyDescent="0.45">
      <c r="A3875"/>
    </row>
    <row r="3876" spans="1:1" x14ac:dyDescent="0.45">
      <c r="A3876"/>
    </row>
    <row r="3877" spans="1:1" x14ac:dyDescent="0.45">
      <c r="A3877"/>
    </row>
    <row r="3878" spans="1:1" x14ac:dyDescent="0.45">
      <c r="A3878"/>
    </row>
    <row r="3879" spans="1:1" x14ac:dyDescent="0.45">
      <c r="A3879"/>
    </row>
    <row r="3880" spans="1:1" x14ac:dyDescent="0.45">
      <c r="A3880"/>
    </row>
    <row r="3881" spans="1:1" x14ac:dyDescent="0.45">
      <c r="A3881"/>
    </row>
    <row r="3882" spans="1:1" x14ac:dyDescent="0.45">
      <c r="A3882"/>
    </row>
    <row r="3883" spans="1:1" x14ac:dyDescent="0.45">
      <c r="A3883"/>
    </row>
    <row r="3884" spans="1:1" x14ac:dyDescent="0.45">
      <c r="A3884"/>
    </row>
    <row r="3885" spans="1:1" x14ac:dyDescent="0.45">
      <c r="A3885"/>
    </row>
    <row r="3886" spans="1:1" x14ac:dyDescent="0.45">
      <c r="A3886"/>
    </row>
    <row r="3887" spans="1:1" x14ac:dyDescent="0.45">
      <c r="A3887"/>
    </row>
    <row r="3888" spans="1:1" x14ac:dyDescent="0.45">
      <c r="A3888"/>
    </row>
    <row r="3889" spans="1:1" x14ac:dyDescent="0.45">
      <c r="A3889"/>
    </row>
    <row r="3890" spans="1:1" x14ac:dyDescent="0.45">
      <c r="A3890"/>
    </row>
    <row r="3891" spans="1:1" x14ac:dyDescent="0.45">
      <c r="A3891"/>
    </row>
    <row r="3892" spans="1:1" x14ac:dyDescent="0.45">
      <c r="A3892"/>
    </row>
    <row r="3893" spans="1:1" x14ac:dyDescent="0.45">
      <c r="A3893"/>
    </row>
    <row r="3894" spans="1:1" x14ac:dyDescent="0.45">
      <c r="A3894"/>
    </row>
    <row r="3895" spans="1:1" x14ac:dyDescent="0.45">
      <c r="A3895"/>
    </row>
    <row r="3896" spans="1:1" x14ac:dyDescent="0.45">
      <c r="A3896"/>
    </row>
    <row r="3897" spans="1:1" x14ac:dyDescent="0.45">
      <c r="A3897"/>
    </row>
    <row r="3898" spans="1:1" x14ac:dyDescent="0.45">
      <c r="A3898"/>
    </row>
    <row r="3899" spans="1:1" x14ac:dyDescent="0.45">
      <c r="A3899"/>
    </row>
    <row r="3900" spans="1:1" x14ac:dyDescent="0.45">
      <c r="A3900"/>
    </row>
    <row r="3901" spans="1:1" x14ac:dyDescent="0.45">
      <c r="A3901"/>
    </row>
    <row r="3902" spans="1:1" x14ac:dyDescent="0.45">
      <c r="A3902"/>
    </row>
    <row r="3903" spans="1:1" x14ac:dyDescent="0.45">
      <c r="A3903"/>
    </row>
    <row r="3904" spans="1:1" x14ac:dyDescent="0.45">
      <c r="A3904"/>
    </row>
    <row r="3905" spans="1:1" x14ac:dyDescent="0.45">
      <c r="A3905"/>
    </row>
    <row r="3906" spans="1:1" x14ac:dyDescent="0.45">
      <c r="A3906"/>
    </row>
    <row r="3907" spans="1:1" x14ac:dyDescent="0.45">
      <c r="A3907"/>
    </row>
    <row r="3908" spans="1:1" x14ac:dyDescent="0.45">
      <c r="A3908"/>
    </row>
    <row r="3909" spans="1:1" x14ac:dyDescent="0.45">
      <c r="A3909"/>
    </row>
    <row r="3910" spans="1:1" x14ac:dyDescent="0.45">
      <c r="A3910"/>
    </row>
    <row r="3911" spans="1:1" x14ac:dyDescent="0.45">
      <c r="A3911"/>
    </row>
    <row r="3912" spans="1:1" x14ac:dyDescent="0.45">
      <c r="A3912"/>
    </row>
    <row r="3913" spans="1:1" x14ac:dyDescent="0.45">
      <c r="A3913"/>
    </row>
    <row r="3914" spans="1:1" x14ac:dyDescent="0.45">
      <c r="A3914"/>
    </row>
    <row r="3915" spans="1:1" x14ac:dyDescent="0.45">
      <c r="A3915"/>
    </row>
    <row r="3916" spans="1:1" x14ac:dyDescent="0.45">
      <c r="A3916"/>
    </row>
    <row r="3917" spans="1:1" x14ac:dyDescent="0.45">
      <c r="A3917"/>
    </row>
    <row r="3918" spans="1:1" x14ac:dyDescent="0.45">
      <c r="A3918"/>
    </row>
    <row r="3919" spans="1:1" x14ac:dyDescent="0.45">
      <c r="A3919"/>
    </row>
    <row r="3920" spans="1:1" x14ac:dyDescent="0.45">
      <c r="A3920"/>
    </row>
    <row r="3921" spans="1:1" x14ac:dyDescent="0.45">
      <c r="A3921"/>
    </row>
    <row r="3922" spans="1:1" x14ac:dyDescent="0.45">
      <c r="A3922"/>
    </row>
    <row r="3923" spans="1:1" x14ac:dyDescent="0.45">
      <c r="A3923"/>
    </row>
    <row r="3924" spans="1:1" x14ac:dyDescent="0.45">
      <c r="A3924"/>
    </row>
    <row r="3925" spans="1:1" x14ac:dyDescent="0.45">
      <c r="A3925"/>
    </row>
    <row r="3926" spans="1:1" x14ac:dyDescent="0.45">
      <c r="A3926"/>
    </row>
    <row r="3927" spans="1:1" x14ac:dyDescent="0.45">
      <c r="A3927"/>
    </row>
    <row r="3928" spans="1:1" x14ac:dyDescent="0.45">
      <c r="A3928"/>
    </row>
    <row r="3929" spans="1:1" x14ac:dyDescent="0.45">
      <c r="A3929"/>
    </row>
    <row r="3930" spans="1:1" x14ac:dyDescent="0.45">
      <c r="A3930"/>
    </row>
    <row r="3931" spans="1:1" x14ac:dyDescent="0.45">
      <c r="A3931"/>
    </row>
    <row r="3932" spans="1:1" x14ac:dyDescent="0.45">
      <c r="A3932"/>
    </row>
    <row r="3933" spans="1:1" x14ac:dyDescent="0.45">
      <c r="A3933"/>
    </row>
    <row r="3934" spans="1:1" x14ac:dyDescent="0.45">
      <c r="A3934"/>
    </row>
    <row r="3935" spans="1:1" x14ac:dyDescent="0.45">
      <c r="A3935"/>
    </row>
    <row r="3936" spans="1:1" x14ac:dyDescent="0.45">
      <c r="A3936"/>
    </row>
    <row r="3937" spans="1:1" x14ac:dyDescent="0.45">
      <c r="A3937"/>
    </row>
    <row r="3938" spans="1:1" x14ac:dyDescent="0.45">
      <c r="A3938"/>
    </row>
    <row r="3939" spans="1:1" x14ac:dyDescent="0.45">
      <c r="A3939"/>
    </row>
    <row r="3940" spans="1:1" x14ac:dyDescent="0.45">
      <c r="A3940"/>
    </row>
    <row r="3941" spans="1:1" x14ac:dyDescent="0.45">
      <c r="A3941"/>
    </row>
    <row r="3942" spans="1:1" x14ac:dyDescent="0.45">
      <c r="A3942"/>
    </row>
    <row r="3943" spans="1:1" x14ac:dyDescent="0.45">
      <c r="A3943"/>
    </row>
    <row r="3944" spans="1:1" x14ac:dyDescent="0.45">
      <c r="A3944"/>
    </row>
    <row r="3945" spans="1:1" x14ac:dyDescent="0.45">
      <c r="A3945"/>
    </row>
    <row r="3946" spans="1:1" x14ac:dyDescent="0.45">
      <c r="A3946"/>
    </row>
    <row r="3947" spans="1:1" x14ac:dyDescent="0.45">
      <c r="A3947"/>
    </row>
    <row r="3948" spans="1:1" x14ac:dyDescent="0.45">
      <c r="A3948"/>
    </row>
    <row r="3949" spans="1:1" x14ac:dyDescent="0.45">
      <c r="A3949"/>
    </row>
    <row r="3950" spans="1:1" x14ac:dyDescent="0.45">
      <c r="A3950"/>
    </row>
    <row r="3951" spans="1:1" x14ac:dyDescent="0.45">
      <c r="A3951"/>
    </row>
    <row r="3952" spans="1:1" x14ac:dyDescent="0.45">
      <c r="A3952"/>
    </row>
    <row r="3953" spans="1:1" x14ac:dyDescent="0.45">
      <c r="A3953"/>
    </row>
    <row r="3954" spans="1:1" x14ac:dyDescent="0.45">
      <c r="A3954"/>
    </row>
    <row r="3955" spans="1:1" x14ac:dyDescent="0.45">
      <c r="A3955"/>
    </row>
    <row r="3956" spans="1:1" x14ac:dyDescent="0.45">
      <c r="A3956"/>
    </row>
    <row r="3957" spans="1:1" x14ac:dyDescent="0.45">
      <c r="A3957"/>
    </row>
    <row r="3958" spans="1:1" x14ac:dyDescent="0.45">
      <c r="A3958"/>
    </row>
    <row r="3959" spans="1:1" x14ac:dyDescent="0.45">
      <c r="A3959"/>
    </row>
    <row r="3960" spans="1:1" x14ac:dyDescent="0.45">
      <c r="A3960"/>
    </row>
    <row r="3961" spans="1:1" x14ac:dyDescent="0.45">
      <c r="A3961"/>
    </row>
    <row r="3962" spans="1:1" x14ac:dyDescent="0.45">
      <c r="A3962"/>
    </row>
    <row r="3963" spans="1:1" x14ac:dyDescent="0.45">
      <c r="A3963"/>
    </row>
    <row r="3964" spans="1:1" x14ac:dyDescent="0.45">
      <c r="A3964"/>
    </row>
    <row r="3965" spans="1:1" x14ac:dyDescent="0.45">
      <c r="A3965"/>
    </row>
    <row r="3966" spans="1:1" x14ac:dyDescent="0.45">
      <c r="A3966"/>
    </row>
    <row r="3967" spans="1:1" x14ac:dyDescent="0.45">
      <c r="A3967"/>
    </row>
    <row r="3968" spans="1:1" x14ac:dyDescent="0.45">
      <c r="A3968"/>
    </row>
    <row r="3969" spans="1:1" x14ac:dyDescent="0.45">
      <c r="A3969"/>
    </row>
    <row r="3970" spans="1:1" x14ac:dyDescent="0.45">
      <c r="A3970"/>
    </row>
    <row r="3971" spans="1:1" x14ac:dyDescent="0.45">
      <c r="A3971"/>
    </row>
    <row r="3972" spans="1:1" x14ac:dyDescent="0.45">
      <c r="A3972"/>
    </row>
    <row r="3973" spans="1:1" x14ac:dyDescent="0.45">
      <c r="A3973"/>
    </row>
    <row r="3974" spans="1:1" x14ac:dyDescent="0.45">
      <c r="A3974"/>
    </row>
    <row r="3975" spans="1:1" x14ac:dyDescent="0.45">
      <c r="A3975"/>
    </row>
    <row r="3976" spans="1:1" x14ac:dyDescent="0.45">
      <c r="A3976"/>
    </row>
    <row r="3977" spans="1:1" x14ac:dyDescent="0.45">
      <c r="A3977"/>
    </row>
    <row r="3978" spans="1:1" x14ac:dyDescent="0.45">
      <c r="A3978"/>
    </row>
    <row r="3979" spans="1:1" x14ac:dyDescent="0.45">
      <c r="A3979"/>
    </row>
    <row r="3980" spans="1:1" x14ac:dyDescent="0.45">
      <c r="A3980"/>
    </row>
    <row r="3981" spans="1:1" x14ac:dyDescent="0.45">
      <c r="A3981"/>
    </row>
    <row r="3982" spans="1:1" x14ac:dyDescent="0.45">
      <c r="A3982"/>
    </row>
    <row r="3983" spans="1:1" x14ac:dyDescent="0.45">
      <c r="A3983"/>
    </row>
    <row r="3984" spans="1:1" x14ac:dyDescent="0.45">
      <c r="A3984"/>
    </row>
    <row r="3985" spans="1:1" x14ac:dyDescent="0.45">
      <c r="A3985"/>
    </row>
    <row r="3986" spans="1:1" x14ac:dyDescent="0.45">
      <c r="A3986"/>
    </row>
    <row r="3987" spans="1:1" x14ac:dyDescent="0.45">
      <c r="A3987"/>
    </row>
    <row r="3988" spans="1:1" x14ac:dyDescent="0.45">
      <c r="A3988"/>
    </row>
    <row r="3989" spans="1:1" x14ac:dyDescent="0.45">
      <c r="A3989"/>
    </row>
    <row r="3990" spans="1:1" x14ac:dyDescent="0.45">
      <c r="A3990"/>
    </row>
    <row r="3991" spans="1:1" x14ac:dyDescent="0.45">
      <c r="A3991"/>
    </row>
    <row r="3992" spans="1:1" x14ac:dyDescent="0.45">
      <c r="A3992"/>
    </row>
    <row r="3993" spans="1:1" x14ac:dyDescent="0.45">
      <c r="A3993"/>
    </row>
    <row r="3994" spans="1:1" x14ac:dyDescent="0.45">
      <c r="A3994"/>
    </row>
    <row r="3995" spans="1:1" x14ac:dyDescent="0.45">
      <c r="A3995"/>
    </row>
    <row r="3996" spans="1:1" x14ac:dyDescent="0.45">
      <c r="A3996"/>
    </row>
    <row r="3997" spans="1:1" x14ac:dyDescent="0.45">
      <c r="A3997"/>
    </row>
    <row r="3998" spans="1:1" x14ac:dyDescent="0.45">
      <c r="A3998"/>
    </row>
    <row r="3999" spans="1:1" x14ac:dyDescent="0.45">
      <c r="A3999"/>
    </row>
    <row r="4000" spans="1:1" x14ac:dyDescent="0.45">
      <c r="A4000"/>
    </row>
    <row r="4001" spans="1:1" x14ac:dyDescent="0.45">
      <c r="A4001"/>
    </row>
    <row r="4002" spans="1:1" x14ac:dyDescent="0.45">
      <c r="A4002"/>
    </row>
    <row r="4003" spans="1:1" x14ac:dyDescent="0.45">
      <c r="A4003"/>
    </row>
    <row r="4004" spans="1:1" x14ac:dyDescent="0.45">
      <c r="A4004"/>
    </row>
    <row r="4005" spans="1:1" x14ac:dyDescent="0.45">
      <c r="A4005"/>
    </row>
    <row r="4006" spans="1:1" x14ac:dyDescent="0.45">
      <c r="A4006"/>
    </row>
    <row r="4007" spans="1:1" x14ac:dyDescent="0.45">
      <c r="A4007"/>
    </row>
    <row r="4008" spans="1:1" x14ac:dyDescent="0.45">
      <c r="A4008"/>
    </row>
    <row r="4009" spans="1:1" x14ac:dyDescent="0.45">
      <c r="A4009"/>
    </row>
    <row r="4010" spans="1:1" x14ac:dyDescent="0.45">
      <c r="A4010"/>
    </row>
    <row r="4011" spans="1:1" x14ac:dyDescent="0.45">
      <c r="A4011"/>
    </row>
    <row r="4012" spans="1:1" x14ac:dyDescent="0.45">
      <c r="A4012"/>
    </row>
    <row r="4013" spans="1:1" x14ac:dyDescent="0.45">
      <c r="A4013"/>
    </row>
    <row r="4014" spans="1:1" x14ac:dyDescent="0.45">
      <c r="A4014"/>
    </row>
    <row r="4015" spans="1:1" x14ac:dyDescent="0.45">
      <c r="A4015"/>
    </row>
    <row r="4016" spans="1:1" x14ac:dyDescent="0.45">
      <c r="A4016"/>
    </row>
    <row r="4017" spans="1:1" x14ac:dyDescent="0.45">
      <c r="A4017"/>
    </row>
    <row r="4018" spans="1:1" x14ac:dyDescent="0.45">
      <c r="A4018"/>
    </row>
    <row r="4019" spans="1:1" x14ac:dyDescent="0.45">
      <c r="A4019"/>
    </row>
    <row r="4020" spans="1:1" x14ac:dyDescent="0.45">
      <c r="A4020"/>
    </row>
    <row r="4021" spans="1:1" x14ac:dyDescent="0.45">
      <c r="A4021"/>
    </row>
    <row r="4022" spans="1:1" x14ac:dyDescent="0.45">
      <c r="A4022"/>
    </row>
    <row r="4023" spans="1:1" x14ac:dyDescent="0.45">
      <c r="A4023"/>
    </row>
    <row r="4024" spans="1:1" x14ac:dyDescent="0.45">
      <c r="A4024"/>
    </row>
    <row r="4025" spans="1:1" x14ac:dyDescent="0.45">
      <c r="A4025"/>
    </row>
    <row r="4026" spans="1:1" x14ac:dyDescent="0.45">
      <c r="A4026"/>
    </row>
    <row r="4027" spans="1:1" x14ac:dyDescent="0.45">
      <c r="A4027"/>
    </row>
    <row r="4028" spans="1:1" x14ac:dyDescent="0.45">
      <c r="A4028"/>
    </row>
    <row r="4029" spans="1:1" x14ac:dyDescent="0.45">
      <c r="A4029"/>
    </row>
    <row r="4030" spans="1:1" x14ac:dyDescent="0.45">
      <c r="A4030"/>
    </row>
    <row r="4031" spans="1:1" x14ac:dyDescent="0.45">
      <c r="A4031"/>
    </row>
    <row r="4032" spans="1:1" x14ac:dyDescent="0.45">
      <c r="A4032"/>
    </row>
    <row r="4033" spans="1:1" x14ac:dyDescent="0.45">
      <c r="A4033"/>
    </row>
    <row r="4034" spans="1:1" x14ac:dyDescent="0.45">
      <c r="A4034"/>
    </row>
    <row r="4035" spans="1:1" x14ac:dyDescent="0.45">
      <c r="A4035"/>
    </row>
    <row r="4036" spans="1:1" x14ac:dyDescent="0.45">
      <c r="A4036"/>
    </row>
    <row r="4037" spans="1:1" x14ac:dyDescent="0.45">
      <c r="A4037"/>
    </row>
    <row r="4038" spans="1:1" x14ac:dyDescent="0.45">
      <c r="A4038"/>
    </row>
    <row r="4039" spans="1:1" x14ac:dyDescent="0.45">
      <c r="A4039"/>
    </row>
    <row r="4040" spans="1:1" x14ac:dyDescent="0.45">
      <c r="A4040"/>
    </row>
    <row r="4041" spans="1:1" x14ac:dyDescent="0.45">
      <c r="A4041"/>
    </row>
    <row r="4042" spans="1:1" x14ac:dyDescent="0.45">
      <c r="A4042"/>
    </row>
    <row r="4043" spans="1:1" x14ac:dyDescent="0.45">
      <c r="A4043"/>
    </row>
    <row r="4044" spans="1:1" x14ac:dyDescent="0.45">
      <c r="A4044"/>
    </row>
    <row r="4045" spans="1:1" x14ac:dyDescent="0.45">
      <c r="A4045"/>
    </row>
    <row r="4046" spans="1:1" x14ac:dyDescent="0.45">
      <c r="A4046"/>
    </row>
    <row r="4047" spans="1:1" x14ac:dyDescent="0.45">
      <c r="A4047"/>
    </row>
    <row r="4048" spans="1:1" x14ac:dyDescent="0.45">
      <c r="A4048"/>
    </row>
    <row r="4049" spans="1:1" x14ac:dyDescent="0.45">
      <c r="A4049"/>
    </row>
    <row r="4050" spans="1:1" x14ac:dyDescent="0.45">
      <c r="A4050"/>
    </row>
    <row r="4051" spans="1:1" x14ac:dyDescent="0.45">
      <c r="A4051"/>
    </row>
    <row r="4052" spans="1:1" x14ac:dyDescent="0.45">
      <c r="A4052"/>
    </row>
    <row r="4053" spans="1:1" x14ac:dyDescent="0.45">
      <c r="A4053"/>
    </row>
    <row r="4054" spans="1:1" x14ac:dyDescent="0.45">
      <c r="A4054"/>
    </row>
    <row r="4055" spans="1:1" x14ac:dyDescent="0.45">
      <c r="A4055"/>
    </row>
    <row r="4056" spans="1:1" x14ac:dyDescent="0.45">
      <c r="A4056"/>
    </row>
    <row r="4057" spans="1:1" x14ac:dyDescent="0.45">
      <c r="A4057"/>
    </row>
    <row r="4058" spans="1:1" x14ac:dyDescent="0.45">
      <c r="A4058"/>
    </row>
    <row r="4059" spans="1:1" x14ac:dyDescent="0.45">
      <c r="A4059"/>
    </row>
    <row r="4060" spans="1:1" x14ac:dyDescent="0.45">
      <c r="A4060"/>
    </row>
    <row r="4061" spans="1:1" x14ac:dyDescent="0.45">
      <c r="A4061"/>
    </row>
    <row r="4062" spans="1:1" x14ac:dyDescent="0.45">
      <c r="A4062"/>
    </row>
    <row r="4063" spans="1:1" x14ac:dyDescent="0.45">
      <c r="A4063"/>
    </row>
    <row r="4064" spans="1:1" x14ac:dyDescent="0.45">
      <c r="A4064"/>
    </row>
    <row r="4065" spans="1:1" x14ac:dyDescent="0.45">
      <c r="A4065"/>
    </row>
    <row r="4066" spans="1:1" x14ac:dyDescent="0.45">
      <c r="A4066"/>
    </row>
    <row r="4067" spans="1:1" x14ac:dyDescent="0.45">
      <c r="A4067"/>
    </row>
    <row r="4068" spans="1:1" x14ac:dyDescent="0.45">
      <c r="A4068"/>
    </row>
    <row r="4069" spans="1:1" x14ac:dyDescent="0.45">
      <c r="A4069"/>
    </row>
    <row r="4070" spans="1:1" x14ac:dyDescent="0.45">
      <c r="A4070"/>
    </row>
    <row r="4071" spans="1:1" x14ac:dyDescent="0.45">
      <c r="A4071"/>
    </row>
    <row r="4072" spans="1:1" x14ac:dyDescent="0.45">
      <c r="A4072"/>
    </row>
    <row r="4073" spans="1:1" x14ac:dyDescent="0.45">
      <c r="A4073"/>
    </row>
    <row r="4074" spans="1:1" x14ac:dyDescent="0.45">
      <c r="A4074"/>
    </row>
    <row r="4075" spans="1:1" x14ac:dyDescent="0.45">
      <c r="A4075"/>
    </row>
    <row r="4076" spans="1:1" x14ac:dyDescent="0.45">
      <c r="A4076"/>
    </row>
    <row r="4077" spans="1:1" x14ac:dyDescent="0.45">
      <c r="A4077"/>
    </row>
    <row r="4078" spans="1:1" x14ac:dyDescent="0.45">
      <c r="A4078"/>
    </row>
    <row r="4079" spans="1:1" x14ac:dyDescent="0.45">
      <c r="A4079"/>
    </row>
    <row r="4080" spans="1:1" x14ac:dyDescent="0.45">
      <c r="A4080"/>
    </row>
    <row r="4081" spans="1:1" x14ac:dyDescent="0.45">
      <c r="A4081"/>
    </row>
    <row r="4082" spans="1:1" x14ac:dyDescent="0.45">
      <c r="A4082"/>
    </row>
    <row r="4083" spans="1:1" x14ac:dyDescent="0.45">
      <c r="A4083"/>
    </row>
    <row r="4084" spans="1:1" x14ac:dyDescent="0.45">
      <c r="A4084"/>
    </row>
    <row r="4085" spans="1:1" x14ac:dyDescent="0.45">
      <c r="A4085"/>
    </row>
    <row r="4086" spans="1:1" x14ac:dyDescent="0.45">
      <c r="A4086"/>
    </row>
    <row r="4087" spans="1:1" x14ac:dyDescent="0.45">
      <c r="A4087"/>
    </row>
    <row r="4088" spans="1:1" x14ac:dyDescent="0.45">
      <c r="A4088"/>
    </row>
    <row r="4089" spans="1:1" x14ac:dyDescent="0.45">
      <c r="A4089"/>
    </row>
    <row r="4090" spans="1:1" x14ac:dyDescent="0.45">
      <c r="A4090"/>
    </row>
    <row r="4091" spans="1:1" x14ac:dyDescent="0.45">
      <c r="A4091"/>
    </row>
    <row r="4092" spans="1:1" x14ac:dyDescent="0.45">
      <c r="A4092"/>
    </row>
    <row r="4093" spans="1:1" x14ac:dyDescent="0.45">
      <c r="A4093"/>
    </row>
    <row r="4094" spans="1:1" x14ac:dyDescent="0.45">
      <c r="A4094"/>
    </row>
    <row r="4095" spans="1:1" x14ac:dyDescent="0.45">
      <c r="A4095"/>
    </row>
    <row r="4096" spans="1:1" x14ac:dyDescent="0.45">
      <c r="A4096"/>
    </row>
    <row r="4097" spans="1:1" x14ac:dyDescent="0.45">
      <c r="A4097"/>
    </row>
    <row r="4098" spans="1:1" x14ac:dyDescent="0.45">
      <c r="A4098"/>
    </row>
    <row r="4099" spans="1:1" x14ac:dyDescent="0.45">
      <c r="A4099"/>
    </row>
    <row r="4100" spans="1:1" x14ac:dyDescent="0.45">
      <c r="A4100"/>
    </row>
    <row r="4101" spans="1:1" x14ac:dyDescent="0.45">
      <c r="A4101"/>
    </row>
    <row r="4102" spans="1:1" x14ac:dyDescent="0.45">
      <c r="A4102"/>
    </row>
    <row r="4103" spans="1:1" x14ac:dyDescent="0.45">
      <c r="A4103"/>
    </row>
    <row r="4104" spans="1:1" x14ac:dyDescent="0.45">
      <c r="A4104"/>
    </row>
    <row r="4105" spans="1:1" x14ac:dyDescent="0.45">
      <c r="A4105"/>
    </row>
    <row r="4106" spans="1:1" x14ac:dyDescent="0.45">
      <c r="A4106"/>
    </row>
    <row r="4107" spans="1:1" x14ac:dyDescent="0.45">
      <c r="A4107"/>
    </row>
    <row r="4108" spans="1:1" x14ac:dyDescent="0.45">
      <c r="A4108"/>
    </row>
    <row r="4109" spans="1:1" x14ac:dyDescent="0.45">
      <c r="A4109"/>
    </row>
    <row r="4110" spans="1:1" x14ac:dyDescent="0.45">
      <c r="A4110"/>
    </row>
    <row r="4111" spans="1:1" x14ac:dyDescent="0.45">
      <c r="A4111"/>
    </row>
    <row r="4112" spans="1:1" x14ac:dyDescent="0.45">
      <c r="A4112"/>
    </row>
    <row r="4113" spans="1:1" x14ac:dyDescent="0.45">
      <c r="A4113"/>
    </row>
    <row r="4114" spans="1:1" x14ac:dyDescent="0.45">
      <c r="A4114"/>
    </row>
    <row r="4115" spans="1:1" x14ac:dyDescent="0.45">
      <c r="A4115"/>
    </row>
    <row r="4116" spans="1:1" x14ac:dyDescent="0.45">
      <c r="A4116"/>
    </row>
    <row r="4117" spans="1:1" x14ac:dyDescent="0.45">
      <c r="A4117"/>
    </row>
    <row r="4118" spans="1:1" x14ac:dyDescent="0.45">
      <c r="A4118"/>
    </row>
    <row r="4119" spans="1:1" x14ac:dyDescent="0.45">
      <c r="A4119"/>
    </row>
    <row r="4120" spans="1:1" x14ac:dyDescent="0.45">
      <c r="A4120"/>
    </row>
    <row r="4121" spans="1:1" x14ac:dyDescent="0.45">
      <c r="A4121"/>
    </row>
    <row r="4122" spans="1:1" x14ac:dyDescent="0.45">
      <c r="A4122"/>
    </row>
    <row r="4123" spans="1:1" x14ac:dyDescent="0.45">
      <c r="A4123"/>
    </row>
    <row r="4124" spans="1:1" x14ac:dyDescent="0.45">
      <c r="A4124"/>
    </row>
    <row r="4125" spans="1:1" x14ac:dyDescent="0.45">
      <c r="A4125"/>
    </row>
    <row r="4126" spans="1:1" x14ac:dyDescent="0.45">
      <c r="A4126"/>
    </row>
    <row r="4127" spans="1:1" x14ac:dyDescent="0.45">
      <c r="A4127"/>
    </row>
    <row r="4128" spans="1:1" x14ac:dyDescent="0.45">
      <c r="A4128"/>
    </row>
    <row r="4129" spans="1:1" x14ac:dyDescent="0.45">
      <c r="A4129"/>
    </row>
    <row r="4130" spans="1:1" x14ac:dyDescent="0.45">
      <c r="A4130"/>
    </row>
    <row r="4131" spans="1:1" x14ac:dyDescent="0.45">
      <c r="A4131"/>
    </row>
    <row r="4132" spans="1:1" x14ac:dyDescent="0.45">
      <c r="A4132"/>
    </row>
    <row r="4133" spans="1:1" x14ac:dyDescent="0.45">
      <c r="A4133"/>
    </row>
    <row r="4134" spans="1:1" x14ac:dyDescent="0.45">
      <c r="A4134"/>
    </row>
    <row r="4135" spans="1:1" x14ac:dyDescent="0.45">
      <c r="A4135"/>
    </row>
    <row r="4136" spans="1:1" x14ac:dyDescent="0.45">
      <c r="A4136"/>
    </row>
    <row r="4137" spans="1:1" x14ac:dyDescent="0.45">
      <c r="A4137"/>
    </row>
    <row r="4138" spans="1:1" x14ac:dyDescent="0.45">
      <c r="A4138"/>
    </row>
    <row r="4139" spans="1:1" x14ac:dyDescent="0.45">
      <c r="A4139"/>
    </row>
    <row r="4140" spans="1:1" x14ac:dyDescent="0.45">
      <c r="A4140"/>
    </row>
    <row r="4141" spans="1:1" x14ac:dyDescent="0.45">
      <c r="A4141"/>
    </row>
    <row r="4142" spans="1:1" x14ac:dyDescent="0.45">
      <c r="A4142"/>
    </row>
    <row r="4143" spans="1:1" x14ac:dyDescent="0.45">
      <c r="A4143"/>
    </row>
    <row r="4144" spans="1:1" x14ac:dyDescent="0.45">
      <c r="A4144"/>
    </row>
    <row r="4145" spans="1:1" x14ac:dyDescent="0.45">
      <c r="A4145"/>
    </row>
    <row r="4146" spans="1:1" x14ac:dyDescent="0.45">
      <c r="A4146"/>
    </row>
    <row r="4147" spans="1:1" x14ac:dyDescent="0.45">
      <c r="A4147"/>
    </row>
    <row r="4148" spans="1:1" x14ac:dyDescent="0.45">
      <c r="A4148"/>
    </row>
    <row r="4149" spans="1:1" x14ac:dyDescent="0.45">
      <c r="A4149"/>
    </row>
    <row r="4150" spans="1:1" x14ac:dyDescent="0.45">
      <c r="A4150"/>
    </row>
    <row r="4151" spans="1:1" x14ac:dyDescent="0.45">
      <c r="A4151"/>
    </row>
    <row r="4152" spans="1:1" x14ac:dyDescent="0.45">
      <c r="A4152"/>
    </row>
    <row r="4153" spans="1:1" x14ac:dyDescent="0.45">
      <c r="A4153"/>
    </row>
    <row r="4154" spans="1:1" x14ac:dyDescent="0.45">
      <c r="A4154"/>
    </row>
    <row r="4155" spans="1:1" x14ac:dyDescent="0.45">
      <c r="A4155"/>
    </row>
    <row r="4156" spans="1:1" x14ac:dyDescent="0.45">
      <c r="A4156"/>
    </row>
    <row r="4157" spans="1:1" x14ac:dyDescent="0.45">
      <c r="A4157"/>
    </row>
    <row r="4158" spans="1:1" x14ac:dyDescent="0.45">
      <c r="A4158"/>
    </row>
    <row r="4159" spans="1:1" x14ac:dyDescent="0.45">
      <c r="A4159"/>
    </row>
    <row r="4160" spans="1:1" x14ac:dyDescent="0.45">
      <c r="A4160"/>
    </row>
    <row r="4161" spans="1:1" x14ac:dyDescent="0.45">
      <c r="A4161"/>
    </row>
    <row r="4162" spans="1:1" x14ac:dyDescent="0.45">
      <c r="A4162"/>
    </row>
    <row r="4163" spans="1:1" x14ac:dyDescent="0.45">
      <c r="A4163"/>
    </row>
    <row r="4164" spans="1:1" x14ac:dyDescent="0.45">
      <c r="A4164"/>
    </row>
    <row r="4165" spans="1:1" x14ac:dyDescent="0.45">
      <c r="A4165"/>
    </row>
    <row r="4166" spans="1:1" x14ac:dyDescent="0.45">
      <c r="A4166"/>
    </row>
    <row r="4167" spans="1:1" x14ac:dyDescent="0.45">
      <c r="A4167"/>
    </row>
    <row r="4168" spans="1:1" x14ac:dyDescent="0.45">
      <c r="A4168"/>
    </row>
    <row r="4169" spans="1:1" x14ac:dyDescent="0.45">
      <c r="A4169"/>
    </row>
    <row r="4170" spans="1:1" x14ac:dyDescent="0.45">
      <c r="A4170"/>
    </row>
    <row r="4171" spans="1:1" x14ac:dyDescent="0.45">
      <c r="A4171"/>
    </row>
    <row r="4172" spans="1:1" x14ac:dyDescent="0.45">
      <c r="A4172"/>
    </row>
    <row r="4173" spans="1:1" x14ac:dyDescent="0.45">
      <c r="A4173"/>
    </row>
    <row r="4174" spans="1:1" x14ac:dyDescent="0.45">
      <c r="A4174"/>
    </row>
    <row r="4175" spans="1:1" x14ac:dyDescent="0.45">
      <c r="A4175"/>
    </row>
    <row r="4176" spans="1:1" x14ac:dyDescent="0.45">
      <c r="A4176"/>
    </row>
    <row r="4177" spans="1:1" x14ac:dyDescent="0.45">
      <c r="A4177"/>
    </row>
    <row r="4178" spans="1:1" x14ac:dyDescent="0.45">
      <c r="A4178"/>
    </row>
    <row r="4179" spans="1:1" x14ac:dyDescent="0.45">
      <c r="A4179"/>
    </row>
    <row r="4180" spans="1:1" x14ac:dyDescent="0.45">
      <c r="A4180"/>
    </row>
    <row r="4181" spans="1:1" x14ac:dyDescent="0.45">
      <c r="A4181"/>
    </row>
    <row r="4182" spans="1:1" x14ac:dyDescent="0.45">
      <c r="A4182"/>
    </row>
    <row r="4183" spans="1:1" x14ac:dyDescent="0.45">
      <c r="A4183"/>
    </row>
    <row r="4184" spans="1:1" x14ac:dyDescent="0.45">
      <c r="A4184"/>
    </row>
    <row r="4185" spans="1:1" x14ac:dyDescent="0.45">
      <c r="A4185"/>
    </row>
    <row r="4186" spans="1:1" x14ac:dyDescent="0.45">
      <c r="A4186"/>
    </row>
    <row r="4187" spans="1:1" x14ac:dyDescent="0.45">
      <c r="A4187"/>
    </row>
    <row r="4188" spans="1:1" x14ac:dyDescent="0.45">
      <c r="A4188"/>
    </row>
    <row r="4189" spans="1:1" x14ac:dyDescent="0.45">
      <c r="A4189"/>
    </row>
    <row r="4190" spans="1:1" x14ac:dyDescent="0.45">
      <c r="A4190"/>
    </row>
    <row r="4191" spans="1:1" x14ac:dyDescent="0.45">
      <c r="A4191"/>
    </row>
    <row r="4192" spans="1:1" x14ac:dyDescent="0.45">
      <c r="A4192"/>
    </row>
    <row r="4193" spans="1:1" x14ac:dyDescent="0.45">
      <c r="A4193"/>
    </row>
    <row r="4194" spans="1:1" x14ac:dyDescent="0.45">
      <c r="A4194"/>
    </row>
    <row r="4195" spans="1:1" x14ac:dyDescent="0.45">
      <c r="A4195"/>
    </row>
    <row r="4196" spans="1:1" x14ac:dyDescent="0.45">
      <c r="A4196"/>
    </row>
    <row r="4197" spans="1:1" x14ac:dyDescent="0.45">
      <c r="A4197"/>
    </row>
    <row r="4198" spans="1:1" x14ac:dyDescent="0.45">
      <c r="A4198"/>
    </row>
    <row r="4199" spans="1:1" x14ac:dyDescent="0.45">
      <c r="A4199"/>
    </row>
    <row r="4200" spans="1:1" x14ac:dyDescent="0.45">
      <c r="A4200"/>
    </row>
    <row r="4201" spans="1:1" x14ac:dyDescent="0.45">
      <c r="A4201"/>
    </row>
    <row r="4202" spans="1:1" x14ac:dyDescent="0.45">
      <c r="A4202"/>
    </row>
    <row r="4203" spans="1:1" x14ac:dyDescent="0.45">
      <c r="A4203"/>
    </row>
    <row r="4204" spans="1:1" x14ac:dyDescent="0.45">
      <c r="A4204"/>
    </row>
    <row r="4205" spans="1:1" x14ac:dyDescent="0.45">
      <c r="A4205"/>
    </row>
    <row r="4206" spans="1:1" x14ac:dyDescent="0.45">
      <c r="A4206"/>
    </row>
    <row r="4207" spans="1:1" x14ac:dyDescent="0.45">
      <c r="A4207"/>
    </row>
    <row r="4208" spans="1:1" x14ac:dyDescent="0.45">
      <c r="A4208"/>
    </row>
    <row r="4209" spans="1:1" x14ac:dyDescent="0.45">
      <c r="A4209"/>
    </row>
    <row r="4210" spans="1:1" x14ac:dyDescent="0.45">
      <c r="A4210"/>
    </row>
    <row r="4211" spans="1:1" x14ac:dyDescent="0.45">
      <c r="A4211"/>
    </row>
    <row r="4212" spans="1:1" x14ac:dyDescent="0.45">
      <c r="A4212"/>
    </row>
    <row r="4213" spans="1:1" x14ac:dyDescent="0.45">
      <c r="A4213"/>
    </row>
    <row r="4214" spans="1:1" x14ac:dyDescent="0.45">
      <c r="A4214"/>
    </row>
    <row r="4215" spans="1:1" x14ac:dyDescent="0.45">
      <c r="A4215"/>
    </row>
    <row r="4216" spans="1:1" x14ac:dyDescent="0.45">
      <c r="A4216"/>
    </row>
    <row r="4217" spans="1:1" x14ac:dyDescent="0.45">
      <c r="A4217"/>
    </row>
    <row r="4218" spans="1:1" x14ac:dyDescent="0.45">
      <c r="A4218"/>
    </row>
    <row r="4219" spans="1:1" x14ac:dyDescent="0.45">
      <c r="A4219"/>
    </row>
    <row r="4220" spans="1:1" x14ac:dyDescent="0.45">
      <c r="A4220"/>
    </row>
    <row r="4221" spans="1:1" x14ac:dyDescent="0.45">
      <c r="A4221"/>
    </row>
    <row r="4222" spans="1:1" x14ac:dyDescent="0.45">
      <c r="A4222"/>
    </row>
    <row r="4223" spans="1:1" x14ac:dyDescent="0.45">
      <c r="A4223"/>
    </row>
    <row r="4224" spans="1:1" x14ac:dyDescent="0.45">
      <c r="A4224"/>
    </row>
    <row r="4225" spans="1:1" x14ac:dyDescent="0.45">
      <c r="A4225"/>
    </row>
    <row r="4226" spans="1:1" x14ac:dyDescent="0.45">
      <c r="A4226"/>
    </row>
    <row r="4227" spans="1:1" x14ac:dyDescent="0.45">
      <c r="A4227"/>
    </row>
    <row r="4228" spans="1:1" x14ac:dyDescent="0.45">
      <c r="A4228"/>
    </row>
    <row r="4229" spans="1:1" x14ac:dyDescent="0.45">
      <c r="A4229"/>
    </row>
    <row r="4230" spans="1:1" x14ac:dyDescent="0.45">
      <c r="A4230"/>
    </row>
    <row r="4231" spans="1:1" x14ac:dyDescent="0.45">
      <c r="A4231"/>
    </row>
    <row r="4232" spans="1:1" x14ac:dyDescent="0.45">
      <c r="A4232"/>
    </row>
    <row r="4233" spans="1:1" x14ac:dyDescent="0.45">
      <c r="A4233"/>
    </row>
    <row r="4234" spans="1:1" x14ac:dyDescent="0.45">
      <c r="A4234"/>
    </row>
    <row r="4235" spans="1:1" x14ac:dyDescent="0.45">
      <c r="A4235"/>
    </row>
    <row r="4236" spans="1:1" x14ac:dyDescent="0.45">
      <c r="A4236"/>
    </row>
    <row r="4237" spans="1:1" x14ac:dyDescent="0.45">
      <c r="A4237"/>
    </row>
    <row r="4238" spans="1:1" x14ac:dyDescent="0.45">
      <c r="A4238"/>
    </row>
    <row r="4239" spans="1:1" x14ac:dyDescent="0.45">
      <c r="A4239"/>
    </row>
    <row r="4240" spans="1:1" x14ac:dyDescent="0.45">
      <c r="A4240"/>
    </row>
    <row r="4241" spans="1:1" x14ac:dyDescent="0.45">
      <c r="A4241"/>
    </row>
    <row r="4242" spans="1:1" x14ac:dyDescent="0.45">
      <c r="A4242"/>
    </row>
    <row r="4243" spans="1:1" x14ac:dyDescent="0.45">
      <c r="A4243"/>
    </row>
    <row r="4244" spans="1:1" x14ac:dyDescent="0.45">
      <c r="A4244"/>
    </row>
    <row r="4245" spans="1:1" x14ac:dyDescent="0.45">
      <c r="A4245"/>
    </row>
    <row r="4246" spans="1:1" x14ac:dyDescent="0.45">
      <c r="A4246"/>
    </row>
    <row r="4247" spans="1:1" x14ac:dyDescent="0.45">
      <c r="A4247"/>
    </row>
    <row r="4248" spans="1:1" x14ac:dyDescent="0.45">
      <c r="A4248"/>
    </row>
    <row r="4249" spans="1:1" x14ac:dyDescent="0.45">
      <c r="A4249"/>
    </row>
    <row r="4250" spans="1:1" x14ac:dyDescent="0.45">
      <c r="A4250"/>
    </row>
    <row r="4251" spans="1:1" x14ac:dyDescent="0.45">
      <c r="A4251"/>
    </row>
    <row r="4252" spans="1:1" x14ac:dyDescent="0.45">
      <c r="A4252"/>
    </row>
    <row r="4253" spans="1:1" x14ac:dyDescent="0.45">
      <c r="A4253"/>
    </row>
    <row r="4254" spans="1:1" x14ac:dyDescent="0.45">
      <c r="A4254"/>
    </row>
    <row r="4255" spans="1:1" x14ac:dyDescent="0.45">
      <c r="A4255"/>
    </row>
    <row r="4256" spans="1:1" x14ac:dyDescent="0.45">
      <c r="A4256"/>
    </row>
    <row r="4257" spans="1:1" x14ac:dyDescent="0.45">
      <c r="A4257"/>
    </row>
    <row r="4258" spans="1:1" x14ac:dyDescent="0.45">
      <c r="A4258"/>
    </row>
    <row r="4259" spans="1:1" x14ac:dyDescent="0.45">
      <c r="A4259"/>
    </row>
    <row r="4260" spans="1:1" x14ac:dyDescent="0.45">
      <c r="A4260"/>
    </row>
    <row r="4261" spans="1:1" x14ac:dyDescent="0.45">
      <c r="A4261"/>
    </row>
    <row r="4262" spans="1:1" x14ac:dyDescent="0.45">
      <c r="A4262"/>
    </row>
    <row r="4263" spans="1:1" x14ac:dyDescent="0.45">
      <c r="A4263"/>
    </row>
    <row r="4264" spans="1:1" x14ac:dyDescent="0.45">
      <c r="A4264"/>
    </row>
    <row r="4265" spans="1:1" x14ac:dyDescent="0.45">
      <c r="A4265"/>
    </row>
    <row r="4266" spans="1:1" x14ac:dyDescent="0.45">
      <c r="A4266"/>
    </row>
    <row r="4267" spans="1:1" x14ac:dyDescent="0.45">
      <c r="A4267"/>
    </row>
    <row r="4268" spans="1:1" x14ac:dyDescent="0.45">
      <c r="A4268"/>
    </row>
    <row r="4269" spans="1:1" x14ac:dyDescent="0.45">
      <c r="A4269"/>
    </row>
    <row r="4270" spans="1:1" x14ac:dyDescent="0.45">
      <c r="A4270"/>
    </row>
    <row r="4271" spans="1:1" x14ac:dyDescent="0.45">
      <c r="A4271"/>
    </row>
    <row r="4272" spans="1:1" x14ac:dyDescent="0.45">
      <c r="A4272"/>
    </row>
    <row r="4273" spans="1:1" x14ac:dyDescent="0.45">
      <c r="A4273"/>
    </row>
    <row r="4274" spans="1:1" x14ac:dyDescent="0.45">
      <c r="A4274"/>
    </row>
    <row r="4275" spans="1:1" x14ac:dyDescent="0.45">
      <c r="A4275"/>
    </row>
    <row r="4276" spans="1:1" x14ac:dyDescent="0.45">
      <c r="A4276"/>
    </row>
    <row r="4277" spans="1:1" x14ac:dyDescent="0.45">
      <c r="A4277"/>
    </row>
    <row r="4278" spans="1:1" x14ac:dyDescent="0.45">
      <c r="A4278"/>
    </row>
    <row r="4279" spans="1:1" x14ac:dyDescent="0.45">
      <c r="A4279"/>
    </row>
    <row r="4280" spans="1:1" x14ac:dyDescent="0.45">
      <c r="A4280"/>
    </row>
    <row r="4281" spans="1:1" x14ac:dyDescent="0.45">
      <c r="A4281"/>
    </row>
    <row r="4282" spans="1:1" x14ac:dyDescent="0.45">
      <c r="A4282"/>
    </row>
    <row r="4283" spans="1:1" x14ac:dyDescent="0.45">
      <c r="A4283"/>
    </row>
    <row r="4284" spans="1:1" x14ac:dyDescent="0.45">
      <c r="A4284"/>
    </row>
    <row r="4285" spans="1:1" x14ac:dyDescent="0.45">
      <c r="A4285"/>
    </row>
    <row r="4286" spans="1:1" x14ac:dyDescent="0.45">
      <c r="A4286"/>
    </row>
    <row r="4287" spans="1:1" x14ac:dyDescent="0.45">
      <c r="A4287"/>
    </row>
    <row r="4288" spans="1:1" x14ac:dyDescent="0.45">
      <c r="A4288"/>
    </row>
    <row r="4289" spans="1:1" x14ac:dyDescent="0.45">
      <c r="A4289"/>
    </row>
    <row r="4290" spans="1:1" x14ac:dyDescent="0.45">
      <c r="A4290"/>
    </row>
    <row r="4291" spans="1:1" x14ac:dyDescent="0.45">
      <c r="A4291"/>
    </row>
    <row r="4292" spans="1:1" x14ac:dyDescent="0.45">
      <c r="A4292"/>
    </row>
    <row r="4293" spans="1:1" x14ac:dyDescent="0.45">
      <c r="A4293"/>
    </row>
    <row r="4294" spans="1:1" x14ac:dyDescent="0.45">
      <c r="A4294"/>
    </row>
    <row r="4295" spans="1:1" x14ac:dyDescent="0.45">
      <c r="A4295"/>
    </row>
    <row r="4296" spans="1:1" x14ac:dyDescent="0.45">
      <c r="A4296"/>
    </row>
    <row r="4297" spans="1:1" x14ac:dyDescent="0.45">
      <c r="A4297"/>
    </row>
    <row r="4298" spans="1:1" x14ac:dyDescent="0.45">
      <c r="A4298"/>
    </row>
    <row r="4299" spans="1:1" x14ac:dyDescent="0.45">
      <c r="A4299"/>
    </row>
    <row r="4300" spans="1:1" x14ac:dyDescent="0.45">
      <c r="A4300"/>
    </row>
    <row r="4301" spans="1:1" x14ac:dyDescent="0.45">
      <c r="A4301"/>
    </row>
    <row r="4302" spans="1:1" x14ac:dyDescent="0.45">
      <c r="A4302"/>
    </row>
    <row r="4303" spans="1:1" x14ac:dyDescent="0.45">
      <c r="A4303"/>
    </row>
    <row r="4304" spans="1:1" x14ac:dyDescent="0.45">
      <c r="A4304"/>
    </row>
    <row r="4305" spans="1:1" x14ac:dyDescent="0.45">
      <c r="A4305"/>
    </row>
    <row r="4306" spans="1:1" x14ac:dyDescent="0.45">
      <c r="A4306"/>
    </row>
    <row r="4307" spans="1:1" x14ac:dyDescent="0.45">
      <c r="A4307"/>
    </row>
    <row r="4308" spans="1:1" x14ac:dyDescent="0.45">
      <c r="A4308"/>
    </row>
    <row r="4309" spans="1:1" x14ac:dyDescent="0.45">
      <c r="A4309"/>
    </row>
    <row r="4310" spans="1:1" x14ac:dyDescent="0.45">
      <c r="A4310"/>
    </row>
    <row r="4311" spans="1:1" x14ac:dyDescent="0.45">
      <c r="A4311"/>
    </row>
    <row r="4312" spans="1:1" x14ac:dyDescent="0.45">
      <c r="A4312"/>
    </row>
    <row r="4313" spans="1:1" x14ac:dyDescent="0.45">
      <c r="A4313"/>
    </row>
    <row r="4314" spans="1:1" x14ac:dyDescent="0.45">
      <c r="A4314"/>
    </row>
    <row r="4315" spans="1:1" x14ac:dyDescent="0.45">
      <c r="A4315"/>
    </row>
    <row r="4316" spans="1:1" x14ac:dyDescent="0.45">
      <c r="A4316"/>
    </row>
    <row r="4317" spans="1:1" x14ac:dyDescent="0.45">
      <c r="A4317"/>
    </row>
    <row r="4318" spans="1:1" x14ac:dyDescent="0.45">
      <c r="A4318"/>
    </row>
    <row r="4319" spans="1:1" x14ac:dyDescent="0.45">
      <c r="A4319"/>
    </row>
    <row r="4320" spans="1:1" x14ac:dyDescent="0.45">
      <c r="A4320"/>
    </row>
    <row r="4321" spans="1:1" x14ac:dyDescent="0.45">
      <c r="A4321"/>
    </row>
    <row r="4322" spans="1:1" x14ac:dyDescent="0.45">
      <c r="A4322"/>
    </row>
    <row r="4323" spans="1:1" x14ac:dyDescent="0.45">
      <c r="A4323"/>
    </row>
    <row r="4324" spans="1:1" x14ac:dyDescent="0.45">
      <c r="A4324"/>
    </row>
    <row r="4325" spans="1:1" x14ac:dyDescent="0.45">
      <c r="A4325"/>
    </row>
    <row r="4326" spans="1:1" x14ac:dyDescent="0.45">
      <c r="A4326"/>
    </row>
    <row r="4327" spans="1:1" x14ac:dyDescent="0.45">
      <c r="A4327"/>
    </row>
    <row r="4328" spans="1:1" x14ac:dyDescent="0.45">
      <c r="A4328"/>
    </row>
    <row r="4329" spans="1:1" x14ac:dyDescent="0.45">
      <c r="A4329"/>
    </row>
    <row r="4330" spans="1:1" x14ac:dyDescent="0.45">
      <c r="A4330"/>
    </row>
    <row r="4331" spans="1:1" x14ac:dyDescent="0.45">
      <c r="A4331"/>
    </row>
    <row r="4332" spans="1:1" x14ac:dyDescent="0.45">
      <c r="A4332"/>
    </row>
    <row r="4333" spans="1:1" x14ac:dyDescent="0.45">
      <c r="A4333"/>
    </row>
    <row r="4334" spans="1:1" x14ac:dyDescent="0.45">
      <c r="A4334"/>
    </row>
    <row r="4335" spans="1:1" x14ac:dyDescent="0.45">
      <c r="A4335"/>
    </row>
    <row r="4336" spans="1:1" x14ac:dyDescent="0.45">
      <c r="A4336"/>
    </row>
    <row r="4337" spans="1:1" x14ac:dyDescent="0.45">
      <c r="A4337"/>
    </row>
    <row r="4338" spans="1:1" x14ac:dyDescent="0.45">
      <c r="A4338"/>
    </row>
    <row r="4339" spans="1:1" x14ac:dyDescent="0.45">
      <c r="A4339"/>
    </row>
    <row r="4340" spans="1:1" x14ac:dyDescent="0.45">
      <c r="A4340"/>
    </row>
    <row r="4341" spans="1:1" x14ac:dyDescent="0.45">
      <c r="A4341"/>
    </row>
    <row r="4342" spans="1:1" x14ac:dyDescent="0.45">
      <c r="A4342"/>
    </row>
    <row r="4343" spans="1:1" x14ac:dyDescent="0.45">
      <c r="A4343"/>
    </row>
    <row r="4344" spans="1:1" x14ac:dyDescent="0.45">
      <c r="A4344"/>
    </row>
    <row r="4345" spans="1:1" x14ac:dyDescent="0.45">
      <c r="A4345"/>
    </row>
    <row r="4346" spans="1:1" x14ac:dyDescent="0.45">
      <c r="A4346"/>
    </row>
    <row r="4347" spans="1:1" x14ac:dyDescent="0.45">
      <c r="A4347"/>
    </row>
    <row r="4348" spans="1:1" x14ac:dyDescent="0.45">
      <c r="A4348"/>
    </row>
    <row r="4349" spans="1:1" x14ac:dyDescent="0.45">
      <c r="A4349"/>
    </row>
    <row r="4350" spans="1:1" x14ac:dyDescent="0.45">
      <c r="A4350"/>
    </row>
    <row r="4351" spans="1:1" x14ac:dyDescent="0.45">
      <c r="A4351"/>
    </row>
    <row r="4352" spans="1:1" x14ac:dyDescent="0.45">
      <c r="A4352"/>
    </row>
    <row r="4353" spans="1:1" x14ac:dyDescent="0.45">
      <c r="A4353"/>
    </row>
    <row r="4354" spans="1:1" x14ac:dyDescent="0.45">
      <c r="A4354"/>
    </row>
    <row r="4355" spans="1:1" x14ac:dyDescent="0.45">
      <c r="A4355"/>
    </row>
    <row r="4356" spans="1:1" x14ac:dyDescent="0.45">
      <c r="A4356"/>
    </row>
    <row r="4357" spans="1:1" x14ac:dyDescent="0.45">
      <c r="A4357"/>
    </row>
    <row r="4358" spans="1:1" x14ac:dyDescent="0.45">
      <c r="A4358"/>
    </row>
    <row r="4359" spans="1:1" x14ac:dyDescent="0.45">
      <c r="A4359"/>
    </row>
    <row r="4360" spans="1:1" x14ac:dyDescent="0.45">
      <c r="A4360"/>
    </row>
    <row r="4361" spans="1:1" x14ac:dyDescent="0.45">
      <c r="A4361"/>
    </row>
    <row r="4362" spans="1:1" x14ac:dyDescent="0.45">
      <c r="A4362"/>
    </row>
    <row r="4363" spans="1:1" x14ac:dyDescent="0.45">
      <c r="A4363"/>
    </row>
    <row r="4364" spans="1:1" x14ac:dyDescent="0.45">
      <c r="A4364"/>
    </row>
    <row r="4365" spans="1:1" x14ac:dyDescent="0.45">
      <c r="A4365"/>
    </row>
    <row r="4366" spans="1:1" x14ac:dyDescent="0.45">
      <c r="A4366"/>
    </row>
    <row r="4367" spans="1:1" x14ac:dyDescent="0.45">
      <c r="A4367"/>
    </row>
    <row r="4368" spans="1:1" x14ac:dyDescent="0.45">
      <c r="A4368"/>
    </row>
    <row r="4369" spans="1:1" x14ac:dyDescent="0.45">
      <c r="A4369"/>
    </row>
    <row r="4370" spans="1:1" x14ac:dyDescent="0.45">
      <c r="A4370"/>
    </row>
    <row r="4371" spans="1:1" x14ac:dyDescent="0.45">
      <c r="A4371"/>
    </row>
    <row r="4372" spans="1:1" x14ac:dyDescent="0.45">
      <c r="A4372"/>
    </row>
    <row r="4373" spans="1:1" x14ac:dyDescent="0.45">
      <c r="A4373"/>
    </row>
    <row r="4374" spans="1:1" x14ac:dyDescent="0.45">
      <c r="A4374"/>
    </row>
    <row r="4375" spans="1:1" x14ac:dyDescent="0.45">
      <c r="A4375"/>
    </row>
    <row r="4376" spans="1:1" x14ac:dyDescent="0.45">
      <c r="A4376"/>
    </row>
    <row r="4377" spans="1:1" x14ac:dyDescent="0.45">
      <c r="A4377"/>
    </row>
    <row r="4378" spans="1:1" x14ac:dyDescent="0.45">
      <c r="A4378"/>
    </row>
    <row r="4379" spans="1:1" x14ac:dyDescent="0.45">
      <c r="A4379"/>
    </row>
    <row r="4380" spans="1:1" x14ac:dyDescent="0.45">
      <c r="A4380"/>
    </row>
    <row r="4381" spans="1:1" x14ac:dyDescent="0.45">
      <c r="A4381"/>
    </row>
    <row r="4382" spans="1:1" x14ac:dyDescent="0.45">
      <c r="A4382"/>
    </row>
    <row r="4383" spans="1:1" x14ac:dyDescent="0.45">
      <c r="A4383"/>
    </row>
    <row r="4384" spans="1:1" x14ac:dyDescent="0.45">
      <c r="A4384"/>
    </row>
    <row r="4385" spans="1:1" x14ac:dyDescent="0.45">
      <c r="A4385"/>
    </row>
    <row r="4386" spans="1:1" x14ac:dyDescent="0.45">
      <c r="A4386"/>
    </row>
    <row r="4387" spans="1:1" x14ac:dyDescent="0.45">
      <c r="A4387"/>
    </row>
    <row r="4388" spans="1:1" x14ac:dyDescent="0.45">
      <c r="A4388"/>
    </row>
    <row r="4389" spans="1:1" x14ac:dyDescent="0.45">
      <c r="A4389"/>
    </row>
    <row r="4390" spans="1:1" x14ac:dyDescent="0.45">
      <c r="A4390"/>
    </row>
    <row r="4391" spans="1:1" x14ac:dyDescent="0.45">
      <c r="A4391"/>
    </row>
    <row r="4392" spans="1:1" x14ac:dyDescent="0.45">
      <c r="A4392"/>
    </row>
    <row r="4393" spans="1:1" x14ac:dyDescent="0.45">
      <c r="A4393"/>
    </row>
    <row r="4394" spans="1:1" x14ac:dyDescent="0.45">
      <c r="A4394"/>
    </row>
    <row r="4395" spans="1:1" x14ac:dyDescent="0.45">
      <c r="A4395"/>
    </row>
    <row r="4396" spans="1:1" x14ac:dyDescent="0.45">
      <c r="A4396"/>
    </row>
    <row r="4397" spans="1:1" x14ac:dyDescent="0.45">
      <c r="A4397"/>
    </row>
    <row r="4398" spans="1:1" x14ac:dyDescent="0.45">
      <c r="A4398"/>
    </row>
    <row r="4399" spans="1:1" x14ac:dyDescent="0.45">
      <c r="A4399"/>
    </row>
    <row r="4400" spans="1:1" x14ac:dyDescent="0.45">
      <c r="A4400"/>
    </row>
    <row r="4401" spans="1:1" x14ac:dyDescent="0.45">
      <c r="A4401"/>
    </row>
    <row r="4402" spans="1:1" x14ac:dyDescent="0.45">
      <c r="A4402"/>
    </row>
    <row r="4403" spans="1:1" x14ac:dyDescent="0.45">
      <c r="A4403"/>
    </row>
    <row r="4404" spans="1:1" x14ac:dyDescent="0.45">
      <c r="A4404"/>
    </row>
    <row r="4405" spans="1:1" x14ac:dyDescent="0.45">
      <c r="A4405"/>
    </row>
    <row r="4406" spans="1:1" x14ac:dyDescent="0.45">
      <c r="A4406"/>
    </row>
    <row r="4407" spans="1:1" x14ac:dyDescent="0.45">
      <c r="A4407"/>
    </row>
    <row r="4408" spans="1:1" x14ac:dyDescent="0.45">
      <c r="A4408"/>
    </row>
    <row r="4409" spans="1:1" x14ac:dyDescent="0.45">
      <c r="A4409"/>
    </row>
    <row r="4410" spans="1:1" x14ac:dyDescent="0.45">
      <c r="A4410"/>
    </row>
    <row r="4411" spans="1:1" x14ac:dyDescent="0.45">
      <c r="A4411"/>
    </row>
    <row r="4412" spans="1:1" x14ac:dyDescent="0.45">
      <c r="A4412"/>
    </row>
    <row r="4413" spans="1:1" x14ac:dyDescent="0.45">
      <c r="A4413"/>
    </row>
    <row r="4414" spans="1:1" x14ac:dyDescent="0.45">
      <c r="A4414"/>
    </row>
    <row r="4415" spans="1:1" x14ac:dyDescent="0.45">
      <c r="A4415"/>
    </row>
    <row r="4416" spans="1:1" x14ac:dyDescent="0.45">
      <c r="A4416"/>
    </row>
    <row r="4417" spans="1:1" x14ac:dyDescent="0.45">
      <c r="A4417"/>
    </row>
    <row r="4418" spans="1:1" x14ac:dyDescent="0.45">
      <c r="A4418"/>
    </row>
    <row r="4419" spans="1:1" x14ac:dyDescent="0.45">
      <c r="A4419"/>
    </row>
    <row r="4420" spans="1:1" x14ac:dyDescent="0.45">
      <c r="A4420"/>
    </row>
    <row r="4421" spans="1:1" x14ac:dyDescent="0.45">
      <c r="A4421"/>
    </row>
    <row r="4422" spans="1:1" x14ac:dyDescent="0.45">
      <c r="A4422"/>
    </row>
    <row r="4423" spans="1:1" x14ac:dyDescent="0.45">
      <c r="A4423"/>
    </row>
    <row r="4424" spans="1:1" x14ac:dyDescent="0.45">
      <c r="A4424"/>
    </row>
    <row r="4425" spans="1:1" x14ac:dyDescent="0.45">
      <c r="A4425"/>
    </row>
    <row r="4426" spans="1:1" x14ac:dyDescent="0.45">
      <c r="A4426"/>
    </row>
    <row r="4427" spans="1:1" x14ac:dyDescent="0.45">
      <c r="A4427"/>
    </row>
    <row r="4428" spans="1:1" x14ac:dyDescent="0.45">
      <c r="A4428"/>
    </row>
    <row r="4429" spans="1:1" x14ac:dyDescent="0.45">
      <c r="A4429"/>
    </row>
    <row r="4430" spans="1:1" x14ac:dyDescent="0.45">
      <c r="A4430"/>
    </row>
    <row r="4431" spans="1:1" x14ac:dyDescent="0.45">
      <c r="A4431"/>
    </row>
    <row r="4432" spans="1:1" x14ac:dyDescent="0.45">
      <c r="A4432"/>
    </row>
    <row r="4433" spans="1:1" x14ac:dyDescent="0.45">
      <c r="A4433"/>
    </row>
    <row r="4434" spans="1:1" x14ac:dyDescent="0.45">
      <c r="A4434"/>
    </row>
    <row r="4435" spans="1:1" x14ac:dyDescent="0.45">
      <c r="A4435"/>
    </row>
    <row r="4436" spans="1:1" x14ac:dyDescent="0.45">
      <c r="A4436"/>
    </row>
    <row r="4437" spans="1:1" x14ac:dyDescent="0.45">
      <c r="A4437"/>
    </row>
    <row r="4438" spans="1:1" x14ac:dyDescent="0.45">
      <c r="A4438"/>
    </row>
    <row r="4439" spans="1:1" x14ac:dyDescent="0.45">
      <c r="A4439"/>
    </row>
    <row r="4440" spans="1:1" x14ac:dyDescent="0.45">
      <c r="A4440"/>
    </row>
    <row r="4441" spans="1:1" x14ac:dyDescent="0.45">
      <c r="A4441"/>
    </row>
    <row r="4442" spans="1:1" x14ac:dyDescent="0.45">
      <c r="A4442"/>
    </row>
    <row r="4443" spans="1:1" x14ac:dyDescent="0.45">
      <c r="A4443"/>
    </row>
    <row r="4444" spans="1:1" x14ac:dyDescent="0.45">
      <c r="A4444"/>
    </row>
    <row r="4445" spans="1:1" x14ac:dyDescent="0.45">
      <c r="A4445"/>
    </row>
    <row r="4446" spans="1:1" x14ac:dyDescent="0.45">
      <c r="A4446"/>
    </row>
    <row r="4447" spans="1:1" x14ac:dyDescent="0.45">
      <c r="A4447"/>
    </row>
    <row r="4448" spans="1:1" x14ac:dyDescent="0.45">
      <c r="A4448"/>
    </row>
    <row r="4449" spans="1:1" x14ac:dyDescent="0.45">
      <c r="A4449"/>
    </row>
    <row r="4450" spans="1:1" x14ac:dyDescent="0.45">
      <c r="A4450"/>
    </row>
    <row r="4451" spans="1:1" x14ac:dyDescent="0.45">
      <c r="A4451"/>
    </row>
    <row r="4452" spans="1:1" x14ac:dyDescent="0.45">
      <c r="A4452"/>
    </row>
    <row r="4453" spans="1:1" x14ac:dyDescent="0.45">
      <c r="A4453"/>
    </row>
    <row r="4454" spans="1:1" x14ac:dyDescent="0.45">
      <c r="A4454"/>
    </row>
    <row r="4455" spans="1:1" x14ac:dyDescent="0.45">
      <c r="A4455"/>
    </row>
    <row r="4456" spans="1:1" x14ac:dyDescent="0.45">
      <c r="A4456"/>
    </row>
    <row r="4457" spans="1:1" x14ac:dyDescent="0.45">
      <c r="A4457"/>
    </row>
    <row r="4458" spans="1:1" x14ac:dyDescent="0.45">
      <c r="A4458"/>
    </row>
    <row r="4459" spans="1:1" x14ac:dyDescent="0.45">
      <c r="A4459"/>
    </row>
    <row r="4460" spans="1:1" x14ac:dyDescent="0.45">
      <c r="A4460"/>
    </row>
    <row r="4461" spans="1:1" x14ac:dyDescent="0.45">
      <c r="A4461"/>
    </row>
    <row r="4462" spans="1:1" x14ac:dyDescent="0.45">
      <c r="A4462"/>
    </row>
    <row r="4463" spans="1:1" x14ac:dyDescent="0.45">
      <c r="A4463"/>
    </row>
    <row r="4464" spans="1:1" x14ac:dyDescent="0.45">
      <c r="A4464"/>
    </row>
    <row r="4465" spans="1:1" x14ac:dyDescent="0.45">
      <c r="A4465"/>
    </row>
    <row r="4466" spans="1:1" x14ac:dyDescent="0.45">
      <c r="A4466"/>
    </row>
    <row r="4467" spans="1:1" x14ac:dyDescent="0.45">
      <c r="A4467"/>
    </row>
    <row r="4468" spans="1:1" x14ac:dyDescent="0.45">
      <c r="A4468"/>
    </row>
    <row r="4469" spans="1:1" x14ac:dyDescent="0.45">
      <c r="A4469"/>
    </row>
    <row r="4470" spans="1:1" x14ac:dyDescent="0.45">
      <c r="A4470"/>
    </row>
    <row r="4471" spans="1:1" x14ac:dyDescent="0.45">
      <c r="A4471"/>
    </row>
    <row r="4472" spans="1:1" x14ac:dyDescent="0.45">
      <c r="A4472"/>
    </row>
    <row r="4473" spans="1:1" x14ac:dyDescent="0.45">
      <c r="A4473"/>
    </row>
    <row r="4474" spans="1:1" x14ac:dyDescent="0.45">
      <c r="A4474"/>
    </row>
    <row r="4475" spans="1:1" x14ac:dyDescent="0.45">
      <c r="A4475"/>
    </row>
    <row r="4476" spans="1:1" x14ac:dyDescent="0.45">
      <c r="A4476"/>
    </row>
    <row r="4477" spans="1:1" x14ac:dyDescent="0.45">
      <c r="A4477"/>
    </row>
    <row r="4478" spans="1:1" x14ac:dyDescent="0.45">
      <c r="A4478"/>
    </row>
    <row r="4479" spans="1:1" x14ac:dyDescent="0.45">
      <c r="A4479"/>
    </row>
    <row r="4480" spans="1:1" x14ac:dyDescent="0.45">
      <c r="A4480"/>
    </row>
    <row r="4481" spans="1:1" x14ac:dyDescent="0.45">
      <c r="A4481"/>
    </row>
    <row r="4482" spans="1:1" x14ac:dyDescent="0.45">
      <c r="A4482"/>
    </row>
    <row r="4483" spans="1:1" x14ac:dyDescent="0.45">
      <c r="A4483"/>
    </row>
    <row r="4484" spans="1:1" x14ac:dyDescent="0.45">
      <c r="A4484"/>
    </row>
    <row r="4485" spans="1:1" x14ac:dyDescent="0.45">
      <c r="A4485"/>
    </row>
    <row r="4486" spans="1:1" x14ac:dyDescent="0.45">
      <c r="A4486"/>
    </row>
    <row r="4487" spans="1:1" x14ac:dyDescent="0.45">
      <c r="A4487"/>
    </row>
    <row r="4488" spans="1:1" x14ac:dyDescent="0.45">
      <c r="A4488"/>
    </row>
    <row r="4489" spans="1:1" x14ac:dyDescent="0.45">
      <c r="A4489"/>
    </row>
    <row r="4490" spans="1:1" x14ac:dyDescent="0.45">
      <c r="A4490"/>
    </row>
    <row r="4491" spans="1:1" x14ac:dyDescent="0.45">
      <c r="A4491"/>
    </row>
    <row r="4492" spans="1:1" x14ac:dyDescent="0.45">
      <c r="A4492"/>
    </row>
    <row r="4493" spans="1:1" x14ac:dyDescent="0.45">
      <c r="A4493"/>
    </row>
    <row r="4494" spans="1:1" x14ac:dyDescent="0.45">
      <c r="A4494"/>
    </row>
    <row r="4495" spans="1:1" x14ac:dyDescent="0.45">
      <c r="A4495"/>
    </row>
    <row r="4496" spans="1:1" x14ac:dyDescent="0.45">
      <c r="A4496"/>
    </row>
    <row r="4497" spans="1:1" x14ac:dyDescent="0.45">
      <c r="A4497"/>
    </row>
    <row r="4498" spans="1:1" x14ac:dyDescent="0.45">
      <c r="A4498"/>
    </row>
    <row r="4499" spans="1:1" x14ac:dyDescent="0.45">
      <c r="A4499"/>
    </row>
    <row r="4500" spans="1:1" x14ac:dyDescent="0.45">
      <c r="A4500"/>
    </row>
    <row r="4501" spans="1:1" x14ac:dyDescent="0.45">
      <c r="A4501"/>
    </row>
    <row r="4502" spans="1:1" x14ac:dyDescent="0.45">
      <c r="A4502"/>
    </row>
    <row r="4503" spans="1:1" x14ac:dyDescent="0.45">
      <c r="A4503"/>
    </row>
    <row r="4504" spans="1:1" x14ac:dyDescent="0.45">
      <c r="A4504"/>
    </row>
    <row r="4505" spans="1:1" x14ac:dyDescent="0.45">
      <c r="A4505"/>
    </row>
    <row r="4506" spans="1:1" x14ac:dyDescent="0.45">
      <c r="A4506"/>
    </row>
    <row r="4507" spans="1:1" x14ac:dyDescent="0.45">
      <c r="A4507"/>
    </row>
    <row r="4508" spans="1:1" x14ac:dyDescent="0.45">
      <c r="A4508"/>
    </row>
    <row r="4509" spans="1:1" x14ac:dyDescent="0.45">
      <c r="A4509"/>
    </row>
    <row r="4510" spans="1:1" x14ac:dyDescent="0.45">
      <c r="A4510"/>
    </row>
    <row r="4511" spans="1:1" x14ac:dyDescent="0.45">
      <c r="A4511"/>
    </row>
    <row r="4512" spans="1:1" x14ac:dyDescent="0.45">
      <c r="A4512"/>
    </row>
    <row r="4513" spans="1:1" x14ac:dyDescent="0.45">
      <c r="A4513"/>
    </row>
    <row r="4514" spans="1:1" x14ac:dyDescent="0.45">
      <c r="A4514"/>
    </row>
    <row r="4515" spans="1:1" x14ac:dyDescent="0.45">
      <c r="A4515"/>
    </row>
    <row r="4516" spans="1:1" x14ac:dyDescent="0.45">
      <c r="A4516"/>
    </row>
    <row r="4517" spans="1:1" x14ac:dyDescent="0.45">
      <c r="A4517"/>
    </row>
    <row r="4518" spans="1:1" x14ac:dyDescent="0.45">
      <c r="A4518"/>
    </row>
    <row r="4519" spans="1:1" x14ac:dyDescent="0.45">
      <c r="A4519"/>
    </row>
    <row r="4520" spans="1:1" x14ac:dyDescent="0.45">
      <c r="A4520"/>
    </row>
    <row r="4521" spans="1:1" x14ac:dyDescent="0.45">
      <c r="A4521"/>
    </row>
    <row r="4522" spans="1:1" x14ac:dyDescent="0.45">
      <c r="A4522"/>
    </row>
    <row r="4523" spans="1:1" x14ac:dyDescent="0.45">
      <c r="A4523"/>
    </row>
    <row r="4524" spans="1:1" x14ac:dyDescent="0.45">
      <c r="A4524"/>
    </row>
    <row r="4525" spans="1:1" x14ac:dyDescent="0.45">
      <c r="A4525"/>
    </row>
    <row r="4526" spans="1:1" x14ac:dyDescent="0.45">
      <c r="A4526"/>
    </row>
    <row r="4527" spans="1:1" x14ac:dyDescent="0.45">
      <c r="A4527"/>
    </row>
    <row r="4528" spans="1:1" x14ac:dyDescent="0.45">
      <c r="A4528"/>
    </row>
    <row r="4529" spans="1:1" x14ac:dyDescent="0.45">
      <c r="A4529"/>
    </row>
    <row r="4530" spans="1:1" x14ac:dyDescent="0.45">
      <c r="A4530"/>
    </row>
    <row r="4531" spans="1:1" x14ac:dyDescent="0.45">
      <c r="A4531"/>
    </row>
    <row r="4532" spans="1:1" x14ac:dyDescent="0.45">
      <c r="A4532"/>
    </row>
    <row r="4533" spans="1:1" x14ac:dyDescent="0.45">
      <c r="A4533"/>
    </row>
    <row r="4534" spans="1:1" x14ac:dyDescent="0.45">
      <c r="A4534"/>
    </row>
    <row r="4535" spans="1:1" x14ac:dyDescent="0.45">
      <c r="A4535"/>
    </row>
    <row r="4536" spans="1:1" x14ac:dyDescent="0.45">
      <c r="A4536"/>
    </row>
    <row r="4537" spans="1:1" x14ac:dyDescent="0.45">
      <c r="A4537"/>
    </row>
    <row r="4538" spans="1:1" x14ac:dyDescent="0.45">
      <c r="A4538"/>
    </row>
    <row r="4539" spans="1:1" x14ac:dyDescent="0.45">
      <c r="A4539"/>
    </row>
    <row r="4540" spans="1:1" x14ac:dyDescent="0.45">
      <c r="A4540"/>
    </row>
    <row r="4541" spans="1:1" x14ac:dyDescent="0.45">
      <c r="A4541"/>
    </row>
    <row r="4542" spans="1:1" x14ac:dyDescent="0.45">
      <c r="A4542"/>
    </row>
    <row r="4543" spans="1:1" x14ac:dyDescent="0.45">
      <c r="A4543"/>
    </row>
    <row r="4544" spans="1:1" x14ac:dyDescent="0.45">
      <c r="A4544"/>
    </row>
    <row r="4545" spans="1:1" x14ac:dyDescent="0.45">
      <c r="A4545"/>
    </row>
    <row r="4546" spans="1:1" x14ac:dyDescent="0.45">
      <c r="A4546"/>
    </row>
    <row r="4547" spans="1:1" x14ac:dyDescent="0.45">
      <c r="A4547"/>
    </row>
    <row r="4548" spans="1:1" x14ac:dyDescent="0.45">
      <c r="A4548"/>
    </row>
    <row r="4549" spans="1:1" x14ac:dyDescent="0.45">
      <c r="A4549"/>
    </row>
    <row r="4550" spans="1:1" x14ac:dyDescent="0.45">
      <c r="A4550"/>
    </row>
    <row r="4551" spans="1:1" x14ac:dyDescent="0.45">
      <c r="A4551"/>
    </row>
    <row r="4552" spans="1:1" x14ac:dyDescent="0.45">
      <c r="A4552"/>
    </row>
    <row r="4553" spans="1:1" x14ac:dyDescent="0.45">
      <c r="A4553"/>
    </row>
    <row r="4554" spans="1:1" x14ac:dyDescent="0.45">
      <c r="A4554"/>
    </row>
    <row r="4555" spans="1:1" x14ac:dyDescent="0.45">
      <c r="A4555"/>
    </row>
    <row r="4556" spans="1:1" x14ac:dyDescent="0.45">
      <c r="A4556"/>
    </row>
    <row r="4557" spans="1:1" x14ac:dyDescent="0.45">
      <c r="A4557"/>
    </row>
    <row r="4558" spans="1:1" x14ac:dyDescent="0.45">
      <c r="A4558"/>
    </row>
    <row r="4559" spans="1:1" x14ac:dyDescent="0.45">
      <c r="A4559"/>
    </row>
    <row r="4560" spans="1:1" x14ac:dyDescent="0.45">
      <c r="A4560"/>
    </row>
    <row r="4561" spans="1:1" x14ac:dyDescent="0.45">
      <c r="A4561"/>
    </row>
    <row r="4562" spans="1:1" x14ac:dyDescent="0.45">
      <c r="A4562"/>
    </row>
    <row r="4563" spans="1:1" x14ac:dyDescent="0.45">
      <c r="A4563"/>
    </row>
    <row r="4564" spans="1:1" x14ac:dyDescent="0.45">
      <c r="A4564"/>
    </row>
    <row r="4565" spans="1:1" x14ac:dyDescent="0.45">
      <c r="A4565"/>
    </row>
    <row r="4566" spans="1:1" x14ac:dyDescent="0.45">
      <c r="A4566"/>
    </row>
    <row r="4567" spans="1:1" x14ac:dyDescent="0.45">
      <c r="A4567"/>
    </row>
    <row r="4568" spans="1:1" x14ac:dyDescent="0.45">
      <c r="A4568"/>
    </row>
    <row r="4569" spans="1:1" x14ac:dyDescent="0.45">
      <c r="A4569"/>
    </row>
    <row r="4570" spans="1:1" x14ac:dyDescent="0.45">
      <c r="A4570"/>
    </row>
    <row r="4571" spans="1:1" x14ac:dyDescent="0.45">
      <c r="A4571"/>
    </row>
    <row r="4572" spans="1:1" x14ac:dyDescent="0.45">
      <c r="A4572"/>
    </row>
    <row r="4573" spans="1:1" x14ac:dyDescent="0.45">
      <c r="A4573"/>
    </row>
    <row r="4574" spans="1:1" x14ac:dyDescent="0.45">
      <c r="A4574"/>
    </row>
    <row r="4575" spans="1:1" x14ac:dyDescent="0.45">
      <c r="A4575"/>
    </row>
    <row r="4576" spans="1:1" x14ac:dyDescent="0.45">
      <c r="A4576"/>
    </row>
    <row r="4577" spans="1:1" x14ac:dyDescent="0.45">
      <c r="A4577"/>
    </row>
    <row r="4578" spans="1:1" x14ac:dyDescent="0.45">
      <c r="A4578"/>
    </row>
    <row r="4579" spans="1:1" x14ac:dyDescent="0.45">
      <c r="A4579"/>
    </row>
    <row r="4580" spans="1:1" x14ac:dyDescent="0.45">
      <c r="A4580"/>
    </row>
    <row r="4581" spans="1:1" x14ac:dyDescent="0.45">
      <c r="A4581"/>
    </row>
    <row r="4582" spans="1:1" x14ac:dyDescent="0.45">
      <c r="A4582"/>
    </row>
    <row r="4583" spans="1:1" x14ac:dyDescent="0.45">
      <c r="A4583"/>
    </row>
    <row r="4584" spans="1:1" x14ac:dyDescent="0.45">
      <c r="A4584"/>
    </row>
    <row r="4585" spans="1:1" x14ac:dyDescent="0.45">
      <c r="A4585"/>
    </row>
    <row r="4586" spans="1:1" x14ac:dyDescent="0.45">
      <c r="A4586"/>
    </row>
    <row r="4587" spans="1:1" x14ac:dyDescent="0.45">
      <c r="A4587"/>
    </row>
    <row r="4588" spans="1:1" x14ac:dyDescent="0.45">
      <c r="A4588"/>
    </row>
    <row r="4589" spans="1:1" x14ac:dyDescent="0.45">
      <c r="A4589"/>
    </row>
    <row r="4590" spans="1:1" x14ac:dyDescent="0.45">
      <c r="A4590"/>
    </row>
    <row r="4591" spans="1:1" x14ac:dyDescent="0.45">
      <c r="A4591"/>
    </row>
    <row r="4592" spans="1:1" x14ac:dyDescent="0.45">
      <c r="A4592"/>
    </row>
    <row r="4593" spans="1:1" x14ac:dyDescent="0.45">
      <c r="A4593"/>
    </row>
    <row r="4594" spans="1:1" x14ac:dyDescent="0.45">
      <c r="A4594"/>
    </row>
    <row r="4595" spans="1:1" x14ac:dyDescent="0.45">
      <c r="A4595"/>
    </row>
    <row r="4596" spans="1:1" x14ac:dyDescent="0.45">
      <c r="A4596"/>
    </row>
    <row r="4597" spans="1:1" x14ac:dyDescent="0.45">
      <c r="A4597"/>
    </row>
    <row r="4598" spans="1:1" x14ac:dyDescent="0.45">
      <c r="A4598"/>
    </row>
    <row r="4599" spans="1:1" x14ac:dyDescent="0.45">
      <c r="A4599"/>
    </row>
    <row r="4600" spans="1:1" x14ac:dyDescent="0.45">
      <c r="A4600"/>
    </row>
    <row r="4601" spans="1:1" x14ac:dyDescent="0.45">
      <c r="A4601"/>
    </row>
    <row r="4602" spans="1:1" x14ac:dyDescent="0.45">
      <c r="A4602"/>
    </row>
    <row r="4603" spans="1:1" x14ac:dyDescent="0.45">
      <c r="A4603"/>
    </row>
    <row r="4604" spans="1:1" x14ac:dyDescent="0.45">
      <c r="A4604"/>
    </row>
    <row r="4605" spans="1:1" x14ac:dyDescent="0.45">
      <c r="A4605"/>
    </row>
    <row r="4606" spans="1:1" x14ac:dyDescent="0.45">
      <c r="A4606"/>
    </row>
    <row r="4607" spans="1:1" x14ac:dyDescent="0.45">
      <c r="A4607"/>
    </row>
    <row r="4608" spans="1:1" x14ac:dyDescent="0.45">
      <c r="A4608"/>
    </row>
    <row r="4609" spans="1:1" x14ac:dyDescent="0.45">
      <c r="A4609"/>
    </row>
    <row r="4610" spans="1:1" x14ac:dyDescent="0.45">
      <c r="A4610"/>
    </row>
    <row r="4611" spans="1:1" x14ac:dyDescent="0.45">
      <c r="A4611"/>
    </row>
    <row r="4612" spans="1:1" x14ac:dyDescent="0.45">
      <c r="A4612"/>
    </row>
    <row r="4613" spans="1:1" x14ac:dyDescent="0.45">
      <c r="A4613"/>
    </row>
    <row r="4614" spans="1:1" x14ac:dyDescent="0.45">
      <c r="A4614"/>
    </row>
    <row r="4615" spans="1:1" x14ac:dyDescent="0.45">
      <c r="A4615"/>
    </row>
    <row r="4616" spans="1:1" x14ac:dyDescent="0.45">
      <c r="A4616"/>
    </row>
    <row r="4617" spans="1:1" x14ac:dyDescent="0.45">
      <c r="A4617"/>
    </row>
    <row r="4618" spans="1:1" x14ac:dyDescent="0.45">
      <c r="A4618"/>
    </row>
    <row r="4619" spans="1:1" x14ac:dyDescent="0.45">
      <c r="A4619"/>
    </row>
    <row r="4620" spans="1:1" x14ac:dyDescent="0.45">
      <c r="A4620"/>
    </row>
    <row r="4621" spans="1:1" x14ac:dyDescent="0.45">
      <c r="A4621"/>
    </row>
    <row r="4622" spans="1:1" x14ac:dyDescent="0.45">
      <c r="A4622"/>
    </row>
    <row r="4623" spans="1:1" x14ac:dyDescent="0.45">
      <c r="A4623"/>
    </row>
    <row r="4624" spans="1:1" x14ac:dyDescent="0.45">
      <c r="A4624"/>
    </row>
    <row r="4625" spans="1:1" x14ac:dyDescent="0.45">
      <c r="A4625"/>
    </row>
    <row r="4626" spans="1:1" x14ac:dyDescent="0.45">
      <c r="A4626"/>
    </row>
    <row r="4627" spans="1:1" x14ac:dyDescent="0.45">
      <c r="A4627"/>
    </row>
    <row r="4628" spans="1:1" x14ac:dyDescent="0.45">
      <c r="A4628"/>
    </row>
    <row r="4629" spans="1:1" x14ac:dyDescent="0.45">
      <c r="A4629"/>
    </row>
    <row r="4630" spans="1:1" x14ac:dyDescent="0.45">
      <c r="A4630"/>
    </row>
    <row r="4631" spans="1:1" x14ac:dyDescent="0.45">
      <c r="A4631"/>
    </row>
    <row r="4632" spans="1:1" x14ac:dyDescent="0.45">
      <c r="A4632"/>
    </row>
    <row r="4633" spans="1:1" x14ac:dyDescent="0.45">
      <c r="A4633"/>
    </row>
    <row r="4634" spans="1:1" x14ac:dyDescent="0.45">
      <c r="A4634"/>
    </row>
    <row r="4635" spans="1:1" x14ac:dyDescent="0.45">
      <c r="A4635"/>
    </row>
    <row r="4636" spans="1:1" x14ac:dyDescent="0.45">
      <c r="A4636"/>
    </row>
    <row r="4637" spans="1:1" x14ac:dyDescent="0.45">
      <c r="A4637"/>
    </row>
    <row r="4638" spans="1:1" x14ac:dyDescent="0.45">
      <c r="A4638"/>
    </row>
    <row r="4639" spans="1:1" x14ac:dyDescent="0.45">
      <c r="A4639"/>
    </row>
    <row r="4640" spans="1:1" x14ac:dyDescent="0.45">
      <c r="A4640"/>
    </row>
    <row r="4641" spans="1:1" x14ac:dyDescent="0.45">
      <c r="A4641"/>
    </row>
    <row r="4642" spans="1:1" x14ac:dyDescent="0.45">
      <c r="A4642"/>
    </row>
    <row r="4643" spans="1:1" x14ac:dyDescent="0.45">
      <c r="A4643"/>
    </row>
    <row r="4644" spans="1:1" x14ac:dyDescent="0.45">
      <c r="A4644"/>
    </row>
    <row r="4645" spans="1:1" x14ac:dyDescent="0.45">
      <c r="A4645"/>
    </row>
    <row r="4646" spans="1:1" x14ac:dyDescent="0.45">
      <c r="A4646"/>
    </row>
    <row r="4647" spans="1:1" x14ac:dyDescent="0.45">
      <c r="A4647"/>
    </row>
    <row r="4648" spans="1:1" x14ac:dyDescent="0.45">
      <c r="A4648"/>
    </row>
    <row r="4649" spans="1:1" x14ac:dyDescent="0.45">
      <c r="A4649"/>
    </row>
    <row r="4650" spans="1:1" x14ac:dyDescent="0.45">
      <c r="A4650"/>
    </row>
    <row r="4651" spans="1:1" x14ac:dyDescent="0.45">
      <c r="A4651"/>
    </row>
    <row r="4652" spans="1:1" x14ac:dyDescent="0.45">
      <c r="A4652"/>
    </row>
    <row r="4653" spans="1:1" x14ac:dyDescent="0.45">
      <c r="A4653"/>
    </row>
    <row r="4654" spans="1:1" x14ac:dyDescent="0.45">
      <c r="A4654"/>
    </row>
    <row r="4655" spans="1:1" x14ac:dyDescent="0.45">
      <c r="A4655"/>
    </row>
    <row r="4656" spans="1:1" x14ac:dyDescent="0.45">
      <c r="A4656"/>
    </row>
    <row r="4657" spans="1:1" x14ac:dyDescent="0.45">
      <c r="A4657"/>
    </row>
    <row r="4658" spans="1:1" x14ac:dyDescent="0.45">
      <c r="A4658"/>
    </row>
    <row r="4659" spans="1:1" x14ac:dyDescent="0.45">
      <c r="A4659"/>
    </row>
    <row r="4660" spans="1:1" x14ac:dyDescent="0.45">
      <c r="A4660"/>
    </row>
    <row r="4661" spans="1:1" x14ac:dyDescent="0.45">
      <c r="A4661"/>
    </row>
    <row r="4662" spans="1:1" x14ac:dyDescent="0.45">
      <c r="A4662"/>
    </row>
    <row r="4663" spans="1:1" x14ac:dyDescent="0.45">
      <c r="A4663"/>
    </row>
    <row r="4664" spans="1:1" x14ac:dyDescent="0.45">
      <c r="A4664"/>
    </row>
    <row r="4665" spans="1:1" x14ac:dyDescent="0.45">
      <c r="A4665"/>
    </row>
    <row r="4666" spans="1:1" x14ac:dyDescent="0.45">
      <c r="A4666"/>
    </row>
    <row r="4667" spans="1:1" x14ac:dyDescent="0.45">
      <c r="A4667"/>
    </row>
    <row r="4668" spans="1:1" x14ac:dyDescent="0.45">
      <c r="A4668"/>
    </row>
    <row r="4669" spans="1:1" x14ac:dyDescent="0.45">
      <c r="A4669"/>
    </row>
    <row r="4670" spans="1:1" x14ac:dyDescent="0.45">
      <c r="A4670"/>
    </row>
    <row r="4671" spans="1:1" x14ac:dyDescent="0.45">
      <c r="A4671"/>
    </row>
    <row r="4672" spans="1:1" x14ac:dyDescent="0.45">
      <c r="A4672"/>
    </row>
    <row r="4673" spans="1:1" x14ac:dyDescent="0.45">
      <c r="A4673"/>
    </row>
    <row r="4674" spans="1:1" x14ac:dyDescent="0.45">
      <c r="A4674"/>
    </row>
    <row r="4675" spans="1:1" x14ac:dyDescent="0.45">
      <c r="A4675"/>
    </row>
    <row r="4676" spans="1:1" x14ac:dyDescent="0.45">
      <c r="A4676"/>
    </row>
    <row r="4677" spans="1:1" x14ac:dyDescent="0.45">
      <c r="A4677"/>
    </row>
    <row r="4678" spans="1:1" x14ac:dyDescent="0.45">
      <c r="A4678"/>
    </row>
    <row r="4679" spans="1:1" x14ac:dyDescent="0.45">
      <c r="A4679"/>
    </row>
    <row r="4680" spans="1:1" x14ac:dyDescent="0.45">
      <c r="A4680"/>
    </row>
    <row r="4681" spans="1:1" x14ac:dyDescent="0.45">
      <c r="A4681"/>
    </row>
    <row r="4682" spans="1:1" x14ac:dyDescent="0.45">
      <c r="A4682"/>
    </row>
    <row r="4683" spans="1:1" x14ac:dyDescent="0.45">
      <c r="A4683"/>
    </row>
    <row r="4684" spans="1:1" x14ac:dyDescent="0.45">
      <c r="A4684"/>
    </row>
    <row r="4685" spans="1:1" x14ac:dyDescent="0.45">
      <c r="A4685"/>
    </row>
    <row r="4686" spans="1:1" x14ac:dyDescent="0.45">
      <c r="A4686"/>
    </row>
    <row r="4687" spans="1:1" x14ac:dyDescent="0.45">
      <c r="A4687"/>
    </row>
    <row r="4688" spans="1:1" x14ac:dyDescent="0.45">
      <c r="A4688"/>
    </row>
    <row r="4689" spans="1:1" x14ac:dyDescent="0.45">
      <c r="A4689"/>
    </row>
    <row r="4690" spans="1:1" x14ac:dyDescent="0.45">
      <c r="A4690"/>
    </row>
    <row r="4691" spans="1:1" x14ac:dyDescent="0.45">
      <c r="A4691"/>
    </row>
    <row r="4692" spans="1:1" x14ac:dyDescent="0.45">
      <c r="A4692"/>
    </row>
    <row r="4693" spans="1:1" x14ac:dyDescent="0.45">
      <c r="A4693"/>
    </row>
    <row r="4694" spans="1:1" x14ac:dyDescent="0.45">
      <c r="A4694"/>
    </row>
    <row r="4695" spans="1:1" x14ac:dyDescent="0.45">
      <c r="A4695"/>
    </row>
    <row r="4696" spans="1:1" x14ac:dyDescent="0.45">
      <c r="A4696"/>
    </row>
    <row r="4697" spans="1:1" x14ac:dyDescent="0.45">
      <c r="A4697"/>
    </row>
    <row r="4698" spans="1:1" x14ac:dyDescent="0.45">
      <c r="A4698"/>
    </row>
    <row r="4699" spans="1:1" x14ac:dyDescent="0.45">
      <c r="A4699"/>
    </row>
    <row r="4700" spans="1:1" x14ac:dyDescent="0.45">
      <c r="A4700"/>
    </row>
    <row r="4701" spans="1:1" x14ac:dyDescent="0.45">
      <c r="A4701"/>
    </row>
    <row r="4702" spans="1:1" x14ac:dyDescent="0.45">
      <c r="A4702"/>
    </row>
    <row r="4703" spans="1:1" x14ac:dyDescent="0.45">
      <c r="A4703"/>
    </row>
    <row r="4704" spans="1:1" x14ac:dyDescent="0.45">
      <c r="A4704"/>
    </row>
    <row r="4705" spans="1:1" x14ac:dyDescent="0.45">
      <c r="A4705"/>
    </row>
    <row r="4706" spans="1:1" x14ac:dyDescent="0.45">
      <c r="A4706"/>
    </row>
    <row r="4707" spans="1:1" x14ac:dyDescent="0.45">
      <c r="A4707"/>
    </row>
    <row r="4708" spans="1:1" x14ac:dyDescent="0.45">
      <c r="A4708"/>
    </row>
    <row r="4709" spans="1:1" x14ac:dyDescent="0.45">
      <c r="A4709"/>
    </row>
    <row r="4710" spans="1:1" x14ac:dyDescent="0.45">
      <c r="A4710"/>
    </row>
    <row r="4711" spans="1:1" x14ac:dyDescent="0.45">
      <c r="A4711"/>
    </row>
    <row r="4712" spans="1:1" x14ac:dyDescent="0.45">
      <c r="A4712"/>
    </row>
    <row r="4713" spans="1:1" x14ac:dyDescent="0.45">
      <c r="A4713"/>
    </row>
    <row r="4714" spans="1:1" x14ac:dyDescent="0.45">
      <c r="A4714"/>
    </row>
    <row r="4715" spans="1:1" x14ac:dyDescent="0.45">
      <c r="A4715"/>
    </row>
    <row r="4716" spans="1:1" x14ac:dyDescent="0.45">
      <c r="A4716"/>
    </row>
    <row r="4717" spans="1:1" x14ac:dyDescent="0.45">
      <c r="A4717"/>
    </row>
    <row r="4718" spans="1:1" x14ac:dyDescent="0.45">
      <c r="A4718"/>
    </row>
    <row r="4719" spans="1:1" x14ac:dyDescent="0.45">
      <c r="A4719"/>
    </row>
    <row r="4720" spans="1:1" x14ac:dyDescent="0.45">
      <c r="A4720"/>
    </row>
    <row r="4721" spans="1:1" x14ac:dyDescent="0.45">
      <c r="A4721"/>
    </row>
    <row r="4722" spans="1:1" x14ac:dyDescent="0.45">
      <c r="A4722"/>
    </row>
    <row r="4723" spans="1:1" x14ac:dyDescent="0.45">
      <c r="A4723"/>
    </row>
    <row r="4724" spans="1:1" x14ac:dyDescent="0.45">
      <c r="A4724"/>
    </row>
    <row r="4725" spans="1:1" x14ac:dyDescent="0.45">
      <c r="A4725"/>
    </row>
    <row r="4726" spans="1:1" x14ac:dyDescent="0.45">
      <c r="A4726"/>
    </row>
    <row r="4727" spans="1:1" x14ac:dyDescent="0.45">
      <c r="A4727"/>
    </row>
    <row r="4728" spans="1:1" x14ac:dyDescent="0.45">
      <c r="A4728"/>
    </row>
    <row r="4729" spans="1:1" x14ac:dyDescent="0.45">
      <c r="A4729"/>
    </row>
    <row r="4730" spans="1:1" x14ac:dyDescent="0.45">
      <c r="A4730"/>
    </row>
    <row r="4731" spans="1:1" x14ac:dyDescent="0.45">
      <c r="A4731"/>
    </row>
    <row r="4732" spans="1:1" x14ac:dyDescent="0.45">
      <c r="A4732"/>
    </row>
    <row r="4733" spans="1:1" x14ac:dyDescent="0.45">
      <c r="A4733"/>
    </row>
    <row r="4734" spans="1:1" x14ac:dyDescent="0.45">
      <c r="A4734"/>
    </row>
    <row r="4735" spans="1:1" x14ac:dyDescent="0.45">
      <c r="A4735"/>
    </row>
    <row r="4736" spans="1:1" x14ac:dyDescent="0.45">
      <c r="A4736"/>
    </row>
    <row r="4737" spans="1:1" x14ac:dyDescent="0.45">
      <c r="A4737"/>
    </row>
    <row r="4738" spans="1:1" x14ac:dyDescent="0.45">
      <c r="A4738"/>
    </row>
    <row r="4739" spans="1:1" x14ac:dyDescent="0.45">
      <c r="A4739"/>
    </row>
    <row r="4740" spans="1:1" x14ac:dyDescent="0.45">
      <c r="A4740"/>
    </row>
    <row r="4741" spans="1:1" x14ac:dyDescent="0.45">
      <c r="A4741"/>
    </row>
    <row r="4742" spans="1:1" x14ac:dyDescent="0.45">
      <c r="A4742"/>
    </row>
    <row r="4743" spans="1:1" x14ac:dyDescent="0.45">
      <c r="A4743"/>
    </row>
    <row r="4744" spans="1:1" x14ac:dyDescent="0.45">
      <c r="A4744"/>
    </row>
    <row r="4745" spans="1:1" x14ac:dyDescent="0.45">
      <c r="A4745"/>
    </row>
    <row r="4746" spans="1:1" x14ac:dyDescent="0.45">
      <c r="A4746"/>
    </row>
    <row r="4747" spans="1:1" x14ac:dyDescent="0.45">
      <c r="A4747"/>
    </row>
    <row r="4748" spans="1:1" x14ac:dyDescent="0.45">
      <c r="A4748"/>
    </row>
    <row r="4749" spans="1:1" x14ac:dyDescent="0.45">
      <c r="A4749"/>
    </row>
    <row r="4750" spans="1:1" x14ac:dyDescent="0.45">
      <c r="A4750"/>
    </row>
    <row r="4751" spans="1:1" x14ac:dyDescent="0.45">
      <c r="A4751"/>
    </row>
    <row r="4752" spans="1:1" x14ac:dyDescent="0.45">
      <c r="A4752"/>
    </row>
    <row r="4753" spans="1:1" x14ac:dyDescent="0.45">
      <c r="A4753"/>
    </row>
    <row r="4754" spans="1:1" x14ac:dyDescent="0.45">
      <c r="A4754"/>
    </row>
    <row r="4755" spans="1:1" x14ac:dyDescent="0.45">
      <c r="A4755"/>
    </row>
    <row r="4756" spans="1:1" x14ac:dyDescent="0.45">
      <c r="A4756"/>
    </row>
    <row r="4757" spans="1:1" x14ac:dyDescent="0.45">
      <c r="A4757"/>
    </row>
    <row r="4758" spans="1:1" x14ac:dyDescent="0.45">
      <c r="A4758"/>
    </row>
    <row r="4759" spans="1:1" x14ac:dyDescent="0.45">
      <c r="A4759"/>
    </row>
    <row r="4760" spans="1:1" x14ac:dyDescent="0.45">
      <c r="A4760"/>
    </row>
    <row r="4761" spans="1:1" x14ac:dyDescent="0.45">
      <c r="A4761"/>
    </row>
    <row r="4762" spans="1:1" x14ac:dyDescent="0.45">
      <c r="A4762"/>
    </row>
    <row r="4763" spans="1:1" x14ac:dyDescent="0.45">
      <c r="A4763"/>
    </row>
    <row r="4764" spans="1:1" x14ac:dyDescent="0.45">
      <c r="A4764"/>
    </row>
    <row r="4765" spans="1:1" x14ac:dyDescent="0.45">
      <c r="A4765"/>
    </row>
    <row r="4766" spans="1:1" x14ac:dyDescent="0.45">
      <c r="A4766"/>
    </row>
    <row r="4767" spans="1:1" x14ac:dyDescent="0.45">
      <c r="A4767"/>
    </row>
    <row r="4768" spans="1:1" x14ac:dyDescent="0.45">
      <c r="A4768"/>
    </row>
    <row r="4769" spans="1:1" x14ac:dyDescent="0.45">
      <c r="A4769"/>
    </row>
    <row r="4770" spans="1:1" x14ac:dyDescent="0.45">
      <c r="A4770"/>
    </row>
    <row r="4771" spans="1:1" x14ac:dyDescent="0.45">
      <c r="A4771"/>
    </row>
    <row r="4772" spans="1:1" x14ac:dyDescent="0.45">
      <c r="A4772"/>
    </row>
    <row r="4773" spans="1:1" x14ac:dyDescent="0.45">
      <c r="A4773"/>
    </row>
    <row r="4774" spans="1:1" x14ac:dyDescent="0.45">
      <c r="A4774"/>
    </row>
    <row r="4775" spans="1:1" x14ac:dyDescent="0.45">
      <c r="A4775"/>
    </row>
    <row r="4776" spans="1:1" x14ac:dyDescent="0.45">
      <c r="A4776"/>
    </row>
    <row r="4777" spans="1:1" x14ac:dyDescent="0.45">
      <c r="A4777"/>
    </row>
    <row r="4778" spans="1:1" x14ac:dyDescent="0.45">
      <c r="A4778"/>
    </row>
    <row r="4779" spans="1:1" x14ac:dyDescent="0.45">
      <c r="A4779"/>
    </row>
    <row r="4780" spans="1:1" x14ac:dyDescent="0.45">
      <c r="A4780"/>
    </row>
    <row r="4781" spans="1:1" x14ac:dyDescent="0.45">
      <c r="A4781"/>
    </row>
    <row r="4782" spans="1:1" x14ac:dyDescent="0.45">
      <c r="A4782"/>
    </row>
    <row r="4783" spans="1:1" x14ac:dyDescent="0.45">
      <c r="A4783"/>
    </row>
    <row r="4784" spans="1:1" x14ac:dyDescent="0.45">
      <c r="A4784"/>
    </row>
    <row r="4785" spans="1:1" x14ac:dyDescent="0.45">
      <c r="A4785"/>
    </row>
    <row r="4786" spans="1:1" x14ac:dyDescent="0.45">
      <c r="A4786"/>
    </row>
    <row r="4787" spans="1:1" x14ac:dyDescent="0.45">
      <c r="A4787"/>
    </row>
    <row r="4788" spans="1:1" x14ac:dyDescent="0.45">
      <c r="A4788"/>
    </row>
    <row r="4789" spans="1:1" x14ac:dyDescent="0.45">
      <c r="A4789"/>
    </row>
    <row r="4790" spans="1:1" x14ac:dyDescent="0.45">
      <c r="A4790"/>
    </row>
    <row r="4791" spans="1:1" x14ac:dyDescent="0.45">
      <c r="A4791"/>
    </row>
    <row r="4792" spans="1:1" x14ac:dyDescent="0.45">
      <c r="A4792"/>
    </row>
    <row r="4793" spans="1:1" x14ac:dyDescent="0.45">
      <c r="A4793"/>
    </row>
    <row r="4794" spans="1:1" x14ac:dyDescent="0.45">
      <c r="A4794"/>
    </row>
    <row r="4795" spans="1:1" x14ac:dyDescent="0.45">
      <c r="A4795"/>
    </row>
    <row r="4796" spans="1:1" x14ac:dyDescent="0.45">
      <c r="A4796"/>
    </row>
    <row r="4797" spans="1:1" x14ac:dyDescent="0.45">
      <c r="A4797"/>
    </row>
    <row r="4798" spans="1:1" x14ac:dyDescent="0.45">
      <c r="A4798"/>
    </row>
    <row r="4799" spans="1:1" x14ac:dyDescent="0.45">
      <c r="A4799"/>
    </row>
    <row r="4800" spans="1:1" x14ac:dyDescent="0.45">
      <c r="A4800"/>
    </row>
    <row r="4801" spans="1:1" x14ac:dyDescent="0.45">
      <c r="A4801"/>
    </row>
    <row r="4802" spans="1:1" x14ac:dyDescent="0.45">
      <c r="A4802"/>
    </row>
    <row r="4803" spans="1:1" x14ac:dyDescent="0.45">
      <c r="A4803"/>
    </row>
    <row r="4804" spans="1:1" x14ac:dyDescent="0.45">
      <c r="A4804"/>
    </row>
    <row r="4805" spans="1:1" x14ac:dyDescent="0.45">
      <c r="A4805"/>
    </row>
    <row r="4806" spans="1:1" x14ac:dyDescent="0.45">
      <c r="A4806"/>
    </row>
    <row r="4807" spans="1:1" x14ac:dyDescent="0.45">
      <c r="A4807"/>
    </row>
    <row r="4808" spans="1:1" x14ac:dyDescent="0.45">
      <c r="A4808"/>
    </row>
    <row r="4809" spans="1:1" x14ac:dyDescent="0.45">
      <c r="A4809"/>
    </row>
    <row r="4810" spans="1:1" x14ac:dyDescent="0.45">
      <c r="A4810"/>
    </row>
    <row r="4811" spans="1:1" x14ac:dyDescent="0.45">
      <c r="A4811"/>
    </row>
    <row r="4812" spans="1:1" x14ac:dyDescent="0.45">
      <c r="A4812"/>
    </row>
    <row r="4813" spans="1:1" x14ac:dyDescent="0.45">
      <c r="A4813"/>
    </row>
    <row r="4814" spans="1:1" x14ac:dyDescent="0.45">
      <c r="A4814"/>
    </row>
    <row r="4815" spans="1:1" x14ac:dyDescent="0.45">
      <c r="A4815"/>
    </row>
    <row r="4816" spans="1:1" x14ac:dyDescent="0.45">
      <c r="A4816"/>
    </row>
    <row r="4817" spans="1:1" x14ac:dyDescent="0.45">
      <c r="A4817"/>
    </row>
    <row r="4818" spans="1:1" x14ac:dyDescent="0.45">
      <c r="A4818"/>
    </row>
    <row r="4819" spans="1:1" x14ac:dyDescent="0.45">
      <c r="A4819"/>
    </row>
    <row r="4820" spans="1:1" x14ac:dyDescent="0.45">
      <c r="A4820"/>
    </row>
    <row r="4821" spans="1:1" x14ac:dyDescent="0.45">
      <c r="A4821"/>
    </row>
    <row r="4822" spans="1:1" x14ac:dyDescent="0.45">
      <c r="A4822"/>
    </row>
    <row r="4823" spans="1:1" x14ac:dyDescent="0.45">
      <c r="A4823"/>
    </row>
    <row r="4824" spans="1:1" x14ac:dyDescent="0.45">
      <c r="A4824"/>
    </row>
    <row r="4825" spans="1:1" x14ac:dyDescent="0.45">
      <c r="A4825"/>
    </row>
    <row r="4826" spans="1:1" x14ac:dyDescent="0.45">
      <c r="A4826"/>
    </row>
    <row r="4827" spans="1:1" x14ac:dyDescent="0.45">
      <c r="A4827"/>
    </row>
    <row r="4828" spans="1:1" x14ac:dyDescent="0.45">
      <c r="A4828"/>
    </row>
    <row r="4829" spans="1:1" x14ac:dyDescent="0.45">
      <c r="A4829"/>
    </row>
    <row r="4830" spans="1:1" x14ac:dyDescent="0.45">
      <c r="A4830"/>
    </row>
    <row r="4831" spans="1:1" x14ac:dyDescent="0.45">
      <c r="A4831"/>
    </row>
    <row r="4832" spans="1:1" x14ac:dyDescent="0.45">
      <c r="A4832"/>
    </row>
    <row r="4833" spans="1:1" x14ac:dyDescent="0.45">
      <c r="A4833"/>
    </row>
    <row r="4834" spans="1:1" x14ac:dyDescent="0.45">
      <c r="A4834"/>
    </row>
    <row r="4835" spans="1:1" x14ac:dyDescent="0.45">
      <c r="A4835"/>
    </row>
    <row r="4836" spans="1:1" x14ac:dyDescent="0.45">
      <c r="A4836"/>
    </row>
    <row r="4837" spans="1:1" x14ac:dyDescent="0.45">
      <c r="A4837"/>
    </row>
    <row r="4838" spans="1:1" x14ac:dyDescent="0.45">
      <c r="A4838"/>
    </row>
    <row r="4839" spans="1:1" x14ac:dyDescent="0.45">
      <c r="A4839"/>
    </row>
    <row r="4840" spans="1:1" x14ac:dyDescent="0.45">
      <c r="A4840"/>
    </row>
    <row r="4841" spans="1:1" x14ac:dyDescent="0.45">
      <c r="A4841"/>
    </row>
    <row r="4842" spans="1:1" x14ac:dyDescent="0.45">
      <c r="A4842"/>
    </row>
    <row r="4843" spans="1:1" x14ac:dyDescent="0.45">
      <c r="A4843"/>
    </row>
    <row r="4844" spans="1:1" x14ac:dyDescent="0.45">
      <c r="A4844"/>
    </row>
    <row r="4845" spans="1:1" x14ac:dyDescent="0.45">
      <c r="A4845"/>
    </row>
    <row r="4846" spans="1:1" x14ac:dyDescent="0.45">
      <c r="A4846"/>
    </row>
    <row r="4847" spans="1:1" x14ac:dyDescent="0.45">
      <c r="A4847"/>
    </row>
    <row r="4848" spans="1:1" x14ac:dyDescent="0.45">
      <c r="A4848"/>
    </row>
    <row r="4849" spans="1:1" x14ac:dyDescent="0.45">
      <c r="A4849"/>
    </row>
    <row r="4850" spans="1:1" x14ac:dyDescent="0.45">
      <c r="A4850"/>
    </row>
    <row r="4851" spans="1:1" x14ac:dyDescent="0.45">
      <c r="A4851"/>
    </row>
    <row r="4852" spans="1:1" x14ac:dyDescent="0.45">
      <c r="A4852"/>
    </row>
    <row r="4853" spans="1:1" x14ac:dyDescent="0.45">
      <c r="A4853"/>
    </row>
    <row r="4854" spans="1:1" x14ac:dyDescent="0.45">
      <c r="A4854"/>
    </row>
    <row r="4855" spans="1:1" x14ac:dyDescent="0.45">
      <c r="A4855"/>
    </row>
    <row r="4856" spans="1:1" x14ac:dyDescent="0.45">
      <c r="A4856"/>
    </row>
    <row r="4857" spans="1:1" x14ac:dyDescent="0.45">
      <c r="A4857"/>
    </row>
    <row r="4858" spans="1:1" x14ac:dyDescent="0.45">
      <c r="A4858"/>
    </row>
    <row r="4859" spans="1:1" x14ac:dyDescent="0.45">
      <c r="A4859"/>
    </row>
    <row r="4860" spans="1:1" x14ac:dyDescent="0.45">
      <c r="A4860"/>
    </row>
    <row r="4861" spans="1:1" x14ac:dyDescent="0.45">
      <c r="A4861"/>
    </row>
    <row r="4862" spans="1:1" x14ac:dyDescent="0.45">
      <c r="A4862"/>
    </row>
    <row r="4863" spans="1:1" x14ac:dyDescent="0.45">
      <c r="A4863"/>
    </row>
    <row r="4864" spans="1:1" x14ac:dyDescent="0.45">
      <c r="A4864"/>
    </row>
    <row r="4865" spans="1:1" x14ac:dyDescent="0.45">
      <c r="A4865"/>
    </row>
    <row r="4866" spans="1:1" x14ac:dyDescent="0.45">
      <c r="A4866"/>
    </row>
    <row r="4867" spans="1:1" x14ac:dyDescent="0.45">
      <c r="A4867"/>
    </row>
    <row r="4868" spans="1:1" x14ac:dyDescent="0.45">
      <c r="A4868"/>
    </row>
    <row r="4869" spans="1:1" x14ac:dyDescent="0.45">
      <c r="A4869"/>
    </row>
    <row r="4870" spans="1:1" x14ac:dyDescent="0.45">
      <c r="A4870"/>
    </row>
    <row r="4871" spans="1:1" x14ac:dyDescent="0.45">
      <c r="A4871"/>
    </row>
    <row r="4872" spans="1:1" x14ac:dyDescent="0.45">
      <c r="A4872"/>
    </row>
    <row r="4873" spans="1:1" x14ac:dyDescent="0.45">
      <c r="A4873"/>
    </row>
    <row r="4874" spans="1:1" x14ac:dyDescent="0.45">
      <c r="A4874"/>
    </row>
    <row r="4875" spans="1:1" x14ac:dyDescent="0.45">
      <c r="A4875"/>
    </row>
    <row r="4876" spans="1:1" x14ac:dyDescent="0.45">
      <c r="A4876"/>
    </row>
    <row r="4877" spans="1:1" x14ac:dyDescent="0.45">
      <c r="A4877"/>
    </row>
    <row r="4878" spans="1:1" x14ac:dyDescent="0.45">
      <c r="A4878"/>
    </row>
    <row r="4879" spans="1:1" x14ac:dyDescent="0.45">
      <c r="A4879"/>
    </row>
    <row r="4880" spans="1:1" x14ac:dyDescent="0.45">
      <c r="A4880"/>
    </row>
    <row r="4881" spans="1:1" x14ac:dyDescent="0.45">
      <c r="A4881"/>
    </row>
    <row r="4882" spans="1:1" x14ac:dyDescent="0.45">
      <c r="A4882"/>
    </row>
    <row r="4883" spans="1:1" x14ac:dyDescent="0.45">
      <c r="A4883"/>
    </row>
    <row r="4884" spans="1:1" x14ac:dyDescent="0.45">
      <c r="A4884"/>
    </row>
    <row r="4885" spans="1:1" x14ac:dyDescent="0.45">
      <c r="A4885"/>
    </row>
    <row r="4886" spans="1:1" x14ac:dyDescent="0.45">
      <c r="A4886"/>
    </row>
    <row r="4887" spans="1:1" x14ac:dyDescent="0.45">
      <c r="A4887"/>
    </row>
    <row r="4888" spans="1:1" x14ac:dyDescent="0.45">
      <c r="A4888"/>
    </row>
    <row r="4889" spans="1:1" x14ac:dyDescent="0.45">
      <c r="A4889"/>
    </row>
    <row r="4890" spans="1:1" x14ac:dyDescent="0.45">
      <c r="A4890"/>
    </row>
    <row r="4891" spans="1:1" x14ac:dyDescent="0.45">
      <c r="A4891"/>
    </row>
    <row r="4892" spans="1:1" x14ac:dyDescent="0.45">
      <c r="A4892"/>
    </row>
    <row r="4893" spans="1:1" x14ac:dyDescent="0.45">
      <c r="A4893"/>
    </row>
    <row r="4894" spans="1:1" x14ac:dyDescent="0.45">
      <c r="A4894"/>
    </row>
    <row r="4895" spans="1:1" x14ac:dyDescent="0.45">
      <c r="A4895"/>
    </row>
    <row r="4896" spans="1:1" x14ac:dyDescent="0.45">
      <c r="A4896"/>
    </row>
    <row r="4897" spans="1:1" x14ac:dyDescent="0.45">
      <c r="A4897"/>
    </row>
    <row r="4898" spans="1:1" x14ac:dyDescent="0.45">
      <c r="A4898"/>
    </row>
    <row r="4899" spans="1:1" x14ac:dyDescent="0.45">
      <c r="A4899"/>
    </row>
    <row r="4900" spans="1:1" x14ac:dyDescent="0.45">
      <c r="A4900"/>
    </row>
    <row r="4901" spans="1:1" x14ac:dyDescent="0.45">
      <c r="A4901"/>
    </row>
    <row r="4902" spans="1:1" x14ac:dyDescent="0.45">
      <c r="A4902"/>
    </row>
    <row r="4903" spans="1:1" x14ac:dyDescent="0.45">
      <c r="A4903"/>
    </row>
    <row r="4904" spans="1:1" x14ac:dyDescent="0.45">
      <c r="A4904"/>
    </row>
    <row r="4905" spans="1:1" x14ac:dyDescent="0.45">
      <c r="A4905"/>
    </row>
    <row r="4906" spans="1:1" x14ac:dyDescent="0.45">
      <c r="A4906"/>
    </row>
    <row r="4907" spans="1:1" x14ac:dyDescent="0.45">
      <c r="A4907"/>
    </row>
    <row r="4908" spans="1:1" x14ac:dyDescent="0.45">
      <c r="A4908"/>
    </row>
    <row r="4909" spans="1:1" x14ac:dyDescent="0.45">
      <c r="A4909"/>
    </row>
    <row r="4910" spans="1:1" x14ac:dyDescent="0.45">
      <c r="A4910"/>
    </row>
    <row r="4911" spans="1:1" x14ac:dyDescent="0.45">
      <c r="A4911"/>
    </row>
    <row r="4912" spans="1:1" x14ac:dyDescent="0.45">
      <c r="A4912"/>
    </row>
    <row r="4913" spans="1:1" x14ac:dyDescent="0.45">
      <c r="A4913"/>
    </row>
    <row r="4914" spans="1:1" x14ac:dyDescent="0.45">
      <c r="A4914"/>
    </row>
    <row r="4915" spans="1:1" x14ac:dyDescent="0.45">
      <c r="A4915"/>
    </row>
    <row r="4916" spans="1:1" x14ac:dyDescent="0.45">
      <c r="A4916"/>
    </row>
    <row r="4917" spans="1:1" x14ac:dyDescent="0.45">
      <c r="A4917"/>
    </row>
    <row r="4918" spans="1:1" x14ac:dyDescent="0.45">
      <c r="A4918"/>
    </row>
    <row r="4919" spans="1:1" x14ac:dyDescent="0.45">
      <c r="A4919"/>
    </row>
    <row r="4920" spans="1:1" x14ac:dyDescent="0.45">
      <c r="A4920"/>
    </row>
    <row r="4921" spans="1:1" x14ac:dyDescent="0.45">
      <c r="A4921"/>
    </row>
    <row r="4922" spans="1:1" x14ac:dyDescent="0.45">
      <c r="A4922"/>
    </row>
    <row r="4923" spans="1:1" x14ac:dyDescent="0.45">
      <c r="A4923"/>
    </row>
    <row r="4924" spans="1:1" x14ac:dyDescent="0.45">
      <c r="A4924"/>
    </row>
    <row r="4925" spans="1:1" x14ac:dyDescent="0.45">
      <c r="A4925"/>
    </row>
    <row r="4926" spans="1:1" x14ac:dyDescent="0.45">
      <c r="A4926"/>
    </row>
    <row r="4927" spans="1:1" x14ac:dyDescent="0.45">
      <c r="A4927"/>
    </row>
    <row r="4928" spans="1:1" x14ac:dyDescent="0.45">
      <c r="A4928"/>
    </row>
    <row r="4929" spans="1:1" x14ac:dyDescent="0.45">
      <c r="A4929"/>
    </row>
    <row r="4930" spans="1:1" x14ac:dyDescent="0.45">
      <c r="A4930"/>
    </row>
    <row r="4931" spans="1:1" x14ac:dyDescent="0.45">
      <c r="A4931"/>
    </row>
    <row r="4932" spans="1:1" x14ac:dyDescent="0.45">
      <c r="A4932"/>
    </row>
    <row r="4933" spans="1:1" x14ac:dyDescent="0.45">
      <c r="A4933"/>
    </row>
    <row r="4934" spans="1:1" x14ac:dyDescent="0.45">
      <c r="A4934"/>
    </row>
    <row r="4935" spans="1:1" x14ac:dyDescent="0.45">
      <c r="A4935"/>
    </row>
    <row r="4936" spans="1:1" x14ac:dyDescent="0.45">
      <c r="A4936"/>
    </row>
    <row r="4937" spans="1:1" x14ac:dyDescent="0.45">
      <c r="A4937"/>
    </row>
    <row r="4938" spans="1:1" x14ac:dyDescent="0.45">
      <c r="A4938"/>
    </row>
    <row r="4939" spans="1:1" x14ac:dyDescent="0.45">
      <c r="A4939"/>
    </row>
    <row r="4940" spans="1:1" x14ac:dyDescent="0.45">
      <c r="A4940"/>
    </row>
    <row r="4941" spans="1:1" x14ac:dyDescent="0.45">
      <c r="A4941"/>
    </row>
    <row r="4942" spans="1:1" x14ac:dyDescent="0.45">
      <c r="A4942"/>
    </row>
    <row r="4943" spans="1:1" x14ac:dyDescent="0.45">
      <c r="A4943"/>
    </row>
    <row r="4944" spans="1:1" x14ac:dyDescent="0.45">
      <c r="A4944"/>
    </row>
    <row r="4945" spans="1:1" x14ac:dyDescent="0.45">
      <c r="A4945"/>
    </row>
    <row r="4946" spans="1:1" x14ac:dyDescent="0.45">
      <c r="A4946"/>
    </row>
    <row r="4947" spans="1:1" x14ac:dyDescent="0.45">
      <c r="A4947"/>
    </row>
    <row r="4948" spans="1:1" x14ac:dyDescent="0.45">
      <c r="A4948"/>
    </row>
    <row r="4949" spans="1:1" x14ac:dyDescent="0.45">
      <c r="A4949"/>
    </row>
    <row r="4950" spans="1:1" x14ac:dyDescent="0.45">
      <c r="A4950"/>
    </row>
    <row r="4951" spans="1:1" x14ac:dyDescent="0.45">
      <c r="A4951"/>
    </row>
    <row r="4952" spans="1:1" x14ac:dyDescent="0.45">
      <c r="A4952"/>
    </row>
    <row r="4953" spans="1:1" x14ac:dyDescent="0.45">
      <c r="A4953"/>
    </row>
    <row r="4954" spans="1:1" x14ac:dyDescent="0.45">
      <c r="A4954"/>
    </row>
    <row r="4955" spans="1:1" x14ac:dyDescent="0.45">
      <c r="A4955"/>
    </row>
    <row r="4956" spans="1:1" x14ac:dyDescent="0.45">
      <c r="A4956"/>
    </row>
    <row r="4957" spans="1:1" x14ac:dyDescent="0.45">
      <c r="A4957"/>
    </row>
    <row r="4958" spans="1:1" x14ac:dyDescent="0.45">
      <c r="A4958"/>
    </row>
    <row r="4959" spans="1:1" x14ac:dyDescent="0.45">
      <c r="A4959"/>
    </row>
    <row r="4960" spans="1:1" x14ac:dyDescent="0.45">
      <c r="A4960"/>
    </row>
    <row r="4961" spans="1:1" x14ac:dyDescent="0.45">
      <c r="A4961"/>
    </row>
    <row r="4962" spans="1:1" x14ac:dyDescent="0.45">
      <c r="A4962"/>
    </row>
    <row r="4963" spans="1:1" x14ac:dyDescent="0.45">
      <c r="A4963"/>
    </row>
    <row r="4964" spans="1:1" x14ac:dyDescent="0.45">
      <c r="A4964"/>
    </row>
    <row r="4965" spans="1:1" x14ac:dyDescent="0.45">
      <c r="A4965"/>
    </row>
    <row r="4966" spans="1:1" x14ac:dyDescent="0.45">
      <c r="A4966"/>
    </row>
    <row r="4967" spans="1:1" x14ac:dyDescent="0.45">
      <c r="A4967"/>
    </row>
    <row r="4968" spans="1:1" x14ac:dyDescent="0.45">
      <c r="A4968"/>
    </row>
    <row r="4969" spans="1:1" x14ac:dyDescent="0.45">
      <c r="A4969"/>
    </row>
    <row r="4970" spans="1:1" x14ac:dyDescent="0.45">
      <c r="A4970"/>
    </row>
    <row r="4971" spans="1:1" x14ac:dyDescent="0.45">
      <c r="A4971"/>
    </row>
    <row r="4972" spans="1:1" x14ac:dyDescent="0.45">
      <c r="A4972"/>
    </row>
    <row r="4973" spans="1:1" x14ac:dyDescent="0.45">
      <c r="A4973"/>
    </row>
    <row r="4974" spans="1:1" x14ac:dyDescent="0.45">
      <c r="A4974"/>
    </row>
    <row r="4975" spans="1:1" x14ac:dyDescent="0.45">
      <c r="A4975"/>
    </row>
    <row r="4976" spans="1:1" x14ac:dyDescent="0.45">
      <c r="A4976"/>
    </row>
    <row r="4977" spans="1:1" x14ac:dyDescent="0.45">
      <c r="A4977"/>
    </row>
    <row r="4978" spans="1:1" x14ac:dyDescent="0.45">
      <c r="A4978"/>
    </row>
    <row r="4979" spans="1:1" x14ac:dyDescent="0.45">
      <c r="A4979"/>
    </row>
    <row r="4980" spans="1:1" x14ac:dyDescent="0.45">
      <c r="A4980"/>
    </row>
    <row r="4981" spans="1:1" x14ac:dyDescent="0.45">
      <c r="A4981"/>
    </row>
    <row r="4982" spans="1:1" x14ac:dyDescent="0.45">
      <c r="A4982"/>
    </row>
    <row r="4983" spans="1:1" x14ac:dyDescent="0.45">
      <c r="A4983"/>
    </row>
    <row r="4984" spans="1:1" x14ac:dyDescent="0.45">
      <c r="A4984"/>
    </row>
    <row r="4985" spans="1:1" x14ac:dyDescent="0.45">
      <c r="A4985"/>
    </row>
    <row r="4986" spans="1:1" x14ac:dyDescent="0.45">
      <c r="A4986"/>
    </row>
    <row r="4987" spans="1:1" x14ac:dyDescent="0.45">
      <c r="A4987"/>
    </row>
    <row r="4988" spans="1:1" x14ac:dyDescent="0.45">
      <c r="A4988"/>
    </row>
    <row r="4989" spans="1:1" x14ac:dyDescent="0.45">
      <c r="A4989"/>
    </row>
    <row r="4990" spans="1:1" x14ac:dyDescent="0.45">
      <c r="A4990"/>
    </row>
    <row r="4991" spans="1:1" x14ac:dyDescent="0.45">
      <c r="A4991"/>
    </row>
    <row r="4992" spans="1:1" x14ac:dyDescent="0.45">
      <c r="A4992"/>
    </row>
    <row r="4993" spans="1:1" x14ac:dyDescent="0.45">
      <c r="A4993"/>
    </row>
    <row r="4994" spans="1:1" x14ac:dyDescent="0.45">
      <c r="A4994"/>
    </row>
    <row r="4995" spans="1:1" x14ac:dyDescent="0.45">
      <c r="A4995"/>
    </row>
    <row r="4996" spans="1:1" x14ac:dyDescent="0.45">
      <c r="A4996"/>
    </row>
    <row r="4997" spans="1:1" x14ac:dyDescent="0.45">
      <c r="A4997"/>
    </row>
    <row r="4998" spans="1:1" x14ac:dyDescent="0.45">
      <c r="A4998"/>
    </row>
    <row r="4999" spans="1:1" x14ac:dyDescent="0.45">
      <c r="A4999"/>
    </row>
    <row r="5000" spans="1:1" x14ac:dyDescent="0.45">
      <c r="A5000"/>
    </row>
    <row r="5001" spans="1:1" x14ac:dyDescent="0.45">
      <c r="A5001"/>
    </row>
    <row r="5002" spans="1:1" x14ac:dyDescent="0.45">
      <c r="A5002"/>
    </row>
    <row r="5003" spans="1:1" x14ac:dyDescent="0.45">
      <c r="A5003"/>
    </row>
    <row r="5004" spans="1:1" x14ac:dyDescent="0.45">
      <c r="A5004"/>
    </row>
    <row r="5005" spans="1:1" x14ac:dyDescent="0.45">
      <c r="A5005"/>
    </row>
    <row r="5006" spans="1:1" x14ac:dyDescent="0.45">
      <c r="A5006"/>
    </row>
    <row r="5007" spans="1:1" x14ac:dyDescent="0.45">
      <c r="A5007"/>
    </row>
    <row r="5008" spans="1:1" x14ac:dyDescent="0.45">
      <c r="A5008"/>
    </row>
    <row r="5009" spans="1:1" x14ac:dyDescent="0.45">
      <c r="A5009"/>
    </row>
    <row r="5010" spans="1:1" x14ac:dyDescent="0.45">
      <c r="A5010"/>
    </row>
    <row r="5011" spans="1:1" x14ac:dyDescent="0.45">
      <c r="A5011"/>
    </row>
    <row r="5012" spans="1:1" x14ac:dyDescent="0.45">
      <c r="A5012"/>
    </row>
    <row r="5013" spans="1:1" x14ac:dyDescent="0.45">
      <c r="A5013"/>
    </row>
    <row r="5014" spans="1:1" x14ac:dyDescent="0.45">
      <c r="A5014"/>
    </row>
    <row r="5015" spans="1:1" x14ac:dyDescent="0.45">
      <c r="A5015"/>
    </row>
    <row r="5016" spans="1:1" x14ac:dyDescent="0.45">
      <c r="A5016"/>
    </row>
    <row r="5017" spans="1:1" x14ac:dyDescent="0.45">
      <c r="A5017"/>
    </row>
    <row r="5018" spans="1:1" x14ac:dyDescent="0.45">
      <c r="A5018"/>
    </row>
    <row r="5019" spans="1:1" x14ac:dyDescent="0.45">
      <c r="A5019"/>
    </row>
    <row r="5020" spans="1:1" x14ac:dyDescent="0.45">
      <c r="A5020"/>
    </row>
    <row r="5021" spans="1:1" x14ac:dyDescent="0.45">
      <c r="A5021"/>
    </row>
    <row r="5022" spans="1:1" x14ac:dyDescent="0.45">
      <c r="A5022"/>
    </row>
    <row r="5023" spans="1:1" x14ac:dyDescent="0.45">
      <c r="A5023"/>
    </row>
    <row r="5024" spans="1:1" x14ac:dyDescent="0.45">
      <c r="A5024"/>
    </row>
    <row r="5025" spans="1:1" x14ac:dyDescent="0.45">
      <c r="A5025"/>
    </row>
    <row r="5026" spans="1:1" x14ac:dyDescent="0.45">
      <c r="A5026"/>
    </row>
    <row r="5027" spans="1:1" x14ac:dyDescent="0.45">
      <c r="A5027"/>
    </row>
    <row r="5028" spans="1:1" x14ac:dyDescent="0.45">
      <c r="A5028"/>
    </row>
    <row r="5029" spans="1:1" x14ac:dyDescent="0.45">
      <c r="A5029"/>
    </row>
    <row r="5030" spans="1:1" x14ac:dyDescent="0.45">
      <c r="A5030"/>
    </row>
    <row r="5031" spans="1:1" x14ac:dyDescent="0.45">
      <c r="A5031"/>
    </row>
    <row r="5032" spans="1:1" x14ac:dyDescent="0.45">
      <c r="A5032"/>
    </row>
    <row r="5033" spans="1:1" x14ac:dyDescent="0.45">
      <c r="A5033"/>
    </row>
    <row r="5034" spans="1:1" x14ac:dyDescent="0.45">
      <c r="A5034"/>
    </row>
    <row r="5035" spans="1:1" x14ac:dyDescent="0.45">
      <c r="A5035"/>
    </row>
    <row r="5036" spans="1:1" x14ac:dyDescent="0.45">
      <c r="A5036"/>
    </row>
    <row r="5037" spans="1:1" x14ac:dyDescent="0.45">
      <c r="A5037"/>
    </row>
    <row r="5038" spans="1:1" x14ac:dyDescent="0.45">
      <c r="A5038"/>
    </row>
    <row r="5039" spans="1:1" x14ac:dyDescent="0.45">
      <c r="A5039"/>
    </row>
    <row r="5040" spans="1:1" x14ac:dyDescent="0.45">
      <c r="A5040"/>
    </row>
    <row r="5041" spans="1:1" x14ac:dyDescent="0.45">
      <c r="A5041"/>
    </row>
    <row r="5042" spans="1:1" x14ac:dyDescent="0.45">
      <c r="A5042"/>
    </row>
    <row r="5043" spans="1:1" x14ac:dyDescent="0.45">
      <c r="A5043"/>
    </row>
    <row r="5044" spans="1:1" x14ac:dyDescent="0.45">
      <c r="A5044"/>
    </row>
    <row r="5045" spans="1:1" x14ac:dyDescent="0.45">
      <c r="A5045"/>
    </row>
    <row r="5046" spans="1:1" x14ac:dyDescent="0.45">
      <c r="A5046"/>
    </row>
    <row r="5047" spans="1:1" x14ac:dyDescent="0.45">
      <c r="A5047"/>
    </row>
    <row r="5048" spans="1:1" x14ac:dyDescent="0.45">
      <c r="A5048"/>
    </row>
    <row r="5049" spans="1:1" x14ac:dyDescent="0.45">
      <c r="A5049"/>
    </row>
    <row r="5050" spans="1:1" x14ac:dyDescent="0.45">
      <c r="A5050"/>
    </row>
    <row r="5051" spans="1:1" x14ac:dyDescent="0.45">
      <c r="A5051"/>
    </row>
    <row r="5052" spans="1:1" x14ac:dyDescent="0.45">
      <c r="A5052"/>
    </row>
    <row r="5053" spans="1:1" x14ac:dyDescent="0.45">
      <c r="A5053"/>
    </row>
    <row r="5054" spans="1:1" x14ac:dyDescent="0.45">
      <c r="A5054"/>
    </row>
    <row r="5055" spans="1:1" x14ac:dyDescent="0.45">
      <c r="A5055"/>
    </row>
    <row r="5056" spans="1:1" x14ac:dyDescent="0.45">
      <c r="A5056"/>
    </row>
    <row r="5057" spans="1:1" x14ac:dyDescent="0.45">
      <c r="A5057"/>
    </row>
    <row r="5058" spans="1:1" x14ac:dyDescent="0.45">
      <c r="A5058"/>
    </row>
    <row r="5059" spans="1:1" x14ac:dyDescent="0.45">
      <c r="A5059"/>
    </row>
    <row r="5060" spans="1:1" x14ac:dyDescent="0.45">
      <c r="A5060"/>
    </row>
    <row r="5061" spans="1:1" x14ac:dyDescent="0.45">
      <c r="A5061"/>
    </row>
    <row r="5062" spans="1:1" x14ac:dyDescent="0.45">
      <c r="A5062"/>
    </row>
    <row r="5063" spans="1:1" x14ac:dyDescent="0.45">
      <c r="A5063"/>
    </row>
    <row r="5064" spans="1:1" x14ac:dyDescent="0.45">
      <c r="A5064"/>
    </row>
    <row r="5065" spans="1:1" x14ac:dyDescent="0.45">
      <c r="A5065"/>
    </row>
    <row r="5066" spans="1:1" x14ac:dyDescent="0.45">
      <c r="A5066"/>
    </row>
    <row r="5067" spans="1:1" x14ac:dyDescent="0.45">
      <c r="A5067"/>
    </row>
    <row r="5068" spans="1:1" x14ac:dyDescent="0.45">
      <c r="A5068"/>
    </row>
    <row r="5069" spans="1:1" x14ac:dyDescent="0.45">
      <c r="A5069"/>
    </row>
    <row r="5070" spans="1:1" x14ac:dyDescent="0.45">
      <c r="A5070"/>
    </row>
    <row r="5071" spans="1:1" x14ac:dyDescent="0.45">
      <c r="A5071"/>
    </row>
    <row r="5072" spans="1:1" x14ac:dyDescent="0.45">
      <c r="A5072"/>
    </row>
    <row r="5073" spans="1:1" x14ac:dyDescent="0.45">
      <c r="A5073"/>
    </row>
    <row r="5074" spans="1:1" x14ac:dyDescent="0.45">
      <c r="A5074"/>
    </row>
    <row r="5075" spans="1:1" x14ac:dyDescent="0.45">
      <c r="A5075"/>
    </row>
    <row r="5076" spans="1:1" x14ac:dyDescent="0.45">
      <c r="A5076"/>
    </row>
    <row r="5077" spans="1:1" x14ac:dyDescent="0.45">
      <c r="A5077"/>
    </row>
    <row r="5078" spans="1:1" x14ac:dyDescent="0.45">
      <c r="A5078"/>
    </row>
    <row r="5079" spans="1:1" x14ac:dyDescent="0.45">
      <c r="A5079"/>
    </row>
    <row r="5080" spans="1:1" x14ac:dyDescent="0.45">
      <c r="A5080"/>
    </row>
    <row r="5081" spans="1:1" x14ac:dyDescent="0.45">
      <c r="A5081"/>
    </row>
    <row r="5082" spans="1:1" x14ac:dyDescent="0.45">
      <c r="A5082"/>
    </row>
    <row r="5083" spans="1:1" x14ac:dyDescent="0.45">
      <c r="A5083"/>
    </row>
    <row r="5084" spans="1:1" x14ac:dyDescent="0.45">
      <c r="A5084"/>
    </row>
    <row r="5085" spans="1:1" x14ac:dyDescent="0.45">
      <c r="A5085"/>
    </row>
    <row r="5086" spans="1:1" x14ac:dyDescent="0.45">
      <c r="A5086"/>
    </row>
    <row r="5087" spans="1:1" x14ac:dyDescent="0.45">
      <c r="A5087"/>
    </row>
    <row r="5088" spans="1:1" x14ac:dyDescent="0.45">
      <c r="A5088"/>
    </row>
    <row r="5089" spans="1:1" x14ac:dyDescent="0.45">
      <c r="A5089"/>
    </row>
    <row r="5090" spans="1:1" x14ac:dyDescent="0.45">
      <c r="A5090"/>
    </row>
    <row r="5091" spans="1:1" x14ac:dyDescent="0.45">
      <c r="A5091"/>
    </row>
    <row r="5092" spans="1:1" x14ac:dyDescent="0.45">
      <c r="A5092"/>
    </row>
    <row r="5093" spans="1:1" x14ac:dyDescent="0.45">
      <c r="A5093"/>
    </row>
    <row r="5094" spans="1:1" x14ac:dyDescent="0.45">
      <c r="A5094"/>
    </row>
    <row r="5095" spans="1:1" x14ac:dyDescent="0.45">
      <c r="A5095"/>
    </row>
    <row r="5096" spans="1:1" x14ac:dyDescent="0.45">
      <c r="A5096"/>
    </row>
    <row r="5097" spans="1:1" x14ac:dyDescent="0.45">
      <c r="A5097"/>
    </row>
    <row r="5098" spans="1:1" x14ac:dyDescent="0.45">
      <c r="A5098"/>
    </row>
    <row r="5099" spans="1:1" x14ac:dyDescent="0.45">
      <c r="A5099"/>
    </row>
    <row r="5100" spans="1:1" x14ac:dyDescent="0.45">
      <c r="A5100"/>
    </row>
    <row r="5101" spans="1:1" x14ac:dyDescent="0.45">
      <c r="A5101"/>
    </row>
    <row r="5102" spans="1:1" x14ac:dyDescent="0.45">
      <c r="A5102"/>
    </row>
    <row r="5103" spans="1:1" x14ac:dyDescent="0.45">
      <c r="A5103"/>
    </row>
    <row r="5104" spans="1:1" x14ac:dyDescent="0.45">
      <c r="A5104"/>
    </row>
    <row r="5105" spans="1:1" x14ac:dyDescent="0.45">
      <c r="A5105"/>
    </row>
    <row r="5106" spans="1:1" x14ac:dyDescent="0.45">
      <c r="A5106"/>
    </row>
    <row r="5107" spans="1:1" x14ac:dyDescent="0.45">
      <c r="A5107"/>
    </row>
    <row r="5108" spans="1:1" x14ac:dyDescent="0.45">
      <c r="A5108"/>
    </row>
    <row r="5109" spans="1:1" x14ac:dyDescent="0.45">
      <c r="A5109"/>
    </row>
    <row r="5110" spans="1:1" x14ac:dyDescent="0.45">
      <c r="A5110"/>
    </row>
    <row r="5111" spans="1:1" x14ac:dyDescent="0.45">
      <c r="A5111"/>
    </row>
    <row r="5112" spans="1:1" x14ac:dyDescent="0.45">
      <c r="A5112"/>
    </row>
    <row r="5113" spans="1:1" x14ac:dyDescent="0.45">
      <c r="A5113"/>
    </row>
    <row r="5114" spans="1:1" x14ac:dyDescent="0.45">
      <c r="A5114"/>
    </row>
    <row r="5115" spans="1:1" x14ac:dyDescent="0.45">
      <c r="A5115"/>
    </row>
    <row r="5116" spans="1:1" x14ac:dyDescent="0.45">
      <c r="A5116"/>
    </row>
    <row r="5117" spans="1:1" x14ac:dyDescent="0.45">
      <c r="A5117"/>
    </row>
    <row r="5118" spans="1:1" x14ac:dyDescent="0.45">
      <c r="A5118"/>
    </row>
    <row r="5119" spans="1:1" x14ac:dyDescent="0.45">
      <c r="A5119"/>
    </row>
    <row r="5120" spans="1:1" x14ac:dyDescent="0.45">
      <c r="A5120"/>
    </row>
    <row r="5121" spans="1:1" x14ac:dyDescent="0.45">
      <c r="A5121"/>
    </row>
    <row r="5122" spans="1:1" x14ac:dyDescent="0.45">
      <c r="A5122"/>
    </row>
    <row r="5123" spans="1:1" x14ac:dyDescent="0.45">
      <c r="A5123"/>
    </row>
    <row r="5124" spans="1:1" x14ac:dyDescent="0.45">
      <c r="A5124"/>
    </row>
    <row r="5125" spans="1:1" x14ac:dyDescent="0.45">
      <c r="A5125"/>
    </row>
    <row r="5126" spans="1:1" x14ac:dyDescent="0.45">
      <c r="A5126"/>
    </row>
    <row r="5127" spans="1:1" x14ac:dyDescent="0.45">
      <c r="A5127"/>
    </row>
    <row r="5128" spans="1:1" x14ac:dyDescent="0.45">
      <c r="A5128"/>
    </row>
    <row r="5129" spans="1:1" x14ac:dyDescent="0.45">
      <c r="A5129"/>
    </row>
    <row r="5130" spans="1:1" x14ac:dyDescent="0.45">
      <c r="A5130"/>
    </row>
    <row r="5131" spans="1:1" x14ac:dyDescent="0.45">
      <c r="A5131"/>
    </row>
    <row r="5132" spans="1:1" x14ac:dyDescent="0.45">
      <c r="A5132"/>
    </row>
    <row r="5133" spans="1:1" x14ac:dyDescent="0.45">
      <c r="A5133"/>
    </row>
    <row r="5134" spans="1:1" x14ac:dyDescent="0.45">
      <c r="A5134"/>
    </row>
    <row r="5135" spans="1:1" x14ac:dyDescent="0.45">
      <c r="A5135"/>
    </row>
    <row r="5136" spans="1:1" x14ac:dyDescent="0.45">
      <c r="A5136"/>
    </row>
    <row r="5137" spans="1:1" x14ac:dyDescent="0.45">
      <c r="A5137"/>
    </row>
    <row r="5138" spans="1:1" x14ac:dyDescent="0.45">
      <c r="A5138"/>
    </row>
    <row r="5139" spans="1:1" x14ac:dyDescent="0.45">
      <c r="A5139"/>
    </row>
    <row r="5140" spans="1:1" x14ac:dyDescent="0.45">
      <c r="A5140"/>
    </row>
    <row r="5141" spans="1:1" x14ac:dyDescent="0.45">
      <c r="A5141"/>
    </row>
    <row r="5142" spans="1:1" x14ac:dyDescent="0.45">
      <c r="A5142"/>
    </row>
    <row r="5143" spans="1:1" x14ac:dyDescent="0.45">
      <c r="A5143"/>
    </row>
    <row r="5144" spans="1:1" x14ac:dyDescent="0.45">
      <c r="A5144"/>
    </row>
    <row r="5145" spans="1:1" x14ac:dyDescent="0.45">
      <c r="A5145"/>
    </row>
    <row r="5146" spans="1:1" x14ac:dyDescent="0.45">
      <c r="A5146"/>
    </row>
    <row r="5147" spans="1:1" x14ac:dyDescent="0.45">
      <c r="A5147"/>
    </row>
    <row r="5148" spans="1:1" x14ac:dyDescent="0.45">
      <c r="A5148"/>
    </row>
    <row r="5149" spans="1:1" x14ac:dyDescent="0.45">
      <c r="A5149"/>
    </row>
    <row r="5150" spans="1:1" x14ac:dyDescent="0.45">
      <c r="A5150"/>
    </row>
    <row r="5151" spans="1:1" x14ac:dyDescent="0.45">
      <c r="A5151"/>
    </row>
    <row r="5152" spans="1:1" x14ac:dyDescent="0.45">
      <c r="A5152"/>
    </row>
    <row r="5153" spans="1:1" x14ac:dyDescent="0.45">
      <c r="A5153"/>
    </row>
    <row r="5154" spans="1:1" x14ac:dyDescent="0.45">
      <c r="A5154"/>
    </row>
    <row r="5155" spans="1:1" x14ac:dyDescent="0.45">
      <c r="A5155"/>
    </row>
    <row r="5156" spans="1:1" x14ac:dyDescent="0.45">
      <c r="A5156"/>
    </row>
    <row r="5157" spans="1:1" x14ac:dyDescent="0.45">
      <c r="A5157"/>
    </row>
    <row r="5158" spans="1:1" x14ac:dyDescent="0.45">
      <c r="A5158"/>
    </row>
    <row r="5159" spans="1:1" x14ac:dyDescent="0.45">
      <c r="A5159"/>
    </row>
    <row r="5160" spans="1:1" x14ac:dyDescent="0.45">
      <c r="A5160"/>
    </row>
    <row r="5161" spans="1:1" x14ac:dyDescent="0.45">
      <c r="A5161"/>
    </row>
    <row r="5162" spans="1:1" x14ac:dyDescent="0.45">
      <c r="A5162"/>
    </row>
    <row r="5163" spans="1:1" x14ac:dyDescent="0.45">
      <c r="A5163"/>
    </row>
    <row r="5164" spans="1:1" x14ac:dyDescent="0.45">
      <c r="A5164"/>
    </row>
    <row r="5165" spans="1:1" x14ac:dyDescent="0.45">
      <c r="A5165"/>
    </row>
    <row r="5166" spans="1:1" x14ac:dyDescent="0.45">
      <c r="A5166"/>
    </row>
    <row r="5167" spans="1:1" x14ac:dyDescent="0.45">
      <c r="A5167"/>
    </row>
    <row r="5168" spans="1:1" x14ac:dyDescent="0.45">
      <c r="A5168"/>
    </row>
    <row r="5169" spans="1:1" x14ac:dyDescent="0.45">
      <c r="A5169"/>
    </row>
    <row r="5170" spans="1:1" x14ac:dyDescent="0.45">
      <c r="A5170"/>
    </row>
    <row r="5171" spans="1:1" x14ac:dyDescent="0.45">
      <c r="A5171"/>
    </row>
    <row r="5172" spans="1:1" x14ac:dyDescent="0.45">
      <c r="A5172"/>
    </row>
    <row r="5173" spans="1:1" x14ac:dyDescent="0.45">
      <c r="A5173"/>
    </row>
    <row r="5174" spans="1:1" x14ac:dyDescent="0.45">
      <c r="A5174"/>
    </row>
    <row r="5175" spans="1:1" x14ac:dyDescent="0.45">
      <c r="A5175"/>
    </row>
    <row r="5176" spans="1:1" x14ac:dyDescent="0.45">
      <c r="A5176"/>
    </row>
    <row r="5177" spans="1:1" x14ac:dyDescent="0.45">
      <c r="A5177"/>
    </row>
    <row r="5178" spans="1:1" x14ac:dyDescent="0.45">
      <c r="A5178"/>
    </row>
    <row r="5179" spans="1:1" x14ac:dyDescent="0.45">
      <c r="A5179"/>
    </row>
    <row r="5180" spans="1:1" x14ac:dyDescent="0.45">
      <c r="A5180"/>
    </row>
    <row r="5181" spans="1:1" x14ac:dyDescent="0.45">
      <c r="A5181"/>
    </row>
    <row r="5182" spans="1:1" x14ac:dyDescent="0.45">
      <c r="A5182"/>
    </row>
    <row r="5183" spans="1:1" x14ac:dyDescent="0.45">
      <c r="A5183"/>
    </row>
    <row r="5184" spans="1:1" x14ac:dyDescent="0.45">
      <c r="A5184"/>
    </row>
    <row r="5185" spans="1:1" x14ac:dyDescent="0.45">
      <c r="A5185"/>
    </row>
    <row r="5186" spans="1:1" x14ac:dyDescent="0.45">
      <c r="A5186"/>
    </row>
    <row r="5187" spans="1:1" x14ac:dyDescent="0.45">
      <c r="A5187"/>
    </row>
    <row r="5188" spans="1:1" x14ac:dyDescent="0.45">
      <c r="A5188"/>
    </row>
    <row r="5189" spans="1:1" x14ac:dyDescent="0.45">
      <c r="A5189"/>
    </row>
    <row r="5190" spans="1:1" x14ac:dyDescent="0.45">
      <c r="A5190"/>
    </row>
    <row r="5191" spans="1:1" x14ac:dyDescent="0.45">
      <c r="A5191"/>
    </row>
    <row r="5192" spans="1:1" x14ac:dyDescent="0.45">
      <c r="A5192"/>
    </row>
    <row r="5193" spans="1:1" x14ac:dyDescent="0.45">
      <c r="A5193"/>
    </row>
    <row r="5194" spans="1:1" x14ac:dyDescent="0.45">
      <c r="A5194"/>
    </row>
    <row r="5195" spans="1:1" x14ac:dyDescent="0.45">
      <c r="A5195"/>
    </row>
    <row r="5196" spans="1:1" x14ac:dyDescent="0.45">
      <c r="A5196"/>
    </row>
    <row r="5197" spans="1:1" x14ac:dyDescent="0.45">
      <c r="A5197"/>
    </row>
    <row r="5198" spans="1:1" x14ac:dyDescent="0.45">
      <c r="A5198"/>
    </row>
    <row r="5199" spans="1:1" x14ac:dyDescent="0.45">
      <c r="A5199"/>
    </row>
    <row r="5200" spans="1:1" x14ac:dyDescent="0.45">
      <c r="A5200"/>
    </row>
    <row r="5201" spans="1:1" x14ac:dyDescent="0.45">
      <c r="A5201"/>
    </row>
    <row r="5202" spans="1:1" x14ac:dyDescent="0.45">
      <c r="A5202"/>
    </row>
    <row r="5203" spans="1:1" x14ac:dyDescent="0.45">
      <c r="A5203"/>
    </row>
    <row r="5204" spans="1:1" x14ac:dyDescent="0.45">
      <c r="A5204"/>
    </row>
    <row r="5205" spans="1:1" x14ac:dyDescent="0.45">
      <c r="A5205"/>
    </row>
    <row r="5206" spans="1:1" x14ac:dyDescent="0.45">
      <c r="A5206"/>
    </row>
    <row r="5207" spans="1:1" x14ac:dyDescent="0.45">
      <c r="A5207"/>
    </row>
    <row r="5208" spans="1:1" x14ac:dyDescent="0.45">
      <c r="A5208"/>
    </row>
    <row r="5209" spans="1:1" x14ac:dyDescent="0.45">
      <c r="A5209"/>
    </row>
    <row r="5210" spans="1:1" x14ac:dyDescent="0.45">
      <c r="A5210"/>
    </row>
    <row r="5211" spans="1:1" x14ac:dyDescent="0.45">
      <c r="A5211"/>
    </row>
    <row r="5212" spans="1:1" x14ac:dyDescent="0.45">
      <c r="A5212"/>
    </row>
    <row r="5213" spans="1:1" x14ac:dyDescent="0.45">
      <c r="A5213"/>
    </row>
    <row r="5214" spans="1:1" x14ac:dyDescent="0.45">
      <c r="A5214"/>
    </row>
    <row r="5215" spans="1:1" x14ac:dyDescent="0.45">
      <c r="A5215"/>
    </row>
    <row r="5216" spans="1:1" x14ac:dyDescent="0.45">
      <c r="A5216"/>
    </row>
    <row r="5217" spans="1:1" x14ac:dyDescent="0.45">
      <c r="A5217"/>
    </row>
    <row r="5218" spans="1:1" x14ac:dyDescent="0.45">
      <c r="A5218"/>
    </row>
    <row r="5219" spans="1:1" x14ac:dyDescent="0.45">
      <c r="A5219"/>
    </row>
    <row r="5220" spans="1:1" x14ac:dyDescent="0.45">
      <c r="A5220"/>
    </row>
    <row r="5221" spans="1:1" x14ac:dyDescent="0.45">
      <c r="A5221"/>
    </row>
    <row r="5222" spans="1:1" x14ac:dyDescent="0.45">
      <c r="A5222"/>
    </row>
    <row r="5223" spans="1:1" x14ac:dyDescent="0.45">
      <c r="A5223"/>
    </row>
    <row r="5224" spans="1:1" x14ac:dyDescent="0.45">
      <c r="A5224"/>
    </row>
    <row r="5225" spans="1:1" x14ac:dyDescent="0.45">
      <c r="A5225"/>
    </row>
    <row r="5226" spans="1:1" x14ac:dyDescent="0.45">
      <c r="A5226"/>
    </row>
    <row r="5227" spans="1:1" x14ac:dyDescent="0.45">
      <c r="A5227"/>
    </row>
    <row r="5228" spans="1:1" x14ac:dyDescent="0.45">
      <c r="A5228"/>
    </row>
    <row r="5229" spans="1:1" x14ac:dyDescent="0.45">
      <c r="A5229"/>
    </row>
    <row r="5230" spans="1:1" x14ac:dyDescent="0.45">
      <c r="A5230"/>
    </row>
    <row r="5231" spans="1:1" x14ac:dyDescent="0.45">
      <c r="A5231"/>
    </row>
    <row r="5232" spans="1:1" x14ac:dyDescent="0.45">
      <c r="A5232"/>
    </row>
    <row r="5233" spans="1:1" x14ac:dyDescent="0.45">
      <c r="A5233"/>
    </row>
    <row r="5234" spans="1:1" x14ac:dyDescent="0.45">
      <c r="A5234"/>
    </row>
    <row r="5235" spans="1:1" x14ac:dyDescent="0.45">
      <c r="A5235"/>
    </row>
    <row r="5236" spans="1:1" x14ac:dyDescent="0.45">
      <c r="A5236"/>
    </row>
    <row r="5237" spans="1:1" x14ac:dyDescent="0.45">
      <c r="A5237"/>
    </row>
    <row r="5238" spans="1:1" x14ac:dyDescent="0.45">
      <c r="A5238"/>
    </row>
    <row r="5239" spans="1:1" x14ac:dyDescent="0.45">
      <c r="A5239"/>
    </row>
    <row r="5240" spans="1:1" x14ac:dyDescent="0.45">
      <c r="A5240"/>
    </row>
    <row r="5241" spans="1:1" x14ac:dyDescent="0.45">
      <c r="A5241"/>
    </row>
    <row r="5242" spans="1:1" x14ac:dyDescent="0.45">
      <c r="A5242"/>
    </row>
    <row r="5243" spans="1:1" x14ac:dyDescent="0.45">
      <c r="A5243"/>
    </row>
    <row r="5244" spans="1:1" x14ac:dyDescent="0.45">
      <c r="A5244"/>
    </row>
    <row r="5245" spans="1:1" x14ac:dyDescent="0.45">
      <c r="A5245"/>
    </row>
    <row r="5246" spans="1:1" x14ac:dyDescent="0.45">
      <c r="A5246"/>
    </row>
    <row r="5247" spans="1:1" x14ac:dyDescent="0.45">
      <c r="A5247"/>
    </row>
    <row r="5248" spans="1:1" x14ac:dyDescent="0.45">
      <c r="A5248"/>
    </row>
    <row r="5249" spans="1:1" x14ac:dyDescent="0.45">
      <c r="A5249"/>
    </row>
    <row r="5250" spans="1:1" x14ac:dyDescent="0.45">
      <c r="A5250"/>
    </row>
    <row r="5251" spans="1:1" x14ac:dyDescent="0.45">
      <c r="A5251"/>
    </row>
    <row r="5252" spans="1:1" x14ac:dyDescent="0.45">
      <c r="A5252"/>
    </row>
    <row r="5253" spans="1:1" x14ac:dyDescent="0.45">
      <c r="A5253"/>
    </row>
    <row r="5254" spans="1:1" x14ac:dyDescent="0.45">
      <c r="A5254"/>
    </row>
    <row r="5255" spans="1:1" x14ac:dyDescent="0.45">
      <c r="A5255"/>
    </row>
    <row r="5256" spans="1:1" x14ac:dyDescent="0.45">
      <c r="A5256"/>
    </row>
    <row r="5257" spans="1:1" x14ac:dyDescent="0.45">
      <c r="A5257"/>
    </row>
    <row r="5258" spans="1:1" x14ac:dyDescent="0.45">
      <c r="A5258"/>
    </row>
    <row r="5259" spans="1:1" x14ac:dyDescent="0.45">
      <c r="A5259"/>
    </row>
    <row r="5260" spans="1:1" x14ac:dyDescent="0.45">
      <c r="A5260"/>
    </row>
    <row r="5261" spans="1:1" x14ac:dyDescent="0.45">
      <c r="A5261"/>
    </row>
    <row r="5262" spans="1:1" x14ac:dyDescent="0.45">
      <c r="A5262"/>
    </row>
    <row r="5263" spans="1:1" x14ac:dyDescent="0.45">
      <c r="A5263"/>
    </row>
    <row r="5264" spans="1:1" x14ac:dyDescent="0.45">
      <c r="A5264"/>
    </row>
    <row r="5265" spans="1:1" x14ac:dyDescent="0.45">
      <c r="A5265"/>
    </row>
    <row r="5266" spans="1:1" x14ac:dyDescent="0.45">
      <c r="A5266"/>
    </row>
    <row r="5267" spans="1:1" x14ac:dyDescent="0.45">
      <c r="A5267"/>
    </row>
    <row r="5268" spans="1:1" x14ac:dyDescent="0.45">
      <c r="A5268"/>
    </row>
    <row r="5269" spans="1:1" x14ac:dyDescent="0.45">
      <c r="A5269"/>
    </row>
    <row r="5270" spans="1:1" x14ac:dyDescent="0.45">
      <c r="A5270"/>
    </row>
    <row r="5271" spans="1:1" x14ac:dyDescent="0.45">
      <c r="A5271"/>
    </row>
    <row r="5272" spans="1:1" x14ac:dyDescent="0.45">
      <c r="A5272"/>
    </row>
    <row r="5273" spans="1:1" x14ac:dyDescent="0.45">
      <c r="A5273"/>
    </row>
    <row r="5274" spans="1:1" x14ac:dyDescent="0.45">
      <c r="A5274"/>
    </row>
    <row r="5275" spans="1:1" x14ac:dyDescent="0.45">
      <c r="A5275"/>
    </row>
    <row r="5276" spans="1:1" x14ac:dyDescent="0.45">
      <c r="A5276"/>
    </row>
    <row r="5277" spans="1:1" x14ac:dyDescent="0.45">
      <c r="A5277"/>
    </row>
    <row r="5278" spans="1:1" x14ac:dyDescent="0.45">
      <c r="A5278"/>
    </row>
    <row r="5279" spans="1:1" x14ac:dyDescent="0.45">
      <c r="A5279"/>
    </row>
    <row r="5280" spans="1:1" x14ac:dyDescent="0.45">
      <c r="A5280"/>
    </row>
    <row r="5281" spans="1:1" x14ac:dyDescent="0.45">
      <c r="A5281"/>
    </row>
    <row r="5282" spans="1:1" x14ac:dyDescent="0.45">
      <c r="A5282"/>
    </row>
    <row r="5283" spans="1:1" x14ac:dyDescent="0.45">
      <c r="A5283"/>
    </row>
    <row r="5284" spans="1:1" x14ac:dyDescent="0.45">
      <c r="A5284"/>
    </row>
    <row r="5285" spans="1:1" x14ac:dyDescent="0.45">
      <c r="A5285"/>
    </row>
    <row r="5286" spans="1:1" x14ac:dyDescent="0.45">
      <c r="A5286"/>
    </row>
    <row r="5287" spans="1:1" x14ac:dyDescent="0.45">
      <c r="A5287"/>
    </row>
    <row r="5288" spans="1:1" x14ac:dyDescent="0.45">
      <c r="A5288"/>
    </row>
    <row r="5289" spans="1:1" x14ac:dyDescent="0.45">
      <c r="A5289"/>
    </row>
    <row r="5290" spans="1:1" x14ac:dyDescent="0.45">
      <c r="A5290"/>
    </row>
    <row r="5291" spans="1:1" x14ac:dyDescent="0.45">
      <c r="A5291"/>
    </row>
    <row r="5292" spans="1:1" x14ac:dyDescent="0.45">
      <c r="A5292"/>
    </row>
    <row r="5293" spans="1:1" x14ac:dyDescent="0.45">
      <c r="A5293"/>
    </row>
    <row r="5294" spans="1:1" x14ac:dyDescent="0.45">
      <c r="A5294"/>
    </row>
    <row r="5295" spans="1:1" x14ac:dyDescent="0.45">
      <c r="A5295"/>
    </row>
    <row r="5296" spans="1:1" x14ac:dyDescent="0.45">
      <c r="A5296"/>
    </row>
    <row r="5297" spans="1:1" x14ac:dyDescent="0.45">
      <c r="A5297"/>
    </row>
    <row r="5298" spans="1:1" x14ac:dyDescent="0.45">
      <c r="A5298"/>
    </row>
    <row r="5299" spans="1:1" x14ac:dyDescent="0.45">
      <c r="A5299"/>
    </row>
    <row r="5300" spans="1:1" x14ac:dyDescent="0.45">
      <c r="A5300"/>
    </row>
    <row r="5301" spans="1:1" x14ac:dyDescent="0.45">
      <c r="A5301"/>
    </row>
    <row r="5302" spans="1:1" x14ac:dyDescent="0.45">
      <c r="A5302"/>
    </row>
    <row r="5303" spans="1:1" x14ac:dyDescent="0.45">
      <c r="A5303"/>
    </row>
    <row r="5304" spans="1:1" x14ac:dyDescent="0.45">
      <c r="A5304"/>
    </row>
    <row r="5305" spans="1:1" x14ac:dyDescent="0.45">
      <c r="A5305"/>
    </row>
    <row r="5306" spans="1:1" x14ac:dyDescent="0.45">
      <c r="A5306"/>
    </row>
    <row r="5307" spans="1:1" x14ac:dyDescent="0.45">
      <c r="A5307"/>
    </row>
    <row r="5308" spans="1:1" x14ac:dyDescent="0.45">
      <c r="A5308"/>
    </row>
    <row r="5309" spans="1:1" x14ac:dyDescent="0.45">
      <c r="A5309"/>
    </row>
    <row r="5310" spans="1:1" x14ac:dyDescent="0.45">
      <c r="A5310"/>
    </row>
    <row r="5311" spans="1:1" x14ac:dyDescent="0.45">
      <c r="A5311"/>
    </row>
    <row r="5312" spans="1:1" x14ac:dyDescent="0.45">
      <c r="A5312"/>
    </row>
    <row r="5313" spans="1:1" x14ac:dyDescent="0.45">
      <c r="A5313"/>
    </row>
    <row r="5314" spans="1:1" x14ac:dyDescent="0.45">
      <c r="A5314"/>
    </row>
    <row r="5315" spans="1:1" x14ac:dyDescent="0.45">
      <c r="A5315"/>
    </row>
    <row r="5316" spans="1:1" x14ac:dyDescent="0.45">
      <c r="A5316"/>
    </row>
    <row r="5317" spans="1:1" x14ac:dyDescent="0.45">
      <c r="A5317"/>
    </row>
    <row r="5318" spans="1:1" x14ac:dyDescent="0.45">
      <c r="A5318"/>
    </row>
    <row r="5319" spans="1:1" x14ac:dyDescent="0.45">
      <c r="A5319"/>
    </row>
    <row r="5320" spans="1:1" x14ac:dyDescent="0.45">
      <c r="A5320"/>
    </row>
    <row r="5321" spans="1:1" x14ac:dyDescent="0.45">
      <c r="A5321"/>
    </row>
    <row r="5322" spans="1:1" x14ac:dyDescent="0.45">
      <c r="A5322"/>
    </row>
    <row r="5323" spans="1:1" x14ac:dyDescent="0.45">
      <c r="A5323"/>
    </row>
    <row r="5324" spans="1:1" x14ac:dyDescent="0.45">
      <c r="A5324"/>
    </row>
    <row r="5325" spans="1:1" x14ac:dyDescent="0.45">
      <c r="A5325"/>
    </row>
    <row r="5326" spans="1:1" x14ac:dyDescent="0.45">
      <c r="A5326"/>
    </row>
    <row r="5327" spans="1:1" x14ac:dyDescent="0.45">
      <c r="A5327"/>
    </row>
    <row r="5328" spans="1:1" x14ac:dyDescent="0.45">
      <c r="A5328"/>
    </row>
    <row r="5329" spans="1:1" x14ac:dyDescent="0.45">
      <c r="A5329"/>
    </row>
    <row r="5330" spans="1:1" x14ac:dyDescent="0.45">
      <c r="A5330"/>
    </row>
    <row r="5331" spans="1:1" x14ac:dyDescent="0.45">
      <c r="A5331"/>
    </row>
    <row r="5332" spans="1:1" x14ac:dyDescent="0.45">
      <c r="A5332"/>
    </row>
    <row r="5333" spans="1:1" x14ac:dyDescent="0.45">
      <c r="A5333"/>
    </row>
    <row r="5334" spans="1:1" x14ac:dyDescent="0.45">
      <c r="A5334"/>
    </row>
    <row r="5335" spans="1:1" x14ac:dyDescent="0.45">
      <c r="A5335"/>
    </row>
    <row r="5336" spans="1:1" x14ac:dyDescent="0.45">
      <c r="A5336"/>
    </row>
    <row r="5337" spans="1:1" x14ac:dyDescent="0.45">
      <c r="A5337"/>
    </row>
    <row r="5338" spans="1:1" x14ac:dyDescent="0.45">
      <c r="A5338"/>
    </row>
    <row r="5339" spans="1:1" x14ac:dyDescent="0.45">
      <c r="A5339"/>
    </row>
    <row r="5340" spans="1:1" x14ac:dyDescent="0.45">
      <c r="A5340"/>
    </row>
    <row r="5341" spans="1:1" x14ac:dyDescent="0.45">
      <c r="A5341"/>
    </row>
    <row r="5342" spans="1:1" x14ac:dyDescent="0.45">
      <c r="A5342"/>
    </row>
    <row r="5343" spans="1:1" x14ac:dyDescent="0.45">
      <c r="A5343"/>
    </row>
    <row r="5344" spans="1:1" x14ac:dyDescent="0.45">
      <c r="A5344"/>
    </row>
    <row r="5345" spans="1:1" x14ac:dyDescent="0.45">
      <c r="A5345"/>
    </row>
    <row r="5346" spans="1:1" x14ac:dyDescent="0.45">
      <c r="A5346"/>
    </row>
    <row r="5347" spans="1:1" x14ac:dyDescent="0.45">
      <c r="A5347"/>
    </row>
    <row r="5348" spans="1:1" x14ac:dyDescent="0.45">
      <c r="A5348"/>
    </row>
    <row r="5349" spans="1:1" x14ac:dyDescent="0.45">
      <c r="A5349"/>
    </row>
    <row r="5350" spans="1:1" x14ac:dyDescent="0.45">
      <c r="A5350"/>
    </row>
    <row r="5351" spans="1:1" x14ac:dyDescent="0.45">
      <c r="A5351"/>
    </row>
    <row r="5352" spans="1:1" x14ac:dyDescent="0.45">
      <c r="A5352"/>
    </row>
    <row r="5353" spans="1:1" x14ac:dyDescent="0.45">
      <c r="A5353"/>
    </row>
    <row r="5354" spans="1:1" x14ac:dyDescent="0.45">
      <c r="A5354"/>
    </row>
    <row r="5355" spans="1:1" x14ac:dyDescent="0.45">
      <c r="A5355"/>
    </row>
    <row r="5356" spans="1:1" x14ac:dyDescent="0.45">
      <c r="A5356"/>
    </row>
    <row r="5357" spans="1:1" x14ac:dyDescent="0.45">
      <c r="A5357"/>
    </row>
    <row r="5358" spans="1:1" x14ac:dyDescent="0.45">
      <c r="A5358"/>
    </row>
    <row r="5359" spans="1:1" x14ac:dyDescent="0.45">
      <c r="A5359"/>
    </row>
    <row r="5360" spans="1:1" x14ac:dyDescent="0.45">
      <c r="A5360"/>
    </row>
    <row r="5361" spans="1:1" x14ac:dyDescent="0.45">
      <c r="A5361"/>
    </row>
    <row r="5362" spans="1:1" x14ac:dyDescent="0.45">
      <c r="A5362"/>
    </row>
    <row r="5363" spans="1:1" x14ac:dyDescent="0.45">
      <c r="A5363"/>
    </row>
    <row r="5364" spans="1:1" x14ac:dyDescent="0.45">
      <c r="A5364"/>
    </row>
    <row r="5365" spans="1:1" x14ac:dyDescent="0.45">
      <c r="A5365"/>
    </row>
    <row r="5366" spans="1:1" x14ac:dyDescent="0.45">
      <c r="A5366"/>
    </row>
    <row r="5367" spans="1:1" x14ac:dyDescent="0.45">
      <c r="A5367"/>
    </row>
    <row r="5368" spans="1:1" x14ac:dyDescent="0.45">
      <c r="A5368"/>
    </row>
    <row r="5369" spans="1:1" x14ac:dyDescent="0.45">
      <c r="A5369"/>
    </row>
    <row r="5370" spans="1:1" x14ac:dyDescent="0.45">
      <c r="A5370"/>
    </row>
    <row r="5371" spans="1:1" x14ac:dyDescent="0.45">
      <c r="A5371"/>
    </row>
    <row r="5372" spans="1:1" x14ac:dyDescent="0.45">
      <c r="A5372"/>
    </row>
    <row r="5373" spans="1:1" x14ac:dyDescent="0.45">
      <c r="A5373"/>
    </row>
    <row r="5374" spans="1:1" x14ac:dyDescent="0.45">
      <c r="A5374"/>
    </row>
    <row r="5375" spans="1:1" x14ac:dyDescent="0.45">
      <c r="A5375"/>
    </row>
    <row r="5376" spans="1:1" x14ac:dyDescent="0.45">
      <c r="A5376"/>
    </row>
    <row r="5377" spans="1:1" x14ac:dyDescent="0.45">
      <c r="A5377"/>
    </row>
    <row r="5378" spans="1:1" x14ac:dyDescent="0.45">
      <c r="A5378"/>
    </row>
    <row r="5379" spans="1:1" x14ac:dyDescent="0.45">
      <c r="A5379"/>
    </row>
    <row r="5380" spans="1:1" x14ac:dyDescent="0.45">
      <c r="A5380"/>
    </row>
    <row r="5381" spans="1:1" x14ac:dyDescent="0.45">
      <c r="A5381"/>
    </row>
    <row r="5382" spans="1:1" x14ac:dyDescent="0.45">
      <c r="A5382"/>
    </row>
    <row r="5383" spans="1:1" x14ac:dyDescent="0.45">
      <c r="A5383"/>
    </row>
    <row r="5384" spans="1:1" x14ac:dyDescent="0.45">
      <c r="A5384"/>
    </row>
    <row r="5385" spans="1:1" x14ac:dyDescent="0.45">
      <c r="A5385"/>
    </row>
    <row r="5386" spans="1:1" x14ac:dyDescent="0.45">
      <c r="A5386"/>
    </row>
    <row r="5387" spans="1:1" x14ac:dyDescent="0.45">
      <c r="A5387"/>
    </row>
    <row r="5388" spans="1:1" x14ac:dyDescent="0.45">
      <c r="A5388"/>
    </row>
    <row r="5389" spans="1:1" x14ac:dyDescent="0.45">
      <c r="A5389"/>
    </row>
    <row r="5390" spans="1:1" x14ac:dyDescent="0.45">
      <c r="A5390"/>
    </row>
    <row r="5391" spans="1:1" x14ac:dyDescent="0.45">
      <c r="A5391"/>
    </row>
    <row r="5392" spans="1:1" x14ac:dyDescent="0.45">
      <c r="A5392"/>
    </row>
    <row r="5393" spans="1:1" x14ac:dyDescent="0.45">
      <c r="A5393"/>
    </row>
    <row r="5394" spans="1:1" x14ac:dyDescent="0.45">
      <c r="A5394"/>
    </row>
    <row r="5395" spans="1:1" x14ac:dyDescent="0.45">
      <c r="A5395"/>
    </row>
    <row r="5396" spans="1:1" x14ac:dyDescent="0.45">
      <c r="A5396"/>
    </row>
    <row r="5397" spans="1:1" x14ac:dyDescent="0.45">
      <c r="A5397"/>
    </row>
    <row r="5398" spans="1:1" x14ac:dyDescent="0.45">
      <c r="A5398"/>
    </row>
    <row r="5399" spans="1:1" x14ac:dyDescent="0.45">
      <c r="A5399"/>
    </row>
    <row r="5400" spans="1:1" x14ac:dyDescent="0.45">
      <c r="A5400"/>
    </row>
    <row r="5401" spans="1:1" x14ac:dyDescent="0.45">
      <c r="A5401"/>
    </row>
    <row r="5402" spans="1:1" x14ac:dyDescent="0.45">
      <c r="A5402"/>
    </row>
    <row r="5403" spans="1:1" x14ac:dyDescent="0.45">
      <c r="A5403"/>
    </row>
    <row r="5404" spans="1:1" x14ac:dyDescent="0.45">
      <c r="A5404"/>
    </row>
    <row r="5405" spans="1:1" x14ac:dyDescent="0.45">
      <c r="A5405"/>
    </row>
    <row r="5406" spans="1:1" x14ac:dyDescent="0.45">
      <c r="A5406"/>
    </row>
    <row r="5407" spans="1:1" x14ac:dyDescent="0.45">
      <c r="A5407"/>
    </row>
    <row r="5408" spans="1:1" x14ac:dyDescent="0.45">
      <c r="A5408"/>
    </row>
    <row r="5409" spans="1:1" x14ac:dyDescent="0.45">
      <c r="A5409"/>
    </row>
    <row r="5410" spans="1:1" x14ac:dyDescent="0.45">
      <c r="A5410"/>
    </row>
    <row r="5411" spans="1:1" x14ac:dyDescent="0.45">
      <c r="A5411"/>
    </row>
    <row r="5412" spans="1:1" x14ac:dyDescent="0.45">
      <c r="A5412"/>
    </row>
    <row r="5413" spans="1:1" x14ac:dyDescent="0.45">
      <c r="A5413"/>
    </row>
    <row r="5414" spans="1:1" x14ac:dyDescent="0.45">
      <c r="A5414"/>
    </row>
    <row r="5415" spans="1:1" x14ac:dyDescent="0.45">
      <c r="A5415"/>
    </row>
    <row r="5416" spans="1:1" x14ac:dyDescent="0.45">
      <c r="A5416"/>
    </row>
    <row r="5417" spans="1:1" x14ac:dyDescent="0.45">
      <c r="A5417"/>
    </row>
    <row r="5418" spans="1:1" x14ac:dyDescent="0.45">
      <c r="A5418"/>
    </row>
    <row r="5419" spans="1:1" x14ac:dyDescent="0.45">
      <c r="A5419"/>
    </row>
    <row r="5420" spans="1:1" x14ac:dyDescent="0.45">
      <c r="A5420"/>
    </row>
    <row r="5421" spans="1:1" x14ac:dyDescent="0.45">
      <c r="A5421"/>
    </row>
    <row r="5422" spans="1:1" x14ac:dyDescent="0.45">
      <c r="A5422"/>
    </row>
    <row r="5423" spans="1:1" x14ac:dyDescent="0.45">
      <c r="A5423"/>
    </row>
    <row r="5424" spans="1:1" x14ac:dyDescent="0.45">
      <c r="A5424"/>
    </row>
    <row r="5425" spans="1:1" x14ac:dyDescent="0.45">
      <c r="A5425"/>
    </row>
    <row r="5426" spans="1:1" x14ac:dyDescent="0.45">
      <c r="A5426"/>
    </row>
    <row r="5427" spans="1:1" x14ac:dyDescent="0.45">
      <c r="A5427"/>
    </row>
    <row r="5428" spans="1:1" x14ac:dyDescent="0.45">
      <c r="A5428"/>
    </row>
    <row r="5429" spans="1:1" x14ac:dyDescent="0.45">
      <c r="A5429"/>
    </row>
    <row r="5430" spans="1:1" x14ac:dyDescent="0.45">
      <c r="A5430"/>
    </row>
    <row r="5431" spans="1:1" x14ac:dyDescent="0.45">
      <c r="A5431"/>
    </row>
    <row r="5432" spans="1:1" x14ac:dyDescent="0.45">
      <c r="A5432"/>
    </row>
    <row r="5433" spans="1:1" x14ac:dyDescent="0.45">
      <c r="A5433"/>
    </row>
    <row r="5434" spans="1:1" x14ac:dyDescent="0.45">
      <c r="A5434"/>
    </row>
    <row r="5435" spans="1:1" x14ac:dyDescent="0.45">
      <c r="A5435"/>
    </row>
    <row r="5436" spans="1:1" x14ac:dyDescent="0.45">
      <c r="A5436"/>
    </row>
    <row r="5437" spans="1:1" x14ac:dyDescent="0.45">
      <c r="A5437"/>
    </row>
    <row r="5438" spans="1:1" x14ac:dyDescent="0.45">
      <c r="A5438"/>
    </row>
    <row r="5439" spans="1:1" x14ac:dyDescent="0.45">
      <c r="A5439"/>
    </row>
    <row r="5440" spans="1:1" x14ac:dyDescent="0.45">
      <c r="A5440"/>
    </row>
    <row r="5441" spans="1:1" x14ac:dyDescent="0.45">
      <c r="A5441"/>
    </row>
    <row r="5442" spans="1:1" x14ac:dyDescent="0.45">
      <c r="A5442"/>
    </row>
    <row r="5443" spans="1:1" x14ac:dyDescent="0.45">
      <c r="A5443"/>
    </row>
    <row r="5444" spans="1:1" x14ac:dyDescent="0.45">
      <c r="A5444"/>
    </row>
    <row r="5445" spans="1:1" x14ac:dyDescent="0.45">
      <c r="A5445"/>
    </row>
    <row r="5446" spans="1:1" x14ac:dyDescent="0.45">
      <c r="A5446"/>
    </row>
    <row r="5447" spans="1:1" x14ac:dyDescent="0.45">
      <c r="A5447"/>
    </row>
    <row r="5448" spans="1:1" x14ac:dyDescent="0.45">
      <c r="A5448"/>
    </row>
    <row r="5449" spans="1:1" x14ac:dyDescent="0.45">
      <c r="A5449"/>
    </row>
    <row r="5450" spans="1:1" x14ac:dyDescent="0.45">
      <c r="A5450"/>
    </row>
    <row r="5451" spans="1:1" x14ac:dyDescent="0.45">
      <c r="A5451"/>
    </row>
    <row r="5452" spans="1:1" x14ac:dyDescent="0.45">
      <c r="A5452"/>
    </row>
    <row r="5453" spans="1:1" x14ac:dyDescent="0.45">
      <c r="A5453"/>
    </row>
    <row r="5454" spans="1:1" x14ac:dyDescent="0.45">
      <c r="A5454"/>
    </row>
    <row r="5455" spans="1:1" x14ac:dyDescent="0.45">
      <c r="A5455"/>
    </row>
    <row r="5456" spans="1:1" x14ac:dyDescent="0.45">
      <c r="A5456"/>
    </row>
    <row r="5457" spans="1:1" x14ac:dyDescent="0.45">
      <c r="A5457"/>
    </row>
    <row r="5458" spans="1:1" x14ac:dyDescent="0.45">
      <c r="A5458"/>
    </row>
    <row r="5459" spans="1:1" x14ac:dyDescent="0.45">
      <c r="A5459"/>
    </row>
    <row r="5460" spans="1:1" x14ac:dyDescent="0.45">
      <c r="A5460"/>
    </row>
    <row r="5461" spans="1:1" x14ac:dyDescent="0.45">
      <c r="A5461"/>
    </row>
    <row r="5462" spans="1:1" x14ac:dyDescent="0.45">
      <c r="A5462"/>
    </row>
    <row r="5463" spans="1:1" x14ac:dyDescent="0.45">
      <c r="A5463"/>
    </row>
    <row r="5464" spans="1:1" x14ac:dyDescent="0.45">
      <c r="A5464"/>
    </row>
    <row r="5465" spans="1:1" x14ac:dyDescent="0.45">
      <c r="A5465"/>
    </row>
    <row r="5466" spans="1:1" x14ac:dyDescent="0.45">
      <c r="A5466"/>
    </row>
    <row r="5467" spans="1:1" x14ac:dyDescent="0.45">
      <c r="A5467"/>
    </row>
    <row r="5468" spans="1:1" x14ac:dyDescent="0.45">
      <c r="A5468"/>
    </row>
    <row r="5469" spans="1:1" x14ac:dyDescent="0.45">
      <c r="A5469"/>
    </row>
    <row r="5470" spans="1:1" x14ac:dyDescent="0.45">
      <c r="A5470"/>
    </row>
    <row r="5471" spans="1:1" x14ac:dyDescent="0.45">
      <c r="A5471"/>
    </row>
    <row r="5472" spans="1:1" x14ac:dyDescent="0.45">
      <c r="A5472"/>
    </row>
    <row r="5473" spans="1:1" x14ac:dyDescent="0.45">
      <c r="A5473"/>
    </row>
    <row r="5474" spans="1:1" x14ac:dyDescent="0.45">
      <c r="A5474"/>
    </row>
    <row r="5475" spans="1:1" x14ac:dyDescent="0.45">
      <c r="A5475"/>
    </row>
    <row r="5476" spans="1:1" x14ac:dyDescent="0.45">
      <c r="A5476"/>
    </row>
    <row r="5477" spans="1:1" x14ac:dyDescent="0.45">
      <c r="A5477"/>
    </row>
    <row r="5478" spans="1:1" x14ac:dyDescent="0.45">
      <c r="A5478"/>
    </row>
    <row r="5479" spans="1:1" x14ac:dyDescent="0.45">
      <c r="A5479"/>
    </row>
    <row r="5480" spans="1:1" x14ac:dyDescent="0.45">
      <c r="A5480"/>
    </row>
    <row r="5481" spans="1:1" x14ac:dyDescent="0.45">
      <c r="A5481"/>
    </row>
    <row r="5482" spans="1:1" x14ac:dyDescent="0.45">
      <c r="A5482"/>
    </row>
    <row r="5483" spans="1:1" x14ac:dyDescent="0.45">
      <c r="A5483"/>
    </row>
    <row r="5484" spans="1:1" x14ac:dyDescent="0.45">
      <c r="A5484"/>
    </row>
    <row r="5485" spans="1:1" x14ac:dyDescent="0.45">
      <c r="A5485"/>
    </row>
    <row r="5486" spans="1:1" x14ac:dyDescent="0.45">
      <c r="A5486"/>
    </row>
    <row r="5487" spans="1:1" x14ac:dyDescent="0.45">
      <c r="A5487"/>
    </row>
    <row r="5488" spans="1:1" x14ac:dyDescent="0.45">
      <c r="A5488"/>
    </row>
    <row r="5489" spans="1:1" x14ac:dyDescent="0.45">
      <c r="A5489"/>
    </row>
    <row r="5490" spans="1:1" x14ac:dyDescent="0.45">
      <c r="A5490"/>
    </row>
    <row r="5491" spans="1:1" x14ac:dyDescent="0.45">
      <c r="A5491"/>
    </row>
    <row r="5492" spans="1:1" x14ac:dyDescent="0.45">
      <c r="A5492"/>
    </row>
    <row r="5493" spans="1:1" x14ac:dyDescent="0.45">
      <c r="A5493"/>
    </row>
    <row r="5494" spans="1:1" x14ac:dyDescent="0.45">
      <c r="A5494"/>
    </row>
    <row r="5495" spans="1:1" x14ac:dyDescent="0.45">
      <c r="A5495"/>
    </row>
    <row r="5496" spans="1:1" x14ac:dyDescent="0.45">
      <c r="A5496"/>
    </row>
    <row r="5497" spans="1:1" x14ac:dyDescent="0.45">
      <c r="A5497"/>
    </row>
    <row r="5498" spans="1:1" x14ac:dyDescent="0.45">
      <c r="A5498"/>
    </row>
    <row r="5499" spans="1:1" x14ac:dyDescent="0.45">
      <c r="A5499"/>
    </row>
    <row r="5500" spans="1:1" x14ac:dyDescent="0.45">
      <c r="A5500"/>
    </row>
    <row r="5501" spans="1:1" x14ac:dyDescent="0.45">
      <c r="A5501"/>
    </row>
    <row r="5502" spans="1:1" x14ac:dyDescent="0.45">
      <c r="A5502"/>
    </row>
    <row r="5503" spans="1:1" x14ac:dyDescent="0.45">
      <c r="A5503"/>
    </row>
    <row r="5504" spans="1:1" x14ac:dyDescent="0.45">
      <c r="A5504"/>
    </row>
    <row r="5505" spans="1:1" x14ac:dyDescent="0.45">
      <c r="A5505"/>
    </row>
    <row r="5506" spans="1:1" x14ac:dyDescent="0.45">
      <c r="A5506"/>
    </row>
    <row r="5507" spans="1:1" x14ac:dyDescent="0.45">
      <c r="A5507"/>
    </row>
    <row r="5508" spans="1:1" x14ac:dyDescent="0.45">
      <c r="A5508"/>
    </row>
    <row r="5509" spans="1:1" x14ac:dyDescent="0.45">
      <c r="A5509"/>
    </row>
    <row r="5510" spans="1:1" x14ac:dyDescent="0.45">
      <c r="A5510"/>
    </row>
    <row r="5511" spans="1:1" x14ac:dyDescent="0.45">
      <c r="A5511"/>
    </row>
    <row r="5512" spans="1:1" x14ac:dyDescent="0.45">
      <c r="A5512"/>
    </row>
    <row r="5513" spans="1:1" x14ac:dyDescent="0.45">
      <c r="A5513"/>
    </row>
    <row r="5514" spans="1:1" x14ac:dyDescent="0.45">
      <c r="A5514"/>
    </row>
    <row r="5515" spans="1:1" x14ac:dyDescent="0.45">
      <c r="A5515"/>
    </row>
    <row r="5516" spans="1:1" x14ac:dyDescent="0.45">
      <c r="A5516"/>
    </row>
    <row r="5517" spans="1:1" x14ac:dyDescent="0.45">
      <c r="A5517"/>
    </row>
    <row r="5518" spans="1:1" x14ac:dyDescent="0.45">
      <c r="A5518"/>
    </row>
    <row r="5519" spans="1:1" x14ac:dyDescent="0.45">
      <c r="A5519"/>
    </row>
    <row r="5520" spans="1:1" x14ac:dyDescent="0.45">
      <c r="A5520"/>
    </row>
    <row r="5521" spans="1:1" x14ac:dyDescent="0.45">
      <c r="A5521"/>
    </row>
    <row r="5522" spans="1:1" x14ac:dyDescent="0.45">
      <c r="A5522"/>
    </row>
    <row r="5523" spans="1:1" x14ac:dyDescent="0.45">
      <c r="A5523"/>
    </row>
    <row r="5524" spans="1:1" x14ac:dyDescent="0.45">
      <c r="A5524"/>
    </row>
    <row r="5525" spans="1:1" x14ac:dyDescent="0.45">
      <c r="A5525"/>
    </row>
    <row r="5526" spans="1:1" x14ac:dyDescent="0.45">
      <c r="A5526"/>
    </row>
    <row r="5527" spans="1:1" x14ac:dyDescent="0.45">
      <c r="A5527"/>
    </row>
    <row r="5528" spans="1:1" x14ac:dyDescent="0.45">
      <c r="A5528"/>
    </row>
    <row r="5529" spans="1:1" x14ac:dyDescent="0.45">
      <c r="A5529"/>
    </row>
    <row r="5530" spans="1:1" x14ac:dyDescent="0.45">
      <c r="A5530"/>
    </row>
    <row r="5531" spans="1:1" x14ac:dyDescent="0.45">
      <c r="A5531"/>
    </row>
    <row r="5532" spans="1:1" x14ac:dyDescent="0.45">
      <c r="A5532"/>
    </row>
    <row r="5533" spans="1:1" x14ac:dyDescent="0.45">
      <c r="A5533"/>
    </row>
    <row r="5534" spans="1:1" x14ac:dyDescent="0.45">
      <c r="A5534"/>
    </row>
    <row r="5535" spans="1:1" x14ac:dyDescent="0.45">
      <c r="A5535"/>
    </row>
    <row r="5536" spans="1:1" x14ac:dyDescent="0.45">
      <c r="A5536"/>
    </row>
    <row r="5537" spans="1:1" x14ac:dyDescent="0.45">
      <c r="A5537"/>
    </row>
    <row r="5538" spans="1:1" x14ac:dyDescent="0.45">
      <c r="A5538"/>
    </row>
    <row r="5539" spans="1:1" x14ac:dyDescent="0.45">
      <c r="A5539"/>
    </row>
    <row r="5540" spans="1:1" x14ac:dyDescent="0.45">
      <c r="A5540"/>
    </row>
    <row r="5541" spans="1:1" x14ac:dyDescent="0.45">
      <c r="A5541"/>
    </row>
    <row r="5542" spans="1:1" x14ac:dyDescent="0.45">
      <c r="A5542"/>
    </row>
    <row r="5543" spans="1:1" x14ac:dyDescent="0.45">
      <c r="A5543"/>
    </row>
    <row r="5544" spans="1:1" x14ac:dyDescent="0.45">
      <c r="A5544"/>
    </row>
    <row r="5545" spans="1:1" x14ac:dyDescent="0.45">
      <c r="A5545"/>
    </row>
    <row r="5546" spans="1:1" x14ac:dyDescent="0.45">
      <c r="A5546"/>
    </row>
    <row r="5547" spans="1:1" x14ac:dyDescent="0.45">
      <c r="A5547"/>
    </row>
    <row r="5548" spans="1:1" x14ac:dyDescent="0.45">
      <c r="A5548"/>
    </row>
    <row r="5549" spans="1:1" x14ac:dyDescent="0.45">
      <c r="A5549"/>
    </row>
    <row r="5550" spans="1:1" x14ac:dyDescent="0.45">
      <c r="A5550"/>
    </row>
    <row r="5551" spans="1:1" x14ac:dyDescent="0.45">
      <c r="A5551"/>
    </row>
    <row r="5552" spans="1:1" x14ac:dyDescent="0.45">
      <c r="A5552"/>
    </row>
    <row r="5553" spans="1:1" x14ac:dyDescent="0.45">
      <c r="A5553"/>
    </row>
    <row r="5554" spans="1:1" x14ac:dyDescent="0.45">
      <c r="A5554"/>
    </row>
    <row r="5555" spans="1:1" x14ac:dyDescent="0.45">
      <c r="A5555"/>
    </row>
    <row r="5556" spans="1:1" x14ac:dyDescent="0.45">
      <c r="A5556"/>
    </row>
    <row r="5557" spans="1:1" x14ac:dyDescent="0.45">
      <c r="A5557"/>
    </row>
    <row r="5558" spans="1:1" x14ac:dyDescent="0.45">
      <c r="A5558"/>
    </row>
    <row r="5559" spans="1:1" x14ac:dyDescent="0.45">
      <c r="A5559"/>
    </row>
    <row r="5560" spans="1:1" x14ac:dyDescent="0.45">
      <c r="A5560"/>
    </row>
    <row r="5561" spans="1:1" x14ac:dyDescent="0.45">
      <c r="A5561"/>
    </row>
    <row r="5562" spans="1:1" x14ac:dyDescent="0.45">
      <c r="A5562"/>
    </row>
    <row r="5563" spans="1:1" x14ac:dyDescent="0.45">
      <c r="A5563"/>
    </row>
    <row r="5564" spans="1:1" x14ac:dyDescent="0.45">
      <c r="A5564"/>
    </row>
    <row r="5565" spans="1:1" x14ac:dyDescent="0.45">
      <c r="A5565"/>
    </row>
    <row r="5566" spans="1:1" x14ac:dyDescent="0.45">
      <c r="A5566"/>
    </row>
    <row r="5567" spans="1:1" x14ac:dyDescent="0.45">
      <c r="A5567"/>
    </row>
    <row r="5568" spans="1:1" x14ac:dyDescent="0.45">
      <c r="A5568"/>
    </row>
    <row r="5569" spans="1:1" x14ac:dyDescent="0.45">
      <c r="A5569"/>
    </row>
    <row r="5570" spans="1:1" x14ac:dyDescent="0.45">
      <c r="A5570"/>
    </row>
    <row r="5571" spans="1:1" x14ac:dyDescent="0.45">
      <c r="A5571"/>
    </row>
    <row r="5572" spans="1:1" x14ac:dyDescent="0.45">
      <c r="A5572"/>
    </row>
    <row r="5573" spans="1:1" x14ac:dyDescent="0.45">
      <c r="A5573"/>
    </row>
    <row r="5574" spans="1:1" x14ac:dyDescent="0.45">
      <c r="A5574"/>
    </row>
    <row r="5575" spans="1:1" x14ac:dyDescent="0.45">
      <c r="A5575"/>
    </row>
    <row r="5576" spans="1:1" x14ac:dyDescent="0.45">
      <c r="A5576"/>
    </row>
    <row r="5577" spans="1:1" x14ac:dyDescent="0.45">
      <c r="A5577"/>
    </row>
    <row r="5578" spans="1:1" x14ac:dyDescent="0.45">
      <c r="A5578"/>
    </row>
    <row r="5579" spans="1:1" x14ac:dyDescent="0.45">
      <c r="A5579"/>
    </row>
    <row r="5580" spans="1:1" x14ac:dyDescent="0.45">
      <c r="A5580"/>
    </row>
    <row r="5581" spans="1:1" x14ac:dyDescent="0.45">
      <c r="A5581"/>
    </row>
    <row r="5582" spans="1:1" x14ac:dyDescent="0.45">
      <c r="A5582"/>
    </row>
    <row r="5583" spans="1:1" x14ac:dyDescent="0.45">
      <c r="A5583"/>
    </row>
    <row r="5584" spans="1:1" x14ac:dyDescent="0.45">
      <c r="A5584"/>
    </row>
    <row r="5585" spans="1:1" x14ac:dyDescent="0.45">
      <c r="A5585"/>
    </row>
    <row r="5586" spans="1:1" x14ac:dyDescent="0.45">
      <c r="A5586"/>
    </row>
    <row r="5587" spans="1:1" x14ac:dyDescent="0.45">
      <c r="A5587"/>
    </row>
    <row r="5588" spans="1:1" x14ac:dyDescent="0.45">
      <c r="A5588"/>
    </row>
    <row r="5589" spans="1:1" x14ac:dyDescent="0.45">
      <c r="A5589"/>
    </row>
    <row r="5590" spans="1:1" x14ac:dyDescent="0.45">
      <c r="A5590"/>
    </row>
    <row r="5591" spans="1:1" x14ac:dyDescent="0.45">
      <c r="A5591"/>
    </row>
    <row r="5592" spans="1:1" x14ac:dyDescent="0.45">
      <c r="A5592"/>
    </row>
    <row r="5593" spans="1:1" x14ac:dyDescent="0.45">
      <c r="A5593"/>
    </row>
    <row r="5594" spans="1:1" x14ac:dyDescent="0.45">
      <c r="A5594"/>
    </row>
    <row r="5595" spans="1:1" x14ac:dyDescent="0.45">
      <c r="A5595"/>
    </row>
    <row r="5596" spans="1:1" x14ac:dyDescent="0.45">
      <c r="A5596"/>
    </row>
    <row r="5597" spans="1:1" x14ac:dyDescent="0.45">
      <c r="A5597"/>
    </row>
    <row r="5598" spans="1:1" x14ac:dyDescent="0.45">
      <c r="A5598"/>
    </row>
    <row r="5599" spans="1:1" x14ac:dyDescent="0.45">
      <c r="A5599"/>
    </row>
    <row r="5600" spans="1:1" x14ac:dyDescent="0.45">
      <c r="A5600"/>
    </row>
    <row r="5601" spans="1:1" x14ac:dyDescent="0.45">
      <c r="A5601"/>
    </row>
    <row r="5602" spans="1:1" x14ac:dyDescent="0.45">
      <c r="A5602"/>
    </row>
    <row r="5603" spans="1:1" x14ac:dyDescent="0.45">
      <c r="A5603"/>
    </row>
    <row r="5604" spans="1:1" x14ac:dyDescent="0.45">
      <c r="A5604"/>
    </row>
    <row r="5605" spans="1:1" x14ac:dyDescent="0.45">
      <c r="A5605"/>
    </row>
    <row r="5606" spans="1:1" x14ac:dyDescent="0.45">
      <c r="A5606"/>
    </row>
    <row r="5607" spans="1:1" x14ac:dyDescent="0.45">
      <c r="A5607"/>
    </row>
    <row r="5608" spans="1:1" x14ac:dyDescent="0.45">
      <c r="A5608"/>
    </row>
    <row r="5609" spans="1:1" x14ac:dyDescent="0.45">
      <c r="A5609"/>
    </row>
    <row r="5610" spans="1:1" x14ac:dyDescent="0.45">
      <c r="A5610"/>
    </row>
    <row r="5611" spans="1:1" x14ac:dyDescent="0.45">
      <c r="A5611"/>
    </row>
    <row r="5612" spans="1:1" x14ac:dyDescent="0.45">
      <c r="A5612"/>
    </row>
    <row r="5613" spans="1:1" x14ac:dyDescent="0.45">
      <c r="A5613"/>
    </row>
    <row r="5614" spans="1:1" x14ac:dyDescent="0.45">
      <c r="A5614"/>
    </row>
    <row r="5615" spans="1:1" x14ac:dyDescent="0.45">
      <c r="A5615"/>
    </row>
    <row r="5616" spans="1:1" x14ac:dyDescent="0.45">
      <c r="A5616"/>
    </row>
    <row r="5617" spans="1:1" x14ac:dyDescent="0.45">
      <c r="A5617"/>
    </row>
    <row r="5618" spans="1:1" x14ac:dyDescent="0.45">
      <c r="A5618"/>
    </row>
    <row r="5619" spans="1:1" x14ac:dyDescent="0.45">
      <c r="A5619"/>
    </row>
    <row r="5620" spans="1:1" x14ac:dyDescent="0.45">
      <c r="A5620"/>
    </row>
    <row r="5621" spans="1:1" x14ac:dyDescent="0.45">
      <c r="A5621"/>
    </row>
    <row r="5622" spans="1:1" x14ac:dyDescent="0.45">
      <c r="A5622"/>
    </row>
    <row r="5623" spans="1:1" x14ac:dyDescent="0.45">
      <c r="A5623"/>
    </row>
    <row r="5624" spans="1:1" x14ac:dyDescent="0.45">
      <c r="A5624"/>
    </row>
    <row r="5625" spans="1:1" x14ac:dyDescent="0.45">
      <c r="A5625"/>
    </row>
    <row r="5626" spans="1:1" x14ac:dyDescent="0.45">
      <c r="A5626"/>
    </row>
    <row r="5627" spans="1:1" x14ac:dyDescent="0.45">
      <c r="A5627"/>
    </row>
    <row r="5628" spans="1:1" x14ac:dyDescent="0.45">
      <c r="A5628"/>
    </row>
    <row r="5629" spans="1:1" x14ac:dyDescent="0.45">
      <c r="A5629"/>
    </row>
    <row r="5630" spans="1:1" x14ac:dyDescent="0.45">
      <c r="A5630"/>
    </row>
    <row r="5631" spans="1:1" x14ac:dyDescent="0.45">
      <c r="A5631"/>
    </row>
    <row r="5632" spans="1:1" x14ac:dyDescent="0.45">
      <c r="A5632"/>
    </row>
    <row r="5633" spans="1:1" x14ac:dyDescent="0.45">
      <c r="A5633"/>
    </row>
    <row r="5634" spans="1:1" x14ac:dyDescent="0.45">
      <c r="A5634"/>
    </row>
    <row r="5635" spans="1:1" x14ac:dyDescent="0.45">
      <c r="A5635"/>
    </row>
    <row r="5636" spans="1:1" x14ac:dyDescent="0.45">
      <c r="A5636"/>
    </row>
    <row r="5637" spans="1:1" x14ac:dyDescent="0.45">
      <c r="A5637"/>
    </row>
    <row r="5638" spans="1:1" x14ac:dyDescent="0.45">
      <c r="A5638"/>
    </row>
    <row r="5639" spans="1:1" x14ac:dyDescent="0.45">
      <c r="A5639"/>
    </row>
    <row r="5640" spans="1:1" x14ac:dyDescent="0.45">
      <c r="A5640"/>
    </row>
    <row r="5641" spans="1:1" x14ac:dyDescent="0.45">
      <c r="A5641"/>
    </row>
    <row r="5642" spans="1:1" x14ac:dyDescent="0.45">
      <c r="A5642"/>
    </row>
    <row r="5643" spans="1:1" x14ac:dyDescent="0.45">
      <c r="A5643"/>
    </row>
    <row r="5644" spans="1:1" x14ac:dyDescent="0.45">
      <c r="A5644"/>
    </row>
    <row r="5645" spans="1:1" x14ac:dyDescent="0.45">
      <c r="A5645"/>
    </row>
    <row r="5646" spans="1:1" x14ac:dyDescent="0.45">
      <c r="A5646"/>
    </row>
    <row r="5647" spans="1:1" x14ac:dyDescent="0.45">
      <c r="A5647"/>
    </row>
    <row r="5648" spans="1:1" x14ac:dyDescent="0.45">
      <c r="A5648"/>
    </row>
    <row r="5649" spans="1:1" x14ac:dyDescent="0.45">
      <c r="A5649"/>
    </row>
    <row r="5650" spans="1:1" x14ac:dyDescent="0.45">
      <c r="A5650"/>
    </row>
    <row r="5651" spans="1:1" x14ac:dyDescent="0.45">
      <c r="A5651"/>
    </row>
    <row r="5652" spans="1:1" x14ac:dyDescent="0.45">
      <c r="A5652"/>
    </row>
    <row r="5653" spans="1:1" x14ac:dyDescent="0.45">
      <c r="A5653"/>
    </row>
    <row r="5654" spans="1:1" x14ac:dyDescent="0.45">
      <c r="A5654"/>
    </row>
    <row r="5655" spans="1:1" x14ac:dyDescent="0.45">
      <c r="A5655"/>
    </row>
    <row r="5656" spans="1:1" x14ac:dyDescent="0.45">
      <c r="A5656"/>
    </row>
    <row r="5657" spans="1:1" x14ac:dyDescent="0.45">
      <c r="A5657"/>
    </row>
    <row r="5658" spans="1:1" x14ac:dyDescent="0.45">
      <c r="A5658"/>
    </row>
    <row r="5659" spans="1:1" x14ac:dyDescent="0.45">
      <c r="A5659"/>
    </row>
    <row r="5660" spans="1:1" x14ac:dyDescent="0.45">
      <c r="A5660"/>
    </row>
    <row r="5661" spans="1:1" x14ac:dyDescent="0.45">
      <c r="A5661"/>
    </row>
    <row r="5662" spans="1:1" x14ac:dyDescent="0.45">
      <c r="A5662"/>
    </row>
    <row r="5663" spans="1:1" x14ac:dyDescent="0.45">
      <c r="A5663"/>
    </row>
    <row r="5664" spans="1:1" x14ac:dyDescent="0.45">
      <c r="A5664"/>
    </row>
    <row r="5665" spans="1:1" x14ac:dyDescent="0.45">
      <c r="A5665"/>
    </row>
    <row r="5666" spans="1:1" x14ac:dyDescent="0.45">
      <c r="A5666"/>
    </row>
    <row r="5667" spans="1:1" x14ac:dyDescent="0.45">
      <c r="A5667"/>
    </row>
    <row r="5668" spans="1:1" x14ac:dyDescent="0.45">
      <c r="A5668"/>
    </row>
    <row r="5669" spans="1:1" x14ac:dyDescent="0.45">
      <c r="A5669"/>
    </row>
    <row r="5670" spans="1:1" x14ac:dyDescent="0.45">
      <c r="A5670"/>
    </row>
    <row r="5671" spans="1:1" x14ac:dyDescent="0.45">
      <c r="A5671"/>
    </row>
    <row r="5672" spans="1:1" x14ac:dyDescent="0.45">
      <c r="A5672"/>
    </row>
    <row r="5673" spans="1:1" x14ac:dyDescent="0.45">
      <c r="A5673"/>
    </row>
    <row r="5674" spans="1:1" x14ac:dyDescent="0.45">
      <c r="A5674"/>
    </row>
    <row r="5675" spans="1:1" x14ac:dyDescent="0.45">
      <c r="A5675"/>
    </row>
    <row r="5676" spans="1:1" x14ac:dyDescent="0.45">
      <c r="A5676"/>
    </row>
    <row r="5677" spans="1:1" x14ac:dyDescent="0.45">
      <c r="A5677"/>
    </row>
    <row r="5678" spans="1:1" x14ac:dyDescent="0.45">
      <c r="A5678"/>
    </row>
    <row r="5679" spans="1:1" x14ac:dyDescent="0.45">
      <c r="A5679"/>
    </row>
    <row r="5680" spans="1:1" x14ac:dyDescent="0.45">
      <c r="A5680"/>
    </row>
    <row r="5681" spans="1:1" x14ac:dyDescent="0.45">
      <c r="A5681"/>
    </row>
    <row r="5682" spans="1:1" x14ac:dyDescent="0.45">
      <c r="A5682"/>
    </row>
    <row r="5683" spans="1:1" x14ac:dyDescent="0.45">
      <c r="A5683"/>
    </row>
    <row r="5684" spans="1:1" x14ac:dyDescent="0.45">
      <c r="A5684"/>
    </row>
    <row r="5685" spans="1:1" x14ac:dyDescent="0.45">
      <c r="A5685"/>
    </row>
    <row r="5686" spans="1:1" x14ac:dyDescent="0.45">
      <c r="A5686"/>
    </row>
    <row r="5687" spans="1:1" x14ac:dyDescent="0.45">
      <c r="A5687"/>
    </row>
    <row r="5688" spans="1:1" x14ac:dyDescent="0.45">
      <c r="A5688"/>
    </row>
    <row r="5689" spans="1:1" x14ac:dyDescent="0.45">
      <c r="A5689"/>
    </row>
    <row r="5690" spans="1:1" x14ac:dyDescent="0.45">
      <c r="A5690"/>
    </row>
    <row r="5691" spans="1:1" x14ac:dyDescent="0.45">
      <c r="A5691"/>
    </row>
    <row r="5692" spans="1:1" x14ac:dyDescent="0.45">
      <c r="A5692"/>
    </row>
    <row r="5693" spans="1:1" x14ac:dyDescent="0.45">
      <c r="A5693"/>
    </row>
    <row r="5694" spans="1:1" x14ac:dyDescent="0.45">
      <c r="A5694"/>
    </row>
    <row r="5695" spans="1:1" x14ac:dyDescent="0.45">
      <c r="A5695"/>
    </row>
    <row r="5696" spans="1:1" x14ac:dyDescent="0.45">
      <c r="A5696"/>
    </row>
    <row r="5697" spans="1:1" x14ac:dyDescent="0.45">
      <c r="A5697"/>
    </row>
    <row r="5698" spans="1:1" x14ac:dyDescent="0.45">
      <c r="A5698"/>
    </row>
    <row r="5699" spans="1:1" x14ac:dyDescent="0.45">
      <c r="A5699"/>
    </row>
    <row r="5700" spans="1:1" x14ac:dyDescent="0.45">
      <c r="A5700"/>
    </row>
    <row r="5701" spans="1:1" x14ac:dyDescent="0.45">
      <c r="A5701"/>
    </row>
    <row r="5702" spans="1:1" x14ac:dyDescent="0.45">
      <c r="A5702"/>
    </row>
    <row r="5703" spans="1:1" x14ac:dyDescent="0.45">
      <c r="A5703"/>
    </row>
    <row r="5704" spans="1:1" x14ac:dyDescent="0.45">
      <c r="A5704"/>
    </row>
    <row r="5705" spans="1:1" x14ac:dyDescent="0.45">
      <c r="A5705"/>
    </row>
    <row r="5706" spans="1:1" x14ac:dyDescent="0.45">
      <c r="A5706"/>
    </row>
    <row r="5707" spans="1:1" x14ac:dyDescent="0.45">
      <c r="A5707"/>
    </row>
    <row r="5708" spans="1:1" x14ac:dyDescent="0.45">
      <c r="A5708"/>
    </row>
    <row r="5709" spans="1:1" x14ac:dyDescent="0.45">
      <c r="A5709"/>
    </row>
    <row r="5710" spans="1:1" x14ac:dyDescent="0.45">
      <c r="A5710"/>
    </row>
    <row r="5711" spans="1:1" x14ac:dyDescent="0.45">
      <c r="A5711"/>
    </row>
    <row r="5712" spans="1:1" x14ac:dyDescent="0.45">
      <c r="A5712"/>
    </row>
    <row r="5713" spans="1:1" x14ac:dyDescent="0.45">
      <c r="A5713"/>
    </row>
    <row r="5714" spans="1:1" x14ac:dyDescent="0.45">
      <c r="A5714"/>
    </row>
    <row r="5715" spans="1:1" x14ac:dyDescent="0.45">
      <c r="A5715"/>
    </row>
    <row r="5716" spans="1:1" x14ac:dyDescent="0.45">
      <c r="A5716"/>
    </row>
    <row r="5717" spans="1:1" x14ac:dyDescent="0.45">
      <c r="A5717"/>
    </row>
    <row r="5718" spans="1:1" x14ac:dyDescent="0.45">
      <c r="A5718"/>
    </row>
    <row r="5719" spans="1:1" x14ac:dyDescent="0.45">
      <c r="A5719"/>
    </row>
    <row r="5720" spans="1:1" x14ac:dyDescent="0.45">
      <c r="A5720"/>
    </row>
    <row r="5721" spans="1:1" x14ac:dyDescent="0.45">
      <c r="A5721"/>
    </row>
    <row r="5722" spans="1:1" x14ac:dyDescent="0.45">
      <c r="A5722"/>
    </row>
    <row r="5723" spans="1:1" x14ac:dyDescent="0.45">
      <c r="A5723"/>
    </row>
    <row r="5724" spans="1:1" x14ac:dyDescent="0.45">
      <c r="A5724"/>
    </row>
    <row r="5725" spans="1:1" x14ac:dyDescent="0.45">
      <c r="A5725"/>
    </row>
    <row r="5726" spans="1:1" x14ac:dyDescent="0.45">
      <c r="A5726"/>
    </row>
    <row r="5727" spans="1:1" x14ac:dyDescent="0.45">
      <c r="A5727"/>
    </row>
    <row r="5728" spans="1:1" x14ac:dyDescent="0.45">
      <c r="A5728"/>
    </row>
    <row r="5729" spans="1:1" x14ac:dyDescent="0.45">
      <c r="A5729"/>
    </row>
    <row r="5730" spans="1:1" x14ac:dyDescent="0.45">
      <c r="A5730"/>
    </row>
    <row r="5731" spans="1:1" x14ac:dyDescent="0.45">
      <c r="A5731"/>
    </row>
    <row r="5732" spans="1:1" x14ac:dyDescent="0.45">
      <c r="A5732"/>
    </row>
    <row r="5733" spans="1:1" x14ac:dyDescent="0.45">
      <c r="A5733"/>
    </row>
    <row r="5734" spans="1:1" x14ac:dyDescent="0.45">
      <c r="A5734"/>
    </row>
    <row r="5735" spans="1:1" x14ac:dyDescent="0.45">
      <c r="A5735"/>
    </row>
    <row r="5736" spans="1:1" x14ac:dyDescent="0.45">
      <c r="A5736"/>
    </row>
    <row r="5737" spans="1:1" x14ac:dyDescent="0.45">
      <c r="A5737"/>
    </row>
    <row r="5738" spans="1:1" x14ac:dyDescent="0.45">
      <c r="A5738"/>
    </row>
    <row r="5739" spans="1:1" x14ac:dyDescent="0.45">
      <c r="A5739"/>
    </row>
    <row r="5740" spans="1:1" x14ac:dyDescent="0.45">
      <c r="A5740"/>
    </row>
    <row r="5741" spans="1:1" x14ac:dyDescent="0.45">
      <c r="A5741"/>
    </row>
    <row r="5742" spans="1:1" x14ac:dyDescent="0.45">
      <c r="A5742"/>
    </row>
    <row r="5743" spans="1:1" x14ac:dyDescent="0.45">
      <c r="A5743"/>
    </row>
    <row r="5744" spans="1:1" x14ac:dyDescent="0.45">
      <c r="A5744"/>
    </row>
    <row r="5745" spans="1:1" x14ac:dyDescent="0.45">
      <c r="A5745"/>
    </row>
    <row r="5746" spans="1:1" x14ac:dyDescent="0.45">
      <c r="A5746"/>
    </row>
    <row r="5747" spans="1:1" x14ac:dyDescent="0.45">
      <c r="A5747"/>
    </row>
    <row r="5748" spans="1:1" x14ac:dyDescent="0.45">
      <c r="A5748"/>
    </row>
    <row r="5749" spans="1:1" x14ac:dyDescent="0.45">
      <c r="A5749"/>
    </row>
    <row r="5750" spans="1:1" x14ac:dyDescent="0.45">
      <c r="A5750"/>
    </row>
    <row r="5751" spans="1:1" x14ac:dyDescent="0.45">
      <c r="A5751"/>
    </row>
    <row r="5752" spans="1:1" x14ac:dyDescent="0.45">
      <c r="A5752"/>
    </row>
    <row r="5753" spans="1:1" x14ac:dyDescent="0.45">
      <c r="A5753"/>
    </row>
    <row r="5754" spans="1:1" x14ac:dyDescent="0.45">
      <c r="A5754"/>
    </row>
    <row r="5755" spans="1:1" x14ac:dyDescent="0.45">
      <c r="A5755"/>
    </row>
    <row r="5756" spans="1:1" x14ac:dyDescent="0.45">
      <c r="A5756"/>
    </row>
    <row r="5757" spans="1:1" x14ac:dyDescent="0.45">
      <c r="A5757"/>
    </row>
    <row r="5758" spans="1:1" x14ac:dyDescent="0.45">
      <c r="A5758"/>
    </row>
    <row r="5759" spans="1:1" x14ac:dyDescent="0.45">
      <c r="A5759"/>
    </row>
    <row r="5760" spans="1:1" x14ac:dyDescent="0.45">
      <c r="A5760"/>
    </row>
    <row r="5761" spans="1:1" x14ac:dyDescent="0.45">
      <c r="A5761"/>
    </row>
    <row r="5762" spans="1:1" x14ac:dyDescent="0.45">
      <c r="A5762"/>
    </row>
    <row r="5763" spans="1:1" x14ac:dyDescent="0.45">
      <c r="A5763"/>
    </row>
    <row r="5764" spans="1:1" x14ac:dyDescent="0.45">
      <c r="A5764"/>
    </row>
    <row r="5765" spans="1:1" x14ac:dyDescent="0.45">
      <c r="A5765"/>
    </row>
    <row r="5766" spans="1:1" x14ac:dyDescent="0.45">
      <c r="A5766"/>
    </row>
    <row r="5767" spans="1:1" x14ac:dyDescent="0.45">
      <c r="A5767"/>
    </row>
    <row r="5768" spans="1:1" x14ac:dyDescent="0.45">
      <c r="A5768"/>
    </row>
    <row r="5769" spans="1:1" x14ac:dyDescent="0.45">
      <c r="A5769"/>
    </row>
    <row r="5770" spans="1:1" x14ac:dyDescent="0.45">
      <c r="A5770"/>
    </row>
    <row r="5771" spans="1:1" x14ac:dyDescent="0.45">
      <c r="A5771"/>
    </row>
    <row r="5772" spans="1:1" x14ac:dyDescent="0.45">
      <c r="A5772"/>
    </row>
    <row r="5773" spans="1:1" x14ac:dyDescent="0.45">
      <c r="A5773"/>
    </row>
    <row r="5774" spans="1:1" x14ac:dyDescent="0.45">
      <c r="A5774"/>
    </row>
    <row r="5775" spans="1:1" x14ac:dyDescent="0.45">
      <c r="A5775"/>
    </row>
    <row r="5776" spans="1:1" x14ac:dyDescent="0.45">
      <c r="A5776"/>
    </row>
    <row r="5777" spans="1:1" x14ac:dyDescent="0.45">
      <c r="A5777"/>
    </row>
    <row r="5778" spans="1:1" x14ac:dyDescent="0.45">
      <c r="A5778"/>
    </row>
    <row r="5779" spans="1:1" x14ac:dyDescent="0.45">
      <c r="A5779"/>
    </row>
    <row r="5780" spans="1:1" x14ac:dyDescent="0.45">
      <c r="A5780"/>
    </row>
    <row r="5781" spans="1:1" x14ac:dyDescent="0.45">
      <c r="A5781"/>
    </row>
    <row r="5782" spans="1:1" x14ac:dyDescent="0.45">
      <c r="A5782"/>
    </row>
    <row r="5783" spans="1:1" x14ac:dyDescent="0.45">
      <c r="A5783"/>
    </row>
    <row r="5784" spans="1:1" x14ac:dyDescent="0.45">
      <c r="A5784"/>
    </row>
    <row r="5785" spans="1:1" x14ac:dyDescent="0.45">
      <c r="A5785"/>
    </row>
    <row r="5786" spans="1:1" x14ac:dyDescent="0.45">
      <c r="A5786"/>
    </row>
    <row r="5787" spans="1:1" x14ac:dyDescent="0.45">
      <c r="A5787"/>
    </row>
    <row r="5788" spans="1:1" x14ac:dyDescent="0.45">
      <c r="A5788"/>
    </row>
    <row r="5789" spans="1:1" x14ac:dyDescent="0.45">
      <c r="A5789"/>
    </row>
    <row r="5790" spans="1:1" x14ac:dyDescent="0.45">
      <c r="A5790"/>
    </row>
    <row r="5791" spans="1:1" x14ac:dyDescent="0.45">
      <c r="A5791"/>
    </row>
    <row r="5792" spans="1:1" x14ac:dyDescent="0.45">
      <c r="A5792"/>
    </row>
    <row r="5793" spans="1:1" x14ac:dyDescent="0.45">
      <c r="A5793"/>
    </row>
    <row r="5794" spans="1:1" x14ac:dyDescent="0.45">
      <c r="A5794"/>
    </row>
    <row r="5795" spans="1:1" x14ac:dyDescent="0.45">
      <c r="A5795"/>
    </row>
    <row r="5796" spans="1:1" x14ac:dyDescent="0.45">
      <c r="A5796"/>
    </row>
    <row r="5797" spans="1:1" x14ac:dyDescent="0.45">
      <c r="A5797"/>
    </row>
    <row r="5798" spans="1:1" x14ac:dyDescent="0.45">
      <c r="A5798"/>
    </row>
    <row r="5799" spans="1:1" x14ac:dyDescent="0.45">
      <c r="A5799"/>
    </row>
    <row r="5800" spans="1:1" x14ac:dyDescent="0.45">
      <c r="A5800"/>
    </row>
    <row r="5801" spans="1:1" x14ac:dyDescent="0.45">
      <c r="A5801"/>
    </row>
    <row r="5802" spans="1:1" x14ac:dyDescent="0.45">
      <c r="A5802"/>
    </row>
    <row r="5803" spans="1:1" x14ac:dyDescent="0.45">
      <c r="A5803"/>
    </row>
    <row r="5804" spans="1:1" x14ac:dyDescent="0.45">
      <c r="A5804"/>
    </row>
    <row r="5805" spans="1:1" x14ac:dyDescent="0.45">
      <c r="A5805"/>
    </row>
    <row r="5806" spans="1:1" x14ac:dyDescent="0.45">
      <c r="A5806"/>
    </row>
    <row r="5807" spans="1:1" x14ac:dyDescent="0.45">
      <c r="A5807"/>
    </row>
    <row r="5808" spans="1:1" x14ac:dyDescent="0.45">
      <c r="A5808"/>
    </row>
    <row r="5809" spans="1:1" x14ac:dyDescent="0.45">
      <c r="A5809"/>
    </row>
    <row r="5810" spans="1:1" x14ac:dyDescent="0.45">
      <c r="A5810"/>
    </row>
    <row r="5811" spans="1:1" x14ac:dyDescent="0.45">
      <c r="A5811"/>
    </row>
    <row r="5812" spans="1:1" x14ac:dyDescent="0.45">
      <c r="A5812"/>
    </row>
    <row r="5813" spans="1:1" x14ac:dyDescent="0.45">
      <c r="A5813"/>
    </row>
    <row r="5814" spans="1:1" x14ac:dyDescent="0.45">
      <c r="A5814"/>
    </row>
    <row r="5815" spans="1:1" x14ac:dyDescent="0.45">
      <c r="A5815"/>
    </row>
    <row r="5816" spans="1:1" x14ac:dyDescent="0.45">
      <c r="A5816"/>
    </row>
    <row r="5817" spans="1:1" x14ac:dyDescent="0.45">
      <c r="A5817"/>
    </row>
    <row r="5818" spans="1:1" x14ac:dyDescent="0.45">
      <c r="A5818"/>
    </row>
    <row r="5819" spans="1:1" x14ac:dyDescent="0.45">
      <c r="A5819"/>
    </row>
    <row r="5820" spans="1:1" x14ac:dyDescent="0.45">
      <c r="A5820"/>
    </row>
    <row r="5821" spans="1:1" x14ac:dyDescent="0.45">
      <c r="A5821"/>
    </row>
    <row r="5822" spans="1:1" x14ac:dyDescent="0.45">
      <c r="A5822"/>
    </row>
    <row r="5823" spans="1:1" x14ac:dyDescent="0.45">
      <c r="A5823"/>
    </row>
    <row r="5824" spans="1:1" x14ac:dyDescent="0.45">
      <c r="A5824"/>
    </row>
    <row r="5825" spans="1:1" x14ac:dyDescent="0.45">
      <c r="A5825"/>
    </row>
    <row r="5826" spans="1:1" x14ac:dyDescent="0.45">
      <c r="A5826"/>
    </row>
    <row r="5827" spans="1:1" x14ac:dyDescent="0.45">
      <c r="A5827"/>
    </row>
    <row r="5828" spans="1:1" x14ac:dyDescent="0.45">
      <c r="A5828"/>
    </row>
    <row r="5829" spans="1:1" x14ac:dyDescent="0.45">
      <c r="A5829"/>
    </row>
    <row r="5830" spans="1:1" x14ac:dyDescent="0.45">
      <c r="A5830"/>
    </row>
    <row r="5831" spans="1:1" x14ac:dyDescent="0.45">
      <c r="A5831"/>
    </row>
    <row r="5832" spans="1:1" x14ac:dyDescent="0.45">
      <c r="A5832"/>
    </row>
    <row r="5833" spans="1:1" x14ac:dyDescent="0.45">
      <c r="A5833"/>
    </row>
    <row r="5834" spans="1:1" x14ac:dyDescent="0.45">
      <c r="A5834"/>
    </row>
    <row r="5835" spans="1:1" x14ac:dyDescent="0.45">
      <c r="A5835"/>
    </row>
    <row r="5836" spans="1:1" x14ac:dyDescent="0.45">
      <c r="A5836"/>
    </row>
    <row r="5837" spans="1:1" x14ac:dyDescent="0.45">
      <c r="A5837"/>
    </row>
    <row r="5838" spans="1:1" x14ac:dyDescent="0.45">
      <c r="A5838"/>
    </row>
    <row r="5839" spans="1:1" x14ac:dyDescent="0.45">
      <c r="A5839"/>
    </row>
    <row r="5840" spans="1:1" x14ac:dyDescent="0.45">
      <c r="A5840"/>
    </row>
    <row r="5841" spans="1:1" x14ac:dyDescent="0.45">
      <c r="A5841"/>
    </row>
    <row r="5842" spans="1:1" x14ac:dyDescent="0.45">
      <c r="A5842"/>
    </row>
    <row r="5843" spans="1:1" x14ac:dyDescent="0.45">
      <c r="A5843"/>
    </row>
    <row r="5844" spans="1:1" x14ac:dyDescent="0.45">
      <c r="A5844"/>
    </row>
    <row r="5845" spans="1:1" x14ac:dyDescent="0.45">
      <c r="A5845"/>
    </row>
    <row r="5846" spans="1:1" x14ac:dyDescent="0.45">
      <c r="A5846"/>
    </row>
    <row r="5847" spans="1:1" x14ac:dyDescent="0.45">
      <c r="A5847"/>
    </row>
    <row r="5848" spans="1:1" x14ac:dyDescent="0.45">
      <c r="A5848"/>
    </row>
    <row r="5849" spans="1:1" x14ac:dyDescent="0.45">
      <c r="A5849"/>
    </row>
    <row r="5850" spans="1:1" x14ac:dyDescent="0.45">
      <c r="A5850"/>
    </row>
    <row r="5851" spans="1:1" x14ac:dyDescent="0.45">
      <c r="A5851"/>
    </row>
    <row r="5852" spans="1:1" x14ac:dyDescent="0.45">
      <c r="A5852"/>
    </row>
    <row r="5853" spans="1:1" x14ac:dyDescent="0.45">
      <c r="A5853"/>
    </row>
    <row r="5854" spans="1:1" x14ac:dyDescent="0.45">
      <c r="A5854"/>
    </row>
    <row r="5855" spans="1:1" x14ac:dyDescent="0.45">
      <c r="A5855"/>
    </row>
    <row r="5856" spans="1:1" x14ac:dyDescent="0.45">
      <c r="A5856"/>
    </row>
    <row r="5857" spans="1:1" x14ac:dyDescent="0.45">
      <c r="A5857"/>
    </row>
    <row r="5858" spans="1:1" x14ac:dyDescent="0.45">
      <c r="A5858"/>
    </row>
    <row r="5859" spans="1:1" x14ac:dyDescent="0.45">
      <c r="A5859"/>
    </row>
    <row r="5860" spans="1:1" x14ac:dyDescent="0.45">
      <c r="A5860"/>
    </row>
    <row r="5861" spans="1:1" x14ac:dyDescent="0.45">
      <c r="A5861"/>
    </row>
    <row r="5862" spans="1:1" x14ac:dyDescent="0.45">
      <c r="A5862"/>
    </row>
    <row r="5863" spans="1:1" x14ac:dyDescent="0.45">
      <c r="A5863"/>
    </row>
    <row r="5864" spans="1:1" x14ac:dyDescent="0.45">
      <c r="A5864"/>
    </row>
    <row r="5865" spans="1:1" x14ac:dyDescent="0.45">
      <c r="A5865"/>
    </row>
    <row r="5866" spans="1:1" x14ac:dyDescent="0.45">
      <c r="A5866"/>
    </row>
    <row r="5867" spans="1:1" x14ac:dyDescent="0.45">
      <c r="A5867"/>
    </row>
    <row r="5868" spans="1:1" x14ac:dyDescent="0.45">
      <c r="A5868"/>
    </row>
    <row r="5869" spans="1:1" x14ac:dyDescent="0.45">
      <c r="A5869"/>
    </row>
    <row r="5870" spans="1:1" x14ac:dyDescent="0.45">
      <c r="A5870"/>
    </row>
    <row r="5871" spans="1:1" x14ac:dyDescent="0.45">
      <c r="A5871"/>
    </row>
    <row r="5872" spans="1:1" x14ac:dyDescent="0.45">
      <c r="A5872"/>
    </row>
    <row r="5873" spans="1:1" x14ac:dyDescent="0.45">
      <c r="A5873"/>
    </row>
    <row r="5874" spans="1:1" x14ac:dyDescent="0.45">
      <c r="A5874"/>
    </row>
    <row r="5875" spans="1:1" x14ac:dyDescent="0.45">
      <c r="A5875"/>
    </row>
    <row r="5876" spans="1:1" x14ac:dyDescent="0.45">
      <c r="A5876"/>
    </row>
    <row r="5877" spans="1:1" x14ac:dyDescent="0.45">
      <c r="A5877"/>
    </row>
    <row r="5878" spans="1:1" x14ac:dyDescent="0.45">
      <c r="A5878"/>
    </row>
    <row r="5879" spans="1:1" x14ac:dyDescent="0.45">
      <c r="A5879"/>
    </row>
    <row r="5880" spans="1:1" x14ac:dyDescent="0.45">
      <c r="A5880"/>
    </row>
    <row r="5881" spans="1:1" x14ac:dyDescent="0.45">
      <c r="A5881"/>
    </row>
    <row r="5882" spans="1:1" x14ac:dyDescent="0.45">
      <c r="A5882"/>
    </row>
    <row r="5883" spans="1:1" x14ac:dyDescent="0.45">
      <c r="A5883"/>
    </row>
    <row r="5884" spans="1:1" x14ac:dyDescent="0.45">
      <c r="A5884"/>
    </row>
    <row r="5885" spans="1:1" x14ac:dyDescent="0.45">
      <c r="A5885"/>
    </row>
    <row r="5886" spans="1:1" x14ac:dyDescent="0.45">
      <c r="A5886"/>
    </row>
    <row r="5887" spans="1:1" x14ac:dyDescent="0.45">
      <c r="A5887"/>
    </row>
    <row r="5888" spans="1:1" x14ac:dyDescent="0.45">
      <c r="A5888"/>
    </row>
    <row r="5889" spans="1:1" x14ac:dyDescent="0.45">
      <c r="A5889"/>
    </row>
    <row r="5890" spans="1:1" x14ac:dyDescent="0.45">
      <c r="A5890"/>
    </row>
    <row r="5891" spans="1:1" x14ac:dyDescent="0.45">
      <c r="A5891"/>
    </row>
    <row r="5892" spans="1:1" x14ac:dyDescent="0.45">
      <c r="A5892"/>
    </row>
    <row r="5893" spans="1:1" x14ac:dyDescent="0.45">
      <c r="A5893"/>
    </row>
    <row r="5894" spans="1:1" x14ac:dyDescent="0.45">
      <c r="A5894"/>
    </row>
    <row r="5895" spans="1:1" x14ac:dyDescent="0.45">
      <c r="A5895"/>
    </row>
    <row r="5896" spans="1:1" x14ac:dyDescent="0.45">
      <c r="A5896"/>
    </row>
    <row r="5897" spans="1:1" x14ac:dyDescent="0.45">
      <c r="A5897"/>
    </row>
    <row r="5898" spans="1:1" x14ac:dyDescent="0.45">
      <c r="A5898"/>
    </row>
    <row r="5899" spans="1:1" x14ac:dyDescent="0.45">
      <c r="A5899"/>
    </row>
    <row r="5900" spans="1:1" x14ac:dyDescent="0.45">
      <c r="A5900"/>
    </row>
    <row r="5901" spans="1:1" x14ac:dyDescent="0.45">
      <c r="A5901"/>
    </row>
    <row r="5902" spans="1:1" x14ac:dyDescent="0.45">
      <c r="A5902"/>
    </row>
    <row r="5903" spans="1:1" x14ac:dyDescent="0.45">
      <c r="A5903"/>
    </row>
    <row r="5904" spans="1:1" x14ac:dyDescent="0.45">
      <c r="A5904"/>
    </row>
    <row r="5905" spans="1:1" x14ac:dyDescent="0.45">
      <c r="A5905"/>
    </row>
    <row r="5906" spans="1:1" x14ac:dyDescent="0.45">
      <c r="A5906"/>
    </row>
    <row r="5907" spans="1:1" x14ac:dyDescent="0.45">
      <c r="A5907"/>
    </row>
    <row r="5908" spans="1:1" x14ac:dyDescent="0.45">
      <c r="A5908"/>
    </row>
    <row r="5909" spans="1:1" x14ac:dyDescent="0.45">
      <c r="A5909"/>
    </row>
    <row r="5910" spans="1:1" x14ac:dyDescent="0.45">
      <c r="A5910"/>
    </row>
    <row r="5911" spans="1:1" x14ac:dyDescent="0.45">
      <c r="A5911"/>
    </row>
    <row r="5912" spans="1:1" x14ac:dyDescent="0.45">
      <c r="A5912"/>
    </row>
    <row r="5913" spans="1:1" x14ac:dyDescent="0.45">
      <c r="A5913"/>
    </row>
    <row r="5914" spans="1:1" x14ac:dyDescent="0.45">
      <c r="A5914"/>
    </row>
    <row r="5915" spans="1:1" x14ac:dyDescent="0.45">
      <c r="A5915"/>
    </row>
    <row r="5916" spans="1:1" x14ac:dyDescent="0.45">
      <c r="A5916"/>
    </row>
    <row r="5917" spans="1:1" x14ac:dyDescent="0.45">
      <c r="A5917"/>
    </row>
    <row r="5918" spans="1:1" x14ac:dyDescent="0.45">
      <c r="A5918"/>
    </row>
    <row r="5919" spans="1:1" x14ac:dyDescent="0.45">
      <c r="A5919"/>
    </row>
    <row r="5920" spans="1:1" x14ac:dyDescent="0.45">
      <c r="A5920"/>
    </row>
    <row r="5921" spans="1:1" x14ac:dyDescent="0.45">
      <c r="A5921"/>
    </row>
    <row r="5922" spans="1:1" x14ac:dyDescent="0.45">
      <c r="A5922"/>
    </row>
    <row r="5923" spans="1:1" x14ac:dyDescent="0.45">
      <c r="A5923"/>
    </row>
    <row r="5924" spans="1:1" x14ac:dyDescent="0.45">
      <c r="A5924"/>
    </row>
    <row r="5925" spans="1:1" x14ac:dyDescent="0.45">
      <c r="A5925"/>
    </row>
    <row r="5926" spans="1:1" x14ac:dyDescent="0.45">
      <c r="A5926"/>
    </row>
    <row r="5927" spans="1:1" x14ac:dyDescent="0.45">
      <c r="A5927"/>
    </row>
    <row r="5928" spans="1:1" x14ac:dyDescent="0.45">
      <c r="A5928"/>
    </row>
    <row r="5929" spans="1:1" x14ac:dyDescent="0.45">
      <c r="A5929"/>
    </row>
    <row r="5930" spans="1:1" x14ac:dyDescent="0.45">
      <c r="A5930"/>
    </row>
    <row r="5931" spans="1:1" x14ac:dyDescent="0.45">
      <c r="A5931"/>
    </row>
    <row r="5932" spans="1:1" x14ac:dyDescent="0.45">
      <c r="A5932"/>
    </row>
    <row r="5933" spans="1:1" x14ac:dyDescent="0.45">
      <c r="A5933"/>
    </row>
    <row r="5934" spans="1:1" x14ac:dyDescent="0.45">
      <c r="A5934"/>
    </row>
    <row r="5935" spans="1:1" x14ac:dyDescent="0.45">
      <c r="A5935"/>
    </row>
    <row r="5936" spans="1:1" x14ac:dyDescent="0.45">
      <c r="A5936"/>
    </row>
    <row r="5937" spans="1:1" x14ac:dyDescent="0.45">
      <c r="A5937"/>
    </row>
    <row r="5938" spans="1:1" x14ac:dyDescent="0.45">
      <c r="A5938"/>
    </row>
    <row r="5939" spans="1:1" x14ac:dyDescent="0.45">
      <c r="A5939"/>
    </row>
    <row r="5940" spans="1:1" x14ac:dyDescent="0.45">
      <c r="A5940"/>
    </row>
    <row r="5941" spans="1:1" x14ac:dyDescent="0.45">
      <c r="A5941"/>
    </row>
    <row r="5942" spans="1:1" x14ac:dyDescent="0.45">
      <c r="A5942"/>
    </row>
    <row r="5943" spans="1:1" x14ac:dyDescent="0.45">
      <c r="A5943"/>
    </row>
    <row r="5944" spans="1:1" x14ac:dyDescent="0.45">
      <c r="A5944"/>
    </row>
    <row r="5945" spans="1:1" x14ac:dyDescent="0.45">
      <c r="A5945"/>
    </row>
    <row r="5946" spans="1:1" x14ac:dyDescent="0.45">
      <c r="A5946"/>
    </row>
    <row r="5947" spans="1:1" x14ac:dyDescent="0.45">
      <c r="A5947"/>
    </row>
    <row r="5948" spans="1:1" x14ac:dyDescent="0.45">
      <c r="A5948"/>
    </row>
    <row r="5949" spans="1:1" x14ac:dyDescent="0.45">
      <c r="A5949"/>
    </row>
    <row r="5950" spans="1:1" x14ac:dyDescent="0.45">
      <c r="A5950"/>
    </row>
    <row r="5951" spans="1:1" x14ac:dyDescent="0.45">
      <c r="A5951"/>
    </row>
    <row r="5952" spans="1:1" x14ac:dyDescent="0.45">
      <c r="A5952"/>
    </row>
    <row r="5953" spans="1:1" x14ac:dyDescent="0.45">
      <c r="A5953"/>
    </row>
    <row r="5954" spans="1:1" x14ac:dyDescent="0.45">
      <c r="A5954"/>
    </row>
    <row r="5955" spans="1:1" x14ac:dyDescent="0.45">
      <c r="A5955"/>
    </row>
    <row r="5956" spans="1:1" x14ac:dyDescent="0.45">
      <c r="A5956"/>
    </row>
    <row r="5957" spans="1:1" x14ac:dyDescent="0.45">
      <c r="A5957"/>
    </row>
    <row r="5958" spans="1:1" x14ac:dyDescent="0.45">
      <c r="A5958"/>
    </row>
    <row r="5959" spans="1:1" x14ac:dyDescent="0.45">
      <c r="A5959"/>
    </row>
    <row r="5960" spans="1:1" x14ac:dyDescent="0.45">
      <c r="A5960"/>
    </row>
    <row r="5961" spans="1:1" x14ac:dyDescent="0.45">
      <c r="A5961"/>
    </row>
    <row r="5962" spans="1:1" x14ac:dyDescent="0.45">
      <c r="A5962"/>
    </row>
    <row r="5963" spans="1:1" x14ac:dyDescent="0.45">
      <c r="A5963"/>
    </row>
    <row r="5964" spans="1:1" x14ac:dyDescent="0.45">
      <c r="A5964"/>
    </row>
    <row r="5965" spans="1:1" x14ac:dyDescent="0.45">
      <c r="A5965"/>
    </row>
    <row r="5966" spans="1:1" x14ac:dyDescent="0.45">
      <c r="A5966"/>
    </row>
    <row r="5967" spans="1:1" x14ac:dyDescent="0.45">
      <c r="A5967"/>
    </row>
    <row r="5968" spans="1:1" x14ac:dyDescent="0.45">
      <c r="A5968"/>
    </row>
    <row r="5969" spans="1:1" x14ac:dyDescent="0.45">
      <c r="A5969"/>
    </row>
    <row r="5970" spans="1:1" x14ac:dyDescent="0.45">
      <c r="A5970"/>
    </row>
    <row r="5971" spans="1:1" x14ac:dyDescent="0.45">
      <c r="A5971"/>
    </row>
    <row r="5972" spans="1:1" x14ac:dyDescent="0.45">
      <c r="A5972"/>
    </row>
    <row r="5973" spans="1:1" x14ac:dyDescent="0.45">
      <c r="A5973"/>
    </row>
    <row r="5974" spans="1:1" x14ac:dyDescent="0.45">
      <c r="A5974"/>
    </row>
    <row r="5975" spans="1:1" x14ac:dyDescent="0.45">
      <c r="A5975"/>
    </row>
    <row r="5976" spans="1:1" x14ac:dyDescent="0.45">
      <c r="A5976"/>
    </row>
    <row r="5977" spans="1:1" x14ac:dyDescent="0.45">
      <c r="A5977"/>
    </row>
    <row r="5978" spans="1:1" x14ac:dyDescent="0.45">
      <c r="A5978"/>
    </row>
    <row r="5979" spans="1:1" x14ac:dyDescent="0.45">
      <c r="A5979"/>
    </row>
    <row r="5980" spans="1:1" x14ac:dyDescent="0.45">
      <c r="A5980"/>
    </row>
    <row r="5981" spans="1:1" x14ac:dyDescent="0.45">
      <c r="A5981"/>
    </row>
    <row r="5982" spans="1:1" x14ac:dyDescent="0.45">
      <c r="A5982"/>
    </row>
    <row r="5983" spans="1:1" x14ac:dyDescent="0.45">
      <c r="A5983"/>
    </row>
    <row r="5984" spans="1:1" x14ac:dyDescent="0.45">
      <c r="A5984"/>
    </row>
    <row r="5985" spans="1:1" x14ac:dyDescent="0.45">
      <c r="A5985"/>
    </row>
    <row r="5986" spans="1:1" x14ac:dyDescent="0.45">
      <c r="A5986"/>
    </row>
    <row r="5987" spans="1:1" x14ac:dyDescent="0.45">
      <c r="A5987"/>
    </row>
    <row r="5988" spans="1:1" x14ac:dyDescent="0.45">
      <c r="A5988"/>
    </row>
    <row r="5989" spans="1:1" x14ac:dyDescent="0.45">
      <c r="A5989"/>
    </row>
    <row r="5990" spans="1:1" x14ac:dyDescent="0.45">
      <c r="A5990"/>
    </row>
    <row r="5991" spans="1:1" x14ac:dyDescent="0.45">
      <c r="A5991"/>
    </row>
    <row r="5992" spans="1:1" x14ac:dyDescent="0.45">
      <c r="A5992"/>
    </row>
    <row r="5993" spans="1:1" x14ac:dyDescent="0.45">
      <c r="A5993"/>
    </row>
    <row r="5994" spans="1:1" x14ac:dyDescent="0.45">
      <c r="A5994"/>
    </row>
    <row r="5995" spans="1:1" x14ac:dyDescent="0.45">
      <c r="A5995"/>
    </row>
    <row r="5996" spans="1:1" x14ac:dyDescent="0.45">
      <c r="A5996"/>
    </row>
    <row r="5997" spans="1:1" x14ac:dyDescent="0.45">
      <c r="A5997"/>
    </row>
    <row r="5998" spans="1:1" x14ac:dyDescent="0.45">
      <c r="A5998"/>
    </row>
    <row r="5999" spans="1:1" x14ac:dyDescent="0.45">
      <c r="A5999"/>
    </row>
    <row r="6000" spans="1:1" x14ac:dyDescent="0.45">
      <c r="A6000"/>
    </row>
    <row r="6001" spans="1:1" x14ac:dyDescent="0.45">
      <c r="A6001"/>
    </row>
    <row r="6002" spans="1:1" x14ac:dyDescent="0.45">
      <c r="A6002"/>
    </row>
    <row r="6003" spans="1:1" x14ac:dyDescent="0.45">
      <c r="A6003"/>
    </row>
    <row r="6004" spans="1:1" x14ac:dyDescent="0.45">
      <c r="A6004"/>
    </row>
    <row r="6005" spans="1:1" x14ac:dyDescent="0.45">
      <c r="A6005"/>
    </row>
    <row r="6006" spans="1:1" x14ac:dyDescent="0.45">
      <c r="A6006"/>
    </row>
    <row r="6007" spans="1:1" x14ac:dyDescent="0.45">
      <c r="A6007"/>
    </row>
    <row r="6008" spans="1:1" x14ac:dyDescent="0.45">
      <c r="A6008"/>
    </row>
    <row r="6009" spans="1:1" x14ac:dyDescent="0.45">
      <c r="A6009"/>
    </row>
    <row r="6010" spans="1:1" x14ac:dyDescent="0.45">
      <c r="A6010"/>
    </row>
    <row r="6011" spans="1:1" x14ac:dyDescent="0.45">
      <c r="A6011"/>
    </row>
    <row r="6012" spans="1:1" x14ac:dyDescent="0.45">
      <c r="A6012"/>
    </row>
    <row r="6013" spans="1:1" x14ac:dyDescent="0.45">
      <c r="A6013"/>
    </row>
    <row r="6014" spans="1:1" x14ac:dyDescent="0.45">
      <c r="A6014"/>
    </row>
    <row r="6015" spans="1:1" x14ac:dyDescent="0.45">
      <c r="A6015"/>
    </row>
    <row r="6016" spans="1:1" x14ac:dyDescent="0.45">
      <c r="A6016"/>
    </row>
    <row r="6017" spans="1:1" x14ac:dyDescent="0.45">
      <c r="A6017"/>
    </row>
    <row r="6018" spans="1:1" x14ac:dyDescent="0.45">
      <c r="A6018"/>
    </row>
    <row r="6019" spans="1:1" x14ac:dyDescent="0.45">
      <c r="A6019"/>
    </row>
    <row r="6020" spans="1:1" x14ac:dyDescent="0.45">
      <c r="A6020"/>
    </row>
    <row r="6021" spans="1:1" x14ac:dyDescent="0.45">
      <c r="A6021"/>
    </row>
    <row r="6022" spans="1:1" x14ac:dyDescent="0.45">
      <c r="A6022"/>
    </row>
    <row r="6023" spans="1:1" x14ac:dyDescent="0.45">
      <c r="A6023"/>
    </row>
    <row r="6024" spans="1:1" x14ac:dyDescent="0.45">
      <c r="A6024"/>
    </row>
    <row r="6025" spans="1:1" x14ac:dyDescent="0.45">
      <c r="A6025"/>
    </row>
    <row r="6026" spans="1:1" x14ac:dyDescent="0.45">
      <c r="A6026"/>
    </row>
    <row r="6027" spans="1:1" x14ac:dyDescent="0.45">
      <c r="A6027"/>
    </row>
    <row r="6028" spans="1:1" x14ac:dyDescent="0.45">
      <c r="A6028"/>
    </row>
    <row r="6029" spans="1:1" x14ac:dyDescent="0.45">
      <c r="A6029"/>
    </row>
    <row r="6030" spans="1:1" x14ac:dyDescent="0.45">
      <c r="A6030"/>
    </row>
    <row r="6031" spans="1:1" x14ac:dyDescent="0.45">
      <c r="A6031"/>
    </row>
    <row r="6032" spans="1:1" x14ac:dyDescent="0.45">
      <c r="A6032"/>
    </row>
    <row r="6033" spans="1:1" x14ac:dyDescent="0.45">
      <c r="A6033"/>
    </row>
    <row r="6034" spans="1:1" x14ac:dyDescent="0.45">
      <c r="A6034"/>
    </row>
    <row r="6035" spans="1:1" x14ac:dyDescent="0.45">
      <c r="A6035"/>
    </row>
    <row r="6036" spans="1:1" x14ac:dyDescent="0.45">
      <c r="A6036"/>
    </row>
    <row r="6037" spans="1:1" x14ac:dyDescent="0.45">
      <c r="A6037"/>
    </row>
    <row r="6038" spans="1:1" x14ac:dyDescent="0.45">
      <c r="A6038"/>
    </row>
    <row r="6039" spans="1:1" x14ac:dyDescent="0.45">
      <c r="A6039"/>
    </row>
    <row r="6040" spans="1:1" x14ac:dyDescent="0.45">
      <c r="A6040"/>
    </row>
    <row r="6041" spans="1:1" x14ac:dyDescent="0.45">
      <c r="A6041"/>
    </row>
    <row r="6042" spans="1:1" x14ac:dyDescent="0.45">
      <c r="A6042"/>
    </row>
    <row r="6043" spans="1:1" x14ac:dyDescent="0.45">
      <c r="A6043"/>
    </row>
    <row r="6044" spans="1:1" x14ac:dyDescent="0.45">
      <c r="A6044"/>
    </row>
    <row r="6045" spans="1:1" x14ac:dyDescent="0.45">
      <c r="A6045"/>
    </row>
    <row r="6046" spans="1:1" x14ac:dyDescent="0.45">
      <c r="A6046"/>
    </row>
    <row r="6047" spans="1:1" x14ac:dyDescent="0.45">
      <c r="A6047"/>
    </row>
    <row r="6048" spans="1:1" x14ac:dyDescent="0.45">
      <c r="A6048"/>
    </row>
    <row r="6049" spans="1:1" x14ac:dyDescent="0.45">
      <c r="A6049"/>
    </row>
    <row r="6050" spans="1:1" x14ac:dyDescent="0.45">
      <c r="A6050"/>
    </row>
    <row r="6051" spans="1:1" x14ac:dyDescent="0.45">
      <c r="A6051"/>
    </row>
    <row r="6052" spans="1:1" x14ac:dyDescent="0.45">
      <c r="A6052"/>
    </row>
    <row r="6053" spans="1:1" x14ac:dyDescent="0.45">
      <c r="A6053"/>
    </row>
    <row r="6054" spans="1:1" x14ac:dyDescent="0.45">
      <c r="A6054"/>
    </row>
    <row r="6055" spans="1:1" x14ac:dyDescent="0.45">
      <c r="A6055"/>
    </row>
    <row r="6056" spans="1:1" x14ac:dyDescent="0.45">
      <c r="A6056"/>
    </row>
    <row r="6057" spans="1:1" x14ac:dyDescent="0.45">
      <c r="A6057"/>
    </row>
    <row r="6058" spans="1:1" x14ac:dyDescent="0.45">
      <c r="A6058"/>
    </row>
    <row r="6059" spans="1:1" x14ac:dyDescent="0.45">
      <c r="A6059"/>
    </row>
    <row r="6060" spans="1:1" x14ac:dyDescent="0.45">
      <c r="A6060"/>
    </row>
    <row r="6061" spans="1:1" x14ac:dyDescent="0.45">
      <c r="A6061"/>
    </row>
    <row r="6062" spans="1:1" x14ac:dyDescent="0.45">
      <c r="A6062"/>
    </row>
    <row r="6063" spans="1:1" x14ac:dyDescent="0.45">
      <c r="A6063"/>
    </row>
    <row r="6064" spans="1:1" x14ac:dyDescent="0.45">
      <c r="A6064"/>
    </row>
    <row r="6065" spans="1:1" x14ac:dyDescent="0.45">
      <c r="A6065"/>
    </row>
    <row r="6066" spans="1:1" x14ac:dyDescent="0.45">
      <c r="A6066"/>
    </row>
    <row r="6067" spans="1:1" x14ac:dyDescent="0.45">
      <c r="A6067"/>
    </row>
    <row r="6068" spans="1:1" x14ac:dyDescent="0.45">
      <c r="A6068"/>
    </row>
    <row r="6069" spans="1:1" x14ac:dyDescent="0.45">
      <c r="A6069"/>
    </row>
    <row r="6070" spans="1:1" x14ac:dyDescent="0.45">
      <c r="A6070"/>
    </row>
    <row r="6071" spans="1:1" x14ac:dyDescent="0.45">
      <c r="A6071"/>
    </row>
    <row r="6072" spans="1:1" x14ac:dyDescent="0.45">
      <c r="A6072"/>
    </row>
    <row r="6073" spans="1:1" x14ac:dyDescent="0.45">
      <c r="A6073"/>
    </row>
    <row r="6074" spans="1:1" x14ac:dyDescent="0.45">
      <c r="A6074"/>
    </row>
    <row r="6075" spans="1:1" x14ac:dyDescent="0.45">
      <c r="A6075"/>
    </row>
    <row r="6076" spans="1:1" x14ac:dyDescent="0.45">
      <c r="A6076"/>
    </row>
    <row r="6077" spans="1:1" x14ac:dyDescent="0.45">
      <c r="A6077"/>
    </row>
    <row r="6078" spans="1:1" x14ac:dyDescent="0.45">
      <c r="A6078"/>
    </row>
    <row r="6079" spans="1:1" x14ac:dyDescent="0.45">
      <c r="A6079"/>
    </row>
    <row r="6080" spans="1:1" x14ac:dyDescent="0.45">
      <c r="A6080"/>
    </row>
    <row r="6081" spans="1:1" x14ac:dyDescent="0.45">
      <c r="A6081"/>
    </row>
    <row r="6082" spans="1:1" x14ac:dyDescent="0.45">
      <c r="A6082"/>
    </row>
    <row r="6083" spans="1:1" x14ac:dyDescent="0.45">
      <c r="A6083"/>
    </row>
    <row r="6084" spans="1:1" x14ac:dyDescent="0.45">
      <c r="A6084"/>
    </row>
    <row r="6085" spans="1:1" x14ac:dyDescent="0.45">
      <c r="A6085"/>
    </row>
    <row r="6086" spans="1:1" x14ac:dyDescent="0.45">
      <c r="A6086"/>
    </row>
    <row r="6087" spans="1:1" x14ac:dyDescent="0.45">
      <c r="A6087"/>
    </row>
    <row r="6088" spans="1:1" x14ac:dyDescent="0.45">
      <c r="A6088"/>
    </row>
    <row r="6089" spans="1:1" x14ac:dyDescent="0.45">
      <c r="A6089"/>
    </row>
    <row r="6090" spans="1:1" x14ac:dyDescent="0.45">
      <c r="A6090"/>
    </row>
    <row r="6091" spans="1:1" x14ac:dyDescent="0.45">
      <c r="A6091"/>
    </row>
    <row r="6092" spans="1:1" x14ac:dyDescent="0.45">
      <c r="A6092"/>
    </row>
    <row r="6093" spans="1:1" x14ac:dyDescent="0.45">
      <c r="A6093"/>
    </row>
    <row r="6094" spans="1:1" x14ac:dyDescent="0.45">
      <c r="A6094"/>
    </row>
    <row r="6095" spans="1:1" x14ac:dyDescent="0.45">
      <c r="A6095"/>
    </row>
    <row r="6096" spans="1:1" x14ac:dyDescent="0.45">
      <c r="A6096"/>
    </row>
    <row r="6097" spans="1:1" x14ac:dyDescent="0.45">
      <c r="A6097"/>
    </row>
    <row r="6098" spans="1:1" x14ac:dyDescent="0.45">
      <c r="A6098"/>
    </row>
    <row r="6099" spans="1:1" x14ac:dyDescent="0.45">
      <c r="A6099"/>
    </row>
    <row r="6100" spans="1:1" x14ac:dyDescent="0.45">
      <c r="A6100"/>
    </row>
    <row r="6101" spans="1:1" x14ac:dyDescent="0.45">
      <c r="A6101"/>
    </row>
    <row r="6102" spans="1:1" x14ac:dyDescent="0.45">
      <c r="A6102"/>
    </row>
    <row r="6103" spans="1:1" x14ac:dyDescent="0.45">
      <c r="A6103"/>
    </row>
    <row r="6104" spans="1:1" x14ac:dyDescent="0.45">
      <c r="A6104"/>
    </row>
    <row r="6105" spans="1:1" x14ac:dyDescent="0.45">
      <c r="A6105"/>
    </row>
    <row r="6106" spans="1:1" x14ac:dyDescent="0.45">
      <c r="A6106"/>
    </row>
    <row r="6107" spans="1:1" x14ac:dyDescent="0.45">
      <c r="A6107"/>
    </row>
    <row r="6108" spans="1:1" x14ac:dyDescent="0.45">
      <c r="A6108"/>
    </row>
    <row r="6109" spans="1:1" x14ac:dyDescent="0.45">
      <c r="A6109"/>
    </row>
    <row r="6110" spans="1:1" x14ac:dyDescent="0.45">
      <c r="A6110"/>
    </row>
    <row r="6111" spans="1:1" x14ac:dyDescent="0.45">
      <c r="A6111"/>
    </row>
    <row r="6112" spans="1:1" x14ac:dyDescent="0.45">
      <c r="A6112"/>
    </row>
    <row r="6113" spans="1:1" x14ac:dyDescent="0.45">
      <c r="A6113"/>
    </row>
    <row r="6114" spans="1:1" x14ac:dyDescent="0.45">
      <c r="A6114"/>
    </row>
    <row r="6115" spans="1:1" x14ac:dyDescent="0.45">
      <c r="A6115"/>
    </row>
    <row r="6116" spans="1:1" x14ac:dyDescent="0.45">
      <c r="A6116"/>
    </row>
    <row r="6117" spans="1:1" x14ac:dyDescent="0.45">
      <c r="A6117"/>
    </row>
    <row r="6118" spans="1:1" x14ac:dyDescent="0.45">
      <c r="A6118"/>
    </row>
    <row r="6119" spans="1:1" x14ac:dyDescent="0.45">
      <c r="A6119"/>
    </row>
    <row r="6120" spans="1:1" x14ac:dyDescent="0.45">
      <c r="A6120"/>
    </row>
    <row r="6121" spans="1:1" x14ac:dyDescent="0.45">
      <c r="A6121"/>
    </row>
    <row r="6122" spans="1:1" x14ac:dyDescent="0.45">
      <c r="A6122"/>
    </row>
    <row r="6123" spans="1:1" x14ac:dyDescent="0.45">
      <c r="A6123"/>
    </row>
    <row r="6124" spans="1:1" x14ac:dyDescent="0.45">
      <c r="A6124"/>
    </row>
    <row r="6125" spans="1:1" x14ac:dyDescent="0.45">
      <c r="A6125"/>
    </row>
    <row r="6126" spans="1:1" x14ac:dyDescent="0.45">
      <c r="A6126"/>
    </row>
    <row r="6127" spans="1:1" x14ac:dyDescent="0.45">
      <c r="A6127"/>
    </row>
    <row r="6128" spans="1:1" x14ac:dyDescent="0.45">
      <c r="A6128"/>
    </row>
    <row r="6129" spans="1:1" x14ac:dyDescent="0.45">
      <c r="A6129"/>
    </row>
    <row r="6130" spans="1:1" x14ac:dyDescent="0.45">
      <c r="A6130"/>
    </row>
    <row r="6131" spans="1:1" x14ac:dyDescent="0.45">
      <c r="A6131"/>
    </row>
    <row r="6132" spans="1:1" x14ac:dyDescent="0.45">
      <c r="A6132"/>
    </row>
    <row r="6133" spans="1:1" x14ac:dyDescent="0.45">
      <c r="A6133"/>
    </row>
    <row r="6134" spans="1:1" x14ac:dyDescent="0.45">
      <c r="A6134"/>
    </row>
    <row r="6135" spans="1:1" x14ac:dyDescent="0.45">
      <c r="A6135"/>
    </row>
    <row r="6136" spans="1:1" x14ac:dyDescent="0.45">
      <c r="A6136"/>
    </row>
    <row r="6137" spans="1:1" x14ac:dyDescent="0.45">
      <c r="A6137"/>
    </row>
    <row r="6138" spans="1:1" x14ac:dyDescent="0.45">
      <c r="A6138"/>
    </row>
    <row r="6139" spans="1:1" x14ac:dyDescent="0.45">
      <c r="A6139"/>
    </row>
    <row r="6140" spans="1:1" x14ac:dyDescent="0.45">
      <c r="A6140"/>
    </row>
    <row r="6141" spans="1:1" x14ac:dyDescent="0.45">
      <c r="A6141"/>
    </row>
    <row r="6142" spans="1:1" x14ac:dyDescent="0.45">
      <c r="A6142"/>
    </row>
    <row r="6143" spans="1:1" x14ac:dyDescent="0.45">
      <c r="A6143"/>
    </row>
    <row r="6144" spans="1:1" x14ac:dyDescent="0.45">
      <c r="A6144"/>
    </row>
    <row r="6145" spans="1:1" x14ac:dyDescent="0.45">
      <c r="A6145"/>
    </row>
    <row r="6146" spans="1:1" x14ac:dyDescent="0.45">
      <c r="A6146"/>
    </row>
    <row r="6147" spans="1:1" x14ac:dyDescent="0.45">
      <c r="A6147"/>
    </row>
    <row r="6148" spans="1:1" x14ac:dyDescent="0.45">
      <c r="A6148"/>
    </row>
    <row r="6149" spans="1:1" x14ac:dyDescent="0.45">
      <c r="A6149"/>
    </row>
    <row r="6150" spans="1:1" x14ac:dyDescent="0.45">
      <c r="A6150"/>
    </row>
    <row r="6151" spans="1:1" x14ac:dyDescent="0.45">
      <c r="A6151"/>
    </row>
    <row r="6152" spans="1:1" x14ac:dyDescent="0.45">
      <c r="A6152"/>
    </row>
    <row r="6153" spans="1:1" x14ac:dyDescent="0.45">
      <c r="A6153"/>
    </row>
    <row r="6154" spans="1:1" x14ac:dyDescent="0.45">
      <c r="A6154"/>
    </row>
    <row r="6155" spans="1:1" x14ac:dyDescent="0.45">
      <c r="A6155"/>
    </row>
    <row r="6156" spans="1:1" x14ac:dyDescent="0.45">
      <c r="A6156"/>
    </row>
    <row r="6157" spans="1:1" x14ac:dyDescent="0.45">
      <c r="A6157"/>
    </row>
    <row r="6158" spans="1:1" x14ac:dyDescent="0.45">
      <c r="A6158"/>
    </row>
    <row r="6159" spans="1:1" x14ac:dyDescent="0.45">
      <c r="A6159"/>
    </row>
    <row r="6160" spans="1:1" x14ac:dyDescent="0.45">
      <c r="A6160"/>
    </row>
    <row r="6161" spans="1:1" x14ac:dyDescent="0.45">
      <c r="A6161"/>
    </row>
    <row r="6162" spans="1:1" x14ac:dyDescent="0.45">
      <c r="A6162"/>
    </row>
    <row r="6163" spans="1:1" x14ac:dyDescent="0.45">
      <c r="A6163"/>
    </row>
    <row r="6164" spans="1:1" x14ac:dyDescent="0.45">
      <c r="A6164"/>
    </row>
    <row r="6165" spans="1:1" x14ac:dyDescent="0.45">
      <c r="A6165"/>
    </row>
    <row r="6166" spans="1:1" x14ac:dyDescent="0.45">
      <c r="A6166"/>
    </row>
    <row r="6167" spans="1:1" x14ac:dyDescent="0.45">
      <c r="A6167"/>
    </row>
    <row r="6168" spans="1:1" x14ac:dyDescent="0.45">
      <c r="A6168"/>
    </row>
    <row r="6169" spans="1:1" x14ac:dyDescent="0.45">
      <c r="A6169"/>
    </row>
    <row r="6170" spans="1:1" x14ac:dyDescent="0.45">
      <c r="A6170"/>
    </row>
    <row r="6171" spans="1:1" x14ac:dyDescent="0.45">
      <c r="A6171"/>
    </row>
    <row r="6172" spans="1:1" x14ac:dyDescent="0.45">
      <c r="A6172"/>
    </row>
    <row r="6173" spans="1:1" x14ac:dyDescent="0.45">
      <c r="A6173"/>
    </row>
    <row r="6174" spans="1:1" x14ac:dyDescent="0.45">
      <c r="A6174"/>
    </row>
    <row r="6175" spans="1:1" x14ac:dyDescent="0.45">
      <c r="A6175"/>
    </row>
    <row r="6176" spans="1:1" x14ac:dyDescent="0.45">
      <c r="A6176"/>
    </row>
    <row r="6177" spans="1:1" x14ac:dyDescent="0.45">
      <c r="A6177"/>
    </row>
    <row r="6178" spans="1:1" x14ac:dyDescent="0.45">
      <c r="A6178"/>
    </row>
    <row r="6179" spans="1:1" x14ac:dyDescent="0.45">
      <c r="A6179"/>
    </row>
    <row r="6180" spans="1:1" x14ac:dyDescent="0.45">
      <c r="A6180"/>
    </row>
    <row r="6181" spans="1:1" x14ac:dyDescent="0.45">
      <c r="A6181"/>
    </row>
    <row r="6182" spans="1:1" x14ac:dyDescent="0.45">
      <c r="A6182"/>
    </row>
    <row r="6183" spans="1:1" x14ac:dyDescent="0.45">
      <c r="A6183"/>
    </row>
    <row r="6184" spans="1:1" x14ac:dyDescent="0.45">
      <c r="A6184"/>
    </row>
    <row r="6185" spans="1:1" x14ac:dyDescent="0.45">
      <c r="A6185"/>
    </row>
    <row r="6186" spans="1:1" x14ac:dyDescent="0.45">
      <c r="A6186"/>
    </row>
    <row r="6187" spans="1:1" x14ac:dyDescent="0.45">
      <c r="A6187"/>
    </row>
    <row r="6188" spans="1:1" x14ac:dyDescent="0.45">
      <c r="A6188"/>
    </row>
    <row r="6189" spans="1:1" x14ac:dyDescent="0.45">
      <c r="A6189"/>
    </row>
    <row r="6190" spans="1:1" x14ac:dyDescent="0.45">
      <c r="A6190"/>
    </row>
    <row r="6191" spans="1:1" x14ac:dyDescent="0.45">
      <c r="A6191"/>
    </row>
    <row r="6192" spans="1:1" x14ac:dyDescent="0.45">
      <c r="A6192"/>
    </row>
    <row r="6193" spans="1:1" x14ac:dyDescent="0.45">
      <c r="A6193"/>
    </row>
    <row r="6194" spans="1:1" x14ac:dyDescent="0.45">
      <c r="A6194"/>
    </row>
    <row r="6195" spans="1:1" x14ac:dyDescent="0.45">
      <c r="A6195"/>
    </row>
    <row r="6196" spans="1:1" x14ac:dyDescent="0.45">
      <c r="A6196"/>
    </row>
    <row r="6197" spans="1:1" x14ac:dyDescent="0.45">
      <c r="A6197"/>
    </row>
    <row r="6198" spans="1:1" x14ac:dyDescent="0.45">
      <c r="A6198"/>
    </row>
    <row r="6199" spans="1:1" x14ac:dyDescent="0.45">
      <c r="A6199"/>
    </row>
    <row r="6200" spans="1:1" x14ac:dyDescent="0.45">
      <c r="A6200"/>
    </row>
    <row r="6201" spans="1:1" x14ac:dyDescent="0.45">
      <c r="A6201"/>
    </row>
    <row r="6202" spans="1:1" x14ac:dyDescent="0.45">
      <c r="A6202"/>
    </row>
    <row r="6203" spans="1:1" x14ac:dyDescent="0.45">
      <c r="A6203"/>
    </row>
    <row r="6204" spans="1:1" x14ac:dyDescent="0.45">
      <c r="A6204"/>
    </row>
    <row r="6205" spans="1:1" x14ac:dyDescent="0.45">
      <c r="A6205"/>
    </row>
    <row r="6206" spans="1:1" x14ac:dyDescent="0.45">
      <c r="A6206"/>
    </row>
    <row r="6207" spans="1:1" x14ac:dyDescent="0.45">
      <c r="A6207"/>
    </row>
    <row r="6208" spans="1:1" x14ac:dyDescent="0.45">
      <c r="A6208"/>
    </row>
    <row r="6209" spans="1:1" x14ac:dyDescent="0.45">
      <c r="A6209"/>
    </row>
    <row r="6210" spans="1:1" x14ac:dyDescent="0.45">
      <c r="A6210"/>
    </row>
    <row r="6211" spans="1:1" x14ac:dyDescent="0.45">
      <c r="A6211"/>
    </row>
    <row r="6212" spans="1:1" x14ac:dyDescent="0.45">
      <c r="A6212"/>
    </row>
    <row r="6213" spans="1:1" x14ac:dyDescent="0.45">
      <c r="A6213"/>
    </row>
    <row r="6214" spans="1:1" x14ac:dyDescent="0.45">
      <c r="A6214"/>
    </row>
    <row r="6215" spans="1:1" x14ac:dyDescent="0.45">
      <c r="A6215"/>
    </row>
    <row r="6216" spans="1:1" x14ac:dyDescent="0.45">
      <c r="A6216"/>
    </row>
    <row r="6217" spans="1:1" x14ac:dyDescent="0.45">
      <c r="A6217"/>
    </row>
    <row r="6218" spans="1:1" x14ac:dyDescent="0.45">
      <c r="A6218"/>
    </row>
    <row r="6219" spans="1:1" x14ac:dyDescent="0.45">
      <c r="A6219"/>
    </row>
    <row r="6220" spans="1:1" x14ac:dyDescent="0.45">
      <c r="A6220"/>
    </row>
    <row r="6221" spans="1:1" x14ac:dyDescent="0.45">
      <c r="A6221"/>
    </row>
    <row r="6222" spans="1:1" x14ac:dyDescent="0.45">
      <c r="A6222"/>
    </row>
    <row r="6223" spans="1:1" x14ac:dyDescent="0.45">
      <c r="A6223"/>
    </row>
    <row r="6224" spans="1:1" x14ac:dyDescent="0.45">
      <c r="A6224"/>
    </row>
    <row r="6225" spans="1:1" x14ac:dyDescent="0.45">
      <c r="A6225"/>
    </row>
    <row r="6226" spans="1:1" x14ac:dyDescent="0.45">
      <c r="A6226"/>
    </row>
    <row r="6227" spans="1:1" x14ac:dyDescent="0.45">
      <c r="A6227"/>
    </row>
    <row r="6228" spans="1:1" x14ac:dyDescent="0.45">
      <c r="A6228"/>
    </row>
    <row r="6229" spans="1:1" x14ac:dyDescent="0.45">
      <c r="A6229"/>
    </row>
    <row r="6230" spans="1:1" x14ac:dyDescent="0.45">
      <c r="A6230"/>
    </row>
    <row r="6231" spans="1:1" x14ac:dyDescent="0.45">
      <c r="A6231"/>
    </row>
    <row r="6232" spans="1:1" x14ac:dyDescent="0.45">
      <c r="A6232"/>
    </row>
    <row r="6233" spans="1:1" x14ac:dyDescent="0.45">
      <c r="A6233"/>
    </row>
    <row r="6234" spans="1:1" x14ac:dyDescent="0.45">
      <c r="A6234"/>
    </row>
    <row r="6235" spans="1:1" x14ac:dyDescent="0.45">
      <c r="A6235"/>
    </row>
    <row r="6236" spans="1:1" x14ac:dyDescent="0.45">
      <c r="A6236"/>
    </row>
    <row r="6237" spans="1:1" x14ac:dyDescent="0.45">
      <c r="A6237"/>
    </row>
    <row r="6238" spans="1:1" x14ac:dyDescent="0.45">
      <c r="A6238"/>
    </row>
    <row r="6239" spans="1:1" x14ac:dyDescent="0.45">
      <c r="A6239"/>
    </row>
    <row r="6240" spans="1:1" x14ac:dyDescent="0.45">
      <c r="A6240"/>
    </row>
    <row r="6241" spans="1:1" x14ac:dyDescent="0.45">
      <c r="A6241"/>
    </row>
    <row r="6242" spans="1:1" x14ac:dyDescent="0.45">
      <c r="A6242"/>
    </row>
    <row r="6243" spans="1:1" x14ac:dyDescent="0.45">
      <c r="A6243"/>
    </row>
    <row r="6244" spans="1:1" x14ac:dyDescent="0.45">
      <c r="A6244"/>
    </row>
    <row r="6245" spans="1:1" x14ac:dyDescent="0.45">
      <c r="A6245"/>
    </row>
    <row r="6246" spans="1:1" x14ac:dyDescent="0.45">
      <c r="A6246"/>
    </row>
    <row r="6247" spans="1:1" x14ac:dyDescent="0.45">
      <c r="A6247"/>
    </row>
    <row r="6248" spans="1:1" x14ac:dyDescent="0.45">
      <c r="A6248"/>
    </row>
    <row r="6249" spans="1:1" x14ac:dyDescent="0.45">
      <c r="A6249"/>
    </row>
    <row r="6250" spans="1:1" x14ac:dyDescent="0.45">
      <c r="A6250"/>
    </row>
    <row r="6251" spans="1:1" x14ac:dyDescent="0.45">
      <c r="A6251"/>
    </row>
    <row r="6252" spans="1:1" x14ac:dyDescent="0.45">
      <c r="A6252"/>
    </row>
    <row r="6253" spans="1:1" x14ac:dyDescent="0.45">
      <c r="A6253"/>
    </row>
    <row r="6254" spans="1:1" x14ac:dyDescent="0.45">
      <c r="A6254"/>
    </row>
    <row r="6255" spans="1:1" x14ac:dyDescent="0.45">
      <c r="A6255"/>
    </row>
    <row r="6256" spans="1:1" x14ac:dyDescent="0.45">
      <c r="A6256"/>
    </row>
    <row r="6257" spans="1:1" x14ac:dyDescent="0.45">
      <c r="A6257"/>
    </row>
    <row r="6258" spans="1:1" x14ac:dyDescent="0.45">
      <c r="A6258"/>
    </row>
    <row r="6259" spans="1:1" x14ac:dyDescent="0.45">
      <c r="A6259"/>
    </row>
    <row r="6260" spans="1:1" x14ac:dyDescent="0.45">
      <c r="A6260"/>
    </row>
    <row r="6261" spans="1:1" x14ac:dyDescent="0.45">
      <c r="A6261"/>
    </row>
    <row r="6262" spans="1:1" x14ac:dyDescent="0.45">
      <c r="A6262"/>
    </row>
    <row r="6263" spans="1:1" x14ac:dyDescent="0.45">
      <c r="A6263"/>
    </row>
    <row r="6264" spans="1:1" x14ac:dyDescent="0.45">
      <c r="A6264"/>
    </row>
    <row r="6265" spans="1:1" x14ac:dyDescent="0.45">
      <c r="A6265"/>
    </row>
    <row r="6266" spans="1:1" x14ac:dyDescent="0.45">
      <c r="A6266"/>
    </row>
    <row r="6267" spans="1:1" x14ac:dyDescent="0.45">
      <c r="A6267"/>
    </row>
    <row r="6268" spans="1:1" x14ac:dyDescent="0.45">
      <c r="A6268"/>
    </row>
    <row r="6269" spans="1:1" x14ac:dyDescent="0.45">
      <c r="A6269"/>
    </row>
    <row r="6270" spans="1:1" x14ac:dyDescent="0.45">
      <c r="A6270"/>
    </row>
    <row r="6271" spans="1:1" x14ac:dyDescent="0.45">
      <c r="A6271"/>
    </row>
    <row r="6272" spans="1:1" x14ac:dyDescent="0.45">
      <c r="A6272"/>
    </row>
    <row r="6273" spans="1:1" x14ac:dyDescent="0.45">
      <c r="A6273"/>
    </row>
    <row r="6274" spans="1:1" x14ac:dyDescent="0.45">
      <c r="A6274"/>
    </row>
    <row r="6275" spans="1:1" x14ac:dyDescent="0.45">
      <c r="A6275"/>
    </row>
    <row r="6276" spans="1:1" x14ac:dyDescent="0.45">
      <c r="A6276"/>
    </row>
    <row r="6277" spans="1:1" x14ac:dyDescent="0.45">
      <c r="A6277"/>
    </row>
    <row r="6278" spans="1:1" x14ac:dyDescent="0.45">
      <c r="A6278"/>
    </row>
    <row r="6279" spans="1:1" x14ac:dyDescent="0.45">
      <c r="A6279"/>
    </row>
    <row r="6280" spans="1:1" x14ac:dyDescent="0.45">
      <c r="A6280"/>
    </row>
    <row r="6281" spans="1:1" x14ac:dyDescent="0.45">
      <c r="A6281"/>
    </row>
    <row r="6282" spans="1:1" x14ac:dyDescent="0.45">
      <c r="A6282"/>
    </row>
    <row r="6283" spans="1:1" x14ac:dyDescent="0.45">
      <c r="A6283"/>
    </row>
    <row r="6284" spans="1:1" x14ac:dyDescent="0.45">
      <c r="A6284"/>
    </row>
    <row r="6285" spans="1:1" x14ac:dyDescent="0.45">
      <c r="A6285"/>
    </row>
    <row r="6286" spans="1:1" x14ac:dyDescent="0.45">
      <c r="A6286"/>
    </row>
    <row r="6287" spans="1:1" x14ac:dyDescent="0.45">
      <c r="A6287"/>
    </row>
    <row r="6288" spans="1:1" x14ac:dyDescent="0.45">
      <c r="A6288"/>
    </row>
    <row r="6289" spans="1:1" x14ac:dyDescent="0.45">
      <c r="A6289"/>
    </row>
    <row r="6290" spans="1:1" x14ac:dyDescent="0.45">
      <c r="A6290"/>
    </row>
    <row r="6291" spans="1:1" x14ac:dyDescent="0.45">
      <c r="A6291"/>
    </row>
    <row r="6292" spans="1:1" x14ac:dyDescent="0.45">
      <c r="A6292"/>
    </row>
    <row r="6293" spans="1:1" x14ac:dyDescent="0.45">
      <c r="A6293"/>
    </row>
    <row r="6294" spans="1:1" x14ac:dyDescent="0.45">
      <c r="A6294"/>
    </row>
    <row r="6295" spans="1:1" x14ac:dyDescent="0.45">
      <c r="A6295"/>
    </row>
    <row r="6296" spans="1:1" x14ac:dyDescent="0.45">
      <c r="A6296"/>
    </row>
    <row r="6297" spans="1:1" x14ac:dyDescent="0.45">
      <c r="A6297"/>
    </row>
    <row r="6298" spans="1:1" x14ac:dyDescent="0.45">
      <c r="A6298"/>
    </row>
    <row r="6299" spans="1:1" x14ac:dyDescent="0.45">
      <c r="A6299"/>
    </row>
    <row r="6300" spans="1:1" x14ac:dyDescent="0.45">
      <c r="A6300"/>
    </row>
    <row r="6301" spans="1:1" x14ac:dyDescent="0.45">
      <c r="A6301"/>
    </row>
    <row r="6302" spans="1:1" x14ac:dyDescent="0.45">
      <c r="A6302"/>
    </row>
    <row r="6303" spans="1:1" x14ac:dyDescent="0.45">
      <c r="A6303"/>
    </row>
    <row r="6304" spans="1:1" x14ac:dyDescent="0.45">
      <c r="A6304"/>
    </row>
    <row r="6305" spans="1:1" x14ac:dyDescent="0.45">
      <c r="A6305"/>
    </row>
    <row r="6306" spans="1:1" x14ac:dyDescent="0.45">
      <c r="A6306"/>
    </row>
    <row r="6307" spans="1:1" x14ac:dyDescent="0.45">
      <c r="A6307"/>
    </row>
    <row r="6308" spans="1:1" x14ac:dyDescent="0.45">
      <c r="A6308"/>
    </row>
    <row r="6309" spans="1:1" x14ac:dyDescent="0.45">
      <c r="A6309"/>
    </row>
    <row r="6310" spans="1:1" x14ac:dyDescent="0.45">
      <c r="A6310"/>
    </row>
    <row r="6311" spans="1:1" x14ac:dyDescent="0.45">
      <c r="A6311"/>
    </row>
    <row r="6312" spans="1:1" x14ac:dyDescent="0.45">
      <c r="A6312"/>
    </row>
    <row r="6313" spans="1:1" x14ac:dyDescent="0.45">
      <c r="A6313"/>
    </row>
    <row r="6314" spans="1:1" x14ac:dyDescent="0.45">
      <c r="A6314"/>
    </row>
    <row r="6315" spans="1:1" x14ac:dyDescent="0.45">
      <c r="A6315"/>
    </row>
    <row r="6316" spans="1:1" x14ac:dyDescent="0.45">
      <c r="A6316"/>
    </row>
    <row r="6317" spans="1:1" x14ac:dyDescent="0.45">
      <c r="A6317"/>
    </row>
    <row r="6318" spans="1:1" x14ac:dyDescent="0.45">
      <c r="A6318"/>
    </row>
    <row r="6319" spans="1:1" x14ac:dyDescent="0.45">
      <c r="A6319"/>
    </row>
    <row r="6320" spans="1:1" x14ac:dyDescent="0.45">
      <c r="A6320"/>
    </row>
    <row r="6321" spans="1:1" x14ac:dyDescent="0.45">
      <c r="A6321"/>
    </row>
    <row r="6322" spans="1:1" x14ac:dyDescent="0.45">
      <c r="A6322"/>
    </row>
    <row r="6323" spans="1:1" x14ac:dyDescent="0.45">
      <c r="A6323"/>
    </row>
    <row r="6324" spans="1:1" x14ac:dyDescent="0.45">
      <c r="A6324"/>
    </row>
    <row r="6325" spans="1:1" x14ac:dyDescent="0.45">
      <c r="A6325"/>
    </row>
    <row r="6326" spans="1:1" x14ac:dyDescent="0.45">
      <c r="A6326"/>
    </row>
    <row r="6327" spans="1:1" x14ac:dyDescent="0.45">
      <c r="A6327"/>
    </row>
    <row r="6328" spans="1:1" x14ac:dyDescent="0.45">
      <c r="A6328"/>
    </row>
    <row r="6329" spans="1:1" x14ac:dyDescent="0.45">
      <c r="A6329"/>
    </row>
    <row r="6330" spans="1:1" x14ac:dyDescent="0.45">
      <c r="A6330"/>
    </row>
    <row r="6331" spans="1:1" x14ac:dyDescent="0.45">
      <c r="A6331"/>
    </row>
    <row r="6332" spans="1:1" x14ac:dyDescent="0.45">
      <c r="A6332"/>
    </row>
    <row r="6333" spans="1:1" x14ac:dyDescent="0.45">
      <c r="A6333"/>
    </row>
    <row r="6334" spans="1:1" x14ac:dyDescent="0.45">
      <c r="A6334"/>
    </row>
    <row r="6335" spans="1:1" x14ac:dyDescent="0.45">
      <c r="A6335"/>
    </row>
    <row r="6336" spans="1:1" x14ac:dyDescent="0.45">
      <c r="A6336"/>
    </row>
    <row r="6337" spans="1:1" x14ac:dyDescent="0.45">
      <c r="A6337"/>
    </row>
    <row r="6338" spans="1:1" x14ac:dyDescent="0.45">
      <c r="A6338"/>
    </row>
    <row r="6339" spans="1:1" x14ac:dyDescent="0.45">
      <c r="A6339"/>
    </row>
    <row r="6340" spans="1:1" x14ac:dyDescent="0.45">
      <c r="A6340"/>
    </row>
    <row r="6341" spans="1:1" x14ac:dyDescent="0.45">
      <c r="A6341"/>
    </row>
    <row r="6342" spans="1:1" x14ac:dyDescent="0.45">
      <c r="A6342"/>
    </row>
    <row r="6343" spans="1:1" x14ac:dyDescent="0.45">
      <c r="A6343"/>
    </row>
    <row r="6344" spans="1:1" x14ac:dyDescent="0.45">
      <c r="A6344"/>
    </row>
    <row r="6345" spans="1:1" x14ac:dyDescent="0.45">
      <c r="A6345"/>
    </row>
    <row r="6346" spans="1:1" x14ac:dyDescent="0.45">
      <c r="A6346"/>
    </row>
    <row r="6347" spans="1:1" x14ac:dyDescent="0.45">
      <c r="A6347"/>
    </row>
    <row r="6348" spans="1:1" x14ac:dyDescent="0.45">
      <c r="A6348"/>
    </row>
    <row r="6349" spans="1:1" x14ac:dyDescent="0.45">
      <c r="A6349"/>
    </row>
    <row r="6350" spans="1:1" x14ac:dyDescent="0.45">
      <c r="A6350"/>
    </row>
    <row r="6351" spans="1:1" x14ac:dyDescent="0.45">
      <c r="A6351"/>
    </row>
    <row r="6352" spans="1:1" x14ac:dyDescent="0.45">
      <c r="A6352"/>
    </row>
    <row r="6353" spans="1:1" x14ac:dyDescent="0.45">
      <c r="A6353"/>
    </row>
    <row r="6354" spans="1:1" x14ac:dyDescent="0.45">
      <c r="A6354"/>
    </row>
    <row r="6355" spans="1:1" x14ac:dyDescent="0.45">
      <c r="A6355"/>
    </row>
    <row r="6356" spans="1:1" x14ac:dyDescent="0.45">
      <c r="A6356"/>
    </row>
    <row r="6357" spans="1:1" x14ac:dyDescent="0.45">
      <c r="A6357"/>
    </row>
    <row r="6358" spans="1:1" x14ac:dyDescent="0.45">
      <c r="A6358"/>
    </row>
    <row r="6359" spans="1:1" x14ac:dyDescent="0.45">
      <c r="A6359"/>
    </row>
    <row r="6360" spans="1:1" x14ac:dyDescent="0.45">
      <c r="A6360"/>
    </row>
    <row r="6361" spans="1:1" x14ac:dyDescent="0.45">
      <c r="A6361"/>
    </row>
    <row r="6362" spans="1:1" x14ac:dyDescent="0.45">
      <c r="A6362"/>
    </row>
    <row r="6363" spans="1:1" x14ac:dyDescent="0.45">
      <c r="A6363"/>
    </row>
    <row r="6364" spans="1:1" x14ac:dyDescent="0.45">
      <c r="A6364"/>
    </row>
    <row r="6365" spans="1:1" x14ac:dyDescent="0.45">
      <c r="A6365"/>
    </row>
    <row r="6366" spans="1:1" x14ac:dyDescent="0.45">
      <c r="A6366"/>
    </row>
    <row r="6367" spans="1:1" x14ac:dyDescent="0.45">
      <c r="A6367"/>
    </row>
    <row r="6368" spans="1:1" x14ac:dyDescent="0.45">
      <c r="A6368"/>
    </row>
    <row r="6369" spans="1:1" x14ac:dyDescent="0.45">
      <c r="A6369"/>
    </row>
    <row r="6370" spans="1:1" x14ac:dyDescent="0.45">
      <c r="A6370"/>
    </row>
    <row r="6371" spans="1:1" x14ac:dyDescent="0.45">
      <c r="A6371"/>
    </row>
    <row r="6372" spans="1:1" x14ac:dyDescent="0.45">
      <c r="A6372"/>
    </row>
    <row r="6373" spans="1:1" x14ac:dyDescent="0.45">
      <c r="A6373"/>
    </row>
    <row r="6374" spans="1:1" x14ac:dyDescent="0.45">
      <c r="A6374"/>
    </row>
    <row r="6375" spans="1:1" x14ac:dyDescent="0.45">
      <c r="A6375"/>
    </row>
    <row r="6376" spans="1:1" x14ac:dyDescent="0.45">
      <c r="A6376"/>
    </row>
    <row r="6377" spans="1:1" x14ac:dyDescent="0.45">
      <c r="A6377"/>
    </row>
    <row r="6378" spans="1:1" x14ac:dyDescent="0.45">
      <c r="A6378"/>
    </row>
    <row r="6379" spans="1:1" x14ac:dyDescent="0.45">
      <c r="A6379"/>
    </row>
    <row r="6380" spans="1:1" x14ac:dyDescent="0.45">
      <c r="A6380"/>
    </row>
    <row r="6381" spans="1:1" x14ac:dyDescent="0.45">
      <c r="A6381"/>
    </row>
    <row r="6382" spans="1:1" x14ac:dyDescent="0.45">
      <c r="A6382"/>
    </row>
    <row r="6383" spans="1:1" x14ac:dyDescent="0.45">
      <c r="A6383"/>
    </row>
    <row r="6384" spans="1:1" x14ac:dyDescent="0.45">
      <c r="A6384"/>
    </row>
    <row r="6385" spans="1:1" x14ac:dyDescent="0.45">
      <c r="A6385"/>
    </row>
    <row r="6386" spans="1:1" x14ac:dyDescent="0.45">
      <c r="A6386"/>
    </row>
    <row r="6387" spans="1:1" x14ac:dyDescent="0.45">
      <c r="A6387"/>
    </row>
    <row r="6388" spans="1:1" x14ac:dyDescent="0.45">
      <c r="A6388"/>
    </row>
    <row r="6389" spans="1:1" x14ac:dyDescent="0.45">
      <c r="A6389"/>
    </row>
    <row r="6390" spans="1:1" x14ac:dyDescent="0.45">
      <c r="A6390"/>
    </row>
    <row r="6391" spans="1:1" x14ac:dyDescent="0.45">
      <c r="A6391"/>
    </row>
    <row r="6392" spans="1:1" x14ac:dyDescent="0.45">
      <c r="A6392"/>
    </row>
    <row r="6393" spans="1:1" x14ac:dyDescent="0.45">
      <c r="A6393"/>
    </row>
    <row r="6394" spans="1:1" x14ac:dyDescent="0.45">
      <c r="A6394"/>
    </row>
    <row r="6395" spans="1:1" x14ac:dyDescent="0.45">
      <c r="A6395"/>
    </row>
    <row r="6396" spans="1:1" x14ac:dyDescent="0.45">
      <c r="A6396"/>
    </row>
    <row r="6397" spans="1:1" x14ac:dyDescent="0.45">
      <c r="A6397"/>
    </row>
    <row r="6398" spans="1:1" x14ac:dyDescent="0.45">
      <c r="A6398"/>
    </row>
    <row r="6399" spans="1:1" x14ac:dyDescent="0.45">
      <c r="A6399"/>
    </row>
    <row r="6400" spans="1:1" x14ac:dyDescent="0.45">
      <c r="A6400"/>
    </row>
    <row r="6401" spans="1:1" x14ac:dyDescent="0.45">
      <c r="A6401"/>
    </row>
    <row r="6402" spans="1:1" x14ac:dyDescent="0.45">
      <c r="A6402"/>
    </row>
    <row r="6403" spans="1:1" x14ac:dyDescent="0.45">
      <c r="A6403"/>
    </row>
    <row r="6404" spans="1:1" x14ac:dyDescent="0.45">
      <c r="A6404"/>
    </row>
    <row r="6405" spans="1:1" x14ac:dyDescent="0.45">
      <c r="A6405"/>
    </row>
    <row r="6406" spans="1:1" x14ac:dyDescent="0.45">
      <c r="A6406"/>
    </row>
    <row r="6407" spans="1:1" x14ac:dyDescent="0.45">
      <c r="A6407"/>
    </row>
    <row r="6408" spans="1:1" x14ac:dyDescent="0.45">
      <c r="A6408"/>
    </row>
    <row r="6409" spans="1:1" x14ac:dyDescent="0.45">
      <c r="A6409"/>
    </row>
    <row r="6410" spans="1:1" x14ac:dyDescent="0.45">
      <c r="A6410"/>
    </row>
    <row r="6411" spans="1:1" x14ac:dyDescent="0.45">
      <c r="A6411"/>
    </row>
    <row r="6412" spans="1:1" x14ac:dyDescent="0.45">
      <c r="A6412"/>
    </row>
    <row r="6413" spans="1:1" x14ac:dyDescent="0.45">
      <c r="A6413"/>
    </row>
    <row r="6414" spans="1:1" x14ac:dyDescent="0.45">
      <c r="A6414"/>
    </row>
    <row r="6415" spans="1:1" x14ac:dyDescent="0.45">
      <c r="A6415"/>
    </row>
    <row r="6416" spans="1:1" x14ac:dyDescent="0.45">
      <c r="A6416"/>
    </row>
    <row r="6417" spans="1:1" x14ac:dyDescent="0.45">
      <c r="A6417"/>
    </row>
    <row r="6418" spans="1:1" x14ac:dyDescent="0.45">
      <c r="A6418"/>
    </row>
    <row r="6419" spans="1:1" x14ac:dyDescent="0.45">
      <c r="A6419"/>
    </row>
    <row r="6420" spans="1:1" x14ac:dyDescent="0.45">
      <c r="A6420"/>
    </row>
    <row r="6421" spans="1:1" x14ac:dyDescent="0.45">
      <c r="A6421"/>
    </row>
    <row r="6422" spans="1:1" x14ac:dyDescent="0.45">
      <c r="A6422"/>
    </row>
    <row r="6423" spans="1:1" x14ac:dyDescent="0.45">
      <c r="A6423"/>
    </row>
    <row r="6424" spans="1:1" x14ac:dyDescent="0.45">
      <c r="A6424"/>
    </row>
    <row r="6425" spans="1:1" x14ac:dyDescent="0.45">
      <c r="A6425"/>
    </row>
    <row r="6426" spans="1:1" x14ac:dyDescent="0.45">
      <c r="A6426"/>
    </row>
    <row r="6427" spans="1:1" x14ac:dyDescent="0.45">
      <c r="A6427"/>
    </row>
    <row r="6428" spans="1:1" x14ac:dyDescent="0.45">
      <c r="A6428"/>
    </row>
    <row r="6429" spans="1:1" x14ac:dyDescent="0.45">
      <c r="A6429"/>
    </row>
    <row r="6430" spans="1:1" x14ac:dyDescent="0.45">
      <c r="A6430"/>
    </row>
    <row r="6431" spans="1:1" x14ac:dyDescent="0.45">
      <c r="A6431"/>
    </row>
    <row r="6432" spans="1:1" x14ac:dyDescent="0.45">
      <c r="A6432"/>
    </row>
    <row r="6433" spans="1:1" x14ac:dyDescent="0.45">
      <c r="A6433"/>
    </row>
    <row r="6434" spans="1:1" x14ac:dyDescent="0.45">
      <c r="A6434"/>
    </row>
    <row r="6435" spans="1:1" x14ac:dyDescent="0.45">
      <c r="A6435"/>
    </row>
    <row r="6436" spans="1:1" x14ac:dyDescent="0.45">
      <c r="A6436"/>
    </row>
    <row r="6437" spans="1:1" x14ac:dyDescent="0.45">
      <c r="A6437"/>
    </row>
    <row r="6438" spans="1:1" x14ac:dyDescent="0.45">
      <c r="A6438"/>
    </row>
    <row r="6439" spans="1:1" x14ac:dyDescent="0.45">
      <c r="A6439"/>
    </row>
    <row r="6440" spans="1:1" x14ac:dyDescent="0.45">
      <c r="A6440"/>
    </row>
    <row r="6441" spans="1:1" x14ac:dyDescent="0.45">
      <c r="A6441"/>
    </row>
    <row r="6442" spans="1:1" x14ac:dyDescent="0.45">
      <c r="A6442"/>
    </row>
    <row r="6443" spans="1:1" x14ac:dyDescent="0.45">
      <c r="A6443"/>
    </row>
    <row r="6444" spans="1:1" x14ac:dyDescent="0.45">
      <c r="A6444"/>
    </row>
    <row r="6445" spans="1:1" x14ac:dyDescent="0.45">
      <c r="A6445"/>
    </row>
    <row r="6446" spans="1:1" x14ac:dyDescent="0.45">
      <c r="A6446"/>
    </row>
    <row r="6447" spans="1:1" x14ac:dyDescent="0.45">
      <c r="A6447"/>
    </row>
    <row r="6448" spans="1:1" x14ac:dyDescent="0.45">
      <c r="A6448"/>
    </row>
    <row r="6449" spans="1:1" x14ac:dyDescent="0.45">
      <c r="A6449"/>
    </row>
    <row r="6450" spans="1:1" x14ac:dyDescent="0.45">
      <c r="A6450"/>
    </row>
    <row r="6451" spans="1:1" x14ac:dyDescent="0.45">
      <c r="A6451"/>
    </row>
    <row r="6452" spans="1:1" x14ac:dyDescent="0.45">
      <c r="A6452"/>
    </row>
    <row r="6453" spans="1:1" x14ac:dyDescent="0.45">
      <c r="A6453"/>
    </row>
    <row r="6454" spans="1:1" x14ac:dyDescent="0.45">
      <c r="A6454"/>
    </row>
    <row r="6455" spans="1:1" x14ac:dyDescent="0.45">
      <c r="A6455"/>
    </row>
    <row r="6456" spans="1:1" x14ac:dyDescent="0.45">
      <c r="A6456"/>
    </row>
    <row r="6457" spans="1:1" x14ac:dyDescent="0.45">
      <c r="A6457"/>
    </row>
    <row r="6458" spans="1:1" x14ac:dyDescent="0.45">
      <c r="A6458"/>
    </row>
    <row r="6459" spans="1:1" x14ac:dyDescent="0.45">
      <c r="A6459"/>
    </row>
    <row r="6460" spans="1:1" x14ac:dyDescent="0.45">
      <c r="A6460"/>
    </row>
    <row r="6461" spans="1:1" x14ac:dyDescent="0.45">
      <c r="A6461"/>
    </row>
    <row r="6462" spans="1:1" x14ac:dyDescent="0.45">
      <c r="A6462"/>
    </row>
    <row r="6463" spans="1:1" x14ac:dyDescent="0.45">
      <c r="A6463"/>
    </row>
    <row r="6464" spans="1:1" x14ac:dyDescent="0.45">
      <c r="A6464"/>
    </row>
    <row r="6465" spans="1:1" x14ac:dyDescent="0.45">
      <c r="A6465"/>
    </row>
    <row r="6466" spans="1:1" x14ac:dyDescent="0.45">
      <c r="A6466"/>
    </row>
    <row r="6467" spans="1:1" x14ac:dyDescent="0.45">
      <c r="A6467"/>
    </row>
    <row r="6468" spans="1:1" x14ac:dyDescent="0.45">
      <c r="A6468"/>
    </row>
    <row r="6469" spans="1:1" x14ac:dyDescent="0.45">
      <c r="A6469"/>
    </row>
    <row r="6470" spans="1:1" x14ac:dyDescent="0.45">
      <c r="A6470"/>
    </row>
    <row r="6471" spans="1:1" x14ac:dyDescent="0.45">
      <c r="A6471"/>
    </row>
    <row r="6472" spans="1:1" x14ac:dyDescent="0.45">
      <c r="A6472"/>
    </row>
    <row r="6473" spans="1:1" x14ac:dyDescent="0.45">
      <c r="A6473"/>
    </row>
    <row r="6474" spans="1:1" x14ac:dyDescent="0.45">
      <c r="A6474"/>
    </row>
    <row r="6475" spans="1:1" x14ac:dyDescent="0.45">
      <c r="A6475"/>
    </row>
    <row r="6476" spans="1:1" x14ac:dyDescent="0.45">
      <c r="A6476"/>
    </row>
    <row r="6477" spans="1:1" x14ac:dyDescent="0.45">
      <c r="A6477"/>
    </row>
    <row r="6478" spans="1:1" x14ac:dyDescent="0.45">
      <c r="A6478"/>
    </row>
    <row r="6479" spans="1:1" x14ac:dyDescent="0.45">
      <c r="A6479"/>
    </row>
    <row r="6480" spans="1:1" x14ac:dyDescent="0.45">
      <c r="A6480"/>
    </row>
    <row r="6481" spans="1:1" x14ac:dyDescent="0.45">
      <c r="A6481"/>
    </row>
    <row r="6482" spans="1:1" x14ac:dyDescent="0.45">
      <c r="A6482"/>
    </row>
    <row r="6483" spans="1:1" x14ac:dyDescent="0.45">
      <c r="A6483"/>
    </row>
    <row r="6484" spans="1:1" x14ac:dyDescent="0.45">
      <c r="A6484"/>
    </row>
    <row r="6485" spans="1:1" x14ac:dyDescent="0.45">
      <c r="A6485"/>
    </row>
    <row r="6486" spans="1:1" x14ac:dyDescent="0.45">
      <c r="A6486"/>
    </row>
    <row r="6487" spans="1:1" x14ac:dyDescent="0.45">
      <c r="A6487"/>
    </row>
    <row r="6488" spans="1:1" x14ac:dyDescent="0.45">
      <c r="A6488"/>
    </row>
    <row r="6489" spans="1:1" x14ac:dyDescent="0.45">
      <c r="A6489"/>
    </row>
    <row r="6490" spans="1:1" x14ac:dyDescent="0.45">
      <c r="A6490"/>
    </row>
    <row r="6491" spans="1:1" x14ac:dyDescent="0.45">
      <c r="A6491"/>
    </row>
    <row r="6492" spans="1:1" x14ac:dyDescent="0.45">
      <c r="A6492"/>
    </row>
    <row r="6493" spans="1:1" x14ac:dyDescent="0.45">
      <c r="A6493"/>
    </row>
    <row r="6494" spans="1:1" x14ac:dyDescent="0.45">
      <c r="A6494"/>
    </row>
    <row r="6495" spans="1:1" x14ac:dyDescent="0.45">
      <c r="A6495"/>
    </row>
    <row r="6496" spans="1:1" x14ac:dyDescent="0.45">
      <c r="A6496"/>
    </row>
    <row r="6497" spans="1:1" x14ac:dyDescent="0.45">
      <c r="A6497"/>
    </row>
    <row r="6498" spans="1:1" x14ac:dyDescent="0.45">
      <c r="A6498"/>
    </row>
    <row r="6499" spans="1:1" x14ac:dyDescent="0.45">
      <c r="A6499"/>
    </row>
    <row r="6500" spans="1:1" x14ac:dyDescent="0.45">
      <c r="A6500"/>
    </row>
    <row r="6501" spans="1:1" x14ac:dyDescent="0.45">
      <c r="A6501"/>
    </row>
    <row r="6502" spans="1:1" x14ac:dyDescent="0.45">
      <c r="A6502"/>
    </row>
    <row r="6503" spans="1:1" x14ac:dyDescent="0.45">
      <c r="A6503"/>
    </row>
    <row r="6504" spans="1:1" x14ac:dyDescent="0.45">
      <c r="A6504"/>
    </row>
    <row r="6505" spans="1:1" x14ac:dyDescent="0.45">
      <c r="A6505"/>
    </row>
    <row r="6506" spans="1:1" x14ac:dyDescent="0.45">
      <c r="A6506"/>
    </row>
    <row r="6507" spans="1:1" x14ac:dyDescent="0.45">
      <c r="A6507"/>
    </row>
    <row r="6508" spans="1:1" x14ac:dyDescent="0.45">
      <c r="A6508"/>
    </row>
    <row r="6509" spans="1:1" x14ac:dyDescent="0.45">
      <c r="A6509"/>
    </row>
    <row r="6510" spans="1:1" x14ac:dyDescent="0.45">
      <c r="A6510"/>
    </row>
    <row r="6511" spans="1:1" x14ac:dyDescent="0.45">
      <c r="A6511"/>
    </row>
    <row r="6512" spans="1:1" x14ac:dyDescent="0.45">
      <c r="A6512"/>
    </row>
    <row r="6513" spans="1:1" x14ac:dyDescent="0.45">
      <c r="A6513"/>
    </row>
    <row r="6514" spans="1:1" x14ac:dyDescent="0.45">
      <c r="A6514"/>
    </row>
    <row r="6515" spans="1:1" x14ac:dyDescent="0.45">
      <c r="A6515"/>
    </row>
    <row r="6516" spans="1:1" x14ac:dyDescent="0.45">
      <c r="A6516"/>
    </row>
    <row r="6517" spans="1:1" x14ac:dyDescent="0.45">
      <c r="A6517"/>
    </row>
    <row r="6518" spans="1:1" x14ac:dyDescent="0.45">
      <c r="A6518"/>
    </row>
    <row r="6519" spans="1:1" x14ac:dyDescent="0.45">
      <c r="A6519"/>
    </row>
    <row r="6520" spans="1:1" x14ac:dyDescent="0.45">
      <c r="A6520"/>
    </row>
    <row r="6521" spans="1:1" x14ac:dyDescent="0.45">
      <c r="A6521"/>
    </row>
    <row r="6522" spans="1:1" x14ac:dyDescent="0.45">
      <c r="A6522"/>
    </row>
    <row r="6523" spans="1:1" x14ac:dyDescent="0.45">
      <c r="A6523"/>
    </row>
    <row r="6524" spans="1:1" x14ac:dyDescent="0.45">
      <c r="A6524"/>
    </row>
    <row r="6525" spans="1:1" x14ac:dyDescent="0.45">
      <c r="A6525"/>
    </row>
    <row r="6526" spans="1:1" x14ac:dyDescent="0.45">
      <c r="A6526"/>
    </row>
    <row r="6527" spans="1:1" x14ac:dyDescent="0.45">
      <c r="A6527"/>
    </row>
    <row r="6528" spans="1:1" x14ac:dyDescent="0.45">
      <c r="A6528"/>
    </row>
    <row r="6529" spans="1:1" x14ac:dyDescent="0.45">
      <c r="A6529"/>
    </row>
    <row r="6530" spans="1:1" x14ac:dyDescent="0.45">
      <c r="A6530"/>
    </row>
    <row r="6531" spans="1:1" x14ac:dyDescent="0.45">
      <c r="A6531"/>
    </row>
    <row r="6532" spans="1:1" x14ac:dyDescent="0.45">
      <c r="A6532"/>
    </row>
    <row r="6533" spans="1:1" x14ac:dyDescent="0.45">
      <c r="A6533"/>
    </row>
    <row r="6534" spans="1:1" x14ac:dyDescent="0.45">
      <c r="A6534"/>
    </row>
    <row r="6535" spans="1:1" x14ac:dyDescent="0.45">
      <c r="A6535"/>
    </row>
    <row r="6536" spans="1:1" x14ac:dyDescent="0.45">
      <c r="A6536"/>
    </row>
    <row r="6537" spans="1:1" x14ac:dyDescent="0.45">
      <c r="A6537"/>
    </row>
    <row r="6538" spans="1:1" x14ac:dyDescent="0.45">
      <c r="A6538"/>
    </row>
    <row r="6539" spans="1:1" x14ac:dyDescent="0.45">
      <c r="A6539"/>
    </row>
    <row r="6540" spans="1:1" x14ac:dyDescent="0.45">
      <c r="A6540"/>
    </row>
    <row r="6541" spans="1:1" x14ac:dyDescent="0.45">
      <c r="A6541"/>
    </row>
    <row r="6542" spans="1:1" x14ac:dyDescent="0.45">
      <c r="A6542"/>
    </row>
    <row r="6543" spans="1:1" x14ac:dyDescent="0.45">
      <c r="A6543"/>
    </row>
    <row r="6544" spans="1:1" x14ac:dyDescent="0.45">
      <c r="A6544"/>
    </row>
    <row r="6545" spans="1:1" x14ac:dyDescent="0.45">
      <c r="A6545"/>
    </row>
    <row r="6546" spans="1:1" x14ac:dyDescent="0.45">
      <c r="A6546"/>
    </row>
    <row r="6547" spans="1:1" x14ac:dyDescent="0.45">
      <c r="A6547"/>
    </row>
    <row r="6548" spans="1:1" x14ac:dyDescent="0.45">
      <c r="A6548"/>
    </row>
    <row r="6549" spans="1:1" x14ac:dyDescent="0.45">
      <c r="A6549"/>
    </row>
    <row r="6550" spans="1:1" x14ac:dyDescent="0.45">
      <c r="A6550"/>
    </row>
    <row r="6551" spans="1:1" x14ac:dyDescent="0.45">
      <c r="A6551"/>
    </row>
    <row r="6552" spans="1:1" x14ac:dyDescent="0.45">
      <c r="A6552"/>
    </row>
    <row r="6553" spans="1:1" x14ac:dyDescent="0.45">
      <c r="A6553"/>
    </row>
    <row r="6554" spans="1:1" x14ac:dyDescent="0.45">
      <c r="A6554"/>
    </row>
    <row r="6555" spans="1:1" x14ac:dyDescent="0.45">
      <c r="A6555"/>
    </row>
    <row r="6556" spans="1:1" x14ac:dyDescent="0.45">
      <c r="A6556"/>
    </row>
    <row r="6557" spans="1:1" x14ac:dyDescent="0.45">
      <c r="A6557"/>
    </row>
    <row r="6558" spans="1:1" x14ac:dyDescent="0.45">
      <c r="A6558"/>
    </row>
    <row r="6559" spans="1:1" x14ac:dyDescent="0.45">
      <c r="A6559"/>
    </row>
    <row r="6560" spans="1:1" x14ac:dyDescent="0.45">
      <c r="A6560"/>
    </row>
    <row r="6561" spans="1:1" x14ac:dyDescent="0.45">
      <c r="A6561"/>
    </row>
    <row r="6562" spans="1:1" x14ac:dyDescent="0.45">
      <c r="A6562"/>
    </row>
    <row r="6563" spans="1:1" x14ac:dyDescent="0.45">
      <c r="A6563"/>
    </row>
    <row r="6564" spans="1:1" x14ac:dyDescent="0.45">
      <c r="A6564"/>
    </row>
    <row r="6565" spans="1:1" x14ac:dyDescent="0.45">
      <c r="A6565"/>
    </row>
    <row r="6566" spans="1:1" x14ac:dyDescent="0.45">
      <c r="A6566"/>
    </row>
    <row r="6567" spans="1:1" x14ac:dyDescent="0.45">
      <c r="A6567"/>
    </row>
    <row r="6568" spans="1:1" x14ac:dyDescent="0.45">
      <c r="A6568"/>
    </row>
    <row r="6569" spans="1:1" x14ac:dyDescent="0.45">
      <c r="A6569"/>
    </row>
    <row r="6570" spans="1:1" x14ac:dyDescent="0.45">
      <c r="A6570"/>
    </row>
    <row r="6571" spans="1:1" x14ac:dyDescent="0.45">
      <c r="A6571"/>
    </row>
    <row r="6572" spans="1:1" x14ac:dyDescent="0.45">
      <c r="A6572"/>
    </row>
    <row r="6573" spans="1:1" x14ac:dyDescent="0.45">
      <c r="A6573"/>
    </row>
    <row r="6574" spans="1:1" x14ac:dyDescent="0.45">
      <c r="A6574"/>
    </row>
    <row r="6575" spans="1:1" x14ac:dyDescent="0.45">
      <c r="A6575"/>
    </row>
    <row r="6576" spans="1:1" x14ac:dyDescent="0.45">
      <c r="A6576"/>
    </row>
    <row r="6577" spans="1:1" x14ac:dyDescent="0.45">
      <c r="A6577"/>
    </row>
    <row r="6578" spans="1:1" x14ac:dyDescent="0.45">
      <c r="A6578"/>
    </row>
    <row r="6579" spans="1:1" x14ac:dyDescent="0.45">
      <c r="A6579"/>
    </row>
    <row r="6580" spans="1:1" x14ac:dyDescent="0.45">
      <c r="A6580"/>
    </row>
    <row r="6581" spans="1:1" x14ac:dyDescent="0.45">
      <c r="A6581"/>
    </row>
    <row r="6582" spans="1:1" x14ac:dyDescent="0.45">
      <c r="A6582"/>
    </row>
    <row r="6583" spans="1:1" x14ac:dyDescent="0.45">
      <c r="A6583"/>
    </row>
    <row r="6584" spans="1:1" x14ac:dyDescent="0.45">
      <c r="A6584"/>
    </row>
    <row r="6585" spans="1:1" x14ac:dyDescent="0.45">
      <c r="A6585"/>
    </row>
    <row r="6586" spans="1:1" x14ac:dyDescent="0.45">
      <c r="A6586"/>
    </row>
    <row r="6587" spans="1:1" x14ac:dyDescent="0.45">
      <c r="A6587"/>
    </row>
    <row r="6588" spans="1:1" x14ac:dyDescent="0.45">
      <c r="A6588"/>
    </row>
    <row r="6589" spans="1:1" x14ac:dyDescent="0.45">
      <c r="A6589"/>
    </row>
    <row r="6590" spans="1:1" x14ac:dyDescent="0.45">
      <c r="A6590"/>
    </row>
    <row r="6591" spans="1:1" x14ac:dyDescent="0.45">
      <c r="A6591"/>
    </row>
    <row r="6592" spans="1:1" x14ac:dyDescent="0.45">
      <c r="A6592"/>
    </row>
    <row r="6593" spans="1:1" x14ac:dyDescent="0.45">
      <c r="A6593"/>
    </row>
    <row r="6594" spans="1:1" x14ac:dyDescent="0.45">
      <c r="A6594"/>
    </row>
    <row r="6595" spans="1:1" x14ac:dyDescent="0.45">
      <c r="A6595"/>
    </row>
    <row r="6596" spans="1:1" x14ac:dyDescent="0.45">
      <c r="A6596"/>
    </row>
    <row r="6597" spans="1:1" x14ac:dyDescent="0.45">
      <c r="A6597"/>
    </row>
    <row r="6598" spans="1:1" x14ac:dyDescent="0.45">
      <c r="A6598"/>
    </row>
    <row r="6599" spans="1:1" x14ac:dyDescent="0.45">
      <c r="A6599"/>
    </row>
    <row r="6600" spans="1:1" x14ac:dyDescent="0.45">
      <c r="A6600"/>
    </row>
    <row r="6601" spans="1:1" x14ac:dyDescent="0.45">
      <c r="A6601"/>
    </row>
    <row r="6602" spans="1:1" x14ac:dyDescent="0.45">
      <c r="A6602"/>
    </row>
    <row r="6603" spans="1:1" x14ac:dyDescent="0.45">
      <c r="A6603"/>
    </row>
    <row r="6604" spans="1:1" x14ac:dyDescent="0.45">
      <c r="A6604"/>
    </row>
    <row r="6605" spans="1:1" x14ac:dyDescent="0.45">
      <c r="A6605"/>
    </row>
    <row r="6606" spans="1:1" x14ac:dyDescent="0.45">
      <c r="A6606"/>
    </row>
    <row r="6607" spans="1:1" x14ac:dyDescent="0.45">
      <c r="A6607"/>
    </row>
    <row r="6608" spans="1:1" x14ac:dyDescent="0.45">
      <c r="A6608"/>
    </row>
    <row r="6609" spans="1:1" x14ac:dyDescent="0.45">
      <c r="A6609"/>
    </row>
    <row r="6610" spans="1:1" x14ac:dyDescent="0.45">
      <c r="A6610"/>
    </row>
    <row r="6611" spans="1:1" x14ac:dyDescent="0.45">
      <c r="A6611"/>
    </row>
    <row r="6612" spans="1:1" x14ac:dyDescent="0.45">
      <c r="A6612"/>
    </row>
    <row r="6613" spans="1:1" x14ac:dyDescent="0.45">
      <c r="A6613"/>
    </row>
    <row r="6614" spans="1:1" x14ac:dyDescent="0.45">
      <c r="A6614"/>
    </row>
    <row r="6615" spans="1:1" x14ac:dyDescent="0.45">
      <c r="A6615"/>
    </row>
    <row r="6616" spans="1:1" x14ac:dyDescent="0.45">
      <c r="A6616"/>
    </row>
    <row r="6617" spans="1:1" x14ac:dyDescent="0.45">
      <c r="A6617"/>
    </row>
    <row r="6618" spans="1:1" x14ac:dyDescent="0.45">
      <c r="A6618"/>
    </row>
    <row r="6619" spans="1:1" x14ac:dyDescent="0.45">
      <c r="A6619"/>
    </row>
    <row r="6620" spans="1:1" x14ac:dyDescent="0.45">
      <c r="A6620"/>
    </row>
    <row r="6621" spans="1:1" x14ac:dyDescent="0.45">
      <c r="A6621"/>
    </row>
    <row r="6622" spans="1:1" x14ac:dyDescent="0.45">
      <c r="A6622"/>
    </row>
    <row r="6623" spans="1:1" x14ac:dyDescent="0.45">
      <c r="A6623"/>
    </row>
    <row r="6624" spans="1:1" x14ac:dyDescent="0.45">
      <c r="A6624"/>
    </row>
    <row r="6625" spans="1:1" x14ac:dyDescent="0.45">
      <c r="A6625"/>
    </row>
    <row r="6626" spans="1:1" x14ac:dyDescent="0.45">
      <c r="A6626"/>
    </row>
    <row r="6627" spans="1:1" x14ac:dyDescent="0.45">
      <c r="A6627"/>
    </row>
    <row r="6628" spans="1:1" x14ac:dyDescent="0.45">
      <c r="A6628"/>
    </row>
    <row r="6629" spans="1:1" x14ac:dyDescent="0.45">
      <c r="A6629"/>
    </row>
    <row r="6630" spans="1:1" x14ac:dyDescent="0.45">
      <c r="A6630"/>
    </row>
    <row r="6631" spans="1:1" x14ac:dyDescent="0.45">
      <c r="A6631"/>
    </row>
    <row r="6632" spans="1:1" x14ac:dyDescent="0.45">
      <c r="A6632"/>
    </row>
    <row r="6633" spans="1:1" x14ac:dyDescent="0.45">
      <c r="A6633"/>
    </row>
    <row r="6634" spans="1:1" x14ac:dyDescent="0.45">
      <c r="A6634"/>
    </row>
    <row r="6635" spans="1:1" x14ac:dyDescent="0.45">
      <c r="A6635"/>
    </row>
    <row r="6636" spans="1:1" x14ac:dyDescent="0.45">
      <c r="A6636"/>
    </row>
    <row r="6637" spans="1:1" x14ac:dyDescent="0.45">
      <c r="A6637"/>
    </row>
    <row r="6638" spans="1:1" x14ac:dyDescent="0.45">
      <c r="A6638"/>
    </row>
    <row r="6639" spans="1:1" x14ac:dyDescent="0.45">
      <c r="A6639"/>
    </row>
    <row r="6640" spans="1:1" x14ac:dyDescent="0.45">
      <c r="A6640"/>
    </row>
    <row r="6641" spans="1:1" x14ac:dyDescent="0.45">
      <c r="A6641"/>
    </row>
    <row r="6642" spans="1:1" x14ac:dyDescent="0.45">
      <c r="A6642"/>
    </row>
    <row r="6643" spans="1:1" x14ac:dyDescent="0.45">
      <c r="A6643"/>
    </row>
    <row r="6644" spans="1:1" x14ac:dyDescent="0.45">
      <c r="A6644"/>
    </row>
    <row r="6645" spans="1:1" x14ac:dyDescent="0.45">
      <c r="A6645"/>
    </row>
    <row r="6646" spans="1:1" x14ac:dyDescent="0.45">
      <c r="A6646"/>
    </row>
    <row r="6647" spans="1:1" x14ac:dyDescent="0.45">
      <c r="A6647"/>
    </row>
    <row r="6648" spans="1:1" x14ac:dyDescent="0.45">
      <c r="A6648"/>
    </row>
    <row r="6649" spans="1:1" x14ac:dyDescent="0.45">
      <c r="A6649"/>
    </row>
    <row r="6650" spans="1:1" x14ac:dyDescent="0.45">
      <c r="A6650"/>
    </row>
    <row r="6651" spans="1:1" x14ac:dyDescent="0.45">
      <c r="A6651"/>
    </row>
    <row r="6652" spans="1:1" x14ac:dyDescent="0.45">
      <c r="A6652"/>
    </row>
    <row r="6653" spans="1:1" x14ac:dyDescent="0.45">
      <c r="A6653"/>
    </row>
    <row r="6654" spans="1:1" x14ac:dyDescent="0.45">
      <c r="A6654"/>
    </row>
    <row r="6655" spans="1:1" x14ac:dyDescent="0.45">
      <c r="A6655"/>
    </row>
    <row r="6656" spans="1:1" x14ac:dyDescent="0.45">
      <c r="A6656"/>
    </row>
    <row r="6657" spans="1:1" x14ac:dyDescent="0.45">
      <c r="A6657"/>
    </row>
    <row r="6658" spans="1:1" x14ac:dyDescent="0.45">
      <c r="A6658"/>
    </row>
    <row r="6659" spans="1:1" x14ac:dyDescent="0.45">
      <c r="A6659"/>
    </row>
    <row r="6660" spans="1:1" x14ac:dyDescent="0.45">
      <c r="A6660"/>
    </row>
    <row r="6661" spans="1:1" x14ac:dyDescent="0.45">
      <c r="A6661"/>
    </row>
    <row r="6662" spans="1:1" x14ac:dyDescent="0.45">
      <c r="A6662"/>
    </row>
    <row r="6663" spans="1:1" x14ac:dyDescent="0.45">
      <c r="A6663"/>
    </row>
    <row r="6664" spans="1:1" x14ac:dyDescent="0.45">
      <c r="A6664"/>
    </row>
    <row r="6665" spans="1:1" x14ac:dyDescent="0.45">
      <c r="A6665"/>
    </row>
    <row r="6666" spans="1:1" x14ac:dyDescent="0.45">
      <c r="A6666"/>
    </row>
    <row r="6667" spans="1:1" x14ac:dyDescent="0.45">
      <c r="A6667"/>
    </row>
    <row r="6668" spans="1:1" x14ac:dyDescent="0.45">
      <c r="A6668"/>
    </row>
    <row r="6669" spans="1:1" x14ac:dyDescent="0.45">
      <c r="A6669"/>
    </row>
    <row r="6670" spans="1:1" x14ac:dyDescent="0.45">
      <c r="A6670"/>
    </row>
    <row r="6671" spans="1:1" x14ac:dyDescent="0.45">
      <c r="A6671"/>
    </row>
    <row r="6672" spans="1:1" x14ac:dyDescent="0.45">
      <c r="A6672"/>
    </row>
    <row r="6673" spans="1:1" x14ac:dyDescent="0.45">
      <c r="A6673"/>
    </row>
    <row r="6674" spans="1:1" x14ac:dyDescent="0.45">
      <c r="A6674"/>
    </row>
    <row r="6675" spans="1:1" x14ac:dyDescent="0.45">
      <c r="A6675"/>
    </row>
    <row r="6676" spans="1:1" x14ac:dyDescent="0.45">
      <c r="A6676"/>
    </row>
    <row r="6677" spans="1:1" x14ac:dyDescent="0.45">
      <c r="A6677"/>
    </row>
    <row r="6678" spans="1:1" x14ac:dyDescent="0.45">
      <c r="A6678"/>
    </row>
    <row r="6679" spans="1:1" x14ac:dyDescent="0.45">
      <c r="A6679"/>
    </row>
    <row r="6680" spans="1:1" x14ac:dyDescent="0.45">
      <c r="A6680"/>
    </row>
    <row r="6681" spans="1:1" x14ac:dyDescent="0.45">
      <c r="A6681"/>
    </row>
    <row r="6682" spans="1:1" x14ac:dyDescent="0.45">
      <c r="A6682"/>
    </row>
    <row r="6683" spans="1:1" x14ac:dyDescent="0.45">
      <c r="A6683"/>
    </row>
    <row r="6684" spans="1:1" x14ac:dyDescent="0.45">
      <c r="A6684"/>
    </row>
    <row r="6685" spans="1:1" x14ac:dyDescent="0.45">
      <c r="A6685"/>
    </row>
    <row r="6686" spans="1:1" x14ac:dyDescent="0.45">
      <c r="A6686"/>
    </row>
    <row r="6687" spans="1:1" x14ac:dyDescent="0.45">
      <c r="A6687"/>
    </row>
    <row r="6688" spans="1:1" x14ac:dyDescent="0.45">
      <c r="A6688"/>
    </row>
    <row r="6689" spans="1:1" x14ac:dyDescent="0.45">
      <c r="A6689"/>
    </row>
    <row r="6690" spans="1:1" x14ac:dyDescent="0.45">
      <c r="A6690"/>
    </row>
    <row r="6691" spans="1:1" x14ac:dyDescent="0.45">
      <c r="A6691"/>
    </row>
    <row r="6692" spans="1:1" x14ac:dyDescent="0.45">
      <c r="A6692"/>
    </row>
    <row r="6693" spans="1:1" x14ac:dyDescent="0.45">
      <c r="A6693"/>
    </row>
    <row r="6694" spans="1:1" x14ac:dyDescent="0.45">
      <c r="A6694"/>
    </row>
    <row r="6695" spans="1:1" x14ac:dyDescent="0.45">
      <c r="A6695"/>
    </row>
    <row r="6696" spans="1:1" x14ac:dyDescent="0.45">
      <c r="A6696"/>
    </row>
    <row r="6697" spans="1:1" x14ac:dyDescent="0.45">
      <c r="A6697"/>
    </row>
    <row r="6698" spans="1:1" x14ac:dyDescent="0.45">
      <c r="A6698"/>
    </row>
    <row r="6699" spans="1:1" x14ac:dyDescent="0.45">
      <c r="A6699"/>
    </row>
    <row r="6700" spans="1:1" x14ac:dyDescent="0.45">
      <c r="A6700"/>
    </row>
    <row r="6701" spans="1:1" x14ac:dyDescent="0.45">
      <c r="A6701"/>
    </row>
    <row r="6702" spans="1:1" x14ac:dyDescent="0.45">
      <c r="A6702"/>
    </row>
    <row r="6703" spans="1:1" x14ac:dyDescent="0.45">
      <c r="A6703"/>
    </row>
    <row r="6704" spans="1:1" x14ac:dyDescent="0.45">
      <c r="A6704"/>
    </row>
    <row r="6705" spans="1:1" x14ac:dyDescent="0.45">
      <c r="A6705"/>
    </row>
    <row r="6706" spans="1:1" x14ac:dyDescent="0.45">
      <c r="A6706"/>
    </row>
    <row r="6707" spans="1:1" x14ac:dyDescent="0.45">
      <c r="A6707"/>
    </row>
    <row r="6708" spans="1:1" x14ac:dyDescent="0.45">
      <c r="A6708"/>
    </row>
    <row r="6709" spans="1:1" x14ac:dyDescent="0.45">
      <c r="A6709"/>
    </row>
    <row r="6710" spans="1:1" x14ac:dyDescent="0.45">
      <c r="A6710"/>
    </row>
    <row r="6711" spans="1:1" x14ac:dyDescent="0.45">
      <c r="A6711"/>
    </row>
    <row r="6712" spans="1:1" x14ac:dyDescent="0.45">
      <c r="A6712"/>
    </row>
    <row r="6713" spans="1:1" x14ac:dyDescent="0.45">
      <c r="A6713"/>
    </row>
    <row r="6714" spans="1:1" x14ac:dyDescent="0.45">
      <c r="A6714"/>
    </row>
    <row r="6715" spans="1:1" x14ac:dyDescent="0.45">
      <c r="A6715"/>
    </row>
    <row r="6716" spans="1:1" x14ac:dyDescent="0.45">
      <c r="A6716"/>
    </row>
    <row r="6717" spans="1:1" x14ac:dyDescent="0.45">
      <c r="A6717"/>
    </row>
    <row r="6718" spans="1:1" x14ac:dyDescent="0.45">
      <c r="A6718"/>
    </row>
    <row r="6719" spans="1:1" x14ac:dyDescent="0.45">
      <c r="A6719"/>
    </row>
    <row r="6720" spans="1:1" x14ac:dyDescent="0.45">
      <c r="A6720"/>
    </row>
    <row r="6721" spans="1:1" x14ac:dyDescent="0.45">
      <c r="A6721"/>
    </row>
    <row r="6722" spans="1:1" x14ac:dyDescent="0.45">
      <c r="A6722"/>
    </row>
    <row r="6723" spans="1:1" x14ac:dyDescent="0.45">
      <c r="A6723"/>
    </row>
    <row r="6724" spans="1:1" x14ac:dyDescent="0.45">
      <c r="A6724"/>
    </row>
    <row r="6725" spans="1:1" x14ac:dyDescent="0.45">
      <c r="A6725"/>
    </row>
    <row r="6726" spans="1:1" x14ac:dyDescent="0.45">
      <c r="A6726"/>
    </row>
    <row r="6727" spans="1:1" x14ac:dyDescent="0.45">
      <c r="A6727"/>
    </row>
    <row r="6728" spans="1:1" x14ac:dyDescent="0.45">
      <c r="A6728"/>
    </row>
    <row r="6729" spans="1:1" x14ac:dyDescent="0.45">
      <c r="A6729"/>
    </row>
    <row r="6730" spans="1:1" x14ac:dyDescent="0.45">
      <c r="A6730"/>
    </row>
    <row r="6731" spans="1:1" x14ac:dyDescent="0.45">
      <c r="A6731"/>
    </row>
    <row r="6732" spans="1:1" x14ac:dyDescent="0.45">
      <c r="A6732"/>
    </row>
    <row r="6733" spans="1:1" x14ac:dyDescent="0.45">
      <c r="A6733"/>
    </row>
    <row r="6734" spans="1:1" x14ac:dyDescent="0.45">
      <c r="A6734"/>
    </row>
    <row r="6735" spans="1:1" x14ac:dyDescent="0.45">
      <c r="A6735"/>
    </row>
    <row r="6736" spans="1:1" x14ac:dyDescent="0.45">
      <c r="A6736"/>
    </row>
    <row r="6737" spans="1:1" x14ac:dyDescent="0.45">
      <c r="A6737"/>
    </row>
    <row r="6738" spans="1:1" x14ac:dyDescent="0.45">
      <c r="A6738"/>
    </row>
    <row r="6739" spans="1:1" x14ac:dyDescent="0.45">
      <c r="A6739"/>
    </row>
    <row r="6740" spans="1:1" x14ac:dyDescent="0.45">
      <c r="A6740"/>
    </row>
    <row r="6741" spans="1:1" x14ac:dyDescent="0.45">
      <c r="A6741"/>
    </row>
    <row r="6742" spans="1:1" x14ac:dyDescent="0.45">
      <c r="A6742"/>
    </row>
    <row r="6743" spans="1:1" x14ac:dyDescent="0.45">
      <c r="A6743"/>
    </row>
    <row r="6744" spans="1:1" x14ac:dyDescent="0.45">
      <c r="A6744"/>
    </row>
    <row r="6745" spans="1:1" x14ac:dyDescent="0.45">
      <c r="A6745"/>
    </row>
    <row r="6746" spans="1:1" x14ac:dyDescent="0.45">
      <c r="A6746"/>
    </row>
    <row r="6747" spans="1:1" x14ac:dyDescent="0.45">
      <c r="A6747"/>
    </row>
    <row r="6748" spans="1:1" x14ac:dyDescent="0.45">
      <c r="A6748"/>
    </row>
    <row r="6749" spans="1:1" x14ac:dyDescent="0.45">
      <c r="A6749"/>
    </row>
    <row r="6750" spans="1:1" x14ac:dyDescent="0.45">
      <c r="A6750"/>
    </row>
    <row r="6751" spans="1:1" x14ac:dyDescent="0.45">
      <c r="A6751"/>
    </row>
    <row r="6752" spans="1:1" x14ac:dyDescent="0.45">
      <c r="A6752"/>
    </row>
    <row r="6753" spans="1:1" x14ac:dyDescent="0.45">
      <c r="A6753"/>
    </row>
    <row r="6754" spans="1:1" x14ac:dyDescent="0.45">
      <c r="A6754"/>
    </row>
    <row r="6755" spans="1:1" x14ac:dyDescent="0.45">
      <c r="A6755"/>
    </row>
    <row r="6756" spans="1:1" x14ac:dyDescent="0.45">
      <c r="A6756"/>
    </row>
    <row r="6757" spans="1:1" x14ac:dyDescent="0.45">
      <c r="A6757"/>
    </row>
    <row r="6758" spans="1:1" x14ac:dyDescent="0.45">
      <c r="A6758"/>
    </row>
    <row r="6759" spans="1:1" x14ac:dyDescent="0.45">
      <c r="A6759"/>
    </row>
    <row r="6760" spans="1:1" x14ac:dyDescent="0.45">
      <c r="A6760"/>
    </row>
    <row r="6761" spans="1:1" x14ac:dyDescent="0.45">
      <c r="A6761"/>
    </row>
    <row r="6762" spans="1:1" x14ac:dyDescent="0.45">
      <c r="A6762"/>
    </row>
    <row r="6763" spans="1:1" x14ac:dyDescent="0.45">
      <c r="A6763"/>
    </row>
    <row r="6764" spans="1:1" x14ac:dyDescent="0.45">
      <c r="A6764"/>
    </row>
    <row r="6765" spans="1:1" x14ac:dyDescent="0.45">
      <c r="A6765"/>
    </row>
    <row r="6766" spans="1:1" x14ac:dyDescent="0.45">
      <c r="A6766"/>
    </row>
    <row r="6767" spans="1:1" x14ac:dyDescent="0.45">
      <c r="A6767"/>
    </row>
    <row r="6768" spans="1:1" x14ac:dyDescent="0.45">
      <c r="A6768"/>
    </row>
    <row r="6769" spans="1:1" x14ac:dyDescent="0.45">
      <c r="A6769"/>
    </row>
    <row r="6770" spans="1:1" x14ac:dyDescent="0.45">
      <c r="A6770"/>
    </row>
    <row r="6771" spans="1:1" x14ac:dyDescent="0.45">
      <c r="A6771"/>
    </row>
    <row r="6772" spans="1:1" x14ac:dyDescent="0.45">
      <c r="A6772"/>
    </row>
    <row r="6773" spans="1:1" x14ac:dyDescent="0.45">
      <c r="A6773"/>
    </row>
    <row r="6774" spans="1:1" x14ac:dyDescent="0.45">
      <c r="A6774"/>
    </row>
    <row r="6775" spans="1:1" x14ac:dyDescent="0.45">
      <c r="A6775"/>
    </row>
    <row r="6776" spans="1:1" x14ac:dyDescent="0.45">
      <c r="A6776"/>
    </row>
    <row r="6777" spans="1:1" x14ac:dyDescent="0.45">
      <c r="A6777"/>
    </row>
    <row r="6778" spans="1:1" x14ac:dyDescent="0.45">
      <c r="A6778"/>
    </row>
    <row r="6779" spans="1:1" x14ac:dyDescent="0.45">
      <c r="A6779"/>
    </row>
    <row r="6780" spans="1:1" x14ac:dyDescent="0.45">
      <c r="A6780"/>
    </row>
    <row r="6781" spans="1:1" x14ac:dyDescent="0.45">
      <c r="A6781"/>
    </row>
    <row r="6782" spans="1:1" x14ac:dyDescent="0.45">
      <c r="A6782"/>
    </row>
    <row r="6783" spans="1:1" x14ac:dyDescent="0.45">
      <c r="A6783"/>
    </row>
    <row r="6784" spans="1:1" x14ac:dyDescent="0.45">
      <c r="A6784"/>
    </row>
    <row r="6785" spans="1:1" x14ac:dyDescent="0.45">
      <c r="A6785"/>
    </row>
    <row r="6786" spans="1:1" x14ac:dyDescent="0.45">
      <c r="A6786"/>
    </row>
    <row r="6787" spans="1:1" x14ac:dyDescent="0.45">
      <c r="A6787"/>
    </row>
    <row r="6788" spans="1:1" x14ac:dyDescent="0.45">
      <c r="A6788"/>
    </row>
    <row r="6789" spans="1:1" x14ac:dyDescent="0.45">
      <c r="A6789"/>
    </row>
    <row r="6790" spans="1:1" x14ac:dyDescent="0.45">
      <c r="A6790"/>
    </row>
    <row r="6791" spans="1:1" x14ac:dyDescent="0.45">
      <c r="A6791"/>
    </row>
    <row r="6792" spans="1:1" x14ac:dyDescent="0.45">
      <c r="A6792"/>
    </row>
    <row r="6793" spans="1:1" x14ac:dyDescent="0.45">
      <c r="A6793"/>
    </row>
    <row r="6794" spans="1:1" x14ac:dyDescent="0.45">
      <c r="A6794"/>
    </row>
    <row r="6795" spans="1:1" x14ac:dyDescent="0.45">
      <c r="A6795"/>
    </row>
    <row r="6796" spans="1:1" x14ac:dyDescent="0.45">
      <c r="A6796"/>
    </row>
    <row r="6797" spans="1:1" x14ac:dyDescent="0.45">
      <c r="A6797"/>
    </row>
    <row r="6798" spans="1:1" x14ac:dyDescent="0.45">
      <c r="A6798"/>
    </row>
    <row r="6799" spans="1:1" x14ac:dyDescent="0.45">
      <c r="A6799"/>
    </row>
    <row r="6800" spans="1:1" x14ac:dyDescent="0.45">
      <c r="A6800"/>
    </row>
    <row r="6801" spans="1:1" x14ac:dyDescent="0.45">
      <c r="A6801"/>
    </row>
    <row r="6802" spans="1:1" x14ac:dyDescent="0.45">
      <c r="A6802"/>
    </row>
    <row r="6803" spans="1:1" x14ac:dyDescent="0.45">
      <c r="A6803"/>
    </row>
    <row r="6804" spans="1:1" x14ac:dyDescent="0.45">
      <c r="A6804"/>
    </row>
    <row r="6805" spans="1:1" x14ac:dyDescent="0.45">
      <c r="A6805"/>
    </row>
    <row r="6806" spans="1:1" x14ac:dyDescent="0.45">
      <c r="A6806"/>
    </row>
    <row r="6807" spans="1:1" x14ac:dyDescent="0.45">
      <c r="A6807"/>
    </row>
    <row r="6808" spans="1:1" x14ac:dyDescent="0.45">
      <c r="A6808"/>
    </row>
    <row r="6809" spans="1:1" x14ac:dyDescent="0.45">
      <c r="A6809"/>
    </row>
    <row r="6810" spans="1:1" x14ac:dyDescent="0.45">
      <c r="A6810"/>
    </row>
    <row r="6811" spans="1:1" x14ac:dyDescent="0.45">
      <c r="A6811"/>
    </row>
    <row r="6812" spans="1:1" x14ac:dyDescent="0.45">
      <c r="A6812"/>
    </row>
    <row r="6813" spans="1:1" x14ac:dyDescent="0.45">
      <c r="A6813"/>
    </row>
    <row r="6814" spans="1:1" x14ac:dyDescent="0.45">
      <c r="A6814"/>
    </row>
    <row r="6815" spans="1:1" x14ac:dyDescent="0.45">
      <c r="A6815"/>
    </row>
    <row r="6816" spans="1:1" x14ac:dyDescent="0.45">
      <c r="A6816"/>
    </row>
    <row r="6817" spans="1:1" x14ac:dyDescent="0.45">
      <c r="A6817"/>
    </row>
    <row r="6818" spans="1:1" x14ac:dyDescent="0.45">
      <c r="A6818"/>
    </row>
    <row r="6819" spans="1:1" x14ac:dyDescent="0.45">
      <c r="A6819"/>
    </row>
    <row r="6820" spans="1:1" x14ac:dyDescent="0.45">
      <c r="A6820"/>
    </row>
    <row r="6821" spans="1:1" x14ac:dyDescent="0.45">
      <c r="A6821"/>
    </row>
    <row r="6822" spans="1:1" x14ac:dyDescent="0.45">
      <c r="A6822"/>
    </row>
    <row r="6823" spans="1:1" x14ac:dyDescent="0.45">
      <c r="A6823"/>
    </row>
    <row r="6824" spans="1:1" x14ac:dyDescent="0.45">
      <c r="A6824"/>
    </row>
    <row r="6825" spans="1:1" x14ac:dyDescent="0.45">
      <c r="A6825"/>
    </row>
    <row r="6826" spans="1:1" x14ac:dyDescent="0.45">
      <c r="A6826"/>
    </row>
    <row r="6827" spans="1:1" x14ac:dyDescent="0.45">
      <c r="A6827"/>
    </row>
    <row r="6828" spans="1:1" x14ac:dyDescent="0.45">
      <c r="A6828"/>
    </row>
    <row r="6829" spans="1:1" x14ac:dyDescent="0.45">
      <c r="A6829"/>
    </row>
    <row r="6830" spans="1:1" x14ac:dyDescent="0.45">
      <c r="A6830"/>
    </row>
    <row r="6831" spans="1:1" x14ac:dyDescent="0.45">
      <c r="A6831"/>
    </row>
    <row r="6832" spans="1:1" x14ac:dyDescent="0.45">
      <c r="A6832"/>
    </row>
    <row r="6833" spans="1:1" x14ac:dyDescent="0.45">
      <c r="A6833"/>
    </row>
    <row r="6834" spans="1:1" x14ac:dyDescent="0.45">
      <c r="A6834"/>
    </row>
    <row r="6835" spans="1:1" x14ac:dyDescent="0.45">
      <c r="A6835"/>
    </row>
    <row r="6836" spans="1:1" x14ac:dyDescent="0.45">
      <c r="A6836"/>
    </row>
    <row r="6837" spans="1:1" x14ac:dyDescent="0.45">
      <c r="A6837"/>
    </row>
    <row r="6838" spans="1:1" x14ac:dyDescent="0.45">
      <c r="A6838"/>
    </row>
    <row r="6839" spans="1:1" x14ac:dyDescent="0.45">
      <c r="A6839"/>
    </row>
    <row r="6840" spans="1:1" x14ac:dyDescent="0.45">
      <c r="A6840"/>
    </row>
    <row r="6841" spans="1:1" x14ac:dyDescent="0.45">
      <c r="A6841"/>
    </row>
    <row r="6842" spans="1:1" x14ac:dyDescent="0.45">
      <c r="A6842"/>
    </row>
    <row r="6843" spans="1:1" x14ac:dyDescent="0.45">
      <c r="A6843"/>
    </row>
    <row r="6844" spans="1:1" x14ac:dyDescent="0.45">
      <c r="A6844"/>
    </row>
    <row r="6845" spans="1:1" x14ac:dyDescent="0.45">
      <c r="A6845"/>
    </row>
    <row r="6846" spans="1:1" x14ac:dyDescent="0.45">
      <c r="A6846"/>
    </row>
    <row r="6847" spans="1:1" x14ac:dyDescent="0.45">
      <c r="A6847"/>
    </row>
    <row r="6848" spans="1:1" x14ac:dyDescent="0.45">
      <c r="A6848"/>
    </row>
    <row r="6849" spans="1:1" x14ac:dyDescent="0.45">
      <c r="A6849"/>
    </row>
    <row r="6850" spans="1:1" x14ac:dyDescent="0.45">
      <c r="A6850"/>
    </row>
    <row r="6851" spans="1:1" x14ac:dyDescent="0.45">
      <c r="A6851"/>
    </row>
    <row r="6852" spans="1:1" x14ac:dyDescent="0.45">
      <c r="A6852"/>
    </row>
    <row r="6853" spans="1:1" x14ac:dyDescent="0.45">
      <c r="A6853"/>
    </row>
    <row r="6854" spans="1:1" x14ac:dyDescent="0.45">
      <c r="A6854"/>
    </row>
    <row r="6855" spans="1:1" x14ac:dyDescent="0.45">
      <c r="A6855"/>
    </row>
    <row r="6856" spans="1:1" x14ac:dyDescent="0.45">
      <c r="A6856"/>
    </row>
    <row r="6857" spans="1:1" x14ac:dyDescent="0.45">
      <c r="A6857"/>
    </row>
    <row r="6858" spans="1:1" x14ac:dyDescent="0.45">
      <c r="A6858"/>
    </row>
    <row r="6859" spans="1:1" x14ac:dyDescent="0.45">
      <c r="A6859"/>
    </row>
    <row r="6860" spans="1:1" x14ac:dyDescent="0.45">
      <c r="A6860"/>
    </row>
    <row r="6861" spans="1:1" x14ac:dyDescent="0.45">
      <c r="A6861"/>
    </row>
    <row r="6862" spans="1:1" x14ac:dyDescent="0.45">
      <c r="A6862"/>
    </row>
    <row r="6863" spans="1:1" x14ac:dyDescent="0.45">
      <c r="A6863"/>
    </row>
    <row r="6864" spans="1:1" x14ac:dyDescent="0.45">
      <c r="A6864"/>
    </row>
    <row r="6865" spans="1:1" x14ac:dyDescent="0.45">
      <c r="A6865"/>
    </row>
    <row r="6866" spans="1:1" x14ac:dyDescent="0.45">
      <c r="A6866"/>
    </row>
    <row r="6867" spans="1:1" x14ac:dyDescent="0.45">
      <c r="A6867"/>
    </row>
    <row r="6868" spans="1:1" x14ac:dyDescent="0.45">
      <c r="A6868"/>
    </row>
    <row r="6869" spans="1:1" x14ac:dyDescent="0.45">
      <c r="A6869"/>
    </row>
    <row r="6870" spans="1:1" x14ac:dyDescent="0.45">
      <c r="A6870"/>
    </row>
    <row r="6871" spans="1:1" x14ac:dyDescent="0.45">
      <c r="A6871"/>
    </row>
    <row r="6872" spans="1:1" x14ac:dyDescent="0.45">
      <c r="A6872"/>
    </row>
    <row r="6873" spans="1:1" x14ac:dyDescent="0.45">
      <c r="A6873"/>
    </row>
    <row r="6874" spans="1:1" x14ac:dyDescent="0.45">
      <c r="A6874"/>
    </row>
    <row r="6875" spans="1:1" x14ac:dyDescent="0.45">
      <c r="A6875"/>
    </row>
    <row r="6876" spans="1:1" x14ac:dyDescent="0.45">
      <c r="A6876"/>
    </row>
    <row r="6877" spans="1:1" x14ac:dyDescent="0.45">
      <c r="A6877"/>
    </row>
    <row r="6878" spans="1:1" x14ac:dyDescent="0.45">
      <c r="A6878"/>
    </row>
    <row r="6879" spans="1:1" x14ac:dyDescent="0.45">
      <c r="A6879"/>
    </row>
    <row r="6880" spans="1:1" x14ac:dyDescent="0.45">
      <c r="A6880"/>
    </row>
    <row r="6881" spans="1:1" x14ac:dyDescent="0.45">
      <c r="A6881"/>
    </row>
    <row r="6882" spans="1:1" x14ac:dyDescent="0.45">
      <c r="A6882"/>
    </row>
    <row r="6883" spans="1:1" x14ac:dyDescent="0.45">
      <c r="A6883"/>
    </row>
    <row r="6884" spans="1:1" x14ac:dyDescent="0.45">
      <c r="A6884"/>
    </row>
    <row r="6885" spans="1:1" x14ac:dyDescent="0.45">
      <c r="A6885"/>
    </row>
    <row r="6886" spans="1:1" x14ac:dyDescent="0.45">
      <c r="A6886"/>
    </row>
    <row r="6887" spans="1:1" x14ac:dyDescent="0.45">
      <c r="A6887"/>
    </row>
    <row r="6888" spans="1:1" x14ac:dyDescent="0.45">
      <c r="A6888"/>
    </row>
    <row r="6889" spans="1:1" x14ac:dyDescent="0.45">
      <c r="A6889"/>
    </row>
    <row r="6890" spans="1:1" x14ac:dyDescent="0.45">
      <c r="A6890"/>
    </row>
    <row r="6891" spans="1:1" x14ac:dyDescent="0.45">
      <c r="A6891"/>
    </row>
    <row r="6892" spans="1:1" x14ac:dyDescent="0.45">
      <c r="A6892"/>
    </row>
    <row r="6893" spans="1:1" x14ac:dyDescent="0.45">
      <c r="A6893"/>
    </row>
    <row r="6894" spans="1:1" x14ac:dyDescent="0.45">
      <c r="A6894"/>
    </row>
    <row r="6895" spans="1:1" x14ac:dyDescent="0.45">
      <c r="A6895"/>
    </row>
    <row r="6896" spans="1:1" x14ac:dyDescent="0.45">
      <c r="A6896"/>
    </row>
    <row r="6897" spans="1:1" x14ac:dyDescent="0.45">
      <c r="A6897"/>
    </row>
    <row r="6898" spans="1:1" x14ac:dyDescent="0.45">
      <c r="A6898"/>
    </row>
    <row r="6899" spans="1:1" x14ac:dyDescent="0.45">
      <c r="A6899"/>
    </row>
    <row r="6900" spans="1:1" x14ac:dyDescent="0.45">
      <c r="A6900"/>
    </row>
    <row r="6901" spans="1:1" x14ac:dyDescent="0.45">
      <c r="A6901"/>
    </row>
    <row r="6902" spans="1:1" x14ac:dyDescent="0.45">
      <c r="A6902"/>
    </row>
    <row r="6903" spans="1:1" x14ac:dyDescent="0.45">
      <c r="A6903"/>
    </row>
    <row r="6904" spans="1:1" x14ac:dyDescent="0.45">
      <c r="A6904"/>
    </row>
    <row r="6905" spans="1:1" x14ac:dyDescent="0.45">
      <c r="A6905"/>
    </row>
    <row r="6906" spans="1:1" x14ac:dyDescent="0.45">
      <c r="A6906"/>
    </row>
    <row r="6907" spans="1:1" x14ac:dyDescent="0.45">
      <c r="A6907"/>
    </row>
    <row r="6908" spans="1:1" x14ac:dyDescent="0.45">
      <c r="A6908"/>
    </row>
    <row r="6909" spans="1:1" x14ac:dyDescent="0.45">
      <c r="A6909"/>
    </row>
    <row r="6910" spans="1:1" x14ac:dyDescent="0.45">
      <c r="A6910"/>
    </row>
    <row r="6911" spans="1:1" x14ac:dyDescent="0.45">
      <c r="A6911"/>
    </row>
    <row r="6912" spans="1:1" x14ac:dyDescent="0.45">
      <c r="A6912"/>
    </row>
    <row r="6913" spans="1:1" x14ac:dyDescent="0.45">
      <c r="A6913"/>
    </row>
    <row r="6914" spans="1:1" x14ac:dyDescent="0.45">
      <c r="A6914"/>
    </row>
    <row r="6915" spans="1:1" x14ac:dyDescent="0.45">
      <c r="A6915"/>
    </row>
    <row r="6916" spans="1:1" x14ac:dyDescent="0.45">
      <c r="A6916"/>
    </row>
    <row r="6917" spans="1:1" x14ac:dyDescent="0.45">
      <c r="A6917"/>
    </row>
    <row r="6918" spans="1:1" x14ac:dyDescent="0.45">
      <c r="A6918"/>
    </row>
    <row r="6919" spans="1:1" x14ac:dyDescent="0.45">
      <c r="A6919"/>
    </row>
    <row r="6920" spans="1:1" x14ac:dyDescent="0.45">
      <c r="A6920"/>
    </row>
    <row r="6921" spans="1:1" x14ac:dyDescent="0.45">
      <c r="A6921"/>
    </row>
    <row r="6922" spans="1:1" x14ac:dyDescent="0.45">
      <c r="A6922"/>
    </row>
    <row r="6923" spans="1:1" x14ac:dyDescent="0.45">
      <c r="A6923"/>
    </row>
    <row r="6924" spans="1:1" x14ac:dyDescent="0.45">
      <c r="A6924"/>
    </row>
    <row r="6925" spans="1:1" x14ac:dyDescent="0.45">
      <c r="A6925"/>
    </row>
    <row r="6926" spans="1:1" x14ac:dyDescent="0.45">
      <c r="A6926"/>
    </row>
    <row r="6927" spans="1:1" x14ac:dyDescent="0.45">
      <c r="A6927"/>
    </row>
    <row r="6928" spans="1:1" x14ac:dyDescent="0.45">
      <c r="A6928"/>
    </row>
    <row r="6929" spans="1:1" x14ac:dyDescent="0.45">
      <c r="A6929"/>
    </row>
    <row r="6930" spans="1:1" x14ac:dyDescent="0.45">
      <c r="A6930"/>
    </row>
    <row r="6931" spans="1:1" x14ac:dyDescent="0.45">
      <c r="A6931"/>
    </row>
    <row r="6932" spans="1:1" x14ac:dyDescent="0.45">
      <c r="A6932"/>
    </row>
    <row r="6933" spans="1:1" x14ac:dyDescent="0.45">
      <c r="A6933"/>
    </row>
    <row r="6934" spans="1:1" x14ac:dyDescent="0.45">
      <c r="A6934"/>
    </row>
    <row r="6935" spans="1:1" x14ac:dyDescent="0.45">
      <c r="A6935"/>
    </row>
    <row r="6936" spans="1:1" x14ac:dyDescent="0.45">
      <c r="A6936"/>
    </row>
    <row r="6937" spans="1:1" x14ac:dyDescent="0.45">
      <c r="A6937"/>
    </row>
    <row r="6938" spans="1:1" x14ac:dyDescent="0.45">
      <c r="A6938"/>
    </row>
    <row r="6939" spans="1:1" x14ac:dyDescent="0.45">
      <c r="A6939"/>
    </row>
    <row r="6940" spans="1:1" x14ac:dyDescent="0.45">
      <c r="A6940"/>
    </row>
    <row r="6941" spans="1:1" x14ac:dyDescent="0.45">
      <c r="A6941"/>
    </row>
    <row r="6942" spans="1:1" x14ac:dyDescent="0.45">
      <c r="A6942"/>
    </row>
    <row r="6943" spans="1:1" x14ac:dyDescent="0.45">
      <c r="A6943"/>
    </row>
    <row r="6944" spans="1:1" x14ac:dyDescent="0.45">
      <c r="A6944"/>
    </row>
    <row r="6945" spans="1:1" x14ac:dyDescent="0.45">
      <c r="A6945"/>
    </row>
    <row r="6946" spans="1:1" x14ac:dyDescent="0.45">
      <c r="A6946"/>
    </row>
    <row r="6947" spans="1:1" x14ac:dyDescent="0.45">
      <c r="A6947"/>
    </row>
    <row r="6948" spans="1:1" x14ac:dyDescent="0.45">
      <c r="A6948"/>
    </row>
    <row r="6949" spans="1:1" x14ac:dyDescent="0.45">
      <c r="A6949"/>
    </row>
    <row r="6950" spans="1:1" x14ac:dyDescent="0.45">
      <c r="A6950"/>
    </row>
    <row r="6951" spans="1:1" x14ac:dyDescent="0.45">
      <c r="A6951"/>
    </row>
    <row r="6952" spans="1:1" x14ac:dyDescent="0.45">
      <c r="A6952"/>
    </row>
    <row r="6953" spans="1:1" x14ac:dyDescent="0.45">
      <c r="A6953"/>
    </row>
    <row r="6954" spans="1:1" x14ac:dyDescent="0.45">
      <c r="A6954"/>
    </row>
    <row r="6955" spans="1:1" x14ac:dyDescent="0.45">
      <c r="A6955"/>
    </row>
    <row r="6956" spans="1:1" x14ac:dyDescent="0.45">
      <c r="A6956"/>
    </row>
    <row r="6957" spans="1:1" x14ac:dyDescent="0.45">
      <c r="A6957"/>
    </row>
    <row r="6958" spans="1:1" x14ac:dyDescent="0.45">
      <c r="A6958"/>
    </row>
    <row r="6959" spans="1:1" x14ac:dyDescent="0.45">
      <c r="A6959"/>
    </row>
    <row r="6960" spans="1:1" x14ac:dyDescent="0.45">
      <c r="A6960"/>
    </row>
    <row r="6961" spans="1:1" x14ac:dyDescent="0.45">
      <c r="A6961"/>
    </row>
    <row r="6962" spans="1:1" x14ac:dyDescent="0.45">
      <c r="A6962"/>
    </row>
    <row r="6963" spans="1:1" x14ac:dyDescent="0.45">
      <c r="A6963"/>
    </row>
    <row r="6964" spans="1:1" x14ac:dyDescent="0.45">
      <c r="A6964"/>
    </row>
    <row r="6965" spans="1:1" x14ac:dyDescent="0.45">
      <c r="A6965"/>
    </row>
    <row r="6966" spans="1:1" x14ac:dyDescent="0.45">
      <c r="A6966"/>
    </row>
    <row r="6967" spans="1:1" x14ac:dyDescent="0.45">
      <c r="A6967"/>
    </row>
    <row r="6968" spans="1:1" x14ac:dyDescent="0.45">
      <c r="A6968"/>
    </row>
    <row r="6969" spans="1:1" x14ac:dyDescent="0.45">
      <c r="A6969"/>
    </row>
    <row r="6970" spans="1:1" x14ac:dyDescent="0.45">
      <c r="A6970"/>
    </row>
    <row r="6971" spans="1:1" x14ac:dyDescent="0.45">
      <c r="A6971"/>
    </row>
    <row r="6972" spans="1:1" x14ac:dyDescent="0.45">
      <c r="A6972"/>
    </row>
    <row r="6973" spans="1:1" x14ac:dyDescent="0.45">
      <c r="A6973"/>
    </row>
    <row r="6974" spans="1:1" x14ac:dyDescent="0.45">
      <c r="A6974"/>
    </row>
    <row r="6975" spans="1:1" x14ac:dyDescent="0.45">
      <c r="A6975"/>
    </row>
    <row r="6976" spans="1:1" x14ac:dyDescent="0.45">
      <c r="A6976"/>
    </row>
    <row r="6977" spans="1:1" x14ac:dyDescent="0.45">
      <c r="A6977"/>
    </row>
    <row r="6978" spans="1:1" x14ac:dyDescent="0.45">
      <c r="A6978"/>
    </row>
    <row r="6979" spans="1:1" x14ac:dyDescent="0.45">
      <c r="A6979"/>
    </row>
    <row r="6980" spans="1:1" x14ac:dyDescent="0.45">
      <c r="A6980"/>
    </row>
    <row r="6981" spans="1:1" x14ac:dyDescent="0.45">
      <c r="A6981"/>
    </row>
    <row r="6982" spans="1:1" x14ac:dyDescent="0.45">
      <c r="A6982"/>
    </row>
    <row r="6983" spans="1:1" x14ac:dyDescent="0.45">
      <c r="A6983"/>
    </row>
    <row r="6984" spans="1:1" x14ac:dyDescent="0.45">
      <c r="A6984"/>
    </row>
    <row r="6985" spans="1:1" x14ac:dyDescent="0.45">
      <c r="A6985"/>
    </row>
    <row r="6986" spans="1:1" x14ac:dyDescent="0.45">
      <c r="A6986"/>
    </row>
    <row r="6987" spans="1:1" x14ac:dyDescent="0.45">
      <c r="A6987"/>
    </row>
    <row r="6988" spans="1:1" x14ac:dyDescent="0.45">
      <c r="A6988"/>
    </row>
    <row r="6989" spans="1:1" x14ac:dyDescent="0.45">
      <c r="A6989"/>
    </row>
    <row r="6990" spans="1:1" x14ac:dyDescent="0.45">
      <c r="A6990"/>
    </row>
    <row r="6991" spans="1:1" x14ac:dyDescent="0.45">
      <c r="A6991"/>
    </row>
    <row r="6992" spans="1:1" x14ac:dyDescent="0.45">
      <c r="A6992"/>
    </row>
    <row r="6993" spans="1:1" x14ac:dyDescent="0.45">
      <c r="A6993"/>
    </row>
    <row r="6994" spans="1:1" x14ac:dyDescent="0.45">
      <c r="A6994"/>
    </row>
    <row r="6995" spans="1:1" x14ac:dyDescent="0.45">
      <c r="A6995"/>
    </row>
    <row r="6996" spans="1:1" x14ac:dyDescent="0.45">
      <c r="A6996"/>
    </row>
    <row r="6997" spans="1:1" x14ac:dyDescent="0.45">
      <c r="A6997"/>
    </row>
    <row r="6998" spans="1:1" x14ac:dyDescent="0.45">
      <c r="A6998"/>
    </row>
    <row r="6999" spans="1:1" x14ac:dyDescent="0.45">
      <c r="A6999"/>
    </row>
    <row r="7000" spans="1:1" x14ac:dyDescent="0.45">
      <c r="A7000"/>
    </row>
    <row r="7001" spans="1:1" x14ac:dyDescent="0.45">
      <c r="A7001"/>
    </row>
    <row r="7002" spans="1:1" x14ac:dyDescent="0.45">
      <c r="A7002"/>
    </row>
    <row r="7003" spans="1:1" x14ac:dyDescent="0.45">
      <c r="A7003"/>
    </row>
    <row r="7004" spans="1:1" x14ac:dyDescent="0.45">
      <c r="A7004"/>
    </row>
    <row r="7005" spans="1:1" x14ac:dyDescent="0.45">
      <c r="A7005"/>
    </row>
    <row r="7006" spans="1:1" x14ac:dyDescent="0.45">
      <c r="A7006"/>
    </row>
    <row r="7007" spans="1:1" x14ac:dyDescent="0.45">
      <c r="A7007"/>
    </row>
    <row r="7008" spans="1:1" x14ac:dyDescent="0.45">
      <c r="A7008"/>
    </row>
    <row r="7009" spans="1:1" x14ac:dyDescent="0.45">
      <c r="A7009"/>
    </row>
    <row r="7010" spans="1:1" x14ac:dyDescent="0.45">
      <c r="A7010"/>
    </row>
    <row r="7011" spans="1:1" x14ac:dyDescent="0.45">
      <c r="A7011"/>
    </row>
    <row r="7012" spans="1:1" x14ac:dyDescent="0.45">
      <c r="A7012"/>
    </row>
    <row r="7013" spans="1:1" x14ac:dyDescent="0.45">
      <c r="A7013"/>
    </row>
    <row r="7014" spans="1:1" x14ac:dyDescent="0.45">
      <c r="A7014"/>
    </row>
    <row r="7015" spans="1:1" x14ac:dyDescent="0.45">
      <c r="A7015"/>
    </row>
    <row r="7016" spans="1:1" x14ac:dyDescent="0.45">
      <c r="A7016"/>
    </row>
    <row r="7017" spans="1:1" x14ac:dyDescent="0.45">
      <c r="A7017"/>
    </row>
    <row r="7018" spans="1:1" x14ac:dyDescent="0.45">
      <c r="A7018"/>
    </row>
    <row r="7019" spans="1:1" x14ac:dyDescent="0.45">
      <c r="A7019"/>
    </row>
    <row r="7020" spans="1:1" x14ac:dyDescent="0.45">
      <c r="A7020"/>
    </row>
    <row r="7021" spans="1:1" x14ac:dyDescent="0.45">
      <c r="A7021"/>
    </row>
    <row r="7022" spans="1:1" x14ac:dyDescent="0.45">
      <c r="A7022"/>
    </row>
    <row r="7023" spans="1:1" x14ac:dyDescent="0.45">
      <c r="A7023"/>
    </row>
    <row r="7024" spans="1:1" x14ac:dyDescent="0.45">
      <c r="A7024"/>
    </row>
    <row r="7025" spans="1:1" x14ac:dyDescent="0.45">
      <c r="A7025"/>
    </row>
    <row r="7026" spans="1:1" x14ac:dyDescent="0.45">
      <c r="A7026"/>
    </row>
    <row r="7027" spans="1:1" x14ac:dyDescent="0.45">
      <c r="A7027"/>
    </row>
    <row r="7028" spans="1:1" x14ac:dyDescent="0.45">
      <c r="A7028"/>
    </row>
    <row r="7029" spans="1:1" x14ac:dyDescent="0.45">
      <c r="A7029"/>
    </row>
    <row r="7030" spans="1:1" x14ac:dyDescent="0.45">
      <c r="A7030"/>
    </row>
    <row r="7031" spans="1:1" x14ac:dyDescent="0.45">
      <c r="A7031"/>
    </row>
    <row r="7032" spans="1:1" x14ac:dyDescent="0.45">
      <c r="A7032"/>
    </row>
    <row r="7033" spans="1:1" x14ac:dyDescent="0.45">
      <c r="A7033"/>
    </row>
    <row r="7034" spans="1:1" x14ac:dyDescent="0.45">
      <c r="A7034"/>
    </row>
    <row r="7035" spans="1:1" x14ac:dyDescent="0.45">
      <c r="A7035"/>
    </row>
    <row r="7036" spans="1:1" x14ac:dyDescent="0.45">
      <c r="A7036"/>
    </row>
    <row r="7037" spans="1:1" x14ac:dyDescent="0.45">
      <c r="A7037"/>
    </row>
    <row r="7038" spans="1:1" x14ac:dyDescent="0.45">
      <c r="A7038"/>
    </row>
    <row r="7039" spans="1:1" x14ac:dyDescent="0.45">
      <c r="A7039"/>
    </row>
    <row r="7040" spans="1:1" x14ac:dyDescent="0.45">
      <c r="A7040"/>
    </row>
    <row r="7041" spans="1:1" x14ac:dyDescent="0.45">
      <c r="A7041"/>
    </row>
    <row r="7042" spans="1:1" x14ac:dyDescent="0.45">
      <c r="A7042"/>
    </row>
    <row r="7043" spans="1:1" x14ac:dyDescent="0.45">
      <c r="A7043"/>
    </row>
    <row r="7044" spans="1:1" x14ac:dyDescent="0.45">
      <c r="A7044"/>
    </row>
    <row r="7045" spans="1:1" x14ac:dyDescent="0.45">
      <c r="A7045"/>
    </row>
    <row r="7046" spans="1:1" x14ac:dyDescent="0.45">
      <c r="A7046"/>
    </row>
    <row r="7047" spans="1:1" x14ac:dyDescent="0.45">
      <c r="A7047"/>
    </row>
    <row r="7048" spans="1:1" x14ac:dyDescent="0.45">
      <c r="A7048"/>
    </row>
    <row r="7049" spans="1:1" x14ac:dyDescent="0.45">
      <c r="A7049"/>
    </row>
    <row r="7050" spans="1:1" x14ac:dyDescent="0.45">
      <c r="A7050"/>
    </row>
    <row r="7051" spans="1:1" x14ac:dyDescent="0.45">
      <c r="A7051"/>
    </row>
    <row r="7052" spans="1:1" x14ac:dyDescent="0.45">
      <c r="A7052"/>
    </row>
    <row r="7053" spans="1:1" x14ac:dyDescent="0.45">
      <c r="A7053"/>
    </row>
    <row r="7054" spans="1:1" x14ac:dyDescent="0.45">
      <c r="A7054"/>
    </row>
    <row r="7055" spans="1:1" x14ac:dyDescent="0.45">
      <c r="A7055"/>
    </row>
    <row r="7056" spans="1:1" x14ac:dyDescent="0.45">
      <c r="A7056"/>
    </row>
    <row r="7057" spans="1:1" x14ac:dyDescent="0.45">
      <c r="A7057"/>
    </row>
    <row r="7058" spans="1:1" x14ac:dyDescent="0.45">
      <c r="A7058"/>
    </row>
    <row r="7059" spans="1:1" x14ac:dyDescent="0.45">
      <c r="A7059"/>
    </row>
    <row r="7060" spans="1:1" x14ac:dyDescent="0.45">
      <c r="A7060"/>
    </row>
    <row r="7061" spans="1:1" x14ac:dyDescent="0.45">
      <c r="A7061"/>
    </row>
    <row r="7062" spans="1:1" x14ac:dyDescent="0.45">
      <c r="A7062"/>
    </row>
    <row r="7063" spans="1:1" x14ac:dyDescent="0.45">
      <c r="A7063"/>
    </row>
    <row r="7064" spans="1:1" x14ac:dyDescent="0.45">
      <c r="A7064"/>
    </row>
    <row r="7065" spans="1:1" x14ac:dyDescent="0.45">
      <c r="A7065"/>
    </row>
    <row r="7066" spans="1:1" x14ac:dyDescent="0.45">
      <c r="A7066"/>
    </row>
    <row r="7067" spans="1:1" x14ac:dyDescent="0.45">
      <c r="A7067"/>
    </row>
    <row r="7068" spans="1:1" x14ac:dyDescent="0.45">
      <c r="A7068"/>
    </row>
    <row r="7069" spans="1:1" x14ac:dyDescent="0.45">
      <c r="A7069"/>
    </row>
    <row r="7070" spans="1:1" x14ac:dyDescent="0.45">
      <c r="A7070"/>
    </row>
    <row r="7071" spans="1:1" x14ac:dyDescent="0.45">
      <c r="A7071"/>
    </row>
    <row r="7072" spans="1:1" x14ac:dyDescent="0.45">
      <c r="A7072"/>
    </row>
    <row r="7073" spans="1:1" x14ac:dyDescent="0.45">
      <c r="A7073"/>
    </row>
    <row r="7074" spans="1:1" x14ac:dyDescent="0.45">
      <c r="A7074"/>
    </row>
    <row r="7075" spans="1:1" x14ac:dyDescent="0.45">
      <c r="A7075"/>
    </row>
    <row r="7076" spans="1:1" x14ac:dyDescent="0.45">
      <c r="A7076"/>
    </row>
    <row r="7077" spans="1:1" x14ac:dyDescent="0.45">
      <c r="A7077"/>
    </row>
    <row r="7078" spans="1:1" x14ac:dyDescent="0.45">
      <c r="A7078"/>
    </row>
    <row r="7079" spans="1:1" x14ac:dyDescent="0.45">
      <c r="A7079"/>
    </row>
    <row r="7080" spans="1:1" x14ac:dyDescent="0.45">
      <c r="A7080"/>
    </row>
    <row r="7081" spans="1:1" x14ac:dyDescent="0.45">
      <c r="A7081"/>
    </row>
    <row r="7082" spans="1:1" x14ac:dyDescent="0.45">
      <c r="A7082"/>
    </row>
    <row r="7083" spans="1:1" x14ac:dyDescent="0.45">
      <c r="A7083"/>
    </row>
    <row r="7084" spans="1:1" x14ac:dyDescent="0.45">
      <c r="A7084"/>
    </row>
    <row r="7085" spans="1:1" x14ac:dyDescent="0.45">
      <c r="A7085"/>
    </row>
    <row r="7086" spans="1:1" x14ac:dyDescent="0.45">
      <c r="A7086"/>
    </row>
    <row r="7087" spans="1:1" x14ac:dyDescent="0.45">
      <c r="A7087"/>
    </row>
    <row r="7088" spans="1:1" x14ac:dyDescent="0.45">
      <c r="A7088"/>
    </row>
    <row r="7089" spans="1:1" x14ac:dyDescent="0.45">
      <c r="A7089"/>
    </row>
    <row r="7090" spans="1:1" x14ac:dyDescent="0.45">
      <c r="A7090"/>
    </row>
    <row r="7091" spans="1:1" x14ac:dyDescent="0.45">
      <c r="A7091"/>
    </row>
    <row r="7092" spans="1:1" x14ac:dyDescent="0.45">
      <c r="A7092"/>
    </row>
    <row r="7093" spans="1:1" x14ac:dyDescent="0.45">
      <c r="A7093"/>
    </row>
    <row r="7094" spans="1:1" x14ac:dyDescent="0.45">
      <c r="A7094"/>
    </row>
    <row r="7095" spans="1:1" x14ac:dyDescent="0.45">
      <c r="A7095"/>
    </row>
    <row r="7096" spans="1:1" x14ac:dyDescent="0.45">
      <c r="A7096"/>
    </row>
    <row r="7097" spans="1:1" x14ac:dyDescent="0.45">
      <c r="A7097"/>
    </row>
    <row r="7098" spans="1:1" x14ac:dyDescent="0.45">
      <c r="A7098"/>
    </row>
    <row r="7099" spans="1:1" x14ac:dyDescent="0.45">
      <c r="A7099"/>
    </row>
    <row r="7100" spans="1:1" x14ac:dyDescent="0.45">
      <c r="A7100"/>
    </row>
    <row r="7101" spans="1:1" x14ac:dyDescent="0.45">
      <c r="A7101"/>
    </row>
    <row r="7102" spans="1:1" x14ac:dyDescent="0.45">
      <c r="A7102"/>
    </row>
    <row r="7103" spans="1:1" x14ac:dyDescent="0.45">
      <c r="A7103"/>
    </row>
    <row r="7104" spans="1:1" x14ac:dyDescent="0.45">
      <c r="A7104"/>
    </row>
    <row r="7105" spans="1:1" x14ac:dyDescent="0.45">
      <c r="A7105"/>
    </row>
    <row r="7106" spans="1:1" x14ac:dyDescent="0.45">
      <c r="A7106"/>
    </row>
    <row r="7107" spans="1:1" x14ac:dyDescent="0.45">
      <c r="A7107"/>
    </row>
    <row r="7108" spans="1:1" x14ac:dyDescent="0.45">
      <c r="A7108"/>
    </row>
    <row r="7109" spans="1:1" x14ac:dyDescent="0.45">
      <c r="A7109"/>
    </row>
    <row r="7110" spans="1:1" x14ac:dyDescent="0.45">
      <c r="A7110"/>
    </row>
    <row r="7111" spans="1:1" x14ac:dyDescent="0.45">
      <c r="A7111"/>
    </row>
    <row r="7112" spans="1:1" x14ac:dyDescent="0.45">
      <c r="A7112"/>
    </row>
    <row r="7113" spans="1:1" x14ac:dyDescent="0.45">
      <c r="A7113"/>
    </row>
    <row r="7114" spans="1:1" x14ac:dyDescent="0.45">
      <c r="A7114"/>
    </row>
    <row r="7115" spans="1:1" x14ac:dyDescent="0.45">
      <c r="A7115"/>
    </row>
    <row r="7116" spans="1:1" x14ac:dyDescent="0.45">
      <c r="A7116"/>
    </row>
    <row r="7117" spans="1:1" x14ac:dyDescent="0.45">
      <c r="A7117"/>
    </row>
    <row r="7118" spans="1:1" x14ac:dyDescent="0.45">
      <c r="A7118"/>
    </row>
    <row r="7119" spans="1:1" x14ac:dyDescent="0.45">
      <c r="A7119"/>
    </row>
    <row r="7120" spans="1:1" x14ac:dyDescent="0.45">
      <c r="A7120"/>
    </row>
    <row r="7121" spans="1:1" x14ac:dyDescent="0.45">
      <c r="A7121"/>
    </row>
    <row r="7122" spans="1:1" x14ac:dyDescent="0.45">
      <c r="A7122"/>
    </row>
    <row r="7123" spans="1:1" x14ac:dyDescent="0.45">
      <c r="A7123"/>
    </row>
    <row r="7124" spans="1:1" x14ac:dyDescent="0.45">
      <c r="A7124"/>
    </row>
    <row r="7125" spans="1:1" x14ac:dyDescent="0.45">
      <c r="A7125"/>
    </row>
    <row r="7126" spans="1:1" x14ac:dyDescent="0.45">
      <c r="A7126"/>
    </row>
    <row r="7127" spans="1:1" x14ac:dyDescent="0.45">
      <c r="A7127"/>
    </row>
    <row r="7128" spans="1:1" x14ac:dyDescent="0.45">
      <c r="A7128"/>
    </row>
    <row r="7129" spans="1:1" x14ac:dyDescent="0.45">
      <c r="A7129"/>
    </row>
    <row r="7130" spans="1:1" x14ac:dyDescent="0.45">
      <c r="A7130"/>
    </row>
    <row r="7131" spans="1:1" x14ac:dyDescent="0.45">
      <c r="A7131"/>
    </row>
    <row r="7132" spans="1:1" x14ac:dyDescent="0.45">
      <c r="A7132"/>
    </row>
    <row r="7133" spans="1:1" x14ac:dyDescent="0.45">
      <c r="A7133"/>
    </row>
    <row r="7134" spans="1:1" x14ac:dyDescent="0.45">
      <c r="A7134"/>
    </row>
    <row r="7135" spans="1:1" x14ac:dyDescent="0.45">
      <c r="A7135"/>
    </row>
    <row r="7136" spans="1:1" x14ac:dyDescent="0.45">
      <c r="A7136"/>
    </row>
    <row r="7137" spans="1:1" x14ac:dyDescent="0.45">
      <c r="A7137"/>
    </row>
    <row r="7138" spans="1:1" x14ac:dyDescent="0.45">
      <c r="A7138"/>
    </row>
    <row r="7139" spans="1:1" x14ac:dyDescent="0.45">
      <c r="A7139"/>
    </row>
    <row r="7140" spans="1:1" x14ac:dyDescent="0.45">
      <c r="A7140"/>
    </row>
    <row r="7141" spans="1:1" x14ac:dyDescent="0.45">
      <c r="A7141"/>
    </row>
    <row r="7142" spans="1:1" x14ac:dyDescent="0.45">
      <c r="A7142"/>
    </row>
    <row r="7143" spans="1:1" x14ac:dyDescent="0.45">
      <c r="A7143"/>
    </row>
    <row r="7144" spans="1:1" x14ac:dyDescent="0.45">
      <c r="A7144"/>
    </row>
    <row r="7145" spans="1:1" x14ac:dyDescent="0.45">
      <c r="A7145"/>
    </row>
    <row r="7146" spans="1:1" x14ac:dyDescent="0.45">
      <c r="A7146"/>
    </row>
    <row r="7147" spans="1:1" x14ac:dyDescent="0.45">
      <c r="A7147"/>
    </row>
    <row r="7148" spans="1:1" x14ac:dyDescent="0.45">
      <c r="A7148"/>
    </row>
    <row r="7149" spans="1:1" x14ac:dyDescent="0.45">
      <c r="A7149"/>
    </row>
    <row r="7150" spans="1:1" x14ac:dyDescent="0.45">
      <c r="A7150"/>
    </row>
    <row r="7151" spans="1:1" x14ac:dyDescent="0.45">
      <c r="A7151"/>
    </row>
    <row r="7152" spans="1:1" x14ac:dyDescent="0.45">
      <c r="A7152"/>
    </row>
    <row r="7153" spans="1:1" x14ac:dyDescent="0.45">
      <c r="A7153"/>
    </row>
    <row r="7154" spans="1:1" x14ac:dyDescent="0.45">
      <c r="A7154"/>
    </row>
    <row r="7155" spans="1:1" x14ac:dyDescent="0.45">
      <c r="A7155"/>
    </row>
    <row r="7156" spans="1:1" x14ac:dyDescent="0.45">
      <c r="A7156"/>
    </row>
    <row r="7157" spans="1:1" x14ac:dyDescent="0.45">
      <c r="A7157"/>
    </row>
    <row r="7158" spans="1:1" x14ac:dyDescent="0.45">
      <c r="A7158"/>
    </row>
    <row r="7159" spans="1:1" x14ac:dyDescent="0.45">
      <c r="A7159"/>
    </row>
    <row r="7160" spans="1:1" x14ac:dyDescent="0.45">
      <c r="A7160"/>
    </row>
    <row r="7161" spans="1:1" x14ac:dyDescent="0.45">
      <c r="A7161"/>
    </row>
    <row r="7162" spans="1:1" x14ac:dyDescent="0.45">
      <c r="A7162"/>
    </row>
    <row r="7163" spans="1:1" x14ac:dyDescent="0.45">
      <c r="A7163"/>
    </row>
    <row r="7164" spans="1:1" x14ac:dyDescent="0.45">
      <c r="A7164"/>
    </row>
    <row r="7165" spans="1:1" x14ac:dyDescent="0.45">
      <c r="A7165"/>
    </row>
    <row r="7166" spans="1:1" x14ac:dyDescent="0.45">
      <c r="A7166"/>
    </row>
    <row r="7167" spans="1:1" x14ac:dyDescent="0.45">
      <c r="A7167"/>
    </row>
    <row r="7168" spans="1:1" x14ac:dyDescent="0.45">
      <c r="A7168"/>
    </row>
    <row r="7169" spans="1:1" x14ac:dyDescent="0.45">
      <c r="A7169"/>
    </row>
    <row r="7170" spans="1:1" x14ac:dyDescent="0.45">
      <c r="A7170"/>
    </row>
    <row r="7171" spans="1:1" x14ac:dyDescent="0.45">
      <c r="A7171"/>
    </row>
    <row r="7172" spans="1:1" x14ac:dyDescent="0.45">
      <c r="A7172"/>
    </row>
    <row r="7173" spans="1:1" x14ac:dyDescent="0.45">
      <c r="A7173"/>
    </row>
    <row r="7174" spans="1:1" x14ac:dyDescent="0.45">
      <c r="A7174"/>
    </row>
    <row r="7175" spans="1:1" x14ac:dyDescent="0.45">
      <c r="A7175"/>
    </row>
    <row r="7176" spans="1:1" x14ac:dyDescent="0.45">
      <c r="A7176"/>
    </row>
    <row r="7177" spans="1:1" x14ac:dyDescent="0.45">
      <c r="A7177"/>
    </row>
    <row r="7178" spans="1:1" x14ac:dyDescent="0.45">
      <c r="A7178"/>
    </row>
    <row r="7179" spans="1:1" x14ac:dyDescent="0.45">
      <c r="A7179"/>
    </row>
    <row r="7180" spans="1:1" x14ac:dyDescent="0.45">
      <c r="A7180"/>
    </row>
    <row r="7181" spans="1:1" x14ac:dyDescent="0.45">
      <c r="A7181"/>
    </row>
    <row r="7182" spans="1:1" x14ac:dyDescent="0.45">
      <c r="A7182"/>
    </row>
    <row r="7183" spans="1:1" x14ac:dyDescent="0.45">
      <c r="A7183"/>
    </row>
    <row r="7184" spans="1:1" x14ac:dyDescent="0.45">
      <c r="A7184"/>
    </row>
    <row r="7185" spans="1:1" x14ac:dyDescent="0.45">
      <c r="A7185"/>
    </row>
    <row r="7186" spans="1:1" x14ac:dyDescent="0.45">
      <c r="A7186"/>
    </row>
    <row r="7187" spans="1:1" x14ac:dyDescent="0.45">
      <c r="A7187"/>
    </row>
    <row r="7188" spans="1:1" x14ac:dyDescent="0.45">
      <c r="A7188"/>
    </row>
    <row r="7189" spans="1:1" x14ac:dyDescent="0.45">
      <c r="A7189"/>
    </row>
    <row r="7190" spans="1:1" x14ac:dyDescent="0.45">
      <c r="A7190"/>
    </row>
    <row r="7191" spans="1:1" x14ac:dyDescent="0.45">
      <c r="A7191"/>
    </row>
    <row r="7192" spans="1:1" x14ac:dyDescent="0.45">
      <c r="A7192"/>
    </row>
    <row r="7193" spans="1:1" x14ac:dyDescent="0.45">
      <c r="A7193"/>
    </row>
    <row r="7194" spans="1:1" x14ac:dyDescent="0.45">
      <c r="A7194"/>
    </row>
    <row r="7195" spans="1:1" x14ac:dyDescent="0.45">
      <c r="A7195"/>
    </row>
    <row r="7196" spans="1:1" x14ac:dyDescent="0.45">
      <c r="A7196"/>
    </row>
    <row r="7197" spans="1:1" x14ac:dyDescent="0.45">
      <c r="A7197"/>
    </row>
    <row r="7198" spans="1:1" x14ac:dyDescent="0.45">
      <c r="A7198"/>
    </row>
    <row r="7199" spans="1:1" x14ac:dyDescent="0.45">
      <c r="A7199"/>
    </row>
    <row r="7200" spans="1:1" x14ac:dyDescent="0.45">
      <c r="A7200"/>
    </row>
    <row r="7201" spans="1:1" x14ac:dyDescent="0.45">
      <c r="A7201"/>
    </row>
    <row r="7202" spans="1:1" x14ac:dyDescent="0.45">
      <c r="A7202"/>
    </row>
    <row r="7203" spans="1:1" x14ac:dyDescent="0.45">
      <c r="A7203"/>
    </row>
    <row r="7204" spans="1:1" x14ac:dyDescent="0.45">
      <c r="A7204"/>
    </row>
    <row r="7205" spans="1:1" x14ac:dyDescent="0.45">
      <c r="A7205"/>
    </row>
    <row r="7206" spans="1:1" x14ac:dyDescent="0.45">
      <c r="A7206"/>
    </row>
    <row r="7207" spans="1:1" x14ac:dyDescent="0.45">
      <c r="A7207"/>
    </row>
    <row r="7208" spans="1:1" x14ac:dyDescent="0.45">
      <c r="A7208"/>
    </row>
    <row r="7209" spans="1:1" x14ac:dyDescent="0.45">
      <c r="A7209"/>
    </row>
    <row r="7210" spans="1:1" x14ac:dyDescent="0.45">
      <c r="A7210"/>
    </row>
    <row r="7211" spans="1:1" x14ac:dyDescent="0.45">
      <c r="A7211"/>
    </row>
    <row r="7212" spans="1:1" x14ac:dyDescent="0.45">
      <c r="A7212"/>
    </row>
    <row r="7213" spans="1:1" x14ac:dyDescent="0.45">
      <c r="A7213"/>
    </row>
    <row r="7214" spans="1:1" x14ac:dyDescent="0.45">
      <c r="A7214"/>
    </row>
    <row r="7215" spans="1:1" x14ac:dyDescent="0.45">
      <c r="A7215"/>
    </row>
    <row r="7216" spans="1:1" x14ac:dyDescent="0.45">
      <c r="A7216"/>
    </row>
    <row r="7217" spans="1:1" x14ac:dyDescent="0.45">
      <c r="A7217"/>
    </row>
    <row r="7218" spans="1:1" x14ac:dyDescent="0.45">
      <c r="A7218"/>
    </row>
    <row r="7219" spans="1:1" x14ac:dyDescent="0.45">
      <c r="A7219"/>
    </row>
    <row r="7220" spans="1:1" x14ac:dyDescent="0.45">
      <c r="A7220"/>
    </row>
    <row r="7221" spans="1:1" x14ac:dyDescent="0.45">
      <c r="A7221"/>
    </row>
    <row r="7222" spans="1:1" x14ac:dyDescent="0.45">
      <c r="A7222"/>
    </row>
    <row r="7223" spans="1:1" x14ac:dyDescent="0.45">
      <c r="A7223"/>
    </row>
    <row r="7224" spans="1:1" x14ac:dyDescent="0.45">
      <c r="A7224"/>
    </row>
    <row r="7225" spans="1:1" x14ac:dyDescent="0.45">
      <c r="A7225"/>
    </row>
    <row r="7226" spans="1:1" x14ac:dyDescent="0.45">
      <c r="A7226"/>
    </row>
    <row r="7227" spans="1:1" x14ac:dyDescent="0.45">
      <c r="A7227"/>
    </row>
    <row r="7228" spans="1:1" x14ac:dyDescent="0.45">
      <c r="A7228"/>
    </row>
    <row r="7229" spans="1:1" x14ac:dyDescent="0.45">
      <c r="A7229"/>
    </row>
    <row r="7230" spans="1:1" x14ac:dyDescent="0.45">
      <c r="A7230"/>
    </row>
    <row r="7231" spans="1:1" x14ac:dyDescent="0.45">
      <c r="A7231"/>
    </row>
    <row r="7232" spans="1:1" x14ac:dyDescent="0.45">
      <c r="A7232"/>
    </row>
    <row r="7233" spans="1:1" x14ac:dyDescent="0.45">
      <c r="A7233"/>
    </row>
    <row r="7234" spans="1:1" x14ac:dyDescent="0.45">
      <c r="A7234"/>
    </row>
    <row r="7235" spans="1:1" x14ac:dyDescent="0.45">
      <c r="A7235"/>
    </row>
    <row r="7236" spans="1:1" x14ac:dyDescent="0.45">
      <c r="A7236"/>
    </row>
    <row r="7237" spans="1:1" x14ac:dyDescent="0.45">
      <c r="A7237"/>
    </row>
    <row r="7238" spans="1:1" x14ac:dyDescent="0.45">
      <c r="A7238"/>
    </row>
    <row r="7239" spans="1:1" x14ac:dyDescent="0.45">
      <c r="A7239"/>
    </row>
    <row r="7240" spans="1:1" x14ac:dyDescent="0.45">
      <c r="A7240"/>
    </row>
    <row r="7241" spans="1:1" x14ac:dyDescent="0.45">
      <c r="A7241"/>
    </row>
    <row r="7242" spans="1:1" x14ac:dyDescent="0.45">
      <c r="A7242"/>
    </row>
    <row r="7243" spans="1:1" x14ac:dyDescent="0.45">
      <c r="A7243"/>
    </row>
    <row r="7244" spans="1:1" x14ac:dyDescent="0.45">
      <c r="A7244"/>
    </row>
    <row r="7245" spans="1:1" x14ac:dyDescent="0.45">
      <c r="A7245"/>
    </row>
    <row r="7246" spans="1:1" x14ac:dyDescent="0.45">
      <c r="A7246"/>
    </row>
    <row r="7247" spans="1:1" x14ac:dyDescent="0.45">
      <c r="A7247"/>
    </row>
    <row r="7248" spans="1:1" x14ac:dyDescent="0.45">
      <c r="A7248"/>
    </row>
    <row r="7249" spans="1:1" x14ac:dyDescent="0.45">
      <c r="A7249"/>
    </row>
    <row r="7250" spans="1:1" x14ac:dyDescent="0.45">
      <c r="A7250"/>
    </row>
    <row r="7251" spans="1:1" x14ac:dyDescent="0.45">
      <c r="A7251"/>
    </row>
    <row r="7252" spans="1:1" x14ac:dyDescent="0.45">
      <c r="A7252"/>
    </row>
    <row r="7253" spans="1:1" x14ac:dyDescent="0.45">
      <c r="A7253"/>
    </row>
    <row r="7254" spans="1:1" x14ac:dyDescent="0.45">
      <c r="A7254"/>
    </row>
    <row r="7255" spans="1:1" x14ac:dyDescent="0.45">
      <c r="A7255"/>
    </row>
    <row r="7256" spans="1:1" x14ac:dyDescent="0.45">
      <c r="A7256"/>
    </row>
    <row r="7257" spans="1:1" x14ac:dyDescent="0.45">
      <c r="A7257"/>
    </row>
    <row r="7258" spans="1:1" x14ac:dyDescent="0.45">
      <c r="A7258"/>
    </row>
    <row r="7259" spans="1:1" x14ac:dyDescent="0.45">
      <c r="A7259"/>
    </row>
    <row r="7260" spans="1:1" x14ac:dyDescent="0.45">
      <c r="A7260"/>
    </row>
    <row r="7261" spans="1:1" x14ac:dyDescent="0.45">
      <c r="A7261"/>
    </row>
    <row r="7262" spans="1:1" x14ac:dyDescent="0.45">
      <c r="A7262"/>
    </row>
    <row r="7263" spans="1:1" x14ac:dyDescent="0.45">
      <c r="A7263"/>
    </row>
    <row r="7264" spans="1:1" x14ac:dyDescent="0.45">
      <c r="A7264"/>
    </row>
    <row r="7265" spans="1:1" x14ac:dyDescent="0.45">
      <c r="A7265"/>
    </row>
    <row r="7266" spans="1:1" x14ac:dyDescent="0.45">
      <c r="A7266"/>
    </row>
    <row r="7267" spans="1:1" x14ac:dyDescent="0.45">
      <c r="A7267"/>
    </row>
    <row r="7268" spans="1:1" x14ac:dyDescent="0.45">
      <c r="A7268"/>
    </row>
    <row r="7269" spans="1:1" x14ac:dyDescent="0.45">
      <c r="A7269"/>
    </row>
    <row r="7270" spans="1:1" x14ac:dyDescent="0.45">
      <c r="A7270"/>
    </row>
    <row r="7271" spans="1:1" x14ac:dyDescent="0.45">
      <c r="A7271"/>
    </row>
    <row r="7272" spans="1:1" x14ac:dyDescent="0.45">
      <c r="A7272"/>
    </row>
    <row r="7273" spans="1:1" x14ac:dyDescent="0.45">
      <c r="A7273"/>
    </row>
    <row r="7274" spans="1:1" x14ac:dyDescent="0.45">
      <c r="A7274"/>
    </row>
    <row r="7275" spans="1:1" x14ac:dyDescent="0.45">
      <c r="A7275"/>
    </row>
    <row r="7276" spans="1:1" x14ac:dyDescent="0.45">
      <c r="A7276"/>
    </row>
    <row r="7277" spans="1:1" x14ac:dyDescent="0.45">
      <c r="A7277"/>
    </row>
    <row r="7278" spans="1:1" x14ac:dyDescent="0.45">
      <c r="A7278"/>
    </row>
    <row r="7279" spans="1:1" x14ac:dyDescent="0.45">
      <c r="A7279"/>
    </row>
    <row r="7280" spans="1:1" x14ac:dyDescent="0.45">
      <c r="A7280"/>
    </row>
    <row r="7281" spans="1:1" x14ac:dyDescent="0.45">
      <c r="A7281"/>
    </row>
    <row r="7282" spans="1:1" x14ac:dyDescent="0.45">
      <c r="A7282"/>
    </row>
    <row r="7283" spans="1:1" x14ac:dyDescent="0.45">
      <c r="A7283"/>
    </row>
    <row r="7284" spans="1:1" x14ac:dyDescent="0.45">
      <c r="A7284"/>
    </row>
    <row r="7285" spans="1:1" x14ac:dyDescent="0.45">
      <c r="A7285"/>
    </row>
    <row r="7286" spans="1:1" x14ac:dyDescent="0.45">
      <c r="A7286"/>
    </row>
    <row r="7287" spans="1:1" x14ac:dyDescent="0.45">
      <c r="A7287"/>
    </row>
    <row r="7288" spans="1:1" x14ac:dyDescent="0.45">
      <c r="A7288"/>
    </row>
    <row r="7289" spans="1:1" x14ac:dyDescent="0.45">
      <c r="A7289"/>
    </row>
    <row r="7290" spans="1:1" x14ac:dyDescent="0.45">
      <c r="A7290"/>
    </row>
    <row r="7291" spans="1:1" x14ac:dyDescent="0.45">
      <c r="A7291"/>
    </row>
    <row r="7292" spans="1:1" x14ac:dyDescent="0.45">
      <c r="A7292"/>
    </row>
    <row r="7293" spans="1:1" x14ac:dyDescent="0.45">
      <c r="A7293"/>
    </row>
    <row r="7294" spans="1:1" x14ac:dyDescent="0.45">
      <c r="A7294"/>
    </row>
    <row r="7295" spans="1:1" x14ac:dyDescent="0.45">
      <c r="A7295"/>
    </row>
    <row r="7296" spans="1:1" x14ac:dyDescent="0.45">
      <c r="A7296"/>
    </row>
    <row r="7297" spans="1:1" x14ac:dyDescent="0.45">
      <c r="A7297"/>
    </row>
    <row r="7298" spans="1:1" x14ac:dyDescent="0.45">
      <c r="A7298"/>
    </row>
    <row r="7299" spans="1:1" x14ac:dyDescent="0.45">
      <c r="A7299"/>
    </row>
    <row r="7300" spans="1:1" x14ac:dyDescent="0.45">
      <c r="A7300"/>
    </row>
    <row r="7301" spans="1:1" x14ac:dyDescent="0.45">
      <c r="A7301"/>
    </row>
    <row r="7302" spans="1:1" x14ac:dyDescent="0.45">
      <c r="A7302"/>
    </row>
    <row r="7303" spans="1:1" x14ac:dyDescent="0.45">
      <c r="A7303"/>
    </row>
    <row r="7304" spans="1:1" x14ac:dyDescent="0.45">
      <c r="A7304"/>
    </row>
    <row r="7305" spans="1:1" x14ac:dyDescent="0.45">
      <c r="A7305"/>
    </row>
    <row r="7306" spans="1:1" x14ac:dyDescent="0.45">
      <c r="A7306"/>
    </row>
    <row r="7307" spans="1:1" x14ac:dyDescent="0.45">
      <c r="A7307"/>
    </row>
    <row r="7308" spans="1:1" x14ac:dyDescent="0.45">
      <c r="A7308"/>
    </row>
    <row r="7309" spans="1:1" x14ac:dyDescent="0.45">
      <c r="A7309"/>
    </row>
    <row r="7310" spans="1:1" x14ac:dyDescent="0.45">
      <c r="A7310"/>
    </row>
    <row r="7311" spans="1:1" x14ac:dyDescent="0.45">
      <c r="A7311"/>
    </row>
    <row r="7312" spans="1:1" x14ac:dyDescent="0.45">
      <c r="A7312"/>
    </row>
    <row r="7313" spans="1:1" x14ac:dyDescent="0.45">
      <c r="A7313"/>
    </row>
    <row r="7314" spans="1:1" x14ac:dyDescent="0.45">
      <c r="A7314"/>
    </row>
    <row r="7315" spans="1:1" x14ac:dyDescent="0.45">
      <c r="A7315"/>
    </row>
    <row r="7316" spans="1:1" x14ac:dyDescent="0.45">
      <c r="A7316"/>
    </row>
    <row r="7317" spans="1:1" x14ac:dyDescent="0.45">
      <c r="A7317"/>
    </row>
    <row r="7318" spans="1:1" x14ac:dyDescent="0.45">
      <c r="A7318"/>
    </row>
    <row r="7319" spans="1:1" x14ac:dyDescent="0.45">
      <c r="A7319"/>
    </row>
    <row r="7320" spans="1:1" x14ac:dyDescent="0.45">
      <c r="A7320"/>
    </row>
    <row r="7321" spans="1:1" x14ac:dyDescent="0.45">
      <c r="A7321"/>
    </row>
    <row r="7322" spans="1:1" x14ac:dyDescent="0.45">
      <c r="A7322"/>
    </row>
    <row r="7323" spans="1:1" x14ac:dyDescent="0.45">
      <c r="A7323"/>
    </row>
    <row r="7324" spans="1:1" x14ac:dyDescent="0.45">
      <c r="A7324"/>
    </row>
    <row r="7325" spans="1:1" x14ac:dyDescent="0.45">
      <c r="A7325"/>
    </row>
    <row r="7326" spans="1:1" x14ac:dyDescent="0.45">
      <c r="A7326"/>
    </row>
    <row r="7327" spans="1:1" x14ac:dyDescent="0.45">
      <c r="A7327"/>
    </row>
    <row r="7328" spans="1:1" x14ac:dyDescent="0.45">
      <c r="A7328"/>
    </row>
    <row r="7329" spans="1:1" x14ac:dyDescent="0.45">
      <c r="A7329"/>
    </row>
    <row r="7330" spans="1:1" x14ac:dyDescent="0.45">
      <c r="A7330"/>
    </row>
    <row r="7331" spans="1:1" x14ac:dyDescent="0.45">
      <c r="A7331"/>
    </row>
    <row r="7332" spans="1:1" x14ac:dyDescent="0.45">
      <c r="A7332"/>
    </row>
    <row r="7333" spans="1:1" x14ac:dyDescent="0.45">
      <c r="A7333"/>
    </row>
    <row r="7334" spans="1:1" x14ac:dyDescent="0.45">
      <c r="A7334"/>
    </row>
    <row r="7335" spans="1:1" x14ac:dyDescent="0.45">
      <c r="A7335"/>
    </row>
    <row r="7336" spans="1:1" x14ac:dyDescent="0.45">
      <c r="A7336"/>
    </row>
    <row r="7337" spans="1:1" x14ac:dyDescent="0.45">
      <c r="A7337"/>
    </row>
    <row r="7338" spans="1:1" x14ac:dyDescent="0.45">
      <c r="A7338"/>
    </row>
    <row r="7339" spans="1:1" x14ac:dyDescent="0.45">
      <c r="A7339"/>
    </row>
    <row r="7340" spans="1:1" x14ac:dyDescent="0.45">
      <c r="A7340"/>
    </row>
    <row r="7341" spans="1:1" x14ac:dyDescent="0.45">
      <c r="A7341"/>
    </row>
    <row r="7342" spans="1:1" x14ac:dyDescent="0.45">
      <c r="A7342"/>
    </row>
    <row r="7343" spans="1:1" x14ac:dyDescent="0.45">
      <c r="A7343"/>
    </row>
    <row r="7344" spans="1:1" x14ac:dyDescent="0.45">
      <c r="A7344"/>
    </row>
    <row r="7345" spans="1:1" x14ac:dyDescent="0.45">
      <c r="A7345"/>
    </row>
    <row r="7346" spans="1:1" x14ac:dyDescent="0.45">
      <c r="A7346"/>
    </row>
    <row r="7347" spans="1:1" x14ac:dyDescent="0.45">
      <c r="A7347"/>
    </row>
    <row r="7348" spans="1:1" x14ac:dyDescent="0.45">
      <c r="A7348"/>
    </row>
    <row r="7349" spans="1:1" x14ac:dyDescent="0.45">
      <c r="A7349"/>
    </row>
    <row r="7350" spans="1:1" x14ac:dyDescent="0.45">
      <c r="A7350"/>
    </row>
    <row r="7351" spans="1:1" x14ac:dyDescent="0.45">
      <c r="A7351"/>
    </row>
    <row r="7352" spans="1:1" x14ac:dyDescent="0.45">
      <c r="A7352"/>
    </row>
    <row r="7353" spans="1:1" x14ac:dyDescent="0.45">
      <c r="A7353"/>
    </row>
    <row r="7354" spans="1:1" x14ac:dyDescent="0.45">
      <c r="A7354"/>
    </row>
    <row r="7355" spans="1:1" x14ac:dyDescent="0.45">
      <c r="A7355"/>
    </row>
    <row r="7356" spans="1:1" x14ac:dyDescent="0.45">
      <c r="A7356"/>
    </row>
    <row r="7357" spans="1:1" x14ac:dyDescent="0.45">
      <c r="A7357"/>
    </row>
    <row r="7358" spans="1:1" x14ac:dyDescent="0.45">
      <c r="A7358"/>
    </row>
    <row r="7359" spans="1:1" x14ac:dyDescent="0.45">
      <c r="A7359"/>
    </row>
    <row r="7360" spans="1:1" x14ac:dyDescent="0.45">
      <c r="A7360"/>
    </row>
    <row r="7361" spans="1:1" x14ac:dyDescent="0.45">
      <c r="A7361"/>
    </row>
    <row r="7362" spans="1:1" x14ac:dyDescent="0.45">
      <c r="A7362"/>
    </row>
    <row r="7363" spans="1:1" x14ac:dyDescent="0.45">
      <c r="A7363"/>
    </row>
    <row r="7364" spans="1:1" x14ac:dyDescent="0.45">
      <c r="A7364"/>
    </row>
    <row r="7365" spans="1:1" x14ac:dyDescent="0.45">
      <c r="A7365"/>
    </row>
    <row r="7366" spans="1:1" x14ac:dyDescent="0.45">
      <c r="A7366"/>
    </row>
    <row r="7367" spans="1:1" x14ac:dyDescent="0.45">
      <c r="A7367"/>
    </row>
    <row r="7368" spans="1:1" x14ac:dyDescent="0.45">
      <c r="A7368"/>
    </row>
    <row r="7369" spans="1:1" x14ac:dyDescent="0.45">
      <c r="A7369"/>
    </row>
    <row r="7370" spans="1:1" x14ac:dyDescent="0.45">
      <c r="A7370"/>
    </row>
    <row r="7371" spans="1:1" x14ac:dyDescent="0.45">
      <c r="A7371"/>
    </row>
    <row r="7372" spans="1:1" x14ac:dyDescent="0.45">
      <c r="A7372"/>
    </row>
    <row r="7373" spans="1:1" x14ac:dyDescent="0.45">
      <c r="A7373"/>
    </row>
    <row r="7374" spans="1:1" x14ac:dyDescent="0.45">
      <c r="A7374"/>
    </row>
    <row r="7375" spans="1:1" x14ac:dyDescent="0.45">
      <c r="A7375"/>
    </row>
    <row r="7376" spans="1:1" x14ac:dyDescent="0.45">
      <c r="A7376"/>
    </row>
    <row r="7377" spans="1:1" x14ac:dyDescent="0.45">
      <c r="A7377"/>
    </row>
    <row r="7378" spans="1:1" x14ac:dyDescent="0.45">
      <c r="A7378"/>
    </row>
    <row r="7379" spans="1:1" x14ac:dyDescent="0.45">
      <c r="A7379"/>
    </row>
    <row r="7380" spans="1:1" x14ac:dyDescent="0.45">
      <c r="A7380"/>
    </row>
    <row r="7381" spans="1:1" x14ac:dyDescent="0.45">
      <c r="A7381"/>
    </row>
    <row r="7382" spans="1:1" x14ac:dyDescent="0.45">
      <c r="A7382"/>
    </row>
    <row r="7383" spans="1:1" x14ac:dyDescent="0.45">
      <c r="A7383"/>
    </row>
    <row r="7384" spans="1:1" x14ac:dyDescent="0.45">
      <c r="A7384"/>
    </row>
    <row r="7385" spans="1:1" x14ac:dyDescent="0.45">
      <c r="A7385"/>
    </row>
    <row r="7386" spans="1:1" x14ac:dyDescent="0.45">
      <c r="A7386"/>
    </row>
    <row r="7387" spans="1:1" x14ac:dyDescent="0.45">
      <c r="A7387"/>
    </row>
    <row r="7388" spans="1:1" x14ac:dyDescent="0.45">
      <c r="A7388"/>
    </row>
    <row r="7389" spans="1:1" x14ac:dyDescent="0.45">
      <c r="A7389"/>
    </row>
    <row r="7390" spans="1:1" x14ac:dyDescent="0.45">
      <c r="A7390"/>
    </row>
    <row r="7391" spans="1:1" x14ac:dyDescent="0.45">
      <c r="A7391"/>
    </row>
    <row r="7392" spans="1:1" x14ac:dyDescent="0.45">
      <c r="A7392"/>
    </row>
    <row r="7393" spans="1:1" x14ac:dyDescent="0.45">
      <c r="A7393"/>
    </row>
    <row r="7394" spans="1:1" x14ac:dyDescent="0.45">
      <c r="A7394"/>
    </row>
    <row r="7395" spans="1:1" x14ac:dyDescent="0.45">
      <c r="A7395"/>
    </row>
    <row r="7396" spans="1:1" x14ac:dyDescent="0.45">
      <c r="A7396"/>
    </row>
    <row r="7397" spans="1:1" x14ac:dyDescent="0.45">
      <c r="A7397"/>
    </row>
    <row r="7398" spans="1:1" x14ac:dyDescent="0.45">
      <c r="A7398"/>
    </row>
    <row r="7399" spans="1:1" x14ac:dyDescent="0.45">
      <c r="A7399"/>
    </row>
    <row r="7400" spans="1:1" x14ac:dyDescent="0.45">
      <c r="A7400"/>
    </row>
    <row r="7401" spans="1:1" x14ac:dyDescent="0.45">
      <c r="A7401"/>
    </row>
    <row r="7402" spans="1:1" x14ac:dyDescent="0.45">
      <c r="A7402"/>
    </row>
    <row r="7403" spans="1:1" x14ac:dyDescent="0.45">
      <c r="A7403"/>
    </row>
    <row r="7404" spans="1:1" x14ac:dyDescent="0.45">
      <c r="A7404"/>
    </row>
    <row r="7405" spans="1:1" x14ac:dyDescent="0.45">
      <c r="A7405"/>
    </row>
    <row r="7406" spans="1:1" x14ac:dyDescent="0.45">
      <c r="A7406"/>
    </row>
    <row r="7407" spans="1:1" x14ac:dyDescent="0.45">
      <c r="A7407"/>
    </row>
    <row r="7408" spans="1:1" x14ac:dyDescent="0.45">
      <c r="A7408"/>
    </row>
    <row r="7409" spans="1:1" x14ac:dyDescent="0.45">
      <c r="A7409"/>
    </row>
    <row r="7410" spans="1:1" x14ac:dyDescent="0.45">
      <c r="A7410"/>
    </row>
    <row r="7411" spans="1:1" x14ac:dyDescent="0.45">
      <c r="A7411"/>
    </row>
    <row r="7412" spans="1:1" x14ac:dyDescent="0.45">
      <c r="A7412"/>
    </row>
    <row r="7413" spans="1:1" x14ac:dyDescent="0.45">
      <c r="A7413"/>
    </row>
    <row r="7414" spans="1:1" x14ac:dyDescent="0.45">
      <c r="A7414"/>
    </row>
    <row r="7415" spans="1:1" x14ac:dyDescent="0.45">
      <c r="A7415"/>
    </row>
    <row r="7416" spans="1:1" x14ac:dyDescent="0.45">
      <c r="A7416"/>
    </row>
    <row r="7417" spans="1:1" x14ac:dyDescent="0.45">
      <c r="A7417"/>
    </row>
    <row r="7418" spans="1:1" x14ac:dyDescent="0.45">
      <c r="A7418"/>
    </row>
    <row r="7419" spans="1:1" x14ac:dyDescent="0.45">
      <c r="A7419"/>
    </row>
    <row r="7420" spans="1:1" x14ac:dyDescent="0.45">
      <c r="A7420"/>
    </row>
    <row r="7421" spans="1:1" x14ac:dyDescent="0.45">
      <c r="A7421"/>
    </row>
    <row r="7422" spans="1:1" x14ac:dyDescent="0.45">
      <c r="A7422"/>
    </row>
    <row r="7423" spans="1:1" x14ac:dyDescent="0.45">
      <c r="A7423"/>
    </row>
    <row r="7424" spans="1:1" x14ac:dyDescent="0.45">
      <c r="A7424"/>
    </row>
    <row r="7425" spans="1:1" x14ac:dyDescent="0.45">
      <c r="A7425"/>
    </row>
    <row r="7426" spans="1:1" x14ac:dyDescent="0.45">
      <c r="A7426"/>
    </row>
    <row r="7427" spans="1:1" x14ac:dyDescent="0.45">
      <c r="A7427"/>
    </row>
    <row r="7428" spans="1:1" x14ac:dyDescent="0.45">
      <c r="A7428"/>
    </row>
    <row r="7429" spans="1:1" x14ac:dyDescent="0.45">
      <c r="A7429"/>
    </row>
    <row r="7430" spans="1:1" x14ac:dyDescent="0.45">
      <c r="A7430"/>
    </row>
    <row r="7431" spans="1:1" x14ac:dyDescent="0.45">
      <c r="A7431"/>
    </row>
    <row r="7432" spans="1:1" x14ac:dyDescent="0.45">
      <c r="A7432"/>
    </row>
    <row r="7433" spans="1:1" x14ac:dyDescent="0.45">
      <c r="A7433"/>
    </row>
    <row r="7434" spans="1:1" x14ac:dyDescent="0.45">
      <c r="A7434"/>
    </row>
    <row r="7435" spans="1:1" x14ac:dyDescent="0.45">
      <c r="A7435"/>
    </row>
    <row r="7436" spans="1:1" x14ac:dyDescent="0.45">
      <c r="A7436"/>
    </row>
    <row r="7437" spans="1:1" x14ac:dyDescent="0.45">
      <c r="A7437"/>
    </row>
    <row r="7438" spans="1:1" x14ac:dyDescent="0.45">
      <c r="A7438"/>
    </row>
    <row r="7439" spans="1:1" x14ac:dyDescent="0.45">
      <c r="A7439"/>
    </row>
    <row r="7440" spans="1:1" x14ac:dyDescent="0.45">
      <c r="A7440"/>
    </row>
    <row r="7441" spans="1:1" x14ac:dyDescent="0.45">
      <c r="A7441"/>
    </row>
    <row r="7442" spans="1:1" x14ac:dyDescent="0.45">
      <c r="A7442"/>
    </row>
    <row r="7443" spans="1:1" x14ac:dyDescent="0.45">
      <c r="A7443"/>
    </row>
    <row r="7444" spans="1:1" x14ac:dyDescent="0.45">
      <c r="A7444"/>
    </row>
    <row r="7445" spans="1:1" x14ac:dyDescent="0.45">
      <c r="A7445"/>
    </row>
    <row r="7446" spans="1:1" x14ac:dyDescent="0.45">
      <c r="A7446"/>
    </row>
    <row r="7447" spans="1:1" x14ac:dyDescent="0.45">
      <c r="A7447"/>
    </row>
    <row r="7448" spans="1:1" x14ac:dyDescent="0.45">
      <c r="A7448"/>
    </row>
    <row r="7449" spans="1:1" x14ac:dyDescent="0.45">
      <c r="A7449"/>
    </row>
    <row r="7450" spans="1:1" x14ac:dyDescent="0.45">
      <c r="A7450"/>
    </row>
    <row r="7451" spans="1:1" x14ac:dyDescent="0.45">
      <c r="A7451"/>
    </row>
    <row r="7452" spans="1:1" x14ac:dyDescent="0.45">
      <c r="A7452"/>
    </row>
    <row r="7453" spans="1:1" x14ac:dyDescent="0.45">
      <c r="A7453"/>
    </row>
    <row r="7454" spans="1:1" x14ac:dyDescent="0.45">
      <c r="A7454"/>
    </row>
    <row r="7455" spans="1:1" x14ac:dyDescent="0.45">
      <c r="A7455"/>
    </row>
    <row r="7456" spans="1:1" x14ac:dyDescent="0.45">
      <c r="A7456"/>
    </row>
    <row r="7457" spans="1:1" x14ac:dyDescent="0.45">
      <c r="A7457"/>
    </row>
    <row r="7458" spans="1:1" x14ac:dyDescent="0.45">
      <c r="A7458"/>
    </row>
    <row r="7459" spans="1:1" x14ac:dyDescent="0.45">
      <c r="A7459"/>
    </row>
    <row r="7460" spans="1:1" x14ac:dyDescent="0.45">
      <c r="A7460"/>
    </row>
    <row r="7461" spans="1:1" x14ac:dyDescent="0.45">
      <c r="A7461"/>
    </row>
    <row r="7462" spans="1:1" x14ac:dyDescent="0.45">
      <c r="A7462"/>
    </row>
    <row r="7463" spans="1:1" x14ac:dyDescent="0.45">
      <c r="A7463"/>
    </row>
    <row r="7464" spans="1:1" x14ac:dyDescent="0.45">
      <c r="A7464"/>
    </row>
    <row r="7465" spans="1:1" x14ac:dyDescent="0.45">
      <c r="A7465"/>
    </row>
    <row r="7466" spans="1:1" x14ac:dyDescent="0.45">
      <c r="A7466"/>
    </row>
    <row r="7467" spans="1:1" x14ac:dyDescent="0.45">
      <c r="A7467"/>
    </row>
    <row r="7468" spans="1:1" x14ac:dyDescent="0.45">
      <c r="A7468"/>
    </row>
    <row r="7469" spans="1:1" x14ac:dyDescent="0.45">
      <c r="A7469"/>
    </row>
    <row r="7470" spans="1:1" x14ac:dyDescent="0.45">
      <c r="A7470"/>
    </row>
    <row r="7471" spans="1:1" x14ac:dyDescent="0.45">
      <c r="A7471"/>
    </row>
    <row r="7472" spans="1:1" x14ac:dyDescent="0.45">
      <c r="A7472"/>
    </row>
    <row r="7473" spans="1:1" x14ac:dyDescent="0.45">
      <c r="A7473"/>
    </row>
    <row r="7474" spans="1:1" x14ac:dyDescent="0.45">
      <c r="A7474"/>
    </row>
    <row r="7475" spans="1:1" x14ac:dyDescent="0.45">
      <c r="A7475"/>
    </row>
    <row r="7476" spans="1:1" x14ac:dyDescent="0.45">
      <c r="A7476"/>
    </row>
    <row r="7477" spans="1:1" x14ac:dyDescent="0.45">
      <c r="A7477"/>
    </row>
    <row r="7478" spans="1:1" x14ac:dyDescent="0.45">
      <c r="A7478"/>
    </row>
    <row r="7479" spans="1:1" x14ac:dyDescent="0.45">
      <c r="A7479"/>
    </row>
    <row r="7480" spans="1:1" x14ac:dyDescent="0.45">
      <c r="A7480"/>
    </row>
    <row r="7481" spans="1:1" x14ac:dyDescent="0.45">
      <c r="A7481"/>
    </row>
    <row r="7482" spans="1:1" x14ac:dyDescent="0.45">
      <c r="A7482"/>
    </row>
    <row r="7483" spans="1:1" x14ac:dyDescent="0.45">
      <c r="A7483"/>
    </row>
    <row r="7484" spans="1:1" x14ac:dyDescent="0.45">
      <c r="A7484"/>
    </row>
    <row r="7485" spans="1:1" x14ac:dyDescent="0.45">
      <c r="A7485"/>
    </row>
    <row r="7486" spans="1:1" x14ac:dyDescent="0.45">
      <c r="A7486"/>
    </row>
    <row r="7487" spans="1:1" x14ac:dyDescent="0.45">
      <c r="A7487"/>
    </row>
    <row r="7488" spans="1:1" x14ac:dyDescent="0.45">
      <c r="A7488"/>
    </row>
    <row r="7489" spans="1:1" x14ac:dyDescent="0.45">
      <c r="A7489"/>
    </row>
    <row r="7490" spans="1:1" x14ac:dyDescent="0.45">
      <c r="A7490"/>
    </row>
    <row r="7491" spans="1:1" x14ac:dyDescent="0.45">
      <c r="A7491"/>
    </row>
    <row r="7492" spans="1:1" x14ac:dyDescent="0.45">
      <c r="A7492"/>
    </row>
    <row r="7493" spans="1:1" x14ac:dyDescent="0.45">
      <c r="A7493"/>
    </row>
    <row r="7494" spans="1:1" x14ac:dyDescent="0.45">
      <c r="A7494"/>
    </row>
    <row r="7495" spans="1:1" x14ac:dyDescent="0.45">
      <c r="A7495"/>
    </row>
    <row r="7496" spans="1:1" x14ac:dyDescent="0.45">
      <c r="A7496"/>
    </row>
    <row r="7497" spans="1:1" x14ac:dyDescent="0.45">
      <c r="A7497"/>
    </row>
    <row r="7498" spans="1:1" x14ac:dyDescent="0.45">
      <c r="A7498"/>
    </row>
    <row r="7499" spans="1:1" x14ac:dyDescent="0.45">
      <c r="A7499"/>
    </row>
    <row r="7500" spans="1:1" x14ac:dyDescent="0.45">
      <c r="A7500"/>
    </row>
    <row r="7501" spans="1:1" x14ac:dyDescent="0.45">
      <c r="A7501"/>
    </row>
    <row r="7502" spans="1:1" x14ac:dyDescent="0.45">
      <c r="A7502"/>
    </row>
    <row r="7503" spans="1:1" x14ac:dyDescent="0.45">
      <c r="A7503"/>
    </row>
    <row r="7504" spans="1:1" x14ac:dyDescent="0.45">
      <c r="A7504"/>
    </row>
    <row r="7505" spans="1:1" x14ac:dyDescent="0.45">
      <c r="A7505"/>
    </row>
    <row r="7506" spans="1:1" x14ac:dyDescent="0.45">
      <c r="A7506"/>
    </row>
    <row r="7507" spans="1:1" x14ac:dyDescent="0.45">
      <c r="A7507"/>
    </row>
    <row r="7508" spans="1:1" x14ac:dyDescent="0.45">
      <c r="A7508"/>
    </row>
    <row r="7509" spans="1:1" x14ac:dyDescent="0.45">
      <c r="A7509"/>
    </row>
    <row r="7510" spans="1:1" x14ac:dyDescent="0.45">
      <c r="A7510"/>
    </row>
    <row r="7511" spans="1:1" x14ac:dyDescent="0.45">
      <c r="A7511"/>
    </row>
    <row r="7512" spans="1:1" x14ac:dyDescent="0.45">
      <c r="A7512"/>
    </row>
    <row r="7513" spans="1:1" x14ac:dyDescent="0.45">
      <c r="A7513"/>
    </row>
    <row r="7514" spans="1:1" x14ac:dyDescent="0.45">
      <c r="A7514"/>
    </row>
    <row r="7515" spans="1:1" x14ac:dyDescent="0.45">
      <c r="A7515"/>
    </row>
    <row r="7516" spans="1:1" x14ac:dyDescent="0.45">
      <c r="A7516"/>
    </row>
    <row r="7517" spans="1:1" x14ac:dyDescent="0.45">
      <c r="A7517"/>
    </row>
    <row r="7518" spans="1:1" x14ac:dyDescent="0.45">
      <c r="A7518"/>
    </row>
    <row r="7519" spans="1:1" x14ac:dyDescent="0.45">
      <c r="A7519"/>
    </row>
    <row r="7520" spans="1:1" x14ac:dyDescent="0.45">
      <c r="A7520"/>
    </row>
    <row r="7521" spans="1:1" x14ac:dyDescent="0.45">
      <c r="A7521"/>
    </row>
    <row r="7522" spans="1:1" x14ac:dyDescent="0.45">
      <c r="A7522"/>
    </row>
    <row r="7523" spans="1:1" x14ac:dyDescent="0.45">
      <c r="A7523"/>
    </row>
    <row r="7524" spans="1:1" x14ac:dyDescent="0.45">
      <c r="A7524"/>
    </row>
    <row r="7525" spans="1:1" x14ac:dyDescent="0.45">
      <c r="A7525"/>
    </row>
    <row r="7526" spans="1:1" x14ac:dyDescent="0.45">
      <c r="A7526"/>
    </row>
    <row r="7527" spans="1:1" x14ac:dyDescent="0.45">
      <c r="A7527"/>
    </row>
    <row r="7528" spans="1:1" x14ac:dyDescent="0.45">
      <c r="A7528"/>
    </row>
    <row r="7529" spans="1:1" x14ac:dyDescent="0.45">
      <c r="A7529"/>
    </row>
    <row r="7530" spans="1:1" x14ac:dyDescent="0.45">
      <c r="A7530"/>
    </row>
    <row r="7531" spans="1:1" x14ac:dyDescent="0.45">
      <c r="A7531"/>
    </row>
    <row r="7532" spans="1:1" x14ac:dyDescent="0.45">
      <c r="A7532"/>
    </row>
    <row r="7533" spans="1:1" x14ac:dyDescent="0.45">
      <c r="A7533"/>
    </row>
    <row r="7534" spans="1:1" x14ac:dyDescent="0.45">
      <c r="A7534"/>
    </row>
    <row r="7535" spans="1:1" x14ac:dyDescent="0.45">
      <c r="A7535"/>
    </row>
    <row r="7536" spans="1:1" x14ac:dyDescent="0.45">
      <c r="A7536"/>
    </row>
    <row r="7537" spans="1:1" x14ac:dyDescent="0.45">
      <c r="A7537"/>
    </row>
    <row r="7538" spans="1:1" x14ac:dyDescent="0.45">
      <c r="A7538"/>
    </row>
    <row r="7539" spans="1:1" x14ac:dyDescent="0.45">
      <c r="A7539"/>
    </row>
    <row r="7540" spans="1:1" x14ac:dyDescent="0.45">
      <c r="A7540"/>
    </row>
    <row r="7541" spans="1:1" x14ac:dyDescent="0.45">
      <c r="A7541"/>
    </row>
    <row r="7542" spans="1:1" x14ac:dyDescent="0.45">
      <c r="A7542"/>
    </row>
    <row r="7543" spans="1:1" x14ac:dyDescent="0.45">
      <c r="A7543"/>
    </row>
    <row r="7544" spans="1:1" x14ac:dyDescent="0.45">
      <c r="A7544"/>
    </row>
    <row r="7545" spans="1:1" x14ac:dyDescent="0.45">
      <c r="A7545"/>
    </row>
    <row r="7546" spans="1:1" x14ac:dyDescent="0.45">
      <c r="A7546"/>
    </row>
    <row r="7547" spans="1:1" x14ac:dyDescent="0.45">
      <c r="A7547"/>
    </row>
    <row r="7548" spans="1:1" x14ac:dyDescent="0.45">
      <c r="A7548"/>
    </row>
    <row r="7549" spans="1:1" x14ac:dyDescent="0.45">
      <c r="A7549"/>
    </row>
    <row r="7550" spans="1:1" x14ac:dyDescent="0.45">
      <c r="A7550"/>
    </row>
    <row r="7551" spans="1:1" x14ac:dyDescent="0.45">
      <c r="A7551"/>
    </row>
    <row r="7552" spans="1:1" x14ac:dyDescent="0.45">
      <c r="A7552"/>
    </row>
    <row r="7553" spans="1:1" x14ac:dyDescent="0.45">
      <c r="A7553"/>
    </row>
    <row r="7554" spans="1:1" x14ac:dyDescent="0.45">
      <c r="A7554"/>
    </row>
    <row r="7555" spans="1:1" x14ac:dyDescent="0.45">
      <c r="A7555"/>
    </row>
    <row r="7556" spans="1:1" x14ac:dyDescent="0.45">
      <c r="A7556"/>
    </row>
    <row r="7557" spans="1:1" x14ac:dyDescent="0.45">
      <c r="A7557"/>
    </row>
    <row r="7558" spans="1:1" x14ac:dyDescent="0.45">
      <c r="A7558"/>
    </row>
    <row r="7559" spans="1:1" x14ac:dyDescent="0.45">
      <c r="A7559"/>
    </row>
    <row r="7560" spans="1:1" x14ac:dyDescent="0.45">
      <c r="A7560"/>
    </row>
    <row r="7561" spans="1:1" x14ac:dyDescent="0.45">
      <c r="A7561"/>
    </row>
    <row r="7562" spans="1:1" x14ac:dyDescent="0.45">
      <c r="A7562"/>
    </row>
    <row r="7563" spans="1:1" x14ac:dyDescent="0.45">
      <c r="A7563"/>
    </row>
    <row r="7564" spans="1:1" x14ac:dyDescent="0.45">
      <c r="A7564"/>
    </row>
    <row r="7565" spans="1:1" x14ac:dyDescent="0.45">
      <c r="A7565"/>
    </row>
    <row r="7566" spans="1:1" x14ac:dyDescent="0.45">
      <c r="A7566"/>
    </row>
    <row r="7567" spans="1:1" x14ac:dyDescent="0.45">
      <c r="A7567"/>
    </row>
    <row r="7568" spans="1:1" x14ac:dyDescent="0.45">
      <c r="A7568"/>
    </row>
    <row r="7569" spans="1:1" x14ac:dyDescent="0.45">
      <c r="A7569"/>
    </row>
    <row r="7570" spans="1:1" x14ac:dyDescent="0.45">
      <c r="A7570"/>
    </row>
    <row r="7571" spans="1:1" x14ac:dyDescent="0.45">
      <c r="A7571"/>
    </row>
    <row r="7572" spans="1:1" x14ac:dyDescent="0.45">
      <c r="A7572"/>
    </row>
    <row r="7573" spans="1:1" x14ac:dyDescent="0.45">
      <c r="A7573"/>
    </row>
    <row r="7574" spans="1:1" x14ac:dyDescent="0.45">
      <c r="A7574"/>
    </row>
    <row r="7575" spans="1:1" x14ac:dyDescent="0.45">
      <c r="A7575"/>
    </row>
    <row r="7576" spans="1:1" x14ac:dyDescent="0.45">
      <c r="A7576"/>
    </row>
    <row r="7577" spans="1:1" x14ac:dyDescent="0.45">
      <c r="A7577"/>
    </row>
    <row r="7578" spans="1:1" x14ac:dyDescent="0.45">
      <c r="A7578"/>
    </row>
    <row r="7579" spans="1:1" x14ac:dyDescent="0.45">
      <c r="A7579"/>
    </row>
    <row r="7580" spans="1:1" x14ac:dyDescent="0.45">
      <c r="A7580"/>
    </row>
    <row r="7581" spans="1:1" x14ac:dyDescent="0.45">
      <c r="A7581"/>
    </row>
    <row r="7582" spans="1:1" x14ac:dyDescent="0.45">
      <c r="A7582"/>
    </row>
    <row r="7583" spans="1:1" x14ac:dyDescent="0.45">
      <c r="A7583"/>
    </row>
    <row r="7584" spans="1:1" x14ac:dyDescent="0.45">
      <c r="A7584"/>
    </row>
    <row r="7585" spans="1:1" x14ac:dyDescent="0.45">
      <c r="A7585"/>
    </row>
    <row r="7586" spans="1:1" x14ac:dyDescent="0.45">
      <c r="A7586"/>
    </row>
    <row r="7587" spans="1:1" x14ac:dyDescent="0.45">
      <c r="A7587"/>
    </row>
    <row r="7588" spans="1:1" x14ac:dyDescent="0.45">
      <c r="A7588"/>
    </row>
    <row r="7589" spans="1:1" x14ac:dyDescent="0.45">
      <c r="A7589"/>
    </row>
    <row r="7590" spans="1:1" x14ac:dyDescent="0.45">
      <c r="A7590"/>
    </row>
    <row r="7591" spans="1:1" x14ac:dyDescent="0.45">
      <c r="A7591"/>
    </row>
    <row r="7592" spans="1:1" x14ac:dyDescent="0.45">
      <c r="A7592"/>
    </row>
    <row r="7593" spans="1:1" x14ac:dyDescent="0.45">
      <c r="A7593"/>
    </row>
    <row r="7594" spans="1:1" x14ac:dyDescent="0.45">
      <c r="A7594"/>
    </row>
    <row r="7595" spans="1:1" x14ac:dyDescent="0.45">
      <c r="A7595"/>
    </row>
    <row r="7596" spans="1:1" x14ac:dyDescent="0.45">
      <c r="A7596"/>
    </row>
    <row r="7597" spans="1:1" x14ac:dyDescent="0.45">
      <c r="A7597"/>
    </row>
    <row r="7598" spans="1:1" x14ac:dyDescent="0.45">
      <c r="A7598"/>
    </row>
    <row r="7599" spans="1:1" x14ac:dyDescent="0.45">
      <c r="A7599"/>
    </row>
    <row r="7600" spans="1:1" x14ac:dyDescent="0.45">
      <c r="A7600"/>
    </row>
    <row r="7601" spans="1:1" x14ac:dyDescent="0.45">
      <c r="A7601"/>
    </row>
    <row r="7602" spans="1:1" x14ac:dyDescent="0.45">
      <c r="A7602"/>
    </row>
    <row r="7603" spans="1:1" x14ac:dyDescent="0.45">
      <c r="A7603"/>
    </row>
    <row r="7604" spans="1:1" x14ac:dyDescent="0.45">
      <c r="A7604"/>
    </row>
    <row r="7605" spans="1:1" x14ac:dyDescent="0.45">
      <c r="A7605"/>
    </row>
    <row r="7606" spans="1:1" x14ac:dyDescent="0.45">
      <c r="A7606"/>
    </row>
    <row r="7607" spans="1:1" x14ac:dyDescent="0.45">
      <c r="A7607"/>
    </row>
    <row r="7608" spans="1:1" x14ac:dyDescent="0.45">
      <c r="A7608"/>
    </row>
    <row r="7609" spans="1:1" x14ac:dyDescent="0.45">
      <c r="A7609"/>
    </row>
    <row r="7610" spans="1:1" x14ac:dyDescent="0.45">
      <c r="A7610"/>
    </row>
    <row r="7611" spans="1:1" x14ac:dyDescent="0.45">
      <c r="A7611"/>
    </row>
    <row r="7612" spans="1:1" x14ac:dyDescent="0.45">
      <c r="A7612"/>
    </row>
    <row r="7613" spans="1:1" x14ac:dyDescent="0.45">
      <c r="A7613"/>
    </row>
    <row r="7614" spans="1:1" x14ac:dyDescent="0.45">
      <c r="A7614"/>
    </row>
    <row r="7615" spans="1:1" x14ac:dyDescent="0.45">
      <c r="A7615"/>
    </row>
    <row r="7616" spans="1:1" x14ac:dyDescent="0.45">
      <c r="A7616"/>
    </row>
    <row r="7617" spans="1:1" x14ac:dyDescent="0.45">
      <c r="A7617"/>
    </row>
    <row r="7618" spans="1:1" x14ac:dyDescent="0.45">
      <c r="A7618"/>
    </row>
    <row r="7619" spans="1:1" x14ac:dyDescent="0.45">
      <c r="A7619"/>
    </row>
    <row r="7620" spans="1:1" x14ac:dyDescent="0.45">
      <c r="A7620"/>
    </row>
    <row r="7621" spans="1:1" x14ac:dyDescent="0.45">
      <c r="A7621"/>
    </row>
    <row r="7622" spans="1:1" x14ac:dyDescent="0.45">
      <c r="A7622"/>
    </row>
    <row r="7623" spans="1:1" x14ac:dyDescent="0.45">
      <c r="A7623"/>
    </row>
    <row r="7624" spans="1:1" x14ac:dyDescent="0.45">
      <c r="A7624"/>
    </row>
    <row r="7625" spans="1:1" x14ac:dyDescent="0.45">
      <c r="A7625"/>
    </row>
    <row r="7626" spans="1:1" x14ac:dyDescent="0.45">
      <c r="A7626"/>
    </row>
    <row r="7627" spans="1:1" x14ac:dyDescent="0.45">
      <c r="A7627"/>
    </row>
    <row r="7628" spans="1:1" x14ac:dyDescent="0.45">
      <c r="A7628"/>
    </row>
    <row r="7629" spans="1:1" x14ac:dyDescent="0.45">
      <c r="A7629"/>
    </row>
    <row r="7630" spans="1:1" x14ac:dyDescent="0.45">
      <c r="A7630"/>
    </row>
    <row r="7631" spans="1:1" x14ac:dyDescent="0.45">
      <c r="A7631"/>
    </row>
    <row r="7632" spans="1:1" x14ac:dyDescent="0.45">
      <c r="A7632"/>
    </row>
    <row r="7633" spans="1:1" x14ac:dyDescent="0.45">
      <c r="A7633"/>
    </row>
    <row r="7634" spans="1:1" x14ac:dyDescent="0.45">
      <c r="A7634"/>
    </row>
    <row r="7635" spans="1:1" x14ac:dyDescent="0.45">
      <c r="A7635"/>
    </row>
    <row r="7636" spans="1:1" x14ac:dyDescent="0.45">
      <c r="A7636"/>
    </row>
    <row r="7637" spans="1:1" x14ac:dyDescent="0.45">
      <c r="A7637"/>
    </row>
    <row r="7638" spans="1:1" x14ac:dyDescent="0.45">
      <c r="A7638"/>
    </row>
    <row r="7639" spans="1:1" x14ac:dyDescent="0.45">
      <c r="A7639"/>
    </row>
    <row r="7640" spans="1:1" x14ac:dyDescent="0.45">
      <c r="A7640"/>
    </row>
    <row r="7641" spans="1:1" x14ac:dyDescent="0.45">
      <c r="A7641"/>
    </row>
    <row r="7642" spans="1:1" x14ac:dyDescent="0.45">
      <c r="A7642"/>
    </row>
    <row r="7643" spans="1:1" x14ac:dyDescent="0.45">
      <c r="A7643"/>
    </row>
    <row r="7644" spans="1:1" x14ac:dyDescent="0.45">
      <c r="A7644"/>
    </row>
    <row r="7645" spans="1:1" x14ac:dyDescent="0.45">
      <c r="A7645"/>
    </row>
    <row r="7646" spans="1:1" x14ac:dyDescent="0.45">
      <c r="A7646"/>
    </row>
    <row r="7647" spans="1:1" x14ac:dyDescent="0.45">
      <c r="A7647"/>
    </row>
    <row r="7648" spans="1:1" x14ac:dyDescent="0.45">
      <c r="A7648"/>
    </row>
    <row r="7649" spans="1:1" x14ac:dyDescent="0.45">
      <c r="A7649"/>
    </row>
    <row r="7650" spans="1:1" x14ac:dyDescent="0.45">
      <c r="A7650"/>
    </row>
    <row r="7651" spans="1:1" x14ac:dyDescent="0.45">
      <c r="A7651"/>
    </row>
    <row r="7652" spans="1:1" x14ac:dyDescent="0.45">
      <c r="A7652"/>
    </row>
    <row r="7653" spans="1:1" x14ac:dyDescent="0.45">
      <c r="A7653"/>
    </row>
    <row r="7654" spans="1:1" x14ac:dyDescent="0.45">
      <c r="A7654"/>
    </row>
    <row r="7655" spans="1:1" x14ac:dyDescent="0.45">
      <c r="A7655"/>
    </row>
    <row r="7656" spans="1:1" x14ac:dyDescent="0.45">
      <c r="A7656"/>
    </row>
    <row r="7657" spans="1:1" x14ac:dyDescent="0.45">
      <c r="A7657"/>
    </row>
    <row r="7658" spans="1:1" x14ac:dyDescent="0.45">
      <c r="A7658"/>
    </row>
    <row r="7659" spans="1:1" x14ac:dyDescent="0.45">
      <c r="A7659"/>
    </row>
    <row r="7660" spans="1:1" x14ac:dyDescent="0.45">
      <c r="A7660"/>
    </row>
    <row r="7661" spans="1:1" x14ac:dyDescent="0.45">
      <c r="A7661"/>
    </row>
    <row r="7662" spans="1:1" x14ac:dyDescent="0.45">
      <c r="A7662"/>
    </row>
    <row r="7663" spans="1:1" x14ac:dyDescent="0.45">
      <c r="A7663"/>
    </row>
    <row r="7664" spans="1:1" x14ac:dyDescent="0.45">
      <c r="A7664"/>
    </row>
    <row r="7665" spans="1:1" x14ac:dyDescent="0.45">
      <c r="A7665"/>
    </row>
    <row r="7666" spans="1:1" x14ac:dyDescent="0.45">
      <c r="A7666"/>
    </row>
    <row r="7667" spans="1:1" x14ac:dyDescent="0.45">
      <c r="A7667"/>
    </row>
    <row r="7668" spans="1:1" x14ac:dyDescent="0.45">
      <c r="A7668"/>
    </row>
    <row r="7669" spans="1:1" x14ac:dyDescent="0.45">
      <c r="A7669"/>
    </row>
    <row r="7670" spans="1:1" x14ac:dyDescent="0.45">
      <c r="A7670"/>
    </row>
    <row r="7671" spans="1:1" x14ac:dyDescent="0.45">
      <c r="A7671"/>
    </row>
    <row r="7672" spans="1:1" x14ac:dyDescent="0.45">
      <c r="A7672"/>
    </row>
    <row r="7673" spans="1:1" x14ac:dyDescent="0.45">
      <c r="A7673"/>
    </row>
    <row r="7674" spans="1:1" x14ac:dyDescent="0.45">
      <c r="A7674"/>
    </row>
    <row r="7675" spans="1:1" x14ac:dyDescent="0.45">
      <c r="A7675"/>
    </row>
    <row r="7676" spans="1:1" x14ac:dyDescent="0.45">
      <c r="A7676"/>
    </row>
    <row r="7677" spans="1:1" x14ac:dyDescent="0.45">
      <c r="A7677"/>
    </row>
    <row r="7678" spans="1:1" x14ac:dyDescent="0.45">
      <c r="A7678"/>
    </row>
    <row r="7679" spans="1:1" x14ac:dyDescent="0.45">
      <c r="A7679"/>
    </row>
    <row r="7680" spans="1:1" x14ac:dyDescent="0.45">
      <c r="A7680"/>
    </row>
    <row r="7681" spans="1:1" x14ac:dyDescent="0.45">
      <c r="A7681"/>
    </row>
    <row r="7682" spans="1:1" x14ac:dyDescent="0.45">
      <c r="A7682"/>
    </row>
    <row r="7683" spans="1:1" x14ac:dyDescent="0.45">
      <c r="A7683"/>
    </row>
    <row r="7684" spans="1:1" x14ac:dyDescent="0.45">
      <c r="A7684"/>
    </row>
    <row r="7685" spans="1:1" x14ac:dyDescent="0.45">
      <c r="A7685"/>
    </row>
    <row r="7686" spans="1:1" x14ac:dyDescent="0.45">
      <c r="A7686"/>
    </row>
    <row r="7687" spans="1:1" x14ac:dyDescent="0.45">
      <c r="A7687"/>
    </row>
    <row r="7688" spans="1:1" x14ac:dyDescent="0.45">
      <c r="A7688"/>
    </row>
    <row r="7689" spans="1:1" x14ac:dyDescent="0.45">
      <c r="A7689"/>
    </row>
    <row r="7690" spans="1:1" x14ac:dyDescent="0.45">
      <c r="A7690"/>
    </row>
    <row r="7691" spans="1:1" x14ac:dyDescent="0.45">
      <c r="A7691"/>
    </row>
    <row r="7692" spans="1:1" x14ac:dyDescent="0.45">
      <c r="A7692"/>
    </row>
    <row r="7693" spans="1:1" x14ac:dyDescent="0.45">
      <c r="A7693"/>
    </row>
    <row r="7694" spans="1:1" x14ac:dyDescent="0.45">
      <c r="A7694"/>
    </row>
    <row r="7695" spans="1:1" x14ac:dyDescent="0.45">
      <c r="A7695"/>
    </row>
    <row r="7696" spans="1:1" x14ac:dyDescent="0.45">
      <c r="A7696"/>
    </row>
    <row r="7697" spans="1:1" x14ac:dyDescent="0.45">
      <c r="A7697"/>
    </row>
    <row r="7698" spans="1:1" x14ac:dyDescent="0.45">
      <c r="A7698"/>
    </row>
    <row r="7699" spans="1:1" x14ac:dyDescent="0.45">
      <c r="A7699"/>
    </row>
    <row r="7700" spans="1:1" x14ac:dyDescent="0.45">
      <c r="A7700"/>
    </row>
    <row r="7701" spans="1:1" x14ac:dyDescent="0.45">
      <c r="A7701"/>
    </row>
    <row r="7702" spans="1:1" x14ac:dyDescent="0.45">
      <c r="A7702"/>
    </row>
    <row r="7703" spans="1:1" x14ac:dyDescent="0.45">
      <c r="A7703"/>
    </row>
    <row r="7704" spans="1:1" x14ac:dyDescent="0.45">
      <c r="A7704"/>
    </row>
    <row r="7705" spans="1:1" x14ac:dyDescent="0.45">
      <c r="A7705"/>
    </row>
    <row r="7706" spans="1:1" x14ac:dyDescent="0.45">
      <c r="A7706"/>
    </row>
    <row r="7707" spans="1:1" x14ac:dyDescent="0.45">
      <c r="A7707"/>
    </row>
    <row r="7708" spans="1:1" x14ac:dyDescent="0.45">
      <c r="A7708"/>
    </row>
    <row r="7709" spans="1:1" x14ac:dyDescent="0.45">
      <c r="A7709"/>
    </row>
    <row r="7710" spans="1:1" x14ac:dyDescent="0.45">
      <c r="A7710"/>
    </row>
    <row r="7711" spans="1:1" x14ac:dyDescent="0.45">
      <c r="A7711"/>
    </row>
    <row r="7712" spans="1:1" x14ac:dyDescent="0.45">
      <c r="A7712"/>
    </row>
    <row r="7713" spans="1:1" x14ac:dyDescent="0.45">
      <c r="A7713"/>
    </row>
    <row r="7714" spans="1:1" x14ac:dyDescent="0.45">
      <c r="A7714"/>
    </row>
    <row r="7715" spans="1:1" x14ac:dyDescent="0.45">
      <c r="A7715"/>
    </row>
    <row r="7716" spans="1:1" x14ac:dyDescent="0.45">
      <c r="A7716"/>
    </row>
    <row r="7717" spans="1:1" x14ac:dyDescent="0.45">
      <c r="A7717"/>
    </row>
    <row r="7718" spans="1:1" x14ac:dyDescent="0.45">
      <c r="A7718"/>
    </row>
    <row r="7719" spans="1:1" x14ac:dyDescent="0.45">
      <c r="A7719"/>
    </row>
    <row r="7720" spans="1:1" x14ac:dyDescent="0.45">
      <c r="A7720"/>
    </row>
    <row r="7721" spans="1:1" x14ac:dyDescent="0.45">
      <c r="A7721"/>
    </row>
    <row r="7722" spans="1:1" x14ac:dyDescent="0.45">
      <c r="A7722"/>
    </row>
    <row r="7723" spans="1:1" x14ac:dyDescent="0.45">
      <c r="A7723"/>
    </row>
    <row r="7724" spans="1:1" x14ac:dyDescent="0.45">
      <c r="A7724"/>
    </row>
    <row r="7725" spans="1:1" x14ac:dyDescent="0.45">
      <c r="A7725"/>
    </row>
    <row r="7726" spans="1:1" x14ac:dyDescent="0.45">
      <c r="A7726"/>
    </row>
    <row r="7727" spans="1:1" x14ac:dyDescent="0.45">
      <c r="A7727"/>
    </row>
    <row r="7728" spans="1:1" x14ac:dyDescent="0.45">
      <c r="A7728"/>
    </row>
    <row r="7729" spans="1:1" x14ac:dyDescent="0.45">
      <c r="A7729"/>
    </row>
    <row r="7730" spans="1:1" x14ac:dyDescent="0.45">
      <c r="A7730"/>
    </row>
    <row r="7731" spans="1:1" x14ac:dyDescent="0.45">
      <c r="A7731"/>
    </row>
    <row r="7732" spans="1:1" x14ac:dyDescent="0.45">
      <c r="A7732"/>
    </row>
    <row r="7733" spans="1:1" x14ac:dyDescent="0.45">
      <c r="A7733"/>
    </row>
    <row r="7734" spans="1:1" x14ac:dyDescent="0.45">
      <c r="A7734"/>
    </row>
    <row r="7735" spans="1:1" x14ac:dyDescent="0.45">
      <c r="A7735"/>
    </row>
    <row r="7736" spans="1:1" x14ac:dyDescent="0.45">
      <c r="A7736"/>
    </row>
    <row r="7737" spans="1:1" x14ac:dyDescent="0.45">
      <c r="A7737"/>
    </row>
    <row r="7738" spans="1:1" x14ac:dyDescent="0.45">
      <c r="A7738"/>
    </row>
    <row r="7739" spans="1:1" x14ac:dyDescent="0.45">
      <c r="A7739"/>
    </row>
    <row r="7740" spans="1:1" x14ac:dyDescent="0.45">
      <c r="A7740"/>
    </row>
    <row r="7741" spans="1:1" x14ac:dyDescent="0.45">
      <c r="A7741"/>
    </row>
    <row r="7742" spans="1:1" x14ac:dyDescent="0.45">
      <c r="A7742"/>
    </row>
    <row r="7743" spans="1:1" x14ac:dyDescent="0.45">
      <c r="A7743"/>
    </row>
    <row r="7744" spans="1:1" x14ac:dyDescent="0.45">
      <c r="A7744"/>
    </row>
    <row r="7745" spans="1:1" x14ac:dyDescent="0.45">
      <c r="A7745"/>
    </row>
    <row r="7746" spans="1:1" x14ac:dyDescent="0.45">
      <c r="A7746"/>
    </row>
    <row r="7747" spans="1:1" x14ac:dyDescent="0.45">
      <c r="A7747"/>
    </row>
    <row r="7748" spans="1:1" x14ac:dyDescent="0.45">
      <c r="A7748"/>
    </row>
    <row r="7749" spans="1:1" x14ac:dyDescent="0.45">
      <c r="A7749"/>
    </row>
    <row r="7750" spans="1:1" x14ac:dyDescent="0.45">
      <c r="A7750"/>
    </row>
    <row r="7751" spans="1:1" x14ac:dyDescent="0.45">
      <c r="A7751"/>
    </row>
    <row r="7752" spans="1:1" x14ac:dyDescent="0.45">
      <c r="A7752"/>
    </row>
    <row r="7753" spans="1:1" x14ac:dyDescent="0.45">
      <c r="A7753"/>
    </row>
    <row r="7754" spans="1:1" x14ac:dyDescent="0.45">
      <c r="A7754"/>
    </row>
    <row r="7755" spans="1:1" x14ac:dyDescent="0.45">
      <c r="A7755"/>
    </row>
    <row r="7756" spans="1:1" x14ac:dyDescent="0.45">
      <c r="A7756"/>
    </row>
    <row r="7757" spans="1:1" x14ac:dyDescent="0.45">
      <c r="A7757"/>
    </row>
    <row r="7758" spans="1:1" x14ac:dyDescent="0.45">
      <c r="A7758"/>
    </row>
    <row r="7759" spans="1:1" x14ac:dyDescent="0.45">
      <c r="A7759"/>
    </row>
    <row r="7760" spans="1:1" x14ac:dyDescent="0.45">
      <c r="A7760"/>
    </row>
    <row r="7761" spans="1:1" x14ac:dyDescent="0.45">
      <c r="A7761"/>
    </row>
    <row r="7762" spans="1:1" x14ac:dyDescent="0.45">
      <c r="A7762"/>
    </row>
    <row r="7763" spans="1:1" x14ac:dyDescent="0.45">
      <c r="A7763"/>
    </row>
    <row r="7764" spans="1:1" x14ac:dyDescent="0.45">
      <c r="A7764"/>
    </row>
    <row r="7765" spans="1:1" x14ac:dyDescent="0.45">
      <c r="A7765"/>
    </row>
    <row r="7766" spans="1:1" x14ac:dyDescent="0.45">
      <c r="A7766"/>
    </row>
    <row r="7767" spans="1:1" x14ac:dyDescent="0.45">
      <c r="A7767"/>
    </row>
    <row r="7768" spans="1:1" x14ac:dyDescent="0.45">
      <c r="A7768"/>
    </row>
    <row r="7769" spans="1:1" x14ac:dyDescent="0.45">
      <c r="A7769"/>
    </row>
    <row r="7770" spans="1:1" x14ac:dyDescent="0.45">
      <c r="A7770"/>
    </row>
    <row r="7771" spans="1:1" x14ac:dyDescent="0.45">
      <c r="A7771"/>
    </row>
    <row r="7772" spans="1:1" x14ac:dyDescent="0.45">
      <c r="A7772"/>
    </row>
    <row r="7773" spans="1:1" x14ac:dyDescent="0.45">
      <c r="A7773"/>
    </row>
    <row r="7774" spans="1:1" x14ac:dyDescent="0.45">
      <c r="A7774"/>
    </row>
    <row r="7775" spans="1:1" x14ac:dyDescent="0.45">
      <c r="A7775"/>
    </row>
    <row r="7776" spans="1:1" x14ac:dyDescent="0.45">
      <c r="A7776"/>
    </row>
    <row r="7777" spans="1:1" x14ac:dyDescent="0.45">
      <c r="A7777"/>
    </row>
    <row r="7778" spans="1:1" x14ac:dyDescent="0.45">
      <c r="A7778"/>
    </row>
    <row r="7779" spans="1:1" x14ac:dyDescent="0.45">
      <c r="A7779"/>
    </row>
    <row r="7780" spans="1:1" x14ac:dyDescent="0.45">
      <c r="A7780"/>
    </row>
    <row r="7781" spans="1:1" x14ac:dyDescent="0.45">
      <c r="A7781"/>
    </row>
    <row r="7782" spans="1:1" x14ac:dyDescent="0.45">
      <c r="A7782"/>
    </row>
    <row r="7783" spans="1:1" x14ac:dyDescent="0.45">
      <c r="A7783"/>
    </row>
    <row r="7784" spans="1:1" x14ac:dyDescent="0.45">
      <c r="A7784"/>
    </row>
    <row r="7785" spans="1:1" x14ac:dyDescent="0.45">
      <c r="A7785"/>
    </row>
    <row r="7786" spans="1:1" x14ac:dyDescent="0.45">
      <c r="A7786"/>
    </row>
    <row r="7787" spans="1:1" x14ac:dyDescent="0.45">
      <c r="A7787"/>
    </row>
    <row r="7788" spans="1:1" x14ac:dyDescent="0.45">
      <c r="A7788"/>
    </row>
    <row r="7789" spans="1:1" x14ac:dyDescent="0.45">
      <c r="A7789"/>
    </row>
    <row r="7790" spans="1:1" x14ac:dyDescent="0.45">
      <c r="A7790"/>
    </row>
    <row r="7791" spans="1:1" x14ac:dyDescent="0.45">
      <c r="A7791"/>
    </row>
    <row r="7792" spans="1:1" x14ac:dyDescent="0.45">
      <c r="A7792"/>
    </row>
    <row r="7793" spans="1:1" x14ac:dyDescent="0.45">
      <c r="A7793"/>
    </row>
    <row r="7794" spans="1:1" x14ac:dyDescent="0.45">
      <c r="A7794"/>
    </row>
    <row r="7795" spans="1:1" x14ac:dyDescent="0.45">
      <c r="A7795"/>
    </row>
    <row r="7796" spans="1:1" x14ac:dyDescent="0.45">
      <c r="A7796"/>
    </row>
    <row r="7797" spans="1:1" x14ac:dyDescent="0.45">
      <c r="A7797"/>
    </row>
    <row r="7798" spans="1:1" x14ac:dyDescent="0.45">
      <c r="A7798"/>
    </row>
    <row r="7799" spans="1:1" x14ac:dyDescent="0.45">
      <c r="A7799"/>
    </row>
    <row r="7800" spans="1:1" x14ac:dyDescent="0.45">
      <c r="A7800"/>
    </row>
    <row r="7801" spans="1:1" x14ac:dyDescent="0.45">
      <c r="A7801"/>
    </row>
    <row r="7802" spans="1:1" x14ac:dyDescent="0.45">
      <c r="A7802"/>
    </row>
    <row r="7803" spans="1:1" x14ac:dyDescent="0.45">
      <c r="A7803"/>
    </row>
    <row r="7804" spans="1:1" x14ac:dyDescent="0.45">
      <c r="A7804"/>
    </row>
    <row r="7805" spans="1:1" x14ac:dyDescent="0.45">
      <c r="A7805"/>
    </row>
    <row r="7806" spans="1:1" x14ac:dyDescent="0.45">
      <c r="A7806"/>
    </row>
    <row r="7807" spans="1:1" x14ac:dyDescent="0.45">
      <c r="A7807"/>
    </row>
    <row r="7808" spans="1:1" x14ac:dyDescent="0.45">
      <c r="A7808"/>
    </row>
    <row r="7809" spans="1:1" x14ac:dyDescent="0.45">
      <c r="A7809"/>
    </row>
    <row r="7810" spans="1:1" x14ac:dyDescent="0.45">
      <c r="A7810"/>
    </row>
    <row r="7811" spans="1:1" x14ac:dyDescent="0.45">
      <c r="A7811"/>
    </row>
    <row r="7812" spans="1:1" x14ac:dyDescent="0.45">
      <c r="A7812"/>
    </row>
    <row r="7813" spans="1:1" x14ac:dyDescent="0.45">
      <c r="A7813"/>
    </row>
    <row r="7814" spans="1:1" x14ac:dyDescent="0.45">
      <c r="A7814"/>
    </row>
    <row r="7815" spans="1:1" x14ac:dyDescent="0.45">
      <c r="A7815"/>
    </row>
    <row r="7816" spans="1:1" x14ac:dyDescent="0.45">
      <c r="A7816"/>
    </row>
    <row r="7817" spans="1:1" x14ac:dyDescent="0.45">
      <c r="A7817"/>
    </row>
    <row r="7818" spans="1:1" x14ac:dyDescent="0.45">
      <c r="A7818"/>
    </row>
    <row r="7819" spans="1:1" x14ac:dyDescent="0.45">
      <c r="A7819"/>
    </row>
    <row r="7820" spans="1:1" x14ac:dyDescent="0.45">
      <c r="A7820"/>
    </row>
    <row r="7821" spans="1:1" x14ac:dyDescent="0.45">
      <c r="A7821"/>
    </row>
    <row r="7822" spans="1:1" x14ac:dyDescent="0.45">
      <c r="A7822"/>
    </row>
    <row r="7823" spans="1:1" x14ac:dyDescent="0.45">
      <c r="A7823"/>
    </row>
    <row r="7824" spans="1:1" x14ac:dyDescent="0.45">
      <c r="A7824"/>
    </row>
    <row r="7825" spans="1:1" x14ac:dyDescent="0.45">
      <c r="A7825"/>
    </row>
    <row r="7826" spans="1:1" x14ac:dyDescent="0.45">
      <c r="A7826"/>
    </row>
    <row r="7827" spans="1:1" x14ac:dyDescent="0.45">
      <c r="A7827"/>
    </row>
    <row r="7828" spans="1:1" x14ac:dyDescent="0.45">
      <c r="A7828"/>
    </row>
    <row r="7829" spans="1:1" x14ac:dyDescent="0.45">
      <c r="A7829"/>
    </row>
    <row r="7830" spans="1:1" x14ac:dyDescent="0.45">
      <c r="A7830"/>
    </row>
    <row r="7831" spans="1:1" x14ac:dyDescent="0.45">
      <c r="A7831"/>
    </row>
    <row r="7832" spans="1:1" x14ac:dyDescent="0.45">
      <c r="A7832"/>
    </row>
    <row r="7833" spans="1:1" x14ac:dyDescent="0.45">
      <c r="A7833"/>
    </row>
    <row r="7834" spans="1:1" x14ac:dyDescent="0.45">
      <c r="A7834"/>
    </row>
    <row r="7835" spans="1:1" x14ac:dyDescent="0.45">
      <c r="A7835"/>
    </row>
    <row r="7836" spans="1:1" x14ac:dyDescent="0.45">
      <c r="A7836"/>
    </row>
    <row r="7837" spans="1:1" x14ac:dyDescent="0.45">
      <c r="A7837"/>
    </row>
    <row r="7838" spans="1:1" x14ac:dyDescent="0.45">
      <c r="A7838"/>
    </row>
    <row r="7839" spans="1:1" x14ac:dyDescent="0.45">
      <c r="A7839"/>
    </row>
    <row r="7840" spans="1:1" x14ac:dyDescent="0.45">
      <c r="A7840"/>
    </row>
    <row r="7841" spans="1:1" x14ac:dyDescent="0.45">
      <c r="A7841"/>
    </row>
    <row r="7842" spans="1:1" x14ac:dyDescent="0.45">
      <c r="A7842"/>
    </row>
    <row r="7843" spans="1:1" x14ac:dyDescent="0.45">
      <c r="A7843"/>
    </row>
    <row r="7844" spans="1:1" x14ac:dyDescent="0.45">
      <c r="A7844"/>
    </row>
    <row r="7845" spans="1:1" x14ac:dyDescent="0.45">
      <c r="A7845"/>
    </row>
    <row r="7846" spans="1:1" x14ac:dyDescent="0.45">
      <c r="A7846"/>
    </row>
    <row r="7847" spans="1:1" x14ac:dyDescent="0.45">
      <c r="A7847"/>
    </row>
    <row r="7848" spans="1:1" x14ac:dyDescent="0.45">
      <c r="A7848"/>
    </row>
    <row r="7849" spans="1:1" x14ac:dyDescent="0.45">
      <c r="A7849"/>
    </row>
    <row r="7850" spans="1:1" x14ac:dyDescent="0.45">
      <c r="A7850"/>
    </row>
    <row r="7851" spans="1:1" x14ac:dyDescent="0.45">
      <c r="A7851"/>
    </row>
    <row r="7852" spans="1:1" x14ac:dyDescent="0.45">
      <c r="A7852"/>
    </row>
    <row r="7853" spans="1:1" x14ac:dyDescent="0.45">
      <c r="A7853"/>
    </row>
    <row r="7854" spans="1:1" x14ac:dyDescent="0.45">
      <c r="A7854"/>
    </row>
    <row r="7855" spans="1:1" x14ac:dyDescent="0.45">
      <c r="A7855"/>
    </row>
    <row r="7856" spans="1:1" x14ac:dyDescent="0.45">
      <c r="A7856"/>
    </row>
    <row r="7857" spans="1:1" x14ac:dyDescent="0.45">
      <c r="A7857"/>
    </row>
    <row r="7858" spans="1:1" x14ac:dyDescent="0.45">
      <c r="A7858"/>
    </row>
    <row r="7859" spans="1:1" x14ac:dyDescent="0.45">
      <c r="A7859"/>
    </row>
    <row r="7860" spans="1:1" x14ac:dyDescent="0.45">
      <c r="A7860"/>
    </row>
    <row r="7861" spans="1:1" x14ac:dyDescent="0.45">
      <c r="A7861"/>
    </row>
    <row r="7862" spans="1:1" x14ac:dyDescent="0.45">
      <c r="A7862"/>
    </row>
    <row r="7863" spans="1:1" x14ac:dyDescent="0.45">
      <c r="A7863"/>
    </row>
    <row r="7864" spans="1:1" x14ac:dyDescent="0.45">
      <c r="A7864"/>
    </row>
    <row r="7865" spans="1:1" x14ac:dyDescent="0.45">
      <c r="A7865"/>
    </row>
    <row r="7866" spans="1:1" x14ac:dyDescent="0.45">
      <c r="A7866"/>
    </row>
    <row r="7867" spans="1:1" x14ac:dyDescent="0.45">
      <c r="A7867"/>
    </row>
    <row r="7868" spans="1:1" x14ac:dyDescent="0.45">
      <c r="A7868"/>
    </row>
    <row r="7869" spans="1:1" x14ac:dyDescent="0.45">
      <c r="A7869"/>
    </row>
    <row r="7870" spans="1:1" x14ac:dyDescent="0.45">
      <c r="A7870"/>
    </row>
    <row r="7871" spans="1:1" x14ac:dyDescent="0.45">
      <c r="A7871"/>
    </row>
    <row r="7872" spans="1:1" x14ac:dyDescent="0.45">
      <c r="A7872"/>
    </row>
    <row r="7873" spans="1:1" x14ac:dyDescent="0.45">
      <c r="A7873"/>
    </row>
    <row r="7874" spans="1:1" x14ac:dyDescent="0.45">
      <c r="A7874"/>
    </row>
    <row r="7875" spans="1:1" x14ac:dyDescent="0.45">
      <c r="A7875"/>
    </row>
    <row r="7876" spans="1:1" x14ac:dyDescent="0.45">
      <c r="A7876"/>
    </row>
    <row r="7877" spans="1:1" x14ac:dyDescent="0.45">
      <c r="A7877"/>
    </row>
    <row r="7878" spans="1:1" x14ac:dyDescent="0.45">
      <c r="A7878"/>
    </row>
    <row r="7879" spans="1:1" x14ac:dyDescent="0.45">
      <c r="A7879"/>
    </row>
    <row r="7880" spans="1:1" x14ac:dyDescent="0.45">
      <c r="A7880"/>
    </row>
    <row r="7881" spans="1:1" x14ac:dyDescent="0.45">
      <c r="A7881"/>
    </row>
    <row r="7882" spans="1:1" x14ac:dyDescent="0.45">
      <c r="A7882"/>
    </row>
    <row r="7883" spans="1:1" x14ac:dyDescent="0.45">
      <c r="A7883"/>
    </row>
    <row r="7884" spans="1:1" x14ac:dyDescent="0.45">
      <c r="A7884"/>
    </row>
    <row r="7885" spans="1:1" x14ac:dyDescent="0.45">
      <c r="A7885"/>
    </row>
    <row r="7886" spans="1:1" x14ac:dyDescent="0.45">
      <c r="A7886"/>
    </row>
    <row r="7887" spans="1:1" x14ac:dyDescent="0.45">
      <c r="A7887"/>
    </row>
    <row r="7888" spans="1:1" x14ac:dyDescent="0.45">
      <c r="A7888"/>
    </row>
    <row r="7889" spans="1:1" x14ac:dyDescent="0.45">
      <c r="A7889"/>
    </row>
    <row r="7890" spans="1:1" x14ac:dyDescent="0.45">
      <c r="A7890"/>
    </row>
    <row r="7891" spans="1:1" x14ac:dyDescent="0.45">
      <c r="A7891"/>
    </row>
    <row r="7892" spans="1:1" x14ac:dyDescent="0.45">
      <c r="A7892"/>
    </row>
    <row r="7893" spans="1:1" x14ac:dyDescent="0.45">
      <c r="A7893"/>
    </row>
    <row r="7894" spans="1:1" x14ac:dyDescent="0.45">
      <c r="A7894"/>
    </row>
    <row r="7895" spans="1:1" x14ac:dyDescent="0.45">
      <c r="A7895"/>
    </row>
    <row r="7896" spans="1:1" x14ac:dyDescent="0.45">
      <c r="A7896"/>
    </row>
    <row r="7897" spans="1:1" x14ac:dyDescent="0.45">
      <c r="A7897"/>
    </row>
    <row r="7898" spans="1:1" x14ac:dyDescent="0.45">
      <c r="A7898"/>
    </row>
    <row r="7899" spans="1:1" x14ac:dyDescent="0.45">
      <c r="A7899"/>
    </row>
    <row r="7900" spans="1:1" x14ac:dyDescent="0.45">
      <c r="A7900"/>
    </row>
    <row r="7901" spans="1:1" x14ac:dyDescent="0.45">
      <c r="A7901"/>
    </row>
    <row r="7902" spans="1:1" x14ac:dyDescent="0.45">
      <c r="A7902"/>
    </row>
    <row r="7903" spans="1:1" x14ac:dyDescent="0.45">
      <c r="A7903"/>
    </row>
    <row r="7904" spans="1:1" x14ac:dyDescent="0.45">
      <c r="A7904"/>
    </row>
    <row r="7905" spans="1:1" x14ac:dyDescent="0.45">
      <c r="A7905"/>
    </row>
    <row r="7906" spans="1:1" x14ac:dyDescent="0.45">
      <c r="A7906"/>
    </row>
    <row r="7907" spans="1:1" x14ac:dyDescent="0.45">
      <c r="A7907"/>
    </row>
    <row r="7908" spans="1:1" x14ac:dyDescent="0.45">
      <c r="A7908"/>
    </row>
    <row r="7909" spans="1:1" x14ac:dyDescent="0.45">
      <c r="A7909"/>
    </row>
    <row r="7910" spans="1:1" x14ac:dyDescent="0.45">
      <c r="A7910"/>
    </row>
    <row r="7911" spans="1:1" x14ac:dyDescent="0.45">
      <c r="A7911"/>
    </row>
    <row r="7912" spans="1:1" x14ac:dyDescent="0.45">
      <c r="A7912"/>
    </row>
    <row r="7913" spans="1:1" x14ac:dyDescent="0.45">
      <c r="A7913"/>
    </row>
    <row r="7914" spans="1:1" x14ac:dyDescent="0.45">
      <c r="A7914"/>
    </row>
    <row r="7915" spans="1:1" x14ac:dyDescent="0.45">
      <c r="A7915"/>
    </row>
    <row r="7916" spans="1:1" x14ac:dyDescent="0.45">
      <c r="A7916"/>
    </row>
    <row r="7917" spans="1:1" x14ac:dyDescent="0.45">
      <c r="A7917"/>
    </row>
    <row r="7918" spans="1:1" x14ac:dyDescent="0.45">
      <c r="A7918"/>
    </row>
    <row r="7919" spans="1:1" x14ac:dyDescent="0.45">
      <c r="A7919"/>
    </row>
    <row r="7920" spans="1:1" x14ac:dyDescent="0.45">
      <c r="A7920"/>
    </row>
    <row r="7921" spans="1:1" x14ac:dyDescent="0.45">
      <c r="A7921"/>
    </row>
    <row r="7922" spans="1:1" x14ac:dyDescent="0.45">
      <c r="A7922"/>
    </row>
    <row r="7923" spans="1:1" x14ac:dyDescent="0.45">
      <c r="A7923"/>
    </row>
    <row r="7924" spans="1:1" x14ac:dyDescent="0.45">
      <c r="A7924"/>
    </row>
    <row r="7925" spans="1:1" x14ac:dyDescent="0.45">
      <c r="A7925"/>
    </row>
    <row r="7926" spans="1:1" x14ac:dyDescent="0.45">
      <c r="A7926"/>
    </row>
    <row r="7927" spans="1:1" x14ac:dyDescent="0.45">
      <c r="A7927"/>
    </row>
    <row r="7928" spans="1:1" x14ac:dyDescent="0.45">
      <c r="A7928"/>
    </row>
    <row r="7929" spans="1:1" x14ac:dyDescent="0.45">
      <c r="A7929"/>
    </row>
    <row r="7930" spans="1:1" x14ac:dyDescent="0.45">
      <c r="A7930"/>
    </row>
    <row r="7931" spans="1:1" x14ac:dyDescent="0.45">
      <c r="A7931"/>
    </row>
    <row r="7932" spans="1:1" x14ac:dyDescent="0.45">
      <c r="A7932"/>
    </row>
    <row r="7933" spans="1:1" x14ac:dyDescent="0.45">
      <c r="A7933"/>
    </row>
    <row r="7934" spans="1:1" x14ac:dyDescent="0.45">
      <c r="A7934"/>
    </row>
    <row r="7935" spans="1:1" x14ac:dyDescent="0.45">
      <c r="A7935"/>
    </row>
    <row r="7936" spans="1:1" x14ac:dyDescent="0.45">
      <c r="A7936"/>
    </row>
    <row r="7937" spans="1:1" x14ac:dyDescent="0.45">
      <c r="A7937"/>
    </row>
    <row r="7938" spans="1:1" x14ac:dyDescent="0.45">
      <c r="A7938"/>
    </row>
    <row r="7939" spans="1:1" x14ac:dyDescent="0.45">
      <c r="A7939"/>
    </row>
    <row r="7940" spans="1:1" x14ac:dyDescent="0.45">
      <c r="A7940"/>
    </row>
    <row r="7941" spans="1:1" x14ac:dyDescent="0.45">
      <c r="A7941"/>
    </row>
    <row r="7942" spans="1:1" x14ac:dyDescent="0.45">
      <c r="A7942"/>
    </row>
    <row r="7943" spans="1:1" x14ac:dyDescent="0.45">
      <c r="A7943"/>
    </row>
    <row r="7944" spans="1:1" x14ac:dyDescent="0.45">
      <c r="A7944"/>
    </row>
    <row r="7945" spans="1:1" x14ac:dyDescent="0.45">
      <c r="A7945"/>
    </row>
    <row r="7946" spans="1:1" x14ac:dyDescent="0.45">
      <c r="A7946"/>
    </row>
    <row r="7947" spans="1:1" x14ac:dyDescent="0.45">
      <c r="A7947"/>
    </row>
    <row r="7948" spans="1:1" x14ac:dyDescent="0.45">
      <c r="A7948"/>
    </row>
    <row r="7949" spans="1:1" x14ac:dyDescent="0.45">
      <c r="A7949"/>
    </row>
    <row r="7950" spans="1:1" x14ac:dyDescent="0.45">
      <c r="A7950"/>
    </row>
    <row r="7951" spans="1:1" x14ac:dyDescent="0.45">
      <c r="A7951"/>
    </row>
    <row r="7952" spans="1:1" x14ac:dyDescent="0.45">
      <c r="A7952"/>
    </row>
    <row r="7953" spans="1:1" x14ac:dyDescent="0.45">
      <c r="A7953"/>
    </row>
    <row r="7954" spans="1:1" x14ac:dyDescent="0.45">
      <c r="A7954"/>
    </row>
    <row r="7955" spans="1:1" x14ac:dyDescent="0.45">
      <c r="A7955"/>
    </row>
    <row r="7956" spans="1:1" x14ac:dyDescent="0.45">
      <c r="A7956"/>
    </row>
    <row r="7957" spans="1:1" x14ac:dyDescent="0.45">
      <c r="A7957"/>
    </row>
    <row r="7958" spans="1:1" x14ac:dyDescent="0.45">
      <c r="A7958"/>
    </row>
    <row r="7959" spans="1:1" x14ac:dyDescent="0.45">
      <c r="A7959"/>
    </row>
    <row r="7960" spans="1:1" x14ac:dyDescent="0.45">
      <c r="A7960"/>
    </row>
    <row r="7961" spans="1:1" x14ac:dyDescent="0.45">
      <c r="A7961"/>
    </row>
    <row r="7962" spans="1:1" x14ac:dyDescent="0.45">
      <c r="A7962"/>
    </row>
    <row r="7963" spans="1:1" x14ac:dyDescent="0.45">
      <c r="A7963"/>
    </row>
    <row r="7964" spans="1:1" x14ac:dyDescent="0.45">
      <c r="A7964"/>
    </row>
    <row r="7965" spans="1:1" x14ac:dyDescent="0.45">
      <c r="A7965"/>
    </row>
    <row r="7966" spans="1:1" x14ac:dyDescent="0.45">
      <c r="A7966"/>
    </row>
    <row r="7967" spans="1:1" x14ac:dyDescent="0.45">
      <c r="A7967"/>
    </row>
    <row r="7968" spans="1:1" x14ac:dyDescent="0.45">
      <c r="A7968"/>
    </row>
    <row r="7969" spans="1:1" x14ac:dyDescent="0.45">
      <c r="A7969"/>
    </row>
    <row r="7970" spans="1:1" x14ac:dyDescent="0.45">
      <c r="A7970"/>
    </row>
    <row r="7971" spans="1:1" x14ac:dyDescent="0.45">
      <c r="A7971"/>
    </row>
    <row r="7972" spans="1:1" x14ac:dyDescent="0.45">
      <c r="A7972"/>
    </row>
    <row r="7973" spans="1:1" x14ac:dyDescent="0.45">
      <c r="A7973"/>
    </row>
    <row r="7974" spans="1:1" x14ac:dyDescent="0.45">
      <c r="A7974"/>
    </row>
    <row r="7975" spans="1:1" x14ac:dyDescent="0.45">
      <c r="A7975"/>
    </row>
    <row r="7976" spans="1:1" x14ac:dyDescent="0.45">
      <c r="A7976"/>
    </row>
    <row r="7977" spans="1:1" x14ac:dyDescent="0.45">
      <c r="A7977"/>
    </row>
    <row r="7978" spans="1:1" x14ac:dyDescent="0.45">
      <c r="A7978"/>
    </row>
    <row r="7979" spans="1:1" x14ac:dyDescent="0.45">
      <c r="A7979"/>
    </row>
    <row r="7980" spans="1:1" x14ac:dyDescent="0.45">
      <c r="A7980"/>
    </row>
    <row r="7981" spans="1:1" x14ac:dyDescent="0.45">
      <c r="A7981"/>
    </row>
    <row r="7982" spans="1:1" x14ac:dyDescent="0.45">
      <c r="A7982"/>
    </row>
    <row r="7983" spans="1:1" x14ac:dyDescent="0.45">
      <c r="A7983"/>
    </row>
    <row r="7984" spans="1:1" x14ac:dyDescent="0.45">
      <c r="A7984"/>
    </row>
    <row r="7985" spans="1:1" x14ac:dyDescent="0.45">
      <c r="A7985"/>
    </row>
    <row r="7986" spans="1:1" x14ac:dyDescent="0.45">
      <c r="A7986"/>
    </row>
    <row r="7987" spans="1:1" x14ac:dyDescent="0.45">
      <c r="A7987"/>
    </row>
    <row r="7988" spans="1:1" x14ac:dyDescent="0.45">
      <c r="A7988"/>
    </row>
    <row r="7989" spans="1:1" x14ac:dyDescent="0.45">
      <c r="A7989"/>
    </row>
    <row r="7990" spans="1:1" x14ac:dyDescent="0.45">
      <c r="A7990"/>
    </row>
    <row r="7991" spans="1:1" x14ac:dyDescent="0.45">
      <c r="A7991"/>
    </row>
    <row r="7992" spans="1:1" x14ac:dyDescent="0.45">
      <c r="A7992"/>
    </row>
    <row r="7993" spans="1:1" x14ac:dyDescent="0.45">
      <c r="A7993"/>
    </row>
    <row r="7994" spans="1:1" x14ac:dyDescent="0.45">
      <c r="A7994"/>
    </row>
    <row r="7995" spans="1:1" x14ac:dyDescent="0.45">
      <c r="A7995"/>
    </row>
    <row r="7996" spans="1:1" x14ac:dyDescent="0.45">
      <c r="A7996"/>
    </row>
    <row r="7997" spans="1:1" x14ac:dyDescent="0.45">
      <c r="A7997"/>
    </row>
    <row r="7998" spans="1:1" x14ac:dyDescent="0.45">
      <c r="A7998"/>
    </row>
    <row r="7999" spans="1:1" x14ac:dyDescent="0.45">
      <c r="A7999"/>
    </row>
    <row r="8000" spans="1:1" x14ac:dyDescent="0.45">
      <c r="A8000"/>
    </row>
    <row r="8001" spans="1:1" x14ac:dyDescent="0.45">
      <c r="A8001"/>
    </row>
    <row r="8002" spans="1:1" x14ac:dyDescent="0.45">
      <c r="A8002"/>
    </row>
    <row r="8003" spans="1:1" x14ac:dyDescent="0.45">
      <c r="A8003"/>
    </row>
    <row r="8004" spans="1:1" x14ac:dyDescent="0.45">
      <c r="A8004"/>
    </row>
    <row r="8005" spans="1:1" x14ac:dyDescent="0.45">
      <c r="A8005"/>
    </row>
    <row r="8006" spans="1:1" x14ac:dyDescent="0.45">
      <c r="A8006"/>
    </row>
    <row r="8007" spans="1:1" x14ac:dyDescent="0.45">
      <c r="A8007"/>
    </row>
    <row r="8008" spans="1:1" x14ac:dyDescent="0.45">
      <c r="A8008"/>
    </row>
    <row r="8009" spans="1:1" x14ac:dyDescent="0.45">
      <c r="A8009"/>
    </row>
    <row r="8010" spans="1:1" x14ac:dyDescent="0.45">
      <c r="A8010"/>
    </row>
    <row r="8011" spans="1:1" x14ac:dyDescent="0.45">
      <c r="A8011"/>
    </row>
    <row r="8012" spans="1:1" x14ac:dyDescent="0.45">
      <c r="A8012"/>
    </row>
    <row r="8013" spans="1:1" x14ac:dyDescent="0.45">
      <c r="A8013"/>
    </row>
    <row r="8014" spans="1:1" x14ac:dyDescent="0.45">
      <c r="A8014"/>
    </row>
    <row r="8015" spans="1:1" x14ac:dyDescent="0.45">
      <c r="A8015"/>
    </row>
    <row r="8016" spans="1:1" x14ac:dyDescent="0.45">
      <c r="A8016"/>
    </row>
    <row r="8017" spans="1:1" x14ac:dyDescent="0.45">
      <c r="A8017"/>
    </row>
    <row r="8018" spans="1:1" x14ac:dyDescent="0.45">
      <c r="A8018"/>
    </row>
    <row r="8019" spans="1:1" x14ac:dyDescent="0.45">
      <c r="A8019"/>
    </row>
    <row r="8020" spans="1:1" x14ac:dyDescent="0.45">
      <c r="A8020"/>
    </row>
    <row r="8021" spans="1:1" x14ac:dyDescent="0.45">
      <c r="A8021"/>
    </row>
    <row r="8022" spans="1:1" x14ac:dyDescent="0.45">
      <c r="A8022"/>
    </row>
    <row r="8023" spans="1:1" x14ac:dyDescent="0.45">
      <c r="A8023"/>
    </row>
    <row r="8024" spans="1:1" x14ac:dyDescent="0.45">
      <c r="A8024"/>
    </row>
    <row r="8025" spans="1:1" x14ac:dyDescent="0.45">
      <c r="A8025"/>
    </row>
    <row r="8026" spans="1:1" x14ac:dyDescent="0.45">
      <c r="A8026"/>
    </row>
    <row r="8027" spans="1:1" x14ac:dyDescent="0.45">
      <c r="A8027"/>
    </row>
    <row r="8028" spans="1:1" x14ac:dyDescent="0.45">
      <c r="A8028"/>
    </row>
    <row r="8029" spans="1:1" x14ac:dyDescent="0.45">
      <c r="A8029"/>
    </row>
    <row r="8030" spans="1:1" x14ac:dyDescent="0.45">
      <c r="A8030"/>
    </row>
    <row r="8031" spans="1:1" x14ac:dyDescent="0.45">
      <c r="A8031"/>
    </row>
    <row r="8032" spans="1:1" x14ac:dyDescent="0.45">
      <c r="A8032"/>
    </row>
    <row r="8033" spans="1:1" x14ac:dyDescent="0.45">
      <c r="A8033"/>
    </row>
    <row r="8034" spans="1:1" x14ac:dyDescent="0.45">
      <c r="A8034"/>
    </row>
    <row r="8035" spans="1:1" x14ac:dyDescent="0.45">
      <c r="A8035"/>
    </row>
    <row r="8036" spans="1:1" x14ac:dyDescent="0.45">
      <c r="A8036"/>
    </row>
    <row r="8037" spans="1:1" x14ac:dyDescent="0.45">
      <c r="A8037"/>
    </row>
    <row r="8038" spans="1:1" x14ac:dyDescent="0.45">
      <c r="A8038"/>
    </row>
    <row r="8039" spans="1:1" x14ac:dyDescent="0.45">
      <c r="A8039"/>
    </row>
    <row r="8040" spans="1:1" x14ac:dyDescent="0.45">
      <c r="A8040"/>
    </row>
    <row r="8041" spans="1:1" x14ac:dyDescent="0.45">
      <c r="A8041"/>
    </row>
    <row r="8042" spans="1:1" x14ac:dyDescent="0.45">
      <c r="A8042"/>
    </row>
    <row r="8043" spans="1:1" x14ac:dyDescent="0.45">
      <c r="A8043"/>
    </row>
    <row r="8044" spans="1:1" x14ac:dyDescent="0.45">
      <c r="A8044"/>
    </row>
    <row r="8045" spans="1:1" x14ac:dyDescent="0.45">
      <c r="A8045"/>
    </row>
    <row r="8046" spans="1:1" x14ac:dyDescent="0.45">
      <c r="A8046"/>
    </row>
    <row r="8047" spans="1:1" x14ac:dyDescent="0.45">
      <c r="A8047"/>
    </row>
    <row r="8048" spans="1:1" x14ac:dyDescent="0.45">
      <c r="A8048"/>
    </row>
    <row r="8049" spans="1:1" x14ac:dyDescent="0.45">
      <c r="A8049"/>
    </row>
    <row r="8050" spans="1:1" x14ac:dyDescent="0.45">
      <c r="A8050"/>
    </row>
    <row r="8051" spans="1:1" x14ac:dyDescent="0.45">
      <c r="A8051"/>
    </row>
    <row r="8052" spans="1:1" x14ac:dyDescent="0.45">
      <c r="A8052"/>
    </row>
    <row r="8053" spans="1:1" x14ac:dyDescent="0.45">
      <c r="A8053"/>
    </row>
    <row r="8054" spans="1:1" x14ac:dyDescent="0.45">
      <c r="A8054"/>
    </row>
    <row r="8055" spans="1:1" x14ac:dyDescent="0.45">
      <c r="A8055"/>
    </row>
    <row r="8056" spans="1:1" x14ac:dyDescent="0.45">
      <c r="A8056"/>
    </row>
    <row r="8057" spans="1:1" x14ac:dyDescent="0.45">
      <c r="A8057"/>
    </row>
    <row r="8058" spans="1:1" x14ac:dyDescent="0.45">
      <c r="A8058"/>
    </row>
    <row r="8059" spans="1:1" x14ac:dyDescent="0.45">
      <c r="A8059"/>
    </row>
    <row r="8060" spans="1:1" x14ac:dyDescent="0.45">
      <c r="A8060"/>
    </row>
    <row r="8061" spans="1:1" x14ac:dyDescent="0.45">
      <c r="A8061"/>
    </row>
    <row r="8062" spans="1:1" x14ac:dyDescent="0.45">
      <c r="A8062"/>
    </row>
    <row r="8063" spans="1:1" x14ac:dyDescent="0.45">
      <c r="A8063"/>
    </row>
    <row r="8064" spans="1:1" x14ac:dyDescent="0.45">
      <c r="A8064"/>
    </row>
    <row r="8065" spans="1:1" x14ac:dyDescent="0.45">
      <c r="A8065"/>
    </row>
    <row r="8066" spans="1:1" x14ac:dyDescent="0.45">
      <c r="A8066"/>
    </row>
    <row r="8067" spans="1:1" x14ac:dyDescent="0.45">
      <c r="A8067"/>
    </row>
    <row r="8068" spans="1:1" x14ac:dyDescent="0.45">
      <c r="A8068"/>
    </row>
    <row r="8069" spans="1:1" x14ac:dyDescent="0.45">
      <c r="A8069"/>
    </row>
    <row r="8070" spans="1:1" x14ac:dyDescent="0.45">
      <c r="A8070"/>
    </row>
    <row r="8071" spans="1:1" x14ac:dyDescent="0.45">
      <c r="A8071"/>
    </row>
    <row r="8072" spans="1:1" x14ac:dyDescent="0.45">
      <c r="A8072"/>
    </row>
    <row r="8073" spans="1:1" x14ac:dyDescent="0.45">
      <c r="A8073"/>
    </row>
    <row r="8074" spans="1:1" x14ac:dyDescent="0.45">
      <c r="A8074"/>
    </row>
    <row r="8075" spans="1:1" x14ac:dyDescent="0.45">
      <c r="A8075"/>
    </row>
    <row r="8076" spans="1:1" x14ac:dyDescent="0.45">
      <c r="A8076"/>
    </row>
    <row r="8077" spans="1:1" x14ac:dyDescent="0.45">
      <c r="A8077"/>
    </row>
    <row r="8078" spans="1:1" x14ac:dyDescent="0.45">
      <c r="A8078"/>
    </row>
    <row r="8079" spans="1:1" x14ac:dyDescent="0.45">
      <c r="A8079"/>
    </row>
    <row r="8080" spans="1:1" x14ac:dyDescent="0.45">
      <c r="A8080"/>
    </row>
    <row r="8081" spans="1:1" x14ac:dyDescent="0.45">
      <c r="A8081"/>
    </row>
    <row r="8082" spans="1:1" x14ac:dyDescent="0.45">
      <c r="A8082"/>
    </row>
    <row r="8083" spans="1:1" x14ac:dyDescent="0.45">
      <c r="A8083"/>
    </row>
    <row r="8084" spans="1:1" x14ac:dyDescent="0.45">
      <c r="A8084"/>
    </row>
    <row r="8085" spans="1:1" x14ac:dyDescent="0.45">
      <c r="A8085"/>
    </row>
    <row r="8086" spans="1:1" x14ac:dyDescent="0.45">
      <c r="A8086"/>
    </row>
    <row r="8087" spans="1:1" x14ac:dyDescent="0.45">
      <c r="A8087"/>
    </row>
    <row r="8088" spans="1:1" x14ac:dyDescent="0.45">
      <c r="A8088"/>
    </row>
    <row r="8089" spans="1:1" x14ac:dyDescent="0.45">
      <c r="A8089"/>
    </row>
    <row r="8090" spans="1:1" x14ac:dyDescent="0.45">
      <c r="A8090"/>
    </row>
    <row r="8091" spans="1:1" x14ac:dyDescent="0.45">
      <c r="A8091"/>
    </row>
    <row r="8092" spans="1:1" x14ac:dyDescent="0.45">
      <c r="A8092"/>
    </row>
    <row r="8093" spans="1:1" x14ac:dyDescent="0.45">
      <c r="A8093"/>
    </row>
    <row r="8094" spans="1:1" x14ac:dyDescent="0.45">
      <c r="A8094"/>
    </row>
    <row r="8095" spans="1:1" x14ac:dyDescent="0.45">
      <c r="A8095"/>
    </row>
    <row r="8096" spans="1:1" x14ac:dyDescent="0.45">
      <c r="A8096"/>
    </row>
    <row r="8097" spans="1:1" x14ac:dyDescent="0.45">
      <c r="A8097"/>
    </row>
    <row r="8098" spans="1:1" x14ac:dyDescent="0.45">
      <c r="A8098"/>
    </row>
    <row r="8099" spans="1:1" x14ac:dyDescent="0.45">
      <c r="A8099"/>
    </row>
    <row r="8100" spans="1:1" x14ac:dyDescent="0.45">
      <c r="A8100"/>
    </row>
    <row r="8101" spans="1:1" x14ac:dyDescent="0.45">
      <c r="A8101"/>
    </row>
    <row r="8102" spans="1:1" x14ac:dyDescent="0.45">
      <c r="A8102"/>
    </row>
    <row r="8103" spans="1:1" x14ac:dyDescent="0.45">
      <c r="A8103"/>
    </row>
    <row r="8104" spans="1:1" x14ac:dyDescent="0.45">
      <c r="A8104"/>
    </row>
    <row r="8105" spans="1:1" x14ac:dyDescent="0.45">
      <c r="A8105"/>
    </row>
    <row r="8106" spans="1:1" x14ac:dyDescent="0.45">
      <c r="A8106"/>
    </row>
    <row r="8107" spans="1:1" x14ac:dyDescent="0.45">
      <c r="A8107"/>
    </row>
    <row r="8108" spans="1:1" x14ac:dyDescent="0.45">
      <c r="A8108"/>
    </row>
    <row r="8109" spans="1:1" x14ac:dyDescent="0.45">
      <c r="A8109"/>
    </row>
    <row r="8110" spans="1:1" x14ac:dyDescent="0.45">
      <c r="A8110"/>
    </row>
    <row r="8111" spans="1:1" x14ac:dyDescent="0.45">
      <c r="A8111"/>
    </row>
    <row r="8112" spans="1:1" x14ac:dyDescent="0.45">
      <c r="A8112"/>
    </row>
    <row r="8113" spans="1:1" x14ac:dyDescent="0.45">
      <c r="A8113"/>
    </row>
    <row r="8114" spans="1:1" x14ac:dyDescent="0.45">
      <c r="A8114"/>
    </row>
    <row r="8115" spans="1:1" x14ac:dyDescent="0.45">
      <c r="A8115"/>
    </row>
    <row r="8116" spans="1:1" x14ac:dyDescent="0.45">
      <c r="A8116"/>
    </row>
    <row r="8117" spans="1:1" x14ac:dyDescent="0.45">
      <c r="A8117"/>
    </row>
    <row r="8118" spans="1:1" x14ac:dyDescent="0.45">
      <c r="A8118"/>
    </row>
    <row r="8119" spans="1:1" x14ac:dyDescent="0.45">
      <c r="A8119"/>
    </row>
    <row r="8120" spans="1:1" x14ac:dyDescent="0.45">
      <c r="A8120"/>
    </row>
    <row r="8121" spans="1:1" x14ac:dyDescent="0.45">
      <c r="A8121"/>
    </row>
    <row r="8122" spans="1:1" x14ac:dyDescent="0.45">
      <c r="A8122"/>
    </row>
    <row r="8123" spans="1:1" x14ac:dyDescent="0.45">
      <c r="A8123"/>
    </row>
    <row r="8124" spans="1:1" x14ac:dyDescent="0.45">
      <c r="A8124"/>
    </row>
    <row r="8125" spans="1:1" x14ac:dyDescent="0.45">
      <c r="A8125"/>
    </row>
    <row r="8126" spans="1:1" x14ac:dyDescent="0.45">
      <c r="A8126"/>
    </row>
    <row r="8127" spans="1:1" x14ac:dyDescent="0.45">
      <c r="A8127"/>
    </row>
    <row r="8128" spans="1:1" x14ac:dyDescent="0.45">
      <c r="A8128"/>
    </row>
    <row r="8129" spans="1:1" x14ac:dyDescent="0.45">
      <c r="A8129"/>
    </row>
    <row r="8130" spans="1:1" x14ac:dyDescent="0.45">
      <c r="A8130"/>
    </row>
    <row r="8131" spans="1:1" x14ac:dyDescent="0.45">
      <c r="A8131"/>
    </row>
    <row r="8132" spans="1:1" x14ac:dyDescent="0.45">
      <c r="A8132"/>
    </row>
    <row r="8133" spans="1:1" x14ac:dyDescent="0.45">
      <c r="A8133"/>
    </row>
    <row r="8134" spans="1:1" x14ac:dyDescent="0.45">
      <c r="A8134"/>
    </row>
    <row r="8135" spans="1:1" x14ac:dyDescent="0.45">
      <c r="A8135"/>
    </row>
    <row r="8136" spans="1:1" x14ac:dyDescent="0.45">
      <c r="A8136"/>
    </row>
    <row r="8137" spans="1:1" x14ac:dyDescent="0.45">
      <c r="A8137"/>
    </row>
    <row r="8138" spans="1:1" x14ac:dyDescent="0.45">
      <c r="A8138"/>
    </row>
    <row r="8139" spans="1:1" x14ac:dyDescent="0.45">
      <c r="A8139"/>
    </row>
    <row r="8140" spans="1:1" x14ac:dyDescent="0.45">
      <c r="A8140"/>
    </row>
    <row r="8141" spans="1:1" x14ac:dyDescent="0.45">
      <c r="A8141"/>
    </row>
    <row r="8142" spans="1:1" x14ac:dyDescent="0.45">
      <c r="A8142"/>
    </row>
    <row r="8143" spans="1:1" x14ac:dyDescent="0.45">
      <c r="A8143"/>
    </row>
    <row r="8144" spans="1:1" x14ac:dyDescent="0.45">
      <c r="A8144"/>
    </row>
    <row r="8145" spans="1:1" x14ac:dyDescent="0.45">
      <c r="A8145"/>
    </row>
    <row r="8146" spans="1:1" x14ac:dyDescent="0.45">
      <c r="A8146"/>
    </row>
    <row r="8147" spans="1:1" x14ac:dyDescent="0.45">
      <c r="A8147"/>
    </row>
    <row r="8148" spans="1:1" x14ac:dyDescent="0.45">
      <c r="A8148"/>
    </row>
    <row r="8149" spans="1:1" x14ac:dyDescent="0.45">
      <c r="A8149"/>
    </row>
    <row r="8150" spans="1:1" x14ac:dyDescent="0.45">
      <c r="A8150"/>
    </row>
    <row r="8151" spans="1:1" x14ac:dyDescent="0.45">
      <c r="A8151"/>
    </row>
    <row r="8152" spans="1:1" x14ac:dyDescent="0.45">
      <c r="A8152"/>
    </row>
    <row r="8153" spans="1:1" x14ac:dyDescent="0.45">
      <c r="A8153"/>
    </row>
    <row r="8154" spans="1:1" x14ac:dyDescent="0.45">
      <c r="A8154"/>
    </row>
    <row r="8155" spans="1:1" x14ac:dyDescent="0.45">
      <c r="A8155"/>
    </row>
    <row r="8156" spans="1:1" x14ac:dyDescent="0.45">
      <c r="A8156"/>
    </row>
    <row r="8157" spans="1:1" x14ac:dyDescent="0.45">
      <c r="A8157"/>
    </row>
    <row r="8158" spans="1:1" x14ac:dyDescent="0.45">
      <c r="A8158"/>
    </row>
    <row r="8159" spans="1:1" x14ac:dyDescent="0.45">
      <c r="A8159"/>
    </row>
    <row r="8160" spans="1:1" x14ac:dyDescent="0.45">
      <c r="A8160"/>
    </row>
    <row r="8161" spans="1:1" x14ac:dyDescent="0.45">
      <c r="A8161"/>
    </row>
    <row r="8162" spans="1:1" x14ac:dyDescent="0.45">
      <c r="A8162"/>
    </row>
    <row r="8163" spans="1:1" x14ac:dyDescent="0.45">
      <c r="A8163"/>
    </row>
    <row r="8164" spans="1:1" x14ac:dyDescent="0.45">
      <c r="A8164"/>
    </row>
    <row r="8165" spans="1:1" x14ac:dyDescent="0.45">
      <c r="A8165"/>
    </row>
    <row r="8166" spans="1:1" x14ac:dyDescent="0.45">
      <c r="A8166"/>
    </row>
    <row r="8167" spans="1:1" x14ac:dyDescent="0.45">
      <c r="A8167"/>
    </row>
    <row r="8168" spans="1:1" x14ac:dyDescent="0.45">
      <c r="A8168"/>
    </row>
    <row r="8169" spans="1:1" x14ac:dyDescent="0.45">
      <c r="A8169"/>
    </row>
    <row r="8170" spans="1:1" x14ac:dyDescent="0.45">
      <c r="A8170"/>
    </row>
    <row r="8171" spans="1:1" x14ac:dyDescent="0.45">
      <c r="A8171"/>
    </row>
    <row r="8172" spans="1:1" x14ac:dyDescent="0.45">
      <c r="A8172"/>
    </row>
    <row r="8173" spans="1:1" x14ac:dyDescent="0.45">
      <c r="A8173"/>
    </row>
    <row r="8174" spans="1:1" x14ac:dyDescent="0.45">
      <c r="A8174"/>
    </row>
    <row r="8175" spans="1:1" x14ac:dyDescent="0.45">
      <c r="A8175"/>
    </row>
    <row r="8176" spans="1:1" x14ac:dyDescent="0.45">
      <c r="A8176"/>
    </row>
    <row r="8177" spans="1:1" x14ac:dyDescent="0.45">
      <c r="A8177"/>
    </row>
    <row r="8178" spans="1:1" x14ac:dyDescent="0.45">
      <c r="A8178"/>
    </row>
    <row r="8179" spans="1:1" x14ac:dyDescent="0.45">
      <c r="A8179"/>
    </row>
    <row r="8180" spans="1:1" x14ac:dyDescent="0.45">
      <c r="A8180"/>
    </row>
    <row r="8181" spans="1:1" x14ac:dyDescent="0.45">
      <c r="A8181"/>
    </row>
    <row r="8182" spans="1:1" x14ac:dyDescent="0.45">
      <c r="A8182"/>
    </row>
    <row r="8183" spans="1:1" x14ac:dyDescent="0.45">
      <c r="A8183"/>
    </row>
    <row r="8184" spans="1:1" x14ac:dyDescent="0.45">
      <c r="A8184"/>
    </row>
    <row r="8185" spans="1:1" x14ac:dyDescent="0.45">
      <c r="A8185"/>
    </row>
    <row r="8186" spans="1:1" x14ac:dyDescent="0.45">
      <c r="A8186"/>
    </row>
    <row r="8187" spans="1:1" x14ac:dyDescent="0.45">
      <c r="A8187"/>
    </row>
    <row r="8188" spans="1:1" x14ac:dyDescent="0.45">
      <c r="A8188"/>
    </row>
    <row r="8189" spans="1:1" x14ac:dyDescent="0.45">
      <c r="A8189"/>
    </row>
    <row r="8190" spans="1:1" x14ac:dyDescent="0.45">
      <c r="A8190"/>
    </row>
    <row r="8191" spans="1:1" x14ac:dyDescent="0.45">
      <c r="A8191"/>
    </row>
    <row r="8192" spans="1:1" x14ac:dyDescent="0.45">
      <c r="A8192"/>
    </row>
    <row r="8193" spans="1:1" x14ac:dyDescent="0.45">
      <c r="A8193"/>
    </row>
    <row r="8194" spans="1:1" x14ac:dyDescent="0.45">
      <c r="A8194"/>
    </row>
    <row r="8195" spans="1:1" x14ac:dyDescent="0.45">
      <c r="A8195"/>
    </row>
    <row r="8196" spans="1:1" x14ac:dyDescent="0.45">
      <c r="A8196"/>
    </row>
    <row r="8197" spans="1:1" x14ac:dyDescent="0.45">
      <c r="A8197"/>
    </row>
    <row r="8198" spans="1:1" x14ac:dyDescent="0.45">
      <c r="A8198"/>
    </row>
    <row r="8199" spans="1:1" x14ac:dyDescent="0.45">
      <c r="A8199"/>
    </row>
    <row r="8200" spans="1:1" x14ac:dyDescent="0.45">
      <c r="A8200"/>
    </row>
    <row r="8201" spans="1:1" x14ac:dyDescent="0.45">
      <c r="A8201"/>
    </row>
    <row r="8202" spans="1:1" x14ac:dyDescent="0.45">
      <c r="A8202"/>
    </row>
    <row r="8203" spans="1:1" x14ac:dyDescent="0.45">
      <c r="A8203"/>
    </row>
    <row r="8204" spans="1:1" x14ac:dyDescent="0.45">
      <c r="A8204"/>
    </row>
    <row r="8205" spans="1:1" x14ac:dyDescent="0.45">
      <c r="A8205"/>
    </row>
    <row r="8206" spans="1:1" x14ac:dyDescent="0.45">
      <c r="A8206"/>
    </row>
    <row r="8207" spans="1:1" x14ac:dyDescent="0.45">
      <c r="A8207"/>
    </row>
    <row r="8208" spans="1:1" x14ac:dyDescent="0.45">
      <c r="A8208"/>
    </row>
    <row r="8209" spans="1:1" x14ac:dyDescent="0.45">
      <c r="A8209"/>
    </row>
    <row r="8210" spans="1:1" x14ac:dyDescent="0.45">
      <c r="A8210"/>
    </row>
    <row r="8211" spans="1:1" x14ac:dyDescent="0.45">
      <c r="A8211"/>
    </row>
    <row r="8212" spans="1:1" x14ac:dyDescent="0.45">
      <c r="A8212"/>
    </row>
    <row r="8213" spans="1:1" x14ac:dyDescent="0.45">
      <c r="A8213"/>
    </row>
    <row r="8214" spans="1:1" x14ac:dyDescent="0.45">
      <c r="A8214"/>
    </row>
    <row r="8215" spans="1:1" x14ac:dyDescent="0.45">
      <c r="A8215"/>
    </row>
    <row r="8216" spans="1:1" x14ac:dyDescent="0.45">
      <c r="A8216"/>
    </row>
    <row r="8217" spans="1:1" x14ac:dyDescent="0.45">
      <c r="A8217"/>
    </row>
    <row r="8218" spans="1:1" x14ac:dyDescent="0.45">
      <c r="A8218"/>
    </row>
    <row r="8219" spans="1:1" x14ac:dyDescent="0.45">
      <c r="A8219"/>
    </row>
    <row r="8220" spans="1:1" x14ac:dyDescent="0.45">
      <c r="A8220"/>
    </row>
    <row r="8221" spans="1:1" x14ac:dyDescent="0.45">
      <c r="A8221"/>
    </row>
    <row r="8222" spans="1:1" x14ac:dyDescent="0.45">
      <c r="A8222"/>
    </row>
    <row r="8223" spans="1:1" x14ac:dyDescent="0.45">
      <c r="A8223"/>
    </row>
    <row r="8224" spans="1:1" x14ac:dyDescent="0.45">
      <c r="A8224"/>
    </row>
    <row r="8225" spans="1:1" x14ac:dyDescent="0.45">
      <c r="A8225"/>
    </row>
    <row r="8226" spans="1:1" x14ac:dyDescent="0.45">
      <c r="A8226"/>
    </row>
    <row r="8227" spans="1:1" x14ac:dyDescent="0.45">
      <c r="A8227"/>
    </row>
    <row r="8228" spans="1:1" x14ac:dyDescent="0.45">
      <c r="A8228"/>
    </row>
    <row r="8229" spans="1:1" x14ac:dyDescent="0.45">
      <c r="A8229"/>
    </row>
    <row r="8230" spans="1:1" x14ac:dyDescent="0.45">
      <c r="A8230"/>
    </row>
    <row r="8231" spans="1:1" x14ac:dyDescent="0.45">
      <c r="A8231"/>
    </row>
    <row r="8232" spans="1:1" x14ac:dyDescent="0.45">
      <c r="A8232"/>
    </row>
    <row r="8233" spans="1:1" x14ac:dyDescent="0.45">
      <c r="A8233"/>
    </row>
    <row r="8234" spans="1:1" x14ac:dyDescent="0.45">
      <c r="A8234"/>
    </row>
    <row r="8235" spans="1:1" x14ac:dyDescent="0.45">
      <c r="A8235"/>
    </row>
    <row r="8236" spans="1:1" x14ac:dyDescent="0.45">
      <c r="A8236"/>
    </row>
    <row r="8237" spans="1:1" x14ac:dyDescent="0.45">
      <c r="A8237"/>
    </row>
    <row r="8238" spans="1:1" x14ac:dyDescent="0.45">
      <c r="A8238"/>
    </row>
    <row r="8239" spans="1:1" x14ac:dyDescent="0.45">
      <c r="A8239"/>
    </row>
    <row r="8240" spans="1:1" x14ac:dyDescent="0.45">
      <c r="A8240"/>
    </row>
    <row r="8241" spans="1:1" x14ac:dyDescent="0.45">
      <c r="A8241"/>
    </row>
    <row r="8242" spans="1:1" x14ac:dyDescent="0.45">
      <c r="A8242"/>
    </row>
    <row r="8243" spans="1:1" x14ac:dyDescent="0.45">
      <c r="A8243"/>
    </row>
    <row r="8244" spans="1:1" x14ac:dyDescent="0.45">
      <c r="A8244"/>
    </row>
    <row r="8245" spans="1:1" x14ac:dyDescent="0.45">
      <c r="A8245"/>
    </row>
    <row r="8246" spans="1:1" x14ac:dyDescent="0.45">
      <c r="A8246"/>
    </row>
    <row r="8247" spans="1:1" x14ac:dyDescent="0.45">
      <c r="A8247"/>
    </row>
    <row r="8248" spans="1:1" x14ac:dyDescent="0.45">
      <c r="A8248"/>
    </row>
    <row r="8249" spans="1:1" x14ac:dyDescent="0.45">
      <c r="A8249"/>
    </row>
    <row r="8250" spans="1:1" x14ac:dyDescent="0.45">
      <c r="A8250"/>
    </row>
    <row r="8251" spans="1:1" x14ac:dyDescent="0.45">
      <c r="A8251"/>
    </row>
    <row r="8252" spans="1:1" x14ac:dyDescent="0.45">
      <c r="A8252"/>
    </row>
    <row r="8253" spans="1:1" x14ac:dyDescent="0.45">
      <c r="A8253"/>
    </row>
    <row r="8254" spans="1:1" x14ac:dyDescent="0.45">
      <c r="A8254"/>
    </row>
    <row r="8255" spans="1:1" x14ac:dyDescent="0.45">
      <c r="A8255"/>
    </row>
    <row r="8256" spans="1:1" x14ac:dyDescent="0.45">
      <c r="A8256"/>
    </row>
    <row r="8257" spans="1:1" x14ac:dyDescent="0.45">
      <c r="A8257"/>
    </row>
    <row r="8258" spans="1:1" x14ac:dyDescent="0.45">
      <c r="A8258"/>
    </row>
    <row r="8259" spans="1:1" x14ac:dyDescent="0.45">
      <c r="A8259"/>
    </row>
    <row r="8260" spans="1:1" x14ac:dyDescent="0.45">
      <c r="A8260"/>
    </row>
    <row r="8261" spans="1:1" x14ac:dyDescent="0.45">
      <c r="A8261"/>
    </row>
    <row r="8262" spans="1:1" x14ac:dyDescent="0.45">
      <c r="A8262"/>
    </row>
    <row r="8263" spans="1:1" x14ac:dyDescent="0.45">
      <c r="A8263"/>
    </row>
    <row r="8264" spans="1:1" x14ac:dyDescent="0.45">
      <c r="A8264"/>
    </row>
    <row r="8265" spans="1:1" x14ac:dyDescent="0.45">
      <c r="A8265"/>
    </row>
    <row r="8266" spans="1:1" x14ac:dyDescent="0.45">
      <c r="A8266"/>
    </row>
    <row r="8267" spans="1:1" x14ac:dyDescent="0.45">
      <c r="A8267"/>
    </row>
    <row r="8268" spans="1:1" x14ac:dyDescent="0.45">
      <c r="A8268"/>
    </row>
    <row r="8269" spans="1:1" x14ac:dyDescent="0.45">
      <c r="A8269"/>
    </row>
    <row r="8270" spans="1:1" x14ac:dyDescent="0.45">
      <c r="A8270"/>
    </row>
    <row r="8271" spans="1:1" x14ac:dyDescent="0.45">
      <c r="A8271"/>
    </row>
    <row r="8272" spans="1:1" x14ac:dyDescent="0.45">
      <c r="A8272"/>
    </row>
    <row r="8273" spans="1:1" x14ac:dyDescent="0.45">
      <c r="A8273"/>
    </row>
    <row r="8274" spans="1:1" x14ac:dyDescent="0.45">
      <c r="A8274"/>
    </row>
    <row r="8275" spans="1:1" x14ac:dyDescent="0.45">
      <c r="A8275"/>
    </row>
    <row r="8276" spans="1:1" x14ac:dyDescent="0.45">
      <c r="A8276"/>
    </row>
    <row r="8277" spans="1:1" x14ac:dyDescent="0.45">
      <c r="A8277"/>
    </row>
    <row r="8278" spans="1:1" x14ac:dyDescent="0.45">
      <c r="A8278"/>
    </row>
    <row r="8279" spans="1:1" x14ac:dyDescent="0.45">
      <c r="A8279"/>
    </row>
    <row r="8280" spans="1:1" x14ac:dyDescent="0.45">
      <c r="A8280"/>
    </row>
    <row r="8281" spans="1:1" x14ac:dyDescent="0.45">
      <c r="A8281"/>
    </row>
    <row r="8282" spans="1:1" x14ac:dyDescent="0.45">
      <c r="A8282"/>
    </row>
    <row r="8283" spans="1:1" x14ac:dyDescent="0.45">
      <c r="A8283"/>
    </row>
    <row r="8284" spans="1:1" x14ac:dyDescent="0.45">
      <c r="A8284"/>
    </row>
    <row r="8285" spans="1:1" x14ac:dyDescent="0.45">
      <c r="A8285"/>
    </row>
    <row r="8286" spans="1:1" x14ac:dyDescent="0.45">
      <c r="A8286"/>
    </row>
    <row r="8287" spans="1:1" x14ac:dyDescent="0.45">
      <c r="A8287"/>
    </row>
    <row r="8288" spans="1:1" x14ac:dyDescent="0.45">
      <c r="A8288"/>
    </row>
    <row r="8289" spans="1:1" x14ac:dyDescent="0.45">
      <c r="A8289"/>
    </row>
    <row r="8290" spans="1:1" x14ac:dyDescent="0.45">
      <c r="A8290"/>
    </row>
    <row r="8291" spans="1:1" x14ac:dyDescent="0.45">
      <c r="A8291"/>
    </row>
    <row r="8292" spans="1:1" x14ac:dyDescent="0.45">
      <c r="A8292"/>
    </row>
    <row r="8293" spans="1:1" x14ac:dyDescent="0.45">
      <c r="A8293"/>
    </row>
    <row r="8294" spans="1:1" x14ac:dyDescent="0.45">
      <c r="A8294"/>
    </row>
    <row r="8295" spans="1:1" x14ac:dyDescent="0.45">
      <c r="A8295"/>
    </row>
    <row r="8296" spans="1:1" x14ac:dyDescent="0.45">
      <c r="A8296"/>
    </row>
    <row r="8297" spans="1:1" x14ac:dyDescent="0.45">
      <c r="A8297"/>
    </row>
    <row r="8298" spans="1:1" x14ac:dyDescent="0.45">
      <c r="A8298"/>
    </row>
    <row r="8299" spans="1:1" x14ac:dyDescent="0.45">
      <c r="A8299"/>
    </row>
    <row r="8300" spans="1:1" x14ac:dyDescent="0.45">
      <c r="A8300"/>
    </row>
    <row r="8301" spans="1:1" x14ac:dyDescent="0.45">
      <c r="A8301"/>
    </row>
    <row r="8302" spans="1:1" x14ac:dyDescent="0.45">
      <c r="A8302"/>
    </row>
    <row r="8303" spans="1:1" x14ac:dyDescent="0.45">
      <c r="A8303"/>
    </row>
    <row r="8304" spans="1:1" x14ac:dyDescent="0.45">
      <c r="A8304"/>
    </row>
    <row r="8305" spans="1:1" x14ac:dyDescent="0.45">
      <c r="A8305"/>
    </row>
    <row r="8306" spans="1:1" x14ac:dyDescent="0.45">
      <c r="A8306"/>
    </row>
    <row r="8307" spans="1:1" x14ac:dyDescent="0.45">
      <c r="A8307"/>
    </row>
    <row r="8308" spans="1:1" x14ac:dyDescent="0.45">
      <c r="A8308"/>
    </row>
    <row r="8309" spans="1:1" x14ac:dyDescent="0.45">
      <c r="A8309"/>
    </row>
    <row r="8310" spans="1:1" x14ac:dyDescent="0.45">
      <c r="A8310"/>
    </row>
    <row r="8311" spans="1:1" x14ac:dyDescent="0.45">
      <c r="A8311"/>
    </row>
    <row r="8312" spans="1:1" x14ac:dyDescent="0.45">
      <c r="A8312"/>
    </row>
    <row r="8313" spans="1:1" x14ac:dyDescent="0.45">
      <c r="A8313"/>
    </row>
    <row r="8314" spans="1:1" x14ac:dyDescent="0.45">
      <c r="A8314"/>
    </row>
    <row r="8315" spans="1:1" x14ac:dyDescent="0.45">
      <c r="A8315"/>
    </row>
    <row r="8316" spans="1:1" x14ac:dyDescent="0.45">
      <c r="A8316"/>
    </row>
    <row r="8317" spans="1:1" x14ac:dyDescent="0.45">
      <c r="A8317"/>
    </row>
    <row r="8318" spans="1:1" x14ac:dyDescent="0.45">
      <c r="A8318"/>
    </row>
    <row r="8319" spans="1:1" x14ac:dyDescent="0.45">
      <c r="A8319"/>
    </row>
    <row r="8320" spans="1:1" x14ac:dyDescent="0.45">
      <c r="A8320"/>
    </row>
    <row r="8321" spans="1:1" x14ac:dyDescent="0.45">
      <c r="A8321"/>
    </row>
    <row r="8322" spans="1:1" x14ac:dyDescent="0.45">
      <c r="A8322"/>
    </row>
    <row r="8323" spans="1:1" x14ac:dyDescent="0.45">
      <c r="A8323"/>
    </row>
    <row r="8324" spans="1:1" x14ac:dyDescent="0.45">
      <c r="A8324"/>
    </row>
    <row r="8325" spans="1:1" x14ac:dyDescent="0.45">
      <c r="A8325"/>
    </row>
    <row r="8326" spans="1:1" x14ac:dyDescent="0.45">
      <c r="A8326"/>
    </row>
    <row r="8327" spans="1:1" x14ac:dyDescent="0.45">
      <c r="A8327"/>
    </row>
    <row r="8328" spans="1:1" x14ac:dyDescent="0.45">
      <c r="A8328"/>
    </row>
    <row r="8329" spans="1:1" x14ac:dyDescent="0.45">
      <c r="A8329"/>
    </row>
    <row r="8330" spans="1:1" x14ac:dyDescent="0.45">
      <c r="A8330"/>
    </row>
    <row r="8331" spans="1:1" x14ac:dyDescent="0.45">
      <c r="A8331"/>
    </row>
    <row r="8332" spans="1:1" x14ac:dyDescent="0.45">
      <c r="A8332"/>
    </row>
    <row r="8333" spans="1:1" x14ac:dyDescent="0.45">
      <c r="A8333"/>
    </row>
    <row r="8334" spans="1:1" x14ac:dyDescent="0.45">
      <c r="A8334"/>
    </row>
    <row r="8335" spans="1:1" x14ac:dyDescent="0.45">
      <c r="A8335"/>
    </row>
    <row r="8336" spans="1:1" x14ac:dyDescent="0.45">
      <c r="A8336"/>
    </row>
    <row r="8337" spans="1:1" x14ac:dyDescent="0.45">
      <c r="A8337"/>
    </row>
    <row r="8338" spans="1:1" x14ac:dyDescent="0.45">
      <c r="A8338"/>
    </row>
    <row r="8339" spans="1:1" x14ac:dyDescent="0.45">
      <c r="A8339"/>
    </row>
    <row r="8340" spans="1:1" x14ac:dyDescent="0.45">
      <c r="A8340"/>
    </row>
    <row r="8341" spans="1:1" x14ac:dyDescent="0.45">
      <c r="A8341"/>
    </row>
    <row r="8342" spans="1:1" x14ac:dyDescent="0.45">
      <c r="A8342"/>
    </row>
    <row r="8343" spans="1:1" x14ac:dyDescent="0.45">
      <c r="A8343"/>
    </row>
    <row r="8344" spans="1:1" x14ac:dyDescent="0.45">
      <c r="A8344"/>
    </row>
    <row r="8345" spans="1:1" x14ac:dyDescent="0.45">
      <c r="A8345"/>
    </row>
    <row r="8346" spans="1:1" x14ac:dyDescent="0.45">
      <c r="A8346"/>
    </row>
    <row r="8347" spans="1:1" x14ac:dyDescent="0.45">
      <c r="A8347"/>
    </row>
    <row r="8348" spans="1:1" x14ac:dyDescent="0.45">
      <c r="A8348"/>
    </row>
    <row r="8349" spans="1:1" x14ac:dyDescent="0.45">
      <c r="A8349"/>
    </row>
    <row r="8350" spans="1:1" x14ac:dyDescent="0.45">
      <c r="A8350"/>
    </row>
    <row r="8351" spans="1:1" x14ac:dyDescent="0.45">
      <c r="A8351"/>
    </row>
    <row r="8352" spans="1:1" x14ac:dyDescent="0.45">
      <c r="A8352"/>
    </row>
    <row r="8353" spans="1:1" x14ac:dyDescent="0.45">
      <c r="A8353"/>
    </row>
    <row r="8354" spans="1:1" x14ac:dyDescent="0.45">
      <c r="A8354"/>
    </row>
    <row r="8355" spans="1:1" x14ac:dyDescent="0.45">
      <c r="A8355"/>
    </row>
    <row r="8356" spans="1:1" x14ac:dyDescent="0.45">
      <c r="A8356"/>
    </row>
    <row r="8357" spans="1:1" x14ac:dyDescent="0.45">
      <c r="A8357"/>
    </row>
    <row r="8358" spans="1:1" x14ac:dyDescent="0.45">
      <c r="A8358"/>
    </row>
    <row r="8359" spans="1:1" x14ac:dyDescent="0.45">
      <c r="A8359"/>
    </row>
    <row r="8360" spans="1:1" x14ac:dyDescent="0.45">
      <c r="A8360"/>
    </row>
    <row r="8361" spans="1:1" x14ac:dyDescent="0.45">
      <c r="A8361"/>
    </row>
    <row r="8362" spans="1:1" x14ac:dyDescent="0.45">
      <c r="A8362"/>
    </row>
    <row r="8363" spans="1:1" x14ac:dyDescent="0.45">
      <c r="A8363"/>
    </row>
    <row r="8364" spans="1:1" x14ac:dyDescent="0.45">
      <c r="A8364"/>
    </row>
    <row r="8365" spans="1:1" x14ac:dyDescent="0.45">
      <c r="A8365"/>
    </row>
    <row r="8366" spans="1:1" x14ac:dyDescent="0.45">
      <c r="A8366"/>
    </row>
    <row r="8367" spans="1:1" x14ac:dyDescent="0.45">
      <c r="A8367"/>
    </row>
    <row r="8368" spans="1:1" x14ac:dyDescent="0.45">
      <c r="A8368"/>
    </row>
    <row r="8369" spans="1:1" x14ac:dyDescent="0.45">
      <c r="A8369"/>
    </row>
    <row r="8370" spans="1:1" x14ac:dyDescent="0.45">
      <c r="A8370"/>
    </row>
    <row r="8371" spans="1:1" x14ac:dyDescent="0.45">
      <c r="A8371"/>
    </row>
    <row r="8372" spans="1:1" x14ac:dyDescent="0.45">
      <c r="A8372"/>
    </row>
    <row r="8373" spans="1:1" x14ac:dyDescent="0.45">
      <c r="A8373"/>
    </row>
    <row r="8374" spans="1:1" x14ac:dyDescent="0.45">
      <c r="A8374"/>
    </row>
    <row r="8375" spans="1:1" x14ac:dyDescent="0.45">
      <c r="A8375"/>
    </row>
    <row r="8376" spans="1:1" x14ac:dyDescent="0.45">
      <c r="A8376"/>
    </row>
    <row r="8377" spans="1:1" x14ac:dyDescent="0.45">
      <c r="A8377"/>
    </row>
    <row r="8378" spans="1:1" x14ac:dyDescent="0.45">
      <c r="A8378"/>
    </row>
    <row r="8379" spans="1:1" x14ac:dyDescent="0.45">
      <c r="A8379"/>
    </row>
    <row r="8380" spans="1:1" x14ac:dyDescent="0.45">
      <c r="A8380"/>
    </row>
    <row r="8381" spans="1:1" x14ac:dyDescent="0.45">
      <c r="A8381"/>
    </row>
    <row r="8382" spans="1:1" x14ac:dyDescent="0.45">
      <c r="A8382"/>
    </row>
    <row r="8383" spans="1:1" x14ac:dyDescent="0.45">
      <c r="A8383"/>
    </row>
    <row r="8384" spans="1:1" x14ac:dyDescent="0.45">
      <c r="A8384"/>
    </row>
    <row r="8385" spans="1:1" x14ac:dyDescent="0.45">
      <c r="A8385"/>
    </row>
    <row r="8386" spans="1:1" x14ac:dyDescent="0.45">
      <c r="A8386"/>
    </row>
    <row r="8387" spans="1:1" x14ac:dyDescent="0.45">
      <c r="A8387"/>
    </row>
    <row r="8388" spans="1:1" x14ac:dyDescent="0.45">
      <c r="A8388"/>
    </row>
    <row r="8389" spans="1:1" x14ac:dyDescent="0.45">
      <c r="A8389"/>
    </row>
    <row r="8390" spans="1:1" x14ac:dyDescent="0.45">
      <c r="A8390"/>
    </row>
    <row r="8391" spans="1:1" x14ac:dyDescent="0.45">
      <c r="A8391"/>
    </row>
    <row r="8392" spans="1:1" x14ac:dyDescent="0.45">
      <c r="A8392"/>
    </row>
    <row r="8393" spans="1:1" x14ac:dyDescent="0.45">
      <c r="A8393"/>
    </row>
    <row r="8394" spans="1:1" x14ac:dyDescent="0.45">
      <c r="A8394"/>
    </row>
    <row r="8395" spans="1:1" x14ac:dyDescent="0.45">
      <c r="A8395"/>
    </row>
    <row r="8396" spans="1:1" x14ac:dyDescent="0.45">
      <c r="A8396"/>
    </row>
    <row r="8397" spans="1:1" x14ac:dyDescent="0.45">
      <c r="A8397"/>
    </row>
    <row r="8398" spans="1:1" x14ac:dyDescent="0.45">
      <c r="A8398"/>
    </row>
    <row r="8399" spans="1:1" x14ac:dyDescent="0.45">
      <c r="A8399"/>
    </row>
    <row r="8400" spans="1:1" x14ac:dyDescent="0.45">
      <c r="A8400"/>
    </row>
    <row r="8401" spans="1:1" x14ac:dyDescent="0.45">
      <c r="A8401"/>
    </row>
    <row r="8402" spans="1:1" x14ac:dyDescent="0.45">
      <c r="A8402"/>
    </row>
    <row r="8403" spans="1:1" x14ac:dyDescent="0.45">
      <c r="A8403"/>
    </row>
    <row r="8404" spans="1:1" x14ac:dyDescent="0.45">
      <c r="A8404"/>
    </row>
    <row r="8405" spans="1:1" x14ac:dyDescent="0.45">
      <c r="A8405"/>
    </row>
    <row r="8406" spans="1:1" x14ac:dyDescent="0.45">
      <c r="A8406"/>
    </row>
    <row r="8407" spans="1:1" x14ac:dyDescent="0.45">
      <c r="A8407"/>
    </row>
    <row r="8408" spans="1:1" x14ac:dyDescent="0.45">
      <c r="A8408"/>
    </row>
    <row r="8409" spans="1:1" x14ac:dyDescent="0.45">
      <c r="A8409"/>
    </row>
    <row r="8410" spans="1:1" x14ac:dyDescent="0.45">
      <c r="A8410"/>
    </row>
    <row r="8411" spans="1:1" x14ac:dyDescent="0.45">
      <c r="A8411"/>
    </row>
    <row r="8412" spans="1:1" x14ac:dyDescent="0.45">
      <c r="A8412"/>
    </row>
    <row r="8413" spans="1:1" x14ac:dyDescent="0.45">
      <c r="A8413"/>
    </row>
    <row r="8414" spans="1:1" x14ac:dyDescent="0.45">
      <c r="A8414"/>
    </row>
    <row r="8415" spans="1:1" x14ac:dyDescent="0.45">
      <c r="A8415"/>
    </row>
    <row r="8416" spans="1:1" x14ac:dyDescent="0.45">
      <c r="A8416"/>
    </row>
    <row r="8417" spans="1:1" x14ac:dyDescent="0.45">
      <c r="A8417"/>
    </row>
    <row r="8418" spans="1:1" x14ac:dyDescent="0.45">
      <c r="A8418"/>
    </row>
    <row r="8419" spans="1:1" x14ac:dyDescent="0.45">
      <c r="A8419"/>
    </row>
    <row r="8420" spans="1:1" x14ac:dyDescent="0.45">
      <c r="A8420"/>
    </row>
    <row r="8421" spans="1:1" x14ac:dyDescent="0.45">
      <c r="A8421"/>
    </row>
    <row r="8422" spans="1:1" x14ac:dyDescent="0.45">
      <c r="A8422"/>
    </row>
    <row r="8423" spans="1:1" x14ac:dyDescent="0.45">
      <c r="A8423"/>
    </row>
    <row r="8424" spans="1:1" x14ac:dyDescent="0.45">
      <c r="A8424"/>
    </row>
    <row r="8425" spans="1:1" x14ac:dyDescent="0.45">
      <c r="A8425"/>
    </row>
    <row r="8426" spans="1:1" x14ac:dyDescent="0.45">
      <c r="A8426"/>
    </row>
    <row r="8427" spans="1:1" x14ac:dyDescent="0.45">
      <c r="A8427"/>
    </row>
    <row r="8428" spans="1:1" x14ac:dyDescent="0.45">
      <c r="A8428"/>
    </row>
    <row r="8429" spans="1:1" x14ac:dyDescent="0.45">
      <c r="A8429"/>
    </row>
    <row r="8430" spans="1:1" x14ac:dyDescent="0.45">
      <c r="A8430"/>
    </row>
    <row r="8431" spans="1:1" x14ac:dyDescent="0.45">
      <c r="A8431"/>
    </row>
    <row r="8432" spans="1:1" x14ac:dyDescent="0.45">
      <c r="A8432"/>
    </row>
    <row r="8433" spans="1:1" x14ac:dyDescent="0.45">
      <c r="A8433"/>
    </row>
    <row r="8434" spans="1:1" x14ac:dyDescent="0.45">
      <c r="A8434"/>
    </row>
    <row r="8435" spans="1:1" x14ac:dyDescent="0.45">
      <c r="A8435"/>
    </row>
    <row r="8436" spans="1:1" x14ac:dyDescent="0.45">
      <c r="A8436"/>
    </row>
    <row r="8437" spans="1:1" x14ac:dyDescent="0.45">
      <c r="A8437"/>
    </row>
    <row r="8438" spans="1:1" x14ac:dyDescent="0.45">
      <c r="A8438"/>
    </row>
    <row r="8439" spans="1:1" x14ac:dyDescent="0.45">
      <c r="A8439"/>
    </row>
    <row r="8440" spans="1:1" x14ac:dyDescent="0.45">
      <c r="A8440"/>
    </row>
    <row r="8441" spans="1:1" x14ac:dyDescent="0.45">
      <c r="A8441"/>
    </row>
    <row r="8442" spans="1:1" x14ac:dyDescent="0.45">
      <c r="A8442"/>
    </row>
    <row r="8443" spans="1:1" x14ac:dyDescent="0.45">
      <c r="A8443"/>
    </row>
    <row r="8444" spans="1:1" x14ac:dyDescent="0.45">
      <c r="A8444"/>
    </row>
    <row r="8445" spans="1:1" x14ac:dyDescent="0.45">
      <c r="A8445"/>
    </row>
    <row r="8446" spans="1:1" x14ac:dyDescent="0.45">
      <c r="A8446"/>
    </row>
    <row r="8447" spans="1:1" x14ac:dyDescent="0.45">
      <c r="A8447"/>
    </row>
    <row r="8448" spans="1:1" x14ac:dyDescent="0.45">
      <c r="A8448"/>
    </row>
    <row r="8449" spans="1:1" x14ac:dyDescent="0.45">
      <c r="A8449"/>
    </row>
    <row r="8450" spans="1:1" x14ac:dyDescent="0.45">
      <c r="A8450"/>
    </row>
    <row r="8451" spans="1:1" x14ac:dyDescent="0.45">
      <c r="A8451"/>
    </row>
    <row r="8452" spans="1:1" x14ac:dyDescent="0.45">
      <c r="A8452"/>
    </row>
    <row r="8453" spans="1:1" x14ac:dyDescent="0.45">
      <c r="A8453"/>
    </row>
    <row r="8454" spans="1:1" x14ac:dyDescent="0.45">
      <c r="A8454"/>
    </row>
    <row r="8455" spans="1:1" x14ac:dyDescent="0.45">
      <c r="A8455"/>
    </row>
    <row r="8456" spans="1:1" x14ac:dyDescent="0.45">
      <c r="A8456"/>
    </row>
    <row r="8457" spans="1:1" x14ac:dyDescent="0.45">
      <c r="A8457"/>
    </row>
    <row r="8458" spans="1:1" x14ac:dyDescent="0.45">
      <c r="A8458"/>
    </row>
    <row r="8459" spans="1:1" x14ac:dyDescent="0.45">
      <c r="A8459"/>
    </row>
    <row r="8460" spans="1:1" x14ac:dyDescent="0.45">
      <c r="A8460"/>
    </row>
    <row r="8461" spans="1:1" x14ac:dyDescent="0.45">
      <c r="A8461"/>
    </row>
    <row r="8462" spans="1:1" x14ac:dyDescent="0.45">
      <c r="A8462"/>
    </row>
    <row r="8463" spans="1:1" x14ac:dyDescent="0.45">
      <c r="A8463"/>
    </row>
    <row r="8464" spans="1:1" x14ac:dyDescent="0.45">
      <c r="A8464"/>
    </row>
    <row r="8465" spans="1:1" x14ac:dyDescent="0.45">
      <c r="A8465"/>
    </row>
    <row r="8466" spans="1:1" x14ac:dyDescent="0.45">
      <c r="A8466"/>
    </row>
    <row r="8467" spans="1:1" x14ac:dyDescent="0.45">
      <c r="A8467"/>
    </row>
    <row r="8468" spans="1:1" x14ac:dyDescent="0.45">
      <c r="A8468"/>
    </row>
    <row r="8469" spans="1:1" x14ac:dyDescent="0.45">
      <c r="A8469"/>
    </row>
    <row r="8470" spans="1:1" x14ac:dyDescent="0.45">
      <c r="A8470"/>
    </row>
    <row r="8471" spans="1:1" x14ac:dyDescent="0.45">
      <c r="A8471"/>
    </row>
    <row r="8472" spans="1:1" x14ac:dyDescent="0.45">
      <c r="A8472"/>
    </row>
    <row r="8473" spans="1:1" x14ac:dyDescent="0.45">
      <c r="A8473"/>
    </row>
    <row r="8474" spans="1:1" x14ac:dyDescent="0.45">
      <c r="A8474"/>
    </row>
    <row r="8475" spans="1:1" x14ac:dyDescent="0.45">
      <c r="A8475"/>
    </row>
    <row r="8476" spans="1:1" x14ac:dyDescent="0.45">
      <c r="A8476"/>
    </row>
    <row r="8477" spans="1:1" x14ac:dyDescent="0.45">
      <c r="A8477"/>
    </row>
    <row r="8478" spans="1:1" x14ac:dyDescent="0.45">
      <c r="A8478"/>
    </row>
    <row r="8479" spans="1:1" x14ac:dyDescent="0.45">
      <c r="A8479"/>
    </row>
    <row r="8480" spans="1:1" x14ac:dyDescent="0.45">
      <c r="A8480"/>
    </row>
    <row r="8481" spans="1:1" x14ac:dyDescent="0.45">
      <c r="A8481"/>
    </row>
    <row r="8482" spans="1:1" x14ac:dyDescent="0.45">
      <c r="A8482"/>
    </row>
    <row r="8483" spans="1:1" x14ac:dyDescent="0.45">
      <c r="A8483"/>
    </row>
    <row r="8484" spans="1:1" x14ac:dyDescent="0.45">
      <c r="A8484"/>
    </row>
    <row r="8485" spans="1:1" x14ac:dyDescent="0.45">
      <c r="A8485"/>
    </row>
    <row r="8486" spans="1:1" x14ac:dyDescent="0.45">
      <c r="A8486"/>
    </row>
    <row r="8487" spans="1:1" x14ac:dyDescent="0.45">
      <c r="A8487"/>
    </row>
    <row r="8488" spans="1:1" x14ac:dyDescent="0.45">
      <c r="A8488"/>
    </row>
    <row r="8489" spans="1:1" x14ac:dyDescent="0.45">
      <c r="A8489"/>
    </row>
    <row r="8490" spans="1:1" x14ac:dyDescent="0.45">
      <c r="A8490"/>
    </row>
    <row r="8491" spans="1:1" x14ac:dyDescent="0.45">
      <c r="A8491"/>
    </row>
    <row r="8492" spans="1:1" x14ac:dyDescent="0.45">
      <c r="A8492"/>
    </row>
    <row r="8493" spans="1:1" x14ac:dyDescent="0.45">
      <c r="A8493"/>
    </row>
    <row r="8494" spans="1:1" x14ac:dyDescent="0.45">
      <c r="A8494"/>
    </row>
    <row r="8495" spans="1:1" x14ac:dyDescent="0.45">
      <c r="A8495"/>
    </row>
    <row r="8496" spans="1:1" x14ac:dyDescent="0.45">
      <c r="A8496"/>
    </row>
    <row r="8497" spans="1:1" x14ac:dyDescent="0.45">
      <c r="A8497"/>
    </row>
    <row r="8498" spans="1:1" x14ac:dyDescent="0.45">
      <c r="A8498"/>
    </row>
    <row r="8499" spans="1:1" x14ac:dyDescent="0.45">
      <c r="A8499"/>
    </row>
    <row r="8500" spans="1:1" x14ac:dyDescent="0.45">
      <c r="A8500"/>
    </row>
    <row r="8501" spans="1:1" x14ac:dyDescent="0.45">
      <c r="A8501"/>
    </row>
    <row r="8502" spans="1:1" x14ac:dyDescent="0.45">
      <c r="A8502"/>
    </row>
    <row r="8503" spans="1:1" x14ac:dyDescent="0.45">
      <c r="A8503"/>
    </row>
    <row r="8504" spans="1:1" x14ac:dyDescent="0.45">
      <c r="A8504"/>
    </row>
    <row r="8505" spans="1:1" x14ac:dyDescent="0.45">
      <c r="A8505"/>
    </row>
    <row r="8506" spans="1:1" x14ac:dyDescent="0.45">
      <c r="A8506"/>
    </row>
    <row r="8507" spans="1:1" x14ac:dyDescent="0.45">
      <c r="A8507"/>
    </row>
    <row r="8508" spans="1:1" x14ac:dyDescent="0.45">
      <c r="A8508"/>
    </row>
    <row r="8509" spans="1:1" x14ac:dyDescent="0.45">
      <c r="A8509"/>
    </row>
    <row r="8510" spans="1:1" x14ac:dyDescent="0.45">
      <c r="A8510"/>
    </row>
    <row r="8511" spans="1:1" x14ac:dyDescent="0.45">
      <c r="A8511"/>
    </row>
    <row r="8512" spans="1:1" x14ac:dyDescent="0.45">
      <c r="A8512"/>
    </row>
    <row r="8513" spans="1:1" x14ac:dyDescent="0.45">
      <c r="A8513"/>
    </row>
    <row r="8514" spans="1:1" x14ac:dyDescent="0.45">
      <c r="A8514"/>
    </row>
    <row r="8515" spans="1:1" x14ac:dyDescent="0.45">
      <c r="A8515"/>
    </row>
    <row r="8516" spans="1:1" x14ac:dyDescent="0.45">
      <c r="A8516"/>
    </row>
    <row r="8517" spans="1:1" x14ac:dyDescent="0.45">
      <c r="A8517"/>
    </row>
    <row r="8518" spans="1:1" x14ac:dyDescent="0.45">
      <c r="A8518"/>
    </row>
    <row r="8519" spans="1:1" x14ac:dyDescent="0.45">
      <c r="A8519"/>
    </row>
    <row r="8520" spans="1:1" x14ac:dyDescent="0.45">
      <c r="A8520"/>
    </row>
    <row r="8521" spans="1:1" x14ac:dyDescent="0.45">
      <c r="A8521"/>
    </row>
    <row r="8522" spans="1:1" x14ac:dyDescent="0.45">
      <c r="A8522"/>
    </row>
    <row r="8523" spans="1:1" x14ac:dyDescent="0.45">
      <c r="A8523"/>
    </row>
    <row r="8524" spans="1:1" x14ac:dyDescent="0.45">
      <c r="A8524"/>
    </row>
    <row r="8525" spans="1:1" x14ac:dyDescent="0.45">
      <c r="A8525"/>
    </row>
    <row r="8526" spans="1:1" x14ac:dyDescent="0.45">
      <c r="A8526"/>
    </row>
    <row r="8527" spans="1:1" x14ac:dyDescent="0.45">
      <c r="A8527"/>
    </row>
    <row r="8528" spans="1:1" x14ac:dyDescent="0.45">
      <c r="A8528"/>
    </row>
    <row r="8529" spans="1:1" x14ac:dyDescent="0.45">
      <c r="A8529"/>
    </row>
    <row r="8530" spans="1:1" x14ac:dyDescent="0.45">
      <c r="A8530"/>
    </row>
    <row r="8531" spans="1:1" x14ac:dyDescent="0.45">
      <c r="A8531"/>
    </row>
    <row r="8532" spans="1:1" x14ac:dyDescent="0.45">
      <c r="A8532"/>
    </row>
    <row r="8533" spans="1:1" x14ac:dyDescent="0.45">
      <c r="A8533"/>
    </row>
    <row r="8534" spans="1:1" x14ac:dyDescent="0.45">
      <c r="A8534"/>
    </row>
    <row r="8535" spans="1:1" x14ac:dyDescent="0.45">
      <c r="A8535"/>
    </row>
    <row r="8536" spans="1:1" x14ac:dyDescent="0.45">
      <c r="A8536"/>
    </row>
    <row r="8537" spans="1:1" x14ac:dyDescent="0.45">
      <c r="A8537"/>
    </row>
    <row r="8538" spans="1:1" x14ac:dyDescent="0.45">
      <c r="A8538"/>
    </row>
    <row r="8539" spans="1:1" x14ac:dyDescent="0.45">
      <c r="A8539"/>
    </row>
    <row r="8540" spans="1:1" x14ac:dyDescent="0.45">
      <c r="A8540"/>
    </row>
    <row r="8541" spans="1:1" x14ac:dyDescent="0.45">
      <c r="A8541"/>
    </row>
    <row r="8542" spans="1:1" x14ac:dyDescent="0.45">
      <c r="A8542"/>
    </row>
    <row r="8543" spans="1:1" x14ac:dyDescent="0.45">
      <c r="A8543"/>
    </row>
    <row r="8544" spans="1:1" x14ac:dyDescent="0.45">
      <c r="A8544"/>
    </row>
    <row r="8545" spans="1:1" x14ac:dyDescent="0.45">
      <c r="A8545"/>
    </row>
    <row r="8546" spans="1:1" x14ac:dyDescent="0.45">
      <c r="A8546"/>
    </row>
    <row r="8547" spans="1:1" x14ac:dyDescent="0.45">
      <c r="A8547"/>
    </row>
    <row r="8548" spans="1:1" x14ac:dyDescent="0.45">
      <c r="A8548"/>
    </row>
    <row r="8549" spans="1:1" x14ac:dyDescent="0.45">
      <c r="A8549"/>
    </row>
    <row r="8550" spans="1:1" x14ac:dyDescent="0.45">
      <c r="A8550"/>
    </row>
    <row r="8551" spans="1:1" x14ac:dyDescent="0.45">
      <c r="A8551"/>
    </row>
    <row r="8552" spans="1:1" x14ac:dyDescent="0.45">
      <c r="A8552"/>
    </row>
    <row r="8553" spans="1:1" x14ac:dyDescent="0.45">
      <c r="A8553"/>
    </row>
    <row r="8554" spans="1:1" x14ac:dyDescent="0.45">
      <c r="A8554"/>
    </row>
    <row r="8555" spans="1:1" x14ac:dyDescent="0.45">
      <c r="A8555"/>
    </row>
    <row r="8556" spans="1:1" x14ac:dyDescent="0.45">
      <c r="A8556"/>
    </row>
    <row r="8557" spans="1:1" x14ac:dyDescent="0.45">
      <c r="A8557"/>
    </row>
    <row r="8558" spans="1:1" x14ac:dyDescent="0.45">
      <c r="A8558"/>
    </row>
    <row r="8559" spans="1:1" x14ac:dyDescent="0.45">
      <c r="A8559"/>
    </row>
    <row r="8560" spans="1:1" x14ac:dyDescent="0.45">
      <c r="A8560"/>
    </row>
    <row r="8561" spans="1:1" x14ac:dyDescent="0.45">
      <c r="A8561"/>
    </row>
    <row r="8562" spans="1:1" x14ac:dyDescent="0.45">
      <c r="A8562"/>
    </row>
    <row r="8563" spans="1:1" x14ac:dyDescent="0.45">
      <c r="A8563"/>
    </row>
    <row r="8564" spans="1:1" x14ac:dyDescent="0.45">
      <c r="A8564"/>
    </row>
    <row r="8565" spans="1:1" x14ac:dyDescent="0.45">
      <c r="A8565"/>
    </row>
    <row r="8566" spans="1:1" x14ac:dyDescent="0.45">
      <c r="A8566"/>
    </row>
    <row r="8567" spans="1:1" x14ac:dyDescent="0.45">
      <c r="A8567"/>
    </row>
    <row r="8568" spans="1:1" x14ac:dyDescent="0.45">
      <c r="A8568"/>
    </row>
    <row r="8569" spans="1:1" x14ac:dyDescent="0.45">
      <c r="A8569"/>
    </row>
    <row r="8570" spans="1:1" x14ac:dyDescent="0.45">
      <c r="A8570"/>
    </row>
    <row r="8571" spans="1:1" x14ac:dyDescent="0.45">
      <c r="A8571"/>
    </row>
    <row r="8572" spans="1:1" x14ac:dyDescent="0.45">
      <c r="A8572"/>
    </row>
    <row r="8573" spans="1:1" x14ac:dyDescent="0.45">
      <c r="A8573"/>
    </row>
    <row r="8574" spans="1:1" x14ac:dyDescent="0.45">
      <c r="A8574"/>
    </row>
    <row r="8575" spans="1:1" x14ac:dyDescent="0.45">
      <c r="A8575"/>
    </row>
    <row r="8576" spans="1:1" x14ac:dyDescent="0.45">
      <c r="A8576"/>
    </row>
    <row r="8577" spans="1:1" x14ac:dyDescent="0.45">
      <c r="A8577"/>
    </row>
    <row r="8578" spans="1:1" x14ac:dyDescent="0.45">
      <c r="A8578"/>
    </row>
    <row r="8579" spans="1:1" x14ac:dyDescent="0.45">
      <c r="A8579"/>
    </row>
    <row r="8580" spans="1:1" x14ac:dyDescent="0.45">
      <c r="A8580"/>
    </row>
    <row r="8581" spans="1:1" x14ac:dyDescent="0.45">
      <c r="A8581"/>
    </row>
    <row r="8582" spans="1:1" x14ac:dyDescent="0.45">
      <c r="A8582"/>
    </row>
    <row r="8583" spans="1:1" x14ac:dyDescent="0.45">
      <c r="A8583"/>
    </row>
    <row r="8584" spans="1:1" x14ac:dyDescent="0.45">
      <c r="A8584"/>
    </row>
    <row r="8585" spans="1:1" x14ac:dyDescent="0.45">
      <c r="A8585"/>
    </row>
    <row r="8586" spans="1:1" x14ac:dyDescent="0.45">
      <c r="A8586"/>
    </row>
    <row r="8587" spans="1:1" x14ac:dyDescent="0.45">
      <c r="A8587"/>
    </row>
    <row r="8588" spans="1:1" x14ac:dyDescent="0.45">
      <c r="A8588"/>
    </row>
    <row r="8589" spans="1:1" x14ac:dyDescent="0.45">
      <c r="A8589"/>
    </row>
    <row r="8590" spans="1:1" x14ac:dyDescent="0.45">
      <c r="A8590"/>
    </row>
    <row r="8591" spans="1:1" x14ac:dyDescent="0.45">
      <c r="A8591"/>
    </row>
    <row r="8592" spans="1:1" x14ac:dyDescent="0.45">
      <c r="A8592"/>
    </row>
    <row r="8593" spans="1:1" x14ac:dyDescent="0.45">
      <c r="A8593"/>
    </row>
    <row r="8594" spans="1:1" x14ac:dyDescent="0.45">
      <c r="A8594"/>
    </row>
    <row r="8595" spans="1:1" x14ac:dyDescent="0.45">
      <c r="A8595"/>
    </row>
    <row r="8596" spans="1:1" x14ac:dyDescent="0.45">
      <c r="A8596"/>
    </row>
    <row r="8597" spans="1:1" x14ac:dyDescent="0.45">
      <c r="A8597"/>
    </row>
    <row r="8598" spans="1:1" x14ac:dyDescent="0.45">
      <c r="A8598"/>
    </row>
    <row r="8599" spans="1:1" x14ac:dyDescent="0.45">
      <c r="A8599"/>
    </row>
    <row r="8600" spans="1:1" x14ac:dyDescent="0.45">
      <c r="A8600"/>
    </row>
    <row r="8601" spans="1:1" x14ac:dyDescent="0.45">
      <c r="A8601"/>
    </row>
    <row r="8602" spans="1:1" x14ac:dyDescent="0.45">
      <c r="A8602"/>
    </row>
    <row r="8603" spans="1:1" x14ac:dyDescent="0.45">
      <c r="A8603"/>
    </row>
    <row r="8604" spans="1:1" x14ac:dyDescent="0.45">
      <c r="A8604"/>
    </row>
    <row r="8605" spans="1:1" x14ac:dyDescent="0.45">
      <c r="A8605"/>
    </row>
    <row r="8606" spans="1:1" x14ac:dyDescent="0.45">
      <c r="A8606"/>
    </row>
    <row r="8607" spans="1:1" x14ac:dyDescent="0.45">
      <c r="A8607"/>
    </row>
    <row r="8608" spans="1:1" x14ac:dyDescent="0.45">
      <c r="A8608"/>
    </row>
    <row r="8609" spans="1:1" x14ac:dyDescent="0.45">
      <c r="A8609"/>
    </row>
    <row r="8610" spans="1:1" x14ac:dyDescent="0.45">
      <c r="A8610"/>
    </row>
    <row r="8611" spans="1:1" x14ac:dyDescent="0.45">
      <c r="A8611"/>
    </row>
    <row r="8612" spans="1:1" x14ac:dyDescent="0.45">
      <c r="A8612"/>
    </row>
    <row r="8613" spans="1:1" x14ac:dyDescent="0.45">
      <c r="A8613"/>
    </row>
    <row r="8614" spans="1:1" x14ac:dyDescent="0.45">
      <c r="A8614"/>
    </row>
    <row r="8615" spans="1:1" x14ac:dyDescent="0.45">
      <c r="A8615"/>
    </row>
    <row r="8616" spans="1:1" x14ac:dyDescent="0.45">
      <c r="A8616"/>
    </row>
    <row r="8617" spans="1:1" x14ac:dyDescent="0.45">
      <c r="A8617"/>
    </row>
    <row r="8618" spans="1:1" x14ac:dyDescent="0.45">
      <c r="A8618"/>
    </row>
    <row r="8619" spans="1:1" x14ac:dyDescent="0.45">
      <c r="A8619"/>
    </row>
    <row r="8620" spans="1:1" x14ac:dyDescent="0.45">
      <c r="A8620"/>
    </row>
    <row r="8621" spans="1:1" x14ac:dyDescent="0.45">
      <c r="A8621"/>
    </row>
    <row r="8622" spans="1:1" x14ac:dyDescent="0.45">
      <c r="A8622"/>
    </row>
    <row r="8623" spans="1:1" x14ac:dyDescent="0.45">
      <c r="A8623"/>
    </row>
    <row r="8624" spans="1:1" x14ac:dyDescent="0.45">
      <c r="A8624"/>
    </row>
    <row r="8625" spans="1:1" x14ac:dyDescent="0.45">
      <c r="A8625"/>
    </row>
    <row r="8626" spans="1:1" x14ac:dyDescent="0.45">
      <c r="A8626"/>
    </row>
    <row r="8627" spans="1:1" x14ac:dyDescent="0.45">
      <c r="A8627"/>
    </row>
    <row r="8628" spans="1:1" x14ac:dyDescent="0.45">
      <c r="A8628"/>
    </row>
    <row r="8629" spans="1:1" x14ac:dyDescent="0.45">
      <c r="A8629"/>
    </row>
    <row r="8630" spans="1:1" x14ac:dyDescent="0.45">
      <c r="A8630"/>
    </row>
    <row r="8631" spans="1:1" x14ac:dyDescent="0.45">
      <c r="A8631"/>
    </row>
    <row r="8632" spans="1:1" x14ac:dyDescent="0.45">
      <c r="A8632"/>
    </row>
    <row r="8633" spans="1:1" x14ac:dyDescent="0.45">
      <c r="A8633"/>
    </row>
    <row r="8634" spans="1:1" x14ac:dyDescent="0.45">
      <c r="A8634"/>
    </row>
    <row r="8635" spans="1:1" x14ac:dyDescent="0.45">
      <c r="A8635"/>
    </row>
    <row r="8636" spans="1:1" x14ac:dyDescent="0.45">
      <c r="A8636"/>
    </row>
    <row r="8637" spans="1:1" x14ac:dyDescent="0.45">
      <c r="A8637"/>
    </row>
    <row r="8638" spans="1:1" x14ac:dyDescent="0.45">
      <c r="A8638"/>
    </row>
    <row r="8639" spans="1:1" x14ac:dyDescent="0.45">
      <c r="A8639"/>
    </row>
    <row r="8640" spans="1:1" x14ac:dyDescent="0.45">
      <c r="A8640"/>
    </row>
    <row r="8641" spans="1:1" x14ac:dyDescent="0.45">
      <c r="A8641"/>
    </row>
    <row r="8642" spans="1:1" x14ac:dyDescent="0.45">
      <c r="A8642"/>
    </row>
    <row r="8643" spans="1:1" x14ac:dyDescent="0.45">
      <c r="A8643"/>
    </row>
    <row r="8644" spans="1:1" x14ac:dyDescent="0.45">
      <c r="A8644"/>
    </row>
    <row r="8645" spans="1:1" x14ac:dyDescent="0.45">
      <c r="A8645"/>
    </row>
    <row r="8646" spans="1:1" x14ac:dyDescent="0.45">
      <c r="A8646"/>
    </row>
    <row r="8647" spans="1:1" x14ac:dyDescent="0.45">
      <c r="A8647"/>
    </row>
    <row r="8648" spans="1:1" x14ac:dyDescent="0.45">
      <c r="A8648"/>
    </row>
    <row r="8649" spans="1:1" x14ac:dyDescent="0.45">
      <c r="A8649"/>
    </row>
    <row r="8650" spans="1:1" x14ac:dyDescent="0.45">
      <c r="A8650"/>
    </row>
    <row r="8651" spans="1:1" x14ac:dyDescent="0.45">
      <c r="A8651"/>
    </row>
    <row r="8652" spans="1:1" x14ac:dyDescent="0.45">
      <c r="A8652"/>
    </row>
    <row r="8653" spans="1:1" x14ac:dyDescent="0.45">
      <c r="A8653"/>
    </row>
    <row r="8654" spans="1:1" x14ac:dyDescent="0.45">
      <c r="A8654"/>
    </row>
    <row r="8655" spans="1:1" x14ac:dyDescent="0.45">
      <c r="A8655"/>
    </row>
    <row r="8656" spans="1:1" x14ac:dyDescent="0.45">
      <c r="A8656"/>
    </row>
    <row r="8657" spans="1:1" x14ac:dyDescent="0.45">
      <c r="A8657"/>
    </row>
    <row r="8658" spans="1:1" x14ac:dyDescent="0.45">
      <c r="A8658"/>
    </row>
    <row r="8659" spans="1:1" x14ac:dyDescent="0.45">
      <c r="A8659"/>
    </row>
    <row r="8660" spans="1:1" x14ac:dyDescent="0.45">
      <c r="A8660"/>
    </row>
    <row r="8661" spans="1:1" x14ac:dyDescent="0.45">
      <c r="A8661"/>
    </row>
    <row r="8662" spans="1:1" x14ac:dyDescent="0.45">
      <c r="A8662"/>
    </row>
    <row r="8663" spans="1:1" x14ac:dyDescent="0.45">
      <c r="A8663"/>
    </row>
    <row r="8664" spans="1:1" x14ac:dyDescent="0.45">
      <c r="A8664"/>
    </row>
    <row r="8665" spans="1:1" x14ac:dyDescent="0.45">
      <c r="A8665"/>
    </row>
    <row r="8666" spans="1:1" x14ac:dyDescent="0.45">
      <c r="A8666"/>
    </row>
    <row r="8667" spans="1:1" x14ac:dyDescent="0.45">
      <c r="A8667"/>
    </row>
    <row r="8668" spans="1:1" x14ac:dyDescent="0.45">
      <c r="A8668"/>
    </row>
    <row r="8669" spans="1:1" x14ac:dyDescent="0.45">
      <c r="A8669"/>
    </row>
    <row r="8670" spans="1:1" x14ac:dyDescent="0.45">
      <c r="A8670"/>
    </row>
    <row r="8671" spans="1:1" x14ac:dyDescent="0.45">
      <c r="A8671"/>
    </row>
    <row r="8672" spans="1:1" x14ac:dyDescent="0.45">
      <c r="A8672"/>
    </row>
    <row r="8673" spans="1:1" x14ac:dyDescent="0.45">
      <c r="A8673"/>
    </row>
    <row r="8674" spans="1:1" x14ac:dyDescent="0.45">
      <c r="A8674"/>
    </row>
    <row r="8675" spans="1:1" x14ac:dyDescent="0.45">
      <c r="A8675"/>
    </row>
    <row r="8676" spans="1:1" x14ac:dyDescent="0.45">
      <c r="A8676"/>
    </row>
    <row r="8677" spans="1:1" x14ac:dyDescent="0.45">
      <c r="A8677"/>
    </row>
    <row r="8678" spans="1:1" x14ac:dyDescent="0.45">
      <c r="A8678"/>
    </row>
    <row r="8679" spans="1:1" x14ac:dyDescent="0.45">
      <c r="A8679"/>
    </row>
    <row r="8680" spans="1:1" x14ac:dyDescent="0.45">
      <c r="A8680"/>
    </row>
    <row r="8681" spans="1:1" x14ac:dyDescent="0.45">
      <c r="A8681"/>
    </row>
    <row r="8682" spans="1:1" x14ac:dyDescent="0.45">
      <c r="A8682"/>
    </row>
    <row r="8683" spans="1:1" x14ac:dyDescent="0.45">
      <c r="A8683"/>
    </row>
    <row r="8684" spans="1:1" x14ac:dyDescent="0.45">
      <c r="A8684"/>
    </row>
    <row r="8685" spans="1:1" x14ac:dyDescent="0.45">
      <c r="A8685"/>
    </row>
    <row r="8686" spans="1:1" x14ac:dyDescent="0.45">
      <c r="A8686"/>
    </row>
    <row r="8687" spans="1:1" x14ac:dyDescent="0.45">
      <c r="A8687"/>
    </row>
    <row r="8688" spans="1:1" x14ac:dyDescent="0.45">
      <c r="A8688"/>
    </row>
    <row r="8689" spans="1:1" x14ac:dyDescent="0.45">
      <c r="A8689"/>
    </row>
    <row r="8690" spans="1:1" x14ac:dyDescent="0.45">
      <c r="A8690"/>
    </row>
    <row r="8691" spans="1:1" x14ac:dyDescent="0.45">
      <c r="A8691"/>
    </row>
    <row r="8692" spans="1:1" x14ac:dyDescent="0.45">
      <c r="A8692"/>
    </row>
    <row r="8693" spans="1:1" x14ac:dyDescent="0.45">
      <c r="A8693"/>
    </row>
    <row r="8694" spans="1:1" x14ac:dyDescent="0.45">
      <c r="A8694"/>
    </row>
    <row r="8695" spans="1:1" x14ac:dyDescent="0.45">
      <c r="A8695"/>
    </row>
    <row r="8696" spans="1:1" x14ac:dyDescent="0.45">
      <c r="A8696"/>
    </row>
    <row r="8697" spans="1:1" x14ac:dyDescent="0.45">
      <c r="A8697"/>
    </row>
    <row r="8698" spans="1:1" x14ac:dyDescent="0.45">
      <c r="A8698"/>
    </row>
    <row r="8699" spans="1:1" x14ac:dyDescent="0.45">
      <c r="A8699"/>
    </row>
    <row r="8700" spans="1:1" x14ac:dyDescent="0.45">
      <c r="A8700"/>
    </row>
    <row r="8701" spans="1:1" x14ac:dyDescent="0.45">
      <c r="A8701"/>
    </row>
    <row r="8702" spans="1:1" x14ac:dyDescent="0.45">
      <c r="A8702"/>
    </row>
    <row r="8703" spans="1:1" x14ac:dyDescent="0.45">
      <c r="A8703"/>
    </row>
    <row r="8704" spans="1:1" x14ac:dyDescent="0.45">
      <c r="A8704"/>
    </row>
    <row r="8705" spans="1:1" x14ac:dyDescent="0.45">
      <c r="A8705"/>
    </row>
    <row r="8706" spans="1:1" x14ac:dyDescent="0.45">
      <c r="A8706"/>
    </row>
    <row r="8707" spans="1:1" x14ac:dyDescent="0.45">
      <c r="A8707"/>
    </row>
    <row r="8708" spans="1:1" x14ac:dyDescent="0.45">
      <c r="A8708"/>
    </row>
    <row r="8709" spans="1:1" x14ac:dyDescent="0.45">
      <c r="A8709"/>
    </row>
    <row r="8710" spans="1:1" x14ac:dyDescent="0.45">
      <c r="A8710"/>
    </row>
    <row r="8711" spans="1:1" x14ac:dyDescent="0.45">
      <c r="A8711"/>
    </row>
    <row r="8712" spans="1:1" x14ac:dyDescent="0.45">
      <c r="A8712"/>
    </row>
    <row r="8713" spans="1:1" x14ac:dyDescent="0.45">
      <c r="A8713"/>
    </row>
    <row r="8714" spans="1:1" x14ac:dyDescent="0.45">
      <c r="A8714"/>
    </row>
    <row r="8715" spans="1:1" x14ac:dyDescent="0.45">
      <c r="A8715"/>
    </row>
    <row r="8716" spans="1:1" x14ac:dyDescent="0.45">
      <c r="A8716"/>
    </row>
    <row r="8717" spans="1:1" x14ac:dyDescent="0.45">
      <c r="A8717"/>
    </row>
    <row r="8718" spans="1:1" x14ac:dyDescent="0.45">
      <c r="A8718"/>
    </row>
    <row r="8719" spans="1:1" x14ac:dyDescent="0.45">
      <c r="A8719"/>
    </row>
    <row r="8720" spans="1:1" x14ac:dyDescent="0.45">
      <c r="A8720"/>
    </row>
    <row r="8721" spans="1:1" x14ac:dyDescent="0.45">
      <c r="A8721"/>
    </row>
    <row r="8722" spans="1:1" x14ac:dyDescent="0.45">
      <c r="A8722"/>
    </row>
    <row r="8723" spans="1:1" x14ac:dyDescent="0.45">
      <c r="A8723"/>
    </row>
    <row r="8724" spans="1:1" x14ac:dyDescent="0.45">
      <c r="A8724"/>
    </row>
    <row r="8725" spans="1:1" x14ac:dyDescent="0.45">
      <c r="A8725"/>
    </row>
    <row r="8726" spans="1:1" x14ac:dyDescent="0.45">
      <c r="A8726"/>
    </row>
    <row r="8727" spans="1:1" x14ac:dyDescent="0.45">
      <c r="A8727"/>
    </row>
    <row r="8728" spans="1:1" x14ac:dyDescent="0.45">
      <c r="A8728"/>
    </row>
    <row r="8729" spans="1:1" x14ac:dyDescent="0.45">
      <c r="A8729"/>
    </row>
    <row r="8730" spans="1:1" x14ac:dyDescent="0.45">
      <c r="A8730"/>
    </row>
    <row r="8731" spans="1:1" x14ac:dyDescent="0.45">
      <c r="A8731"/>
    </row>
    <row r="8732" spans="1:1" x14ac:dyDescent="0.45">
      <c r="A8732"/>
    </row>
    <row r="8733" spans="1:1" x14ac:dyDescent="0.45">
      <c r="A8733"/>
    </row>
    <row r="8734" spans="1:1" x14ac:dyDescent="0.45">
      <c r="A8734"/>
    </row>
    <row r="8735" spans="1:1" x14ac:dyDescent="0.45">
      <c r="A8735"/>
    </row>
    <row r="8736" spans="1:1" x14ac:dyDescent="0.45">
      <c r="A8736"/>
    </row>
    <row r="8737" spans="1:1" x14ac:dyDescent="0.45">
      <c r="A8737"/>
    </row>
    <row r="8738" spans="1:1" x14ac:dyDescent="0.45">
      <c r="A8738"/>
    </row>
    <row r="8739" spans="1:1" x14ac:dyDescent="0.45">
      <c r="A8739"/>
    </row>
    <row r="8740" spans="1:1" x14ac:dyDescent="0.45">
      <c r="A8740"/>
    </row>
    <row r="8741" spans="1:1" x14ac:dyDescent="0.45">
      <c r="A8741"/>
    </row>
    <row r="8742" spans="1:1" x14ac:dyDescent="0.45">
      <c r="A8742"/>
    </row>
    <row r="8743" spans="1:1" x14ac:dyDescent="0.45">
      <c r="A8743"/>
    </row>
    <row r="8744" spans="1:1" x14ac:dyDescent="0.45">
      <c r="A8744"/>
    </row>
    <row r="8745" spans="1:1" x14ac:dyDescent="0.45">
      <c r="A8745"/>
    </row>
    <row r="8746" spans="1:1" x14ac:dyDescent="0.45">
      <c r="A8746"/>
    </row>
    <row r="8747" spans="1:1" x14ac:dyDescent="0.45">
      <c r="A8747"/>
    </row>
    <row r="8748" spans="1:1" x14ac:dyDescent="0.45">
      <c r="A8748"/>
    </row>
    <row r="8749" spans="1:1" x14ac:dyDescent="0.45">
      <c r="A8749"/>
    </row>
    <row r="8750" spans="1:1" x14ac:dyDescent="0.45">
      <c r="A8750"/>
    </row>
    <row r="8751" spans="1:1" x14ac:dyDescent="0.45">
      <c r="A8751"/>
    </row>
    <row r="8752" spans="1:1" x14ac:dyDescent="0.45">
      <c r="A8752"/>
    </row>
    <row r="8753" spans="1:1" x14ac:dyDescent="0.45">
      <c r="A8753"/>
    </row>
    <row r="8754" spans="1:1" x14ac:dyDescent="0.45">
      <c r="A8754"/>
    </row>
    <row r="8755" spans="1:1" x14ac:dyDescent="0.45">
      <c r="A8755"/>
    </row>
    <row r="8756" spans="1:1" x14ac:dyDescent="0.45">
      <c r="A8756"/>
    </row>
    <row r="8757" spans="1:1" x14ac:dyDescent="0.45">
      <c r="A8757"/>
    </row>
    <row r="8758" spans="1:1" x14ac:dyDescent="0.45">
      <c r="A8758"/>
    </row>
    <row r="8759" spans="1:1" x14ac:dyDescent="0.45">
      <c r="A8759"/>
    </row>
    <row r="8760" spans="1:1" x14ac:dyDescent="0.45">
      <c r="A8760"/>
    </row>
    <row r="8761" spans="1:1" x14ac:dyDescent="0.45">
      <c r="A8761"/>
    </row>
    <row r="8762" spans="1:1" x14ac:dyDescent="0.45">
      <c r="A8762"/>
    </row>
    <row r="8763" spans="1:1" x14ac:dyDescent="0.45">
      <c r="A8763"/>
    </row>
    <row r="8764" spans="1:1" x14ac:dyDescent="0.45">
      <c r="A8764"/>
    </row>
    <row r="8765" spans="1:1" x14ac:dyDescent="0.45">
      <c r="A8765"/>
    </row>
    <row r="8766" spans="1:1" x14ac:dyDescent="0.45">
      <c r="A8766"/>
    </row>
    <row r="8767" spans="1:1" x14ac:dyDescent="0.45">
      <c r="A8767"/>
    </row>
    <row r="8768" spans="1:1" x14ac:dyDescent="0.45">
      <c r="A8768"/>
    </row>
    <row r="8769" spans="1:1" x14ac:dyDescent="0.45">
      <c r="A8769"/>
    </row>
    <row r="8770" spans="1:1" x14ac:dyDescent="0.45">
      <c r="A8770"/>
    </row>
    <row r="8771" spans="1:1" x14ac:dyDescent="0.45">
      <c r="A8771"/>
    </row>
    <row r="8772" spans="1:1" x14ac:dyDescent="0.45">
      <c r="A8772"/>
    </row>
    <row r="8773" spans="1:1" x14ac:dyDescent="0.45">
      <c r="A8773"/>
    </row>
    <row r="8774" spans="1:1" x14ac:dyDescent="0.45">
      <c r="A8774"/>
    </row>
    <row r="8775" spans="1:1" x14ac:dyDescent="0.45">
      <c r="A8775"/>
    </row>
    <row r="8776" spans="1:1" x14ac:dyDescent="0.45">
      <c r="A8776"/>
    </row>
    <row r="8777" spans="1:1" x14ac:dyDescent="0.45">
      <c r="A8777"/>
    </row>
    <row r="8778" spans="1:1" x14ac:dyDescent="0.45">
      <c r="A8778"/>
    </row>
    <row r="8779" spans="1:1" x14ac:dyDescent="0.45">
      <c r="A8779"/>
    </row>
    <row r="8780" spans="1:1" x14ac:dyDescent="0.45">
      <c r="A8780"/>
    </row>
    <row r="8781" spans="1:1" x14ac:dyDescent="0.45">
      <c r="A8781"/>
    </row>
    <row r="8782" spans="1:1" x14ac:dyDescent="0.45">
      <c r="A8782"/>
    </row>
    <row r="8783" spans="1:1" x14ac:dyDescent="0.45">
      <c r="A8783"/>
    </row>
    <row r="8784" spans="1:1" x14ac:dyDescent="0.45">
      <c r="A8784"/>
    </row>
    <row r="8785" spans="1:1" x14ac:dyDescent="0.45">
      <c r="A8785"/>
    </row>
    <row r="8786" spans="1:1" x14ac:dyDescent="0.45">
      <c r="A8786"/>
    </row>
    <row r="8787" spans="1:1" x14ac:dyDescent="0.45">
      <c r="A8787"/>
    </row>
    <row r="8788" spans="1:1" x14ac:dyDescent="0.45">
      <c r="A8788"/>
    </row>
    <row r="8789" spans="1:1" x14ac:dyDescent="0.45">
      <c r="A8789"/>
    </row>
    <row r="8790" spans="1:1" x14ac:dyDescent="0.45">
      <c r="A8790"/>
    </row>
    <row r="8791" spans="1:1" x14ac:dyDescent="0.45">
      <c r="A8791"/>
    </row>
    <row r="8792" spans="1:1" x14ac:dyDescent="0.45">
      <c r="A8792"/>
    </row>
    <row r="8793" spans="1:1" x14ac:dyDescent="0.45">
      <c r="A8793"/>
    </row>
    <row r="8794" spans="1:1" x14ac:dyDescent="0.45">
      <c r="A8794"/>
    </row>
    <row r="8795" spans="1:1" x14ac:dyDescent="0.45">
      <c r="A8795"/>
    </row>
    <row r="8796" spans="1:1" x14ac:dyDescent="0.45">
      <c r="A8796"/>
    </row>
    <row r="8797" spans="1:1" x14ac:dyDescent="0.45">
      <c r="A8797"/>
    </row>
    <row r="8798" spans="1:1" x14ac:dyDescent="0.45">
      <c r="A8798"/>
    </row>
    <row r="8799" spans="1:1" x14ac:dyDescent="0.45">
      <c r="A8799"/>
    </row>
    <row r="8800" spans="1:1" x14ac:dyDescent="0.45">
      <c r="A8800"/>
    </row>
    <row r="8801" spans="1:1" x14ac:dyDescent="0.45">
      <c r="A8801"/>
    </row>
    <row r="8802" spans="1:1" x14ac:dyDescent="0.45">
      <c r="A8802"/>
    </row>
    <row r="8803" spans="1:1" x14ac:dyDescent="0.45">
      <c r="A8803"/>
    </row>
    <row r="8804" spans="1:1" x14ac:dyDescent="0.45">
      <c r="A8804"/>
    </row>
    <row r="8805" spans="1:1" x14ac:dyDescent="0.45">
      <c r="A8805"/>
    </row>
    <row r="8806" spans="1:1" x14ac:dyDescent="0.45">
      <c r="A8806"/>
    </row>
    <row r="8807" spans="1:1" x14ac:dyDescent="0.45">
      <c r="A8807"/>
    </row>
    <row r="8808" spans="1:1" x14ac:dyDescent="0.45">
      <c r="A8808"/>
    </row>
    <row r="8809" spans="1:1" x14ac:dyDescent="0.45">
      <c r="A8809"/>
    </row>
    <row r="8810" spans="1:1" x14ac:dyDescent="0.45">
      <c r="A8810"/>
    </row>
    <row r="8811" spans="1:1" x14ac:dyDescent="0.45">
      <c r="A8811"/>
    </row>
    <row r="8812" spans="1:1" x14ac:dyDescent="0.45">
      <c r="A8812"/>
    </row>
    <row r="8813" spans="1:1" x14ac:dyDescent="0.45">
      <c r="A8813"/>
    </row>
    <row r="8814" spans="1:1" x14ac:dyDescent="0.45">
      <c r="A8814"/>
    </row>
    <row r="8815" spans="1:1" x14ac:dyDescent="0.45">
      <c r="A8815"/>
    </row>
    <row r="8816" spans="1:1" x14ac:dyDescent="0.45">
      <c r="A8816"/>
    </row>
    <row r="8817" spans="1:1" x14ac:dyDescent="0.45">
      <c r="A8817"/>
    </row>
    <row r="8818" spans="1:1" x14ac:dyDescent="0.45">
      <c r="A8818"/>
    </row>
    <row r="8819" spans="1:1" x14ac:dyDescent="0.45">
      <c r="A8819"/>
    </row>
    <row r="8820" spans="1:1" x14ac:dyDescent="0.45">
      <c r="A8820"/>
    </row>
    <row r="8821" spans="1:1" x14ac:dyDescent="0.45">
      <c r="A8821"/>
    </row>
    <row r="8822" spans="1:1" x14ac:dyDescent="0.45">
      <c r="A8822"/>
    </row>
    <row r="8823" spans="1:1" x14ac:dyDescent="0.45">
      <c r="A8823"/>
    </row>
    <row r="8824" spans="1:1" x14ac:dyDescent="0.45">
      <c r="A8824"/>
    </row>
    <row r="8825" spans="1:1" x14ac:dyDescent="0.45">
      <c r="A8825"/>
    </row>
    <row r="8826" spans="1:1" x14ac:dyDescent="0.45">
      <c r="A8826"/>
    </row>
    <row r="8827" spans="1:1" x14ac:dyDescent="0.45">
      <c r="A8827"/>
    </row>
    <row r="8828" spans="1:1" x14ac:dyDescent="0.45">
      <c r="A8828"/>
    </row>
    <row r="8829" spans="1:1" x14ac:dyDescent="0.45">
      <c r="A8829"/>
    </row>
    <row r="8830" spans="1:1" x14ac:dyDescent="0.45">
      <c r="A8830"/>
    </row>
    <row r="8831" spans="1:1" x14ac:dyDescent="0.45">
      <c r="A8831"/>
    </row>
    <row r="8832" spans="1:1" x14ac:dyDescent="0.45">
      <c r="A8832"/>
    </row>
    <row r="8833" spans="1:1" x14ac:dyDescent="0.45">
      <c r="A8833"/>
    </row>
    <row r="8834" spans="1:1" x14ac:dyDescent="0.45">
      <c r="A8834"/>
    </row>
    <row r="8835" spans="1:1" x14ac:dyDescent="0.45">
      <c r="A8835"/>
    </row>
    <row r="8836" spans="1:1" x14ac:dyDescent="0.45">
      <c r="A8836"/>
    </row>
    <row r="8837" spans="1:1" x14ac:dyDescent="0.45">
      <c r="A8837"/>
    </row>
    <row r="8838" spans="1:1" x14ac:dyDescent="0.45">
      <c r="A8838"/>
    </row>
    <row r="8839" spans="1:1" x14ac:dyDescent="0.45">
      <c r="A8839"/>
    </row>
    <row r="8840" spans="1:1" x14ac:dyDescent="0.45">
      <c r="A8840"/>
    </row>
    <row r="8841" spans="1:1" x14ac:dyDescent="0.45">
      <c r="A8841"/>
    </row>
    <row r="8842" spans="1:1" x14ac:dyDescent="0.45">
      <c r="A8842"/>
    </row>
    <row r="8843" spans="1:1" x14ac:dyDescent="0.45">
      <c r="A8843"/>
    </row>
    <row r="8844" spans="1:1" x14ac:dyDescent="0.45">
      <c r="A8844"/>
    </row>
    <row r="8845" spans="1:1" x14ac:dyDescent="0.45">
      <c r="A8845"/>
    </row>
    <row r="8846" spans="1:1" x14ac:dyDescent="0.45">
      <c r="A8846"/>
    </row>
    <row r="8847" spans="1:1" x14ac:dyDescent="0.45">
      <c r="A8847"/>
    </row>
    <row r="8848" spans="1:1" x14ac:dyDescent="0.45">
      <c r="A8848"/>
    </row>
    <row r="8849" spans="1:1" x14ac:dyDescent="0.45">
      <c r="A8849"/>
    </row>
    <row r="8850" spans="1:1" x14ac:dyDescent="0.45">
      <c r="A8850"/>
    </row>
    <row r="8851" spans="1:1" x14ac:dyDescent="0.45">
      <c r="A8851"/>
    </row>
    <row r="8852" spans="1:1" x14ac:dyDescent="0.45">
      <c r="A8852"/>
    </row>
    <row r="8853" spans="1:1" x14ac:dyDescent="0.45">
      <c r="A8853"/>
    </row>
    <row r="8854" spans="1:1" x14ac:dyDescent="0.45">
      <c r="A8854"/>
    </row>
    <row r="8855" spans="1:1" x14ac:dyDescent="0.45">
      <c r="A8855"/>
    </row>
    <row r="8856" spans="1:1" x14ac:dyDescent="0.45">
      <c r="A8856"/>
    </row>
    <row r="8857" spans="1:1" x14ac:dyDescent="0.45">
      <c r="A8857"/>
    </row>
    <row r="8858" spans="1:1" x14ac:dyDescent="0.45">
      <c r="A8858"/>
    </row>
    <row r="8859" spans="1:1" x14ac:dyDescent="0.45">
      <c r="A8859"/>
    </row>
    <row r="8860" spans="1:1" x14ac:dyDescent="0.45">
      <c r="A8860"/>
    </row>
    <row r="8861" spans="1:1" x14ac:dyDescent="0.45">
      <c r="A8861"/>
    </row>
    <row r="8862" spans="1:1" x14ac:dyDescent="0.45">
      <c r="A8862"/>
    </row>
    <row r="8863" spans="1:1" x14ac:dyDescent="0.45">
      <c r="A8863"/>
    </row>
    <row r="8864" spans="1:1" x14ac:dyDescent="0.45">
      <c r="A8864"/>
    </row>
    <row r="8865" spans="1:1" x14ac:dyDescent="0.45">
      <c r="A8865"/>
    </row>
    <row r="8866" spans="1:1" x14ac:dyDescent="0.45">
      <c r="A8866"/>
    </row>
    <row r="8867" spans="1:1" x14ac:dyDescent="0.45">
      <c r="A8867"/>
    </row>
    <row r="8868" spans="1:1" x14ac:dyDescent="0.45">
      <c r="A8868"/>
    </row>
    <row r="8869" spans="1:1" x14ac:dyDescent="0.45">
      <c r="A8869"/>
    </row>
    <row r="8870" spans="1:1" x14ac:dyDescent="0.45">
      <c r="A8870"/>
    </row>
    <row r="8871" spans="1:1" x14ac:dyDescent="0.45">
      <c r="A8871"/>
    </row>
    <row r="8872" spans="1:1" x14ac:dyDescent="0.45">
      <c r="A8872"/>
    </row>
    <row r="8873" spans="1:1" x14ac:dyDescent="0.45">
      <c r="A8873"/>
    </row>
    <row r="8874" spans="1:1" x14ac:dyDescent="0.45">
      <c r="A8874"/>
    </row>
    <row r="8875" spans="1:1" x14ac:dyDescent="0.45">
      <c r="A8875"/>
    </row>
    <row r="8876" spans="1:1" x14ac:dyDescent="0.45">
      <c r="A8876"/>
    </row>
    <row r="8877" spans="1:1" x14ac:dyDescent="0.45">
      <c r="A8877"/>
    </row>
    <row r="8878" spans="1:1" x14ac:dyDescent="0.45">
      <c r="A8878"/>
    </row>
    <row r="8879" spans="1:1" x14ac:dyDescent="0.45">
      <c r="A8879"/>
    </row>
    <row r="8880" spans="1:1" x14ac:dyDescent="0.45">
      <c r="A8880"/>
    </row>
    <row r="8881" spans="1:1" x14ac:dyDescent="0.45">
      <c r="A8881"/>
    </row>
    <row r="8882" spans="1:1" x14ac:dyDescent="0.45">
      <c r="A8882"/>
    </row>
    <row r="8883" spans="1:1" x14ac:dyDescent="0.45">
      <c r="A8883"/>
    </row>
    <row r="8884" spans="1:1" x14ac:dyDescent="0.45">
      <c r="A8884"/>
    </row>
    <row r="8885" spans="1:1" x14ac:dyDescent="0.45">
      <c r="A8885"/>
    </row>
    <row r="8886" spans="1:1" x14ac:dyDescent="0.45">
      <c r="A8886"/>
    </row>
    <row r="8887" spans="1:1" x14ac:dyDescent="0.45">
      <c r="A8887"/>
    </row>
    <row r="8888" spans="1:1" x14ac:dyDescent="0.45">
      <c r="A8888"/>
    </row>
    <row r="8889" spans="1:1" x14ac:dyDescent="0.45">
      <c r="A8889"/>
    </row>
    <row r="8890" spans="1:1" x14ac:dyDescent="0.45">
      <c r="A8890"/>
    </row>
    <row r="8891" spans="1:1" x14ac:dyDescent="0.45">
      <c r="A8891"/>
    </row>
    <row r="8892" spans="1:1" x14ac:dyDescent="0.45">
      <c r="A8892"/>
    </row>
    <row r="8893" spans="1:1" x14ac:dyDescent="0.45">
      <c r="A8893"/>
    </row>
    <row r="8894" spans="1:1" x14ac:dyDescent="0.45">
      <c r="A8894"/>
    </row>
    <row r="8895" spans="1:1" x14ac:dyDescent="0.45">
      <c r="A8895"/>
    </row>
    <row r="8896" spans="1:1" x14ac:dyDescent="0.45">
      <c r="A8896"/>
    </row>
    <row r="8897" spans="1:1" x14ac:dyDescent="0.45">
      <c r="A8897"/>
    </row>
    <row r="8898" spans="1:1" x14ac:dyDescent="0.45">
      <c r="A8898"/>
    </row>
    <row r="8899" spans="1:1" x14ac:dyDescent="0.45">
      <c r="A8899"/>
    </row>
    <row r="8900" spans="1:1" x14ac:dyDescent="0.45">
      <c r="A8900"/>
    </row>
    <row r="8901" spans="1:1" x14ac:dyDescent="0.45">
      <c r="A8901"/>
    </row>
    <row r="8902" spans="1:1" x14ac:dyDescent="0.45">
      <c r="A8902"/>
    </row>
    <row r="8903" spans="1:1" x14ac:dyDescent="0.45">
      <c r="A8903"/>
    </row>
    <row r="8904" spans="1:1" x14ac:dyDescent="0.45">
      <c r="A8904"/>
    </row>
    <row r="8905" spans="1:1" x14ac:dyDescent="0.45">
      <c r="A8905"/>
    </row>
    <row r="8906" spans="1:1" x14ac:dyDescent="0.45">
      <c r="A8906"/>
    </row>
    <row r="8907" spans="1:1" x14ac:dyDescent="0.45">
      <c r="A8907"/>
    </row>
    <row r="8908" spans="1:1" x14ac:dyDescent="0.45">
      <c r="A8908"/>
    </row>
    <row r="8909" spans="1:1" x14ac:dyDescent="0.45">
      <c r="A8909"/>
    </row>
    <row r="8910" spans="1:1" x14ac:dyDescent="0.45">
      <c r="A8910"/>
    </row>
    <row r="8911" spans="1:1" x14ac:dyDescent="0.45">
      <c r="A8911"/>
    </row>
    <row r="8912" spans="1:1" x14ac:dyDescent="0.45">
      <c r="A8912"/>
    </row>
    <row r="8913" spans="1:1" x14ac:dyDescent="0.45">
      <c r="A8913"/>
    </row>
    <row r="8914" spans="1:1" x14ac:dyDescent="0.45">
      <c r="A8914"/>
    </row>
    <row r="8915" spans="1:1" x14ac:dyDescent="0.45">
      <c r="A8915"/>
    </row>
    <row r="8916" spans="1:1" x14ac:dyDescent="0.45">
      <c r="A8916"/>
    </row>
    <row r="8917" spans="1:1" x14ac:dyDescent="0.45">
      <c r="A8917"/>
    </row>
    <row r="8918" spans="1:1" x14ac:dyDescent="0.45">
      <c r="A8918"/>
    </row>
    <row r="8919" spans="1:1" x14ac:dyDescent="0.45">
      <c r="A8919"/>
    </row>
    <row r="8920" spans="1:1" x14ac:dyDescent="0.45">
      <c r="A8920"/>
    </row>
    <row r="8921" spans="1:1" x14ac:dyDescent="0.45">
      <c r="A8921"/>
    </row>
    <row r="8922" spans="1:1" x14ac:dyDescent="0.45">
      <c r="A8922"/>
    </row>
    <row r="8923" spans="1:1" x14ac:dyDescent="0.45">
      <c r="A8923"/>
    </row>
    <row r="8924" spans="1:1" x14ac:dyDescent="0.45">
      <c r="A8924"/>
    </row>
    <row r="8925" spans="1:1" x14ac:dyDescent="0.45">
      <c r="A8925"/>
    </row>
    <row r="8926" spans="1:1" x14ac:dyDescent="0.45">
      <c r="A8926"/>
    </row>
    <row r="8927" spans="1:1" x14ac:dyDescent="0.45">
      <c r="A8927"/>
    </row>
    <row r="8928" spans="1:1" x14ac:dyDescent="0.45">
      <c r="A8928"/>
    </row>
    <row r="8929" spans="1:1" x14ac:dyDescent="0.45">
      <c r="A8929"/>
    </row>
    <row r="8930" spans="1:1" x14ac:dyDescent="0.45">
      <c r="A8930"/>
    </row>
    <row r="8931" spans="1:1" x14ac:dyDescent="0.45">
      <c r="A8931"/>
    </row>
    <row r="8932" spans="1:1" x14ac:dyDescent="0.45">
      <c r="A8932"/>
    </row>
    <row r="8933" spans="1:1" x14ac:dyDescent="0.45">
      <c r="A8933"/>
    </row>
    <row r="8934" spans="1:1" x14ac:dyDescent="0.45">
      <c r="A8934"/>
    </row>
    <row r="8935" spans="1:1" x14ac:dyDescent="0.45">
      <c r="A8935"/>
    </row>
    <row r="8936" spans="1:1" x14ac:dyDescent="0.45">
      <c r="A8936"/>
    </row>
    <row r="8937" spans="1:1" x14ac:dyDescent="0.45">
      <c r="A8937"/>
    </row>
    <row r="8938" spans="1:1" x14ac:dyDescent="0.45">
      <c r="A8938"/>
    </row>
    <row r="8939" spans="1:1" x14ac:dyDescent="0.45">
      <c r="A8939"/>
    </row>
    <row r="8940" spans="1:1" x14ac:dyDescent="0.45">
      <c r="A8940"/>
    </row>
    <row r="8941" spans="1:1" x14ac:dyDescent="0.45">
      <c r="A8941"/>
    </row>
    <row r="8942" spans="1:1" x14ac:dyDescent="0.45">
      <c r="A8942"/>
    </row>
    <row r="8943" spans="1:1" x14ac:dyDescent="0.45">
      <c r="A8943"/>
    </row>
    <row r="8944" spans="1:1" x14ac:dyDescent="0.45">
      <c r="A8944"/>
    </row>
    <row r="8945" spans="1:1" x14ac:dyDescent="0.45">
      <c r="A8945"/>
    </row>
    <row r="8946" spans="1:1" x14ac:dyDescent="0.45">
      <c r="A8946"/>
    </row>
    <row r="8947" spans="1:1" x14ac:dyDescent="0.45">
      <c r="A8947"/>
    </row>
    <row r="8948" spans="1:1" x14ac:dyDescent="0.45">
      <c r="A8948"/>
    </row>
    <row r="8949" spans="1:1" x14ac:dyDescent="0.45">
      <c r="A8949"/>
    </row>
    <row r="8950" spans="1:1" x14ac:dyDescent="0.45">
      <c r="A8950"/>
    </row>
    <row r="8951" spans="1:1" x14ac:dyDescent="0.45">
      <c r="A8951"/>
    </row>
    <row r="8952" spans="1:1" x14ac:dyDescent="0.45">
      <c r="A8952"/>
    </row>
    <row r="8953" spans="1:1" x14ac:dyDescent="0.45">
      <c r="A8953"/>
    </row>
    <row r="8954" spans="1:1" x14ac:dyDescent="0.45">
      <c r="A8954"/>
    </row>
    <row r="8955" spans="1:1" x14ac:dyDescent="0.45">
      <c r="A8955"/>
    </row>
    <row r="8956" spans="1:1" x14ac:dyDescent="0.45">
      <c r="A8956"/>
    </row>
    <row r="8957" spans="1:1" x14ac:dyDescent="0.45">
      <c r="A8957"/>
    </row>
    <row r="8958" spans="1:1" x14ac:dyDescent="0.45">
      <c r="A8958"/>
    </row>
    <row r="8959" spans="1:1" x14ac:dyDescent="0.45">
      <c r="A8959"/>
    </row>
    <row r="8960" spans="1:1" x14ac:dyDescent="0.45">
      <c r="A8960"/>
    </row>
    <row r="8961" spans="1:1" x14ac:dyDescent="0.45">
      <c r="A8961"/>
    </row>
    <row r="8962" spans="1:1" x14ac:dyDescent="0.45">
      <c r="A8962"/>
    </row>
    <row r="8963" spans="1:1" x14ac:dyDescent="0.45">
      <c r="A8963"/>
    </row>
    <row r="8964" spans="1:1" x14ac:dyDescent="0.45">
      <c r="A8964"/>
    </row>
    <row r="8965" spans="1:1" x14ac:dyDescent="0.45">
      <c r="A8965"/>
    </row>
    <row r="8966" spans="1:1" x14ac:dyDescent="0.45">
      <c r="A8966"/>
    </row>
    <row r="8967" spans="1:1" x14ac:dyDescent="0.45">
      <c r="A8967"/>
    </row>
    <row r="8968" spans="1:1" x14ac:dyDescent="0.45">
      <c r="A8968"/>
    </row>
    <row r="8969" spans="1:1" x14ac:dyDescent="0.45">
      <c r="A8969"/>
    </row>
    <row r="8970" spans="1:1" x14ac:dyDescent="0.45">
      <c r="A8970"/>
    </row>
    <row r="8971" spans="1:1" x14ac:dyDescent="0.45">
      <c r="A8971"/>
    </row>
    <row r="8972" spans="1:1" x14ac:dyDescent="0.45">
      <c r="A8972"/>
    </row>
    <row r="8973" spans="1:1" x14ac:dyDescent="0.45">
      <c r="A8973"/>
    </row>
    <row r="8974" spans="1:1" x14ac:dyDescent="0.45">
      <c r="A8974"/>
    </row>
    <row r="8975" spans="1:1" x14ac:dyDescent="0.45">
      <c r="A8975"/>
    </row>
    <row r="8976" spans="1:1" x14ac:dyDescent="0.45">
      <c r="A8976"/>
    </row>
    <row r="8977" spans="1:1" x14ac:dyDescent="0.45">
      <c r="A8977"/>
    </row>
    <row r="8978" spans="1:1" x14ac:dyDescent="0.45">
      <c r="A8978"/>
    </row>
    <row r="8979" spans="1:1" x14ac:dyDescent="0.45">
      <c r="A8979"/>
    </row>
    <row r="8980" spans="1:1" x14ac:dyDescent="0.45">
      <c r="A8980"/>
    </row>
    <row r="8981" spans="1:1" x14ac:dyDescent="0.45">
      <c r="A8981"/>
    </row>
    <row r="8982" spans="1:1" x14ac:dyDescent="0.45">
      <c r="A8982"/>
    </row>
    <row r="8983" spans="1:1" x14ac:dyDescent="0.45">
      <c r="A8983"/>
    </row>
    <row r="8984" spans="1:1" x14ac:dyDescent="0.45">
      <c r="A8984"/>
    </row>
    <row r="8985" spans="1:1" x14ac:dyDescent="0.45">
      <c r="A8985"/>
    </row>
    <row r="8986" spans="1:1" x14ac:dyDescent="0.45">
      <c r="A8986"/>
    </row>
    <row r="8987" spans="1:1" x14ac:dyDescent="0.45">
      <c r="A8987"/>
    </row>
    <row r="8988" spans="1:1" x14ac:dyDescent="0.45">
      <c r="A8988"/>
    </row>
    <row r="8989" spans="1:1" x14ac:dyDescent="0.45">
      <c r="A8989"/>
    </row>
    <row r="8990" spans="1:1" x14ac:dyDescent="0.45">
      <c r="A8990"/>
    </row>
    <row r="8991" spans="1:1" x14ac:dyDescent="0.45">
      <c r="A8991"/>
    </row>
    <row r="8992" spans="1:1" x14ac:dyDescent="0.45">
      <c r="A8992"/>
    </row>
    <row r="8993" spans="1:1" x14ac:dyDescent="0.45">
      <c r="A8993"/>
    </row>
    <row r="8994" spans="1:1" x14ac:dyDescent="0.45">
      <c r="A8994"/>
    </row>
    <row r="8995" spans="1:1" x14ac:dyDescent="0.45">
      <c r="A8995"/>
    </row>
    <row r="8996" spans="1:1" x14ac:dyDescent="0.45">
      <c r="A8996"/>
    </row>
    <row r="8997" spans="1:1" x14ac:dyDescent="0.45">
      <c r="A8997"/>
    </row>
    <row r="8998" spans="1:1" x14ac:dyDescent="0.45">
      <c r="A8998"/>
    </row>
    <row r="8999" spans="1:1" x14ac:dyDescent="0.45">
      <c r="A8999"/>
    </row>
    <row r="9000" spans="1:1" x14ac:dyDescent="0.45">
      <c r="A9000"/>
    </row>
    <row r="9001" spans="1:1" x14ac:dyDescent="0.45">
      <c r="A9001"/>
    </row>
    <row r="9002" spans="1:1" x14ac:dyDescent="0.45">
      <c r="A9002"/>
    </row>
    <row r="9003" spans="1:1" x14ac:dyDescent="0.45">
      <c r="A9003"/>
    </row>
    <row r="9004" spans="1:1" x14ac:dyDescent="0.45">
      <c r="A9004"/>
    </row>
    <row r="9005" spans="1:1" x14ac:dyDescent="0.45">
      <c r="A9005"/>
    </row>
    <row r="9006" spans="1:1" x14ac:dyDescent="0.45">
      <c r="A9006"/>
    </row>
    <row r="9007" spans="1:1" x14ac:dyDescent="0.45">
      <c r="A9007"/>
    </row>
    <row r="9008" spans="1:1" x14ac:dyDescent="0.45">
      <c r="A9008"/>
    </row>
    <row r="9009" spans="1:1" x14ac:dyDescent="0.45">
      <c r="A9009"/>
    </row>
    <row r="9010" spans="1:1" x14ac:dyDescent="0.45">
      <c r="A9010"/>
    </row>
    <row r="9011" spans="1:1" x14ac:dyDescent="0.45">
      <c r="A9011"/>
    </row>
    <row r="9012" spans="1:1" x14ac:dyDescent="0.45">
      <c r="A9012"/>
    </row>
    <row r="9013" spans="1:1" x14ac:dyDescent="0.45">
      <c r="A9013"/>
    </row>
    <row r="9014" spans="1:1" x14ac:dyDescent="0.45">
      <c r="A9014"/>
    </row>
    <row r="9015" spans="1:1" x14ac:dyDescent="0.45">
      <c r="A9015"/>
    </row>
    <row r="9016" spans="1:1" x14ac:dyDescent="0.45">
      <c r="A9016"/>
    </row>
    <row r="9017" spans="1:1" x14ac:dyDescent="0.45">
      <c r="A9017"/>
    </row>
    <row r="9018" spans="1:1" x14ac:dyDescent="0.45">
      <c r="A9018"/>
    </row>
    <row r="9019" spans="1:1" x14ac:dyDescent="0.45">
      <c r="A9019"/>
    </row>
    <row r="9020" spans="1:1" x14ac:dyDescent="0.45">
      <c r="A9020"/>
    </row>
    <row r="9021" spans="1:1" x14ac:dyDescent="0.45">
      <c r="A9021"/>
    </row>
    <row r="9022" spans="1:1" x14ac:dyDescent="0.45">
      <c r="A9022"/>
    </row>
    <row r="9023" spans="1:1" x14ac:dyDescent="0.45">
      <c r="A9023"/>
    </row>
    <row r="9024" spans="1:1" x14ac:dyDescent="0.45">
      <c r="A9024"/>
    </row>
    <row r="9025" spans="1:1" x14ac:dyDescent="0.45">
      <c r="A9025"/>
    </row>
    <row r="9026" spans="1:1" x14ac:dyDescent="0.45">
      <c r="A9026"/>
    </row>
    <row r="9027" spans="1:1" x14ac:dyDescent="0.45">
      <c r="A9027"/>
    </row>
    <row r="9028" spans="1:1" x14ac:dyDescent="0.45">
      <c r="A9028"/>
    </row>
    <row r="9029" spans="1:1" x14ac:dyDescent="0.45">
      <c r="A9029"/>
    </row>
    <row r="9030" spans="1:1" x14ac:dyDescent="0.45">
      <c r="A9030"/>
    </row>
    <row r="9031" spans="1:1" x14ac:dyDescent="0.45">
      <c r="A9031"/>
    </row>
    <row r="9032" spans="1:1" x14ac:dyDescent="0.45">
      <c r="A9032"/>
    </row>
    <row r="9033" spans="1:1" x14ac:dyDescent="0.45">
      <c r="A9033"/>
    </row>
    <row r="9034" spans="1:1" x14ac:dyDescent="0.45">
      <c r="A9034"/>
    </row>
    <row r="9035" spans="1:1" x14ac:dyDescent="0.45">
      <c r="A9035"/>
    </row>
    <row r="9036" spans="1:1" x14ac:dyDescent="0.45">
      <c r="A9036"/>
    </row>
    <row r="9037" spans="1:1" x14ac:dyDescent="0.45">
      <c r="A9037"/>
    </row>
    <row r="9038" spans="1:1" x14ac:dyDescent="0.45">
      <c r="A9038"/>
    </row>
    <row r="9039" spans="1:1" x14ac:dyDescent="0.45">
      <c r="A9039"/>
    </row>
    <row r="9040" spans="1:1" x14ac:dyDescent="0.45">
      <c r="A9040"/>
    </row>
    <row r="9041" spans="1:1" x14ac:dyDescent="0.45">
      <c r="A9041"/>
    </row>
    <row r="9042" spans="1:1" x14ac:dyDescent="0.45">
      <c r="A9042"/>
    </row>
    <row r="9043" spans="1:1" x14ac:dyDescent="0.45">
      <c r="A9043"/>
    </row>
    <row r="9044" spans="1:1" x14ac:dyDescent="0.45">
      <c r="A9044"/>
    </row>
    <row r="9045" spans="1:1" x14ac:dyDescent="0.45">
      <c r="A9045"/>
    </row>
    <row r="9046" spans="1:1" x14ac:dyDescent="0.45">
      <c r="A9046"/>
    </row>
    <row r="9047" spans="1:1" x14ac:dyDescent="0.45">
      <c r="A9047"/>
    </row>
    <row r="9048" spans="1:1" x14ac:dyDescent="0.45">
      <c r="A9048"/>
    </row>
    <row r="9049" spans="1:1" x14ac:dyDescent="0.45">
      <c r="A9049"/>
    </row>
    <row r="9050" spans="1:1" x14ac:dyDescent="0.45">
      <c r="A9050"/>
    </row>
    <row r="9051" spans="1:1" x14ac:dyDescent="0.45">
      <c r="A9051"/>
    </row>
    <row r="9052" spans="1:1" x14ac:dyDescent="0.45">
      <c r="A9052"/>
    </row>
    <row r="9053" spans="1:1" x14ac:dyDescent="0.45">
      <c r="A9053"/>
    </row>
    <row r="9054" spans="1:1" x14ac:dyDescent="0.45">
      <c r="A9054"/>
    </row>
    <row r="9055" spans="1:1" x14ac:dyDescent="0.45">
      <c r="A9055"/>
    </row>
    <row r="9056" spans="1:1" x14ac:dyDescent="0.45">
      <c r="A9056"/>
    </row>
    <row r="9057" spans="1:1" x14ac:dyDescent="0.45">
      <c r="A9057"/>
    </row>
    <row r="9058" spans="1:1" x14ac:dyDescent="0.45">
      <c r="A9058"/>
    </row>
    <row r="9059" spans="1:1" x14ac:dyDescent="0.45">
      <c r="A9059"/>
    </row>
    <row r="9060" spans="1:1" x14ac:dyDescent="0.45">
      <c r="A9060"/>
    </row>
    <row r="9061" spans="1:1" x14ac:dyDescent="0.45">
      <c r="A9061"/>
    </row>
    <row r="9062" spans="1:1" x14ac:dyDescent="0.45">
      <c r="A9062"/>
    </row>
    <row r="9063" spans="1:1" x14ac:dyDescent="0.45">
      <c r="A9063"/>
    </row>
    <row r="9064" spans="1:1" x14ac:dyDescent="0.45">
      <c r="A9064"/>
    </row>
    <row r="9065" spans="1:1" x14ac:dyDescent="0.45">
      <c r="A9065"/>
    </row>
    <row r="9066" spans="1:1" x14ac:dyDescent="0.45">
      <c r="A9066"/>
    </row>
    <row r="9067" spans="1:1" x14ac:dyDescent="0.45">
      <c r="A9067"/>
    </row>
    <row r="9068" spans="1:1" x14ac:dyDescent="0.45">
      <c r="A9068"/>
    </row>
    <row r="9069" spans="1:1" x14ac:dyDescent="0.45">
      <c r="A9069"/>
    </row>
    <row r="9070" spans="1:1" x14ac:dyDescent="0.45">
      <c r="A9070"/>
    </row>
    <row r="9071" spans="1:1" x14ac:dyDescent="0.45">
      <c r="A9071"/>
    </row>
    <row r="9072" spans="1:1" x14ac:dyDescent="0.45">
      <c r="A9072"/>
    </row>
    <row r="9073" spans="1:1" x14ac:dyDescent="0.45">
      <c r="A9073"/>
    </row>
    <row r="9074" spans="1:1" x14ac:dyDescent="0.45">
      <c r="A9074"/>
    </row>
    <row r="9075" spans="1:1" x14ac:dyDescent="0.45">
      <c r="A9075"/>
    </row>
    <row r="9076" spans="1:1" x14ac:dyDescent="0.45">
      <c r="A9076"/>
    </row>
    <row r="9077" spans="1:1" x14ac:dyDescent="0.45">
      <c r="A9077"/>
    </row>
    <row r="9078" spans="1:1" x14ac:dyDescent="0.45">
      <c r="A9078"/>
    </row>
    <row r="9079" spans="1:1" x14ac:dyDescent="0.45">
      <c r="A9079"/>
    </row>
    <row r="9080" spans="1:1" x14ac:dyDescent="0.45">
      <c r="A9080"/>
    </row>
    <row r="9081" spans="1:1" x14ac:dyDescent="0.45">
      <c r="A9081"/>
    </row>
    <row r="9082" spans="1:1" x14ac:dyDescent="0.45">
      <c r="A9082"/>
    </row>
    <row r="9083" spans="1:1" x14ac:dyDescent="0.45">
      <c r="A9083"/>
    </row>
    <row r="9084" spans="1:1" x14ac:dyDescent="0.45">
      <c r="A9084"/>
    </row>
    <row r="9085" spans="1:1" x14ac:dyDescent="0.45">
      <c r="A9085"/>
    </row>
    <row r="9086" spans="1:1" x14ac:dyDescent="0.45">
      <c r="A9086"/>
    </row>
    <row r="9087" spans="1:1" x14ac:dyDescent="0.45">
      <c r="A9087"/>
    </row>
    <row r="9088" spans="1:1" x14ac:dyDescent="0.45">
      <c r="A9088"/>
    </row>
    <row r="9089" spans="1:1" x14ac:dyDescent="0.45">
      <c r="A9089"/>
    </row>
    <row r="9090" spans="1:1" x14ac:dyDescent="0.45">
      <c r="A9090"/>
    </row>
    <row r="9091" spans="1:1" x14ac:dyDescent="0.45">
      <c r="A9091"/>
    </row>
    <row r="9092" spans="1:1" x14ac:dyDescent="0.45">
      <c r="A9092"/>
    </row>
    <row r="9093" spans="1:1" x14ac:dyDescent="0.45">
      <c r="A9093"/>
    </row>
    <row r="9094" spans="1:1" x14ac:dyDescent="0.45">
      <c r="A9094"/>
    </row>
    <row r="9095" spans="1:1" x14ac:dyDescent="0.45">
      <c r="A9095"/>
    </row>
    <row r="9096" spans="1:1" x14ac:dyDescent="0.45">
      <c r="A9096"/>
    </row>
    <row r="9097" spans="1:1" x14ac:dyDescent="0.45">
      <c r="A9097"/>
    </row>
    <row r="9098" spans="1:1" x14ac:dyDescent="0.45">
      <c r="A9098"/>
    </row>
    <row r="9099" spans="1:1" x14ac:dyDescent="0.45">
      <c r="A9099"/>
    </row>
    <row r="9100" spans="1:1" x14ac:dyDescent="0.45">
      <c r="A9100"/>
    </row>
    <row r="9101" spans="1:1" x14ac:dyDescent="0.45">
      <c r="A9101"/>
    </row>
    <row r="9102" spans="1:1" x14ac:dyDescent="0.45">
      <c r="A9102"/>
    </row>
    <row r="9103" spans="1:1" x14ac:dyDescent="0.45">
      <c r="A9103"/>
    </row>
    <row r="9104" spans="1:1" x14ac:dyDescent="0.45">
      <c r="A9104"/>
    </row>
    <row r="9105" spans="1:1" x14ac:dyDescent="0.45">
      <c r="A9105"/>
    </row>
    <row r="9106" spans="1:1" x14ac:dyDescent="0.45">
      <c r="A9106"/>
    </row>
    <row r="9107" spans="1:1" x14ac:dyDescent="0.45">
      <c r="A9107"/>
    </row>
    <row r="9108" spans="1:1" x14ac:dyDescent="0.45">
      <c r="A9108"/>
    </row>
    <row r="9109" spans="1:1" x14ac:dyDescent="0.45">
      <c r="A9109"/>
    </row>
    <row r="9110" spans="1:1" x14ac:dyDescent="0.45">
      <c r="A9110"/>
    </row>
    <row r="9111" spans="1:1" x14ac:dyDescent="0.45">
      <c r="A9111"/>
    </row>
    <row r="9112" spans="1:1" x14ac:dyDescent="0.45">
      <c r="A9112"/>
    </row>
    <row r="9113" spans="1:1" x14ac:dyDescent="0.45">
      <c r="A9113"/>
    </row>
    <row r="9114" spans="1:1" x14ac:dyDescent="0.45">
      <c r="A9114"/>
    </row>
    <row r="9115" spans="1:1" x14ac:dyDescent="0.45">
      <c r="A9115"/>
    </row>
    <row r="9116" spans="1:1" x14ac:dyDescent="0.45">
      <c r="A9116"/>
    </row>
    <row r="9117" spans="1:1" x14ac:dyDescent="0.45">
      <c r="A9117"/>
    </row>
    <row r="9118" spans="1:1" x14ac:dyDescent="0.45">
      <c r="A9118"/>
    </row>
    <row r="9119" spans="1:1" x14ac:dyDescent="0.45">
      <c r="A9119"/>
    </row>
    <row r="9120" spans="1:1" x14ac:dyDescent="0.45">
      <c r="A9120"/>
    </row>
    <row r="9121" spans="1:1" x14ac:dyDescent="0.45">
      <c r="A9121"/>
    </row>
    <row r="9122" spans="1:1" x14ac:dyDescent="0.45">
      <c r="A9122"/>
    </row>
    <row r="9123" spans="1:1" x14ac:dyDescent="0.45">
      <c r="A9123"/>
    </row>
    <row r="9124" spans="1:1" x14ac:dyDescent="0.45">
      <c r="A9124"/>
    </row>
    <row r="9125" spans="1:1" x14ac:dyDescent="0.45">
      <c r="A9125"/>
    </row>
    <row r="9126" spans="1:1" x14ac:dyDescent="0.45">
      <c r="A9126"/>
    </row>
    <row r="9127" spans="1:1" x14ac:dyDescent="0.45">
      <c r="A9127"/>
    </row>
    <row r="9128" spans="1:1" x14ac:dyDescent="0.45">
      <c r="A9128"/>
    </row>
    <row r="9129" spans="1:1" x14ac:dyDescent="0.45">
      <c r="A9129"/>
    </row>
    <row r="9130" spans="1:1" x14ac:dyDescent="0.45">
      <c r="A9130"/>
    </row>
    <row r="9131" spans="1:1" x14ac:dyDescent="0.45">
      <c r="A9131"/>
    </row>
    <row r="9132" spans="1:1" x14ac:dyDescent="0.45">
      <c r="A9132"/>
    </row>
    <row r="9133" spans="1:1" x14ac:dyDescent="0.45">
      <c r="A9133"/>
    </row>
    <row r="9134" spans="1:1" x14ac:dyDescent="0.45">
      <c r="A9134"/>
    </row>
    <row r="9135" spans="1:1" x14ac:dyDescent="0.45">
      <c r="A9135"/>
    </row>
    <row r="9136" spans="1:1" x14ac:dyDescent="0.45">
      <c r="A9136"/>
    </row>
    <row r="9137" spans="1:1" x14ac:dyDescent="0.45">
      <c r="A9137"/>
    </row>
    <row r="9138" spans="1:1" x14ac:dyDescent="0.45">
      <c r="A9138"/>
    </row>
    <row r="9139" spans="1:1" x14ac:dyDescent="0.45">
      <c r="A9139"/>
    </row>
    <row r="9140" spans="1:1" x14ac:dyDescent="0.45">
      <c r="A9140"/>
    </row>
    <row r="9141" spans="1:1" x14ac:dyDescent="0.45">
      <c r="A9141"/>
    </row>
    <row r="9142" spans="1:1" x14ac:dyDescent="0.45">
      <c r="A9142"/>
    </row>
    <row r="9143" spans="1:1" x14ac:dyDescent="0.45">
      <c r="A9143"/>
    </row>
    <row r="9144" spans="1:1" x14ac:dyDescent="0.45">
      <c r="A9144"/>
    </row>
    <row r="9145" spans="1:1" x14ac:dyDescent="0.45">
      <c r="A9145"/>
    </row>
    <row r="9146" spans="1:1" x14ac:dyDescent="0.45">
      <c r="A9146"/>
    </row>
    <row r="9147" spans="1:1" x14ac:dyDescent="0.45">
      <c r="A9147"/>
    </row>
    <row r="9148" spans="1:1" x14ac:dyDescent="0.45">
      <c r="A9148"/>
    </row>
    <row r="9149" spans="1:1" x14ac:dyDescent="0.45">
      <c r="A9149"/>
    </row>
    <row r="9150" spans="1:1" x14ac:dyDescent="0.45">
      <c r="A9150"/>
    </row>
    <row r="9151" spans="1:1" x14ac:dyDescent="0.45">
      <c r="A9151"/>
    </row>
    <row r="9152" spans="1:1" x14ac:dyDescent="0.45">
      <c r="A9152"/>
    </row>
    <row r="9153" spans="1:1" x14ac:dyDescent="0.45">
      <c r="A9153"/>
    </row>
    <row r="9154" spans="1:1" x14ac:dyDescent="0.45">
      <c r="A9154"/>
    </row>
    <row r="9155" spans="1:1" x14ac:dyDescent="0.45">
      <c r="A9155"/>
    </row>
    <row r="9156" spans="1:1" x14ac:dyDescent="0.45">
      <c r="A9156"/>
    </row>
    <row r="9157" spans="1:1" x14ac:dyDescent="0.45">
      <c r="A9157"/>
    </row>
    <row r="9158" spans="1:1" x14ac:dyDescent="0.45">
      <c r="A9158"/>
    </row>
    <row r="9159" spans="1:1" x14ac:dyDescent="0.45">
      <c r="A9159"/>
    </row>
    <row r="9160" spans="1:1" x14ac:dyDescent="0.45">
      <c r="A9160"/>
    </row>
    <row r="9161" spans="1:1" x14ac:dyDescent="0.45">
      <c r="A9161"/>
    </row>
    <row r="9162" spans="1:1" x14ac:dyDescent="0.45">
      <c r="A9162"/>
    </row>
    <row r="9163" spans="1:1" x14ac:dyDescent="0.45">
      <c r="A9163"/>
    </row>
    <row r="9164" spans="1:1" x14ac:dyDescent="0.45">
      <c r="A9164"/>
    </row>
    <row r="9165" spans="1:1" x14ac:dyDescent="0.45">
      <c r="A9165"/>
    </row>
    <row r="9166" spans="1:1" x14ac:dyDescent="0.45">
      <c r="A9166"/>
    </row>
    <row r="9167" spans="1:1" x14ac:dyDescent="0.45">
      <c r="A9167"/>
    </row>
    <row r="9168" spans="1:1" x14ac:dyDescent="0.45">
      <c r="A9168"/>
    </row>
    <row r="9169" spans="1:1" x14ac:dyDescent="0.45">
      <c r="A9169"/>
    </row>
    <row r="9170" spans="1:1" x14ac:dyDescent="0.45">
      <c r="A9170"/>
    </row>
    <row r="9171" spans="1:1" x14ac:dyDescent="0.45">
      <c r="A9171"/>
    </row>
    <row r="9172" spans="1:1" x14ac:dyDescent="0.45">
      <c r="A9172"/>
    </row>
    <row r="9173" spans="1:1" x14ac:dyDescent="0.45">
      <c r="A9173"/>
    </row>
    <row r="9174" spans="1:1" x14ac:dyDescent="0.45">
      <c r="A9174"/>
    </row>
    <row r="9175" spans="1:1" x14ac:dyDescent="0.45">
      <c r="A9175"/>
    </row>
    <row r="9176" spans="1:1" x14ac:dyDescent="0.45">
      <c r="A9176"/>
    </row>
    <row r="9177" spans="1:1" x14ac:dyDescent="0.45">
      <c r="A9177"/>
    </row>
    <row r="9178" spans="1:1" x14ac:dyDescent="0.45">
      <c r="A9178"/>
    </row>
    <row r="9179" spans="1:1" x14ac:dyDescent="0.45">
      <c r="A9179"/>
    </row>
    <row r="9180" spans="1:1" x14ac:dyDescent="0.45">
      <c r="A9180"/>
    </row>
    <row r="9181" spans="1:1" x14ac:dyDescent="0.45">
      <c r="A9181"/>
    </row>
    <row r="9182" spans="1:1" x14ac:dyDescent="0.45">
      <c r="A9182"/>
    </row>
    <row r="9183" spans="1:1" x14ac:dyDescent="0.45">
      <c r="A9183"/>
    </row>
    <row r="9184" spans="1:1" x14ac:dyDescent="0.45">
      <c r="A9184"/>
    </row>
    <row r="9185" spans="1:1" x14ac:dyDescent="0.45">
      <c r="A9185"/>
    </row>
    <row r="9186" spans="1:1" x14ac:dyDescent="0.45">
      <c r="A9186"/>
    </row>
    <row r="9187" spans="1:1" x14ac:dyDescent="0.45">
      <c r="A9187"/>
    </row>
    <row r="9188" spans="1:1" x14ac:dyDescent="0.45">
      <c r="A9188"/>
    </row>
    <row r="9189" spans="1:1" x14ac:dyDescent="0.45">
      <c r="A9189"/>
    </row>
    <row r="9190" spans="1:1" x14ac:dyDescent="0.45">
      <c r="A9190"/>
    </row>
    <row r="9191" spans="1:1" x14ac:dyDescent="0.45">
      <c r="A9191"/>
    </row>
    <row r="9192" spans="1:1" x14ac:dyDescent="0.45">
      <c r="A9192"/>
    </row>
    <row r="9193" spans="1:1" x14ac:dyDescent="0.45">
      <c r="A9193"/>
    </row>
    <row r="9194" spans="1:1" x14ac:dyDescent="0.45">
      <c r="A9194"/>
    </row>
    <row r="9195" spans="1:1" x14ac:dyDescent="0.45">
      <c r="A9195"/>
    </row>
    <row r="9196" spans="1:1" x14ac:dyDescent="0.45">
      <c r="A9196"/>
    </row>
    <row r="9197" spans="1:1" x14ac:dyDescent="0.45">
      <c r="A9197"/>
    </row>
    <row r="9198" spans="1:1" x14ac:dyDescent="0.45">
      <c r="A9198"/>
    </row>
    <row r="9199" spans="1:1" x14ac:dyDescent="0.45">
      <c r="A9199"/>
    </row>
    <row r="9200" spans="1:1" x14ac:dyDescent="0.45">
      <c r="A9200"/>
    </row>
    <row r="9201" spans="1:1" x14ac:dyDescent="0.45">
      <c r="A9201"/>
    </row>
    <row r="9202" spans="1:1" x14ac:dyDescent="0.45">
      <c r="A9202"/>
    </row>
    <row r="9203" spans="1:1" x14ac:dyDescent="0.45">
      <c r="A9203"/>
    </row>
    <row r="9204" spans="1:1" x14ac:dyDescent="0.45">
      <c r="A9204"/>
    </row>
    <row r="9205" spans="1:1" x14ac:dyDescent="0.45">
      <c r="A9205"/>
    </row>
    <row r="9206" spans="1:1" x14ac:dyDescent="0.45">
      <c r="A9206"/>
    </row>
    <row r="9207" spans="1:1" x14ac:dyDescent="0.45">
      <c r="A9207"/>
    </row>
    <row r="9208" spans="1:1" x14ac:dyDescent="0.45">
      <c r="A9208"/>
    </row>
    <row r="9209" spans="1:1" x14ac:dyDescent="0.45">
      <c r="A9209"/>
    </row>
    <row r="9210" spans="1:1" x14ac:dyDescent="0.45">
      <c r="A9210"/>
    </row>
    <row r="9211" spans="1:1" x14ac:dyDescent="0.45">
      <c r="A9211"/>
    </row>
    <row r="9212" spans="1:1" x14ac:dyDescent="0.45">
      <c r="A9212"/>
    </row>
    <row r="9213" spans="1:1" x14ac:dyDescent="0.45">
      <c r="A9213"/>
    </row>
    <row r="9214" spans="1:1" x14ac:dyDescent="0.45">
      <c r="A9214"/>
    </row>
    <row r="9215" spans="1:1" x14ac:dyDescent="0.45">
      <c r="A9215"/>
    </row>
    <row r="9216" spans="1:1" x14ac:dyDescent="0.45">
      <c r="A9216"/>
    </row>
    <row r="9217" spans="1:1" x14ac:dyDescent="0.45">
      <c r="A9217"/>
    </row>
    <row r="9218" spans="1:1" x14ac:dyDescent="0.45">
      <c r="A9218"/>
    </row>
    <row r="9219" spans="1:1" x14ac:dyDescent="0.45">
      <c r="A9219"/>
    </row>
    <row r="9220" spans="1:1" x14ac:dyDescent="0.45">
      <c r="A9220"/>
    </row>
    <row r="9221" spans="1:1" x14ac:dyDescent="0.45">
      <c r="A9221"/>
    </row>
    <row r="9222" spans="1:1" x14ac:dyDescent="0.45">
      <c r="A9222"/>
    </row>
    <row r="9223" spans="1:1" x14ac:dyDescent="0.45">
      <c r="A9223"/>
    </row>
    <row r="9224" spans="1:1" x14ac:dyDescent="0.45">
      <c r="A9224"/>
    </row>
    <row r="9225" spans="1:1" x14ac:dyDescent="0.45">
      <c r="A9225"/>
    </row>
    <row r="9226" spans="1:1" x14ac:dyDescent="0.45">
      <c r="A9226"/>
    </row>
    <row r="9227" spans="1:1" x14ac:dyDescent="0.45">
      <c r="A9227"/>
    </row>
    <row r="9228" spans="1:1" x14ac:dyDescent="0.45">
      <c r="A9228"/>
    </row>
    <row r="9229" spans="1:1" x14ac:dyDescent="0.45">
      <c r="A9229"/>
    </row>
    <row r="9230" spans="1:1" x14ac:dyDescent="0.45">
      <c r="A9230"/>
    </row>
    <row r="9231" spans="1:1" x14ac:dyDescent="0.45">
      <c r="A9231"/>
    </row>
    <row r="9232" spans="1:1" x14ac:dyDescent="0.45">
      <c r="A9232"/>
    </row>
    <row r="9233" spans="1:1" x14ac:dyDescent="0.45">
      <c r="A9233"/>
    </row>
    <row r="9234" spans="1:1" x14ac:dyDescent="0.45">
      <c r="A9234"/>
    </row>
    <row r="9235" spans="1:1" x14ac:dyDescent="0.45">
      <c r="A9235"/>
    </row>
    <row r="9236" spans="1:1" x14ac:dyDescent="0.45">
      <c r="A9236"/>
    </row>
    <row r="9237" spans="1:1" x14ac:dyDescent="0.45">
      <c r="A9237"/>
    </row>
    <row r="9238" spans="1:1" x14ac:dyDescent="0.45">
      <c r="A9238"/>
    </row>
    <row r="9239" spans="1:1" x14ac:dyDescent="0.45">
      <c r="A9239"/>
    </row>
    <row r="9240" spans="1:1" x14ac:dyDescent="0.45">
      <c r="A9240"/>
    </row>
    <row r="9241" spans="1:1" x14ac:dyDescent="0.45">
      <c r="A9241"/>
    </row>
    <row r="9242" spans="1:1" x14ac:dyDescent="0.45">
      <c r="A9242"/>
    </row>
    <row r="9243" spans="1:1" x14ac:dyDescent="0.45">
      <c r="A9243"/>
    </row>
    <row r="9244" spans="1:1" x14ac:dyDescent="0.45">
      <c r="A9244"/>
    </row>
    <row r="9245" spans="1:1" x14ac:dyDescent="0.45">
      <c r="A9245"/>
    </row>
    <row r="9246" spans="1:1" x14ac:dyDescent="0.45">
      <c r="A9246"/>
    </row>
    <row r="9247" spans="1:1" x14ac:dyDescent="0.45">
      <c r="A9247"/>
    </row>
    <row r="9248" spans="1:1" x14ac:dyDescent="0.45">
      <c r="A9248"/>
    </row>
    <row r="9249" spans="1:1" x14ac:dyDescent="0.45">
      <c r="A9249"/>
    </row>
    <row r="9250" spans="1:1" x14ac:dyDescent="0.45">
      <c r="A9250"/>
    </row>
    <row r="9251" spans="1:1" x14ac:dyDescent="0.45">
      <c r="A9251"/>
    </row>
    <row r="9252" spans="1:1" x14ac:dyDescent="0.45">
      <c r="A9252"/>
    </row>
    <row r="9253" spans="1:1" x14ac:dyDescent="0.45">
      <c r="A9253"/>
    </row>
    <row r="9254" spans="1:1" x14ac:dyDescent="0.45">
      <c r="A9254"/>
    </row>
    <row r="9255" spans="1:1" x14ac:dyDescent="0.45">
      <c r="A9255"/>
    </row>
    <row r="9256" spans="1:1" x14ac:dyDescent="0.45">
      <c r="A9256"/>
    </row>
    <row r="9257" spans="1:1" x14ac:dyDescent="0.45">
      <c r="A9257"/>
    </row>
    <row r="9258" spans="1:1" x14ac:dyDescent="0.45">
      <c r="A9258"/>
    </row>
    <row r="9259" spans="1:1" x14ac:dyDescent="0.45">
      <c r="A9259"/>
    </row>
    <row r="9260" spans="1:1" x14ac:dyDescent="0.45">
      <c r="A9260"/>
    </row>
    <row r="9261" spans="1:1" x14ac:dyDescent="0.45">
      <c r="A9261"/>
    </row>
    <row r="9262" spans="1:1" x14ac:dyDescent="0.45">
      <c r="A9262"/>
    </row>
    <row r="9263" spans="1:1" x14ac:dyDescent="0.45">
      <c r="A9263"/>
    </row>
    <row r="9264" spans="1:1" x14ac:dyDescent="0.45">
      <c r="A9264"/>
    </row>
    <row r="9265" spans="1:1" x14ac:dyDescent="0.45">
      <c r="A9265"/>
    </row>
    <row r="9266" spans="1:1" x14ac:dyDescent="0.45">
      <c r="A9266"/>
    </row>
    <row r="9267" spans="1:1" x14ac:dyDescent="0.45">
      <c r="A9267"/>
    </row>
    <row r="9268" spans="1:1" x14ac:dyDescent="0.45">
      <c r="A9268"/>
    </row>
    <row r="9269" spans="1:1" x14ac:dyDescent="0.45">
      <c r="A9269"/>
    </row>
    <row r="9270" spans="1:1" x14ac:dyDescent="0.45">
      <c r="A9270"/>
    </row>
    <row r="9271" spans="1:1" x14ac:dyDescent="0.45">
      <c r="A9271"/>
    </row>
    <row r="9272" spans="1:1" x14ac:dyDescent="0.45">
      <c r="A9272"/>
    </row>
    <row r="9273" spans="1:1" x14ac:dyDescent="0.45">
      <c r="A9273"/>
    </row>
    <row r="9274" spans="1:1" x14ac:dyDescent="0.45">
      <c r="A9274"/>
    </row>
    <row r="9275" spans="1:1" x14ac:dyDescent="0.45">
      <c r="A9275"/>
    </row>
    <row r="9276" spans="1:1" x14ac:dyDescent="0.45">
      <c r="A9276"/>
    </row>
    <row r="9277" spans="1:1" x14ac:dyDescent="0.45">
      <c r="A9277"/>
    </row>
    <row r="9278" spans="1:1" x14ac:dyDescent="0.45">
      <c r="A9278"/>
    </row>
    <row r="9279" spans="1:1" x14ac:dyDescent="0.45">
      <c r="A9279"/>
    </row>
    <row r="9280" spans="1:1" x14ac:dyDescent="0.45">
      <c r="A9280"/>
    </row>
    <row r="9281" spans="1:1" x14ac:dyDescent="0.45">
      <c r="A9281"/>
    </row>
    <row r="9282" spans="1:1" x14ac:dyDescent="0.45">
      <c r="A9282"/>
    </row>
    <row r="9283" spans="1:1" x14ac:dyDescent="0.45">
      <c r="A9283"/>
    </row>
    <row r="9284" spans="1:1" x14ac:dyDescent="0.45">
      <c r="A9284"/>
    </row>
    <row r="9285" spans="1:1" x14ac:dyDescent="0.45">
      <c r="A9285"/>
    </row>
    <row r="9286" spans="1:1" x14ac:dyDescent="0.45">
      <c r="A9286"/>
    </row>
    <row r="9287" spans="1:1" x14ac:dyDescent="0.45">
      <c r="A9287"/>
    </row>
    <row r="9288" spans="1:1" x14ac:dyDescent="0.45">
      <c r="A9288"/>
    </row>
    <row r="9289" spans="1:1" x14ac:dyDescent="0.45">
      <c r="A9289"/>
    </row>
    <row r="9290" spans="1:1" x14ac:dyDescent="0.45">
      <c r="A9290"/>
    </row>
    <row r="9291" spans="1:1" x14ac:dyDescent="0.45">
      <c r="A9291"/>
    </row>
    <row r="9292" spans="1:1" x14ac:dyDescent="0.45">
      <c r="A9292"/>
    </row>
    <row r="9293" spans="1:1" x14ac:dyDescent="0.45">
      <c r="A9293"/>
    </row>
    <row r="9294" spans="1:1" x14ac:dyDescent="0.45">
      <c r="A9294"/>
    </row>
    <row r="9295" spans="1:1" x14ac:dyDescent="0.45">
      <c r="A9295"/>
    </row>
    <row r="9296" spans="1:1" x14ac:dyDescent="0.45">
      <c r="A9296"/>
    </row>
    <row r="9297" spans="1:1" x14ac:dyDescent="0.45">
      <c r="A9297"/>
    </row>
    <row r="9298" spans="1:1" x14ac:dyDescent="0.45">
      <c r="A9298"/>
    </row>
    <row r="9299" spans="1:1" x14ac:dyDescent="0.45">
      <c r="A9299"/>
    </row>
    <row r="9300" spans="1:1" x14ac:dyDescent="0.45">
      <c r="A9300"/>
    </row>
    <row r="9301" spans="1:1" x14ac:dyDescent="0.45">
      <c r="A9301"/>
    </row>
    <row r="9302" spans="1:1" x14ac:dyDescent="0.45">
      <c r="A9302"/>
    </row>
    <row r="9303" spans="1:1" x14ac:dyDescent="0.45">
      <c r="A9303"/>
    </row>
    <row r="9304" spans="1:1" x14ac:dyDescent="0.45">
      <c r="A9304"/>
    </row>
    <row r="9305" spans="1:1" x14ac:dyDescent="0.45">
      <c r="A9305"/>
    </row>
    <row r="9306" spans="1:1" x14ac:dyDescent="0.45">
      <c r="A9306"/>
    </row>
    <row r="9307" spans="1:1" x14ac:dyDescent="0.45">
      <c r="A9307"/>
    </row>
    <row r="9308" spans="1:1" x14ac:dyDescent="0.45">
      <c r="A9308"/>
    </row>
    <row r="9309" spans="1:1" x14ac:dyDescent="0.45">
      <c r="A9309"/>
    </row>
    <row r="9310" spans="1:1" x14ac:dyDescent="0.45">
      <c r="A9310"/>
    </row>
    <row r="9311" spans="1:1" x14ac:dyDescent="0.45">
      <c r="A9311"/>
    </row>
    <row r="9312" spans="1:1" x14ac:dyDescent="0.45">
      <c r="A9312"/>
    </row>
    <row r="9313" spans="1:1" x14ac:dyDescent="0.45">
      <c r="A9313"/>
    </row>
    <row r="9314" spans="1:1" x14ac:dyDescent="0.45">
      <c r="A9314"/>
    </row>
    <row r="9315" spans="1:1" x14ac:dyDescent="0.45">
      <c r="A9315"/>
    </row>
    <row r="9316" spans="1:1" x14ac:dyDescent="0.45">
      <c r="A9316"/>
    </row>
    <row r="9317" spans="1:1" x14ac:dyDescent="0.45">
      <c r="A9317"/>
    </row>
    <row r="9318" spans="1:1" x14ac:dyDescent="0.45">
      <c r="A9318"/>
    </row>
    <row r="9319" spans="1:1" x14ac:dyDescent="0.45">
      <c r="A9319"/>
    </row>
    <row r="9320" spans="1:1" x14ac:dyDescent="0.45">
      <c r="A9320"/>
    </row>
    <row r="9321" spans="1:1" x14ac:dyDescent="0.45">
      <c r="A9321"/>
    </row>
    <row r="9322" spans="1:1" x14ac:dyDescent="0.45">
      <c r="A9322"/>
    </row>
    <row r="9323" spans="1:1" x14ac:dyDescent="0.45">
      <c r="A9323"/>
    </row>
    <row r="9324" spans="1:1" x14ac:dyDescent="0.45">
      <c r="A9324"/>
    </row>
    <row r="9325" spans="1:1" x14ac:dyDescent="0.45">
      <c r="A9325"/>
    </row>
    <row r="9326" spans="1:1" x14ac:dyDescent="0.45">
      <c r="A9326"/>
    </row>
    <row r="9327" spans="1:1" x14ac:dyDescent="0.45">
      <c r="A9327"/>
    </row>
    <row r="9328" spans="1:1" x14ac:dyDescent="0.45">
      <c r="A9328"/>
    </row>
    <row r="9329" spans="1:1" x14ac:dyDescent="0.45">
      <c r="A9329"/>
    </row>
    <row r="9330" spans="1:1" x14ac:dyDescent="0.45">
      <c r="A9330"/>
    </row>
    <row r="9331" spans="1:1" x14ac:dyDescent="0.45">
      <c r="A9331"/>
    </row>
    <row r="9332" spans="1:1" x14ac:dyDescent="0.45">
      <c r="A9332"/>
    </row>
    <row r="9333" spans="1:1" x14ac:dyDescent="0.45">
      <c r="A9333"/>
    </row>
    <row r="9334" spans="1:1" x14ac:dyDescent="0.45">
      <c r="A9334"/>
    </row>
    <row r="9335" spans="1:1" x14ac:dyDescent="0.45">
      <c r="A9335"/>
    </row>
    <row r="9336" spans="1:1" x14ac:dyDescent="0.45">
      <c r="A9336"/>
    </row>
    <row r="9337" spans="1:1" x14ac:dyDescent="0.45">
      <c r="A9337"/>
    </row>
    <row r="9338" spans="1:1" x14ac:dyDescent="0.45">
      <c r="A9338"/>
    </row>
    <row r="9339" spans="1:1" x14ac:dyDescent="0.45">
      <c r="A9339"/>
    </row>
    <row r="9340" spans="1:1" x14ac:dyDescent="0.45">
      <c r="A9340"/>
    </row>
    <row r="9341" spans="1:1" x14ac:dyDescent="0.45">
      <c r="A9341"/>
    </row>
    <row r="9342" spans="1:1" x14ac:dyDescent="0.45">
      <c r="A9342"/>
    </row>
    <row r="9343" spans="1:1" x14ac:dyDescent="0.45">
      <c r="A9343"/>
    </row>
    <row r="9344" spans="1:1" x14ac:dyDescent="0.45">
      <c r="A9344"/>
    </row>
    <row r="9345" spans="1:1" x14ac:dyDescent="0.45">
      <c r="A9345"/>
    </row>
    <row r="9346" spans="1:1" x14ac:dyDescent="0.45">
      <c r="A9346"/>
    </row>
    <row r="9347" spans="1:1" x14ac:dyDescent="0.45">
      <c r="A9347"/>
    </row>
    <row r="9348" spans="1:1" x14ac:dyDescent="0.45">
      <c r="A9348"/>
    </row>
    <row r="9349" spans="1:1" x14ac:dyDescent="0.45">
      <c r="A9349"/>
    </row>
    <row r="9350" spans="1:1" x14ac:dyDescent="0.45">
      <c r="A9350"/>
    </row>
    <row r="9351" spans="1:1" x14ac:dyDescent="0.45">
      <c r="A9351"/>
    </row>
    <row r="9352" spans="1:1" x14ac:dyDescent="0.45">
      <c r="A9352"/>
    </row>
    <row r="9353" spans="1:1" x14ac:dyDescent="0.45">
      <c r="A9353"/>
    </row>
    <row r="9354" spans="1:1" x14ac:dyDescent="0.45">
      <c r="A9354"/>
    </row>
    <row r="9355" spans="1:1" x14ac:dyDescent="0.45">
      <c r="A9355"/>
    </row>
    <row r="9356" spans="1:1" x14ac:dyDescent="0.45">
      <c r="A9356"/>
    </row>
    <row r="9357" spans="1:1" x14ac:dyDescent="0.45">
      <c r="A9357"/>
    </row>
    <row r="9358" spans="1:1" x14ac:dyDescent="0.45">
      <c r="A9358"/>
    </row>
    <row r="9359" spans="1:1" x14ac:dyDescent="0.45">
      <c r="A9359"/>
    </row>
    <row r="9360" spans="1:1" x14ac:dyDescent="0.45">
      <c r="A9360"/>
    </row>
    <row r="9361" spans="1:1" x14ac:dyDescent="0.45">
      <c r="A9361"/>
    </row>
    <row r="9362" spans="1:1" x14ac:dyDescent="0.45">
      <c r="A9362"/>
    </row>
    <row r="9363" spans="1:1" x14ac:dyDescent="0.45">
      <c r="A9363"/>
    </row>
    <row r="9364" spans="1:1" x14ac:dyDescent="0.45">
      <c r="A9364"/>
    </row>
    <row r="9365" spans="1:1" x14ac:dyDescent="0.45">
      <c r="A9365"/>
    </row>
    <row r="9366" spans="1:1" x14ac:dyDescent="0.45">
      <c r="A9366"/>
    </row>
    <row r="9367" spans="1:1" x14ac:dyDescent="0.45">
      <c r="A9367"/>
    </row>
    <row r="9368" spans="1:1" x14ac:dyDescent="0.45">
      <c r="A9368"/>
    </row>
    <row r="9369" spans="1:1" x14ac:dyDescent="0.45">
      <c r="A9369"/>
    </row>
    <row r="9370" spans="1:1" x14ac:dyDescent="0.45">
      <c r="A9370"/>
    </row>
    <row r="9371" spans="1:1" x14ac:dyDescent="0.45">
      <c r="A9371"/>
    </row>
    <row r="9372" spans="1:1" x14ac:dyDescent="0.45">
      <c r="A9372"/>
    </row>
    <row r="9373" spans="1:1" x14ac:dyDescent="0.45">
      <c r="A9373"/>
    </row>
    <row r="9374" spans="1:1" x14ac:dyDescent="0.45">
      <c r="A9374"/>
    </row>
    <row r="9375" spans="1:1" x14ac:dyDescent="0.45">
      <c r="A9375"/>
    </row>
    <row r="9376" spans="1:1" x14ac:dyDescent="0.45">
      <c r="A9376"/>
    </row>
    <row r="9377" spans="1:1" x14ac:dyDescent="0.45">
      <c r="A9377"/>
    </row>
    <row r="9378" spans="1:1" x14ac:dyDescent="0.45">
      <c r="A9378"/>
    </row>
    <row r="9379" spans="1:1" x14ac:dyDescent="0.45">
      <c r="A9379"/>
    </row>
    <row r="9380" spans="1:1" x14ac:dyDescent="0.45">
      <c r="A9380"/>
    </row>
    <row r="9381" spans="1:1" x14ac:dyDescent="0.45">
      <c r="A9381"/>
    </row>
    <row r="9382" spans="1:1" x14ac:dyDescent="0.45">
      <c r="A9382"/>
    </row>
    <row r="9383" spans="1:1" x14ac:dyDescent="0.45">
      <c r="A9383"/>
    </row>
    <row r="9384" spans="1:1" x14ac:dyDescent="0.45">
      <c r="A9384"/>
    </row>
    <row r="9385" spans="1:1" x14ac:dyDescent="0.45">
      <c r="A9385"/>
    </row>
    <row r="9386" spans="1:1" x14ac:dyDescent="0.45">
      <c r="A9386"/>
    </row>
    <row r="9387" spans="1:1" x14ac:dyDescent="0.45">
      <c r="A9387"/>
    </row>
    <row r="9388" spans="1:1" x14ac:dyDescent="0.45">
      <c r="A9388"/>
    </row>
    <row r="9389" spans="1:1" x14ac:dyDescent="0.45">
      <c r="A9389"/>
    </row>
    <row r="9390" spans="1:1" x14ac:dyDescent="0.45">
      <c r="A9390"/>
    </row>
    <row r="9391" spans="1:1" x14ac:dyDescent="0.45">
      <c r="A9391"/>
    </row>
    <row r="9392" spans="1:1" x14ac:dyDescent="0.45">
      <c r="A9392"/>
    </row>
    <row r="9393" spans="1:1" x14ac:dyDescent="0.45">
      <c r="A9393"/>
    </row>
    <row r="9394" spans="1:1" x14ac:dyDescent="0.45">
      <c r="A9394"/>
    </row>
    <row r="9395" spans="1:1" x14ac:dyDescent="0.45">
      <c r="A9395"/>
    </row>
    <row r="9396" spans="1:1" x14ac:dyDescent="0.45">
      <c r="A9396"/>
    </row>
    <row r="9397" spans="1:1" x14ac:dyDescent="0.45">
      <c r="A9397"/>
    </row>
    <row r="9398" spans="1:1" x14ac:dyDescent="0.45">
      <c r="A9398"/>
    </row>
    <row r="9399" spans="1:1" x14ac:dyDescent="0.45">
      <c r="A9399"/>
    </row>
    <row r="9400" spans="1:1" x14ac:dyDescent="0.45">
      <c r="A9400"/>
    </row>
    <row r="9401" spans="1:1" x14ac:dyDescent="0.45">
      <c r="A9401"/>
    </row>
    <row r="9402" spans="1:1" x14ac:dyDescent="0.45">
      <c r="A9402"/>
    </row>
    <row r="9403" spans="1:1" x14ac:dyDescent="0.45">
      <c r="A9403"/>
    </row>
    <row r="9404" spans="1:1" x14ac:dyDescent="0.45">
      <c r="A9404"/>
    </row>
    <row r="9405" spans="1:1" x14ac:dyDescent="0.45">
      <c r="A9405"/>
    </row>
    <row r="9406" spans="1:1" x14ac:dyDescent="0.45">
      <c r="A9406"/>
    </row>
    <row r="9407" spans="1:1" x14ac:dyDescent="0.45">
      <c r="A9407"/>
    </row>
    <row r="9408" spans="1:1" x14ac:dyDescent="0.45">
      <c r="A9408"/>
    </row>
    <row r="9409" spans="1:1" x14ac:dyDescent="0.45">
      <c r="A9409"/>
    </row>
    <row r="9410" spans="1:1" x14ac:dyDescent="0.45">
      <c r="A9410"/>
    </row>
    <row r="9411" spans="1:1" x14ac:dyDescent="0.45">
      <c r="A9411"/>
    </row>
    <row r="9412" spans="1:1" x14ac:dyDescent="0.45">
      <c r="A9412"/>
    </row>
    <row r="9413" spans="1:1" x14ac:dyDescent="0.45">
      <c r="A9413"/>
    </row>
    <row r="9414" spans="1:1" x14ac:dyDescent="0.45">
      <c r="A9414"/>
    </row>
    <row r="9415" spans="1:1" x14ac:dyDescent="0.45">
      <c r="A9415"/>
    </row>
    <row r="9416" spans="1:1" x14ac:dyDescent="0.45">
      <c r="A9416"/>
    </row>
    <row r="9417" spans="1:1" x14ac:dyDescent="0.45">
      <c r="A9417"/>
    </row>
    <row r="9418" spans="1:1" x14ac:dyDescent="0.45">
      <c r="A9418"/>
    </row>
    <row r="9419" spans="1:1" x14ac:dyDescent="0.45">
      <c r="A9419"/>
    </row>
    <row r="9420" spans="1:1" x14ac:dyDescent="0.45">
      <c r="A9420"/>
    </row>
    <row r="9421" spans="1:1" x14ac:dyDescent="0.45">
      <c r="A9421"/>
    </row>
    <row r="9422" spans="1:1" x14ac:dyDescent="0.45">
      <c r="A9422"/>
    </row>
    <row r="9423" spans="1:1" x14ac:dyDescent="0.45">
      <c r="A9423"/>
    </row>
    <row r="9424" spans="1:1" x14ac:dyDescent="0.45">
      <c r="A9424"/>
    </row>
    <row r="9425" spans="1:1" x14ac:dyDescent="0.45">
      <c r="A9425"/>
    </row>
    <row r="9426" spans="1:1" x14ac:dyDescent="0.45">
      <c r="A9426"/>
    </row>
    <row r="9427" spans="1:1" x14ac:dyDescent="0.45">
      <c r="A9427"/>
    </row>
    <row r="9428" spans="1:1" x14ac:dyDescent="0.45">
      <c r="A9428"/>
    </row>
    <row r="9429" spans="1:1" x14ac:dyDescent="0.45">
      <c r="A9429"/>
    </row>
    <row r="9430" spans="1:1" x14ac:dyDescent="0.45">
      <c r="A9430"/>
    </row>
    <row r="9431" spans="1:1" x14ac:dyDescent="0.45">
      <c r="A9431"/>
    </row>
    <row r="9432" spans="1:1" x14ac:dyDescent="0.45">
      <c r="A9432"/>
    </row>
    <row r="9433" spans="1:1" x14ac:dyDescent="0.45">
      <c r="A9433"/>
    </row>
    <row r="9434" spans="1:1" x14ac:dyDescent="0.45">
      <c r="A9434"/>
    </row>
    <row r="9435" spans="1:1" x14ac:dyDescent="0.45">
      <c r="A9435"/>
    </row>
    <row r="9436" spans="1:1" x14ac:dyDescent="0.45">
      <c r="A9436"/>
    </row>
    <row r="9437" spans="1:1" x14ac:dyDescent="0.45">
      <c r="A9437"/>
    </row>
    <row r="9438" spans="1:1" x14ac:dyDescent="0.45">
      <c r="A9438"/>
    </row>
    <row r="9439" spans="1:1" x14ac:dyDescent="0.45">
      <c r="A9439"/>
    </row>
    <row r="9440" spans="1:1" x14ac:dyDescent="0.45">
      <c r="A9440"/>
    </row>
    <row r="9441" spans="1:1" x14ac:dyDescent="0.45">
      <c r="A9441"/>
    </row>
    <row r="9442" spans="1:1" x14ac:dyDescent="0.45">
      <c r="A9442"/>
    </row>
    <row r="9443" spans="1:1" x14ac:dyDescent="0.45">
      <c r="A9443"/>
    </row>
    <row r="9444" spans="1:1" x14ac:dyDescent="0.45">
      <c r="A9444"/>
    </row>
    <row r="9445" spans="1:1" x14ac:dyDescent="0.45">
      <c r="A9445"/>
    </row>
    <row r="9446" spans="1:1" x14ac:dyDescent="0.45">
      <c r="A9446"/>
    </row>
    <row r="9447" spans="1:1" x14ac:dyDescent="0.45">
      <c r="A9447"/>
    </row>
    <row r="9448" spans="1:1" x14ac:dyDescent="0.45">
      <c r="A9448"/>
    </row>
    <row r="9449" spans="1:1" x14ac:dyDescent="0.45">
      <c r="A9449"/>
    </row>
    <row r="9450" spans="1:1" x14ac:dyDescent="0.45">
      <c r="A9450"/>
    </row>
    <row r="9451" spans="1:1" x14ac:dyDescent="0.45">
      <c r="A9451"/>
    </row>
    <row r="9452" spans="1:1" x14ac:dyDescent="0.45">
      <c r="A9452"/>
    </row>
    <row r="9453" spans="1:1" x14ac:dyDescent="0.45">
      <c r="A9453"/>
    </row>
    <row r="9454" spans="1:1" x14ac:dyDescent="0.45">
      <c r="A9454"/>
    </row>
    <row r="9455" spans="1:1" x14ac:dyDescent="0.45">
      <c r="A9455"/>
    </row>
    <row r="9456" spans="1:1" x14ac:dyDescent="0.45">
      <c r="A9456"/>
    </row>
    <row r="9457" spans="1:1" x14ac:dyDescent="0.45">
      <c r="A9457"/>
    </row>
    <row r="9458" spans="1:1" x14ac:dyDescent="0.45">
      <c r="A9458"/>
    </row>
    <row r="9459" spans="1:1" x14ac:dyDescent="0.45">
      <c r="A9459"/>
    </row>
    <row r="9460" spans="1:1" x14ac:dyDescent="0.45">
      <c r="A9460"/>
    </row>
    <row r="9461" spans="1:1" x14ac:dyDescent="0.45">
      <c r="A9461"/>
    </row>
    <row r="9462" spans="1:1" x14ac:dyDescent="0.45">
      <c r="A9462"/>
    </row>
    <row r="9463" spans="1:1" x14ac:dyDescent="0.45">
      <c r="A9463"/>
    </row>
    <row r="9464" spans="1:1" x14ac:dyDescent="0.45">
      <c r="A9464"/>
    </row>
    <row r="9465" spans="1:1" x14ac:dyDescent="0.45">
      <c r="A9465"/>
    </row>
    <row r="9466" spans="1:1" x14ac:dyDescent="0.45">
      <c r="A9466"/>
    </row>
    <row r="9467" spans="1:1" x14ac:dyDescent="0.45">
      <c r="A9467"/>
    </row>
    <row r="9468" spans="1:1" x14ac:dyDescent="0.45">
      <c r="A9468"/>
    </row>
    <row r="9469" spans="1:1" x14ac:dyDescent="0.45">
      <c r="A9469"/>
    </row>
    <row r="9470" spans="1:1" x14ac:dyDescent="0.45">
      <c r="A9470"/>
    </row>
    <row r="9471" spans="1:1" x14ac:dyDescent="0.45">
      <c r="A9471"/>
    </row>
    <row r="9472" spans="1:1" x14ac:dyDescent="0.45">
      <c r="A9472"/>
    </row>
    <row r="9473" spans="1:1" x14ac:dyDescent="0.45">
      <c r="A9473"/>
    </row>
    <row r="9474" spans="1:1" x14ac:dyDescent="0.45">
      <c r="A9474"/>
    </row>
    <row r="9475" spans="1:1" x14ac:dyDescent="0.45">
      <c r="A9475"/>
    </row>
    <row r="9476" spans="1:1" x14ac:dyDescent="0.45">
      <c r="A9476"/>
    </row>
    <row r="9477" spans="1:1" x14ac:dyDescent="0.45">
      <c r="A9477"/>
    </row>
    <row r="9478" spans="1:1" x14ac:dyDescent="0.45">
      <c r="A9478"/>
    </row>
    <row r="9479" spans="1:1" x14ac:dyDescent="0.45">
      <c r="A9479"/>
    </row>
    <row r="9480" spans="1:1" x14ac:dyDescent="0.45">
      <c r="A9480"/>
    </row>
    <row r="9481" spans="1:1" x14ac:dyDescent="0.45">
      <c r="A9481"/>
    </row>
    <row r="9482" spans="1:1" x14ac:dyDescent="0.45">
      <c r="A9482"/>
    </row>
    <row r="9483" spans="1:1" x14ac:dyDescent="0.45">
      <c r="A9483"/>
    </row>
    <row r="9484" spans="1:1" x14ac:dyDescent="0.45">
      <c r="A9484"/>
    </row>
    <row r="9485" spans="1:1" x14ac:dyDescent="0.45">
      <c r="A9485"/>
    </row>
    <row r="9486" spans="1:1" x14ac:dyDescent="0.45">
      <c r="A9486"/>
    </row>
    <row r="9487" spans="1:1" x14ac:dyDescent="0.45">
      <c r="A9487"/>
    </row>
    <row r="9488" spans="1:1" x14ac:dyDescent="0.45">
      <c r="A9488"/>
    </row>
    <row r="9489" spans="1:1" x14ac:dyDescent="0.45">
      <c r="A9489"/>
    </row>
    <row r="9490" spans="1:1" x14ac:dyDescent="0.45">
      <c r="A9490"/>
    </row>
    <row r="9491" spans="1:1" x14ac:dyDescent="0.45">
      <c r="A9491"/>
    </row>
    <row r="9492" spans="1:1" x14ac:dyDescent="0.45">
      <c r="A9492"/>
    </row>
    <row r="9493" spans="1:1" x14ac:dyDescent="0.45">
      <c r="A9493"/>
    </row>
    <row r="9494" spans="1:1" x14ac:dyDescent="0.45">
      <c r="A9494"/>
    </row>
    <row r="9495" spans="1:1" x14ac:dyDescent="0.45">
      <c r="A9495"/>
    </row>
    <row r="9496" spans="1:1" x14ac:dyDescent="0.45">
      <c r="A9496"/>
    </row>
    <row r="9497" spans="1:1" x14ac:dyDescent="0.45">
      <c r="A9497"/>
    </row>
    <row r="9498" spans="1:1" x14ac:dyDescent="0.45">
      <c r="A9498"/>
    </row>
    <row r="9499" spans="1:1" x14ac:dyDescent="0.45">
      <c r="A9499"/>
    </row>
    <row r="9500" spans="1:1" x14ac:dyDescent="0.45">
      <c r="A9500"/>
    </row>
    <row r="9501" spans="1:1" x14ac:dyDescent="0.45">
      <c r="A9501"/>
    </row>
    <row r="9502" spans="1:1" x14ac:dyDescent="0.45">
      <c r="A9502"/>
    </row>
    <row r="9503" spans="1:1" x14ac:dyDescent="0.45">
      <c r="A9503"/>
    </row>
    <row r="9504" spans="1:1" x14ac:dyDescent="0.45">
      <c r="A9504"/>
    </row>
    <row r="9505" spans="1:1" x14ac:dyDescent="0.45">
      <c r="A9505"/>
    </row>
    <row r="9506" spans="1:1" x14ac:dyDescent="0.45">
      <c r="A9506"/>
    </row>
    <row r="9507" spans="1:1" x14ac:dyDescent="0.45">
      <c r="A9507"/>
    </row>
    <row r="9508" spans="1:1" x14ac:dyDescent="0.45">
      <c r="A9508"/>
    </row>
    <row r="9509" spans="1:1" x14ac:dyDescent="0.45">
      <c r="A9509"/>
    </row>
    <row r="9510" spans="1:1" x14ac:dyDescent="0.45">
      <c r="A9510"/>
    </row>
    <row r="9511" spans="1:1" x14ac:dyDescent="0.45">
      <c r="A9511"/>
    </row>
    <row r="9512" spans="1:1" x14ac:dyDescent="0.45">
      <c r="A9512"/>
    </row>
    <row r="9513" spans="1:1" x14ac:dyDescent="0.45">
      <c r="A9513"/>
    </row>
    <row r="9514" spans="1:1" x14ac:dyDescent="0.45">
      <c r="A9514"/>
    </row>
    <row r="9515" spans="1:1" x14ac:dyDescent="0.45">
      <c r="A9515"/>
    </row>
    <row r="9516" spans="1:1" x14ac:dyDescent="0.45">
      <c r="A9516"/>
    </row>
    <row r="9517" spans="1:1" x14ac:dyDescent="0.45">
      <c r="A9517"/>
    </row>
    <row r="9518" spans="1:1" x14ac:dyDescent="0.45">
      <c r="A9518"/>
    </row>
    <row r="9519" spans="1:1" x14ac:dyDescent="0.45">
      <c r="A9519"/>
    </row>
    <row r="9520" spans="1:1" x14ac:dyDescent="0.45">
      <c r="A9520"/>
    </row>
    <row r="9521" spans="1:1" x14ac:dyDescent="0.45">
      <c r="A9521"/>
    </row>
    <row r="9522" spans="1:1" x14ac:dyDescent="0.45">
      <c r="A9522"/>
    </row>
    <row r="9523" spans="1:1" x14ac:dyDescent="0.45">
      <c r="A9523"/>
    </row>
    <row r="9524" spans="1:1" x14ac:dyDescent="0.45">
      <c r="A9524"/>
    </row>
    <row r="9525" spans="1:1" x14ac:dyDescent="0.45">
      <c r="A9525"/>
    </row>
    <row r="9526" spans="1:1" x14ac:dyDescent="0.45">
      <c r="A9526"/>
    </row>
    <row r="9527" spans="1:1" x14ac:dyDescent="0.45">
      <c r="A9527"/>
    </row>
    <row r="9528" spans="1:1" x14ac:dyDescent="0.45">
      <c r="A9528"/>
    </row>
    <row r="9529" spans="1:1" x14ac:dyDescent="0.45">
      <c r="A9529"/>
    </row>
    <row r="9530" spans="1:1" x14ac:dyDescent="0.45">
      <c r="A9530"/>
    </row>
    <row r="9531" spans="1:1" x14ac:dyDescent="0.45">
      <c r="A9531"/>
    </row>
    <row r="9532" spans="1:1" x14ac:dyDescent="0.45">
      <c r="A9532"/>
    </row>
    <row r="9533" spans="1:1" x14ac:dyDescent="0.45">
      <c r="A9533"/>
    </row>
    <row r="9534" spans="1:1" x14ac:dyDescent="0.45">
      <c r="A9534"/>
    </row>
    <row r="9535" spans="1:1" x14ac:dyDescent="0.45">
      <c r="A9535"/>
    </row>
    <row r="9536" spans="1:1" x14ac:dyDescent="0.45">
      <c r="A9536"/>
    </row>
    <row r="9537" spans="1:1" x14ac:dyDescent="0.45">
      <c r="A9537"/>
    </row>
    <row r="9538" spans="1:1" x14ac:dyDescent="0.45">
      <c r="A9538"/>
    </row>
    <row r="9539" spans="1:1" x14ac:dyDescent="0.45">
      <c r="A9539"/>
    </row>
    <row r="9540" spans="1:1" x14ac:dyDescent="0.45">
      <c r="A9540"/>
    </row>
    <row r="9541" spans="1:1" x14ac:dyDescent="0.45">
      <c r="A9541"/>
    </row>
    <row r="9542" spans="1:1" x14ac:dyDescent="0.45">
      <c r="A9542"/>
    </row>
    <row r="9543" spans="1:1" x14ac:dyDescent="0.45">
      <c r="A9543"/>
    </row>
    <row r="9544" spans="1:1" x14ac:dyDescent="0.45">
      <c r="A9544"/>
    </row>
    <row r="9545" spans="1:1" x14ac:dyDescent="0.45">
      <c r="A9545"/>
    </row>
    <row r="9546" spans="1:1" x14ac:dyDescent="0.45">
      <c r="A9546"/>
    </row>
    <row r="9547" spans="1:1" x14ac:dyDescent="0.45">
      <c r="A9547"/>
    </row>
    <row r="9548" spans="1:1" x14ac:dyDescent="0.45">
      <c r="A9548"/>
    </row>
    <row r="9549" spans="1:1" x14ac:dyDescent="0.45">
      <c r="A9549"/>
    </row>
    <row r="9550" spans="1:1" x14ac:dyDescent="0.45">
      <c r="A9550"/>
    </row>
    <row r="9551" spans="1:1" x14ac:dyDescent="0.45">
      <c r="A9551"/>
    </row>
    <row r="9552" spans="1:1" x14ac:dyDescent="0.45">
      <c r="A9552"/>
    </row>
    <row r="9553" spans="1:1" x14ac:dyDescent="0.45">
      <c r="A9553"/>
    </row>
    <row r="9554" spans="1:1" x14ac:dyDescent="0.45">
      <c r="A9554"/>
    </row>
    <row r="9555" spans="1:1" x14ac:dyDescent="0.45">
      <c r="A9555"/>
    </row>
    <row r="9556" spans="1:1" x14ac:dyDescent="0.45">
      <c r="A9556"/>
    </row>
    <row r="9557" spans="1:1" x14ac:dyDescent="0.45">
      <c r="A9557"/>
    </row>
    <row r="9558" spans="1:1" x14ac:dyDescent="0.45">
      <c r="A9558"/>
    </row>
    <row r="9559" spans="1:1" x14ac:dyDescent="0.45">
      <c r="A9559"/>
    </row>
    <row r="9560" spans="1:1" x14ac:dyDescent="0.45">
      <c r="A9560"/>
    </row>
    <row r="9561" spans="1:1" x14ac:dyDescent="0.45">
      <c r="A9561"/>
    </row>
    <row r="9562" spans="1:1" x14ac:dyDescent="0.45">
      <c r="A9562"/>
    </row>
    <row r="9563" spans="1:1" x14ac:dyDescent="0.45">
      <c r="A9563"/>
    </row>
    <row r="9564" spans="1:1" x14ac:dyDescent="0.45">
      <c r="A9564"/>
    </row>
    <row r="9565" spans="1:1" x14ac:dyDescent="0.45">
      <c r="A9565"/>
    </row>
    <row r="9566" spans="1:1" x14ac:dyDescent="0.45">
      <c r="A9566"/>
    </row>
    <row r="9567" spans="1:1" x14ac:dyDescent="0.45">
      <c r="A9567"/>
    </row>
    <row r="9568" spans="1:1" x14ac:dyDescent="0.45">
      <c r="A9568"/>
    </row>
    <row r="9569" spans="1:1" x14ac:dyDescent="0.45">
      <c r="A9569"/>
    </row>
    <row r="9570" spans="1:1" x14ac:dyDescent="0.45">
      <c r="A9570"/>
    </row>
    <row r="9571" spans="1:1" x14ac:dyDescent="0.45">
      <c r="A9571"/>
    </row>
    <row r="9572" spans="1:1" x14ac:dyDescent="0.45">
      <c r="A9572"/>
    </row>
    <row r="9573" spans="1:1" x14ac:dyDescent="0.45">
      <c r="A9573"/>
    </row>
    <row r="9574" spans="1:1" x14ac:dyDescent="0.45">
      <c r="A9574"/>
    </row>
    <row r="9575" spans="1:1" x14ac:dyDescent="0.45">
      <c r="A9575"/>
    </row>
    <row r="9576" spans="1:1" x14ac:dyDescent="0.45">
      <c r="A9576"/>
    </row>
    <row r="9577" spans="1:1" x14ac:dyDescent="0.45">
      <c r="A9577"/>
    </row>
    <row r="9578" spans="1:1" x14ac:dyDescent="0.45">
      <c r="A9578"/>
    </row>
    <row r="9579" spans="1:1" x14ac:dyDescent="0.45">
      <c r="A9579"/>
    </row>
    <row r="9580" spans="1:1" x14ac:dyDescent="0.45">
      <c r="A9580"/>
    </row>
    <row r="9581" spans="1:1" x14ac:dyDescent="0.45">
      <c r="A9581"/>
    </row>
    <row r="9582" spans="1:1" x14ac:dyDescent="0.45">
      <c r="A9582"/>
    </row>
    <row r="9583" spans="1:1" x14ac:dyDescent="0.45">
      <c r="A9583"/>
    </row>
    <row r="9584" spans="1:1" x14ac:dyDescent="0.45">
      <c r="A9584"/>
    </row>
    <row r="9585" spans="1:1" x14ac:dyDescent="0.45">
      <c r="A9585"/>
    </row>
    <row r="9586" spans="1:1" x14ac:dyDescent="0.45">
      <c r="A9586"/>
    </row>
    <row r="9587" spans="1:1" x14ac:dyDescent="0.45">
      <c r="A9587"/>
    </row>
    <row r="9588" spans="1:1" x14ac:dyDescent="0.45">
      <c r="A9588"/>
    </row>
    <row r="9589" spans="1:1" x14ac:dyDescent="0.45">
      <c r="A9589"/>
    </row>
    <row r="9590" spans="1:1" x14ac:dyDescent="0.45">
      <c r="A9590"/>
    </row>
    <row r="9591" spans="1:1" x14ac:dyDescent="0.45">
      <c r="A9591"/>
    </row>
    <row r="9592" spans="1:1" x14ac:dyDescent="0.45">
      <c r="A9592"/>
    </row>
    <row r="9593" spans="1:1" x14ac:dyDescent="0.45">
      <c r="A9593"/>
    </row>
    <row r="9594" spans="1:1" x14ac:dyDescent="0.45">
      <c r="A9594"/>
    </row>
    <row r="9595" spans="1:1" x14ac:dyDescent="0.45">
      <c r="A9595"/>
    </row>
    <row r="9596" spans="1:1" x14ac:dyDescent="0.45">
      <c r="A9596"/>
    </row>
    <row r="9597" spans="1:1" x14ac:dyDescent="0.45">
      <c r="A9597"/>
    </row>
    <row r="9598" spans="1:1" x14ac:dyDescent="0.45">
      <c r="A9598"/>
    </row>
    <row r="9599" spans="1:1" x14ac:dyDescent="0.45">
      <c r="A9599"/>
    </row>
    <row r="9600" spans="1:1" x14ac:dyDescent="0.45">
      <c r="A9600"/>
    </row>
    <row r="9601" spans="1:1" x14ac:dyDescent="0.45">
      <c r="A9601"/>
    </row>
    <row r="9602" spans="1:1" x14ac:dyDescent="0.45">
      <c r="A9602"/>
    </row>
    <row r="9603" spans="1:1" x14ac:dyDescent="0.45">
      <c r="A9603"/>
    </row>
    <row r="9604" spans="1:1" x14ac:dyDescent="0.45">
      <c r="A9604"/>
    </row>
    <row r="9605" spans="1:1" x14ac:dyDescent="0.45">
      <c r="A9605"/>
    </row>
    <row r="9606" spans="1:1" x14ac:dyDescent="0.45">
      <c r="A9606"/>
    </row>
    <row r="9607" spans="1:1" x14ac:dyDescent="0.45">
      <c r="A9607"/>
    </row>
    <row r="9608" spans="1:1" x14ac:dyDescent="0.45">
      <c r="A9608"/>
    </row>
    <row r="9609" spans="1:1" x14ac:dyDescent="0.45">
      <c r="A9609"/>
    </row>
    <row r="9610" spans="1:1" x14ac:dyDescent="0.45">
      <c r="A9610"/>
    </row>
    <row r="9611" spans="1:1" x14ac:dyDescent="0.45">
      <c r="A9611"/>
    </row>
    <row r="9612" spans="1:1" x14ac:dyDescent="0.45">
      <c r="A9612"/>
    </row>
    <row r="9613" spans="1:1" x14ac:dyDescent="0.45">
      <c r="A9613"/>
    </row>
    <row r="9614" spans="1:1" x14ac:dyDescent="0.45">
      <c r="A9614"/>
    </row>
    <row r="9615" spans="1:1" x14ac:dyDescent="0.45">
      <c r="A9615"/>
    </row>
    <row r="9616" spans="1:1" x14ac:dyDescent="0.45">
      <c r="A9616"/>
    </row>
    <row r="9617" spans="1:1" x14ac:dyDescent="0.45">
      <c r="A9617"/>
    </row>
    <row r="9618" spans="1:1" x14ac:dyDescent="0.45">
      <c r="A9618"/>
    </row>
    <row r="9619" spans="1:1" x14ac:dyDescent="0.45">
      <c r="A9619"/>
    </row>
    <row r="9620" spans="1:1" x14ac:dyDescent="0.45">
      <c r="A9620"/>
    </row>
    <row r="9621" spans="1:1" x14ac:dyDescent="0.45">
      <c r="A9621"/>
    </row>
    <row r="9622" spans="1:1" x14ac:dyDescent="0.45">
      <c r="A9622"/>
    </row>
    <row r="9623" spans="1:1" x14ac:dyDescent="0.45">
      <c r="A9623"/>
    </row>
    <row r="9624" spans="1:1" x14ac:dyDescent="0.45">
      <c r="A9624"/>
    </row>
    <row r="9625" spans="1:1" x14ac:dyDescent="0.45">
      <c r="A9625"/>
    </row>
    <row r="9626" spans="1:1" x14ac:dyDescent="0.45">
      <c r="A9626"/>
    </row>
    <row r="9627" spans="1:1" x14ac:dyDescent="0.45">
      <c r="A9627"/>
    </row>
    <row r="9628" spans="1:1" x14ac:dyDescent="0.45">
      <c r="A9628"/>
    </row>
    <row r="9629" spans="1:1" x14ac:dyDescent="0.45">
      <c r="A9629"/>
    </row>
    <row r="9630" spans="1:1" x14ac:dyDescent="0.45">
      <c r="A9630"/>
    </row>
    <row r="9631" spans="1:1" x14ac:dyDescent="0.45">
      <c r="A9631"/>
    </row>
    <row r="9632" spans="1:1" x14ac:dyDescent="0.45">
      <c r="A9632"/>
    </row>
    <row r="9633" spans="1:1" x14ac:dyDescent="0.45">
      <c r="A9633"/>
    </row>
    <row r="9634" spans="1:1" x14ac:dyDescent="0.45">
      <c r="A9634"/>
    </row>
    <row r="9635" spans="1:1" x14ac:dyDescent="0.45">
      <c r="A9635"/>
    </row>
    <row r="9636" spans="1:1" x14ac:dyDescent="0.45">
      <c r="A9636"/>
    </row>
    <row r="9637" spans="1:1" x14ac:dyDescent="0.45">
      <c r="A9637"/>
    </row>
    <row r="9638" spans="1:1" x14ac:dyDescent="0.45">
      <c r="A9638"/>
    </row>
    <row r="9639" spans="1:1" x14ac:dyDescent="0.45">
      <c r="A9639"/>
    </row>
    <row r="9640" spans="1:1" x14ac:dyDescent="0.45">
      <c r="A9640"/>
    </row>
    <row r="9641" spans="1:1" x14ac:dyDescent="0.45">
      <c r="A9641"/>
    </row>
    <row r="9642" spans="1:1" x14ac:dyDescent="0.45">
      <c r="A9642"/>
    </row>
    <row r="9643" spans="1:1" x14ac:dyDescent="0.45">
      <c r="A9643"/>
    </row>
    <row r="9644" spans="1:1" x14ac:dyDescent="0.45">
      <c r="A9644"/>
    </row>
    <row r="9645" spans="1:1" x14ac:dyDescent="0.45">
      <c r="A9645"/>
    </row>
    <row r="9646" spans="1:1" x14ac:dyDescent="0.45">
      <c r="A9646"/>
    </row>
    <row r="9647" spans="1:1" x14ac:dyDescent="0.45">
      <c r="A9647"/>
    </row>
    <row r="9648" spans="1:1" x14ac:dyDescent="0.45">
      <c r="A9648"/>
    </row>
    <row r="9649" spans="1:1" x14ac:dyDescent="0.45">
      <c r="A9649"/>
    </row>
    <row r="9650" spans="1:1" x14ac:dyDescent="0.45">
      <c r="A9650"/>
    </row>
    <row r="9651" spans="1:1" x14ac:dyDescent="0.45">
      <c r="A9651"/>
    </row>
    <row r="9652" spans="1:1" x14ac:dyDescent="0.45">
      <c r="A9652"/>
    </row>
    <row r="9653" spans="1:1" x14ac:dyDescent="0.45">
      <c r="A9653"/>
    </row>
    <row r="9654" spans="1:1" x14ac:dyDescent="0.45">
      <c r="A9654"/>
    </row>
    <row r="9655" spans="1:1" x14ac:dyDescent="0.45">
      <c r="A9655"/>
    </row>
    <row r="9656" spans="1:1" x14ac:dyDescent="0.45">
      <c r="A9656"/>
    </row>
    <row r="9657" spans="1:1" x14ac:dyDescent="0.45">
      <c r="A9657"/>
    </row>
    <row r="9658" spans="1:1" x14ac:dyDescent="0.45">
      <c r="A9658"/>
    </row>
    <row r="9659" spans="1:1" x14ac:dyDescent="0.45">
      <c r="A9659"/>
    </row>
    <row r="9660" spans="1:1" x14ac:dyDescent="0.45">
      <c r="A9660"/>
    </row>
    <row r="9661" spans="1:1" x14ac:dyDescent="0.45">
      <c r="A9661"/>
    </row>
    <row r="9662" spans="1:1" x14ac:dyDescent="0.45">
      <c r="A9662"/>
    </row>
    <row r="9663" spans="1:1" x14ac:dyDescent="0.45">
      <c r="A9663"/>
    </row>
    <row r="9664" spans="1:1" x14ac:dyDescent="0.45">
      <c r="A9664"/>
    </row>
    <row r="9665" spans="1:1" x14ac:dyDescent="0.45">
      <c r="A9665"/>
    </row>
    <row r="9666" spans="1:1" x14ac:dyDescent="0.45">
      <c r="A9666"/>
    </row>
    <row r="9667" spans="1:1" x14ac:dyDescent="0.45">
      <c r="A9667"/>
    </row>
    <row r="9668" spans="1:1" x14ac:dyDescent="0.45">
      <c r="A9668"/>
    </row>
    <row r="9669" spans="1:1" x14ac:dyDescent="0.45">
      <c r="A9669"/>
    </row>
    <row r="9670" spans="1:1" x14ac:dyDescent="0.45">
      <c r="A9670"/>
    </row>
    <row r="9671" spans="1:1" x14ac:dyDescent="0.45">
      <c r="A9671"/>
    </row>
    <row r="9672" spans="1:1" x14ac:dyDescent="0.45">
      <c r="A9672"/>
    </row>
    <row r="9673" spans="1:1" x14ac:dyDescent="0.45">
      <c r="A9673"/>
    </row>
    <row r="9674" spans="1:1" x14ac:dyDescent="0.45">
      <c r="A9674"/>
    </row>
    <row r="9675" spans="1:1" x14ac:dyDescent="0.45">
      <c r="A9675"/>
    </row>
    <row r="9676" spans="1:1" x14ac:dyDescent="0.45">
      <c r="A9676"/>
    </row>
    <row r="9677" spans="1:1" x14ac:dyDescent="0.45">
      <c r="A9677"/>
    </row>
    <row r="9678" spans="1:1" x14ac:dyDescent="0.45">
      <c r="A9678"/>
    </row>
    <row r="9679" spans="1:1" x14ac:dyDescent="0.45">
      <c r="A9679"/>
    </row>
    <row r="9680" spans="1:1" x14ac:dyDescent="0.45">
      <c r="A9680"/>
    </row>
    <row r="9681" spans="1:1" x14ac:dyDescent="0.45">
      <c r="A9681"/>
    </row>
    <row r="9682" spans="1:1" x14ac:dyDescent="0.45">
      <c r="A9682"/>
    </row>
    <row r="9683" spans="1:1" x14ac:dyDescent="0.45">
      <c r="A9683"/>
    </row>
    <row r="9684" spans="1:1" x14ac:dyDescent="0.45">
      <c r="A9684"/>
    </row>
    <row r="9685" spans="1:1" x14ac:dyDescent="0.45">
      <c r="A9685"/>
    </row>
    <row r="9686" spans="1:1" x14ac:dyDescent="0.45">
      <c r="A9686"/>
    </row>
    <row r="9687" spans="1:1" x14ac:dyDescent="0.45">
      <c r="A9687"/>
    </row>
    <row r="9688" spans="1:1" x14ac:dyDescent="0.45">
      <c r="A9688"/>
    </row>
    <row r="9689" spans="1:1" x14ac:dyDescent="0.45">
      <c r="A9689"/>
    </row>
    <row r="9690" spans="1:1" x14ac:dyDescent="0.45">
      <c r="A9690"/>
    </row>
    <row r="9691" spans="1:1" x14ac:dyDescent="0.45">
      <c r="A9691"/>
    </row>
    <row r="9692" spans="1:1" x14ac:dyDescent="0.45">
      <c r="A9692"/>
    </row>
    <row r="9693" spans="1:1" x14ac:dyDescent="0.45">
      <c r="A9693"/>
    </row>
    <row r="9694" spans="1:1" x14ac:dyDescent="0.45">
      <c r="A9694"/>
    </row>
    <row r="9695" spans="1:1" x14ac:dyDescent="0.45">
      <c r="A9695"/>
    </row>
    <row r="9696" spans="1:1" x14ac:dyDescent="0.45">
      <c r="A9696"/>
    </row>
    <row r="9697" spans="1:1" x14ac:dyDescent="0.45">
      <c r="A9697"/>
    </row>
    <row r="9698" spans="1:1" x14ac:dyDescent="0.45">
      <c r="A9698"/>
    </row>
    <row r="9699" spans="1:1" x14ac:dyDescent="0.45">
      <c r="A9699"/>
    </row>
    <row r="9700" spans="1:1" x14ac:dyDescent="0.45">
      <c r="A9700"/>
    </row>
    <row r="9701" spans="1:1" x14ac:dyDescent="0.45">
      <c r="A9701"/>
    </row>
    <row r="9702" spans="1:1" x14ac:dyDescent="0.45">
      <c r="A9702"/>
    </row>
    <row r="9703" spans="1:1" x14ac:dyDescent="0.45">
      <c r="A9703"/>
    </row>
    <row r="9704" spans="1:1" x14ac:dyDescent="0.45">
      <c r="A9704"/>
    </row>
    <row r="9705" spans="1:1" x14ac:dyDescent="0.45">
      <c r="A9705"/>
    </row>
    <row r="9706" spans="1:1" x14ac:dyDescent="0.45">
      <c r="A9706"/>
    </row>
    <row r="9707" spans="1:1" x14ac:dyDescent="0.45">
      <c r="A9707"/>
    </row>
    <row r="9708" spans="1:1" x14ac:dyDescent="0.45">
      <c r="A9708"/>
    </row>
    <row r="9709" spans="1:1" x14ac:dyDescent="0.45">
      <c r="A9709"/>
    </row>
    <row r="9710" spans="1:1" x14ac:dyDescent="0.45">
      <c r="A9710"/>
    </row>
    <row r="9711" spans="1:1" x14ac:dyDescent="0.45">
      <c r="A9711"/>
    </row>
    <row r="9712" spans="1:1" x14ac:dyDescent="0.45">
      <c r="A9712"/>
    </row>
    <row r="9713" spans="1:1" x14ac:dyDescent="0.45">
      <c r="A9713"/>
    </row>
    <row r="9714" spans="1:1" x14ac:dyDescent="0.45">
      <c r="A9714"/>
    </row>
    <row r="9715" spans="1:1" x14ac:dyDescent="0.45">
      <c r="A9715"/>
    </row>
    <row r="9716" spans="1:1" x14ac:dyDescent="0.45">
      <c r="A9716"/>
    </row>
    <row r="9717" spans="1:1" x14ac:dyDescent="0.45">
      <c r="A9717"/>
    </row>
    <row r="9718" spans="1:1" x14ac:dyDescent="0.45">
      <c r="A9718"/>
    </row>
    <row r="9719" spans="1:1" x14ac:dyDescent="0.45">
      <c r="A9719"/>
    </row>
    <row r="9720" spans="1:1" x14ac:dyDescent="0.45">
      <c r="A9720"/>
    </row>
    <row r="9721" spans="1:1" x14ac:dyDescent="0.45">
      <c r="A9721"/>
    </row>
    <row r="9722" spans="1:1" x14ac:dyDescent="0.45">
      <c r="A9722"/>
    </row>
    <row r="9723" spans="1:1" x14ac:dyDescent="0.45">
      <c r="A9723"/>
    </row>
    <row r="9724" spans="1:1" x14ac:dyDescent="0.45">
      <c r="A9724"/>
    </row>
    <row r="9725" spans="1:1" x14ac:dyDescent="0.45">
      <c r="A9725"/>
    </row>
    <row r="9726" spans="1:1" x14ac:dyDescent="0.45">
      <c r="A9726"/>
    </row>
    <row r="9727" spans="1:1" x14ac:dyDescent="0.45">
      <c r="A9727"/>
    </row>
    <row r="9728" spans="1:1" x14ac:dyDescent="0.45">
      <c r="A9728"/>
    </row>
    <row r="9729" spans="1:1" x14ac:dyDescent="0.45">
      <c r="A9729"/>
    </row>
    <row r="9730" spans="1:1" x14ac:dyDescent="0.45">
      <c r="A9730"/>
    </row>
    <row r="9731" spans="1:1" x14ac:dyDescent="0.45">
      <c r="A9731"/>
    </row>
    <row r="9732" spans="1:1" x14ac:dyDescent="0.45">
      <c r="A9732"/>
    </row>
    <row r="9733" spans="1:1" x14ac:dyDescent="0.45">
      <c r="A9733"/>
    </row>
    <row r="9734" spans="1:1" x14ac:dyDescent="0.45">
      <c r="A9734"/>
    </row>
    <row r="9735" spans="1:1" x14ac:dyDescent="0.45">
      <c r="A9735"/>
    </row>
    <row r="9736" spans="1:1" x14ac:dyDescent="0.45">
      <c r="A9736"/>
    </row>
    <row r="9737" spans="1:1" x14ac:dyDescent="0.45">
      <c r="A9737"/>
    </row>
    <row r="9738" spans="1:1" x14ac:dyDescent="0.45">
      <c r="A9738"/>
    </row>
    <row r="9739" spans="1:1" x14ac:dyDescent="0.45">
      <c r="A9739"/>
    </row>
    <row r="9740" spans="1:1" x14ac:dyDescent="0.45">
      <c r="A9740"/>
    </row>
    <row r="9741" spans="1:1" x14ac:dyDescent="0.45">
      <c r="A9741"/>
    </row>
    <row r="9742" spans="1:1" x14ac:dyDescent="0.45">
      <c r="A9742"/>
    </row>
    <row r="9743" spans="1:1" x14ac:dyDescent="0.45">
      <c r="A9743"/>
    </row>
    <row r="9744" spans="1:1" x14ac:dyDescent="0.45">
      <c r="A9744"/>
    </row>
    <row r="9745" spans="1:1" x14ac:dyDescent="0.45">
      <c r="A9745"/>
    </row>
    <row r="9746" spans="1:1" x14ac:dyDescent="0.45">
      <c r="A9746"/>
    </row>
    <row r="9747" spans="1:1" x14ac:dyDescent="0.45">
      <c r="A9747"/>
    </row>
    <row r="9748" spans="1:1" x14ac:dyDescent="0.45">
      <c r="A9748"/>
    </row>
    <row r="9749" spans="1:1" x14ac:dyDescent="0.45">
      <c r="A9749"/>
    </row>
    <row r="9750" spans="1:1" x14ac:dyDescent="0.45">
      <c r="A9750"/>
    </row>
    <row r="9751" spans="1:1" x14ac:dyDescent="0.45">
      <c r="A9751"/>
    </row>
    <row r="9752" spans="1:1" x14ac:dyDescent="0.45">
      <c r="A9752"/>
    </row>
    <row r="9753" spans="1:1" x14ac:dyDescent="0.45">
      <c r="A9753"/>
    </row>
    <row r="9754" spans="1:1" x14ac:dyDescent="0.45">
      <c r="A9754"/>
    </row>
    <row r="9755" spans="1:1" x14ac:dyDescent="0.45">
      <c r="A9755"/>
    </row>
    <row r="9756" spans="1:1" x14ac:dyDescent="0.45">
      <c r="A9756"/>
    </row>
    <row r="9757" spans="1:1" x14ac:dyDescent="0.45">
      <c r="A9757"/>
    </row>
    <row r="9758" spans="1:1" x14ac:dyDescent="0.45">
      <c r="A9758"/>
    </row>
    <row r="9759" spans="1:1" x14ac:dyDescent="0.45">
      <c r="A9759"/>
    </row>
    <row r="9760" spans="1:1" x14ac:dyDescent="0.45">
      <c r="A9760"/>
    </row>
    <row r="9761" spans="1:1" x14ac:dyDescent="0.45">
      <c r="A9761"/>
    </row>
    <row r="9762" spans="1:1" x14ac:dyDescent="0.45">
      <c r="A9762"/>
    </row>
    <row r="9763" spans="1:1" x14ac:dyDescent="0.45">
      <c r="A9763"/>
    </row>
    <row r="9764" spans="1:1" x14ac:dyDescent="0.45">
      <c r="A9764"/>
    </row>
    <row r="9765" spans="1:1" x14ac:dyDescent="0.45">
      <c r="A9765"/>
    </row>
    <row r="9766" spans="1:1" x14ac:dyDescent="0.45">
      <c r="A9766"/>
    </row>
    <row r="9767" spans="1:1" x14ac:dyDescent="0.45">
      <c r="A9767"/>
    </row>
    <row r="9768" spans="1:1" x14ac:dyDescent="0.45">
      <c r="A9768"/>
    </row>
    <row r="9769" spans="1:1" x14ac:dyDescent="0.45">
      <c r="A9769"/>
    </row>
    <row r="9770" spans="1:1" x14ac:dyDescent="0.45">
      <c r="A9770"/>
    </row>
    <row r="9771" spans="1:1" x14ac:dyDescent="0.45">
      <c r="A9771"/>
    </row>
    <row r="9772" spans="1:1" x14ac:dyDescent="0.45">
      <c r="A9772"/>
    </row>
    <row r="9773" spans="1:1" x14ac:dyDescent="0.45">
      <c r="A9773"/>
    </row>
    <row r="9774" spans="1:1" x14ac:dyDescent="0.45">
      <c r="A9774"/>
    </row>
    <row r="9775" spans="1:1" x14ac:dyDescent="0.45">
      <c r="A9775"/>
    </row>
    <row r="9776" spans="1:1" x14ac:dyDescent="0.45">
      <c r="A9776"/>
    </row>
    <row r="9777" spans="1:1" x14ac:dyDescent="0.45">
      <c r="A9777"/>
    </row>
    <row r="9778" spans="1:1" x14ac:dyDescent="0.45">
      <c r="A9778"/>
    </row>
    <row r="9779" spans="1:1" x14ac:dyDescent="0.45">
      <c r="A9779"/>
    </row>
    <row r="9780" spans="1:1" x14ac:dyDescent="0.45">
      <c r="A9780"/>
    </row>
    <row r="9781" spans="1:1" x14ac:dyDescent="0.45">
      <c r="A9781"/>
    </row>
    <row r="9782" spans="1:1" x14ac:dyDescent="0.45">
      <c r="A9782"/>
    </row>
    <row r="9783" spans="1:1" x14ac:dyDescent="0.45">
      <c r="A9783"/>
    </row>
    <row r="9784" spans="1:1" x14ac:dyDescent="0.45">
      <c r="A9784"/>
    </row>
    <row r="9785" spans="1:1" x14ac:dyDescent="0.45">
      <c r="A9785"/>
    </row>
    <row r="9786" spans="1:1" x14ac:dyDescent="0.45">
      <c r="A9786"/>
    </row>
    <row r="9787" spans="1:1" x14ac:dyDescent="0.45">
      <c r="A9787"/>
    </row>
    <row r="9788" spans="1:1" x14ac:dyDescent="0.45">
      <c r="A9788"/>
    </row>
    <row r="9789" spans="1:1" x14ac:dyDescent="0.45">
      <c r="A9789"/>
    </row>
    <row r="9790" spans="1:1" x14ac:dyDescent="0.45">
      <c r="A9790"/>
    </row>
    <row r="9791" spans="1:1" x14ac:dyDescent="0.45">
      <c r="A9791"/>
    </row>
    <row r="9792" spans="1:1" x14ac:dyDescent="0.45">
      <c r="A9792"/>
    </row>
    <row r="9793" spans="1:1" x14ac:dyDescent="0.45">
      <c r="A9793"/>
    </row>
    <row r="9794" spans="1:1" x14ac:dyDescent="0.45">
      <c r="A9794"/>
    </row>
    <row r="9795" spans="1:1" x14ac:dyDescent="0.45">
      <c r="A9795"/>
    </row>
    <row r="9796" spans="1:1" x14ac:dyDescent="0.45">
      <c r="A9796"/>
    </row>
    <row r="9797" spans="1:1" x14ac:dyDescent="0.45">
      <c r="A9797"/>
    </row>
    <row r="9798" spans="1:1" x14ac:dyDescent="0.45">
      <c r="A9798"/>
    </row>
    <row r="9799" spans="1:1" x14ac:dyDescent="0.45">
      <c r="A9799"/>
    </row>
    <row r="9800" spans="1:1" x14ac:dyDescent="0.45">
      <c r="A9800"/>
    </row>
    <row r="9801" spans="1:1" x14ac:dyDescent="0.45">
      <c r="A9801"/>
    </row>
    <row r="9802" spans="1:1" x14ac:dyDescent="0.45">
      <c r="A9802"/>
    </row>
    <row r="9803" spans="1:1" x14ac:dyDescent="0.45">
      <c r="A9803"/>
    </row>
    <row r="9804" spans="1:1" x14ac:dyDescent="0.45">
      <c r="A9804"/>
    </row>
    <row r="9805" spans="1:1" x14ac:dyDescent="0.45">
      <c r="A9805"/>
    </row>
    <row r="9806" spans="1:1" x14ac:dyDescent="0.45">
      <c r="A9806"/>
    </row>
    <row r="9807" spans="1:1" x14ac:dyDescent="0.45">
      <c r="A9807"/>
    </row>
    <row r="9808" spans="1:1" x14ac:dyDescent="0.45">
      <c r="A9808"/>
    </row>
    <row r="9809" spans="1:1" x14ac:dyDescent="0.45">
      <c r="A9809"/>
    </row>
    <row r="9810" spans="1:1" x14ac:dyDescent="0.45">
      <c r="A9810"/>
    </row>
    <row r="9811" spans="1:1" x14ac:dyDescent="0.45">
      <c r="A9811"/>
    </row>
    <row r="9812" spans="1:1" x14ac:dyDescent="0.45">
      <c r="A9812"/>
    </row>
    <row r="9813" spans="1:1" x14ac:dyDescent="0.45">
      <c r="A9813"/>
    </row>
    <row r="9814" spans="1:1" x14ac:dyDescent="0.45">
      <c r="A9814"/>
    </row>
    <row r="9815" spans="1:1" x14ac:dyDescent="0.45">
      <c r="A9815"/>
    </row>
    <row r="9816" spans="1:1" x14ac:dyDescent="0.45">
      <c r="A9816"/>
    </row>
    <row r="9817" spans="1:1" x14ac:dyDescent="0.45">
      <c r="A9817"/>
    </row>
    <row r="9818" spans="1:1" x14ac:dyDescent="0.45">
      <c r="A9818"/>
    </row>
    <row r="9819" spans="1:1" x14ac:dyDescent="0.45">
      <c r="A9819"/>
    </row>
    <row r="9820" spans="1:1" x14ac:dyDescent="0.45">
      <c r="A9820"/>
    </row>
    <row r="9821" spans="1:1" x14ac:dyDescent="0.45">
      <c r="A9821"/>
    </row>
    <row r="9822" spans="1:1" x14ac:dyDescent="0.45">
      <c r="A9822"/>
    </row>
    <row r="9823" spans="1:1" x14ac:dyDescent="0.45">
      <c r="A9823"/>
    </row>
    <row r="9824" spans="1:1" x14ac:dyDescent="0.45">
      <c r="A9824"/>
    </row>
    <row r="9825" spans="1:1" x14ac:dyDescent="0.45">
      <c r="A9825"/>
    </row>
    <row r="9826" spans="1:1" x14ac:dyDescent="0.45">
      <c r="A9826"/>
    </row>
    <row r="9827" spans="1:1" x14ac:dyDescent="0.45">
      <c r="A9827"/>
    </row>
    <row r="9828" spans="1:1" x14ac:dyDescent="0.45">
      <c r="A9828"/>
    </row>
    <row r="9829" spans="1:1" x14ac:dyDescent="0.45">
      <c r="A9829"/>
    </row>
    <row r="9830" spans="1:1" x14ac:dyDescent="0.45">
      <c r="A9830"/>
    </row>
    <row r="9831" spans="1:1" x14ac:dyDescent="0.45">
      <c r="A9831"/>
    </row>
    <row r="9832" spans="1:1" x14ac:dyDescent="0.45">
      <c r="A9832"/>
    </row>
    <row r="9833" spans="1:1" x14ac:dyDescent="0.45">
      <c r="A9833"/>
    </row>
    <row r="9834" spans="1:1" x14ac:dyDescent="0.45">
      <c r="A9834"/>
    </row>
    <row r="9835" spans="1:1" x14ac:dyDescent="0.45">
      <c r="A9835"/>
    </row>
    <row r="9836" spans="1:1" x14ac:dyDescent="0.45">
      <c r="A9836"/>
    </row>
    <row r="9837" spans="1:1" x14ac:dyDescent="0.45">
      <c r="A9837"/>
    </row>
    <row r="9838" spans="1:1" x14ac:dyDescent="0.45">
      <c r="A9838"/>
    </row>
    <row r="9839" spans="1:1" x14ac:dyDescent="0.45">
      <c r="A9839"/>
    </row>
    <row r="9840" spans="1:1" x14ac:dyDescent="0.45">
      <c r="A9840"/>
    </row>
    <row r="9841" spans="1:1" x14ac:dyDescent="0.45">
      <c r="A9841"/>
    </row>
    <row r="9842" spans="1:1" x14ac:dyDescent="0.45">
      <c r="A9842"/>
    </row>
    <row r="9843" spans="1:1" x14ac:dyDescent="0.45">
      <c r="A9843"/>
    </row>
    <row r="9844" spans="1:1" x14ac:dyDescent="0.45">
      <c r="A9844"/>
    </row>
    <row r="9845" spans="1:1" x14ac:dyDescent="0.45">
      <c r="A9845"/>
    </row>
    <row r="9846" spans="1:1" x14ac:dyDescent="0.45">
      <c r="A9846"/>
    </row>
    <row r="9847" spans="1:1" x14ac:dyDescent="0.45">
      <c r="A9847"/>
    </row>
    <row r="9848" spans="1:1" x14ac:dyDescent="0.45">
      <c r="A9848"/>
    </row>
    <row r="9849" spans="1:1" x14ac:dyDescent="0.45">
      <c r="A9849"/>
    </row>
    <row r="9850" spans="1:1" x14ac:dyDescent="0.45">
      <c r="A9850"/>
    </row>
    <row r="9851" spans="1:1" x14ac:dyDescent="0.45">
      <c r="A9851"/>
    </row>
    <row r="9852" spans="1:1" x14ac:dyDescent="0.45">
      <c r="A9852"/>
    </row>
    <row r="9853" spans="1:1" x14ac:dyDescent="0.45">
      <c r="A9853"/>
    </row>
    <row r="9854" spans="1:1" x14ac:dyDescent="0.45">
      <c r="A9854"/>
    </row>
    <row r="9855" spans="1:1" x14ac:dyDescent="0.45">
      <c r="A9855"/>
    </row>
    <row r="9856" spans="1:1" x14ac:dyDescent="0.45">
      <c r="A9856"/>
    </row>
    <row r="9857" spans="1:1" x14ac:dyDescent="0.45">
      <c r="A9857"/>
    </row>
    <row r="9858" spans="1:1" x14ac:dyDescent="0.45">
      <c r="A9858"/>
    </row>
    <row r="9859" spans="1:1" x14ac:dyDescent="0.45">
      <c r="A9859"/>
    </row>
    <row r="9860" spans="1:1" x14ac:dyDescent="0.45">
      <c r="A9860"/>
    </row>
    <row r="9861" spans="1:1" x14ac:dyDescent="0.45">
      <c r="A9861"/>
    </row>
    <row r="9862" spans="1:1" x14ac:dyDescent="0.45">
      <c r="A9862"/>
    </row>
    <row r="9863" spans="1:1" x14ac:dyDescent="0.45">
      <c r="A9863"/>
    </row>
    <row r="9864" spans="1:1" x14ac:dyDescent="0.45">
      <c r="A9864"/>
    </row>
    <row r="9865" spans="1:1" x14ac:dyDescent="0.45">
      <c r="A9865"/>
    </row>
    <row r="9866" spans="1:1" x14ac:dyDescent="0.45">
      <c r="A9866"/>
    </row>
    <row r="9867" spans="1:1" x14ac:dyDescent="0.45">
      <c r="A9867"/>
    </row>
    <row r="9868" spans="1:1" x14ac:dyDescent="0.45">
      <c r="A9868"/>
    </row>
    <row r="9869" spans="1:1" x14ac:dyDescent="0.45">
      <c r="A9869"/>
    </row>
    <row r="9870" spans="1:1" x14ac:dyDescent="0.45">
      <c r="A9870"/>
    </row>
    <row r="9871" spans="1:1" x14ac:dyDescent="0.45">
      <c r="A9871"/>
    </row>
    <row r="9872" spans="1:1" x14ac:dyDescent="0.45">
      <c r="A9872"/>
    </row>
    <row r="9873" spans="1:1" x14ac:dyDescent="0.45">
      <c r="A9873"/>
    </row>
    <row r="9874" spans="1:1" x14ac:dyDescent="0.45">
      <c r="A9874"/>
    </row>
    <row r="9875" spans="1:1" x14ac:dyDescent="0.45">
      <c r="A9875"/>
    </row>
    <row r="9876" spans="1:1" x14ac:dyDescent="0.45">
      <c r="A9876"/>
    </row>
    <row r="9877" spans="1:1" x14ac:dyDescent="0.45">
      <c r="A9877"/>
    </row>
    <row r="9878" spans="1:1" x14ac:dyDescent="0.45">
      <c r="A9878"/>
    </row>
    <row r="9879" spans="1:1" x14ac:dyDescent="0.45">
      <c r="A9879"/>
    </row>
    <row r="9880" spans="1:1" x14ac:dyDescent="0.45">
      <c r="A9880"/>
    </row>
    <row r="9881" spans="1:1" x14ac:dyDescent="0.45">
      <c r="A9881"/>
    </row>
    <row r="9882" spans="1:1" x14ac:dyDescent="0.45">
      <c r="A9882"/>
    </row>
    <row r="9883" spans="1:1" x14ac:dyDescent="0.45">
      <c r="A9883"/>
    </row>
    <row r="9884" spans="1:1" x14ac:dyDescent="0.45">
      <c r="A9884"/>
    </row>
    <row r="9885" spans="1:1" x14ac:dyDescent="0.45">
      <c r="A9885"/>
    </row>
    <row r="9886" spans="1:1" x14ac:dyDescent="0.45">
      <c r="A9886"/>
    </row>
    <row r="9887" spans="1:1" x14ac:dyDescent="0.45">
      <c r="A9887"/>
    </row>
    <row r="9888" spans="1:1" x14ac:dyDescent="0.45">
      <c r="A9888"/>
    </row>
    <row r="9889" spans="1:1" x14ac:dyDescent="0.45">
      <c r="A9889"/>
    </row>
    <row r="9890" spans="1:1" x14ac:dyDescent="0.45">
      <c r="A9890"/>
    </row>
    <row r="9891" spans="1:1" x14ac:dyDescent="0.45">
      <c r="A9891"/>
    </row>
    <row r="9892" spans="1:1" x14ac:dyDescent="0.45">
      <c r="A9892"/>
    </row>
    <row r="9893" spans="1:1" x14ac:dyDescent="0.45">
      <c r="A9893"/>
    </row>
    <row r="9894" spans="1:1" x14ac:dyDescent="0.45">
      <c r="A9894"/>
    </row>
    <row r="9895" spans="1:1" x14ac:dyDescent="0.45">
      <c r="A9895"/>
    </row>
    <row r="9896" spans="1:1" x14ac:dyDescent="0.45">
      <c r="A9896"/>
    </row>
    <row r="9897" spans="1:1" x14ac:dyDescent="0.45">
      <c r="A9897"/>
    </row>
    <row r="9898" spans="1:1" x14ac:dyDescent="0.45">
      <c r="A9898"/>
    </row>
    <row r="9899" spans="1:1" x14ac:dyDescent="0.45">
      <c r="A9899"/>
    </row>
    <row r="9900" spans="1:1" x14ac:dyDescent="0.45">
      <c r="A9900"/>
    </row>
    <row r="9901" spans="1:1" x14ac:dyDescent="0.45">
      <c r="A9901"/>
    </row>
    <row r="9902" spans="1:1" x14ac:dyDescent="0.45">
      <c r="A9902"/>
    </row>
    <row r="9903" spans="1:1" x14ac:dyDescent="0.45">
      <c r="A9903"/>
    </row>
    <row r="9904" spans="1:1" x14ac:dyDescent="0.45">
      <c r="A9904"/>
    </row>
    <row r="9905" spans="1:1" x14ac:dyDescent="0.45">
      <c r="A9905"/>
    </row>
    <row r="9906" spans="1:1" x14ac:dyDescent="0.45">
      <c r="A9906"/>
    </row>
    <row r="9907" spans="1:1" x14ac:dyDescent="0.45">
      <c r="A9907"/>
    </row>
    <row r="9908" spans="1:1" x14ac:dyDescent="0.45">
      <c r="A9908"/>
    </row>
    <row r="9909" spans="1:1" x14ac:dyDescent="0.45">
      <c r="A9909"/>
    </row>
    <row r="9910" spans="1:1" x14ac:dyDescent="0.45">
      <c r="A9910"/>
    </row>
    <row r="9911" spans="1:1" x14ac:dyDescent="0.45">
      <c r="A9911"/>
    </row>
    <row r="9912" spans="1:1" x14ac:dyDescent="0.45">
      <c r="A9912"/>
    </row>
    <row r="9913" spans="1:1" x14ac:dyDescent="0.45">
      <c r="A9913"/>
    </row>
    <row r="9914" spans="1:1" x14ac:dyDescent="0.45">
      <c r="A9914"/>
    </row>
    <row r="9915" spans="1:1" x14ac:dyDescent="0.45">
      <c r="A9915"/>
    </row>
    <row r="9916" spans="1:1" x14ac:dyDescent="0.45">
      <c r="A9916"/>
    </row>
    <row r="9917" spans="1:1" x14ac:dyDescent="0.45">
      <c r="A9917"/>
    </row>
    <row r="9918" spans="1:1" x14ac:dyDescent="0.45">
      <c r="A9918"/>
    </row>
    <row r="9919" spans="1:1" x14ac:dyDescent="0.45">
      <c r="A9919"/>
    </row>
    <row r="9920" spans="1:1" x14ac:dyDescent="0.45">
      <c r="A9920"/>
    </row>
    <row r="9921" spans="1:1" x14ac:dyDescent="0.45">
      <c r="A9921"/>
    </row>
    <row r="9922" spans="1:1" x14ac:dyDescent="0.45">
      <c r="A9922"/>
    </row>
    <row r="9923" spans="1:1" x14ac:dyDescent="0.45">
      <c r="A9923"/>
    </row>
    <row r="9924" spans="1:1" x14ac:dyDescent="0.45">
      <c r="A9924"/>
    </row>
    <row r="9925" spans="1:1" x14ac:dyDescent="0.45">
      <c r="A9925"/>
    </row>
    <row r="9926" spans="1:1" x14ac:dyDescent="0.45">
      <c r="A9926"/>
    </row>
    <row r="9927" spans="1:1" x14ac:dyDescent="0.45">
      <c r="A9927"/>
    </row>
    <row r="9928" spans="1:1" x14ac:dyDescent="0.45">
      <c r="A9928"/>
    </row>
    <row r="9929" spans="1:1" x14ac:dyDescent="0.45">
      <c r="A9929"/>
    </row>
    <row r="9930" spans="1:1" x14ac:dyDescent="0.45">
      <c r="A9930"/>
    </row>
    <row r="9931" spans="1:1" x14ac:dyDescent="0.45">
      <c r="A9931"/>
    </row>
    <row r="9932" spans="1:1" x14ac:dyDescent="0.45">
      <c r="A9932"/>
    </row>
    <row r="9933" spans="1:1" x14ac:dyDescent="0.45">
      <c r="A9933"/>
    </row>
    <row r="9934" spans="1:1" x14ac:dyDescent="0.45">
      <c r="A9934"/>
    </row>
    <row r="9935" spans="1:1" x14ac:dyDescent="0.45">
      <c r="A9935"/>
    </row>
    <row r="9936" spans="1:1" x14ac:dyDescent="0.45">
      <c r="A9936"/>
    </row>
    <row r="9937" spans="1:1" x14ac:dyDescent="0.45">
      <c r="A9937"/>
    </row>
    <row r="9938" spans="1:1" x14ac:dyDescent="0.45">
      <c r="A9938"/>
    </row>
    <row r="9939" spans="1:1" x14ac:dyDescent="0.45">
      <c r="A9939"/>
    </row>
    <row r="9940" spans="1:1" x14ac:dyDescent="0.45">
      <c r="A9940"/>
    </row>
    <row r="9941" spans="1:1" x14ac:dyDescent="0.45">
      <c r="A9941"/>
    </row>
    <row r="9942" spans="1:1" x14ac:dyDescent="0.45">
      <c r="A9942"/>
    </row>
    <row r="9943" spans="1:1" x14ac:dyDescent="0.45">
      <c r="A9943"/>
    </row>
    <row r="9944" spans="1:1" x14ac:dyDescent="0.45">
      <c r="A9944"/>
    </row>
    <row r="9945" spans="1:1" x14ac:dyDescent="0.45">
      <c r="A9945"/>
    </row>
    <row r="9946" spans="1:1" x14ac:dyDescent="0.45">
      <c r="A9946"/>
    </row>
    <row r="9947" spans="1:1" x14ac:dyDescent="0.45">
      <c r="A9947"/>
    </row>
    <row r="9948" spans="1:1" x14ac:dyDescent="0.45">
      <c r="A9948"/>
    </row>
    <row r="9949" spans="1:1" x14ac:dyDescent="0.45">
      <c r="A9949"/>
    </row>
    <row r="9950" spans="1:1" x14ac:dyDescent="0.45">
      <c r="A9950"/>
    </row>
    <row r="9951" spans="1:1" x14ac:dyDescent="0.45">
      <c r="A9951"/>
    </row>
    <row r="9952" spans="1:1" x14ac:dyDescent="0.45">
      <c r="A9952"/>
    </row>
    <row r="9953" spans="1:1" x14ac:dyDescent="0.45">
      <c r="A9953"/>
    </row>
    <row r="9954" spans="1:1" x14ac:dyDescent="0.45">
      <c r="A9954"/>
    </row>
    <row r="9955" spans="1:1" x14ac:dyDescent="0.45">
      <c r="A9955"/>
    </row>
    <row r="9956" spans="1:1" x14ac:dyDescent="0.45">
      <c r="A9956"/>
    </row>
    <row r="9957" spans="1:1" x14ac:dyDescent="0.45">
      <c r="A9957"/>
    </row>
    <row r="9958" spans="1:1" x14ac:dyDescent="0.45">
      <c r="A9958"/>
    </row>
    <row r="9959" spans="1:1" x14ac:dyDescent="0.45">
      <c r="A9959"/>
    </row>
    <row r="9960" spans="1:1" x14ac:dyDescent="0.45">
      <c r="A9960"/>
    </row>
    <row r="9961" spans="1:1" x14ac:dyDescent="0.45">
      <c r="A9961"/>
    </row>
    <row r="9962" spans="1:1" x14ac:dyDescent="0.45">
      <c r="A9962"/>
    </row>
    <row r="9963" spans="1:1" x14ac:dyDescent="0.45">
      <c r="A9963"/>
    </row>
    <row r="9964" spans="1:1" x14ac:dyDescent="0.45">
      <c r="A9964"/>
    </row>
    <row r="9965" spans="1:1" x14ac:dyDescent="0.45">
      <c r="A9965"/>
    </row>
    <row r="9966" spans="1:1" x14ac:dyDescent="0.45">
      <c r="A9966"/>
    </row>
    <row r="9967" spans="1:1" x14ac:dyDescent="0.45">
      <c r="A9967"/>
    </row>
    <row r="9968" spans="1:1" x14ac:dyDescent="0.45">
      <c r="A9968"/>
    </row>
    <row r="9969" spans="1:1" x14ac:dyDescent="0.45">
      <c r="A9969"/>
    </row>
    <row r="9970" spans="1:1" x14ac:dyDescent="0.45">
      <c r="A9970"/>
    </row>
    <row r="9971" spans="1:1" x14ac:dyDescent="0.45">
      <c r="A9971"/>
    </row>
    <row r="9972" spans="1:1" x14ac:dyDescent="0.45">
      <c r="A9972"/>
    </row>
    <row r="9973" spans="1:1" x14ac:dyDescent="0.45">
      <c r="A9973"/>
    </row>
    <row r="9974" spans="1:1" x14ac:dyDescent="0.45">
      <c r="A9974"/>
    </row>
    <row r="9975" spans="1:1" x14ac:dyDescent="0.45">
      <c r="A9975"/>
    </row>
    <row r="9976" spans="1:1" x14ac:dyDescent="0.45">
      <c r="A9976"/>
    </row>
    <row r="9977" spans="1:1" x14ac:dyDescent="0.45">
      <c r="A9977"/>
    </row>
    <row r="9978" spans="1:1" x14ac:dyDescent="0.45">
      <c r="A9978"/>
    </row>
    <row r="9979" spans="1:1" x14ac:dyDescent="0.45">
      <c r="A9979"/>
    </row>
    <row r="9980" spans="1:1" x14ac:dyDescent="0.45">
      <c r="A9980"/>
    </row>
    <row r="9981" spans="1:1" x14ac:dyDescent="0.45">
      <c r="A9981"/>
    </row>
    <row r="9982" spans="1:1" x14ac:dyDescent="0.45">
      <c r="A9982"/>
    </row>
    <row r="9983" spans="1:1" x14ac:dyDescent="0.45">
      <c r="A9983"/>
    </row>
    <row r="9984" spans="1:1" x14ac:dyDescent="0.45">
      <c r="A9984"/>
    </row>
    <row r="9985" spans="1:1" x14ac:dyDescent="0.45">
      <c r="A9985"/>
    </row>
    <row r="9986" spans="1:1" x14ac:dyDescent="0.45">
      <c r="A9986"/>
    </row>
    <row r="9987" spans="1:1" x14ac:dyDescent="0.45">
      <c r="A9987"/>
    </row>
    <row r="9988" spans="1:1" x14ac:dyDescent="0.45">
      <c r="A9988"/>
    </row>
    <row r="9989" spans="1:1" x14ac:dyDescent="0.45">
      <c r="A9989"/>
    </row>
    <row r="9990" spans="1:1" x14ac:dyDescent="0.45">
      <c r="A9990"/>
    </row>
    <row r="9991" spans="1:1" x14ac:dyDescent="0.45">
      <c r="A9991"/>
    </row>
    <row r="9992" spans="1:1" x14ac:dyDescent="0.45">
      <c r="A9992"/>
    </row>
    <row r="9993" spans="1:1" x14ac:dyDescent="0.45">
      <c r="A9993"/>
    </row>
    <row r="9994" spans="1:1" x14ac:dyDescent="0.45">
      <c r="A9994"/>
    </row>
    <row r="9995" spans="1:1" x14ac:dyDescent="0.45">
      <c r="A9995"/>
    </row>
    <row r="9996" spans="1:1" x14ac:dyDescent="0.45">
      <c r="A9996"/>
    </row>
    <row r="9997" spans="1:1" x14ac:dyDescent="0.45">
      <c r="A9997"/>
    </row>
    <row r="9998" spans="1:1" x14ac:dyDescent="0.45">
      <c r="A9998"/>
    </row>
    <row r="9999" spans="1:1" x14ac:dyDescent="0.45">
      <c r="A9999"/>
    </row>
    <row r="10000" spans="1:1" x14ac:dyDescent="0.45">
      <c r="A10000"/>
    </row>
    <row r="10001" spans="1:1" x14ac:dyDescent="0.45">
      <c r="A10001"/>
    </row>
    <row r="10002" spans="1:1" x14ac:dyDescent="0.45">
      <c r="A10002"/>
    </row>
    <row r="10003" spans="1:1" x14ac:dyDescent="0.45">
      <c r="A10003"/>
    </row>
    <row r="10004" spans="1:1" x14ac:dyDescent="0.45">
      <c r="A10004"/>
    </row>
    <row r="10005" spans="1:1" x14ac:dyDescent="0.45">
      <c r="A10005"/>
    </row>
    <row r="10006" spans="1:1" x14ac:dyDescent="0.45">
      <c r="A10006"/>
    </row>
    <row r="10007" spans="1:1" x14ac:dyDescent="0.45">
      <c r="A10007"/>
    </row>
    <row r="10008" spans="1:1" x14ac:dyDescent="0.45">
      <c r="A10008"/>
    </row>
    <row r="10009" spans="1:1" x14ac:dyDescent="0.45">
      <c r="A10009"/>
    </row>
    <row r="10010" spans="1:1" x14ac:dyDescent="0.45">
      <c r="A10010"/>
    </row>
    <row r="10011" spans="1:1" x14ac:dyDescent="0.45">
      <c r="A10011"/>
    </row>
    <row r="10012" spans="1:1" x14ac:dyDescent="0.45">
      <c r="A10012"/>
    </row>
    <row r="10013" spans="1:1" x14ac:dyDescent="0.45">
      <c r="A10013"/>
    </row>
    <row r="10014" spans="1:1" x14ac:dyDescent="0.45">
      <c r="A10014"/>
    </row>
    <row r="10015" spans="1:1" x14ac:dyDescent="0.45">
      <c r="A10015"/>
    </row>
    <row r="10016" spans="1:1" x14ac:dyDescent="0.45">
      <c r="A10016"/>
    </row>
    <row r="10017" spans="1:1" x14ac:dyDescent="0.45">
      <c r="A10017"/>
    </row>
    <row r="10018" spans="1:1" x14ac:dyDescent="0.45">
      <c r="A10018"/>
    </row>
    <row r="10019" spans="1:1" x14ac:dyDescent="0.45">
      <c r="A10019"/>
    </row>
    <row r="10020" spans="1:1" x14ac:dyDescent="0.45">
      <c r="A10020"/>
    </row>
    <row r="10021" spans="1:1" x14ac:dyDescent="0.45">
      <c r="A10021"/>
    </row>
    <row r="10022" spans="1:1" x14ac:dyDescent="0.45">
      <c r="A10022"/>
    </row>
    <row r="10023" spans="1:1" x14ac:dyDescent="0.45">
      <c r="A10023"/>
    </row>
    <row r="10024" spans="1:1" x14ac:dyDescent="0.45">
      <c r="A10024"/>
    </row>
    <row r="10025" spans="1:1" x14ac:dyDescent="0.45">
      <c r="A10025"/>
    </row>
    <row r="10026" spans="1:1" x14ac:dyDescent="0.45">
      <c r="A10026"/>
    </row>
    <row r="10027" spans="1:1" x14ac:dyDescent="0.45">
      <c r="A10027"/>
    </row>
    <row r="10028" spans="1:1" x14ac:dyDescent="0.45">
      <c r="A10028"/>
    </row>
    <row r="10029" spans="1:1" x14ac:dyDescent="0.45">
      <c r="A10029"/>
    </row>
    <row r="10030" spans="1:1" x14ac:dyDescent="0.45">
      <c r="A10030"/>
    </row>
    <row r="10031" spans="1:1" x14ac:dyDescent="0.45">
      <c r="A10031"/>
    </row>
    <row r="10032" spans="1:1" x14ac:dyDescent="0.45">
      <c r="A10032"/>
    </row>
    <row r="10033" spans="1:1" x14ac:dyDescent="0.45">
      <c r="A10033"/>
    </row>
    <row r="10034" spans="1:1" x14ac:dyDescent="0.45">
      <c r="A10034"/>
    </row>
    <row r="10035" spans="1:1" x14ac:dyDescent="0.45">
      <c r="A10035"/>
    </row>
    <row r="10036" spans="1:1" x14ac:dyDescent="0.45">
      <c r="A10036"/>
    </row>
    <row r="10037" spans="1:1" x14ac:dyDescent="0.45">
      <c r="A10037"/>
    </row>
    <row r="10038" spans="1:1" x14ac:dyDescent="0.45">
      <c r="A10038"/>
    </row>
    <row r="10039" spans="1:1" x14ac:dyDescent="0.45">
      <c r="A10039"/>
    </row>
    <row r="10040" spans="1:1" x14ac:dyDescent="0.45">
      <c r="A10040"/>
    </row>
    <row r="10041" spans="1:1" x14ac:dyDescent="0.45">
      <c r="A10041"/>
    </row>
    <row r="10042" spans="1:1" x14ac:dyDescent="0.45">
      <c r="A10042"/>
    </row>
    <row r="10043" spans="1:1" x14ac:dyDescent="0.45">
      <c r="A10043"/>
    </row>
    <row r="10044" spans="1:1" x14ac:dyDescent="0.45">
      <c r="A10044"/>
    </row>
    <row r="10045" spans="1:1" x14ac:dyDescent="0.45">
      <c r="A10045"/>
    </row>
    <row r="10046" spans="1:1" x14ac:dyDescent="0.45">
      <c r="A10046"/>
    </row>
    <row r="10047" spans="1:1" x14ac:dyDescent="0.45">
      <c r="A10047"/>
    </row>
    <row r="10048" spans="1:1" x14ac:dyDescent="0.45">
      <c r="A10048"/>
    </row>
    <row r="10049" spans="1:1" x14ac:dyDescent="0.45">
      <c r="A10049"/>
    </row>
    <row r="10050" spans="1:1" x14ac:dyDescent="0.45">
      <c r="A10050"/>
    </row>
    <row r="10051" spans="1:1" x14ac:dyDescent="0.45">
      <c r="A10051"/>
    </row>
    <row r="10052" spans="1:1" x14ac:dyDescent="0.45">
      <c r="A10052"/>
    </row>
    <row r="10053" spans="1:1" x14ac:dyDescent="0.45">
      <c r="A10053"/>
    </row>
    <row r="10054" spans="1:1" x14ac:dyDescent="0.45">
      <c r="A10054"/>
    </row>
    <row r="10055" spans="1:1" x14ac:dyDescent="0.45">
      <c r="A10055"/>
    </row>
    <row r="10056" spans="1:1" x14ac:dyDescent="0.45">
      <c r="A10056"/>
    </row>
    <row r="10057" spans="1:1" x14ac:dyDescent="0.45">
      <c r="A10057"/>
    </row>
    <row r="10058" spans="1:1" x14ac:dyDescent="0.45">
      <c r="A10058"/>
    </row>
    <row r="10059" spans="1:1" x14ac:dyDescent="0.45">
      <c r="A10059"/>
    </row>
    <row r="10060" spans="1:1" x14ac:dyDescent="0.45">
      <c r="A10060"/>
    </row>
    <row r="10061" spans="1:1" x14ac:dyDescent="0.45">
      <c r="A10061"/>
    </row>
    <row r="10062" spans="1:1" x14ac:dyDescent="0.45">
      <c r="A10062"/>
    </row>
    <row r="10063" spans="1:1" x14ac:dyDescent="0.45">
      <c r="A10063"/>
    </row>
    <row r="10064" spans="1:1" x14ac:dyDescent="0.45">
      <c r="A10064"/>
    </row>
    <row r="10065" spans="1:1" x14ac:dyDescent="0.45">
      <c r="A10065"/>
    </row>
    <row r="10066" spans="1:1" x14ac:dyDescent="0.45">
      <c r="A10066"/>
    </row>
    <row r="10067" spans="1:1" x14ac:dyDescent="0.45">
      <c r="A10067"/>
    </row>
    <row r="10068" spans="1:1" x14ac:dyDescent="0.45">
      <c r="A10068"/>
    </row>
    <row r="10069" spans="1:1" x14ac:dyDescent="0.45">
      <c r="A10069"/>
    </row>
    <row r="10070" spans="1:1" x14ac:dyDescent="0.45">
      <c r="A10070"/>
    </row>
    <row r="10071" spans="1:1" x14ac:dyDescent="0.45">
      <c r="A10071"/>
    </row>
    <row r="10072" spans="1:1" x14ac:dyDescent="0.45">
      <c r="A10072"/>
    </row>
    <row r="10073" spans="1:1" x14ac:dyDescent="0.45">
      <c r="A10073"/>
    </row>
    <row r="10074" spans="1:1" x14ac:dyDescent="0.45">
      <c r="A10074"/>
    </row>
    <row r="10075" spans="1:1" x14ac:dyDescent="0.45">
      <c r="A10075"/>
    </row>
    <row r="10076" spans="1:1" x14ac:dyDescent="0.45">
      <c r="A10076"/>
    </row>
    <row r="10077" spans="1:1" x14ac:dyDescent="0.45">
      <c r="A10077"/>
    </row>
    <row r="10078" spans="1:1" x14ac:dyDescent="0.45">
      <c r="A10078"/>
    </row>
    <row r="10079" spans="1:1" x14ac:dyDescent="0.45">
      <c r="A10079"/>
    </row>
    <row r="10080" spans="1:1" x14ac:dyDescent="0.45">
      <c r="A10080"/>
    </row>
    <row r="10081" spans="1:1" x14ac:dyDescent="0.45">
      <c r="A10081"/>
    </row>
    <row r="10082" spans="1:1" x14ac:dyDescent="0.45">
      <c r="A10082"/>
    </row>
    <row r="10083" spans="1:1" x14ac:dyDescent="0.45">
      <c r="A10083"/>
    </row>
    <row r="10084" spans="1:1" x14ac:dyDescent="0.45">
      <c r="A10084"/>
    </row>
    <row r="10085" spans="1:1" x14ac:dyDescent="0.45">
      <c r="A10085"/>
    </row>
    <row r="10086" spans="1:1" x14ac:dyDescent="0.45">
      <c r="A10086"/>
    </row>
    <row r="10087" spans="1:1" x14ac:dyDescent="0.45">
      <c r="A10087"/>
    </row>
    <row r="10088" spans="1:1" x14ac:dyDescent="0.45">
      <c r="A10088"/>
    </row>
    <row r="10089" spans="1:1" x14ac:dyDescent="0.45">
      <c r="A10089"/>
    </row>
    <row r="10090" spans="1:1" x14ac:dyDescent="0.45">
      <c r="A10090"/>
    </row>
    <row r="10091" spans="1:1" x14ac:dyDescent="0.45">
      <c r="A10091"/>
    </row>
    <row r="10092" spans="1:1" x14ac:dyDescent="0.45">
      <c r="A10092"/>
    </row>
    <row r="10093" spans="1:1" x14ac:dyDescent="0.45">
      <c r="A10093"/>
    </row>
    <row r="10094" spans="1:1" x14ac:dyDescent="0.45">
      <c r="A10094"/>
    </row>
    <row r="10095" spans="1:1" x14ac:dyDescent="0.45">
      <c r="A10095"/>
    </row>
    <row r="10096" spans="1:1" x14ac:dyDescent="0.45">
      <c r="A10096"/>
    </row>
    <row r="10097" spans="1:1" x14ac:dyDescent="0.45">
      <c r="A10097"/>
    </row>
    <row r="10098" spans="1:1" x14ac:dyDescent="0.45">
      <c r="A10098"/>
    </row>
    <row r="10099" spans="1:1" x14ac:dyDescent="0.45">
      <c r="A10099"/>
    </row>
    <row r="10100" spans="1:1" x14ac:dyDescent="0.45">
      <c r="A10100"/>
    </row>
    <row r="10101" spans="1:1" x14ac:dyDescent="0.45">
      <c r="A10101"/>
    </row>
    <row r="10102" spans="1:1" x14ac:dyDescent="0.45">
      <c r="A10102"/>
    </row>
    <row r="10103" spans="1:1" x14ac:dyDescent="0.45">
      <c r="A10103"/>
    </row>
    <row r="10104" spans="1:1" x14ac:dyDescent="0.45">
      <c r="A10104"/>
    </row>
    <row r="10105" spans="1:1" x14ac:dyDescent="0.45">
      <c r="A10105"/>
    </row>
    <row r="10106" spans="1:1" x14ac:dyDescent="0.45">
      <c r="A10106"/>
    </row>
    <row r="10107" spans="1:1" x14ac:dyDescent="0.45">
      <c r="A10107"/>
    </row>
    <row r="10108" spans="1:1" x14ac:dyDescent="0.45">
      <c r="A10108"/>
    </row>
    <row r="10109" spans="1:1" x14ac:dyDescent="0.45">
      <c r="A10109"/>
    </row>
    <row r="10110" spans="1:1" x14ac:dyDescent="0.45">
      <c r="A10110"/>
    </row>
    <row r="10111" spans="1:1" x14ac:dyDescent="0.45">
      <c r="A10111"/>
    </row>
    <row r="10112" spans="1:1" x14ac:dyDescent="0.45">
      <c r="A10112"/>
    </row>
    <row r="10113" spans="1:1" x14ac:dyDescent="0.45">
      <c r="A10113"/>
    </row>
    <row r="10114" spans="1:1" x14ac:dyDescent="0.45">
      <c r="A10114"/>
    </row>
    <row r="10115" spans="1:1" x14ac:dyDescent="0.45">
      <c r="A10115"/>
    </row>
    <row r="10116" spans="1:1" x14ac:dyDescent="0.45">
      <c r="A10116"/>
    </row>
    <row r="10117" spans="1:1" x14ac:dyDescent="0.45">
      <c r="A10117"/>
    </row>
    <row r="10118" spans="1:1" x14ac:dyDescent="0.45">
      <c r="A10118"/>
    </row>
    <row r="10119" spans="1:1" x14ac:dyDescent="0.45">
      <c r="A10119"/>
    </row>
    <row r="10120" spans="1:1" x14ac:dyDescent="0.45">
      <c r="A10120"/>
    </row>
    <row r="10121" spans="1:1" x14ac:dyDescent="0.45">
      <c r="A10121"/>
    </row>
    <row r="10122" spans="1:1" x14ac:dyDescent="0.45">
      <c r="A10122"/>
    </row>
    <row r="10123" spans="1:1" x14ac:dyDescent="0.45">
      <c r="A10123"/>
    </row>
    <row r="10124" spans="1:1" x14ac:dyDescent="0.45">
      <c r="A10124"/>
    </row>
    <row r="10125" spans="1:1" x14ac:dyDescent="0.45">
      <c r="A10125"/>
    </row>
    <row r="10126" spans="1:1" x14ac:dyDescent="0.45">
      <c r="A10126"/>
    </row>
    <row r="10127" spans="1:1" x14ac:dyDescent="0.45">
      <c r="A10127"/>
    </row>
    <row r="10128" spans="1:1" x14ac:dyDescent="0.45">
      <c r="A10128"/>
    </row>
    <row r="10129" spans="1:1" x14ac:dyDescent="0.45">
      <c r="A10129"/>
    </row>
    <row r="10130" spans="1:1" x14ac:dyDescent="0.45">
      <c r="A10130"/>
    </row>
    <row r="10131" spans="1:1" x14ac:dyDescent="0.45">
      <c r="A10131"/>
    </row>
    <row r="10132" spans="1:1" x14ac:dyDescent="0.45">
      <c r="A10132"/>
    </row>
    <row r="10133" spans="1:1" x14ac:dyDescent="0.45">
      <c r="A10133"/>
    </row>
    <row r="10134" spans="1:1" x14ac:dyDescent="0.45">
      <c r="A10134"/>
    </row>
    <row r="10135" spans="1:1" x14ac:dyDescent="0.45">
      <c r="A10135"/>
    </row>
    <row r="10136" spans="1:1" x14ac:dyDescent="0.45">
      <c r="A10136"/>
    </row>
    <row r="10137" spans="1:1" x14ac:dyDescent="0.45">
      <c r="A10137"/>
    </row>
    <row r="10138" spans="1:1" x14ac:dyDescent="0.45">
      <c r="A10138"/>
    </row>
    <row r="10139" spans="1:1" x14ac:dyDescent="0.45">
      <c r="A10139"/>
    </row>
    <row r="10140" spans="1:1" x14ac:dyDescent="0.45">
      <c r="A10140"/>
    </row>
    <row r="10141" spans="1:1" x14ac:dyDescent="0.45">
      <c r="A10141"/>
    </row>
    <row r="10142" spans="1:1" x14ac:dyDescent="0.45">
      <c r="A10142"/>
    </row>
    <row r="10143" spans="1:1" x14ac:dyDescent="0.45">
      <c r="A10143"/>
    </row>
    <row r="10144" spans="1:1" x14ac:dyDescent="0.45">
      <c r="A10144"/>
    </row>
    <row r="10145" spans="1:1" x14ac:dyDescent="0.45">
      <c r="A10145"/>
    </row>
    <row r="10146" spans="1:1" x14ac:dyDescent="0.45">
      <c r="A10146"/>
    </row>
    <row r="10147" spans="1:1" x14ac:dyDescent="0.45">
      <c r="A10147"/>
    </row>
    <row r="10148" spans="1:1" x14ac:dyDescent="0.45">
      <c r="A10148"/>
    </row>
    <row r="10149" spans="1:1" x14ac:dyDescent="0.45">
      <c r="A10149"/>
    </row>
    <row r="10150" spans="1:1" x14ac:dyDescent="0.45">
      <c r="A10150"/>
    </row>
    <row r="10151" spans="1:1" x14ac:dyDescent="0.45">
      <c r="A10151"/>
    </row>
    <row r="10152" spans="1:1" x14ac:dyDescent="0.45">
      <c r="A10152"/>
    </row>
    <row r="10153" spans="1:1" x14ac:dyDescent="0.45">
      <c r="A10153"/>
    </row>
    <row r="10154" spans="1:1" x14ac:dyDescent="0.45">
      <c r="A10154"/>
    </row>
    <row r="10155" spans="1:1" x14ac:dyDescent="0.45">
      <c r="A10155"/>
    </row>
    <row r="10156" spans="1:1" x14ac:dyDescent="0.45">
      <c r="A10156"/>
    </row>
    <row r="10157" spans="1:1" x14ac:dyDescent="0.45">
      <c r="A10157"/>
    </row>
    <row r="10158" spans="1:1" x14ac:dyDescent="0.45">
      <c r="A10158"/>
    </row>
    <row r="10159" spans="1:1" x14ac:dyDescent="0.45">
      <c r="A10159"/>
    </row>
    <row r="10160" spans="1:1" x14ac:dyDescent="0.45">
      <c r="A10160"/>
    </row>
    <row r="10161" spans="1:1" x14ac:dyDescent="0.45">
      <c r="A10161"/>
    </row>
    <row r="10162" spans="1:1" x14ac:dyDescent="0.45">
      <c r="A10162"/>
    </row>
    <row r="10163" spans="1:1" x14ac:dyDescent="0.45">
      <c r="A10163"/>
    </row>
    <row r="10164" spans="1:1" x14ac:dyDescent="0.45">
      <c r="A10164"/>
    </row>
    <row r="10165" spans="1:1" x14ac:dyDescent="0.45">
      <c r="A10165"/>
    </row>
    <row r="10166" spans="1:1" x14ac:dyDescent="0.45">
      <c r="A10166"/>
    </row>
    <row r="10167" spans="1:1" x14ac:dyDescent="0.45">
      <c r="A10167"/>
    </row>
    <row r="10168" spans="1:1" x14ac:dyDescent="0.45">
      <c r="A10168"/>
    </row>
    <row r="10169" spans="1:1" x14ac:dyDescent="0.45">
      <c r="A10169"/>
    </row>
    <row r="10170" spans="1:1" x14ac:dyDescent="0.45">
      <c r="A10170"/>
    </row>
    <row r="10171" spans="1:1" x14ac:dyDescent="0.45">
      <c r="A10171"/>
    </row>
    <row r="10172" spans="1:1" x14ac:dyDescent="0.45">
      <c r="A10172"/>
    </row>
    <row r="10173" spans="1:1" x14ac:dyDescent="0.45">
      <c r="A10173"/>
    </row>
    <row r="10174" spans="1:1" x14ac:dyDescent="0.45">
      <c r="A10174"/>
    </row>
    <row r="10175" spans="1:1" x14ac:dyDescent="0.45">
      <c r="A10175"/>
    </row>
    <row r="10176" spans="1:1" x14ac:dyDescent="0.45">
      <c r="A10176"/>
    </row>
    <row r="10177" spans="1:1" x14ac:dyDescent="0.45">
      <c r="A10177"/>
    </row>
    <row r="10178" spans="1:1" x14ac:dyDescent="0.45">
      <c r="A10178"/>
    </row>
    <row r="10179" spans="1:1" x14ac:dyDescent="0.45">
      <c r="A10179"/>
    </row>
    <row r="10180" spans="1:1" x14ac:dyDescent="0.45">
      <c r="A10180"/>
    </row>
    <row r="10181" spans="1:1" x14ac:dyDescent="0.45">
      <c r="A10181"/>
    </row>
    <row r="10182" spans="1:1" x14ac:dyDescent="0.45">
      <c r="A10182"/>
    </row>
    <row r="10183" spans="1:1" x14ac:dyDescent="0.45">
      <c r="A10183"/>
    </row>
    <row r="10184" spans="1:1" x14ac:dyDescent="0.45">
      <c r="A10184"/>
    </row>
    <row r="10185" spans="1:1" x14ac:dyDescent="0.45">
      <c r="A10185"/>
    </row>
    <row r="10186" spans="1:1" x14ac:dyDescent="0.45">
      <c r="A10186"/>
    </row>
    <row r="10187" spans="1:1" x14ac:dyDescent="0.45">
      <c r="A10187"/>
    </row>
    <row r="10188" spans="1:1" x14ac:dyDescent="0.45">
      <c r="A10188"/>
    </row>
    <row r="10189" spans="1:1" x14ac:dyDescent="0.45">
      <c r="A10189"/>
    </row>
    <row r="10190" spans="1:1" x14ac:dyDescent="0.45">
      <c r="A10190"/>
    </row>
    <row r="10191" spans="1:1" x14ac:dyDescent="0.45">
      <c r="A10191"/>
    </row>
    <row r="10192" spans="1:1" x14ac:dyDescent="0.45">
      <c r="A10192"/>
    </row>
    <row r="10193" spans="1:1" x14ac:dyDescent="0.45">
      <c r="A10193"/>
    </row>
    <row r="10194" spans="1:1" x14ac:dyDescent="0.45">
      <c r="A10194"/>
    </row>
    <row r="10195" spans="1:1" x14ac:dyDescent="0.45">
      <c r="A10195"/>
    </row>
    <row r="10196" spans="1:1" x14ac:dyDescent="0.45">
      <c r="A10196"/>
    </row>
    <row r="10197" spans="1:1" x14ac:dyDescent="0.45">
      <c r="A10197"/>
    </row>
    <row r="10198" spans="1:1" x14ac:dyDescent="0.45">
      <c r="A10198"/>
    </row>
    <row r="10199" spans="1:1" x14ac:dyDescent="0.45">
      <c r="A10199"/>
    </row>
    <row r="10200" spans="1:1" x14ac:dyDescent="0.45">
      <c r="A10200"/>
    </row>
    <row r="10201" spans="1:1" x14ac:dyDescent="0.45">
      <c r="A10201"/>
    </row>
    <row r="10202" spans="1:1" x14ac:dyDescent="0.45">
      <c r="A10202"/>
    </row>
    <row r="10203" spans="1:1" x14ac:dyDescent="0.45">
      <c r="A10203"/>
    </row>
    <row r="10204" spans="1:1" x14ac:dyDescent="0.45">
      <c r="A10204"/>
    </row>
    <row r="10205" spans="1:1" x14ac:dyDescent="0.45">
      <c r="A10205"/>
    </row>
    <row r="10206" spans="1:1" x14ac:dyDescent="0.45">
      <c r="A10206"/>
    </row>
    <row r="10207" spans="1:1" x14ac:dyDescent="0.45">
      <c r="A10207"/>
    </row>
    <row r="10208" spans="1:1" x14ac:dyDescent="0.45">
      <c r="A10208"/>
    </row>
    <row r="10209" spans="1:1" x14ac:dyDescent="0.45">
      <c r="A10209"/>
    </row>
    <row r="10210" spans="1:1" x14ac:dyDescent="0.45">
      <c r="A10210"/>
    </row>
    <row r="10211" spans="1:1" x14ac:dyDescent="0.45">
      <c r="A10211"/>
    </row>
    <row r="10212" spans="1:1" x14ac:dyDescent="0.45">
      <c r="A10212"/>
    </row>
    <row r="10213" spans="1:1" x14ac:dyDescent="0.45">
      <c r="A10213"/>
    </row>
    <row r="10214" spans="1:1" x14ac:dyDescent="0.45">
      <c r="A10214"/>
    </row>
    <row r="10215" spans="1:1" x14ac:dyDescent="0.45">
      <c r="A10215"/>
    </row>
    <row r="10216" spans="1:1" x14ac:dyDescent="0.45">
      <c r="A10216"/>
    </row>
    <row r="10217" spans="1:1" x14ac:dyDescent="0.45">
      <c r="A10217"/>
    </row>
    <row r="10218" spans="1:1" x14ac:dyDescent="0.45">
      <c r="A10218"/>
    </row>
    <row r="10219" spans="1:1" x14ac:dyDescent="0.45">
      <c r="A10219"/>
    </row>
    <row r="10220" spans="1:1" x14ac:dyDescent="0.45">
      <c r="A10220"/>
    </row>
    <row r="10221" spans="1:1" x14ac:dyDescent="0.45">
      <c r="A10221"/>
    </row>
    <row r="10222" spans="1:1" x14ac:dyDescent="0.45">
      <c r="A10222"/>
    </row>
    <row r="10223" spans="1:1" x14ac:dyDescent="0.45">
      <c r="A10223"/>
    </row>
    <row r="10224" spans="1:1" x14ac:dyDescent="0.45">
      <c r="A10224"/>
    </row>
    <row r="10225" spans="1:1" x14ac:dyDescent="0.45">
      <c r="A10225"/>
    </row>
    <row r="10226" spans="1:1" x14ac:dyDescent="0.45">
      <c r="A10226"/>
    </row>
    <row r="10227" spans="1:1" x14ac:dyDescent="0.45">
      <c r="A10227"/>
    </row>
    <row r="10228" spans="1:1" x14ac:dyDescent="0.45">
      <c r="A10228"/>
    </row>
    <row r="10229" spans="1:1" x14ac:dyDescent="0.45">
      <c r="A10229"/>
    </row>
    <row r="10230" spans="1:1" x14ac:dyDescent="0.45">
      <c r="A10230"/>
    </row>
    <row r="10231" spans="1:1" x14ac:dyDescent="0.45">
      <c r="A10231"/>
    </row>
    <row r="10232" spans="1:1" x14ac:dyDescent="0.45">
      <c r="A10232"/>
    </row>
    <row r="10233" spans="1:1" x14ac:dyDescent="0.45">
      <c r="A10233"/>
    </row>
    <row r="10234" spans="1:1" x14ac:dyDescent="0.45">
      <c r="A10234"/>
    </row>
    <row r="10235" spans="1:1" x14ac:dyDescent="0.45">
      <c r="A10235"/>
    </row>
    <row r="10236" spans="1:1" x14ac:dyDescent="0.45">
      <c r="A10236"/>
    </row>
    <row r="10237" spans="1:1" x14ac:dyDescent="0.45">
      <c r="A10237"/>
    </row>
    <row r="10238" spans="1:1" x14ac:dyDescent="0.45">
      <c r="A10238"/>
    </row>
    <row r="10239" spans="1:1" x14ac:dyDescent="0.45">
      <c r="A10239"/>
    </row>
    <row r="10240" spans="1:1" x14ac:dyDescent="0.45">
      <c r="A10240"/>
    </row>
    <row r="10241" spans="1:1" x14ac:dyDescent="0.45">
      <c r="A10241"/>
    </row>
    <row r="10242" spans="1:1" x14ac:dyDescent="0.45">
      <c r="A10242"/>
    </row>
    <row r="10243" spans="1:1" x14ac:dyDescent="0.45">
      <c r="A10243"/>
    </row>
    <row r="10244" spans="1:1" x14ac:dyDescent="0.45">
      <c r="A10244"/>
    </row>
    <row r="10245" spans="1:1" x14ac:dyDescent="0.45">
      <c r="A10245"/>
    </row>
    <row r="10246" spans="1:1" x14ac:dyDescent="0.45">
      <c r="A10246"/>
    </row>
    <row r="10247" spans="1:1" x14ac:dyDescent="0.45">
      <c r="A10247"/>
    </row>
    <row r="10248" spans="1:1" x14ac:dyDescent="0.45">
      <c r="A10248"/>
    </row>
    <row r="10249" spans="1:1" x14ac:dyDescent="0.45">
      <c r="A10249"/>
    </row>
    <row r="10250" spans="1:1" x14ac:dyDescent="0.45">
      <c r="A10250"/>
    </row>
    <row r="10251" spans="1:1" x14ac:dyDescent="0.45">
      <c r="A10251"/>
    </row>
    <row r="10252" spans="1:1" x14ac:dyDescent="0.45">
      <c r="A10252"/>
    </row>
    <row r="10253" spans="1:1" x14ac:dyDescent="0.45">
      <c r="A10253"/>
    </row>
    <row r="10254" spans="1:1" x14ac:dyDescent="0.45">
      <c r="A10254"/>
    </row>
    <row r="10255" spans="1:1" x14ac:dyDescent="0.45">
      <c r="A10255"/>
    </row>
    <row r="10256" spans="1:1" x14ac:dyDescent="0.45">
      <c r="A10256"/>
    </row>
    <row r="10257" spans="1:1" x14ac:dyDescent="0.45">
      <c r="A10257"/>
    </row>
    <row r="10258" spans="1:1" x14ac:dyDescent="0.45">
      <c r="A10258"/>
    </row>
    <row r="10259" spans="1:1" x14ac:dyDescent="0.45">
      <c r="A10259"/>
    </row>
    <row r="10260" spans="1:1" x14ac:dyDescent="0.45">
      <c r="A10260"/>
    </row>
    <row r="10261" spans="1:1" x14ac:dyDescent="0.45">
      <c r="A10261"/>
    </row>
    <row r="10262" spans="1:1" x14ac:dyDescent="0.45">
      <c r="A10262"/>
    </row>
    <row r="10263" spans="1:1" x14ac:dyDescent="0.45">
      <c r="A10263"/>
    </row>
    <row r="10264" spans="1:1" x14ac:dyDescent="0.45">
      <c r="A10264"/>
    </row>
    <row r="10265" spans="1:1" x14ac:dyDescent="0.45">
      <c r="A10265"/>
    </row>
    <row r="10266" spans="1:1" x14ac:dyDescent="0.45">
      <c r="A10266"/>
    </row>
    <row r="10267" spans="1:1" x14ac:dyDescent="0.45">
      <c r="A10267"/>
    </row>
    <row r="10268" spans="1:1" x14ac:dyDescent="0.45">
      <c r="A10268"/>
    </row>
    <row r="10269" spans="1:1" x14ac:dyDescent="0.45">
      <c r="A10269"/>
    </row>
    <row r="10270" spans="1:1" x14ac:dyDescent="0.45">
      <c r="A10270"/>
    </row>
    <row r="10271" spans="1:1" x14ac:dyDescent="0.45">
      <c r="A10271"/>
    </row>
    <row r="10272" spans="1:1" x14ac:dyDescent="0.45">
      <c r="A10272"/>
    </row>
    <row r="10273" spans="1:1" x14ac:dyDescent="0.45">
      <c r="A10273"/>
    </row>
    <row r="10274" spans="1:1" x14ac:dyDescent="0.45">
      <c r="A10274"/>
    </row>
    <row r="10275" spans="1:1" x14ac:dyDescent="0.45">
      <c r="A10275"/>
    </row>
    <row r="10276" spans="1:1" x14ac:dyDescent="0.45">
      <c r="A10276"/>
    </row>
    <row r="10277" spans="1:1" x14ac:dyDescent="0.45">
      <c r="A10277"/>
    </row>
    <row r="10278" spans="1:1" x14ac:dyDescent="0.45">
      <c r="A10278"/>
    </row>
    <row r="10279" spans="1:1" x14ac:dyDescent="0.45">
      <c r="A10279"/>
    </row>
    <row r="10280" spans="1:1" x14ac:dyDescent="0.45">
      <c r="A10280"/>
    </row>
    <row r="10281" spans="1:1" x14ac:dyDescent="0.45">
      <c r="A10281"/>
    </row>
    <row r="10282" spans="1:1" x14ac:dyDescent="0.45">
      <c r="A10282"/>
    </row>
    <row r="10283" spans="1:1" x14ac:dyDescent="0.45">
      <c r="A10283"/>
    </row>
    <row r="10284" spans="1:1" x14ac:dyDescent="0.45">
      <c r="A10284"/>
    </row>
    <row r="10285" spans="1:1" x14ac:dyDescent="0.45">
      <c r="A10285"/>
    </row>
    <row r="10286" spans="1:1" x14ac:dyDescent="0.45">
      <c r="A10286"/>
    </row>
    <row r="10287" spans="1:1" x14ac:dyDescent="0.45">
      <c r="A10287"/>
    </row>
    <row r="10288" spans="1:1" x14ac:dyDescent="0.45">
      <c r="A10288"/>
    </row>
    <row r="10289" spans="1:1" x14ac:dyDescent="0.45">
      <c r="A10289"/>
    </row>
    <row r="10290" spans="1:1" x14ac:dyDescent="0.45">
      <c r="A10290"/>
    </row>
    <row r="10291" spans="1:1" x14ac:dyDescent="0.45">
      <c r="A10291"/>
    </row>
    <row r="10292" spans="1:1" x14ac:dyDescent="0.45">
      <c r="A10292"/>
    </row>
    <row r="10293" spans="1:1" x14ac:dyDescent="0.45">
      <c r="A10293"/>
    </row>
    <row r="10294" spans="1:1" x14ac:dyDescent="0.45">
      <c r="A10294"/>
    </row>
    <row r="10295" spans="1:1" x14ac:dyDescent="0.45">
      <c r="A10295"/>
    </row>
    <row r="10296" spans="1:1" x14ac:dyDescent="0.45">
      <c r="A10296"/>
    </row>
    <row r="10297" spans="1:1" x14ac:dyDescent="0.45">
      <c r="A10297"/>
    </row>
    <row r="10298" spans="1:1" x14ac:dyDescent="0.45">
      <c r="A10298"/>
    </row>
    <row r="10299" spans="1:1" x14ac:dyDescent="0.45">
      <c r="A10299"/>
    </row>
    <row r="10300" spans="1:1" x14ac:dyDescent="0.45">
      <c r="A10300"/>
    </row>
    <row r="10301" spans="1:1" x14ac:dyDescent="0.45">
      <c r="A10301"/>
    </row>
    <row r="10302" spans="1:1" x14ac:dyDescent="0.45">
      <c r="A10302"/>
    </row>
    <row r="10303" spans="1:1" x14ac:dyDescent="0.45">
      <c r="A10303"/>
    </row>
    <row r="10304" spans="1:1" x14ac:dyDescent="0.45">
      <c r="A10304"/>
    </row>
    <row r="10305" spans="1:1" x14ac:dyDescent="0.45">
      <c r="A10305"/>
    </row>
    <row r="10306" spans="1:1" x14ac:dyDescent="0.45">
      <c r="A10306"/>
    </row>
    <row r="10307" spans="1:1" x14ac:dyDescent="0.45">
      <c r="A10307"/>
    </row>
    <row r="10308" spans="1:1" x14ac:dyDescent="0.45">
      <c r="A10308"/>
    </row>
    <row r="10309" spans="1:1" x14ac:dyDescent="0.45">
      <c r="A10309"/>
    </row>
    <row r="10310" spans="1:1" x14ac:dyDescent="0.45">
      <c r="A10310"/>
    </row>
    <row r="10311" spans="1:1" x14ac:dyDescent="0.45">
      <c r="A10311"/>
    </row>
    <row r="10312" spans="1:1" x14ac:dyDescent="0.45">
      <c r="A10312"/>
    </row>
    <row r="10313" spans="1:1" x14ac:dyDescent="0.45">
      <c r="A10313"/>
    </row>
    <row r="10314" spans="1:1" x14ac:dyDescent="0.45">
      <c r="A10314"/>
    </row>
    <row r="10315" spans="1:1" x14ac:dyDescent="0.45">
      <c r="A10315"/>
    </row>
    <row r="10316" spans="1:1" x14ac:dyDescent="0.45">
      <c r="A10316"/>
    </row>
    <row r="10317" spans="1:1" x14ac:dyDescent="0.45">
      <c r="A10317"/>
    </row>
    <row r="10318" spans="1:1" x14ac:dyDescent="0.45">
      <c r="A10318"/>
    </row>
    <row r="10319" spans="1:1" x14ac:dyDescent="0.45">
      <c r="A10319"/>
    </row>
    <row r="10320" spans="1:1" x14ac:dyDescent="0.45">
      <c r="A10320"/>
    </row>
    <row r="10321" spans="1:1" x14ac:dyDescent="0.45">
      <c r="A10321"/>
    </row>
    <row r="10322" spans="1:1" x14ac:dyDescent="0.45">
      <c r="A10322"/>
    </row>
    <row r="10323" spans="1:1" x14ac:dyDescent="0.45">
      <c r="A10323"/>
    </row>
    <row r="10324" spans="1:1" x14ac:dyDescent="0.45">
      <c r="A10324"/>
    </row>
    <row r="10325" spans="1:1" x14ac:dyDescent="0.45">
      <c r="A10325"/>
    </row>
    <row r="10326" spans="1:1" x14ac:dyDescent="0.45">
      <c r="A10326"/>
    </row>
    <row r="10327" spans="1:1" x14ac:dyDescent="0.45">
      <c r="A10327"/>
    </row>
    <row r="10328" spans="1:1" x14ac:dyDescent="0.45">
      <c r="A10328"/>
    </row>
    <row r="10329" spans="1:1" x14ac:dyDescent="0.45">
      <c r="A10329"/>
    </row>
    <row r="10330" spans="1:1" x14ac:dyDescent="0.45">
      <c r="A10330"/>
    </row>
    <row r="10331" spans="1:1" x14ac:dyDescent="0.45">
      <c r="A10331"/>
    </row>
    <row r="10332" spans="1:1" x14ac:dyDescent="0.45">
      <c r="A10332"/>
    </row>
    <row r="10333" spans="1:1" x14ac:dyDescent="0.45">
      <c r="A10333"/>
    </row>
    <row r="10334" spans="1:1" x14ac:dyDescent="0.45">
      <c r="A10334"/>
    </row>
    <row r="10335" spans="1:1" x14ac:dyDescent="0.45">
      <c r="A10335"/>
    </row>
    <row r="10336" spans="1:1" x14ac:dyDescent="0.45">
      <c r="A10336"/>
    </row>
    <row r="10337" spans="1:1" x14ac:dyDescent="0.45">
      <c r="A10337"/>
    </row>
    <row r="10338" spans="1:1" x14ac:dyDescent="0.45">
      <c r="A10338"/>
    </row>
    <row r="10339" spans="1:1" x14ac:dyDescent="0.45">
      <c r="A10339"/>
    </row>
    <row r="10340" spans="1:1" x14ac:dyDescent="0.45">
      <c r="A10340"/>
    </row>
    <row r="10341" spans="1:1" x14ac:dyDescent="0.45">
      <c r="A10341"/>
    </row>
    <row r="10342" spans="1:1" x14ac:dyDescent="0.45">
      <c r="A10342"/>
    </row>
    <row r="10343" spans="1:1" x14ac:dyDescent="0.45">
      <c r="A10343"/>
    </row>
    <row r="10344" spans="1:1" x14ac:dyDescent="0.45">
      <c r="A10344"/>
    </row>
    <row r="10345" spans="1:1" x14ac:dyDescent="0.45">
      <c r="A10345"/>
    </row>
    <row r="10346" spans="1:1" x14ac:dyDescent="0.45">
      <c r="A10346"/>
    </row>
    <row r="10347" spans="1:1" x14ac:dyDescent="0.45">
      <c r="A10347"/>
    </row>
    <row r="10348" spans="1:1" x14ac:dyDescent="0.45">
      <c r="A10348"/>
    </row>
    <row r="10349" spans="1:1" x14ac:dyDescent="0.45">
      <c r="A10349"/>
    </row>
    <row r="10350" spans="1:1" x14ac:dyDescent="0.45">
      <c r="A10350"/>
    </row>
    <row r="10351" spans="1:1" x14ac:dyDescent="0.45">
      <c r="A10351"/>
    </row>
    <row r="10352" spans="1:1" x14ac:dyDescent="0.45">
      <c r="A10352"/>
    </row>
    <row r="10353" spans="1:1" x14ac:dyDescent="0.45">
      <c r="A10353"/>
    </row>
    <row r="10354" spans="1:1" x14ac:dyDescent="0.45">
      <c r="A10354"/>
    </row>
    <row r="10355" spans="1:1" x14ac:dyDescent="0.45">
      <c r="A10355"/>
    </row>
    <row r="10356" spans="1:1" x14ac:dyDescent="0.45">
      <c r="A10356"/>
    </row>
    <row r="10357" spans="1:1" x14ac:dyDescent="0.45">
      <c r="A10357"/>
    </row>
    <row r="10358" spans="1:1" x14ac:dyDescent="0.45">
      <c r="A10358"/>
    </row>
    <row r="10359" spans="1:1" x14ac:dyDescent="0.45">
      <c r="A10359"/>
    </row>
    <row r="10360" spans="1:1" x14ac:dyDescent="0.45">
      <c r="A10360"/>
    </row>
    <row r="10361" spans="1:1" x14ac:dyDescent="0.45">
      <c r="A10361"/>
    </row>
    <row r="10362" spans="1:1" x14ac:dyDescent="0.45">
      <c r="A10362"/>
    </row>
    <row r="10363" spans="1:1" x14ac:dyDescent="0.45">
      <c r="A10363"/>
    </row>
    <row r="10364" spans="1:1" x14ac:dyDescent="0.45">
      <c r="A10364"/>
    </row>
    <row r="10365" spans="1:1" x14ac:dyDescent="0.45">
      <c r="A10365"/>
    </row>
    <row r="10366" spans="1:1" x14ac:dyDescent="0.45">
      <c r="A10366"/>
    </row>
    <row r="10367" spans="1:1" x14ac:dyDescent="0.45">
      <c r="A10367"/>
    </row>
    <row r="10368" spans="1:1" x14ac:dyDescent="0.45">
      <c r="A10368"/>
    </row>
    <row r="10369" spans="1:1" x14ac:dyDescent="0.45">
      <c r="A10369"/>
    </row>
    <row r="10370" spans="1:1" x14ac:dyDescent="0.45">
      <c r="A10370"/>
    </row>
    <row r="10371" spans="1:1" x14ac:dyDescent="0.45">
      <c r="A10371"/>
    </row>
    <row r="10372" spans="1:1" x14ac:dyDescent="0.45">
      <c r="A10372"/>
    </row>
    <row r="10373" spans="1:1" x14ac:dyDescent="0.45">
      <c r="A10373"/>
    </row>
    <row r="10374" spans="1:1" x14ac:dyDescent="0.45">
      <c r="A10374"/>
    </row>
    <row r="10375" spans="1:1" x14ac:dyDescent="0.45">
      <c r="A10375"/>
    </row>
    <row r="10376" spans="1:1" x14ac:dyDescent="0.45">
      <c r="A10376"/>
    </row>
    <row r="10377" spans="1:1" x14ac:dyDescent="0.45">
      <c r="A10377"/>
    </row>
    <row r="10378" spans="1:1" x14ac:dyDescent="0.45">
      <c r="A10378"/>
    </row>
    <row r="10379" spans="1:1" x14ac:dyDescent="0.45">
      <c r="A10379"/>
    </row>
    <row r="10380" spans="1:1" x14ac:dyDescent="0.45">
      <c r="A10380"/>
    </row>
    <row r="10381" spans="1:1" x14ac:dyDescent="0.45">
      <c r="A10381"/>
    </row>
    <row r="10382" spans="1:1" x14ac:dyDescent="0.45">
      <c r="A10382"/>
    </row>
    <row r="10383" spans="1:1" x14ac:dyDescent="0.45">
      <c r="A10383"/>
    </row>
    <row r="10384" spans="1:1" x14ac:dyDescent="0.45">
      <c r="A10384"/>
    </row>
    <row r="10385" spans="1:1" x14ac:dyDescent="0.45">
      <c r="A10385"/>
    </row>
    <row r="10386" spans="1:1" x14ac:dyDescent="0.45">
      <c r="A10386"/>
    </row>
    <row r="10387" spans="1:1" x14ac:dyDescent="0.45">
      <c r="A10387"/>
    </row>
    <row r="10388" spans="1:1" x14ac:dyDescent="0.45">
      <c r="A10388"/>
    </row>
    <row r="10389" spans="1:1" x14ac:dyDescent="0.45">
      <c r="A10389"/>
    </row>
    <row r="10390" spans="1:1" x14ac:dyDescent="0.45">
      <c r="A10390"/>
    </row>
    <row r="10391" spans="1:1" x14ac:dyDescent="0.45">
      <c r="A10391"/>
    </row>
    <row r="10392" spans="1:1" x14ac:dyDescent="0.45">
      <c r="A10392"/>
    </row>
    <row r="10393" spans="1:1" x14ac:dyDescent="0.45">
      <c r="A10393"/>
    </row>
    <row r="10394" spans="1:1" x14ac:dyDescent="0.45">
      <c r="A10394"/>
    </row>
    <row r="10395" spans="1:1" x14ac:dyDescent="0.45">
      <c r="A10395"/>
    </row>
    <row r="10396" spans="1:1" x14ac:dyDescent="0.45">
      <c r="A10396"/>
    </row>
    <row r="10397" spans="1:1" x14ac:dyDescent="0.45">
      <c r="A10397"/>
    </row>
    <row r="10398" spans="1:1" x14ac:dyDescent="0.45">
      <c r="A10398"/>
    </row>
    <row r="10399" spans="1:1" x14ac:dyDescent="0.45">
      <c r="A10399"/>
    </row>
    <row r="10400" spans="1:1" x14ac:dyDescent="0.45">
      <c r="A10400"/>
    </row>
    <row r="10401" spans="1:1" x14ac:dyDescent="0.45">
      <c r="A10401"/>
    </row>
    <row r="10402" spans="1:1" x14ac:dyDescent="0.45">
      <c r="A10402"/>
    </row>
    <row r="10403" spans="1:1" x14ac:dyDescent="0.45">
      <c r="A10403"/>
    </row>
    <row r="10404" spans="1:1" x14ac:dyDescent="0.45">
      <c r="A10404"/>
    </row>
    <row r="10405" spans="1:1" x14ac:dyDescent="0.45">
      <c r="A10405"/>
    </row>
    <row r="10406" spans="1:1" x14ac:dyDescent="0.45">
      <c r="A10406"/>
    </row>
    <row r="10407" spans="1:1" x14ac:dyDescent="0.45">
      <c r="A10407"/>
    </row>
    <row r="10408" spans="1:1" x14ac:dyDescent="0.45">
      <c r="A10408"/>
    </row>
    <row r="10409" spans="1:1" x14ac:dyDescent="0.45">
      <c r="A10409"/>
    </row>
    <row r="10410" spans="1:1" x14ac:dyDescent="0.45">
      <c r="A10410"/>
    </row>
    <row r="10411" spans="1:1" x14ac:dyDescent="0.45">
      <c r="A10411"/>
    </row>
    <row r="10412" spans="1:1" x14ac:dyDescent="0.45">
      <c r="A10412"/>
    </row>
    <row r="10413" spans="1:1" x14ac:dyDescent="0.45">
      <c r="A10413"/>
    </row>
    <row r="10414" spans="1:1" x14ac:dyDescent="0.45">
      <c r="A10414"/>
    </row>
    <row r="10415" spans="1:1" x14ac:dyDescent="0.45">
      <c r="A10415"/>
    </row>
    <row r="10416" spans="1:1" x14ac:dyDescent="0.45">
      <c r="A10416"/>
    </row>
    <row r="10417" spans="1:1" x14ac:dyDescent="0.45">
      <c r="A10417"/>
    </row>
    <row r="10418" spans="1:1" x14ac:dyDescent="0.45">
      <c r="A10418"/>
    </row>
    <row r="10419" spans="1:1" x14ac:dyDescent="0.45">
      <c r="A10419"/>
    </row>
    <row r="10420" spans="1:1" x14ac:dyDescent="0.45">
      <c r="A10420"/>
    </row>
    <row r="10421" spans="1:1" x14ac:dyDescent="0.45">
      <c r="A10421"/>
    </row>
    <row r="10422" spans="1:1" x14ac:dyDescent="0.45">
      <c r="A10422"/>
    </row>
    <row r="10423" spans="1:1" x14ac:dyDescent="0.45">
      <c r="A10423"/>
    </row>
    <row r="10424" spans="1:1" x14ac:dyDescent="0.45">
      <c r="A10424"/>
    </row>
    <row r="10425" spans="1:1" x14ac:dyDescent="0.45">
      <c r="A10425"/>
    </row>
    <row r="10426" spans="1:1" x14ac:dyDescent="0.45">
      <c r="A10426"/>
    </row>
    <row r="10427" spans="1:1" x14ac:dyDescent="0.45">
      <c r="A10427"/>
    </row>
    <row r="10428" spans="1:1" x14ac:dyDescent="0.45">
      <c r="A10428"/>
    </row>
    <row r="10429" spans="1:1" x14ac:dyDescent="0.45">
      <c r="A10429"/>
    </row>
    <row r="10430" spans="1:1" x14ac:dyDescent="0.45">
      <c r="A10430"/>
    </row>
    <row r="10431" spans="1:1" x14ac:dyDescent="0.45">
      <c r="A10431"/>
    </row>
    <row r="10432" spans="1:1" x14ac:dyDescent="0.45">
      <c r="A10432"/>
    </row>
    <row r="10433" spans="1:1" x14ac:dyDescent="0.45">
      <c r="A10433"/>
    </row>
    <row r="10434" spans="1:1" x14ac:dyDescent="0.45">
      <c r="A10434"/>
    </row>
    <row r="10435" spans="1:1" x14ac:dyDescent="0.45">
      <c r="A10435"/>
    </row>
    <row r="10436" spans="1:1" x14ac:dyDescent="0.45">
      <c r="A10436"/>
    </row>
    <row r="10437" spans="1:1" x14ac:dyDescent="0.45">
      <c r="A10437"/>
    </row>
    <row r="10438" spans="1:1" x14ac:dyDescent="0.45">
      <c r="A10438"/>
    </row>
    <row r="10439" spans="1:1" x14ac:dyDescent="0.45">
      <c r="A10439"/>
    </row>
    <row r="10440" spans="1:1" x14ac:dyDescent="0.45">
      <c r="A10440"/>
    </row>
    <row r="10441" spans="1:1" x14ac:dyDescent="0.45">
      <c r="A10441"/>
    </row>
    <row r="10442" spans="1:1" x14ac:dyDescent="0.45">
      <c r="A10442"/>
    </row>
    <row r="10443" spans="1:1" x14ac:dyDescent="0.45">
      <c r="A10443"/>
    </row>
    <row r="10444" spans="1:1" x14ac:dyDescent="0.45">
      <c r="A10444"/>
    </row>
    <row r="10445" spans="1:1" x14ac:dyDescent="0.45">
      <c r="A10445"/>
    </row>
    <row r="10446" spans="1:1" x14ac:dyDescent="0.45">
      <c r="A10446"/>
    </row>
    <row r="10447" spans="1:1" x14ac:dyDescent="0.45">
      <c r="A10447"/>
    </row>
    <row r="10448" spans="1:1" x14ac:dyDescent="0.45">
      <c r="A10448"/>
    </row>
    <row r="10449" spans="1:1" x14ac:dyDescent="0.45">
      <c r="A10449"/>
    </row>
    <row r="10450" spans="1:1" x14ac:dyDescent="0.45">
      <c r="A10450"/>
    </row>
    <row r="10451" spans="1:1" x14ac:dyDescent="0.45">
      <c r="A10451"/>
    </row>
    <row r="10452" spans="1:1" x14ac:dyDescent="0.45">
      <c r="A10452"/>
    </row>
    <row r="10453" spans="1:1" x14ac:dyDescent="0.45">
      <c r="A10453"/>
    </row>
    <row r="10454" spans="1:1" x14ac:dyDescent="0.45">
      <c r="A10454"/>
    </row>
    <row r="10455" spans="1:1" x14ac:dyDescent="0.45">
      <c r="A10455"/>
    </row>
    <row r="10456" spans="1:1" x14ac:dyDescent="0.45">
      <c r="A10456"/>
    </row>
    <row r="10457" spans="1:1" x14ac:dyDescent="0.45">
      <c r="A10457"/>
    </row>
    <row r="10458" spans="1:1" x14ac:dyDescent="0.45">
      <c r="A10458"/>
    </row>
    <row r="10459" spans="1:1" x14ac:dyDescent="0.45">
      <c r="A10459"/>
    </row>
    <row r="10460" spans="1:1" x14ac:dyDescent="0.45">
      <c r="A10460"/>
    </row>
    <row r="10461" spans="1:1" x14ac:dyDescent="0.45">
      <c r="A10461"/>
    </row>
    <row r="10462" spans="1:1" x14ac:dyDescent="0.45">
      <c r="A10462"/>
    </row>
    <row r="10463" spans="1:1" x14ac:dyDescent="0.45">
      <c r="A10463"/>
    </row>
    <row r="10464" spans="1:1" x14ac:dyDescent="0.45">
      <c r="A10464"/>
    </row>
    <row r="10465" spans="1:1" x14ac:dyDescent="0.45">
      <c r="A10465"/>
    </row>
    <row r="10466" spans="1:1" x14ac:dyDescent="0.45">
      <c r="A10466"/>
    </row>
    <row r="10467" spans="1:1" x14ac:dyDescent="0.45">
      <c r="A10467"/>
    </row>
    <row r="10468" spans="1:1" x14ac:dyDescent="0.45">
      <c r="A10468"/>
    </row>
    <row r="10469" spans="1:1" x14ac:dyDescent="0.45">
      <c r="A10469"/>
    </row>
    <row r="10470" spans="1:1" x14ac:dyDescent="0.45">
      <c r="A10470"/>
    </row>
    <row r="10471" spans="1:1" x14ac:dyDescent="0.45">
      <c r="A10471"/>
    </row>
    <row r="10472" spans="1:1" x14ac:dyDescent="0.45">
      <c r="A10472"/>
    </row>
    <row r="10473" spans="1:1" x14ac:dyDescent="0.45">
      <c r="A10473"/>
    </row>
    <row r="10474" spans="1:1" x14ac:dyDescent="0.45">
      <c r="A10474"/>
    </row>
    <row r="10475" spans="1:1" x14ac:dyDescent="0.45">
      <c r="A10475"/>
    </row>
    <row r="10476" spans="1:1" x14ac:dyDescent="0.45">
      <c r="A10476"/>
    </row>
    <row r="10477" spans="1:1" x14ac:dyDescent="0.45">
      <c r="A10477"/>
    </row>
    <row r="10478" spans="1:1" x14ac:dyDescent="0.45">
      <c r="A10478"/>
    </row>
    <row r="10479" spans="1:1" x14ac:dyDescent="0.45">
      <c r="A10479"/>
    </row>
    <row r="10480" spans="1:1" x14ac:dyDescent="0.45">
      <c r="A10480"/>
    </row>
    <row r="10481" spans="1:1" x14ac:dyDescent="0.45">
      <c r="A10481"/>
    </row>
    <row r="10482" spans="1:1" x14ac:dyDescent="0.45">
      <c r="A10482"/>
    </row>
    <row r="10483" spans="1:1" x14ac:dyDescent="0.45">
      <c r="A10483"/>
    </row>
    <row r="10484" spans="1:1" x14ac:dyDescent="0.45">
      <c r="A10484"/>
    </row>
    <row r="10485" spans="1:1" x14ac:dyDescent="0.45">
      <c r="A10485"/>
    </row>
    <row r="10486" spans="1:1" x14ac:dyDescent="0.45">
      <c r="A10486"/>
    </row>
    <row r="10487" spans="1:1" x14ac:dyDescent="0.45">
      <c r="A10487"/>
    </row>
    <row r="10488" spans="1:1" x14ac:dyDescent="0.45">
      <c r="A10488"/>
    </row>
    <row r="10489" spans="1:1" x14ac:dyDescent="0.45">
      <c r="A10489"/>
    </row>
    <row r="10490" spans="1:1" x14ac:dyDescent="0.45">
      <c r="A10490"/>
    </row>
    <row r="10491" spans="1:1" x14ac:dyDescent="0.45">
      <c r="A10491"/>
    </row>
    <row r="10492" spans="1:1" x14ac:dyDescent="0.45">
      <c r="A10492"/>
    </row>
    <row r="10493" spans="1:1" x14ac:dyDescent="0.45">
      <c r="A10493"/>
    </row>
    <row r="10494" spans="1:1" x14ac:dyDescent="0.45">
      <c r="A10494"/>
    </row>
    <row r="10495" spans="1:1" x14ac:dyDescent="0.45">
      <c r="A10495"/>
    </row>
    <row r="10496" spans="1:1" x14ac:dyDescent="0.45">
      <c r="A10496"/>
    </row>
    <row r="10497" spans="1:1" x14ac:dyDescent="0.45">
      <c r="A10497"/>
    </row>
    <row r="10498" spans="1:1" x14ac:dyDescent="0.45">
      <c r="A10498"/>
    </row>
    <row r="10499" spans="1:1" x14ac:dyDescent="0.45">
      <c r="A10499"/>
    </row>
    <row r="10500" spans="1:1" x14ac:dyDescent="0.45">
      <c r="A10500"/>
    </row>
    <row r="10501" spans="1:1" x14ac:dyDescent="0.45">
      <c r="A10501"/>
    </row>
    <row r="10502" spans="1:1" x14ac:dyDescent="0.45">
      <c r="A10502"/>
    </row>
    <row r="10503" spans="1:1" x14ac:dyDescent="0.45">
      <c r="A10503"/>
    </row>
    <row r="10504" spans="1:1" x14ac:dyDescent="0.45">
      <c r="A10504"/>
    </row>
    <row r="10505" spans="1:1" x14ac:dyDescent="0.45">
      <c r="A10505"/>
    </row>
    <row r="10506" spans="1:1" x14ac:dyDescent="0.45">
      <c r="A10506"/>
    </row>
    <row r="10507" spans="1:1" x14ac:dyDescent="0.45">
      <c r="A10507"/>
    </row>
    <row r="10508" spans="1:1" x14ac:dyDescent="0.45">
      <c r="A10508"/>
    </row>
    <row r="10509" spans="1:1" x14ac:dyDescent="0.45">
      <c r="A10509"/>
    </row>
    <row r="10510" spans="1:1" x14ac:dyDescent="0.45">
      <c r="A10510"/>
    </row>
    <row r="10511" spans="1:1" x14ac:dyDescent="0.45">
      <c r="A10511"/>
    </row>
    <row r="10512" spans="1:1" x14ac:dyDescent="0.45">
      <c r="A10512"/>
    </row>
    <row r="10513" spans="1:1" x14ac:dyDescent="0.45">
      <c r="A10513"/>
    </row>
    <row r="10514" spans="1:1" x14ac:dyDescent="0.45">
      <c r="A10514"/>
    </row>
    <row r="10515" spans="1:1" x14ac:dyDescent="0.45">
      <c r="A10515"/>
    </row>
    <row r="10516" spans="1:1" x14ac:dyDescent="0.45">
      <c r="A10516"/>
    </row>
    <row r="10517" spans="1:1" x14ac:dyDescent="0.45">
      <c r="A10517"/>
    </row>
    <row r="10518" spans="1:1" x14ac:dyDescent="0.45">
      <c r="A10518"/>
    </row>
    <row r="10519" spans="1:1" x14ac:dyDescent="0.45">
      <c r="A10519"/>
    </row>
    <row r="10520" spans="1:1" x14ac:dyDescent="0.45">
      <c r="A10520"/>
    </row>
    <row r="10521" spans="1:1" x14ac:dyDescent="0.45">
      <c r="A10521"/>
    </row>
    <row r="10522" spans="1:1" x14ac:dyDescent="0.45">
      <c r="A10522"/>
    </row>
    <row r="10523" spans="1:1" x14ac:dyDescent="0.45">
      <c r="A10523"/>
    </row>
    <row r="10524" spans="1:1" x14ac:dyDescent="0.45">
      <c r="A10524"/>
    </row>
    <row r="10525" spans="1:1" x14ac:dyDescent="0.45">
      <c r="A10525"/>
    </row>
    <row r="10526" spans="1:1" x14ac:dyDescent="0.45">
      <c r="A10526"/>
    </row>
    <row r="10527" spans="1:1" x14ac:dyDescent="0.45">
      <c r="A10527"/>
    </row>
    <row r="10528" spans="1:1" x14ac:dyDescent="0.45">
      <c r="A10528"/>
    </row>
    <row r="10529" spans="1:1" x14ac:dyDescent="0.45">
      <c r="A10529"/>
    </row>
    <row r="10530" spans="1:1" x14ac:dyDescent="0.45">
      <c r="A10530"/>
    </row>
    <row r="10531" spans="1:1" x14ac:dyDescent="0.45">
      <c r="A10531"/>
    </row>
    <row r="10532" spans="1:1" x14ac:dyDescent="0.45">
      <c r="A10532"/>
    </row>
    <row r="10533" spans="1:1" x14ac:dyDescent="0.45">
      <c r="A10533"/>
    </row>
    <row r="10534" spans="1:1" x14ac:dyDescent="0.45">
      <c r="A10534"/>
    </row>
    <row r="10535" spans="1:1" x14ac:dyDescent="0.45">
      <c r="A10535"/>
    </row>
    <row r="10536" spans="1:1" x14ac:dyDescent="0.45">
      <c r="A10536"/>
    </row>
    <row r="10537" spans="1:1" x14ac:dyDescent="0.45">
      <c r="A10537"/>
    </row>
    <row r="10538" spans="1:1" x14ac:dyDescent="0.45">
      <c r="A10538"/>
    </row>
    <row r="10539" spans="1:1" x14ac:dyDescent="0.45">
      <c r="A10539"/>
    </row>
    <row r="10540" spans="1:1" x14ac:dyDescent="0.45">
      <c r="A10540"/>
    </row>
    <row r="10541" spans="1:1" x14ac:dyDescent="0.45">
      <c r="A10541"/>
    </row>
    <row r="10542" spans="1:1" x14ac:dyDescent="0.45">
      <c r="A10542"/>
    </row>
    <row r="10543" spans="1:1" x14ac:dyDescent="0.45">
      <c r="A10543"/>
    </row>
    <row r="10544" spans="1:1" x14ac:dyDescent="0.45">
      <c r="A10544"/>
    </row>
    <row r="10545" spans="1:1" x14ac:dyDescent="0.45">
      <c r="A10545"/>
    </row>
    <row r="10546" spans="1:1" x14ac:dyDescent="0.45">
      <c r="A10546"/>
    </row>
    <row r="10547" spans="1:1" x14ac:dyDescent="0.45">
      <c r="A10547"/>
    </row>
    <row r="10548" spans="1:1" x14ac:dyDescent="0.45">
      <c r="A10548"/>
    </row>
    <row r="10549" spans="1:1" x14ac:dyDescent="0.45">
      <c r="A10549"/>
    </row>
    <row r="10550" spans="1:1" x14ac:dyDescent="0.45">
      <c r="A10550"/>
    </row>
    <row r="10551" spans="1:1" x14ac:dyDescent="0.45">
      <c r="A10551"/>
    </row>
    <row r="10552" spans="1:1" x14ac:dyDescent="0.45">
      <c r="A10552"/>
    </row>
    <row r="10553" spans="1:1" x14ac:dyDescent="0.45">
      <c r="A10553"/>
    </row>
    <row r="10554" spans="1:1" x14ac:dyDescent="0.45">
      <c r="A10554"/>
    </row>
    <row r="10555" spans="1:1" x14ac:dyDescent="0.45">
      <c r="A10555"/>
    </row>
    <row r="10556" spans="1:1" x14ac:dyDescent="0.45">
      <c r="A10556"/>
    </row>
    <row r="10557" spans="1:1" x14ac:dyDescent="0.45">
      <c r="A10557"/>
    </row>
    <row r="10558" spans="1:1" x14ac:dyDescent="0.45">
      <c r="A10558"/>
    </row>
    <row r="10559" spans="1:1" x14ac:dyDescent="0.45">
      <c r="A10559"/>
    </row>
    <row r="10560" spans="1:1" x14ac:dyDescent="0.45">
      <c r="A10560"/>
    </row>
    <row r="10561" spans="1:1" x14ac:dyDescent="0.45">
      <c r="A10561"/>
    </row>
    <row r="10562" spans="1:1" x14ac:dyDescent="0.45">
      <c r="A10562"/>
    </row>
    <row r="10563" spans="1:1" x14ac:dyDescent="0.45">
      <c r="A10563"/>
    </row>
    <row r="10564" spans="1:1" x14ac:dyDescent="0.45">
      <c r="A10564"/>
    </row>
    <row r="10565" spans="1:1" x14ac:dyDescent="0.45">
      <c r="A10565"/>
    </row>
    <row r="10566" spans="1:1" x14ac:dyDescent="0.45">
      <c r="A10566"/>
    </row>
    <row r="10567" spans="1:1" x14ac:dyDescent="0.45">
      <c r="A10567"/>
    </row>
    <row r="10568" spans="1:1" x14ac:dyDescent="0.45">
      <c r="A10568"/>
    </row>
    <row r="10569" spans="1:1" x14ac:dyDescent="0.45">
      <c r="A10569"/>
    </row>
    <row r="10570" spans="1:1" x14ac:dyDescent="0.45">
      <c r="A10570"/>
    </row>
    <row r="10571" spans="1:1" x14ac:dyDescent="0.45">
      <c r="A10571"/>
    </row>
    <row r="10572" spans="1:1" x14ac:dyDescent="0.45">
      <c r="A10572"/>
    </row>
    <row r="10573" spans="1:1" x14ac:dyDescent="0.45">
      <c r="A10573"/>
    </row>
    <row r="10574" spans="1:1" x14ac:dyDescent="0.45">
      <c r="A10574"/>
    </row>
    <row r="10575" spans="1:1" x14ac:dyDescent="0.45">
      <c r="A10575"/>
    </row>
    <row r="10576" spans="1:1" x14ac:dyDescent="0.45">
      <c r="A10576"/>
    </row>
    <row r="10577" spans="1:1" x14ac:dyDescent="0.45">
      <c r="A10577"/>
    </row>
    <row r="10578" spans="1:1" x14ac:dyDescent="0.45">
      <c r="A10578"/>
    </row>
    <row r="10579" spans="1:1" x14ac:dyDescent="0.45">
      <c r="A10579"/>
    </row>
    <row r="10580" spans="1:1" x14ac:dyDescent="0.45">
      <c r="A10580"/>
    </row>
    <row r="10581" spans="1:1" x14ac:dyDescent="0.45">
      <c r="A10581"/>
    </row>
    <row r="10582" spans="1:1" x14ac:dyDescent="0.45">
      <c r="A10582"/>
    </row>
    <row r="10583" spans="1:1" x14ac:dyDescent="0.45">
      <c r="A10583"/>
    </row>
    <row r="10584" spans="1:1" x14ac:dyDescent="0.45">
      <c r="A10584"/>
    </row>
    <row r="10585" spans="1:1" x14ac:dyDescent="0.45">
      <c r="A10585"/>
    </row>
    <row r="10586" spans="1:1" x14ac:dyDescent="0.45">
      <c r="A10586"/>
    </row>
    <row r="10587" spans="1:1" x14ac:dyDescent="0.45">
      <c r="A10587"/>
    </row>
    <row r="10588" spans="1:1" x14ac:dyDescent="0.45">
      <c r="A10588"/>
    </row>
    <row r="10589" spans="1:1" x14ac:dyDescent="0.45">
      <c r="A10589"/>
    </row>
    <row r="10590" spans="1:1" x14ac:dyDescent="0.45">
      <c r="A10590"/>
    </row>
    <row r="10591" spans="1:1" x14ac:dyDescent="0.45">
      <c r="A10591"/>
    </row>
    <row r="10592" spans="1:1" x14ac:dyDescent="0.45">
      <c r="A10592"/>
    </row>
    <row r="10593" spans="1:1" x14ac:dyDescent="0.45">
      <c r="A10593"/>
    </row>
    <row r="10594" spans="1:1" x14ac:dyDescent="0.45">
      <c r="A10594"/>
    </row>
    <row r="10595" spans="1:1" x14ac:dyDescent="0.45">
      <c r="A10595"/>
    </row>
    <row r="10596" spans="1:1" x14ac:dyDescent="0.45">
      <c r="A10596"/>
    </row>
    <row r="10597" spans="1:1" x14ac:dyDescent="0.45">
      <c r="A10597"/>
    </row>
    <row r="10598" spans="1:1" x14ac:dyDescent="0.45">
      <c r="A10598"/>
    </row>
    <row r="10599" spans="1:1" x14ac:dyDescent="0.45">
      <c r="A10599"/>
    </row>
    <row r="10600" spans="1:1" x14ac:dyDescent="0.45">
      <c r="A10600"/>
    </row>
    <row r="10601" spans="1:1" x14ac:dyDescent="0.45">
      <c r="A10601"/>
    </row>
    <row r="10602" spans="1:1" x14ac:dyDescent="0.45">
      <c r="A10602"/>
    </row>
    <row r="10603" spans="1:1" x14ac:dyDescent="0.45">
      <c r="A10603"/>
    </row>
    <row r="10604" spans="1:1" x14ac:dyDescent="0.45">
      <c r="A10604"/>
    </row>
    <row r="10605" spans="1:1" x14ac:dyDescent="0.45">
      <c r="A10605"/>
    </row>
    <row r="10606" spans="1:1" x14ac:dyDescent="0.45">
      <c r="A10606"/>
    </row>
    <row r="10607" spans="1:1" x14ac:dyDescent="0.45">
      <c r="A10607"/>
    </row>
    <row r="10608" spans="1:1" x14ac:dyDescent="0.45">
      <c r="A10608"/>
    </row>
    <row r="10609" spans="1:1" x14ac:dyDescent="0.45">
      <c r="A10609"/>
    </row>
    <row r="10610" spans="1:1" x14ac:dyDescent="0.45">
      <c r="A10610"/>
    </row>
    <row r="10611" spans="1:1" x14ac:dyDescent="0.45">
      <c r="A10611"/>
    </row>
    <row r="10612" spans="1:1" x14ac:dyDescent="0.45">
      <c r="A10612"/>
    </row>
    <row r="10613" spans="1:1" x14ac:dyDescent="0.45">
      <c r="A10613"/>
    </row>
    <row r="10614" spans="1:1" x14ac:dyDescent="0.45">
      <c r="A10614"/>
    </row>
    <row r="10615" spans="1:1" x14ac:dyDescent="0.45">
      <c r="A10615"/>
    </row>
    <row r="10616" spans="1:1" x14ac:dyDescent="0.45">
      <c r="A10616"/>
    </row>
    <row r="10617" spans="1:1" x14ac:dyDescent="0.45">
      <c r="A10617"/>
    </row>
    <row r="10618" spans="1:1" x14ac:dyDescent="0.45">
      <c r="A10618"/>
    </row>
    <row r="10619" spans="1:1" x14ac:dyDescent="0.45">
      <c r="A10619"/>
    </row>
    <row r="10620" spans="1:1" x14ac:dyDescent="0.45">
      <c r="A10620"/>
    </row>
    <row r="10621" spans="1:1" x14ac:dyDescent="0.45">
      <c r="A10621"/>
    </row>
    <row r="10622" spans="1:1" x14ac:dyDescent="0.45">
      <c r="A10622"/>
    </row>
    <row r="10623" spans="1:1" x14ac:dyDescent="0.45">
      <c r="A10623"/>
    </row>
    <row r="10624" spans="1:1" x14ac:dyDescent="0.45">
      <c r="A10624"/>
    </row>
    <row r="10625" spans="1:1" x14ac:dyDescent="0.45">
      <c r="A10625"/>
    </row>
    <row r="10626" spans="1:1" x14ac:dyDescent="0.45">
      <c r="A10626"/>
    </row>
    <row r="10627" spans="1:1" x14ac:dyDescent="0.45">
      <c r="A10627"/>
    </row>
    <row r="10628" spans="1:1" x14ac:dyDescent="0.45">
      <c r="A10628"/>
    </row>
    <row r="10629" spans="1:1" x14ac:dyDescent="0.45">
      <c r="A10629"/>
    </row>
    <row r="10630" spans="1:1" x14ac:dyDescent="0.45">
      <c r="A10630"/>
    </row>
    <row r="10631" spans="1:1" x14ac:dyDescent="0.45">
      <c r="A10631"/>
    </row>
    <row r="10632" spans="1:1" x14ac:dyDescent="0.45">
      <c r="A10632"/>
    </row>
    <row r="10633" spans="1:1" x14ac:dyDescent="0.45">
      <c r="A10633"/>
    </row>
    <row r="10634" spans="1:1" x14ac:dyDescent="0.45">
      <c r="A10634"/>
    </row>
    <row r="10635" spans="1:1" x14ac:dyDescent="0.45">
      <c r="A10635"/>
    </row>
    <row r="10636" spans="1:1" x14ac:dyDescent="0.45">
      <c r="A10636"/>
    </row>
    <row r="10637" spans="1:1" x14ac:dyDescent="0.45">
      <c r="A10637"/>
    </row>
    <row r="10638" spans="1:1" x14ac:dyDescent="0.45">
      <c r="A10638"/>
    </row>
    <row r="10639" spans="1:1" x14ac:dyDescent="0.45">
      <c r="A10639"/>
    </row>
    <row r="10640" spans="1:1" x14ac:dyDescent="0.45">
      <c r="A10640"/>
    </row>
    <row r="10641" spans="1:1" x14ac:dyDescent="0.45">
      <c r="A10641"/>
    </row>
    <row r="10642" spans="1:1" x14ac:dyDescent="0.45">
      <c r="A10642"/>
    </row>
    <row r="10643" spans="1:1" x14ac:dyDescent="0.45">
      <c r="A10643"/>
    </row>
    <row r="10644" spans="1:1" x14ac:dyDescent="0.45">
      <c r="A10644"/>
    </row>
    <row r="10645" spans="1:1" x14ac:dyDescent="0.45">
      <c r="A10645"/>
    </row>
    <row r="10646" spans="1:1" x14ac:dyDescent="0.45">
      <c r="A10646"/>
    </row>
    <row r="10647" spans="1:1" x14ac:dyDescent="0.45">
      <c r="A10647"/>
    </row>
    <row r="10648" spans="1:1" x14ac:dyDescent="0.45">
      <c r="A10648"/>
    </row>
    <row r="10649" spans="1:1" x14ac:dyDescent="0.45">
      <c r="A10649"/>
    </row>
    <row r="10650" spans="1:1" x14ac:dyDescent="0.45">
      <c r="A10650"/>
    </row>
    <row r="10651" spans="1:1" x14ac:dyDescent="0.45">
      <c r="A10651"/>
    </row>
    <row r="10652" spans="1:1" x14ac:dyDescent="0.45">
      <c r="A10652"/>
    </row>
    <row r="10653" spans="1:1" x14ac:dyDescent="0.45">
      <c r="A10653"/>
    </row>
    <row r="10654" spans="1:1" x14ac:dyDescent="0.45">
      <c r="A10654"/>
    </row>
    <row r="10655" spans="1:1" x14ac:dyDescent="0.45">
      <c r="A10655"/>
    </row>
    <row r="10656" spans="1:1" x14ac:dyDescent="0.45">
      <c r="A10656"/>
    </row>
    <row r="10657" spans="1:1" x14ac:dyDescent="0.45">
      <c r="A10657"/>
    </row>
    <row r="10658" spans="1:1" x14ac:dyDescent="0.45">
      <c r="A10658"/>
    </row>
    <row r="10659" spans="1:1" x14ac:dyDescent="0.45">
      <c r="A10659"/>
    </row>
    <row r="10660" spans="1:1" x14ac:dyDescent="0.45">
      <c r="A10660"/>
    </row>
    <row r="10661" spans="1:1" x14ac:dyDescent="0.45">
      <c r="A10661"/>
    </row>
    <row r="10662" spans="1:1" x14ac:dyDescent="0.45">
      <c r="A10662"/>
    </row>
    <row r="10663" spans="1:1" x14ac:dyDescent="0.45">
      <c r="A10663"/>
    </row>
    <row r="10664" spans="1:1" x14ac:dyDescent="0.45">
      <c r="A10664"/>
    </row>
    <row r="10665" spans="1:1" x14ac:dyDescent="0.45">
      <c r="A10665"/>
    </row>
    <row r="10666" spans="1:1" x14ac:dyDescent="0.45">
      <c r="A10666"/>
    </row>
    <row r="10667" spans="1:1" x14ac:dyDescent="0.45">
      <c r="A10667"/>
    </row>
    <row r="10668" spans="1:1" x14ac:dyDescent="0.45">
      <c r="A10668"/>
    </row>
    <row r="10669" spans="1:1" x14ac:dyDescent="0.45">
      <c r="A10669"/>
    </row>
    <row r="10670" spans="1:1" x14ac:dyDescent="0.45">
      <c r="A10670"/>
    </row>
    <row r="10671" spans="1:1" x14ac:dyDescent="0.45">
      <c r="A10671"/>
    </row>
    <row r="10672" spans="1:1" x14ac:dyDescent="0.45">
      <c r="A10672"/>
    </row>
    <row r="10673" spans="1:1" x14ac:dyDescent="0.45">
      <c r="A10673"/>
    </row>
    <row r="10674" spans="1:1" x14ac:dyDescent="0.45">
      <c r="A10674"/>
    </row>
    <row r="10675" spans="1:1" x14ac:dyDescent="0.45">
      <c r="A10675"/>
    </row>
    <row r="10676" spans="1:1" x14ac:dyDescent="0.45">
      <c r="A10676"/>
    </row>
    <row r="10677" spans="1:1" x14ac:dyDescent="0.45">
      <c r="A10677"/>
    </row>
    <row r="10678" spans="1:1" x14ac:dyDescent="0.45">
      <c r="A10678"/>
    </row>
    <row r="10679" spans="1:1" x14ac:dyDescent="0.45">
      <c r="A10679"/>
    </row>
    <row r="10680" spans="1:1" x14ac:dyDescent="0.45">
      <c r="A10680"/>
    </row>
    <row r="10681" spans="1:1" x14ac:dyDescent="0.45">
      <c r="A10681"/>
    </row>
    <row r="10682" spans="1:1" x14ac:dyDescent="0.45">
      <c r="A10682"/>
    </row>
    <row r="10683" spans="1:1" x14ac:dyDescent="0.45">
      <c r="A10683"/>
    </row>
    <row r="10684" spans="1:1" x14ac:dyDescent="0.45">
      <c r="A10684"/>
    </row>
    <row r="10685" spans="1:1" x14ac:dyDescent="0.45">
      <c r="A10685"/>
    </row>
    <row r="10686" spans="1:1" x14ac:dyDescent="0.45">
      <c r="A10686"/>
    </row>
    <row r="10687" spans="1:1" x14ac:dyDescent="0.45">
      <c r="A10687"/>
    </row>
    <row r="10688" spans="1:1" x14ac:dyDescent="0.45">
      <c r="A10688"/>
    </row>
    <row r="10689" spans="1:1" x14ac:dyDescent="0.45">
      <c r="A10689"/>
    </row>
    <row r="10690" spans="1:1" x14ac:dyDescent="0.45">
      <c r="A10690"/>
    </row>
    <row r="10691" spans="1:1" x14ac:dyDescent="0.45">
      <c r="A10691"/>
    </row>
    <row r="10692" spans="1:1" x14ac:dyDescent="0.45">
      <c r="A10692"/>
    </row>
    <row r="10693" spans="1:1" x14ac:dyDescent="0.45">
      <c r="A10693"/>
    </row>
    <row r="10694" spans="1:1" x14ac:dyDescent="0.45">
      <c r="A10694"/>
    </row>
    <row r="10695" spans="1:1" x14ac:dyDescent="0.45">
      <c r="A10695"/>
    </row>
    <row r="10696" spans="1:1" x14ac:dyDescent="0.45">
      <c r="A10696"/>
    </row>
    <row r="10697" spans="1:1" x14ac:dyDescent="0.45">
      <c r="A10697"/>
    </row>
    <row r="10698" spans="1:1" x14ac:dyDescent="0.45">
      <c r="A10698"/>
    </row>
    <row r="10699" spans="1:1" x14ac:dyDescent="0.45">
      <c r="A10699"/>
    </row>
    <row r="10700" spans="1:1" x14ac:dyDescent="0.45">
      <c r="A10700"/>
    </row>
    <row r="10701" spans="1:1" x14ac:dyDescent="0.45">
      <c r="A10701"/>
    </row>
    <row r="10702" spans="1:1" x14ac:dyDescent="0.45">
      <c r="A10702"/>
    </row>
    <row r="10703" spans="1:1" x14ac:dyDescent="0.45">
      <c r="A10703"/>
    </row>
    <row r="10704" spans="1:1" x14ac:dyDescent="0.45">
      <c r="A10704"/>
    </row>
    <row r="10705" spans="1:1" x14ac:dyDescent="0.45">
      <c r="A10705"/>
    </row>
    <row r="10706" spans="1:1" x14ac:dyDescent="0.45">
      <c r="A10706"/>
    </row>
    <row r="10707" spans="1:1" x14ac:dyDescent="0.45">
      <c r="A10707"/>
    </row>
    <row r="10708" spans="1:1" x14ac:dyDescent="0.45">
      <c r="A10708"/>
    </row>
    <row r="10709" spans="1:1" x14ac:dyDescent="0.45">
      <c r="A10709"/>
    </row>
    <row r="10710" spans="1:1" x14ac:dyDescent="0.45">
      <c r="A10710"/>
    </row>
    <row r="10711" spans="1:1" x14ac:dyDescent="0.45">
      <c r="A10711"/>
    </row>
    <row r="10712" spans="1:1" x14ac:dyDescent="0.45">
      <c r="A10712"/>
    </row>
    <row r="10713" spans="1:1" x14ac:dyDescent="0.45">
      <c r="A10713"/>
    </row>
    <row r="10714" spans="1:1" x14ac:dyDescent="0.45">
      <c r="A10714"/>
    </row>
    <row r="10715" spans="1:1" x14ac:dyDescent="0.45">
      <c r="A10715"/>
    </row>
    <row r="10716" spans="1:1" x14ac:dyDescent="0.45">
      <c r="A10716"/>
    </row>
    <row r="10717" spans="1:1" x14ac:dyDescent="0.45">
      <c r="A10717"/>
    </row>
    <row r="10718" spans="1:1" x14ac:dyDescent="0.45">
      <c r="A10718"/>
    </row>
    <row r="10719" spans="1:1" x14ac:dyDescent="0.45">
      <c r="A10719"/>
    </row>
    <row r="10720" spans="1:1" x14ac:dyDescent="0.45">
      <c r="A10720"/>
    </row>
    <row r="10721" spans="1:1" x14ac:dyDescent="0.45">
      <c r="A10721"/>
    </row>
    <row r="10722" spans="1:1" x14ac:dyDescent="0.45">
      <c r="A10722"/>
    </row>
    <row r="10723" spans="1:1" x14ac:dyDescent="0.45">
      <c r="A10723"/>
    </row>
    <row r="10724" spans="1:1" x14ac:dyDescent="0.45">
      <c r="A10724"/>
    </row>
    <row r="10725" spans="1:1" x14ac:dyDescent="0.45">
      <c r="A10725"/>
    </row>
    <row r="10726" spans="1:1" x14ac:dyDescent="0.45">
      <c r="A10726"/>
    </row>
    <row r="10727" spans="1:1" x14ac:dyDescent="0.45">
      <c r="A10727"/>
    </row>
    <row r="10728" spans="1:1" x14ac:dyDescent="0.45">
      <c r="A10728"/>
    </row>
    <row r="10729" spans="1:1" x14ac:dyDescent="0.45">
      <c r="A10729"/>
    </row>
    <row r="10730" spans="1:1" x14ac:dyDescent="0.45">
      <c r="A10730"/>
    </row>
    <row r="10731" spans="1:1" x14ac:dyDescent="0.45">
      <c r="A10731"/>
    </row>
    <row r="10732" spans="1:1" x14ac:dyDescent="0.45">
      <c r="A10732"/>
    </row>
    <row r="10733" spans="1:1" x14ac:dyDescent="0.45">
      <c r="A10733"/>
    </row>
    <row r="10734" spans="1:1" x14ac:dyDescent="0.45">
      <c r="A10734"/>
    </row>
    <row r="10735" spans="1:1" x14ac:dyDescent="0.45">
      <c r="A10735"/>
    </row>
    <row r="10736" spans="1:1" x14ac:dyDescent="0.45">
      <c r="A10736"/>
    </row>
    <row r="10737" spans="1:1" x14ac:dyDescent="0.45">
      <c r="A10737"/>
    </row>
    <row r="10738" spans="1:1" x14ac:dyDescent="0.45">
      <c r="A10738"/>
    </row>
    <row r="10739" spans="1:1" x14ac:dyDescent="0.45">
      <c r="A10739"/>
    </row>
    <row r="10740" spans="1:1" x14ac:dyDescent="0.45">
      <c r="A10740"/>
    </row>
    <row r="10741" spans="1:1" x14ac:dyDescent="0.45">
      <c r="A10741"/>
    </row>
    <row r="10742" spans="1:1" x14ac:dyDescent="0.45">
      <c r="A10742"/>
    </row>
    <row r="10743" spans="1:1" x14ac:dyDescent="0.45">
      <c r="A10743"/>
    </row>
    <row r="10744" spans="1:1" x14ac:dyDescent="0.45">
      <c r="A10744"/>
    </row>
    <row r="10745" spans="1:1" x14ac:dyDescent="0.45">
      <c r="A10745"/>
    </row>
    <row r="10746" spans="1:1" x14ac:dyDescent="0.45">
      <c r="A10746"/>
    </row>
    <row r="10747" spans="1:1" x14ac:dyDescent="0.45">
      <c r="A10747"/>
    </row>
    <row r="10748" spans="1:1" x14ac:dyDescent="0.45">
      <c r="A10748"/>
    </row>
    <row r="10749" spans="1:1" x14ac:dyDescent="0.45">
      <c r="A10749"/>
    </row>
    <row r="10750" spans="1:1" x14ac:dyDescent="0.45">
      <c r="A10750"/>
    </row>
    <row r="10751" spans="1:1" x14ac:dyDescent="0.45">
      <c r="A10751"/>
    </row>
    <row r="10752" spans="1:1" x14ac:dyDescent="0.45">
      <c r="A10752"/>
    </row>
    <row r="10753" spans="1:1" x14ac:dyDescent="0.45">
      <c r="A10753"/>
    </row>
    <row r="10754" spans="1:1" x14ac:dyDescent="0.45">
      <c r="A10754"/>
    </row>
    <row r="10755" spans="1:1" x14ac:dyDescent="0.45">
      <c r="A10755"/>
    </row>
    <row r="10756" spans="1:1" x14ac:dyDescent="0.45">
      <c r="A10756"/>
    </row>
    <row r="10757" spans="1:1" x14ac:dyDescent="0.45">
      <c r="A10757"/>
    </row>
    <row r="10758" spans="1:1" x14ac:dyDescent="0.45">
      <c r="A10758"/>
    </row>
    <row r="10759" spans="1:1" x14ac:dyDescent="0.45">
      <c r="A10759"/>
    </row>
    <row r="10760" spans="1:1" x14ac:dyDescent="0.45">
      <c r="A10760"/>
    </row>
    <row r="10761" spans="1:1" x14ac:dyDescent="0.45">
      <c r="A10761"/>
    </row>
    <row r="10762" spans="1:1" x14ac:dyDescent="0.45">
      <c r="A10762"/>
    </row>
    <row r="10763" spans="1:1" x14ac:dyDescent="0.45">
      <c r="A10763"/>
    </row>
    <row r="10764" spans="1:1" x14ac:dyDescent="0.45">
      <c r="A10764"/>
    </row>
    <row r="10765" spans="1:1" x14ac:dyDescent="0.45">
      <c r="A10765"/>
    </row>
    <row r="10766" spans="1:1" x14ac:dyDescent="0.45">
      <c r="A10766"/>
    </row>
    <row r="10767" spans="1:1" x14ac:dyDescent="0.45">
      <c r="A10767"/>
    </row>
    <row r="10768" spans="1:1" x14ac:dyDescent="0.45">
      <c r="A10768"/>
    </row>
    <row r="10769" spans="1:1" x14ac:dyDescent="0.45">
      <c r="A10769"/>
    </row>
    <row r="10770" spans="1:1" x14ac:dyDescent="0.45">
      <c r="A10770"/>
    </row>
    <row r="10771" spans="1:1" x14ac:dyDescent="0.45">
      <c r="A10771"/>
    </row>
    <row r="10772" spans="1:1" x14ac:dyDescent="0.45">
      <c r="A10772"/>
    </row>
    <row r="10773" spans="1:1" x14ac:dyDescent="0.45">
      <c r="A10773"/>
    </row>
    <row r="10774" spans="1:1" x14ac:dyDescent="0.45">
      <c r="A10774"/>
    </row>
    <row r="10775" spans="1:1" x14ac:dyDescent="0.45">
      <c r="A10775"/>
    </row>
    <row r="10776" spans="1:1" x14ac:dyDescent="0.45">
      <c r="A10776"/>
    </row>
    <row r="10777" spans="1:1" x14ac:dyDescent="0.45">
      <c r="A10777"/>
    </row>
    <row r="10778" spans="1:1" x14ac:dyDescent="0.45">
      <c r="A10778"/>
    </row>
    <row r="10779" spans="1:1" x14ac:dyDescent="0.45">
      <c r="A10779"/>
    </row>
    <row r="10780" spans="1:1" x14ac:dyDescent="0.45">
      <c r="A10780"/>
    </row>
    <row r="10781" spans="1:1" x14ac:dyDescent="0.45">
      <c r="A10781"/>
    </row>
    <row r="10782" spans="1:1" x14ac:dyDescent="0.45">
      <c r="A10782"/>
    </row>
    <row r="10783" spans="1:1" x14ac:dyDescent="0.45">
      <c r="A10783"/>
    </row>
    <row r="10784" spans="1:1" x14ac:dyDescent="0.45">
      <c r="A10784"/>
    </row>
    <row r="10785" spans="1:1" x14ac:dyDescent="0.45">
      <c r="A10785"/>
    </row>
    <row r="10786" spans="1:1" x14ac:dyDescent="0.45">
      <c r="A10786"/>
    </row>
    <row r="10787" spans="1:1" x14ac:dyDescent="0.45">
      <c r="A10787"/>
    </row>
    <row r="10788" spans="1:1" x14ac:dyDescent="0.45">
      <c r="A10788"/>
    </row>
    <row r="10789" spans="1:1" x14ac:dyDescent="0.45">
      <c r="A10789"/>
    </row>
    <row r="10790" spans="1:1" x14ac:dyDescent="0.45">
      <c r="A10790"/>
    </row>
    <row r="10791" spans="1:1" x14ac:dyDescent="0.45">
      <c r="A10791"/>
    </row>
    <row r="10792" spans="1:1" x14ac:dyDescent="0.45">
      <c r="A10792"/>
    </row>
    <row r="10793" spans="1:1" x14ac:dyDescent="0.45">
      <c r="A10793"/>
    </row>
    <row r="10794" spans="1:1" x14ac:dyDescent="0.45">
      <c r="A10794"/>
    </row>
    <row r="10795" spans="1:1" x14ac:dyDescent="0.45">
      <c r="A10795"/>
    </row>
    <row r="10796" spans="1:1" x14ac:dyDescent="0.45">
      <c r="A10796"/>
    </row>
    <row r="10797" spans="1:1" x14ac:dyDescent="0.45">
      <c r="A10797"/>
    </row>
    <row r="10798" spans="1:1" x14ac:dyDescent="0.45">
      <c r="A10798"/>
    </row>
    <row r="10799" spans="1:1" x14ac:dyDescent="0.45">
      <c r="A10799"/>
    </row>
    <row r="10800" spans="1:1" x14ac:dyDescent="0.45">
      <c r="A10800"/>
    </row>
    <row r="10801" spans="1:1" x14ac:dyDescent="0.45">
      <c r="A10801"/>
    </row>
    <row r="10802" spans="1:1" x14ac:dyDescent="0.45">
      <c r="A10802"/>
    </row>
    <row r="10803" spans="1:1" x14ac:dyDescent="0.45">
      <c r="A10803"/>
    </row>
    <row r="10804" spans="1:1" x14ac:dyDescent="0.45">
      <c r="A10804"/>
    </row>
    <row r="10805" spans="1:1" x14ac:dyDescent="0.45">
      <c r="A10805"/>
    </row>
    <row r="10806" spans="1:1" x14ac:dyDescent="0.45">
      <c r="A10806"/>
    </row>
    <row r="10807" spans="1:1" x14ac:dyDescent="0.45">
      <c r="A10807"/>
    </row>
    <row r="10808" spans="1:1" x14ac:dyDescent="0.45">
      <c r="A10808"/>
    </row>
    <row r="10809" spans="1:1" x14ac:dyDescent="0.45">
      <c r="A10809"/>
    </row>
    <row r="10810" spans="1:1" x14ac:dyDescent="0.45">
      <c r="A10810"/>
    </row>
    <row r="10811" spans="1:1" x14ac:dyDescent="0.45">
      <c r="A10811"/>
    </row>
    <row r="10812" spans="1:1" x14ac:dyDescent="0.45">
      <c r="A10812"/>
    </row>
    <row r="10813" spans="1:1" x14ac:dyDescent="0.45">
      <c r="A10813"/>
    </row>
    <row r="10814" spans="1:1" x14ac:dyDescent="0.45">
      <c r="A10814"/>
    </row>
    <row r="10815" spans="1:1" x14ac:dyDescent="0.45">
      <c r="A10815"/>
    </row>
    <row r="10816" spans="1:1" x14ac:dyDescent="0.45">
      <c r="A10816"/>
    </row>
    <row r="10817" spans="1:1" x14ac:dyDescent="0.45">
      <c r="A10817"/>
    </row>
    <row r="10818" spans="1:1" x14ac:dyDescent="0.45">
      <c r="A10818"/>
    </row>
    <row r="10819" spans="1:1" x14ac:dyDescent="0.45">
      <c r="A10819"/>
    </row>
    <row r="10820" spans="1:1" x14ac:dyDescent="0.45">
      <c r="A10820"/>
    </row>
    <row r="10821" spans="1:1" x14ac:dyDescent="0.45">
      <c r="A10821"/>
    </row>
    <row r="10822" spans="1:1" x14ac:dyDescent="0.45">
      <c r="A10822"/>
    </row>
    <row r="10823" spans="1:1" x14ac:dyDescent="0.45">
      <c r="A10823"/>
    </row>
    <row r="10824" spans="1:1" x14ac:dyDescent="0.45">
      <c r="A10824"/>
    </row>
    <row r="10825" spans="1:1" x14ac:dyDescent="0.45">
      <c r="A10825"/>
    </row>
    <row r="10826" spans="1:1" x14ac:dyDescent="0.45">
      <c r="A10826"/>
    </row>
    <row r="10827" spans="1:1" x14ac:dyDescent="0.45">
      <c r="A10827"/>
    </row>
    <row r="10828" spans="1:1" x14ac:dyDescent="0.45">
      <c r="A10828"/>
    </row>
    <row r="10829" spans="1:1" x14ac:dyDescent="0.45">
      <c r="A10829"/>
    </row>
    <row r="10830" spans="1:1" x14ac:dyDescent="0.45">
      <c r="A10830"/>
    </row>
    <row r="10831" spans="1:1" x14ac:dyDescent="0.45">
      <c r="A10831"/>
    </row>
    <row r="10832" spans="1:1" x14ac:dyDescent="0.45">
      <c r="A10832"/>
    </row>
    <row r="10833" spans="1:1" x14ac:dyDescent="0.45">
      <c r="A10833"/>
    </row>
    <row r="10834" spans="1:1" x14ac:dyDescent="0.45">
      <c r="A10834"/>
    </row>
    <row r="10835" spans="1:1" x14ac:dyDescent="0.45">
      <c r="A10835"/>
    </row>
    <row r="10836" spans="1:1" x14ac:dyDescent="0.45">
      <c r="A10836"/>
    </row>
    <row r="10837" spans="1:1" x14ac:dyDescent="0.45">
      <c r="A10837"/>
    </row>
    <row r="10838" spans="1:1" x14ac:dyDescent="0.45">
      <c r="A10838"/>
    </row>
    <row r="10839" spans="1:1" x14ac:dyDescent="0.45">
      <c r="A10839"/>
    </row>
    <row r="10840" spans="1:1" x14ac:dyDescent="0.45">
      <c r="A10840"/>
    </row>
    <row r="10841" spans="1:1" x14ac:dyDescent="0.45">
      <c r="A10841"/>
    </row>
    <row r="10842" spans="1:1" x14ac:dyDescent="0.45">
      <c r="A10842"/>
    </row>
    <row r="10843" spans="1:1" x14ac:dyDescent="0.45">
      <c r="A10843"/>
    </row>
    <row r="10844" spans="1:1" x14ac:dyDescent="0.45">
      <c r="A10844"/>
    </row>
    <row r="10845" spans="1:1" x14ac:dyDescent="0.45">
      <c r="A10845"/>
    </row>
    <row r="10846" spans="1:1" x14ac:dyDescent="0.45">
      <c r="A10846"/>
    </row>
    <row r="10847" spans="1:1" x14ac:dyDescent="0.45">
      <c r="A10847"/>
    </row>
    <row r="10848" spans="1:1" x14ac:dyDescent="0.45">
      <c r="A10848"/>
    </row>
    <row r="10849" spans="1:1" x14ac:dyDescent="0.45">
      <c r="A10849"/>
    </row>
    <row r="10850" spans="1:1" x14ac:dyDescent="0.45">
      <c r="A10850"/>
    </row>
    <row r="10851" spans="1:1" x14ac:dyDescent="0.45">
      <c r="A10851"/>
    </row>
    <row r="10852" spans="1:1" x14ac:dyDescent="0.45">
      <c r="A10852"/>
    </row>
    <row r="10853" spans="1:1" x14ac:dyDescent="0.45">
      <c r="A10853"/>
    </row>
    <row r="10854" spans="1:1" x14ac:dyDescent="0.45">
      <c r="A10854"/>
    </row>
    <row r="10855" spans="1:1" x14ac:dyDescent="0.45">
      <c r="A10855"/>
    </row>
    <row r="10856" spans="1:1" x14ac:dyDescent="0.45">
      <c r="A10856"/>
    </row>
    <row r="10857" spans="1:1" x14ac:dyDescent="0.45">
      <c r="A10857"/>
    </row>
    <row r="10858" spans="1:1" x14ac:dyDescent="0.45">
      <c r="A10858"/>
    </row>
    <row r="10859" spans="1:1" x14ac:dyDescent="0.45">
      <c r="A10859"/>
    </row>
    <row r="10860" spans="1:1" x14ac:dyDescent="0.45">
      <c r="A10860"/>
    </row>
    <row r="10861" spans="1:1" x14ac:dyDescent="0.45">
      <c r="A10861"/>
    </row>
    <row r="10862" spans="1:1" x14ac:dyDescent="0.45">
      <c r="A10862"/>
    </row>
    <row r="10863" spans="1:1" x14ac:dyDescent="0.45">
      <c r="A10863"/>
    </row>
    <row r="10864" spans="1:1" x14ac:dyDescent="0.45">
      <c r="A10864"/>
    </row>
    <row r="10865" spans="1:1" x14ac:dyDescent="0.45">
      <c r="A10865"/>
    </row>
    <row r="10866" spans="1:1" x14ac:dyDescent="0.45">
      <c r="A10866"/>
    </row>
    <row r="10867" spans="1:1" x14ac:dyDescent="0.45">
      <c r="A10867"/>
    </row>
    <row r="10868" spans="1:1" x14ac:dyDescent="0.45">
      <c r="A10868"/>
    </row>
    <row r="10869" spans="1:1" x14ac:dyDescent="0.45">
      <c r="A10869"/>
    </row>
    <row r="10870" spans="1:1" x14ac:dyDescent="0.45">
      <c r="A10870"/>
    </row>
    <row r="10871" spans="1:1" x14ac:dyDescent="0.45">
      <c r="A10871"/>
    </row>
    <row r="10872" spans="1:1" x14ac:dyDescent="0.45">
      <c r="A10872"/>
    </row>
    <row r="10873" spans="1:1" x14ac:dyDescent="0.45">
      <c r="A10873"/>
    </row>
    <row r="10874" spans="1:1" x14ac:dyDescent="0.45">
      <c r="A10874"/>
    </row>
    <row r="10875" spans="1:1" x14ac:dyDescent="0.45">
      <c r="A10875"/>
    </row>
    <row r="10876" spans="1:1" x14ac:dyDescent="0.45">
      <c r="A10876"/>
    </row>
    <row r="10877" spans="1:1" x14ac:dyDescent="0.45">
      <c r="A10877"/>
    </row>
    <row r="10878" spans="1:1" x14ac:dyDescent="0.45">
      <c r="A10878"/>
    </row>
    <row r="10879" spans="1:1" x14ac:dyDescent="0.45">
      <c r="A10879"/>
    </row>
    <row r="10880" spans="1:1" x14ac:dyDescent="0.45">
      <c r="A10880"/>
    </row>
    <row r="10881" spans="1:1" x14ac:dyDescent="0.45">
      <c r="A10881"/>
    </row>
    <row r="10882" spans="1:1" x14ac:dyDescent="0.45">
      <c r="A10882"/>
    </row>
    <row r="10883" spans="1:1" x14ac:dyDescent="0.45">
      <c r="A10883"/>
    </row>
    <row r="10884" spans="1:1" x14ac:dyDescent="0.45">
      <c r="A10884"/>
    </row>
    <row r="10885" spans="1:1" x14ac:dyDescent="0.45">
      <c r="A10885"/>
    </row>
    <row r="10886" spans="1:1" x14ac:dyDescent="0.45">
      <c r="A10886"/>
    </row>
    <row r="10887" spans="1:1" x14ac:dyDescent="0.45">
      <c r="A10887"/>
    </row>
    <row r="10888" spans="1:1" x14ac:dyDescent="0.45">
      <c r="A10888"/>
    </row>
    <row r="10889" spans="1:1" x14ac:dyDescent="0.45">
      <c r="A10889"/>
    </row>
    <row r="10890" spans="1:1" x14ac:dyDescent="0.45">
      <c r="A10890"/>
    </row>
    <row r="10891" spans="1:1" x14ac:dyDescent="0.45">
      <c r="A10891"/>
    </row>
    <row r="10892" spans="1:1" x14ac:dyDescent="0.45">
      <c r="A10892"/>
    </row>
    <row r="10893" spans="1:1" x14ac:dyDescent="0.45">
      <c r="A10893"/>
    </row>
    <row r="10894" spans="1:1" x14ac:dyDescent="0.45">
      <c r="A10894"/>
    </row>
    <row r="10895" spans="1:1" x14ac:dyDescent="0.45">
      <c r="A10895"/>
    </row>
    <row r="10896" spans="1:1" x14ac:dyDescent="0.45">
      <c r="A10896"/>
    </row>
    <row r="10897" spans="1:1" x14ac:dyDescent="0.45">
      <c r="A10897"/>
    </row>
    <row r="10898" spans="1:1" x14ac:dyDescent="0.45">
      <c r="A10898"/>
    </row>
    <row r="10899" spans="1:1" x14ac:dyDescent="0.45">
      <c r="A10899"/>
    </row>
    <row r="10900" spans="1:1" x14ac:dyDescent="0.45">
      <c r="A10900"/>
    </row>
    <row r="10901" spans="1:1" x14ac:dyDescent="0.45">
      <c r="A10901"/>
    </row>
    <row r="10902" spans="1:1" x14ac:dyDescent="0.45">
      <c r="A10902"/>
    </row>
    <row r="10903" spans="1:1" x14ac:dyDescent="0.45">
      <c r="A10903"/>
    </row>
    <row r="10904" spans="1:1" x14ac:dyDescent="0.45">
      <c r="A10904"/>
    </row>
    <row r="10905" spans="1:1" x14ac:dyDescent="0.45">
      <c r="A10905"/>
    </row>
    <row r="10906" spans="1:1" x14ac:dyDescent="0.45">
      <c r="A10906"/>
    </row>
    <row r="10907" spans="1:1" x14ac:dyDescent="0.45">
      <c r="A10907"/>
    </row>
    <row r="10908" spans="1:1" x14ac:dyDescent="0.45">
      <c r="A10908"/>
    </row>
    <row r="10909" spans="1:1" x14ac:dyDescent="0.45">
      <c r="A10909"/>
    </row>
    <row r="10910" spans="1:1" x14ac:dyDescent="0.45">
      <c r="A10910"/>
    </row>
    <row r="10911" spans="1:1" x14ac:dyDescent="0.45">
      <c r="A10911"/>
    </row>
    <row r="10912" spans="1:1" x14ac:dyDescent="0.45">
      <c r="A10912"/>
    </row>
    <row r="10913" spans="1:1" x14ac:dyDescent="0.45">
      <c r="A10913"/>
    </row>
    <row r="10914" spans="1:1" x14ac:dyDescent="0.45">
      <c r="A10914"/>
    </row>
    <row r="10915" spans="1:1" x14ac:dyDescent="0.45">
      <c r="A10915"/>
    </row>
    <row r="10916" spans="1:1" x14ac:dyDescent="0.45">
      <c r="A10916"/>
    </row>
    <row r="10917" spans="1:1" x14ac:dyDescent="0.45">
      <c r="A10917"/>
    </row>
    <row r="10918" spans="1:1" x14ac:dyDescent="0.45">
      <c r="A10918"/>
    </row>
    <row r="10919" spans="1:1" x14ac:dyDescent="0.45">
      <c r="A10919"/>
    </row>
    <row r="10920" spans="1:1" x14ac:dyDescent="0.45">
      <c r="A10920"/>
    </row>
    <row r="10921" spans="1:1" x14ac:dyDescent="0.45">
      <c r="A10921"/>
    </row>
    <row r="10922" spans="1:1" x14ac:dyDescent="0.45">
      <c r="A10922"/>
    </row>
    <row r="10923" spans="1:1" x14ac:dyDescent="0.45">
      <c r="A10923"/>
    </row>
    <row r="10924" spans="1:1" x14ac:dyDescent="0.45">
      <c r="A10924"/>
    </row>
    <row r="10925" spans="1:1" x14ac:dyDescent="0.45">
      <c r="A10925"/>
    </row>
    <row r="10926" spans="1:1" x14ac:dyDescent="0.45">
      <c r="A10926"/>
    </row>
    <row r="10927" spans="1:1" x14ac:dyDescent="0.45">
      <c r="A10927"/>
    </row>
    <row r="10928" spans="1:1" x14ac:dyDescent="0.45">
      <c r="A10928"/>
    </row>
    <row r="10929" spans="1:1" x14ac:dyDescent="0.45">
      <c r="A10929"/>
    </row>
    <row r="10930" spans="1:1" x14ac:dyDescent="0.45">
      <c r="A10930"/>
    </row>
    <row r="10931" spans="1:1" x14ac:dyDescent="0.45">
      <c r="A10931"/>
    </row>
    <row r="10932" spans="1:1" x14ac:dyDescent="0.45">
      <c r="A10932"/>
    </row>
    <row r="10933" spans="1:1" x14ac:dyDescent="0.45">
      <c r="A10933"/>
    </row>
    <row r="10934" spans="1:1" x14ac:dyDescent="0.45">
      <c r="A10934"/>
    </row>
    <row r="10935" spans="1:1" x14ac:dyDescent="0.45">
      <c r="A10935"/>
    </row>
    <row r="10936" spans="1:1" x14ac:dyDescent="0.45">
      <c r="A10936"/>
    </row>
    <row r="10937" spans="1:1" x14ac:dyDescent="0.45">
      <c r="A10937"/>
    </row>
    <row r="10938" spans="1:1" x14ac:dyDescent="0.45">
      <c r="A10938"/>
    </row>
    <row r="10939" spans="1:1" x14ac:dyDescent="0.45">
      <c r="A10939"/>
    </row>
    <row r="10940" spans="1:1" x14ac:dyDescent="0.45">
      <c r="A10940"/>
    </row>
    <row r="10941" spans="1:1" x14ac:dyDescent="0.45">
      <c r="A10941"/>
    </row>
    <row r="10942" spans="1:1" x14ac:dyDescent="0.45">
      <c r="A10942"/>
    </row>
    <row r="10943" spans="1:1" x14ac:dyDescent="0.45">
      <c r="A10943"/>
    </row>
    <row r="10944" spans="1:1" x14ac:dyDescent="0.45">
      <c r="A10944"/>
    </row>
    <row r="10945" spans="1:1" x14ac:dyDescent="0.45">
      <c r="A10945"/>
    </row>
    <row r="10946" spans="1:1" x14ac:dyDescent="0.45">
      <c r="A10946"/>
    </row>
    <row r="10947" spans="1:1" x14ac:dyDescent="0.45">
      <c r="A10947"/>
    </row>
    <row r="10948" spans="1:1" x14ac:dyDescent="0.45">
      <c r="A10948"/>
    </row>
    <row r="10949" spans="1:1" x14ac:dyDescent="0.45">
      <c r="A10949"/>
    </row>
    <row r="10950" spans="1:1" x14ac:dyDescent="0.45">
      <c r="A10950"/>
    </row>
    <row r="10951" spans="1:1" x14ac:dyDescent="0.45">
      <c r="A10951"/>
    </row>
    <row r="10952" spans="1:1" x14ac:dyDescent="0.45">
      <c r="A10952"/>
    </row>
    <row r="10953" spans="1:1" x14ac:dyDescent="0.45">
      <c r="A10953"/>
    </row>
    <row r="10954" spans="1:1" x14ac:dyDescent="0.45">
      <c r="A10954"/>
    </row>
    <row r="10955" spans="1:1" x14ac:dyDescent="0.45">
      <c r="A10955"/>
    </row>
    <row r="10956" spans="1:1" x14ac:dyDescent="0.45">
      <c r="A10956"/>
    </row>
    <row r="10957" spans="1:1" x14ac:dyDescent="0.45">
      <c r="A10957"/>
    </row>
    <row r="10958" spans="1:1" x14ac:dyDescent="0.45">
      <c r="A10958"/>
    </row>
    <row r="10959" spans="1:1" x14ac:dyDescent="0.45">
      <c r="A10959"/>
    </row>
    <row r="10960" spans="1:1" x14ac:dyDescent="0.45">
      <c r="A10960"/>
    </row>
    <row r="10961" spans="1:1" x14ac:dyDescent="0.45">
      <c r="A10961"/>
    </row>
    <row r="10962" spans="1:1" x14ac:dyDescent="0.45">
      <c r="A10962"/>
    </row>
    <row r="10963" spans="1:1" x14ac:dyDescent="0.45">
      <c r="A10963"/>
    </row>
    <row r="10964" spans="1:1" x14ac:dyDescent="0.45">
      <c r="A10964"/>
    </row>
    <row r="10965" spans="1:1" x14ac:dyDescent="0.45">
      <c r="A10965"/>
    </row>
    <row r="10966" spans="1:1" x14ac:dyDescent="0.45">
      <c r="A10966"/>
    </row>
    <row r="10967" spans="1:1" x14ac:dyDescent="0.45">
      <c r="A10967"/>
    </row>
    <row r="10968" spans="1:1" x14ac:dyDescent="0.45">
      <c r="A10968"/>
    </row>
    <row r="10969" spans="1:1" x14ac:dyDescent="0.45">
      <c r="A10969"/>
    </row>
    <row r="10970" spans="1:1" x14ac:dyDescent="0.45">
      <c r="A10970"/>
    </row>
    <row r="10971" spans="1:1" x14ac:dyDescent="0.45">
      <c r="A10971"/>
    </row>
    <row r="10972" spans="1:1" x14ac:dyDescent="0.45">
      <c r="A10972"/>
    </row>
    <row r="10973" spans="1:1" x14ac:dyDescent="0.45">
      <c r="A10973"/>
    </row>
    <row r="10974" spans="1:1" x14ac:dyDescent="0.45">
      <c r="A10974"/>
    </row>
    <row r="10975" spans="1:1" x14ac:dyDescent="0.45">
      <c r="A10975"/>
    </row>
    <row r="10976" spans="1:1" x14ac:dyDescent="0.45">
      <c r="A10976"/>
    </row>
    <row r="10977" spans="1:1" x14ac:dyDescent="0.45">
      <c r="A10977"/>
    </row>
    <row r="10978" spans="1:1" x14ac:dyDescent="0.45">
      <c r="A10978"/>
    </row>
    <row r="10979" spans="1:1" x14ac:dyDescent="0.45">
      <c r="A10979"/>
    </row>
    <row r="10980" spans="1:1" x14ac:dyDescent="0.45">
      <c r="A10980"/>
    </row>
    <row r="10981" spans="1:1" x14ac:dyDescent="0.45">
      <c r="A10981"/>
    </row>
    <row r="10982" spans="1:1" x14ac:dyDescent="0.45">
      <c r="A10982"/>
    </row>
    <row r="10983" spans="1:1" x14ac:dyDescent="0.45">
      <c r="A10983"/>
    </row>
    <row r="10984" spans="1:1" x14ac:dyDescent="0.45">
      <c r="A10984"/>
    </row>
    <row r="10985" spans="1:1" x14ac:dyDescent="0.45">
      <c r="A10985"/>
    </row>
    <row r="10986" spans="1:1" x14ac:dyDescent="0.45">
      <c r="A10986"/>
    </row>
    <row r="10987" spans="1:1" x14ac:dyDescent="0.45">
      <c r="A10987"/>
    </row>
    <row r="10988" spans="1:1" x14ac:dyDescent="0.45">
      <c r="A10988"/>
    </row>
    <row r="10989" spans="1:1" x14ac:dyDescent="0.45">
      <c r="A10989"/>
    </row>
    <row r="10990" spans="1:1" x14ac:dyDescent="0.45">
      <c r="A10990"/>
    </row>
    <row r="10991" spans="1:1" x14ac:dyDescent="0.45">
      <c r="A10991"/>
    </row>
    <row r="10992" spans="1:1" x14ac:dyDescent="0.45">
      <c r="A10992"/>
    </row>
    <row r="10993" spans="1:1" x14ac:dyDescent="0.45">
      <c r="A10993"/>
    </row>
    <row r="10994" spans="1:1" x14ac:dyDescent="0.45">
      <c r="A10994"/>
    </row>
    <row r="10995" spans="1:1" x14ac:dyDescent="0.45">
      <c r="A10995"/>
    </row>
    <row r="10996" spans="1:1" x14ac:dyDescent="0.45">
      <c r="A10996"/>
    </row>
    <row r="10997" spans="1:1" x14ac:dyDescent="0.45">
      <c r="A10997"/>
    </row>
    <row r="10998" spans="1:1" x14ac:dyDescent="0.45">
      <c r="A10998"/>
    </row>
    <row r="10999" spans="1:1" x14ac:dyDescent="0.45">
      <c r="A10999"/>
    </row>
    <row r="11000" spans="1:1" x14ac:dyDescent="0.45">
      <c r="A11000"/>
    </row>
    <row r="11001" spans="1:1" x14ac:dyDescent="0.45">
      <c r="A11001"/>
    </row>
    <row r="11002" spans="1:1" x14ac:dyDescent="0.45">
      <c r="A11002"/>
    </row>
    <row r="11003" spans="1:1" x14ac:dyDescent="0.45">
      <c r="A11003"/>
    </row>
    <row r="11004" spans="1:1" x14ac:dyDescent="0.45">
      <c r="A11004"/>
    </row>
    <row r="11005" spans="1:1" x14ac:dyDescent="0.45">
      <c r="A11005"/>
    </row>
    <row r="11006" spans="1:1" x14ac:dyDescent="0.45">
      <c r="A11006"/>
    </row>
    <row r="11007" spans="1:1" x14ac:dyDescent="0.45">
      <c r="A11007"/>
    </row>
    <row r="11008" spans="1:1" x14ac:dyDescent="0.45">
      <c r="A11008"/>
    </row>
    <row r="11009" spans="1:1" x14ac:dyDescent="0.45">
      <c r="A11009"/>
    </row>
    <row r="11010" spans="1:1" x14ac:dyDescent="0.45">
      <c r="A11010"/>
    </row>
    <row r="11011" spans="1:1" x14ac:dyDescent="0.45">
      <c r="A11011"/>
    </row>
    <row r="11012" spans="1:1" x14ac:dyDescent="0.45">
      <c r="A11012"/>
    </row>
    <row r="11013" spans="1:1" x14ac:dyDescent="0.45">
      <c r="A11013"/>
    </row>
    <row r="11014" spans="1:1" x14ac:dyDescent="0.45">
      <c r="A11014"/>
    </row>
    <row r="11015" spans="1:1" x14ac:dyDescent="0.45">
      <c r="A11015"/>
    </row>
    <row r="11016" spans="1:1" x14ac:dyDescent="0.45">
      <c r="A11016"/>
    </row>
    <row r="11017" spans="1:1" x14ac:dyDescent="0.45">
      <c r="A11017"/>
    </row>
    <row r="11018" spans="1:1" x14ac:dyDescent="0.45">
      <c r="A11018"/>
    </row>
    <row r="11019" spans="1:1" x14ac:dyDescent="0.45">
      <c r="A11019"/>
    </row>
    <row r="11020" spans="1:1" x14ac:dyDescent="0.45">
      <c r="A11020"/>
    </row>
    <row r="11021" spans="1:1" x14ac:dyDescent="0.45">
      <c r="A11021"/>
    </row>
    <row r="11022" spans="1:1" x14ac:dyDescent="0.45">
      <c r="A11022"/>
    </row>
    <row r="11023" spans="1:1" x14ac:dyDescent="0.45">
      <c r="A11023"/>
    </row>
    <row r="11024" spans="1:1" x14ac:dyDescent="0.45">
      <c r="A11024"/>
    </row>
    <row r="11025" spans="1:1" x14ac:dyDescent="0.45">
      <c r="A11025"/>
    </row>
    <row r="11026" spans="1:1" x14ac:dyDescent="0.45">
      <c r="A11026"/>
    </row>
    <row r="11027" spans="1:1" x14ac:dyDescent="0.45">
      <c r="A11027"/>
    </row>
    <row r="11028" spans="1:1" x14ac:dyDescent="0.45">
      <c r="A11028"/>
    </row>
    <row r="11029" spans="1:1" x14ac:dyDescent="0.45">
      <c r="A11029"/>
    </row>
    <row r="11030" spans="1:1" x14ac:dyDescent="0.45">
      <c r="A11030"/>
    </row>
    <row r="11031" spans="1:1" x14ac:dyDescent="0.45">
      <c r="A11031"/>
    </row>
    <row r="11032" spans="1:1" x14ac:dyDescent="0.45">
      <c r="A11032"/>
    </row>
    <row r="11033" spans="1:1" x14ac:dyDescent="0.45">
      <c r="A11033"/>
    </row>
    <row r="11034" spans="1:1" x14ac:dyDescent="0.45">
      <c r="A11034"/>
    </row>
    <row r="11035" spans="1:1" x14ac:dyDescent="0.45">
      <c r="A11035"/>
    </row>
    <row r="11036" spans="1:1" x14ac:dyDescent="0.45">
      <c r="A11036"/>
    </row>
    <row r="11037" spans="1:1" x14ac:dyDescent="0.45">
      <c r="A11037"/>
    </row>
    <row r="11038" spans="1:1" x14ac:dyDescent="0.45">
      <c r="A11038"/>
    </row>
    <row r="11039" spans="1:1" x14ac:dyDescent="0.45">
      <c r="A11039"/>
    </row>
    <row r="11040" spans="1:1" x14ac:dyDescent="0.45">
      <c r="A11040"/>
    </row>
    <row r="11041" spans="1:1" x14ac:dyDescent="0.45">
      <c r="A11041"/>
    </row>
    <row r="11042" spans="1:1" x14ac:dyDescent="0.45">
      <c r="A11042"/>
    </row>
    <row r="11043" spans="1:1" x14ac:dyDescent="0.45">
      <c r="A11043"/>
    </row>
    <row r="11044" spans="1:1" x14ac:dyDescent="0.45">
      <c r="A11044"/>
    </row>
    <row r="11045" spans="1:1" x14ac:dyDescent="0.45">
      <c r="A11045"/>
    </row>
    <row r="11046" spans="1:1" x14ac:dyDescent="0.45">
      <c r="A11046"/>
    </row>
    <row r="11047" spans="1:1" x14ac:dyDescent="0.45">
      <c r="A11047"/>
    </row>
    <row r="11048" spans="1:1" x14ac:dyDescent="0.45">
      <c r="A11048"/>
    </row>
    <row r="11049" spans="1:1" x14ac:dyDescent="0.45">
      <c r="A11049"/>
    </row>
    <row r="11050" spans="1:1" x14ac:dyDescent="0.45">
      <c r="A11050"/>
    </row>
    <row r="11051" spans="1:1" x14ac:dyDescent="0.45">
      <c r="A11051"/>
    </row>
    <row r="11052" spans="1:1" x14ac:dyDescent="0.45">
      <c r="A11052"/>
    </row>
    <row r="11053" spans="1:1" x14ac:dyDescent="0.45">
      <c r="A11053"/>
    </row>
    <row r="11054" spans="1:1" x14ac:dyDescent="0.45">
      <c r="A11054"/>
    </row>
    <row r="11055" spans="1:1" x14ac:dyDescent="0.45">
      <c r="A11055"/>
    </row>
    <row r="11056" spans="1:1" x14ac:dyDescent="0.45">
      <c r="A11056"/>
    </row>
    <row r="11057" spans="1:1" x14ac:dyDescent="0.45">
      <c r="A11057"/>
    </row>
    <row r="11058" spans="1:1" x14ac:dyDescent="0.45">
      <c r="A11058"/>
    </row>
    <row r="11059" spans="1:1" x14ac:dyDescent="0.45">
      <c r="A11059"/>
    </row>
    <row r="11060" spans="1:1" x14ac:dyDescent="0.45">
      <c r="A11060"/>
    </row>
    <row r="11061" spans="1:1" x14ac:dyDescent="0.45">
      <c r="A11061"/>
    </row>
    <row r="11062" spans="1:1" x14ac:dyDescent="0.45">
      <c r="A11062"/>
    </row>
    <row r="11063" spans="1:1" x14ac:dyDescent="0.45">
      <c r="A11063"/>
    </row>
    <row r="11064" spans="1:1" x14ac:dyDescent="0.45">
      <c r="A11064"/>
    </row>
    <row r="11065" spans="1:1" x14ac:dyDescent="0.45">
      <c r="A11065"/>
    </row>
    <row r="11066" spans="1:1" x14ac:dyDescent="0.45">
      <c r="A11066"/>
    </row>
    <row r="11067" spans="1:1" x14ac:dyDescent="0.45">
      <c r="A11067"/>
    </row>
    <row r="11068" spans="1:1" x14ac:dyDescent="0.45">
      <c r="A11068"/>
    </row>
    <row r="11069" spans="1:1" x14ac:dyDescent="0.45">
      <c r="A11069"/>
    </row>
    <row r="11070" spans="1:1" x14ac:dyDescent="0.45">
      <c r="A11070"/>
    </row>
    <row r="11071" spans="1:1" x14ac:dyDescent="0.45">
      <c r="A11071"/>
    </row>
    <row r="11072" spans="1:1" x14ac:dyDescent="0.45">
      <c r="A11072"/>
    </row>
    <row r="11073" spans="1:1" x14ac:dyDescent="0.45">
      <c r="A11073"/>
    </row>
    <row r="11074" spans="1:1" x14ac:dyDescent="0.45">
      <c r="A11074"/>
    </row>
    <row r="11075" spans="1:1" x14ac:dyDescent="0.45">
      <c r="A11075"/>
    </row>
    <row r="11076" spans="1:1" x14ac:dyDescent="0.45">
      <c r="A11076"/>
    </row>
    <row r="11077" spans="1:1" x14ac:dyDescent="0.45">
      <c r="A11077"/>
    </row>
    <row r="11078" spans="1:1" x14ac:dyDescent="0.45">
      <c r="A11078"/>
    </row>
    <row r="11079" spans="1:1" x14ac:dyDescent="0.45">
      <c r="A11079"/>
    </row>
    <row r="11080" spans="1:1" x14ac:dyDescent="0.45">
      <c r="A11080"/>
    </row>
    <row r="11081" spans="1:1" x14ac:dyDescent="0.45">
      <c r="A11081"/>
    </row>
    <row r="11082" spans="1:1" x14ac:dyDescent="0.45">
      <c r="A11082"/>
    </row>
    <row r="11083" spans="1:1" x14ac:dyDescent="0.45">
      <c r="A11083"/>
    </row>
    <row r="11084" spans="1:1" x14ac:dyDescent="0.45">
      <c r="A11084"/>
    </row>
    <row r="11085" spans="1:1" x14ac:dyDescent="0.45">
      <c r="A11085"/>
    </row>
    <row r="11086" spans="1:1" x14ac:dyDescent="0.45">
      <c r="A11086"/>
    </row>
    <row r="11087" spans="1:1" x14ac:dyDescent="0.45">
      <c r="A11087"/>
    </row>
    <row r="11088" spans="1:1" x14ac:dyDescent="0.45">
      <c r="A11088"/>
    </row>
    <row r="11089" spans="1:1" x14ac:dyDescent="0.45">
      <c r="A11089"/>
    </row>
    <row r="11090" spans="1:1" x14ac:dyDescent="0.45">
      <c r="A11090"/>
    </row>
    <row r="11091" spans="1:1" x14ac:dyDescent="0.45">
      <c r="A11091"/>
    </row>
    <row r="11092" spans="1:1" x14ac:dyDescent="0.45">
      <c r="A11092"/>
    </row>
    <row r="11093" spans="1:1" x14ac:dyDescent="0.45">
      <c r="A11093"/>
    </row>
    <row r="11094" spans="1:1" x14ac:dyDescent="0.45">
      <c r="A11094"/>
    </row>
    <row r="11095" spans="1:1" x14ac:dyDescent="0.45">
      <c r="A11095"/>
    </row>
    <row r="11096" spans="1:1" x14ac:dyDescent="0.45">
      <c r="A11096"/>
    </row>
    <row r="11097" spans="1:1" x14ac:dyDescent="0.45">
      <c r="A11097"/>
    </row>
    <row r="11098" spans="1:1" x14ac:dyDescent="0.45">
      <c r="A11098"/>
    </row>
    <row r="11099" spans="1:1" x14ac:dyDescent="0.45">
      <c r="A11099"/>
    </row>
    <row r="11100" spans="1:1" x14ac:dyDescent="0.45">
      <c r="A11100"/>
    </row>
    <row r="11101" spans="1:1" x14ac:dyDescent="0.45">
      <c r="A11101"/>
    </row>
    <row r="11102" spans="1:1" x14ac:dyDescent="0.45">
      <c r="A11102"/>
    </row>
    <row r="11103" spans="1:1" x14ac:dyDescent="0.45">
      <c r="A11103"/>
    </row>
    <row r="11104" spans="1:1" x14ac:dyDescent="0.45">
      <c r="A11104"/>
    </row>
    <row r="11105" spans="1:1" x14ac:dyDescent="0.45">
      <c r="A11105"/>
    </row>
    <row r="11106" spans="1:1" x14ac:dyDescent="0.45">
      <c r="A11106"/>
    </row>
    <row r="11107" spans="1:1" x14ac:dyDescent="0.45">
      <c r="A11107"/>
    </row>
    <row r="11108" spans="1:1" x14ac:dyDescent="0.45">
      <c r="A11108"/>
    </row>
    <row r="11109" spans="1:1" x14ac:dyDescent="0.45">
      <c r="A11109"/>
    </row>
    <row r="11110" spans="1:1" x14ac:dyDescent="0.45">
      <c r="A11110"/>
    </row>
    <row r="11111" spans="1:1" x14ac:dyDescent="0.45">
      <c r="A11111"/>
    </row>
    <row r="11112" spans="1:1" x14ac:dyDescent="0.45">
      <c r="A11112"/>
    </row>
    <row r="11113" spans="1:1" x14ac:dyDescent="0.45">
      <c r="A11113"/>
    </row>
    <row r="11114" spans="1:1" x14ac:dyDescent="0.45">
      <c r="A11114"/>
    </row>
    <row r="11115" spans="1:1" x14ac:dyDescent="0.45">
      <c r="A11115"/>
    </row>
    <row r="11116" spans="1:1" x14ac:dyDescent="0.45">
      <c r="A11116"/>
    </row>
    <row r="11117" spans="1:1" x14ac:dyDescent="0.45">
      <c r="A11117"/>
    </row>
    <row r="11118" spans="1:1" x14ac:dyDescent="0.45">
      <c r="A11118"/>
    </row>
    <row r="11119" spans="1:1" x14ac:dyDescent="0.45">
      <c r="A11119"/>
    </row>
    <row r="11120" spans="1:1" x14ac:dyDescent="0.45">
      <c r="A11120"/>
    </row>
    <row r="11121" spans="1:1" x14ac:dyDescent="0.45">
      <c r="A11121"/>
    </row>
    <row r="11122" spans="1:1" x14ac:dyDescent="0.45">
      <c r="A11122"/>
    </row>
    <row r="11123" spans="1:1" x14ac:dyDescent="0.45">
      <c r="A11123"/>
    </row>
    <row r="11124" spans="1:1" x14ac:dyDescent="0.45">
      <c r="A11124"/>
    </row>
    <row r="11125" spans="1:1" x14ac:dyDescent="0.45">
      <c r="A11125"/>
    </row>
    <row r="11126" spans="1:1" x14ac:dyDescent="0.45">
      <c r="A11126"/>
    </row>
    <row r="11127" spans="1:1" x14ac:dyDescent="0.45">
      <c r="A11127"/>
    </row>
    <row r="11128" spans="1:1" x14ac:dyDescent="0.45">
      <c r="A11128"/>
    </row>
    <row r="11129" spans="1:1" x14ac:dyDescent="0.45">
      <c r="A11129"/>
    </row>
    <row r="11130" spans="1:1" x14ac:dyDescent="0.45">
      <c r="A11130"/>
    </row>
    <row r="11131" spans="1:1" x14ac:dyDescent="0.45">
      <c r="A11131"/>
    </row>
    <row r="11132" spans="1:1" x14ac:dyDescent="0.45">
      <c r="A11132"/>
    </row>
    <row r="11133" spans="1:1" x14ac:dyDescent="0.45">
      <c r="A11133"/>
    </row>
    <row r="11134" spans="1:1" x14ac:dyDescent="0.45">
      <c r="A11134"/>
    </row>
    <row r="11135" spans="1:1" x14ac:dyDescent="0.45">
      <c r="A11135"/>
    </row>
    <row r="11136" spans="1:1" x14ac:dyDescent="0.45">
      <c r="A11136"/>
    </row>
    <row r="11137" spans="1:1" x14ac:dyDescent="0.45">
      <c r="A11137"/>
    </row>
    <row r="11138" spans="1:1" x14ac:dyDescent="0.45">
      <c r="A11138"/>
    </row>
    <row r="11139" spans="1:1" x14ac:dyDescent="0.45">
      <c r="A11139"/>
    </row>
    <row r="11140" spans="1:1" x14ac:dyDescent="0.45">
      <c r="A11140"/>
    </row>
    <row r="11141" spans="1:1" x14ac:dyDescent="0.45">
      <c r="A11141"/>
    </row>
    <row r="11142" spans="1:1" x14ac:dyDescent="0.45">
      <c r="A11142"/>
    </row>
    <row r="11143" spans="1:1" x14ac:dyDescent="0.45">
      <c r="A11143"/>
    </row>
    <row r="11144" spans="1:1" x14ac:dyDescent="0.45">
      <c r="A11144"/>
    </row>
    <row r="11145" spans="1:1" x14ac:dyDescent="0.45">
      <c r="A11145"/>
    </row>
    <row r="11146" spans="1:1" x14ac:dyDescent="0.45">
      <c r="A11146"/>
    </row>
    <row r="11147" spans="1:1" x14ac:dyDescent="0.45">
      <c r="A11147"/>
    </row>
    <row r="11148" spans="1:1" x14ac:dyDescent="0.45">
      <c r="A11148"/>
    </row>
    <row r="11149" spans="1:1" x14ac:dyDescent="0.45">
      <c r="A11149"/>
    </row>
    <row r="11150" spans="1:1" x14ac:dyDescent="0.45">
      <c r="A11150"/>
    </row>
    <row r="11151" spans="1:1" x14ac:dyDescent="0.45">
      <c r="A11151"/>
    </row>
    <row r="11152" spans="1:1" x14ac:dyDescent="0.45">
      <c r="A11152"/>
    </row>
    <row r="11153" spans="1:1" x14ac:dyDescent="0.45">
      <c r="A11153"/>
    </row>
    <row r="11154" spans="1:1" x14ac:dyDescent="0.45">
      <c r="A11154"/>
    </row>
    <row r="11155" spans="1:1" x14ac:dyDescent="0.45">
      <c r="A11155"/>
    </row>
    <row r="11156" spans="1:1" x14ac:dyDescent="0.45">
      <c r="A11156"/>
    </row>
    <row r="11157" spans="1:1" x14ac:dyDescent="0.45">
      <c r="A11157"/>
    </row>
    <row r="11158" spans="1:1" x14ac:dyDescent="0.45">
      <c r="A11158"/>
    </row>
    <row r="11159" spans="1:1" x14ac:dyDescent="0.45">
      <c r="A11159"/>
    </row>
    <row r="11160" spans="1:1" x14ac:dyDescent="0.45">
      <c r="A11160"/>
    </row>
    <row r="11161" spans="1:1" x14ac:dyDescent="0.45">
      <c r="A11161"/>
    </row>
    <row r="11162" spans="1:1" x14ac:dyDescent="0.45">
      <c r="A11162"/>
    </row>
    <row r="11163" spans="1:1" x14ac:dyDescent="0.45">
      <c r="A11163"/>
    </row>
    <row r="11164" spans="1:1" x14ac:dyDescent="0.45">
      <c r="A11164"/>
    </row>
    <row r="11165" spans="1:1" x14ac:dyDescent="0.45">
      <c r="A11165"/>
    </row>
    <row r="11166" spans="1:1" x14ac:dyDescent="0.45">
      <c r="A11166"/>
    </row>
    <row r="11167" spans="1:1" x14ac:dyDescent="0.45">
      <c r="A11167"/>
    </row>
    <row r="11168" spans="1:1" x14ac:dyDescent="0.45">
      <c r="A11168"/>
    </row>
    <row r="11169" spans="1:1" x14ac:dyDescent="0.45">
      <c r="A11169"/>
    </row>
    <row r="11170" spans="1:1" x14ac:dyDescent="0.45">
      <c r="A11170"/>
    </row>
    <row r="11171" spans="1:1" x14ac:dyDescent="0.45">
      <c r="A11171"/>
    </row>
    <row r="11172" spans="1:1" x14ac:dyDescent="0.45">
      <c r="A11172"/>
    </row>
    <row r="11173" spans="1:1" x14ac:dyDescent="0.45">
      <c r="A11173"/>
    </row>
    <row r="11174" spans="1:1" x14ac:dyDescent="0.45">
      <c r="A11174"/>
    </row>
    <row r="11175" spans="1:1" x14ac:dyDescent="0.45">
      <c r="A11175"/>
    </row>
    <row r="11176" spans="1:1" x14ac:dyDescent="0.45">
      <c r="A11176"/>
    </row>
    <row r="11177" spans="1:1" x14ac:dyDescent="0.45">
      <c r="A11177"/>
    </row>
    <row r="11178" spans="1:1" x14ac:dyDescent="0.45">
      <c r="A11178"/>
    </row>
    <row r="11179" spans="1:1" x14ac:dyDescent="0.45">
      <c r="A11179"/>
    </row>
    <row r="11180" spans="1:1" x14ac:dyDescent="0.45">
      <c r="A11180"/>
    </row>
    <row r="11181" spans="1:1" x14ac:dyDescent="0.45">
      <c r="A11181"/>
    </row>
    <row r="11182" spans="1:1" x14ac:dyDescent="0.45">
      <c r="A11182"/>
    </row>
    <row r="11183" spans="1:1" x14ac:dyDescent="0.45">
      <c r="A11183"/>
    </row>
    <row r="11184" spans="1:1" x14ac:dyDescent="0.45">
      <c r="A11184"/>
    </row>
    <row r="11185" spans="1:1" x14ac:dyDescent="0.45">
      <c r="A11185"/>
    </row>
    <row r="11186" spans="1:1" x14ac:dyDescent="0.45">
      <c r="A11186"/>
    </row>
    <row r="11187" spans="1:1" x14ac:dyDescent="0.45">
      <c r="A11187"/>
    </row>
    <row r="11188" spans="1:1" x14ac:dyDescent="0.45">
      <c r="A11188"/>
    </row>
    <row r="11189" spans="1:1" x14ac:dyDescent="0.45">
      <c r="A11189"/>
    </row>
    <row r="11190" spans="1:1" x14ac:dyDescent="0.45">
      <c r="A11190"/>
    </row>
    <row r="11191" spans="1:1" x14ac:dyDescent="0.45">
      <c r="A11191"/>
    </row>
    <row r="11192" spans="1:1" x14ac:dyDescent="0.45">
      <c r="A11192"/>
    </row>
    <row r="11193" spans="1:1" x14ac:dyDescent="0.45">
      <c r="A11193"/>
    </row>
    <row r="11194" spans="1:1" x14ac:dyDescent="0.45">
      <c r="A11194"/>
    </row>
    <row r="11195" spans="1:1" x14ac:dyDescent="0.45">
      <c r="A11195"/>
    </row>
    <row r="11196" spans="1:1" x14ac:dyDescent="0.45">
      <c r="A11196"/>
    </row>
    <row r="11197" spans="1:1" x14ac:dyDescent="0.45">
      <c r="A11197"/>
    </row>
    <row r="11198" spans="1:1" x14ac:dyDescent="0.45">
      <c r="A11198"/>
    </row>
    <row r="11199" spans="1:1" x14ac:dyDescent="0.45">
      <c r="A11199"/>
    </row>
    <row r="11200" spans="1:1" x14ac:dyDescent="0.45">
      <c r="A11200"/>
    </row>
    <row r="11201" spans="1:1" x14ac:dyDescent="0.45">
      <c r="A11201"/>
    </row>
    <row r="11202" spans="1:1" x14ac:dyDescent="0.45">
      <c r="A11202"/>
    </row>
    <row r="11203" spans="1:1" x14ac:dyDescent="0.45">
      <c r="A11203"/>
    </row>
    <row r="11204" spans="1:1" x14ac:dyDescent="0.45">
      <c r="A11204"/>
    </row>
    <row r="11205" spans="1:1" x14ac:dyDescent="0.45">
      <c r="A11205"/>
    </row>
    <row r="11206" spans="1:1" x14ac:dyDescent="0.45">
      <c r="A11206"/>
    </row>
    <row r="11207" spans="1:1" x14ac:dyDescent="0.45">
      <c r="A11207"/>
    </row>
    <row r="11208" spans="1:1" x14ac:dyDescent="0.45">
      <c r="A11208"/>
    </row>
    <row r="11209" spans="1:1" x14ac:dyDescent="0.45">
      <c r="A11209"/>
    </row>
    <row r="11210" spans="1:1" x14ac:dyDescent="0.45">
      <c r="A11210"/>
    </row>
    <row r="11211" spans="1:1" x14ac:dyDescent="0.45">
      <c r="A11211"/>
    </row>
    <row r="11212" spans="1:1" x14ac:dyDescent="0.45">
      <c r="A11212"/>
    </row>
    <row r="11213" spans="1:1" x14ac:dyDescent="0.45">
      <c r="A11213"/>
    </row>
    <row r="11214" spans="1:1" x14ac:dyDescent="0.45">
      <c r="A11214"/>
    </row>
    <row r="11215" spans="1:1" x14ac:dyDescent="0.45">
      <c r="A11215"/>
    </row>
    <row r="11216" spans="1:1" x14ac:dyDescent="0.45">
      <c r="A11216"/>
    </row>
    <row r="11217" spans="1:1" x14ac:dyDescent="0.45">
      <c r="A11217"/>
    </row>
    <row r="11218" spans="1:1" x14ac:dyDescent="0.45">
      <c r="A11218"/>
    </row>
    <row r="11219" spans="1:1" x14ac:dyDescent="0.45">
      <c r="A11219"/>
    </row>
    <row r="11220" spans="1:1" x14ac:dyDescent="0.45">
      <c r="A11220"/>
    </row>
    <row r="11221" spans="1:1" x14ac:dyDescent="0.45">
      <c r="A11221"/>
    </row>
    <row r="11222" spans="1:1" x14ac:dyDescent="0.45">
      <c r="A11222"/>
    </row>
    <row r="11223" spans="1:1" x14ac:dyDescent="0.45">
      <c r="A11223"/>
    </row>
    <row r="11224" spans="1:1" x14ac:dyDescent="0.45">
      <c r="A11224"/>
    </row>
    <row r="11225" spans="1:1" x14ac:dyDescent="0.45">
      <c r="A11225"/>
    </row>
    <row r="11226" spans="1:1" x14ac:dyDescent="0.45">
      <c r="A11226"/>
    </row>
    <row r="11227" spans="1:1" x14ac:dyDescent="0.45">
      <c r="A11227"/>
    </row>
    <row r="11228" spans="1:1" x14ac:dyDescent="0.45">
      <c r="A11228"/>
    </row>
    <row r="11229" spans="1:1" x14ac:dyDescent="0.45">
      <c r="A11229"/>
    </row>
    <row r="11230" spans="1:1" x14ac:dyDescent="0.45">
      <c r="A11230"/>
    </row>
    <row r="11231" spans="1:1" x14ac:dyDescent="0.45">
      <c r="A11231"/>
    </row>
    <row r="11232" spans="1:1" x14ac:dyDescent="0.45">
      <c r="A11232"/>
    </row>
    <row r="11233" spans="1:1" x14ac:dyDescent="0.45">
      <c r="A11233"/>
    </row>
    <row r="11234" spans="1:1" x14ac:dyDescent="0.45">
      <c r="A11234"/>
    </row>
    <row r="11235" spans="1:1" x14ac:dyDescent="0.45">
      <c r="A11235"/>
    </row>
    <row r="11236" spans="1:1" x14ac:dyDescent="0.45">
      <c r="A11236"/>
    </row>
    <row r="11237" spans="1:1" x14ac:dyDescent="0.45">
      <c r="A11237"/>
    </row>
    <row r="11238" spans="1:1" x14ac:dyDescent="0.45">
      <c r="A11238"/>
    </row>
    <row r="11239" spans="1:1" x14ac:dyDescent="0.45">
      <c r="A11239"/>
    </row>
    <row r="11240" spans="1:1" x14ac:dyDescent="0.45">
      <c r="A11240"/>
    </row>
    <row r="11241" spans="1:1" x14ac:dyDescent="0.45">
      <c r="A11241"/>
    </row>
    <row r="11242" spans="1:1" x14ac:dyDescent="0.45">
      <c r="A11242"/>
    </row>
    <row r="11243" spans="1:1" x14ac:dyDescent="0.45">
      <c r="A11243"/>
    </row>
    <row r="11244" spans="1:1" x14ac:dyDescent="0.45">
      <c r="A11244"/>
    </row>
    <row r="11245" spans="1:1" x14ac:dyDescent="0.45">
      <c r="A11245"/>
    </row>
    <row r="11246" spans="1:1" x14ac:dyDescent="0.45">
      <c r="A11246"/>
    </row>
    <row r="11247" spans="1:1" x14ac:dyDescent="0.45">
      <c r="A11247"/>
    </row>
    <row r="11248" spans="1:1" x14ac:dyDescent="0.45">
      <c r="A11248"/>
    </row>
    <row r="11249" spans="1:1" x14ac:dyDescent="0.45">
      <c r="A11249"/>
    </row>
    <row r="11250" spans="1:1" x14ac:dyDescent="0.45">
      <c r="A11250"/>
    </row>
    <row r="11251" spans="1:1" x14ac:dyDescent="0.45">
      <c r="A11251"/>
    </row>
    <row r="11252" spans="1:1" x14ac:dyDescent="0.45">
      <c r="A11252"/>
    </row>
    <row r="11253" spans="1:1" x14ac:dyDescent="0.45">
      <c r="A11253"/>
    </row>
    <row r="11254" spans="1:1" x14ac:dyDescent="0.45">
      <c r="A11254"/>
    </row>
    <row r="11255" spans="1:1" x14ac:dyDescent="0.45">
      <c r="A11255"/>
    </row>
    <row r="11256" spans="1:1" x14ac:dyDescent="0.45">
      <c r="A11256"/>
    </row>
    <row r="11257" spans="1:1" x14ac:dyDescent="0.45">
      <c r="A11257"/>
    </row>
    <row r="11258" spans="1:1" x14ac:dyDescent="0.45">
      <c r="A11258"/>
    </row>
    <row r="11259" spans="1:1" x14ac:dyDescent="0.45">
      <c r="A11259"/>
    </row>
    <row r="11260" spans="1:1" x14ac:dyDescent="0.45">
      <c r="A11260"/>
    </row>
    <row r="11261" spans="1:1" x14ac:dyDescent="0.45">
      <c r="A11261"/>
    </row>
    <row r="11262" spans="1:1" x14ac:dyDescent="0.45">
      <c r="A11262"/>
    </row>
    <row r="11263" spans="1:1" x14ac:dyDescent="0.45">
      <c r="A11263"/>
    </row>
    <row r="11264" spans="1:1" x14ac:dyDescent="0.45">
      <c r="A11264"/>
    </row>
    <row r="11265" spans="1:1" x14ac:dyDescent="0.45">
      <c r="A11265"/>
    </row>
    <row r="11266" spans="1:1" x14ac:dyDescent="0.45">
      <c r="A11266"/>
    </row>
    <row r="11267" spans="1:1" x14ac:dyDescent="0.45">
      <c r="A11267"/>
    </row>
    <row r="11268" spans="1:1" x14ac:dyDescent="0.45">
      <c r="A11268"/>
    </row>
    <row r="11269" spans="1:1" x14ac:dyDescent="0.45">
      <c r="A11269"/>
    </row>
    <row r="11270" spans="1:1" x14ac:dyDescent="0.45">
      <c r="A11270"/>
    </row>
    <row r="11271" spans="1:1" x14ac:dyDescent="0.45">
      <c r="A11271"/>
    </row>
    <row r="11272" spans="1:1" x14ac:dyDescent="0.45">
      <c r="A11272"/>
    </row>
    <row r="11273" spans="1:1" x14ac:dyDescent="0.45">
      <c r="A11273"/>
    </row>
    <row r="11274" spans="1:1" x14ac:dyDescent="0.45">
      <c r="A11274"/>
    </row>
    <row r="11275" spans="1:1" x14ac:dyDescent="0.45">
      <c r="A11275"/>
    </row>
    <row r="11276" spans="1:1" x14ac:dyDescent="0.45">
      <c r="A11276"/>
    </row>
    <row r="11277" spans="1:1" x14ac:dyDescent="0.45">
      <c r="A11277"/>
    </row>
    <row r="11278" spans="1:1" x14ac:dyDescent="0.45">
      <c r="A11278"/>
    </row>
    <row r="11279" spans="1:1" x14ac:dyDescent="0.45">
      <c r="A11279"/>
    </row>
    <row r="11280" spans="1:1" x14ac:dyDescent="0.45">
      <c r="A11280"/>
    </row>
    <row r="11281" spans="1:1" x14ac:dyDescent="0.45">
      <c r="A11281"/>
    </row>
    <row r="11282" spans="1:1" x14ac:dyDescent="0.45">
      <c r="A11282"/>
    </row>
    <row r="11283" spans="1:1" x14ac:dyDescent="0.45">
      <c r="A11283"/>
    </row>
    <row r="11284" spans="1:1" x14ac:dyDescent="0.45">
      <c r="A11284"/>
    </row>
    <row r="11285" spans="1:1" x14ac:dyDescent="0.45">
      <c r="A11285"/>
    </row>
    <row r="11286" spans="1:1" x14ac:dyDescent="0.45">
      <c r="A11286"/>
    </row>
    <row r="11287" spans="1:1" x14ac:dyDescent="0.45">
      <c r="A11287"/>
    </row>
    <row r="11288" spans="1:1" x14ac:dyDescent="0.45">
      <c r="A11288"/>
    </row>
    <row r="11289" spans="1:1" x14ac:dyDescent="0.45">
      <c r="A11289"/>
    </row>
    <row r="11290" spans="1:1" x14ac:dyDescent="0.45">
      <c r="A11290"/>
    </row>
    <row r="11291" spans="1:1" x14ac:dyDescent="0.45">
      <c r="A11291"/>
    </row>
    <row r="11292" spans="1:1" x14ac:dyDescent="0.45">
      <c r="A11292"/>
    </row>
    <row r="11293" spans="1:1" x14ac:dyDescent="0.45">
      <c r="A11293"/>
    </row>
    <row r="11294" spans="1:1" x14ac:dyDescent="0.45">
      <c r="A11294"/>
    </row>
    <row r="11295" spans="1:1" x14ac:dyDescent="0.45">
      <c r="A11295"/>
    </row>
    <row r="11296" spans="1:1" x14ac:dyDescent="0.45">
      <c r="A11296"/>
    </row>
    <row r="11297" spans="1:1" x14ac:dyDescent="0.45">
      <c r="A11297"/>
    </row>
    <row r="11298" spans="1:1" x14ac:dyDescent="0.45">
      <c r="A11298"/>
    </row>
    <row r="11299" spans="1:1" x14ac:dyDescent="0.45">
      <c r="A11299"/>
    </row>
    <row r="11300" spans="1:1" x14ac:dyDescent="0.45">
      <c r="A11300"/>
    </row>
    <row r="11301" spans="1:1" x14ac:dyDescent="0.45">
      <c r="A11301"/>
    </row>
    <row r="11302" spans="1:1" x14ac:dyDescent="0.45">
      <c r="A11302"/>
    </row>
    <row r="11303" spans="1:1" x14ac:dyDescent="0.45">
      <c r="A11303"/>
    </row>
    <row r="11304" spans="1:1" x14ac:dyDescent="0.45">
      <c r="A11304"/>
    </row>
    <row r="11305" spans="1:1" x14ac:dyDescent="0.45">
      <c r="A11305"/>
    </row>
    <row r="11306" spans="1:1" x14ac:dyDescent="0.45">
      <c r="A11306"/>
    </row>
    <row r="11307" spans="1:1" x14ac:dyDescent="0.45">
      <c r="A11307"/>
    </row>
    <row r="11308" spans="1:1" x14ac:dyDescent="0.45">
      <c r="A11308"/>
    </row>
    <row r="11309" spans="1:1" x14ac:dyDescent="0.45">
      <c r="A11309"/>
    </row>
    <row r="11310" spans="1:1" x14ac:dyDescent="0.45">
      <c r="A11310"/>
    </row>
    <row r="11311" spans="1:1" x14ac:dyDescent="0.45">
      <c r="A11311"/>
    </row>
    <row r="11312" spans="1:1" x14ac:dyDescent="0.45">
      <c r="A11312"/>
    </row>
    <row r="11313" spans="1:1" x14ac:dyDescent="0.45">
      <c r="A11313"/>
    </row>
    <row r="11314" spans="1:1" x14ac:dyDescent="0.45">
      <c r="A11314"/>
    </row>
    <row r="11315" spans="1:1" x14ac:dyDescent="0.45">
      <c r="A11315"/>
    </row>
    <row r="11316" spans="1:1" x14ac:dyDescent="0.45">
      <c r="A11316"/>
    </row>
    <row r="11317" spans="1:1" x14ac:dyDescent="0.45">
      <c r="A11317"/>
    </row>
    <row r="11318" spans="1:1" x14ac:dyDescent="0.45">
      <c r="A11318"/>
    </row>
    <row r="11319" spans="1:1" x14ac:dyDescent="0.45">
      <c r="A11319"/>
    </row>
    <row r="11320" spans="1:1" x14ac:dyDescent="0.45">
      <c r="A11320"/>
    </row>
    <row r="11321" spans="1:1" x14ac:dyDescent="0.45">
      <c r="A11321"/>
    </row>
    <row r="11322" spans="1:1" x14ac:dyDescent="0.45">
      <c r="A11322"/>
    </row>
    <row r="11323" spans="1:1" x14ac:dyDescent="0.45">
      <c r="A11323"/>
    </row>
    <row r="11324" spans="1:1" x14ac:dyDescent="0.45">
      <c r="A11324"/>
    </row>
    <row r="11325" spans="1:1" x14ac:dyDescent="0.45">
      <c r="A11325"/>
    </row>
    <row r="11326" spans="1:1" x14ac:dyDescent="0.45">
      <c r="A11326"/>
    </row>
    <row r="11327" spans="1:1" x14ac:dyDescent="0.45">
      <c r="A11327"/>
    </row>
    <row r="11328" spans="1:1" x14ac:dyDescent="0.45">
      <c r="A11328"/>
    </row>
    <row r="11329" spans="1:1" x14ac:dyDescent="0.45">
      <c r="A11329"/>
    </row>
    <row r="11330" spans="1:1" x14ac:dyDescent="0.45">
      <c r="A11330"/>
    </row>
    <row r="11331" spans="1:1" x14ac:dyDescent="0.45">
      <c r="A11331"/>
    </row>
    <row r="11332" spans="1:1" x14ac:dyDescent="0.45">
      <c r="A11332"/>
    </row>
    <row r="11333" spans="1:1" x14ac:dyDescent="0.45">
      <c r="A11333"/>
    </row>
    <row r="11334" spans="1:1" x14ac:dyDescent="0.45">
      <c r="A11334"/>
    </row>
    <row r="11335" spans="1:1" x14ac:dyDescent="0.45">
      <c r="A11335"/>
    </row>
    <row r="11336" spans="1:1" x14ac:dyDescent="0.45">
      <c r="A11336"/>
    </row>
    <row r="11337" spans="1:1" x14ac:dyDescent="0.45">
      <c r="A11337"/>
    </row>
    <row r="11338" spans="1:1" x14ac:dyDescent="0.45">
      <c r="A11338"/>
    </row>
    <row r="11339" spans="1:1" x14ac:dyDescent="0.45">
      <c r="A11339"/>
    </row>
    <row r="11340" spans="1:1" x14ac:dyDescent="0.45">
      <c r="A11340"/>
    </row>
    <row r="11341" spans="1:1" x14ac:dyDescent="0.45">
      <c r="A11341"/>
    </row>
    <row r="11342" spans="1:1" x14ac:dyDescent="0.45">
      <c r="A11342"/>
    </row>
    <row r="11343" spans="1:1" x14ac:dyDescent="0.45">
      <c r="A11343"/>
    </row>
    <row r="11344" spans="1:1" x14ac:dyDescent="0.45">
      <c r="A11344"/>
    </row>
    <row r="11345" spans="1:1" x14ac:dyDescent="0.45">
      <c r="A11345"/>
    </row>
    <row r="11346" spans="1:1" x14ac:dyDescent="0.45">
      <c r="A11346"/>
    </row>
    <row r="11347" spans="1:1" x14ac:dyDescent="0.45">
      <c r="A11347"/>
    </row>
    <row r="11348" spans="1:1" x14ac:dyDescent="0.45">
      <c r="A11348"/>
    </row>
    <row r="11349" spans="1:1" x14ac:dyDescent="0.45">
      <c r="A11349"/>
    </row>
    <row r="11350" spans="1:1" x14ac:dyDescent="0.45">
      <c r="A11350"/>
    </row>
    <row r="11351" spans="1:1" x14ac:dyDescent="0.45">
      <c r="A11351"/>
    </row>
    <row r="11352" spans="1:1" x14ac:dyDescent="0.45">
      <c r="A11352"/>
    </row>
    <row r="11353" spans="1:1" x14ac:dyDescent="0.45">
      <c r="A11353"/>
    </row>
    <row r="11354" spans="1:1" x14ac:dyDescent="0.45">
      <c r="A11354"/>
    </row>
    <row r="11355" spans="1:1" x14ac:dyDescent="0.45">
      <c r="A11355"/>
    </row>
    <row r="11356" spans="1:1" x14ac:dyDescent="0.45">
      <c r="A11356"/>
    </row>
    <row r="11357" spans="1:1" x14ac:dyDescent="0.45">
      <c r="A11357"/>
    </row>
    <row r="11358" spans="1:1" x14ac:dyDescent="0.45">
      <c r="A11358"/>
    </row>
    <row r="11359" spans="1:1" x14ac:dyDescent="0.45">
      <c r="A11359"/>
    </row>
    <row r="11360" spans="1:1" x14ac:dyDescent="0.45">
      <c r="A11360"/>
    </row>
    <row r="11361" spans="1:1" x14ac:dyDescent="0.45">
      <c r="A11361"/>
    </row>
    <row r="11362" spans="1:1" x14ac:dyDescent="0.45">
      <c r="A11362"/>
    </row>
    <row r="11363" spans="1:1" x14ac:dyDescent="0.45">
      <c r="A11363"/>
    </row>
    <row r="11364" spans="1:1" x14ac:dyDescent="0.45">
      <c r="A11364"/>
    </row>
    <row r="11365" spans="1:1" x14ac:dyDescent="0.45">
      <c r="A11365"/>
    </row>
    <row r="11366" spans="1:1" x14ac:dyDescent="0.45">
      <c r="A11366"/>
    </row>
    <row r="11367" spans="1:1" x14ac:dyDescent="0.45">
      <c r="A11367"/>
    </row>
    <row r="11368" spans="1:1" x14ac:dyDescent="0.45">
      <c r="A11368"/>
    </row>
    <row r="11369" spans="1:1" x14ac:dyDescent="0.45">
      <c r="A11369"/>
    </row>
    <row r="11370" spans="1:1" x14ac:dyDescent="0.45">
      <c r="A11370"/>
    </row>
    <row r="11371" spans="1:1" x14ac:dyDescent="0.45">
      <c r="A11371"/>
    </row>
    <row r="11372" spans="1:1" x14ac:dyDescent="0.45">
      <c r="A11372"/>
    </row>
    <row r="11373" spans="1:1" x14ac:dyDescent="0.45">
      <c r="A11373"/>
    </row>
    <row r="11374" spans="1:1" x14ac:dyDescent="0.45">
      <c r="A11374"/>
    </row>
    <row r="11375" spans="1:1" x14ac:dyDescent="0.45">
      <c r="A11375"/>
    </row>
    <row r="11376" spans="1:1" x14ac:dyDescent="0.45">
      <c r="A11376"/>
    </row>
    <row r="11377" spans="1:1" x14ac:dyDescent="0.45">
      <c r="A11377"/>
    </row>
    <row r="11378" spans="1:1" x14ac:dyDescent="0.45">
      <c r="A11378"/>
    </row>
    <row r="11379" spans="1:1" x14ac:dyDescent="0.45">
      <c r="A11379"/>
    </row>
    <row r="11380" spans="1:1" x14ac:dyDescent="0.45">
      <c r="A11380"/>
    </row>
    <row r="11381" spans="1:1" x14ac:dyDescent="0.45">
      <c r="A11381"/>
    </row>
    <row r="11382" spans="1:1" x14ac:dyDescent="0.45">
      <c r="A11382"/>
    </row>
    <row r="11383" spans="1:1" x14ac:dyDescent="0.45">
      <c r="A11383"/>
    </row>
    <row r="11384" spans="1:1" x14ac:dyDescent="0.45">
      <c r="A11384"/>
    </row>
    <row r="11385" spans="1:1" x14ac:dyDescent="0.45">
      <c r="A11385"/>
    </row>
    <row r="11386" spans="1:1" x14ac:dyDescent="0.45">
      <c r="A11386"/>
    </row>
    <row r="11387" spans="1:1" x14ac:dyDescent="0.45">
      <c r="A11387"/>
    </row>
    <row r="11388" spans="1:1" x14ac:dyDescent="0.45">
      <c r="A11388"/>
    </row>
    <row r="11389" spans="1:1" x14ac:dyDescent="0.45">
      <c r="A11389"/>
    </row>
    <row r="11390" spans="1:1" x14ac:dyDescent="0.45">
      <c r="A11390"/>
    </row>
    <row r="11391" spans="1:1" x14ac:dyDescent="0.45">
      <c r="A11391"/>
    </row>
    <row r="11392" spans="1:1" x14ac:dyDescent="0.45">
      <c r="A11392"/>
    </row>
    <row r="11393" spans="1:1" x14ac:dyDescent="0.45">
      <c r="A11393"/>
    </row>
    <row r="11394" spans="1:1" x14ac:dyDescent="0.45">
      <c r="A11394"/>
    </row>
    <row r="11395" spans="1:1" x14ac:dyDescent="0.45">
      <c r="A11395"/>
    </row>
    <row r="11396" spans="1:1" x14ac:dyDescent="0.45">
      <c r="A11396"/>
    </row>
    <row r="11397" spans="1:1" x14ac:dyDescent="0.45">
      <c r="A11397"/>
    </row>
    <row r="11398" spans="1:1" x14ac:dyDescent="0.45">
      <c r="A11398"/>
    </row>
    <row r="11399" spans="1:1" x14ac:dyDescent="0.45">
      <c r="A11399"/>
    </row>
    <row r="11400" spans="1:1" x14ac:dyDescent="0.45">
      <c r="A11400"/>
    </row>
    <row r="11401" spans="1:1" x14ac:dyDescent="0.45">
      <c r="A11401"/>
    </row>
    <row r="11402" spans="1:1" x14ac:dyDescent="0.45">
      <c r="A11402"/>
    </row>
    <row r="11403" spans="1:1" x14ac:dyDescent="0.45">
      <c r="A11403"/>
    </row>
    <row r="11404" spans="1:1" x14ac:dyDescent="0.45">
      <c r="A11404"/>
    </row>
    <row r="11405" spans="1:1" x14ac:dyDescent="0.45">
      <c r="A11405"/>
    </row>
    <row r="11406" spans="1:1" x14ac:dyDescent="0.45">
      <c r="A11406"/>
    </row>
    <row r="11407" spans="1:1" x14ac:dyDescent="0.45">
      <c r="A11407"/>
    </row>
    <row r="11408" spans="1:1" x14ac:dyDescent="0.45">
      <c r="A11408"/>
    </row>
    <row r="11409" spans="1:1" x14ac:dyDescent="0.45">
      <c r="A11409"/>
    </row>
    <row r="11410" spans="1:1" x14ac:dyDescent="0.45">
      <c r="A11410"/>
    </row>
    <row r="11411" spans="1:1" x14ac:dyDescent="0.45">
      <c r="A11411"/>
    </row>
    <row r="11412" spans="1:1" x14ac:dyDescent="0.45">
      <c r="A11412"/>
    </row>
    <row r="11413" spans="1:1" x14ac:dyDescent="0.45">
      <c r="A11413"/>
    </row>
    <row r="11414" spans="1:1" x14ac:dyDescent="0.45">
      <c r="A11414"/>
    </row>
    <row r="11415" spans="1:1" x14ac:dyDescent="0.45">
      <c r="A11415"/>
    </row>
    <row r="11416" spans="1:1" x14ac:dyDescent="0.45">
      <c r="A11416"/>
    </row>
    <row r="11417" spans="1:1" x14ac:dyDescent="0.45">
      <c r="A11417"/>
    </row>
    <row r="11418" spans="1:1" x14ac:dyDescent="0.45">
      <c r="A11418"/>
    </row>
    <row r="11419" spans="1:1" x14ac:dyDescent="0.45">
      <c r="A11419"/>
    </row>
    <row r="11420" spans="1:1" x14ac:dyDescent="0.45">
      <c r="A11420"/>
    </row>
    <row r="11421" spans="1:1" x14ac:dyDescent="0.45">
      <c r="A11421"/>
    </row>
    <row r="11422" spans="1:1" x14ac:dyDescent="0.45">
      <c r="A11422"/>
    </row>
    <row r="11423" spans="1:1" x14ac:dyDescent="0.45">
      <c r="A11423"/>
    </row>
    <row r="11424" spans="1:1" x14ac:dyDescent="0.45">
      <c r="A11424"/>
    </row>
    <row r="11425" spans="1:1" x14ac:dyDescent="0.45">
      <c r="A11425"/>
    </row>
    <row r="11426" spans="1:1" x14ac:dyDescent="0.45">
      <c r="A11426"/>
    </row>
    <row r="11427" spans="1:1" x14ac:dyDescent="0.45">
      <c r="A11427"/>
    </row>
    <row r="11428" spans="1:1" x14ac:dyDescent="0.45">
      <c r="A11428"/>
    </row>
    <row r="11429" spans="1:1" x14ac:dyDescent="0.45">
      <c r="A11429"/>
    </row>
    <row r="11430" spans="1:1" x14ac:dyDescent="0.45">
      <c r="A11430"/>
    </row>
    <row r="11431" spans="1:1" x14ac:dyDescent="0.45">
      <c r="A11431"/>
    </row>
    <row r="11432" spans="1:1" x14ac:dyDescent="0.45">
      <c r="A11432"/>
    </row>
    <row r="11433" spans="1:1" x14ac:dyDescent="0.45">
      <c r="A11433"/>
    </row>
    <row r="11434" spans="1:1" x14ac:dyDescent="0.45">
      <c r="A11434"/>
    </row>
    <row r="11435" spans="1:1" x14ac:dyDescent="0.45">
      <c r="A11435"/>
    </row>
    <row r="11436" spans="1:1" x14ac:dyDescent="0.45">
      <c r="A11436"/>
    </row>
    <row r="11437" spans="1:1" x14ac:dyDescent="0.45">
      <c r="A11437"/>
    </row>
    <row r="11438" spans="1:1" x14ac:dyDescent="0.45">
      <c r="A11438"/>
    </row>
    <row r="11439" spans="1:1" x14ac:dyDescent="0.45">
      <c r="A11439"/>
    </row>
    <row r="11440" spans="1:1" x14ac:dyDescent="0.45">
      <c r="A11440"/>
    </row>
    <row r="11441" spans="1:1" x14ac:dyDescent="0.45">
      <c r="A11441"/>
    </row>
    <row r="11442" spans="1:1" x14ac:dyDescent="0.45">
      <c r="A11442"/>
    </row>
    <row r="11443" spans="1:1" x14ac:dyDescent="0.45">
      <c r="A11443"/>
    </row>
    <row r="11444" spans="1:1" x14ac:dyDescent="0.45">
      <c r="A11444"/>
    </row>
    <row r="11445" spans="1:1" x14ac:dyDescent="0.45">
      <c r="A11445"/>
    </row>
    <row r="11446" spans="1:1" x14ac:dyDescent="0.45">
      <c r="A11446"/>
    </row>
    <row r="11447" spans="1:1" x14ac:dyDescent="0.45">
      <c r="A11447"/>
    </row>
    <row r="11448" spans="1:1" x14ac:dyDescent="0.45">
      <c r="A11448"/>
    </row>
    <row r="11449" spans="1:1" x14ac:dyDescent="0.45">
      <c r="A11449"/>
    </row>
    <row r="11450" spans="1:1" x14ac:dyDescent="0.45">
      <c r="A11450"/>
    </row>
    <row r="11451" spans="1:1" x14ac:dyDescent="0.45">
      <c r="A11451"/>
    </row>
    <row r="11452" spans="1:1" x14ac:dyDescent="0.45">
      <c r="A11452"/>
    </row>
    <row r="11453" spans="1:1" x14ac:dyDescent="0.45">
      <c r="A11453"/>
    </row>
    <row r="11454" spans="1:1" x14ac:dyDescent="0.45">
      <c r="A11454"/>
    </row>
    <row r="11455" spans="1:1" x14ac:dyDescent="0.45">
      <c r="A11455"/>
    </row>
    <row r="11456" spans="1:1" x14ac:dyDescent="0.45">
      <c r="A11456"/>
    </row>
    <row r="11457" spans="1:1" x14ac:dyDescent="0.45">
      <c r="A11457"/>
    </row>
    <row r="11458" spans="1:1" x14ac:dyDescent="0.45">
      <c r="A11458"/>
    </row>
    <row r="11459" spans="1:1" x14ac:dyDescent="0.45">
      <c r="A11459"/>
    </row>
    <row r="11460" spans="1:1" x14ac:dyDescent="0.45">
      <c r="A11460"/>
    </row>
    <row r="11461" spans="1:1" x14ac:dyDescent="0.45">
      <c r="A11461"/>
    </row>
    <row r="11462" spans="1:1" x14ac:dyDescent="0.45">
      <c r="A11462"/>
    </row>
    <row r="11463" spans="1:1" x14ac:dyDescent="0.45">
      <c r="A11463"/>
    </row>
    <row r="11464" spans="1:1" x14ac:dyDescent="0.45">
      <c r="A11464"/>
    </row>
    <row r="11465" spans="1:1" x14ac:dyDescent="0.45">
      <c r="A11465"/>
    </row>
    <row r="11466" spans="1:1" x14ac:dyDescent="0.45">
      <c r="A11466"/>
    </row>
    <row r="11467" spans="1:1" x14ac:dyDescent="0.45">
      <c r="A11467"/>
    </row>
    <row r="11468" spans="1:1" x14ac:dyDescent="0.45">
      <c r="A11468"/>
    </row>
    <row r="11469" spans="1:1" x14ac:dyDescent="0.45">
      <c r="A11469"/>
    </row>
    <row r="11470" spans="1:1" x14ac:dyDescent="0.45">
      <c r="A11470"/>
    </row>
    <row r="11471" spans="1:1" x14ac:dyDescent="0.45">
      <c r="A11471"/>
    </row>
    <row r="11472" spans="1:1" x14ac:dyDescent="0.45">
      <c r="A11472"/>
    </row>
    <row r="11473" spans="1:1" x14ac:dyDescent="0.45">
      <c r="A11473"/>
    </row>
    <row r="11474" spans="1:1" x14ac:dyDescent="0.45">
      <c r="A11474"/>
    </row>
    <row r="11475" spans="1:1" x14ac:dyDescent="0.45">
      <c r="A11475"/>
    </row>
    <row r="11476" spans="1:1" x14ac:dyDescent="0.45">
      <c r="A11476"/>
    </row>
    <row r="11477" spans="1:1" x14ac:dyDescent="0.45">
      <c r="A11477"/>
    </row>
    <row r="11478" spans="1:1" x14ac:dyDescent="0.45">
      <c r="A11478"/>
    </row>
    <row r="11479" spans="1:1" x14ac:dyDescent="0.45">
      <c r="A11479"/>
    </row>
    <row r="11480" spans="1:1" x14ac:dyDescent="0.45">
      <c r="A11480"/>
    </row>
    <row r="11481" spans="1:1" x14ac:dyDescent="0.45">
      <c r="A11481"/>
    </row>
    <row r="11482" spans="1:1" x14ac:dyDescent="0.45">
      <c r="A11482"/>
    </row>
    <row r="11483" spans="1:1" x14ac:dyDescent="0.45">
      <c r="A11483"/>
    </row>
    <row r="11484" spans="1:1" x14ac:dyDescent="0.45">
      <c r="A11484"/>
    </row>
    <row r="11485" spans="1:1" x14ac:dyDescent="0.45">
      <c r="A11485"/>
    </row>
    <row r="11486" spans="1:1" x14ac:dyDescent="0.45">
      <c r="A11486"/>
    </row>
    <row r="11487" spans="1:1" x14ac:dyDescent="0.45">
      <c r="A11487"/>
    </row>
    <row r="11488" spans="1:1" x14ac:dyDescent="0.45">
      <c r="A11488"/>
    </row>
    <row r="11489" spans="1:1" x14ac:dyDescent="0.45">
      <c r="A11489"/>
    </row>
    <row r="11490" spans="1:1" x14ac:dyDescent="0.45">
      <c r="A11490"/>
    </row>
    <row r="11491" spans="1:1" x14ac:dyDescent="0.45">
      <c r="A11491"/>
    </row>
    <row r="11492" spans="1:1" x14ac:dyDescent="0.45">
      <c r="A11492"/>
    </row>
    <row r="11493" spans="1:1" x14ac:dyDescent="0.45">
      <c r="A11493"/>
    </row>
    <row r="11494" spans="1:1" x14ac:dyDescent="0.45">
      <c r="A11494"/>
    </row>
    <row r="11495" spans="1:1" x14ac:dyDescent="0.45">
      <c r="A11495"/>
    </row>
    <row r="11496" spans="1:1" x14ac:dyDescent="0.45">
      <c r="A11496"/>
    </row>
    <row r="11497" spans="1:1" x14ac:dyDescent="0.45">
      <c r="A11497"/>
    </row>
    <row r="11498" spans="1:1" x14ac:dyDescent="0.45">
      <c r="A11498"/>
    </row>
    <row r="11499" spans="1:1" x14ac:dyDescent="0.45">
      <c r="A11499"/>
    </row>
    <row r="11500" spans="1:1" x14ac:dyDescent="0.45">
      <c r="A11500"/>
    </row>
    <row r="11501" spans="1:1" x14ac:dyDescent="0.45">
      <c r="A11501"/>
    </row>
    <row r="11502" spans="1:1" x14ac:dyDescent="0.45">
      <c r="A11502"/>
    </row>
    <row r="11503" spans="1:1" x14ac:dyDescent="0.45">
      <c r="A11503"/>
    </row>
    <row r="11504" spans="1:1" x14ac:dyDescent="0.45">
      <c r="A11504"/>
    </row>
    <row r="11505" spans="1:1" x14ac:dyDescent="0.45">
      <c r="A11505"/>
    </row>
    <row r="11506" spans="1:1" x14ac:dyDescent="0.45">
      <c r="A11506"/>
    </row>
    <row r="11507" spans="1:1" x14ac:dyDescent="0.45">
      <c r="A11507"/>
    </row>
    <row r="11508" spans="1:1" x14ac:dyDescent="0.45">
      <c r="A11508"/>
    </row>
    <row r="11509" spans="1:1" x14ac:dyDescent="0.45">
      <c r="A11509"/>
    </row>
    <row r="11510" spans="1:1" x14ac:dyDescent="0.45">
      <c r="A11510"/>
    </row>
    <row r="11511" spans="1:1" x14ac:dyDescent="0.45">
      <c r="A11511"/>
    </row>
    <row r="11512" spans="1:1" x14ac:dyDescent="0.45">
      <c r="A11512"/>
    </row>
    <row r="11513" spans="1:1" x14ac:dyDescent="0.45">
      <c r="A11513"/>
    </row>
    <row r="11514" spans="1:1" x14ac:dyDescent="0.45">
      <c r="A11514"/>
    </row>
    <row r="11515" spans="1:1" x14ac:dyDescent="0.45">
      <c r="A11515"/>
    </row>
    <row r="11516" spans="1:1" x14ac:dyDescent="0.45">
      <c r="A11516"/>
    </row>
    <row r="11517" spans="1:1" x14ac:dyDescent="0.45">
      <c r="A11517"/>
    </row>
    <row r="11518" spans="1:1" x14ac:dyDescent="0.45">
      <c r="A11518"/>
    </row>
    <row r="11519" spans="1:1" x14ac:dyDescent="0.45">
      <c r="A11519"/>
    </row>
    <row r="11520" spans="1:1" x14ac:dyDescent="0.45">
      <c r="A11520"/>
    </row>
    <row r="11521" spans="1:1" x14ac:dyDescent="0.45">
      <c r="A11521"/>
    </row>
    <row r="11522" spans="1:1" x14ac:dyDescent="0.45">
      <c r="A11522"/>
    </row>
    <row r="11523" spans="1:1" x14ac:dyDescent="0.45">
      <c r="A11523"/>
    </row>
    <row r="11524" spans="1:1" x14ac:dyDescent="0.45">
      <c r="A11524"/>
    </row>
    <row r="11525" spans="1:1" x14ac:dyDescent="0.45">
      <c r="A11525"/>
    </row>
    <row r="11526" spans="1:1" x14ac:dyDescent="0.45">
      <c r="A11526"/>
    </row>
    <row r="11527" spans="1:1" x14ac:dyDescent="0.45">
      <c r="A11527"/>
    </row>
    <row r="11528" spans="1:1" x14ac:dyDescent="0.45">
      <c r="A11528"/>
    </row>
    <row r="11529" spans="1:1" x14ac:dyDescent="0.45">
      <c r="A11529"/>
    </row>
    <row r="11530" spans="1:1" x14ac:dyDescent="0.45">
      <c r="A11530"/>
    </row>
    <row r="11531" spans="1:1" x14ac:dyDescent="0.45">
      <c r="A11531"/>
    </row>
    <row r="11532" spans="1:1" x14ac:dyDescent="0.45">
      <c r="A11532"/>
    </row>
    <row r="11533" spans="1:1" x14ac:dyDescent="0.45">
      <c r="A11533"/>
    </row>
    <row r="11534" spans="1:1" x14ac:dyDescent="0.45">
      <c r="A11534"/>
    </row>
    <row r="11535" spans="1:1" x14ac:dyDescent="0.45">
      <c r="A11535"/>
    </row>
    <row r="11536" spans="1:1" x14ac:dyDescent="0.45">
      <c r="A11536"/>
    </row>
    <row r="11537" spans="1:1" x14ac:dyDescent="0.45">
      <c r="A11537"/>
    </row>
    <row r="11538" spans="1:1" x14ac:dyDescent="0.45">
      <c r="A11538"/>
    </row>
    <row r="11539" spans="1:1" x14ac:dyDescent="0.45">
      <c r="A11539"/>
    </row>
    <row r="11540" spans="1:1" x14ac:dyDescent="0.45">
      <c r="A11540"/>
    </row>
    <row r="11541" spans="1:1" x14ac:dyDescent="0.45">
      <c r="A11541"/>
    </row>
    <row r="11542" spans="1:1" x14ac:dyDescent="0.45">
      <c r="A11542"/>
    </row>
    <row r="11543" spans="1:1" x14ac:dyDescent="0.45">
      <c r="A11543"/>
    </row>
    <row r="11544" spans="1:1" x14ac:dyDescent="0.45">
      <c r="A11544"/>
    </row>
    <row r="11545" spans="1:1" x14ac:dyDescent="0.45">
      <c r="A11545"/>
    </row>
    <row r="11546" spans="1:1" x14ac:dyDescent="0.45">
      <c r="A11546"/>
    </row>
    <row r="11547" spans="1:1" x14ac:dyDescent="0.45">
      <c r="A11547"/>
    </row>
    <row r="11548" spans="1:1" x14ac:dyDescent="0.45">
      <c r="A11548"/>
    </row>
    <row r="11549" spans="1:1" x14ac:dyDescent="0.45">
      <c r="A11549"/>
    </row>
    <row r="11550" spans="1:1" x14ac:dyDescent="0.45">
      <c r="A11550"/>
    </row>
    <row r="11551" spans="1:1" x14ac:dyDescent="0.45">
      <c r="A11551"/>
    </row>
    <row r="11552" spans="1:1" x14ac:dyDescent="0.45">
      <c r="A11552"/>
    </row>
    <row r="11553" spans="1:1" x14ac:dyDescent="0.45">
      <c r="A11553"/>
    </row>
    <row r="11554" spans="1:1" x14ac:dyDescent="0.45">
      <c r="A11554"/>
    </row>
    <row r="11555" spans="1:1" x14ac:dyDescent="0.45">
      <c r="A11555"/>
    </row>
    <row r="11556" spans="1:1" x14ac:dyDescent="0.45">
      <c r="A11556"/>
    </row>
    <row r="11557" spans="1:1" x14ac:dyDescent="0.45">
      <c r="A11557"/>
    </row>
    <row r="11558" spans="1:1" x14ac:dyDescent="0.45">
      <c r="A11558"/>
    </row>
    <row r="11559" spans="1:1" x14ac:dyDescent="0.45">
      <c r="A11559"/>
    </row>
    <row r="11560" spans="1:1" x14ac:dyDescent="0.45">
      <c r="A11560"/>
    </row>
    <row r="11561" spans="1:1" x14ac:dyDescent="0.45">
      <c r="A11561"/>
    </row>
    <row r="11562" spans="1:1" x14ac:dyDescent="0.45">
      <c r="A11562"/>
    </row>
    <row r="11563" spans="1:1" x14ac:dyDescent="0.45">
      <c r="A11563"/>
    </row>
    <row r="11564" spans="1:1" x14ac:dyDescent="0.45">
      <c r="A11564"/>
    </row>
    <row r="11565" spans="1:1" x14ac:dyDescent="0.45">
      <c r="A11565"/>
    </row>
    <row r="11566" spans="1:1" x14ac:dyDescent="0.45">
      <c r="A11566"/>
    </row>
    <row r="11567" spans="1:1" x14ac:dyDescent="0.45">
      <c r="A11567"/>
    </row>
    <row r="11568" spans="1:1" x14ac:dyDescent="0.45">
      <c r="A11568"/>
    </row>
    <row r="11569" spans="1:1" x14ac:dyDescent="0.45">
      <c r="A11569"/>
    </row>
    <row r="11570" spans="1:1" x14ac:dyDescent="0.45">
      <c r="A11570"/>
    </row>
    <row r="11571" spans="1:1" x14ac:dyDescent="0.45">
      <c r="A11571"/>
    </row>
    <row r="11572" spans="1:1" x14ac:dyDescent="0.45">
      <c r="A11572"/>
    </row>
    <row r="11573" spans="1:1" x14ac:dyDescent="0.45">
      <c r="A11573"/>
    </row>
    <row r="11574" spans="1:1" x14ac:dyDescent="0.45">
      <c r="A11574"/>
    </row>
    <row r="11575" spans="1:1" x14ac:dyDescent="0.45">
      <c r="A11575"/>
    </row>
    <row r="11576" spans="1:1" x14ac:dyDescent="0.45">
      <c r="A11576"/>
    </row>
    <row r="11577" spans="1:1" x14ac:dyDescent="0.45">
      <c r="A11577"/>
    </row>
    <row r="11578" spans="1:1" x14ac:dyDescent="0.45">
      <c r="A11578"/>
    </row>
    <row r="11579" spans="1:1" x14ac:dyDescent="0.45">
      <c r="A11579"/>
    </row>
    <row r="11580" spans="1:1" x14ac:dyDescent="0.45">
      <c r="A11580"/>
    </row>
    <row r="11581" spans="1:1" x14ac:dyDescent="0.45">
      <c r="A11581"/>
    </row>
    <row r="11582" spans="1:1" x14ac:dyDescent="0.45">
      <c r="A11582"/>
    </row>
    <row r="11583" spans="1:1" x14ac:dyDescent="0.45">
      <c r="A11583"/>
    </row>
    <row r="11584" spans="1:1" x14ac:dyDescent="0.45">
      <c r="A11584"/>
    </row>
    <row r="11585" spans="1:1" x14ac:dyDescent="0.45">
      <c r="A11585"/>
    </row>
    <row r="11586" spans="1:1" x14ac:dyDescent="0.45">
      <c r="A11586"/>
    </row>
    <row r="11587" spans="1:1" x14ac:dyDescent="0.45">
      <c r="A11587"/>
    </row>
    <row r="11588" spans="1:1" x14ac:dyDescent="0.45">
      <c r="A11588"/>
    </row>
    <row r="11589" spans="1:1" x14ac:dyDescent="0.45">
      <c r="A11589"/>
    </row>
    <row r="11590" spans="1:1" x14ac:dyDescent="0.45">
      <c r="A11590"/>
    </row>
    <row r="11591" spans="1:1" x14ac:dyDescent="0.45">
      <c r="A11591"/>
    </row>
    <row r="11592" spans="1:1" x14ac:dyDescent="0.45">
      <c r="A11592"/>
    </row>
    <row r="11593" spans="1:1" x14ac:dyDescent="0.45">
      <c r="A11593"/>
    </row>
    <row r="11594" spans="1:1" x14ac:dyDescent="0.45">
      <c r="A11594"/>
    </row>
    <row r="11595" spans="1:1" x14ac:dyDescent="0.45">
      <c r="A11595"/>
    </row>
    <row r="11596" spans="1:1" x14ac:dyDescent="0.45">
      <c r="A11596"/>
    </row>
    <row r="11597" spans="1:1" x14ac:dyDescent="0.45">
      <c r="A11597"/>
    </row>
    <row r="11598" spans="1:1" x14ac:dyDescent="0.45">
      <c r="A11598"/>
    </row>
    <row r="11599" spans="1:1" x14ac:dyDescent="0.45">
      <c r="A11599"/>
    </row>
    <row r="11600" spans="1:1" x14ac:dyDescent="0.45">
      <c r="A11600"/>
    </row>
    <row r="11601" spans="1:1" x14ac:dyDescent="0.45">
      <c r="A11601"/>
    </row>
    <row r="11602" spans="1:1" x14ac:dyDescent="0.45">
      <c r="A11602"/>
    </row>
    <row r="11603" spans="1:1" x14ac:dyDescent="0.45">
      <c r="A11603"/>
    </row>
    <row r="11604" spans="1:1" x14ac:dyDescent="0.45">
      <c r="A11604"/>
    </row>
    <row r="11605" spans="1:1" x14ac:dyDescent="0.45">
      <c r="A11605"/>
    </row>
    <row r="11606" spans="1:1" x14ac:dyDescent="0.45">
      <c r="A11606"/>
    </row>
    <row r="11607" spans="1:1" x14ac:dyDescent="0.45">
      <c r="A11607"/>
    </row>
    <row r="11608" spans="1:1" x14ac:dyDescent="0.45">
      <c r="A11608"/>
    </row>
    <row r="11609" spans="1:1" x14ac:dyDescent="0.45">
      <c r="A11609"/>
    </row>
    <row r="11610" spans="1:1" x14ac:dyDescent="0.45">
      <c r="A11610"/>
    </row>
    <row r="11611" spans="1:1" x14ac:dyDescent="0.45">
      <c r="A11611"/>
    </row>
    <row r="11612" spans="1:1" x14ac:dyDescent="0.45">
      <c r="A11612"/>
    </row>
    <row r="11613" spans="1:1" x14ac:dyDescent="0.45">
      <c r="A11613"/>
    </row>
    <row r="11614" spans="1:1" x14ac:dyDescent="0.45">
      <c r="A11614"/>
    </row>
    <row r="11615" spans="1:1" x14ac:dyDescent="0.45">
      <c r="A11615"/>
    </row>
    <row r="11616" spans="1:1" x14ac:dyDescent="0.45">
      <c r="A11616"/>
    </row>
    <row r="11617" spans="1:1" x14ac:dyDescent="0.45">
      <c r="A11617"/>
    </row>
    <row r="11618" spans="1:1" x14ac:dyDescent="0.45">
      <c r="A11618"/>
    </row>
    <row r="11619" spans="1:1" x14ac:dyDescent="0.45">
      <c r="A11619"/>
    </row>
    <row r="11620" spans="1:1" x14ac:dyDescent="0.45">
      <c r="A11620"/>
    </row>
    <row r="11621" spans="1:1" x14ac:dyDescent="0.45">
      <c r="A11621"/>
    </row>
    <row r="11622" spans="1:1" x14ac:dyDescent="0.45">
      <c r="A11622"/>
    </row>
    <row r="11623" spans="1:1" x14ac:dyDescent="0.45">
      <c r="A11623"/>
    </row>
    <row r="11624" spans="1:1" x14ac:dyDescent="0.45">
      <c r="A11624"/>
    </row>
    <row r="11625" spans="1:1" x14ac:dyDescent="0.45">
      <c r="A11625"/>
    </row>
    <row r="11626" spans="1:1" x14ac:dyDescent="0.45">
      <c r="A11626"/>
    </row>
    <row r="11627" spans="1:1" x14ac:dyDescent="0.45">
      <c r="A11627"/>
    </row>
    <row r="11628" spans="1:1" x14ac:dyDescent="0.45">
      <c r="A11628"/>
    </row>
    <row r="11629" spans="1:1" x14ac:dyDescent="0.45">
      <c r="A11629"/>
    </row>
    <row r="11630" spans="1:1" x14ac:dyDescent="0.45">
      <c r="A11630"/>
    </row>
    <row r="11631" spans="1:1" x14ac:dyDescent="0.45">
      <c r="A11631"/>
    </row>
    <row r="11632" spans="1:1" x14ac:dyDescent="0.45">
      <c r="A11632"/>
    </row>
    <row r="11633" spans="1:1" x14ac:dyDescent="0.45">
      <c r="A11633"/>
    </row>
    <row r="11634" spans="1:1" x14ac:dyDescent="0.45">
      <c r="A11634"/>
    </row>
    <row r="11635" spans="1:1" x14ac:dyDescent="0.45">
      <c r="A11635"/>
    </row>
    <row r="11636" spans="1:1" x14ac:dyDescent="0.45">
      <c r="A11636"/>
    </row>
    <row r="11637" spans="1:1" x14ac:dyDescent="0.45">
      <c r="A11637"/>
    </row>
    <row r="11638" spans="1:1" x14ac:dyDescent="0.45">
      <c r="A11638"/>
    </row>
    <row r="11639" spans="1:1" x14ac:dyDescent="0.45">
      <c r="A11639"/>
    </row>
    <row r="11640" spans="1:1" x14ac:dyDescent="0.45">
      <c r="A11640"/>
    </row>
    <row r="11641" spans="1:1" x14ac:dyDescent="0.45">
      <c r="A11641"/>
    </row>
    <row r="11642" spans="1:1" x14ac:dyDescent="0.45">
      <c r="A11642"/>
    </row>
    <row r="11643" spans="1:1" x14ac:dyDescent="0.45">
      <c r="A11643"/>
    </row>
    <row r="11644" spans="1:1" x14ac:dyDescent="0.45">
      <c r="A11644"/>
    </row>
    <row r="11645" spans="1:1" x14ac:dyDescent="0.45">
      <c r="A11645"/>
    </row>
    <row r="11646" spans="1:1" x14ac:dyDescent="0.45">
      <c r="A11646"/>
    </row>
    <row r="11647" spans="1:1" x14ac:dyDescent="0.45">
      <c r="A11647"/>
    </row>
    <row r="11648" spans="1:1" x14ac:dyDescent="0.45">
      <c r="A11648"/>
    </row>
    <row r="11649" spans="1:1" x14ac:dyDescent="0.45">
      <c r="A11649"/>
    </row>
    <row r="11650" spans="1:1" x14ac:dyDescent="0.45">
      <c r="A11650"/>
    </row>
    <row r="11651" spans="1:1" x14ac:dyDescent="0.45">
      <c r="A11651"/>
    </row>
    <row r="11652" spans="1:1" x14ac:dyDescent="0.45">
      <c r="A11652"/>
    </row>
    <row r="11653" spans="1:1" x14ac:dyDescent="0.45">
      <c r="A11653"/>
    </row>
    <row r="11654" spans="1:1" x14ac:dyDescent="0.45">
      <c r="A11654"/>
    </row>
    <row r="11655" spans="1:1" x14ac:dyDescent="0.45">
      <c r="A11655"/>
    </row>
    <row r="11656" spans="1:1" x14ac:dyDescent="0.45">
      <c r="A11656"/>
    </row>
    <row r="11657" spans="1:1" x14ac:dyDescent="0.45">
      <c r="A11657"/>
    </row>
    <row r="11658" spans="1:1" x14ac:dyDescent="0.45">
      <c r="A11658"/>
    </row>
    <row r="11659" spans="1:1" x14ac:dyDescent="0.45">
      <c r="A11659"/>
    </row>
    <row r="11660" spans="1:1" x14ac:dyDescent="0.45">
      <c r="A11660"/>
    </row>
    <row r="11661" spans="1:1" x14ac:dyDescent="0.45">
      <c r="A11661"/>
    </row>
    <row r="11662" spans="1:1" x14ac:dyDescent="0.45">
      <c r="A11662"/>
    </row>
    <row r="11663" spans="1:1" x14ac:dyDescent="0.45">
      <c r="A11663"/>
    </row>
    <row r="11664" spans="1:1" x14ac:dyDescent="0.45">
      <c r="A11664"/>
    </row>
    <row r="11665" spans="1:1" x14ac:dyDescent="0.45">
      <c r="A11665"/>
    </row>
    <row r="11666" spans="1:1" x14ac:dyDescent="0.45">
      <c r="A11666"/>
    </row>
    <row r="11667" spans="1:1" x14ac:dyDescent="0.45">
      <c r="A11667"/>
    </row>
    <row r="11668" spans="1:1" x14ac:dyDescent="0.45">
      <c r="A11668"/>
    </row>
    <row r="11669" spans="1:1" x14ac:dyDescent="0.45">
      <c r="A11669"/>
    </row>
    <row r="11670" spans="1:1" x14ac:dyDescent="0.45">
      <c r="A11670"/>
    </row>
    <row r="11671" spans="1:1" x14ac:dyDescent="0.45">
      <c r="A11671"/>
    </row>
    <row r="11672" spans="1:1" x14ac:dyDescent="0.45">
      <c r="A11672"/>
    </row>
    <row r="11673" spans="1:1" x14ac:dyDescent="0.45">
      <c r="A11673"/>
    </row>
    <row r="11674" spans="1:1" x14ac:dyDescent="0.45">
      <c r="A11674"/>
    </row>
    <row r="11675" spans="1:1" x14ac:dyDescent="0.45">
      <c r="A11675"/>
    </row>
    <row r="11676" spans="1:1" x14ac:dyDescent="0.45">
      <c r="A11676"/>
    </row>
    <row r="11677" spans="1:1" x14ac:dyDescent="0.45">
      <c r="A11677"/>
    </row>
    <row r="11678" spans="1:1" x14ac:dyDescent="0.45">
      <c r="A11678"/>
    </row>
    <row r="11679" spans="1:1" x14ac:dyDescent="0.45">
      <c r="A11679"/>
    </row>
    <row r="11680" spans="1:1" x14ac:dyDescent="0.45">
      <c r="A11680"/>
    </row>
    <row r="11681" spans="1:1" x14ac:dyDescent="0.45">
      <c r="A11681"/>
    </row>
    <row r="11682" spans="1:1" x14ac:dyDescent="0.45">
      <c r="A11682"/>
    </row>
    <row r="11683" spans="1:1" x14ac:dyDescent="0.45">
      <c r="A11683"/>
    </row>
    <row r="11684" spans="1:1" x14ac:dyDescent="0.45">
      <c r="A11684"/>
    </row>
    <row r="11685" spans="1:1" x14ac:dyDescent="0.45">
      <c r="A11685"/>
    </row>
    <row r="11686" spans="1:1" x14ac:dyDescent="0.45">
      <c r="A11686"/>
    </row>
    <row r="11687" spans="1:1" x14ac:dyDescent="0.45">
      <c r="A11687"/>
    </row>
    <row r="11688" spans="1:1" x14ac:dyDescent="0.45">
      <c r="A11688"/>
    </row>
    <row r="11689" spans="1:1" x14ac:dyDescent="0.45">
      <c r="A11689"/>
    </row>
    <row r="11690" spans="1:1" x14ac:dyDescent="0.45">
      <c r="A11690"/>
    </row>
    <row r="11691" spans="1:1" x14ac:dyDescent="0.45">
      <c r="A11691"/>
    </row>
    <row r="11692" spans="1:1" x14ac:dyDescent="0.45">
      <c r="A11692"/>
    </row>
    <row r="11693" spans="1:1" x14ac:dyDescent="0.45">
      <c r="A11693"/>
    </row>
    <row r="11694" spans="1:1" x14ac:dyDescent="0.45">
      <c r="A11694"/>
    </row>
    <row r="11695" spans="1:1" x14ac:dyDescent="0.45">
      <c r="A11695"/>
    </row>
    <row r="11696" spans="1:1" x14ac:dyDescent="0.45">
      <c r="A11696"/>
    </row>
    <row r="11697" spans="1:1" x14ac:dyDescent="0.45">
      <c r="A11697"/>
    </row>
    <row r="11698" spans="1:1" x14ac:dyDescent="0.45">
      <c r="A11698"/>
    </row>
    <row r="11699" spans="1:1" x14ac:dyDescent="0.45">
      <c r="A11699"/>
    </row>
    <row r="11700" spans="1:1" x14ac:dyDescent="0.45">
      <c r="A11700"/>
    </row>
    <row r="11701" spans="1:1" x14ac:dyDescent="0.45">
      <c r="A11701"/>
    </row>
    <row r="11702" spans="1:1" x14ac:dyDescent="0.45">
      <c r="A11702"/>
    </row>
    <row r="11703" spans="1:1" x14ac:dyDescent="0.45">
      <c r="A11703"/>
    </row>
    <row r="11704" spans="1:1" x14ac:dyDescent="0.45">
      <c r="A11704"/>
    </row>
    <row r="11705" spans="1:1" x14ac:dyDescent="0.45">
      <c r="A11705"/>
    </row>
    <row r="11706" spans="1:1" x14ac:dyDescent="0.45">
      <c r="A11706"/>
    </row>
    <row r="11707" spans="1:1" x14ac:dyDescent="0.45">
      <c r="A11707"/>
    </row>
    <row r="11708" spans="1:1" x14ac:dyDescent="0.45">
      <c r="A11708"/>
    </row>
    <row r="11709" spans="1:1" x14ac:dyDescent="0.45">
      <c r="A11709"/>
    </row>
    <row r="11710" spans="1:1" x14ac:dyDescent="0.45">
      <c r="A11710"/>
    </row>
    <row r="11711" spans="1:1" x14ac:dyDescent="0.45">
      <c r="A11711"/>
    </row>
    <row r="11712" spans="1:1" x14ac:dyDescent="0.45">
      <c r="A11712"/>
    </row>
    <row r="11713" spans="1:1" x14ac:dyDescent="0.45">
      <c r="A11713"/>
    </row>
    <row r="11714" spans="1:1" x14ac:dyDescent="0.45">
      <c r="A11714"/>
    </row>
    <row r="11715" spans="1:1" x14ac:dyDescent="0.45">
      <c r="A11715"/>
    </row>
    <row r="11716" spans="1:1" x14ac:dyDescent="0.45">
      <c r="A11716"/>
    </row>
    <row r="11717" spans="1:1" x14ac:dyDescent="0.45">
      <c r="A11717"/>
    </row>
    <row r="11718" spans="1:1" x14ac:dyDescent="0.45">
      <c r="A11718"/>
    </row>
    <row r="11719" spans="1:1" x14ac:dyDescent="0.45">
      <c r="A11719"/>
    </row>
    <row r="11720" spans="1:1" x14ac:dyDescent="0.45">
      <c r="A11720"/>
    </row>
    <row r="11721" spans="1:1" x14ac:dyDescent="0.45">
      <c r="A11721"/>
    </row>
    <row r="11722" spans="1:1" x14ac:dyDescent="0.45">
      <c r="A11722"/>
    </row>
    <row r="11723" spans="1:1" x14ac:dyDescent="0.45">
      <c r="A11723"/>
    </row>
    <row r="11724" spans="1:1" x14ac:dyDescent="0.45">
      <c r="A11724"/>
    </row>
    <row r="11725" spans="1:1" x14ac:dyDescent="0.45">
      <c r="A11725"/>
    </row>
    <row r="11726" spans="1:1" x14ac:dyDescent="0.45">
      <c r="A11726"/>
    </row>
    <row r="11727" spans="1:1" x14ac:dyDescent="0.45">
      <c r="A11727"/>
    </row>
    <row r="11728" spans="1:1" x14ac:dyDescent="0.45">
      <c r="A11728"/>
    </row>
    <row r="11729" spans="1:1" x14ac:dyDescent="0.45">
      <c r="A11729"/>
    </row>
    <row r="11730" spans="1:1" x14ac:dyDescent="0.45">
      <c r="A11730"/>
    </row>
    <row r="11731" spans="1:1" x14ac:dyDescent="0.45">
      <c r="A11731"/>
    </row>
    <row r="11732" spans="1:1" x14ac:dyDescent="0.45">
      <c r="A11732"/>
    </row>
    <row r="11733" spans="1:1" x14ac:dyDescent="0.45">
      <c r="A11733"/>
    </row>
    <row r="11734" spans="1:1" x14ac:dyDescent="0.45">
      <c r="A11734"/>
    </row>
    <row r="11735" spans="1:1" x14ac:dyDescent="0.45">
      <c r="A11735"/>
    </row>
    <row r="11736" spans="1:1" x14ac:dyDescent="0.45">
      <c r="A11736"/>
    </row>
    <row r="11737" spans="1:1" x14ac:dyDescent="0.45">
      <c r="A11737"/>
    </row>
    <row r="11738" spans="1:1" x14ac:dyDescent="0.45">
      <c r="A11738"/>
    </row>
    <row r="11739" spans="1:1" x14ac:dyDescent="0.45">
      <c r="A11739"/>
    </row>
    <row r="11740" spans="1:1" x14ac:dyDescent="0.45">
      <c r="A11740"/>
    </row>
    <row r="11741" spans="1:1" x14ac:dyDescent="0.45">
      <c r="A11741"/>
    </row>
    <row r="11742" spans="1:1" x14ac:dyDescent="0.45">
      <c r="A11742"/>
    </row>
    <row r="11743" spans="1:1" x14ac:dyDescent="0.45">
      <c r="A11743"/>
    </row>
    <row r="11744" spans="1:1" x14ac:dyDescent="0.45">
      <c r="A11744"/>
    </row>
    <row r="11745" spans="1:1" x14ac:dyDescent="0.45">
      <c r="A11745"/>
    </row>
    <row r="11746" spans="1:1" x14ac:dyDescent="0.45">
      <c r="A11746"/>
    </row>
    <row r="11747" spans="1:1" x14ac:dyDescent="0.45">
      <c r="A11747"/>
    </row>
    <row r="11748" spans="1:1" x14ac:dyDescent="0.45">
      <c r="A11748"/>
    </row>
    <row r="11749" spans="1:1" x14ac:dyDescent="0.45">
      <c r="A11749"/>
    </row>
    <row r="11750" spans="1:1" x14ac:dyDescent="0.45">
      <c r="A11750"/>
    </row>
    <row r="11751" spans="1:1" x14ac:dyDescent="0.45">
      <c r="A11751"/>
    </row>
    <row r="11752" spans="1:1" x14ac:dyDescent="0.45">
      <c r="A11752"/>
    </row>
    <row r="11753" spans="1:1" x14ac:dyDescent="0.45">
      <c r="A11753"/>
    </row>
    <row r="11754" spans="1:1" x14ac:dyDescent="0.45">
      <c r="A11754"/>
    </row>
    <row r="11755" spans="1:1" x14ac:dyDescent="0.45">
      <c r="A11755"/>
    </row>
    <row r="11756" spans="1:1" x14ac:dyDescent="0.45">
      <c r="A11756"/>
    </row>
    <row r="11757" spans="1:1" x14ac:dyDescent="0.45">
      <c r="A11757"/>
    </row>
    <row r="11758" spans="1:1" x14ac:dyDescent="0.45">
      <c r="A11758"/>
    </row>
    <row r="11759" spans="1:1" x14ac:dyDescent="0.45">
      <c r="A11759"/>
    </row>
    <row r="11760" spans="1:1" x14ac:dyDescent="0.45">
      <c r="A11760"/>
    </row>
    <row r="11761" spans="1:1" x14ac:dyDescent="0.45">
      <c r="A11761"/>
    </row>
    <row r="11762" spans="1:1" x14ac:dyDescent="0.45">
      <c r="A11762"/>
    </row>
    <row r="11763" spans="1:1" x14ac:dyDescent="0.45">
      <c r="A11763"/>
    </row>
    <row r="11764" spans="1:1" x14ac:dyDescent="0.45">
      <c r="A11764"/>
    </row>
    <row r="11765" spans="1:1" x14ac:dyDescent="0.45">
      <c r="A11765"/>
    </row>
    <row r="11766" spans="1:1" x14ac:dyDescent="0.45">
      <c r="A11766"/>
    </row>
    <row r="11767" spans="1:1" x14ac:dyDescent="0.45">
      <c r="A11767"/>
    </row>
    <row r="11768" spans="1:1" x14ac:dyDescent="0.45">
      <c r="A11768"/>
    </row>
    <row r="11769" spans="1:1" x14ac:dyDescent="0.45">
      <c r="A11769"/>
    </row>
    <row r="11770" spans="1:1" x14ac:dyDescent="0.45">
      <c r="A11770"/>
    </row>
    <row r="11771" spans="1:1" x14ac:dyDescent="0.45">
      <c r="A11771"/>
    </row>
    <row r="11772" spans="1:1" x14ac:dyDescent="0.45">
      <c r="A11772"/>
    </row>
    <row r="11773" spans="1:1" x14ac:dyDescent="0.45">
      <c r="A11773"/>
    </row>
    <row r="11774" spans="1:1" x14ac:dyDescent="0.45">
      <c r="A11774"/>
    </row>
    <row r="11775" spans="1:1" x14ac:dyDescent="0.45">
      <c r="A11775"/>
    </row>
    <row r="11776" spans="1:1" x14ac:dyDescent="0.45">
      <c r="A11776"/>
    </row>
    <row r="11777" spans="1:1" x14ac:dyDescent="0.45">
      <c r="A11777"/>
    </row>
    <row r="11778" spans="1:1" x14ac:dyDescent="0.45">
      <c r="A11778"/>
    </row>
    <row r="11779" spans="1:1" x14ac:dyDescent="0.45">
      <c r="A11779"/>
    </row>
    <row r="11780" spans="1:1" x14ac:dyDescent="0.45">
      <c r="A11780"/>
    </row>
    <row r="11781" spans="1:1" x14ac:dyDescent="0.45">
      <c r="A11781"/>
    </row>
    <row r="11782" spans="1:1" x14ac:dyDescent="0.45">
      <c r="A11782"/>
    </row>
    <row r="11783" spans="1:1" x14ac:dyDescent="0.45">
      <c r="A11783"/>
    </row>
    <row r="11784" spans="1:1" x14ac:dyDescent="0.45">
      <c r="A11784"/>
    </row>
    <row r="11785" spans="1:1" x14ac:dyDescent="0.45">
      <c r="A11785"/>
    </row>
    <row r="11786" spans="1:1" x14ac:dyDescent="0.45">
      <c r="A11786"/>
    </row>
    <row r="11787" spans="1:1" x14ac:dyDescent="0.45">
      <c r="A11787"/>
    </row>
    <row r="11788" spans="1:1" x14ac:dyDescent="0.45">
      <c r="A11788"/>
    </row>
    <row r="11789" spans="1:1" x14ac:dyDescent="0.45">
      <c r="A11789"/>
    </row>
    <row r="11790" spans="1:1" x14ac:dyDescent="0.45">
      <c r="A11790"/>
    </row>
    <row r="11791" spans="1:1" x14ac:dyDescent="0.45">
      <c r="A11791"/>
    </row>
    <row r="11792" spans="1:1" x14ac:dyDescent="0.45">
      <c r="A11792"/>
    </row>
    <row r="11793" spans="1:1" x14ac:dyDescent="0.45">
      <c r="A11793"/>
    </row>
    <row r="11794" spans="1:1" x14ac:dyDescent="0.45">
      <c r="A11794"/>
    </row>
    <row r="11795" spans="1:1" x14ac:dyDescent="0.45">
      <c r="A11795"/>
    </row>
    <row r="11796" spans="1:1" x14ac:dyDescent="0.45">
      <c r="A11796"/>
    </row>
    <row r="11797" spans="1:1" x14ac:dyDescent="0.45">
      <c r="A11797"/>
    </row>
    <row r="11798" spans="1:1" x14ac:dyDescent="0.45">
      <c r="A11798"/>
    </row>
    <row r="11799" spans="1:1" x14ac:dyDescent="0.45">
      <c r="A11799"/>
    </row>
    <row r="11800" spans="1:1" x14ac:dyDescent="0.45">
      <c r="A11800"/>
    </row>
    <row r="11801" spans="1:1" x14ac:dyDescent="0.45">
      <c r="A11801"/>
    </row>
    <row r="11802" spans="1:1" x14ac:dyDescent="0.45">
      <c r="A11802"/>
    </row>
    <row r="11803" spans="1:1" x14ac:dyDescent="0.45">
      <c r="A11803"/>
    </row>
    <row r="11804" spans="1:1" x14ac:dyDescent="0.45">
      <c r="A11804"/>
    </row>
    <row r="11805" spans="1:1" x14ac:dyDescent="0.45">
      <c r="A11805"/>
    </row>
    <row r="11806" spans="1:1" x14ac:dyDescent="0.45">
      <c r="A11806"/>
    </row>
    <row r="11807" spans="1:1" x14ac:dyDescent="0.45">
      <c r="A11807"/>
    </row>
    <row r="11808" spans="1:1" x14ac:dyDescent="0.45">
      <c r="A11808"/>
    </row>
    <row r="11809" spans="1:1" x14ac:dyDescent="0.45">
      <c r="A11809"/>
    </row>
    <row r="11810" spans="1:1" x14ac:dyDescent="0.45">
      <c r="A11810"/>
    </row>
    <row r="11811" spans="1:1" x14ac:dyDescent="0.45">
      <c r="A11811"/>
    </row>
    <row r="11812" spans="1:1" x14ac:dyDescent="0.45">
      <c r="A11812"/>
    </row>
    <row r="11813" spans="1:1" x14ac:dyDescent="0.45">
      <c r="A11813"/>
    </row>
    <row r="11814" spans="1:1" x14ac:dyDescent="0.45">
      <c r="A11814"/>
    </row>
    <row r="11815" spans="1:1" x14ac:dyDescent="0.45">
      <c r="A11815"/>
    </row>
    <row r="11816" spans="1:1" x14ac:dyDescent="0.45">
      <c r="A11816"/>
    </row>
    <row r="11817" spans="1:1" x14ac:dyDescent="0.45">
      <c r="A11817"/>
    </row>
    <row r="11818" spans="1:1" x14ac:dyDescent="0.45">
      <c r="A11818"/>
    </row>
    <row r="11819" spans="1:1" x14ac:dyDescent="0.45">
      <c r="A11819"/>
    </row>
    <row r="11820" spans="1:1" x14ac:dyDescent="0.45">
      <c r="A11820"/>
    </row>
    <row r="11821" spans="1:1" x14ac:dyDescent="0.45">
      <c r="A11821"/>
    </row>
    <row r="11822" spans="1:1" x14ac:dyDescent="0.45">
      <c r="A11822"/>
    </row>
    <row r="11823" spans="1:1" x14ac:dyDescent="0.45">
      <c r="A11823"/>
    </row>
    <row r="11824" spans="1:1" x14ac:dyDescent="0.45">
      <c r="A11824"/>
    </row>
    <row r="11825" spans="1:1" x14ac:dyDescent="0.45">
      <c r="A11825"/>
    </row>
    <row r="11826" spans="1:1" x14ac:dyDescent="0.45">
      <c r="A11826"/>
    </row>
    <row r="11827" spans="1:1" x14ac:dyDescent="0.45">
      <c r="A11827"/>
    </row>
    <row r="11828" spans="1:1" x14ac:dyDescent="0.45">
      <c r="A11828"/>
    </row>
    <row r="11829" spans="1:1" x14ac:dyDescent="0.45">
      <c r="A11829"/>
    </row>
    <row r="11830" spans="1:1" x14ac:dyDescent="0.45">
      <c r="A11830"/>
    </row>
    <row r="11831" spans="1:1" x14ac:dyDescent="0.45">
      <c r="A11831"/>
    </row>
    <row r="11832" spans="1:1" x14ac:dyDescent="0.45">
      <c r="A11832"/>
    </row>
    <row r="11833" spans="1:1" x14ac:dyDescent="0.45">
      <c r="A11833"/>
    </row>
    <row r="11834" spans="1:1" x14ac:dyDescent="0.45">
      <c r="A11834"/>
    </row>
    <row r="11835" spans="1:1" x14ac:dyDescent="0.45">
      <c r="A11835"/>
    </row>
    <row r="11836" spans="1:1" x14ac:dyDescent="0.45">
      <c r="A11836"/>
    </row>
    <row r="11837" spans="1:1" x14ac:dyDescent="0.45">
      <c r="A11837"/>
    </row>
    <row r="11838" spans="1:1" x14ac:dyDescent="0.45">
      <c r="A11838"/>
    </row>
    <row r="11839" spans="1:1" x14ac:dyDescent="0.45">
      <c r="A11839"/>
    </row>
    <row r="11840" spans="1:1" x14ac:dyDescent="0.45">
      <c r="A11840"/>
    </row>
    <row r="11841" spans="1:1" x14ac:dyDescent="0.45">
      <c r="A11841"/>
    </row>
    <row r="11842" spans="1:1" x14ac:dyDescent="0.45">
      <c r="A11842"/>
    </row>
    <row r="11843" spans="1:1" x14ac:dyDescent="0.45">
      <c r="A11843"/>
    </row>
    <row r="11844" spans="1:1" x14ac:dyDescent="0.45">
      <c r="A11844"/>
    </row>
    <row r="11845" spans="1:1" x14ac:dyDescent="0.45">
      <c r="A11845"/>
    </row>
    <row r="11846" spans="1:1" x14ac:dyDescent="0.45">
      <c r="A11846"/>
    </row>
    <row r="11847" spans="1:1" x14ac:dyDescent="0.45">
      <c r="A11847"/>
    </row>
    <row r="11848" spans="1:1" x14ac:dyDescent="0.45">
      <c r="A11848"/>
    </row>
    <row r="11849" spans="1:1" x14ac:dyDescent="0.45">
      <c r="A11849"/>
    </row>
    <row r="11850" spans="1:1" x14ac:dyDescent="0.45">
      <c r="A11850"/>
    </row>
    <row r="11851" spans="1:1" x14ac:dyDescent="0.45">
      <c r="A11851"/>
    </row>
    <row r="11852" spans="1:1" x14ac:dyDescent="0.45">
      <c r="A11852"/>
    </row>
    <row r="11853" spans="1:1" x14ac:dyDescent="0.45">
      <c r="A11853"/>
    </row>
    <row r="11854" spans="1:1" x14ac:dyDescent="0.45">
      <c r="A11854"/>
    </row>
    <row r="11855" spans="1:1" x14ac:dyDescent="0.45">
      <c r="A11855"/>
    </row>
    <row r="11856" spans="1:1" x14ac:dyDescent="0.45">
      <c r="A11856"/>
    </row>
    <row r="11857" spans="1:1" x14ac:dyDescent="0.45">
      <c r="A11857"/>
    </row>
    <row r="11858" spans="1:1" x14ac:dyDescent="0.45">
      <c r="A11858"/>
    </row>
    <row r="11859" spans="1:1" x14ac:dyDescent="0.45">
      <c r="A11859"/>
    </row>
    <row r="11860" spans="1:1" x14ac:dyDescent="0.45">
      <c r="A11860"/>
    </row>
    <row r="11861" spans="1:1" x14ac:dyDescent="0.45">
      <c r="A11861"/>
    </row>
    <row r="11862" spans="1:1" x14ac:dyDescent="0.45">
      <c r="A11862"/>
    </row>
    <row r="11863" spans="1:1" x14ac:dyDescent="0.45">
      <c r="A11863"/>
    </row>
    <row r="11864" spans="1:1" x14ac:dyDescent="0.45">
      <c r="A11864"/>
    </row>
    <row r="11865" spans="1:1" x14ac:dyDescent="0.45">
      <c r="A11865"/>
    </row>
    <row r="11866" spans="1:1" x14ac:dyDescent="0.45">
      <c r="A11866"/>
    </row>
    <row r="11867" spans="1:1" x14ac:dyDescent="0.45">
      <c r="A11867"/>
    </row>
    <row r="11868" spans="1:1" x14ac:dyDescent="0.45">
      <c r="A11868"/>
    </row>
    <row r="11869" spans="1:1" x14ac:dyDescent="0.45">
      <c r="A11869"/>
    </row>
    <row r="11870" spans="1:1" x14ac:dyDescent="0.45">
      <c r="A11870"/>
    </row>
    <row r="11871" spans="1:1" x14ac:dyDescent="0.45">
      <c r="A11871"/>
    </row>
    <row r="11872" spans="1:1" x14ac:dyDescent="0.45">
      <c r="A11872"/>
    </row>
    <row r="11873" spans="1:1" x14ac:dyDescent="0.45">
      <c r="A11873"/>
    </row>
    <row r="11874" spans="1:1" x14ac:dyDescent="0.45">
      <c r="A11874"/>
    </row>
    <row r="11875" spans="1:1" x14ac:dyDescent="0.45">
      <c r="A11875"/>
    </row>
    <row r="11876" spans="1:1" x14ac:dyDescent="0.45">
      <c r="A11876"/>
    </row>
    <row r="11877" spans="1:1" x14ac:dyDescent="0.45">
      <c r="A11877"/>
    </row>
    <row r="11878" spans="1:1" x14ac:dyDescent="0.45">
      <c r="A11878"/>
    </row>
    <row r="11879" spans="1:1" x14ac:dyDescent="0.45">
      <c r="A11879"/>
    </row>
    <row r="11880" spans="1:1" x14ac:dyDescent="0.45">
      <c r="A11880"/>
    </row>
    <row r="11881" spans="1:1" x14ac:dyDescent="0.45">
      <c r="A11881"/>
    </row>
    <row r="11882" spans="1:1" x14ac:dyDescent="0.45">
      <c r="A11882"/>
    </row>
    <row r="11883" spans="1:1" x14ac:dyDescent="0.45">
      <c r="A11883"/>
    </row>
    <row r="11884" spans="1:1" x14ac:dyDescent="0.45">
      <c r="A11884"/>
    </row>
    <row r="11885" spans="1:1" x14ac:dyDescent="0.45">
      <c r="A11885"/>
    </row>
    <row r="11886" spans="1:1" x14ac:dyDescent="0.45">
      <c r="A11886"/>
    </row>
    <row r="11887" spans="1:1" x14ac:dyDescent="0.45">
      <c r="A11887"/>
    </row>
    <row r="11888" spans="1:1" x14ac:dyDescent="0.45">
      <c r="A11888"/>
    </row>
    <row r="11889" spans="1:1" x14ac:dyDescent="0.45">
      <c r="A11889"/>
    </row>
    <row r="11890" spans="1:1" x14ac:dyDescent="0.45">
      <c r="A11890"/>
    </row>
    <row r="11891" spans="1:1" x14ac:dyDescent="0.45">
      <c r="A11891"/>
    </row>
    <row r="11892" spans="1:1" x14ac:dyDescent="0.45">
      <c r="A11892"/>
    </row>
    <row r="11893" spans="1:1" x14ac:dyDescent="0.45">
      <c r="A11893"/>
    </row>
    <row r="11894" spans="1:1" x14ac:dyDescent="0.45">
      <c r="A11894"/>
    </row>
    <row r="11895" spans="1:1" x14ac:dyDescent="0.45">
      <c r="A11895"/>
    </row>
    <row r="11896" spans="1:1" x14ac:dyDescent="0.45">
      <c r="A11896"/>
    </row>
    <row r="11897" spans="1:1" x14ac:dyDescent="0.45">
      <c r="A11897"/>
    </row>
    <row r="11898" spans="1:1" x14ac:dyDescent="0.45">
      <c r="A11898"/>
    </row>
    <row r="11899" spans="1:1" x14ac:dyDescent="0.45">
      <c r="A11899"/>
    </row>
    <row r="11900" spans="1:1" x14ac:dyDescent="0.45">
      <c r="A11900"/>
    </row>
    <row r="11901" spans="1:1" x14ac:dyDescent="0.45">
      <c r="A11901"/>
    </row>
    <row r="11902" spans="1:1" x14ac:dyDescent="0.45">
      <c r="A11902"/>
    </row>
    <row r="11903" spans="1:1" x14ac:dyDescent="0.45">
      <c r="A11903"/>
    </row>
    <row r="11904" spans="1:1" x14ac:dyDescent="0.45">
      <c r="A11904"/>
    </row>
    <row r="11905" spans="1:1" x14ac:dyDescent="0.45">
      <c r="A11905"/>
    </row>
    <row r="11906" spans="1:1" x14ac:dyDescent="0.45">
      <c r="A11906"/>
    </row>
    <row r="11907" spans="1:1" x14ac:dyDescent="0.45">
      <c r="A11907"/>
    </row>
    <row r="11908" spans="1:1" x14ac:dyDescent="0.45">
      <c r="A11908"/>
    </row>
    <row r="11909" spans="1:1" x14ac:dyDescent="0.45">
      <c r="A11909"/>
    </row>
    <row r="11910" spans="1:1" x14ac:dyDescent="0.45">
      <c r="A11910"/>
    </row>
    <row r="11911" spans="1:1" x14ac:dyDescent="0.45">
      <c r="A11911"/>
    </row>
    <row r="11912" spans="1:1" x14ac:dyDescent="0.45">
      <c r="A11912"/>
    </row>
    <row r="11913" spans="1:1" x14ac:dyDescent="0.45">
      <c r="A11913"/>
    </row>
    <row r="11914" spans="1:1" x14ac:dyDescent="0.45">
      <c r="A11914"/>
    </row>
    <row r="11915" spans="1:1" x14ac:dyDescent="0.45">
      <c r="A11915"/>
    </row>
    <row r="11916" spans="1:1" x14ac:dyDescent="0.45">
      <c r="A11916"/>
    </row>
    <row r="11917" spans="1:1" x14ac:dyDescent="0.45">
      <c r="A11917"/>
    </row>
    <row r="11918" spans="1:1" x14ac:dyDescent="0.45">
      <c r="A11918"/>
    </row>
    <row r="11919" spans="1:1" x14ac:dyDescent="0.45">
      <c r="A11919"/>
    </row>
    <row r="11920" spans="1:1" x14ac:dyDescent="0.45">
      <c r="A11920"/>
    </row>
    <row r="11921" spans="1:1" x14ac:dyDescent="0.45">
      <c r="A11921"/>
    </row>
    <row r="11922" spans="1:1" x14ac:dyDescent="0.45">
      <c r="A11922"/>
    </row>
    <row r="11923" spans="1:1" x14ac:dyDescent="0.45">
      <c r="A11923"/>
    </row>
    <row r="11924" spans="1:1" x14ac:dyDescent="0.45">
      <c r="A11924"/>
    </row>
    <row r="11925" spans="1:1" x14ac:dyDescent="0.45">
      <c r="A11925"/>
    </row>
    <row r="11926" spans="1:1" x14ac:dyDescent="0.45">
      <c r="A11926"/>
    </row>
    <row r="11927" spans="1:1" x14ac:dyDescent="0.45">
      <c r="A11927"/>
    </row>
    <row r="11928" spans="1:1" x14ac:dyDescent="0.45">
      <c r="A11928"/>
    </row>
    <row r="11929" spans="1:1" x14ac:dyDescent="0.45">
      <c r="A11929"/>
    </row>
    <row r="11930" spans="1:1" x14ac:dyDescent="0.45">
      <c r="A11930"/>
    </row>
    <row r="11931" spans="1:1" x14ac:dyDescent="0.45">
      <c r="A11931"/>
    </row>
    <row r="11932" spans="1:1" x14ac:dyDescent="0.45">
      <c r="A11932"/>
    </row>
    <row r="11933" spans="1:1" x14ac:dyDescent="0.45">
      <c r="A11933"/>
    </row>
    <row r="11934" spans="1:1" x14ac:dyDescent="0.45">
      <c r="A11934"/>
    </row>
    <row r="11935" spans="1:1" x14ac:dyDescent="0.45">
      <c r="A11935"/>
    </row>
    <row r="11936" spans="1:1" x14ac:dyDescent="0.45">
      <c r="A11936"/>
    </row>
    <row r="11937" spans="1:1" x14ac:dyDescent="0.45">
      <c r="A11937"/>
    </row>
    <row r="11938" spans="1:1" x14ac:dyDescent="0.45">
      <c r="A11938"/>
    </row>
    <row r="11939" spans="1:1" x14ac:dyDescent="0.45">
      <c r="A11939"/>
    </row>
    <row r="11940" spans="1:1" x14ac:dyDescent="0.45">
      <c r="A11940"/>
    </row>
    <row r="11941" spans="1:1" x14ac:dyDescent="0.45">
      <c r="A11941"/>
    </row>
    <row r="11942" spans="1:1" x14ac:dyDescent="0.45">
      <c r="A11942"/>
    </row>
    <row r="11943" spans="1:1" x14ac:dyDescent="0.45">
      <c r="A11943"/>
    </row>
    <row r="11944" spans="1:1" x14ac:dyDescent="0.45">
      <c r="A11944"/>
    </row>
    <row r="11945" spans="1:1" x14ac:dyDescent="0.45">
      <c r="A11945"/>
    </row>
    <row r="11946" spans="1:1" x14ac:dyDescent="0.45">
      <c r="A11946"/>
    </row>
    <row r="11947" spans="1:1" x14ac:dyDescent="0.45">
      <c r="A11947"/>
    </row>
    <row r="11948" spans="1:1" x14ac:dyDescent="0.45">
      <c r="A11948"/>
    </row>
    <row r="11949" spans="1:1" x14ac:dyDescent="0.45">
      <c r="A11949"/>
    </row>
    <row r="11950" spans="1:1" x14ac:dyDescent="0.45">
      <c r="A11950"/>
    </row>
    <row r="11951" spans="1:1" x14ac:dyDescent="0.45">
      <c r="A11951"/>
    </row>
    <row r="11952" spans="1:1" x14ac:dyDescent="0.45">
      <c r="A11952"/>
    </row>
    <row r="11953" spans="1:1" x14ac:dyDescent="0.45">
      <c r="A11953"/>
    </row>
    <row r="11954" spans="1:1" x14ac:dyDescent="0.45">
      <c r="A11954"/>
    </row>
    <row r="11955" spans="1:1" x14ac:dyDescent="0.45">
      <c r="A11955"/>
    </row>
    <row r="11956" spans="1:1" x14ac:dyDescent="0.45">
      <c r="A11956"/>
    </row>
    <row r="11957" spans="1:1" x14ac:dyDescent="0.45">
      <c r="A11957"/>
    </row>
    <row r="11958" spans="1:1" x14ac:dyDescent="0.45">
      <c r="A11958"/>
    </row>
    <row r="11959" spans="1:1" x14ac:dyDescent="0.45">
      <c r="A11959"/>
    </row>
    <row r="11960" spans="1:1" x14ac:dyDescent="0.45">
      <c r="A11960"/>
    </row>
    <row r="11961" spans="1:1" x14ac:dyDescent="0.45">
      <c r="A11961"/>
    </row>
    <row r="11962" spans="1:1" x14ac:dyDescent="0.45">
      <c r="A11962"/>
    </row>
    <row r="11963" spans="1:1" x14ac:dyDescent="0.45">
      <c r="A11963"/>
    </row>
    <row r="11964" spans="1:1" x14ac:dyDescent="0.45">
      <c r="A11964"/>
    </row>
    <row r="11965" spans="1:1" x14ac:dyDescent="0.45">
      <c r="A11965"/>
    </row>
    <row r="11966" spans="1:1" x14ac:dyDescent="0.45">
      <c r="A11966"/>
    </row>
    <row r="11967" spans="1:1" x14ac:dyDescent="0.45">
      <c r="A11967"/>
    </row>
    <row r="11968" spans="1:1" x14ac:dyDescent="0.45">
      <c r="A11968"/>
    </row>
    <row r="11969" spans="1:1" x14ac:dyDescent="0.45">
      <c r="A11969"/>
    </row>
    <row r="11970" spans="1:1" x14ac:dyDescent="0.45">
      <c r="A11970"/>
    </row>
    <row r="11971" spans="1:1" x14ac:dyDescent="0.45">
      <c r="A11971"/>
    </row>
    <row r="11972" spans="1:1" x14ac:dyDescent="0.45">
      <c r="A11972"/>
    </row>
    <row r="11973" spans="1:1" x14ac:dyDescent="0.45">
      <c r="A11973"/>
    </row>
    <row r="11974" spans="1:1" x14ac:dyDescent="0.45">
      <c r="A11974"/>
    </row>
    <row r="11975" spans="1:1" x14ac:dyDescent="0.45">
      <c r="A11975"/>
    </row>
    <row r="11976" spans="1:1" x14ac:dyDescent="0.45">
      <c r="A11976"/>
    </row>
    <row r="11977" spans="1:1" x14ac:dyDescent="0.45">
      <c r="A11977"/>
    </row>
    <row r="11978" spans="1:1" x14ac:dyDescent="0.45">
      <c r="A11978"/>
    </row>
    <row r="11979" spans="1:1" x14ac:dyDescent="0.45">
      <c r="A11979"/>
    </row>
    <row r="11980" spans="1:1" x14ac:dyDescent="0.45">
      <c r="A11980"/>
    </row>
    <row r="11981" spans="1:1" x14ac:dyDescent="0.45">
      <c r="A11981"/>
    </row>
    <row r="11982" spans="1:1" x14ac:dyDescent="0.45">
      <c r="A11982"/>
    </row>
    <row r="11983" spans="1:1" x14ac:dyDescent="0.45">
      <c r="A11983"/>
    </row>
    <row r="11984" spans="1:1" x14ac:dyDescent="0.45">
      <c r="A11984"/>
    </row>
    <row r="11985" spans="1:1" x14ac:dyDescent="0.45">
      <c r="A11985"/>
    </row>
    <row r="11986" spans="1:1" x14ac:dyDescent="0.45">
      <c r="A11986"/>
    </row>
    <row r="11987" spans="1:1" x14ac:dyDescent="0.45">
      <c r="A11987"/>
    </row>
    <row r="11988" spans="1:1" x14ac:dyDescent="0.45">
      <c r="A11988"/>
    </row>
    <row r="11989" spans="1:1" x14ac:dyDescent="0.45">
      <c r="A11989"/>
    </row>
    <row r="11990" spans="1:1" x14ac:dyDescent="0.45">
      <c r="A11990"/>
    </row>
    <row r="11991" spans="1:1" x14ac:dyDescent="0.45">
      <c r="A11991"/>
    </row>
    <row r="11992" spans="1:1" x14ac:dyDescent="0.45">
      <c r="A11992"/>
    </row>
    <row r="11993" spans="1:1" x14ac:dyDescent="0.45">
      <c r="A11993"/>
    </row>
    <row r="11994" spans="1:1" x14ac:dyDescent="0.45">
      <c r="A11994"/>
    </row>
    <row r="11995" spans="1:1" x14ac:dyDescent="0.45">
      <c r="A11995"/>
    </row>
    <row r="11996" spans="1:1" x14ac:dyDescent="0.45">
      <c r="A11996"/>
    </row>
    <row r="11997" spans="1:1" x14ac:dyDescent="0.45">
      <c r="A11997"/>
    </row>
    <row r="11998" spans="1:1" x14ac:dyDescent="0.45">
      <c r="A11998"/>
    </row>
    <row r="11999" spans="1:1" x14ac:dyDescent="0.45">
      <c r="A11999"/>
    </row>
    <row r="12000" spans="1:1" x14ac:dyDescent="0.45">
      <c r="A12000"/>
    </row>
    <row r="12001" spans="1:1" x14ac:dyDescent="0.45">
      <c r="A12001"/>
    </row>
    <row r="12002" spans="1:1" x14ac:dyDescent="0.45">
      <c r="A12002"/>
    </row>
    <row r="12003" spans="1:1" x14ac:dyDescent="0.45">
      <c r="A12003"/>
    </row>
    <row r="12004" spans="1:1" x14ac:dyDescent="0.45">
      <c r="A12004"/>
    </row>
    <row r="12005" spans="1:1" x14ac:dyDescent="0.45">
      <c r="A12005"/>
    </row>
    <row r="12006" spans="1:1" x14ac:dyDescent="0.45">
      <c r="A12006"/>
    </row>
    <row r="12007" spans="1:1" x14ac:dyDescent="0.45">
      <c r="A12007"/>
    </row>
    <row r="12008" spans="1:1" x14ac:dyDescent="0.45">
      <c r="A12008"/>
    </row>
    <row r="12009" spans="1:1" x14ac:dyDescent="0.45">
      <c r="A12009"/>
    </row>
    <row r="12010" spans="1:1" x14ac:dyDescent="0.45">
      <c r="A12010"/>
    </row>
    <row r="12011" spans="1:1" x14ac:dyDescent="0.45">
      <c r="A12011"/>
    </row>
    <row r="12012" spans="1:1" x14ac:dyDescent="0.45">
      <c r="A12012"/>
    </row>
    <row r="12013" spans="1:1" x14ac:dyDescent="0.45">
      <c r="A12013"/>
    </row>
    <row r="12014" spans="1:1" x14ac:dyDescent="0.45">
      <c r="A12014"/>
    </row>
    <row r="12015" spans="1:1" x14ac:dyDescent="0.45">
      <c r="A12015"/>
    </row>
    <row r="12016" spans="1:1" x14ac:dyDescent="0.45">
      <c r="A12016"/>
    </row>
    <row r="12017" spans="1:1" x14ac:dyDescent="0.45">
      <c r="A12017"/>
    </row>
    <row r="12018" spans="1:1" x14ac:dyDescent="0.45">
      <c r="A12018"/>
    </row>
    <row r="12019" spans="1:1" x14ac:dyDescent="0.45">
      <c r="A12019"/>
    </row>
    <row r="12020" spans="1:1" x14ac:dyDescent="0.45">
      <c r="A12020"/>
    </row>
    <row r="12021" spans="1:1" x14ac:dyDescent="0.45">
      <c r="A12021"/>
    </row>
    <row r="12022" spans="1:1" x14ac:dyDescent="0.45">
      <c r="A12022"/>
    </row>
    <row r="12023" spans="1:1" x14ac:dyDescent="0.45">
      <c r="A12023"/>
    </row>
    <row r="12024" spans="1:1" x14ac:dyDescent="0.45">
      <c r="A12024"/>
    </row>
    <row r="12025" spans="1:1" x14ac:dyDescent="0.45">
      <c r="A12025"/>
    </row>
    <row r="12026" spans="1:1" x14ac:dyDescent="0.45">
      <c r="A12026"/>
    </row>
    <row r="12027" spans="1:1" x14ac:dyDescent="0.45">
      <c r="A12027"/>
    </row>
    <row r="12028" spans="1:1" x14ac:dyDescent="0.45">
      <c r="A12028"/>
    </row>
    <row r="12029" spans="1:1" x14ac:dyDescent="0.45">
      <c r="A12029"/>
    </row>
    <row r="12030" spans="1:1" x14ac:dyDescent="0.45">
      <c r="A12030"/>
    </row>
    <row r="12031" spans="1:1" x14ac:dyDescent="0.45">
      <c r="A12031"/>
    </row>
    <row r="12032" spans="1:1" x14ac:dyDescent="0.45">
      <c r="A12032"/>
    </row>
    <row r="12033" spans="1:1" x14ac:dyDescent="0.45">
      <c r="A12033"/>
    </row>
    <row r="12034" spans="1:1" x14ac:dyDescent="0.45">
      <c r="A12034"/>
    </row>
    <row r="12035" spans="1:1" x14ac:dyDescent="0.45">
      <c r="A12035"/>
    </row>
    <row r="12036" spans="1:1" x14ac:dyDescent="0.45">
      <c r="A12036"/>
    </row>
    <row r="12037" spans="1:1" x14ac:dyDescent="0.45">
      <c r="A12037"/>
    </row>
    <row r="12038" spans="1:1" x14ac:dyDescent="0.45">
      <c r="A12038"/>
    </row>
    <row r="12039" spans="1:1" x14ac:dyDescent="0.45">
      <c r="A12039"/>
    </row>
    <row r="12040" spans="1:1" x14ac:dyDescent="0.45">
      <c r="A12040"/>
    </row>
    <row r="12041" spans="1:1" x14ac:dyDescent="0.45">
      <c r="A12041"/>
    </row>
    <row r="12042" spans="1:1" x14ac:dyDescent="0.45">
      <c r="A12042"/>
    </row>
    <row r="12043" spans="1:1" x14ac:dyDescent="0.45">
      <c r="A12043"/>
    </row>
    <row r="12044" spans="1:1" x14ac:dyDescent="0.45">
      <c r="A12044"/>
    </row>
    <row r="12045" spans="1:1" x14ac:dyDescent="0.45">
      <c r="A12045"/>
    </row>
    <row r="12046" spans="1:1" x14ac:dyDescent="0.45">
      <c r="A12046"/>
    </row>
    <row r="12047" spans="1:1" x14ac:dyDescent="0.45">
      <c r="A12047"/>
    </row>
    <row r="12048" spans="1:1" x14ac:dyDescent="0.45">
      <c r="A12048"/>
    </row>
    <row r="12049" spans="1:1" x14ac:dyDescent="0.45">
      <c r="A12049"/>
    </row>
    <row r="12050" spans="1:1" x14ac:dyDescent="0.45">
      <c r="A12050"/>
    </row>
    <row r="12051" spans="1:1" x14ac:dyDescent="0.45">
      <c r="A12051"/>
    </row>
    <row r="12052" spans="1:1" x14ac:dyDescent="0.45">
      <c r="A12052"/>
    </row>
    <row r="12053" spans="1:1" x14ac:dyDescent="0.45">
      <c r="A12053"/>
    </row>
    <row r="12054" spans="1:1" x14ac:dyDescent="0.45">
      <c r="A12054"/>
    </row>
    <row r="12055" spans="1:1" x14ac:dyDescent="0.45">
      <c r="A12055"/>
    </row>
    <row r="12056" spans="1:1" x14ac:dyDescent="0.45">
      <c r="A12056"/>
    </row>
    <row r="12057" spans="1:1" x14ac:dyDescent="0.45">
      <c r="A12057"/>
    </row>
    <row r="12058" spans="1:1" x14ac:dyDescent="0.45">
      <c r="A12058"/>
    </row>
    <row r="12059" spans="1:1" x14ac:dyDescent="0.45">
      <c r="A12059"/>
    </row>
    <row r="12060" spans="1:1" x14ac:dyDescent="0.45">
      <c r="A12060"/>
    </row>
    <row r="12061" spans="1:1" x14ac:dyDescent="0.45">
      <c r="A12061"/>
    </row>
    <row r="12062" spans="1:1" x14ac:dyDescent="0.45">
      <c r="A12062"/>
    </row>
    <row r="12063" spans="1:1" x14ac:dyDescent="0.45">
      <c r="A12063"/>
    </row>
    <row r="12064" spans="1:1" x14ac:dyDescent="0.45">
      <c r="A12064"/>
    </row>
    <row r="12065" spans="1:1" x14ac:dyDescent="0.45">
      <c r="A12065"/>
    </row>
    <row r="12066" spans="1:1" x14ac:dyDescent="0.45">
      <c r="A12066"/>
    </row>
    <row r="12067" spans="1:1" x14ac:dyDescent="0.45">
      <c r="A12067"/>
    </row>
    <row r="12068" spans="1:1" x14ac:dyDescent="0.45">
      <c r="A12068"/>
    </row>
    <row r="12069" spans="1:1" x14ac:dyDescent="0.45">
      <c r="A12069"/>
    </row>
    <row r="12070" spans="1:1" x14ac:dyDescent="0.45">
      <c r="A12070"/>
    </row>
    <row r="12071" spans="1:1" x14ac:dyDescent="0.45">
      <c r="A12071"/>
    </row>
    <row r="12072" spans="1:1" x14ac:dyDescent="0.45">
      <c r="A12072"/>
    </row>
    <row r="12073" spans="1:1" x14ac:dyDescent="0.45">
      <c r="A12073"/>
    </row>
    <row r="12074" spans="1:1" x14ac:dyDescent="0.45">
      <c r="A12074"/>
    </row>
    <row r="12075" spans="1:1" x14ac:dyDescent="0.45">
      <c r="A12075"/>
    </row>
    <row r="12076" spans="1:1" x14ac:dyDescent="0.45">
      <c r="A12076"/>
    </row>
    <row r="12077" spans="1:1" x14ac:dyDescent="0.45">
      <c r="A12077"/>
    </row>
    <row r="12078" spans="1:1" x14ac:dyDescent="0.45">
      <c r="A12078"/>
    </row>
    <row r="12079" spans="1:1" x14ac:dyDescent="0.45">
      <c r="A12079"/>
    </row>
    <row r="12080" spans="1:1" x14ac:dyDescent="0.45">
      <c r="A12080"/>
    </row>
    <row r="12081" spans="1:1" x14ac:dyDescent="0.45">
      <c r="A12081"/>
    </row>
    <row r="12082" spans="1:1" x14ac:dyDescent="0.45">
      <c r="A12082"/>
    </row>
    <row r="12083" spans="1:1" x14ac:dyDescent="0.45">
      <c r="A12083"/>
    </row>
    <row r="12084" spans="1:1" x14ac:dyDescent="0.45">
      <c r="A12084"/>
    </row>
    <row r="12085" spans="1:1" x14ac:dyDescent="0.45">
      <c r="A12085"/>
    </row>
    <row r="12086" spans="1:1" x14ac:dyDescent="0.45">
      <c r="A12086"/>
    </row>
    <row r="12087" spans="1:1" x14ac:dyDescent="0.45">
      <c r="A12087"/>
    </row>
    <row r="12088" spans="1:1" x14ac:dyDescent="0.45">
      <c r="A12088"/>
    </row>
    <row r="12089" spans="1:1" x14ac:dyDescent="0.45">
      <c r="A12089"/>
    </row>
    <row r="12090" spans="1:1" x14ac:dyDescent="0.45">
      <c r="A12090"/>
    </row>
    <row r="12091" spans="1:1" x14ac:dyDescent="0.45">
      <c r="A12091"/>
    </row>
    <row r="12092" spans="1:1" x14ac:dyDescent="0.45">
      <c r="A12092"/>
    </row>
    <row r="12093" spans="1:1" x14ac:dyDescent="0.45">
      <c r="A12093"/>
    </row>
    <row r="12094" spans="1:1" x14ac:dyDescent="0.45">
      <c r="A12094"/>
    </row>
    <row r="12095" spans="1:1" x14ac:dyDescent="0.45">
      <c r="A12095"/>
    </row>
    <row r="12096" spans="1:1" x14ac:dyDescent="0.45">
      <c r="A12096"/>
    </row>
    <row r="12097" spans="1:1" x14ac:dyDescent="0.45">
      <c r="A12097"/>
    </row>
    <row r="12098" spans="1:1" x14ac:dyDescent="0.45">
      <c r="A12098"/>
    </row>
    <row r="12099" spans="1:1" x14ac:dyDescent="0.45">
      <c r="A12099"/>
    </row>
    <row r="12100" spans="1:1" x14ac:dyDescent="0.45">
      <c r="A12100"/>
    </row>
    <row r="12101" spans="1:1" x14ac:dyDescent="0.45">
      <c r="A12101"/>
    </row>
    <row r="12102" spans="1:1" x14ac:dyDescent="0.45">
      <c r="A12102"/>
    </row>
    <row r="12103" spans="1:1" x14ac:dyDescent="0.45">
      <c r="A12103"/>
    </row>
    <row r="12104" spans="1:1" x14ac:dyDescent="0.45">
      <c r="A12104"/>
    </row>
    <row r="12105" spans="1:1" x14ac:dyDescent="0.45">
      <c r="A12105"/>
    </row>
    <row r="12106" spans="1:1" x14ac:dyDescent="0.45">
      <c r="A12106"/>
    </row>
    <row r="12107" spans="1:1" x14ac:dyDescent="0.45">
      <c r="A12107"/>
    </row>
    <row r="12108" spans="1:1" x14ac:dyDescent="0.45">
      <c r="A12108"/>
    </row>
    <row r="12109" spans="1:1" x14ac:dyDescent="0.45">
      <c r="A12109"/>
    </row>
    <row r="12110" spans="1:1" x14ac:dyDescent="0.45">
      <c r="A12110"/>
    </row>
    <row r="12111" spans="1:1" x14ac:dyDescent="0.45">
      <c r="A12111"/>
    </row>
    <row r="12112" spans="1:1" x14ac:dyDescent="0.45">
      <c r="A12112"/>
    </row>
    <row r="12113" spans="1:1" x14ac:dyDescent="0.45">
      <c r="A12113"/>
    </row>
    <row r="12114" spans="1:1" x14ac:dyDescent="0.45">
      <c r="A12114"/>
    </row>
    <row r="12115" spans="1:1" x14ac:dyDescent="0.45">
      <c r="A12115"/>
    </row>
    <row r="12116" spans="1:1" x14ac:dyDescent="0.45">
      <c r="A12116"/>
    </row>
    <row r="12117" spans="1:1" x14ac:dyDescent="0.45">
      <c r="A12117"/>
    </row>
    <row r="12118" spans="1:1" x14ac:dyDescent="0.45">
      <c r="A12118"/>
    </row>
    <row r="12119" spans="1:1" x14ac:dyDescent="0.45">
      <c r="A12119"/>
    </row>
    <row r="12120" spans="1:1" x14ac:dyDescent="0.45">
      <c r="A12120"/>
    </row>
    <row r="12121" spans="1:1" x14ac:dyDescent="0.45">
      <c r="A12121"/>
    </row>
    <row r="12122" spans="1:1" x14ac:dyDescent="0.45">
      <c r="A12122"/>
    </row>
    <row r="12123" spans="1:1" x14ac:dyDescent="0.45">
      <c r="A12123"/>
    </row>
    <row r="12124" spans="1:1" x14ac:dyDescent="0.45">
      <c r="A12124"/>
    </row>
    <row r="12125" spans="1:1" x14ac:dyDescent="0.45">
      <c r="A12125"/>
    </row>
    <row r="12126" spans="1:1" x14ac:dyDescent="0.45">
      <c r="A12126"/>
    </row>
    <row r="12127" spans="1:1" x14ac:dyDescent="0.45">
      <c r="A12127"/>
    </row>
    <row r="12128" spans="1:1" x14ac:dyDescent="0.45">
      <c r="A12128"/>
    </row>
    <row r="12129" spans="1:1" x14ac:dyDescent="0.45">
      <c r="A12129"/>
    </row>
    <row r="12130" spans="1:1" x14ac:dyDescent="0.45">
      <c r="A12130"/>
    </row>
    <row r="12131" spans="1:1" x14ac:dyDescent="0.45">
      <c r="A12131"/>
    </row>
    <row r="12132" spans="1:1" x14ac:dyDescent="0.45">
      <c r="A12132"/>
    </row>
    <row r="12133" spans="1:1" x14ac:dyDescent="0.45">
      <c r="A12133"/>
    </row>
    <row r="12134" spans="1:1" x14ac:dyDescent="0.45">
      <c r="A12134"/>
    </row>
    <row r="12135" spans="1:1" x14ac:dyDescent="0.45">
      <c r="A12135"/>
    </row>
    <row r="12136" spans="1:1" x14ac:dyDescent="0.45">
      <c r="A12136"/>
    </row>
    <row r="12137" spans="1:1" x14ac:dyDescent="0.45">
      <c r="A12137"/>
    </row>
    <row r="12138" spans="1:1" x14ac:dyDescent="0.45">
      <c r="A12138"/>
    </row>
    <row r="12139" spans="1:1" x14ac:dyDescent="0.45">
      <c r="A12139"/>
    </row>
    <row r="12140" spans="1:1" x14ac:dyDescent="0.45">
      <c r="A12140"/>
    </row>
    <row r="12141" spans="1:1" x14ac:dyDescent="0.45">
      <c r="A12141"/>
    </row>
    <row r="12142" spans="1:1" x14ac:dyDescent="0.45">
      <c r="A12142"/>
    </row>
    <row r="12143" spans="1:1" x14ac:dyDescent="0.45">
      <c r="A12143"/>
    </row>
    <row r="12144" spans="1:1" x14ac:dyDescent="0.45">
      <c r="A12144"/>
    </row>
    <row r="12145" spans="1:1" x14ac:dyDescent="0.45">
      <c r="A12145"/>
    </row>
    <row r="12146" spans="1:1" x14ac:dyDescent="0.45">
      <c r="A12146"/>
    </row>
    <row r="12147" spans="1:1" x14ac:dyDescent="0.45">
      <c r="A12147"/>
    </row>
    <row r="12148" spans="1:1" x14ac:dyDescent="0.45">
      <c r="A12148"/>
    </row>
    <row r="12149" spans="1:1" x14ac:dyDescent="0.45">
      <c r="A12149"/>
    </row>
    <row r="12150" spans="1:1" x14ac:dyDescent="0.45">
      <c r="A12150"/>
    </row>
    <row r="12151" spans="1:1" x14ac:dyDescent="0.45">
      <c r="A12151"/>
    </row>
    <row r="12152" spans="1:1" x14ac:dyDescent="0.45">
      <c r="A12152"/>
    </row>
    <row r="12153" spans="1:1" x14ac:dyDescent="0.45">
      <c r="A12153"/>
    </row>
    <row r="12154" spans="1:1" x14ac:dyDescent="0.45">
      <c r="A12154"/>
    </row>
    <row r="12155" spans="1:1" x14ac:dyDescent="0.45">
      <c r="A12155"/>
    </row>
    <row r="12156" spans="1:1" x14ac:dyDescent="0.45">
      <c r="A12156"/>
    </row>
    <row r="12157" spans="1:1" x14ac:dyDescent="0.45">
      <c r="A12157"/>
    </row>
    <row r="12158" spans="1:1" x14ac:dyDescent="0.45">
      <c r="A12158"/>
    </row>
    <row r="12159" spans="1:1" x14ac:dyDescent="0.45">
      <c r="A12159"/>
    </row>
    <row r="12160" spans="1:1" x14ac:dyDescent="0.45">
      <c r="A12160"/>
    </row>
    <row r="12161" spans="1:1" x14ac:dyDescent="0.45">
      <c r="A12161"/>
    </row>
    <row r="12162" spans="1:1" x14ac:dyDescent="0.45">
      <c r="A12162"/>
    </row>
    <row r="12163" spans="1:1" x14ac:dyDescent="0.45">
      <c r="A12163"/>
    </row>
    <row r="12164" spans="1:1" x14ac:dyDescent="0.45">
      <c r="A12164"/>
    </row>
    <row r="12165" spans="1:1" x14ac:dyDescent="0.45">
      <c r="A12165"/>
    </row>
    <row r="12166" spans="1:1" x14ac:dyDescent="0.45">
      <c r="A12166"/>
    </row>
    <row r="12167" spans="1:1" x14ac:dyDescent="0.45">
      <c r="A12167"/>
    </row>
    <row r="12168" spans="1:1" x14ac:dyDescent="0.45">
      <c r="A12168"/>
    </row>
    <row r="12169" spans="1:1" x14ac:dyDescent="0.45">
      <c r="A12169"/>
    </row>
    <row r="12170" spans="1:1" x14ac:dyDescent="0.45">
      <c r="A12170"/>
    </row>
    <row r="12171" spans="1:1" x14ac:dyDescent="0.45">
      <c r="A12171"/>
    </row>
    <row r="12172" spans="1:1" x14ac:dyDescent="0.45">
      <c r="A12172"/>
    </row>
    <row r="12173" spans="1:1" x14ac:dyDescent="0.45">
      <c r="A12173"/>
    </row>
    <row r="12174" spans="1:1" x14ac:dyDescent="0.45">
      <c r="A12174"/>
    </row>
    <row r="12175" spans="1:1" x14ac:dyDescent="0.45">
      <c r="A12175"/>
    </row>
    <row r="12176" spans="1:1" x14ac:dyDescent="0.45">
      <c r="A12176"/>
    </row>
    <row r="12177" spans="1:1" x14ac:dyDescent="0.45">
      <c r="A12177"/>
    </row>
    <row r="12178" spans="1:1" x14ac:dyDescent="0.45">
      <c r="A12178"/>
    </row>
    <row r="12179" spans="1:1" x14ac:dyDescent="0.45">
      <c r="A12179"/>
    </row>
    <row r="12180" spans="1:1" x14ac:dyDescent="0.45">
      <c r="A12180"/>
    </row>
    <row r="12181" spans="1:1" x14ac:dyDescent="0.45">
      <c r="A12181"/>
    </row>
    <row r="12182" spans="1:1" x14ac:dyDescent="0.45">
      <c r="A12182"/>
    </row>
    <row r="12183" spans="1:1" x14ac:dyDescent="0.45">
      <c r="A12183"/>
    </row>
    <row r="12184" spans="1:1" x14ac:dyDescent="0.45">
      <c r="A12184"/>
    </row>
    <row r="12185" spans="1:1" x14ac:dyDescent="0.45">
      <c r="A12185"/>
    </row>
    <row r="12186" spans="1:1" x14ac:dyDescent="0.45">
      <c r="A12186"/>
    </row>
    <row r="12187" spans="1:1" x14ac:dyDescent="0.45">
      <c r="A12187"/>
    </row>
    <row r="12188" spans="1:1" x14ac:dyDescent="0.45">
      <c r="A12188"/>
    </row>
    <row r="12189" spans="1:1" x14ac:dyDescent="0.45">
      <c r="A12189"/>
    </row>
    <row r="12190" spans="1:1" x14ac:dyDescent="0.45">
      <c r="A12190"/>
    </row>
    <row r="12191" spans="1:1" x14ac:dyDescent="0.45">
      <c r="A12191"/>
    </row>
    <row r="12192" spans="1:1" x14ac:dyDescent="0.45">
      <c r="A12192"/>
    </row>
    <row r="12193" spans="1:1" x14ac:dyDescent="0.45">
      <c r="A12193"/>
    </row>
    <row r="12194" spans="1:1" x14ac:dyDescent="0.45">
      <c r="A12194"/>
    </row>
    <row r="12195" spans="1:1" x14ac:dyDescent="0.45">
      <c r="A12195"/>
    </row>
    <row r="12196" spans="1:1" x14ac:dyDescent="0.45">
      <c r="A12196"/>
    </row>
    <row r="12197" spans="1:1" x14ac:dyDescent="0.45">
      <c r="A12197"/>
    </row>
    <row r="12198" spans="1:1" x14ac:dyDescent="0.45">
      <c r="A12198"/>
    </row>
    <row r="12199" spans="1:1" x14ac:dyDescent="0.45">
      <c r="A12199"/>
    </row>
    <row r="12200" spans="1:1" x14ac:dyDescent="0.45">
      <c r="A12200"/>
    </row>
    <row r="12201" spans="1:1" x14ac:dyDescent="0.45">
      <c r="A12201"/>
    </row>
    <row r="12202" spans="1:1" x14ac:dyDescent="0.45">
      <c r="A12202"/>
    </row>
    <row r="12203" spans="1:1" x14ac:dyDescent="0.45">
      <c r="A12203"/>
    </row>
    <row r="12204" spans="1:1" x14ac:dyDescent="0.45">
      <c r="A12204"/>
    </row>
    <row r="12205" spans="1:1" x14ac:dyDescent="0.45">
      <c r="A12205"/>
    </row>
    <row r="12206" spans="1:1" x14ac:dyDescent="0.45">
      <c r="A12206"/>
    </row>
    <row r="12207" spans="1:1" x14ac:dyDescent="0.45">
      <c r="A12207"/>
    </row>
    <row r="12208" spans="1:1" x14ac:dyDescent="0.45">
      <c r="A12208"/>
    </row>
    <row r="12209" spans="1:1" x14ac:dyDescent="0.45">
      <c r="A12209"/>
    </row>
    <row r="12210" spans="1:1" x14ac:dyDescent="0.45">
      <c r="A12210"/>
    </row>
    <row r="12211" spans="1:1" x14ac:dyDescent="0.45">
      <c r="A12211"/>
    </row>
    <row r="12212" spans="1:1" x14ac:dyDescent="0.45">
      <c r="A12212"/>
    </row>
    <row r="12213" spans="1:1" x14ac:dyDescent="0.45">
      <c r="A12213"/>
    </row>
    <row r="12214" spans="1:1" x14ac:dyDescent="0.45">
      <c r="A12214"/>
    </row>
    <row r="12215" spans="1:1" x14ac:dyDescent="0.45">
      <c r="A12215"/>
    </row>
    <row r="12216" spans="1:1" x14ac:dyDescent="0.45">
      <c r="A12216"/>
    </row>
    <row r="12217" spans="1:1" x14ac:dyDescent="0.45">
      <c r="A12217"/>
    </row>
    <row r="12218" spans="1:1" x14ac:dyDescent="0.45">
      <c r="A12218"/>
    </row>
    <row r="12219" spans="1:1" x14ac:dyDescent="0.45">
      <c r="A12219"/>
    </row>
    <row r="12220" spans="1:1" x14ac:dyDescent="0.45">
      <c r="A12220"/>
    </row>
    <row r="12221" spans="1:1" x14ac:dyDescent="0.45">
      <c r="A12221"/>
    </row>
    <row r="12222" spans="1:1" x14ac:dyDescent="0.45">
      <c r="A12222"/>
    </row>
    <row r="12223" spans="1:1" x14ac:dyDescent="0.45">
      <c r="A12223"/>
    </row>
    <row r="12224" spans="1:1" x14ac:dyDescent="0.45">
      <c r="A12224"/>
    </row>
    <row r="12225" spans="1:1" x14ac:dyDescent="0.45">
      <c r="A12225"/>
    </row>
    <row r="12226" spans="1:1" x14ac:dyDescent="0.45">
      <c r="A12226"/>
    </row>
    <row r="12227" spans="1:1" x14ac:dyDescent="0.45">
      <c r="A12227"/>
    </row>
    <row r="12228" spans="1:1" x14ac:dyDescent="0.45">
      <c r="A12228"/>
    </row>
    <row r="12229" spans="1:1" x14ac:dyDescent="0.45">
      <c r="A12229"/>
    </row>
    <row r="12230" spans="1:1" x14ac:dyDescent="0.45">
      <c r="A12230"/>
    </row>
    <row r="12231" spans="1:1" x14ac:dyDescent="0.45">
      <c r="A12231"/>
    </row>
    <row r="12232" spans="1:1" x14ac:dyDescent="0.45">
      <c r="A12232"/>
    </row>
    <row r="12233" spans="1:1" x14ac:dyDescent="0.45">
      <c r="A12233"/>
    </row>
    <row r="12234" spans="1:1" x14ac:dyDescent="0.45">
      <c r="A12234"/>
    </row>
    <row r="12235" spans="1:1" x14ac:dyDescent="0.45">
      <c r="A12235"/>
    </row>
    <row r="12236" spans="1:1" x14ac:dyDescent="0.45">
      <c r="A12236"/>
    </row>
    <row r="12237" spans="1:1" x14ac:dyDescent="0.45">
      <c r="A12237"/>
    </row>
    <row r="12238" spans="1:1" x14ac:dyDescent="0.45">
      <c r="A12238"/>
    </row>
    <row r="12239" spans="1:1" x14ac:dyDescent="0.45">
      <c r="A12239"/>
    </row>
    <row r="12240" spans="1:1" x14ac:dyDescent="0.45">
      <c r="A12240"/>
    </row>
    <row r="12241" spans="1:1" x14ac:dyDescent="0.45">
      <c r="A12241"/>
    </row>
    <row r="12242" spans="1:1" x14ac:dyDescent="0.45">
      <c r="A12242"/>
    </row>
    <row r="12243" spans="1:1" x14ac:dyDescent="0.45">
      <c r="A12243"/>
    </row>
    <row r="12244" spans="1:1" x14ac:dyDescent="0.45">
      <c r="A12244"/>
    </row>
    <row r="12245" spans="1:1" x14ac:dyDescent="0.45">
      <c r="A12245"/>
    </row>
    <row r="12246" spans="1:1" x14ac:dyDescent="0.45">
      <c r="A12246"/>
    </row>
    <row r="12247" spans="1:1" x14ac:dyDescent="0.45">
      <c r="A12247"/>
    </row>
    <row r="12248" spans="1:1" x14ac:dyDescent="0.45">
      <c r="A12248"/>
    </row>
    <row r="12249" spans="1:1" x14ac:dyDescent="0.45">
      <c r="A12249"/>
    </row>
    <row r="12250" spans="1:1" x14ac:dyDescent="0.45">
      <c r="A12250"/>
    </row>
    <row r="12251" spans="1:1" x14ac:dyDescent="0.45">
      <c r="A12251"/>
    </row>
    <row r="12252" spans="1:1" x14ac:dyDescent="0.45">
      <c r="A12252"/>
    </row>
    <row r="12253" spans="1:1" x14ac:dyDescent="0.45">
      <c r="A12253"/>
    </row>
    <row r="12254" spans="1:1" x14ac:dyDescent="0.45">
      <c r="A12254"/>
    </row>
    <row r="12255" spans="1:1" x14ac:dyDescent="0.45">
      <c r="A12255"/>
    </row>
    <row r="12256" spans="1:1" x14ac:dyDescent="0.45">
      <c r="A12256"/>
    </row>
    <row r="12257" spans="1:1" x14ac:dyDescent="0.45">
      <c r="A12257"/>
    </row>
    <row r="12258" spans="1:1" x14ac:dyDescent="0.45">
      <c r="A12258"/>
    </row>
    <row r="12259" spans="1:1" x14ac:dyDescent="0.45">
      <c r="A12259"/>
    </row>
    <row r="12260" spans="1:1" x14ac:dyDescent="0.45">
      <c r="A12260"/>
    </row>
    <row r="12261" spans="1:1" x14ac:dyDescent="0.45">
      <c r="A12261"/>
    </row>
    <row r="12262" spans="1:1" x14ac:dyDescent="0.45">
      <c r="A12262"/>
    </row>
    <row r="12263" spans="1:1" x14ac:dyDescent="0.45">
      <c r="A12263"/>
    </row>
    <row r="12264" spans="1:1" x14ac:dyDescent="0.45">
      <c r="A12264"/>
    </row>
    <row r="12265" spans="1:1" x14ac:dyDescent="0.45">
      <c r="A12265"/>
    </row>
    <row r="12266" spans="1:1" x14ac:dyDescent="0.45">
      <c r="A12266"/>
    </row>
    <row r="12267" spans="1:1" x14ac:dyDescent="0.45">
      <c r="A12267"/>
    </row>
    <row r="12268" spans="1:1" x14ac:dyDescent="0.45">
      <c r="A12268"/>
    </row>
    <row r="12269" spans="1:1" x14ac:dyDescent="0.45">
      <c r="A12269"/>
    </row>
    <row r="12270" spans="1:1" x14ac:dyDescent="0.45">
      <c r="A12270"/>
    </row>
    <row r="12271" spans="1:1" x14ac:dyDescent="0.45">
      <c r="A12271"/>
    </row>
    <row r="12272" spans="1:1" x14ac:dyDescent="0.45">
      <c r="A12272"/>
    </row>
    <row r="12273" spans="1:1" x14ac:dyDescent="0.45">
      <c r="A12273"/>
    </row>
    <row r="12274" spans="1:1" x14ac:dyDescent="0.45">
      <c r="A12274"/>
    </row>
    <row r="12275" spans="1:1" x14ac:dyDescent="0.45">
      <c r="A12275"/>
    </row>
    <row r="12276" spans="1:1" x14ac:dyDescent="0.45">
      <c r="A12276"/>
    </row>
    <row r="12277" spans="1:1" x14ac:dyDescent="0.45">
      <c r="A12277"/>
    </row>
    <row r="12278" spans="1:1" x14ac:dyDescent="0.45">
      <c r="A12278"/>
    </row>
    <row r="12279" spans="1:1" x14ac:dyDescent="0.45">
      <c r="A12279"/>
    </row>
    <row r="12280" spans="1:1" x14ac:dyDescent="0.45">
      <c r="A12280"/>
    </row>
    <row r="12281" spans="1:1" x14ac:dyDescent="0.45">
      <c r="A12281"/>
    </row>
    <row r="12282" spans="1:1" x14ac:dyDescent="0.45">
      <c r="A12282"/>
    </row>
    <row r="12283" spans="1:1" x14ac:dyDescent="0.45">
      <c r="A12283"/>
    </row>
    <row r="12284" spans="1:1" x14ac:dyDescent="0.45">
      <c r="A12284"/>
    </row>
    <row r="12285" spans="1:1" x14ac:dyDescent="0.45">
      <c r="A12285"/>
    </row>
    <row r="12286" spans="1:1" x14ac:dyDescent="0.45">
      <c r="A12286"/>
    </row>
    <row r="12287" spans="1:1" x14ac:dyDescent="0.45">
      <c r="A12287"/>
    </row>
    <row r="12288" spans="1:1" x14ac:dyDescent="0.45">
      <c r="A12288"/>
    </row>
    <row r="12289" spans="1:1" x14ac:dyDescent="0.45">
      <c r="A12289"/>
    </row>
    <row r="12290" spans="1:1" x14ac:dyDescent="0.45">
      <c r="A12290"/>
    </row>
    <row r="12291" spans="1:1" x14ac:dyDescent="0.45">
      <c r="A12291"/>
    </row>
    <row r="12292" spans="1:1" x14ac:dyDescent="0.45">
      <c r="A12292"/>
    </row>
    <row r="12293" spans="1:1" x14ac:dyDescent="0.45">
      <c r="A12293"/>
    </row>
    <row r="12294" spans="1:1" x14ac:dyDescent="0.45">
      <c r="A12294"/>
    </row>
    <row r="12295" spans="1:1" x14ac:dyDescent="0.45">
      <c r="A12295"/>
    </row>
    <row r="12296" spans="1:1" x14ac:dyDescent="0.45">
      <c r="A12296"/>
    </row>
    <row r="12297" spans="1:1" x14ac:dyDescent="0.45">
      <c r="A12297"/>
    </row>
    <row r="12298" spans="1:1" x14ac:dyDescent="0.45">
      <c r="A12298"/>
    </row>
    <row r="12299" spans="1:1" x14ac:dyDescent="0.45">
      <c r="A12299"/>
    </row>
    <row r="12300" spans="1:1" x14ac:dyDescent="0.45">
      <c r="A12300"/>
    </row>
    <row r="12301" spans="1:1" x14ac:dyDescent="0.45">
      <c r="A12301"/>
    </row>
    <row r="12302" spans="1:1" x14ac:dyDescent="0.45">
      <c r="A12302"/>
    </row>
    <row r="12303" spans="1:1" x14ac:dyDescent="0.45">
      <c r="A12303"/>
    </row>
    <row r="12304" spans="1:1" x14ac:dyDescent="0.45">
      <c r="A12304"/>
    </row>
    <row r="12305" spans="1:1" x14ac:dyDescent="0.45">
      <c r="A12305"/>
    </row>
    <row r="12306" spans="1:1" x14ac:dyDescent="0.45">
      <c r="A12306"/>
    </row>
    <row r="12307" spans="1:1" x14ac:dyDescent="0.45">
      <c r="A12307"/>
    </row>
    <row r="12308" spans="1:1" x14ac:dyDescent="0.45">
      <c r="A12308"/>
    </row>
    <row r="12309" spans="1:1" x14ac:dyDescent="0.45">
      <c r="A12309"/>
    </row>
    <row r="12310" spans="1:1" x14ac:dyDescent="0.45">
      <c r="A12310"/>
    </row>
    <row r="12311" spans="1:1" x14ac:dyDescent="0.45">
      <c r="A12311"/>
    </row>
    <row r="12312" spans="1:1" x14ac:dyDescent="0.45">
      <c r="A12312"/>
    </row>
    <row r="12313" spans="1:1" x14ac:dyDescent="0.45">
      <c r="A12313"/>
    </row>
    <row r="12314" spans="1:1" x14ac:dyDescent="0.45">
      <c r="A12314"/>
    </row>
    <row r="12315" spans="1:1" x14ac:dyDescent="0.45">
      <c r="A12315"/>
    </row>
    <row r="12316" spans="1:1" x14ac:dyDescent="0.45">
      <c r="A12316"/>
    </row>
    <row r="12317" spans="1:1" x14ac:dyDescent="0.45">
      <c r="A12317"/>
    </row>
    <row r="12318" spans="1:1" x14ac:dyDescent="0.45">
      <c r="A12318"/>
    </row>
    <row r="12319" spans="1:1" x14ac:dyDescent="0.45">
      <c r="A12319"/>
    </row>
    <row r="12320" spans="1:1" x14ac:dyDescent="0.45">
      <c r="A12320"/>
    </row>
    <row r="12321" spans="1:1" x14ac:dyDescent="0.45">
      <c r="A12321"/>
    </row>
    <row r="12322" spans="1:1" x14ac:dyDescent="0.45">
      <c r="A12322"/>
    </row>
    <row r="12323" spans="1:1" x14ac:dyDescent="0.45">
      <c r="A12323"/>
    </row>
    <row r="12324" spans="1:1" x14ac:dyDescent="0.45">
      <c r="A12324"/>
    </row>
    <row r="12325" spans="1:1" x14ac:dyDescent="0.45">
      <c r="A12325"/>
    </row>
    <row r="12326" spans="1:1" x14ac:dyDescent="0.45">
      <c r="A12326"/>
    </row>
    <row r="12327" spans="1:1" x14ac:dyDescent="0.45">
      <c r="A12327"/>
    </row>
    <row r="12328" spans="1:1" x14ac:dyDescent="0.45">
      <c r="A12328"/>
    </row>
    <row r="12329" spans="1:1" x14ac:dyDescent="0.45">
      <c r="A12329"/>
    </row>
    <row r="12330" spans="1:1" x14ac:dyDescent="0.45">
      <c r="A12330"/>
    </row>
    <row r="12331" spans="1:1" x14ac:dyDescent="0.45">
      <c r="A12331"/>
    </row>
    <row r="12332" spans="1:1" x14ac:dyDescent="0.45">
      <c r="A12332"/>
    </row>
    <row r="12333" spans="1:1" x14ac:dyDescent="0.45">
      <c r="A12333"/>
    </row>
    <row r="12334" spans="1:1" x14ac:dyDescent="0.45">
      <c r="A12334"/>
    </row>
    <row r="12335" spans="1:1" x14ac:dyDescent="0.45">
      <c r="A12335"/>
    </row>
    <row r="12336" spans="1:1" x14ac:dyDescent="0.45">
      <c r="A12336"/>
    </row>
    <row r="12337" spans="1:1" x14ac:dyDescent="0.45">
      <c r="A12337"/>
    </row>
    <row r="12338" spans="1:1" x14ac:dyDescent="0.45">
      <c r="A12338"/>
    </row>
    <row r="12339" spans="1:1" x14ac:dyDescent="0.45">
      <c r="A12339"/>
    </row>
    <row r="12340" spans="1:1" x14ac:dyDescent="0.45">
      <c r="A12340"/>
    </row>
    <row r="12341" spans="1:1" x14ac:dyDescent="0.45">
      <c r="A12341"/>
    </row>
    <row r="12342" spans="1:1" x14ac:dyDescent="0.45">
      <c r="A12342"/>
    </row>
    <row r="12343" spans="1:1" x14ac:dyDescent="0.45">
      <c r="A12343"/>
    </row>
    <row r="12344" spans="1:1" x14ac:dyDescent="0.45">
      <c r="A12344"/>
    </row>
    <row r="12345" spans="1:1" x14ac:dyDescent="0.45">
      <c r="A12345"/>
    </row>
    <row r="12346" spans="1:1" x14ac:dyDescent="0.45">
      <c r="A12346"/>
    </row>
    <row r="12347" spans="1:1" x14ac:dyDescent="0.45">
      <c r="A12347"/>
    </row>
    <row r="12348" spans="1:1" x14ac:dyDescent="0.45">
      <c r="A12348"/>
    </row>
    <row r="12349" spans="1:1" x14ac:dyDescent="0.45">
      <c r="A12349"/>
    </row>
    <row r="12350" spans="1:1" x14ac:dyDescent="0.45">
      <c r="A12350"/>
    </row>
    <row r="12351" spans="1:1" x14ac:dyDescent="0.45">
      <c r="A12351"/>
    </row>
    <row r="12352" spans="1:1" x14ac:dyDescent="0.45">
      <c r="A12352"/>
    </row>
    <row r="12353" spans="1:1" x14ac:dyDescent="0.45">
      <c r="A12353"/>
    </row>
    <row r="12354" spans="1:1" x14ac:dyDescent="0.45">
      <c r="A12354"/>
    </row>
    <row r="12355" spans="1:1" x14ac:dyDescent="0.45">
      <c r="A12355"/>
    </row>
    <row r="12356" spans="1:1" x14ac:dyDescent="0.45">
      <c r="A12356"/>
    </row>
    <row r="12357" spans="1:1" x14ac:dyDescent="0.45">
      <c r="A12357"/>
    </row>
    <row r="12358" spans="1:1" x14ac:dyDescent="0.45">
      <c r="A12358"/>
    </row>
    <row r="12359" spans="1:1" x14ac:dyDescent="0.45">
      <c r="A12359"/>
    </row>
    <row r="12360" spans="1:1" x14ac:dyDescent="0.45">
      <c r="A12360"/>
    </row>
    <row r="12361" spans="1:1" x14ac:dyDescent="0.45">
      <c r="A12361"/>
    </row>
    <row r="12362" spans="1:1" x14ac:dyDescent="0.45">
      <c r="A12362"/>
    </row>
    <row r="12363" spans="1:1" x14ac:dyDescent="0.45">
      <c r="A12363"/>
    </row>
    <row r="12364" spans="1:1" x14ac:dyDescent="0.45">
      <c r="A12364"/>
    </row>
    <row r="12365" spans="1:1" x14ac:dyDescent="0.45">
      <c r="A12365"/>
    </row>
    <row r="12366" spans="1:1" x14ac:dyDescent="0.45">
      <c r="A12366"/>
    </row>
    <row r="12367" spans="1:1" x14ac:dyDescent="0.45">
      <c r="A12367"/>
    </row>
    <row r="12368" spans="1:1" x14ac:dyDescent="0.45">
      <c r="A12368"/>
    </row>
    <row r="12369" spans="1:1" x14ac:dyDescent="0.45">
      <c r="A12369"/>
    </row>
    <row r="12370" spans="1:1" x14ac:dyDescent="0.45">
      <c r="A12370"/>
    </row>
    <row r="12371" spans="1:1" x14ac:dyDescent="0.45">
      <c r="A12371"/>
    </row>
    <row r="12372" spans="1:1" x14ac:dyDescent="0.45">
      <c r="A12372"/>
    </row>
    <row r="12373" spans="1:1" x14ac:dyDescent="0.45">
      <c r="A12373"/>
    </row>
    <row r="12374" spans="1:1" x14ac:dyDescent="0.45">
      <c r="A12374"/>
    </row>
    <row r="12375" spans="1:1" x14ac:dyDescent="0.45">
      <c r="A12375"/>
    </row>
    <row r="12376" spans="1:1" x14ac:dyDescent="0.45">
      <c r="A12376"/>
    </row>
    <row r="12377" spans="1:1" x14ac:dyDescent="0.45">
      <c r="A12377"/>
    </row>
    <row r="12378" spans="1:1" x14ac:dyDescent="0.45">
      <c r="A12378"/>
    </row>
    <row r="12379" spans="1:1" x14ac:dyDescent="0.45">
      <c r="A12379"/>
    </row>
    <row r="12380" spans="1:1" x14ac:dyDescent="0.45">
      <c r="A12380"/>
    </row>
    <row r="12381" spans="1:1" x14ac:dyDescent="0.45">
      <c r="A12381"/>
    </row>
    <row r="12382" spans="1:1" x14ac:dyDescent="0.45">
      <c r="A12382"/>
    </row>
    <row r="12383" spans="1:1" x14ac:dyDescent="0.45">
      <c r="A12383"/>
    </row>
    <row r="12384" spans="1:1" x14ac:dyDescent="0.45">
      <c r="A12384"/>
    </row>
    <row r="12385" spans="1:1" x14ac:dyDescent="0.45">
      <c r="A12385"/>
    </row>
    <row r="12386" spans="1:1" x14ac:dyDescent="0.45">
      <c r="A12386"/>
    </row>
    <row r="12387" spans="1:1" x14ac:dyDescent="0.45">
      <c r="A12387"/>
    </row>
    <row r="12388" spans="1:1" x14ac:dyDescent="0.45">
      <c r="A12388"/>
    </row>
    <row r="12389" spans="1:1" x14ac:dyDescent="0.45">
      <c r="A12389"/>
    </row>
    <row r="12390" spans="1:1" x14ac:dyDescent="0.45">
      <c r="A12390"/>
    </row>
    <row r="12391" spans="1:1" x14ac:dyDescent="0.45">
      <c r="A12391"/>
    </row>
    <row r="12392" spans="1:1" x14ac:dyDescent="0.45">
      <c r="A12392"/>
    </row>
    <row r="12393" spans="1:1" x14ac:dyDescent="0.45">
      <c r="A12393"/>
    </row>
    <row r="12394" spans="1:1" x14ac:dyDescent="0.45">
      <c r="A12394"/>
    </row>
    <row r="12395" spans="1:1" x14ac:dyDescent="0.45">
      <c r="A12395"/>
    </row>
    <row r="12396" spans="1:1" x14ac:dyDescent="0.45">
      <c r="A12396"/>
    </row>
    <row r="12397" spans="1:1" x14ac:dyDescent="0.45">
      <c r="A12397"/>
    </row>
    <row r="12398" spans="1:1" x14ac:dyDescent="0.45">
      <c r="A12398"/>
    </row>
    <row r="12399" spans="1:1" x14ac:dyDescent="0.45">
      <c r="A12399"/>
    </row>
    <row r="12400" spans="1:1" x14ac:dyDescent="0.45">
      <c r="A12400"/>
    </row>
    <row r="12401" spans="1:1" x14ac:dyDescent="0.45">
      <c r="A12401"/>
    </row>
    <row r="12402" spans="1:1" x14ac:dyDescent="0.45">
      <c r="A12402"/>
    </row>
    <row r="12403" spans="1:1" x14ac:dyDescent="0.45">
      <c r="A12403"/>
    </row>
    <row r="12404" spans="1:1" x14ac:dyDescent="0.45">
      <c r="A12404"/>
    </row>
    <row r="12405" spans="1:1" x14ac:dyDescent="0.45">
      <c r="A12405"/>
    </row>
    <row r="12406" spans="1:1" x14ac:dyDescent="0.45">
      <c r="A12406"/>
    </row>
    <row r="12407" spans="1:1" x14ac:dyDescent="0.45">
      <c r="A12407"/>
    </row>
    <row r="12408" spans="1:1" x14ac:dyDescent="0.45">
      <c r="A12408"/>
    </row>
    <row r="12409" spans="1:1" x14ac:dyDescent="0.45">
      <c r="A12409"/>
    </row>
    <row r="12410" spans="1:1" x14ac:dyDescent="0.45">
      <c r="A12410"/>
    </row>
    <row r="12411" spans="1:1" x14ac:dyDescent="0.45">
      <c r="A12411"/>
    </row>
    <row r="12412" spans="1:1" x14ac:dyDescent="0.45">
      <c r="A12412"/>
    </row>
    <row r="12413" spans="1:1" x14ac:dyDescent="0.45">
      <c r="A12413"/>
    </row>
    <row r="12414" spans="1:1" x14ac:dyDescent="0.45">
      <c r="A12414"/>
    </row>
    <row r="12415" spans="1:1" x14ac:dyDescent="0.45">
      <c r="A12415"/>
    </row>
    <row r="12416" spans="1:1" x14ac:dyDescent="0.45">
      <c r="A12416"/>
    </row>
    <row r="12417" spans="1:1" x14ac:dyDescent="0.45">
      <c r="A12417"/>
    </row>
    <row r="12418" spans="1:1" x14ac:dyDescent="0.45">
      <c r="A12418"/>
    </row>
    <row r="12419" spans="1:1" x14ac:dyDescent="0.45">
      <c r="A12419"/>
    </row>
    <row r="12420" spans="1:1" x14ac:dyDescent="0.45">
      <c r="A12420"/>
    </row>
    <row r="12421" spans="1:1" x14ac:dyDescent="0.45">
      <c r="A12421"/>
    </row>
    <row r="12422" spans="1:1" x14ac:dyDescent="0.45">
      <c r="A12422"/>
    </row>
    <row r="12423" spans="1:1" x14ac:dyDescent="0.45">
      <c r="A12423"/>
    </row>
    <row r="12424" spans="1:1" x14ac:dyDescent="0.45">
      <c r="A12424"/>
    </row>
    <row r="12425" spans="1:1" x14ac:dyDescent="0.45">
      <c r="A12425"/>
    </row>
    <row r="12426" spans="1:1" x14ac:dyDescent="0.45">
      <c r="A12426"/>
    </row>
    <row r="12427" spans="1:1" x14ac:dyDescent="0.45">
      <c r="A12427"/>
    </row>
    <row r="12428" spans="1:1" x14ac:dyDescent="0.45">
      <c r="A12428"/>
    </row>
    <row r="12429" spans="1:1" x14ac:dyDescent="0.45">
      <c r="A12429"/>
    </row>
    <row r="12430" spans="1:1" x14ac:dyDescent="0.45">
      <c r="A12430"/>
    </row>
    <row r="12431" spans="1:1" x14ac:dyDescent="0.45">
      <c r="A12431"/>
    </row>
    <row r="12432" spans="1:1" x14ac:dyDescent="0.45">
      <c r="A12432"/>
    </row>
    <row r="12433" spans="1:1" x14ac:dyDescent="0.45">
      <c r="A12433"/>
    </row>
    <row r="12434" spans="1:1" x14ac:dyDescent="0.45">
      <c r="A12434"/>
    </row>
    <row r="12435" spans="1:1" x14ac:dyDescent="0.45">
      <c r="A12435"/>
    </row>
    <row r="12436" spans="1:1" x14ac:dyDescent="0.45">
      <c r="A12436"/>
    </row>
    <row r="12437" spans="1:1" x14ac:dyDescent="0.45">
      <c r="A12437"/>
    </row>
    <row r="12438" spans="1:1" x14ac:dyDescent="0.45">
      <c r="A12438"/>
    </row>
    <row r="12439" spans="1:1" x14ac:dyDescent="0.45">
      <c r="A12439"/>
    </row>
    <row r="12440" spans="1:1" x14ac:dyDescent="0.45">
      <c r="A12440"/>
    </row>
    <row r="12441" spans="1:1" x14ac:dyDescent="0.45">
      <c r="A12441"/>
    </row>
    <row r="12442" spans="1:1" x14ac:dyDescent="0.45">
      <c r="A12442"/>
    </row>
    <row r="12443" spans="1:1" x14ac:dyDescent="0.45">
      <c r="A12443"/>
    </row>
    <row r="12444" spans="1:1" x14ac:dyDescent="0.45">
      <c r="A12444"/>
    </row>
    <row r="12445" spans="1:1" x14ac:dyDescent="0.45">
      <c r="A12445"/>
    </row>
    <row r="12446" spans="1:1" x14ac:dyDescent="0.45">
      <c r="A12446"/>
    </row>
    <row r="12447" spans="1:1" x14ac:dyDescent="0.45">
      <c r="A12447"/>
    </row>
    <row r="12448" spans="1:1" x14ac:dyDescent="0.45">
      <c r="A12448"/>
    </row>
    <row r="12449" spans="1:1" x14ac:dyDescent="0.45">
      <c r="A12449"/>
    </row>
    <row r="12450" spans="1:1" x14ac:dyDescent="0.45">
      <c r="A12450"/>
    </row>
    <row r="12451" spans="1:1" x14ac:dyDescent="0.45">
      <c r="A12451"/>
    </row>
    <row r="12452" spans="1:1" x14ac:dyDescent="0.45">
      <c r="A12452"/>
    </row>
    <row r="12453" spans="1:1" x14ac:dyDescent="0.45">
      <c r="A12453"/>
    </row>
    <row r="12454" spans="1:1" x14ac:dyDescent="0.45">
      <c r="A12454"/>
    </row>
    <row r="12455" spans="1:1" x14ac:dyDescent="0.45">
      <c r="A12455"/>
    </row>
    <row r="12456" spans="1:1" x14ac:dyDescent="0.45">
      <c r="A12456"/>
    </row>
    <row r="12457" spans="1:1" x14ac:dyDescent="0.45">
      <c r="A12457"/>
    </row>
    <row r="12458" spans="1:1" x14ac:dyDescent="0.45">
      <c r="A12458"/>
    </row>
    <row r="12459" spans="1:1" x14ac:dyDescent="0.45">
      <c r="A12459"/>
    </row>
    <row r="12460" spans="1:1" x14ac:dyDescent="0.45">
      <c r="A12460"/>
    </row>
    <row r="12461" spans="1:1" x14ac:dyDescent="0.45">
      <c r="A12461"/>
    </row>
    <row r="12462" spans="1:1" x14ac:dyDescent="0.45">
      <c r="A12462"/>
    </row>
    <row r="12463" spans="1:1" x14ac:dyDescent="0.45">
      <c r="A12463"/>
    </row>
    <row r="12464" spans="1:1" x14ac:dyDescent="0.45">
      <c r="A12464"/>
    </row>
    <row r="12465" spans="1:1" x14ac:dyDescent="0.45">
      <c r="A12465"/>
    </row>
    <row r="12466" spans="1:1" x14ac:dyDescent="0.45">
      <c r="A12466"/>
    </row>
    <row r="12467" spans="1:1" x14ac:dyDescent="0.45">
      <c r="A12467"/>
    </row>
    <row r="12468" spans="1:1" x14ac:dyDescent="0.45">
      <c r="A12468"/>
    </row>
    <row r="12469" spans="1:1" x14ac:dyDescent="0.45">
      <c r="A12469"/>
    </row>
    <row r="12470" spans="1:1" x14ac:dyDescent="0.45">
      <c r="A12470"/>
    </row>
    <row r="12471" spans="1:1" x14ac:dyDescent="0.45">
      <c r="A12471"/>
    </row>
    <row r="12472" spans="1:1" x14ac:dyDescent="0.45">
      <c r="A12472"/>
    </row>
    <row r="12473" spans="1:1" x14ac:dyDescent="0.45">
      <c r="A12473"/>
    </row>
    <row r="12474" spans="1:1" x14ac:dyDescent="0.45">
      <c r="A12474"/>
    </row>
    <row r="12475" spans="1:1" x14ac:dyDescent="0.45">
      <c r="A12475"/>
    </row>
    <row r="12476" spans="1:1" x14ac:dyDescent="0.45">
      <c r="A12476"/>
    </row>
    <row r="12477" spans="1:1" x14ac:dyDescent="0.45">
      <c r="A12477"/>
    </row>
    <row r="12478" spans="1:1" x14ac:dyDescent="0.45">
      <c r="A12478"/>
    </row>
    <row r="12479" spans="1:1" x14ac:dyDescent="0.45">
      <c r="A12479"/>
    </row>
    <row r="12480" spans="1:1" x14ac:dyDescent="0.45">
      <c r="A12480"/>
    </row>
    <row r="12481" spans="1:1" x14ac:dyDescent="0.45">
      <c r="A12481"/>
    </row>
    <row r="12482" spans="1:1" x14ac:dyDescent="0.45">
      <c r="A12482"/>
    </row>
    <row r="12483" spans="1:1" x14ac:dyDescent="0.45">
      <c r="A12483"/>
    </row>
    <row r="12484" spans="1:1" x14ac:dyDescent="0.45">
      <c r="A12484"/>
    </row>
    <row r="12485" spans="1:1" x14ac:dyDescent="0.45">
      <c r="A12485"/>
    </row>
    <row r="12486" spans="1:1" x14ac:dyDescent="0.45">
      <c r="A12486"/>
    </row>
    <row r="12487" spans="1:1" x14ac:dyDescent="0.45">
      <c r="A12487"/>
    </row>
    <row r="12488" spans="1:1" x14ac:dyDescent="0.45">
      <c r="A12488"/>
    </row>
    <row r="12489" spans="1:1" x14ac:dyDescent="0.45">
      <c r="A12489"/>
    </row>
    <row r="12490" spans="1:1" x14ac:dyDescent="0.45">
      <c r="A12490"/>
    </row>
    <row r="12491" spans="1:1" x14ac:dyDescent="0.45">
      <c r="A12491"/>
    </row>
    <row r="12492" spans="1:1" x14ac:dyDescent="0.45">
      <c r="A12492"/>
    </row>
    <row r="12493" spans="1:1" x14ac:dyDescent="0.45">
      <c r="A12493"/>
    </row>
    <row r="12494" spans="1:1" x14ac:dyDescent="0.45">
      <c r="A12494"/>
    </row>
    <row r="12495" spans="1:1" x14ac:dyDescent="0.45">
      <c r="A12495"/>
    </row>
    <row r="12496" spans="1:1" x14ac:dyDescent="0.45">
      <c r="A12496"/>
    </row>
    <row r="12497" spans="1:1" x14ac:dyDescent="0.45">
      <c r="A12497"/>
    </row>
    <row r="12498" spans="1:1" x14ac:dyDescent="0.45">
      <c r="A12498"/>
    </row>
    <row r="12499" spans="1:1" x14ac:dyDescent="0.45">
      <c r="A12499"/>
    </row>
    <row r="12500" spans="1:1" x14ac:dyDescent="0.45">
      <c r="A12500"/>
    </row>
    <row r="12501" spans="1:1" x14ac:dyDescent="0.45">
      <c r="A12501"/>
    </row>
    <row r="12502" spans="1:1" x14ac:dyDescent="0.45">
      <c r="A12502"/>
    </row>
    <row r="12503" spans="1:1" x14ac:dyDescent="0.45">
      <c r="A12503"/>
    </row>
    <row r="12504" spans="1:1" x14ac:dyDescent="0.45">
      <c r="A12504"/>
    </row>
    <row r="12505" spans="1:1" x14ac:dyDescent="0.45">
      <c r="A12505"/>
    </row>
    <row r="12506" spans="1:1" x14ac:dyDescent="0.45">
      <c r="A12506"/>
    </row>
    <row r="12507" spans="1:1" x14ac:dyDescent="0.45">
      <c r="A12507"/>
    </row>
    <row r="12508" spans="1:1" x14ac:dyDescent="0.45">
      <c r="A12508"/>
    </row>
    <row r="12509" spans="1:1" x14ac:dyDescent="0.45">
      <c r="A12509"/>
    </row>
    <row r="12510" spans="1:1" x14ac:dyDescent="0.45">
      <c r="A12510"/>
    </row>
    <row r="12511" spans="1:1" x14ac:dyDescent="0.45">
      <c r="A12511"/>
    </row>
    <row r="12512" spans="1:1" x14ac:dyDescent="0.45">
      <c r="A12512"/>
    </row>
    <row r="12513" spans="1:1" x14ac:dyDescent="0.45">
      <c r="A12513"/>
    </row>
    <row r="12514" spans="1:1" x14ac:dyDescent="0.45">
      <c r="A12514"/>
    </row>
    <row r="12515" spans="1:1" x14ac:dyDescent="0.45">
      <c r="A12515"/>
    </row>
    <row r="12516" spans="1:1" x14ac:dyDescent="0.45">
      <c r="A12516"/>
    </row>
    <row r="12517" spans="1:1" x14ac:dyDescent="0.45">
      <c r="A12517"/>
    </row>
    <row r="12518" spans="1:1" x14ac:dyDescent="0.45">
      <c r="A12518"/>
    </row>
    <row r="12519" spans="1:1" x14ac:dyDescent="0.45">
      <c r="A12519"/>
    </row>
    <row r="12520" spans="1:1" x14ac:dyDescent="0.45">
      <c r="A12520"/>
    </row>
    <row r="12521" spans="1:1" x14ac:dyDescent="0.45">
      <c r="A12521"/>
    </row>
    <row r="12522" spans="1:1" x14ac:dyDescent="0.45">
      <c r="A12522"/>
    </row>
    <row r="12523" spans="1:1" x14ac:dyDescent="0.45">
      <c r="A12523"/>
    </row>
    <row r="12524" spans="1:1" x14ac:dyDescent="0.45">
      <c r="A12524"/>
    </row>
    <row r="12525" spans="1:1" x14ac:dyDescent="0.45">
      <c r="A12525"/>
    </row>
    <row r="12526" spans="1:1" x14ac:dyDescent="0.45">
      <c r="A12526"/>
    </row>
    <row r="12527" spans="1:1" x14ac:dyDescent="0.45">
      <c r="A12527"/>
    </row>
    <row r="12528" spans="1:1" x14ac:dyDescent="0.45">
      <c r="A12528"/>
    </row>
    <row r="12529" spans="1:1" x14ac:dyDescent="0.45">
      <c r="A12529"/>
    </row>
    <row r="12530" spans="1:1" x14ac:dyDescent="0.45">
      <c r="A12530"/>
    </row>
    <row r="12531" spans="1:1" x14ac:dyDescent="0.45">
      <c r="A12531"/>
    </row>
    <row r="12532" spans="1:1" x14ac:dyDescent="0.45">
      <c r="A12532"/>
    </row>
    <row r="12533" spans="1:1" x14ac:dyDescent="0.45">
      <c r="A12533"/>
    </row>
    <row r="12534" spans="1:1" x14ac:dyDescent="0.45">
      <c r="A12534"/>
    </row>
    <row r="12535" spans="1:1" x14ac:dyDescent="0.45">
      <c r="A12535"/>
    </row>
    <row r="12536" spans="1:1" x14ac:dyDescent="0.45">
      <c r="A12536"/>
    </row>
    <row r="12537" spans="1:1" x14ac:dyDescent="0.45">
      <c r="A12537"/>
    </row>
    <row r="12538" spans="1:1" x14ac:dyDescent="0.45">
      <c r="A12538"/>
    </row>
    <row r="12539" spans="1:1" x14ac:dyDescent="0.45">
      <c r="A12539"/>
    </row>
    <row r="12540" spans="1:1" x14ac:dyDescent="0.45">
      <c r="A12540"/>
    </row>
    <row r="12541" spans="1:1" x14ac:dyDescent="0.45">
      <c r="A12541"/>
    </row>
    <row r="12542" spans="1:1" x14ac:dyDescent="0.45">
      <c r="A12542"/>
    </row>
    <row r="12543" spans="1:1" x14ac:dyDescent="0.45">
      <c r="A12543"/>
    </row>
    <row r="12544" spans="1:1" x14ac:dyDescent="0.45">
      <c r="A12544"/>
    </row>
    <row r="12545" spans="1:1" x14ac:dyDescent="0.45">
      <c r="A12545"/>
    </row>
    <row r="12546" spans="1:1" x14ac:dyDescent="0.45">
      <c r="A12546"/>
    </row>
    <row r="12547" spans="1:1" x14ac:dyDescent="0.45">
      <c r="A12547"/>
    </row>
    <row r="12548" spans="1:1" x14ac:dyDescent="0.45">
      <c r="A12548"/>
    </row>
    <row r="12549" spans="1:1" x14ac:dyDescent="0.45">
      <c r="A12549"/>
    </row>
    <row r="12550" spans="1:1" x14ac:dyDescent="0.45">
      <c r="A12550"/>
    </row>
    <row r="12551" spans="1:1" x14ac:dyDescent="0.45">
      <c r="A12551"/>
    </row>
    <row r="12552" spans="1:1" x14ac:dyDescent="0.45">
      <c r="A12552"/>
    </row>
    <row r="12553" spans="1:1" x14ac:dyDescent="0.45">
      <c r="A12553"/>
    </row>
    <row r="12554" spans="1:1" x14ac:dyDescent="0.45">
      <c r="A12554"/>
    </row>
    <row r="12555" spans="1:1" x14ac:dyDescent="0.45">
      <c r="A12555"/>
    </row>
    <row r="12556" spans="1:1" x14ac:dyDescent="0.45">
      <c r="A12556"/>
    </row>
    <row r="12557" spans="1:1" x14ac:dyDescent="0.45">
      <c r="A12557"/>
    </row>
    <row r="12558" spans="1:1" x14ac:dyDescent="0.45">
      <c r="A12558"/>
    </row>
    <row r="12559" spans="1:1" x14ac:dyDescent="0.45">
      <c r="A12559"/>
    </row>
    <row r="12560" spans="1:1" x14ac:dyDescent="0.45">
      <c r="A12560"/>
    </row>
    <row r="12561" spans="1:1" x14ac:dyDescent="0.45">
      <c r="A12561"/>
    </row>
    <row r="12562" spans="1:1" x14ac:dyDescent="0.45">
      <c r="A12562"/>
    </row>
    <row r="12563" spans="1:1" x14ac:dyDescent="0.45">
      <c r="A12563"/>
    </row>
    <row r="12564" spans="1:1" x14ac:dyDescent="0.45">
      <c r="A12564"/>
    </row>
    <row r="12565" spans="1:1" x14ac:dyDescent="0.45">
      <c r="A12565"/>
    </row>
    <row r="12566" spans="1:1" x14ac:dyDescent="0.45">
      <c r="A12566"/>
    </row>
    <row r="12567" spans="1:1" x14ac:dyDescent="0.45">
      <c r="A12567"/>
    </row>
    <row r="12568" spans="1:1" x14ac:dyDescent="0.45">
      <c r="A12568"/>
    </row>
    <row r="12569" spans="1:1" x14ac:dyDescent="0.45">
      <c r="A12569"/>
    </row>
    <row r="12570" spans="1:1" x14ac:dyDescent="0.45">
      <c r="A12570"/>
    </row>
    <row r="12571" spans="1:1" x14ac:dyDescent="0.45">
      <c r="A12571"/>
    </row>
    <row r="12572" spans="1:1" x14ac:dyDescent="0.45">
      <c r="A12572"/>
    </row>
    <row r="12573" spans="1:1" x14ac:dyDescent="0.45">
      <c r="A12573"/>
    </row>
    <row r="12574" spans="1:1" x14ac:dyDescent="0.45">
      <c r="A12574"/>
    </row>
    <row r="12575" spans="1:1" x14ac:dyDescent="0.45">
      <c r="A12575"/>
    </row>
    <row r="12576" spans="1:1" x14ac:dyDescent="0.45">
      <c r="A12576"/>
    </row>
    <row r="12577" spans="1:1" x14ac:dyDescent="0.45">
      <c r="A12577"/>
    </row>
    <row r="12578" spans="1:1" x14ac:dyDescent="0.45">
      <c r="A12578"/>
    </row>
    <row r="12579" spans="1:1" x14ac:dyDescent="0.45">
      <c r="A12579"/>
    </row>
    <row r="12580" spans="1:1" x14ac:dyDescent="0.45">
      <c r="A12580"/>
    </row>
    <row r="12581" spans="1:1" x14ac:dyDescent="0.45">
      <c r="A12581"/>
    </row>
    <row r="12582" spans="1:1" x14ac:dyDescent="0.45">
      <c r="A12582"/>
    </row>
    <row r="12583" spans="1:1" x14ac:dyDescent="0.45">
      <c r="A12583"/>
    </row>
    <row r="12584" spans="1:1" x14ac:dyDescent="0.45">
      <c r="A12584"/>
    </row>
    <row r="12585" spans="1:1" x14ac:dyDescent="0.45">
      <c r="A12585"/>
    </row>
    <row r="12586" spans="1:1" x14ac:dyDescent="0.45">
      <c r="A12586"/>
    </row>
    <row r="12587" spans="1:1" x14ac:dyDescent="0.45">
      <c r="A12587"/>
    </row>
    <row r="12588" spans="1:1" x14ac:dyDescent="0.45">
      <c r="A12588"/>
    </row>
    <row r="12589" spans="1:1" x14ac:dyDescent="0.45">
      <c r="A12589"/>
    </row>
    <row r="12590" spans="1:1" x14ac:dyDescent="0.45">
      <c r="A12590"/>
    </row>
    <row r="12591" spans="1:1" x14ac:dyDescent="0.45">
      <c r="A12591"/>
    </row>
    <row r="12592" spans="1:1" x14ac:dyDescent="0.45">
      <c r="A12592"/>
    </row>
    <row r="12593" spans="1:1" x14ac:dyDescent="0.45">
      <c r="A12593"/>
    </row>
    <row r="12594" spans="1:1" x14ac:dyDescent="0.45">
      <c r="A12594"/>
    </row>
    <row r="12595" spans="1:1" x14ac:dyDescent="0.45">
      <c r="A12595"/>
    </row>
    <row r="12596" spans="1:1" x14ac:dyDescent="0.45">
      <c r="A12596"/>
    </row>
    <row r="12597" spans="1:1" x14ac:dyDescent="0.45">
      <c r="A12597"/>
    </row>
    <row r="12598" spans="1:1" x14ac:dyDescent="0.45">
      <c r="A12598"/>
    </row>
    <row r="12599" spans="1:1" x14ac:dyDescent="0.45">
      <c r="A12599"/>
    </row>
    <row r="12600" spans="1:1" x14ac:dyDescent="0.45">
      <c r="A12600"/>
    </row>
    <row r="12601" spans="1:1" x14ac:dyDescent="0.45">
      <c r="A12601"/>
    </row>
    <row r="12602" spans="1:1" x14ac:dyDescent="0.45">
      <c r="A12602"/>
    </row>
    <row r="12603" spans="1:1" x14ac:dyDescent="0.45">
      <c r="A12603"/>
    </row>
    <row r="12604" spans="1:1" x14ac:dyDescent="0.45">
      <c r="A12604"/>
    </row>
    <row r="12605" spans="1:1" x14ac:dyDescent="0.45">
      <c r="A12605"/>
    </row>
    <row r="12606" spans="1:1" x14ac:dyDescent="0.45">
      <c r="A12606"/>
    </row>
    <row r="12607" spans="1:1" x14ac:dyDescent="0.45">
      <c r="A12607"/>
    </row>
    <row r="12608" spans="1:1" x14ac:dyDescent="0.45">
      <c r="A12608"/>
    </row>
    <row r="12609" spans="1:1" x14ac:dyDescent="0.45">
      <c r="A12609"/>
    </row>
    <row r="12610" spans="1:1" x14ac:dyDescent="0.45">
      <c r="A12610"/>
    </row>
    <row r="12611" spans="1:1" x14ac:dyDescent="0.45">
      <c r="A12611"/>
    </row>
    <row r="12612" spans="1:1" x14ac:dyDescent="0.45">
      <c r="A12612"/>
    </row>
    <row r="12613" spans="1:1" x14ac:dyDescent="0.45">
      <c r="A12613"/>
    </row>
    <row r="12614" spans="1:1" x14ac:dyDescent="0.45">
      <c r="A12614"/>
    </row>
    <row r="12615" spans="1:1" x14ac:dyDescent="0.45">
      <c r="A12615"/>
    </row>
    <row r="12616" spans="1:1" x14ac:dyDescent="0.45">
      <c r="A12616"/>
    </row>
    <row r="12617" spans="1:1" x14ac:dyDescent="0.45">
      <c r="A12617"/>
    </row>
    <row r="12618" spans="1:1" x14ac:dyDescent="0.45">
      <c r="A12618"/>
    </row>
    <row r="12619" spans="1:1" x14ac:dyDescent="0.45">
      <c r="A12619"/>
    </row>
    <row r="12620" spans="1:1" x14ac:dyDescent="0.45">
      <c r="A12620"/>
    </row>
    <row r="12621" spans="1:1" x14ac:dyDescent="0.45">
      <c r="A12621"/>
    </row>
    <row r="12622" spans="1:1" x14ac:dyDescent="0.45">
      <c r="A12622"/>
    </row>
    <row r="12623" spans="1:1" x14ac:dyDescent="0.45">
      <c r="A12623"/>
    </row>
    <row r="12624" spans="1:1" x14ac:dyDescent="0.45">
      <c r="A12624"/>
    </row>
    <row r="12625" spans="1:1" x14ac:dyDescent="0.45">
      <c r="A12625"/>
    </row>
    <row r="12626" spans="1:1" x14ac:dyDescent="0.45">
      <c r="A12626"/>
    </row>
    <row r="12627" spans="1:1" x14ac:dyDescent="0.45">
      <c r="A12627"/>
    </row>
    <row r="12628" spans="1:1" x14ac:dyDescent="0.45">
      <c r="A12628"/>
    </row>
    <row r="12629" spans="1:1" x14ac:dyDescent="0.45">
      <c r="A12629"/>
    </row>
    <row r="12630" spans="1:1" x14ac:dyDescent="0.45">
      <c r="A12630"/>
    </row>
    <row r="12631" spans="1:1" x14ac:dyDescent="0.45">
      <c r="A12631"/>
    </row>
    <row r="12632" spans="1:1" x14ac:dyDescent="0.45">
      <c r="A12632"/>
    </row>
    <row r="12633" spans="1:1" x14ac:dyDescent="0.45">
      <c r="A12633"/>
    </row>
    <row r="12634" spans="1:1" x14ac:dyDescent="0.45">
      <c r="A12634"/>
    </row>
    <row r="12635" spans="1:1" x14ac:dyDescent="0.45">
      <c r="A12635"/>
    </row>
    <row r="12636" spans="1:1" x14ac:dyDescent="0.45">
      <c r="A12636"/>
    </row>
    <row r="12637" spans="1:1" x14ac:dyDescent="0.45">
      <c r="A12637"/>
    </row>
    <row r="12638" spans="1:1" x14ac:dyDescent="0.45">
      <c r="A12638"/>
    </row>
    <row r="12639" spans="1:1" x14ac:dyDescent="0.45">
      <c r="A12639"/>
    </row>
    <row r="12640" spans="1:1" x14ac:dyDescent="0.45">
      <c r="A12640"/>
    </row>
    <row r="12641" spans="1:1" x14ac:dyDescent="0.45">
      <c r="A12641"/>
    </row>
    <row r="12642" spans="1:1" x14ac:dyDescent="0.45">
      <c r="A12642"/>
    </row>
    <row r="12643" spans="1:1" x14ac:dyDescent="0.45">
      <c r="A12643"/>
    </row>
    <row r="12644" spans="1:1" x14ac:dyDescent="0.45">
      <c r="A12644"/>
    </row>
    <row r="12645" spans="1:1" x14ac:dyDescent="0.45">
      <c r="A12645"/>
    </row>
    <row r="12646" spans="1:1" x14ac:dyDescent="0.45">
      <c r="A12646"/>
    </row>
    <row r="12647" spans="1:1" x14ac:dyDescent="0.45">
      <c r="A12647"/>
    </row>
    <row r="12648" spans="1:1" x14ac:dyDescent="0.45">
      <c r="A12648"/>
    </row>
    <row r="12649" spans="1:1" x14ac:dyDescent="0.45">
      <c r="A12649"/>
    </row>
    <row r="12650" spans="1:1" x14ac:dyDescent="0.45">
      <c r="A12650"/>
    </row>
    <row r="12651" spans="1:1" x14ac:dyDescent="0.45">
      <c r="A12651"/>
    </row>
    <row r="12652" spans="1:1" x14ac:dyDescent="0.45">
      <c r="A12652"/>
    </row>
    <row r="12653" spans="1:1" x14ac:dyDescent="0.45">
      <c r="A12653"/>
    </row>
    <row r="12654" spans="1:1" x14ac:dyDescent="0.45">
      <c r="A12654"/>
    </row>
    <row r="12655" spans="1:1" x14ac:dyDescent="0.45">
      <c r="A12655"/>
    </row>
    <row r="12656" spans="1:1" x14ac:dyDescent="0.45">
      <c r="A12656"/>
    </row>
    <row r="12657" spans="1:1" x14ac:dyDescent="0.45">
      <c r="A12657"/>
    </row>
    <row r="12658" spans="1:1" x14ac:dyDescent="0.45">
      <c r="A12658"/>
    </row>
    <row r="12659" spans="1:1" x14ac:dyDescent="0.45">
      <c r="A12659"/>
    </row>
    <row r="12660" spans="1:1" x14ac:dyDescent="0.45">
      <c r="A12660"/>
    </row>
    <row r="12661" spans="1:1" x14ac:dyDescent="0.45">
      <c r="A12661"/>
    </row>
    <row r="12662" spans="1:1" x14ac:dyDescent="0.45">
      <c r="A12662"/>
    </row>
    <row r="12663" spans="1:1" x14ac:dyDescent="0.45">
      <c r="A12663"/>
    </row>
    <row r="12664" spans="1:1" x14ac:dyDescent="0.45">
      <c r="A12664"/>
    </row>
    <row r="12665" spans="1:1" x14ac:dyDescent="0.45">
      <c r="A12665"/>
    </row>
    <row r="12666" spans="1:1" x14ac:dyDescent="0.45">
      <c r="A12666"/>
    </row>
    <row r="12667" spans="1:1" x14ac:dyDescent="0.45">
      <c r="A12667"/>
    </row>
    <row r="12668" spans="1:1" x14ac:dyDescent="0.45">
      <c r="A12668"/>
    </row>
    <row r="12669" spans="1:1" x14ac:dyDescent="0.45">
      <c r="A12669"/>
    </row>
    <row r="12670" spans="1:1" x14ac:dyDescent="0.45">
      <c r="A12670"/>
    </row>
    <row r="12671" spans="1:1" x14ac:dyDescent="0.45">
      <c r="A12671"/>
    </row>
    <row r="12672" spans="1:1" x14ac:dyDescent="0.45">
      <c r="A12672"/>
    </row>
    <row r="12673" spans="1:1" x14ac:dyDescent="0.45">
      <c r="A12673"/>
    </row>
    <row r="12674" spans="1:1" x14ac:dyDescent="0.45">
      <c r="A12674"/>
    </row>
    <row r="12675" spans="1:1" x14ac:dyDescent="0.45">
      <c r="A12675"/>
    </row>
    <row r="12676" spans="1:1" x14ac:dyDescent="0.45">
      <c r="A12676"/>
    </row>
    <row r="12677" spans="1:1" x14ac:dyDescent="0.45">
      <c r="A12677"/>
    </row>
    <row r="12678" spans="1:1" x14ac:dyDescent="0.45">
      <c r="A12678"/>
    </row>
    <row r="12679" spans="1:1" x14ac:dyDescent="0.45">
      <c r="A12679"/>
    </row>
    <row r="12680" spans="1:1" x14ac:dyDescent="0.45">
      <c r="A12680"/>
    </row>
    <row r="12681" spans="1:1" x14ac:dyDescent="0.45">
      <c r="A12681"/>
    </row>
    <row r="12682" spans="1:1" x14ac:dyDescent="0.45">
      <c r="A12682"/>
    </row>
    <row r="12683" spans="1:1" x14ac:dyDescent="0.45">
      <c r="A12683"/>
    </row>
    <row r="12684" spans="1:1" x14ac:dyDescent="0.45">
      <c r="A12684"/>
    </row>
    <row r="12685" spans="1:1" x14ac:dyDescent="0.45">
      <c r="A12685"/>
    </row>
    <row r="12686" spans="1:1" x14ac:dyDescent="0.45">
      <c r="A12686"/>
    </row>
    <row r="12687" spans="1:1" x14ac:dyDescent="0.45">
      <c r="A12687"/>
    </row>
    <row r="12688" spans="1:1" x14ac:dyDescent="0.45">
      <c r="A12688"/>
    </row>
    <row r="12689" spans="1:1" x14ac:dyDescent="0.45">
      <c r="A12689"/>
    </row>
    <row r="12690" spans="1:1" x14ac:dyDescent="0.45">
      <c r="A12690"/>
    </row>
    <row r="12691" spans="1:1" x14ac:dyDescent="0.45">
      <c r="A12691"/>
    </row>
    <row r="12692" spans="1:1" x14ac:dyDescent="0.45">
      <c r="A12692"/>
    </row>
    <row r="12693" spans="1:1" x14ac:dyDescent="0.45">
      <c r="A12693"/>
    </row>
    <row r="12694" spans="1:1" x14ac:dyDescent="0.45">
      <c r="A12694"/>
    </row>
    <row r="12695" spans="1:1" x14ac:dyDescent="0.45">
      <c r="A12695"/>
    </row>
    <row r="12696" spans="1:1" x14ac:dyDescent="0.45">
      <c r="A12696"/>
    </row>
    <row r="12697" spans="1:1" x14ac:dyDescent="0.45">
      <c r="A12697"/>
    </row>
    <row r="12698" spans="1:1" x14ac:dyDescent="0.45">
      <c r="A12698"/>
    </row>
    <row r="12699" spans="1:1" x14ac:dyDescent="0.45">
      <c r="A12699"/>
    </row>
    <row r="12700" spans="1:1" x14ac:dyDescent="0.45">
      <c r="A12700"/>
    </row>
    <row r="12701" spans="1:1" x14ac:dyDescent="0.45">
      <c r="A12701"/>
    </row>
    <row r="12702" spans="1:1" x14ac:dyDescent="0.45">
      <c r="A12702"/>
    </row>
    <row r="12703" spans="1:1" x14ac:dyDescent="0.45">
      <c r="A12703"/>
    </row>
    <row r="12704" spans="1:1" x14ac:dyDescent="0.45">
      <c r="A12704"/>
    </row>
    <row r="12705" spans="1:1" x14ac:dyDescent="0.45">
      <c r="A12705"/>
    </row>
    <row r="12706" spans="1:1" x14ac:dyDescent="0.45">
      <c r="A12706"/>
    </row>
    <row r="12707" spans="1:1" x14ac:dyDescent="0.45">
      <c r="A12707"/>
    </row>
    <row r="12708" spans="1:1" x14ac:dyDescent="0.45">
      <c r="A12708"/>
    </row>
    <row r="12709" spans="1:1" x14ac:dyDescent="0.45">
      <c r="A12709"/>
    </row>
    <row r="12710" spans="1:1" x14ac:dyDescent="0.45">
      <c r="A12710"/>
    </row>
    <row r="12711" spans="1:1" x14ac:dyDescent="0.45">
      <c r="A12711"/>
    </row>
    <row r="12712" spans="1:1" x14ac:dyDescent="0.45">
      <c r="A12712"/>
    </row>
    <row r="12713" spans="1:1" x14ac:dyDescent="0.45">
      <c r="A12713"/>
    </row>
    <row r="12714" spans="1:1" x14ac:dyDescent="0.45">
      <c r="A12714"/>
    </row>
    <row r="12715" spans="1:1" x14ac:dyDescent="0.45">
      <c r="A12715"/>
    </row>
    <row r="12716" spans="1:1" x14ac:dyDescent="0.45">
      <c r="A12716"/>
    </row>
    <row r="12717" spans="1:1" x14ac:dyDescent="0.45">
      <c r="A12717"/>
    </row>
    <row r="12718" spans="1:1" x14ac:dyDescent="0.45">
      <c r="A12718"/>
    </row>
    <row r="12719" spans="1:1" x14ac:dyDescent="0.45">
      <c r="A12719"/>
    </row>
    <row r="12720" spans="1:1" x14ac:dyDescent="0.45">
      <c r="A12720"/>
    </row>
    <row r="12721" spans="1:1" x14ac:dyDescent="0.45">
      <c r="A12721"/>
    </row>
    <row r="12722" spans="1:1" x14ac:dyDescent="0.45">
      <c r="A12722"/>
    </row>
    <row r="12723" spans="1:1" x14ac:dyDescent="0.45">
      <c r="A12723"/>
    </row>
    <row r="12724" spans="1:1" x14ac:dyDescent="0.45">
      <c r="A12724"/>
    </row>
    <row r="12725" spans="1:1" x14ac:dyDescent="0.45">
      <c r="A12725"/>
    </row>
    <row r="12726" spans="1:1" x14ac:dyDescent="0.45">
      <c r="A12726"/>
    </row>
    <row r="12727" spans="1:1" x14ac:dyDescent="0.45">
      <c r="A12727"/>
    </row>
    <row r="12728" spans="1:1" x14ac:dyDescent="0.45">
      <c r="A12728"/>
    </row>
    <row r="12729" spans="1:1" x14ac:dyDescent="0.45">
      <c r="A12729"/>
    </row>
    <row r="12730" spans="1:1" x14ac:dyDescent="0.45">
      <c r="A12730"/>
    </row>
    <row r="12731" spans="1:1" x14ac:dyDescent="0.45">
      <c r="A12731"/>
    </row>
    <row r="12732" spans="1:1" x14ac:dyDescent="0.45">
      <c r="A12732"/>
    </row>
    <row r="12733" spans="1:1" x14ac:dyDescent="0.45">
      <c r="A12733"/>
    </row>
    <row r="12734" spans="1:1" x14ac:dyDescent="0.45">
      <c r="A12734"/>
    </row>
    <row r="12735" spans="1:1" x14ac:dyDescent="0.45">
      <c r="A12735"/>
    </row>
    <row r="12736" spans="1:1" x14ac:dyDescent="0.45">
      <c r="A12736"/>
    </row>
    <row r="12737" spans="1:1" x14ac:dyDescent="0.45">
      <c r="A12737"/>
    </row>
    <row r="12738" spans="1:1" x14ac:dyDescent="0.45">
      <c r="A12738"/>
    </row>
    <row r="12739" spans="1:1" x14ac:dyDescent="0.45">
      <c r="A12739"/>
    </row>
    <row r="12740" spans="1:1" x14ac:dyDescent="0.45">
      <c r="A12740"/>
    </row>
    <row r="12741" spans="1:1" x14ac:dyDescent="0.45">
      <c r="A12741"/>
    </row>
    <row r="12742" spans="1:1" x14ac:dyDescent="0.45">
      <c r="A12742"/>
    </row>
    <row r="12743" spans="1:1" x14ac:dyDescent="0.45">
      <c r="A12743"/>
    </row>
    <row r="12744" spans="1:1" x14ac:dyDescent="0.45">
      <c r="A12744"/>
    </row>
    <row r="12745" spans="1:1" x14ac:dyDescent="0.45">
      <c r="A12745"/>
    </row>
    <row r="12746" spans="1:1" x14ac:dyDescent="0.45">
      <c r="A12746"/>
    </row>
    <row r="12747" spans="1:1" x14ac:dyDescent="0.45">
      <c r="A12747"/>
    </row>
    <row r="12748" spans="1:1" x14ac:dyDescent="0.45">
      <c r="A12748"/>
    </row>
    <row r="12749" spans="1:1" x14ac:dyDescent="0.45">
      <c r="A12749"/>
    </row>
    <row r="12750" spans="1:1" x14ac:dyDescent="0.45">
      <c r="A12750"/>
    </row>
    <row r="12751" spans="1:1" x14ac:dyDescent="0.45">
      <c r="A12751"/>
    </row>
    <row r="12752" spans="1:1" x14ac:dyDescent="0.45">
      <c r="A12752"/>
    </row>
    <row r="12753" spans="1:1" x14ac:dyDescent="0.45">
      <c r="A12753"/>
    </row>
    <row r="12754" spans="1:1" x14ac:dyDescent="0.45">
      <c r="A12754"/>
    </row>
    <row r="12755" spans="1:1" x14ac:dyDescent="0.45">
      <c r="A12755"/>
    </row>
    <row r="12756" spans="1:1" x14ac:dyDescent="0.45">
      <c r="A12756"/>
    </row>
    <row r="12757" spans="1:1" x14ac:dyDescent="0.45">
      <c r="A12757"/>
    </row>
    <row r="12758" spans="1:1" x14ac:dyDescent="0.45">
      <c r="A12758"/>
    </row>
    <row r="12759" spans="1:1" x14ac:dyDescent="0.45">
      <c r="A12759"/>
    </row>
    <row r="12760" spans="1:1" x14ac:dyDescent="0.45">
      <c r="A12760"/>
    </row>
    <row r="12761" spans="1:1" x14ac:dyDescent="0.45">
      <c r="A12761"/>
    </row>
    <row r="12762" spans="1:1" x14ac:dyDescent="0.45">
      <c r="A12762"/>
    </row>
    <row r="12763" spans="1:1" x14ac:dyDescent="0.45">
      <c r="A12763"/>
    </row>
    <row r="12764" spans="1:1" x14ac:dyDescent="0.45">
      <c r="A12764"/>
    </row>
    <row r="12765" spans="1:1" x14ac:dyDescent="0.45">
      <c r="A12765"/>
    </row>
    <row r="12766" spans="1:1" x14ac:dyDescent="0.45">
      <c r="A12766"/>
    </row>
    <row r="12767" spans="1:1" x14ac:dyDescent="0.45">
      <c r="A12767"/>
    </row>
    <row r="12768" spans="1:1" x14ac:dyDescent="0.45">
      <c r="A12768"/>
    </row>
    <row r="12769" spans="1:1" x14ac:dyDescent="0.45">
      <c r="A12769"/>
    </row>
    <row r="12770" spans="1:1" x14ac:dyDescent="0.45">
      <c r="A12770"/>
    </row>
    <row r="12771" spans="1:1" x14ac:dyDescent="0.45">
      <c r="A12771"/>
    </row>
    <row r="12772" spans="1:1" x14ac:dyDescent="0.45">
      <c r="A12772"/>
    </row>
    <row r="12773" spans="1:1" x14ac:dyDescent="0.45">
      <c r="A12773"/>
    </row>
    <row r="12774" spans="1:1" x14ac:dyDescent="0.45">
      <c r="A12774"/>
    </row>
    <row r="12775" spans="1:1" x14ac:dyDescent="0.45">
      <c r="A12775"/>
    </row>
    <row r="12776" spans="1:1" x14ac:dyDescent="0.45">
      <c r="A12776"/>
    </row>
    <row r="12777" spans="1:1" x14ac:dyDescent="0.45">
      <c r="A12777"/>
    </row>
    <row r="12778" spans="1:1" x14ac:dyDescent="0.45">
      <c r="A12778"/>
    </row>
    <row r="12779" spans="1:1" x14ac:dyDescent="0.45">
      <c r="A12779"/>
    </row>
    <row r="12780" spans="1:1" x14ac:dyDescent="0.45">
      <c r="A12780"/>
    </row>
    <row r="12781" spans="1:1" x14ac:dyDescent="0.45">
      <c r="A12781"/>
    </row>
    <row r="12782" spans="1:1" x14ac:dyDescent="0.45">
      <c r="A12782"/>
    </row>
    <row r="12783" spans="1:1" x14ac:dyDescent="0.45">
      <c r="A12783"/>
    </row>
    <row r="12784" spans="1:1" x14ac:dyDescent="0.45">
      <c r="A12784"/>
    </row>
    <row r="12785" spans="1:1" x14ac:dyDescent="0.45">
      <c r="A12785"/>
    </row>
    <row r="12786" spans="1:1" x14ac:dyDescent="0.45">
      <c r="A12786"/>
    </row>
    <row r="12787" spans="1:1" x14ac:dyDescent="0.45">
      <c r="A12787"/>
    </row>
    <row r="12788" spans="1:1" x14ac:dyDescent="0.45">
      <c r="A12788"/>
    </row>
    <row r="12789" spans="1:1" x14ac:dyDescent="0.45">
      <c r="A12789"/>
    </row>
    <row r="12790" spans="1:1" x14ac:dyDescent="0.45">
      <c r="A12790"/>
    </row>
    <row r="12791" spans="1:1" x14ac:dyDescent="0.45">
      <c r="A12791"/>
    </row>
    <row r="12792" spans="1:1" x14ac:dyDescent="0.45">
      <c r="A12792"/>
    </row>
    <row r="12793" spans="1:1" x14ac:dyDescent="0.45">
      <c r="A12793"/>
    </row>
    <row r="12794" spans="1:1" x14ac:dyDescent="0.45">
      <c r="A12794"/>
    </row>
    <row r="12795" spans="1:1" x14ac:dyDescent="0.45">
      <c r="A12795"/>
    </row>
    <row r="12796" spans="1:1" x14ac:dyDescent="0.45">
      <c r="A12796"/>
    </row>
    <row r="12797" spans="1:1" x14ac:dyDescent="0.45">
      <c r="A12797"/>
    </row>
    <row r="12798" spans="1:1" x14ac:dyDescent="0.45">
      <c r="A12798"/>
    </row>
    <row r="12799" spans="1:1" x14ac:dyDescent="0.45">
      <c r="A12799"/>
    </row>
    <row r="12800" spans="1:1" x14ac:dyDescent="0.45">
      <c r="A12800"/>
    </row>
    <row r="12801" spans="1:1" x14ac:dyDescent="0.45">
      <c r="A12801"/>
    </row>
    <row r="12802" spans="1:1" x14ac:dyDescent="0.45">
      <c r="A12802"/>
    </row>
    <row r="12803" spans="1:1" x14ac:dyDescent="0.45">
      <c r="A12803"/>
    </row>
    <row r="12804" spans="1:1" x14ac:dyDescent="0.45">
      <c r="A12804"/>
    </row>
    <row r="12805" spans="1:1" x14ac:dyDescent="0.45">
      <c r="A12805"/>
    </row>
    <row r="12806" spans="1:1" x14ac:dyDescent="0.45">
      <c r="A12806"/>
    </row>
    <row r="12807" spans="1:1" x14ac:dyDescent="0.45">
      <c r="A12807"/>
    </row>
    <row r="12808" spans="1:1" x14ac:dyDescent="0.45">
      <c r="A12808"/>
    </row>
    <row r="12809" spans="1:1" x14ac:dyDescent="0.45">
      <c r="A12809"/>
    </row>
    <row r="12810" spans="1:1" x14ac:dyDescent="0.45">
      <c r="A12810"/>
    </row>
    <row r="12811" spans="1:1" x14ac:dyDescent="0.45">
      <c r="A12811"/>
    </row>
    <row r="12812" spans="1:1" x14ac:dyDescent="0.45">
      <c r="A12812"/>
    </row>
    <row r="12813" spans="1:1" x14ac:dyDescent="0.45">
      <c r="A12813"/>
    </row>
    <row r="12814" spans="1:1" x14ac:dyDescent="0.45">
      <c r="A12814"/>
    </row>
    <row r="12815" spans="1:1" x14ac:dyDescent="0.45">
      <c r="A12815"/>
    </row>
    <row r="12816" spans="1:1" x14ac:dyDescent="0.45">
      <c r="A12816"/>
    </row>
    <row r="12817" spans="1:1" x14ac:dyDescent="0.45">
      <c r="A12817"/>
    </row>
    <row r="12818" spans="1:1" x14ac:dyDescent="0.45">
      <c r="A12818"/>
    </row>
    <row r="12819" spans="1:1" x14ac:dyDescent="0.45">
      <c r="A12819"/>
    </row>
    <row r="12820" spans="1:1" x14ac:dyDescent="0.45">
      <c r="A12820"/>
    </row>
    <row r="12821" spans="1:1" x14ac:dyDescent="0.45">
      <c r="A12821"/>
    </row>
    <row r="12822" spans="1:1" x14ac:dyDescent="0.45">
      <c r="A12822"/>
    </row>
    <row r="12823" spans="1:1" x14ac:dyDescent="0.45">
      <c r="A12823"/>
    </row>
    <row r="12824" spans="1:1" x14ac:dyDescent="0.45">
      <c r="A12824"/>
    </row>
    <row r="12825" spans="1:1" x14ac:dyDescent="0.45">
      <c r="A12825"/>
    </row>
    <row r="12826" spans="1:1" x14ac:dyDescent="0.45">
      <c r="A12826"/>
    </row>
    <row r="12827" spans="1:1" x14ac:dyDescent="0.45">
      <c r="A12827"/>
    </row>
    <row r="12828" spans="1:1" x14ac:dyDescent="0.45">
      <c r="A12828"/>
    </row>
    <row r="12829" spans="1:1" x14ac:dyDescent="0.45">
      <c r="A12829"/>
    </row>
    <row r="12830" spans="1:1" x14ac:dyDescent="0.45">
      <c r="A12830"/>
    </row>
    <row r="12831" spans="1:1" x14ac:dyDescent="0.45">
      <c r="A12831"/>
    </row>
    <row r="12832" spans="1:1" x14ac:dyDescent="0.45">
      <c r="A12832"/>
    </row>
    <row r="12833" spans="1:1" x14ac:dyDescent="0.45">
      <c r="A12833"/>
    </row>
    <row r="12834" spans="1:1" x14ac:dyDescent="0.45">
      <c r="A12834"/>
    </row>
    <row r="12835" spans="1:1" x14ac:dyDescent="0.45">
      <c r="A12835"/>
    </row>
    <row r="12836" spans="1:1" x14ac:dyDescent="0.45">
      <c r="A12836"/>
    </row>
    <row r="12837" spans="1:1" x14ac:dyDescent="0.45">
      <c r="A12837"/>
    </row>
    <row r="12838" spans="1:1" x14ac:dyDescent="0.45">
      <c r="A12838"/>
    </row>
    <row r="12839" spans="1:1" x14ac:dyDescent="0.45">
      <c r="A12839"/>
    </row>
    <row r="12840" spans="1:1" x14ac:dyDescent="0.45">
      <c r="A12840"/>
    </row>
    <row r="12841" spans="1:1" x14ac:dyDescent="0.45">
      <c r="A12841"/>
    </row>
    <row r="12842" spans="1:1" x14ac:dyDescent="0.45">
      <c r="A12842"/>
    </row>
    <row r="12843" spans="1:1" x14ac:dyDescent="0.45">
      <c r="A12843"/>
    </row>
    <row r="12844" spans="1:1" x14ac:dyDescent="0.45">
      <c r="A12844"/>
    </row>
    <row r="12845" spans="1:1" x14ac:dyDescent="0.45">
      <c r="A12845"/>
    </row>
    <row r="12846" spans="1:1" x14ac:dyDescent="0.45">
      <c r="A12846"/>
    </row>
    <row r="12847" spans="1:1" x14ac:dyDescent="0.45">
      <c r="A12847"/>
    </row>
    <row r="12848" spans="1:1" x14ac:dyDescent="0.45">
      <c r="A12848"/>
    </row>
    <row r="12849" spans="1:1" x14ac:dyDescent="0.45">
      <c r="A12849"/>
    </row>
    <row r="12850" spans="1:1" x14ac:dyDescent="0.45">
      <c r="A12850"/>
    </row>
    <row r="12851" spans="1:1" x14ac:dyDescent="0.45">
      <c r="A12851"/>
    </row>
    <row r="12852" spans="1:1" x14ac:dyDescent="0.45">
      <c r="A12852"/>
    </row>
    <row r="12853" spans="1:1" x14ac:dyDescent="0.45">
      <c r="A12853"/>
    </row>
    <row r="12854" spans="1:1" x14ac:dyDescent="0.45">
      <c r="A12854"/>
    </row>
    <row r="12855" spans="1:1" x14ac:dyDescent="0.45">
      <c r="A12855"/>
    </row>
    <row r="12856" spans="1:1" x14ac:dyDescent="0.45">
      <c r="A12856"/>
    </row>
    <row r="12857" spans="1:1" x14ac:dyDescent="0.45">
      <c r="A12857"/>
    </row>
    <row r="12858" spans="1:1" x14ac:dyDescent="0.45">
      <c r="A12858"/>
    </row>
    <row r="12859" spans="1:1" x14ac:dyDescent="0.45">
      <c r="A12859"/>
    </row>
    <row r="12860" spans="1:1" x14ac:dyDescent="0.45">
      <c r="A12860"/>
    </row>
    <row r="12861" spans="1:1" x14ac:dyDescent="0.45">
      <c r="A12861"/>
    </row>
    <row r="12862" spans="1:1" x14ac:dyDescent="0.45">
      <c r="A12862"/>
    </row>
    <row r="12863" spans="1:1" x14ac:dyDescent="0.45">
      <c r="A12863"/>
    </row>
    <row r="12864" spans="1:1" x14ac:dyDescent="0.45">
      <c r="A12864"/>
    </row>
    <row r="12865" spans="1:1" x14ac:dyDescent="0.45">
      <c r="A12865"/>
    </row>
    <row r="12866" spans="1:1" x14ac:dyDescent="0.45">
      <c r="A12866"/>
    </row>
    <row r="12867" spans="1:1" x14ac:dyDescent="0.45">
      <c r="A12867"/>
    </row>
    <row r="12868" spans="1:1" x14ac:dyDescent="0.45">
      <c r="A12868"/>
    </row>
    <row r="12869" spans="1:1" x14ac:dyDescent="0.45">
      <c r="A12869"/>
    </row>
    <row r="12870" spans="1:1" x14ac:dyDescent="0.45">
      <c r="A12870"/>
    </row>
    <row r="12871" spans="1:1" x14ac:dyDescent="0.45">
      <c r="A12871"/>
    </row>
    <row r="12872" spans="1:1" x14ac:dyDescent="0.45">
      <c r="A12872"/>
    </row>
    <row r="12873" spans="1:1" x14ac:dyDescent="0.45">
      <c r="A12873"/>
    </row>
    <row r="12874" spans="1:1" x14ac:dyDescent="0.45">
      <c r="A12874"/>
    </row>
    <row r="12875" spans="1:1" x14ac:dyDescent="0.45">
      <c r="A12875"/>
    </row>
    <row r="12876" spans="1:1" x14ac:dyDescent="0.45">
      <c r="A12876"/>
    </row>
    <row r="12877" spans="1:1" x14ac:dyDescent="0.45">
      <c r="A12877"/>
    </row>
    <row r="12878" spans="1:1" x14ac:dyDescent="0.45">
      <c r="A12878"/>
    </row>
    <row r="12879" spans="1:1" x14ac:dyDescent="0.45">
      <c r="A12879"/>
    </row>
    <row r="12880" spans="1:1" x14ac:dyDescent="0.45">
      <c r="A12880"/>
    </row>
    <row r="12881" spans="1:1" x14ac:dyDescent="0.45">
      <c r="A12881"/>
    </row>
    <row r="12882" spans="1:1" x14ac:dyDescent="0.45">
      <c r="A12882"/>
    </row>
    <row r="12883" spans="1:1" x14ac:dyDescent="0.45">
      <c r="A12883"/>
    </row>
    <row r="12884" spans="1:1" x14ac:dyDescent="0.45">
      <c r="A12884"/>
    </row>
    <row r="12885" spans="1:1" x14ac:dyDescent="0.45">
      <c r="A12885"/>
    </row>
    <row r="12886" spans="1:1" x14ac:dyDescent="0.45">
      <c r="A12886"/>
    </row>
    <row r="12887" spans="1:1" x14ac:dyDescent="0.45">
      <c r="A12887"/>
    </row>
    <row r="12888" spans="1:1" x14ac:dyDescent="0.45">
      <c r="A12888"/>
    </row>
    <row r="12889" spans="1:1" x14ac:dyDescent="0.45">
      <c r="A12889"/>
    </row>
    <row r="12890" spans="1:1" x14ac:dyDescent="0.45">
      <c r="A12890"/>
    </row>
    <row r="12891" spans="1:1" x14ac:dyDescent="0.45">
      <c r="A12891"/>
    </row>
    <row r="12892" spans="1:1" x14ac:dyDescent="0.45">
      <c r="A12892"/>
    </row>
    <row r="12893" spans="1:1" x14ac:dyDescent="0.45">
      <c r="A12893"/>
    </row>
    <row r="12894" spans="1:1" x14ac:dyDescent="0.45">
      <c r="A12894"/>
    </row>
    <row r="12895" spans="1:1" x14ac:dyDescent="0.45">
      <c r="A12895"/>
    </row>
    <row r="12896" spans="1:1" x14ac:dyDescent="0.45">
      <c r="A12896"/>
    </row>
    <row r="12897" spans="1:1" x14ac:dyDescent="0.45">
      <c r="A12897"/>
    </row>
    <row r="12898" spans="1:1" x14ac:dyDescent="0.45">
      <c r="A12898"/>
    </row>
    <row r="12899" spans="1:1" x14ac:dyDescent="0.45">
      <c r="A12899"/>
    </row>
    <row r="12900" spans="1:1" x14ac:dyDescent="0.45">
      <c r="A12900"/>
    </row>
    <row r="12901" spans="1:1" x14ac:dyDescent="0.45">
      <c r="A12901"/>
    </row>
    <row r="12902" spans="1:1" x14ac:dyDescent="0.45">
      <c r="A12902"/>
    </row>
    <row r="12903" spans="1:1" x14ac:dyDescent="0.45">
      <c r="A12903"/>
    </row>
    <row r="12904" spans="1:1" x14ac:dyDescent="0.45">
      <c r="A12904"/>
    </row>
    <row r="12905" spans="1:1" x14ac:dyDescent="0.45">
      <c r="A12905"/>
    </row>
    <row r="12906" spans="1:1" x14ac:dyDescent="0.45">
      <c r="A12906"/>
    </row>
    <row r="12907" spans="1:1" x14ac:dyDescent="0.45">
      <c r="A12907"/>
    </row>
    <row r="12908" spans="1:1" x14ac:dyDescent="0.45">
      <c r="A12908"/>
    </row>
    <row r="12909" spans="1:1" x14ac:dyDescent="0.45">
      <c r="A12909"/>
    </row>
    <row r="12910" spans="1:1" x14ac:dyDescent="0.45">
      <c r="A12910"/>
    </row>
    <row r="12911" spans="1:1" x14ac:dyDescent="0.45">
      <c r="A12911"/>
    </row>
    <row r="12912" spans="1:1" x14ac:dyDescent="0.45">
      <c r="A12912"/>
    </row>
    <row r="12913" spans="1:1" x14ac:dyDescent="0.45">
      <c r="A12913"/>
    </row>
    <row r="12914" spans="1:1" x14ac:dyDescent="0.45">
      <c r="A12914"/>
    </row>
    <row r="12915" spans="1:1" x14ac:dyDescent="0.45">
      <c r="A12915"/>
    </row>
    <row r="12916" spans="1:1" x14ac:dyDescent="0.45">
      <c r="A12916"/>
    </row>
    <row r="12917" spans="1:1" x14ac:dyDescent="0.45">
      <c r="A12917"/>
    </row>
    <row r="12918" spans="1:1" x14ac:dyDescent="0.45">
      <c r="A12918"/>
    </row>
    <row r="12919" spans="1:1" x14ac:dyDescent="0.45">
      <c r="A12919"/>
    </row>
    <row r="12920" spans="1:1" x14ac:dyDescent="0.45">
      <c r="A12920"/>
    </row>
    <row r="12921" spans="1:1" x14ac:dyDescent="0.45">
      <c r="A12921"/>
    </row>
    <row r="12922" spans="1:1" x14ac:dyDescent="0.45">
      <c r="A12922"/>
    </row>
    <row r="12923" spans="1:1" x14ac:dyDescent="0.45">
      <c r="A12923"/>
    </row>
    <row r="12924" spans="1:1" x14ac:dyDescent="0.45">
      <c r="A12924"/>
    </row>
    <row r="12925" spans="1:1" x14ac:dyDescent="0.45">
      <c r="A12925"/>
    </row>
    <row r="12926" spans="1:1" x14ac:dyDescent="0.45">
      <c r="A12926"/>
    </row>
    <row r="12927" spans="1:1" x14ac:dyDescent="0.45">
      <c r="A12927"/>
    </row>
    <row r="12928" spans="1:1" x14ac:dyDescent="0.45">
      <c r="A12928"/>
    </row>
    <row r="12929" spans="1:1" x14ac:dyDescent="0.45">
      <c r="A12929"/>
    </row>
    <row r="12930" spans="1:1" x14ac:dyDescent="0.45">
      <c r="A12930"/>
    </row>
    <row r="12931" spans="1:1" x14ac:dyDescent="0.45">
      <c r="A12931"/>
    </row>
    <row r="12932" spans="1:1" x14ac:dyDescent="0.45">
      <c r="A12932"/>
    </row>
    <row r="12933" spans="1:1" x14ac:dyDescent="0.45">
      <c r="A12933"/>
    </row>
    <row r="12934" spans="1:1" x14ac:dyDescent="0.45">
      <c r="A12934"/>
    </row>
    <row r="12935" spans="1:1" x14ac:dyDescent="0.45">
      <c r="A12935"/>
    </row>
    <row r="12936" spans="1:1" x14ac:dyDescent="0.45">
      <c r="A12936"/>
    </row>
    <row r="12937" spans="1:1" x14ac:dyDescent="0.45">
      <c r="A12937"/>
    </row>
    <row r="12938" spans="1:1" x14ac:dyDescent="0.45">
      <c r="A12938"/>
    </row>
    <row r="12939" spans="1:1" x14ac:dyDescent="0.45">
      <c r="A12939"/>
    </row>
    <row r="12940" spans="1:1" x14ac:dyDescent="0.45">
      <c r="A12940"/>
    </row>
    <row r="12941" spans="1:1" x14ac:dyDescent="0.45">
      <c r="A12941"/>
    </row>
    <row r="12942" spans="1:1" x14ac:dyDescent="0.45">
      <c r="A12942"/>
    </row>
    <row r="12943" spans="1:1" x14ac:dyDescent="0.45">
      <c r="A12943"/>
    </row>
    <row r="12944" spans="1:1" x14ac:dyDescent="0.45">
      <c r="A12944"/>
    </row>
    <row r="12945" spans="1:1" x14ac:dyDescent="0.45">
      <c r="A12945"/>
    </row>
    <row r="12946" spans="1:1" x14ac:dyDescent="0.45">
      <c r="A12946"/>
    </row>
    <row r="12947" spans="1:1" x14ac:dyDescent="0.45">
      <c r="A12947"/>
    </row>
    <row r="12948" spans="1:1" x14ac:dyDescent="0.45">
      <c r="A12948"/>
    </row>
    <row r="12949" spans="1:1" x14ac:dyDescent="0.45">
      <c r="A12949"/>
    </row>
    <row r="12950" spans="1:1" x14ac:dyDescent="0.45">
      <c r="A12950"/>
    </row>
    <row r="12951" spans="1:1" x14ac:dyDescent="0.45">
      <c r="A12951"/>
    </row>
    <row r="12952" spans="1:1" x14ac:dyDescent="0.45">
      <c r="A12952"/>
    </row>
    <row r="12953" spans="1:1" x14ac:dyDescent="0.45">
      <c r="A12953"/>
    </row>
    <row r="12954" spans="1:1" x14ac:dyDescent="0.45">
      <c r="A12954"/>
    </row>
    <row r="12955" spans="1:1" x14ac:dyDescent="0.45">
      <c r="A12955"/>
    </row>
    <row r="12956" spans="1:1" x14ac:dyDescent="0.45">
      <c r="A12956"/>
    </row>
    <row r="12957" spans="1:1" x14ac:dyDescent="0.45">
      <c r="A12957"/>
    </row>
    <row r="12958" spans="1:1" x14ac:dyDescent="0.45">
      <c r="A12958"/>
    </row>
    <row r="12959" spans="1:1" x14ac:dyDescent="0.45">
      <c r="A12959"/>
    </row>
    <row r="12960" spans="1:1" x14ac:dyDescent="0.45">
      <c r="A12960"/>
    </row>
    <row r="12961" spans="1:1" x14ac:dyDescent="0.45">
      <c r="A12961"/>
    </row>
    <row r="12962" spans="1:1" x14ac:dyDescent="0.45">
      <c r="A12962"/>
    </row>
    <row r="12963" spans="1:1" x14ac:dyDescent="0.45">
      <c r="A12963"/>
    </row>
    <row r="12964" spans="1:1" x14ac:dyDescent="0.45">
      <c r="A12964"/>
    </row>
    <row r="12965" spans="1:1" x14ac:dyDescent="0.45">
      <c r="A12965"/>
    </row>
    <row r="12966" spans="1:1" x14ac:dyDescent="0.45">
      <c r="A12966"/>
    </row>
    <row r="12967" spans="1:1" x14ac:dyDescent="0.45">
      <c r="A12967"/>
    </row>
    <row r="12968" spans="1:1" x14ac:dyDescent="0.45">
      <c r="A12968"/>
    </row>
    <row r="12969" spans="1:1" x14ac:dyDescent="0.45">
      <c r="A12969"/>
    </row>
    <row r="12970" spans="1:1" x14ac:dyDescent="0.45">
      <c r="A12970"/>
    </row>
    <row r="12971" spans="1:1" x14ac:dyDescent="0.45">
      <c r="A12971"/>
    </row>
    <row r="12972" spans="1:1" x14ac:dyDescent="0.45">
      <c r="A12972"/>
    </row>
    <row r="12973" spans="1:1" x14ac:dyDescent="0.45">
      <c r="A12973"/>
    </row>
    <row r="12974" spans="1:1" x14ac:dyDescent="0.45">
      <c r="A12974"/>
    </row>
    <row r="12975" spans="1:1" x14ac:dyDescent="0.45">
      <c r="A12975"/>
    </row>
    <row r="12976" spans="1:1" x14ac:dyDescent="0.45">
      <c r="A12976"/>
    </row>
    <row r="12977" spans="1:1" x14ac:dyDescent="0.45">
      <c r="A12977"/>
    </row>
    <row r="12978" spans="1:1" x14ac:dyDescent="0.45">
      <c r="A12978"/>
    </row>
    <row r="12979" spans="1:1" x14ac:dyDescent="0.45">
      <c r="A12979"/>
    </row>
    <row r="12980" spans="1:1" x14ac:dyDescent="0.45">
      <c r="A12980"/>
    </row>
    <row r="12981" spans="1:1" x14ac:dyDescent="0.45">
      <c r="A12981"/>
    </row>
    <row r="12982" spans="1:1" x14ac:dyDescent="0.45">
      <c r="A12982"/>
    </row>
    <row r="12983" spans="1:1" x14ac:dyDescent="0.45">
      <c r="A12983"/>
    </row>
    <row r="12984" spans="1:1" x14ac:dyDescent="0.45">
      <c r="A12984"/>
    </row>
    <row r="12985" spans="1:1" x14ac:dyDescent="0.45">
      <c r="A12985"/>
    </row>
    <row r="12986" spans="1:1" x14ac:dyDescent="0.45">
      <c r="A12986"/>
    </row>
    <row r="12987" spans="1:1" x14ac:dyDescent="0.45">
      <c r="A12987"/>
    </row>
    <row r="12988" spans="1:1" x14ac:dyDescent="0.45">
      <c r="A12988"/>
    </row>
    <row r="12989" spans="1:1" x14ac:dyDescent="0.45">
      <c r="A12989"/>
    </row>
    <row r="12990" spans="1:1" x14ac:dyDescent="0.45">
      <c r="A12990"/>
    </row>
    <row r="12991" spans="1:1" x14ac:dyDescent="0.45">
      <c r="A12991"/>
    </row>
    <row r="12992" spans="1:1" x14ac:dyDescent="0.45">
      <c r="A12992"/>
    </row>
    <row r="12993" spans="1:1" x14ac:dyDescent="0.45">
      <c r="A12993"/>
    </row>
    <row r="12994" spans="1:1" x14ac:dyDescent="0.45">
      <c r="A12994"/>
    </row>
    <row r="12995" spans="1:1" x14ac:dyDescent="0.45">
      <c r="A12995"/>
    </row>
    <row r="12996" spans="1:1" x14ac:dyDescent="0.45">
      <c r="A12996"/>
    </row>
    <row r="12997" spans="1:1" x14ac:dyDescent="0.45">
      <c r="A12997"/>
    </row>
    <row r="12998" spans="1:1" x14ac:dyDescent="0.45">
      <c r="A12998"/>
    </row>
    <row r="12999" spans="1:1" x14ac:dyDescent="0.45">
      <c r="A12999"/>
    </row>
    <row r="13000" spans="1:1" x14ac:dyDescent="0.45">
      <c r="A13000"/>
    </row>
    <row r="13001" spans="1:1" x14ac:dyDescent="0.45">
      <c r="A13001"/>
    </row>
    <row r="13002" spans="1:1" x14ac:dyDescent="0.45">
      <c r="A13002"/>
    </row>
    <row r="13003" spans="1:1" x14ac:dyDescent="0.45">
      <c r="A13003"/>
    </row>
    <row r="13004" spans="1:1" x14ac:dyDescent="0.45">
      <c r="A13004"/>
    </row>
    <row r="13005" spans="1:1" x14ac:dyDescent="0.45">
      <c r="A13005"/>
    </row>
    <row r="13006" spans="1:1" x14ac:dyDescent="0.45">
      <c r="A13006"/>
    </row>
    <row r="13007" spans="1:1" x14ac:dyDescent="0.45">
      <c r="A13007"/>
    </row>
    <row r="13008" spans="1:1" x14ac:dyDescent="0.45">
      <c r="A13008"/>
    </row>
    <row r="13009" spans="1:1" x14ac:dyDescent="0.45">
      <c r="A13009"/>
    </row>
    <row r="13010" spans="1:1" x14ac:dyDescent="0.45">
      <c r="A13010"/>
    </row>
    <row r="13011" spans="1:1" x14ac:dyDescent="0.45">
      <c r="A13011"/>
    </row>
    <row r="13012" spans="1:1" x14ac:dyDescent="0.45">
      <c r="A13012"/>
    </row>
    <row r="13013" spans="1:1" x14ac:dyDescent="0.45">
      <c r="A13013"/>
    </row>
    <row r="13014" spans="1:1" x14ac:dyDescent="0.45">
      <c r="A13014"/>
    </row>
    <row r="13015" spans="1:1" x14ac:dyDescent="0.45">
      <c r="A13015"/>
    </row>
    <row r="13016" spans="1:1" x14ac:dyDescent="0.45">
      <c r="A13016"/>
    </row>
    <row r="13017" spans="1:1" x14ac:dyDescent="0.45">
      <c r="A13017"/>
    </row>
    <row r="13018" spans="1:1" x14ac:dyDescent="0.45">
      <c r="A13018"/>
    </row>
    <row r="13019" spans="1:1" x14ac:dyDescent="0.45">
      <c r="A13019"/>
    </row>
    <row r="13020" spans="1:1" x14ac:dyDescent="0.45">
      <c r="A13020"/>
    </row>
    <row r="13021" spans="1:1" x14ac:dyDescent="0.45">
      <c r="A13021"/>
    </row>
    <row r="13022" spans="1:1" x14ac:dyDescent="0.45">
      <c r="A13022"/>
    </row>
    <row r="13023" spans="1:1" x14ac:dyDescent="0.45">
      <c r="A13023"/>
    </row>
    <row r="13024" spans="1:1" x14ac:dyDescent="0.45">
      <c r="A13024"/>
    </row>
    <row r="13025" spans="1:1" x14ac:dyDescent="0.45">
      <c r="A13025"/>
    </row>
    <row r="13026" spans="1:1" x14ac:dyDescent="0.45">
      <c r="A13026"/>
    </row>
    <row r="13027" spans="1:1" x14ac:dyDescent="0.45">
      <c r="A13027"/>
    </row>
    <row r="13028" spans="1:1" x14ac:dyDescent="0.45">
      <c r="A13028"/>
    </row>
    <row r="13029" spans="1:1" x14ac:dyDescent="0.45">
      <c r="A13029"/>
    </row>
    <row r="13030" spans="1:1" x14ac:dyDescent="0.45">
      <c r="A13030"/>
    </row>
    <row r="13031" spans="1:1" x14ac:dyDescent="0.45">
      <c r="A13031"/>
    </row>
    <row r="13032" spans="1:1" x14ac:dyDescent="0.45">
      <c r="A13032"/>
    </row>
    <row r="13033" spans="1:1" x14ac:dyDescent="0.45">
      <c r="A13033"/>
    </row>
    <row r="13034" spans="1:1" x14ac:dyDescent="0.45">
      <c r="A13034"/>
    </row>
    <row r="13035" spans="1:1" x14ac:dyDescent="0.45">
      <c r="A13035"/>
    </row>
    <row r="13036" spans="1:1" x14ac:dyDescent="0.45">
      <c r="A13036"/>
    </row>
    <row r="13037" spans="1:1" x14ac:dyDescent="0.45">
      <c r="A13037"/>
    </row>
    <row r="13038" spans="1:1" x14ac:dyDescent="0.45">
      <c r="A13038"/>
    </row>
    <row r="13039" spans="1:1" x14ac:dyDescent="0.45">
      <c r="A13039"/>
    </row>
    <row r="13040" spans="1:1" x14ac:dyDescent="0.45">
      <c r="A13040"/>
    </row>
    <row r="13041" spans="1:1" x14ac:dyDescent="0.45">
      <c r="A13041"/>
    </row>
    <row r="13042" spans="1:1" x14ac:dyDescent="0.45">
      <c r="A13042"/>
    </row>
    <row r="13043" spans="1:1" x14ac:dyDescent="0.45">
      <c r="A13043"/>
    </row>
    <row r="13044" spans="1:1" x14ac:dyDescent="0.45">
      <c r="A13044"/>
    </row>
    <row r="13045" spans="1:1" x14ac:dyDescent="0.45">
      <c r="A13045"/>
    </row>
    <row r="13046" spans="1:1" x14ac:dyDescent="0.45">
      <c r="A13046"/>
    </row>
    <row r="13047" spans="1:1" x14ac:dyDescent="0.45">
      <c r="A13047"/>
    </row>
    <row r="13048" spans="1:1" x14ac:dyDescent="0.45">
      <c r="A13048"/>
    </row>
    <row r="13049" spans="1:1" x14ac:dyDescent="0.45">
      <c r="A13049"/>
    </row>
    <row r="13050" spans="1:1" x14ac:dyDescent="0.45">
      <c r="A13050"/>
    </row>
    <row r="13051" spans="1:1" x14ac:dyDescent="0.45">
      <c r="A13051"/>
    </row>
    <row r="13052" spans="1:1" x14ac:dyDescent="0.45">
      <c r="A13052"/>
    </row>
    <row r="13053" spans="1:1" x14ac:dyDescent="0.45">
      <c r="A13053"/>
    </row>
    <row r="13054" spans="1:1" x14ac:dyDescent="0.45">
      <c r="A13054"/>
    </row>
    <row r="13055" spans="1:1" x14ac:dyDescent="0.45">
      <c r="A13055"/>
    </row>
    <row r="13056" spans="1:1" x14ac:dyDescent="0.45">
      <c r="A13056"/>
    </row>
    <row r="13057" spans="1:1" x14ac:dyDescent="0.45">
      <c r="A13057"/>
    </row>
    <row r="13058" spans="1:1" x14ac:dyDescent="0.45">
      <c r="A13058"/>
    </row>
    <row r="13059" spans="1:1" x14ac:dyDescent="0.45">
      <c r="A13059"/>
    </row>
    <row r="13060" spans="1:1" x14ac:dyDescent="0.45">
      <c r="A13060"/>
    </row>
    <row r="13061" spans="1:1" x14ac:dyDescent="0.45">
      <c r="A13061"/>
    </row>
    <row r="13062" spans="1:1" x14ac:dyDescent="0.45">
      <c r="A13062"/>
    </row>
    <row r="13063" spans="1:1" x14ac:dyDescent="0.45">
      <c r="A13063"/>
    </row>
    <row r="13064" spans="1:1" x14ac:dyDescent="0.45">
      <c r="A13064"/>
    </row>
    <row r="13065" spans="1:1" x14ac:dyDescent="0.45">
      <c r="A13065"/>
    </row>
    <row r="13066" spans="1:1" x14ac:dyDescent="0.45">
      <c r="A13066"/>
    </row>
    <row r="13067" spans="1:1" x14ac:dyDescent="0.45">
      <c r="A13067"/>
    </row>
    <row r="13068" spans="1:1" x14ac:dyDescent="0.45">
      <c r="A13068"/>
    </row>
    <row r="13069" spans="1:1" x14ac:dyDescent="0.45">
      <c r="A13069"/>
    </row>
    <row r="13070" spans="1:1" x14ac:dyDescent="0.45">
      <c r="A13070"/>
    </row>
    <row r="13071" spans="1:1" x14ac:dyDescent="0.45">
      <c r="A13071"/>
    </row>
    <row r="13072" spans="1:1" x14ac:dyDescent="0.45">
      <c r="A13072"/>
    </row>
    <row r="13073" spans="1:1" x14ac:dyDescent="0.45">
      <c r="A13073"/>
    </row>
    <row r="13074" spans="1:1" x14ac:dyDescent="0.45">
      <c r="A13074"/>
    </row>
    <row r="13075" spans="1:1" x14ac:dyDescent="0.45">
      <c r="A13075"/>
    </row>
    <row r="13076" spans="1:1" x14ac:dyDescent="0.45">
      <c r="A13076"/>
    </row>
    <row r="13077" spans="1:1" x14ac:dyDescent="0.45">
      <c r="A13077"/>
    </row>
    <row r="13078" spans="1:1" x14ac:dyDescent="0.45">
      <c r="A13078"/>
    </row>
    <row r="13079" spans="1:1" x14ac:dyDescent="0.45">
      <c r="A13079"/>
    </row>
    <row r="13080" spans="1:1" x14ac:dyDescent="0.45">
      <c r="A13080"/>
    </row>
    <row r="13081" spans="1:1" x14ac:dyDescent="0.45">
      <c r="A13081"/>
    </row>
    <row r="13082" spans="1:1" x14ac:dyDescent="0.45">
      <c r="A13082"/>
    </row>
    <row r="13083" spans="1:1" x14ac:dyDescent="0.45">
      <c r="A13083"/>
    </row>
    <row r="13084" spans="1:1" x14ac:dyDescent="0.45">
      <c r="A13084"/>
    </row>
    <row r="13085" spans="1:1" x14ac:dyDescent="0.45">
      <c r="A13085"/>
    </row>
    <row r="13086" spans="1:1" x14ac:dyDescent="0.45">
      <c r="A13086"/>
    </row>
    <row r="13087" spans="1:1" x14ac:dyDescent="0.45">
      <c r="A13087"/>
    </row>
    <row r="13088" spans="1:1" x14ac:dyDescent="0.45">
      <c r="A13088"/>
    </row>
    <row r="13089" spans="1:1" x14ac:dyDescent="0.45">
      <c r="A13089"/>
    </row>
    <row r="13090" spans="1:1" x14ac:dyDescent="0.45">
      <c r="A13090"/>
    </row>
    <row r="13091" spans="1:1" x14ac:dyDescent="0.45">
      <c r="A13091"/>
    </row>
    <row r="13092" spans="1:1" x14ac:dyDescent="0.45">
      <c r="A13092"/>
    </row>
    <row r="13093" spans="1:1" x14ac:dyDescent="0.45">
      <c r="A13093"/>
    </row>
    <row r="13094" spans="1:1" x14ac:dyDescent="0.45">
      <c r="A13094"/>
    </row>
    <row r="13095" spans="1:1" x14ac:dyDescent="0.45">
      <c r="A13095"/>
    </row>
    <row r="13096" spans="1:1" x14ac:dyDescent="0.45">
      <c r="A13096"/>
    </row>
    <row r="13097" spans="1:1" x14ac:dyDescent="0.45">
      <c r="A13097"/>
    </row>
    <row r="13098" spans="1:1" x14ac:dyDescent="0.45">
      <c r="A13098"/>
    </row>
    <row r="13099" spans="1:1" x14ac:dyDescent="0.45">
      <c r="A13099"/>
    </row>
    <row r="13100" spans="1:1" x14ac:dyDescent="0.45">
      <c r="A13100"/>
    </row>
    <row r="13101" spans="1:1" x14ac:dyDescent="0.45">
      <c r="A13101"/>
    </row>
    <row r="13102" spans="1:1" x14ac:dyDescent="0.45">
      <c r="A13102"/>
    </row>
    <row r="13103" spans="1:1" x14ac:dyDescent="0.45">
      <c r="A13103"/>
    </row>
    <row r="13104" spans="1:1" x14ac:dyDescent="0.45">
      <c r="A13104"/>
    </row>
    <row r="13105" spans="1:1" x14ac:dyDescent="0.45">
      <c r="A13105"/>
    </row>
    <row r="13106" spans="1:1" x14ac:dyDescent="0.45">
      <c r="A13106"/>
    </row>
    <row r="13107" spans="1:1" x14ac:dyDescent="0.45">
      <c r="A13107"/>
    </row>
    <row r="13108" spans="1:1" x14ac:dyDescent="0.45">
      <c r="A13108"/>
    </row>
    <row r="13109" spans="1:1" x14ac:dyDescent="0.45">
      <c r="A13109"/>
    </row>
    <row r="13110" spans="1:1" x14ac:dyDescent="0.45">
      <c r="A13110"/>
    </row>
    <row r="13111" spans="1:1" x14ac:dyDescent="0.45">
      <c r="A13111"/>
    </row>
    <row r="13112" spans="1:1" x14ac:dyDescent="0.45">
      <c r="A13112"/>
    </row>
    <row r="13113" spans="1:1" x14ac:dyDescent="0.45">
      <c r="A13113"/>
    </row>
    <row r="13114" spans="1:1" x14ac:dyDescent="0.45">
      <c r="A13114"/>
    </row>
    <row r="13115" spans="1:1" x14ac:dyDescent="0.45">
      <c r="A13115"/>
    </row>
    <row r="13116" spans="1:1" x14ac:dyDescent="0.45">
      <c r="A13116"/>
    </row>
    <row r="13117" spans="1:1" x14ac:dyDescent="0.45">
      <c r="A13117"/>
    </row>
    <row r="13118" spans="1:1" x14ac:dyDescent="0.45">
      <c r="A13118"/>
    </row>
    <row r="13119" spans="1:1" x14ac:dyDescent="0.45">
      <c r="A13119"/>
    </row>
    <row r="13120" spans="1:1" x14ac:dyDescent="0.45">
      <c r="A13120"/>
    </row>
    <row r="13121" spans="1:1" x14ac:dyDescent="0.45">
      <c r="A13121"/>
    </row>
    <row r="13122" spans="1:1" x14ac:dyDescent="0.45">
      <c r="A13122"/>
    </row>
    <row r="13123" spans="1:1" x14ac:dyDescent="0.45">
      <c r="A13123"/>
    </row>
    <row r="13124" spans="1:1" x14ac:dyDescent="0.45">
      <c r="A13124"/>
    </row>
    <row r="13125" spans="1:1" x14ac:dyDescent="0.45">
      <c r="A13125"/>
    </row>
    <row r="13126" spans="1:1" x14ac:dyDescent="0.45">
      <c r="A13126"/>
    </row>
    <row r="13127" spans="1:1" x14ac:dyDescent="0.45">
      <c r="A13127"/>
    </row>
    <row r="13128" spans="1:1" x14ac:dyDescent="0.45">
      <c r="A13128"/>
    </row>
    <row r="13129" spans="1:1" x14ac:dyDescent="0.45">
      <c r="A13129"/>
    </row>
    <row r="13130" spans="1:1" x14ac:dyDescent="0.45">
      <c r="A13130"/>
    </row>
    <row r="13131" spans="1:1" x14ac:dyDescent="0.45">
      <c r="A13131"/>
    </row>
    <row r="13132" spans="1:1" x14ac:dyDescent="0.45">
      <c r="A13132"/>
    </row>
    <row r="13133" spans="1:1" x14ac:dyDescent="0.45">
      <c r="A13133"/>
    </row>
    <row r="13134" spans="1:1" x14ac:dyDescent="0.45">
      <c r="A13134"/>
    </row>
    <row r="13135" spans="1:1" x14ac:dyDescent="0.45">
      <c r="A13135"/>
    </row>
    <row r="13136" spans="1:1" x14ac:dyDescent="0.45">
      <c r="A13136"/>
    </row>
    <row r="13137" spans="1:1" x14ac:dyDescent="0.45">
      <c r="A13137"/>
    </row>
    <row r="13138" spans="1:1" x14ac:dyDescent="0.45">
      <c r="A13138"/>
    </row>
    <row r="13139" spans="1:1" x14ac:dyDescent="0.45">
      <c r="A13139"/>
    </row>
    <row r="13140" spans="1:1" x14ac:dyDescent="0.45">
      <c r="A13140"/>
    </row>
    <row r="13141" spans="1:1" x14ac:dyDescent="0.45">
      <c r="A13141"/>
    </row>
    <row r="13142" spans="1:1" x14ac:dyDescent="0.45">
      <c r="A13142"/>
    </row>
    <row r="13143" spans="1:1" x14ac:dyDescent="0.45">
      <c r="A13143"/>
    </row>
    <row r="13144" spans="1:1" x14ac:dyDescent="0.45">
      <c r="A13144"/>
    </row>
    <row r="13145" spans="1:1" x14ac:dyDescent="0.45">
      <c r="A13145"/>
    </row>
    <row r="13146" spans="1:1" x14ac:dyDescent="0.45">
      <c r="A13146"/>
    </row>
    <row r="13147" spans="1:1" x14ac:dyDescent="0.45">
      <c r="A13147"/>
    </row>
    <row r="13148" spans="1:1" x14ac:dyDescent="0.45">
      <c r="A13148"/>
    </row>
    <row r="13149" spans="1:1" x14ac:dyDescent="0.45">
      <c r="A13149"/>
    </row>
    <row r="13150" spans="1:1" x14ac:dyDescent="0.45">
      <c r="A13150"/>
    </row>
    <row r="13151" spans="1:1" x14ac:dyDescent="0.45">
      <c r="A13151"/>
    </row>
    <row r="13152" spans="1:1" x14ac:dyDescent="0.45">
      <c r="A13152"/>
    </row>
    <row r="13153" spans="1:1" x14ac:dyDescent="0.45">
      <c r="A13153"/>
    </row>
    <row r="13154" spans="1:1" x14ac:dyDescent="0.45">
      <c r="A13154"/>
    </row>
    <row r="13155" spans="1:1" x14ac:dyDescent="0.45">
      <c r="A13155"/>
    </row>
    <row r="13156" spans="1:1" x14ac:dyDescent="0.45">
      <c r="A13156"/>
    </row>
    <row r="13157" spans="1:1" x14ac:dyDescent="0.45">
      <c r="A13157"/>
    </row>
    <row r="13158" spans="1:1" x14ac:dyDescent="0.45">
      <c r="A13158"/>
    </row>
    <row r="13159" spans="1:1" x14ac:dyDescent="0.45">
      <c r="A13159"/>
    </row>
    <row r="13160" spans="1:1" x14ac:dyDescent="0.45">
      <c r="A13160"/>
    </row>
    <row r="13161" spans="1:1" x14ac:dyDescent="0.45">
      <c r="A13161"/>
    </row>
    <row r="13162" spans="1:1" x14ac:dyDescent="0.45">
      <c r="A13162"/>
    </row>
    <row r="13163" spans="1:1" x14ac:dyDescent="0.45">
      <c r="A13163"/>
    </row>
    <row r="13164" spans="1:1" x14ac:dyDescent="0.45">
      <c r="A13164"/>
    </row>
    <row r="13165" spans="1:1" x14ac:dyDescent="0.45">
      <c r="A13165"/>
    </row>
    <row r="13166" spans="1:1" x14ac:dyDescent="0.45">
      <c r="A13166"/>
    </row>
    <row r="13167" spans="1:1" x14ac:dyDescent="0.45">
      <c r="A13167"/>
    </row>
    <row r="13168" spans="1:1" x14ac:dyDescent="0.45">
      <c r="A13168"/>
    </row>
    <row r="13169" spans="1:1" x14ac:dyDescent="0.45">
      <c r="A13169"/>
    </row>
    <row r="13170" spans="1:1" x14ac:dyDescent="0.45">
      <c r="A13170"/>
    </row>
    <row r="13171" spans="1:1" x14ac:dyDescent="0.45">
      <c r="A13171"/>
    </row>
    <row r="13172" spans="1:1" x14ac:dyDescent="0.45">
      <c r="A13172"/>
    </row>
    <row r="13173" spans="1:1" x14ac:dyDescent="0.45">
      <c r="A13173"/>
    </row>
    <row r="13174" spans="1:1" x14ac:dyDescent="0.45">
      <c r="A13174"/>
    </row>
    <row r="13175" spans="1:1" x14ac:dyDescent="0.45">
      <c r="A13175"/>
    </row>
    <row r="13176" spans="1:1" x14ac:dyDescent="0.45">
      <c r="A13176"/>
    </row>
    <row r="13177" spans="1:1" x14ac:dyDescent="0.45">
      <c r="A13177"/>
    </row>
    <row r="13178" spans="1:1" x14ac:dyDescent="0.45">
      <c r="A13178"/>
    </row>
    <row r="13179" spans="1:1" x14ac:dyDescent="0.45">
      <c r="A13179"/>
    </row>
    <row r="13180" spans="1:1" x14ac:dyDescent="0.45">
      <c r="A13180"/>
    </row>
    <row r="13181" spans="1:1" x14ac:dyDescent="0.45">
      <c r="A13181"/>
    </row>
    <row r="13182" spans="1:1" x14ac:dyDescent="0.45">
      <c r="A13182"/>
    </row>
    <row r="13183" spans="1:1" x14ac:dyDescent="0.45">
      <c r="A13183"/>
    </row>
    <row r="13184" spans="1:1" x14ac:dyDescent="0.45">
      <c r="A13184"/>
    </row>
    <row r="13185" spans="1:1" x14ac:dyDescent="0.45">
      <c r="A13185"/>
    </row>
    <row r="13186" spans="1:1" x14ac:dyDescent="0.45">
      <c r="A13186"/>
    </row>
    <row r="13187" spans="1:1" x14ac:dyDescent="0.45">
      <c r="A13187"/>
    </row>
    <row r="13188" spans="1:1" x14ac:dyDescent="0.45">
      <c r="A13188"/>
    </row>
    <row r="13189" spans="1:1" x14ac:dyDescent="0.45">
      <c r="A13189"/>
    </row>
    <row r="13190" spans="1:1" x14ac:dyDescent="0.45">
      <c r="A13190"/>
    </row>
    <row r="13191" spans="1:1" x14ac:dyDescent="0.45">
      <c r="A13191"/>
    </row>
    <row r="13192" spans="1:1" x14ac:dyDescent="0.45">
      <c r="A13192"/>
    </row>
    <row r="13193" spans="1:1" x14ac:dyDescent="0.45">
      <c r="A13193"/>
    </row>
    <row r="13194" spans="1:1" x14ac:dyDescent="0.45">
      <c r="A13194"/>
    </row>
    <row r="13195" spans="1:1" x14ac:dyDescent="0.45">
      <c r="A13195"/>
    </row>
    <row r="13196" spans="1:1" x14ac:dyDescent="0.45">
      <c r="A13196"/>
    </row>
    <row r="13197" spans="1:1" x14ac:dyDescent="0.45">
      <c r="A13197"/>
    </row>
    <row r="13198" spans="1:1" x14ac:dyDescent="0.45">
      <c r="A13198"/>
    </row>
    <row r="13199" spans="1:1" x14ac:dyDescent="0.45">
      <c r="A13199"/>
    </row>
    <row r="13200" spans="1:1" x14ac:dyDescent="0.45">
      <c r="A13200"/>
    </row>
    <row r="13201" spans="1:1" x14ac:dyDescent="0.45">
      <c r="A13201"/>
    </row>
    <row r="13202" spans="1:1" x14ac:dyDescent="0.45">
      <c r="A13202"/>
    </row>
    <row r="13203" spans="1:1" x14ac:dyDescent="0.45">
      <c r="A13203"/>
    </row>
    <row r="13204" spans="1:1" x14ac:dyDescent="0.45">
      <c r="A13204"/>
    </row>
    <row r="13205" spans="1:1" x14ac:dyDescent="0.45">
      <c r="A13205"/>
    </row>
    <row r="13206" spans="1:1" x14ac:dyDescent="0.45">
      <c r="A13206"/>
    </row>
    <row r="13207" spans="1:1" x14ac:dyDescent="0.45">
      <c r="A13207"/>
    </row>
    <row r="13208" spans="1:1" x14ac:dyDescent="0.45">
      <c r="A13208"/>
    </row>
    <row r="13209" spans="1:1" x14ac:dyDescent="0.45">
      <c r="A13209"/>
    </row>
    <row r="13210" spans="1:1" x14ac:dyDescent="0.45">
      <c r="A13210"/>
    </row>
    <row r="13211" spans="1:1" x14ac:dyDescent="0.45">
      <c r="A13211"/>
    </row>
    <row r="13212" spans="1:1" x14ac:dyDescent="0.45">
      <c r="A13212"/>
    </row>
    <row r="13213" spans="1:1" x14ac:dyDescent="0.45">
      <c r="A13213"/>
    </row>
    <row r="13214" spans="1:1" x14ac:dyDescent="0.45">
      <c r="A13214"/>
    </row>
    <row r="13215" spans="1:1" x14ac:dyDescent="0.45">
      <c r="A13215"/>
    </row>
    <row r="13216" spans="1:1" x14ac:dyDescent="0.45">
      <c r="A13216"/>
    </row>
    <row r="13217" spans="1:1" x14ac:dyDescent="0.45">
      <c r="A13217"/>
    </row>
    <row r="13218" spans="1:1" x14ac:dyDescent="0.45">
      <c r="A13218"/>
    </row>
    <row r="13219" spans="1:1" x14ac:dyDescent="0.45">
      <c r="A13219"/>
    </row>
    <row r="13220" spans="1:1" x14ac:dyDescent="0.45">
      <c r="A13220"/>
    </row>
    <row r="13221" spans="1:1" x14ac:dyDescent="0.45">
      <c r="A13221"/>
    </row>
    <row r="13222" spans="1:1" x14ac:dyDescent="0.45">
      <c r="A13222"/>
    </row>
    <row r="13223" spans="1:1" x14ac:dyDescent="0.45">
      <c r="A13223"/>
    </row>
    <row r="13224" spans="1:1" x14ac:dyDescent="0.45">
      <c r="A13224"/>
    </row>
    <row r="13225" spans="1:1" x14ac:dyDescent="0.45">
      <c r="A13225"/>
    </row>
    <row r="13226" spans="1:1" x14ac:dyDescent="0.45">
      <c r="A13226"/>
    </row>
    <row r="13227" spans="1:1" x14ac:dyDescent="0.45">
      <c r="A13227"/>
    </row>
    <row r="13228" spans="1:1" x14ac:dyDescent="0.45">
      <c r="A13228"/>
    </row>
    <row r="13229" spans="1:1" x14ac:dyDescent="0.45">
      <c r="A13229"/>
    </row>
    <row r="13230" spans="1:1" x14ac:dyDescent="0.45">
      <c r="A13230"/>
    </row>
    <row r="13231" spans="1:1" x14ac:dyDescent="0.45">
      <c r="A13231"/>
    </row>
    <row r="13232" spans="1:1" x14ac:dyDescent="0.45">
      <c r="A13232"/>
    </row>
    <row r="13233" spans="1:1" x14ac:dyDescent="0.45">
      <c r="A13233"/>
    </row>
    <row r="13234" spans="1:1" x14ac:dyDescent="0.45">
      <c r="A13234"/>
    </row>
    <row r="13235" spans="1:1" x14ac:dyDescent="0.45">
      <c r="A13235"/>
    </row>
    <row r="13236" spans="1:1" x14ac:dyDescent="0.45">
      <c r="A13236"/>
    </row>
    <row r="13237" spans="1:1" x14ac:dyDescent="0.45">
      <c r="A13237"/>
    </row>
    <row r="13238" spans="1:1" x14ac:dyDescent="0.45">
      <c r="A13238"/>
    </row>
    <row r="13239" spans="1:1" x14ac:dyDescent="0.45">
      <c r="A13239"/>
    </row>
    <row r="13240" spans="1:1" x14ac:dyDescent="0.45">
      <c r="A13240"/>
    </row>
    <row r="13241" spans="1:1" x14ac:dyDescent="0.45">
      <c r="A13241"/>
    </row>
    <row r="13242" spans="1:1" x14ac:dyDescent="0.45">
      <c r="A13242"/>
    </row>
    <row r="13243" spans="1:1" x14ac:dyDescent="0.45">
      <c r="A13243"/>
    </row>
    <row r="13244" spans="1:1" x14ac:dyDescent="0.45">
      <c r="A13244"/>
    </row>
    <row r="13245" spans="1:1" x14ac:dyDescent="0.45">
      <c r="A13245"/>
    </row>
    <row r="13246" spans="1:1" x14ac:dyDescent="0.45">
      <c r="A13246"/>
    </row>
    <row r="13247" spans="1:1" x14ac:dyDescent="0.45">
      <c r="A13247"/>
    </row>
    <row r="13248" spans="1:1" x14ac:dyDescent="0.45">
      <c r="A13248"/>
    </row>
    <row r="13249" spans="1:1" x14ac:dyDescent="0.45">
      <c r="A13249"/>
    </row>
    <row r="13250" spans="1:1" x14ac:dyDescent="0.45">
      <c r="A13250"/>
    </row>
    <row r="13251" spans="1:1" x14ac:dyDescent="0.45">
      <c r="A13251"/>
    </row>
    <row r="13252" spans="1:1" x14ac:dyDescent="0.45">
      <c r="A13252"/>
    </row>
    <row r="13253" spans="1:1" x14ac:dyDescent="0.45">
      <c r="A13253"/>
    </row>
    <row r="13254" spans="1:1" x14ac:dyDescent="0.45">
      <c r="A13254"/>
    </row>
    <row r="13255" spans="1:1" x14ac:dyDescent="0.45">
      <c r="A13255"/>
    </row>
    <row r="13256" spans="1:1" x14ac:dyDescent="0.45">
      <c r="A13256"/>
    </row>
    <row r="13257" spans="1:1" x14ac:dyDescent="0.45">
      <c r="A13257"/>
    </row>
    <row r="13258" spans="1:1" x14ac:dyDescent="0.45">
      <c r="A13258"/>
    </row>
    <row r="13259" spans="1:1" x14ac:dyDescent="0.45">
      <c r="A13259"/>
    </row>
    <row r="13260" spans="1:1" x14ac:dyDescent="0.45">
      <c r="A13260"/>
    </row>
    <row r="13261" spans="1:1" x14ac:dyDescent="0.45">
      <c r="A13261"/>
    </row>
    <row r="13262" spans="1:1" x14ac:dyDescent="0.45">
      <c r="A13262"/>
    </row>
    <row r="13263" spans="1:1" x14ac:dyDescent="0.45">
      <c r="A13263"/>
    </row>
    <row r="13264" spans="1:1" x14ac:dyDescent="0.45">
      <c r="A13264"/>
    </row>
    <row r="13265" spans="1:1" x14ac:dyDescent="0.45">
      <c r="A13265"/>
    </row>
    <row r="13266" spans="1:1" x14ac:dyDescent="0.45">
      <c r="A13266"/>
    </row>
    <row r="13267" spans="1:1" x14ac:dyDescent="0.45">
      <c r="A13267"/>
    </row>
    <row r="13268" spans="1:1" x14ac:dyDescent="0.45">
      <c r="A13268"/>
    </row>
    <row r="13269" spans="1:1" x14ac:dyDescent="0.45">
      <c r="A13269"/>
    </row>
    <row r="13270" spans="1:1" x14ac:dyDescent="0.45">
      <c r="A13270"/>
    </row>
    <row r="13271" spans="1:1" x14ac:dyDescent="0.45">
      <c r="A13271"/>
    </row>
    <row r="13272" spans="1:1" x14ac:dyDescent="0.45">
      <c r="A13272"/>
    </row>
    <row r="13273" spans="1:1" x14ac:dyDescent="0.45">
      <c r="A13273"/>
    </row>
    <row r="13274" spans="1:1" x14ac:dyDescent="0.45">
      <c r="A13274"/>
    </row>
    <row r="13275" spans="1:1" x14ac:dyDescent="0.45">
      <c r="A13275"/>
    </row>
    <row r="13276" spans="1:1" x14ac:dyDescent="0.45">
      <c r="A13276"/>
    </row>
    <row r="13277" spans="1:1" x14ac:dyDescent="0.45">
      <c r="A13277"/>
    </row>
    <row r="13278" spans="1:1" x14ac:dyDescent="0.45">
      <c r="A13278"/>
    </row>
    <row r="13279" spans="1:1" x14ac:dyDescent="0.45">
      <c r="A13279"/>
    </row>
    <row r="13280" spans="1:1" x14ac:dyDescent="0.45">
      <c r="A13280"/>
    </row>
    <row r="13281" spans="1:1" x14ac:dyDescent="0.45">
      <c r="A13281"/>
    </row>
    <row r="13282" spans="1:1" x14ac:dyDescent="0.45">
      <c r="A13282"/>
    </row>
    <row r="13283" spans="1:1" x14ac:dyDescent="0.45">
      <c r="A13283"/>
    </row>
    <row r="13284" spans="1:1" x14ac:dyDescent="0.45">
      <c r="A13284"/>
    </row>
    <row r="13285" spans="1:1" x14ac:dyDescent="0.45">
      <c r="A13285"/>
    </row>
    <row r="13286" spans="1:1" x14ac:dyDescent="0.45">
      <c r="A13286"/>
    </row>
    <row r="13287" spans="1:1" x14ac:dyDescent="0.45">
      <c r="A13287"/>
    </row>
    <row r="13288" spans="1:1" x14ac:dyDescent="0.45">
      <c r="A13288"/>
    </row>
    <row r="13289" spans="1:1" x14ac:dyDescent="0.45">
      <c r="A13289"/>
    </row>
    <row r="13290" spans="1:1" x14ac:dyDescent="0.45">
      <c r="A13290"/>
    </row>
    <row r="13291" spans="1:1" x14ac:dyDescent="0.45">
      <c r="A13291"/>
    </row>
    <row r="13292" spans="1:1" x14ac:dyDescent="0.45">
      <c r="A13292"/>
    </row>
    <row r="13293" spans="1:1" x14ac:dyDescent="0.45">
      <c r="A13293"/>
    </row>
    <row r="13294" spans="1:1" x14ac:dyDescent="0.45">
      <c r="A13294"/>
    </row>
    <row r="13295" spans="1:1" x14ac:dyDescent="0.45">
      <c r="A13295"/>
    </row>
    <row r="13296" spans="1:1" x14ac:dyDescent="0.45">
      <c r="A13296"/>
    </row>
    <row r="13297" spans="1:1" x14ac:dyDescent="0.45">
      <c r="A13297"/>
    </row>
    <row r="13298" spans="1:1" x14ac:dyDescent="0.45">
      <c r="A13298"/>
    </row>
    <row r="13299" spans="1:1" x14ac:dyDescent="0.45">
      <c r="A13299"/>
    </row>
    <row r="13300" spans="1:1" x14ac:dyDescent="0.45">
      <c r="A13300"/>
    </row>
    <row r="13301" spans="1:1" x14ac:dyDescent="0.45">
      <c r="A13301"/>
    </row>
    <row r="13302" spans="1:1" x14ac:dyDescent="0.45">
      <c r="A13302"/>
    </row>
    <row r="13303" spans="1:1" x14ac:dyDescent="0.45">
      <c r="A13303"/>
    </row>
    <row r="13304" spans="1:1" x14ac:dyDescent="0.45">
      <c r="A13304"/>
    </row>
    <row r="13305" spans="1:1" x14ac:dyDescent="0.45">
      <c r="A13305"/>
    </row>
    <row r="13306" spans="1:1" x14ac:dyDescent="0.45">
      <c r="A13306"/>
    </row>
    <row r="13307" spans="1:1" x14ac:dyDescent="0.45">
      <c r="A13307"/>
    </row>
    <row r="13308" spans="1:1" x14ac:dyDescent="0.45">
      <c r="A13308"/>
    </row>
    <row r="13309" spans="1:1" x14ac:dyDescent="0.45">
      <c r="A13309"/>
    </row>
    <row r="13310" spans="1:1" x14ac:dyDescent="0.45">
      <c r="A13310"/>
    </row>
    <row r="13311" spans="1:1" x14ac:dyDescent="0.45">
      <c r="A13311"/>
    </row>
    <row r="13312" spans="1:1" x14ac:dyDescent="0.45">
      <c r="A13312"/>
    </row>
    <row r="13313" spans="1:1" x14ac:dyDescent="0.45">
      <c r="A13313"/>
    </row>
    <row r="13314" spans="1:1" x14ac:dyDescent="0.45">
      <c r="A13314"/>
    </row>
    <row r="13315" spans="1:1" x14ac:dyDescent="0.45">
      <c r="A13315"/>
    </row>
    <row r="13316" spans="1:1" x14ac:dyDescent="0.45">
      <c r="A13316"/>
    </row>
    <row r="13317" spans="1:1" x14ac:dyDescent="0.45">
      <c r="A13317"/>
    </row>
    <row r="13318" spans="1:1" x14ac:dyDescent="0.45">
      <c r="A13318"/>
    </row>
    <row r="13319" spans="1:1" x14ac:dyDescent="0.45">
      <c r="A13319"/>
    </row>
    <row r="13320" spans="1:1" x14ac:dyDescent="0.45">
      <c r="A13320"/>
    </row>
    <row r="13321" spans="1:1" x14ac:dyDescent="0.45">
      <c r="A13321"/>
    </row>
    <row r="13322" spans="1:1" x14ac:dyDescent="0.45">
      <c r="A13322"/>
    </row>
    <row r="13323" spans="1:1" x14ac:dyDescent="0.45">
      <c r="A13323"/>
    </row>
    <row r="13324" spans="1:1" x14ac:dyDescent="0.45">
      <c r="A13324"/>
    </row>
    <row r="13325" spans="1:1" x14ac:dyDescent="0.45">
      <c r="A13325"/>
    </row>
    <row r="13326" spans="1:1" x14ac:dyDescent="0.45">
      <c r="A13326"/>
    </row>
    <row r="13327" spans="1:1" x14ac:dyDescent="0.45">
      <c r="A13327"/>
    </row>
    <row r="13328" spans="1:1" x14ac:dyDescent="0.45">
      <c r="A13328"/>
    </row>
    <row r="13329" spans="1:1" x14ac:dyDescent="0.45">
      <c r="A13329"/>
    </row>
    <row r="13330" spans="1:1" x14ac:dyDescent="0.45">
      <c r="A13330"/>
    </row>
    <row r="13331" spans="1:1" x14ac:dyDescent="0.45">
      <c r="A13331"/>
    </row>
    <row r="13332" spans="1:1" x14ac:dyDescent="0.45">
      <c r="A13332"/>
    </row>
    <row r="13333" spans="1:1" x14ac:dyDescent="0.45">
      <c r="A13333"/>
    </row>
    <row r="13334" spans="1:1" x14ac:dyDescent="0.45">
      <c r="A13334"/>
    </row>
    <row r="13335" spans="1:1" x14ac:dyDescent="0.45">
      <c r="A13335"/>
    </row>
    <row r="13336" spans="1:1" x14ac:dyDescent="0.45">
      <c r="A13336"/>
    </row>
    <row r="13337" spans="1:1" x14ac:dyDescent="0.45">
      <c r="A13337"/>
    </row>
    <row r="13338" spans="1:1" x14ac:dyDescent="0.45">
      <c r="A13338"/>
    </row>
    <row r="13339" spans="1:1" x14ac:dyDescent="0.45">
      <c r="A13339"/>
    </row>
    <row r="13340" spans="1:1" x14ac:dyDescent="0.45">
      <c r="A13340"/>
    </row>
    <row r="13341" spans="1:1" x14ac:dyDescent="0.45">
      <c r="A13341"/>
    </row>
    <row r="13342" spans="1:1" x14ac:dyDescent="0.45">
      <c r="A13342"/>
    </row>
    <row r="13343" spans="1:1" x14ac:dyDescent="0.45">
      <c r="A13343"/>
    </row>
    <row r="13344" spans="1:1" x14ac:dyDescent="0.45">
      <c r="A13344"/>
    </row>
    <row r="13345" spans="1:1" x14ac:dyDescent="0.45">
      <c r="A13345"/>
    </row>
    <row r="13346" spans="1:1" x14ac:dyDescent="0.45">
      <c r="A13346"/>
    </row>
    <row r="13347" spans="1:1" x14ac:dyDescent="0.45">
      <c r="A13347"/>
    </row>
    <row r="13348" spans="1:1" x14ac:dyDescent="0.45">
      <c r="A13348"/>
    </row>
    <row r="13349" spans="1:1" x14ac:dyDescent="0.45">
      <c r="A13349"/>
    </row>
    <row r="13350" spans="1:1" x14ac:dyDescent="0.45">
      <c r="A13350"/>
    </row>
    <row r="13351" spans="1:1" x14ac:dyDescent="0.45">
      <c r="A13351"/>
    </row>
    <row r="13352" spans="1:1" x14ac:dyDescent="0.45">
      <c r="A13352"/>
    </row>
    <row r="13353" spans="1:1" x14ac:dyDescent="0.45">
      <c r="A13353"/>
    </row>
    <row r="13354" spans="1:1" x14ac:dyDescent="0.45">
      <c r="A13354"/>
    </row>
    <row r="13355" spans="1:1" x14ac:dyDescent="0.45">
      <c r="A13355"/>
    </row>
    <row r="13356" spans="1:1" x14ac:dyDescent="0.45">
      <c r="A13356"/>
    </row>
    <row r="13357" spans="1:1" x14ac:dyDescent="0.45">
      <c r="A13357"/>
    </row>
    <row r="13358" spans="1:1" x14ac:dyDescent="0.45">
      <c r="A13358"/>
    </row>
    <row r="13359" spans="1:1" x14ac:dyDescent="0.45">
      <c r="A13359"/>
    </row>
    <row r="13360" spans="1:1" x14ac:dyDescent="0.45">
      <c r="A13360"/>
    </row>
    <row r="13361" spans="1:1" x14ac:dyDescent="0.45">
      <c r="A13361"/>
    </row>
    <row r="13362" spans="1:1" x14ac:dyDescent="0.45">
      <c r="A13362"/>
    </row>
    <row r="13363" spans="1:1" x14ac:dyDescent="0.45">
      <c r="A13363"/>
    </row>
    <row r="13364" spans="1:1" x14ac:dyDescent="0.45">
      <c r="A13364"/>
    </row>
    <row r="13365" spans="1:1" x14ac:dyDescent="0.45">
      <c r="A13365"/>
    </row>
    <row r="13366" spans="1:1" x14ac:dyDescent="0.45">
      <c r="A13366"/>
    </row>
    <row r="13367" spans="1:1" x14ac:dyDescent="0.45">
      <c r="A13367"/>
    </row>
    <row r="13368" spans="1:1" x14ac:dyDescent="0.45">
      <c r="A13368"/>
    </row>
    <row r="13369" spans="1:1" x14ac:dyDescent="0.45">
      <c r="A13369"/>
    </row>
    <row r="13370" spans="1:1" x14ac:dyDescent="0.45">
      <c r="A13370"/>
    </row>
    <row r="13371" spans="1:1" x14ac:dyDescent="0.45">
      <c r="A13371"/>
    </row>
    <row r="13372" spans="1:1" x14ac:dyDescent="0.45">
      <c r="A13372"/>
    </row>
    <row r="13373" spans="1:1" x14ac:dyDescent="0.45">
      <c r="A13373"/>
    </row>
    <row r="13374" spans="1:1" x14ac:dyDescent="0.45">
      <c r="A13374"/>
    </row>
    <row r="13375" spans="1:1" x14ac:dyDescent="0.45">
      <c r="A13375"/>
    </row>
    <row r="13376" spans="1:1" x14ac:dyDescent="0.45">
      <c r="A13376"/>
    </row>
    <row r="13377" spans="1:1" x14ac:dyDescent="0.45">
      <c r="A13377"/>
    </row>
    <row r="13378" spans="1:1" x14ac:dyDescent="0.45">
      <c r="A13378"/>
    </row>
    <row r="13379" spans="1:1" x14ac:dyDescent="0.45">
      <c r="A13379"/>
    </row>
    <row r="13380" spans="1:1" x14ac:dyDescent="0.45">
      <c r="A13380"/>
    </row>
    <row r="13381" spans="1:1" x14ac:dyDescent="0.45">
      <c r="A13381"/>
    </row>
    <row r="13382" spans="1:1" x14ac:dyDescent="0.45">
      <c r="A13382"/>
    </row>
    <row r="13383" spans="1:1" x14ac:dyDescent="0.45">
      <c r="A13383"/>
    </row>
    <row r="13384" spans="1:1" x14ac:dyDescent="0.45">
      <c r="A13384"/>
    </row>
    <row r="13385" spans="1:1" x14ac:dyDescent="0.45">
      <c r="A13385"/>
    </row>
    <row r="13386" spans="1:1" x14ac:dyDescent="0.45">
      <c r="A13386"/>
    </row>
    <row r="13387" spans="1:1" x14ac:dyDescent="0.45">
      <c r="A13387"/>
    </row>
    <row r="13388" spans="1:1" x14ac:dyDescent="0.45">
      <c r="A13388"/>
    </row>
    <row r="13389" spans="1:1" x14ac:dyDescent="0.45">
      <c r="A13389"/>
    </row>
    <row r="13390" spans="1:1" x14ac:dyDescent="0.45">
      <c r="A13390"/>
    </row>
    <row r="13391" spans="1:1" x14ac:dyDescent="0.45">
      <c r="A13391"/>
    </row>
    <row r="13392" spans="1:1" x14ac:dyDescent="0.45">
      <c r="A13392"/>
    </row>
    <row r="13393" spans="1:1" x14ac:dyDescent="0.45">
      <c r="A13393"/>
    </row>
    <row r="13394" spans="1:1" x14ac:dyDescent="0.45">
      <c r="A13394"/>
    </row>
    <row r="13395" spans="1:1" x14ac:dyDescent="0.45">
      <c r="A13395"/>
    </row>
    <row r="13396" spans="1:1" x14ac:dyDescent="0.45">
      <c r="A13396"/>
    </row>
    <row r="13397" spans="1:1" x14ac:dyDescent="0.45">
      <c r="A13397"/>
    </row>
    <row r="13398" spans="1:1" x14ac:dyDescent="0.45">
      <c r="A13398"/>
    </row>
    <row r="13399" spans="1:1" x14ac:dyDescent="0.45">
      <c r="A13399"/>
    </row>
    <row r="13400" spans="1:1" x14ac:dyDescent="0.45">
      <c r="A13400"/>
    </row>
    <row r="13401" spans="1:1" x14ac:dyDescent="0.45">
      <c r="A13401"/>
    </row>
    <row r="13402" spans="1:1" x14ac:dyDescent="0.45">
      <c r="A13402"/>
    </row>
    <row r="13403" spans="1:1" x14ac:dyDescent="0.45">
      <c r="A13403"/>
    </row>
    <row r="13404" spans="1:1" x14ac:dyDescent="0.45">
      <c r="A13404"/>
    </row>
    <row r="13405" spans="1:1" x14ac:dyDescent="0.45">
      <c r="A13405"/>
    </row>
    <row r="13406" spans="1:1" x14ac:dyDescent="0.45">
      <c r="A13406"/>
    </row>
    <row r="13407" spans="1:1" x14ac:dyDescent="0.45">
      <c r="A13407"/>
    </row>
    <row r="13408" spans="1:1" x14ac:dyDescent="0.45">
      <c r="A13408"/>
    </row>
    <row r="13409" spans="1:1" x14ac:dyDescent="0.45">
      <c r="A13409"/>
    </row>
    <row r="13410" spans="1:1" x14ac:dyDescent="0.45">
      <c r="A13410"/>
    </row>
    <row r="13411" spans="1:1" x14ac:dyDescent="0.45">
      <c r="A13411"/>
    </row>
    <row r="13412" spans="1:1" x14ac:dyDescent="0.45">
      <c r="A13412"/>
    </row>
    <row r="13413" spans="1:1" x14ac:dyDescent="0.45">
      <c r="A13413"/>
    </row>
    <row r="13414" spans="1:1" x14ac:dyDescent="0.45">
      <c r="A13414"/>
    </row>
    <row r="13415" spans="1:1" x14ac:dyDescent="0.45">
      <c r="A13415"/>
    </row>
    <row r="13416" spans="1:1" x14ac:dyDescent="0.45">
      <c r="A13416"/>
    </row>
    <row r="13417" spans="1:1" x14ac:dyDescent="0.45">
      <c r="A13417"/>
    </row>
    <row r="13418" spans="1:1" x14ac:dyDescent="0.45">
      <c r="A13418"/>
    </row>
    <row r="13419" spans="1:1" x14ac:dyDescent="0.45">
      <c r="A13419"/>
    </row>
    <row r="13420" spans="1:1" x14ac:dyDescent="0.45">
      <c r="A13420"/>
    </row>
    <row r="13421" spans="1:1" x14ac:dyDescent="0.45">
      <c r="A13421"/>
    </row>
    <row r="13422" spans="1:1" x14ac:dyDescent="0.45">
      <c r="A13422"/>
    </row>
    <row r="13423" spans="1:1" x14ac:dyDescent="0.45">
      <c r="A13423"/>
    </row>
    <row r="13424" spans="1:1" x14ac:dyDescent="0.45">
      <c r="A13424"/>
    </row>
    <row r="13425" spans="1:1" x14ac:dyDescent="0.45">
      <c r="A13425"/>
    </row>
    <row r="13426" spans="1:1" x14ac:dyDescent="0.45">
      <c r="A13426"/>
    </row>
    <row r="13427" spans="1:1" x14ac:dyDescent="0.45">
      <c r="A13427"/>
    </row>
    <row r="13428" spans="1:1" x14ac:dyDescent="0.45">
      <c r="A13428"/>
    </row>
    <row r="13429" spans="1:1" x14ac:dyDescent="0.45">
      <c r="A13429"/>
    </row>
    <row r="13430" spans="1:1" x14ac:dyDescent="0.45">
      <c r="A13430"/>
    </row>
    <row r="13431" spans="1:1" x14ac:dyDescent="0.45">
      <c r="A13431"/>
    </row>
    <row r="13432" spans="1:1" x14ac:dyDescent="0.45">
      <c r="A13432"/>
    </row>
    <row r="13433" spans="1:1" x14ac:dyDescent="0.45">
      <c r="A13433"/>
    </row>
    <row r="13434" spans="1:1" x14ac:dyDescent="0.45">
      <c r="A13434"/>
    </row>
    <row r="13435" spans="1:1" x14ac:dyDescent="0.45">
      <c r="A13435"/>
    </row>
    <row r="13436" spans="1:1" x14ac:dyDescent="0.45">
      <c r="A13436"/>
    </row>
    <row r="13437" spans="1:1" x14ac:dyDescent="0.45">
      <c r="A13437"/>
    </row>
    <row r="13438" spans="1:1" x14ac:dyDescent="0.45">
      <c r="A13438"/>
    </row>
    <row r="13439" spans="1:1" x14ac:dyDescent="0.45">
      <c r="A13439"/>
    </row>
    <row r="13440" spans="1:1" x14ac:dyDescent="0.45">
      <c r="A13440"/>
    </row>
    <row r="13441" spans="1:1" x14ac:dyDescent="0.45">
      <c r="A13441"/>
    </row>
    <row r="13442" spans="1:1" x14ac:dyDescent="0.45">
      <c r="A13442"/>
    </row>
    <row r="13443" spans="1:1" x14ac:dyDescent="0.45">
      <c r="A13443"/>
    </row>
    <row r="13444" spans="1:1" x14ac:dyDescent="0.45">
      <c r="A13444"/>
    </row>
    <row r="13445" spans="1:1" x14ac:dyDescent="0.45">
      <c r="A13445"/>
    </row>
    <row r="13446" spans="1:1" x14ac:dyDescent="0.45">
      <c r="A13446"/>
    </row>
    <row r="13447" spans="1:1" x14ac:dyDescent="0.45">
      <c r="A13447"/>
    </row>
    <row r="13448" spans="1:1" x14ac:dyDescent="0.45">
      <c r="A13448"/>
    </row>
    <row r="13449" spans="1:1" x14ac:dyDescent="0.45">
      <c r="A13449"/>
    </row>
    <row r="13450" spans="1:1" x14ac:dyDescent="0.45">
      <c r="A13450"/>
    </row>
    <row r="13451" spans="1:1" x14ac:dyDescent="0.45">
      <c r="A13451"/>
    </row>
    <row r="13452" spans="1:1" x14ac:dyDescent="0.45">
      <c r="A13452"/>
    </row>
    <row r="13453" spans="1:1" x14ac:dyDescent="0.45">
      <c r="A13453"/>
    </row>
    <row r="13454" spans="1:1" x14ac:dyDescent="0.45">
      <c r="A13454"/>
    </row>
    <row r="13455" spans="1:1" x14ac:dyDescent="0.45">
      <c r="A13455"/>
    </row>
    <row r="13456" spans="1:1" x14ac:dyDescent="0.45">
      <c r="A13456"/>
    </row>
    <row r="13457" spans="1:1" x14ac:dyDescent="0.45">
      <c r="A13457"/>
    </row>
    <row r="13458" spans="1:1" x14ac:dyDescent="0.45">
      <c r="A13458"/>
    </row>
    <row r="13459" spans="1:1" x14ac:dyDescent="0.45">
      <c r="A13459"/>
    </row>
    <row r="13460" spans="1:1" x14ac:dyDescent="0.45">
      <c r="A13460"/>
    </row>
    <row r="13461" spans="1:1" x14ac:dyDescent="0.45">
      <c r="A13461"/>
    </row>
    <row r="13462" spans="1:1" x14ac:dyDescent="0.45">
      <c r="A13462"/>
    </row>
    <row r="13463" spans="1:1" x14ac:dyDescent="0.45">
      <c r="A13463"/>
    </row>
    <row r="13464" spans="1:1" x14ac:dyDescent="0.45">
      <c r="A13464"/>
    </row>
    <row r="13465" spans="1:1" x14ac:dyDescent="0.45">
      <c r="A13465"/>
    </row>
    <row r="13466" spans="1:1" x14ac:dyDescent="0.45">
      <c r="A13466"/>
    </row>
    <row r="13467" spans="1:1" x14ac:dyDescent="0.45">
      <c r="A13467"/>
    </row>
    <row r="13468" spans="1:1" x14ac:dyDescent="0.45">
      <c r="A13468"/>
    </row>
    <row r="13469" spans="1:1" x14ac:dyDescent="0.45">
      <c r="A13469"/>
    </row>
    <row r="13470" spans="1:1" x14ac:dyDescent="0.45">
      <c r="A13470"/>
    </row>
    <row r="13471" spans="1:1" x14ac:dyDescent="0.45">
      <c r="A13471"/>
    </row>
    <row r="13472" spans="1:1" x14ac:dyDescent="0.45">
      <c r="A13472"/>
    </row>
    <row r="13473" spans="1:1" x14ac:dyDescent="0.45">
      <c r="A13473"/>
    </row>
    <row r="13474" spans="1:1" x14ac:dyDescent="0.45">
      <c r="A13474"/>
    </row>
    <row r="13475" spans="1:1" x14ac:dyDescent="0.45">
      <c r="A13475"/>
    </row>
    <row r="13476" spans="1:1" x14ac:dyDescent="0.45">
      <c r="A13476"/>
    </row>
    <row r="13477" spans="1:1" x14ac:dyDescent="0.45">
      <c r="A13477"/>
    </row>
    <row r="13478" spans="1:1" x14ac:dyDescent="0.45">
      <c r="A13478"/>
    </row>
    <row r="13479" spans="1:1" x14ac:dyDescent="0.45">
      <c r="A13479"/>
    </row>
    <row r="13480" spans="1:1" x14ac:dyDescent="0.45">
      <c r="A13480"/>
    </row>
    <row r="13481" spans="1:1" x14ac:dyDescent="0.45">
      <c r="A13481"/>
    </row>
    <row r="13482" spans="1:1" x14ac:dyDescent="0.45">
      <c r="A13482"/>
    </row>
    <row r="13483" spans="1:1" x14ac:dyDescent="0.45">
      <c r="A13483"/>
    </row>
    <row r="13484" spans="1:1" x14ac:dyDescent="0.45">
      <c r="A13484"/>
    </row>
    <row r="13485" spans="1:1" x14ac:dyDescent="0.45">
      <c r="A13485"/>
    </row>
    <row r="13486" spans="1:1" x14ac:dyDescent="0.45">
      <c r="A13486"/>
    </row>
    <row r="13487" spans="1:1" x14ac:dyDescent="0.45">
      <c r="A13487"/>
    </row>
    <row r="13488" spans="1:1" x14ac:dyDescent="0.45">
      <c r="A13488"/>
    </row>
    <row r="13489" spans="1:1" x14ac:dyDescent="0.45">
      <c r="A13489"/>
    </row>
    <row r="13490" spans="1:1" x14ac:dyDescent="0.45">
      <c r="A13490"/>
    </row>
    <row r="13491" spans="1:1" x14ac:dyDescent="0.45">
      <c r="A13491"/>
    </row>
    <row r="13492" spans="1:1" x14ac:dyDescent="0.45">
      <c r="A13492"/>
    </row>
    <row r="13493" spans="1:1" x14ac:dyDescent="0.45">
      <c r="A13493"/>
    </row>
    <row r="13494" spans="1:1" x14ac:dyDescent="0.45">
      <c r="A13494"/>
    </row>
    <row r="13495" spans="1:1" x14ac:dyDescent="0.45">
      <c r="A13495"/>
    </row>
    <row r="13496" spans="1:1" x14ac:dyDescent="0.45">
      <c r="A13496"/>
    </row>
    <row r="13497" spans="1:1" x14ac:dyDescent="0.45">
      <c r="A13497"/>
    </row>
    <row r="13498" spans="1:1" x14ac:dyDescent="0.45">
      <c r="A13498"/>
    </row>
    <row r="13499" spans="1:1" x14ac:dyDescent="0.45">
      <c r="A13499"/>
    </row>
    <row r="13500" spans="1:1" x14ac:dyDescent="0.45">
      <c r="A13500"/>
    </row>
    <row r="13501" spans="1:1" x14ac:dyDescent="0.45">
      <c r="A13501"/>
    </row>
    <row r="13502" spans="1:1" x14ac:dyDescent="0.45">
      <c r="A13502"/>
    </row>
    <row r="13503" spans="1:1" x14ac:dyDescent="0.45">
      <c r="A13503"/>
    </row>
    <row r="13504" spans="1:1" x14ac:dyDescent="0.45">
      <c r="A13504"/>
    </row>
    <row r="13505" spans="1:1" x14ac:dyDescent="0.45">
      <c r="A13505"/>
    </row>
    <row r="13506" spans="1:1" x14ac:dyDescent="0.45">
      <c r="A13506"/>
    </row>
    <row r="13507" spans="1:1" x14ac:dyDescent="0.45">
      <c r="A13507"/>
    </row>
    <row r="13508" spans="1:1" x14ac:dyDescent="0.45">
      <c r="A13508"/>
    </row>
    <row r="13509" spans="1:1" x14ac:dyDescent="0.45">
      <c r="A13509"/>
    </row>
    <row r="13510" spans="1:1" x14ac:dyDescent="0.45">
      <c r="A13510"/>
    </row>
    <row r="13511" spans="1:1" x14ac:dyDescent="0.45">
      <c r="A13511"/>
    </row>
    <row r="13512" spans="1:1" x14ac:dyDescent="0.45">
      <c r="A13512"/>
    </row>
    <row r="13513" spans="1:1" x14ac:dyDescent="0.45">
      <c r="A13513"/>
    </row>
    <row r="13514" spans="1:1" x14ac:dyDescent="0.45">
      <c r="A13514"/>
    </row>
    <row r="13515" spans="1:1" x14ac:dyDescent="0.45">
      <c r="A13515"/>
    </row>
    <row r="13516" spans="1:1" x14ac:dyDescent="0.45">
      <c r="A13516"/>
    </row>
    <row r="13517" spans="1:1" x14ac:dyDescent="0.45">
      <c r="A13517"/>
    </row>
    <row r="13518" spans="1:1" x14ac:dyDescent="0.45">
      <c r="A13518"/>
    </row>
    <row r="13519" spans="1:1" x14ac:dyDescent="0.45">
      <c r="A13519"/>
    </row>
    <row r="13520" spans="1:1" x14ac:dyDescent="0.45">
      <c r="A13520"/>
    </row>
    <row r="13521" spans="1:1" x14ac:dyDescent="0.45">
      <c r="A13521"/>
    </row>
    <row r="13522" spans="1:1" x14ac:dyDescent="0.45">
      <c r="A13522"/>
    </row>
    <row r="13523" spans="1:1" x14ac:dyDescent="0.45">
      <c r="A13523"/>
    </row>
    <row r="13524" spans="1:1" x14ac:dyDescent="0.45">
      <c r="A13524"/>
    </row>
    <row r="13525" spans="1:1" x14ac:dyDescent="0.45">
      <c r="A13525"/>
    </row>
    <row r="13526" spans="1:1" x14ac:dyDescent="0.45">
      <c r="A13526"/>
    </row>
    <row r="13527" spans="1:1" x14ac:dyDescent="0.45">
      <c r="A13527"/>
    </row>
    <row r="13528" spans="1:1" x14ac:dyDescent="0.45">
      <c r="A13528"/>
    </row>
    <row r="13529" spans="1:1" x14ac:dyDescent="0.45">
      <c r="A13529"/>
    </row>
    <row r="13530" spans="1:1" x14ac:dyDescent="0.45">
      <c r="A13530"/>
    </row>
    <row r="13531" spans="1:1" x14ac:dyDescent="0.45">
      <c r="A13531"/>
    </row>
    <row r="13532" spans="1:1" x14ac:dyDescent="0.45">
      <c r="A13532"/>
    </row>
    <row r="13533" spans="1:1" x14ac:dyDescent="0.45">
      <c r="A13533"/>
    </row>
    <row r="13534" spans="1:1" x14ac:dyDescent="0.45">
      <c r="A13534"/>
    </row>
    <row r="13535" spans="1:1" x14ac:dyDescent="0.45">
      <c r="A13535"/>
    </row>
    <row r="13536" spans="1:1" x14ac:dyDescent="0.45">
      <c r="A13536"/>
    </row>
    <row r="13537" spans="1:1" x14ac:dyDescent="0.45">
      <c r="A13537"/>
    </row>
    <row r="13538" spans="1:1" x14ac:dyDescent="0.45">
      <c r="A13538"/>
    </row>
    <row r="13539" spans="1:1" x14ac:dyDescent="0.45">
      <c r="A13539"/>
    </row>
    <row r="13540" spans="1:1" x14ac:dyDescent="0.45">
      <c r="A13540"/>
    </row>
    <row r="13541" spans="1:1" x14ac:dyDescent="0.45">
      <c r="A13541"/>
    </row>
    <row r="13542" spans="1:1" x14ac:dyDescent="0.45">
      <c r="A13542"/>
    </row>
    <row r="13543" spans="1:1" x14ac:dyDescent="0.45">
      <c r="A13543"/>
    </row>
    <row r="13544" spans="1:1" x14ac:dyDescent="0.45">
      <c r="A13544"/>
    </row>
    <row r="13545" spans="1:1" x14ac:dyDescent="0.45">
      <c r="A13545"/>
    </row>
    <row r="13546" spans="1:1" x14ac:dyDescent="0.45">
      <c r="A13546"/>
    </row>
    <row r="13547" spans="1:1" x14ac:dyDescent="0.45">
      <c r="A13547"/>
    </row>
    <row r="13548" spans="1:1" x14ac:dyDescent="0.45">
      <c r="A13548"/>
    </row>
    <row r="13549" spans="1:1" x14ac:dyDescent="0.45">
      <c r="A13549"/>
    </row>
    <row r="13550" spans="1:1" x14ac:dyDescent="0.45">
      <c r="A13550"/>
    </row>
    <row r="13551" spans="1:1" x14ac:dyDescent="0.45">
      <c r="A13551"/>
    </row>
    <row r="13552" spans="1:1" x14ac:dyDescent="0.45">
      <c r="A13552"/>
    </row>
    <row r="13553" spans="1:1" x14ac:dyDescent="0.45">
      <c r="A13553"/>
    </row>
    <row r="13554" spans="1:1" x14ac:dyDescent="0.45">
      <c r="A13554"/>
    </row>
    <row r="13555" spans="1:1" x14ac:dyDescent="0.45">
      <c r="A13555"/>
    </row>
    <row r="13556" spans="1:1" x14ac:dyDescent="0.45">
      <c r="A13556"/>
    </row>
    <row r="13557" spans="1:1" x14ac:dyDescent="0.45">
      <c r="A13557"/>
    </row>
    <row r="13558" spans="1:1" x14ac:dyDescent="0.45">
      <c r="A13558"/>
    </row>
    <row r="13559" spans="1:1" x14ac:dyDescent="0.45">
      <c r="A13559"/>
    </row>
    <row r="13560" spans="1:1" x14ac:dyDescent="0.45">
      <c r="A13560"/>
    </row>
    <row r="13561" spans="1:1" x14ac:dyDescent="0.45">
      <c r="A13561"/>
    </row>
    <row r="13562" spans="1:1" x14ac:dyDescent="0.45">
      <c r="A13562"/>
    </row>
    <row r="13563" spans="1:1" x14ac:dyDescent="0.45">
      <c r="A13563"/>
    </row>
    <row r="13564" spans="1:1" x14ac:dyDescent="0.45">
      <c r="A13564"/>
    </row>
    <row r="13565" spans="1:1" x14ac:dyDescent="0.45">
      <c r="A13565"/>
    </row>
    <row r="13566" spans="1:1" x14ac:dyDescent="0.45">
      <c r="A13566"/>
    </row>
    <row r="13567" spans="1:1" x14ac:dyDescent="0.45">
      <c r="A13567"/>
    </row>
    <row r="13568" spans="1:1" x14ac:dyDescent="0.45">
      <c r="A13568"/>
    </row>
    <row r="13569" spans="1:1" x14ac:dyDescent="0.45">
      <c r="A13569"/>
    </row>
    <row r="13570" spans="1:1" x14ac:dyDescent="0.45">
      <c r="A13570"/>
    </row>
    <row r="13571" spans="1:1" x14ac:dyDescent="0.45">
      <c r="A13571"/>
    </row>
    <row r="13572" spans="1:1" x14ac:dyDescent="0.45">
      <c r="A13572"/>
    </row>
    <row r="13573" spans="1:1" x14ac:dyDescent="0.45">
      <c r="A13573"/>
    </row>
    <row r="13574" spans="1:1" x14ac:dyDescent="0.45">
      <c r="A13574"/>
    </row>
    <row r="13575" spans="1:1" x14ac:dyDescent="0.45">
      <c r="A13575"/>
    </row>
    <row r="13576" spans="1:1" x14ac:dyDescent="0.45">
      <c r="A13576"/>
    </row>
    <row r="13577" spans="1:1" x14ac:dyDescent="0.45">
      <c r="A13577"/>
    </row>
    <row r="13578" spans="1:1" x14ac:dyDescent="0.45">
      <c r="A13578"/>
    </row>
    <row r="13579" spans="1:1" x14ac:dyDescent="0.45">
      <c r="A13579"/>
    </row>
    <row r="13580" spans="1:1" x14ac:dyDescent="0.45">
      <c r="A13580"/>
    </row>
    <row r="13581" spans="1:1" x14ac:dyDescent="0.45">
      <c r="A13581"/>
    </row>
    <row r="13582" spans="1:1" x14ac:dyDescent="0.45">
      <c r="A13582"/>
    </row>
    <row r="13583" spans="1:1" x14ac:dyDescent="0.45">
      <c r="A13583"/>
    </row>
    <row r="13584" spans="1:1" x14ac:dyDescent="0.45">
      <c r="A13584"/>
    </row>
    <row r="13585" spans="1:1" x14ac:dyDescent="0.45">
      <c r="A13585"/>
    </row>
    <row r="13586" spans="1:1" x14ac:dyDescent="0.45">
      <c r="A13586"/>
    </row>
    <row r="13587" spans="1:1" x14ac:dyDescent="0.45">
      <c r="A13587"/>
    </row>
    <row r="13588" spans="1:1" x14ac:dyDescent="0.45">
      <c r="A13588"/>
    </row>
    <row r="13589" spans="1:1" x14ac:dyDescent="0.45">
      <c r="A13589"/>
    </row>
    <row r="13590" spans="1:1" x14ac:dyDescent="0.45">
      <c r="A13590"/>
    </row>
    <row r="13591" spans="1:1" x14ac:dyDescent="0.45">
      <c r="A13591"/>
    </row>
    <row r="13592" spans="1:1" x14ac:dyDescent="0.45">
      <c r="A13592"/>
    </row>
    <row r="13593" spans="1:1" x14ac:dyDescent="0.45">
      <c r="A13593"/>
    </row>
    <row r="13594" spans="1:1" x14ac:dyDescent="0.45">
      <c r="A13594"/>
    </row>
    <row r="13595" spans="1:1" x14ac:dyDescent="0.45">
      <c r="A13595"/>
    </row>
    <row r="13596" spans="1:1" x14ac:dyDescent="0.45">
      <c r="A13596"/>
    </row>
    <row r="13597" spans="1:1" x14ac:dyDescent="0.45">
      <c r="A13597"/>
    </row>
    <row r="13598" spans="1:1" x14ac:dyDescent="0.45">
      <c r="A13598"/>
    </row>
    <row r="13599" spans="1:1" x14ac:dyDescent="0.45">
      <c r="A13599"/>
    </row>
    <row r="13600" spans="1:1" x14ac:dyDescent="0.45">
      <c r="A13600"/>
    </row>
    <row r="13601" spans="1:1" x14ac:dyDescent="0.45">
      <c r="A13601"/>
    </row>
    <row r="13602" spans="1:1" x14ac:dyDescent="0.45">
      <c r="A13602"/>
    </row>
    <row r="13603" spans="1:1" x14ac:dyDescent="0.45">
      <c r="A13603"/>
    </row>
    <row r="13604" spans="1:1" x14ac:dyDescent="0.45">
      <c r="A13604"/>
    </row>
    <row r="13605" spans="1:1" x14ac:dyDescent="0.45">
      <c r="A13605"/>
    </row>
    <row r="13606" spans="1:1" x14ac:dyDescent="0.45">
      <c r="A13606"/>
    </row>
    <row r="13607" spans="1:1" x14ac:dyDescent="0.45">
      <c r="A13607"/>
    </row>
    <row r="13608" spans="1:1" x14ac:dyDescent="0.45">
      <c r="A13608"/>
    </row>
    <row r="13609" spans="1:1" x14ac:dyDescent="0.45">
      <c r="A13609"/>
    </row>
    <row r="13610" spans="1:1" x14ac:dyDescent="0.45">
      <c r="A13610"/>
    </row>
    <row r="13611" spans="1:1" x14ac:dyDescent="0.45">
      <c r="A13611"/>
    </row>
    <row r="13612" spans="1:1" x14ac:dyDescent="0.45">
      <c r="A13612"/>
    </row>
    <row r="13613" spans="1:1" x14ac:dyDescent="0.45">
      <c r="A13613"/>
    </row>
    <row r="13614" spans="1:1" x14ac:dyDescent="0.45">
      <c r="A13614"/>
    </row>
    <row r="13615" spans="1:1" x14ac:dyDescent="0.45">
      <c r="A13615"/>
    </row>
    <row r="13616" spans="1:1" x14ac:dyDescent="0.45">
      <c r="A13616"/>
    </row>
    <row r="13617" spans="1:1" x14ac:dyDescent="0.45">
      <c r="A13617"/>
    </row>
    <row r="13618" spans="1:1" x14ac:dyDescent="0.45">
      <c r="A13618"/>
    </row>
    <row r="13619" spans="1:1" x14ac:dyDescent="0.45">
      <c r="A13619"/>
    </row>
    <row r="13620" spans="1:1" x14ac:dyDescent="0.45">
      <c r="A13620"/>
    </row>
    <row r="13621" spans="1:1" x14ac:dyDescent="0.45">
      <c r="A13621"/>
    </row>
    <row r="13622" spans="1:1" x14ac:dyDescent="0.45">
      <c r="A13622"/>
    </row>
    <row r="13623" spans="1:1" x14ac:dyDescent="0.45">
      <c r="A13623"/>
    </row>
    <row r="13624" spans="1:1" x14ac:dyDescent="0.45">
      <c r="A13624"/>
    </row>
    <row r="13625" spans="1:1" x14ac:dyDescent="0.45">
      <c r="A13625"/>
    </row>
    <row r="13626" spans="1:1" x14ac:dyDescent="0.45">
      <c r="A13626"/>
    </row>
    <row r="13627" spans="1:1" x14ac:dyDescent="0.45">
      <c r="A13627"/>
    </row>
    <row r="13628" spans="1:1" x14ac:dyDescent="0.45">
      <c r="A13628"/>
    </row>
    <row r="13629" spans="1:1" x14ac:dyDescent="0.45">
      <c r="A13629"/>
    </row>
    <row r="13630" spans="1:1" x14ac:dyDescent="0.45">
      <c r="A13630"/>
    </row>
    <row r="13631" spans="1:1" x14ac:dyDescent="0.45">
      <c r="A13631"/>
    </row>
    <row r="13632" spans="1:1" x14ac:dyDescent="0.45">
      <c r="A13632"/>
    </row>
    <row r="13633" spans="1:1" x14ac:dyDescent="0.45">
      <c r="A13633"/>
    </row>
    <row r="13634" spans="1:1" x14ac:dyDescent="0.45">
      <c r="A13634"/>
    </row>
    <row r="13635" spans="1:1" x14ac:dyDescent="0.45">
      <c r="A13635"/>
    </row>
    <row r="13636" spans="1:1" x14ac:dyDescent="0.45">
      <c r="A13636"/>
    </row>
    <row r="13637" spans="1:1" x14ac:dyDescent="0.45">
      <c r="A13637"/>
    </row>
    <row r="13638" spans="1:1" x14ac:dyDescent="0.45">
      <c r="A13638"/>
    </row>
    <row r="13639" spans="1:1" x14ac:dyDescent="0.45">
      <c r="A13639"/>
    </row>
    <row r="13640" spans="1:1" x14ac:dyDescent="0.45">
      <c r="A13640"/>
    </row>
    <row r="13641" spans="1:1" x14ac:dyDescent="0.45">
      <c r="A13641"/>
    </row>
    <row r="13642" spans="1:1" x14ac:dyDescent="0.45">
      <c r="A13642"/>
    </row>
    <row r="13643" spans="1:1" x14ac:dyDescent="0.45">
      <c r="A13643"/>
    </row>
    <row r="13644" spans="1:1" x14ac:dyDescent="0.45">
      <c r="A13644"/>
    </row>
    <row r="13645" spans="1:1" x14ac:dyDescent="0.45">
      <c r="A13645"/>
    </row>
    <row r="13646" spans="1:1" x14ac:dyDescent="0.45">
      <c r="A13646"/>
    </row>
    <row r="13647" spans="1:1" x14ac:dyDescent="0.45">
      <c r="A13647"/>
    </row>
    <row r="13648" spans="1:1" x14ac:dyDescent="0.45">
      <c r="A13648"/>
    </row>
    <row r="13649" spans="1:1" x14ac:dyDescent="0.45">
      <c r="A13649"/>
    </row>
    <row r="13650" spans="1:1" x14ac:dyDescent="0.45">
      <c r="A13650"/>
    </row>
    <row r="13651" spans="1:1" x14ac:dyDescent="0.45">
      <c r="A13651"/>
    </row>
    <row r="13652" spans="1:1" x14ac:dyDescent="0.45">
      <c r="A13652"/>
    </row>
    <row r="13653" spans="1:1" x14ac:dyDescent="0.45">
      <c r="A13653"/>
    </row>
    <row r="13654" spans="1:1" x14ac:dyDescent="0.45">
      <c r="A13654"/>
    </row>
    <row r="13655" spans="1:1" x14ac:dyDescent="0.45">
      <c r="A13655"/>
    </row>
    <row r="13656" spans="1:1" x14ac:dyDescent="0.45">
      <c r="A13656"/>
    </row>
    <row r="13657" spans="1:1" x14ac:dyDescent="0.45">
      <c r="A13657"/>
    </row>
    <row r="13658" spans="1:1" x14ac:dyDescent="0.45">
      <c r="A13658"/>
    </row>
    <row r="13659" spans="1:1" x14ac:dyDescent="0.45">
      <c r="A13659"/>
    </row>
    <row r="13660" spans="1:1" x14ac:dyDescent="0.45">
      <c r="A13660"/>
    </row>
    <row r="13661" spans="1:1" x14ac:dyDescent="0.45">
      <c r="A13661"/>
    </row>
    <row r="13662" spans="1:1" x14ac:dyDescent="0.45">
      <c r="A13662"/>
    </row>
    <row r="13663" spans="1:1" x14ac:dyDescent="0.45">
      <c r="A13663"/>
    </row>
    <row r="13664" spans="1:1" x14ac:dyDescent="0.45">
      <c r="A13664"/>
    </row>
    <row r="13665" spans="1:1" x14ac:dyDescent="0.45">
      <c r="A13665"/>
    </row>
    <row r="13666" spans="1:1" x14ac:dyDescent="0.45">
      <c r="A13666"/>
    </row>
    <row r="13667" spans="1:1" x14ac:dyDescent="0.45">
      <c r="A13667"/>
    </row>
    <row r="13668" spans="1:1" x14ac:dyDescent="0.45">
      <c r="A13668"/>
    </row>
    <row r="13669" spans="1:1" x14ac:dyDescent="0.45">
      <c r="A13669"/>
    </row>
    <row r="13670" spans="1:1" x14ac:dyDescent="0.45">
      <c r="A13670"/>
    </row>
    <row r="13671" spans="1:1" x14ac:dyDescent="0.45">
      <c r="A13671"/>
    </row>
    <row r="13672" spans="1:1" x14ac:dyDescent="0.45">
      <c r="A13672"/>
    </row>
    <row r="13673" spans="1:1" x14ac:dyDescent="0.45">
      <c r="A13673"/>
    </row>
    <row r="13674" spans="1:1" x14ac:dyDescent="0.45">
      <c r="A13674"/>
    </row>
    <row r="13675" spans="1:1" x14ac:dyDescent="0.45">
      <c r="A13675"/>
    </row>
    <row r="13676" spans="1:1" x14ac:dyDescent="0.45">
      <c r="A13676"/>
    </row>
    <row r="13677" spans="1:1" x14ac:dyDescent="0.45">
      <c r="A13677"/>
    </row>
    <row r="13678" spans="1:1" x14ac:dyDescent="0.45">
      <c r="A13678"/>
    </row>
    <row r="13679" spans="1:1" x14ac:dyDescent="0.45">
      <c r="A13679"/>
    </row>
    <row r="13680" spans="1:1" x14ac:dyDescent="0.45">
      <c r="A13680"/>
    </row>
    <row r="13681" spans="1:1" x14ac:dyDescent="0.45">
      <c r="A13681"/>
    </row>
    <row r="13682" spans="1:1" x14ac:dyDescent="0.45">
      <c r="A13682"/>
    </row>
    <row r="13683" spans="1:1" x14ac:dyDescent="0.45">
      <c r="A13683"/>
    </row>
    <row r="13684" spans="1:1" x14ac:dyDescent="0.45">
      <c r="A13684"/>
    </row>
    <row r="13685" spans="1:1" x14ac:dyDescent="0.45">
      <c r="A13685"/>
    </row>
    <row r="13686" spans="1:1" x14ac:dyDescent="0.45">
      <c r="A13686"/>
    </row>
    <row r="13687" spans="1:1" x14ac:dyDescent="0.45">
      <c r="A13687"/>
    </row>
    <row r="13688" spans="1:1" x14ac:dyDescent="0.45">
      <c r="A13688"/>
    </row>
    <row r="13689" spans="1:1" x14ac:dyDescent="0.45">
      <c r="A13689"/>
    </row>
    <row r="13690" spans="1:1" x14ac:dyDescent="0.45">
      <c r="A13690"/>
    </row>
    <row r="13691" spans="1:1" x14ac:dyDescent="0.45">
      <c r="A13691"/>
    </row>
    <row r="13692" spans="1:1" x14ac:dyDescent="0.45">
      <c r="A13692"/>
    </row>
    <row r="13693" spans="1:1" x14ac:dyDescent="0.45">
      <c r="A13693"/>
    </row>
    <row r="13694" spans="1:1" x14ac:dyDescent="0.45">
      <c r="A13694"/>
    </row>
    <row r="13695" spans="1:1" x14ac:dyDescent="0.45">
      <c r="A13695"/>
    </row>
    <row r="13696" spans="1:1" x14ac:dyDescent="0.45">
      <c r="A13696"/>
    </row>
    <row r="13697" spans="1:1" x14ac:dyDescent="0.45">
      <c r="A13697"/>
    </row>
    <row r="13698" spans="1:1" x14ac:dyDescent="0.45">
      <c r="A13698"/>
    </row>
    <row r="13699" spans="1:1" x14ac:dyDescent="0.45">
      <c r="A13699"/>
    </row>
    <row r="13700" spans="1:1" x14ac:dyDescent="0.45">
      <c r="A13700"/>
    </row>
    <row r="13701" spans="1:1" x14ac:dyDescent="0.45">
      <c r="A13701"/>
    </row>
    <row r="13702" spans="1:1" x14ac:dyDescent="0.45">
      <c r="A13702"/>
    </row>
    <row r="13703" spans="1:1" x14ac:dyDescent="0.45">
      <c r="A13703"/>
    </row>
    <row r="13704" spans="1:1" x14ac:dyDescent="0.45">
      <c r="A13704"/>
    </row>
    <row r="13705" spans="1:1" x14ac:dyDescent="0.45">
      <c r="A13705"/>
    </row>
    <row r="13706" spans="1:1" x14ac:dyDescent="0.45">
      <c r="A13706"/>
    </row>
    <row r="13707" spans="1:1" x14ac:dyDescent="0.45">
      <c r="A13707"/>
    </row>
    <row r="13708" spans="1:1" x14ac:dyDescent="0.45">
      <c r="A13708"/>
    </row>
    <row r="13709" spans="1:1" x14ac:dyDescent="0.45">
      <c r="A13709"/>
    </row>
    <row r="13710" spans="1:1" x14ac:dyDescent="0.45">
      <c r="A13710"/>
    </row>
    <row r="13711" spans="1:1" x14ac:dyDescent="0.45">
      <c r="A13711"/>
    </row>
    <row r="13712" spans="1:1" x14ac:dyDescent="0.45">
      <c r="A13712"/>
    </row>
    <row r="13713" spans="1:1" x14ac:dyDescent="0.45">
      <c r="A13713"/>
    </row>
    <row r="13714" spans="1:1" x14ac:dyDescent="0.45">
      <c r="A13714"/>
    </row>
    <row r="13715" spans="1:1" x14ac:dyDescent="0.45">
      <c r="A13715"/>
    </row>
    <row r="13716" spans="1:1" x14ac:dyDescent="0.45">
      <c r="A13716"/>
    </row>
    <row r="13717" spans="1:1" x14ac:dyDescent="0.45">
      <c r="A13717"/>
    </row>
    <row r="13718" spans="1:1" x14ac:dyDescent="0.45">
      <c r="A13718"/>
    </row>
    <row r="13719" spans="1:1" x14ac:dyDescent="0.45">
      <c r="A13719"/>
    </row>
    <row r="13720" spans="1:1" x14ac:dyDescent="0.45">
      <c r="A13720"/>
    </row>
    <row r="13721" spans="1:1" x14ac:dyDescent="0.45">
      <c r="A13721"/>
    </row>
    <row r="13722" spans="1:1" x14ac:dyDescent="0.45">
      <c r="A13722"/>
    </row>
    <row r="13723" spans="1:1" x14ac:dyDescent="0.45">
      <c r="A13723"/>
    </row>
    <row r="13724" spans="1:1" x14ac:dyDescent="0.45">
      <c r="A13724"/>
    </row>
    <row r="13725" spans="1:1" x14ac:dyDescent="0.45">
      <c r="A13725"/>
    </row>
    <row r="13726" spans="1:1" x14ac:dyDescent="0.45">
      <c r="A13726"/>
    </row>
    <row r="13727" spans="1:1" x14ac:dyDescent="0.45">
      <c r="A13727"/>
    </row>
    <row r="13728" spans="1:1" x14ac:dyDescent="0.45">
      <c r="A13728"/>
    </row>
    <row r="13729" spans="1:1" x14ac:dyDescent="0.45">
      <c r="A13729"/>
    </row>
    <row r="13730" spans="1:1" x14ac:dyDescent="0.45">
      <c r="A13730"/>
    </row>
    <row r="13731" spans="1:1" x14ac:dyDescent="0.45">
      <c r="A13731"/>
    </row>
    <row r="13732" spans="1:1" x14ac:dyDescent="0.45">
      <c r="A13732"/>
    </row>
    <row r="13733" spans="1:1" x14ac:dyDescent="0.45">
      <c r="A13733"/>
    </row>
    <row r="13734" spans="1:1" x14ac:dyDescent="0.45">
      <c r="A13734"/>
    </row>
    <row r="13735" spans="1:1" x14ac:dyDescent="0.45">
      <c r="A13735"/>
    </row>
    <row r="13736" spans="1:1" x14ac:dyDescent="0.45">
      <c r="A13736"/>
    </row>
    <row r="13737" spans="1:1" x14ac:dyDescent="0.45">
      <c r="A13737"/>
    </row>
    <row r="13738" spans="1:1" x14ac:dyDescent="0.45">
      <c r="A13738"/>
    </row>
    <row r="13739" spans="1:1" x14ac:dyDescent="0.45">
      <c r="A13739"/>
    </row>
    <row r="13740" spans="1:1" x14ac:dyDescent="0.45">
      <c r="A13740"/>
    </row>
    <row r="13741" spans="1:1" x14ac:dyDescent="0.45">
      <c r="A13741"/>
    </row>
    <row r="13742" spans="1:1" x14ac:dyDescent="0.45">
      <c r="A13742"/>
    </row>
    <row r="13743" spans="1:1" x14ac:dyDescent="0.45">
      <c r="A13743"/>
    </row>
    <row r="13744" spans="1:1" x14ac:dyDescent="0.45">
      <c r="A13744"/>
    </row>
    <row r="13745" spans="1:1" x14ac:dyDescent="0.45">
      <c r="A13745"/>
    </row>
    <row r="13746" spans="1:1" x14ac:dyDescent="0.45">
      <c r="A13746"/>
    </row>
    <row r="13747" spans="1:1" x14ac:dyDescent="0.45">
      <c r="A13747"/>
    </row>
    <row r="13748" spans="1:1" x14ac:dyDescent="0.45">
      <c r="A13748"/>
    </row>
    <row r="13749" spans="1:1" x14ac:dyDescent="0.45">
      <c r="A13749"/>
    </row>
    <row r="13750" spans="1:1" x14ac:dyDescent="0.45">
      <c r="A13750"/>
    </row>
    <row r="13751" spans="1:1" x14ac:dyDescent="0.45">
      <c r="A13751"/>
    </row>
    <row r="13752" spans="1:1" x14ac:dyDescent="0.45">
      <c r="A13752"/>
    </row>
    <row r="13753" spans="1:1" x14ac:dyDescent="0.45">
      <c r="A13753"/>
    </row>
    <row r="13754" spans="1:1" x14ac:dyDescent="0.45">
      <c r="A13754"/>
    </row>
    <row r="13755" spans="1:1" x14ac:dyDescent="0.45">
      <c r="A13755"/>
    </row>
    <row r="13756" spans="1:1" x14ac:dyDescent="0.45">
      <c r="A13756"/>
    </row>
    <row r="13757" spans="1:1" x14ac:dyDescent="0.45">
      <c r="A13757"/>
    </row>
    <row r="13758" spans="1:1" x14ac:dyDescent="0.45">
      <c r="A13758"/>
    </row>
    <row r="13759" spans="1:1" x14ac:dyDescent="0.45">
      <c r="A13759"/>
    </row>
    <row r="13760" spans="1:1" x14ac:dyDescent="0.45">
      <c r="A13760"/>
    </row>
    <row r="13761" spans="1:1" x14ac:dyDescent="0.45">
      <c r="A13761"/>
    </row>
    <row r="13762" spans="1:1" x14ac:dyDescent="0.45">
      <c r="A13762"/>
    </row>
    <row r="13763" spans="1:1" x14ac:dyDescent="0.45">
      <c r="A13763"/>
    </row>
    <row r="13764" spans="1:1" x14ac:dyDescent="0.45">
      <c r="A13764"/>
    </row>
    <row r="13765" spans="1:1" x14ac:dyDescent="0.45">
      <c r="A13765"/>
    </row>
    <row r="13766" spans="1:1" x14ac:dyDescent="0.45">
      <c r="A13766"/>
    </row>
    <row r="13767" spans="1:1" x14ac:dyDescent="0.45">
      <c r="A13767"/>
    </row>
    <row r="13768" spans="1:1" x14ac:dyDescent="0.45">
      <c r="A13768"/>
    </row>
    <row r="13769" spans="1:1" x14ac:dyDescent="0.45">
      <c r="A13769"/>
    </row>
    <row r="13770" spans="1:1" x14ac:dyDescent="0.45">
      <c r="A13770"/>
    </row>
    <row r="13771" spans="1:1" x14ac:dyDescent="0.45">
      <c r="A13771"/>
    </row>
    <row r="13772" spans="1:1" x14ac:dyDescent="0.45">
      <c r="A13772"/>
    </row>
    <row r="13773" spans="1:1" x14ac:dyDescent="0.45">
      <c r="A13773"/>
    </row>
    <row r="13774" spans="1:1" x14ac:dyDescent="0.45">
      <c r="A13774"/>
    </row>
    <row r="13775" spans="1:1" x14ac:dyDescent="0.45">
      <c r="A13775"/>
    </row>
    <row r="13776" spans="1:1" x14ac:dyDescent="0.45">
      <c r="A13776"/>
    </row>
    <row r="13777" spans="1:1" x14ac:dyDescent="0.45">
      <c r="A13777"/>
    </row>
    <row r="13778" spans="1:1" x14ac:dyDescent="0.45">
      <c r="A13778"/>
    </row>
    <row r="13779" spans="1:1" x14ac:dyDescent="0.45">
      <c r="A13779"/>
    </row>
    <row r="13780" spans="1:1" x14ac:dyDescent="0.45">
      <c r="A13780"/>
    </row>
    <row r="13781" spans="1:1" x14ac:dyDescent="0.45">
      <c r="A13781"/>
    </row>
    <row r="13782" spans="1:1" x14ac:dyDescent="0.45">
      <c r="A13782"/>
    </row>
    <row r="13783" spans="1:1" x14ac:dyDescent="0.45">
      <c r="A13783"/>
    </row>
    <row r="13784" spans="1:1" x14ac:dyDescent="0.45">
      <c r="A13784"/>
    </row>
    <row r="13785" spans="1:1" x14ac:dyDescent="0.45">
      <c r="A13785"/>
    </row>
    <row r="13786" spans="1:1" x14ac:dyDescent="0.45">
      <c r="A13786"/>
    </row>
    <row r="13787" spans="1:1" x14ac:dyDescent="0.45">
      <c r="A13787"/>
    </row>
    <row r="13788" spans="1:1" x14ac:dyDescent="0.45">
      <c r="A13788"/>
    </row>
    <row r="13789" spans="1:1" x14ac:dyDescent="0.45">
      <c r="A13789"/>
    </row>
    <row r="13790" spans="1:1" x14ac:dyDescent="0.45">
      <c r="A13790"/>
    </row>
    <row r="13791" spans="1:1" x14ac:dyDescent="0.45">
      <c r="A13791"/>
    </row>
    <row r="13792" spans="1:1" x14ac:dyDescent="0.45">
      <c r="A13792"/>
    </row>
    <row r="13793" spans="1:1" x14ac:dyDescent="0.45">
      <c r="A13793"/>
    </row>
    <row r="13794" spans="1:1" x14ac:dyDescent="0.45">
      <c r="A13794"/>
    </row>
    <row r="13795" spans="1:1" x14ac:dyDescent="0.45">
      <c r="A13795"/>
    </row>
    <row r="13796" spans="1:1" x14ac:dyDescent="0.45">
      <c r="A13796"/>
    </row>
    <row r="13797" spans="1:1" x14ac:dyDescent="0.45">
      <c r="A13797"/>
    </row>
    <row r="13798" spans="1:1" x14ac:dyDescent="0.45">
      <c r="A13798"/>
    </row>
    <row r="13799" spans="1:1" x14ac:dyDescent="0.45">
      <c r="A13799"/>
    </row>
    <row r="13800" spans="1:1" x14ac:dyDescent="0.45">
      <c r="A13800"/>
    </row>
    <row r="13801" spans="1:1" x14ac:dyDescent="0.45">
      <c r="A13801"/>
    </row>
    <row r="13802" spans="1:1" x14ac:dyDescent="0.45">
      <c r="A13802"/>
    </row>
    <row r="13803" spans="1:1" x14ac:dyDescent="0.45">
      <c r="A13803"/>
    </row>
    <row r="13804" spans="1:1" x14ac:dyDescent="0.45">
      <c r="A13804"/>
    </row>
    <row r="13805" spans="1:1" x14ac:dyDescent="0.45">
      <c r="A13805"/>
    </row>
    <row r="13806" spans="1:1" x14ac:dyDescent="0.45">
      <c r="A13806"/>
    </row>
    <row r="13807" spans="1:1" x14ac:dyDescent="0.45">
      <c r="A13807"/>
    </row>
    <row r="13808" spans="1:1" x14ac:dyDescent="0.45">
      <c r="A13808"/>
    </row>
    <row r="13809" spans="1:1" x14ac:dyDescent="0.45">
      <c r="A13809"/>
    </row>
    <row r="13810" spans="1:1" x14ac:dyDescent="0.45">
      <c r="A13810"/>
    </row>
    <row r="13811" spans="1:1" x14ac:dyDescent="0.45">
      <c r="A13811"/>
    </row>
    <row r="13812" spans="1:1" x14ac:dyDescent="0.45">
      <c r="A13812"/>
    </row>
    <row r="13813" spans="1:1" x14ac:dyDescent="0.45">
      <c r="A13813"/>
    </row>
    <row r="13814" spans="1:1" x14ac:dyDescent="0.45">
      <c r="A13814"/>
    </row>
    <row r="13815" spans="1:1" x14ac:dyDescent="0.45">
      <c r="A13815"/>
    </row>
    <row r="13816" spans="1:1" x14ac:dyDescent="0.45">
      <c r="A13816"/>
    </row>
    <row r="13817" spans="1:1" x14ac:dyDescent="0.45">
      <c r="A13817"/>
    </row>
    <row r="13818" spans="1:1" x14ac:dyDescent="0.45">
      <c r="A13818"/>
    </row>
    <row r="13819" spans="1:1" x14ac:dyDescent="0.45">
      <c r="A13819"/>
    </row>
    <row r="13820" spans="1:1" x14ac:dyDescent="0.45">
      <c r="A13820"/>
    </row>
    <row r="13821" spans="1:1" x14ac:dyDescent="0.45">
      <c r="A13821"/>
    </row>
    <row r="13822" spans="1:1" x14ac:dyDescent="0.45">
      <c r="A13822"/>
    </row>
    <row r="13823" spans="1:1" x14ac:dyDescent="0.45">
      <c r="A13823"/>
    </row>
    <row r="13824" spans="1:1" x14ac:dyDescent="0.45">
      <c r="A13824"/>
    </row>
    <row r="13825" spans="1:1" x14ac:dyDescent="0.45">
      <c r="A13825"/>
    </row>
    <row r="13826" spans="1:1" x14ac:dyDescent="0.45">
      <c r="A13826"/>
    </row>
    <row r="13827" spans="1:1" x14ac:dyDescent="0.45">
      <c r="A13827"/>
    </row>
    <row r="13828" spans="1:1" x14ac:dyDescent="0.45">
      <c r="A13828"/>
    </row>
    <row r="13829" spans="1:1" x14ac:dyDescent="0.45">
      <c r="A13829"/>
    </row>
    <row r="13830" spans="1:1" x14ac:dyDescent="0.45">
      <c r="A13830"/>
    </row>
    <row r="13831" spans="1:1" x14ac:dyDescent="0.45">
      <c r="A13831"/>
    </row>
    <row r="13832" spans="1:1" x14ac:dyDescent="0.45">
      <c r="A13832"/>
    </row>
    <row r="13833" spans="1:1" x14ac:dyDescent="0.45">
      <c r="A13833"/>
    </row>
    <row r="13834" spans="1:1" x14ac:dyDescent="0.45">
      <c r="A13834"/>
    </row>
    <row r="13835" spans="1:1" x14ac:dyDescent="0.45">
      <c r="A13835"/>
    </row>
    <row r="13836" spans="1:1" x14ac:dyDescent="0.45">
      <c r="A13836"/>
    </row>
    <row r="13837" spans="1:1" x14ac:dyDescent="0.45">
      <c r="A13837"/>
    </row>
    <row r="13838" spans="1:1" x14ac:dyDescent="0.45">
      <c r="A13838"/>
    </row>
    <row r="13839" spans="1:1" x14ac:dyDescent="0.45">
      <c r="A13839"/>
    </row>
    <row r="13840" spans="1:1" x14ac:dyDescent="0.45">
      <c r="A13840"/>
    </row>
    <row r="13841" spans="1:1" x14ac:dyDescent="0.45">
      <c r="A13841"/>
    </row>
    <row r="13842" spans="1:1" x14ac:dyDescent="0.45">
      <c r="A13842"/>
    </row>
    <row r="13843" spans="1:1" x14ac:dyDescent="0.45">
      <c r="A13843"/>
    </row>
    <row r="13844" spans="1:1" x14ac:dyDescent="0.45">
      <c r="A13844"/>
    </row>
    <row r="13845" spans="1:1" x14ac:dyDescent="0.45">
      <c r="A13845"/>
    </row>
    <row r="13846" spans="1:1" x14ac:dyDescent="0.45">
      <c r="A13846"/>
    </row>
    <row r="13847" spans="1:1" x14ac:dyDescent="0.45">
      <c r="A13847"/>
    </row>
    <row r="13848" spans="1:1" x14ac:dyDescent="0.45">
      <c r="A13848"/>
    </row>
    <row r="13849" spans="1:1" x14ac:dyDescent="0.45">
      <c r="A13849"/>
    </row>
    <row r="13850" spans="1:1" x14ac:dyDescent="0.45">
      <c r="A13850"/>
    </row>
    <row r="13851" spans="1:1" x14ac:dyDescent="0.45">
      <c r="A13851"/>
    </row>
    <row r="13852" spans="1:1" x14ac:dyDescent="0.45">
      <c r="A13852"/>
    </row>
    <row r="13853" spans="1:1" x14ac:dyDescent="0.45">
      <c r="A13853"/>
    </row>
    <row r="13854" spans="1:1" x14ac:dyDescent="0.45">
      <c r="A13854"/>
    </row>
    <row r="13855" spans="1:1" x14ac:dyDescent="0.45">
      <c r="A13855"/>
    </row>
    <row r="13856" spans="1:1" x14ac:dyDescent="0.45">
      <c r="A13856"/>
    </row>
    <row r="13857" spans="1:1" x14ac:dyDescent="0.45">
      <c r="A13857"/>
    </row>
    <row r="13858" spans="1:1" x14ac:dyDescent="0.45">
      <c r="A13858"/>
    </row>
    <row r="13859" spans="1:1" x14ac:dyDescent="0.45">
      <c r="A13859"/>
    </row>
    <row r="13860" spans="1:1" x14ac:dyDescent="0.45">
      <c r="A13860"/>
    </row>
    <row r="13861" spans="1:1" x14ac:dyDescent="0.45">
      <c r="A13861"/>
    </row>
    <row r="13862" spans="1:1" x14ac:dyDescent="0.45">
      <c r="A13862"/>
    </row>
    <row r="13863" spans="1:1" x14ac:dyDescent="0.45">
      <c r="A13863"/>
    </row>
    <row r="13864" spans="1:1" x14ac:dyDescent="0.45">
      <c r="A13864"/>
    </row>
    <row r="13865" spans="1:1" x14ac:dyDescent="0.45">
      <c r="A13865"/>
    </row>
    <row r="13866" spans="1:1" x14ac:dyDescent="0.45">
      <c r="A13866"/>
    </row>
    <row r="13867" spans="1:1" x14ac:dyDescent="0.45">
      <c r="A13867"/>
    </row>
    <row r="13868" spans="1:1" x14ac:dyDescent="0.45">
      <c r="A13868"/>
    </row>
    <row r="13869" spans="1:1" x14ac:dyDescent="0.45">
      <c r="A13869"/>
    </row>
    <row r="13870" spans="1:1" x14ac:dyDescent="0.45">
      <c r="A13870"/>
    </row>
    <row r="13871" spans="1:1" x14ac:dyDescent="0.45">
      <c r="A13871"/>
    </row>
    <row r="13872" spans="1:1" x14ac:dyDescent="0.45">
      <c r="A13872"/>
    </row>
    <row r="13873" spans="1:1" x14ac:dyDescent="0.45">
      <c r="A13873"/>
    </row>
    <row r="13874" spans="1:1" x14ac:dyDescent="0.45">
      <c r="A13874"/>
    </row>
    <row r="13875" spans="1:1" x14ac:dyDescent="0.45">
      <c r="A13875"/>
    </row>
    <row r="13876" spans="1:1" x14ac:dyDescent="0.45">
      <c r="A13876"/>
    </row>
    <row r="13877" spans="1:1" x14ac:dyDescent="0.45">
      <c r="A13877"/>
    </row>
    <row r="13878" spans="1:1" x14ac:dyDescent="0.45">
      <c r="A13878"/>
    </row>
    <row r="13879" spans="1:1" x14ac:dyDescent="0.45">
      <c r="A13879"/>
    </row>
    <row r="13880" spans="1:1" x14ac:dyDescent="0.45">
      <c r="A13880"/>
    </row>
    <row r="13881" spans="1:1" x14ac:dyDescent="0.45">
      <c r="A13881"/>
    </row>
    <row r="13882" spans="1:1" x14ac:dyDescent="0.45">
      <c r="A13882"/>
    </row>
    <row r="13883" spans="1:1" x14ac:dyDescent="0.45">
      <c r="A13883"/>
    </row>
    <row r="13884" spans="1:1" x14ac:dyDescent="0.45">
      <c r="A13884"/>
    </row>
    <row r="13885" spans="1:1" x14ac:dyDescent="0.45">
      <c r="A13885"/>
    </row>
    <row r="13886" spans="1:1" x14ac:dyDescent="0.45">
      <c r="A13886"/>
    </row>
    <row r="13887" spans="1:1" x14ac:dyDescent="0.45">
      <c r="A13887"/>
    </row>
    <row r="13888" spans="1:1" x14ac:dyDescent="0.45">
      <c r="A13888"/>
    </row>
    <row r="13889" spans="1:1" x14ac:dyDescent="0.45">
      <c r="A13889"/>
    </row>
    <row r="13890" spans="1:1" x14ac:dyDescent="0.45">
      <c r="A13890"/>
    </row>
    <row r="13891" spans="1:1" x14ac:dyDescent="0.45">
      <c r="A13891"/>
    </row>
    <row r="13892" spans="1:1" x14ac:dyDescent="0.45">
      <c r="A13892"/>
    </row>
    <row r="13893" spans="1:1" x14ac:dyDescent="0.45">
      <c r="A13893"/>
    </row>
    <row r="13894" spans="1:1" x14ac:dyDescent="0.45">
      <c r="A13894"/>
    </row>
    <row r="13895" spans="1:1" x14ac:dyDescent="0.45">
      <c r="A13895"/>
    </row>
    <row r="13896" spans="1:1" x14ac:dyDescent="0.45">
      <c r="A13896"/>
    </row>
    <row r="13897" spans="1:1" x14ac:dyDescent="0.45">
      <c r="A13897"/>
    </row>
    <row r="13898" spans="1:1" x14ac:dyDescent="0.45">
      <c r="A13898"/>
    </row>
    <row r="13899" spans="1:1" x14ac:dyDescent="0.45">
      <c r="A13899"/>
    </row>
    <row r="13900" spans="1:1" x14ac:dyDescent="0.45">
      <c r="A13900"/>
    </row>
    <row r="13901" spans="1:1" x14ac:dyDescent="0.45">
      <c r="A13901"/>
    </row>
    <row r="13902" spans="1:1" x14ac:dyDescent="0.45">
      <c r="A13902"/>
    </row>
    <row r="13903" spans="1:1" x14ac:dyDescent="0.45">
      <c r="A13903"/>
    </row>
    <row r="13904" spans="1:1" x14ac:dyDescent="0.45">
      <c r="A13904"/>
    </row>
    <row r="13905" spans="1:1" x14ac:dyDescent="0.45">
      <c r="A13905"/>
    </row>
    <row r="13906" spans="1:1" x14ac:dyDescent="0.45">
      <c r="A13906"/>
    </row>
    <row r="13907" spans="1:1" x14ac:dyDescent="0.45">
      <c r="A13907"/>
    </row>
    <row r="13908" spans="1:1" x14ac:dyDescent="0.45">
      <c r="A13908"/>
    </row>
    <row r="13909" spans="1:1" x14ac:dyDescent="0.45">
      <c r="A13909"/>
    </row>
    <row r="13910" spans="1:1" x14ac:dyDescent="0.45">
      <c r="A13910"/>
    </row>
    <row r="13911" spans="1:1" x14ac:dyDescent="0.45">
      <c r="A13911"/>
    </row>
    <row r="13912" spans="1:1" x14ac:dyDescent="0.45">
      <c r="A13912"/>
    </row>
    <row r="13913" spans="1:1" x14ac:dyDescent="0.45">
      <c r="A13913"/>
    </row>
    <row r="13914" spans="1:1" x14ac:dyDescent="0.45">
      <c r="A13914"/>
    </row>
    <row r="13915" spans="1:1" x14ac:dyDescent="0.45">
      <c r="A13915"/>
    </row>
    <row r="13916" spans="1:1" x14ac:dyDescent="0.45">
      <c r="A13916"/>
    </row>
    <row r="13917" spans="1:1" x14ac:dyDescent="0.45">
      <c r="A13917"/>
    </row>
    <row r="13918" spans="1:1" x14ac:dyDescent="0.45">
      <c r="A13918"/>
    </row>
    <row r="13919" spans="1:1" x14ac:dyDescent="0.45">
      <c r="A13919"/>
    </row>
    <row r="13920" spans="1:1" x14ac:dyDescent="0.45">
      <c r="A13920"/>
    </row>
    <row r="13921" spans="1:1" x14ac:dyDescent="0.45">
      <c r="A13921"/>
    </row>
    <row r="13922" spans="1:1" x14ac:dyDescent="0.45">
      <c r="A13922"/>
    </row>
    <row r="13923" spans="1:1" x14ac:dyDescent="0.45">
      <c r="A13923"/>
    </row>
    <row r="13924" spans="1:1" x14ac:dyDescent="0.45">
      <c r="A13924"/>
    </row>
    <row r="13925" spans="1:1" x14ac:dyDescent="0.45">
      <c r="A13925"/>
    </row>
    <row r="13926" spans="1:1" x14ac:dyDescent="0.45">
      <c r="A13926"/>
    </row>
    <row r="13927" spans="1:1" x14ac:dyDescent="0.45">
      <c r="A13927"/>
    </row>
    <row r="13928" spans="1:1" x14ac:dyDescent="0.45">
      <c r="A13928"/>
    </row>
    <row r="13929" spans="1:1" x14ac:dyDescent="0.45">
      <c r="A13929"/>
    </row>
    <row r="13930" spans="1:1" x14ac:dyDescent="0.45">
      <c r="A13930"/>
    </row>
    <row r="13931" spans="1:1" x14ac:dyDescent="0.45">
      <c r="A13931"/>
    </row>
    <row r="13932" spans="1:1" x14ac:dyDescent="0.45">
      <c r="A13932"/>
    </row>
    <row r="13933" spans="1:1" x14ac:dyDescent="0.45">
      <c r="A13933"/>
    </row>
    <row r="13934" spans="1:1" x14ac:dyDescent="0.45">
      <c r="A13934"/>
    </row>
    <row r="13935" spans="1:1" x14ac:dyDescent="0.45">
      <c r="A13935"/>
    </row>
    <row r="13936" spans="1:1" x14ac:dyDescent="0.45">
      <c r="A13936"/>
    </row>
    <row r="13937" spans="1:1" x14ac:dyDescent="0.45">
      <c r="A13937"/>
    </row>
    <row r="13938" spans="1:1" x14ac:dyDescent="0.45">
      <c r="A13938"/>
    </row>
    <row r="13939" spans="1:1" x14ac:dyDescent="0.45">
      <c r="A13939"/>
    </row>
    <row r="13940" spans="1:1" x14ac:dyDescent="0.45">
      <c r="A13940"/>
    </row>
    <row r="13941" spans="1:1" x14ac:dyDescent="0.45">
      <c r="A13941"/>
    </row>
    <row r="13942" spans="1:1" x14ac:dyDescent="0.45">
      <c r="A13942"/>
    </row>
    <row r="13943" spans="1:1" x14ac:dyDescent="0.45">
      <c r="A13943"/>
    </row>
    <row r="13944" spans="1:1" x14ac:dyDescent="0.45">
      <c r="A13944"/>
    </row>
    <row r="13945" spans="1:1" x14ac:dyDescent="0.45">
      <c r="A13945"/>
    </row>
    <row r="13946" spans="1:1" x14ac:dyDescent="0.45">
      <c r="A13946"/>
    </row>
    <row r="13947" spans="1:1" x14ac:dyDescent="0.45">
      <c r="A13947"/>
    </row>
    <row r="13948" spans="1:1" x14ac:dyDescent="0.45">
      <c r="A13948"/>
    </row>
    <row r="13949" spans="1:1" x14ac:dyDescent="0.45">
      <c r="A13949"/>
    </row>
    <row r="13950" spans="1:1" x14ac:dyDescent="0.45">
      <c r="A13950"/>
    </row>
    <row r="13951" spans="1:1" x14ac:dyDescent="0.45">
      <c r="A13951"/>
    </row>
    <row r="13952" spans="1:1" x14ac:dyDescent="0.45">
      <c r="A13952"/>
    </row>
    <row r="13953" spans="1:1" x14ac:dyDescent="0.45">
      <c r="A13953"/>
    </row>
    <row r="13954" spans="1:1" x14ac:dyDescent="0.45">
      <c r="A13954"/>
    </row>
    <row r="13955" spans="1:1" x14ac:dyDescent="0.45">
      <c r="A13955"/>
    </row>
    <row r="13956" spans="1:1" x14ac:dyDescent="0.45">
      <c r="A13956"/>
    </row>
    <row r="13957" spans="1:1" x14ac:dyDescent="0.45">
      <c r="A13957"/>
    </row>
    <row r="13958" spans="1:1" x14ac:dyDescent="0.45">
      <c r="A13958"/>
    </row>
    <row r="13959" spans="1:1" x14ac:dyDescent="0.45">
      <c r="A13959"/>
    </row>
    <row r="13960" spans="1:1" x14ac:dyDescent="0.45">
      <c r="A13960"/>
    </row>
    <row r="13961" spans="1:1" x14ac:dyDescent="0.45">
      <c r="A13961"/>
    </row>
    <row r="13962" spans="1:1" x14ac:dyDescent="0.45">
      <c r="A13962"/>
    </row>
    <row r="13963" spans="1:1" x14ac:dyDescent="0.45">
      <c r="A13963"/>
    </row>
    <row r="13964" spans="1:1" x14ac:dyDescent="0.45">
      <c r="A13964"/>
    </row>
    <row r="13965" spans="1:1" x14ac:dyDescent="0.45">
      <c r="A13965"/>
    </row>
    <row r="13966" spans="1:1" x14ac:dyDescent="0.45">
      <c r="A13966"/>
    </row>
    <row r="13967" spans="1:1" x14ac:dyDescent="0.45">
      <c r="A13967"/>
    </row>
    <row r="13968" spans="1:1" x14ac:dyDescent="0.45">
      <c r="A13968"/>
    </row>
    <row r="13969" spans="1:1" x14ac:dyDescent="0.45">
      <c r="A13969"/>
    </row>
    <row r="13970" spans="1:1" x14ac:dyDescent="0.45">
      <c r="A13970"/>
    </row>
    <row r="13971" spans="1:1" x14ac:dyDescent="0.45">
      <c r="A13971"/>
    </row>
    <row r="13972" spans="1:1" x14ac:dyDescent="0.45">
      <c r="A13972"/>
    </row>
    <row r="13973" spans="1:1" x14ac:dyDescent="0.45">
      <c r="A13973"/>
    </row>
    <row r="13974" spans="1:1" x14ac:dyDescent="0.45">
      <c r="A13974"/>
    </row>
    <row r="13975" spans="1:1" x14ac:dyDescent="0.45">
      <c r="A13975"/>
    </row>
    <row r="13976" spans="1:1" x14ac:dyDescent="0.45">
      <c r="A13976"/>
    </row>
    <row r="13977" spans="1:1" x14ac:dyDescent="0.45">
      <c r="A13977"/>
    </row>
    <row r="13978" spans="1:1" x14ac:dyDescent="0.45">
      <c r="A13978"/>
    </row>
    <row r="13979" spans="1:1" x14ac:dyDescent="0.45">
      <c r="A13979"/>
    </row>
    <row r="13980" spans="1:1" x14ac:dyDescent="0.45">
      <c r="A13980"/>
    </row>
    <row r="13981" spans="1:1" x14ac:dyDescent="0.45">
      <c r="A13981"/>
    </row>
    <row r="13982" spans="1:1" x14ac:dyDescent="0.45">
      <c r="A13982"/>
    </row>
    <row r="13983" spans="1:1" x14ac:dyDescent="0.45">
      <c r="A13983"/>
    </row>
    <row r="13984" spans="1:1" x14ac:dyDescent="0.45">
      <c r="A13984"/>
    </row>
    <row r="13985" spans="1:1" x14ac:dyDescent="0.45">
      <c r="A13985"/>
    </row>
    <row r="13986" spans="1:1" x14ac:dyDescent="0.45">
      <c r="A13986"/>
    </row>
    <row r="13987" spans="1:1" x14ac:dyDescent="0.45">
      <c r="A13987"/>
    </row>
    <row r="13988" spans="1:1" x14ac:dyDescent="0.45">
      <c r="A13988"/>
    </row>
    <row r="13989" spans="1:1" x14ac:dyDescent="0.45">
      <c r="A13989"/>
    </row>
    <row r="13990" spans="1:1" x14ac:dyDescent="0.45">
      <c r="A13990"/>
    </row>
    <row r="13991" spans="1:1" x14ac:dyDescent="0.45">
      <c r="A13991"/>
    </row>
    <row r="13992" spans="1:1" x14ac:dyDescent="0.45">
      <c r="A13992"/>
    </row>
    <row r="13993" spans="1:1" x14ac:dyDescent="0.45">
      <c r="A13993"/>
    </row>
    <row r="13994" spans="1:1" x14ac:dyDescent="0.45">
      <c r="A13994"/>
    </row>
    <row r="13995" spans="1:1" x14ac:dyDescent="0.45">
      <c r="A13995"/>
    </row>
    <row r="13996" spans="1:1" x14ac:dyDescent="0.45">
      <c r="A13996"/>
    </row>
    <row r="13997" spans="1:1" x14ac:dyDescent="0.45">
      <c r="A13997"/>
    </row>
    <row r="13998" spans="1:1" x14ac:dyDescent="0.45">
      <c r="A13998"/>
    </row>
    <row r="13999" spans="1:1" x14ac:dyDescent="0.45">
      <c r="A13999"/>
    </row>
    <row r="14000" spans="1:1" x14ac:dyDescent="0.45">
      <c r="A14000"/>
    </row>
    <row r="14001" spans="1:1" x14ac:dyDescent="0.45">
      <c r="A14001"/>
    </row>
    <row r="14002" spans="1:1" x14ac:dyDescent="0.45">
      <c r="A14002"/>
    </row>
    <row r="14003" spans="1:1" x14ac:dyDescent="0.45">
      <c r="A14003"/>
    </row>
    <row r="14004" spans="1:1" x14ac:dyDescent="0.45">
      <c r="A14004"/>
    </row>
    <row r="14005" spans="1:1" x14ac:dyDescent="0.45">
      <c r="A14005"/>
    </row>
    <row r="14006" spans="1:1" x14ac:dyDescent="0.45">
      <c r="A14006"/>
    </row>
    <row r="14007" spans="1:1" x14ac:dyDescent="0.45">
      <c r="A14007"/>
    </row>
    <row r="14008" spans="1:1" x14ac:dyDescent="0.45">
      <c r="A14008"/>
    </row>
    <row r="14009" spans="1:1" x14ac:dyDescent="0.45">
      <c r="A14009"/>
    </row>
    <row r="14010" spans="1:1" x14ac:dyDescent="0.45">
      <c r="A14010"/>
    </row>
    <row r="14011" spans="1:1" x14ac:dyDescent="0.45">
      <c r="A14011"/>
    </row>
    <row r="14012" spans="1:1" x14ac:dyDescent="0.45">
      <c r="A14012"/>
    </row>
    <row r="14013" spans="1:1" x14ac:dyDescent="0.45">
      <c r="A14013"/>
    </row>
    <row r="14014" spans="1:1" x14ac:dyDescent="0.45">
      <c r="A14014"/>
    </row>
    <row r="14015" spans="1:1" x14ac:dyDescent="0.45">
      <c r="A14015"/>
    </row>
    <row r="14016" spans="1:1" x14ac:dyDescent="0.45">
      <c r="A14016"/>
    </row>
    <row r="14017" spans="1:1" x14ac:dyDescent="0.45">
      <c r="A14017"/>
    </row>
    <row r="14018" spans="1:1" x14ac:dyDescent="0.45">
      <c r="A14018"/>
    </row>
    <row r="14019" spans="1:1" x14ac:dyDescent="0.45">
      <c r="A14019"/>
    </row>
    <row r="14020" spans="1:1" x14ac:dyDescent="0.45">
      <c r="A14020"/>
    </row>
    <row r="14021" spans="1:1" x14ac:dyDescent="0.45">
      <c r="A14021"/>
    </row>
    <row r="14022" spans="1:1" x14ac:dyDescent="0.45">
      <c r="A14022"/>
    </row>
    <row r="14023" spans="1:1" x14ac:dyDescent="0.45">
      <c r="A14023"/>
    </row>
    <row r="14024" spans="1:1" x14ac:dyDescent="0.45">
      <c r="A14024"/>
    </row>
    <row r="14025" spans="1:1" x14ac:dyDescent="0.45">
      <c r="A14025"/>
    </row>
    <row r="14026" spans="1:1" x14ac:dyDescent="0.45">
      <c r="A14026"/>
    </row>
    <row r="14027" spans="1:1" x14ac:dyDescent="0.45">
      <c r="A14027"/>
    </row>
    <row r="14028" spans="1:1" x14ac:dyDescent="0.45">
      <c r="A14028"/>
    </row>
    <row r="14029" spans="1:1" x14ac:dyDescent="0.45">
      <c r="A14029"/>
    </row>
    <row r="14030" spans="1:1" x14ac:dyDescent="0.45">
      <c r="A14030"/>
    </row>
    <row r="14031" spans="1:1" x14ac:dyDescent="0.45">
      <c r="A14031"/>
    </row>
    <row r="14032" spans="1:1" x14ac:dyDescent="0.45">
      <c r="A14032"/>
    </row>
    <row r="14033" spans="1:1" x14ac:dyDescent="0.45">
      <c r="A14033"/>
    </row>
    <row r="14034" spans="1:1" x14ac:dyDescent="0.45">
      <c r="A14034"/>
    </row>
    <row r="14035" spans="1:1" x14ac:dyDescent="0.45">
      <c r="A14035"/>
    </row>
    <row r="14036" spans="1:1" x14ac:dyDescent="0.45">
      <c r="A14036"/>
    </row>
    <row r="14037" spans="1:1" x14ac:dyDescent="0.45">
      <c r="A14037"/>
    </row>
    <row r="14038" spans="1:1" x14ac:dyDescent="0.45">
      <c r="A14038"/>
    </row>
    <row r="14039" spans="1:1" x14ac:dyDescent="0.45">
      <c r="A14039"/>
    </row>
    <row r="14040" spans="1:1" x14ac:dyDescent="0.45">
      <c r="A14040"/>
    </row>
    <row r="14041" spans="1:1" x14ac:dyDescent="0.45">
      <c r="A14041"/>
    </row>
    <row r="14042" spans="1:1" x14ac:dyDescent="0.45">
      <c r="A14042"/>
    </row>
    <row r="14043" spans="1:1" x14ac:dyDescent="0.45">
      <c r="A14043"/>
    </row>
    <row r="14044" spans="1:1" x14ac:dyDescent="0.45">
      <c r="A14044"/>
    </row>
    <row r="14045" spans="1:1" x14ac:dyDescent="0.45">
      <c r="A14045"/>
    </row>
    <row r="14046" spans="1:1" x14ac:dyDescent="0.45">
      <c r="A14046"/>
    </row>
    <row r="14047" spans="1:1" x14ac:dyDescent="0.45">
      <c r="A14047"/>
    </row>
    <row r="14048" spans="1:1" x14ac:dyDescent="0.45">
      <c r="A14048"/>
    </row>
    <row r="14049" spans="1:1" x14ac:dyDescent="0.45">
      <c r="A14049"/>
    </row>
    <row r="14050" spans="1:1" x14ac:dyDescent="0.45">
      <c r="A14050"/>
    </row>
    <row r="14051" spans="1:1" x14ac:dyDescent="0.45">
      <c r="A14051"/>
    </row>
    <row r="14052" spans="1:1" x14ac:dyDescent="0.45">
      <c r="A14052"/>
    </row>
    <row r="14053" spans="1:1" x14ac:dyDescent="0.45">
      <c r="A14053"/>
    </row>
    <row r="14054" spans="1:1" x14ac:dyDescent="0.45">
      <c r="A14054"/>
    </row>
    <row r="14055" spans="1:1" x14ac:dyDescent="0.45">
      <c r="A14055"/>
    </row>
    <row r="14056" spans="1:1" x14ac:dyDescent="0.45">
      <c r="A14056"/>
    </row>
    <row r="14057" spans="1:1" x14ac:dyDescent="0.45">
      <c r="A14057"/>
    </row>
    <row r="14058" spans="1:1" x14ac:dyDescent="0.45">
      <c r="A14058"/>
    </row>
    <row r="14059" spans="1:1" x14ac:dyDescent="0.45">
      <c r="A14059"/>
    </row>
    <row r="14060" spans="1:1" x14ac:dyDescent="0.45">
      <c r="A14060"/>
    </row>
    <row r="14061" spans="1:1" x14ac:dyDescent="0.45">
      <c r="A14061"/>
    </row>
    <row r="14062" spans="1:1" x14ac:dyDescent="0.45">
      <c r="A14062"/>
    </row>
    <row r="14063" spans="1:1" x14ac:dyDescent="0.45">
      <c r="A14063"/>
    </row>
    <row r="14064" spans="1:1" x14ac:dyDescent="0.45">
      <c r="A14064"/>
    </row>
    <row r="14065" spans="1:1" x14ac:dyDescent="0.45">
      <c r="A14065"/>
    </row>
    <row r="14066" spans="1:1" x14ac:dyDescent="0.45">
      <c r="A14066"/>
    </row>
    <row r="14067" spans="1:1" x14ac:dyDescent="0.45">
      <c r="A14067"/>
    </row>
    <row r="14068" spans="1:1" x14ac:dyDescent="0.45">
      <c r="A14068"/>
    </row>
    <row r="14069" spans="1:1" x14ac:dyDescent="0.45">
      <c r="A14069"/>
    </row>
    <row r="14070" spans="1:1" x14ac:dyDescent="0.45">
      <c r="A14070"/>
    </row>
    <row r="14071" spans="1:1" x14ac:dyDescent="0.45">
      <c r="A14071"/>
    </row>
    <row r="14072" spans="1:1" x14ac:dyDescent="0.45">
      <c r="A14072"/>
    </row>
    <row r="14073" spans="1:1" x14ac:dyDescent="0.45">
      <c r="A14073"/>
    </row>
    <row r="14074" spans="1:1" x14ac:dyDescent="0.45">
      <c r="A14074"/>
    </row>
    <row r="14075" spans="1:1" x14ac:dyDescent="0.45">
      <c r="A14075"/>
    </row>
    <row r="14076" spans="1:1" x14ac:dyDescent="0.45">
      <c r="A14076"/>
    </row>
    <row r="14077" spans="1:1" x14ac:dyDescent="0.45">
      <c r="A14077"/>
    </row>
    <row r="14078" spans="1:1" x14ac:dyDescent="0.45">
      <c r="A14078"/>
    </row>
    <row r="14079" spans="1:1" x14ac:dyDescent="0.45">
      <c r="A14079"/>
    </row>
    <row r="14080" spans="1:1" x14ac:dyDescent="0.45">
      <c r="A14080"/>
    </row>
    <row r="14081" spans="1:1" x14ac:dyDescent="0.45">
      <c r="A14081"/>
    </row>
    <row r="14082" spans="1:1" x14ac:dyDescent="0.45">
      <c r="A14082"/>
    </row>
    <row r="14083" spans="1:1" x14ac:dyDescent="0.45">
      <c r="A14083"/>
    </row>
    <row r="14084" spans="1:1" x14ac:dyDescent="0.45">
      <c r="A14084"/>
    </row>
    <row r="14085" spans="1:1" x14ac:dyDescent="0.45">
      <c r="A14085"/>
    </row>
    <row r="14086" spans="1:1" x14ac:dyDescent="0.45">
      <c r="A14086"/>
    </row>
    <row r="14087" spans="1:1" x14ac:dyDescent="0.45">
      <c r="A14087"/>
    </row>
    <row r="14088" spans="1:1" x14ac:dyDescent="0.45">
      <c r="A14088"/>
    </row>
    <row r="14089" spans="1:1" x14ac:dyDescent="0.45">
      <c r="A14089"/>
    </row>
    <row r="14090" spans="1:1" x14ac:dyDescent="0.45">
      <c r="A14090"/>
    </row>
    <row r="14091" spans="1:1" x14ac:dyDescent="0.45">
      <c r="A14091"/>
    </row>
    <row r="14092" spans="1:1" x14ac:dyDescent="0.45">
      <c r="A14092"/>
    </row>
    <row r="14093" spans="1:1" x14ac:dyDescent="0.45">
      <c r="A14093"/>
    </row>
    <row r="14094" spans="1:1" x14ac:dyDescent="0.45">
      <c r="A14094"/>
    </row>
    <row r="14095" spans="1:1" x14ac:dyDescent="0.45">
      <c r="A14095"/>
    </row>
    <row r="14096" spans="1:1" x14ac:dyDescent="0.45">
      <c r="A14096"/>
    </row>
    <row r="14097" spans="1:1" x14ac:dyDescent="0.45">
      <c r="A14097"/>
    </row>
    <row r="14098" spans="1:1" x14ac:dyDescent="0.45">
      <c r="A14098"/>
    </row>
    <row r="14099" spans="1:1" x14ac:dyDescent="0.45">
      <c r="A14099"/>
    </row>
    <row r="14100" spans="1:1" x14ac:dyDescent="0.45">
      <c r="A14100"/>
    </row>
    <row r="14101" spans="1:1" x14ac:dyDescent="0.45">
      <c r="A14101"/>
    </row>
    <row r="14102" spans="1:1" x14ac:dyDescent="0.45">
      <c r="A14102"/>
    </row>
    <row r="14103" spans="1:1" x14ac:dyDescent="0.45">
      <c r="A14103"/>
    </row>
    <row r="14104" spans="1:1" x14ac:dyDescent="0.45">
      <c r="A14104"/>
    </row>
    <row r="14105" spans="1:1" x14ac:dyDescent="0.45">
      <c r="A14105"/>
    </row>
    <row r="14106" spans="1:1" x14ac:dyDescent="0.45">
      <c r="A14106"/>
    </row>
    <row r="14107" spans="1:1" x14ac:dyDescent="0.45">
      <c r="A14107"/>
    </row>
    <row r="14108" spans="1:1" x14ac:dyDescent="0.45">
      <c r="A14108"/>
    </row>
    <row r="14109" spans="1:1" x14ac:dyDescent="0.45">
      <c r="A14109"/>
    </row>
    <row r="14110" spans="1:1" x14ac:dyDescent="0.45">
      <c r="A14110"/>
    </row>
    <row r="14111" spans="1:1" x14ac:dyDescent="0.45">
      <c r="A14111"/>
    </row>
    <row r="14112" spans="1:1" x14ac:dyDescent="0.45">
      <c r="A14112"/>
    </row>
    <row r="14113" spans="1:1" x14ac:dyDescent="0.45">
      <c r="A14113"/>
    </row>
    <row r="14114" spans="1:1" x14ac:dyDescent="0.45">
      <c r="A14114"/>
    </row>
    <row r="14115" spans="1:1" x14ac:dyDescent="0.45">
      <c r="A14115"/>
    </row>
    <row r="14116" spans="1:1" x14ac:dyDescent="0.45">
      <c r="A14116"/>
    </row>
    <row r="14117" spans="1:1" x14ac:dyDescent="0.45">
      <c r="A14117"/>
    </row>
    <row r="14118" spans="1:1" x14ac:dyDescent="0.45">
      <c r="A14118"/>
    </row>
    <row r="14119" spans="1:1" x14ac:dyDescent="0.45">
      <c r="A14119"/>
    </row>
    <row r="14120" spans="1:1" x14ac:dyDescent="0.45">
      <c r="A14120"/>
    </row>
    <row r="14121" spans="1:1" x14ac:dyDescent="0.45">
      <c r="A14121"/>
    </row>
    <row r="14122" spans="1:1" x14ac:dyDescent="0.45">
      <c r="A14122"/>
    </row>
    <row r="14123" spans="1:1" x14ac:dyDescent="0.45">
      <c r="A14123"/>
    </row>
    <row r="14124" spans="1:1" x14ac:dyDescent="0.45">
      <c r="A14124"/>
    </row>
    <row r="14125" spans="1:1" x14ac:dyDescent="0.45">
      <c r="A14125"/>
    </row>
    <row r="14126" spans="1:1" x14ac:dyDescent="0.45">
      <c r="A14126"/>
    </row>
    <row r="14127" spans="1:1" x14ac:dyDescent="0.45">
      <c r="A14127"/>
    </row>
    <row r="14128" spans="1:1" x14ac:dyDescent="0.45">
      <c r="A14128"/>
    </row>
    <row r="14129" spans="1:1" x14ac:dyDescent="0.45">
      <c r="A14129"/>
    </row>
    <row r="14130" spans="1:1" x14ac:dyDescent="0.45">
      <c r="A14130"/>
    </row>
    <row r="14131" spans="1:1" x14ac:dyDescent="0.45">
      <c r="A14131"/>
    </row>
    <row r="14132" spans="1:1" x14ac:dyDescent="0.45">
      <c r="A14132"/>
    </row>
    <row r="14133" spans="1:1" x14ac:dyDescent="0.45">
      <c r="A14133"/>
    </row>
    <row r="14134" spans="1:1" x14ac:dyDescent="0.45">
      <c r="A14134"/>
    </row>
    <row r="14135" spans="1:1" x14ac:dyDescent="0.45">
      <c r="A14135"/>
    </row>
    <row r="14136" spans="1:1" x14ac:dyDescent="0.45">
      <c r="A14136"/>
    </row>
    <row r="14137" spans="1:1" x14ac:dyDescent="0.45">
      <c r="A14137"/>
    </row>
    <row r="14138" spans="1:1" x14ac:dyDescent="0.45">
      <c r="A14138"/>
    </row>
    <row r="14139" spans="1:1" x14ac:dyDescent="0.45">
      <c r="A14139"/>
    </row>
    <row r="14140" spans="1:1" x14ac:dyDescent="0.45">
      <c r="A14140"/>
    </row>
    <row r="14141" spans="1:1" x14ac:dyDescent="0.45">
      <c r="A14141"/>
    </row>
    <row r="14142" spans="1:1" x14ac:dyDescent="0.45">
      <c r="A14142"/>
    </row>
    <row r="14143" spans="1:1" x14ac:dyDescent="0.45">
      <c r="A14143"/>
    </row>
    <row r="14144" spans="1:1" x14ac:dyDescent="0.45">
      <c r="A14144"/>
    </row>
    <row r="14145" spans="1:1" x14ac:dyDescent="0.45">
      <c r="A14145"/>
    </row>
    <row r="14146" spans="1:1" x14ac:dyDescent="0.45">
      <c r="A14146"/>
    </row>
    <row r="14147" spans="1:1" x14ac:dyDescent="0.45">
      <c r="A14147"/>
    </row>
    <row r="14148" spans="1:1" x14ac:dyDescent="0.45">
      <c r="A14148"/>
    </row>
    <row r="14149" spans="1:1" x14ac:dyDescent="0.45">
      <c r="A14149"/>
    </row>
    <row r="14150" spans="1:1" x14ac:dyDescent="0.45">
      <c r="A14150"/>
    </row>
    <row r="14151" spans="1:1" x14ac:dyDescent="0.45">
      <c r="A14151"/>
    </row>
    <row r="14152" spans="1:1" x14ac:dyDescent="0.45">
      <c r="A14152"/>
    </row>
    <row r="14153" spans="1:1" x14ac:dyDescent="0.45">
      <c r="A14153"/>
    </row>
    <row r="14154" spans="1:1" x14ac:dyDescent="0.45">
      <c r="A14154"/>
    </row>
    <row r="14155" spans="1:1" x14ac:dyDescent="0.45">
      <c r="A14155"/>
    </row>
    <row r="14156" spans="1:1" x14ac:dyDescent="0.45">
      <c r="A14156"/>
    </row>
    <row r="14157" spans="1:1" x14ac:dyDescent="0.45">
      <c r="A14157"/>
    </row>
    <row r="14158" spans="1:1" x14ac:dyDescent="0.45">
      <c r="A14158"/>
    </row>
    <row r="14159" spans="1:1" x14ac:dyDescent="0.45">
      <c r="A14159"/>
    </row>
    <row r="14160" spans="1:1" x14ac:dyDescent="0.45">
      <c r="A14160"/>
    </row>
    <row r="14161" spans="1:1" x14ac:dyDescent="0.45">
      <c r="A14161"/>
    </row>
    <row r="14162" spans="1:1" x14ac:dyDescent="0.45">
      <c r="A14162"/>
    </row>
    <row r="14163" spans="1:1" x14ac:dyDescent="0.45">
      <c r="A14163"/>
    </row>
    <row r="14164" spans="1:1" x14ac:dyDescent="0.45">
      <c r="A14164"/>
    </row>
    <row r="14165" spans="1:1" x14ac:dyDescent="0.45">
      <c r="A14165"/>
    </row>
    <row r="14166" spans="1:1" x14ac:dyDescent="0.45">
      <c r="A14166"/>
    </row>
    <row r="14167" spans="1:1" x14ac:dyDescent="0.45">
      <c r="A14167"/>
    </row>
    <row r="14168" spans="1:1" x14ac:dyDescent="0.45">
      <c r="A14168"/>
    </row>
    <row r="14169" spans="1:1" x14ac:dyDescent="0.45">
      <c r="A14169"/>
    </row>
    <row r="14170" spans="1:1" x14ac:dyDescent="0.45">
      <c r="A14170"/>
    </row>
    <row r="14171" spans="1:1" x14ac:dyDescent="0.45">
      <c r="A14171"/>
    </row>
    <row r="14172" spans="1:1" x14ac:dyDescent="0.45">
      <c r="A14172"/>
    </row>
    <row r="14173" spans="1:1" x14ac:dyDescent="0.45">
      <c r="A14173"/>
    </row>
    <row r="14174" spans="1:1" x14ac:dyDescent="0.45">
      <c r="A14174"/>
    </row>
    <row r="14175" spans="1:1" x14ac:dyDescent="0.45">
      <c r="A14175"/>
    </row>
    <row r="14176" spans="1:1" x14ac:dyDescent="0.45">
      <c r="A14176"/>
    </row>
    <row r="14177" spans="1:1" x14ac:dyDescent="0.45">
      <c r="A14177"/>
    </row>
    <row r="14178" spans="1:1" x14ac:dyDescent="0.45">
      <c r="A14178"/>
    </row>
    <row r="14179" spans="1:1" x14ac:dyDescent="0.45">
      <c r="A14179"/>
    </row>
    <row r="14180" spans="1:1" x14ac:dyDescent="0.45">
      <c r="A14180"/>
    </row>
    <row r="14181" spans="1:1" x14ac:dyDescent="0.45">
      <c r="A14181"/>
    </row>
    <row r="14182" spans="1:1" x14ac:dyDescent="0.45">
      <c r="A14182"/>
    </row>
    <row r="14183" spans="1:1" x14ac:dyDescent="0.45">
      <c r="A14183"/>
    </row>
    <row r="14184" spans="1:1" x14ac:dyDescent="0.45">
      <c r="A14184"/>
    </row>
    <row r="14185" spans="1:1" x14ac:dyDescent="0.45">
      <c r="A14185"/>
    </row>
    <row r="14186" spans="1:1" x14ac:dyDescent="0.45">
      <c r="A14186"/>
    </row>
    <row r="14187" spans="1:1" x14ac:dyDescent="0.45">
      <c r="A14187"/>
    </row>
    <row r="14188" spans="1:1" x14ac:dyDescent="0.45">
      <c r="A14188"/>
    </row>
    <row r="14189" spans="1:1" x14ac:dyDescent="0.45">
      <c r="A14189"/>
    </row>
    <row r="14190" spans="1:1" x14ac:dyDescent="0.45">
      <c r="A14190"/>
    </row>
    <row r="14191" spans="1:1" x14ac:dyDescent="0.45">
      <c r="A14191"/>
    </row>
    <row r="14192" spans="1:1" x14ac:dyDescent="0.45">
      <c r="A14192"/>
    </row>
    <row r="14193" spans="1:1" x14ac:dyDescent="0.45">
      <c r="A14193"/>
    </row>
    <row r="14194" spans="1:1" x14ac:dyDescent="0.45">
      <c r="A14194"/>
    </row>
    <row r="14195" spans="1:1" x14ac:dyDescent="0.45">
      <c r="A14195"/>
    </row>
    <row r="14196" spans="1:1" x14ac:dyDescent="0.45">
      <c r="A14196"/>
    </row>
    <row r="14197" spans="1:1" x14ac:dyDescent="0.45">
      <c r="A14197"/>
    </row>
    <row r="14198" spans="1:1" x14ac:dyDescent="0.45">
      <c r="A14198"/>
    </row>
    <row r="14199" spans="1:1" x14ac:dyDescent="0.45">
      <c r="A14199"/>
    </row>
    <row r="14200" spans="1:1" x14ac:dyDescent="0.45">
      <c r="A14200"/>
    </row>
    <row r="14201" spans="1:1" x14ac:dyDescent="0.45">
      <c r="A14201"/>
    </row>
    <row r="14202" spans="1:1" x14ac:dyDescent="0.45">
      <c r="A14202"/>
    </row>
    <row r="14203" spans="1:1" x14ac:dyDescent="0.45">
      <c r="A14203"/>
    </row>
    <row r="14204" spans="1:1" x14ac:dyDescent="0.45">
      <c r="A14204"/>
    </row>
    <row r="14205" spans="1:1" x14ac:dyDescent="0.45">
      <c r="A14205"/>
    </row>
    <row r="14206" spans="1:1" x14ac:dyDescent="0.45">
      <c r="A14206"/>
    </row>
    <row r="14207" spans="1:1" x14ac:dyDescent="0.45">
      <c r="A14207"/>
    </row>
    <row r="14208" spans="1:1" x14ac:dyDescent="0.45">
      <c r="A14208"/>
    </row>
    <row r="14209" spans="1:1" x14ac:dyDescent="0.45">
      <c r="A14209"/>
    </row>
    <row r="14210" spans="1:1" x14ac:dyDescent="0.45">
      <c r="A14210"/>
    </row>
    <row r="14211" spans="1:1" x14ac:dyDescent="0.45">
      <c r="A14211"/>
    </row>
    <row r="14212" spans="1:1" x14ac:dyDescent="0.45">
      <c r="A14212"/>
    </row>
    <row r="14213" spans="1:1" x14ac:dyDescent="0.45">
      <c r="A14213"/>
    </row>
    <row r="14214" spans="1:1" x14ac:dyDescent="0.45">
      <c r="A14214"/>
    </row>
    <row r="14215" spans="1:1" x14ac:dyDescent="0.45">
      <c r="A14215"/>
    </row>
    <row r="14216" spans="1:1" x14ac:dyDescent="0.45">
      <c r="A14216"/>
    </row>
    <row r="14217" spans="1:1" x14ac:dyDescent="0.45">
      <c r="A14217"/>
    </row>
    <row r="14218" spans="1:1" x14ac:dyDescent="0.45">
      <c r="A14218"/>
    </row>
    <row r="14219" spans="1:1" x14ac:dyDescent="0.45">
      <c r="A14219"/>
    </row>
    <row r="14220" spans="1:1" x14ac:dyDescent="0.45">
      <c r="A14220"/>
    </row>
    <row r="14221" spans="1:1" x14ac:dyDescent="0.45">
      <c r="A14221"/>
    </row>
    <row r="14222" spans="1:1" x14ac:dyDescent="0.45">
      <c r="A14222"/>
    </row>
    <row r="14223" spans="1:1" x14ac:dyDescent="0.45">
      <c r="A14223"/>
    </row>
    <row r="14224" spans="1:1" x14ac:dyDescent="0.45">
      <c r="A14224"/>
    </row>
    <row r="14225" spans="1:1" x14ac:dyDescent="0.45">
      <c r="A14225"/>
    </row>
    <row r="14226" spans="1:1" x14ac:dyDescent="0.45">
      <c r="A14226"/>
    </row>
    <row r="14227" spans="1:1" x14ac:dyDescent="0.45">
      <c r="A14227"/>
    </row>
    <row r="14228" spans="1:1" x14ac:dyDescent="0.45">
      <c r="A14228"/>
    </row>
    <row r="14229" spans="1:1" x14ac:dyDescent="0.45">
      <c r="A14229"/>
    </row>
    <row r="14230" spans="1:1" x14ac:dyDescent="0.45">
      <c r="A14230"/>
    </row>
    <row r="14231" spans="1:1" x14ac:dyDescent="0.45">
      <c r="A14231"/>
    </row>
    <row r="14232" spans="1:1" x14ac:dyDescent="0.45">
      <c r="A14232"/>
    </row>
    <row r="14233" spans="1:1" x14ac:dyDescent="0.45">
      <c r="A14233"/>
    </row>
    <row r="14234" spans="1:1" x14ac:dyDescent="0.45">
      <c r="A14234"/>
    </row>
    <row r="14235" spans="1:1" x14ac:dyDescent="0.45">
      <c r="A14235"/>
    </row>
    <row r="14236" spans="1:1" x14ac:dyDescent="0.45">
      <c r="A14236"/>
    </row>
    <row r="14237" spans="1:1" x14ac:dyDescent="0.45">
      <c r="A14237"/>
    </row>
    <row r="14238" spans="1:1" x14ac:dyDescent="0.45">
      <c r="A14238"/>
    </row>
    <row r="14239" spans="1:1" x14ac:dyDescent="0.45">
      <c r="A14239"/>
    </row>
    <row r="14240" spans="1:1" x14ac:dyDescent="0.45">
      <c r="A14240"/>
    </row>
    <row r="14241" spans="1:1" x14ac:dyDescent="0.45">
      <c r="A14241"/>
    </row>
    <row r="14242" spans="1:1" x14ac:dyDescent="0.45">
      <c r="A14242"/>
    </row>
    <row r="14243" spans="1:1" x14ac:dyDescent="0.45">
      <c r="A14243"/>
    </row>
    <row r="14244" spans="1:1" x14ac:dyDescent="0.45">
      <c r="A14244"/>
    </row>
    <row r="14245" spans="1:1" x14ac:dyDescent="0.45">
      <c r="A14245"/>
    </row>
    <row r="14246" spans="1:1" x14ac:dyDescent="0.45">
      <c r="A14246"/>
    </row>
    <row r="14247" spans="1:1" x14ac:dyDescent="0.45">
      <c r="A14247"/>
    </row>
    <row r="14248" spans="1:1" x14ac:dyDescent="0.45">
      <c r="A14248"/>
    </row>
    <row r="14249" spans="1:1" x14ac:dyDescent="0.45">
      <c r="A14249"/>
    </row>
    <row r="14250" spans="1:1" x14ac:dyDescent="0.45">
      <c r="A14250"/>
    </row>
    <row r="14251" spans="1:1" x14ac:dyDescent="0.45">
      <c r="A14251"/>
    </row>
    <row r="14252" spans="1:1" x14ac:dyDescent="0.45">
      <c r="A14252"/>
    </row>
    <row r="14253" spans="1:1" x14ac:dyDescent="0.45">
      <c r="A14253"/>
    </row>
    <row r="14254" spans="1:1" x14ac:dyDescent="0.45">
      <c r="A14254"/>
    </row>
    <row r="14255" spans="1:1" x14ac:dyDescent="0.45">
      <c r="A14255"/>
    </row>
    <row r="14256" spans="1:1" x14ac:dyDescent="0.45">
      <c r="A14256"/>
    </row>
    <row r="14257" spans="1:1" x14ac:dyDescent="0.45">
      <c r="A14257"/>
    </row>
    <row r="14258" spans="1:1" x14ac:dyDescent="0.45">
      <c r="A14258"/>
    </row>
    <row r="14259" spans="1:1" x14ac:dyDescent="0.45">
      <c r="A14259"/>
    </row>
    <row r="14260" spans="1:1" x14ac:dyDescent="0.45">
      <c r="A14260"/>
    </row>
    <row r="14261" spans="1:1" x14ac:dyDescent="0.45">
      <c r="A14261"/>
    </row>
    <row r="14262" spans="1:1" x14ac:dyDescent="0.45">
      <c r="A14262"/>
    </row>
    <row r="14263" spans="1:1" x14ac:dyDescent="0.45">
      <c r="A14263"/>
    </row>
    <row r="14264" spans="1:1" x14ac:dyDescent="0.45">
      <c r="A14264"/>
    </row>
    <row r="14265" spans="1:1" x14ac:dyDescent="0.45">
      <c r="A14265"/>
    </row>
    <row r="14266" spans="1:1" x14ac:dyDescent="0.45">
      <c r="A14266"/>
    </row>
    <row r="14267" spans="1:1" x14ac:dyDescent="0.45">
      <c r="A14267"/>
    </row>
    <row r="14268" spans="1:1" x14ac:dyDescent="0.45">
      <c r="A14268"/>
    </row>
    <row r="14269" spans="1:1" x14ac:dyDescent="0.45">
      <c r="A14269"/>
    </row>
    <row r="14270" spans="1:1" x14ac:dyDescent="0.45">
      <c r="A14270"/>
    </row>
    <row r="14271" spans="1:1" x14ac:dyDescent="0.45">
      <c r="A14271"/>
    </row>
    <row r="14272" spans="1:1" x14ac:dyDescent="0.45">
      <c r="A14272"/>
    </row>
    <row r="14273" spans="1:1" x14ac:dyDescent="0.45">
      <c r="A14273"/>
    </row>
    <row r="14274" spans="1:1" x14ac:dyDescent="0.45">
      <c r="A14274"/>
    </row>
    <row r="14275" spans="1:1" x14ac:dyDescent="0.45">
      <c r="A14275"/>
    </row>
    <row r="14276" spans="1:1" x14ac:dyDescent="0.45">
      <c r="A14276"/>
    </row>
    <row r="14277" spans="1:1" x14ac:dyDescent="0.45">
      <c r="A14277"/>
    </row>
    <row r="14278" spans="1:1" x14ac:dyDescent="0.45">
      <c r="A14278"/>
    </row>
    <row r="14279" spans="1:1" x14ac:dyDescent="0.45">
      <c r="A14279"/>
    </row>
    <row r="14280" spans="1:1" x14ac:dyDescent="0.45">
      <c r="A14280"/>
    </row>
    <row r="14281" spans="1:1" x14ac:dyDescent="0.45">
      <c r="A14281"/>
    </row>
    <row r="14282" spans="1:1" x14ac:dyDescent="0.45">
      <c r="A14282"/>
    </row>
    <row r="14283" spans="1:1" x14ac:dyDescent="0.45">
      <c r="A14283"/>
    </row>
    <row r="14284" spans="1:1" x14ac:dyDescent="0.45">
      <c r="A14284"/>
    </row>
    <row r="14285" spans="1:1" x14ac:dyDescent="0.45">
      <c r="A14285"/>
    </row>
    <row r="14286" spans="1:1" x14ac:dyDescent="0.45">
      <c r="A14286"/>
    </row>
    <row r="14287" spans="1:1" x14ac:dyDescent="0.45">
      <c r="A14287"/>
    </row>
    <row r="14288" spans="1:1" x14ac:dyDescent="0.45">
      <c r="A14288"/>
    </row>
    <row r="14289" spans="1:1" x14ac:dyDescent="0.45">
      <c r="A14289"/>
    </row>
    <row r="14290" spans="1:1" x14ac:dyDescent="0.45">
      <c r="A14290"/>
    </row>
    <row r="14291" spans="1:1" x14ac:dyDescent="0.45">
      <c r="A14291"/>
    </row>
    <row r="14292" spans="1:1" x14ac:dyDescent="0.45">
      <c r="A14292"/>
    </row>
    <row r="14293" spans="1:1" x14ac:dyDescent="0.45">
      <c r="A14293"/>
    </row>
    <row r="14294" spans="1:1" x14ac:dyDescent="0.45">
      <c r="A14294"/>
    </row>
    <row r="14295" spans="1:1" x14ac:dyDescent="0.45">
      <c r="A14295"/>
    </row>
    <row r="14296" spans="1:1" x14ac:dyDescent="0.45">
      <c r="A14296"/>
    </row>
    <row r="14297" spans="1:1" x14ac:dyDescent="0.45">
      <c r="A14297"/>
    </row>
    <row r="14298" spans="1:1" x14ac:dyDescent="0.45">
      <c r="A14298"/>
    </row>
    <row r="14299" spans="1:1" x14ac:dyDescent="0.45">
      <c r="A14299"/>
    </row>
    <row r="14300" spans="1:1" x14ac:dyDescent="0.45">
      <c r="A14300"/>
    </row>
    <row r="14301" spans="1:1" x14ac:dyDescent="0.45">
      <c r="A14301"/>
    </row>
    <row r="14302" spans="1:1" x14ac:dyDescent="0.45">
      <c r="A14302"/>
    </row>
    <row r="14303" spans="1:1" x14ac:dyDescent="0.45">
      <c r="A14303"/>
    </row>
    <row r="14304" spans="1:1" x14ac:dyDescent="0.45">
      <c r="A14304"/>
    </row>
    <row r="14305" spans="1:1" x14ac:dyDescent="0.45">
      <c r="A14305"/>
    </row>
    <row r="14306" spans="1:1" x14ac:dyDescent="0.45">
      <c r="A14306"/>
    </row>
    <row r="14307" spans="1:1" x14ac:dyDescent="0.45">
      <c r="A14307"/>
    </row>
    <row r="14308" spans="1:1" x14ac:dyDescent="0.45">
      <c r="A14308"/>
    </row>
    <row r="14309" spans="1:1" x14ac:dyDescent="0.45">
      <c r="A14309"/>
    </row>
    <row r="14310" spans="1:1" x14ac:dyDescent="0.45">
      <c r="A14310"/>
    </row>
    <row r="14311" spans="1:1" x14ac:dyDescent="0.45">
      <c r="A14311"/>
    </row>
    <row r="14312" spans="1:1" x14ac:dyDescent="0.45">
      <c r="A14312"/>
    </row>
    <row r="14313" spans="1:1" x14ac:dyDescent="0.45">
      <c r="A14313"/>
    </row>
    <row r="14314" spans="1:1" x14ac:dyDescent="0.45">
      <c r="A14314"/>
    </row>
    <row r="14315" spans="1:1" x14ac:dyDescent="0.45">
      <c r="A14315"/>
    </row>
    <row r="14316" spans="1:1" x14ac:dyDescent="0.45">
      <c r="A14316"/>
    </row>
    <row r="14317" spans="1:1" x14ac:dyDescent="0.45">
      <c r="A14317"/>
    </row>
    <row r="14318" spans="1:1" x14ac:dyDescent="0.45">
      <c r="A14318"/>
    </row>
    <row r="14319" spans="1:1" x14ac:dyDescent="0.45">
      <c r="A14319"/>
    </row>
    <row r="14320" spans="1:1" x14ac:dyDescent="0.45">
      <c r="A14320"/>
    </row>
    <row r="14321" spans="1:1" x14ac:dyDescent="0.45">
      <c r="A14321"/>
    </row>
    <row r="14322" spans="1:1" x14ac:dyDescent="0.45">
      <c r="A14322"/>
    </row>
    <row r="14323" spans="1:1" x14ac:dyDescent="0.45">
      <c r="A14323"/>
    </row>
    <row r="14324" spans="1:1" x14ac:dyDescent="0.45">
      <c r="A14324"/>
    </row>
    <row r="14325" spans="1:1" x14ac:dyDescent="0.45">
      <c r="A14325"/>
    </row>
    <row r="14326" spans="1:1" x14ac:dyDescent="0.45">
      <c r="A14326"/>
    </row>
    <row r="14327" spans="1:1" x14ac:dyDescent="0.45">
      <c r="A14327"/>
    </row>
    <row r="14328" spans="1:1" x14ac:dyDescent="0.45">
      <c r="A14328"/>
    </row>
    <row r="14329" spans="1:1" x14ac:dyDescent="0.45">
      <c r="A14329"/>
    </row>
    <row r="14330" spans="1:1" x14ac:dyDescent="0.45">
      <c r="A14330"/>
    </row>
    <row r="14331" spans="1:1" x14ac:dyDescent="0.45">
      <c r="A14331"/>
    </row>
    <row r="14332" spans="1:1" x14ac:dyDescent="0.45">
      <c r="A14332"/>
    </row>
    <row r="14333" spans="1:1" x14ac:dyDescent="0.45">
      <c r="A14333"/>
    </row>
    <row r="14334" spans="1:1" x14ac:dyDescent="0.45">
      <c r="A14334"/>
    </row>
    <row r="14335" spans="1:1" x14ac:dyDescent="0.45">
      <c r="A14335"/>
    </row>
    <row r="14336" spans="1:1" x14ac:dyDescent="0.45">
      <c r="A14336"/>
    </row>
    <row r="14337" spans="1:1" x14ac:dyDescent="0.45">
      <c r="A14337"/>
    </row>
    <row r="14338" spans="1:1" x14ac:dyDescent="0.45">
      <c r="A14338"/>
    </row>
    <row r="14339" spans="1:1" x14ac:dyDescent="0.45">
      <c r="A14339"/>
    </row>
    <row r="14340" spans="1:1" x14ac:dyDescent="0.45">
      <c r="A14340"/>
    </row>
    <row r="14341" spans="1:1" x14ac:dyDescent="0.45">
      <c r="A14341"/>
    </row>
    <row r="14342" spans="1:1" x14ac:dyDescent="0.45">
      <c r="A14342"/>
    </row>
    <row r="14343" spans="1:1" x14ac:dyDescent="0.45">
      <c r="A14343"/>
    </row>
    <row r="14344" spans="1:1" x14ac:dyDescent="0.45">
      <c r="A14344"/>
    </row>
    <row r="14345" spans="1:1" x14ac:dyDescent="0.45">
      <c r="A14345"/>
    </row>
    <row r="14346" spans="1:1" x14ac:dyDescent="0.45">
      <c r="A14346"/>
    </row>
    <row r="14347" spans="1:1" x14ac:dyDescent="0.45">
      <c r="A14347"/>
    </row>
    <row r="14348" spans="1:1" x14ac:dyDescent="0.45">
      <c r="A14348"/>
    </row>
    <row r="14349" spans="1:1" x14ac:dyDescent="0.45">
      <c r="A14349"/>
    </row>
    <row r="14350" spans="1:1" x14ac:dyDescent="0.45">
      <c r="A14350"/>
    </row>
    <row r="14351" spans="1:1" x14ac:dyDescent="0.45">
      <c r="A14351"/>
    </row>
    <row r="14352" spans="1:1" x14ac:dyDescent="0.45">
      <c r="A14352"/>
    </row>
    <row r="14353" spans="1:1" x14ac:dyDescent="0.45">
      <c r="A14353"/>
    </row>
    <row r="14354" spans="1:1" x14ac:dyDescent="0.45">
      <c r="A14354"/>
    </row>
    <row r="14355" spans="1:1" x14ac:dyDescent="0.45">
      <c r="A14355"/>
    </row>
    <row r="14356" spans="1:1" x14ac:dyDescent="0.45">
      <c r="A14356"/>
    </row>
    <row r="14357" spans="1:1" x14ac:dyDescent="0.45">
      <c r="A14357"/>
    </row>
    <row r="14358" spans="1:1" x14ac:dyDescent="0.45">
      <c r="A14358"/>
    </row>
    <row r="14359" spans="1:1" x14ac:dyDescent="0.45">
      <c r="A14359"/>
    </row>
    <row r="14360" spans="1:1" x14ac:dyDescent="0.45">
      <c r="A14360"/>
    </row>
    <row r="14361" spans="1:1" x14ac:dyDescent="0.45">
      <c r="A14361"/>
    </row>
    <row r="14362" spans="1:1" x14ac:dyDescent="0.45">
      <c r="A14362"/>
    </row>
    <row r="14363" spans="1:1" x14ac:dyDescent="0.45">
      <c r="A14363"/>
    </row>
    <row r="14364" spans="1:1" x14ac:dyDescent="0.45">
      <c r="A14364"/>
    </row>
    <row r="14365" spans="1:1" x14ac:dyDescent="0.45">
      <c r="A14365"/>
    </row>
    <row r="14366" spans="1:1" x14ac:dyDescent="0.45">
      <c r="A14366"/>
    </row>
    <row r="14367" spans="1:1" x14ac:dyDescent="0.45">
      <c r="A14367"/>
    </row>
    <row r="14368" spans="1:1" x14ac:dyDescent="0.45">
      <c r="A14368"/>
    </row>
    <row r="14369" spans="1:1" x14ac:dyDescent="0.45">
      <c r="A14369"/>
    </row>
    <row r="14370" spans="1:1" x14ac:dyDescent="0.45">
      <c r="A14370"/>
    </row>
    <row r="14371" spans="1:1" x14ac:dyDescent="0.45">
      <c r="A14371"/>
    </row>
    <row r="14372" spans="1:1" x14ac:dyDescent="0.45">
      <c r="A14372"/>
    </row>
    <row r="14373" spans="1:1" x14ac:dyDescent="0.45">
      <c r="A14373"/>
    </row>
    <row r="14374" spans="1:1" x14ac:dyDescent="0.45">
      <c r="A14374"/>
    </row>
    <row r="14375" spans="1:1" x14ac:dyDescent="0.45">
      <c r="A14375"/>
    </row>
    <row r="14376" spans="1:1" x14ac:dyDescent="0.45">
      <c r="A14376"/>
    </row>
    <row r="14377" spans="1:1" x14ac:dyDescent="0.45">
      <c r="A14377"/>
    </row>
    <row r="14378" spans="1:1" x14ac:dyDescent="0.45">
      <c r="A14378"/>
    </row>
    <row r="14379" spans="1:1" x14ac:dyDescent="0.45">
      <c r="A14379"/>
    </row>
    <row r="14380" spans="1:1" x14ac:dyDescent="0.45">
      <c r="A14380"/>
    </row>
    <row r="14381" spans="1:1" x14ac:dyDescent="0.45">
      <c r="A14381"/>
    </row>
    <row r="14382" spans="1:1" x14ac:dyDescent="0.45">
      <c r="A14382"/>
    </row>
    <row r="14383" spans="1:1" x14ac:dyDescent="0.45">
      <c r="A14383"/>
    </row>
    <row r="14384" spans="1:1" x14ac:dyDescent="0.45">
      <c r="A14384"/>
    </row>
    <row r="14385" spans="1:1" x14ac:dyDescent="0.45">
      <c r="A14385"/>
    </row>
    <row r="14386" spans="1:1" x14ac:dyDescent="0.45">
      <c r="A14386"/>
    </row>
    <row r="14387" spans="1:1" x14ac:dyDescent="0.45">
      <c r="A14387"/>
    </row>
    <row r="14388" spans="1:1" x14ac:dyDescent="0.45">
      <c r="A14388"/>
    </row>
    <row r="14389" spans="1:1" x14ac:dyDescent="0.45">
      <c r="A14389"/>
    </row>
    <row r="14390" spans="1:1" x14ac:dyDescent="0.45">
      <c r="A14390"/>
    </row>
    <row r="14391" spans="1:1" x14ac:dyDescent="0.45">
      <c r="A14391"/>
    </row>
    <row r="14392" spans="1:1" x14ac:dyDescent="0.45">
      <c r="A14392"/>
    </row>
    <row r="14393" spans="1:1" x14ac:dyDescent="0.45">
      <c r="A14393"/>
    </row>
    <row r="14394" spans="1:1" x14ac:dyDescent="0.45">
      <c r="A14394"/>
    </row>
    <row r="14395" spans="1:1" x14ac:dyDescent="0.45">
      <c r="A14395"/>
    </row>
    <row r="14396" spans="1:1" x14ac:dyDescent="0.45">
      <c r="A14396"/>
    </row>
    <row r="14397" spans="1:1" x14ac:dyDescent="0.45">
      <c r="A14397"/>
    </row>
    <row r="14398" spans="1:1" x14ac:dyDescent="0.45">
      <c r="A14398"/>
    </row>
    <row r="14399" spans="1:1" x14ac:dyDescent="0.45">
      <c r="A14399"/>
    </row>
    <row r="14400" spans="1:1" x14ac:dyDescent="0.45">
      <c r="A14400"/>
    </row>
    <row r="14401" spans="1:1" x14ac:dyDescent="0.45">
      <c r="A14401"/>
    </row>
    <row r="14402" spans="1:1" x14ac:dyDescent="0.45">
      <c r="A14402"/>
    </row>
    <row r="14403" spans="1:1" x14ac:dyDescent="0.45">
      <c r="A14403"/>
    </row>
    <row r="14404" spans="1:1" x14ac:dyDescent="0.45">
      <c r="A14404"/>
    </row>
    <row r="14405" spans="1:1" x14ac:dyDescent="0.45">
      <c r="A14405"/>
    </row>
    <row r="14406" spans="1:1" x14ac:dyDescent="0.45">
      <c r="A14406"/>
    </row>
    <row r="14407" spans="1:1" x14ac:dyDescent="0.45">
      <c r="A14407"/>
    </row>
    <row r="14408" spans="1:1" x14ac:dyDescent="0.45">
      <c r="A14408"/>
    </row>
    <row r="14409" spans="1:1" x14ac:dyDescent="0.45">
      <c r="A14409"/>
    </row>
    <row r="14410" spans="1:1" x14ac:dyDescent="0.45">
      <c r="A14410"/>
    </row>
    <row r="14411" spans="1:1" x14ac:dyDescent="0.45">
      <c r="A14411"/>
    </row>
    <row r="14412" spans="1:1" x14ac:dyDescent="0.45">
      <c r="A14412"/>
    </row>
    <row r="14413" spans="1:1" x14ac:dyDescent="0.45">
      <c r="A14413"/>
    </row>
    <row r="14414" spans="1:1" x14ac:dyDescent="0.45">
      <c r="A14414"/>
    </row>
    <row r="14415" spans="1:1" x14ac:dyDescent="0.45">
      <c r="A14415"/>
    </row>
    <row r="14416" spans="1:1" x14ac:dyDescent="0.45">
      <c r="A14416"/>
    </row>
    <row r="14417" spans="1:1" x14ac:dyDescent="0.45">
      <c r="A14417"/>
    </row>
    <row r="14418" spans="1:1" x14ac:dyDescent="0.45">
      <c r="A14418"/>
    </row>
    <row r="14419" spans="1:1" x14ac:dyDescent="0.45">
      <c r="A14419"/>
    </row>
    <row r="14420" spans="1:1" x14ac:dyDescent="0.45">
      <c r="A14420"/>
    </row>
    <row r="14421" spans="1:1" x14ac:dyDescent="0.45">
      <c r="A14421"/>
    </row>
    <row r="14422" spans="1:1" x14ac:dyDescent="0.45">
      <c r="A14422"/>
    </row>
    <row r="14423" spans="1:1" x14ac:dyDescent="0.45">
      <c r="A14423"/>
    </row>
    <row r="14424" spans="1:1" x14ac:dyDescent="0.45">
      <c r="A14424"/>
    </row>
    <row r="14425" spans="1:1" x14ac:dyDescent="0.45">
      <c r="A14425"/>
    </row>
    <row r="14426" spans="1:1" x14ac:dyDescent="0.45">
      <c r="A14426"/>
    </row>
    <row r="14427" spans="1:1" x14ac:dyDescent="0.45">
      <c r="A14427"/>
    </row>
    <row r="14428" spans="1:1" x14ac:dyDescent="0.45">
      <c r="A14428"/>
    </row>
    <row r="14429" spans="1:1" x14ac:dyDescent="0.45">
      <c r="A14429"/>
    </row>
    <row r="14430" spans="1:1" x14ac:dyDescent="0.45">
      <c r="A14430"/>
    </row>
    <row r="14431" spans="1:1" x14ac:dyDescent="0.45">
      <c r="A14431"/>
    </row>
    <row r="14432" spans="1:1" x14ac:dyDescent="0.45">
      <c r="A14432"/>
    </row>
    <row r="14433" spans="1:1" x14ac:dyDescent="0.45">
      <c r="A14433"/>
    </row>
    <row r="14434" spans="1:1" x14ac:dyDescent="0.45">
      <c r="A14434"/>
    </row>
    <row r="14435" spans="1:1" x14ac:dyDescent="0.45">
      <c r="A14435"/>
    </row>
    <row r="14436" spans="1:1" x14ac:dyDescent="0.45">
      <c r="A14436"/>
    </row>
    <row r="14437" spans="1:1" x14ac:dyDescent="0.45">
      <c r="A14437"/>
    </row>
    <row r="14438" spans="1:1" x14ac:dyDescent="0.45">
      <c r="A14438"/>
    </row>
    <row r="14439" spans="1:1" x14ac:dyDescent="0.45">
      <c r="A14439"/>
    </row>
    <row r="14440" spans="1:1" x14ac:dyDescent="0.45">
      <c r="A14440"/>
    </row>
    <row r="14441" spans="1:1" x14ac:dyDescent="0.45">
      <c r="A14441"/>
    </row>
    <row r="14442" spans="1:1" x14ac:dyDescent="0.45">
      <c r="A14442"/>
    </row>
    <row r="14443" spans="1:1" x14ac:dyDescent="0.45">
      <c r="A14443"/>
    </row>
    <row r="14444" spans="1:1" x14ac:dyDescent="0.45">
      <c r="A14444"/>
    </row>
    <row r="14445" spans="1:1" x14ac:dyDescent="0.45">
      <c r="A14445"/>
    </row>
    <row r="14446" spans="1:1" x14ac:dyDescent="0.45">
      <c r="A14446"/>
    </row>
    <row r="14447" spans="1:1" x14ac:dyDescent="0.45">
      <c r="A14447"/>
    </row>
    <row r="14448" spans="1:1" x14ac:dyDescent="0.45">
      <c r="A14448"/>
    </row>
    <row r="14449" spans="1:1" x14ac:dyDescent="0.45">
      <c r="A14449"/>
    </row>
    <row r="14450" spans="1:1" x14ac:dyDescent="0.45">
      <c r="A14450"/>
    </row>
    <row r="14451" spans="1:1" x14ac:dyDescent="0.45">
      <c r="A14451"/>
    </row>
    <row r="14452" spans="1:1" x14ac:dyDescent="0.45">
      <c r="A14452"/>
    </row>
    <row r="14453" spans="1:1" x14ac:dyDescent="0.45">
      <c r="A14453"/>
    </row>
    <row r="14454" spans="1:1" x14ac:dyDescent="0.45">
      <c r="A14454"/>
    </row>
    <row r="14455" spans="1:1" x14ac:dyDescent="0.45">
      <c r="A14455"/>
    </row>
    <row r="14456" spans="1:1" x14ac:dyDescent="0.45">
      <c r="A14456"/>
    </row>
    <row r="14457" spans="1:1" x14ac:dyDescent="0.45">
      <c r="A14457"/>
    </row>
    <row r="14458" spans="1:1" x14ac:dyDescent="0.45">
      <c r="A14458"/>
    </row>
    <row r="14459" spans="1:1" x14ac:dyDescent="0.45">
      <c r="A14459"/>
    </row>
    <row r="14460" spans="1:1" x14ac:dyDescent="0.45">
      <c r="A14460"/>
    </row>
    <row r="14461" spans="1:1" x14ac:dyDescent="0.45">
      <c r="A14461"/>
    </row>
    <row r="14462" spans="1:1" x14ac:dyDescent="0.45">
      <c r="A14462"/>
    </row>
    <row r="14463" spans="1:1" x14ac:dyDescent="0.45">
      <c r="A14463"/>
    </row>
    <row r="14464" spans="1:1" x14ac:dyDescent="0.45">
      <c r="A14464"/>
    </row>
    <row r="14465" spans="1:1" x14ac:dyDescent="0.45">
      <c r="A14465"/>
    </row>
    <row r="14466" spans="1:1" x14ac:dyDescent="0.45">
      <c r="A14466"/>
    </row>
    <row r="14467" spans="1:1" x14ac:dyDescent="0.45">
      <c r="A14467"/>
    </row>
    <row r="14468" spans="1:1" x14ac:dyDescent="0.45">
      <c r="A14468"/>
    </row>
    <row r="14469" spans="1:1" x14ac:dyDescent="0.45">
      <c r="A14469"/>
    </row>
    <row r="14470" spans="1:1" x14ac:dyDescent="0.45">
      <c r="A14470"/>
    </row>
    <row r="14471" spans="1:1" x14ac:dyDescent="0.45">
      <c r="A14471"/>
    </row>
    <row r="14472" spans="1:1" x14ac:dyDescent="0.45">
      <c r="A14472"/>
    </row>
    <row r="14473" spans="1:1" x14ac:dyDescent="0.45">
      <c r="A14473"/>
    </row>
    <row r="14474" spans="1:1" x14ac:dyDescent="0.45">
      <c r="A14474"/>
    </row>
    <row r="14475" spans="1:1" x14ac:dyDescent="0.45">
      <c r="A14475"/>
    </row>
    <row r="14476" spans="1:1" x14ac:dyDescent="0.45">
      <c r="A14476"/>
    </row>
    <row r="14477" spans="1:1" x14ac:dyDescent="0.45">
      <c r="A14477"/>
    </row>
    <row r="14478" spans="1:1" x14ac:dyDescent="0.45">
      <c r="A14478"/>
    </row>
    <row r="14479" spans="1:1" x14ac:dyDescent="0.45">
      <c r="A14479"/>
    </row>
    <row r="14480" spans="1:1" x14ac:dyDescent="0.45">
      <c r="A14480"/>
    </row>
    <row r="14481" spans="1:1" x14ac:dyDescent="0.45">
      <c r="A14481"/>
    </row>
    <row r="14482" spans="1:1" x14ac:dyDescent="0.45">
      <c r="A14482"/>
    </row>
    <row r="14483" spans="1:1" x14ac:dyDescent="0.45">
      <c r="A14483"/>
    </row>
    <row r="14484" spans="1:1" x14ac:dyDescent="0.45">
      <c r="A14484"/>
    </row>
    <row r="14485" spans="1:1" x14ac:dyDescent="0.45">
      <c r="A14485"/>
    </row>
    <row r="14486" spans="1:1" x14ac:dyDescent="0.45">
      <c r="A14486"/>
    </row>
    <row r="14487" spans="1:1" x14ac:dyDescent="0.45">
      <c r="A14487"/>
    </row>
    <row r="14488" spans="1:1" x14ac:dyDescent="0.45">
      <c r="A14488"/>
    </row>
    <row r="14489" spans="1:1" x14ac:dyDescent="0.45">
      <c r="A14489"/>
    </row>
    <row r="14490" spans="1:1" x14ac:dyDescent="0.45">
      <c r="A14490"/>
    </row>
    <row r="14491" spans="1:1" x14ac:dyDescent="0.45">
      <c r="A14491"/>
    </row>
    <row r="14492" spans="1:1" x14ac:dyDescent="0.45">
      <c r="A14492"/>
    </row>
    <row r="14493" spans="1:1" x14ac:dyDescent="0.45">
      <c r="A14493"/>
    </row>
    <row r="14494" spans="1:1" x14ac:dyDescent="0.45">
      <c r="A14494"/>
    </row>
    <row r="14495" spans="1:1" x14ac:dyDescent="0.45">
      <c r="A14495"/>
    </row>
    <row r="14496" spans="1:1" x14ac:dyDescent="0.45">
      <c r="A14496"/>
    </row>
    <row r="14497" spans="1:1" x14ac:dyDescent="0.45">
      <c r="A14497"/>
    </row>
    <row r="14498" spans="1:1" x14ac:dyDescent="0.45">
      <c r="A14498"/>
    </row>
    <row r="14499" spans="1:1" x14ac:dyDescent="0.45">
      <c r="A14499"/>
    </row>
    <row r="14500" spans="1:1" x14ac:dyDescent="0.45">
      <c r="A14500"/>
    </row>
    <row r="14501" spans="1:1" x14ac:dyDescent="0.45">
      <c r="A14501"/>
    </row>
    <row r="14502" spans="1:1" x14ac:dyDescent="0.45">
      <c r="A14502"/>
    </row>
    <row r="14503" spans="1:1" x14ac:dyDescent="0.45">
      <c r="A14503"/>
    </row>
    <row r="14504" spans="1:1" x14ac:dyDescent="0.45">
      <c r="A14504"/>
    </row>
    <row r="14505" spans="1:1" x14ac:dyDescent="0.45">
      <c r="A14505"/>
    </row>
    <row r="14506" spans="1:1" x14ac:dyDescent="0.45">
      <c r="A14506"/>
    </row>
    <row r="14507" spans="1:1" x14ac:dyDescent="0.45">
      <c r="A14507"/>
    </row>
    <row r="14508" spans="1:1" x14ac:dyDescent="0.45">
      <c r="A14508"/>
    </row>
    <row r="14509" spans="1:1" x14ac:dyDescent="0.45">
      <c r="A14509"/>
    </row>
    <row r="14510" spans="1:1" x14ac:dyDescent="0.45">
      <c r="A14510"/>
    </row>
    <row r="14511" spans="1:1" x14ac:dyDescent="0.45">
      <c r="A14511"/>
    </row>
    <row r="14512" spans="1:1" x14ac:dyDescent="0.45">
      <c r="A14512"/>
    </row>
    <row r="14513" spans="1:1" x14ac:dyDescent="0.45">
      <c r="A14513"/>
    </row>
    <row r="14514" spans="1:1" x14ac:dyDescent="0.45">
      <c r="A14514"/>
    </row>
    <row r="14515" spans="1:1" x14ac:dyDescent="0.45">
      <c r="A14515"/>
    </row>
    <row r="14516" spans="1:1" x14ac:dyDescent="0.45">
      <c r="A14516"/>
    </row>
    <row r="14517" spans="1:1" x14ac:dyDescent="0.45">
      <c r="A14517"/>
    </row>
    <row r="14518" spans="1:1" x14ac:dyDescent="0.45">
      <c r="A14518"/>
    </row>
    <row r="14519" spans="1:1" x14ac:dyDescent="0.45">
      <c r="A14519"/>
    </row>
    <row r="14520" spans="1:1" x14ac:dyDescent="0.45">
      <c r="A14520"/>
    </row>
    <row r="14521" spans="1:1" x14ac:dyDescent="0.45">
      <c r="A14521"/>
    </row>
    <row r="14522" spans="1:1" x14ac:dyDescent="0.45">
      <c r="A14522"/>
    </row>
    <row r="14523" spans="1:1" x14ac:dyDescent="0.45">
      <c r="A14523"/>
    </row>
    <row r="14524" spans="1:1" x14ac:dyDescent="0.45">
      <c r="A14524"/>
    </row>
    <row r="14525" spans="1:1" x14ac:dyDescent="0.45">
      <c r="A14525"/>
    </row>
    <row r="14526" spans="1:1" x14ac:dyDescent="0.45">
      <c r="A14526"/>
    </row>
    <row r="14527" spans="1:1" x14ac:dyDescent="0.45">
      <c r="A14527"/>
    </row>
    <row r="14528" spans="1:1" x14ac:dyDescent="0.45">
      <c r="A14528"/>
    </row>
    <row r="14529" spans="1:1" x14ac:dyDescent="0.45">
      <c r="A14529"/>
    </row>
    <row r="14530" spans="1:1" x14ac:dyDescent="0.45">
      <c r="A14530"/>
    </row>
    <row r="14531" spans="1:1" x14ac:dyDescent="0.45">
      <c r="A14531"/>
    </row>
    <row r="14532" spans="1:1" x14ac:dyDescent="0.45">
      <c r="A14532"/>
    </row>
    <row r="14533" spans="1:1" x14ac:dyDescent="0.45">
      <c r="A14533"/>
    </row>
    <row r="14534" spans="1:1" x14ac:dyDescent="0.45">
      <c r="A14534"/>
    </row>
    <row r="14535" spans="1:1" x14ac:dyDescent="0.45">
      <c r="A14535"/>
    </row>
    <row r="14536" spans="1:1" x14ac:dyDescent="0.45">
      <c r="A14536"/>
    </row>
    <row r="14537" spans="1:1" x14ac:dyDescent="0.45">
      <c r="A14537"/>
    </row>
    <row r="14538" spans="1:1" x14ac:dyDescent="0.45">
      <c r="A14538"/>
    </row>
    <row r="14539" spans="1:1" x14ac:dyDescent="0.45">
      <c r="A14539"/>
    </row>
    <row r="14540" spans="1:1" x14ac:dyDescent="0.45">
      <c r="A14540"/>
    </row>
    <row r="14541" spans="1:1" x14ac:dyDescent="0.45">
      <c r="A14541"/>
    </row>
    <row r="14542" spans="1:1" x14ac:dyDescent="0.45">
      <c r="A14542"/>
    </row>
    <row r="14543" spans="1:1" x14ac:dyDescent="0.45">
      <c r="A14543"/>
    </row>
    <row r="14544" spans="1:1" x14ac:dyDescent="0.45">
      <c r="A14544"/>
    </row>
    <row r="14545" spans="1:1" x14ac:dyDescent="0.45">
      <c r="A14545"/>
    </row>
    <row r="14546" spans="1:1" x14ac:dyDescent="0.45">
      <c r="A14546"/>
    </row>
    <row r="14547" spans="1:1" x14ac:dyDescent="0.45">
      <c r="A14547"/>
    </row>
    <row r="14548" spans="1:1" x14ac:dyDescent="0.45">
      <c r="A14548"/>
    </row>
    <row r="14549" spans="1:1" x14ac:dyDescent="0.45">
      <c r="A14549"/>
    </row>
    <row r="14550" spans="1:1" x14ac:dyDescent="0.45">
      <c r="A14550"/>
    </row>
    <row r="14551" spans="1:1" x14ac:dyDescent="0.45">
      <c r="A14551"/>
    </row>
    <row r="14552" spans="1:1" x14ac:dyDescent="0.45">
      <c r="A14552"/>
    </row>
    <row r="14553" spans="1:1" x14ac:dyDescent="0.45">
      <c r="A14553"/>
    </row>
    <row r="14554" spans="1:1" x14ac:dyDescent="0.45">
      <c r="A14554"/>
    </row>
    <row r="14555" spans="1:1" x14ac:dyDescent="0.45">
      <c r="A14555"/>
    </row>
    <row r="14556" spans="1:1" x14ac:dyDescent="0.45">
      <c r="A14556"/>
    </row>
    <row r="14557" spans="1:1" x14ac:dyDescent="0.45">
      <c r="A14557"/>
    </row>
    <row r="14558" spans="1:1" x14ac:dyDescent="0.45">
      <c r="A14558"/>
    </row>
    <row r="14559" spans="1:1" x14ac:dyDescent="0.45">
      <c r="A14559"/>
    </row>
    <row r="14560" spans="1:1" x14ac:dyDescent="0.45">
      <c r="A14560"/>
    </row>
    <row r="14561" spans="1:1" x14ac:dyDescent="0.45">
      <c r="A14561"/>
    </row>
    <row r="14562" spans="1:1" x14ac:dyDescent="0.45">
      <c r="A14562"/>
    </row>
    <row r="14563" spans="1:1" x14ac:dyDescent="0.45">
      <c r="A14563"/>
    </row>
    <row r="14564" spans="1:1" x14ac:dyDescent="0.45">
      <c r="A14564"/>
    </row>
    <row r="14565" spans="1:1" x14ac:dyDescent="0.45">
      <c r="A14565"/>
    </row>
    <row r="14566" spans="1:1" x14ac:dyDescent="0.45">
      <c r="A14566"/>
    </row>
    <row r="14567" spans="1:1" x14ac:dyDescent="0.45">
      <c r="A14567"/>
    </row>
    <row r="14568" spans="1:1" x14ac:dyDescent="0.45">
      <c r="A14568"/>
    </row>
    <row r="14569" spans="1:1" x14ac:dyDescent="0.45">
      <c r="A14569"/>
    </row>
    <row r="14570" spans="1:1" x14ac:dyDescent="0.45">
      <c r="A14570"/>
    </row>
    <row r="14571" spans="1:1" x14ac:dyDescent="0.45">
      <c r="A14571"/>
    </row>
    <row r="14572" spans="1:1" x14ac:dyDescent="0.45">
      <c r="A14572"/>
    </row>
    <row r="14573" spans="1:1" x14ac:dyDescent="0.45">
      <c r="A14573"/>
    </row>
    <row r="14574" spans="1:1" x14ac:dyDescent="0.45">
      <c r="A14574"/>
    </row>
    <row r="14575" spans="1:1" x14ac:dyDescent="0.45">
      <c r="A14575"/>
    </row>
    <row r="14576" spans="1:1" x14ac:dyDescent="0.45">
      <c r="A14576"/>
    </row>
    <row r="14577" spans="1:1" x14ac:dyDescent="0.45">
      <c r="A14577"/>
    </row>
    <row r="14578" spans="1:1" x14ac:dyDescent="0.45">
      <c r="A14578"/>
    </row>
    <row r="14579" spans="1:1" x14ac:dyDescent="0.45">
      <c r="A14579"/>
    </row>
    <row r="14580" spans="1:1" x14ac:dyDescent="0.45">
      <c r="A14580"/>
    </row>
    <row r="14581" spans="1:1" x14ac:dyDescent="0.45">
      <c r="A14581"/>
    </row>
    <row r="14582" spans="1:1" x14ac:dyDescent="0.45">
      <c r="A14582"/>
    </row>
    <row r="14583" spans="1:1" x14ac:dyDescent="0.45">
      <c r="A14583"/>
    </row>
    <row r="14584" spans="1:1" x14ac:dyDescent="0.45">
      <c r="A14584"/>
    </row>
    <row r="14585" spans="1:1" x14ac:dyDescent="0.45">
      <c r="A14585"/>
    </row>
    <row r="14586" spans="1:1" x14ac:dyDescent="0.45">
      <c r="A14586"/>
    </row>
    <row r="14587" spans="1:1" x14ac:dyDescent="0.45">
      <c r="A14587"/>
    </row>
    <row r="14588" spans="1:1" x14ac:dyDescent="0.45">
      <c r="A14588"/>
    </row>
    <row r="14589" spans="1:1" x14ac:dyDescent="0.45">
      <c r="A14589"/>
    </row>
    <row r="14590" spans="1:1" x14ac:dyDescent="0.45">
      <c r="A14590"/>
    </row>
    <row r="14591" spans="1:1" x14ac:dyDescent="0.45">
      <c r="A14591"/>
    </row>
    <row r="14592" spans="1:1" x14ac:dyDescent="0.45">
      <c r="A14592"/>
    </row>
    <row r="14593" spans="1:1" x14ac:dyDescent="0.45">
      <c r="A14593"/>
    </row>
    <row r="14594" spans="1:1" x14ac:dyDescent="0.45">
      <c r="A14594"/>
    </row>
    <row r="14595" spans="1:1" x14ac:dyDescent="0.45">
      <c r="A14595"/>
    </row>
    <row r="14596" spans="1:1" x14ac:dyDescent="0.45">
      <c r="A14596"/>
    </row>
    <row r="14597" spans="1:1" x14ac:dyDescent="0.45">
      <c r="A14597"/>
    </row>
    <row r="14598" spans="1:1" x14ac:dyDescent="0.45">
      <c r="A14598"/>
    </row>
    <row r="14599" spans="1:1" x14ac:dyDescent="0.45">
      <c r="A14599"/>
    </row>
    <row r="14600" spans="1:1" x14ac:dyDescent="0.45">
      <c r="A14600"/>
    </row>
    <row r="14601" spans="1:1" x14ac:dyDescent="0.45">
      <c r="A14601"/>
    </row>
    <row r="14602" spans="1:1" x14ac:dyDescent="0.45">
      <c r="A14602"/>
    </row>
    <row r="14603" spans="1:1" x14ac:dyDescent="0.45">
      <c r="A14603"/>
    </row>
    <row r="14604" spans="1:1" x14ac:dyDescent="0.45">
      <c r="A14604"/>
    </row>
    <row r="14605" spans="1:1" x14ac:dyDescent="0.45">
      <c r="A14605"/>
    </row>
    <row r="14606" spans="1:1" x14ac:dyDescent="0.45">
      <c r="A14606"/>
    </row>
    <row r="14607" spans="1:1" x14ac:dyDescent="0.45">
      <c r="A14607"/>
    </row>
    <row r="14608" spans="1:1" x14ac:dyDescent="0.45">
      <c r="A14608"/>
    </row>
    <row r="14609" spans="1:1" x14ac:dyDescent="0.45">
      <c r="A14609"/>
    </row>
    <row r="14610" spans="1:1" x14ac:dyDescent="0.45">
      <c r="A14610"/>
    </row>
    <row r="14611" spans="1:1" x14ac:dyDescent="0.45">
      <c r="A14611"/>
    </row>
    <row r="14612" spans="1:1" x14ac:dyDescent="0.45">
      <c r="A14612"/>
    </row>
    <row r="14613" spans="1:1" x14ac:dyDescent="0.45">
      <c r="A14613"/>
    </row>
    <row r="14614" spans="1:1" x14ac:dyDescent="0.45">
      <c r="A14614"/>
    </row>
    <row r="14615" spans="1:1" x14ac:dyDescent="0.45">
      <c r="A14615"/>
    </row>
    <row r="14616" spans="1:1" x14ac:dyDescent="0.45">
      <c r="A14616"/>
    </row>
    <row r="14617" spans="1:1" x14ac:dyDescent="0.45">
      <c r="A14617"/>
    </row>
    <row r="14618" spans="1:1" x14ac:dyDescent="0.45">
      <c r="A14618"/>
    </row>
    <row r="14619" spans="1:1" x14ac:dyDescent="0.45">
      <c r="A14619"/>
    </row>
    <row r="14620" spans="1:1" x14ac:dyDescent="0.45">
      <c r="A14620"/>
    </row>
    <row r="14621" spans="1:1" x14ac:dyDescent="0.45">
      <c r="A14621"/>
    </row>
    <row r="14622" spans="1:1" x14ac:dyDescent="0.45">
      <c r="A14622"/>
    </row>
    <row r="14623" spans="1:1" x14ac:dyDescent="0.45">
      <c r="A14623"/>
    </row>
    <row r="14624" spans="1:1" x14ac:dyDescent="0.45">
      <c r="A14624"/>
    </row>
    <row r="14625" spans="1:1" x14ac:dyDescent="0.45">
      <c r="A14625"/>
    </row>
    <row r="14626" spans="1:1" x14ac:dyDescent="0.45">
      <c r="A14626"/>
    </row>
    <row r="14627" spans="1:1" x14ac:dyDescent="0.45">
      <c r="A14627"/>
    </row>
    <row r="14628" spans="1:1" x14ac:dyDescent="0.45">
      <c r="A14628"/>
    </row>
    <row r="14629" spans="1:1" x14ac:dyDescent="0.45">
      <c r="A14629"/>
    </row>
    <row r="14630" spans="1:1" x14ac:dyDescent="0.45">
      <c r="A14630"/>
    </row>
    <row r="14631" spans="1:1" x14ac:dyDescent="0.45">
      <c r="A14631"/>
    </row>
    <row r="14632" spans="1:1" x14ac:dyDescent="0.45">
      <c r="A14632"/>
    </row>
    <row r="14633" spans="1:1" x14ac:dyDescent="0.45">
      <c r="A14633"/>
    </row>
    <row r="14634" spans="1:1" x14ac:dyDescent="0.45">
      <c r="A14634"/>
    </row>
    <row r="14635" spans="1:1" x14ac:dyDescent="0.45">
      <c r="A14635"/>
    </row>
    <row r="14636" spans="1:1" x14ac:dyDescent="0.45">
      <c r="A14636"/>
    </row>
    <row r="14637" spans="1:1" x14ac:dyDescent="0.45">
      <c r="A14637"/>
    </row>
    <row r="14638" spans="1:1" x14ac:dyDescent="0.45">
      <c r="A14638"/>
    </row>
    <row r="14639" spans="1:1" x14ac:dyDescent="0.45">
      <c r="A14639"/>
    </row>
    <row r="14640" spans="1:1" x14ac:dyDescent="0.45">
      <c r="A14640"/>
    </row>
    <row r="14641" spans="1:1" x14ac:dyDescent="0.45">
      <c r="A14641"/>
    </row>
    <row r="14642" spans="1:1" x14ac:dyDescent="0.45">
      <c r="A14642"/>
    </row>
    <row r="14643" spans="1:1" x14ac:dyDescent="0.45">
      <c r="A14643"/>
    </row>
    <row r="14644" spans="1:1" x14ac:dyDescent="0.45">
      <c r="A14644"/>
    </row>
    <row r="14645" spans="1:1" x14ac:dyDescent="0.45">
      <c r="A14645"/>
    </row>
    <row r="14646" spans="1:1" x14ac:dyDescent="0.45">
      <c r="A14646"/>
    </row>
    <row r="14647" spans="1:1" x14ac:dyDescent="0.45">
      <c r="A14647"/>
    </row>
    <row r="14648" spans="1:1" x14ac:dyDescent="0.45">
      <c r="A14648"/>
    </row>
    <row r="14649" spans="1:1" x14ac:dyDescent="0.45">
      <c r="A14649"/>
    </row>
    <row r="14650" spans="1:1" x14ac:dyDescent="0.45">
      <c r="A14650"/>
    </row>
    <row r="14651" spans="1:1" x14ac:dyDescent="0.45">
      <c r="A14651"/>
    </row>
    <row r="14652" spans="1:1" x14ac:dyDescent="0.45">
      <c r="A14652"/>
    </row>
    <row r="14653" spans="1:1" x14ac:dyDescent="0.45">
      <c r="A14653"/>
    </row>
    <row r="14654" spans="1:1" x14ac:dyDescent="0.45">
      <c r="A14654"/>
    </row>
    <row r="14655" spans="1:1" x14ac:dyDescent="0.45">
      <c r="A14655"/>
    </row>
    <row r="14656" spans="1:1" x14ac:dyDescent="0.45">
      <c r="A14656"/>
    </row>
    <row r="14657" spans="1:1" x14ac:dyDescent="0.45">
      <c r="A14657"/>
    </row>
    <row r="14658" spans="1:1" x14ac:dyDescent="0.45">
      <c r="A14658"/>
    </row>
    <row r="14659" spans="1:1" x14ac:dyDescent="0.45">
      <c r="A14659"/>
    </row>
    <row r="14660" spans="1:1" x14ac:dyDescent="0.45">
      <c r="A14660"/>
    </row>
    <row r="14661" spans="1:1" x14ac:dyDescent="0.45">
      <c r="A14661"/>
    </row>
    <row r="14662" spans="1:1" x14ac:dyDescent="0.45">
      <c r="A14662"/>
    </row>
    <row r="14663" spans="1:1" x14ac:dyDescent="0.45">
      <c r="A14663"/>
    </row>
    <row r="14664" spans="1:1" x14ac:dyDescent="0.45">
      <c r="A14664"/>
    </row>
    <row r="14665" spans="1:1" x14ac:dyDescent="0.45">
      <c r="A14665"/>
    </row>
    <row r="14666" spans="1:1" x14ac:dyDescent="0.45">
      <c r="A14666"/>
    </row>
    <row r="14667" spans="1:1" x14ac:dyDescent="0.45">
      <c r="A14667"/>
    </row>
    <row r="14668" spans="1:1" x14ac:dyDescent="0.45">
      <c r="A14668"/>
    </row>
    <row r="14669" spans="1:1" x14ac:dyDescent="0.45">
      <c r="A14669"/>
    </row>
    <row r="14670" spans="1:1" x14ac:dyDescent="0.45">
      <c r="A14670"/>
    </row>
    <row r="14671" spans="1:1" x14ac:dyDescent="0.45">
      <c r="A14671"/>
    </row>
    <row r="14672" spans="1:1" x14ac:dyDescent="0.45">
      <c r="A14672"/>
    </row>
    <row r="14673" spans="1:1" x14ac:dyDescent="0.45">
      <c r="A14673"/>
    </row>
    <row r="14674" spans="1:1" x14ac:dyDescent="0.45">
      <c r="A14674"/>
    </row>
    <row r="14675" spans="1:1" x14ac:dyDescent="0.45">
      <c r="A14675"/>
    </row>
    <row r="14676" spans="1:1" x14ac:dyDescent="0.45">
      <c r="A14676"/>
    </row>
    <row r="14677" spans="1:1" x14ac:dyDescent="0.45">
      <c r="A14677"/>
    </row>
    <row r="14678" spans="1:1" x14ac:dyDescent="0.45">
      <c r="A14678"/>
    </row>
    <row r="14679" spans="1:1" x14ac:dyDescent="0.45">
      <c r="A14679"/>
    </row>
    <row r="14680" spans="1:1" x14ac:dyDescent="0.45">
      <c r="A14680"/>
    </row>
    <row r="14681" spans="1:1" x14ac:dyDescent="0.45">
      <c r="A14681"/>
    </row>
    <row r="14682" spans="1:1" x14ac:dyDescent="0.45">
      <c r="A14682"/>
    </row>
    <row r="14683" spans="1:1" x14ac:dyDescent="0.45">
      <c r="A14683"/>
    </row>
    <row r="14684" spans="1:1" x14ac:dyDescent="0.45">
      <c r="A14684"/>
    </row>
    <row r="14685" spans="1:1" x14ac:dyDescent="0.45">
      <c r="A14685"/>
    </row>
    <row r="14686" spans="1:1" x14ac:dyDescent="0.45">
      <c r="A14686"/>
    </row>
    <row r="14687" spans="1:1" x14ac:dyDescent="0.45">
      <c r="A14687"/>
    </row>
    <row r="14688" spans="1:1" x14ac:dyDescent="0.45">
      <c r="A14688"/>
    </row>
    <row r="14689" spans="1:1" x14ac:dyDescent="0.45">
      <c r="A14689"/>
    </row>
    <row r="14690" spans="1:1" x14ac:dyDescent="0.45">
      <c r="A14690"/>
    </row>
    <row r="14691" spans="1:1" x14ac:dyDescent="0.45">
      <c r="A14691"/>
    </row>
    <row r="14692" spans="1:1" x14ac:dyDescent="0.45">
      <c r="A14692"/>
    </row>
    <row r="14693" spans="1:1" x14ac:dyDescent="0.45">
      <c r="A14693"/>
    </row>
    <row r="14694" spans="1:1" x14ac:dyDescent="0.45">
      <c r="A14694"/>
    </row>
    <row r="14695" spans="1:1" x14ac:dyDescent="0.45">
      <c r="A14695"/>
    </row>
    <row r="14696" spans="1:1" x14ac:dyDescent="0.45">
      <c r="A14696"/>
    </row>
    <row r="14697" spans="1:1" x14ac:dyDescent="0.45">
      <c r="A14697"/>
    </row>
    <row r="14698" spans="1:1" x14ac:dyDescent="0.45">
      <c r="A14698"/>
    </row>
    <row r="14699" spans="1:1" x14ac:dyDescent="0.45">
      <c r="A14699"/>
    </row>
    <row r="14700" spans="1:1" x14ac:dyDescent="0.45">
      <c r="A14700"/>
    </row>
    <row r="14701" spans="1:1" x14ac:dyDescent="0.45">
      <c r="A14701"/>
    </row>
    <row r="14702" spans="1:1" x14ac:dyDescent="0.45">
      <c r="A14702"/>
    </row>
    <row r="14703" spans="1:1" x14ac:dyDescent="0.45">
      <c r="A14703"/>
    </row>
    <row r="14704" spans="1:1" x14ac:dyDescent="0.45">
      <c r="A14704"/>
    </row>
    <row r="14705" spans="1:1" x14ac:dyDescent="0.45">
      <c r="A14705"/>
    </row>
    <row r="14706" spans="1:1" x14ac:dyDescent="0.45">
      <c r="A14706"/>
    </row>
    <row r="14707" spans="1:1" x14ac:dyDescent="0.45">
      <c r="A14707"/>
    </row>
    <row r="14708" spans="1:1" x14ac:dyDescent="0.45">
      <c r="A14708"/>
    </row>
    <row r="14709" spans="1:1" x14ac:dyDescent="0.45">
      <c r="A14709"/>
    </row>
    <row r="14710" spans="1:1" x14ac:dyDescent="0.45">
      <c r="A14710"/>
    </row>
    <row r="14711" spans="1:1" x14ac:dyDescent="0.45">
      <c r="A14711"/>
    </row>
    <row r="14712" spans="1:1" x14ac:dyDescent="0.45">
      <c r="A14712"/>
    </row>
    <row r="14713" spans="1:1" x14ac:dyDescent="0.45">
      <c r="A14713"/>
    </row>
    <row r="14714" spans="1:1" x14ac:dyDescent="0.45">
      <c r="A14714"/>
    </row>
    <row r="14715" spans="1:1" x14ac:dyDescent="0.45">
      <c r="A14715"/>
    </row>
    <row r="14716" spans="1:1" x14ac:dyDescent="0.45">
      <c r="A14716"/>
    </row>
    <row r="14717" spans="1:1" x14ac:dyDescent="0.45">
      <c r="A14717"/>
    </row>
    <row r="14718" spans="1:1" x14ac:dyDescent="0.45">
      <c r="A14718"/>
    </row>
    <row r="14719" spans="1:1" x14ac:dyDescent="0.45">
      <c r="A14719"/>
    </row>
    <row r="14720" spans="1:1" x14ac:dyDescent="0.45">
      <c r="A14720"/>
    </row>
    <row r="14721" spans="1:1" x14ac:dyDescent="0.45">
      <c r="A14721"/>
    </row>
    <row r="14722" spans="1:1" x14ac:dyDescent="0.45">
      <c r="A14722"/>
    </row>
    <row r="14723" spans="1:1" x14ac:dyDescent="0.45">
      <c r="A14723"/>
    </row>
    <row r="14724" spans="1:1" x14ac:dyDescent="0.45">
      <c r="A14724"/>
    </row>
    <row r="14725" spans="1:1" x14ac:dyDescent="0.45">
      <c r="A14725"/>
    </row>
    <row r="14726" spans="1:1" x14ac:dyDescent="0.45">
      <c r="A14726"/>
    </row>
    <row r="14727" spans="1:1" x14ac:dyDescent="0.45">
      <c r="A14727"/>
    </row>
    <row r="14728" spans="1:1" x14ac:dyDescent="0.45">
      <c r="A14728"/>
    </row>
    <row r="14729" spans="1:1" x14ac:dyDescent="0.45">
      <c r="A14729"/>
    </row>
    <row r="14730" spans="1:1" x14ac:dyDescent="0.45">
      <c r="A14730"/>
    </row>
    <row r="14731" spans="1:1" x14ac:dyDescent="0.45">
      <c r="A14731"/>
    </row>
    <row r="14732" spans="1:1" x14ac:dyDescent="0.45">
      <c r="A14732"/>
    </row>
    <row r="14733" spans="1:1" x14ac:dyDescent="0.45">
      <c r="A14733"/>
    </row>
    <row r="14734" spans="1:1" x14ac:dyDescent="0.45">
      <c r="A14734"/>
    </row>
    <row r="14735" spans="1:1" x14ac:dyDescent="0.45">
      <c r="A14735"/>
    </row>
    <row r="14736" spans="1:1" x14ac:dyDescent="0.45">
      <c r="A14736"/>
    </row>
    <row r="14737" spans="1:1" x14ac:dyDescent="0.45">
      <c r="A14737"/>
    </row>
    <row r="14738" spans="1:1" x14ac:dyDescent="0.45">
      <c r="A14738"/>
    </row>
    <row r="14739" spans="1:1" x14ac:dyDescent="0.45">
      <c r="A14739"/>
    </row>
    <row r="14740" spans="1:1" x14ac:dyDescent="0.45">
      <c r="A14740"/>
    </row>
    <row r="14741" spans="1:1" x14ac:dyDescent="0.45">
      <c r="A14741"/>
    </row>
    <row r="14742" spans="1:1" x14ac:dyDescent="0.45">
      <c r="A14742"/>
    </row>
    <row r="14743" spans="1:1" x14ac:dyDescent="0.45">
      <c r="A14743"/>
    </row>
    <row r="14744" spans="1:1" x14ac:dyDescent="0.45">
      <c r="A14744"/>
    </row>
    <row r="14745" spans="1:1" x14ac:dyDescent="0.45">
      <c r="A14745"/>
    </row>
    <row r="14746" spans="1:1" x14ac:dyDescent="0.45">
      <c r="A14746"/>
    </row>
    <row r="14747" spans="1:1" x14ac:dyDescent="0.45">
      <c r="A14747"/>
    </row>
    <row r="14748" spans="1:1" x14ac:dyDescent="0.45">
      <c r="A14748"/>
    </row>
    <row r="14749" spans="1:1" x14ac:dyDescent="0.45">
      <c r="A14749"/>
    </row>
    <row r="14750" spans="1:1" x14ac:dyDescent="0.45">
      <c r="A14750"/>
    </row>
    <row r="14751" spans="1:1" x14ac:dyDescent="0.45">
      <c r="A14751"/>
    </row>
    <row r="14752" spans="1:1" x14ac:dyDescent="0.45">
      <c r="A14752"/>
    </row>
    <row r="14753" spans="1:1" x14ac:dyDescent="0.45">
      <c r="A14753"/>
    </row>
    <row r="14754" spans="1:1" x14ac:dyDescent="0.45">
      <c r="A14754"/>
    </row>
    <row r="14755" spans="1:1" x14ac:dyDescent="0.45">
      <c r="A14755"/>
    </row>
    <row r="14756" spans="1:1" x14ac:dyDescent="0.45">
      <c r="A14756"/>
    </row>
    <row r="14757" spans="1:1" x14ac:dyDescent="0.45">
      <c r="A14757"/>
    </row>
    <row r="14758" spans="1:1" x14ac:dyDescent="0.45">
      <c r="A14758"/>
    </row>
    <row r="14759" spans="1:1" x14ac:dyDescent="0.45">
      <c r="A14759"/>
    </row>
    <row r="14760" spans="1:1" x14ac:dyDescent="0.45">
      <c r="A14760"/>
    </row>
    <row r="14761" spans="1:1" x14ac:dyDescent="0.45">
      <c r="A14761"/>
    </row>
    <row r="14762" spans="1:1" x14ac:dyDescent="0.45">
      <c r="A14762"/>
    </row>
    <row r="14763" spans="1:1" x14ac:dyDescent="0.45">
      <c r="A14763"/>
    </row>
    <row r="14764" spans="1:1" x14ac:dyDescent="0.45">
      <c r="A14764"/>
    </row>
    <row r="14765" spans="1:1" x14ac:dyDescent="0.45">
      <c r="A14765"/>
    </row>
    <row r="14766" spans="1:1" x14ac:dyDescent="0.45">
      <c r="A14766"/>
    </row>
    <row r="14767" spans="1:1" x14ac:dyDescent="0.45">
      <c r="A14767"/>
    </row>
    <row r="14768" spans="1:1" x14ac:dyDescent="0.45">
      <c r="A14768"/>
    </row>
    <row r="14769" spans="1:1" x14ac:dyDescent="0.45">
      <c r="A14769"/>
    </row>
    <row r="14770" spans="1:1" x14ac:dyDescent="0.45">
      <c r="A14770"/>
    </row>
    <row r="14771" spans="1:1" x14ac:dyDescent="0.45">
      <c r="A14771"/>
    </row>
    <row r="14772" spans="1:1" x14ac:dyDescent="0.45">
      <c r="A14772"/>
    </row>
    <row r="14773" spans="1:1" x14ac:dyDescent="0.45">
      <c r="A14773"/>
    </row>
    <row r="14774" spans="1:1" x14ac:dyDescent="0.45">
      <c r="A14774"/>
    </row>
    <row r="14775" spans="1:1" x14ac:dyDescent="0.45">
      <c r="A14775"/>
    </row>
    <row r="14776" spans="1:1" x14ac:dyDescent="0.45">
      <c r="A14776"/>
    </row>
    <row r="14777" spans="1:1" x14ac:dyDescent="0.45">
      <c r="A14777"/>
    </row>
    <row r="14778" spans="1:1" x14ac:dyDescent="0.45">
      <c r="A14778"/>
    </row>
    <row r="14779" spans="1:1" x14ac:dyDescent="0.45">
      <c r="A14779"/>
    </row>
    <row r="14780" spans="1:1" x14ac:dyDescent="0.45">
      <c r="A14780"/>
    </row>
    <row r="14781" spans="1:1" x14ac:dyDescent="0.45">
      <c r="A14781"/>
    </row>
    <row r="14782" spans="1:1" x14ac:dyDescent="0.45">
      <c r="A14782"/>
    </row>
    <row r="14783" spans="1:1" x14ac:dyDescent="0.45">
      <c r="A14783"/>
    </row>
    <row r="14784" spans="1:1" x14ac:dyDescent="0.45">
      <c r="A14784"/>
    </row>
    <row r="14785" spans="1:1" x14ac:dyDescent="0.45">
      <c r="A14785"/>
    </row>
    <row r="14786" spans="1:1" x14ac:dyDescent="0.45">
      <c r="A14786"/>
    </row>
    <row r="14787" spans="1:1" x14ac:dyDescent="0.45">
      <c r="A14787"/>
    </row>
    <row r="14788" spans="1:1" x14ac:dyDescent="0.45">
      <c r="A14788"/>
    </row>
    <row r="14789" spans="1:1" x14ac:dyDescent="0.45">
      <c r="A14789"/>
    </row>
    <row r="14790" spans="1:1" x14ac:dyDescent="0.45">
      <c r="A14790"/>
    </row>
    <row r="14791" spans="1:1" x14ac:dyDescent="0.45">
      <c r="A14791"/>
    </row>
    <row r="14792" spans="1:1" x14ac:dyDescent="0.45">
      <c r="A14792"/>
    </row>
    <row r="14793" spans="1:1" x14ac:dyDescent="0.45">
      <c r="A14793"/>
    </row>
    <row r="14794" spans="1:1" x14ac:dyDescent="0.45">
      <c r="A14794"/>
    </row>
    <row r="14795" spans="1:1" x14ac:dyDescent="0.45">
      <c r="A14795"/>
    </row>
    <row r="14796" spans="1:1" x14ac:dyDescent="0.45">
      <c r="A14796"/>
    </row>
    <row r="14797" spans="1:1" x14ac:dyDescent="0.45">
      <c r="A14797"/>
    </row>
    <row r="14798" spans="1:1" x14ac:dyDescent="0.45">
      <c r="A14798"/>
    </row>
    <row r="14799" spans="1:1" x14ac:dyDescent="0.45">
      <c r="A14799"/>
    </row>
    <row r="14800" spans="1:1" x14ac:dyDescent="0.45">
      <c r="A14800"/>
    </row>
    <row r="14801" spans="1:1" x14ac:dyDescent="0.45">
      <c r="A14801"/>
    </row>
    <row r="14802" spans="1:1" x14ac:dyDescent="0.45">
      <c r="A14802"/>
    </row>
    <row r="14803" spans="1:1" x14ac:dyDescent="0.45">
      <c r="A14803"/>
    </row>
    <row r="14804" spans="1:1" x14ac:dyDescent="0.45">
      <c r="A14804"/>
    </row>
    <row r="14805" spans="1:1" x14ac:dyDescent="0.45">
      <c r="A14805"/>
    </row>
    <row r="14806" spans="1:1" x14ac:dyDescent="0.45">
      <c r="A14806"/>
    </row>
    <row r="14807" spans="1:1" x14ac:dyDescent="0.45">
      <c r="A14807"/>
    </row>
    <row r="14808" spans="1:1" x14ac:dyDescent="0.45">
      <c r="A14808"/>
    </row>
    <row r="14809" spans="1:1" x14ac:dyDescent="0.45">
      <c r="A14809"/>
    </row>
    <row r="14810" spans="1:1" x14ac:dyDescent="0.45">
      <c r="A14810"/>
    </row>
    <row r="14811" spans="1:1" x14ac:dyDescent="0.45">
      <c r="A14811"/>
    </row>
    <row r="14812" spans="1:1" x14ac:dyDescent="0.45">
      <c r="A14812"/>
    </row>
    <row r="14813" spans="1:1" x14ac:dyDescent="0.45">
      <c r="A14813"/>
    </row>
    <row r="14814" spans="1:1" x14ac:dyDescent="0.45">
      <c r="A14814"/>
    </row>
    <row r="14815" spans="1:1" x14ac:dyDescent="0.45">
      <c r="A14815"/>
    </row>
    <row r="14816" spans="1:1" x14ac:dyDescent="0.45">
      <c r="A14816"/>
    </row>
    <row r="14817" spans="1:1" x14ac:dyDescent="0.45">
      <c r="A14817"/>
    </row>
    <row r="14818" spans="1:1" x14ac:dyDescent="0.45">
      <c r="A14818"/>
    </row>
    <row r="14819" spans="1:1" x14ac:dyDescent="0.45">
      <c r="A14819"/>
    </row>
    <row r="14820" spans="1:1" x14ac:dyDescent="0.45">
      <c r="A14820"/>
    </row>
    <row r="14821" spans="1:1" x14ac:dyDescent="0.45">
      <c r="A14821"/>
    </row>
    <row r="14822" spans="1:1" x14ac:dyDescent="0.45">
      <c r="A14822"/>
    </row>
    <row r="14823" spans="1:1" x14ac:dyDescent="0.45">
      <c r="A14823"/>
    </row>
    <row r="14824" spans="1:1" x14ac:dyDescent="0.45">
      <c r="A14824"/>
    </row>
    <row r="14825" spans="1:1" x14ac:dyDescent="0.45">
      <c r="A14825"/>
    </row>
    <row r="14826" spans="1:1" x14ac:dyDescent="0.45">
      <c r="A14826"/>
    </row>
    <row r="14827" spans="1:1" x14ac:dyDescent="0.45">
      <c r="A14827"/>
    </row>
    <row r="14828" spans="1:1" x14ac:dyDescent="0.45">
      <c r="A14828"/>
    </row>
    <row r="14829" spans="1:1" x14ac:dyDescent="0.45">
      <c r="A14829"/>
    </row>
    <row r="14830" spans="1:1" x14ac:dyDescent="0.45">
      <c r="A14830"/>
    </row>
    <row r="14831" spans="1:1" x14ac:dyDescent="0.45">
      <c r="A14831"/>
    </row>
    <row r="14832" spans="1:1" x14ac:dyDescent="0.45">
      <c r="A14832"/>
    </row>
    <row r="14833" spans="1:1" x14ac:dyDescent="0.45">
      <c r="A14833"/>
    </row>
    <row r="14834" spans="1:1" x14ac:dyDescent="0.45">
      <c r="A14834"/>
    </row>
    <row r="14835" spans="1:1" x14ac:dyDescent="0.45">
      <c r="A14835"/>
    </row>
    <row r="14836" spans="1:1" x14ac:dyDescent="0.45">
      <c r="A14836"/>
    </row>
    <row r="14837" spans="1:1" x14ac:dyDescent="0.45">
      <c r="A14837"/>
    </row>
    <row r="14838" spans="1:1" x14ac:dyDescent="0.45">
      <c r="A14838"/>
    </row>
    <row r="14839" spans="1:1" x14ac:dyDescent="0.45">
      <c r="A14839"/>
    </row>
    <row r="14840" spans="1:1" x14ac:dyDescent="0.45">
      <c r="A14840"/>
    </row>
    <row r="14841" spans="1:1" x14ac:dyDescent="0.45">
      <c r="A14841"/>
    </row>
    <row r="14842" spans="1:1" x14ac:dyDescent="0.45">
      <c r="A14842"/>
    </row>
    <row r="14843" spans="1:1" x14ac:dyDescent="0.45">
      <c r="A14843"/>
    </row>
    <row r="14844" spans="1:1" x14ac:dyDescent="0.45">
      <c r="A14844"/>
    </row>
    <row r="14845" spans="1:1" x14ac:dyDescent="0.45">
      <c r="A14845"/>
    </row>
    <row r="14846" spans="1:1" x14ac:dyDescent="0.45">
      <c r="A14846"/>
    </row>
    <row r="14847" spans="1:1" x14ac:dyDescent="0.45">
      <c r="A14847"/>
    </row>
    <row r="14848" spans="1:1" x14ac:dyDescent="0.45">
      <c r="A14848"/>
    </row>
    <row r="14849" spans="1:1" x14ac:dyDescent="0.45">
      <c r="A14849"/>
    </row>
    <row r="14850" spans="1:1" x14ac:dyDescent="0.45">
      <c r="A14850"/>
    </row>
    <row r="14851" spans="1:1" x14ac:dyDescent="0.45">
      <c r="A14851"/>
    </row>
    <row r="14852" spans="1:1" x14ac:dyDescent="0.45">
      <c r="A14852"/>
    </row>
    <row r="14853" spans="1:1" x14ac:dyDescent="0.45">
      <c r="A14853"/>
    </row>
    <row r="14854" spans="1:1" x14ac:dyDescent="0.45">
      <c r="A14854"/>
    </row>
    <row r="14855" spans="1:1" x14ac:dyDescent="0.45">
      <c r="A14855"/>
    </row>
    <row r="14856" spans="1:1" x14ac:dyDescent="0.45">
      <c r="A14856"/>
    </row>
    <row r="14857" spans="1:1" x14ac:dyDescent="0.45">
      <c r="A14857"/>
    </row>
    <row r="14858" spans="1:1" x14ac:dyDescent="0.45">
      <c r="A14858"/>
    </row>
    <row r="14859" spans="1:1" x14ac:dyDescent="0.45">
      <c r="A14859"/>
    </row>
    <row r="14860" spans="1:1" x14ac:dyDescent="0.45">
      <c r="A14860"/>
    </row>
    <row r="14861" spans="1:1" x14ac:dyDescent="0.45">
      <c r="A14861"/>
    </row>
    <row r="14862" spans="1:1" x14ac:dyDescent="0.45">
      <c r="A14862"/>
    </row>
    <row r="14863" spans="1:1" x14ac:dyDescent="0.45">
      <c r="A14863"/>
    </row>
    <row r="14864" spans="1:1" x14ac:dyDescent="0.45">
      <c r="A14864"/>
    </row>
    <row r="14865" spans="1:1" x14ac:dyDescent="0.45">
      <c r="A14865"/>
    </row>
    <row r="14866" spans="1:1" x14ac:dyDescent="0.45">
      <c r="A14866"/>
    </row>
    <row r="14867" spans="1:1" x14ac:dyDescent="0.45">
      <c r="A14867"/>
    </row>
    <row r="14868" spans="1:1" x14ac:dyDescent="0.45">
      <c r="A14868"/>
    </row>
    <row r="14869" spans="1:1" x14ac:dyDescent="0.45">
      <c r="A14869"/>
    </row>
    <row r="14870" spans="1:1" x14ac:dyDescent="0.45">
      <c r="A14870"/>
    </row>
    <row r="14871" spans="1:1" x14ac:dyDescent="0.45">
      <c r="A14871"/>
    </row>
    <row r="14872" spans="1:1" x14ac:dyDescent="0.45">
      <c r="A14872"/>
    </row>
    <row r="14873" spans="1:1" x14ac:dyDescent="0.45">
      <c r="A14873"/>
    </row>
    <row r="14874" spans="1:1" x14ac:dyDescent="0.45">
      <c r="A14874"/>
    </row>
    <row r="14875" spans="1:1" x14ac:dyDescent="0.45">
      <c r="A14875"/>
    </row>
    <row r="14876" spans="1:1" x14ac:dyDescent="0.45">
      <c r="A14876"/>
    </row>
    <row r="14877" spans="1:1" x14ac:dyDescent="0.45">
      <c r="A14877"/>
    </row>
    <row r="14878" spans="1:1" x14ac:dyDescent="0.45">
      <c r="A14878"/>
    </row>
    <row r="14879" spans="1:1" x14ac:dyDescent="0.45">
      <c r="A14879"/>
    </row>
    <row r="14880" spans="1:1" x14ac:dyDescent="0.45">
      <c r="A14880"/>
    </row>
    <row r="14881" spans="1:1" x14ac:dyDescent="0.45">
      <c r="A14881"/>
    </row>
    <row r="14882" spans="1:1" x14ac:dyDescent="0.45">
      <c r="A14882"/>
    </row>
    <row r="14883" spans="1:1" x14ac:dyDescent="0.45">
      <c r="A14883"/>
    </row>
    <row r="14884" spans="1:1" x14ac:dyDescent="0.45">
      <c r="A14884"/>
    </row>
    <row r="14885" spans="1:1" x14ac:dyDescent="0.45">
      <c r="A14885"/>
    </row>
    <row r="14886" spans="1:1" x14ac:dyDescent="0.45">
      <c r="A14886"/>
    </row>
    <row r="14887" spans="1:1" x14ac:dyDescent="0.45">
      <c r="A14887"/>
    </row>
    <row r="14888" spans="1:1" x14ac:dyDescent="0.45">
      <c r="A14888"/>
    </row>
    <row r="14889" spans="1:1" x14ac:dyDescent="0.45">
      <c r="A14889"/>
    </row>
    <row r="14890" spans="1:1" x14ac:dyDescent="0.45">
      <c r="A14890"/>
    </row>
    <row r="14891" spans="1:1" x14ac:dyDescent="0.45">
      <c r="A14891"/>
    </row>
    <row r="14892" spans="1:1" x14ac:dyDescent="0.45">
      <c r="A14892"/>
    </row>
    <row r="14893" spans="1:1" x14ac:dyDescent="0.45">
      <c r="A14893"/>
    </row>
    <row r="14894" spans="1:1" x14ac:dyDescent="0.45">
      <c r="A14894"/>
    </row>
    <row r="14895" spans="1:1" x14ac:dyDescent="0.45">
      <c r="A14895"/>
    </row>
    <row r="14896" spans="1:1" x14ac:dyDescent="0.45">
      <c r="A14896"/>
    </row>
    <row r="14897" spans="1:1" x14ac:dyDescent="0.45">
      <c r="A14897"/>
    </row>
    <row r="14898" spans="1:1" x14ac:dyDescent="0.45">
      <c r="A14898"/>
    </row>
    <row r="14899" spans="1:1" x14ac:dyDescent="0.45">
      <c r="A14899"/>
    </row>
    <row r="14900" spans="1:1" x14ac:dyDescent="0.45">
      <c r="A14900"/>
    </row>
    <row r="14901" spans="1:1" x14ac:dyDescent="0.45">
      <c r="A14901"/>
    </row>
    <row r="14902" spans="1:1" x14ac:dyDescent="0.45">
      <c r="A14902"/>
    </row>
    <row r="14903" spans="1:1" x14ac:dyDescent="0.45">
      <c r="A14903"/>
    </row>
    <row r="14904" spans="1:1" x14ac:dyDescent="0.45">
      <c r="A14904"/>
    </row>
    <row r="14905" spans="1:1" x14ac:dyDescent="0.45">
      <c r="A14905"/>
    </row>
    <row r="14906" spans="1:1" x14ac:dyDescent="0.45">
      <c r="A14906"/>
    </row>
    <row r="14907" spans="1:1" x14ac:dyDescent="0.45">
      <c r="A14907"/>
    </row>
    <row r="14908" spans="1:1" x14ac:dyDescent="0.45">
      <c r="A14908"/>
    </row>
    <row r="14909" spans="1:1" x14ac:dyDescent="0.45">
      <c r="A14909"/>
    </row>
    <row r="14910" spans="1:1" x14ac:dyDescent="0.45">
      <c r="A14910"/>
    </row>
    <row r="14911" spans="1:1" x14ac:dyDescent="0.45">
      <c r="A14911"/>
    </row>
    <row r="14912" spans="1:1" x14ac:dyDescent="0.45">
      <c r="A14912"/>
    </row>
    <row r="14913" spans="1:1" x14ac:dyDescent="0.45">
      <c r="A14913"/>
    </row>
    <row r="14914" spans="1:1" x14ac:dyDescent="0.45">
      <c r="A14914"/>
    </row>
    <row r="14915" spans="1:1" x14ac:dyDescent="0.45">
      <c r="A14915"/>
    </row>
    <row r="14916" spans="1:1" x14ac:dyDescent="0.45">
      <c r="A14916"/>
    </row>
    <row r="14917" spans="1:1" x14ac:dyDescent="0.45">
      <c r="A14917"/>
    </row>
    <row r="14918" spans="1:1" x14ac:dyDescent="0.45">
      <c r="A14918"/>
    </row>
    <row r="14919" spans="1:1" x14ac:dyDescent="0.45">
      <c r="A14919"/>
    </row>
    <row r="14920" spans="1:1" x14ac:dyDescent="0.45">
      <c r="A14920"/>
    </row>
    <row r="14921" spans="1:1" x14ac:dyDescent="0.45">
      <c r="A14921"/>
    </row>
    <row r="14922" spans="1:1" x14ac:dyDescent="0.45">
      <c r="A14922"/>
    </row>
    <row r="14923" spans="1:1" x14ac:dyDescent="0.45">
      <c r="A14923"/>
    </row>
    <row r="14924" spans="1:1" x14ac:dyDescent="0.45">
      <c r="A14924"/>
    </row>
    <row r="14925" spans="1:1" x14ac:dyDescent="0.45">
      <c r="A14925"/>
    </row>
    <row r="14926" spans="1:1" x14ac:dyDescent="0.45">
      <c r="A14926"/>
    </row>
    <row r="14927" spans="1:1" x14ac:dyDescent="0.45">
      <c r="A14927"/>
    </row>
    <row r="14928" spans="1:1" x14ac:dyDescent="0.45">
      <c r="A14928"/>
    </row>
    <row r="14929" spans="1:1" x14ac:dyDescent="0.45">
      <c r="A14929"/>
    </row>
    <row r="14930" spans="1:1" x14ac:dyDescent="0.45">
      <c r="A14930"/>
    </row>
    <row r="14931" spans="1:1" x14ac:dyDescent="0.45">
      <c r="A14931"/>
    </row>
    <row r="14932" spans="1:1" x14ac:dyDescent="0.45">
      <c r="A14932"/>
    </row>
    <row r="14933" spans="1:1" x14ac:dyDescent="0.45">
      <c r="A14933"/>
    </row>
    <row r="14934" spans="1:1" x14ac:dyDescent="0.45">
      <c r="A14934"/>
    </row>
    <row r="14935" spans="1:1" x14ac:dyDescent="0.45">
      <c r="A14935"/>
    </row>
    <row r="14936" spans="1:1" x14ac:dyDescent="0.45">
      <c r="A14936"/>
    </row>
    <row r="14937" spans="1:1" x14ac:dyDescent="0.45">
      <c r="A14937"/>
    </row>
    <row r="14938" spans="1:1" x14ac:dyDescent="0.45">
      <c r="A14938"/>
    </row>
    <row r="14939" spans="1:1" x14ac:dyDescent="0.45">
      <c r="A14939"/>
    </row>
    <row r="14940" spans="1:1" x14ac:dyDescent="0.45">
      <c r="A14940"/>
    </row>
    <row r="14941" spans="1:1" x14ac:dyDescent="0.45">
      <c r="A14941"/>
    </row>
    <row r="14942" spans="1:1" x14ac:dyDescent="0.45">
      <c r="A14942"/>
    </row>
    <row r="14943" spans="1:1" x14ac:dyDescent="0.45">
      <c r="A14943"/>
    </row>
    <row r="14944" spans="1:1" x14ac:dyDescent="0.45">
      <c r="A14944"/>
    </row>
    <row r="14945" spans="1:1" x14ac:dyDescent="0.45">
      <c r="A14945"/>
    </row>
    <row r="14946" spans="1:1" x14ac:dyDescent="0.45">
      <c r="A14946"/>
    </row>
    <row r="14947" spans="1:1" x14ac:dyDescent="0.45">
      <c r="A14947"/>
    </row>
    <row r="14948" spans="1:1" x14ac:dyDescent="0.45">
      <c r="A14948"/>
    </row>
    <row r="14949" spans="1:1" x14ac:dyDescent="0.45">
      <c r="A14949"/>
    </row>
    <row r="14950" spans="1:1" x14ac:dyDescent="0.45">
      <c r="A14950"/>
    </row>
    <row r="14951" spans="1:1" x14ac:dyDescent="0.45">
      <c r="A14951"/>
    </row>
    <row r="14952" spans="1:1" x14ac:dyDescent="0.45">
      <c r="A14952"/>
    </row>
    <row r="14953" spans="1:1" x14ac:dyDescent="0.45">
      <c r="A14953"/>
    </row>
    <row r="14954" spans="1:1" x14ac:dyDescent="0.45">
      <c r="A14954"/>
    </row>
    <row r="14955" spans="1:1" x14ac:dyDescent="0.45">
      <c r="A14955"/>
    </row>
    <row r="14956" spans="1:1" x14ac:dyDescent="0.45">
      <c r="A14956"/>
    </row>
    <row r="14957" spans="1:1" x14ac:dyDescent="0.45">
      <c r="A14957"/>
    </row>
    <row r="14958" spans="1:1" x14ac:dyDescent="0.45">
      <c r="A14958"/>
    </row>
    <row r="14959" spans="1:1" x14ac:dyDescent="0.45">
      <c r="A14959"/>
    </row>
    <row r="14960" spans="1:1" x14ac:dyDescent="0.45">
      <c r="A14960"/>
    </row>
    <row r="14961" spans="1:1" x14ac:dyDescent="0.45">
      <c r="A14961"/>
    </row>
    <row r="14962" spans="1:1" x14ac:dyDescent="0.45">
      <c r="A14962"/>
    </row>
    <row r="14963" spans="1:1" x14ac:dyDescent="0.45">
      <c r="A14963"/>
    </row>
    <row r="14964" spans="1:1" x14ac:dyDescent="0.45">
      <c r="A14964"/>
    </row>
    <row r="14965" spans="1:1" x14ac:dyDescent="0.45">
      <c r="A14965"/>
    </row>
    <row r="14966" spans="1:1" x14ac:dyDescent="0.45">
      <c r="A14966"/>
    </row>
    <row r="14967" spans="1:1" x14ac:dyDescent="0.45">
      <c r="A14967"/>
    </row>
    <row r="14968" spans="1:1" x14ac:dyDescent="0.45">
      <c r="A14968"/>
    </row>
    <row r="14969" spans="1:1" x14ac:dyDescent="0.45">
      <c r="A14969"/>
    </row>
    <row r="14970" spans="1:1" x14ac:dyDescent="0.45">
      <c r="A14970"/>
    </row>
    <row r="14971" spans="1:1" x14ac:dyDescent="0.45">
      <c r="A14971"/>
    </row>
    <row r="14972" spans="1:1" x14ac:dyDescent="0.45">
      <c r="A14972"/>
    </row>
    <row r="14973" spans="1:1" x14ac:dyDescent="0.45">
      <c r="A14973"/>
    </row>
    <row r="14974" spans="1:1" x14ac:dyDescent="0.45">
      <c r="A14974"/>
    </row>
    <row r="14975" spans="1:1" x14ac:dyDescent="0.45">
      <c r="A14975"/>
    </row>
    <row r="14976" spans="1:1" x14ac:dyDescent="0.45">
      <c r="A14976"/>
    </row>
    <row r="14977" spans="1:1" x14ac:dyDescent="0.45">
      <c r="A14977"/>
    </row>
    <row r="14978" spans="1:1" x14ac:dyDescent="0.45">
      <c r="A14978"/>
    </row>
    <row r="14979" spans="1:1" x14ac:dyDescent="0.45">
      <c r="A14979"/>
    </row>
    <row r="14980" spans="1:1" x14ac:dyDescent="0.45">
      <c r="A14980"/>
    </row>
    <row r="14981" spans="1:1" x14ac:dyDescent="0.45">
      <c r="A14981"/>
    </row>
    <row r="14982" spans="1:1" x14ac:dyDescent="0.45">
      <c r="A14982"/>
    </row>
    <row r="14983" spans="1:1" x14ac:dyDescent="0.45">
      <c r="A14983"/>
    </row>
    <row r="14984" spans="1:1" x14ac:dyDescent="0.45">
      <c r="A14984"/>
    </row>
    <row r="14985" spans="1:1" x14ac:dyDescent="0.45">
      <c r="A14985"/>
    </row>
    <row r="14986" spans="1:1" x14ac:dyDescent="0.45">
      <c r="A14986"/>
    </row>
    <row r="14987" spans="1:1" x14ac:dyDescent="0.45">
      <c r="A14987"/>
    </row>
    <row r="14988" spans="1:1" x14ac:dyDescent="0.45">
      <c r="A14988"/>
    </row>
    <row r="14989" spans="1:1" x14ac:dyDescent="0.45">
      <c r="A14989"/>
    </row>
    <row r="14990" spans="1:1" x14ac:dyDescent="0.45">
      <c r="A14990"/>
    </row>
    <row r="14991" spans="1:1" x14ac:dyDescent="0.45">
      <c r="A14991"/>
    </row>
    <row r="14992" spans="1:1" x14ac:dyDescent="0.45">
      <c r="A14992"/>
    </row>
    <row r="14993" spans="1:1" x14ac:dyDescent="0.45">
      <c r="A14993"/>
    </row>
    <row r="14994" spans="1:1" x14ac:dyDescent="0.45">
      <c r="A14994"/>
    </row>
    <row r="14995" spans="1:1" x14ac:dyDescent="0.45">
      <c r="A14995"/>
    </row>
    <row r="14996" spans="1:1" x14ac:dyDescent="0.45">
      <c r="A14996"/>
    </row>
    <row r="14997" spans="1:1" x14ac:dyDescent="0.45">
      <c r="A14997"/>
    </row>
    <row r="14998" spans="1:1" x14ac:dyDescent="0.45">
      <c r="A14998"/>
    </row>
    <row r="14999" spans="1:1" x14ac:dyDescent="0.45">
      <c r="A14999"/>
    </row>
    <row r="15000" spans="1:1" x14ac:dyDescent="0.45">
      <c r="A15000"/>
    </row>
    <row r="15001" spans="1:1" x14ac:dyDescent="0.45">
      <c r="A15001"/>
    </row>
    <row r="15002" spans="1:1" x14ac:dyDescent="0.45">
      <c r="A15002"/>
    </row>
    <row r="15003" spans="1:1" x14ac:dyDescent="0.45">
      <c r="A15003"/>
    </row>
    <row r="15004" spans="1:1" x14ac:dyDescent="0.45">
      <c r="A15004"/>
    </row>
    <row r="15005" spans="1:1" x14ac:dyDescent="0.45">
      <c r="A15005"/>
    </row>
    <row r="15006" spans="1:1" x14ac:dyDescent="0.45">
      <c r="A15006"/>
    </row>
    <row r="15007" spans="1:1" x14ac:dyDescent="0.45">
      <c r="A15007"/>
    </row>
    <row r="15008" spans="1:1" x14ac:dyDescent="0.45">
      <c r="A15008"/>
    </row>
    <row r="15009" spans="1:1" x14ac:dyDescent="0.45">
      <c r="A15009"/>
    </row>
    <row r="15010" spans="1:1" x14ac:dyDescent="0.45">
      <c r="A15010"/>
    </row>
    <row r="15011" spans="1:1" x14ac:dyDescent="0.45">
      <c r="A15011"/>
    </row>
    <row r="15012" spans="1:1" x14ac:dyDescent="0.45">
      <c r="A15012"/>
    </row>
    <row r="15013" spans="1:1" x14ac:dyDescent="0.45">
      <c r="A15013"/>
    </row>
    <row r="15014" spans="1:1" x14ac:dyDescent="0.45">
      <c r="A15014"/>
    </row>
    <row r="15015" spans="1:1" x14ac:dyDescent="0.45">
      <c r="A15015"/>
    </row>
    <row r="15016" spans="1:1" x14ac:dyDescent="0.45">
      <c r="A15016"/>
    </row>
    <row r="15017" spans="1:1" x14ac:dyDescent="0.45">
      <c r="A15017"/>
    </row>
    <row r="15018" spans="1:1" x14ac:dyDescent="0.45">
      <c r="A15018"/>
    </row>
    <row r="15019" spans="1:1" x14ac:dyDescent="0.45">
      <c r="A15019"/>
    </row>
    <row r="15020" spans="1:1" x14ac:dyDescent="0.45">
      <c r="A15020"/>
    </row>
    <row r="15021" spans="1:1" x14ac:dyDescent="0.45">
      <c r="A15021"/>
    </row>
    <row r="15022" spans="1:1" x14ac:dyDescent="0.45">
      <c r="A15022"/>
    </row>
    <row r="15023" spans="1:1" x14ac:dyDescent="0.45">
      <c r="A15023"/>
    </row>
    <row r="15024" spans="1:1" x14ac:dyDescent="0.45">
      <c r="A15024"/>
    </row>
    <row r="15025" spans="1:1" x14ac:dyDescent="0.45">
      <c r="A15025"/>
    </row>
    <row r="15026" spans="1:1" x14ac:dyDescent="0.45">
      <c r="A15026"/>
    </row>
    <row r="15027" spans="1:1" x14ac:dyDescent="0.45">
      <c r="A15027"/>
    </row>
    <row r="15028" spans="1:1" x14ac:dyDescent="0.45">
      <c r="A15028"/>
    </row>
    <row r="15029" spans="1:1" x14ac:dyDescent="0.45">
      <c r="A15029"/>
    </row>
    <row r="15030" spans="1:1" x14ac:dyDescent="0.45">
      <c r="A15030"/>
    </row>
    <row r="15031" spans="1:1" x14ac:dyDescent="0.45">
      <c r="A15031"/>
    </row>
    <row r="15032" spans="1:1" x14ac:dyDescent="0.45">
      <c r="A15032"/>
    </row>
    <row r="15033" spans="1:1" x14ac:dyDescent="0.45">
      <c r="A15033"/>
    </row>
    <row r="15034" spans="1:1" x14ac:dyDescent="0.45">
      <c r="A15034"/>
    </row>
    <row r="15035" spans="1:1" x14ac:dyDescent="0.45">
      <c r="A15035"/>
    </row>
    <row r="15036" spans="1:1" x14ac:dyDescent="0.45">
      <c r="A15036"/>
    </row>
    <row r="15037" spans="1:1" x14ac:dyDescent="0.45">
      <c r="A15037"/>
    </row>
    <row r="15038" spans="1:1" x14ac:dyDescent="0.45">
      <c r="A15038"/>
    </row>
    <row r="15039" spans="1:1" x14ac:dyDescent="0.45">
      <c r="A15039"/>
    </row>
    <row r="15040" spans="1:1" x14ac:dyDescent="0.45">
      <c r="A15040"/>
    </row>
    <row r="15041" spans="1:1" x14ac:dyDescent="0.45">
      <c r="A15041"/>
    </row>
    <row r="15042" spans="1:1" x14ac:dyDescent="0.45">
      <c r="A15042"/>
    </row>
    <row r="15043" spans="1:1" x14ac:dyDescent="0.45">
      <c r="A15043"/>
    </row>
    <row r="15044" spans="1:1" x14ac:dyDescent="0.45">
      <c r="A15044"/>
    </row>
    <row r="15045" spans="1:1" x14ac:dyDescent="0.45">
      <c r="A15045"/>
    </row>
    <row r="15046" spans="1:1" x14ac:dyDescent="0.45">
      <c r="A15046"/>
    </row>
    <row r="15047" spans="1:1" x14ac:dyDescent="0.45">
      <c r="A15047"/>
    </row>
    <row r="15048" spans="1:1" x14ac:dyDescent="0.45">
      <c r="A15048"/>
    </row>
    <row r="15049" spans="1:1" x14ac:dyDescent="0.45">
      <c r="A15049"/>
    </row>
    <row r="15050" spans="1:1" x14ac:dyDescent="0.45">
      <c r="A15050"/>
    </row>
    <row r="15051" spans="1:1" x14ac:dyDescent="0.45">
      <c r="A15051"/>
    </row>
    <row r="15052" spans="1:1" x14ac:dyDescent="0.45">
      <c r="A15052"/>
    </row>
    <row r="15053" spans="1:1" x14ac:dyDescent="0.45">
      <c r="A15053"/>
    </row>
    <row r="15054" spans="1:1" x14ac:dyDescent="0.45">
      <c r="A15054"/>
    </row>
    <row r="15055" spans="1:1" x14ac:dyDescent="0.45">
      <c r="A15055"/>
    </row>
    <row r="15056" spans="1:1" x14ac:dyDescent="0.45">
      <c r="A15056"/>
    </row>
    <row r="15057" spans="1:1" x14ac:dyDescent="0.45">
      <c r="A15057"/>
    </row>
    <row r="15058" spans="1:1" x14ac:dyDescent="0.45">
      <c r="A15058"/>
    </row>
    <row r="15059" spans="1:1" x14ac:dyDescent="0.45">
      <c r="A15059"/>
    </row>
    <row r="15060" spans="1:1" x14ac:dyDescent="0.45">
      <c r="A15060"/>
    </row>
    <row r="15061" spans="1:1" x14ac:dyDescent="0.45">
      <c r="A15061"/>
    </row>
    <row r="15062" spans="1:1" x14ac:dyDescent="0.45">
      <c r="A15062"/>
    </row>
    <row r="15063" spans="1:1" x14ac:dyDescent="0.45">
      <c r="A15063"/>
    </row>
    <row r="15064" spans="1:1" x14ac:dyDescent="0.45">
      <c r="A15064"/>
    </row>
    <row r="15065" spans="1:1" x14ac:dyDescent="0.45">
      <c r="A15065"/>
    </row>
    <row r="15066" spans="1:1" x14ac:dyDescent="0.45">
      <c r="A15066"/>
    </row>
    <row r="15067" spans="1:1" x14ac:dyDescent="0.45">
      <c r="A15067"/>
    </row>
    <row r="15068" spans="1:1" x14ac:dyDescent="0.45">
      <c r="A15068"/>
    </row>
    <row r="15069" spans="1:1" x14ac:dyDescent="0.45">
      <c r="A15069"/>
    </row>
    <row r="15070" spans="1:1" x14ac:dyDescent="0.45">
      <c r="A15070"/>
    </row>
    <row r="15071" spans="1:1" x14ac:dyDescent="0.45">
      <c r="A15071"/>
    </row>
    <row r="15072" spans="1:1" x14ac:dyDescent="0.45">
      <c r="A15072"/>
    </row>
    <row r="15073" spans="1:1" x14ac:dyDescent="0.45">
      <c r="A15073"/>
    </row>
    <row r="15074" spans="1:1" x14ac:dyDescent="0.45">
      <c r="A15074"/>
    </row>
    <row r="15075" spans="1:1" x14ac:dyDescent="0.45">
      <c r="A15075"/>
    </row>
    <row r="15076" spans="1:1" x14ac:dyDescent="0.45">
      <c r="A15076"/>
    </row>
    <row r="15077" spans="1:1" x14ac:dyDescent="0.45">
      <c r="A15077"/>
    </row>
    <row r="15078" spans="1:1" x14ac:dyDescent="0.45">
      <c r="A15078"/>
    </row>
    <row r="15079" spans="1:1" x14ac:dyDescent="0.45">
      <c r="A15079"/>
    </row>
    <row r="15080" spans="1:1" x14ac:dyDescent="0.45">
      <c r="A15080"/>
    </row>
    <row r="15081" spans="1:1" x14ac:dyDescent="0.45">
      <c r="A15081"/>
    </row>
    <row r="15082" spans="1:1" x14ac:dyDescent="0.45">
      <c r="A15082"/>
    </row>
    <row r="15083" spans="1:1" x14ac:dyDescent="0.45">
      <c r="A15083"/>
    </row>
    <row r="15084" spans="1:1" x14ac:dyDescent="0.45">
      <c r="A15084"/>
    </row>
    <row r="15085" spans="1:1" x14ac:dyDescent="0.45">
      <c r="A15085"/>
    </row>
    <row r="15086" spans="1:1" x14ac:dyDescent="0.45">
      <c r="A15086"/>
    </row>
    <row r="15087" spans="1:1" x14ac:dyDescent="0.45">
      <c r="A15087"/>
    </row>
    <row r="15088" spans="1:1" x14ac:dyDescent="0.45">
      <c r="A15088"/>
    </row>
    <row r="15089" spans="1:1" x14ac:dyDescent="0.45">
      <c r="A15089"/>
    </row>
    <row r="15090" spans="1:1" x14ac:dyDescent="0.45">
      <c r="A15090"/>
    </row>
    <row r="15091" spans="1:1" x14ac:dyDescent="0.45">
      <c r="A15091"/>
    </row>
    <row r="15092" spans="1:1" x14ac:dyDescent="0.45">
      <c r="A15092"/>
    </row>
    <row r="15093" spans="1:1" x14ac:dyDescent="0.45">
      <c r="A15093"/>
    </row>
    <row r="15094" spans="1:1" x14ac:dyDescent="0.45">
      <c r="A15094"/>
    </row>
    <row r="15095" spans="1:1" x14ac:dyDescent="0.45">
      <c r="A15095"/>
    </row>
    <row r="15096" spans="1:1" x14ac:dyDescent="0.45">
      <c r="A15096"/>
    </row>
    <row r="15097" spans="1:1" x14ac:dyDescent="0.45">
      <c r="A15097"/>
    </row>
    <row r="15098" spans="1:1" x14ac:dyDescent="0.45">
      <c r="A15098"/>
    </row>
    <row r="15099" spans="1:1" x14ac:dyDescent="0.45">
      <c r="A15099"/>
    </row>
    <row r="15100" spans="1:1" x14ac:dyDescent="0.45">
      <c r="A15100"/>
    </row>
    <row r="15101" spans="1:1" x14ac:dyDescent="0.45">
      <c r="A15101"/>
    </row>
    <row r="15102" spans="1:1" x14ac:dyDescent="0.45">
      <c r="A15102"/>
    </row>
    <row r="15103" spans="1:1" x14ac:dyDescent="0.45">
      <c r="A15103"/>
    </row>
    <row r="15104" spans="1:1" x14ac:dyDescent="0.45">
      <c r="A15104"/>
    </row>
    <row r="15105" spans="1:1" x14ac:dyDescent="0.45">
      <c r="A15105"/>
    </row>
    <row r="15106" spans="1:1" x14ac:dyDescent="0.45">
      <c r="A15106"/>
    </row>
    <row r="15107" spans="1:1" x14ac:dyDescent="0.45">
      <c r="A15107"/>
    </row>
    <row r="15108" spans="1:1" x14ac:dyDescent="0.45">
      <c r="A15108"/>
    </row>
    <row r="15109" spans="1:1" x14ac:dyDescent="0.45">
      <c r="A15109"/>
    </row>
    <row r="15110" spans="1:1" x14ac:dyDescent="0.45">
      <c r="A15110"/>
    </row>
    <row r="15111" spans="1:1" x14ac:dyDescent="0.45">
      <c r="A15111"/>
    </row>
    <row r="15112" spans="1:1" x14ac:dyDescent="0.45">
      <c r="A15112"/>
    </row>
    <row r="15113" spans="1:1" x14ac:dyDescent="0.45">
      <c r="A15113"/>
    </row>
    <row r="15114" spans="1:1" x14ac:dyDescent="0.45">
      <c r="A15114"/>
    </row>
    <row r="15115" spans="1:1" x14ac:dyDescent="0.45">
      <c r="A15115"/>
    </row>
    <row r="15116" spans="1:1" x14ac:dyDescent="0.45">
      <c r="A15116"/>
    </row>
    <row r="15117" spans="1:1" x14ac:dyDescent="0.45">
      <c r="A15117"/>
    </row>
    <row r="15118" spans="1:1" x14ac:dyDescent="0.45">
      <c r="A15118"/>
    </row>
    <row r="15119" spans="1:1" x14ac:dyDescent="0.45">
      <c r="A15119"/>
    </row>
    <row r="15120" spans="1:1" x14ac:dyDescent="0.45">
      <c r="A15120"/>
    </row>
    <row r="15121" spans="1:1" x14ac:dyDescent="0.45">
      <c r="A15121"/>
    </row>
    <row r="15122" spans="1:1" x14ac:dyDescent="0.45">
      <c r="A15122"/>
    </row>
    <row r="15123" spans="1:1" x14ac:dyDescent="0.45">
      <c r="A15123"/>
    </row>
    <row r="15124" spans="1:1" x14ac:dyDescent="0.45">
      <c r="A15124"/>
    </row>
    <row r="15125" spans="1:1" x14ac:dyDescent="0.45">
      <c r="A15125"/>
    </row>
    <row r="15126" spans="1:1" x14ac:dyDescent="0.45">
      <c r="A15126"/>
    </row>
    <row r="15127" spans="1:1" x14ac:dyDescent="0.45">
      <c r="A15127"/>
    </row>
    <row r="15128" spans="1:1" x14ac:dyDescent="0.45">
      <c r="A15128"/>
    </row>
    <row r="15129" spans="1:1" x14ac:dyDescent="0.45">
      <c r="A15129"/>
    </row>
    <row r="15130" spans="1:1" x14ac:dyDescent="0.45">
      <c r="A15130"/>
    </row>
    <row r="15131" spans="1:1" x14ac:dyDescent="0.45">
      <c r="A15131"/>
    </row>
    <row r="15132" spans="1:1" x14ac:dyDescent="0.45">
      <c r="A15132"/>
    </row>
    <row r="15133" spans="1:1" x14ac:dyDescent="0.45">
      <c r="A15133"/>
    </row>
    <row r="15134" spans="1:1" x14ac:dyDescent="0.45">
      <c r="A15134"/>
    </row>
    <row r="15135" spans="1:1" x14ac:dyDescent="0.45">
      <c r="A15135"/>
    </row>
    <row r="15136" spans="1:1" x14ac:dyDescent="0.45">
      <c r="A15136"/>
    </row>
    <row r="15137" spans="1:1" x14ac:dyDescent="0.45">
      <c r="A15137"/>
    </row>
    <row r="15138" spans="1:1" x14ac:dyDescent="0.45">
      <c r="A15138"/>
    </row>
    <row r="15139" spans="1:1" x14ac:dyDescent="0.45">
      <c r="A15139"/>
    </row>
    <row r="15140" spans="1:1" x14ac:dyDescent="0.45">
      <c r="A15140"/>
    </row>
    <row r="15141" spans="1:1" x14ac:dyDescent="0.45">
      <c r="A15141"/>
    </row>
    <row r="15142" spans="1:1" x14ac:dyDescent="0.45">
      <c r="A15142"/>
    </row>
    <row r="15143" spans="1:1" x14ac:dyDescent="0.45">
      <c r="A15143"/>
    </row>
    <row r="15144" spans="1:1" x14ac:dyDescent="0.45">
      <c r="A15144"/>
    </row>
    <row r="15145" spans="1:1" x14ac:dyDescent="0.45">
      <c r="A15145"/>
    </row>
    <row r="15146" spans="1:1" x14ac:dyDescent="0.45">
      <c r="A15146"/>
    </row>
    <row r="15147" spans="1:1" x14ac:dyDescent="0.45">
      <c r="A15147"/>
    </row>
    <row r="15148" spans="1:1" x14ac:dyDescent="0.45">
      <c r="A15148"/>
    </row>
    <row r="15149" spans="1:1" x14ac:dyDescent="0.45">
      <c r="A15149"/>
    </row>
    <row r="15150" spans="1:1" x14ac:dyDescent="0.45">
      <c r="A15150"/>
    </row>
    <row r="15151" spans="1:1" x14ac:dyDescent="0.45">
      <c r="A15151"/>
    </row>
    <row r="15152" spans="1:1" x14ac:dyDescent="0.45">
      <c r="A15152"/>
    </row>
    <row r="15153" spans="1:1" x14ac:dyDescent="0.45">
      <c r="A15153"/>
    </row>
    <row r="15154" spans="1:1" x14ac:dyDescent="0.45">
      <c r="A15154"/>
    </row>
    <row r="15155" spans="1:1" x14ac:dyDescent="0.45">
      <c r="A15155"/>
    </row>
    <row r="15156" spans="1:1" x14ac:dyDescent="0.45">
      <c r="A15156"/>
    </row>
    <row r="15157" spans="1:1" x14ac:dyDescent="0.45">
      <c r="A15157"/>
    </row>
    <row r="15158" spans="1:1" x14ac:dyDescent="0.45">
      <c r="A15158"/>
    </row>
    <row r="15159" spans="1:1" x14ac:dyDescent="0.45">
      <c r="A15159"/>
    </row>
    <row r="15160" spans="1:1" x14ac:dyDescent="0.45">
      <c r="A15160"/>
    </row>
    <row r="15161" spans="1:1" x14ac:dyDescent="0.45">
      <c r="A15161"/>
    </row>
    <row r="15162" spans="1:1" x14ac:dyDescent="0.45">
      <c r="A15162"/>
    </row>
    <row r="15163" spans="1:1" x14ac:dyDescent="0.45">
      <c r="A15163"/>
    </row>
    <row r="15164" spans="1:1" x14ac:dyDescent="0.45">
      <c r="A15164"/>
    </row>
    <row r="15165" spans="1:1" x14ac:dyDescent="0.45">
      <c r="A15165"/>
    </row>
    <row r="15166" spans="1:1" x14ac:dyDescent="0.45">
      <c r="A15166"/>
    </row>
    <row r="15167" spans="1:1" x14ac:dyDescent="0.45">
      <c r="A15167"/>
    </row>
    <row r="15168" spans="1:1" x14ac:dyDescent="0.45">
      <c r="A15168"/>
    </row>
    <row r="15169" spans="1:1" x14ac:dyDescent="0.45">
      <c r="A15169"/>
    </row>
    <row r="15170" spans="1:1" x14ac:dyDescent="0.45">
      <c r="A15170"/>
    </row>
    <row r="15171" spans="1:1" x14ac:dyDescent="0.45">
      <c r="A15171"/>
    </row>
    <row r="15172" spans="1:1" x14ac:dyDescent="0.45">
      <c r="A15172"/>
    </row>
    <row r="15173" spans="1:1" x14ac:dyDescent="0.45">
      <c r="A15173"/>
    </row>
    <row r="15174" spans="1:1" x14ac:dyDescent="0.45">
      <c r="A15174"/>
    </row>
    <row r="15175" spans="1:1" x14ac:dyDescent="0.45">
      <c r="A15175"/>
    </row>
    <row r="15176" spans="1:1" x14ac:dyDescent="0.45">
      <c r="A15176"/>
    </row>
    <row r="15177" spans="1:1" x14ac:dyDescent="0.45">
      <c r="A15177"/>
    </row>
    <row r="15178" spans="1:1" x14ac:dyDescent="0.45">
      <c r="A15178"/>
    </row>
    <row r="15179" spans="1:1" x14ac:dyDescent="0.45">
      <c r="A15179"/>
    </row>
    <row r="15180" spans="1:1" x14ac:dyDescent="0.45">
      <c r="A15180"/>
    </row>
    <row r="15181" spans="1:1" x14ac:dyDescent="0.45">
      <c r="A15181"/>
    </row>
    <row r="15182" spans="1:1" x14ac:dyDescent="0.45">
      <c r="A15182"/>
    </row>
    <row r="15183" spans="1:1" x14ac:dyDescent="0.45">
      <c r="A15183"/>
    </row>
    <row r="15184" spans="1:1" x14ac:dyDescent="0.45">
      <c r="A15184"/>
    </row>
    <row r="15185" spans="1:1" x14ac:dyDescent="0.45">
      <c r="A15185"/>
    </row>
    <row r="15186" spans="1:1" x14ac:dyDescent="0.45">
      <c r="A15186"/>
    </row>
    <row r="15187" spans="1:1" x14ac:dyDescent="0.45">
      <c r="A15187"/>
    </row>
    <row r="15188" spans="1:1" x14ac:dyDescent="0.45">
      <c r="A15188"/>
    </row>
    <row r="15189" spans="1:1" x14ac:dyDescent="0.45">
      <c r="A15189"/>
    </row>
    <row r="15190" spans="1:1" x14ac:dyDescent="0.45">
      <c r="A15190"/>
    </row>
    <row r="15191" spans="1:1" x14ac:dyDescent="0.45">
      <c r="A15191"/>
    </row>
    <row r="15192" spans="1:1" x14ac:dyDescent="0.45">
      <c r="A15192"/>
    </row>
    <row r="15193" spans="1:1" x14ac:dyDescent="0.45">
      <c r="A15193"/>
    </row>
    <row r="15194" spans="1:1" x14ac:dyDescent="0.45">
      <c r="A15194"/>
    </row>
    <row r="15195" spans="1:1" x14ac:dyDescent="0.45">
      <c r="A15195"/>
    </row>
    <row r="15196" spans="1:1" x14ac:dyDescent="0.45">
      <c r="A15196"/>
    </row>
    <row r="15197" spans="1:1" x14ac:dyDescent="0.45">
      <c r="A15197"/>
    </row>
    <row r="15198" spans="1:1" x14ac:dyDescent="0.45">
      <c r="A15198"/>
    </row>
    <row r="15199" spans="1:1" x14ac:dyDescent="0.45">
      <c r="A15199"/>
    </row>
    <row r="15200" spans="1:1" x14ac:dyDescent="0.45">
      <c r="A15200"/>
    </row>
    <row r="15201" spans="1:1" x14ac:dyDescent="0.45">
      <c r="A15201"/>
    </row>
    <row r="15202" spans="1:1" x14ac:dyDescent="0.45">
      <c r="A15202"/>
    </row>
    <row r="15203" spans="1:1" x14ac:dyDescent="0.45">
      <c r="A15203"/>
    </row>
    <row r="15204" spans="1:1" x14ac:dyDescent="0.45">
      <c r="A15204"/>
    </row>
    <row r="15205" spans="1:1" x14ac:dyDescent="0.45">
      <c r="A15205"/>
    </row>
    <row r="15206" spans="1:1" x14ac:dyDescent="0.45">
      <c r="A15206"/>
    </row>
    <row r="15207" spans="1:1" x14ac:dyDescent="0.45">
      <c r="A15207"/>
    </row>
    <row r="15208" spans="1:1" x14ac:dyDescent="0.45">
      <c r="A15208"/>
    </row>
    <row r="15209" spans="1:1" x14ac:dyDescent="0.45">
      <c r="A15209"/>
    </row>
    <row r="15210" spans="1:1" x14ac:dyDescent="0.45">
      <c r="A15210"/>
    </row>
    <row r="15211" spans="1:1" x14ac:dyDescent="0.45">
      <c r="A15211"/>
    </row>
    <row r="15212" spans="1:1" x14ac:dyDescent="0.45">
      <c r="A15212"/>
    </row>
    <row r="15213" spans="1:1" x14ac:dyDescent="0.45">
      <c r="A15213"/>
    </row>
    <row r="15214" spans="1:1" x14ac:dyDescent="0.45">
      <c r="A15214"/>
    </row>
    <row r="15215" spans="1:1" x14ac:dyDescent="0.45">
      <c r="A15215"/>
    </row>
    <row r="15216" spans="1:1" x14ac:dyDescent="0.45">
      <c r="A15216"/>
    </row>
    <row r="15217" spans="1:1" x14ac:dyDescent="0.45">
      <c r="A15217"/>
    </row>
    <row r="15218" spans="1:1" x14ac:dyDescent="0.45">
      <c r="A15218"/>
    </row>
    <row r="15219" spans="1:1" x14ac:dyDescent="0.45">
      <c r="A15219"/>
    </row>
    <row r="15220" spans="1:1" x14ac:dyDescent="0.45">
      <c r="A15220"/>
    </row>
    <row r="15221" spans="1:1" x14ac:dyDescent="0.45">
      <c r="A15221"/>
    </row>
    <row r="15222" spans="1:1" x14ac:dyDescent="0.45">
      <c r="A15222"/>
    </row>
    <row r="15223" spans="1:1" x14ac:dyDescent="0.45">
      <c r="A15223"/>
    </row>
    <row r="15224" spans="1:1" x14ac:dyDescent="0.45">
      <c r="A15224"/>
    </row>
    <row r="15225" spans="1:1" x14ac:dyDescent="0.45">
      <c r="A15225"/>
    </row>
    <row r="15226" spans="1:1" x14ac:dyDescent="0.45">
      <c r="A15226"/>
    </row>
    <row r="15227" spans="1:1" x14ac:dyDescent="0.45">
      <c r="A15227"/>
    </row>
    <row r="15228" spans="1:1" x14ac:dyDescent="0.45">
      <c r="A15228"/>
    </row>
    <row r="15229" spans="1:1" x14ac:dyDescent="0.45">
      <c r="A15229"/>
    </row>
    <row r="15230" spans="1:1" x14ac:dyDescent="0.45">
      <c r="A15230"/>
    </row>
    <row r="15231" spans="1:1" x14ac:dyDescent="0.45">
      <c r="A15231"/>
    </row>
    <row r="15232" spans="1:1" x14ac:dyDescent="0.45">
      <c r="A15232"/>
    </row>
    <row r="15233" spans="1:1" x14ac:dyDescent="0.45">
      <c r="A15233"/>
    </row>
    <row r="15234" spans="1:1" x14ac:dyDescent="0.45">
      <c r="A15234"/>
    </row>
    <row r="15235" spans="1:1" x14ac:dyDescent="0.45">
      <c r="A15235"/>
    </row>
    <row r="15236" spans="1:1" x14ac:dyDescent="0.45">
      <c r="A15236"/>
    </row>
    <row r="15237" spans="1:1" x14ac:dyDescent="0.45">
      <c r="A15237"/>
    </row>
    <row r="15238" spans="1:1" x14ac:dyDescent="0.45">
      <c r="A15238"/>
    </row>
    <row r="15239" spans="1:1" x14ac:dyDescent="0.45">
      <c r="A15239"/>
    </row>
    <row r="15240" spans="1:1" x14ac:dyDescent="0.45">
      <c r="A15240"/>
    </row>
    <row r="15241" spans="1:1" x14ac:dyDescent="0.45">
      <c r="A15241"/>
    </row>
    <row r="15242" spans="1:1" x14ac:dyDescent="0.45">
      <c r="A15242"/>
    </row>
    <row r="15243" spans="1:1" x14ac:dyDescent="0.45">
      <c r="A15243"/>
    </row>
    <row r="15244" spans="1:1" x14ac:dyDescent="0.45">
      <c r="A15244"/>
    </row>
    <row r="15245" spans="1:1" x14ac:dyDescent="0.45">
      <c r="A15245"/>
    </row>
    <row r="15246" spans="1:1" x14ac:dyDescent="0.45">
      <c r="A15246"/>
    </row>
    <row r="15247" spans="1:1" x14ac:dyDescent="0.45">
      <c r="A15247"/>
    </row>
    <row r="15248" spans="1:1" x14ac:dyDescent="0.45">
      <c r="A15248"/>
    </row>
    <row r="15249" spans="1:1" x14ac:dyDescent="0.45">
      <c r="A15249"/>
    </row>
    <row r="15250" spans="1:1" x14ac:dyDescent="0.45">
      <c r="A15250"/>
    </row>
    <row r="15251" spans="1:1" x14ac:dyDescent="0.45">
      <c r="A15251"/>
    </row>
    <row r="15252" spans="1:1" x14ac:dyDescent="0.45">
      <c r="A15252"/>
    </row>
    <row r="15253" spans="1:1" x14ac:dyDescent="0.45">
      <c r="A15253"/>
    </row>
    <row r="15254" spans="1:1" x14ac:dyDescent="0.45">
      <c r="A15254"/>
    </row>
    <row r="15255" spans="1:1" x14ac:dyDescent="0.45">
      <c r="A15255"/>
    </row>
    <row r="15256" spans="1:1" x14ac:dyDescent="0.45">
      <c r="A15256"/>
    </row>
    <row r="15257" spans="1:1" x14ac:dyDescent="0.45">
      <c r="A15257"/>
    </row>
    <row r="15258" spans="1:1" x14ac:dyDescent="0.45">
      <c r="A15258"/>
    </row>
    <row r="15259" spans="1:1" x14ac:dyDescent="0.45">
      <c r="A15259"/>
    </row>
    <row r="15260" spans="1:1" x14ac:dyDescent="0.45">
      <c r="A15260"/>
    </row>
    <row r="15261" spans="1:1" x14ac:dyDescent="0.45">
      <c r="A15261"/>
    </row>
    <row r="15262" spans="1:1" x14ac:dyDescent="0.45">
      <c r="A15262"/>
    </row>
    <row r="15263" spans="1:1" x14ac:dyDescent="0.45">
      <c r="A15263"/>
    </row>
    <row r="15264" spans="1:1" x14ac:dyDescent="0.45">
      <c r="A15264"/>
    </row>
    <row r="15265" spans="1:1" x14ac:dyDescent="0.45">
      <c r="A15265"/>
    </row>
    <row r="15266" spans="1:1" x14ac:dyDescent="0.45">
      <c r="A15266"/>
    </row>
    <row r="15267" spans="1:1" x14ac:dyDescent="0.45">
      <c r="A15267"/>
    </row>
    <row r="15268" spans="1:1" x14ac:dyDescent="0.45">
      <c r="A15268"/>
    </row>
    <row r="15269" spans="1:1" x14ac:dyDescent="0.45">
      <c r="A15269"/>
    </row>
    <row r="15270" spans="1:1" x14ac:dyDescent="0.45">
      <c r="A15270"/>
    </row>
    <row r="15271" spans="1:1" x14ac:dyDescent="0.45">
      <c r="A15271"/>
    </row>
    <row r="15272" spans="1:1" x14ac:dyDescent="0.45">
      <c r="A15272"/>
    </row>
    <row r="15273" spans="1:1" x14ac:dyDescent="0.45">
      <c r="A15273"/>
    </row>
    <row r="15274" spans="1:1" x14ac:dyDescent="0.45">
      <c r="A15274"/>
    </row>
    <row r="15275" spans="1:1" x14ac:dyDescent="0.45">
      <c r="A15275"/>
    </row>
    <row r="15276" spans="1:1" x14ac:dyDescent="0.45">
      <c r="A15276"/>
    </row>
    <row r="15277" spans="1:1" x14ac:dyDescent="0.45">
      <c r="A15277"/>
    </row>
    <row r="15278" spans="1:1" x14ac:dyDescent="0.45">
      <c r="A15278"/>
    </row>
    <row r="15279" spans="1:1" x14ac:dyDescent="0.45">
      <c r="A15279"/>
    </row>
    <row r="15280" spans="1:1" x14ac:dyDescent="0.45">
      <c r="A15280"/>
    </row>
    <row r="15281" spans="1:1" x14ac:dyDescent="0.45">
      <c r="A15281"/>
    </row>
    <row r="15282" spans="1:1" x14ac:dyDescent="0.45">
      <c r="A15282"/>
    </row>
    <row r="15283" spans="1:1" x14ac:dyDescent="0.45">
      <c r="A15283"/>
    </row>
    <row r="15284" spans="1:1" x14ac:dyDescent="0.45">
      <c r="A15284"/>
    </row>
    <row r="15285" spans="1:1" x14ac:dyDescent="0.45">
      <c r="A15285"/>
    </row>
    <row r="15286" spans="1:1" x14ac:dyDescent="0.45">
      <c r="A15286"/>
    </row>
    <row r="15287" spans="1:1" x14ac:dyDescent="0.45">
      <c r="A15287"/>
    </row>
    <row r="15288" spans="1:1" x14ac:dyDescent="0.45">
      <c r="A15288"/>
    </row>
    <row r="15289" spans="1:1" x14ac:dyDescent="0.45">
      <c r="A15289"/>
    </row>
    <row r="15290" spans="1:1" x14ac:dyDescent="0.45">
      <c r="A15290"/>
    </row>
    <row r="15291" spans="1:1" x14ac:dyDescent="0.45">
      <c r="A15291"/>
    </row>
    <row r="15292" spans="1:1" x14ac:dyDescent="0.45">
      <c r="A15292"/>
    </row>
    <row r="15293" spans="1:1" x14ac:dyDescent="0.45">
      <c r="A15293"/>
    </row>
    <row r="15294" spans="1:1" x14ac:dyDescent="0.45">
      <c r="A15294"/>
    </row>
    <row r="15295" spans="1:1" x14ac:dyDescent="0.45">
      <c r="A15295"/>
    </row>
    <row r="15296" spans="1:1" x14ac:dyDescent="0.45">
      <c r="A15296"/>
    </row>
    <row r="15297" spans="1:1" x14ac:dyDescent="0.45">
      <c r="A15297"/>
    </row>
    <row r="15298" spans="1:1" x14ac:dyDescent="0.45">
      <c r="A15298"/>
    </row>
    <row r="15299" spans="1:1" x14ac:dyDescent="0.45">
      <c r="A15299"/>
    </row>
    <row r="15300" spans="1:1" x14ac:dyDescent="0.45">
      <c r="A15300"/>
    </row>
    <row r="15301" spans="1:1" x14ac:dyDescent="0.45">
      <c r="A15301"/>
    </row>
    <row r="15302" spans="1:1" x14ac:dyDescent="0.45">
      <c r="A15302"/>
    </row>
    <row r="15303" spans="1:1" x14ac:dyDescent="0.45">
      <c r="A15303"/>
    </row>
    <row r="15304" spans="1:1" x14ac:dyDescent="0.45">
      <c r="A15304"/>
    </row>
    <row r="15305" spans="1:1" x14ac:dyDescent="0.45">
      <c r="A15305"/>
    </row>
    <row r="15306" spans="1:1" x14ac:dyDescent="0.45">
      <c r="A15306"/>
    </row>
    <row r="15307" spans="1:1" x14ac:dyDescent="0.45">
      <c r="A15307"/>
    </row>
    <row r="15308" spans="1:1" x14ac:dyDescent="0.45">
      <c r="A15308"/>
    </row>
    <row r="15309" spans="1:1" x14ac:dyDescent="0.45">
      <c r="A15309"/>
    </row>
    <row r="15310" spans="1:1" x14ac:dyDescent="0.45">
      <c r="A15310"/>
    </row>
    <row r="15311" spans="1:1" x14ac:dyDescent="0.45">
      <c r="A15311"/>
    </row>
    <row r="15312" spans="1:1" x14ac:dyDescent="0.45">
      <c r="A15312"/>
    </row>
    <row r="15313" spans="1:1" x14ac:dyDescent="0.45">
      <c r="A15313"/>
    </row>
    <row r="15314" spans="1:1" x14ac:dyDescent="0.45">
      <c r="A15314"/>
    </row>
    <row r="15315" spans="1:1" x14ac:dyDescent="0.45">
      <c r="A15315"/>
    </row>
    <row r="15316" spans="1:1" x14ac:dyDescent="0.45">
      <c r="A15316"/>
    </row>
    <row r="15317" spans="1:1" x14ac:dyDescent="0.45">
      <c r="A15317"/>
    </row>
    <row r="15318" spans="1:1" x14ac:dyDescent="0.45">
      <c r="A15318"/>
    </row>
    <row r="15319" spans="1:1" x14ac:dyDescent="0.45">
      <c r="A15319"/>
    </row>
    <row r="15320" spans="1:1" x14ac:dyDescent="0.45">
      <c r="A15320"/>
    </row>
    <row r="15321" spans="1:1" x14ac:dyDescent="0.45">
      <c r="A15321"/>
    </row>
    <row r="15322" spans="1:1" x14ac:dyDescent="0.45">
      <c r="A15322"/>
    </row>
    <row r="15323" spans="1:1" x14ac:dyDescent="0.45">
      <c r="A15323"/>
    </row>
    <row r="15324" spans="1:1" x14ac:dyDescent="0.45">
      <c r="A15324"/>
    </row>
    <row r="15325" spans="1:1" x14ac:dyDescent="0.45">
      <c r="A15325"/>
    </row>
    <row r="15326" spans="1:1" x14ac:dyDescent="0.45">
      <c r="A15326"/>
    </row>
    <row r="15327" spans="1:1" x14ac:dyDescent="0.45">
      <c r="A15327"/>
    </row>
    <row r="15328" spans="1:1" x14ac:dyDescent="0.45">
      <c r="A15328"/>
    </row>
    <row r="15329" spans="1:1" x14ac:dyDescent="0.45">
      <c r="A15329"/>
    </row>
    <row r="15330" spans="1:1" x14ac:dyDescent="0.45">
      <c r="A15330"/>
    </row>
    <row r="15331" spans="1:1" x14ac:dyDescent="0.45">
      <c r="A15331"/>
    </row>
    <row r="15332" spans="1:1" x14ac:dyDescent="0.45">
      <c r="A15332"/>
    </row>
    <row r="15333" spans="1:1" x14ac:dyDescent="0.45">
      <c r="A15333"/>
    </row>
    <row r="15334" spans="1:1" x14ac:dyDescent="0.45">
      <c r="A15334"/>
    </row>
    <row r="15335" spans="1:1" x14ac:dyDescent="0.45">
      <c r="A15335"/>
    </row>
    <row r="15336" spans="1:1" x14ac:dyDescent="0.45">
      <c r="A15336"/>
    </row>
    <row r="15337" spans="1:1" x14ac:dyDescent="0.45">
      <c r="A15337"/>
    </row>
    <row r="15338" spans="1:1" x14ac:dyDescent="0.45">
      <c r="A15338"/>
    </row>
    <row r="15339" spans="1:1" x14ac:dyDescent="0.45">
      <c r="A15339"/>
    </row>
    <row r="15340" spans="1:1" x14ac:dyDescent="0.45">
      <c r="A15340"/>
    </row>
    <row r="15341" spans="1:1" x14ac:dyDescent="0.45">
      <c r="A15341"/>
    </row>
    <row r="15342" spans="1:1" x14ac:dyDescent="0.45">
      <c r="A15342"/>
    </row>
    <row r="15343" spans="1:1" x14ac:dyDescent="0.45">
      <c r="A15343"/>
    </row>
    <row r="15344" spans="1:1" x14ac:dyDescent="0.45">
      <c r="A15344"/>
    </row>
    <row r="15345" spans="1:1" x14ac:dyDescent="0.45">
      <c r="A15345"/>
    </row>
    <row r="15346" spans="1:1" x14ac:dyDescent="0.45">
      <c r="A15346"/>
    </row>
    <row r="15347" spans="1:1" x14ac:dyDescent="0.45">
      <c r="A15347"/>
    </row>
    <row r="15348" spans="1:1" x14ac:dyDescent="0.45">
      <c r="A15348"/>
    </row>
    <row r="15349" spans="1:1" x14ac:dyDescent="0.45">
      <c r="A15349"/>
    </row>
    <row r="15350" spans="1:1" x14ac:dyDescent="0.45">
      <c r="A15350"/>
    </row>
    <row r="15351" spans="1:1" x14ac:dyDescent="0.45">
      <c r="A15351"/>
    </row>
    <row r="15352" spans="1:1" x14ac:dyDescent="0.45">
      <c r="A15352"/>
    </row>
    <row r="15353" spans="1:1" x14ac:dyDescent="0.45">
      <c r="A15353"/>
    </row>
    <row r="15354" spans="1:1" x14ac:dyDescent="0.45">
      <c r="A15354"/>
    </row>
    <row r="15355" spans="1:1" x14ac:dyDescent="0.45">
      <c r="A15355"/>
    </row>
    <row r="15356" spans="1:1" x14ac:dyDescent="0.45">
      <c r="A15356"/>
    </row>
    <row r="15357" spans="1:1" x14ac:dyDescent="0.45">
      <c r="A15357"/>
    </row>
    <row r="15358" spans="1:1" x14ac:dyDescent="0.45">
      <c r="A15358"/>
    </row>
    <row r="15359" spans="1:1" x14ac:dyDescent="0.45">
      <c r="A15359"/>
    </row>
    <row r="15360" spans="1:1" x14ac:dyDescent="0.45">
      <c r="A15360"/>
    </row>
    <row r="15361" spans="1:1" x14ac:dyDescent="0.45">
      <c r="A15361"/>
    </row>
    <row r="15362" spans="1:1" x14ac:dyDescent="0.45">
      <c r="A15362"/>
    </row>
    <row r="15363" spans="1:1" x14ac:dyDescent="0.45">
      <c r="A15363"/>
    </row>
    <row r="15364" spans="1:1" x14ac:dyDescent="0.45">
      <c r="A15364"/>
    </row>
    <row r="15365" spans="1:1" x14ac:dyDescent="0.45">
      <c r="A15365"/>
    </row>
    <row r="15366" spans="1:1" x14ac:dyDescent="0.45">
      <c r="A15366"/>
    </row>
    <row r="15367" spans="1:1" x14ac:dyDescent="0.45">
      <c r="A15367"/>
    </row>
    <row r="15368" spans="1:1" x14ac:dyDescent="0.45">
      <c r="A15368"/>
    </row>
    <row r="15369" spans="1:1" x14ac:dyDescent="0.45">
      <c r="A15369"/>
    </row>
    <row r="15370" spans="1:1" x14ac:dyDescent="0.45">
      <c r="A15370"/>
    </row>
    <row r="15371" spans="1:1" x14ac:dyDescent="0.45">
      <c r="A15371"/>
    </row>
    <row r="15372" spans="1:1" x14ac:dyDescent="0.45">
      <c r="A15372"/>
    </row>
    <row r="15373" spans="1:1" x14ac:dyDescent="0.45">
      <c r="A15373"/>
    </row>
    <row r="15374" spans="1:1" x14ac:dyDescent="0.45">
      <c r="A15374"/>
    </row>
    <row r="15375" spans="1:1" x14ac:dyDescent="0.45">
      <c r="A15375"/>
    </row>
    <row r="15376" spans="1:1" x14ac:dyDescent="0.45">
      <c r="A15376"/>
    </row>
    <row r="15377" spans="1:1" x14ac:dyDescent="0.45">
      <c r="A15377"/>
    </row>
    <row r="15378" spans="1:1" x14ac:dyDescent="0.45">
      <c r="A15378"/>
    </row>
    <row r="15379" spans="1:1" x14ac:dyDescent="0.45">
      <c r="A15379"/>
    </row>
    <row r="15380" spans="1:1" x14ac:dyDescent="0.45">
      <c r="A15380"/>
    </row>
    <row r="15381" spans="1:1" x14ac:dyDescent="0.45">
      <c r="A15381"/>
    </row>
    <row r="15382" spans="1:1" x14ac:dyDescent="0.45">
      <c r="A15382"/>
    </row>
    <row r="15383" spans="1:1" x14ac:dyDescent="0.45">
      <c r="A15383"/>
    </row>
    <row r="15384" spans="1:1" x14ac:dyDescent="0.45">
      <c r="A15384"/>
    </row>
    <row r="15385" spans="1:1" x14ac:dyDescent="0.45">
      <c r="A15385"/>
    </row>
    <row r="15386" spans="1:1" x14ac:dyDescent="0.45">
      <c r="A15386"/>
    </row>
    <row r="15387" spans="1:1" x14ac:dyDescent="0.45">
      <c r="A15387"/>
    </row>
    <row r="15388" spans="1:1" x14ac:dyDescent="0.45">
      <c r="A15388"/>
    </row>
    <row r="15389" spans="1:1" x14ac:dyDescent="0.45">
      <c r="A15389"/>
    </row>
    <row r="15390" spans="1:1" x14ac:dyDescent="0.45">
      <c r="A15390"/>
    </row>
    <row r="15391" spans="1:1" x14ac:dyDescent="0.45">
      <c r="A15391"/>
    </row>
    <row r="15392" spans="1:1" x14ac:dyDescent="0.45">
      <c r="A15392"/>
    </row>
    <row r="15393" spans="1:1" x14ac:dyDescent="0.45">
      <c r="A15393"/>
    </row>
    <row r="15394" spans="1:1" x14ac:dyDescent="0.45">
      <c r="A15394"/>
    </row>
    <row r="15395" spans="1:1" x14ac:dyDescent="0.45">
      <c r="A15395"/>
    </row>
    <row r="15396" spans="1:1" x14ac:dyDescent="0.45">
      <c r="A15396"/>
    </row>
    <row r="15397" spans="1:1" x14ac:dyDescent="0.45">
      <c r="A15397"/>
    </row>
    <row r="15398" spans="1:1" x14ac:dyDescent="0.45">
      <c r="A15398"/>
    </row>
    <row r="15399" spans="1:1" x14ac:dyDescent="0.45">
      <c r="A15399"/>
    </row>
    <row r="15400" spans="1:1" x14ac:dyDescent="0.45">
      <c r="A15400"/>
    </row>
    <row r="15401" spans="1:1" x14ac:dyDescent="0.45">
      <c r="A15401"/>
    </row>
    <row r="15402" spans="1:1" x14ac:dyDescent="0.45">
      <c r="A15402"/>
    </row>
    <row r="15403" spans="1:1" x14ac:dyDescent="0.45">
      <c r="A15403"/>
    </row>
    <row r="15404" spans="1:1" x14ac:dyDescent="0.45">
      <c r="A15404"/>
    </row>
    <row r="15405" spans="1:1" x14ac:dyDescent="0.45">
      <c r="A15405"/>
    </row>
    <row r="15406" spans="1:1" x14ac:dyDescent="0.45">
      <c r="A15406"/>
    </row>
    <row r="15407" spans="1:1" x14ac:dyDescent="0.45">
      <c r="A15407"/>
    </row>
    <row r="15408" spans="1:1" x14ac:dyDescent="0.45">
      <c r="A15408"/>
    </row>
    <row r="15409" spans="1:1" x14ac:dyDescent="0.45">
      <c r="A15409"/>
    </row>
    <row r="15410" spans="1:1" x14ac:dyDescent="0.45">
      <c r="A15410"/>
    </row>
    <row r="15411" spans="1:1" x14ac:dyDescent="0.45">
      <c r="A15411"/>
    </row>
    <row r="15412" spans="1:1" x14ac:dyDescent="0.45">
      <c r="A15412"/>
    </row>
    <row r="15413" spans="1:1" x14ac:dyDescent="0.45">
      <c r="A15413"/>
    </row>
    <row r="15414" spans="1:1" x14ac:dyDescent="0.45">
      <c r="A15414"/>
    </row>
    <row r="15415" spans="1:1" x14ac:dyDescent="0.45">
      <c r="A15415"/>
    </row>
    <row r="15416" spans="1:1" x14ac:dyDescent="0.45">
      <c r="A15416"/>
    </row>
    <row r="15417" spans="1:1" x14ac:dyDescent="0.45">
      <c r="A15417"/>
    </row>
    <row r="15418" spans="1:1" x14ac:dyDescent="0.45">
      <c r="A15418"/>
    </row>
    <row r="15419" spans="1:1" x14ac:dyDescent="0.45">
      <c r="A15419"/>
    </row>
    <row r="15420" spans="1:1" x14ac:dyDescent="0.45">
      <c r="A15420"/>
    </row>
    <row r="15421" spans="1:1" x14ac:dyDescent="0.45">
      <c r="A15421"/>
    </row>
    <row r="15422" spans="1:1" x14ac:dyDescent="0.45">
      <c r="A15422"/>
    </row>
    <row r="15423" spans="1:1" x14ac:dyDescent="0.45">
      <c r="A15423"/>
    </row>
    <row r="15424" spans="1:1" x14ac:dyDescent="0.45">
      <c r="A15424"/>
    </row>
    <row r="15425" spans="1:1" x14ac:dyDescent="0.45">
      <c r="A15425"/>
    </row>
    <row r="15426" spans="1:1" x14ac:dyDescent="0.45">
      <c r="A15426"/>
    </row>
    <row r="15427" spans="1:1" x14ac:dyDescent="0.45">
      <c r="A15427"/>
    </row>
    <row r="15428" spans="1:1" x14ac:dyDescent="0.45">
      <c r="A15428"/>
    </row>
    <row r="15429" spans="1:1" x14ac:dyDescent="0.45">
      <c r="A15429"/>
    </row>
    <row r="15430" spans="1:1" x14ac:dyDescent="0.45">
      <c r="A15430"/>
    </row>
    <row r="15431" spans="1:1" x14ac:dyDescent="0.45">
      <c r="A15431"/>
    </row>
    <row r="15432" spans="1:1" x14ac:dyDescent="0.45">
      <c r="A15432"/>
    </row>
    <row r="15433" spans="1:1" x14ac:dyDescent="0.45">
      <c r="A15433"/>
    </row>
    <row r="15434" spans="1:1" x14ac:dyDescent="0.45">
      <c r="A15434"/>
    </row>
    <row r="15435" spans="1:1" x14ac:dyDescent="0.45">
      <c r="A15435"/>
    </row>
    <row r="15436" spans="1:1" x14ac:dyDescent="0.45">
      <c r="A15436"/>
    </row>
    <row r="15437" spans="1:1" x14ac:dyDescent="0.45">
      <c r="A15437"/>
    </row>
    <row r="15438" spans="1:1" x14ac:dyDescent="0.45">
      <c r="A15438"/>
    </row>
    <row r="15439" spans="1:1" x14ac:dyDescent="0.45">
      <c r="A15439"/>
    </row>
    <row r="15440" spans="1:1" x14ac:dyDescent="0.45">
      <c r="A15440"/>
    </row>
    <row r="15441" spans="1:1" x14ac:dyDescent="0.45">
      <c r="A15441"/>
    </row>
    <row r="15442" spans="1:1" x14ac:dyDescent="0.45">
      <c r="A15442"/>
    </row>
    <row r="15443" spans="1:1" x14ac:dyDescent="0.45">
      <c r="A15443"/>
    </row>
    <row r="15444" spans="1:1" x14ac:dyDescent="0.45">
      <c r="A15444"/>
    </row>
    <row r="15445" spans="1:1" x14ac:dyDescent="0.45">
      <c r="A15445"/>
    </row>
    <row r="15446" spans="1:1" x14ac:dyDescent="0.45">
      <c r="A15446"/>
    </row>
    <row r="15447" spans="1:1" x14ac:dyDescent="0.45">
      <c r="A15447"/>
    </row>
    <row r="15448" spans="1:1" x14ac:dyDescent="0.45">
      <c r="A15448"/>
    </row>
    <row r="15449" spans="1:1" x14ac:dyDescent="0.45">
      <c r="A15449"/>
    </row>
    <row r="15450" spans="1:1" x14ac:dyDescent="0.45">
      <c r="A15450"/>
    </row>
    <row r="15451" spans="1:1" x14ac:dyDescent="0.45">
      <c r="A15451"/>
    </row>
    <row r="15452" spans="1:1" x14ac:dyDescent="0.45">
      <c r="A15452"/>
    </row>
    <row r="15453" spans="1:1" x14ac:dyDescent="0.45">
      <c r="A15453"/>
    </row>
    <row r="15454" spans="1:1" x14ac:dyDescent="0.45">
      <c r="A15454"/>
    </row>
    <row r="15455" spans="1:1" x14ac:dyDescent="0.45">
      <c r="A15455"/>
    </row>
    <row r="15456" spans="1:1" x14ac:dyDescent="0.45">
      <c r="A15456"/>
    </row>
    <row r="15457" spans="1:1" x14ac:dyDescent="0.45">
      <c r="A15457"/>
    </row>
    <row r="15458" spans="1:1" x14ac:dyDescent="0.45">
      <c r="A15458"/>
    </row>
    <row r="15459" spans="1:1" x14ac:dyDescent="0.45">
      <c r="A15459"/>
    </row>
    <row r="15460" spans="1:1" x14ac:dyDescent="0.45">
      <c r="A15460"/>
    </row>
    <row r="15461" spans="1:1" x14ac:dyDescent="0.45">
      <c r="A15461"/>
    </row>
    <row r="15462" spans="1:1" x14ac:dyDescent="0.45">
      <c r="A15462"/>
    </row>
    <row r="15463" spans="1:1" x14ac:dyDescent="0.45">
      <c r="A15463"/>
    </row>
    <row r="15464" spans="1:1" x14ac:dyDescent="0.45">
      <c r="A15464"/>
    </row>
    <row r="15465" spans="1:1" x14ac:dyDescent="0.45">
      <c r="A15465"/>
    </row>
    <row r="15466" spans="1:1" x14ac:dyDescent="0.45">
      <c r="A15466"/>
    </row>
    <row r="15467" spans="1:1" x14ac:dyDescent="0.45">
      <c r="A15467"/>
    </row>
    <row r="15468" spans="1:1" x14ac:dyDescent="0.45">
      <c r="A15468"/>
    </row>
    <row r="15469" spans="1:1" x14ac:dyDescent="0.45">
      <c r="A15469"/>
    </row>
    <row r="15470" spans="1:1" x14ac:dyDescent="0.45">
      <c r="A15470"/>
    </row>
    <row r="15471" spans="1:1" x14ac:dyDescent="0.45">
      <c r="A15471"/>
    </row>
    <row r="15472" spans="1:1" x14ac:dyDescent="0.45">
      <c r="A15472"/>
    </row>
    <row r="15473" spans="1:1" x14ac:dyDescent="0.45">
      <c r="A15473"/>
    </row>
    <row r="15474" spans="1:1" x14ac:dyDescent="0.45">
      <c r="A15474"/>
    </row>
    <row r="15475" spans="1:1" x14ac:dyDescent="0.45">
      <c r="A15475"/>
    </row>
    <row r="15476" spans="1:1" x14ac:dyDescent="0.45">
      <c r="A15476"/>
    </row>
    <row r="15477" spans="1:1" x14ac:dyDescent="0.45">
      <c r="A15477"/>
    </row>
    <row r="15478" spans="1:1" x14ac:dyDescent="0.45">
      <c r="A15478"/>
    </row>
    <row r="15479" spans="1:1" x14ac:dyDescent="0.45">
      <c r="A15479"/>
    </row>
    <row r="15480" spans="1:1" x14ac:dyDescent="0.45">
      <c r="A15480"/>
    </row>
    <row r="15481" spans="1:1" x14ac:dyDescent="0.45">
      <c r="A15481"/>
    </row>
    <row r="15482" spans="1:1" x14ac:dyDescent="0.45">
      <c r="A15482"/>
    </row>
    <row r="15483" spans="1:1" x14ac:dyDescent="0.45">
      <c r="A15483"/>
    </row>
    <row r="15484" spans="1:1" x14ac:dyDescent="0.45">
      <c r="A15484"/>
    </row>
    <row r="15485" spans="1:1" x14ac:dyDescent="0.45">
      <c r="A15485"/>
    </row>
    <row r="15486" spans="1:1" x14ac:dyDescent="0.45">
      <c r="A15486"/>
    </row>
    <row r="15487" spans="1:1" x14ac:dyDescent="0.45">
      <c r="A15487"/>
    </row>
    <row r="15488" spans="1:1" x14ac:dyDescent="0.45">
      <c r="A15488"/>
    </row>
    <row r="15489" spans="1:1" x14ac:dyDescent="0.45">
      <c r="A15489"/>
    </row>
    <row r="15490" spans="1:1" x14ac:dyDescent="0.45">
      <c r="A15490"/>
    </row>
    <row r="15491" spans="1:1" x14ac:dyDescent="0.45">
      <c r="A15491"/>
    </row>
    <row r="15492" spans="1:1" x14ac:dyDescent="0.45">
      <c r="A15492"/>
    </row>
    <row r="15493" spans="1:1" x14ac:dyDescent="0.45">
      <c r="A15493"/>
    </row>
    <row r="15494" spans="1:1" x14ac:dyDescent="0.45">
      <c r="A15494"/>
    </row>
    <row r="15495" spans="1:1" x14ac:dyDescent="0.45">
      <c r="A15495"/>
    </row>
    <row r="15496" spans="1:1" x14ac:dyDescent="0.45">
      <c r="A15496"/>
    </row>
    <row r="15497" spans="1:1" x14ac:dyDescent="0.45">
      <c r="A15497"/>
    </row>
    <row r="15498" spans="1:1" x14ac:dyDescent="0.45">
      <c r="A15498"/>
    </row>
    <row r="15499" spans="1:1" x14ac:dyDescent="0.45">
      <c r="A15499"/>
    </row>
    <row r="15500" spans="1:1" x14ac:dyDescent="0.45">
      <c r="A15500"/>
    </row>
    <row r="15501" spans="1:1" x14ac:dyDescent="0.45">
      <c r="A15501"/>
    </row>
    <row r="15502" spans="1:1" x14ac:dyDescent="0.45">
      <c r="A15502"/>
    </row>
    <row r="15503" spans="1:1" x14ac:dyDescent="0.45">
      <c r="A15503"/>
    </row>
    <row r="15504" spans="1:1" x14ac:dyDescent="0.45">
      <c r="A15504"/>
    </row>
    <row r="15505" spans="1:1" x14ac:dyDescent="0.45">
      <c r="A15505"/>
    </row>
    <row r="15506" spans="1:1" x14ac:dyDescent="0.45">
      <c r="A15506"/>
    </row>
    <row r="15507" spans="1:1" x14ac:dyDescent="0.45">
      <c r="A15507"/>
    </row>
    <row r="15508" spans="1:1" x14ac:dyDescent="0.45">
      <c r="A15508"/>
    </row>
    <row r="15509" spans="1:1" x14ac:dyDescent="0.45">
      <c r="A15509"/>
    </row>
    <row r="15510" spans="1:1" x14ac:dyDescent="0.45">
      <c r="A15510"/>
    </row>
    <row r="15511" spans="1:1" x14ac:dyDescent="0.45">
      <c r="A15511"/>
    </row>
    <row r="15512" spans="1:1" x14ac:dyDescent="0.45">
      <c r="A15512"/>
    </row>
    <row r="15513" spans="1:1" x14ac:dyDescent="0.45">
      <c r="A15513"/>
    </row>
    <row r="15514" spans="1:1" x14ac:dyDescent="0.45">
      <c r="A15514"/>
    </row>
    <row r="15515" spans="1:1" x14ac:dyDescent="0.45">
      <c r="A15515"/>
    </row>
    <row r="15516" spans="1:1" x14ac:dyDescent="0.45">
      <c r="A15516"/>
    </row>
    <row r="15517" spans="1:1" x14ac:dyDescent="0.45">
      <c r="A15517"/>
    </row>
    <row r="15518" spans="1:1" x14ac:dyDescent="0.45">
      <c r="A15518"/>
    </row>
    <row r="15519" spans="1:1" x14ac:dyDescent="0.45">
      <c r="A15519"/>
    </row>
    <row r="15520" spans="1:1" x14ac:dyDescent="0.45">
      <c r="A15520"/>
    </row>
    <row r="15521" spans="1:1" x14ac:dyDescent="0.45">
      <c r="A15521"/>
    </row>
    <row r="15522" spans="1:1" x14ac:dyDescent="0.45">
      <c r="A15522"/>
    </row>
    <row r="15523" spans="1:1" x14ac:dyDescent="0.45">
      <c r="A15523"/>
    </row>
    <row r="15524" spans="1:1" x14ac:dyDescent="0.45">
      <c r="A15524"/>
    </row>
    <row r="15525" spans="1:1" x14ac:dyDescent="0.45">
      <c r="A15525"/>
    </row>
    <row r="15526" spans="1:1" x14ac:dyDescent="0.45">
      <c r="A15526"/>
    </row>
    <row r="15527" spans="1:1" x14ac:dyDescent="0.45">
      <c r="A15527"/>
    </row>
    <row r="15528" spans="1:1" x14ac:dyDescent="0.45">
      <c r="A15528"/>
    </row>
    <row r="15529" spans="1:1" x14ac:dyDescent="0.45">
      <c r="A15529"/>
    </row>
    <row r="15530" spans="1:1" x14ac:dyDescent="0.45">
      <c r="A15530"/>
    </row>
    <row r="15531" spans="1:1" x14ac:dyDescent="0.45">
      <c r="A15531"/>
    </row>
    <row r="15532" spans="1:1" x14ac:dyDescent="0.45">
      <c r="A15532"/>
    </row>
    <row r="15533" spans="1:1" x14ac:dyDescent="0.45">
      <c r="A15533"/>
    </row>
    <row r="15534" spans="1:1" x14ac:dyDescent="0.45">
      <c r="A15534"/>
    </row>
    <row r="15535" spans="1:1" x14ac:dyDescent="0.45">
      <c r="A15535"/>
    </row>
    <row r="15536" spans="1:1" x14ac:dyDescent="0.45">
      <c r="A15536"/>
    </row>
    <row r="15537" spans="1:1" x14ac:dyDescent="0.45">
      <c r="A15537"/>
    </row>
    <row r="15538" spans="1:1" x14ac:dyDescent="0.45">
      <c r="A15538"/>
    </row>
    <row r="15539" spans="1:1" x14ac:dyDescent="0.45">
      <c r="A15539"/>
    </row>
    <row r="15540" spans="1:1" x14ac:dyDescent="0.45">
      <c r="A15540"/>
    </row>
    <row r="15541" spans="1:1" x14ac:dyDescent="0.45">
      <c r="A15541"/>
    </row>
    <row r="15542" spans="1:1" x14ac:dyDescent="0.45">
      <c r="A15542"/>
    </row>
    <row r="15543" spans="1:1" x14ac:dyDescent="0.45">
      <c r="A15543"/>
    </row>
    <row r="15544" spans="1:1" x14ac:dyDescent="0.45">
      <c r="A15544"/>
    </row>
    <row r="15545" spans="1:1" x14ac:dyDescent="0.45">
      <c r="A15545"/>
    </row>
    <row r="15546" spans="1:1" x14ac:dyDescent="0.45">
      <c r="A15546"/>
    </row>
    <row r="15547" spans="1:1" x14ac:dyDescent="0.45">
      <c r="A15547"/>
    </row>
    <row r="15548" spans="1:1" x14ac:dyDescent="0.45">
      <c r="A15548"/>
    </row>
    <row r="15549" spans="1:1" x14ac:dyDescent="0.45">
      <c r="A15549"/>
    </row>
    <row r="15550" spans="1:1" x14ac:dyDescent="0.45">
      <c r="A15550"/>
    </row>
    <row r="15551" spans="1:1" x14ac:dyDescent="0.45">
      <c r="A15551"/>
    </row>
    <row r="15552" spans="1:1" x14ac:dyDescent="0.45">
      <c r="A15552"/>
    </row>
    <row r="15553" spans="1:1" x14ac:dyDescent="0.45">
      <c r="A15553"/>
    </row>
    <row r="15554" spans="1:1" x14ac:dyDescent="0.45">
      <c r="A15554"/>
    </row>
    <row r="15555" spans="1:1" x14ac:dyDescent="0.45">
      <c r="A15555"/>
    </row>
    <row r="15556" spans="1:1" x14ac:dyDescent="0.45">
      <c r="A15556"/>
    </row>
    <row r="15557" spans="1:1" x14ac:dyDescent="0.45">
      <c r="A15557"/>
    </row>
    <row r="15558" spans="1:1" x14ac:dyDescent="0.45">
      <c r="A15558"/>
    </row>
    <row r="15559" spans="1:1" x14ac:dyDescent="0.45">
      <c r="A15559"/>
    </row>
    <row r="15560" spans="1:1" x14ac:dyDescent="0.45">
      <c r="A15560"/>
    </row>
    <row r="15561" spans="1:1" x14ac:dyDescent="0.45">
      <c r="A15561"/>
    </row>
    <row r="15562" spans="1:1" x14ac:dyDescent="0.45">
      <c r="A15562"/>
    </row>
    <row r="15563" spans="1:1" x14ac:dyDescent="0.45">
      <c r="A15563"/>
    </row>
    <row r="15564" spans="1:1" x14ac:dyDescent="0.45">
      <c r="A15564"/>
    </row>
    <row r="15565" spans="1:1" x14ac:dyDescent="0.45">
      <c r="A15565"/>
    </row>
    <row r="15566" spans="1:1" x14ac:dyDescent="0.45">
      <c r="A15566"/>
    </row>
    <row r="15567" spans="1:1" x14ac:dyDescent="0.45">
      <c r="A15567"/>
    </row>
    <row r="15568" spans="1:1" x14ac:dyDescent="0.45">
      <c r="A15568"/>
    </row>
    <row r="15569" spans="1:1" x14ac:dyDescent="0.45">
      <c r="A15569"/>
    </row>
    <row r="15570" spans="1:1" x14ac:dyDescent="0.45">
      <c r="A15570"/>
    </row>
    <row r="15571" spans="1:1" x14ac:dyDescent="0.45">
      <c r="A15571"/>
    </row>
    <row r="15572" spans="1:1" x14ac:dyDescent="0.45">
      <c r="A15572"/>
    </row>
    <row r="15573" spans="1:1" x14ac:dyDescent="0.45">
      <c r="A15573"/>
    </row>
    <row r="15574" spans="1:1" x14ac:dyDescent="0.45">
      <c r="A15574"/>
    </row>
    <row r="15575" spans="1:1" x14ac:dyDescent="0.45">
      <c r="A15575"/>
    </row>
    <row r="15576" spans="1:1" x14ac:dyDescent="0.45">
      <c r="A15576"/>
    </row>
    <row r="15577" spans="1:1" x14ac:dyDescent="0.45">
      <c r="A15577"/>
    </row>
    <row r="15578" spans="1:1" x14ac:dyDescent="0.45">
      <c r="A15578"/>
    </row>
    <row r="15579" spans="1:1" x14ac:dyDescent="0.45">
      <c r="A15579"/>
    </row>
    <row r="15580" spans="1:1" x14ac:dyDescent="0.45">
      <c r="A15580"/>
    </row>
    <row r="15581" spans="1:1" x14ac:dyDescent="0.45">
      <c r="A15581"/>
    </row>
    <row r="15582" spans="1:1" x14ac:dyDescent="0.45">
      <c r="A15582"/>
    </row>
    <row r="15583" spans="1:1" x14ac:dyDescent="0.45">
      <c r="A15583"/>
    </row>
    <row r="15584" spans="1:1" x14ac:dyDescent="0.45">
      <c r="A15584"/>
    </row>
    <row r="15585" spans="1:1" x14ac:dyDescent="0.45">
      <c r="A15585"/>
    </row>
    <row r="15586" spans="1:1" x14ac:dyDescent="0.45">
      <c r="A15586"/>
    </row>
    <row r="15587" spans="1:1" x14ac:dyDescent="0.45">
      <c r="A15587"/>
    </row>
    <row r="15588" spans="1:1" x14ac:dyDescent="0.45">
      <c r="A15588"/>
    </row>
    <row r="15589" spans="1:1" x14ac:dyDescent="0.45">
      <c r="A15589"/>
    </row>
    <row r="15590" spans="1:1" x14ac:dyDescent="0.45">
      <c r="A15590"/>
    </row>
    <row r="15591" spans="1:1" x14ac:dyDescent="0.45">
      <c r="A15591"/>
    </row>
    <row r="15592" spans="1:1" x14ac:dyDescent="0.45">
      <c r="A15592"/>
    </row>
    <row r="15593" spans="1:1" x14ac:dyDescent="0.45">
      <c r="A15593"/>
    </row>
    <row r="15594" spans="1:1" x14ac:dyDescent="0.45">
      <c r="A15594"/>
    </row>
    <row r="15595" spans="1:1" x14ac:dyDescent="0.45">
      <c r="A15595"/>
    </row>
    <row r="15596" spans="1:1" x14ac:dyDescent="0.45">
      <c r="A15596"/>
    </row>
    <row r="15597" spans="1:1" x14ac:dyDescent="0.45">
      <c r="A15597"/>
    </row>
    <row r="15598" spans="1:1" x14ac:dyDescent="0.45">
      <c r="A15598"/>
    </row>
    <row r="15599" spans="1:1" x14ac:dyDescent="0.45">
      <c r="A15599"/>
    </row>
    <row r="15600" spans="1:1" x14ac:dyDescent="0.45">
      <c r="A15600"/>
    </row>
    <row r="15601" spans="1:1" x14ac:dyDescent="0.45">
      <c r="A15601"/>
    </row>
    <row r="15602" spans="1:1" x14ac:dyDescent="0.45">
      <c r="A15602"/>
    </row>
    <row r="15603" spans="1:1" x14ac:dyDescent="0.45">
      <c r="A15603"/>
    </row>
    <row r="15604" spans="1:1" x14ac:dyDescent="0.45">
      <c r="A15604"/>
    </row>
    <row r="15605" spans="1:1" x14ac:dyDescent="0.45">
      <c r="A15605"/>
    </row>
    <row r="15606" spans="1:1" x14ac:dyDescent="0.45">
      <c r="A15606"/>
    </row>
    <row r="15607" spans="1:1" x14ac:dyDescent="0.45">
      <c r="A15607"/>
    </row>
    <row r="15608" spans="1:1" x14ac:dyDescent="0.45">
      <c r="A15608"/>
    </row>
    <row r="15609" spans="1:1" x14ac:dyDescent="0.45">
      <c r="A15609"/>
    </row>
    <row r="15610" spans="1:1" x14ac:dyDescent="0.45">
      <c r="A15610"/>
    </row>
    <row r="15611" spans="1:1" x14ac:dyDescent="0.45">
      <c r="A15611"/>
    </row>
    <row r="15612" spans="1:1" x14ac:dyDescent="0.45">
      <c r="A15612"/>
    </row>
    <row r="15613" spans="1:1" x14ac:dyDescent="0.45">
      <c r="A15613"/>
    </row>
    <row r="15614" spans="1:1" x14ac:dyDescent="0.45">
      <c r="A15614"/>
    </row>
    <row r="15615" spans="1:1" x14ac:dyDescent="0.45">
      <c r="A15615"/>
    </row>
    <row r="15616" spans="1:1" x14ac:dyDescent="0.45">
      <c r="A15616"/>
    </row>
    <row r="15617" spans="1:1" x14ac:dyDescent="0.45">
      <c r="A15617"/>
    </row>
    <row r="15618" spans="1:1" x14ac:dyDescent="0.45">
      <c r="A15618"/>
    </row>
    <row r="15619" spans="1:1" x14ac:dyDescent="0.45">
      <c r="A15619"/>
    </row>
    <row r="15620" spans="1:1" x14ac:dyDescent="0.45">
      <c r="A15620"/>
    </row>
    <row r="15621" spans="1:1" x14ac:dyDescent="0.45">
      <c r="A15621"/>
    </row>
    <row r="15622" spans="1:1" x14ac:dyDescent="0.45">
      <c r="A15622"/>
    </row>
    <row r="15623" spans="1:1" x14ac:dyDescent="0.45">
      <c r="A15623"/>
    </row>
    <row r="15624" spans="1:1" x14ac:dyDescent="0.45">
      <c r="A15624"/>
    </row>
    <row r="15625" spans="1:1" x14ac:dyDescent="0.45">
      <c r="A15625"/>
    </row>
    <row r="15626" spans="1:1" x14ac:dyDescent="0.45">
      <c r="A15626"/>
    </row>
    <row r="15627" spans="1:1" x14ac:dyDescent="0.45">
      <c r="A15627"/>
    </row>
    <row r="15628" spans="1:1" x14ac:dyDescent="0.45">
      <c r="A15628"/>
    </row>
    <row r="15629" spans="1:1" x14ac:dyDescent="0.45">
      <c r="A15629"/>
    </row>
    <row r="15630" spans="1:1" x14ac:dyDescent="0.45">
      <c r="A15630"/>
    </row>
    <row r="15631" spans="1:1" x14ac:dyDescent="0.45">
      <c r="A15631"/>
    </row>
    <row r="15632" spans="1:1" x14ac:dyDescent="0.45">
      <c r="A15632"/>
    </row>
    <row r="15633" spans="1:1" x14ac:dyDescent="0.45">
      <c r="A15633"/>
    </row>
    <row r="15634" spans="1:1" x14ac:dyDescent="0.45">
      <c r="A15634"/>
    </row>
    <row r="15635" spans="1:1" x14ac:dyDescent="0.45">
      <c r="A15635"/>
    </row>
    <row r="15636" spans="1:1" x14ac:dyDescent="0.45">
      <c r="A15636"/>
    </row>
    <row r="15637" spans="1:1" x14ac:dyDescent="0.45">
      <c r="A15637"/>
    </row>
    <row r="15638" spans="1:1" x14ac:dyDescent="0.45">
      <c r="A15638"/>
    </row>
    <row r="15639" spans="1:1" x14ac:dyDescent="0.45">
      <c r="A15639"/>
    </row>
    <row r="15640" spans="1:1" x14ac:dyDescent="0.45">
      <c r="A15640"/>
    </row>
    <row r="15641" spans="1:1" x14ac:dyDescent="0.45">
      <c r="A15641"/>
    </row>
    <row r="15642" spans="1:1" x14ac:dyDescent="0.45">
      <c r="A15642"/>
    </row>
    <row r="15643" spans="1:1" x14ac:dyDescent="0.45">
      <c r="A15643"/>
    </row>
    <row r="15644" spans="1:1" x14ac:dyDescent="0.45">
      <c r="A15644"/>
    </row>
    <row r="15645" spans="1:1" x14ac:dyDescent="0.45">
      <c r="A15645"/>
    </row>
    <row r="15646" spans="1:1" x14ac:dyDescent="0.45">
      <c r="A15646"/>
    </row>
    <row r="15647" spans="1:1" x14ac:dyDescent="0.45">
      <c r="A15647"/>
    </row>
    <row r="15648" spans="1:1" x14ac:dyDescent="0.45">
      <c r="A15648"/>
    </row>
    <row r="15649" spans="1:1" x14ac:dyDescent="0.45">
      <c r="A15649"/>
    </row>
    <row r="15650" spans="1:1" x14ac:dyDescent="0.45">
      <c r="A15650"/>
    </row>
    <row r="15651" spans="1:1" x14ac:dyDescent="0.45">
      <c r="A15651"/>
    </row>
    <row r="15652" spans="1:1" x14ac:dyDescent="0.45">
      <c r="A15652"/>
    </row>
    <row r="15653" spans="1:1" x14ac:dyDescent="0.45">
      <c r="A15653"/>
    </row>
    <row r="15654" spans="1:1" x14ac:dyDescent="0.45">
      <c r="A15654"/>
    </row>
    <row r="15655" spans="1:1" x14ac:dyDescent="0.45">
      <c r="A15655"/>
    </row>
    <row r="15656" spans="1:1" x14ac:dyDescent="0.45">
      <c r="A15656"/>
    </row>
    <row r="15657" spans="1:1" x14ac:dyDescent="0.45">
      <c r="A15657"/>
    </row>
    <row r="15658" spans="1:1" x14ac:dyDescent="0.45">
      <c r="A15658"/>
    </row>
    <row r="15659" spans="1:1" x14ac:dyDescent="0.45">
      <c r="A15659"/>
    </row>
    <row r="15660" spans="1:1" x14ac:dyDescent="0.45">
      <c r="A15660"/>
    </row>
    <row r="15661" spans="1:1" x14ac:dyDescent="0.45">
      <c r="A15661"/>
    </row>
    <row r="15662" spans="1:1" x14ac:dyDescent="0.45">
      <c r="A15662"/>
    </row>
    <row r="15663" spans="1:1" x14ac:dyDescent="0.45">
      <c r="A15663"/>
    </row>
    <row r="15664" spans="1:1" x14ac:dyDescent="0.45">
      <c r="A15664"/>
    </row>
    <row r="15665" spans="1:1" x14ac:dyDescent="0.45">
      <c r="A15665"/>
    </row>
    <row r="15666" spans="1:1" x14ac:dyDescent="0.45">
      <c r="A15666"/>
    </row>
    <row r="15667" spans="1:1" x14ac:dyDescent="0.45">
      <c r="A15667"/>
    </row>
    <row r="15668" spans="1:1" x14ac:dyDescent="0.45">
      <c r="A15668"/>
    </row>
    <row r="15669" spans="1:1" x14ac:dyDescent="0.45">
      <c r="A15669"/>
    </row>
    <row r="15670" spans="1:1" x14ac:dyDescent="0.45">
      <c r="A15670"/>
    </row>
    <row r="15671" spans="1:1" x14ac:dyDescent="0.45">
      <c r="A15671"/>
    </row>
    <row r="15672" spans="1:1" x14ac:dyDescent="0.45">
      <c r="A15672"/>
    </row>
    <row r="15673" spans="1:1" x14ac:dyDescent="0.45">
      <c r="A15673"/>
    </row>
    <row r="15674" spans="1:1" x14ac:dyDescent="0.45">
      <c r="A15674"/>
    </row>
    <row r="15675" spans="1:1" x14ac:dyDescent="0.45">
      <c r="A15675"/>
    </row>
    <row r="15676" spans="1:1" x14ac:dyDescent="0.45">
      <c r="A15676"/>
    </row>
    <row r="15677" spans="1:1" x14ac:dyDescent="0.45">
      <c r="A15677"/>
    </row>
    <row r="15678" spans="1:1" x14ac:dyDescent="0.45">
      <c r="A15678"/>
    </row>
    <row r="15679" spans="1:1" x14ac:dyDescent="0.45">
      <c r="A15679"/>
    </row>
    <row r="15680" spans="1:1" x14ac:dyDescent="0.45">
      <c r="A15680"/>
    </row>
    <row r="15681" spans="1:1" x14ac:dyDescent="0.45">
      <c r="A15681"/>
    </row>
    <row r="15682" spans="1:1" x14ac:dyDescent="0.45">
      <c r="A15682"/>
    </row>
    <row r="15683" spans="1:1" x14ac:dyDescent="0.45">
      <c r="A15683"/>
    </row>
    <row r="15684" spans="1:1" x14ac:dyDescent="0.45">
      <c r="A15684"/>
    </row>
    <row r="15685" spans="1:1" x14ac:dyDescent="0.45">
      <c r="A15685"/>
    </row>
    <row r="15686" spans="1:1" x14ac:dyDescent="0.45">
      <c r="A15686"/>
    </row>
    <row r="15687" spans="1:1" x14ac:dyDescent="0.45">
      <c r="A15687"/>
    </row>
    <row r="15688" spans="1:1" x14ac:dyDescent="0.45">
      <c r="A15688"/>
    </row>
    <row r="15689" spans="1:1" x14ac:dyDescent="0.45">
      <c r="A15689"/>
    </row>
    <row r="15690" spans="1:1" x14ac:dyDescent="0.45">
      <c r="A15690"/>
    </row>
    <row r="15691" spans="1:1" x14ac:dyDescent="0.45">
      <c r="A15691"/>
    </row>
    <row r="15692" spans="1:1" x14ac:dyDescent="0.45">
      <c r="A15692"/>
    </row>
    <row r="15693" spans="1:1" x14ac:dyDescent="0.45">
      <c r="A15693"/>
    </row>
    <row r="15694" spans="1:1" x14ac:dyDescent="0.45">
      <c r="A15694"/>
    </row>
    <row r="15695" spans="1:1" x14ac:dyDescent="0.45">
      <c r="A15695"/>
    </row>
    <row r="15696" spans="1:1" x14ac:dyDescent="0.45">
      <c r="A15696"/>
    </row>
    <row r="15697" spans="1:1" x14ac:dyDescent="0.45">
      <c r="A15697"/>
    </row>
    <row r="15698" spans="1:1" x14ac:dyDescent="0.45">
      <c r="A15698"/>
    </row>
    <row r="15699" spans="1:1" x14ac:dyDescent="0.45">
      <c r="A15699"/>
    </row>
    <row r="15700" spans="1:1" x14ac:dyDescent="0.45">
      <c r="A15700"/>
    </row>
    <row r="15701" spans="1:1" x14ac:dyDescent="0.45">
      <c r="A15701"/>
    </row>
    <row r="15702" spans="1:1" x14ac:dyDescent="0.45">
      <c r="A15702"/>
    </row>
    <row r="15703" spans="1:1" x14ac:dyDescent="0.45">
      <c r="A15703"/>
    </row>
    <row r="15704" spans="1:1" x14ac:dyDescent="0.45">
      <c r="A15704"/>
    </row>
    <row r="15705" spans="1:1" x14ac:dyDescent="0.45">
      <c r="A15705"/>
    </row>
    <row r="15706" spans="1:1" x14ac:dyDescent="0.45">
      <c r="A15706"/>
    </row>
    <row r="15707" spans="1:1" x14ac:dyDescent="0.45">
      <c r="A15707"/>
    </row>
    <row r="15708" spans="1:1" x14ac:dyDescent="0.45">
      <c r="A15708"/>
    </row>
    <row r="15709" spans="1:1" x14ac:dyDescent="0.45">
      <c r="A15709"/>
    </row>
    <row r="15710" spans="1:1" x14ac:dyDescent="0.45">
      <c r="A15710"/>
    </row>
    <row r="15711" spans="1:1" x14ac:dyDescent="0.45">
      <c r="A15711"/>
    </row>
    <row r="15712" spans="1:1" x14ac:dyDescent="0.45">
      <c r="A15712"/>
    </row>
    <row r="15713" spans="1:1" x14ac:dyDescent="0.45">
      <c r="A15713"/>
    </row>
    <row r="15714" spans="1:1" x14ac:dyDescent="0.45">
      <c r="A15714"/>
    </row>
    <row r="15715" spans="1:1" x14ac:dyDescent="0.45">
      <c r="A15715"/>
    </row>
    <row r="15716" spans="1:1" x14ac:dyDescent="0.45">
      <c r="A15716"/>
    </row>
    <row r="15717" spans="1:1" x14ac:dyDescent="0.45">
      <c r="A15717"/>
    </row>
    <row r="15718" spans="1:1" x14ac:dyDescent="0.45">
      <c r="A15718"/>
    </row>
    <row r="15719" spans="1:1" x14ac:dyDescent="0.45">
      <c r="A15719"/>
    </row>
    <row r="15720" spans="1:1" x14ac:dyDescent="0.45">
      <c r="A15720"/>
    </row>
    <row r="15721" spans="1:1" x14ac:dyDescent="0.45">
      <c r="A15721"/>
    </row>
    <row r="15722" spans="1:1" x14ac:dyDescent="0.45">
      <c r="A15722"/>
    </row>
    <row r="15723" spans="1:1" x14ac:dyDescent="0.45">
      <c r="A15723"/>
    </row>
    <row r="15724" spans="1:1" x14ac:dyDescent="0.45">
      <c r="A15724"/>
    </row>
    <row r="15725" spans="1:1" x14ac:dyDescent="0.45">
      <c r="A15725"/>
    </row>
    <row r="15726" spans="1:1" x14ac:dyDescent="0.45">
      <c r="A15726"/>
    </row>
    <row r="15727" spans="1:1" x14ac:dyDescent="0.45">
      <c r="A15727"/>
    </row>
    <row r="15728" spans="1:1" x14ac:dyDescent="0.45">
      <c r="A15728"/>
    </row>
    <row r="15729" spans="1:1" x14ac:dyDescent="0.45">
      <c r="A15729"/>
    </row>
    <row r="15730" spans="1:1" x14ac:dyDescent="0.45">
      <c r="A15730"/>
    </row>
    <row r="15731" spans="1:1" x14ac:dyDescent="0.45">
      <c r="A15731"/>
    </row>
    <row r="15732" spans="1:1" x14ac:dyDescent="0.45">
      <c r="A15732"/>
    </row>
    <row r="15733" spans="1:1" x14ac:dyDescent="0.45">
      <c r="A15733"/>
    </row>
    <row r="15734" spans="1:1" x14ac:dyDescent="0.45">
      <c r="A15734"/>
    </row>
    <row r="15735" spans="1:1" x14ac:dyDescent="0.45">
      <c r="A15735"/>
    </row>
    <row r="15736" spans="1:1" x14ac:dyDescent="0.45">
      <c r="A15736"/>
    </row>
    <row r="15737" spans="1:1" x14ac:dyDescent="0.45">
      <c r="A15737"/>
    </row>
    <row r="15738" spans="1:1" x14ac:dyDescent="0.45">
      <c r="A15738"/>
    </row>
    <row r="15739" spans="1:1" x14ac:dyDescent="0.45">
      <c r="A15739"/>
    </row>
    <row r="15740" spans="1:1" x14ac:dyDescent="0.45">
      <c r="A15740"/>
    </row>
    <row r="15741" spans="1:1" x14ac:dyDescent="0.45">
      <c r="A15741"/>
    </row>
    <row r="15742" spans="1:1" x14ac:dyDescent="0.45">
      <c r="A15742"/>
    </row>
    <row r="15743" spans="1:1" x14ac:dyDescent="0.45">
      <c r="A15743"/>
    </row>
    <row r="15744" spans="1:1" x14ac:dyDescent="0.45">
      <c r="A15744"/>
    </row>
    <row r="15745" spans="1:1" x14ac:dyDescent="0.45">
      <c r="A15745"/>
    </row>
    <row r="15746" spans="1:1" x14ac:dyDescent="0.45">
      <c r="A15746"/>
    </row>
    <row r="15747" spans="1:1" x14ac:dyDescent="0.45">
      <c r="A15747"/>
    </row>
    <row r="15748" spans="1:1" x14ac:dyDescent="0.45">
      <c r="A15748"/>
    </row>
    <row r="15749" spans="1:1" x14ac:dyDescent="0.45">
      <c r="A15749"/>
    </row>
    <row r="15750" spans="1:1" x14ac:dyDescent="0.45">
      <c r="A15750"/>
    </row>
    <row r="15751" spans="1:1" x14ac:dyDescent="0.45">
      <c r="A15751"/>
    </row>
    <row r="15752" spans="1:1" x14ac:dyDescent="0.45">
      <c r="A15752"/>
    </row>
    <row r="15753" spans="1:1" x14ac:dyDescent="0.45">
      <c r="A15753"/>
    </row>
    <row r="15754" spans="1:1" x14ac:dyDescent="0.45">
      <c r="A15754"/>
    </row>
    <row r="15755" spans="1:1" x14ac:dyDescent="0.45">
      <c r="A15755"/>
    </row>
    <row r="15756" spans="1:1" x14ac:dyDescent="0.45">
      <c r="A15756"/>
    </row>
    <row r="15757" spans="1:1" x14ac:dyDescent="0.45">
      <c r="A15757"/>
    </row>
    <row r="15758" spans="1:1" x14ac:dyDescent="0.45">
      <c r="A15758"/>
    </row>
    <row r="15759" spans="1:1" x14ac:dyDescent="0.45">
      <c r="A15759"/>
    </row>
    <row r="15760" spans="1:1" x14ac:dyDescent="0.45">
      <c r="A15760"/>
    </row>
    <row r="15761" spans="1:1" x14ac:dyDescent="0.45">
      <c r="A15761"/>
    </row>
    <row r="15762" spans="1:1" x14ac:dyDescent="0.45">
      <c r="A15762"/>
    </row>
    <row r="15763" spans="1:1" x14ac:dyDescent="0.45">
      <c r="A15763"/>
    </row>
    <row r="15764" spans="1:1" x14ac:dyDescent="0.45">
      <c r="A15764"/>
    </row>
    <row r="15765" spans="1:1" x14ac:dyDescent="0.45">
      <c r="A15765"/>
    </row>
    <row r="15766" spans="1:1" x14ac:dyDescent="0.45">
      <c r="A15766"/>
    </row>
    <row r="15767" spans="1:1" x14ac:dyDescent="0.45">
      <c r="A15767"/>
    </row>
    <row r="15768" spans="1:1" x14ac:dyDescent="0.45">
      <c r="A15768"/>
    </row>
    <row r="15769" spans="1:1" x14ac:dyDescent="0.45">
      <c r="A15769"/>
    </row>
    <row r="15770" spans="1:1" x14ac:dyDescent="0.45">
      <c r="A15770"/>
    </row>
    <row r="15771" spans="1:1" x14ac:dyDescent="0.45">
      <c r="A15771"/>
    </row>
    <row r="15772" spans="1:1" x14ac:dyDescent="0.45">
      <c r="A15772"/>
    </row>
    <row r="15773" spans="1:1" x14ac:dyDescent="0.45">
      <c r="A15773"/>
    </row>
    <row r="15774" spans="1:1" x14ac:dyDescent="0.45">
      <c r="A15774"/>
    </row>
    <row r="15775" spans="1:1" x14ac:dyDescent="0.45">
      <c r="A15775"/>
    </row>
    <row r="15776" spans="1:1" x14ac:dyDescent="0.45">
      <c r="A15776"/>
    </row>
    <row r="15777" spans="1:1" x14ac:dyDescent="0.45">
      <c r="A15777"/>
    </row>
    <row r="15778" spans="1:1" x14ac:dyDescent="0.45">
      <c r="A15778"/>
    </row>
    <row r="15779" spans="1:1" x14ac:dyDescent="0.45">
      <c r="A15779"/>
    </row>
    <row r="15780" spans="1:1" x14ac:dyDescent="0.45">
      <c r="A15780"/>
    </row>
    <row r="15781" spans="1:1" x14ac:dyDescent="0.45">
      <c r="A15781"/>
    </row>
    <row r="15782" spans="1:1" x14ac:dyDescent="0.45">
      <c r="A15782"/>
    </row>
    <row r="15783" spans="1:1" x14ac:dyDescent="0.45">
      <c r="A15783"/>
    </row>
    <row r="15784" spans="1:1" x14ac:dyDescent="0.45">
      <c r="A15784"/>
    </row>
    <row r="15785" spans="1:1" x14ac:dyDescent="0.45">
      <c r="A15785"/>
    </row>
    <row r="15786" spans="1:1" x14ac:dyDescent="0.45">
      <c r="A15786"/>
    </row>
    <row r="15787" spans="1:1" x14ac:dyDescent="0.45">
      <c r="A15787"/>
    </row>
    <row r="15788" spans="1:1" x14ac:dyDescent="0.45">
      <c r="A15788"/>
    </row>
    <row r="15789" spans="1:1" x14ac:dyDescent="0.45">
      <c r="A15789"/>
    </row>
    <row r="15790" spans="1:1" x14ac:dyDescent="0.45">
      <c r="A15790"/>
    </row>
    <row r="15791" spans="1:1" x14ac:dyDescent="0.45">
      <c r="A15791"/>
    </row>
    <row r="15792" spans="1:1" x14ac:dyDescent="0.45">
      <c r="A15792"/>
    </row>
    <row r="15793" spans="1:1" x14ac:dyDescent="0.45">
      <c r="A15793"/>
    </row>
    <row r="15794" spans="1:1" x14ac:dyDescent="0.45">
      <c r="A15794"/>
    </row>
    <row r="15795" spans="1:1" x14ac:dyDescent="0.45">
      <c r="A15795"/>
    </row>
    <row r="15796" spans="1:1" x14ac:dyDescent="0.45">
      <c r="A15796"/>
    </row>
    <row r="15797" spans="1:1" x14ac:dyDescent="0.45">
      <c r="A15797"/>
    </row>
    <row r="15798" spans="1:1" x14ac:dyDescent="0.45">
      <c r="A15798"/>
    </row>
    <row r="15799" spans="1:1" x14ac:dyDescent="0.45">
      <c r="A15799"/>
    </row>
    <row r="15800" spans="1:1" x14ac:dyDescent="0.45">
      <c r="A15800"/>
    </row>
    <row r="15801" spans="1:1" x14ac:dyDescent="0.45">
      <c r="A15801"/>
    </row>
    <row r="15802" spans="1:1" x14ac:dyDescent="0.45">
      <c r="A15802"/>
    </row>
    <row r="15803" spans="1:1" x14ac:dyDescent="0.45">
      <c r="A15803"/>
    </row>
    <row r="15804" spans="1:1" x14ac:dyDescent="0.45">
      <c r="A15804"/>
    </row>
    <row r="15805" spans="1:1" x14ac:dyDescent="0.45">
      <c r="A15805"/>
    </row>
    <row r="15806" spans="1:1" x14ac:dyDescent="0.45">
      <c r="A15806"/>
    </row>
    <row r="15807" spans="1:1" x14ac:dyDescent="0.45">
      <c r="A15807"/>
    </row>
    <row r="15808" spans="1:1" x14ac:dyDescent="0.45">
      <c r="A15808"/>
    </row>
    <row r="15809" spans="1:1" x14ac:dyDescent="0.45">
      <c r="A15809"/>
    </row>
    <row r="15810" spans="1:1" x14ac:dyDescent="0.45">
      <c r="A15810"/>
    </row>
    <row r="15811" spans="1:1" x14ac:dyDescent="0.45">
      <c r="A15811"/>
    </row>
    <row r="15812" spans="1:1" x14ac:dyDescent="0.45">
      <c r="A15812"/>
    </row>
    <row r="15813" spans="1:1" x14ac:dyDescent="0.45">
      <c r="A15813"/>
    </row>
    <row r="15814" spans="1:1" x14ac:dyDescent="0.45">
      <c r="A15814"/>
    </row>
    <row r="15815" spans="1:1" x14ac:dyDescent="0.45">
      <c r="A15815"/>
    </row>
    <row r="15816" spans="1:1" x14ac:dyDescent="0.45">
      <c r="A15816"/>
    </row>
    <row r="15817" spans="1:1" x14ac:dyDescent="0.45">
      <c r="A15817"/>
    </row>
    <row r="15818" spans="1:1" x14ac:dyDescent="0.45">
      <c r="A15818"/>
    </row>
    <row r="15819" spans="1:1" x14ac:dyDescent="0.45">
      <c r="A15819"/>
    </row>
    <row r="15820" spans="1:1" x14ac:dyDescent="0.45">
      <c r="A15820"/>
    </row>
    <row r="15821" spans="1:1" x14ac:dyDescent="0.45">
      <c r="A15821"/>
    </row>
    <row r="15822" spans="1:1" x14ac:dyDescent="0.45">
      <c r="A15822"/>
    </row>
    <row r="15823" spans="1:1" x14ac:dyDescent="0.45">
      <c r="A15823"/>
    </row>
    <row r="15824" spans="1:1" x14ac:dyDescent="0.45">
      <c r="A15824"/>
    </row>
    <row r="15825" spans="1:1" x14ac:dyDescent="0.45">
      <c r="A15825"/>
    </row>
    <row r="15826" spans="1:1" x14ac:dyDescent="0.45">
      <c r="A15826"/>
    </row>
    <row r="15827" spans="1:1" x14ac:dyDescent="0.45">
      <c r="A15827"/>
    </row>
    <row r="15828" spans="1:1" x14ac:dyDescent="0.45">
      <c r="A15828"/>
    </row>
    <row r="15829" spans="1:1" x14ac:dyDescent="0.45">
      <c r="A15829"/>
    </row>
    <row r="15830" spans="1:1" x14ac:dyDescent="0.45">
      <c r="A15830"/>
    </row>
    <row r="15831" spans="1:1" x14ac:dyDescent="0.45">
      <c r="A15831"/>
    </row>
    <row r="15832" spans="1:1" x14ac:dyDescent="0.45">
      <c r="A15832"/>
    </row>
    <row r="15833" spans="1:1" x14ac:dyDescent="0.45">
      <c r="A15833"/>
    </row>
    <row r="15834" spans="1:1" x14ac:dyDescent="0.45">
      <c r="A15834"/>
    </row>
    <row r="15835" spans="1:1" x14ac:dyDescent="0.45">
      <c r="A15835"/>
    </row>
    <row r="15836" spans="1:1" x14ac:dyDescent="0.45">
      <c r="A15836"/>
    </row>
    <row r="15837" spans="1:1" x14ac:dyDescent="0.45">
      <c r="A15837"/>
    </row>
    <row r="15838" spans="1:1" x14ac:dyDescent="0.45">
      <c r="A15838"/>
    </row>
    <row r="15839" spans="1:1" x14ac:dyDescent="0.45">
      <c r="A15839"/>
    </row>
    <row r="15840" spans="1:1" x14ac:dyDescent="0.45">
      <c r="A15840"/>
    </row>
    <row r="15841" spans="1:1" x14ac:dyDescent="0.45">
      <c r="A15841"/>
    </row>
    <row r="15842" spans="1:1" x14ac:dyDescent="0.45">
      <c r="A15842"/>
    </row>
    <row r="15843" spans="1:1" x14ac:dyDescent="0.45">
      <c r="A15843"/>
    </row>
    <row r="15844" spans="1:1" x14ac:dyDescent="0.45">
      <c r="A15844"/>
    </row>
    <row r="15845" spans="1:1" x14ac:dyDescent="0.45">
      <c r="A15845"/>
    </row>
    <row r="15846" spans="1:1" x14ac:dyDescent="0.45">
      <c r="A15846"/>
    </row>
    <row r="15847" spans="1:1" x14ac:dyDescent="0.45">
      <c r="A15847"/>
    </row>
    <row r="15848" spans="1:1" x14ac:dyDescent="0.45">
      <c r="A15848"/>
    </row>
    <row r="15849" spans="1:1" x14ac:dyDescent="0.45">
      <c r="A15849"/>
    </row>
    <row r="15850" spans="1:1" x14ac:dyDescent="0.45">
      <c r="A15850"/>
    </row>
    <row r="15851" spans="1:1" x14ac:dyDescent="0.45">
      <c r="A15851"/>
    </row>
    <row r="15852" spans="1:1" x14ac:dyDescent="0.45">
      <c r="A15852"/>
    </row>
    <row r="15853" spans="1:1" x14ac:dyDescent="0.45">
      <c r="A15853"/>
    </row>
    <row r="15854" spans="1:1" x14ac:dyDescent="0.45">
      <c r="A15854"/>
    </row>
    <row r="15855" spans="1:1" x14ac:dyDescent="0.45">
      <c r="A15855"/>
    </row>
    <row r="15856" spans="1:1" x14ac:dyDescent="0.45">
      <c r="A15856"/>
    </row>
    <row r="15857" spans="1:1" x14ac:dyDescent="0.45">
      <c r="A15857"/>
    </row>
    <row r="15858" spans="1:1" x14ac:dyDescent="0.45">
      <c r="A15858"/>
    </row>
    <row r="15859" spans="1:1" x14ac:dyDescent="0.45">
      <c r="A15859"/>
    </row>
    <row r="15860" spans="1:1" x14ac:dyDescent="0.45">
      <c r="A15860"/>
    </row>
    <row r="15861" spans="1:1" x14ac:dyDescent="0.45">
      <c r="A15861"/>
    </row>
    <row r="15862" spans="1:1" x14ac:dyDescent="0.45">
      <c r="A15862"/>
    </row>
    <row r="15863" spans="1:1" x14ac:dyDescent="0.45">
      <c r="A15863"/>
    </row>
    <row r="15864" spans="1:1" x14ac:dyDescent="0.45">
      <c r="A15864"/>
    </row>
    <row r="15865" spans="1:1" x14ac:dyDescent="0.45">
      <c r="A15865"/>
    </row>
    <row r="15866" spans="1:1" x14ac:dyDescent="0.45">
      <c r="A15866"/>
    </row>
    <row r="15867" spans="1:1" x14ac:dyDescent="0.45">
      <c r="A15867"/>
    </row>
    <row r="15868" spans="1:1" x14ac:dyDescent="0.45">
      <c r="A15868"/>
    </row>
    <row r="15869" spans="1:1" x14ac:dyDescent="0.45">
      <c r="A15869"/>
    </row>
    <row r="15870" spans="1:1" x14ac:dyDescent="0.45">
      <c r="A15870"/>
    </row>
    <row r="15871" spans="1:1" x14ac:dyDescent="0.45">
      <c r="A15871"/>
    </row>
    <row r="15872" spans="1:1" x14ac:dyDescent="0.45">
      <c r="A15872"/>
    </row>
    <row r="15873" spans="1:1" x14ac:dyDescent="0.45">
      <c r="A15873"/>
    </row>
    <row r="15874" spans="1:1" x14ac:dyDescent="0.45">
      <c r="A15874"/>
    </row>
    <row r="15875" spans="1:1" x14ac:dyDescent="0.45">
      <c r="A15875"/>
    </row>
    <row r="15876" spans="1:1" x14ac:dyDescent="0.45">
      <c r="A15876"/>
    </row>
    <row r="15877" spans="1:1" x14ac:dyDescent="0.45">
      <c r="A15877"/>
    </row>
    <row r="15878" spans="1:1" x14ac:dyDescent="0.45">
      <c r="A15878"/>
    </row>
    <row r="15879" spans="1:1" x14ac:dyDescent="0.45">
      <c r="A15879"/>
    </row>
    <row r="15880" spans="1:1" x14ac:dyDescent="0.45">
      <c r="A15880"/>
    </row>
    <row r="15881" spans="1:1" x14ac:dyDescent="0.45">
      <c r="A15881"/>
    </row>
    <row r="15882" spans="1:1" x14ac:dyDescent="0.45">
      <c r="A15882"/>
    </row>
    <row r="15883" spans="1:1" x14ac:dyDescent="0.45">
      <c r="A15883"/>
    </row>
    <row r="15884" spans="1:1" x14ac:dyDescent="0.45">
      <c r="A15884"/>
    </row>
    <row r="15885" spans="1:1" x14ac:dyDescent="0.45">
      <c r="A15885"/>
    </row>
    <row r="15886" spans="1:1" x14ac:dyDescent="0.45">
      <c r="A15886"/>
    </row>
    <row r="15887" spans="1:1" x14ac:dyDescent="0.45">
      <c r="A15887"/>
    </row>
    <row r="15888" spans="1:1" x14ac:dyDescent="0.45">
      <c r="A15888"/>
    </row>
    <row r="15889" spans="1:1" x14ac:dyDescent="0.45">
      <c r="A15889"/>
    </row>
    <row r="15890" spans="1:1" x14ac:dyDescent="0.45">
      <c r="A15890"/>
    </row>
    <row r="15891" spans="1:1" x14ac:dyDescent="0.45">
      <c r="A15891"/>
    </row>
    <row r="15892" spans="1:1" x14ac:dyDescent="0.45">
      <c r="A15892"/>
    </row>
    <row r="15893" spans="1:1" x14ac:dyDescent="0.45">
      <c r="A15893"/>
    </row>
    <row r="15894" spans="1:1" x14ac:dyDescent="0.45">
      <c r="A15894"/>
    </row>
    <row r="15895" spans="1:1" x14ac:dyDescent="0.45">
      <c r="A15895"/>
    </row>
    <row r="15896" spans="1:1" x14ac:dyDescent="0.45">
      <c r="A15896"/>
    </row>
    <row r="15897" spans="1:1" x14ac:dyDescent="0.45">
      <c r="A15897"/>
    </row>
    <row r="15898" spans="1:1" x14ac:dyDescent="0.45">
      <c r="A15898"/>
    </row>
    <row r="15899" spans="1:1" x14ac:dyDescent="0.45">
      <c r="A15899"/>
    </row>
    <row r="15900" spans="1:1" x14ac:dyDescent="0.45">
      <c r="A15900"/>
    </row>
    <row r="15901" spans="1:1" x14ac:dyDescent="0.45">
      <c r="A15901"/>
    </row>
    <row r="15902" spans="1:1" x14ac:dyDescent="0.45">
      <c r="A15902"/>
    </row>
    <row r="15903" spans="1:1" x14ac:dyDescent="0.45">
      <c r="A15903"/>
    </row>
    <row r="15904" spans="1:1" x14ac:dyDescent="0.45">
      <c r="A15904"/>
    </row>
    <row r="15905" spans="1:1" x14ac:dyDescent="0.45">
      <c r="A15905"/>
    </row>
    <row r="15906" spans="1:1" x14ac:dyDescent="0.45">
      <c r="A15906"/>
    </row>
    <row r="15907" spans="1:1" x14ac:dyDescent="0.45">
      <c r="A15907"/>
    </row>
    <row r="15908" spans="1:1" x14ac:dyDescent="0.45">
      <c r="A15908"/>
    </row>
    <row r="15909" spans="1:1" x14ac:dyDescent="0.45">
      <c r="A15909"/>
    </row>
    <row r="15910" spans="1:1" x14ac:dyDescent="0.45">
      <c r="A15910"/>
    </row>
    <row r="15911" spans="1:1" x14ac:dyDescent="0.45">
      <c r="A15911"/>
    </row>
    <row r="15912" spans="1:1" x14ac:dyDescent="0.45">
      <c r="A15912"/>
    </row>
    <row r="15913" spans="1:1" x14ac:dyDescent="0.45">
      <c r="A15913"/>
    </row>
    <row r="15914" spans="1:1" x14ac:dyDescent="0.45">
      <c r="A15914"/>
    </row>
    <row r="15915" spans="1:1" x14ac:dyDescent="0.45">
      <c r="A15915"/>
    </row>
    <row r="15916" spans="1:1" x14ac:dyDescent="0.45">
      <c r="A15916"/>
    </row>
    <row r="15917" spans="1:1" x14ac:dyDescent="0.45">
      <c r="A15917"/>
    </row>
    <row r="15918" spans="1:1" x14ac:dyDescent="0.45">
      <c r="A15918"/>
    </row>
    <row r="15919" spans="1:1" x14ac:dyDescent="0.45">
      <c r="A15919"/>
    </row>
    <row r="15920" spans="1:1" x14ac:dyDescent="0.45">
      <c r="A15920"/>
    </row>
    <row r="15921" spans="1:1" x14ac:dyDescent="0.45">
      <c r="A15921"/>
    </row>
    <row r="15922" spans="1:1" x14ac:dyDescent="0.45">
      <c r="A15922"/>
    </row>
    <row r="15923" spans="1:1" x14ac:dyDescent="0.45">
      <c r="A15923"/>
    </row>
    <row r="15924" spans="1:1" x14ac:dyDescent="0.45">
      <c r="A15924"/>
    </row>
    <row r="15925" spans="1:1" x14ac:dyDescent="0.45">
      <c r="A15925"/>
    </row>
    <row r="15926" spans="1:1" x14ac:dyDescent="0.45">
      <c r="A15926"/>
    </row>
    <row r="15927" spans="1:1" x14ac:dyDescent="0.45">
      <c r="A15927"/>
    </row>
    <row r="15928" spans="1:1" x14ac:dyDescent="0.45">
      <c r="A15928"/>
    </row>
    <row r="15929" spans="1:1" x14ac:dyDescent="0.45">
      <c r="A15929"/>
    </row>
    <row r="15930" spans="1:1" x14ac:dyDescent="0.45">
      <c r="A15930"/>
    </row>
    <row r="15931" spans="1:1" x14ac:dyDescent="0.45">
      <c r="A15931"/>
    </row>
    <row r="15932" spans="1:1" x14ac:dyDescent="0.45">
      <c r="A15932"/>
    </row>
    <row r="15933" spans="1:1" x14ac:dyDescent="0.45">
      <c r="A15933"/>
    </row>
    <row r="15934" spans="1:1" x14ac:dyDescent="0.45">
      <c r="A15934"/>
    </row>
    <row r="15935" spans="1:1" x14ac:dyDescent="0.45">
      <c r="A15935"/>
    </row>
    <row r="15936" spans="1:1" x14ac:dyDescent="0.45">
      <c r="A15936"/>
    </row>
    <row r="15937" spans="1:1" x14ac:dyDescent="0.45">
      <c r="A15937"/>
    </row>
    <row r="15938" spans="1:1" x14ac:dyDescent="0.45">
      <c r="A15938"/>
    </row>
    <row r="15939" spans="1:1" x14ac:dyDescent="0.45">
      <c r="A15939"/>
    </row>
    <row r="15940" spans="1:1" x14ac:dyDescent="0.45">
      <c r="A15940"/>
    </row>
    <row r="15941" spans="1:1" x14ac:dyDescent="0.45">
      <c r="A15941"/>
    </row>
    <row r="15942" spans="1:1" x14ac:dyDescent="0.45">
      <c r="A15942"/>
    </row>
    <row r="15943" spans="1:1" x14ac:dyDescent="0.45">
      <c r="A15943"/>
    </row>
    <row r="15944" spans="1:1" x14ac:dyDescent="0.45">
      <c r="A15944"/>
    </row>
    <row r="15945" spans="1:1" x14ac:dyDescent="0.45">
      <c r="A15945"/>
    </row>
    <row r="15946" spans="1:1" x14ac:dyDescent="0.45">
      <c r="A15946"/>
    </row>
    <row r="15947" spans="1:1" x14ac:dyDescent="0.45">
      <c r="A15947"/>
    </row>
    <row r="15948" spans="1:1" x14ac:dyDescent="0.45">
      <c r="A15948"/>
    </row>
    <row r="15949" spans="1:1" x14ac:dyDescent="0.45">
      <c r="A15949"/>
    </row>
    <row r="15950" spans="1:1" x14ac:dyDescent="0.45">
      <c r="A15950"/>
    </row>
    <row r="15951" spans="1:1" x14ac:dyDescent="0.45">
      <c r="A15951"/>
    </row>
    <row r="15952" spans="1:1" x14ac:dyDescent="0.45">
      <c r="A15952"/>
    </row>
    <row r="15953" spans="1:1" x14ac:dyDescent="0.45">
      <c r="A15953"/>
    </row>
    <row r="15954" spans="1:1" x14ac:dyDescent="0.45">
      <c r="A15954"/>
    </row>
    <row r="15955" spans="1:1" x14ac:dyDescent="0.45">
      <c r="A15955"/>
    </row>
    <row r="15956" spans="1:1" x14ac:dyDescent="0.45">
      <c r="A15956"/>
    </row>
    <row r="15957" spans="1:1" x14ac:dyDescent="0.45">
      <c r="A15957"/>
    </row>
    <row r="15958" spans="1:1" x14ac:dyDescent="0.45">
      <c r="A15958"/>
    </row>
    <row r="15959" spans="1:1" x14ac:dyDescent="0.45">
      <c r="A15959"/>
    </row>
    <row r="15960" spans="1:1" x14ac:dyDescent="0.45">
      <c r="A15960"/>
    </row>
    <row r="15961" spans="1:1" x14ac:dyDescent="0.45">
      <c r="A15961"/>
    </row>
    <row r="15962" spans="1:1" x14ac:dyDescent="0.45">
      <c r="A15962"/>
    </row>
    <row r="15963" spans="1:1" x14ac:dyDescent="0.45">
      <c r="A15963"/>
    </row>
    <row r="15964" spans="1:1" x14ac:dyDescent="0.45">
      <c r="A15964"/>
    </row>
    <row r="15965" spans="1:1" x14ac:dyDescent="0.45">
      <c r="A15965"/>
    </row>
    <row r="15966" spans="1:1" x14ac:dyDescent="0.45">
      <c r="A15966"/>
    </row>
    <row r="15967" spans="1:1" x14ac:dyDescent="0.45">
      <c r="A15967"/>
    </row>
    <row r="15968" spans="1:1" x14ac:dyDescent="0.45">
      <c r="A15968"/>
    </row>
    <row r="15969" spans="1:1" x14ac:dyDescent="0.45">
      <c r="A15969"/>
    </row>
    <row r="15970" spans="1:1" x14ac:dyDescent="0.45">
      <c r="A15970"/>
    </row>
    <row r="15971" spans="1:1" x14ac:dyDescent="0.45">
      <c r="A15971"/>
    </row>
    <row r="15972" spans="1:1" x14ac:dyDescent="0.45">
      <c r="A15972"/>
    </row>
    <row r="15973" spans="1:1" x14ac:dyDescent="0.45">
      <c r="A15973"/>
    </row>
    <row r="15974" spans="1:1" x14ac:dyDescent="0.45">
      <c r="A15974"/>
    </row>
    <row r="15975" spans="1:1" x14ac:dyDescent="0.45">
      <c r="A15975"/>
    </row>
    <row r="15976" spans="1:1" x14ac:dyDescent="0.45">
      <c r="A15976"/>
    </row>
    <row r="15977" spans="1:1" x14ac:dyDescent="0.45">
      <c r="A15977"/>
    </row>
    <row r="15978" spans="1:1" x14ac:dyDescent="0.45">
      <c r="A15978"/>
    </row>
    <row r="15979" spans="1:1" x14ac:dyDescent="0.45">
      <c r="A15979"/>
    </row>
    <row r="15980" spans="1:1" x14ac:dyDescent="0.45">
      <c r="A15980"/>
    </row>
    <row r="15981" spans="1:1" x14ac:dyDescent="0.45">
      <c r="A15981"/>
    </row>
    <row r="15982" spans="1:1" x14ac:dyDescent="0.45">
      <c r="A15982"/>
    </row>
    <row r="15983" spans="1:1" x14ac:dyDescent="0.45">
      <c r="A15983"/>
    </row>
    <row r="15984" spans="1:1" x14ac:dyDescent="0.45">
      <c r="A15984"/>
    </row>
    <row r="15985" spans="1:1" x14ac:dyDescent="0.45">
      <c r="A15985"/>
    </row>
    <row r="15986" spans="1:1" x14ac:dyDescent="0.45">
      <c r="A15986"/>
    </row>
    <row r="15987" spans="1:1" x14ac:dyDescent="0.45">
      <c r="A15987"/>
    </row>
    <row r="15988" spans="1:1" x14ac:dyDescent="0.45">
      <c r="A15988"/>
    </row>
    <row r="15989" spans="1:1" x14ac:dyDescent="0.45">
      <c r="A15989"/>
    </row>
    <row r="15990" spans="1:1" x14ac:dyDescent="0.45">
      <c r="A15990"/>
    </row>
    <row r="15991" spans="1:1" x14ac:dyDescent="0.45">
      <c r="A15991"/>
    </row>
    <row r="15992" spans="1:1" x14ac:dyDescent="0.45">
      <c r="A15992"/>
    </row>
    <row r="15993" spans="1:1" x14ac:dyDescent="0.45">
      <c r="A15993"/>
    </row>
    <row r="15994" spans="1:1" x14ac:dyDescent="0.45">
      <c r="A15994"/>
    </row>
    <row r="15995" spans="1:1" x14ac:dyDescent="0.45">
      <c r="A15995"/>
    </row>
    <row r="15996" spans="1:1" x14ac:dyDescent="0.45">
      <c r="A15996"/>
    </row>
    <row r="15997" spans="1:1" x14ac:dyDescent="0.45">
      <c r="A15997"/>
    </row>
    <row r="15998" spans="1:1" x14ac:dyDescent="0.45">
      <c r="A15998"/>
    </row>
    <row r="15999" spans="1:1" x14ac:dyDescent="0.45">
      <c r="A15999"/>
    </row>
    <row r="16000" spans="1:1" x14ac:dyDescent="0.45">
      <c r="A16000"/>
    </row>
    <row r="16001" spans="1:1" x14ac:dyDescent="0.45">
      <c r="A16001"/>
    </row>
    <row r="16002" spans="1:1" x14ac:dyDescent="0.45">
      <c r="A16002"/>
    </row>
    <row r="16003" spans="1:1" x14ac:dyDescent="0.45">
      <c r="A16003"/>
    </row>
    <row r="16004" spans="1:1" x14ac:dyDescent="0.45">
      <c r="A16004"/>
    </row>
    <row r="16005" spans="1:1" x14ac:dyDescent="0.45">
      <c r="A16005"/>
    </row>
    <row r="16006" spans="1:1" x14ac:dyDescent="0.45">
      <c r="A16006"/>
    </row>
    <row r="16007" spans="1:1" x14ac:dyDescent="0.45">
      <c r="A16007"/>
    </row>
    <row r="16008" spans="1:1" x14ac:dyDescent="0.45">
      <c r="A16008"/>
    </row>
    <row r="16009" spans="1:1" x14ac:dyDescent="0.45">
      <c r="A16009"/>
    </row>
    <row r="16010" spans="1:1" x14ac:dyDescent="0.45">
      <c r="A16010"/>
    </row>
    <row r="16011" spans="1:1" x14ac:dyDescent="0.45">
      <c r="A16011"/>
    </row>
    <row r="16012" spans="1:1" x14ac:dyDescent="0.45">
      <c r="A16012"/>
    </row>
    <row r="16013" spans="1:1" x14ac:dyDescent="0.45">
      <c r="A16013"/>
    </row>
    <row r="16014" spans="1:1" x14ac:dyDescent="0.45">
      <c r="A16014"/>
    </row>
    <row r="16015" spans="1:1" x14ac:dyDescent="0.45">
      <c r="A16015"/>
    </row>
    <row r="16016" spans="1:1" x14ac:dyDescent="0.45">
      <c r="A16016"/>
    </row>
    <row r="16017" spans="1:1" x14ac:dyDescent="0.45">
      <c r="A16017"/>
    </row>
    <row r="16018" spans="1:1" x14ac:dyDescent="0.45">
      <c r="A16018"/>
    </row>
    <row r="16019" spans="1:1" x14ac:dyDescent="0.45">
      <c r="A16019"/>
    </row>
    <row r="16020" spans="1:1" x14ac:dyDescent="0.45">
      <c r="A16020"/>
    </row>
    <row r="16021" spans="1:1" x14ac:dyDescent="0.45">
      <c r="A16021"/>
    </row>
    <row r="16022" spans="1:1" x14ac:dyDescent="0.45">
      <c r="A16022"/>
    </row>
    <row r="16023" spans="1:1" x14ac:dyDescent="0.45">
      <c r="A16023"/>
    </row>
    <row r="16024" spans="1:1" x14ac:dyDescent="0.45">
      <c r="A16024"/>
    </row>
    <row r="16025" spans="1:1" x14ac:dyDescent="0.45">
      <c r="A16025"/>
    </row>
    <row r="16026" spans="1:1" x14ac:dyDescent="0.45">
      <c r="A16026"/>
    </row>
    <row r="16027" spans="1:1" x14ac:dyDescent="0.45">
      <c r="A16027"/>
    </row>
    <row r="16028" spans="1:1" x14ac:dyDescent="0.45">
      <c r="A16028"/>
    </row>
    <row r="16029" spans="1:1" x14ac:dyDescent="0.45">
      <c r="A16029"/>
    </row>
    <row r="16030" spans="1:1" x14ac:dyDescent="0.45">
      <c r="A16030"/>
    </row>
    <row r="16031" spans="1:1" x14ac:dyDescent="0.45">
      <c r="A16031"/>
    </row>
    <row r="16032" spans="1:1" x14ac:dyDescent="0.45">
      <c r="A16032"/>
    </row>
    <row r="16033" spans="1:1" x14ac:dyDescent="0.45">
      <c r="A16033"/>
    </row>
    <row r="16034" spans="1:1" x14ac:dyDescent="0.45">
      <c r="A16034"/>
    </row>
    <row r="16035" spans="1:1" x14ac:dyDescent="0.45">
      <c r="A16035"/>
    </row>
    <row r="16036" spans="1:1" x14ac:dyDescent="0.45">
      <c r="A16036"/>
    </row>
    <row r="16037" spans="1:1" x14ac:dyDescent="0.45">
      <c r="A16037"/>
    </row>
    <row r="16038" spans="1:1" x14ac:dyDescent="0.45">
      <c r="A16038"/>
    </row>
    <row r="16039" spans="1:1" x14ac:dyDescent="0.45">
      <c r="A16039"/>
    </row>
    <row r="16040" spans="1:1" x14ac:dyDescent="0.45">
      <c r="A16040"/>
    </row>
    <row r="16041" spans="1:1" x14ac:dyDescent="0.45">
      <c r="A16041"/>
    </row>
    <row r="16042" spans="1:1" x14ac:dyDescent="0.45">
      <c r="A16042"/>
    </row>
    <row r="16043" spans="1:1" x14ac:dyDescent="0.45">
      <c r="A16043"/>
    </row>
    <row r="16044" spans="1:1" x14ac:dyDescent="0.45">
      <c r="A16044"/>
    </row>
    <row r="16045" spans="1:1" x14ac:dyDescent="0.45">
      <c r="A16045"/>
    </row>
    <row r="16046" spans="1:1" x14ac:dyDescent="0.45">
      <c r="A16046"/>
    </row>
    <row r="16047" spans="1:1" x14ac:dyDescent="0.45">
      <c r="A16047"/>
    </row>
    <row r="16048" spans="1:1" x14ac:dyDescent="0.45">
      <c r="A16048"/>
    </row>
    <row r="16049" spans="1:1" x14ac:dyDescent="0.45">
      <c r="A16049"/>
    </row>
    <row r="16050" spans="1:1" x14ac:dyDescent="0.45">
      <c r="A16050"/>
    </row>
    <row r="16051" spans="1:1" x14ac:dyDescent="0.45">
      <c r="A16051"/>
    </row>
    <row r="16052" spans="1:1" x14ac:dyDescent="0.45">
      <c r="A16052"/>
    </row>
    <row r="16053" spans="1:1" x14ac:dyDescent="0.45">
      <c r="A16053"/>
    </row>
    <row r="16054" spans="1:1" x14ac:dyDescent="0.45">
      <c r="A16054"/>
    </row>
    <row r="16055" spans="1:1" x14ac:dyDescent="0.45">
      <c r="A16055"/>
    </row>
    <row r="16056" spans="1:1" x14ac:dyDescent="0.45">
      <c r="A16056"/>
    </row>
    <row r="16057" spans="1:1" x14ac:dyDescent="0.45">
      <c r="A16057"/>
    </row>
    <row r="16058" spans="1:1" x14ac:dyDescent="0.45">
      <c r="A16058"/>
    </row>
    <row r="16059" spans="1:1" x14ac:dyDescent="0.45">
      <c r="A16059"/>
    </row>
    <row r="16060" spans="1:1" x14ac:dyDescent="0.45">
      <c r="A16060"/>
    </row>
    <row r="16061" spans="1:1" x14ac:dyDescent="0.45">
      <c r="A16061"/>
    </row>
    <row r="16062" spans="1:1" x14ac:dyDescent="0.45">
      <c r="A16062"/>
    </row>
    <row r="16063" spans="1:1" x14ac:dyDescent="0.45">
      <c r="A16063"/>
    </row>
    <row r="16064" spans="1:1" x14ac:dyDescent="0.45">
      <c r="A16064"/>
    </row>
    <row r="16065" spans="1:1" x14ac:dyDescent="0.45">
      <c r="A16065"/>
    </row>
    <row r="16066" spans="1:1" x14ac:dyDescent="0.45">
      <c r="A16066"/>
    </row>
    <row r="16067" spans="1:1" x14ac:dyDescent="0.45">
      <c r="A16067"/>
    </row>
    <row r="16068" spans="1:1" x14ac:dyDescent="0.45">
      <c r="A16068"/>
    </row>
    <row r="16069" spans="1:1" x14ac:dyDescent="0.45">
      <c r="A16069"/>
    </row>
    <row r="16070" spans="1:1" x14ac:dyDescent="0.45">
      <c r="A16070"/>
    </row>
    <row r="16071" spans="1:1" x14ac:dyDescent="0.45">
      <c r="A16071"/>
    </row>
    <row r="16072" spans="1:1" x14ac:dyDescent="0.45">
      <c r="A16072"/>
    </row>
    <row r="16073" spans="1:1" x14ac:dyDescent="0.45">
      <c r="A16073"/>
    </row>
    <row r="16074" spans="1:1" x14ac:dyDescent="0.45">
      <c r="A16074"/>
    </row>
    <row r="16075" spans="1:1" x14ac:dyDescent="0.45">
      <c r="A16075"/>
    </row>
    <row r="16076" spans="1:1" x14ac:dyDescent="0.45">
      <c r="A16076"/>
    </row>
    <row r="16077" spans="1:1" x14ac:dyDescent="0.45">
      <c r="A16077"/>
    </row>
    <row r="16078" spans="1:1" x14ac:dyDescent="0.45">
      <c r="A16078"/>
    </row>
    <row r="16079" spans="1:1" x14ac:dyDescent="0.45">
      <c r="A16079"/>
    </row>
    <row r="16080" spans="1:1" x14ac:dyDescent="0.45">
      <c r="A16080"/>
    </row>
    <row r="16081" spans="1:1" x14ac:dyDescent="0.45">
      <c r="A16081"/>
    </row>
    <row r="16082" spans="1:1" x14ac:dyDescent="0.45">
      <c r="A16082"/>
    </row>
    <row r="16083" spans="1:1" x14ac:dyDescent="0.45">
      <c r="A16083"/>
    </row>
    <row r="16084" spans="1:1" x14ac:dyDescent="0.45">
      <c r="A16084"/>
    </row>
    <row r="16085" spans="1:1" x14ac:dyDescent="0.45">
      <c r="A16085"/>
    </row>
    <row r="16086" spans="1:1" x14ac:dyDescent="0.45">
      <c r="A16086"/>
    </row>
    <row r="16087" spans="1:1" x14ac:dyDescent="0.45">
      <c r="A16087"/>
    </row>
    <row r="16088" spans="1:1" x14ac:dyDescent="0.45">
      <c r="A16088"/>
    </row>
    <row r="16089" spans="1:1" x14ac:dyDescent="0.45">
      <c r="A16089"/>
    </row>
    <row r="16090" spans="1:1" x14ac:dyDescent="0.45">
      <c r="A16090"/>
    </row>
    <row r="16091" spans="1:1" x14ac:dyDescent="0.45">
      <c r="A16091"/>
    </row>
    <row r="16092" spans="1:1" x14ac:dyDescent="0.45">
      <c r="A16092"/>
    </row>
    <row r="16093" spans="1:1" x14ac:dyDescent="0.45">
      <c r="A16093"/>
    </row>
    <row r="16094" spans="1:1" x14ac:dyDescent="0.45">
      <c r="A16094"/>
    </row>
    <row r="16095" spans="1:1" x14ac:dyDescent="0.45">
      <c r="A16095"/>
    </row>
    <row r="16096" spans="1:1" x14ac:dyDescent="0.45">
      <c r="A16096"/>
    </row>
    <row r="16097" spans="1:1" x14ac:dyDescent="0.45">
      <c r="A16097"/>
    </row>
    <row r="16098" spans="1:1" x14ac:dyDescent="0.45">
      <c r="A16098"/>
    </row>
    <row r="16099" spans="1:1" x14ac:dyDescent="0.45">
      <c r="A16099"/>
    </row>
    <row r="16100" spans="1:1" x14ac:dyDescent="0.45">
      <c r="A16100"/>
    </row>
    <row r="16101" spans="1:1" x14ac:dyDescent="0.45">
      <c r="A16101"/>
    </row>
    <row r="16102" spans="1:1" x14ac:dyDescent="0.45">
      <c r="A16102"/>
    </row>
    <row r="16103" spans="1:1" x14ac:dyDescent="0.45">
      <c r="A16103"/>
    </row>
    <row r="16104" spans="1:1" x14ac:dyDescent="0.45">
      <c r="A16104"/>
    </row>
    <row r="16105" spans="1:1" x14ac:dyDescent="0.45">
      <c r="A16105"/>
    </row>
    <row r="16106" spans="1:1" x14ac:dyDescent="0.45">
      <c r="A16106"/>
    </row>
    <row r="16107" spans="1:1" x14ac:dyDescent="0.45">
      <c r="A16107"/>
    </row>
    <row r="16108" spans="1:1" x14ac:dyDescent="0.45">
      <c r="A16108"/>
    </row>
    <row r="16109" spans="1:1" x14ac:dyDescent="0.45">
      <c r="A16109"/>
    </row>
    <row r="16110" spans="1:1" x14ac:dyDescent="0.45">
      <c r="A16110"/>
    </row>
    <row r="16111" spans="1:1" x14ac:dyDescent="0.45">
      <c r="A16111"/>
    </row>
    <row r="16112" spans="1:1" x14ac:dyDescent="0.45">
      <c r="A16112"/>
    </row>
    <row r="16113" spans="1:1" x14ac:dyDescent="0.45">
      <c r="A16113"/>
    </row>
    <row r="16114" spans="1:1" x14ac:dyDescent="0.45">
      <c r="A16114"/>
    </row>
    <row r="16115" spans="1:1" x14ac:dyDescent="0.45">
      <c r="A16115"/>
    </row>
    <row r="16116" spans="1:1" x14ac:dyDescent="0.45">
      <c r="A16116"/>
    </row>
    <row r="16117" spans="1:1" x14ac:dyDescent="0.45">
      <c r="A16117"/>
    </row>
    <row r="16118" spans="1:1" x14ac:dyDescent="0.45">
      <c r="A16118"/>
    </row>
    <row r="16119" spans="1:1" x14ac:dyDescent="0.45">
      <c r="A16119"/>
    </row>
    <row r="16120" spans="1:1" x14ac:dyDescent="0.45">
      <c r="A16120"/>
    </row>
    <row r="16121" spans="1:1" x14ac:dyDescent="0.45">
      <c r="A16121"/>
    </row>
    <row r="16122" spans="1:1" x14ac:dyDescent="0.45">
      <c r="A16122"/>
    </row>
    <row r="16123" spans="1:1" x14ac:dyDescent="0.45">
      <c r="A16123"/>
    </row>
    <row r="16124" spans="1:1" x14ac:dyDescent="0.45">
      <c r="A16124"/>
    </row>
    <row r="16125" spans="1:1" x14ac:dyDescent="0.45">
      <c r="A16125"/>
    </row>
    <row r="16126" spans="1:1" x14ac:dyDescent="0.45">
      <c r="A16126"/>
    </row>
    <row r="16127" spans="1:1" x14ac:dyDescent="0.45">
      <c r="A16127"/>
    </row>
    <row r="16128" spans="1:1" x14ac:dyDescent="0.45">
      <c r="A16128"/>
    </row>
    <row r="16129" spans="1:1" x14ac:dyDescent="0.45">
      <c r="A16129"/>
    </row>
    <row r="16130" spans="1:1" x14ac:dyDescent="0.45">
      <c r="A16130"/>
    </row>
    <row r="16131" spans="1:1" x14ac:dyDescent="0.45">
      <c r="A16131"/>
    </row>
    <row r="16132" spans="1:1" x14ac:dyDescent="0.45">
      <c r="A16132"/>
    </row>
    <row r="16133" spans="1:1" x14ac:dyDescent="0.45">
      <c r="A16133"/>
    </row>
    <row r="16134" spans="1:1" x14ac:dyDescent="0.45">
      <c r="A16134"/>
    </row>
    <row r="16135" spans="1:1" x14ac:dyDescent="0.45">
      <c r="A16135"/>
    </row>
    <row r="16136" spans="1:1" x14ac:dyDescent="0.45">
      <c r="A16136"/>
    </row>
    <row r="16137" spans="1:1" x14ac:dyDescent="0.45">
      <c r="A16137"/>
    </row>
    <row r="16138" spans="1:1" x14ac:dyDescent="0.45">
      <c r="A16138"/>
    </row>
    <row r="16139" spans="1:1" x14ac:dyDescent="0.45">
      <c r="A16139"/>
    </row>
    <row r="16140" spans="1:1" x14ac:dyDescent="0.45">
      <c r="A16140"/>
    </row>
    <row r="16141" spans="1:1" x14ac:dyDescent="0.45">
      <c r="A16141"/>
    </row>
    <row r="16142" spans="1:1" x14ac:dyDescent="0.45">
      <c r="A16142"/>
    </row>
    <row r="16143" spans="1:1" x14ac:dyDescent="0.45">
      <c r="A16143"/>
    </row>
    <row r="16144" spans="1:1" x14ac:dyDescent="0.45">
      <c r="A16144"/>
    </row>
    <row r="16145" spans="1:1" x14ac:dyDescent="0.45">
      <c r="A16145"/>
    </row>
    <row r="16146" spans="1:1" x14ac:dyDescent="0.45">
      <c r="A16146"/>
    </row>
    <row r="16147" spans="1:1" x14ac:dyDescent="0.45">
      <c r="A16147"/>
    </row>
    <row r="16148" spans="1:1" x14ac:dyDescent="0.45">
      <c r="A16148"/>
    </row>
    <row r="16149" spans="1:1" x14ac:dyDescent="0.45">
      <c r="A16149"/>
    </row>
    <row r="16150" spans="1:1" x14ac:dyDescent="0.45">
      <c r="A16150"/>
    </row>
    <row r="16151" spans="1:1" x14ac:dyDescent="0.45">
      <c r="A16151"/>
    </row>
    <row r="16152" spans="1:1" x14ac:dyDescent="0.45">
      <c r="A16152"/>
    </row>
    <row r="16153" spans="1:1" x14ac:dyDescent="0.45">
      <c r="A16153"/>
    </row>
    <row r="16154" spans="1:1" x14ac:dyDescent="0.45">
      <c r="A16154"/>
    </row>
    <row r="16155" spans="1:1" x14ac:dyDescent="0.45">
      <c r="A16155"/>
    </row>
    <row r="16156" spans="1:1" x14ac:dyDescent="0.45">
      <c r="A16156"/>
    </row>
    <row r="16157" spans="1:1" x14ac:dyDescent="0.45">
      <c r="A16157"/>
    </row>
    <row r="16158" spans="1:1" x14ac:dyDescent="0.45">
      <c r="A16158"/>
    </row>
    <row r="16159" spans="1:1" x14ac:dyDescent="0.45">
      <c r="A16159"/>
    </row>
    <row r="16160" spans="1:1" x14ac:dyDescent="0.45">
      <c r="A16160"/>
    </row>
    <row r="16161" spans="1:1" x14ac:dyDescent="0.45">
      <c r="A16161"/>
    </row>
    <row r="16162" spans="1:1" x14ac:dyDescent="0.45">
      <c r="A16162"/>
    </row>
    <row r="16163" spans="1:1" x14ac:dyDescent="0.45">
      <c r="A16163"/>
    </row>
    <row r="16164" spans="1:1" x14ac:dyDescent="0.45">
      <c r="A16164"/>
    </row>
    <row r="16165" spans="1:1" x14ac:dyDescent="0.45">
      <c r="A16165"/>
    </row>
    <row r="16166" spans="1:1" x14ac:dyDescent="0.45">
      <c r="A16166"/>
    </row>
    <row r="16167" spans="1:1" x14ac:dyDescent="0.45">
      <c r="A16167"/>
    </row>
    <row r="16168" spans="1:1" x14ac:dyDescent="0.45">
      <c r="A16168"/>
    </row>
    <row r="16169" spans="1:1" x14ac:dyDescent="0.45">
      <c r="A16169"/>
    </row>
    <row r="16170" spans="1:1" x14ac:dyDescent="0.45">
      <c r="A16170"/>
    </row>
    <row r="16171" spans="1:1" x14ac:dyDescent="0.45">
      <c r="A16171"/>
    </row>
    <row r="16172" spans="1:1" x14ac:dyDescent="0.45">
      <c r="A16172"/>
    </row>
    <row r="16173" spans="1:1" x14ac:dyDescent="0.45">
      <c r="A16173"/>
    </row>
    <row r="16174" spans="1:1" x14ac:dyDescent="0.45">
      <c r="A16174"/>
    </row>
    <row r="16175" spans="1:1" x14ac:dyDescent="0.45">
      <c r="A16175"/>
    </row>
    <row r="16176" spans="1:1" x14ac:dyDescent="0.45">
      <c r="A16176"/>
    </row>
    <row r="16177" spans="1:1" x14ac:dyDescent="0.45">
      <c r="A16177"/>
    </row>
    <row r="16178" spans="1:1" x14ac:dyDescent="0.45">
      <c r="A16178"/>
    </row>
    <row r="16179" spans="1:1" x14ac:dyDescent="0.45">
      <c r="A16179"/>
    </row>
    <row r="16180" spans="1:1" x14ac:dyDescent="0.45">
      <c r="A16180"/>
    </row>
    <row r="16181" spans="1:1" x14ac:dyDescent="0.45">
      <c r="A16181"/>
    </row>
    <row r="16182" spans="1:1" x14ac:dyDescent="0.45">
      <c r="A16182"/>
    </row>
    <row r="16183" spans="1:1" x14ac:dyDescent="0.45">
      <c r="A16183"/>
    </row>
    <row r="16184" spans="1:1" x14ac:dyDescent="0.45">
      <c r="A16184"/>
    </row>
    <row r="16185" spans="1:1" x14ac:dyDescent="0.45">
      <c r="A16185"/>
    </row>
    <row r="16186" spans="1:1" x14ac:dyDescent="0.45">
      <c r="A16186"/>
    </row>
    <row r="16187" spans="1:1" x14ac:dyDescent="0.45">
      <c r="A16187"/>
    </row>
    <row r="16188" spans="1:1" x14ac:dyDescent="0.45">
      <c r="A16188"/>
    </row>
    <row r="16189" spans="1:1" x14ac:dyDescent="0.45">
      <c r="A16189"/>
    </row>
    <row r="16190" spans="1:1" x14ac:dyDescent="0.45">
      <c r="A16190"/>
    </row>
    <row r="16191" spans="1:1" x14ac:dyDescent="0.45">
      <c r="A16191"/>
    </row>
    <row r="16192" spans="1:1" x14ac:dyDescent="0.45">
      <c r="A16192"/>
    </row>
    <row r="16193" spans="1:1" x14ac:dyDescent="0.45">
      <c r="A16193"/>
    </row>
    <row r="16194" spans="1:1" x14ac:dyDescent="0.45">
      <c r="A16194"/>
    </row>
    <row r="16195" spans="1:1" x14ac:dyDescent="0.45">
      <c r="A16195"/>
    </row>
    <row r="16196" spans="1:1" x14ac:dyDescent="0.45">
      <c r="A16196"/>
    </row>
    <row r="16197" spans="1:1" x14ac:dyDescent="0.45">
      <c r="A16197"/>
    </row>
    <row r="16198" spans="1:1" x14ac:dyDescent="0.45">
      <c r="A16198"/>
    </row>
    <row r="16199" spans="1:1" x14ac:dyDescent="0.45">
      <c r="A16199"/>
    </row>
    <row r="16200" spans="1:1" x14ac:dyDescent="0.45">
      <c r="A16200"/>
    </row>
    <row r="16201" spans="1:1" x14ac:dyDescent="0.45">
      <c r="A16201"/>
    </row>
    <row r="16202" spans="1:1" x14ac:dyDescent="0.45">
      <c r="A16202"/>
    </row>
    <row r="16203" spans="1:1" x14ac:dyDescent="0.45">
      <c r="A16203"/>
    </row>
    <row r="16204" spans="1:1" x14ac:dyDescent="0.45">
      <c r="A16204"/>
    </row>
    <row r="16205" spans="1:1" x14ac:dyDescent="0.45">
      <c r="A16205"/>
    </row>
    <row r="16206" spans="1:1" x14ac:dyDescent="0.45">
      <c r="A16206"/>
    </row>
    <row r="16207" spans="1:1" x14ac:dyDescent="0.45">
      <c r="A16207"/>
    </row>
    <row r="16208" spans="1:1" x14ac:dyDescent="0.45">
      <c r="A16208"/>
    </row>
    <row r="16209" spans="1:1" x14ac:dyDescent="0.45">
      <c r="A16209"/>
    </row>
    <row r="16210" spans="1:1" x14ac:dyDescent="0.45">
      <c r="A16210"/>
    </row>
    <row r="16211" spans="1:1" x14ac:dyDescent="0.45">
      <c r="A16211"/>
    </row>
    <row r="16212" spans="1:1" x14ac:dyDescent="0.45">
      <c r="A16212"/>
    </row>
    <row r="16213" spans="1:1" x14ac:dyDescent="0.45">
      <c r="A16213"/>
    </row>
    <row r="16214" spans="1:1" x14ac:dyDescent="0.45">
      <c r="A16214"/>
    </row>
    <row r="16215" spans="1:1" x14ac:dyDescent="0.45">
      <c r="A16215"/>
    </row>
    <row r="16216" spans="1:1" x14ac:dyDescent="0.45">
      <c r="A16216"/>
    </row>
    <row r="16217" spans="1:1" x14ac:dyDescent="0.45">
      <c r="A16217"/>
    </row>
    <row r="16218" spans="1:1" x14ac:dyDescent="0.45">
      <c r="A16218"/>
    </row>
    <row r="16219" spans="1:1" x14ac:dyDescent="0.45">
      <c r="A16219"/>
    </row>
    <row r="16220" spans="1:1" x14ac:dyDescent="0.45">
      <c r="A16220"/>
    </row>
    <row r="16221" spans="1:1" x14ac:dyDescent="0.45">
      <c r="A16221"/>
    </row>
    <row r="16222" spans="1:1" x14ac:dyDescent="0.45">
      <c r="A16222"/>
    </row>
    <row r="16223" spans="1:1" x14ac:dyDescent="0.45">
      <c r="A16223"/>
    </row>
    <row r="16224" spans="1:1" x14ac:dyDescent="0.45">
      <c r="A16224"/>
    </row>
    <row r="16225" spans="1:1" x14ac:dyDescent="0.45">
      <c r="A16225"/>
    </row>
    <row r="16226" spans="1:1" x14ac:dyDescent="0.45">
      <c r="A16226"/>
    </row>
    <row r="16227" spans="1:1" x14ac:dyDescent="0.45">
      <c r="A16227"/>
    </row>
    <row r="16228" spans="1:1" x14ac:dyDescent="0.45">
      <c r="A16228"/>
    </row>
    <row r="16229" spans="1:1" x14ac:dyDescent="0.45">
      <c r="A16229"/>
    </row>
    <row r="16230" spans="1:1" x14ac:dyDescent="0.45">
      <c r="A16230"/>
    </row>
    <row r="16231" spans="1:1" x14ac:dyDescent="0.45">
      <c r="A16231"/>
    </row>
    <row r="16232" spans="1:1" x14ac:dyDescent="0.45">
      <c r="A16232"/>
    </row>
    <row r="16233" spans="1:1" x14ac:dyDescent="0.45">
      <c r="A16233"/>
    </row>
    <row r="16234" spans="1:1" x14ac:dyDescent="0.45">
      <c r="A16234"/>
    </row>
    <row r="16235" spans="1:1" x14ac:dyDescent="0.45">
      <c r="A16235"/>
    </row>
    <row r="16236" spans="1:1" x14ac:dyDescent="0.45">
      <c r="A16236"/>
    </row>
    <row r="16237" spans="1:1" x14ac:dyDescent="0.45">
      <c r="A16237"/>
    </row>
    <row r="16238" spans="1:1" x14ac:dyDescent="0.45">
      <c r="A16238"/>
    </row>
    <row r="16239" spans="1:1" x14ac:dyDescent="0.45">
      <c r="A16239"/>
    </row>
    <row r="16240" spans="1:1" x14ac:dyDescent="0.45">
      <c r="A16240"/>
    </row>
    <row r="16241" spans="1:1" x14ac:dyDescent="0.45">
      <c r="A16241"/>
    </row>
    <row r="16242" spans="1:1" x14ac:dyDescent="0.45">
      <c r="A16242"/>
    </row>
    <row r="16243" spans="1:1" x14ac:dyDescent="0.45">
      <c r="A16243"/>
    </row>
    <row r="16244" spans="1:1" x14ac:dyDescent="0.45">
      <c r="A16244"/>
    </row>
    <row r="16245" spans="1:1" x14ac:dyDescent="0.45">
      <c r="A16245"/>
    </row>
    <row r="16246" spans="1:1" x14ac:dyDescent="0.45">
      <c r="A16246"/>
    </row>
    <row r="16247" spans="1:1" x14ac:dyDescent="0.45">
      <c r="A16247"/>
    </row>
    <row r="16248" spans="1:1" x14ac:dyDescent="0.45">
      <c r="A16248"/>
    </row>
    <row r="16249" spans="1:1" x14ac:dyDescent="0.45">
      <c r="A16249"/>
    </row>
    <row r="16250" spans="1:1" x14ac:dyDescent="0.45">
      <c r="A16250"/>
    </row>
    <row r="16251" spans="1:1" x14ac:dyDescent="0.45">
      <c r="A16251"/>
    </row>
    <row r="16252" spans="1:1" x14ac:dyDescent="0.45">
      <c r="A16252"/>
    </row>
    <row r="16253" spans="1:1" x14ac:dyDescent="0.45">
      <c r="A16253"/>
    </row>
    <row r="16254" spans="1:1" x14ac:dyDescent="0.45">
      <c r="A16254"/>
    </row>
    <row r="16255" spans="1:1" x14ac:dyDescent="0.45">
      <c r="A16255"/>
    </row>
    <row r="16256" spans="1:1" x14ac:dyDescent="0.45">
      <c r="A16256"/>
    </row>
    <row r="16257" spans="1:1" x14ac:dyDescent="0.45">
      <c r="A16257"/>
    </row>
    <row r="16258" spans="1:1" x14ac:dyDescent="0.45">
      <c r="A16258"/>
    </row>
    <row r="16259" spans="1:1" x14ac:dyDescent="0.45">
      <c r="A16259"/>
    </row>
    <row r="16260" spans="1:1" x14ac:dyDescent="0.45">
      <c r="A16260"/>
    </row>
    <row r="16261" spans="1:1" x14ac:dyDescent="0.45">
      <c r="A16261"/>
    </row>
    <row r="16262" spans="1:1" x14ac:dyDescent="0.45">
      <c r="A16262"/>
    </row>
    <row r="16263" spans="1:1" x14ac:dyDescent="0.45">
      <c r="A16263"/>
    </row>
    <row r="16264" spans="1:1" x14ac:dyDescent="0.45">
      <c r="A16264"/>
    </row>
    <row r="16265" spans="1:1" x14ac:dyDescent="0.45">
      <c r="A16265"/>
    </row>
    <row r="16266" spans="1:1" x14ac:dyDescent="0.45">
      <c r="A16266"/>
    </row>
    <row r="16267" spans="1:1" x14ac:dyDescent="0.45">
      <c r="A16267"/>
    </row>
    <row r="16268" spans="1:1" x14ac:dyDescent="0.45">
      <c r="A16268"/>
    </row>
    <row r="16269" spans="1:1" x14ac:dyDescent="0.45">
      <c r="A16269"/>
    </row>
    <row r="16270" spans="1:1" x14ac:dyDescent="0.45">
      <c r="A16270"/>
    </row>
    <row r="16271" spans="1:1" x14ac:dyDescent="0.45">
      <c r="A16271"/>
    </row>
    <row r="16272" spans="1:1" x14ac:dyDescent="0.45">
      <c r="A16272"/>
    </row>
    <row r="16273" spans="1:1" x14ac:dyDescent="0.45">
      <c r="A16273"/>
    </row>
    <row r="16274" spans="1:1" x14ac:dyDescent="0.45">
      <c r="A16274"/>
    </row>
    <row r="16275" spans="1:1" x14ac:dyDescent="0.45">
      <c r="A16275"/>
    </row>
    <row r="16276" spans="1:1" x14ac:dyDescent="0.45">
      <c r="A16276"/>
    </row>
    <row r="16277" spans="1:1" x14ac:dyDescent="0.45">
      <c r="A16277"/>
    </row>
    <row r="16278" spans="1:1" x14ac:dyDescent="0.45">
      <c r="A16278"/>
    </row>
    <row r="16279" spans="1:1" x14ac:dyDescent="0.45">
      <c r="A16279"/>
    </row>
    <row r="16280" spans="1:1" x14ac:dyDescent="0.45">
      <c r="A16280"/>
    </row>
    <row r="16281" spans="1:1" x14ac:dyDescent="0.45">
      <c r="A16281"/>
    </row>
    <row r="16282" spans="1:1" x14ac:dyDescent="0.45">
      <c r="A16282"/>
    </row>
    <row r="16283" spans="1:1" x14ac:dyDescent="0.45">
      <c r="A16283"/>
    </row>
    <row r="16284" spans="1:1" x14ac:dyDescent="0.45">
      <c r="A16284"/>
    </row>
    <row r="16285" spans="1:1" x14ac:dyDescent="0.45">
      <c r="A16285"/>
    </row>
    <row r="16286" spans="1:1" x14ac:dyDescent="0.45">
      <c r="A16286"/>
    </row>
    <row r="16287" spans="1:1" x14ac:dyDescent="0.45">
      <c r="A16287"/>
    </row>
    <row r="16288" spans="1:1" x14ac:dyDescent="0.45">
      <c r="A16288"/>
    </row>
    <row r="16289" spans="1:1" x14ac:dyDescent="0.45">
      <c r="A16289"/>
    </row>
    <row r="16290" spans="1:1" x14ac:dyDescent="0.45">
      <c r="A16290"/>
    </row>
    <row r="16291" spans="1:1" x14ac:dyDescent="0.45">
      <c r="A16291"/>
    </row>
    <row r="16292" spans="1:1" x14ac:dyDescent="0.45">
      <c r="A16292"/>
    </row>
    <row r="16293" spans="1:1" x14ac:dyDescent="0.45">
      <c r="A16293"/>
    </row>
    <row r="16294" spans="1:1" x14ac:dyDescent="0.45">
      <c r="A16294"/>
    </row>
    <row r="16295" spans="1:1" x14ac:dyDescent="0.45">
      <c r="A16295"/>
    </row>
    <row r="16296" spans="1:1" x14ac:dyDescent="0.45">
      <c r="A16296"/>
    </row>
    <row r="16297" spans="1:1" x14ac:dyDescent="0.45">
      <c r="A16297"/>
    </row>
    <row r="16298" spans="1:1" x14ac:dyDescent="0.45">
      <c r="A16298"/>
    </row>
    <row r="16299" spans="1:1" x14ac:dyDescent="0.45">
      <c r="A16299"/>
    </row>
    <row r="16300" spans="1:1" x14ac:dyDescent="0.45">
      <c r="A16300"/>
    </row>
    <row r="16301" spans="1:1" x14ac:dyDescent="0.45">
      <c r="A16301"/>
    </row>
    <row r="16302" spans="1:1" x14ac:dyDescent="0.45">
      <c r="A16302"/>
    </row>
    <row r="16303" spans="1:1" x14ac:dyDescent="0.45">
      <c r="A16303"/>
    </row>
    <row r="16304" spans="1:1" x14ac:dyDescent="0.45">
      <c r="A16304"/>
    </row>
    <row r="16305" spans="1:1" x14ac:dyDescent="0.45">
      <c r="A16305"/>
    </row>
    <row r="16306" spans="1:1" x14ac:dyDescent="0.45">
      <c r="A16306"/>
    </row>
    <row r="16307" spans="1:1" x14ac:dyDescent="0.45">
      <c r="A16307"/>
    </row>
    <row r="16308" spans="1:1" x14ac:dyDescent="0.45">
      <c r="A16308"/>
    </row>
    <row r="16309" spans="1:1" x14ac:dyDescent="0.45">
      <c r="A16309"/>
    </row>
    <row r="16310" spans="1:1" x14ac:dyDescent="0.45">
      <c r="A16310"/>
    </row>
    <row r="16311" spans="1:1" x14ac:dyDescent="0.45">
      <c r="A16311"/>
    </row>
    <row r="16312" spans="1:1" x14ac:dyDescent="0.45">
      <c r="A16312"/>
    </row>
    <row r="16313" spans="1:1" x14ac:dyDescent="0.45">
      <c r="A16313"/>
    </row>
    <row r="16314" spans="1:1" x14ac:dyDescent="0.45">
      <c r="A16314"/>
    </row>
    <row r="16315" spans="1:1" x14ac:dyDescent="0.45">
      <c r="A16315"/>
    </row>
    <row r="16316" spans="1:1" x14ac:dyDescent="0.45">
      <c r="A16316"/>
    </row>
    <row r="16317" spans="1:1" x14ac:dyDescent="0.45">
      <c r="A16317"/>
    </row>
    <row r="16318" spans="1:1" x14ac:dyDescent="0.45">
      <c r="A16318"/>
    </row>
    <row r="16319" spans="1:1" x14ac:dyDescent="0.45">
      <c r="A16319"/>
    </row>
    <row r="16320" spans="1:1" x14ac:dyDescent="0.45">
      <c r="A16320"/>
    </row>
    <row r="16321" spans="1:1" x14ac:dyDescent="0.45">
      <c r="A16321"/>
    </row>
    <row r="16322" spans="1:1" x14ac:dyDescent="0.45">
      <c r="A16322"/>
    </row>
    <row r="16323" spans="1:1" x14ac:dyDescent="0.45">
      <c r="A16323"/>
    </row>
    <row r="16324" spans="1:1" x14ac:dyDescent="0.45">
      <c r="A16324"/>
    </row>
    <row r="16325" spans="1:1" x14ac:dyDescent="0.45">
      <c r="A16325"/>
    </row>
    <row r="16326" spans="1:1" x14ac:dyDescent="0.45">
      <c r="A16326"/>
    </row>
    <row r="16327" spans="1:1" x14ac:dyDescent="0.45">
      <c r="A16327"/>
    </row>
    <row r="16328" spans="1:1" x14ac:dyDescent="0.45">
      <c r="A16328"/>
    </row>
    <row r="16329" spans="1:1" x14ac:dyDescent="0.45">
      <c r="A16329"/>
    </row>
    <row r="16330" spans="1:1" x14ac:dyDescent="0.45">
      <c r="A16330"/>
    </row>
    <row r="16331" spans="1:1" x14ac:dyDescent="0.45">
      <c r="A16331"/>
    </row>
    <row r="16332" spans="1:1" x14ac:dyDescent="0.45">
      <c r="A16332"/>
    </row>
    <row r="16333" spans="1:1" x14ac:dyDescent="0.45">
      <c r="A16333"/>
    </row>
    <row r="16334" spans="1:1" x14ac:dyDescent="0.45">
      <c r="A16334"/>
    </row>
    <row r="16335" spans="1:1" x14ac:dyDescent="0.45">
      <c r="A16335"/>
    </row>
    <row r="16336" spans="1:1" x14ac:dyDescent="0.45">
      <c r="A16336"/>
    </row>
    <row r="16337" spans="1:1" x14ac:dyDescent="0.45">
      <c r="A16337"/>
    </row>
    <row r="16338" spans="1:1" x14ac:dyDescent="0.45">
      <c r="A16338"/>
    </row>
    <row r="16339" spans="1:1" x14ac:dyDescent="0.45">
      <c r="A16339"/>
    </row>
    <row r="16340" spans="1:1" x14ac:dyDescent="0.45">
      <c r="A16340"/>
    </row>
    <row r="16341" spans="1:1" x14ac:dyDescent="0.45">
      <c r="A16341"/>
    </row>
    <row r="16342" spans="1:1" x14ac:dyDescent="0.45">
      <c r="A16342"/>
    </row>
    <row r="16343" spans="1:1" x14ac:dyDescent="0.45">
      <c r="A16343"/>
    </row>
    <row r="16344" spans="1:1" x14ac:dyDescent="0.45">
      <c r="A16344"/>
    </row>
    <row r="16345" spans="1:1" x14ac:dyDescent="0.45">
      <c r="A16345"/>
    </row>
    <row r="16346" spans="1:1" x14ac:dyDescent="0.45">
      <c r="A16346"/>
    </row>
    <row r="16347" spans="1:1" x14ac:dyDescent="0.45">
      <c r="A16347"/>
    </row>
    <row r="16348" spans="1:1" x14ac:dyDescent="0.45">
      <c r="A16348"/>
    </row>
    <row r="16349" spans="1:1" x14ac:dyDescent="0.45">
      <c r="A16349"/>
    </row>
    <row r="16350" spans="1:1" x14ac:dyDescent="0.45">
      <c r="A16350"/>
    </row>
    <row r="16351" spans="1:1" x14ac:dyDescent="0.45">
      <c r="A16351"/>
    </row>
    <row r="16352" spans="1:1" x14ac:dyDescent="0.45">
      <c r="A16352"/>
    </row>
    <row r="16353" spans="1:1" x14ac:dyDescent="0.45">
      <c r="A16353"/>
    </row>
    <row r="16354" spans="1:1" x14ac:dyDescent="0.45">
      <c r="A16354"/>
    </row>
    <row r="16355" spans="1:1" x14ac:dyDescent="0.45">
      <c r="A16355"/>
    </row>
    <row r="16356" spans="1:1" x14ac:dyDescent="0.45">
      <c r="A16356"/>
    </row>
    <row r="16357" spans="1:1" x14ac:dyDescent="0.45">
      <c r="A16357"/>
    </row>
    <row r="16358" spans="1:1" x14ac:dyDescent="0.45">
      <c r="A16358"/>
    </row>
    <row r="16359" spans="1:1" x14ac:dyDescent="0.45">
      <c r="A16359"/>
    </row>
    <row r="16360" spans="1:1" x14ac:dyDescent="0.45">
      <c r="A16360"/>
    </row>
    <row r="16361" spans="1:1" x14ac:dyDescent="0.45">
      <c r="A16361"/>
    </row>
    <row r="16362" spans="1:1" x14ac:dyDescent="0.45">
      <c r="A16362"/>
    </row>
    <row r="16363" spans="1:1" x14ac:dyDescent="0.45">
      <c r="A16363"/>
    </row>
    <row r="16364" spans="1:1" x14ac:dyDescent="0.45">
      <c r="A16364"/>
    </row>
    <row r="16365" spans="1:1" x14ac:dyDescent="0.45">
      <c r="A16365"/>
    </row>
    <row r="16366" spans="1:1" x14ac:dyDescent="0.45">
      <c r="A16366"/>
    </row>
    <row r="16367" spans="1:1" x14ac:dyDescent="0.45">
      <c r="A16367"/>
    </row>
    <row r="16368" spans="1:1" x14ac:dyDescent="0.45">
      <c r="A16368"/>
    </row>
    <row r="16369" spans="1:1" x14ac:dyDescent="0.45">
      <c r="A16369"/>
    </row>
    <row r="16370" spans="1:1" x14ac:dyDescent="0.45">
      <c r="A16370"/>
    </row>
    <row r="16371" spans="1:1" x14ac:dyDescent="0.45">
      <c r="A16371"/>
    </row>
    <row r="16372" spans="1:1" x14ac:dyDescent="0.45">
      <c r="A16372"/>
    </row>
    <row r="16373" spans="1:1" x14ac:dyDescent="0.45">
      <c r="A16373"/>
    </row>
    <row r="16374" spans="1:1" x14ac:dyDescent="0.45">
      <c r="A16374"/>
    </row>
    <row r="16375" spans="1:1" x14ac:dyDescent="0.45">
      <c r="A16375"/>
    </row>
    <row r="16376" spans="1:1" x14ac:dyDescent="0.45">
      <c r="A16376"/>
    </row>
    <row r="16377" spans="1:1" x14ac:dyDescent="0.45">
      <c r="A16377"/>
    </row>
    <row r="16378" spans="1:1" x14ac:dyDescent="0.45">
      <c r="A16378"/>
    </row>
    <row r="16379" spans="1:1" x14ac:dyDescent="0.45">
      <c r="A16379"/>
    </row>
    <row r="16380" spans="1:1" x14ac:dyDescent="0.45">
      <c r="A16380"/>
    </row>
    <row r="16381" spans="1:1" x14ac:dyDescent="0.45">
      <c r="A16381"/>
    </row>
    <row r="16382" spans="1:1" x14ac:dyDescent="0.45">
      <c r="A16382"/>
    </row>
    <row r="16383" spans="1:1" x14ac:dyDescent="0.45">
      <c r="A16383"/>
    </row>
    <row r="16384" spans="1:1" x14ac:dyDescent="0.45">
      <c r="A16384"/>
    </row>
    <row r="16385" spans="1:1" x14ac:dyDescent="0.45">
      <c r="A16385"/>
    </row>
    <row r="16386" spans="1:1" x14ac:dyDescent="0.45">
      <c r="A16386"/>
    </row>
    <row r="16387" spans="1:1" x14ac:dyDescent="0.45">
      <c r="A16387"/>
    </row>
    <row r="16388" spans="1:1" x14ac:dyDescent="0.45">
      <c r="A16388"/>
    </row>
    <row r="16389" spans="1:1" x14ac:dyDescent="0.45">
      <c r="A16389"/>
    </row>
    <row r="16390" spans="1:1" x14ac:dyDescent="0.45">
      <c r="A16390"/>
    </row>
    <row r="16391" spans="1:1" x14ac:dyDescent="0.45">
      <c r="A16391"/>
    </row>
    <row r="16392" spans="1:1" x14ac:dyDescent="0.45">
      <c r="A16392"/>
    </row>
    <row r="16393" spans="1:1" x14ac:dyDescent="0.45">
      <c r="A16393"/>
    </row>
    <row r="16394" spans="1:1" x14ac:dyDescent="0.45">
      <c r="A16394"/>
    </row>
    <row r="16395" spans="1:1" x14ac:dyDescent="0.45">
      <c r="A16395"/>
    </row>
    <row r="16396" spans="1:1" x14ac:dyDescent="0.45">
      <c r="A16396"/>
    </row>
    <row r="16397" spans="1:1" x14ac:dyDescent="0.45">
      <c r="A16397"/>
    </row>
    <row r="16398" spans="1:1" x14ac:dyDescent="0.45">
      <c r="A16398"/>
    </row>
    <row r="16399" spans="1:1" x14ac:dyDescent="0.45">
      <c r="A16399"/>
    </row>
    <row r="16400" spans="1:1" x14ac:dyDescent="0.45">
      <c r="A16400"/>
    </row>
    <row r="16401" spans="1:1" x14ac:dyDescent="0.45">
      <c r="A16401"/>
    </row>
    <row r="16402" spans="1:1" x14ac:dyDescent="0.45">
      <c r="A16402"/>
    </row>
    <row r="16403" spans="1:1" x14ac:dyDescent="0.45">
      <c r="A16403"/>
    </row>
    <row r="16404" spans="1:1" x14ac:dyDescent="0.45">
      <c r="A16404"/>
    </row>
    <row r="16405" spans="1:1" x14ac:dyDescent="0.45">
      <c r="A16405"/>
    </row>
    <row r="16406" spans="1:1" x14ac:dyDescent="0.45">
      <c r="A16406"/>
    </row>
    <row r="16407" spans="1:1" x14ac:dyDescent="0.45">
      <c r="A16407"/>
    </row>
    <row r="16408" spans="1:1" x14ac:dyDescent="0.45">
      <c r="A16408"/>
    </row>
    <row r="16409" spans="1:1" x14ac:dyDescent="0.45">
      <c r="A16409"/>
    </row>
    <row r="16410" spans="1:1" x14ac:dyDescent="0.45">
      <c r="A16410"/>
    </row>
    <row r="16411" spans="1:1" x14ac:dyDescent="0.45">
      <c r="A16411"/>
    </row>
    <row r="16412" spans="1:1" x14ac:dyDescent="0.45">
      <c r="A16412"/>
    </row>
    <row r="16413" spans="1:1" x14ac:dyDescent="0.45">
      <c r="A16413"/>
    </row>
    <row r="16414" spans="1:1" x14ac:dyDescent="0.45">
      <c r="A16414"/>
    </row>
    <row r="16415" spans="1:1" x14ac:dyDescent="0.45">
      <c r="A16415"/>
    </row>
    <row r="16416" spans="1:1" x14ac:dyDescent="0.45">
      <c r="A16416"/>
    </row>
    <row r="16417" spans="1:1" x14ac:dyDescent="0.45">
      <c r="A16417"/>
    </row>
    <row r="16418" spans="1:1" x14ac:dyDescent="0.45">
      <c r="A16418"/>
    </row>
    <row r="16419" spans="1:1" x14ac:dyDescent="0.45">
      <c r="A16419"/>
    </row>
    <row r="16420" spans="1:1" x14ac:dyDescent="0.45">
      <c r="A16420"/>
    </row>
    <row r="16421" spans="1:1" x14ac:dyDescent="0.45">
      <c r="A16421"/>
    </row>
    <row r="16422" spans="1:1" x14ac:dyDescent="0.45">
      <c r="A16422"/>
    </row>
    <row r="16423" spans="1:1" x14ac:dyDescent="0.45">
      <c r="A16423"/>
    </row>
    <row r="16424" spans="1:1" x14ac:dyDescent="0.45">
      <c r="A16424"/>
    </row>
    <row r="16425" spans="1:1" x14ac:dyDescent="0.45">
      <c r="A16425"/>
    </row>
    <row r="16426" spans="1:1" x14ac:dyDescent="0.45">
      <c r="A16426"/>
    </row>
    <row r="16427" spans="1:1" x14ac:dyDescent="0.45">
      <c r="A16427"/>
    </row>
    <row r="16428" spans="1:1" x14ac:dyDescent="0.45">
      <c r="A16428"/>
    </row>
    <row r="16429" spans="1:1" x14ac:dyDescent="0.45">
      <c r="A16429"/>
    </row>
    <row r="16430" spans="1:1" x14ac:dyDescent="0.45">
      <c r="A16430"/>
    </row>
    <row r="16431" spans="1:1" x14ac:dyDescent="0.45">
      <c r="A16431"/>
    </row>
    <row r="16432" spans="1:1" x14ac:dyDescent="0.45">
      <c r="A16432"/>
    </row>
    <row r="16433" spans="1:1" x14ac:dyDescent="0.45">
      <c r="A16433"/>
    </row>
    <row r="16434" spans="1:1" x14ac:dyDescent="0.45">
      <c r="A16434"/>
    </row>
    <row r="16435" spans="1:1" x14ac:dyDescent="0.45">
      <c r="A16435"/>
    </row>
    <row r="16436" spans="1:1" x14ac:dyDescent="0.45">
      <c r="A16436"/>
    </row>
    <row r="16437" spans="1:1" x14ac:dyDescent="0.45">
      <c r="A16437"/>
    </row>
    <row r="16438" spans="1:1" x14ac:dyDescent="0.45">
      <c r="A16438"/>
    </row>
    <row r="16439" spans="1:1" x14ac:dyDescent="0.45">
      <c r="A16439"/>
    </row>
    <row r="16440" spans="1:1" x14ac:dyDescent="0.45">
      <c r="A16440"/>
    </row>
    <row r="16441" spans="1:1" x14ac:dyDescent="0.45">
      <c r="A16441"/>
    </row>
    <row r="16442" spans="1:1" x14ac:dyDescent="0.45">
      <c r="A16442"/>
    </row>
    <row r="16443" spans="1:1" x14ac:dyDescent="0.45">
      <c r="A16443"/>
    </row>
    <row r="16444" spans="1:1" x14ac:dyDescent="0.45">
      <c r="A16444"/>
    </row>
    <row r="16445" spans="1:1" x14ac:dyDescent="0.45">
      <c r="A16445"/>
    </row>
    <row r="16446" spans="1:1" x14ac:dyDescent="0.45">
      <c r="A16446"/>
    </row>
    <row r="16447" spans="1:1" x14ac:dyDescent="0.45">
      <c r="A16447"/>
    </row>
    <row r="16448" spans="1:1" x14ac:dyDescent="0.45">
      <c r="A16448"/>
    </row>
    <row r="16449" spans="1:1" x14ac:dyDescent="0.45">
      <c r="A16449"/>
    </row>
    <row r="16450" spans="1:1" x14ac:dyDescent="0.45">
      <c r="A16450"/>
    </row>
    <row r="16451" spans="1:1" x14ac:dyDescent="0.45">
      <c r="A16451"/>
    </row>
    <row r="16452" spans="1:1" x14ac:dyDescent="0.45">
      <c r="A16452"/>
    </row>
    <row r="16453" spans="1:1" x14ac:dyDescent="0.45">
      <c r="A16453"/>
    </row>
    <row r="16454" spans="1:1" x14ac:dyDescent="0.45">
      <c r="A16454"/>
    </row>
    <row r="16455" spans="1:1" x14ac:dyDescent="0.45">
      <c r="A16455"/>
    </row>
    <row r="16456" spans="1:1" x14ac:dyDescent="0.45">
      <c r="A16456"/>
    </row>
    <row r="16457" spans="1:1" x14ac:dyDescent="0.45">
      <c r="A16457"/>
    </row>
    <row r="16458" spans="1:1" x14ac:dyDescent="0.45">
      <c r="A16458"/>
    </row>
    <row r="16459" spans="1:1" x14ac:dyDescent="0.45">
      <c r="A16459"/>
    </row>
    <row r="16460" spans="1:1" x14ac:dyDescent="0.45">
      <c r="A16460"/>
    </row>
    <row r="16461" spans="1:1" x14ac:dyDescent="0.45">
      <c r="A16461"/>
    </row>
    <row r="16462" spans="1:1" x14ac:dyDescent="0.45">
      <c r="A16462"/>
    </row>
    <row r="16463" spans="1:1" x14ac:dyDescent="0.45">
      <c r="A16463"/>
    </row>
    <row r="16464" spans="1:1" x14ac:dyDescent="0.45">
      <c r="A16464"/>
    </row>
    <row r="16465" spans="1:1" x14ac:dyDescent="0.45">
      <c r="A16465"/>
    </row>
    <row r="16466" spans="1:1" x14ac:dyDescent="0.45">
      <c r="A16466"/>
    </row>
    <row r="16467" spans="1:1" x14ac:dyDescent="0.45">
      <c r="A16467"/>
    </row>
    <row r="16468" spans="1:1" x14ac:dyDescent="0.45">
      <c r="A16468"/>
    </row>
    <row r="16469" spans="1:1" x14ac:dyDescent="0.45">
      <c r="A16469"/>
    </row>
    <row r="16470" spans="1:1" x14ac:dyDescent="0.45">
      <c r="A16470"/>
    </row>
    <row r="16471" spans="1:1" x14ac:dyDescent="0.45">
      <c r="A16471"/>
    </row>
    <row r="16472" spans="1:1" x14ac:dyDescent="0.45">
      <c r="A16472"/>
    </row>
    <row r="16473" spans="1:1" x14ac:dyDescent="0.45">
      <c r="A16473"/>
    </row>
    <row r="16474" spans="1:1" x14ac:dyDescent="0.45">
      <c r="A16474"/>
    </row>
    <row r="16475" spans="1:1" x14ac:dyDescent="0.45">
      <c r="A16475"/>
    </row>
    <row r="16476" spans="1:1" x14ac:dyDescent="0.45">
      <c r="A16476"/>
    </row>
    <row r="16477" spans="1:1" x14ac:dyDescent="0.45">
      <c r="A16477"/>
    </row>
    <row r="16478" spans="1:1" x14ac:dyDescent="0.45">
      <c r="A16478"/>
    </row>
    <row r="16479" spans="1:1" x14ac:dyDescent="0.45">
      <c r="A16479"/>
    </row>
    <row r="16480" spans="1:1" x14ac:dyDescent="0.45">
      <c r="A16480"/>
    </row>
    <row r="16481" spans="1:1" x14ac:dyDescent="0.45">
      <c r="A16481"/>
    </row>
    <row r="16482" spans="1:1" x14ac:dyDescent="0.45">
      <c r="A16482"/>
    </row>
    <row r="16483" spans="1:1" x14ac:dyDescent="0.45">
      <c r="A16483"/>
    </row>
    <row r="16484" spans="1:1" x14ac:dyDescent="0.45">
      <c r="A16484"/>
    </row>
    <row r="16485" spans="1:1" x14ac:dyDescent="0.45">
      <c r="A16485"/>
    </row>
    <row r="16486" spans="1:1" x14ac:dyDescent="0.45">
      <c r="A16486"/>
    </row>
    <row r="16487" spans="1:1" x14ac:dyDescent="0.45">
      <c r="A16487"/>
    </row>
    <row r="16488" spans="1:1" x14ac:dyDescent="0.45">
      <c r="A16488"/>
    </row>
    <row r="16489" spans="1:1" x14ac:dyDescent="0.45">
      <c r="A16489"/>
    </row>
    <row r="16490" spans="1:1" x14ac:dyDescent="0.45">
      <c r="A16490"/>
    </row>
    <row r="16491" spans="1:1" x14ac:dyDescent="0.45">
      <c r="A16491"/>
    </row>
    <row r="16492" spans="1:1" x14ac:dyDescent="0.45">
      <c r="A16492"/>
    </row>
    <row r="16493" spans="1:1" x14ac:dyDescent="0.45">
      <c r="A16493"/>
    </row>
    <row r="16494" spans="1:1" x14ac:dyDescent="0.45">
      <c r="A16494"/>
    </row>
    <row r="16495" spans="1:1" x14ac:dyDescent="0.45">
      <c r="A16495"/>
    </row>
    <row r="16496" spans="1:1" x14ac:dyDescent="0.45">
      <c r="A16496"/>
    </row>
    <row r="16497" spans="1:1" x14ac:dyDescent="0.45">
      <c r="A16497"/>
    </row>
    <row r="16498" spans="1:1" x14ac:dyDescent="0.45">
      <c r="A16498"/>
    </row>
    <row r="16499" spans="1:1" x14ac:dyDescent="0.45">
      <c r="A16499"/>
    </row>
    <row r="16500" spans="1:1" x14ac:dyDescent="0.45">
      <c r="A16500"/>
    </row>
    <row r="16501" spans="1:1" x14ac:dyDescent="0.45">
      <c r="A16501"/>
    </row>
    <row r="16502" spans="1:1" x14ac:dyDescent="0.45">
      <c r="A16502"/>
    </row>
    <row r="16503" spans="1:1" x14ac:dyDescent="0.45">
      <c r="A16503"/>
    </row>
    <row r="16504" spans="1:1" x14ac:dyDescent="0.45">
      <c r="A16504"/>
    </row>
    <row r="16505" spans="1:1" x14ac:dyDescent="0.45">
      <c r="A16505"/>
    </row>
    <row r="16506" spans="1:1" x14ac:dyDescent="0.45">
      <c r="A16506"/>
    </row>
    <row r="16507" spans="1:1" x14ac:dyDescent="0.45">
      <c r="A16507"/>
    </row>
    <row r="16508" spans="1:1" x14ac:dyDescent="0.45">
      <c r="A16508"/>
    </row>
    <row r="16509" spans="1:1" x14ac:dyDescent="0.45">
      <c r="A16509"/>
    </row>
    <row r="16510" spans="1:1" x14ac:dyDescent="0.45">
      <c r="A16510"/>
    </row>
    <row r="16511" spans="1:1" x14ac:dyDescent="0.45">
      <c r="A16511"/>
    </row>
    <row r="16512" spans="1:1" x14ac:dyDescent="0.45">
      <c r="A16512"/>
    </row>
    <row r="16513" spans="1:1" x14ac:dyDescent="0.45">
      <c r="A16513"/>
    </row>
    <row r="16514" spans="1:1" x14ac:dyDescent="0.45">
      <c r="A16514"/>
    </row>
    <row r="16515" spans="1:1" x14ac:dyDescent="0.45">
      <c r="A16515"/>
    </row>
    <row r="16516" spans="1:1" x14ac:dyDescent="0.45">
      <c r="A16516"/>
    </row>
    <row r="16517" spans="1:1" x14ac:dyDescent="0.45">
      <c r="A16517"/>
    </row>
    <row r="16518" spans="1:1" x14ac:dyDescent="0.45">
      <c r="A16518"/>
    </row>
    <row r="16519" spans="1:1" x14ac:dyDescent="0.45">
      <c r="A16519"/>
    </row>
    <row r="16520" spans="1:1" x14ac:dyDescent="0.45">
      <c r="A16520"/>
    </row>
    <row r="16521" spans="1:1" x14ac:dyDescent="0.45">
      <c r="A16521"/>
    </row>
    <row r="16522" spans="1:1" x14ac:dyDescent="0.45">
      <c r="A16522"/>
    </row>
    <row r="16523" spans="1:1" x14ac:dyDescent="0.45">
      <c r="A16523"/>
    </row>
    <row r="16524" spans="1:1" x14ac:dyDescent="0.45">
      <c r="A16524"/>
    </row>
    <row r="16525" spans="1:1" x14ac:dyDescent="0.45">
      <c r="A16525"/>
    </row>
    <row r="16526" spans="1:1" x14ac:dyDescent="0.45">
      <c r="A16526"/>
    </row>
    <row r="16527" spans="1:1" x14ac:dyDescent="0.45">
      <c r="A16527"/>
    </row>
    <row r="16528" spans="1:1" x14ac:dyDescent="0.45">
      <c r="A16528"/>
    </row>
    <row r="16529" spans="1:1" x14ac:dyDescent="0.45">
      <c r="A16529"/>
    </row>
    <row r="16530" spans="1:1" x14ac:dyDescent="0.45">
      <c r="A16530"/>
    </row>
    <row r="16531" spans="1:1" x14ac:dyDescent="0.45">
      <c r="A16531"/>
    </row>
    <row r="16532" spans="1:1" x14ac:dyDescent="0.45">
      <c r="A16532"/>
    </row>
    <row r="16533" spans="1:1" x14ac:dyDescent="0.45">
      <c r="A16533"/>
    </row>
    <row r="16534" spans="1:1" x14ac:dyDescent="0.45">
      <c r="A16534"/>
    </row>
    <row r="16535" spans="1:1" x14ac:dyDescent="0.45">
      <c r="A16535"/>
    </row>
    <row r="16536" spans="1:1" x14ac:dyDescent="0.45">
      <c r="A16536"/>
    </row>
    <row r="16537" spans="1:1" x14ac:dyDescent="0.45">
      <c r="A16537"/>
    </row>
    <row r="16538" spans="1:1" x14ac:dyDescent="0.45">
      <c r="A16538"/>
    </row>
    <row r="16539" spans="1:1" x14ac:dyDescent="0.45">
      <c r="A16539"/>
    </row>
    <row r="16540" spans="1:1" x14ac:dyDescent="0.45">
      <c r="A16540"/>
    </row>
    <row r="16541" spans="1:1" x14ac:dyDescent="0.45">
      <c r="A16541"/>
    </row>
    <row r="16542" spans="1:1" x14ac:dyDescent="0.45">
      <c r="A16542"/>
    </row>
    <row r="16543" spans="1:1" x14ac:dyDescent="0.45">
      <c r="A16543"/>
    </row>
    <row r="16544" spans="1:1" x14ac:dyDescent="0.45">
      <c r="A16544"/>
    </row>
    <row r="16545" spans="1:1" x14ac:dyDescent="0.45">
      <c r="A16545"/>
    </row>
    <row r="16546" spans="1:1" x14ac:dyDescent="0.45">
      <c r="A16546"/>
    </row>
    <row r="16547" spans="1:1" x14ac:dyDescent="0.45">
      <c r="A16547"/>
    </row>
    <row r="16548" spans="1:1" x14ac:dyDescent="0.45">
      <c r="A16548"/>
    </row>
    <row r="16549" spans="1:1" x14ac:dyDescent="0.45">
      <c r="A16549"/>
    </row>
    <row r="16550" spans="1:1" x14ac:dyDescent="0.45">
      <c r="A16550"/>
    </row>
    <row r="16551" spans="1:1" x14ac:dyDescent="0.45">
      <c r="A16551"/>
    </row>
    <row r="16552" spans="1:1" x14ac:dyDescent="0.45">
      <c r="A16552"/>
    </row>
    <row r="16553" spans="1:1" x14ac:dyDescent="0.45">
      <c r="A16553"/>
    </row>
    <row r="16554" spans="1:1" x14ac:dyDescent="0.45">
      <c r="A16554"/>
    </row>
    <row r="16555" spans="1:1" x14ac:dyDescent="0.45">
      <c r="A16555"/>
    </row>
    <row r="16556" spans="1:1" x14ac:dyDescent="0.45">
      <c r="A16556"/>
    </row>
    <row r="16557" spans="1:1" x14ac:dyDescent="0.45">
      <c r="A16557"/>
    </row>
    <row r="16558" spans="1:1" x14ac:dyDescent="0.45">
      <c r="A16558"/>
    </row>
    <row r="16559" spans="1:1" x14ac:dyDescent="0.45">
      <c r="A16559"/>
    </row>
    <row r="16560" spans="1:1" x14ac:dyDescent="0.45">
      <c r="A16560"/>
    </row>
    <row r="16561" spans="1:1" x14ac:dyDescent="0.45">
      <c r="A16561"/>
    </row>
    <row r="16562" spans="1:1" x14ac:dyDescent="0.45">
      <c r="A16562"/>
    </row>
    <row r="16563" spans="1:1" x14ac:dyDescent="0.45">
      <c r="A16563"/>
    </row>
    <row r="16564" spans="1:1" x14ac:dyDescent="0.45">
      <c r="A16564"/>
    </row>
    <row r="16565" spans="1:1" x14ac:dyDescent="0.45">
      <c r="A16565"/>
    </row>
    <row r="16566" spans="1:1" x14ac:dyDescent="0.45">
      <c r="A16566"/>
    </row>
    <row r="16567" spans="1:1" x14ac:dyDescent="0.45">
      <c r="A16567"/>
    </row>
    <row r="16568" spans="1:1" x14ac:dyDescent="0.45">
      <c r="A16568"/>
    </row>
    <row r="16569" spans="1:1" x14ac:dyDescent="0.45">
      <c r="A16569"/>
    </row>
    <row r="16570" spans="1:1" x14ac:dyDescent="0.45">
      <c r="A16570"/>
    </row>
    <row r="16571" spans="1:1" x14ac:dyDescent="0.45">
      <c r="A16571"/>
    </row>
    <row r="16572" spans="1:1" x14ac:dyDescent="0.45">
      <c r="A16572"/>
    </row>
    <row r="16573" spans="1:1" x14ac:dyDescent="0.45">
      <c r="A16573"/>
    </row>
    <row r="16574" spans="1:1" x14ac:dyDescent="0.45">
      <c r="A16574"/>
    </row>
    <row r="16575" spans="1:1" x14ac:dyDescent="0.45">
      <c r="A16575"/>
    </row>
    <row r="16576" spans="1:1" x14ac:dyDescent="0.45">
      <c r="A16576"/>
    </row>
    <row r="16577" spans="1:1" x14ac:dyDescent="0.45">
      <c r="A16577"/>
    </row>
    <row r="16578" spans="1:1" x14ac:dyDescent="0.45">
      <c r="A16578"/>
    </row>
    <row r="16579" spans="1:1" x14ac:dyDescent="0.45">
      <c r="A16579"/>
    </row>
    <row r="16580" spans="1:1" x14ac:dyDescent="0.45">
      <c r="A16580"/>
    </row>
    <row r="16581" spans="1:1" x14ac:dyDescent="0.45">
      <c r="A16581"/>
    </row>
    <row r="16582" spans="1:1" x14ac:dyDescent="0.45">
      <c r="A16582"/>
    </row>
    <row r="16583" spans="1:1" x14ac:dyDescent="0.45">
      <c r="A16583"/>
    </row>
    <row r="16584" spans="1:1" x14ac:dyDescent="0.45">
      <c r="A16584"/>
    </row>
    <row r="16585" spans="1:1" x14ac:dyDescent="0.45">
      <c r="A16585"/>
    </row>
    <row r="16586" spans="1:1" x14ac:dyDescent="0.45">
      <c r="A16586"/>
    </row>
    <row r="16587" spans="1:1" x14ac:dyDescent="0.45">
      <c r="A16587"/>
    </row>
    <row r="16588" spans="1:1" x14ac:dyDescent="0.45">
      <c r="A16588"/>
    </row>
    <row r="16589" spans="1:1" x14ac:dyDescent="0.45">
      <c r="A16589"/>
    </row>
    <row r="16590" spans="1:1" x14ac:dyDescent="0.45">
      <c r="A16590"/>
    </row>
    <row r="16591" spans="1:1" x14ac:dyDescent="0.45">
      <c r="A16591"/>
    </row>
    <row r="16592" spans="1:1" x14ac:dyDescent="0.45">
      <c r="A16592"/>
    </row>
    <row r="16593" spans="1:1" x14ac:dyDescent="0.45">
      <c r="A16593"/>
    </row>
    <row r="16594" spans="1:1" x14ac:dyDescent="0.45">
      <c r="A16594"/>
    </row>
    <row r="16595" spans="1:1" x14ac:dyDescent="0.45">
      <c r="A16595"/>
    </row>
    <row r="16596" spans="1:1" x14ac:dyDescent="0.45">
      <c r="A16596"/>
    </row>
    <row r="16597" spans="1:1" x14ac:dyDescent="0.45">
      <c r="A16597"/>
    </row>
    <row r="16598" spans="1:1" x14ac:dyDescent="0.45">
      <c r="A16598"/>
    </row>
    <row r="16599" spans="1:1" x14ac:dyDescent="0.45">
      <c r="A16599"/>
    </row>
    <row r="16600" spans="1:1" x14ac:dyDescent="0.45">
      <c r="A16600"/>
    </row>
    <row r="16601" spans="1:1" x14ac:dyDescent="0.45">
      <c r="A16601"/>
    </row>
    <row r="16602" spans="1:1" x14ac:dyDescent="0.45">
      <c r="A16602"/>
    </row>
    <row r="16603" spans="1:1" x14ac:dyDescent="0.45">
      <c r="A16603"/>
    </row>
    <row r="16604" spans="1:1" x14ac:dyDescent="0.45">
      <c r="A16604"/>
    </row>
    <row r="16605" spans="1:1" x14ac:dyDescent="0.45">
      <c r="A16605"/>
    </row>
    <row r="16606" spans="1:1" x14ac:dyDescent="0.45">
      <c r="A16606"/>
    </row>
    <row r="16607" spans="1:1" x14ac:dyDescent="0.45">
      <c r="A16607"/>
    </row>
    <row r="16608" spans="1:1" x14ac:dyDescent="0.45">
      <c r="A16608"/>
    </row>
    <row r="16609" spans="1:1" x14ac:dyDescent="0.45">
      <c r="A16609"/>
    </row>
    <row r="16610" spans="1:1" x14ac:dyDescent="0.45">
      <c r="A16610"/>
    </row>
    <row r="16611" spans="1:1" x14ac:dyDescent="0.45">
      <c r="A16611"/>
    </row>
    <row r="16612" spans="1:1" x14ac:dyDescent="0.45">
      <c r="A16612"/>
    </row>
    <row r="16613" spans="1:1" x14ac:dyDescent="0.45">
      <c r="A16613"/>
    </row>
    <row r="16614" spans="1:1" x14ac:dyDescent="0.45">
      <c r="A16614"/>
    </row>
    <row r="16615" spans="1:1" x14ac:dyDescent="0.45">
      <c r="A16615"/>
    </row>
    <row r="16616" spans="1:1" x14ac:dyDescent="0.45">
      <c r="A16616"/>
    </row>
    <row r="16617" spans="1:1" x14ac:dyDescent="0.45">
      <c r="A16617"/>
    </row>
    <row r="16618" spans="1:1" x14ac:dyDescent="0.45">
      <c r="A16618"/>
    </row>
    <row r="16619" spans="1:1" x14ac:dyDescent="0.45">
      <c r="A16619"/>
    </row>
    <row r="16620" spans="1:1" x14ac:dyDescent="0.45">
      <c r="A16620"/>
    </row>
    <row r="16621" spans="1:1" x14ac:dyDescent="0.45">
      <c r="A16621"/>
    </row>
    <row r="16622" spans="1:1" x14ac:dyDescent="0.45">
      <c r="A16622"/>
    </row>
    <row r="16623" spans="1:1" x14ac:dyDescent="0.45">
      <c r="A16623"/>
    </row>
    <row r="16624" spans="1:1" x14ac:dyDescent="0.45">
      <c r="A16624"/>
    </row>
    <row r="16625" spans="1:1" x14ac:dyDescent="0.45">
      <c r="A16625"/>
    </row>
    <row r="16626" spans="1:1" x14ac:dyDescent="0.45">
      <c r="A16626"/>
    </row>
    <row r="16627" spans="1:1" x14ac:dyDescent="0.45">
      <c r="A16627"/>
    </row>
    <row r="16628" spans="1:1" x14ac:dyDescent="0.45">
      <c r="A16628"/>
    </row>
    <row r="16629" spans="1:1" x14ac:dyDescent="0.45">
      <c r="A16629"/>
    </row>
    <row r="16630" spans="1:1" x14ac:dyDescent="0.45">
      <c r="A16630"/>
    </row>
    <row r="16631" spans="1:1" x14ac:dyDescent="0.45">
      <c r="A16631"/>
    </row>
    <row r="16632" spans="1:1" x14ac:dyDescent="0.45">
      <c r="A16632"/>
    </row>
    <row r="16633" spans="1:1" x14ac:dyDescent="0.45">
      <c r="A16633"/>
    </row>
    <row r="16634" spans="1:1" x14ac:dyDescent="0.45">
      <c r="A16634"/>
    </row>
    <row r="16635" spans="1:1" x14ac:dyDescent="0.45">
      <c r="A16635"/>
    </row>
    <row r="16636" spans="1:1" x14ac:dyDescent="0.45">
      <c r="A16636"/>
    </row>
    <row r="16637" spans="1:1" x14ac:dyDescent="0.45">
      <c r="A16637"/>
    </row>
    <row r="16638" spans="1:1" x14ac:dyDescent="0.45">
      <c r="A16638"/>
    </row>
    <row r="16639" spans="1:1" x14ac:dyDescent="0.45">
      <c r="A16639"/>
    </row>
    <row r="16640" spans="1:1" x14ac:dyDescent="0.45">
      <c r="A16640"/>
    </row>
    <row r="16641" spans="1:1" x14ac:dyDescent="0.45">
      <c r="A16641"/>
    </row>
    <row r="16642" spans="1:1" x14ac:dyDescent="0.45">
      <c r="A16642"/>
    </row>
    <row r="16643" spans="1:1" x14ac:dyDescent="0.45">
      <c r="A16643"/>
    </row>
    <row r="16644" spans="1:1" x14ac:dyDescent="0.45">
      <c r="A16644"/>
    </row>
    <row r="16645" spans="1:1" x14ac:dyDescent="0.45">
      <c r="A16645"/>
    </row>
    <row r="16646" spans="1:1" x14ac:dyDescent="0.45">
      <c r="A16646"/>
    </row>
    <row r="16647" spans="1:1" x14ac:dyDescent="0.45">
      <c r="A16647"/>
    </row>
    <row r="16648" spans="1:1" x14ac:dyDescent="0.45">
      <c r="A16648"/>
    </row>
    <row r="16649" spans="1:1" x14ac:dyDescent="0.45">
      <c r="A16649"/>
    </row>
    <row r="16650" spans="1:1" x14ac:dyDescent="0.45">
      <c r="A16650"/>
    </row>
    <row r="16651" spans="1:1" x14ac:dyDescent="0.45">
      <c r="A16651"/>
    </row>
    <row r="16652" spans="1:1" x14ac:dyDescent="0.45">
      <c r="A16652"/>
    </row>
    <row r="16653" spans="1:1" x14ac:dyDescent="0.45">
      <c r="A16653"/>
    </row>
    <row r="16654" spans="1:1" x14ac:dyDescent="0.45">
      <c r="A16654"/>
    </row>
    <row r="16655" spans="1:1" x14ac:dyDescent="0.45">
      <c r="A16655"/>
    </row>
    <row r="16656" spans="1:1" x14ac:dyDescent="0.45">
      <c r="A16656"/>
    </row>
    <row r="16657" spans="1:1" x14ac:dyDescent="0.45">
      <c r="A16657"/>
    </row>
    <row r="16658" spans="1:1" x14ac:dyDescent="0.45">
      <c r="A16658"/>
    </row>
    <row r="16659" spans="1:1" x14ac:dyDescent="0.45">
      <c r="A16659"/>
    </row>
    <row r="16660" spans="1:1" x14ac:dyDescent="0.45">
      <c r="A16660"/>
    </row>
    <row r="16661" spans="1:1" x14ac:dyDescent="0.45">
      <c r="A16661"/>
    </row>
    <row r="16662" spans="1:1" x14ac:dyDescent="0.45">
      <c r="A16662"/>
    </row>
    <row r="16663" spans="1:1" x14ac:dyDescent="0.45">
      <c r="A16663"/>
    </row>
    <row r="16664" spans="1:1" x14ac:dyDescent="0.45">
      <c r="A16664"/>
    </row>
    <row r="16665" spans="1:1" x14ac:dyDescent="0.45">
      <c r="A16665"/>
    </row>
    <row r="16666" spans="1:1" x14ac:dyDescent="0.45">
      <c r="A16666"/>
    </row>
    <row r="16667" spans="1:1" x14ac:dyDescent="0.45">
      <c r="A16667"/>
    </row>
    <row r="16668" spans="1:1" x14ac:dyDescent="0.45">
      <c r="A16668"/>
    </row>
    <row r="16669" spans="1:1" x14ac:dyDescent="0.45">
      <c r="A16669"/>
    </row>
    <row r="16670" spans="1:1" x14ac:dyDescent="0.45">
      <c r="A16670"/>
    </row>
    <row r="16671" spans="1:1" x14ac:dyDescent="0.45">
      <c r="A16671"/>
    </row>
    <row r="16672" spans="1:1" x14ac:dyDescent="0.45">
      <c r="A16672"/>
    </row>
    <row r="16673" spans="1:1" x14ac:dyDescent="0.45">
      <c r="A16673"/>
    </row>
    <row r="16674" spans="1:1" x14ac:dyDescent="0.45">
      <c r="A16674"/>
    </row>
    <row r="16675" spans="1:1" x14ac:dyDescent="0.45">
      <c r="A16675"/>
    </row>
    <row r="16676" spans="1:1" x14ac:dyDescent="0.45">
      <c r="A16676"/>
    </row>
    <row r="16677" spans="1:1" x14ac:dyDescent="0.45">
      <c r="A16677"/>
    </row>
    <row r="16678" spans="1:1" x14ac:dyDescent="0.45">
      <c r="A16678"/>
    </row>
    <row r="16679" spans="1:1" x14ac:dyDescent="0.45">
      <c r="A16679"/>
    </row>
    <row r="16680" spans="1:1" x14ac:dyDescent="0.45">
      <c r="A16680"/>
    </row>
    <row r="16681" spans="1:1" x14ac:dyDescent="0.45">
      <c r="A16681"/>
    </row>
    <row r="16682" spans="1:1" x14ac:dyDescent="0.45">
      <c r="A16682"/>
    </row>
    <row r="16683" spans="1:1" x14ac:dyDescent="0.45">
      <c r="A16683"/>
    </row>
    <row r="16684" spans="1:1" x14ac:dyDescent="0.45">
      <c r="A16684"/>
    </row>
    <row r="16685" spans="1:1" x14ac:dyDescent="0.45">
      <c r="A16685"/>
    </row>
    <row r="16686" spans="1:1" x14ac:dyDescent="0.45">
      <c r="A16686"/>
    </row>
    <row r="16687" spans="1:1" x14ac:dyDescent="0.45">
      <c r="A16687"/>
    </row>
    <row r="16688" spans="1:1" x14ac:dyDescent="0.45">
      <c r="A16688"/>
    </row>
    <row r="16689" spans="1:1" x14ac:dyDescent="0.45">
      <c r="A16689"/>
    </row>
    <row r="16690" spans="1:1" x14ac:dyDescent="0.45">
      <c r="A16690"/>
    </row>
    <row r="16691" spans="1:1" x14ac:dyDescent="0.45">
      <c r="A16691"/>
    </row>
    <row r="16692" spans="1:1" x14ac:dyDescent="0.45">
      <c r="A16692"/>
    </row>
    <row r="16693" spans="1:1" x14ac:dyDescent="0.45">
      <c r="A16693"/>
    </row>
    <row r="16694" spans="1:1" x14ac:dyDescent="0.45">
      <c r="A16694"/>
    </row>
    <row r="16695" spans="1:1" x14ac:dyDescent="0.45">
      <c r="A16695"/>
    </row>
    <row r="16696" spans="1:1" x14ac:dyDescent="0.45">
      <c r="A16696"/>
    </row>
    <row r="16697" spans="1:1" x14ac:dyDescent="0.45">
      <c r="A16697"/>
    </row>
    <row r="16698" spans="1:1" x14ac:dyDescent="0.45">
      <c r="A16698"/>
    </row>
    <row r="16699" spans="1:1" x14ac:dyDescent="0.45">
      <c r="A16699"/>
    </row>
    <row r="16700" spans="1:1" x14ac:dyDescent="0.45">
      <c r="A16700"/>
    </row>
    <row r="16701" spans="1:1" x14ac:dyDescent="0.45">
      <c r="A16701"/>
    </row>
    <row r="16702" spans="1:1" x14ac:dyDescent="0.45">
      <c r="A16702"/>
    </row>
    <row r="16703" spans="1:1" x14ac:dyDescent="0.45">
      <c r="A16703"/>
    </row>
    <row r="16704" spans="1:1" x14ac:dyDescent="0.45">
      <c r="A16704"/>
    </row>
    <row r="16705" spans="1:1" x14ac:dyDescent="0.45">
      <c r="A16705"/>
    </row>
    <row r="16706" spans="1:1" x14ac:dyDescent="0.45">
      <c r="A16706"/>
    </row>
    <row r="16707" spans="1:1" x14ac:dyDescent="0.45">
      <c r="A16707"/>
    </row>
    <row r="16708" spans="1:1" x14ac:dyDescent="0.45">
      <c r="A16708"/>
    </row>
    <row r="16709" spans="1:1" x14ac:dyDescent="0.45">
      <c r="A16709"/>
    </row>
    <row r="16710" spans="1:1" x14ac:dyDescent="0.45">
      <c r="A16710"/>
    </row>
    <row r="16711" spans="1:1" x14ac:dyDescent="0.45">
      <c r="A16711"/>
    </row>
    <row r="16712" spans="1:1" x14ac:dyDescent="0.45">
      <c r="A16712"/>
    </row>
    <row r="16713" spans="1:1" x14ac:dyDescent="0.45">
      <c r="A16713"/>
    </row>
    <row r="16714" spans="1:1" x14ac:dyDescent="0.45">
      <c r="A16714"/>
    </row>
    <row r="16715" spans="1:1" x14ac:dyDescent="0.45">
      <c r="A16715"/>
    </row>
    <row r="16716" spans="1:1" x14ac:dyDescent="0.45">
      <c r="A16716"/>
    </row>
    <row r="16717" spans="1:1" x14ac:dyDescent="0.45">
      <c r="A16717"/>
    </row>
    <row r="16718" spans="1:1" x14ac:dyDescent="0.45">
      <c r="A16718"/>
    </row>
    <row r="16719" spans="1:1" x14ac:dyDescent="0.45">
      <c r="A16719"/>
    </row>
    <row r="16720" spans="1:1" x14ac:dyDescent="0.45">
      <c r="A16720"/>
    </row>
    <row r="16721" spans="1:1" x14ac:dyDescent="0.45">
      <c r="A16721"/>
    </row>
    <row r="16722" spans="1:1" x14ac:dyDescent="0.45">
      <c r="A16722"/>
    </row>
    <row r="16723" spans="1:1" x14ac:dyDescent="0.45">
      <c r="A16723"/>
    </row>
    <row r="16724" spans="1:1" x14ac:dyDescent="0.45">
      <c r="A16724"/>
    </row>
    <row r="16725" spans="1:1" x14ac:dyDescent="0.45">
      <c r="A16725"/>
    </row>
    <row r="16726" spans="1:1" x14ac:dyDescent="0.45">
      <c r="A16726"/>
    </row>
    <row r="16727" spans="1:1" x14ac:dyDescent="0.45">
      <c r="A16727"/>
    </row>
    <row r="16728" spans="1:1" x14ac:dyDescent="0.45">
      <c r="A16728"/>
    </row>
    <row r="16729" spans="1:1" x14ac:dyDescent="0.45">
      <c r="A16729"/>
    </row>
    <row r="16730" spans="1:1" x14ac:dyDescent="0.45">
      <c r="A16730"/>
    </row>
    <row r="16731" spans="1:1" x14ac:dyDescent="0.45">
      <c r="A16731"/>
    </row>
    <row r="16732" spans="1:1" x14ac:dyDescent="0.45">
      <c r="A16732"/>
    </row>
    <row r="16733" spans="1:1" x14ac:dyDescent="0.45">
      <c r="A16733"/>
    </row>
    <row r="16734" spans="1:1" x14ac:dyDescent="0.45">
      <c r="A16734"/>
    </row>
    <row r="16735" spans="1:1" x14ac:dyDescent="0.45">
      <c r="A16735"/>
    </row>
    <row r="16736" spans="1:1" x14ac:dyDescent="0.45">
      <c r="A16736"/>
    </row>
    <row r="16737" spans="1:1" x14ac:dyDescent="0.45">
      <c r="A16737"/>
    </row>
    <row r="16738" spans="1:1" x14ac:dyDescent="0.45">
      <c r="A16738"/>
    </row>
    <row r="16739" spans="1:1" x14ac:dyDescent="0.45">
      <c r="A16739"/>
    </row>
    <row r="16740" spans="1:1" x14ac:dyDescent="0.45">
      <c r="A16740"/>
    </row>
    <row r="16741" spans="1:1" x14ac:dyDescent="0.45">
      <c r="A16741"/>
    </row>
    <row r="16742" spans="1:1" x14ac:dyDescent="0.45">
      <c r="A16742"/>
    </row>
    <row r="16743" spans="1:1" x14ac:dyDescent="0.45">
      <c r="A16743"/>
    </row>
    <row r="16744" spans="1:1" x14ac:dyDescent="0.45">
      <c r="A16744"/>
    </row>
    <row r="16745" spans="1:1" x14ac:dyDescent="0.45">
      <c r="A16745"/>
    </row>
    <row r="16746" spans="1:1" x14ac:dyDescent="0.45">
      <c r="A16746"/>
    </row>
    <row r="16747" spans="1:1" x14ac:dyDescent="0.45">
      <c r="A16747"/>
    </row>
    <row r="16748" spans="1:1" x14ac:dyDescent="0.45">
      <c r="A16748"/>
    </row>
    <row r="16749" spans="1:1" x14ac:dyDescent="0.45">
      <c r="A16749"/>
    </row>
    <row r="16750" spans="1:1" x14ac:dyDescent="0.45">
      <c r="A16750"/>
    </row>
    <row r="16751" spans="1:1" x14ac:dyDescent="0.45">
      <c r="A16751"/>
    </row>
    <row r="16752" spans="1:1" x14ac:dyDescent="0.45">
      <c r="A16752"/>
    </row>
    <row r="16753" spans="1:1" x14ac:dyDescent="0.45">
      <c r="A16753"/>
    </row>
    <row r="16754" spans="1:1" x14ac:dyDescent="0.45">
      <c r="A16754"/>
    </row>
    <row r="16755" spans="1:1" x14ac:dyDescent="0.45">
      <c r="A16755"/>
    </row>
    <row r="16756" spans="1:1" x14ac:dyDescent="0.45">
      <c r="A16756"/>
    </row>
    <row r="16757" spans="1:1" x14ac:dyDescent="0.45">
      <c r="A16757"/>
    </row>
    <row r="16758" spans="1:1" x14ac:dyDescent="0.45">
      <c r="A16758"/>
    </row>
    <row r="16759" spans="1:1" x14ac:dyDescent="0.45">
      <c r="A16759"/>
    </row>
    <row r="16760" spans="1:1" x14ac:dyDescent="0.45">
      <c r="A16760"/>
    </row>
    <row r="16761" spans="1:1" x14ac:dyDescent="0.45">
      <c r="A16761"/>
    </row>
    <row r="16762" spans="1:1" x14ac:dyDescent="0.45">
      <c r="A16762"/>
    </row>
    <row r="16763" spans="1:1" x14ac:dyDescent="0.45">
      <c r="A16763"/>
    </row>
    <row r="16764" spans="1:1" x14ac:dyDescent="0.45">
      <c r="A16764"/>
    </row>
    <row r="16765" spans="1:1" x14ac:dyDescent="0.45">
      <c r="A16765"/>
    </row>
    <row r="16766" spans="1:1" x14ac:dyDescent="0.45">
      <c r="A16766"/>
    </row>
    <row r="16767" spans="1:1" x14ac:dyDescent="0.45">
      <c r="A16767"/>
    </row>
    <row r="16768" spans="1:1" x14ac:dyDescent="0.45">
      <c r="A16768"/>
    </row>
    <row r="16769" spans="1:1" x14ac:dyDescent="0.45">
      <c r="A16769"/>
    </row>
    <row r="16770" spans="1:1" x14ac:dyDescent="0.45">
      <c r="A16770"/>
    </row>
    <row r="16771" spans="1:1" x14ac:dyDescent="0.45">
      <c r="A16771"/>
    </row>
    <row r="16772" spans="1:1" x14ac:dyDescent="0.45">
      <c r="A16772"/>
    </row>
    <row r="16773" spans="1:1" x14ac:dyDescent="0.45">
      <c r="A16773"/>
    </row>
    <row r="16774" spans="1:1" x14ac:dyDescent="0.45">
      <c r="A16774"/>
    </row>
    <row r="16775" spans="1:1" x14ac:dyDescent="0.45">
      <c r="A16775"/>
    </row>
    <row r="16776" spans="1:1" x14ac:dyDescent="0.45">
      <c r="A16776"/>
    </row>
    <row r="16777" spans="1:1" x14ac:dyDescent="0.45">
      <c r="A16777"/>
    </row>
    <row r="16778" spans="1:1" x14ac:dyDescent="0.45">
      <c r="A16778"/>
    </row>
    <row r="16779" spans="1:1" x14ac:dyDescent="0.45">
      <c r="A16779"/>
    </row>
    <row r="16780" spans="1:1" x14ac:dyDescent="0.45">
      <c r="A16780"/>
    </row>
    <row r="16781" spans="1:1" x14ac:dyDescent="0.45">
      <c r="A16781"/>
    </row>
    <row r="16782" spans="1:1" x14ac:dyDescent="0.45">
      <c r="A16782"/>
    </row>
    <row r="16783" spans="1:1" x14ac:dyDescent="0.45">
      <c r="A16783"/>
    </row>
    <row r="16784" spans="1:1" x14ac:dyDescent="0.45">
      <c r="A16784"/>
    </row>
    <row r="16785" spans="1:1" x14ac:dyDescent="0.45">
      <c r="A16785"/>
    </row>
    <row r="16786" spans="1:1" x14ac:dyDescent="0.45">
      <c r="A16786"/>
    </row>
    <row r="16787" spans="1:1" x14ac:dyDescent="0.45">
      <c r="A16787"/>
    </row>
    <row r="16788" spans="1:1" x14ac:dyDescent="0.45">
      <c r="A16788"/>
    </row>
    <row r="16789" spans="1:1" x14ac:dyDescent="0.45">
      <c r="A16789"/>
    </row>
    <row r="16790" spans="1:1" x14ac:dyDescent="0.45">
      <c r="A16790"/>
    </row>
    <row r="16791" spans="1:1" x14ac:dyDescent="0.45">
      <c r="A16791"/>
    </row>
    <row r="16792" spans="1:1" x14ac:dyDescent="0.45">
      <c r="A16792"/>
    </row>
    <row r="16793" spans="1:1" x14ac:dyDescent="0.45">
      <c r="A16793"/>
    </row>
    <row r="16794" spans="1:1" x14ac:dyDescent="0.45">
      <c r="A16794"/>
    </row>
    <row r="16795" spans="1:1" x14ac:dyDescent="0.45">
      <c r="A16795"/>
    </row>
    <row r="16796" spans="1:1" x14ac:dyDescent="0.45">
      <c r="A16796"/>
    </row>
    <row r="16797" spans="1:1" x14ac:dyDescent="0.45">
      <c r="A16797"/>
    </row>
    <row r="16798" spans="1:1" x14ac:dyDescent="0.45">
      <c r="A16798"/>
    </row>
    <row r="16799" spans="1:1" x14ac:dyDescent="0.45">
      <c r="A16799"/>
    </row>
    <row r="16800" spans="1:1" x14ac:dyDescent="0.45">
      <c r="A16800"/>
    </row>
    <row r="16801" spans="1:1" x14ac:dyDescent="0.45">
      <c r="A16801"/>
    </row>
    <row r="16802" spans="1:1" x14ac:dyDescent="0.45">
      <c r="A16802"/>
    </row>
    <row r="16803" spans="1:1" x14ac:dyDescent="0.45">
      <c r="A16803"/>
    </row>
    <row r="16804" spans="1:1" x14ac:dyDescent="0.45">
      <c r="A16804"/>
    </row>
    <row r="16805" spans="1:1" x14ac:dyDescent="0.45">
      <c r="A16805"/>
    </row>
    <row r="16806" spans="1:1" x14ac:dyDescent="0.45">
      <c r="A16806"/>
    </row>
    <row r="16807" spans="1:1" x14ac:dyDescent="0.45">
      <c r="A16807"/>
    </row>
    <row r="16808" spans="1:1" x14ac:dyDescent="0.45">
      <c r="A16808"/>
    </row>
    <row r="16809" spans="1:1" x14ac:dyDescent="0.45">
      <c r="A16809"/>
    </row>
    <row r="16810" spans="1:1" x14ac:dyDescent="0.45">
      <c r="A16810"/>
    </row>
    <row r="16811" spans="1:1" x14ac:dyDescent="0.45">
      <c r="A16811"/>
    </row>
    <row r="16812" spans="1:1" x14ac:dyDescent="0.45">
      <c r="A16812"/>
    </row>
    <row r="16813" spans="1:1" x14ac:dyDescent="0.45">
      <c r="A16813"/>
    </row>
    <row r="16814" spans="1:1" x14ac:dyDescent="0.45">
      <c r="A16814"/>
    </row>
    <row r="16815" spans="1:1" x14ac:dyDescent="0.45">
      <c r="A16815"/>
    </row>
    <row r="16816" spans="1:1" x14ac:dyDescent="0.45">
      <c r="A16816"/>
    </row>
    <row r="16817" spans="1:1" x14ac:dyDescent="0.45">
      <c r="A16817"/>
    </row>
    <row r="16818" spans="1:1" x14ac:dyDescent="0.45">
      <c r="A16818"/>
    </row>
    <row r="16819" spans="1:1" x14ac:dyDescent="0.45">
      <c r="A16819"/>
    </row>
    <row r="16820" spans="1:1" x14ac:dyDescent="0.45">
      <c r="A16820"/>
    </row>
    <row r="16821" spans="1:1" x14ac:dyDescent="0.45">
      <c r="A16821"/>
    </row>
    <row r="16822" spans="1:1" x14ac:dyDescent="0.45">
      <c r="A16822"/>
    </row>
    <row r="16823" spans="1:1" x14ac:dyDescent="0.45">
      <c r="A16823"/>
    </row>
    <row r="16824" spans="1:1" x14ac:dyDescent="0.45">
      <c r="A16824"/>
    </row>
    <row r="16825" spans="1:1" x14ac:dyDescent="0.45">
      <c r="A16825"/>
    </row>
    <row r="16826" spans="1:1" x14ac:dyDescent="0.45">
      <c r="A16826"/>
    </row>
    <row r="16827" spans="1:1" x14ac:dyDescent="0.45">
      <c r="A16827"/>
    </row>
    <row r="16828" spans="1:1" x14ac:dyDescent="0.45">
      <c r="A16828"/>
    </row>
    <row r="16829" spans="1:1" x14ac:dyDescent="0.45">
      <c r="A16829"/>
    </row>
    <row r="16830" spans="1:1" x14ac:dyDescent="0.45">
      <c r="A16830"/>
    </row>
    <row r="16831" spans="1:1" x14ac:dyDescent="0.45">
      <c r="A16831"/>
    </row>
    <row r="16832" spans="1:1" x14ac:dyDescent="0.45">
      <c r="A16832"/>
    </row>
    <row r="16833" spans="1:1" x14ac:dyDescent="0.45">
      <c r="A16833"/>
    </row>
    <row r="16834" spans="1:1" x14ac:dyDescent="0.45">
      <c r="A16834"/>
    </row>
    <row r="16835" spans="1:1" x14ac:dyDescent="0.45">
      <c r="A16835"/>
    </row>
    <row r="16836" spans="1:1" x14ac:dyDescent="0.45">
      <c r="A16836"/>
    </row>
    <row r="16837" spans="1:1" x14ac:dyDescent="0.45">
      <c r="A16837"/>
    </row>
    <row r="16838" spans="1:1" x14ac:dyDescent="0.45">
      <c r="A16838"/>
    </row>
    <row r="16839" spans="1:1" x14ac:dyDescent="0.45">
      <c r="A16839"/>
    </row>
    <row r="16840" spans="1:1" x14ac:dyDescent="0.45">
      <c r="A16840"/>
    </row>
    <row r="16841" spans="1:1" x14ac:dyDescent="0.45">
      <c r="A16841"/>
    </row>
    <row r="16842" spans="1:1" x14ac:dyDescent="0.45">
      <c r="A16842"/>
    </row>
    <row r="16843" spans="1:1" x14ac:dyDescent="0.45">
      <c r="A16843"/>
    </row>
    <row r="16844" spans="1:1" x14ac:dyDescent="0.45">
      <c r="A16844"/>
    </row>
    <row r="16845" spans="1:1" x14ac:dyDescent="0.45">
      <c r="A16845"/>
    </row>
    <row r="16846" spans="1:1" x14ac:dyDescent="0.45">
      <c r="A16846"/>
    </row>
    <row r="16847" spans="1:1" x14ac:dyDescent="0.45">
      <c r="A16847"/>
    </row>
    <row r="16848" spans="1:1" x14ac:dyDescent="0.45">
      <c r="A16848"/>
    </row>
    <row r="16849" spans="1:1" x14ac:dyDescent="0.45">
      <c r="A16849"/>
    </row>
    <row r="16850" spans="1:1" x14ac:dyDescent="0.45">
      <c r="A16850"/>
    </row>
    <row r="16851" spans="1:1" x14ac:dyDescent="0.45">
      <c r="A16851"/>
    </row>
    <row r="16852" spans="1:1" x14ac:dyDescent="0.45">
      <c r="A16852"/>
    </row>
    <row r="16853" spans="1:1" x14ac:dyDescent="0.45">
      <c r="A16853"/>
    </row>
    <row r="16854" spans="1:1" x14ac:dyDescent="0.45">
      <c r="A16854"/>
    </row>
    <row r="16855" spans="1:1" x14ac:dyDescent="0.45">
      <c r="A16855"/>
    </row>
    <row r="16856" spans="1:1" x14ac:dyDescent="0.45">
      <c r="A16856"/>
    </row>
    <row r="16857" spans="1:1" x14ac:dyDescent="0.45">
      <c r="A16857"/>
    </row>
    <row r="16858" spans="1:1" x14ac:dyDescent="0.45">
      <c r="A16858"/>
    </row>
    <row r="16859" spans="1:1" x14ac:dyDescent="0.45">
      <c r="A16859"/>
    </row>
    <row r="16860" spans="1:1" x14ac:dyDescent="0.45">
      <c r="A16860"/>
    </row>
    <row r="16861" spans="1:1" x14ac:dyDescent="0.45">
      <c r="A16861"/>
    </row>
    <row r="16862" spans="1:1" x14ac:dyDescent="0.45">
      <c r="A16862"/>
    </row>
    <row r="16863" spans="1:1" x14ac:dyDescent="0.45">
      <c r="A16863"/>
    </row>
    <row r="16864" spans="1:1" x14ac:dyDescent="0.45">
      <c r="A16864"/>
    </row>
    <row r="16865" spans="1:1" x14ac:dyDescent="0.45">
      <c r="A16865"/>
    </row>
    <row r="16866" spans="1:1" x14ac:dyDescent="0.45">
      <c r="A16866"/>
    </row>
    <row r="16867" spans="1:1" x14ac:dyDescent="0.45">
      <c r="A16867"/>
    </row>
    <row r="16868" spans="1:1" x14ac:dyDescent="0.45">
      <c r="A16868"/>
    </row>
    <row r="16869" spans="1:1" x14ac:dyDescent="0.45">
      <c r="A16869"/>
    </row>
    <row r="16870" spans="1:1" x14ac:dyDescent="0.45">
      <c r="A16870"/>
    </row>
    <row r="16871" spans="1:1" x14ac:dyDescent="0.45">
      <c r="A16871"/>
    </row>
    <row r="16872" spans="1:1" x14ac:dyDescent="0.45">
      <c r="A16872"/>
    </row>
    <row r="16873" spans="1:1" x14ac:dyDescent="0.45">
      <c r="A16873"/>
    </row>
    <row r="16874" spans="1:1" x14ac:dyDescent="0.45">
      <c r="A16874"/>
    </row>
    <row r="16875" spans="1:1" x14ac:dyDescent="0.45">
      <c r="A16875"/>
    </row>
    <row r="16876" spans="1:1" x14ac:dyDescent="0.45">
      <c r="A16876"/>
    </row>
    <row r="16877" spans="1:1" x14ac:dyDescent="0.45">
      <c r="A16877"/>
    </row>
    <row r="16878" spans="1:1" x14ac:dyDescent="0.45">
      <c r="A16878"/>
    </row>
    <row r="16879" spans="1:1" x14ac:dyDescent="0.45">
      <c r="A16879"/>
    </row>
    <row r="16880" spans="1:1" x14ac:dyDescent="0.45">
      <c r="A16880"/>
    </row>
    <row r="16881" spans="1:1" x14ac:dyDescent="0.45">
      <c r="A16881"/>
    </row>
    <row r="16882" spans="1:1" x14ac:dyDescent="0.45">
      <c r="A16882"/>
    </row>
    <row r="16883" spans="1:1" x14ac:dyDescent="0.45">
      <c r="A16883"/>
    </row>
    <row r="16884" spans="1:1" x14ac:dyDescent="0.45">
      <c r="A16884"/>
    </row>
    <row r="16885" spans="1:1" x14ac:dyDescent="0.45">
      <c r="A16885"/>
    </row>
    <row r="16886" spans="1:1" x14ac:dyDescent="0.45">
      <c r="A16886"/>
    </row>
    <row r="16887" spans="1:1" x14ac:dyDescent="0.45">
      <c r="A16887"/>
    </row>
    <row r="16888" spans="1:1" x14ac:dyDescent="0.45">
      <c r="A16888"/>
    </row>
    <row r="16889" spans="1:1" x14ac:dyDescent="0.45">
      <c r="A16889"/>
    </row>
    <row r="16890" spans="1:1" x14ac:dyDescent="0.45">
      <c r="A16890"/>
    </row>
    <row r="16891" spans="1:1" x14ac:dyDescent="0.45">
      <c r="A16891"/>
    </row>
    <row r="16892" spans="1:1" x14ac:dyDescent="0.45">
      <c r="A16892"/>
    </row>
    <row r="16893" spans="1:1" x14ac:dyDescent="0.45">
      <c r="A16893"/>
    </row>
    <row r="16894" spans="1:1" x14ac:dyDescent="0.45">
      <c r="A16894"/>
    </row>
    <row r="16895" spans="1:1" x14ac:dyDescent="0.45">
      <c r="A16895"/>
    </row>
    <row r="16896" spans="1:1" x14ac:dyDescent="0.45">
      <c r="A16896"/>
    </row>
    <row r="16897" spans="1:1" x14ac:dyDescent="0.45">
      <c r="A16897"/>
    </row>
    <row r="16898" spans="1:1" x14ac:dyDescent="0.45">
      <c r="A16898"/>
    </row>
    <row r="16899" spans="1:1" x14ac:dyDescent="0.45">
      <c r="A16899"/>
    </row>
    <row r="16900" spans="1:1" x14ac:dyDescent="0.45">
      <c r="A16900"/>
    </row>
    <row r="16901" spans="1:1" x14ac:dyDescent="0.45">
      <c r="A16901"/>
    </row>
    <row r="16902" spans="1:1" x14ac:dyDescent="0.45">
      <c r="A16902"/>
    </row>
    <row r="16903" spans="1:1" x14ac:dyDescent="0.45">
      <c r="A16903"/>
    </row>
    <row r="16904" spans="1:1" x14ac:dyDescent="0.45">
      <c r="A16904"/>
    </row>
    <row r="16905" spans="1:1" x14ac:dyDescent="0.45">
      <c r="A16905"/>
    </row>
    <row r="16906" spans="1:1" x14ac:dyDescent="0.45">
      <c r="A16906"/>
    </row>
    <row r="16907" spans="1:1" x14ac:dyDescent="0.45">
      <c r="A16907"/>
    </row>
    <row r="16908" spans="1:1" x14ac:dyDescent="0.45">
      <c r="A16908"/>
    </row>
    <row r="16909" spans="1:1" x14ac:dyDescent="0.45">
      <c r="A16909"/>
    </row>
    <row r="16910" spans="1:1" x14ac:dyDescent="0.45">
      <c r="A16910"/>
    </row>
    <row r="16911" spans="1:1" x14ac:dyDescent="0.45">
      <c r="A16911"/>
    </row>
    <row r="16912" spans="1:1" x14ac:dyDescent="0.45">
      <c r="A16912"/>
    </row>
    <row r="16913" spans="1:1" x14ac:dyDescent="0.45">
      <c r="A16913"/>
    </row>
    <row r="16914" spans="1:1" x14ac:dyDescent="0.45">
      <c r="A16914"/>
    </row>
    <row r="16915" spans="1:1" x14ac:dyDescent="0.45">
      <c r="A16915"/>
    </row>
    <row r="16916" spans="1:1" x14ac:dyDescent="0.45">
      <c r="A16916"/>
    </row>
    <row r="16917" spans="1:1" x14ac:dyDescent="0.45">
      <c r="A16917"/>
    </row>
    <row r="16918" spans="1:1" x14ac:dyDescent="0.45">
      <c r="A16918"/>
    </row>
    <row r="16919" spans="1:1" x14ac:dyDescent="0.45">
      <c r="A16919"/>
    </row>
    <row r="16920" spans="1:1" x14ac:dyDescent="0.45">
      <c r="A16920"/>
    </row>
    <row r="16921" spans="1:1" x14ac:dyDescent="0.45">
      <c r="A16921"/>
    </row>
    <row r="16922" spans="1:1" x14ac:dyDescent="0.45">
      <c r="A16922"/>
    </row>
    <row r="16923" spans="1:1" x14ac:dyDescent="0.45">
      <c r="A16923"/>
    </row>
    <row r="16924" spans="1:1" x14ac:dyDescent="0.45">
      <c r="A16924"/>
    </row>
    <row r="16925" spans="1:1" x14ac:dyDescent="0.45">
      <c r="A16925"/>
    </row>
    <row r="16926" spans="1:1" x14ac:dyDescent="0.45">
      <c r="A16926"/>
    </row>
    <row r="16927" spans="1:1" x14ac:dyDescent="0.45">
      <c r="A16927"/>
    </row>
    <row r="16928" spans="1:1" x14ac:dyDescent="0.45">
      <c r="A16928"/>
    </row>
    <row r="16929" spans="1:1" x14ac:dyDescent="0.45">
      <c r="A16929"/>
    </row>
    <row r="16930" spans="1:1" x14ac:dyDescent="0.45">
      <c r="A16930"/>
    </row>
    <row r="16931" spans="1:1" x14ac:dyDescent="0.45">
      <c r="A16931"/>
    </row>
    <row r="16932" spans="1:1" x14ac:dyDescent="0.45">
      <c r="A16932"/>
    </row>
    <row r="16933" spans="1:1" x14ac:dyDescent="0.45">
      <c r="A16933"/>
    </row>
    <row r="16934" spans="1:1" x14ac:dyDescent="0.45">
      <c r="A16934"/>
    </row>
    <row r="16935" spans="1:1" x14ac:dyDescent="0.45">
      <c r="A16935"/>
    </row>
    <row r="16936" spans="1:1" x14ac:dyDescent="0.45">
      <c r="A16936"/>
    </row>
    <row r="16937" spans="1:1" x14ac:dyDescent="0.45">
      <c r="A16937"/>
    </row>
    <row r="16938" spans="1:1" x14ac:dyDescent="0.45">
      <c r="A16938"/>
    </row>
    <row r="16939" spans="1:1" x14ac:dyDescent="0.45">
      <c r="A16939"/>
    </row>
    <row r="16940" spans="1:1" x14ac:dyDescent="0.45">
      <c r="A16940"/>
    </row>
    <row r="16941" spans="1:1" x14ac:dyDescent="0.45">
      <c r="A16941"/>
    </row>
    <row r="16942" spans="1:1" x14ac:dyDescent="0.45">
      <c r="A16942"/>
    </row>
    <row r="16943" spans="1:1" x14ac:dyDescent="0.45">
      <c r="A16943"/>
    </row>
    <row r="16944" spans="1:1" x14ac:dyDescent="0.45">
      <c r="A16944"/>
    </row>
    <row r="16945" spans="1:1" x14ac:dyDescent="0.45">
      <c r="A16945"/>
    </row>
    <row r="16946" spans="1:1" x14ac:dyDescent="0.45">
      <c r="A16946"/>
    </row>
    <row r="16947" spans="1:1" x14ac:dyDescent="0.45">
      <c r="A16947"/>
    </row>
    <row r="16948" spans="1:1" x14ac:dyDescent="0.45">
      <c r="A16948"/>
    </row>
    <row r="16949" spans="1:1" x14ac:dyDescent="0.45">
      <c r="A16949"/>
    </row>
    <row r="16950" spans="1:1" x14ac:dyDescent="0.45">
      <c r="A16950"/>
    </row>
    <row r="16951" spans="1:1" x14ac:dyDescent="0.45">
      <c r="A16951"/>
    </row>
    <row r="16952" spans="1:1" x14ac:dyDescent="0.45">
      <c r="A16952"/>
    </row>
    <row r="16953" spans="1:1" x14ac:dyDescent="0.45">
      <c r="A16953"/>
    </row>
    <row r="16954" spans="1:1" x14ac:dyDescent="0.45">
      <c r="A16954"/>
    </row>
    <row r="16955" spans="1:1" x14ac:dyDescent="0.45">
      <c r="A16955"/>
    </row>
    <row r="16956" spans="1:1" x14ac:dyDescent="0.45">
      <c r="A16956"/>
    </row>
    <row r="16957" spans="1:1" x14ac:dyDescent="0.45">
      <c r="A16957"/>
    </row>
    <row r="16958" spans="1:1" x14ac:dyDescent="0.45">
      <c r="A16958"/>
    </row>
    <row r="16959" spans="1:1" x14ac:dyDescent="0.45">
      <c r="A16959"/>
    </row>
    <row r="16960" spans="1:1" x14ac:dyDescent="0.45">
      <c r="A16960"/>
    </row>
    <row r="16961" spans="1:1" x14ac:dyDescent="0.45">
      <c r="A16961"/>
    </row>
    <row r="16962" spans="1:1" x14ac:dyDescent="0.45">
      <c r="A16962"/>
    </row>
    <row r="16963" spans="1:1" x14ac:dyDescent="0.45">
      <c r="A16963"/>
    </row>
    <row r="16964" spans="1:1" x14ac:dyDescent="0.45">
      <c r="A16964"/>
    </row>
    <row r="16965" spans="1:1" x14ac:dyDescent="0.45">
      <c r="A16965"/>
    </row>
    <row r="16966" spans="1:1" x14ac:dyDescent="0.45">
      <c r="A16966"/>
    </row>
    <row r="16967" spans="1:1" x14ac:dyDescent="0.45">
      <c r="A16967"/>
    </row>
    <row r="16968" spans="1:1" x14ac:dyDescent="0.45">
      <c r="A16968"/>
    </row>
    <row r="16969" spans="1:1" x14ac:dyDescent="0.45">
      <c r="A16969"/>
    </row>
    <row r="16970" spans="1:1" x14ac:dyDescent="0.45">
      <c r="A16970"/>
    </row>
    <row r="16971" spans="1:1" x14ac:dyDescent="0.45">
      <c r="A16971"/>
    </row>
    <row r="16972" spans="1:1" x14ac:dyDescent="0.45">
      <c r="A16972"/>
    </row>
    <row r="16973" spans="1:1" x14ac:dyDescent="0.45">
      <c r="A16973"/>
    </row>
    <row r="16974" spans="1:1" x14ac:dyDescent="0.45">
      <c r="A16974"/>
    </row>
    <row r="16975" spans="1:1" x14ac:dyDescent="0.45">
      <c r="A16975"/>
    </row>
    <row r="16976" spans="1:1" x14ac:dyDescent="0.45">
      <c r="A16976"/>
    </row>
    <row r="16977" spans="1:1" x14ac:dyDescent="0.45">
      <c r="A16977"/>
    </row>
    <row r="16978" spans="1:1" x14ac:dyDescent="0.45">
      <c r="A16978"/>
    </row>
    <row r="16979" spans="1:1" x14ac:dyDescent="0.45">
      <c r="A16979"/>
    </row>
    <row r="16980" spans="1:1" x14ac:dyDescent="0.45">
      <c r="A16980"/>
    </row>
    <row r="16981" spans="1:1" x14ac:dyDescent="0.45">
      <c r="A16981"/>
    </row>
    <row r="16982" spans="1:1" x14ac:dyDescent="0.45">
      <c r="A16982"/>
    </row>
    <row r="16983" spans="1:1" x14ac:dyDescent="0.45">
      <c r="A16983"/>
    </row>
    <row r="16984" spans="1:1" x14ac:dyDescent="0.45">
      <c r="A16984"/>
    </row>
    <row r="16985" spans="1:1" x14ac:dyDescent="0.45">
      <c r="A16985"/>
    </row>
    <row r="16986" spans="1:1" x14ac:dyDescent="0.45">
      <c r="A16986"/>
    </row>
    <row r="16987" spans="1:1" x14ac:dyDescent="0.45">
      <c r="A16987"/>
    </row>
    <row r="16988" spans="1:1" x14ac:dyDescent="0.45">
      <c r="A16988"/>
    </row>
    <row r="16989" spans="1:1" x14ac:dyDescent="0.45">
      <c r="A16989"/>
    </row>
    <row r="16990" spans="1:1" x14ac:dyDescent="0.45">
      <c r="A16990"/>
    </row>
    <row r="16991" spans="1:1" x14ac:dyDescent="0.45">
      <c r="A16991"/>
    </row>
    <row r="16992" spans="1:1" x14ac:dyDescent="0.45">
      <c r="A16992"/>
    </row>
    <row r="16993" spans="1:1" x14ac:dyDescent="0.45">
      <c r="A16993"/>
    </row>
    <row r="16994" spans="1:1" x14ac:dyDescent="0.45">
      <c r="A16994"/>
    </row>
    <row r="16995" spans="1:1" x14ac:dyDescent="0.45">
      <c r="A16995"/>
    </row>
    <row r="16996" spans="1:1" x14ac:dyDescent="0.45">
      <c r="A16996"/>
    </row>
    <row r="16997" spans="1:1" x14ac:dyDescent="0.45">
      <c r="A16997"/>
    </row>
    <row r="16998" spans="1:1" x14ac:dyDescent="0.45">
      <c r="A16998"/>
    </row>
    <row r="16999" spans="1:1" x14ac:dyDescent="0.45">
      <c r="A16999"/>
    </row>
    <row r="17000" spans="1:1" x14ac:dyDescent="0.45">
      <c r="A17000"/>
    </row>
    <row r="17001" spans="1:1" x14ac:dyDescent="0.45">
      <c r="A17001"/>
    </row>
    <row r="17002" spans="1:1" x14ac:dyDescent="0.45">
      <c r="A17002"/>
    </row>
    <row r="17003" spans="1:1" x14ac:dyDescent="0.45">
      <c r="A17003"/>
    </row>
    <row r="17004" spans="1:1" x14ac:dyDescent="0.45">
      <c r="A17004"/>
    </row>
    <row r="17005" spans="1:1" x14ac:dyDescent="0.45">
      <c r="A17005"/>
    </row>
    <row r="17006" spans="1:1" x14ac:dyDescent="0.45">
      <c r="A17006"/>
    </row>
    <row r="17007" spans="1:1" x14ac:dyDescent="0.45">
      <c r="A17007"/>
    </row>
    <row r="17008" spans="1:1" x14ac:dyDescent="0.45">
      <c r="A17008"/>
    </row>
    <row r="17009" spans="1:1" x14ac:dyDescent="0.45">
      <c r="A17009"/>
    </row>
    <row r="17010" spans="1:1" x14ac:dyDescent="0.45">
      <c r="A17010"/>
    </row>
    <row r="17011" spans="1:1" x14ac:dyDescent="0.45">
      <c r="A17011"/>
    </row>
    <row r="17012" spans="1:1" x14ac:dyDescent="0.45">
      <c r="A17012"/>
    </row>
    <row r="17013" spans="1:1" x14ac:dyDescent="0.45">
      <c r="A17013"/>
    </row>
    <row r="17014" spans="1:1" x14ac:dyDescent="0.45">
      <c r="A17014"/>
    </row>
    <row r="17015" spans="1:1" x14ac:dyDescent="0.45">
      <c r="A17015"/>
    </row>
    <row r="17016" spans="1:1" x14ac:dyDescent="0.45">
      <c r="A17016"/>
    </row>
    <row r="17017" spans="1:1" x14ac:dyDescent="0.45">
      <c r="A17017"/>
    </row>
    <row r="17018" spans="1:1" x14ac:dyDescent="0.45">
      <c r="A17018"/>
    </row>
    <row r="17019" spans="1:1" x14ac:dyDescent="0.45">
      <c r="A17019"/>
    </row>
    <row r="17020" spans="1:1" x14ac:dyDescent="0.45">
      <c r="A17020"/>
    </row>
    <row r="17021" spans="1:1" x14ac:dyDescent="0.45">
      <c r="A17021"/>
    </row>
    <row r="17022" spans="1:1" x14ac:dyDescent="0.45">
      <c r="A17022"/>
    </row>
    <row r="17023" spans="1:1" x14ac:dyDescent="0.45">
      <c r="A17023"/>
    </row>
    <row r="17024" spans="1:1" x14ac:dyDescent="0.45">
      <c r="A17024"/>
    </row>
    <row r="17025" spans="1:1" x14ac:dyDescent="0.45">
      <c r="A17025"/>
    </row>
    <row r="17026" spans="1:1" x14ac:dyDescent="0.45">
      <c r="A17026"/>
    </row>
    <row r="17027" spans="1:1" x14ac:dyDescent="0.45">
      <c r="A17027"/>
    </row>
    <row r="17028" spans="1:1" x14ac:dyDescent="0.45">
      <c r="A17028"/>
    </row>
    <row r="17029" spans="1:1" x14ac:dyDescent="0.45">
      <c r="A17029"/>
    </row>
    <row r="17030" spans="1:1" x14ac:dyDescent="0.45">
      <c r="A17030"/>
    </row>
    <row r="17031" spans="1:1" x14ac:dyDescent="0.45">
      <c r="A17031"/>
    </row>
    <row r="17032" spans="1:1" x14ac:dyDescent="0.45">
      <c r="A17032"/>
    </row>
    <row r="17033" spans="1:1" x14ac:dyDescent="0.45">
      <c r="A17033"/>
    </row>
    <row r="17034" spans="1:1" x14ac:dyDescent="0.45">
      <c r="A17034"/>
    </row>
    <row r="17035" spans="1:1" x14ac:dyDescent="0.45">
      <c r="A17035"/>
    </row>
    <row r="17036" spans="1:1" x14ac:dyDescent="0.45">
      <c r="A17036"/>
    </row>
    <row r="17037" spans="1:1" x14ac:dyDescent="0.45">
      <c r="A17037"/>
    </row>
    <row r="17038" spans="1:1" x14ac:dyDescent="0.45">
      <c r="A17038"/>
    </row>
    <row r="17039" spans="1:1" x14ac:dyDescent="0.45">
      <c r="A17039"/>
    </row>
    <row r="17040" spans="1:1" x14ac:dyDescent="0.45">
      <c r="A17040"/>
    </row>
    <row r="17041" spans="1:1" x14ac:dyDescent="0.45">
      <c r="A17041"/>
    </row>
    <row r="17042" spans="1:1" x14ac:dyDescent="0.45">
      <c r="A17042"/>
    </row>
    <row r="17043" spans="1:1" x14ac:dyDescent="0.45">
      <c r="A17043"/>
    </row>
    <row r="17044" spans="1:1" x14ac:dyDescent="0.45">
      <c r="A17044"/>
    </row>
    <row r="17045" spans="1:1" x14ac:dyDescent="0.45">
      <c r="A17045"/>
    </row>
    <row r="17046" spans="1:1" x14ac:dyDescent="0.45">
      <c r="A17046"/>
    </row>
    <row r="17047" spans="1:1" x14ac:dyDescent="0.45">
      <c r="A17047"/>
    </row>
    <row r="17048" spans="1:1" x14ac:dyDescent="0.45">
      <c r="A17048"/>
    </row>
    <row r="17049" spans="1:1" x14ac:dyDescent="0.45">
      <c r="A17049"/>
    </row>
    <row r="17050" spans="1:1" x14ac:dyDescent="0.45">
      <c r="A17050"/>
    </row>
    <row r="17051" spans="1:1" x14ac:dyDescent="0.45">
      <c r="A17051"/>
    </row>
    <row r="17052" spans="1:1" x14ac:dyDescent="0.45">
      <c r="A17052"/>
    </row>
    <row r="17053" spans="1:1" x14ac:dyDescent="0.45">
      <c r="A17053"/>
    </row>
    <row r="17054" spans="1:1" x14ac:dyDescent="0.45">
      <c r="A17054"/>
    </row>
    <row r="17055" spans="1:1" x14ac:dyDescent="0.45">
      <c r="A17055"/>
    </row>
    <row r="17056" spans="1:1" x14ac:dyDescent="0.45">
      <c r="A17056"/>
    </row>
    <row r="17057" spans="1:1" x14ac:dyDescent="0.45">
      <c r="A17057"/>
    </row>
    <row r="17058" spans="1:1" x14ac:dyDescent="0.45">
      <c r="A17058"/>
    </row>
    <row r="17059" spans="1:1" x14ac:dyDescent="0.45">
      <c r="A17059"/>
    </row>
    <row r="17060" spans="1:1" x14ac:dyDescent="0.45">
      <c r="A17060"/>
    </row>
    <row r="17061" spans="1:1" x14ac:dyDescent="0.45">
      <c r="A17061"/>
    </row>
    <row r="17062" spans="1:1" x14ac:dyDescent="0.45">
      <c r="A17062"/>
    </row>
    <row r="17063" spans="1:1" x14ac:dyDescent="0.45">
      <c r="A17063"/>
    </row>
    <row r="17064" spans="1:1" x14ac:dyDescent="0.45">
      <c r="A17064"/>
    </row>
    <row r="17065" spans="1:1" x14ac:dyDescent="0.45">
      <c r="A17065"/>
    </row>
    <row r="17066" spans="1:1" x14ac:dyDescent="0.45">
      <c r="A17066"/>
    </row>
    <row r="17067" spans="1:1" x14ac:dyDescent="0.45">
      <c r="A17067"/>
    </row>
    <row r="17068" spans="1:1" x14ac:dyDescent="0.45">
      <c r="A17068"/>
    </row>
    <row r="17069" spans="1:1" x14ac:dyDescent="0.45">
      <c r="A17069"/>
    </row>
    <row r="17070" spans="1:1" x14ac:dyDescent="0.45">
      <c r="A17070"/>
    </row>
    <row r="17071" spans="1:1" x14ac:dyDescent="0.45">
      <c r="A17071"/>
    </row>
    <row r="17072" spans="1:1" x14ac:dyDescent="0.45">
      <c r="A17072"/>
    </row>
    <row r="17073" spans="1:1" x14ac:dyDescent="0.45">
      <c r="A17073"/>
    </row>
    <row r="17074" spans="1:1" x14ac:dyDescent="0.45">
      <c r="A17074"/>
    </row>
    <row r="17075" spans="1:1" x14ac:dyDescent="0.45">
      <c r="A17075"/>
    </row>
    <row r="17076" spans="1:1" x14ac:dyDescent="0.45">
      <c r="A17076"/>
    </row>
    <row r="17077" spans="1:1" x14ac:dyDescent="0.45">
      <c r="A17077"/>
    </row>
    <row r="17078" spans="1:1" x14ac:dyDescent="0.45">
      <c r="A17078"/>
    </row>
    <row r="17079" spans="1:1" x14ac:dyDescent="0.45">
      <c r="A17079"/>
    </row>
    <row r="17080" spans="1:1" x14ac:dyDescent="0.45">
      <c r="A17080"/>
    </row>
    <row r="17081" spans="1:1" x14ac:dyDescent="0.45">
      <c r="A17081"/>
    </row>
    <row r="17082" spans="1:1" x14ac:dyDescent="0.45">
      <c r="A17082"/>
    </row>
    <row r="17083" spans="1:1" x14ac:dyDescent="0.45">
      <c r="A17083"/>
    </row>
    <row r="17084" spans="1:1" x14ac:dyDescent="0.45">
      <c r="A17084"/>
    </row>
    <row r="17085" spans="1:1" x14ac:dyDescent="0.45">
      <c r="A17085"/>
    </row>
    <row r="17086" spans="1:1" x14ac:dyDescent="0.45">
      <c r="A17086"/>
    </row>
    <row r="17087" spans="1:1" x14ac:dyDescent="0.45">
      <c r="A17087"/>
    </row>
    <row r="17088" spans="1:1" x14ac:dyDescent="0.45">
      <c r="A17088"/>
    </row>
    <row r="17089" spans="1:1" x14ac:dyDescent="0.45">
      <c r="A17089"/>
    </row>
    <row r="17090" spans="1:1" x14ac:dyDescent="0.45">
      <c r="A17090"/>
    </row>
    <row r="17091" spans="1:1" x14ac:dyDescent="0.45">
      <c r="A17091"/>
    </row>
    <row r="17092" spans="1:1" x14ac:dyDescent="0.45">
      <c r="A17092"/>
    </row>
    <row r="17093" spans="1:1" x14ac:dyDescent="0.45">
      <c r="A17093"/>
    </row>
    <row r="17094" spans="1:1" x14ac:dyDescent="0.45">
      <c r="A17094"/>
    </row>
    <row r="17095" spans="1:1" x14ac:dyDescent="0.45">
      <c r="A17095"/>
    </row>
    <row r="17096" spans="1:1" x14ac:dyDescent="0.45">
      <c r="A17096"/>
    </row>
    <row r="17097" spans="1:1" x14ac:dyDescent="0.45">
      <c r="A17097"/>
    </row>
    <row r="17098" spans="1:1" x14ac:dyDescent="0.45">
      <c r="A17098"/>
    </row>
    <row r="17099" spans="1:1" x14ac:dyDescent="0.45">
      <c r="A17099"/>
    </row>
    <row r="17100" spans="1:1" x14ac:dyDescent="0.45">
      <c r="A17100"/>
    </row>
    <row r="17101" spans="1:1" x14ac:dyDescent="0.45">
      <c r="A17101"/>
    </row>
    <row r="17102" spans="1:1" x14ac:dyDescent="0.45">
      <c r="A17102"/>
    </row>
    <row r="17103" spans="1:1" x14ac:dyDescent="0.45">
      <c r="A17103"/>
    </row>
    <row r="17104" spans="1:1" x14ac:dyDescent="0.45">
      <c r="A17104"/>
    </row>
    <row r="17105" spans="1:1" x14ac:dyDescent="0.45">
      <c r="A17105"/>
    </row>
    <row r="17106" spans="1:1" x14ac:dyDescent="0.45">
      <c r="A17106"/>
    </row>
    <row r="17107" spans="1:1" x14ac:dyDescent="0.45">
      <c r="A17107"/>
    </row>
    <row r="17108" spans="1:1" x14ac:dyDescent="0.45">
      <c r="A17108"/>
    </row>
    <row r="17109" spans="1:1" x14ac:dyDescent="0.45">
      <c r="A17109"/>
    </row>
    <row r="17110" spans="1:1" x14ac:dyDescent="0.45">
      <c r="A17110"/>
    </row>
    <row r="17111" spans="1:1" x14ac:dyDescent="0.45">
      <c r="A17111"/>
    </row>
    <row r="17112" spans="1:1" x14ac:dyDescent="0.45">
      <c r="A17112"/>
    </row>
    <row r="17113" spans="1:1" x14ac:dyDescent="0.45">
      <c r="A17113"/>
    </row>
    <row r="17114" spans="1:1" x14ac:dyDescent="0.45">
      <c r="A17114"/>
    </row>
    <row r="17115" spans="1:1" x14ac:dyDescent="0.45">
      <c r="A17115"/>
    </row>
    <row r="17116" spans="1:1" x14ac:dyDescent="0.45">
      <c r="A17116"/>
    </row>
    <row r="17117" spans="1:1" x14ac:dyDescent="0.45">
      <c r="A17117"/>
    </row>
    <row r="17118" spans="1:1" x14ac:dyDescent="0.45">
      <c r="A17118"/>
    </row>
    <row r="17119" spans="1:1" x14ac:dyDescent="0.45">
      <c r="A17119"/>
    </row>
    <row r="17120" spans="1:1" x14ac:dyDescent="0.45">
      <c r="A17120"/>
    </row>
    <row r="17121" spans="1:1" x14ac:dyDescent="0.45">
      <c r="A17121"/>
    </row>
    <row r="17122" spans="1:1" x14ac:dyDescent="0.45">
      <c r="A17122"/>
    </row>
    <row r="17123" spans="1:1" x14ac:dyDescent="0.45">
      <c r="A17123"/>
    </row>
    <row r="17124" spans="1:1" x14ac:dyDescent="0.45">
      <c r="A17124"/>
    </row>
    <row r="17125" spans="1:1" x14ac:dyDescent="0.45">
      <c r="A17125"/>
    </row>
    <row r="17126" spans="1:1" x14ac:dyDescent="0.45">
      <c r="A17126"/>
    </row>
    <row r="17127" spans="1:1" x14ac:dyDescent="0.45">
      <c r="A17127"/>
    </row>
    <row r="17128" spans="1:1" x14ac:dyDescent="0.45">
      <c r="A17128"/>
    </row>
    <row r="17129" spans="1:1" x14ac:dyDescent="0.45">
      <c r="A17129"/>
    </row>
    <row r="17130" spans="1:1" x14ac:dyDescent="0.45">
      <c r="A17130"/>
    </row>
    <row r="17131" spans="1:1" x14ac:dyDescent="0.45">
      <c r="A17131"/>
    </row>
    <row r="17132" spans="1:1" x14ac:dyDescent="0.45">
      <c r="A17132"/>
    </row>
    <row r="17133" spans="1:1" x14ac:dyDescent="0.45">
      <c r="A17133"/>
    </row>
    <row r="17134" spans="1:1" x14ac:dyDescent="0.45">
      <c r="A17134"/>
    </row>
    <row r="17135" spans="1:1" x14ac:dyDescent="0.45">
      <c r="A17135"/>
    </row>
    <row r="17136" spans="1:1" x14ac:dyDescent="0.45">
      <c r="A17136"/>
    </row>
    <row r="17137" spans="1:1" x14ac:dyDescent="0.45">
      <c r="A17137"/>
    </row>
    <row r="17138" spans="1:1" x14ac:dyDescent="0.45">
      <c r="A17138"/>
    </row>
    <row r="17139" spans="1:1" x14ac:dyDescent="0.45">
      <c r="A17139"/>
    </row>
    <row r="17140" spans="1:1" x14ac:dyDescent="0.45">
      <c r="A17140"/>
    </row>
    <row r="17141" spans="1:1" x14ac:dyDescent="0.45">
      <c r="A17141"/>
    </row>
    <row r="17142" spans="1:1" x14ac:dyDescent="0.45">
      <c r="A17142"/>
    </row>
    <row r="17143" spans="1:1" x14ac:dyDescent="0.45">
      <c r="A17143"/>
    </row>
    <row r="17144" spans="1:1" x14ac:dyDescent="0.45">
      <c r="A17144"/>
    </row>
    <row r="17145" spans="1:1" x14ac:dyDescent="0.45">
      <c r="A17145"/>
    </row>
    <row r="17146" spans="1:1" x14ac:dyDescent="0.45">
      <c r="A17146"/>
    </row>
    <row r="17147" spans="1:1" x14ac:dyDescent="0.45">
      <c r="A17147"/>
    </row>
    <row r="17148" spans="1:1" x14ac:dyDescent="0.45">
      <c r="A17148"/>
    </row>
    <row r="17149" spans="1:1" x14ac:dyDescent="0.45">
      <c r="A17149"/>
    </row>
    <row r="17150" spans="1:1" x14ac:dyDescent="0.45">
      <c r="A17150"/>
    </row>
    <row r="17151" spans="1:1" x14ac:dyDescent="0.45">
      <c r="A17151"/>
    </row>
    <row r="17152" spans="1:1" x14ac:dyDescent="0.45">
      <c r="A17152"/>
    </row>
    <row r="17153" spans="1:1" x14ac:dyDescent="0.45">
      <c r="A17153"/>
    </row>
    <row r="17154" spans="1:1" x14ac:dyDescent="0.45">
      <c r="A17154"/>
    </row>
    <row r="17155" spans="1:1" x14ac:dyDescent="0.45">
      <c r="A17155"/>
    </row>
    <row r="17156" spans="1:1" x14ac:dyDescent="0.45">
      <c r="A17156"/>
    </row>
    <row r="17157" spans="1:1" x14ac:dyDescent="0.45">
      <c r="A17157"/>
    </row>
    <row r="17158" spans="1:1" x14ac:dyDescent="0.45">
      <c r="A17158"/>
    </row>
    <row r="17159" spans="1:1" x14ac:dyDescent="0.45">
      <c r="A17159"/>
    </row>
    <row r="17160" spans="1:1" x14ac:dyDescent="0.45">
      <c r="A17160"/>
    </row>
    <row r="17161" spans="1:1" x14ac:dyDescent="0.45">
      <c r="A17161"/>
    </row>
    <row r="17162" spans="1:1" x14ac:dyDescent="0.45">
      <c r="A17162"/>
    </row>
    <row r="17163" spans="1:1" x14ac:dyDescent="0.45">
      <c r="A17163"/>
    </row>
    <row r="17164" spans="1:1" x14ac:dyDescent="0.45">
      <c r="A17164"/>
    </row>
    <row r="17165" spans="1:1" x14ac:dyDescent="0.45">
      <c r="A17165"/>
    </row>
    <row r="17166" spans="1:1" x14ac:dyDescent="0.45">
      <c r="A17166"/>
    </row>
    <row r="17167" spans="1:1" x14ac:dyDescent="0.45">
      <c r="A17167"/>
    </row>
    <row r="17168" spans="1:1" x14ac:dyDescent="0.45">
      <c r="A17168"/>
    </row>
    <row r="17169" spans="1:1" x14ac:dyDescent="0.45">
      <c r="A17169"/>
    </row>
    <row r="17170" spans="1:1" x14ac:dyDescent="0.45">
      <c r="A17170"/>
    </row>
    <row r="17171" spans="1:1" x14ac:dyDescent="0.45">
      <c r="A17171"/>
    </row>
    <row r="17172" spans="1:1" x14ac:dyDescent="0.45">
      <c r="A17172"/>
    </row>
    <row r="17173" spans="1:1" x14ac:dyDescent="0.45">
      <c r="A17173"/>
    </row>
    <row r="17174" spans="1:1" x14ac:dyDescent="0.45">
      <c r="A17174"/>
    </row>
    <row r="17175" spans="1:1" x14ac:dyDescent="0.45">
      <c r="A17175"/>
    </row>
    <row r="17176" spans="1:1" x14ac:dyDescent="0.45">
      <c r="A17176"/>
    </row>
    <row r="17177" spans="1:1" x14ac:dyDescent="0.45">
      <c r="A17177"/>
    </row>
    <row r="17178" spans="1:1" x14ac:dyDescent="0.45">
      <c r="A17178"/>
    </row>
    <row r="17179" spans="1:1" x14ac:dyDescent="0.45">
      <c r="A17179"/>
    </row>
    <row r="17180" spans="1:1" x14ac:dyDescent="0.45">
      <c r="A17180"/>
    </row>
    <row r="17181" spans="1:1" x14ac:dyDescent="0.45">
      <c r="A17181"/>
    </row>
    <row r="17182" spans="1:1" x14ac:dyDescent="0.45">
      <c r="A17182"/>
    </row>
    <row r="17183" spans="1:1" x14ac:dyDescent="0.45">
      <c r="A17183"/>
    </row>
    <row r="17184" spans="1:1" x14ac:dyDescent="0.45">
      <c r="A17184"/>
    </row>
    <row r="17185" spans="1:1" x14ac:dyDescent="0.45">
      <c r="A17185"/>
    </row>
    <row r="17186" spans="1:1" x14ac:dyDescent="0.45">
      <c r="A17186"/>
    </row>
    <row r="17187" spans="1:1" x14ac:dyDescent="0.45">
      <c r="A17187"/>
    </row>
    <row r="17188" spans="1:1" x14ac:dyDescent="0.45">
      <c r="A17188"/>
    </row>
    <row r="17189" spans="1:1" x14ac:dyDescent="0.45">
      <c r="A17189"/>
    </row>
    <row r="17190" spans="1:1" x14ac:dyDescent="0.45">
      <c r="A17190"/>
    </row>
    <row r="17191" spans="1:1" x14ac:dyDescent="0.45">
      <c r="A17191"/>
    </row>
    <row r="17192" spans="1:1" x14ac:dyDescent="0.45">
      <c r="A17192"/>
    </row>
    <row r="17193" spans="1:1" x14ac:dyDescent="0.45">
      <c r="A17193"/>
    </row>
    <row r="17194" spans="1:1" x14ac:dyDescent="0.45">
      <c r="A17194"/>
    </row>
    <row r="17195" spans="1:1" x14ac:dyDescent="0.45">
      <c r="A17195"/>
    </row>
    <row r="17196" spans="1:1" x14ac:dyDescent="0.45">
      <c r="A17196"/>
    </row>
    <row r="17197" spans="1:1" x14ac:dyDescent="0.45">
      <c r="A17197"/>
    </row>
    <row r="17198" spans="1:1" x14ac:dyDescent="0.45">
      <c r="A17198"/>
    </row>
    <row r="17199" spans="1:1" x14ac:dyDescent="0.45">
      <c r="A17199"/>
    </row>
    <row r="17200" spans="1:1" x14ac:dyDescent="0.45">
      <c r="A17200"/>
    </row>
    <row r="17201" spans="1:1" x14ac:dyDescent="0.45">
      <c r="A17201"/>
    </row>
    <row r="17202" spans="1:1" x14ac:dyDescent="0.45">
      <c r="A17202"/>
    </row>
    <row r="17203" spans="1:1" x14ac:dyDescent="0.45">
      <c r="A17203"/>
    </row>
    <row r="17204" spans="1:1" x14ac:dyDescent="0.45">
      <c r="A17204"/>
    </row>
    <row r="17205" spans="1:1" x14ac:dyDescent="0.45">
      <c r="A17205"/>
    </row>
    <row r="17206" spans="1:1" x14ac:dyDescent="0.45">
      <c r="A17206"/>
    </row>
    <row r="17207" spans="1:1" x14ac:dyDescent="0.45">
      <c r="A17207"/>
    </row>
    <row r="17208" spans="1:1" x14ac:dyDescent="0.45">
      <c r="A17208"/>
    </row>
    <row r="17209" spans="1:1" x14ac:dyDescent="0.45">
      <c r="A17209"/>
    </row>
    <row r="17210" spans="1:1" x14ac:dyDescent="0.45">
      <c r="A17210"/>
    </row>
    <row r="17211" spans="1:1" x14ac:dyDescent="0.45">
      <c r="A17211"/>
    </row>
    <row r="17212" spans="1:1" x14ac:dyDescent="0.45">
      <c r="A17212"/>
    </row>
    <row r="17213" spans="1:1" x14ac:dyDescent="0.45">
      <c r="A17213"/>
    </row>
    <row r="17214" spans="1:1" x14ac:dyDescent="0.45">
      <c r="A17214"/>
    </row>
    <row r="17215" spans="1:1" x14ac:dyDescent="0.45">
      <c r="A17215"/>
    </row>
    <row r="17216" spans="1:1" x14ac:dyDescent="0.45">
      <c r="A17216"/>
    </row>
    <row r="17217" spans="1:1" x14ac:dyDescent="0.45">
      <c r="A17217"/>
    </row>
    <row r="17218" spans="1:1" x14ac:dyDescent="0.45">
      <c r="A17218"/>
    </row>
    <row r="17219" spans="1:1" x14ac:dyDescent="0.45">
      <c r="A17219"/>
    </row>
    <row r="17220" spans="1:1" x14ac:dyDescent="0.45">
      <c r="A17220"/>
    </row>
    <row r="17221" spans="1:1" x14ac:dyDescent="0.45">
      <c r="A17221"/>
    </row>
    <row r="17222" spans="1:1" x14ac:dyDescent="0.45">
      <c r="A17222"/>
    </row>
    <row r="17223" spans="1:1" x14ac:dyDescent="0.45">
      <c r="A17223"/>
    </row>
    <row r="17224" spans="1:1" x14ac:dyDescent="0.45">
      <c r="A17224"/>
    </row>
    <row r="17225" spans="1:1" x14ac:dyDescent="0.45">
      <c r="A17225"/>
    </row>
    <row r="17226" spans="1:1" x14ac:dyDescent="0.45">
      <c r="A17226"/>
    </row>
    <row r="17227" spans="1:1" x14ac:dyDescent="0.45">
      <c r="A17227"/>
    </row>
    <row r="17228" spans="1:1" x14ac:dyDescent="0.45">
      <c r="A17228"/>
    </row>
    <row r="17229" spans="1:1" x14ac:dyDescent="0.45">
      <c r="A17229"/>
    </row>
    <row r="17230" spans="1:1" x14ac:dyDescent="0.45">
      <c r="A17230"/>
    </row>
    <row r="17231" spans="1:1" x14ac:dyDescent="0.45">
      <c r="A17231"/>
    </row>
    <row r="17232" spans="1:1" x14ac:dyDescent="0.45">
      <c r="A17232"/>
    </row>
    <row r="17233" spans="1:1" x14ac:dyDescent="0.45">
      <c r="A17233"/>
    </row>
    <row r="17234" spans="1:1" x14ac:dyDescent="0.45">
      <c r="A17234"/>
    </row>
    <row r="17235" spans="1:1" x14ac:dyDescent="0.45">
      <c r="A17235"/>
    </row>
    <row r="17236" spans="1:1" x14ac:dyDescent="0.45">
      <c r="A17236"/>
    </row>
    <row r="17237" spans="1:1" x14ac:dyDescent="0.45">
      <c r="A17237"/>
    </row>
    <row r="17238" spans="1:1" x14ac:dyDescent="0.45">
      <c r="A17238"/>
    </row>
    <row r="17239" spans="1:1" x14ac:dyDescent="0.45">
      <c r="A17239"/>
    </row>
    <row r="17240" spans="1:1" x14ac:dyDescent="0.45">
      <c r="A17240"/>
    </row>
    <row r="17241" spans="1:1" x14ac:dyDescent="0.45">
      <c r="A17241"/>
    </row>
    <row r="17242" spans="1:1" x14ac:dyDescent="0.45">
      <c r="A17242"/>
    </row>
    <row r="17243" spans="1:1" x14ac:dyDescent="0.45">
      <c r="A17243"/>
    </row>
    <row r="17244" spans="1:1" x14ac:dyDescent="0.45">
      <c r="A17244"/>
    </row>
    <row r="17245" spans="1:1" x14ac:dyDescent="0.45">
      <c r="A17245"/>
    </row>
    <row r="17246" spans="1:1" x14ac:dyDescent="0.45">
      <c r="A17246"/>
    </row>
    <row r="17247" spans="1:1" x14ac:dyDescent="0.45">
      <c r="A17247"/>
    </row>
    <row r="17248" spans="1:1" x14ac:dyDescent="0.45">
      <c r="A17248"/>
    </row>
    <row r="17249" spans="1:1" x14ac:dyDescent="0.45">
      <c r="A17249"/>
    </row>
    <row r="17250" spans="1:1" x14ac:dyDescent="0.45">
      <c r="A17250"/>
    </row>
    <row r="17251" spans="1:1" x14ac:dyDescent="0.45">
      <c r="A17251"/>
    </row>
    <row r="17252" spans="1:1" x14ac:dyDescent="0.45">
      <c r="A17252"/>
    </row>
    <row r="17253" spans="1:1" x14ac:dyDescent="0.45">
      <c r="A17253"/>
    </row>
    <row r="17254" spans="1:1" x14ac:dyDescent="0.45">
      <c r="A17254"/>
    </row>
    <row r="17255" spans="1:1" x14ac:dyDescent="0.45">
      <c r="A17255"/>
    </row>
    <row r="17256" spans="1:1" x14ac:dyDescent="0.45">
      <c r="A17256"/>
    </row>
    <row r="17257" spans="1:1" x14ac:dyDescent="0.45">
      <c r="A17257"/>
    </row>
    <row r="17258" spans="1:1" x14ac:dyDescent="0.45">
      <c r="A17258"/>
    </row>
    <row r="17259" spans="1:1" x14ac:dyDescent="0.45">
      <c r="A17259"/>
    </row>
    <row r="17260" spans="1:1" x14ac:dyDescent="0.45">
      <c r="A17260"/>
    </row>
    <row r="17261" spans="1:1" x14ac:dyDescent="0.45">
      <c r="A17261"/>
    </row>
    <row r="17262" spans="1:1" x14ac:dyDescent="0.45">
      <c r="A17262"/>
    </row>
    <row r="17263" spans="1:1" x14ac:dyDescent="0.45">
      <c r="A17263"/>
    </row>
    <row r="17264" spans="1:1" x14ac:dyDescent="0.45">
      <c r="A17264"/>
    </row>
    <row r="17265" spans="1:1" x14ac:dyDescent="0.45">
      <c r="A17265"/>
    </row>
    <row r="17266" spans="1:1" x14ac:dyDescent="0.45">
      <c r="A17266"/>
    </row>
    <row r="17267" spans="1:1" x14ac:dyDescent="0.45">
      <c r="A17267"/>
    </row>
    <row r="17268" spans="1:1" x14ac:dyDescent="0.45">
      <c r="A17268"/>
    </row>
    <row r="17269" spans="1:1" x14ac:dyDescent="0.45">
      <c r="A17269"/>
    </row>
    <row r="17270" spans="1:1" x14ac:dyDescent="0.45">
      <c r="A17270"/>
    </row>
    <row r="17271" spans="1:1" x14ac:dyDescent="0.45">
      <c r="A17271"/>
    </row>
    <row r="17272" spans="1:1" x14ac:dyDescent="0.45">
      <c r="A17272"/>
    </row>
    <row r="17273" spans="1:1" x14ac:dyDescent="0.45">
      <c r="A17273"/>
    </row>
    <row r="17274" spans="1:1" x14ac:dyDescent="0.45">
      <c r="A17274"/>
    </row>
    <row r="17275" spans="1:1" x14ac:dyDescent="0.45">
      <c r="A17275"/>
    </row>
    <row r="17276" spans="1:1" x14ac:dyDescent="0.45">
      <c r="A17276"/>
    </row>
    <row r="17277" spans="1:1" x14ac:dyDescent="0.45">
      <c r="A17277"/>
    </row>
    <row r="17278" spans="1:1" x14ac:dyDescent="0.45">
      <c r="A17278"/>
    </row>
    <row r="17279" spans="1:1" x14ac:dyDescent="0.45">
      <c r="A17279"/>
    </row>
    <row r="17280" spans="1:1" x14ac:dyDescent="0.45">
      <c r="A17280"/>
    </row>
    <row r="17281" spans="1:1" x14ac:dyDescent="0.45">
      <c r="A17281"/>
    </row>
    <row r="17282" spans="1:1" x14ac:dyDescent="0.45">
      <c r="A17282"/>
    </row>
    <row r="17283" spans="1:1" x14ac:dyDescent="0.45">
      <c r="A17283"/>
    </row>
    <row r="17284" spans="1:1" x14ac:dyDescent="0.45">
      <c r="A17284"/>
    </row>
    <row r="17285" spans="1:1" x14ac:dyDescent="0.45">
      <c r="A17285"/>
    </row>
    <row r="17286" spans="1:1" x14ac:dyDescent="0.45">
      <c r="A17286"/>
    </row>
    <row r="17287" spans="1:1" x14ac:dyDescent="0.45">
      <c r="A17287"/>
    </row>
    <row r="17288" spans="1:1" x14ac:dyDescent="0.45">
      <c r="A17288"/>
    </row>
    <row r="17289" spans="1:1" x14ac:dyDescent="0.45">
      <c r="A17289"/>
    </row>
    <row r="17290" spans="1:1" x14ac:dyDescent="0.45">
      <c r="A17290"/>
    </row>
    <row r="17291" spans="1:1" x14ac:dyDescent="0.45">
      <c r="A17291"/>
    </row>
    <row r="17292" spans="1:1" x14ac:dyDescent="0.45">
      <c r="A17292"/>
    </row>
    <row r="17293" spans="1:1" x14ac:dyDescent="0.45">
      <c r="A17293"/>
    </row>
    <row r="17294" spans="1:1" x14ac:dyDescent="0.45">
      <c r="A17294"/>
    </row>
    <row r="17295" spans="1:1" x14ac:dyDescent="0.45">
      <c r="A17295"/>
    </row>
    <row r="17296" spans="1:1" x14ac:dyDescent="0.45">
      <c r="A17296"/>
    </row>
    <row r="17297" spans="1:1" x14ac:dyDescent="0.45">
      <c r="A17297"/>
    </row>
    <row r="17298" spans="1:1" x14ac:dyDescent="0.45">
      <c r="A17298"/>
    </row>
    <row r="17299" spans="1:1" x14ac:dyDescent="0.45">
      <c r="A17299"/>
    </row>
    <row r="17300" spans="1:1" x14ac:dyDescent="0.45">
      <c r="A17300"/>
    </row>
    <row r="17301" spans="1:1" x14ac:dyDescent="0.45">
      <c r="A17301"/>
    </row>
    <row r="17302" spans="1:1" x14ac:dyDescent="0.45">
      <c r="A17302"/>
    </row>
    <row r="17303" spans="1:1" x14ac:dyDescent="0.45">
      <c r="A17303"/>
    </row>
    <row r="17304" spans="1:1" x14ac:dyDescent="0.45">
      <c r="A17304"/>
    </row>
    <row r="17305" spans="1:1" x14ac:dyDescent="0.45">
      <c r="A17305"/>
    </row>
    <row r="17306" spans="1:1" x14ac:dyDescent="0.45">
      <c r="A17306"/>
    </row>
    <row r="17307" spans="1:1" x14ac:dyDescent="0.45">
      <c r="A17307"/>
    </row>
    <row r="17308" spans="1:1" x14ac:dyDescent="0.45">
      <c r="A17308"/>
    </row>
    <row r="17309" spans="1:1" x14ac:dyDescent="0.45">
      <c r="A17309"/>
    </row>
    <row r="17310" spans="1:1" x14ac:dyDescent="0.45">
      <c r="A17310"/>
    </row>
    <row r="17311" spans="1:1" x14ac:dyDescent="0.45">
      <c r="A17311"/>
    </row>
    <row r="17312" spans="1:1" x14ac:dyDescent="0.45">
      <c r="A17312"/>
    </row>
    <row r="17313" spans="1:1" x14ac:dyDescent="0.45">
      <c r="A17313"/>
    </row>
    <row r="17314" spans="1:1" x14ac:dyDescent="0.45">
      <c r="A17314"/>
    </row>
    <row r="17315" spans="1:1" x14ac:dyDescent="0.45">
      <c r="A17315"/>
    </row>
    <row r="17316" spans="1:1" x14ac:dyDescent="0.45">
      <c r="A17316"/>
    </row>
    <row r="17317" spans="1:1" x14ac:dyDescent="0.45">
      <c r="A17317"/>
    </row>
    <row r="17318" spans="1:1" x14ac:dyDescent="0.45">
      <c r="A17318"/>
    </row>
    <row r="17319" spans="1:1" x14ac:dyDescent="0.45">
      <c r="A17319"/>
    </row>
    <row r="17320" spans="1:1" x14ac:dyDescent="0.45">
      <c r="A17320"/>
    </row>
    <row r="17321" spans="1:1" x14ac:dyDescent="0.45">
      <c r="A17321"/>
    </row>
    <row r="17322" spans="1:1" x14ac:dyDescent="0.45">
      <c r="A17322"/>
    </row>
    <row r="17323" spans="1:1" x14ac:dyDescent="0.45">
      <c r="A17323"/>
    </row>
    <row r="17324" spans="1:1" x14ac:dyDescent="0.45">
      <c r="A17324"/>
    </row>
    <row r="17325" spans="1:1" x14ac:dyDescent="0.45">
      <c r="A17325"/>
    </row>
    <row r="17326" spans="1:1" x14ac:dyDescent="0.45">
      <c r="A17326"/>
    </row>
    <row r="17327" spans="1:1" x14ac:dyDescent="0.45">
      <c r="A17327"/>
    </row>
    <row r="17328" spans="1:1" x14ac:dyDescent="0.45">
      <c r="A17328"/>
    </row>
    <row r="17329" spans="1:1" x14ac:dyDescent="0.45">
      <c r="A17329"/>
    </row>
    <row r="17330" spans="1:1" x14ac:dyDescent="0.45">
      <c r="A17330"/>
    </row>
    <row r="17331" spans="1:1" x14ac:dyDescent="0.45">
      <c r="A17331"/>
    </row>
    <row r="17332" spans="1:1" x14ac:dyDescent="0.45">
      <c r="A17332"/>
    </row>
    <row r="17333" spans="1:1" x14ac:dyDescent="0.45">
      <c r="A17333"/>
    </row>
    <row r="17334" spans="1:1" x14ac:dyDescent="0.45">
      <c r="A17334"/>
    </row>
    <row r="17335" spans="1:1" x14ac:dyDescent="0.45">
      <c r="A17335"/>
    </row>
    <row r="17336" spans="1:1" x14ac:dyDescent="0.45">
      <c r="A17336"/>
    </row>
    <row r="17337" spans="1:1" x14ac:dyDescent="0.45">
      <c r="A17337"/>
    </row>
    <row r="17338" spans="1:1" x14ac:dyDescent="0.45">
      <c r="A17338"/>
    </row>
    <row r="17339" spans="1:1" x14ac:dyDescent="0.45">
      <c r="A17339"/>
    </row>
    <row r="17340" spans="1:1" x14ac:dyDescent="0.45">
      <c r="A17340"/>
    </row>
    <row r="17341" spans="1:1" x14ac:dyDescent="0.45">
      <c r="A17341"/>
    </row>
    <row r="17342" spans="1:1" x14ac:dyDescent="0.45">
      <c r="A17342"/>
    </row>
    <row r="17343" spans="1:1" x14ac:dyDescent="0.45">
      <c r="A17343"/>
    </row>
    <row r="17344" spans="1:1" x14ac:dyDescent="0.45">
      <c r="A17344"/>
    </row>
    <row r="17345" spans="1:1" x14ac:dyDescent="0.45">
      <c r="A17345"/>
    </row>
    <row r="17346" spans="1:1" x14ac:dyDescent="0.45">
      <c r="A17346"/>
    </row>
    <row r="17347" spans="1:1" x14ac:dyDescent="0.45">
      <c r="A17347"/>
    </row>
    <row r="17348" spans="1:1" x14ac:dyDescent="0.45">
      <c r="A17348"/>
    </row>
    <row r="17349" spans="1:1" x14ac:dyDescent="0.45">
      <c r="A17349"/>
    </row>
    <row r="17350" spans="1:1" x14ac:dyDescent="0.45">
      <c r="A17350"/>
    </row>
    <row r="17351" spans="1:1" x14ac:dyDescent="0.45">
      <c r="A17351"/>
    </row>
    <row r="17352" spans="1:1" x14ac:dyDescent="0.45">
      <c r="A17352"/>
    </row>
    <row r="17353" spans="1:1" x14ac:dyDescent="0.45">
      <c r="A17353"/>
    </row>
    <row r="17354" spans="1:1" x14ac:dyDescent="0.45">
      <c r="A17354"/>
    </row>
    <row r="17355" spans="1:1" x14ac:dyDescent="0.45">
      <c r="A17355"/>
    </row>
    <row r="17356" spans="1:1" x14ac:dyDescent="0.45">
      <c r="A17356"/>
    </row>
    <row r="17357" spans="1:1" x14ac:dyDescent="0.45">
      <c r="A17357"/>
    </row>
    <row r="17358" spans="1:1" x14ac:dyDescent="0.45">
      <c r="A17358"/>
    </row>
    <row r="17359" spans="1:1" x14ac:dyDescent="0.45">
      <c r="A17359"/>
    </row>
    <row r="17360" spans="1:1" x14ac:dyDescent="0.45">
      <c r="A17360"/>
    </row>
    <row r="17361" spans="1:1" x14ac:dyDescent="0.45">
      <c r="A17361"/>
    </row>
    <row r="17362" spans="1:1" x14ac:dyDescent="0.45">
      <c r="A17362"/>
    </row>
    <row r="17363" spans="1:1" x14ac:dyDescent="0.45">
      <c r="A17363"/>
    </row>
    <row r="17364" spans="1:1" x14ac:dyDescent="0.45">
      <c r="A17364"/>
    </row>
    <row r="17365" spans="1:1" x14ac:dyDescent="0.45">
      <c r="A17365"/>
    </row>
    <row r="17366" spans="1:1" x14ac:dyDescent="0.45">
      <c r="A17366"/>
    </row>
    <row r="17367" spans="1:1" x14ac:dyDescent="0.45">
      <c r="A17367"/>
    </row>
    <row r="17368" spans="1:1" x14ac:dyDescent="0.45">
      <c r="A17368"/>
    </row>
    <row r="17369" spans="1:1" x14ac:dyDescent="0.45">
      <c r="A17369"/>
    </row>
    <row r="17370" spans="1:1" x14ac:dyDescent="0.45">
      <c r="A17370"/>
    </row>
    <row r="17371" spans="1:1" x14ac:dyDescent="0.45">
      <c r="A17371"/>
    </row>
    <row r="17372" spans="1:1" x14ac:dyDescent="0.45">
      <c r="A17372"/>
    </row>
    <row r="17373" spans="1:1" x14ac:dyDescent="0.45">
      <c r="A17373"/>
    </row>
    <row r="17374" spans="1:1" x14ac:dyDescent="0.45">
      <c r="A17374"/>
    </row>
    <row r="17375" spans="1:1" x14ac:dyDescent="0.45">
      <c r="A17375"/>
    </row>
    <row r="17376" spans="1:1" x14ac:dyDescent="0.45">
      <c r="A17376"/>
    </row>
    <row r="17377" spans="1:1" x14ac:dyDescent="0.45">
      <c r="A17377"/>
    </row>
    <row r="17378" spans="1:1" x14ac:dyDescent="0.45">
      <c r="A17378"/>
    </row>
    <row r="17379" spans="1:1" x14ac:dyDescent="0.45">
      <c r="A17379"/>
    </row>
    <row r="17380" spans="1:1" x14ac:dyDescent="0.45">
      <c r="A17380"/>
    </row>
    <row r="17381" spans="1:1" x14ac:dyDescent="0.45">
      <c r="A17381"/>
    </row>
    <row r="17382" spans="1:1" x14ac:dyDescent="0.45">
      <c r="A17382"/>
    </row>
    <row r="17383" spans="1:1" x14ac:dyDescent="0.45">
      <c r="A17383"/>
    </row>
    <row r="17384" spans="1:1" x14ac:dyDescent="0.45">
      <c r="A17384"/>
    </row>
    <row r="17385" spans="1:1" x14ac:dyDescent="0.45">
      <c r="A17385"/>
    </row>
    <row r="17386" spans="1:1" x14ac:dyDescent="0.45">
      <c r="A17386"/>
    </row>
    <row r="17387" spans="1:1" x14ac:dyDescent="0.45">
      <c r="A17387"/>
    </row>
    <row r="17388" spans="1:1" x14ac:dyDescent="0.45">
      <c r="A17388"/>
    </row>
    <row r="17389" spans="1:1" x14ac:dyDescent="0.45">
      <c r="A17389"/>
    </row>
    <row r="17390" spans="1:1" x14ac:dyDescent="0.45">
      <c r="A17390"/>
    </row>
    <row r="17391" spans="1:1" x14ac:dyDescent="0.45">
      <c r="A17391"/>
    </row>
    <row r="17392" spans="1:1" x14ac:dyDescent="0.45">
      <c r="A17392"/>
    </row>
    <row r="17393" spans="1:1" x14ac:dyDescent="0.45">
      <c r="A17393"/>
    </row>
    <row r="17394" spans="1:1" x14ac:dyDescent="0.45">
      <c r="A17394"/>
    </row>
    <row r="17395" spans="1:1" x14ac:dyDescent="0.45">
      <c r="A17395"/>
    </row>
    <row r="17396" spans="1:1" x14ac:dyDescent="0.45">
      <c r="A17396"/>
    </row>
    <row r="17397" spans="1:1" x14ac:dyDescent="0.45">
      <c r="A17397"/>
    </row>
    <row r="17398" spans="1:1" x14ac:dyDescent="0.45">
      <c r="A17398"/>
    </row>
    <row r="17399" spans="1:1" x14ac:dyDescent="0.45">
      <c r="A17399"/>
    </row>
    <row r="17400" spans="1:1" x14ac:dyDescent="0.45">
      <c r="A17400"/>
    </row>
    <row r="17401" spans="1:1" x14ac:dyDescent="0.45">
      <c r="A17401"/>
    </row>
    <row r="17402" spans="1:1" x14ac:dyDescent="0.45">
      <c r="A17402"/>
    </row>
    <row r="17403" spans="1:1" x14ac:dyDescent="0.45">
      <c r="A17403"/>
    </row>
    <row r="17404" spans="1:1" x14ac:dyDescent="0.45">
      <c r="A17404"/>
    </row>
    <row r="17405" spans="1:1" x14ac:dyDescent="0.45">
      <c r="A17405"/>
    </row>
    <row r="17406" spans="1:1" x14ac:dyDescent="0.45">
      <c r="A17406"/>
    </row>
    <row r="17407" spans="1:1" x14ac:dyDescent="0.45">
      <c r="A17407"/>
    </row>
    <row r="17408" spans="1:1" x14ac:dyDescent="0.45">
      <c r="A17408"/>
    </row>
    <row r="17409" spans="1:1" x14ac:dyDescent="0.45">
      <c r="A17409"/>
    </row>
    <row r="17410" spans="1:1" x14ac:dyDescent="0.45">
      <c r="A17410"/>
    </row>
    <row r="17411" spans="1:1" x14ac:dyDescent="0.45">
      <c r="A17411"/>
    </row>
    <row r="17412" spans="1:1" x14ac:dyDescent="0.45">
      <c r="A17412"/>
    </row>
    <row r="17413" spans="1:1" x14ac:dyDescent="0.45">
      <c r="A17413"/>
    </row>
    <row r="17414" spans="1:1" x14ac:dyDescent="0.45">
      <c r="A17414"/>
    </row>
    <row r="17415" spans="1:1" x14ac:dyDescent="0.45">
      <c r="A17415"/>
    </row>
    <row r="17416" spans="1:1" x14ac:dyDescent="0.45">
      <c r="A17416"/>
    </row>
    <row r="17417" spans="1:1" x14ac:dyDescent="0.45">
      <c r="A17417"/>
    </row>
    <row r="17418" spans="1:1" x14ac:dyDescent="0.45">
      <c r="A17418"/>
    </row>
    <row r="17419" spans="1:1" x14ac:dyDescent="0.45">
      <c r="A17419"/>
    </row>
    <row r="17420" spans="1:1" x14ac:dyDescent="0.45">
      <c r="A17420"/>
    </row>
    <row r="17421" spans="1:1" x14ac:dyDescent="0.45">
      <c r="A17421"/>
    </row>
    <row r="17422" spans="1:1" x14ac:dyDescent="0.45">
      <c r="A17422"/>
    </row>
    <row r="17423" spans="1:1" x14ac:dyDescent="0.45">
      <c r="A17423"/>
    </row>
    <row r="17424" spans="1:1" x14ac:dyDescent="0.45">
      <c r="A17424"/>
    </row>
    <row r="17425" spans="1:1" x14ac:dyDescent="0.45">
      <c r="A17425"/>
    </row>
    <row r="17426" spans="1:1" x14ac:dyDescent="0.45">
      <c r="A17426"/>
    </row>
    <row r="17427" spans="1:1" x14ac:dyDescent="0.45">
      <c r="A17427"/>
    </row>
    <row r="17428" spans="1:1" x14ac:dyDescent="0.45">
      <c r="A17428"/>
    </row>
    <row r="17429" spans="1:1" x14ac:dyDescent="0.45">
      <c r="A17429"/>
    </row>
    <row r="17430" spans="1:1" x14ac:dyDescent="0.45">
      <c r="A17430"/>
    </row>
    <row r="17431" spans="1:1" x14ac:dyDescent="0.45">
      <c r="A17431"/>
    </row>
    <row r="17432" spans="1:1" x14ac:dyDescent="0.45">
      <c r="A17432"/>
    </row>
    <row r="17433" spans="1:1" x14ac:dyDescent="0.45">
      <c r="A17433"/>
    </row>
    <row r="17434" spans="1:1" x14ac:dyDescent="0.45">
      <c r="A17434"/>
    </row>
    <row r="17435" spans="1:1" x14ac:dyDescent="0.45">
      <c r="A17435"/>
    </row>
    <row r="17436" spans="1:1" x14ac:dyDescent="0.45">
      <c r="A17436"/>
    </row>
    <row r="17437" spans="1:1" x14ac:dyDescent="0.45">
      <c r="A17437"/>
    </row>
    <row r="17438" spans="1:1" x14ac:dyDescent="0.45">
      <c r="A17438"/>
    </row>
    <row r="17439" spans="1:1" x14ac:dyDescent="0.45">
      <c r="A17439"/>
    </row>
    <row r="17440" spans="1:1" x14ac:dyDescent="0.45">
      <c r="A17440"/>
    </row>
    <row r="17441" spans="1:1" x14ac:dyDescent="0.45">
      <c r="A17441"/>
    </row>
    <row r="17442" spans="1:1" x14ac:dyDescent="0.45">
      <c r="A17442"/>
    </row>
    <row r="17443" spans="1:1" x14ac:dyDescent="0.45">
      <c r="A17443"/>
    </row>
    <row r="17444" spans="1:1" x14ac:dyDescent="0.45">
      <c r="A17444"/>
    </row>
    <row r="17445" spans="1:1" x14ac:dyDescent="0.45">
      <c r="A17445"/>
    </row>
    <row r="17446" spans="1:1" x14ac:dyDescent="0.45">
      <c r="A17446"/>
    </row>
    <row r="17447" spans="1:1" x14ac:dyDescent="0.45">
      <c r="A17447"/>
    </row>
    <row r="17448" spans="1:1" x14ac:dyDescent="0.45">
      <c r="A17448"/>
    </row>
    <row r="17449" spans="1:1" x14ac:dyDescent="0.45">
      <c r="A17449"/>
    </row>
    <row r="17450" spans="1:1" x14ac:dyDescent="0.45">
      <c r="A17450"/>
    </row>
    <row r="17451" spans="1:1" x14ac:dyDescent="0.45">
      <c r="A17451"/>
    </row>
    <row r="17452" spans="1:1" x14ac:dyDescent="0.45">
      <c r="A17452"/>
    </row>
    <row r="17453" spans="1:1" x14ac:dyDescent="0.45">
      <c r="A17453"/>
    </row>
    <row r="17454" spans="1:1" x14ac:dyDescent="0.45">
      <c r="A17454"/>
    </row>
    <row r="17455" spans="1:1" x14ac:dyDescent="0.45">
      <c r="A17455"/>
    </row>
    <row r="17456" spans="1:1" x14ac:dyDescent="0.45">
      <c r="A17456"/>
    </row>
    <row r="17457" spans="1:1" x14ac:dyDescent="0.45">
      <c r="A17457"/>
    </row>
    <row r="17458" spans="1:1" x14ac:dyDescent="0.45">
      <c r="A17458"/>
    </row>
    <row r="17459" spans="1:1" x14ac:dyDescent="0.45">
      <c r="A17459"/>
    </row>
    <row r="17460" spans="1:1" x14ac:dyDescent="0.45">
      <c r="A17460"/>
    </row>
    <row r="17461" spans="1:1" x14ac:dyDescent="0.45">
      <c r="A17461"/>
    </row>
    <row r="17462" spans="1:1" x14ac:dyDescent="0.45">
      <c r="A17462"/>
    </row>
    <row r="17463" spans="1:1" x14ac:dyDescent="0.45">
      <c r="A17463"/>
    </row>
    <row r="17464" spans="1:1" x14ac:dyDescent="0.45">
      <c r="A17464"/>
    </row>
    <row r="17465" spans="1:1" x14ac:dyDescent="0.45">
      <c r="A17465"/>
    </row>
    <row r="17466" spans="1:1" x14ac:dyDescent="0.45">
      <c r="A17466"/>
    </row>
    <row r="17467" spans="1:1" x14ac:dyDescent="0.45">
      <c r="A17467"/>
    </row>
    <row r="17468" spans="1:1" x14ac:dyDescent="0.45">
      <c r="A17468"/>
    </row>
    <row r="17469" spans="1:1" x14ac:dyDescent="0.45">
      <c r="A17469"/>
    </row>
    <row r="17470" spans="1:1" x14ac:dyDescent="0.45">
      <c r="A17470"/>
    </row>
    <row r="17471" spans="1:1" x14ac:dyDescent="0.45">
      <c r="A17471"/>
    </row>
    <row r="17472" spans="1:1" x14ac:dyDescent="0.45">
      <c r="A17472"/>
    </row>
    <row r="17473" spans="1:1" x14ac:dyDescent="0.45">
      <c r="A17473"/>
    </row>
    <row r="17474" spans="1:1" x14ac:dyDescent="0.45">
      <c r="A17474"/>
    </row>
    <row r="17475" spans="1:1" x14ac:dyDescent="0.45">
      <c r="A17475"/>
    </row>
    <row r="17476" spans="1:1" x14ac:dyDescent="0.45">
      <c r="A17476"/>
    </row>
    <row r="17477" spans="1:1" x14ac:dyDescent="0.45">
      <c r="A17477"/>
    </row>
    <row r="17478" spans="1:1" x14ac:dyDescent="0.45">
      <c r="A17478"/>
    </row>
    <row r="17479" spans="1:1" x14ac:dyDescent="0.45">
      <c r="A17479"/>
    </row>
    <row r="17480" spans="1:1" x14ac:dyDescent="0.45">
      <c r="A17480"/>
    </row>
    <row r="17481" spans="1:1" x14ac:dyDescent="0.45">
      <c r="A17481"/>
    </row>
    <row r="17482" spans="1:1" x14ac:dyDescent="0.45">
      <c r="A17482"/>
    </row>
    <row r="17483" spans="1:1" x14ac:dyDescent="0.45">
      <c r="A17483"/>
    </row>
    <row r="17484" spans="1:1" x14ac:dyDescent="0.45">
      <c r="A17484"/>
    </row>
    <row r="17485" spans="1:1" x14ac:dyDescent="0.45">
      <c r="A17485"/>
    </row>
    <row r="17486" spans="1:1" x14ac:dyDescent="0.45">
      <c r="A17486"/>
    </row>
    <row r="17487" spans="1:1" x14ac:dyDescent="0.45">
      <c r="A17487"/>
    </row>
    <row r="17488" spans="1:1" x14ac:dyDescent="0.45">
      <c r="A17488"/>
    </row>
    <row r="17489" spans="1:1" x14ac:dyDescent="0.45">
      <c r="A17489"/>
    </row>
    <row r="17490" spans="1:1" x14ac:dyDescent="0.45">
      <c r="A17490"/>
    </row>
    <row r="17491" spans="1:1" x14ac:dyDescent="0.45">
      <c r="A17491"/>
    </row>
    <row r="17492" spans="1:1" x14ac:dyDescent="0.45">
      <c r="A17492"/>
    </row>
    <row r="17493" spans="1:1" x14ac:dyDescent="0.45">
      <c r="A17493"/>
    </row>
    <row r="17494" spans="1:1" x14ac:dyDescent="0.45">
      <c r="A17494"/>
    </row>
    <row r="17495" spans="1:1" x14ac:dyDescent="0.45">
      <c r="A17495"/>
    </row>
    <row r="17496" spans="1:1" x14ac:dyDescent="0.45">
      <c r="A17496"/>
    </row>
    <row r="17497" spans="1:1" x14ac:dyDescent="0.45">
      <c r="A17497"/>
    </row>
    <row r="17498" spans="1:1" x14ac:dyDescent="0.45">
      <c r="A17498"/>
    </row>
    <row r="17499" spans="1:1" x14ac:dyDescent="0.45">
      <c r="A17499"/>
    </row>
    <row r="17500" spans="1:1" x14ac:dyDescent="0.45">
      <c r="A17500"/>
    </row>
    <row r="17501" spans="1:1" x14ac:dyDescent="0.45">
      <c r="A17501"/>
    </row>
    <row r="17502" spans="1:1" x14ac:dyDescent="0.45">
      <c r="A17502"/>
    </row>
    <row r="17503" spans="1:1" x14ac:dyDescent="0.45">
      <c r="A17503"/>
    </row>
    <row r="17504" spans="1:1" x14ac:dyDescent="0.45">
      <c r="A17504"/>
    </row>
    <row r="17505" spans="1:1" x14ac:dyDescent="0.45">
      <c r="A17505"/>
    </row>
    <row r="17506" spans="1:1" x14ac:dyDescent="0.45">
      <c r="A17506"/>
    </row>
    <row r="17507" spans="1:1" x14ac:dyDescent="0.45">
      <c r="A17507"/>
    </row>
    <row r="17508" spans="1:1" x14ac:dyDescent="0.45">
      <c r="A17508"/>
    </row>
    <row r="17509" spans="1:1" x14ac:dyDescent="0.45">
      <c r="A17509"/>
    </row>
    <row r="17510" spans="1:1" x14ac:dyDescent="0.45">
      <c r="A17510"/>
    </row>
    <row r="17511" spans="1:1" x14ac:dyDescent="0.45">
      <c r="A17511"/>
    </row>
    <row r="17512" spans="1:1" x14ac:dyDescent="0.45">
      <c r="A17512"/>
    </row>
    <row r="17513" spans="1:1" x14ac:dyDescent="0.45">
      <c r="A17513"/>
    </row>
    <row r="17514" spans="1:1" x14ac:dyDescent="0.45">
      <c r="A17514"/>
    </row>
    <row r="17515" spans="1:1" x14ac:dyDescent="0.45">
      <c r="A17515"/>
    </row>
    <row r="17516" spans="1:1" x14ac:dyDescent="0.45">
      <c r="A17516"/>
    </row>
    <row r="17517" spans="1:1" x14ac:dyDescent="0.45">
      <c r="A17517"/>
    </row>
    <row r="17518" spans="1:1" x14ac:dyDescent="0.45">
      <c r="A17518"/>
    </row>
    <row r="17519" spans="1:1" x14ac:dyDescent="0.45">
      <c r="A17519"/>
    </row>
    <row r="17520" spans="1:1" x14ac:dyDescent="0.45">
      <c r="A17520"/>
    </row>
    <row r="17521" spans="1:1" x14ac:dyDescent="0.45">
      <c r="A17521"/>
    </row>
    <row r="17522" spans="1:1" x14ac:dyDescent="0.45">
      <c r="A17522"/>
    </row>
    <row r="17523" spans="1:1" x14ac:dyDescent="0.45">
      <c r="A17523"/>
    </row>
    <row r="17524" spans="1:1" x14ac:dyDescent="0.45">
      <c r="A17524"/>
    </row>
    <row r="17525" spans="1:1" x14ac:dyDescent="0.45">
      <c r="A17525"/>
    </row>
    <row r="17526" spans="1:1" x14ac:dyDescent="0.45">
      <c r="A17526"/>
    </row>
    <row r="17527" spans="1:1" x14ac:dyDescent="0.45">
      <c r="A17527"/>
    </row>
    <row r="17528" spans="1:1" x14ac:dyDescent="0.45">
      <c r="A17528"/>
    </row>
    <row r="17529" spans="1:1" x14ac:dyDescent="0.45">
      <c r="A17529"/>
    </row>
    <row r="17530" spans="1:1" x14ac:dyDescent="0.45">
      <c r="A17530"/>
    </row>
    <row r="17531" spans="1:1" x14ac:dyDescent="0.45">
      <c r="A17531"/>
    </row>
    <row r="17532" spans="1:1" x14ac:dyDescent="0.45">
      <c r="A17532"/>
    </row>
    <row r="17533" spans="1:1" x14ac:dyDescent="0.45">
      <c r="A17533"/>
    </row>
    <row r="17534" spans="1:1" x14ac:dyDescent="0.45">
      <c r="A17534"/>
    </row>
    <row r="17535" spans="1:1" x14ac:dyDescent="0.45">
      <c r="A17535"/>
    </row>
    <row r="17536" spans="1:1" x14ac:dyDescent="0.45">
      <c r="A17536"/>
    </row>
    <row r="17537" spans="1:1" x14ac:dyDescent="0.45">
      <c r="A17537"/>
    </row>
    <row r="17538" spans="1:1" x14ac:dyDescent="0.45">
      <c r="A17538"/>
    </row>
    <row r="17539" spans="1:1" x14ac:dyDescent="0.45">
      <c r="A17539"/>
    </row>
    <row r="17540" spans="1:1" x14ac:dyDescent="0.45">
      <c r="A17540"/>
    </row>
    <row r="17541" spans="1:1" x14ac:dyDescent="0.45">
      <c r="A17541"/>
    </row>
    <row r="17542" spans="1:1" x14ac:dyDescent="0.45">
      <c r="A17542"/>
    </row>
    <row r="17543" spans="1:1" x14ac:dyDescent="0.45">
      <c r="A17543"/>
    </row>
    <row r="17544" spans="1:1" x14ac:dyDescent="0.45">
      <c r="A17544"/>
    </row>
    <row r="17545" spans="1:1" x14ac:dyDescent="0.45">
      <c r="A17545"/>
    </row>
    <row r="17546" spans="1:1" x14ac:dyDescent="0.45">
      <c r="A17546"/>
    </row>
    <row r="17547" spans="1:1" x14ac:dyDescent="0.45">
      <c r="A17547"/>
    </row>
    <row r="17548" spans="1:1" x14ac:dyDescent="0.45">
      <c r="A17548"/>
    </row>
    <row r="17549" spans="1:1" x14ac:dyDescent="0.45">
      <c r="A17549"/>
    </row>
    <row r="17550" spans="1:1" x14ac:dyDescent="0.45">
      <c r="A17550"/>
    </row>
    <row r="17551" spans="1:1" x14ac:dyDescent="0.45">
      <c r="A17551"/>
    </row>
    <row r="17552" spans="1:1" x14ac:dyDescent="0.45">
      <c r="A17552"/>
    </row>
    <row r="17553" spans="1:1" x14ac:dyDescent="0.45">
      <c r="A17553"/>
    </row>
    <row r="17554" spans="1:1" x14ac:dyDescent="0.45">
      <c r="A17554"/>
    </row>
    <row r="17555" spans="1:1" x14ac:dyDescent="0.45">
      <c r="A17555"/>
    </row>
    <row r="17556" spans="1:1" x14ac:dyDescent="0.45">
      <c r="A17556"/>
    </row>
    <row r="17557" spans="1:1" x14ac:dyDescent="0.45">
      <c r="A17557"/>
    </row>
    <row r="17558" spans="1:1" x14ac:dyDescent="0.45">
      <c r="A17558"/>
    </row>
    <row r="17559" spans="1:1" x14ac:dyDescent="0.45">
      <c r="A17559"/>
    </row>
    <row r="17560" spans="1:1" x14ac:dyDescent="0.45">
      <c r="A17560"/>
    </row>
    <row r="17561" spans="1:1" x14ac:dyDescent="0.45">
      <c r="A17561"/>
    </row>
    <row r="17562" spans="1:1" x14ac:dyDescent="0.45">
      <c r="A17562"/>
    </row>
    <row r="17563" spans="1:1" x14ac:dyDescent="0.45">
      <c r="A17563"/>
    </row>
    <row r="17564" spans="1:1" x14ac:dyDescent="0.45">
      <c r="A17564"/>
    </row>
    <row r="17565" spans="1:1" x14ac:dyDescent="0.45">
      <c r="A17565"/>
    </row>
    <row r="17566" spans="1:1" x14ac:dyDescent="0.45">
      <c r="A17566"/>
    </row>
    <row r="17567" spans="1:1" x14ac:dyDescent="0.45">
      <c r="A17567"/>
    </row>
    <row r="17568" spans="1:1" x14ac:dyDescent="0.45">
      <c r="A17568"/>
    </row>
    <row r="17569" spans="1:1" x14ac:dyDescent="0.45">
      <c r="A17569"/>
    </row>
    <row r="17570" spans="1:1" x14ac:dyDescent="0.45">
      <c r="A17570"/>
    </row>
    <row r="17571" spans="1:1" x14ac:dyDescent="0.45">
      <c r="A17571"/>
    </row>
    <row r="17572" spans="1:1" x14ac:dyDescent="0.45">
      <c r="A17572"/>
    </row>
    <row r="17573" spans="1:1" x14ac:dyDescent="0.45">
      <c r="A17573"/>
    </row>
    <row r="17574" spans="1:1" x14ac:dyDescent="0.45">
      <c r="A17574"/>
    </row>
    <row r="17575" spans="1:1" x14ac:dyDescent="0.45">
      <c r="A17575"/>
    </row>
    <row r="17576" spans="1:1" x14ac:dyDescent="0.45">
      <c r="A17576"/>
    </row>
    <row r="17577" spans="1:1" x14ac:dyDescent="0.45">
      <c r="A17577"/>
    </row>
    <row r="17578" spans="1:1" x14ac:dyDescent="0.45">
      <c r="A17578"/>
    </row>
    <row r="17579" spans="1:1" x14ac:dyDescent="0.45">
      <c r="A17579"/>
    </row>
    <row r="17580" spans="1:1" x14ac:dyDescent="0.45">
      <c r="A17580"/>
    </row>
    <row r="17581" spans="1:1" x14ac:dyDescent="0.45">
      <c r="A17581"/>
    </row>
    <row r="17582" spans="1:1" x14ac:dyDescent="0.45">
      <c r="A17582"/>
    </row>
    <row r="17583" spans="1:1" x14ac:dyDescent="0.45">
      <c r="A17583"/>
    </row>
    <row r="17584" spans="1:1" x14ac:dyDescent="0.45">
      <c r="A17584"/>
    </row>
    <row r="17585" spans="1:1" x14ac:dyDescent="0.45">
      <c r="A17585"/>
    </row>
    <row r="17586" spans="1:1" x14ac:dyDescent="0.45">
      <c r="A17586"/>
    </row>
    <row r="17587" spans="1:1" x14ac:dyDescent="0.45">
      <c r="A17587"/>
    </row>
    <row r="17588" spans="1:1" x14ac:dyDescent="0.45">
      <c r="A17588"/>
    </row>
    <row r="17589" spans="1:1" x14ac:dyDescent="0.45">
      <c r="A17589"/>
    </row>
    <row r="17590" spans="1:1" x14ac:dyDescent="0.45">
      <c r="A17590"/>
    </row>
    <row r="17591" spans="1:1" x14ac:dyDescent="0.45">
      <c r="A17591"/>
    </row>
    <row r="17592" spans="1:1" x14ac:dyDescent="0.45">
      <c r="A17592"/>
    </row>
    <row r="17593" spans="1:1" x14ac:dyDescent="0.45">
      <c r="A17593"/>
    </row>
    <row r="17594" spans="1:1" x14ac:dyDescent="0.45">
      <c r="A17594"/>
    </row>
    <row r="17595" spans="1:1" x14ac:dyDescent="0.45">
      <c r="A17595"/>
    </row>
    <row r="17596" spans="1:1" x14ac:dyDescent="0.45">
      <c r="A17596"/>
    </row>
    <row r="17597" spans="1:1" x14ac:dyDescent="0.45">
      <c r="A17597"/>
    </row>
    <row r="17598" spans="1:1" x14ac:dyDescent="0.45">
      <c r="A17598"/>
    </row>
    <row r="17599" spans="1:1" x14ac:dyDescent="0.45">
      <c r="A17599"/>
    </row>
    <row r="17600" spans="1:1" x14ac:dyDescent="0.45">
      <c r="A17600"/>
    </row>
    <row r="17601" spans="1:1" x14ac:dyDescent="0.45">
      <c r="A17601"/>
    </row>
    <row r="17602" spans="1:1" x14ac:dyDescent="0.45">
      <c r="A17602"/>
    </row>
    <row r="17603" spans="1:1" x14ac:dyDescent="0.45">
      <c r="A17603"/>
    </row>
    <row r="17604" spans="1:1" x14ac:dyDescent="0.45">
      <c r="A17604"/>
    </row>
    <row r="17605" spans="1:1" x14ac:dyDescent="0.45">
      <c r="A17605"/>
    </row>
    <row r="17606" spans="1:1" x14ac:dyDescent="0.45">
      <c r="A17606"/>
    </row>
    <row r="17607" spans="1:1" x14ac:dyDescent="0.45">
      <c r="A17607"/>
    </row>
    <row r="17608" spans="1:1" x14ac:dyDescent="0.45">
      <c r="A17608"/>
    </row>
    <row r="17609" spans="1:1" x14ac:dyDescent="0.45">
      <c r="A17609"/>
    </row>
    <row r="17610" spans="1:1" x14ac:dyDescent="0.45">
      <c r="A17610"/>
    </row>
    <row r="17611" spans="1:1" x14ac:dyDescent="0.45">
      <c r="A17611"/>
    </row>
    <row r="17612" spans="1:1" x14ac:dyDescent="0.45">
      <c r="A17612"/>
    </row>
    <row r="17613" spans="1:1" x14ac:dyDescent="0.45">
      <c r="A17613"/>
    </row>
    <row r="17614" spans="1:1" x14ac:dyDescent="0.45">
      <c r="A17614"/>
    </row>
    <row r="17615" spans="1:1" x14ac:dyDescent="0.45">
      <c r="A17615"/>
    </row>
    <row r="17616" spans="1:1" x14ac:dyDescent="0.45">
      <c r="A17616"/>
    </row>
    <row r="17617" spans="1:1" x14ac:dyDescent="0.45">
      <c r="A17617"/>
    </row>
    <row r="17618" spans="1:1" x14ac:dyDescent="0.45">
      <c r="A17618"/>
    </row>
    <row r="17619" spans="1:1" x14ac:dyDescent="0.45">
      <c r="A17619"/>
    </row>
    <row r="17620" spans="1:1" x14ac:dyDescent="0.45">
      <c r="A17620"/>
    </row>
    <row r="17621" spans="1:1" x14ac:dyDescent="0.45">
      <c r="A17621"/>
    </row>
    <row r="17622" spans="1:1" x14ac:dyDescent="0.45">
      <c r="A17622"/>
    </row>
    <row r="17623" spans="1:1" x14ac:dyDescent="0.45">
      <c r="A17623"/>
    </row>
    <row r="17624" spans="1:1" x14ac:dyDescent="0.45">
      <c r="A17624"/>
    </row>
    <row r="17625" spans="1:1" x14ac:dyDescent="0.45">
      <c r="A17625"/>
    </row>
    <row r="17626" spans="1:1" x14ac:dyDescent="0.45">
      <c r="A17626"/>
    </row>
    <row r="17627" spans="1:1" x14ac:dyDescent="0.45">
      <c r="A17627"/>
    </row>
    <row r="17628" spans="1:1" x14ac:dyDescent="0.45">
      <c r="A17628"/>
    </row>
    <row r="17629" spans="1:1" x14ac:dyDescent="0.45">
      <c r="A17629"/>
    </row>
    <row r="17630" spans="1:1" x14ac:dyDescent="0.45">
      <c r="A17630"/>
    </row>
    <row r="17631" spans="1:1" x14ac:dyDescent="0.45">
      <c r="A17631"/>
    </row>
    <row r="17632" spans="1:1" x14ac:dyDescent="0.45">
      <c r="A17632"/>
    </row>
    <row r="17633" spans="1:1" x14ac:dyDescent="0.45">
      <c r="A17633"/>
    </row>
    <row r="17634" spans="1:1" x14ac:dyDescent="0.45">
      <c r="A17634"/>
    </row>
    <row r="17635" spans="1:1" x14ac:dyDescent="0.45">
      <c r="A17635"/>
    </row>
    <row r="17636" spans="1:1" x14ac:dyDescent="0.45">
      <c r="A17636"/>
    </row>
    <row r="17637" spans="1:1" x14ac:dyDescent="0.45">
      <c r="A17637"/>
    </row>
    <row r="17638" spans="1:1" x14ac:dyDescent="0.45">
      <c r="A17638"/>
    </row>
    <row r="17639" spans="1:1" x14ac:dyDescent="0.45">
      <c r="A17639"/>
    </row>
    <row r="17640" spans="1:1" x14ac:dyDescent="0.45">
      <c r="A17640"/>
    </row>
    <row r="17641" spans="1:1" x14ac:dyDescent="0.45">
      <c r="A17641"/>
    </row>
    <row r="17642" spans="1:1" x14ac:dyDescent="0.45">
      <c r="A17642"/>
    </row>
    <row r="17643" spans="1:1" x14ac:dyDescent="0.45">
      <c r="A17643"/>
    </row>
    <row r="17644" spans="1:1" x14ac:dyDescent="0.45">
      <c r="A17644"/>
    </row>
    <row r="17645" spans="1:1" x14ac:dyDescent="0.45">
      <c r="A17645"/>
    </row>
    <row r="17646" spans="1:1" x14ac:dyDescent="0.45">
      <c r="A17646"/>
    </row>
    <row r="17647" spans="1:1" x14ac:dyDescent="0.45">
      <c r="A17647"/>
    </row>
    <row r="17648" spans="1:1" x14ac:dyDescent="0.45">
      <c r="A17648"/>
    </row>
    <row r="17649" spans="1:1" x14ac:dyDescent="0.45">
      <c r="A17649"/>
    </row>
    <row r="17650" spans="1:1" x14ac:dyDescent="0.45">
      <c r="A17650"/>
    </row>
    <row r="17651" spans="1:1" x14ac:dyDescent="0.45">
      <c r="A17651"/>
    </row>
    <row r="17652" spans="1:1" x14ac:dyDescent="0.45">
      <c r="A17652"/>
    </row>
    <row r="17653" spans="1:1" x14ac:dyDescent="0.45">
      <c r="A17653"/>
    </row>
    <row r="17654" spans="1:1" x14ac:dyDescent="0.45">
      <c r="A17654"/>
    </row>
    <row r="17655" spans="1:1" x14ac:dyDescent="0.45">
      <c r="A17655"/>
    </row>
    <row r="17656" spans="1:1" x14ac:dyDescent="0.45">
      <c r="A17656"/>
    </row>
    <row r="17657" spans="1:1" x14ac:dyDescent="0.45">
      <c r="A17657"/>
    </row>
    <row r="17658" spans="1:1" x14ac:dyDescent="0.45">
      <c r="A17658"/>
    </row>
    <row r="17659" spans="1:1" x14ac:dyDescent="0.45">
      <c r="A17659"/>
    </row>
    <row r="17660" spans="1:1" x14ac:dyDescent="0.45">
      <c r="A17660"/>
    </row>
    <row r="17661" spans="1:1" x14ac:dyDescent="0.45">
      <c r="A17661"/>
    </row>
    <row r="17662" spans="1:1" x14ac:dyDescent="0.45">
      <c r="A17662"/>
    </row>
    <row r="17663" spans="1:1" x14ac:dyDescent="0.45">
      <c r="A17663"/>
    </row>
    <row r="17664" spans="1:1" x14ac:dyDescent="0.45">
      <c r="A17664"/>
    </row>
    <row r="17665" spans="1:1" x14ac:dyDescent="0.45">
      <c r="A17665"/>
    </row>
    <row r="17666" spans="1:1" x14ac:dyDescent="0.45">
      <c r="A17666"/>
    </row>
    <row r="17667" spans="1:1" x14ac:dyDescent="0.45">
      <c r="A17667"/>
    </row>
    <row r="17668" spans="1:1" x14ac:dyDescent="0.45">
      <c r="A17668"/>
    </row>
    <row r="17669" spans="1:1" x14ac:dyDescent="0.45">
      <c r="A17669"/>
    </row>
    <row r="17670" spans="1:1" x14ac:dyDescent="0.45">
      <c r="A17670"/>
    </row>
    <row r="17671" spans="1:1" x14ac:dyDescent="0.45">
      <c r="A17671"/>
    </row>
    <row r="17672" spans="1:1" x14ac:dyDescent="0.45">
      <c r="A17672"/>
    </row>
    <row r="17673" spans="1:1" x14ac:dyDescent="0.45">
      <c r="A17673"/>
    </row>
    <row r="17674" spans="1:1" x14ac:dyDescent="0.45">
      <c r="A17674"/>
    </row>
    <row r="17675" spans="1:1" x14ac:dyDescent="0.45">
      <c r="A17675"/>
    </row>
    <row r="17676" spans="1:1" x14ac:dyDescent="0.45">
      <c r="A17676"/>
    </row>
    <row r="17677" spans="1:1" x14ac:dyDescent="0.45">
      <c r="A17677"/>
    </row>
    <row r="17678" spans="1:1" x14ac:dyDescent="0.45">
      <c r="A17678"/>
    </row>
    <row r="17679" spans="1:1" x14ac:dyDescent="0.45">
      <c r="A17679"/>
    </row>
    <row r="17680" spans="1:1" x14ac:dyDescent="0.45">
      <c r="A17680"/>
    </row>
    <row r="17681" spans="1:1" x14ac:dyDescent="0.45">
      <c r="A17681"/>
    </row>
    <row r="17682" spans="1:1" x14ac:dyDescent="0.45">
      <c r="A17682"/>
    </row>
    <row r="17683" spans="1:1" x14ac:dyDescent="0.45">
      <c r="A17683"/>
    </row>
    <row r="17684" spans="1:1" x14ac:dyDescent="0.45">
      <c r="A17684"/>
    </row>
    <row r="17685" spans="1:1" x14ac:dyDescent="0.45">
      <c r="A17685"/>
    </row>
    <row r="17686" spans="1:1" x14ac:dyDescent="0.45">
      <c r="A17686"/>
    </row>
    <row r="17687" spans="1:1" x14ac:dyDescent="0.45">
      <c r="A17687"/>
    </row>
    <row r="17688" spans="1:1" x14ac:dyDescent="0.45">
      <c r="A17688"/>
    </row>
    <row r="17689" spans="1:1" x14ac:dyDescent="0.45">
      <c r="A17689"/>
    </row>
    <row r="17690" spans="1:1" x14ac:dyDescent="0.45">
      <c r="A17690"/>
    </row>
    <row r="17691" spans="1:1" x14ac:dyDescent="0.45">
      <c r="A17691"/>
    </row>
    <row r="17692" spans="1:1" x14ac:dyDescent="0.45">
      <c r="A17692"/>
    </row>
    <row r="17693" spans="1:1" x14ac:dyDescent="0.45">
      <c r="A17693"/>
    </row>
    <row r="17694" spans="1:1" x14ac:dyDescent="0.45">
      <c r="A17694"/>
    </row>
    <row r="17695" spans="1:1" x14ac:dyDescent="0.45">
      <c r="A17695"/>
    </row>
    <row r="17696" spans="1:1" x14ac:dyDescent="0.45">
      <c r="A17696"/>
    </row>
    <row r="17697" spans="1:1" x14ac:dyDescent="0.45">
      <c r="A17697"/>
    </row>
    <row r="17698" spans="1:1" x14ac:dyDescent="0.45">
      <c r="A17698"/>
    </row>
    <row r="17699" spans="1:1" x14ac:dyDescent="0.45">
      <c r="A17699"/>
    </row>
    <row r="17700" spans="1:1" x14ac:dyDescent="0.45">
      <c r="A17700"/>
    </row>
    <row r="17701" spans="1:1" x14ac:dyDescent="0.45">
      <c r="A17701"/>
    </row>
    <row r="17702" spans="1:1" x14ac:dyDescent="0.45">
      <c r="A17702"/>
    </row>
    <row r="17703" spans="1:1" x14ac:dyDescent="0.45">
      <c r="A17703"/>
    </row>
    <row r="17704" spans="1:1" x14ac:dyDescent="0.45">
      <c r="A17704"/>
    </row>
    <row r="17705" spans="1:1" x14ac:dyDescent="0.45">
      <c r="A17705"/>
    </row>
    <row r="17706" spans="1:1" x14ac:dyDescent="0.45">
      <c r="A17706"/>
    </row>
    <row r="17707" spans="1:1" x14ac:dyDescent="0.45">
      <c r="A17707"/>
    </row>
    <row r="17708" spans="1:1" x14ac:dyDescent="0.45">
      <c r="A17708"/>
    </row>
    <row r="17709" spans="1:1" x14ac:dyDescent="0.45">
      <c r="A17709"/>
    </row>
    <row r="17710" spans="1:1" x14ac:dyDescent="0.45">
      <c r="A17710"/>
    </row>
    <row r="17711" spans="1:1" x14ac:dyDescent="0.45">
      <c r="A17711"/>
    </row>
    <row r="17712" spans="1:1" x14ac:dyDescent="0.45">
      <c r="A17712"/>
    </row>
    <row r="17713" spans="1:1" x14ac:dyDescent="0.45">
      <c r="A17713"/>
    </row>
    <row r="17714" spans="1:1" x14ac:dyDescent="0.45">
      <c r="A17714"/>
    </row>
    <row r="17715" spans="1:1" x14ac:dyDescent="0.45">
      <c r="A17715"/>
    </row>
    <row r="17716" spans="1:1" x14ac:dyDescent="0.45">
      <c r="A17716"/>
    </row>
    <row r="17717" spans="1:1" x14ac:dyDescent="0.45">
      <c r="A17717"/>
    </row>
    <row r="17718" spans="1:1" x14ac:dyDescent="0.45">
      <c r="A17718"/>
    </row>
    <row r="17719" spans="1:1" x14ac:dyDescent="0.45">
      <c r="A17719"/>
    </row>
    <row r="17720" spans="1:1" x14ac:dyDescent="0.45">
      <c r="A17720"/>
    </row>
    <row r="17721" spans="1:1" x14ac:dyDescent="0.45">
      <c r="A17721"/>
    </row>
    <row r="17722" spans="1:1" x14ac:dyDescent="0.45">
      <c r="A17722"/>
    </row>
    <row r="17723" spans="1:1" x14ac:dyDescent="0.45">
      <c r="A17723"/>
    </row>
    <row r="17724" spans="1:1" x14ac:dyDescent="0.45">
      <c r="A17724"/>
    </row>
    <row r="17725" spans="1:1" x14ac:dyDescent="0.45">
      <c r="A17725"/>
    </row>
    <row r="17726" spans="1:1" x14ac:dyDescent="0.45">
      <c r="A17726"/>
    </row>
    <row r="17727" spans="1:1" x14ac:dyDescent="0.45">
      <c r="A17727"/>
    </row>
    <row r="17728" spans="1:1" x14ac:dyDescent="0.45">
      <c r="A17728"/>
    </row>
    <row r="17729" spans="1:1" x14ac:dyDescent="0.45">
      <c r="A17729"/>
    </row>
    <row r="17730" spans="1:1" x14ac:dyDescent="0.45">
      <c r="A17730"/>
    </row>
    <row r="17731" spans="1:1" x14ac:dyDescent="0.45">
      <c r="A17731"/>
    </row>
    <row r="17732" spans="1:1" x14ac:dyDescent="0.45">
      <c r="A17732"/>
    </row>
    <row r="17733" spans="1:1" x14ac:dyDescent="0.45">
      <c r="A17733"/>
    </row>
    <row r="17734" spans="1:1" x14ac:dyDescent="0.45">
      <c r="A17734"/>
    </row>
    <row r="17735" spans="1:1" x14ac:dyDescent="0.45">
      <c r="A17735"/>
    </row>
    <row r="17736" spans="1:1" x14ac:dyDescent="0.45">
      <c r="A17736"/>
    </row>
    <row r="17737" spans="1:1" x14ac:dyDescent="0.45">
      <c r="A17737"/>
    </row>
    <row r="17738" spans="1:1" x14ac:dyDescent="0.45">
      <c r="A17738"/>
    </row>
    <row r="17739" spans="1:1" x14ac:dyDescent="0.45">
      <c r="A17739"/>
    </row>
    <row r="17740" spans="1:1" x14ac:dyDescent="0.45">
      <c r="A17740"/>
    </row>
    <row r="17741" spans="1:1" x14ac:dyDescent="0.45">
      <c r="A17741"/>
    </row>
    <row r="17742" spans="1:1" x14ac:dyDescent="0.45">
      <c r="A17742"/>
    </row>
    <row r="17743" spans="1:1" x14ac:dyDescent="0.45">
      <c r="A17743"/>
    </row>
    <row r="17744" spans="1:1" x14ac:dyDescent="0.45">
      <c r="A17744"/>
    </row>
    <row r="17745" spans="1:1" x14ac:dyDescent="0.45">
      <c r="A17745"/>
    </row>
    <row r="17746" spans="1:1" x14ac:dyDescent="0.45">
      <c r="A17746"/>
    </row>
    <row r="17747" spans="1:1" x14ac:dyDescent="0.45">
      <c r="A17747"/>
    </row>
    <row r="17748" spans="1:1" x14ac:dyDescent="0.45">
      <c r="A17748"/>
    </row>
    <row r="17749" spans="1:1" x14ac:dyDescent="0.45">
      <c r="A17749"/>
    </row>
    <row r="17750" spans="1:1" x14ac:dyDescent="0.45">
      <c r="A17750"/>
    </row>
    <row r="17751" spans="1:1" x14ac:dyDescent="0.45">
      <c r="A17751"/>
    </row>
    <row r="17752" spans="1:1" x14ac:dyDescent="0.45">
      <c r="A17752"/>
    </row>
    <row r="17753" spans="1:1" x14ac:dyDescent="0.45">
      <c r="A17753"/>
    </row>
    <row r="17754" spans="1:1" x14ac:dyDescent="0.45">
      <c r="A17754"/>
    </row>
    <row r="17755" spans="1:1" x14ac:dyDescent="0.45">
      <c r="A17755"/>
    </row>
    <row r="17756" spans="1:1" x14ac:dyDescent="0.45">
      <c r="A17756"/>
    </row>
    <row r="17757" spans="1:1" x14ac:dyDescent="0.45">
      <c r="A17757"/>
    </row>
    <row r="17758" spans="1:1" x14ac:dyDescent="0.45">
      <c r="A17758"/>
    </row>
    <row r="17759" spans="1:1" x14ac:dyDescent="0.45">
      <c r="A17759"/>
    </row>
    <row r="17760" spans="1:1" x14ac:dyDescent="0.45">
      <c r="A17760"/>
    </row>
    <row r="17761" spans="1:1" x14ac:dyDescent="0.45">
      <c r="A17761"/>
    </row>
    <row r="17762" spans="1:1" x14ac:dyDescent="0.45">
      <c r="A17762"/>
    </row>
    <row r="17763" spans="1:1" x14ac:dyDescent="0.45">
      <c r="A17763"/>
    </row>
    <row r="17764" spans="1:1" x14ac:dyDescent="0.45">
      <c r="A17764"/>
    </row>
    <row r="17765" spans="1:1" x14ac:dyDescent="0.45">
      <c r="A17765"/>
    </row>
    <row r="17766" spans="1:1" x14ac:dyDescent="0.45">
      <c r="A17766"/>
    </row>
    <row r="17767" spans="1:1" x14ac:dyDescent="0.45">
      <c r="A17767"/>
    </row>
    <row r="17768" spans="1:1" x14ac:dyDescent="0.45">
      <c r="A17768"/>
    </row>
    <row r="17769" spans="1:1" x14ac:dyDescent="0.45">
      <c r="A17769"/>
    </row>
    <row r="17770" spans="1:1" x14ac:dyDescent="0.45">
      <c r="A17770"/>
    </row>
    <row r="17771" spans="1:1" x14ac:dyDescent="0.45">
      <c r="A17771"/>
    </row>
    <row r="17772" spans="1:1" x14ac:dyDescent="0.45">
      <c r="A17772"/>
    </row>
    <row r="17773" spans="1:1" x14ac:dyDescent="0.45">
      <c r="A17773"/>
    </row>
    <row r="17774" spans="1:1" x14ac:dyDescent="0.45">
      <c r="A17774"/>
    </row>
    <row r="17775" spans="1:1" x14ac:dyDescent="0.45">
      <c r="A17775"/>
    </row>
    <row r="17776" spans="1:1" x14ac:dyDescent="0.45">
      <c r="A17776"/>
    </row>
    <row r="17777" spans="1:1" x14ac:dyDescent="0.45">
      <c r="A17777"/>
    </row>
    <row r="17778" spans="1:1" x14ac:dyDescent="0.45">
      <c r="A17778"/>
    </row>
    <row r="17779" spans="1:1" x14ac:dyDescent="0.45">
      <c r="A17779"/>
    </row>
    <row r="17780" spans="1:1" x14ac:dyDescent="0.45">
      <c r="A17780"/>
    </row>
    <row r="17781" spans="1:1" x14ac:dyDescent="0.45">
      <c r="A17781"/>
    </row>
    <row r="17782" spans="1:1" x14ac:dyDescent="0.45">
      <c r="A17782"/>
    </row>
    <row r="17783" spans="1:1" x14ac:dyDescent="0.45">
      <c r="A17783"/>
    </row>
    <row r="17784" spans="1:1" x14ac:dyDescent="0.45">
      <c r="A17784"/>
    </row>
    <row r="17785" spans="1:1" x14ac:dyDescent="0.45">
      <c r="A17785"/>
    </row>
    <row r="17786" spans="1:1" x14ac:dyDescent="0.45">
      <c r="A17786"/>
    </row>
    <row r="17787" spans="1:1" x14ac:dyDescent="0.45">
      <c r="A17787"/>
    </row>
    <row r="17788" spans="1:1" x14ac:dyDescent="0.45">
      <c r="A17788"/>
    </row>
    <row r="17789" spans="1:1" x14ac:dyDescent="0.45">
      <c r="A17789"/>
    </row>
    <row r="17790" spans="1:1" x14ac:dyDescent="0.45">
      <c r="A17790"/>
    </row>
    <row r="17791" spans="1:1" x14ac:dyDescent="0.45">
      <c r="A17791"/>
    </row>
    <row r="17792" spans="1:1" x14ac:dyDescent="0.45">
      <c r="A17792"/>
    </row>
    <row r="17793" spans="1:1" x14ac:dyDescent="0.45">
      <c r="A17793"/>
    </row>
    <row r="17794" spans="1:1" x14ac:dyDescent="0.45">
      <c r="A17794"/>
    </row>
    <row r="17795" spans="1:1" x14ac:dyDescent="0.45">
      <c r="A17795"/>
    </row>
    <row r="17796" spans="1:1" x14ac:dyDescent="0.45">
      <c r="A17796"/>
    </row>
    <row r="17797" spans="1:1" x14ac:dyDescent="0.45">
      <c r="A17797"/>
    </row>
    <row r="17798" spans="1:1" x14ac:dyDescent="0.45">
      <c r="A17798"/>
    </row>
    <row r="17799" spans="1:1" x14ac:dyDescent="0.45">
      <c r="A17799"/>
    </row>
    <row r="17800" spans="1:1" x14ac:dyDescent="0.45">
      <c r="A17800"/>
    </row>
    <row r="17801" spans="1:1" x14ac:dyDescent="0.45">
      <c r="A17801"/>
    </row>
    <row r="17802" spans="1:1" x14ac:dyDescent="0.45">
      <c r="A17802"/>
    </row>
    <row r="17803" spans="1:1" x14ac:dyDescent="0.45">
      <c r="A17803"/>
    </row>
    <row r="17804" spans="1:1" x14ac:dyDescent="0.45">
      <c r="A17804"/>
    </row>
    <row r="17805" spans="1:1" x14ac:dyDescent="0.45">
      <c r="A17805"/>
    </row>
    <row r="17806" spans="1:1" x14ac:dyDescent="0.45">
      <c r="A17806"/>
    </row>
    <row r="17807" spans="1:1" x14ac:dyDescent="0.45">
      <c r="A17807"/>
    </row>
    <row r="17808" spans="1:1" x14ac:dyDescent="0.45">
      <c r="A17808"/>
    </row>
    <row r="17809" spans="1:1" x14ac:dyDescent="0.45">
      <c r="A17809"/>
    </row>
    <row r="17810" spans="1:1" x14ac:dyDescent="0.45">
      <c r="A17810"/>
    </row>
    <row r="17811" spans="1:1" x14ac:dyDescent="0.45">
      <c r="A17811"/>
    </row>
    <row r="17812" spans="1:1" x14ac:dyDescent="0.45">
      <c r="A17812"/>
    </row>
    <row r="17813" spans="1:1" x14ac:dyDescent="0.45">
      <c r="A17813"/>
    </row>
    <row r="17814" spans="1:1" x14ac:dyDescent="0.45">
      <c r="A17814"/>
    </row>
    <row r="17815" spans="1:1" x14ac:dyDescent="0.45">
      <c r="A17815"/>
    </row>
    <row r="17816" spans="1:1" x14ac:dyDescent="0.45">
      <c r="A17816"/>
    </row>
    <row r="17817" spans="1:1" x14ac:dyDescent="0.45">
      <c r="A17817"/>
    </row>
    <row r="17818" spans="1:1" x14ac:dyDescent="0.45">
      <c r="A17818"/>
    </row>
    <row r="17819" spans="1:1" x14ac:dyDescent="0.45">
      <c r="A17819"/>
    </row>
    <row r="17820" spans="1:1" x14ac:dyDescent="0.45">
      <c r="A17820"/>
    </row>
    <row r="17821" spans="1:1" x14ac:dyDescent="0.45">
      <c r="A17821"/>
    </row>
    <row r="17822" spans="1:1" x14ac:dyDescent="0.45">
      <c r="A17822"/>
    </row>
    <row r="17823" spans="1:1" x14ac:dyDescent="0.45">
      <c r="A17823"/>
    </row>
    <row r="17824" spans="1:1" x14ac:dyDescent="0.45">
      <c r="A17824"/>
    </row>
    <row r="17825" spans="1:1" x14ac:dyDescent="0.45">
      <c r="A17825"/>
    </row>
    <row r="17826" spans="1:1" x14ac:dyDescent="0.45">
      <c r="A17826"/>
    </row>
    <row r="17827" spans="1:1" x14ac:dyDescent="0.45">
      <c r="A17827"/>
    </row>
    <row r="17828" spans="1:1" x14ac:dyDescent="0.45">
      <c r="A17828"/>
    </row>
    <row r="17829" spans="1:1" x14ac:dyDescent="0.45">
      <c r="A17829"/>
    </row>
    <row r="17830" spans="1:1" x14ac:dyDescent="0.45">
      <c r="A17830"/>
    </row>
    <row r="17831" spans="1:1" x14ac:dyDescent="0.45">
      <c r="A17831"/>
    </row>
    <row r="17832" spans="1:1" x14ac:dyDescent="0.45">
      <c r="A17832"/>
    </row>
    <row r="17833" spans="1:1" x14ac:dyDescent="0.45">
      <c r="A17833"/>
    </row>
    <row r="17834" spans="1:1" x14ac:dyDescent="0.45">
      <c r="A17834"/>
    </row>
    <row r="17835" spans="1:1" x14ac:dyDescent="0.45">
      <c r="A17835"/>
    </row>
    <row r="17836" spans="1:1" x14ac:dyDescent="0.45">
      <c r="A17836"/>
    </row>
    <row r="17837" spans="1:1" x14ac:dyDescent="0.45">
      <c r="A17837"/>
    </row>
    <row r="17838" spans="1:1" x14ac:dyDescent="0.45">
      <c r="A17838"/>
    </row>
    <row r="17839" spans="1:1" x14ac:dyDescent="0.45">
      <c r="A17839"/>
    </row>
    <row r="17840" spans="1:1" x14ac:dyDescent="0.45">
      <c r="A17840"/>
    </row>
    <row r="17841" spans="1:1" x14ac:dyDescent="0.45">
      <c r="A17841"/>
    </row>
    <row r="17842" spans="1:1" x14ac:dyDescent="0.45">
      <c r="A17842"/>
    </row>
    <row r="17843" spans="1:1" x14ac:dyDescent="0.45">
      <c r="A17843"/>
    </row>
    <row r="17844" spans="1:1" x14ac:dyDescent="0.45">
      <c r="A17844"/>
    </row>
    <row r="17845" spans="1:1" x14ac:dyDescent="0.45">
      <c r="A17845"/>
    </row>
    <row r="17846" spans="1:1" x14ac:dyDescent="0.45">
      <c r="A17846"/>
    </row>
    <row r="17847" spans="1:1" x14ac:dyDescent="0.45">
      <c r="A17847"/>
    </row>
    <row r="17848" spans="1:1" x14ac:dyDescent="0.45">
      <c r="A17848"/>
    </row>
    <row r="17849" spans="1:1" x14ac:dyDescent="0.45">
      <c r="A17849"/>
    </row>
    <row r="17850" spans="1:1" x14ac:dyDescent="0.45">
      <c r="A17850"/>
    </row>
    <row r="17851" spans="1:1" x14ac:dyDescent="0.45">
      <c r="A17851"/>
    </row>
    <row r="17852" spans="1:1" x14ac:dyDescent="0.45">
      <c r="A17852"/>
    </row>
    <row r="17853" spans="1:1" x14ac:dyDescent="0.45">
      <c r="A17853"/>
    </row>
    <row r="17854" spans="1:1" x14ac:dyDescent="0.45">
      <c r="A17854"/>
    </row>
    <row r="17855" spans="1:1" x14ac:dyDescent="0.45">
      <c r="A17855"/>
    </row>
    <row r="17856" spans="1:1" x14ac:dyDescent="0.45">
      <c r="A17856"/>
    </row>
    <row r="17857" spans="1:1" x14ac:dyDescent="0.45">
      <c r="A17857"/>
    </row>
    <row r="17858" spans="1:1" x14ac:dyDescent="0.45">
      <c r="A17858"/>
    </row>
    <row r="17859" spans="1:1" x14ac:dyDescent="0.45">
      <c r="A17859"/>
    </row>
    <row r="17860" spans="1:1" x14ac:dyDescent="0.45">
      <c r="A17860"/>
    </row>
    <row r="17861" spans="1:1" x14ac:dyDescent="0.45">
      <c r="A17861"/>
    </row>
    <row r="17862" spans="1:1" x14ac:dyDescent="0.45">
      <c r="A17862"/>
    </row>
    <row r="17863" spans="1:1" x14ac:dyDescent="0.45">
      <c r="A17863"/>
    </row>
    <row r="17864" spans="1:1" x14ac:dyDescent="0.45">
      <c r="A17864"/>
    </row>
    <row r="17865" spans="1:1" x14ac:dyDescent="0.45">
      <c r="A17865"/>
    </row>
    <row r="17866" spans="1:1" x14ac:dyDescent="0.45">
      <c r="A17866"/>
    </row>
    <row r="17867" spans="1:1" x14ac:dyDescent="0.45">
      <c r="A17867"/>
    </row>
    <row r="17868" spans="1:1" x14ac:dyDescent="0.45">
      <c r="A17868"/>
    </row>
    <row r="17869" spans="1:1" x14ac:dyDescent="0.45">
      <c r="A17869"/>
    </row>
    <row r="17870" spans="1:1" x14ac:dyDescent="0.45">
      <c r="A17870"/>
    </row>
    <row r="17871" spans="1:1" x14ac:dyDescent="0.45">
      <c r="A17871"/>
    </row>
    <row r="17872" spans="1:1" x14ac:dyDescent="0.45">
      <c r="A17872"/>
    </row>
    <row r="17873" spans="1:1" x14ac:dyDescent="0.45">
      <c r="A17873"/>
    </row>
    <row r="17874" spans="1:1" x14ac:dyDescent="0.45">
      <c r="A17874"/>
    </row>
    <row r="17875" spans="1:1" x14ac:dyDescent="0.45">
      <c r="A17875"/>
    </row>
    <row r="17876" spans="1:1" x14ac:dyDescent="0.45">
      <c r="A17876"/>
    </row>
    <row r="17877" spans="1:1" x14ac:dyDescent="0.45">
      <c r="A17877"/>
    </row>
    <row r="17878" spans="1:1" x14ac:dyDescent="0.45">
      <c r="A17878"/>
    </row>
    <row r="17879" spans="1:1" x14ac:dyDescent="0.45">
      <c r="A17879"/>
    </row>
    <row r="17880" spans="1:1" x14ac:dyDescent="0.45">
      <c r="A17880"/>
    </row>
    <row r="17881" spans="1:1" x14ac:dyDescent="0.45">
      <c r="A17881"/>
    </row>
    <row r="17882" spans="1:1" x14ac:dyDescent="0.45">
      <c r="A17882"/>
    </row>
    <row r="17883" spans="1:1" x14ac:dyDescent="0.45">
      <c r="A17883"/>
    </row>
    <row r="17884" spans="1:1" x14ac:dyDescent="0.45">
      <c r="A17884"/>
    </row>
    <row r="17885" spans="1:1" x14ac:dyDescent="0.45">
      <c r="A17885"/>
    </row>
    <row r="17886" spans="1:1" x14ac:dyDescent="0.45">
      <c r="A17886"/>
    </row>
    <row r="17887" spans="1:1" x14ac:dyDescent="0.45">
      <c r="A17887"/>
    </row>
    <row r="17888" spans="1:1" x14ac:dyDescent="0.45">
      <c r="A17888"/>
    </row>
    <row r="17889" spans="1:1" x14ac:dyDescent="0.45">
      <c r="A17889"/>
    </row>
    <row r="17890" spans="1:1" x14ac:dyDescent="0.45">
      <c r="A17890"/>
    </row>
    <row r="17891" spans="1:1" x14ac:dyDescent="0.45">
      <c r="A17891"/>
    </row>
    <row r="17892" spans="1:1" x14ac:dyDescent="0.45">
      <c r="A17892"/>
    </row>
    <row r="17893" spans="1:1" x14ac:dyDescent="0.45">
      <c r="A17893"/>
    </row>
    <row r="17894" spans="1:1" x14ac:dyDescent="0.45">
      <c r="A17894"/>
    </row>
    <row r="17895" spans="1:1" x14ac:dyDescent="0.45">
      <c r="A17895"/>
    </row>
    <row r="17896" spans="1:1" x14ac:dyDescent="0.45">
      <c r="A17896"/>
    </row>
    <row r="17897" spans="1:1" x14ac:dyDescent="0.45">
      <c r="A17897"/>
    </row>
    <row r="17898" spans="1:1" x14ac:dyDescent="0.45">
      <c r="A17898"/>
    </row>
    <row r="17899" spans="1:1" x14ac:dyDescent="0.45">
      <c r="A17899"/>
    </row>
    <row r="17900" spans="1:1" x14ac:dyDescent="0.45">
      <c r="A17900"/>
    </row>
    <row r="17901" spans="1:1" x14ac:dyDescent="0.45">
      <c r="A17901"/>
    </row>
    <row r="17902" spans="1:1" x14ac:dyDescent="0.45">
      <c r="A17902"/>
    </row>
    <row r="17903" spans="1:1" x14ac:dyDescent="0.45">
      <c r="A17903"/>
    </row>
    <row r="17904" spans="1:1" x14ac:dyDescent="0.45">
      <c r="A17904"/>
    </row>
    <row r="17905" spans="1:1" x14ac:dyDescent="0.45">
      <c r="A17905"/>
    </row>
    <row r="17906" spans="1:1" x14ac:dyDescent="0.45">
      <c r="A17906"/>
    </row>
    <row r="17907" spans="1:1" x14ac:dyDescent="0.45">
      <c r="A17907"/>
    </row>
    <row r="17908" spans="1:1" x14ac:dyDescent="0.45">
      <c r="A17908"/>
    </row>
    <row r="17909" spans="1:1" x14ac:dyDescent="0.45">
      <c r="A17909"/>
    </row>
    <row r="17910" spans="1:1" x14ac:dyDescent="0.45">
      <c r="A17910"/>
    </row>
    <row r="17911" spans="1:1" x14ac:dyDescent="0.45">
      <c r="A17911"/>
    </row>
    <row r="17912" spans="1:1" x14ac:dyDescent="0.45">
      <c r="A17912"/>
    </row>
    <row r="17913" spans="1:1" x14ac:dyDescent="0.45">
      <c r="A17913"/>
    </row>
    <row r="17914" spans="1:1" x14ac:dyDescent="0.45">
      <c r="A17914"/>
    </row>
    <row r="17915" spans="1:1" x14ac:dyDescent="0.45">
      <c r="A17915"/>
    </row>
    <row r="17916" spans="1:1" x14ac:dyDescent="0.45">
      <c r="A17916"/>
    </row>
    <row r="17917" spans="1:1" x14ac:dyDescent="0.45">
      <c r="A17917"/>
    </row>
    <row r="17918" spans="1:1" x14ac:dyDescent="0.45">
      <c r="A17918"/>
    </row>
    <row r="17919" spans="1:1" x14ac:dyDescent="0.45">
      <c r="A17919"/>
    </row>
    <row r="17920" spans="1:1" x14ac:dyDescent="0.45">
      <c r="A17920"/>
    </row>
    <row r="17921" spans="1:1" x14ac:dyDescent="0.45">
      <c r="A17921"/>
    </row>
    <row r="17922" spans="1:1" x14ac:dyDescent="0.45">
      <c r="A17922"/>
    </row>
    <row r="17923" spans="1:1" x14ac:dyDescent="0.45">
      <c r="A17923"/>
    </row>
    <row r="17924" spans="1:1" x14ac:dyDescent="0.45">
      <c r="A17924"/>
    </row>
    <row r="17925" spans="1:1" x14ac:dyDescent="0.45">
      <c r="A17925"/>
    </row>
    <row r="17926" spans="1:1" x14ac:dyDescent="0.45">
      <c r="A17926"/>
    </row>
    <row r="17927" spans="1:1" x14ac:dyDescent="0.45">
      <c r="A17927"/>
    </row>
    <row r="17928" spans="1:1" x14ac:dyDescent="0.45">
      <c r="A17928"/>
    </row>
    <row r="17929" spans="1:1" x14ac:dyDescent="0.45">
      <c r="A17929"/>
    </row>
    <row r="17930" spans="1:1" x14ac:dyDescent="0.45">
      <c r="A17930"/>
    </row>
    <row r="17931" spans="1:1" x14ac:dyDescent="0.45">
      <c r="A17931"/>
    </row>
    <row r="17932" spans="1:1" x14ac:dyDescent="0.45">
      <c r="A17932"/>
    </row>
    <row r="17933" spans="1:1" x14ac:dyDescent="0.45">
      <c r="A17933"/>
    </row>
    <row r="17934" spans="1:1" x14ac:dyDescent="0.45">
      <c r="A17934"/>
    </row>
    <row r="17935" spans="1:1" x14ac:dyDescent="0.45">
      <c r="A17935"/>
    </row>
    <row r="17936" spans="1:1" x14ac:dyDescent="0.45">
      <c r="A17936"/>
    </row>
    <row r="17937" spans="1:1" x14ac:dyDescent="0.45">
      <c r="A17937"/>
    </row>
    <row r="17938" spans="1:1" x14ac:dyDescent="0.45">
      <c r="A17938"/>
    </row>
    <row r="17939" spans="1:1" x14ac:dyDescent="0.45">
      <c r="A17939"/>
    </row>
    <row r="17940" spans="1:1" x14ac:dyDescent="0.45">
      <c r="A17940"/>
    </row>
    <row r="17941" spans="1:1" x14ac:dyDescent="0.45">
      <c r="A17941"/>
    </row>
    <row r="17942" spans="1:1" x14ac:dyDescent="0.45">
      <c r="A17942"/>
    </row>
    <row r="17943" spans="1:1" x14ac:dyDescent="0.45">
      <c r="A17943"/>
    </row>
    <row r="17944" spans="1:1" x14ac:dyDescent="0.45">
      <c r="A17944"/>
    </row>
    <row r="17945" spans="1:1" x14ac:dyDescent="0.45">
      <c r="A17945"/>
    </row>
    <row r="17946" spans="1:1" x14ac:dyDescent="0.45">
      <c r="A17946"/>
    </row>
    <row r="17947" spans="1:1" x14ac:dyDescent="0.45">
      <c r="A17947"/>
    </row>
    <row r="17948" spans="1:1" x14ac:dyDescent="0.45">
      <c r="A17948"/>
    </row>
    <row r="17949" spans="1:1" x14ac:dyDescent="0.45">
      <c r="A17949"/>
    </row>
    <row r="17950" spans="1:1" x14ac:dyDescent="0.45">
      <c r="A17950"/>
    </row>
    <row r="17951" spans="1:1" x14ac:dyDescent="0.45">
      <c r="A17951"/>
    </row>
    <row r="17952" spans="1:1" x14ac:dyDescent="0.45">
      <c r="A17952"/>
    </row>
    <row r="17953" spans="1:1" x14ac:dyDescent="0.45">
      <c r="A17953"/>
    </row>
    <row r="17954" spans="1:1" x14ac:dyDescent="0.45">
      <c r="A17954"/>
    </row>
    <row r="17955" spans="1:1" x14ac:dyDescent="0.45">
      <c r="A17955"/>
    </row>
    <row r="17956" spans="1:1" x14ac:dyDescent="0.45">
      <c r="A17956"/>
    </row>
    <row r="17957" spans="1:1" x14ac:dyDescent="0.45">
      <c r="A17957"/>
    </row>
    <row r="17958" spans="1:1" x14ac:dyDescent="0.45">
      <c r="A17958"/>
    </row>
    <row r="17959" spans="1:1" x14ac:dyDescent="0.45">
      <c r="A17959"/>
    </row>
    <row r="17960" spans="1:1" x14ac:dyDescent="0.45">
      <c r="A17960"/>
    </row>
    <row r="17961" spans="1:1" x14ac:dyDescent="0.45">
      <c r="A17961"/>
    </row>
    <row r="17962" spans="1:1" x14ac:dyDescent="0.45">
      <c r="A17962"/>
    </row>
    <row r="17963" spans="1:1" x14ac:dyDescent="0.45">
      <c r="A17963"/>
    </row>
    <row r="17964" spans="1:1" x14ac:dyDescent="0.45">
      <c r="A17964"/>
    </row>
    <row r="17965" spans="1:1" x14ac:dyDescent="0.45">
      <c r="A17965"/>
    </row>
    <row r="17966" spans="1:1" x14ac:dyDescent="0.45">
      <c r="A17966"/>
    </row>
    <row r="17967" spans="1:1" x14ac:dyDescent="0.45">
      <c r="A17967"/>
    </row>
    <row r="17968" spans="1:1" x14ac:dyDescent="0.45">
      <c r="A17968"/>
    </row>
    <row r="17969" spans="1:1" x14ac:dyDescent="0.45">
      <c r="A17969"/>
    </row>
    <row r="17970" spans="1:1" x14ac:dyDescent="0.45">
      <c r="A17970"/>
    </row>
    <row r="17971" spans="1:1" x14ac:dyDescent="0.45">
      <c r="A17971"/>
    </row>
    <row r="17972" spans="1:1" x14ac:dyDescent="0.45">
      <c r="A17972"/>
    </row>
    <row r="17973" spans="1:1" x14ac:dyDescent="0.45">
      <c r="A17973"/>
    </row>
    <row r="17974" spans="1:1" x14ac:dyDescent="0.45">
      <c r="A17974"/>
    </row>
    <row r="17975" spans="1:1" x14ac:dyDescent="0.45">
      <c r="A17975"/>
    </row>
    <row r="17976" spans="1:1" x14ac:dyDescent="0.45">
      <c r="A17976"/>
    </row>
    <row r="17977" spans="1:1" x14ac:dyDescent="0.45">
      <c r="A17977"/>
    </row>
    <row r="17978" spans="1:1" x14ac:dyDescent="0.45">
      <c r="A17978"/>
    </row>
    <row r="17979" spans="1:1" x14ac:dyDescent="0.45">
      <c r="A17979"/>
    </row>
    <row r="17980" spans="1:1" x14ac:dyDescent="0.45">
      <c r="A17980"/>
    </row>
    <row r="17981" spans="1:1" x14ac:dyDescent="0.45">
      <c r="A17981"/>
    </row>
    <row r="17982" spans="1:1" x14ac:dyDescent="0.45">
      <c r="A17982"/>
    </row>
    <row r="17983" spans="1:1" x14ac:dyDescent="0.45">
      <c r="A17983"/>
    </row>
    <row r="17984" spans="1:1" x14ac:dyDescent="0.45">
      <c r="A17984"/>
    </row>
    <row r="17985" spans="1:1" x14ac:dyDescent="0.45">
      <c r="A17985"/>
    </row>
    <row r="17986" spans="1:1" x14ac:dyDescent="0.45">
      <c r="A17986"/>
    </row>
    <row r="17987" spans="1:1" x14ac:dyDescent="0.45">
      <c r="A17987"/>
    </row>
    <row r="17988" spans="1:1" x14ac:dyDescent="0.45">
      <c r="A17988"/>
    </row>
    <row r="17989" spans="1:1" x14ac:dyDescent="0.45">
      <c r="A17989"/>
    </row>
    <row r="17990" spans="1:1" x14ac:dyDescent="0.45">
      <c r="A17990"/>
    </row>
    <row r="17991" spans="1:1" x14ac:dyDescent="0.45">
      <c r="A17991"/>
    </row>
    <row r="17992" spans="1:1" x14ac:dyDescent="0.45">
      <c r="A17992"/>
    </row>
    <row r="17993" spans="1:1" x14ac:dyDescent="0.45">
      <c r="A17993"/>
    </row>
    <row r="17994" spans="1:1" x14ac:dyDescent="0.45">
      <c r="A17994"/>
    </row>
    <row r="17995" spans="1:1" x14ac:dyDescent="0.45">
      <c r="A17995"/>
    </row>
    <row r="17996" spans="1:1" x14ac:dyDescent="0.45">
      <c r="A17996"/>
    </row>
    <row r="17997" spans="1:1" x14ac:dyDescent="0.45">
      <c r="A17997"/>
    </row>
    <row r="17998" spans="1:1" x14ac:dyDescent="0.45">
      <c r="A17998"/>
    </row>
    <row r="17999" spans="1:1" x14ac:dyDescent="0.45">
      <c r="A17999"/>
    </row>
    <row r="18000" spans="1:1" x14ac:dyDescent="0.45">
      <c r="A18000"/>
    </row>
    <row r="18001" spans="1:1" x14ac:dyDescent="0.45">
      <c r="A18001"/>
    </row>
    <row r="18002" spans="1:1" x14ac:dyDescent="0.45">
      <c r="A18002"/>
    </row>
    <row r="18003" spans="1:1" x14ac:dyDescent="0.45">
      <c r="A18003"/>
    </row>
    <row r="18004" spans="1:1" x14ac:dyDescent="0.45">
      <c r="A18004"/>
    </row>
    <row r="18005" spans="1:1" x14ac:dyDescent="0.45">
      <c r="A18005"/>
    </row>
    <row r="18006" spans="1:1" x14ac:dyDescent="0.45">
      <c r="A18006"/>
    </row>
    <row r="18007" spans="1:1" x14ac:dyDescent="0.45">
      <c r="A18007"/>
    </row>
    <row r="18008" spans="1:1" x14ac:dyDescent="0.45">
      <c r="A18008"/>
    </row>
    <row r="18009" spans="1:1" x14ac:dyDescent="0.45">
      <c r="A18009"/>
    </row>
    <row r="18010" spans="1:1" x14ac:dyDescent="0.45">
      <c r="A18010"/>
    </row>
    <row r="18011" spans="1:1" x14ac:dyDescent="0.45">
      <c r="A18011"/>
    </row>
    <row r="18012" spans="1:1" x14ac:dyDescent="0.45">
      <c r="A18012"/>
    </row>
    <row r="18013" spans="1:1" x14ac:dyDescent="0.45">
      <c r="A18013"/>
    </row>
    <row r="18014" spans="1:1" x14ac:dyDescent="0.45">
      <c r="A18014"/>
    </row>
    <row r="18015" spans="1:1" x14ac:dyDescent="0.45">
      <c r="A18015"/>
    </row>
    <row r="18016" spans="1:1" x14ac:dyDescent="0.45">
      <c r="A18016"/>
    </row>
    <row r="18017" spans="1:1" x14ac:dyDescent="0.45">
      <c r="A18017"/>
    </row>
    <row r="18018" spans="1:1" x14ac:dyDescent="0.45">
      <c r="A18018"/>
    </row>
    <row r="18019" spans="1:1" x14ac:dyDescent="0.45">
      <c r="A18019"/>
    </row>
    <row r="18020" spans="1:1" x14ac:dyDescent="0.45">
      <c r="A18020"/>
    </row>
    <row r="18021" spans="1:1" x14ac:dyDescent="0.45">
      <c r="A18021"/>
    </row>
    <row r="18022" spans="1:1" x14ac:dyDescent="0.45">
      <c r="A18022"/>
    </row>
    <row r="18023" spans="1:1" x14ac:dyDescent="0.45">
      <c r="A18023"/>
    </row>
    <row r="18024" spans="1:1" x14ac:dyDescent="0.45">
      <c r="A18024"/>
    </row>
    <row r="18025" spans="1:1" x14ac:dyDescent="0.45">
      <c r="A18025"/>
    </row>
    <row r="18026" spans="1:1" x14ac:dyDescent="0.45">
      <c r="A18026"/>
    </row>
    <row r="18027" spans="1:1" x14ac:dyDescent="0.45">
      <c r="A18027"/>
    </row>
    <row r="18028" spans="1:1" x14ac:dyDescent="0.45">
      <c r="A18028"/>
    </row>
    <row r="18029" spans="1:1" x14ac:dyDescent="0.45">
      <c r="A18029"/>
    </row>
    <row r="18030" spans="1:1" x14ac:dyDescent="0.45">
      <c r="A18030"/>
    </row>
    <row r="18031" spans="1:1" x14ac:dyDescent="0.45">
      <c r="A18031"/>
    </row>
    <row r="18032" spans="1:1" x14ac:dyDescent="0.45">
      <c r="A18032"/>
    </row>
    <row r="18033" spans="1:1" x14ac:dyDescent="0.45">
      <c r="A18033"/>
    </row>
    <row r="18034" spans="1:1" x14ac:dyDescent="0.45">
      <c r="A18034"/>
    </row>
    <row r="18035" spans="1:1" x14ac:dyDescent="0.45">
      <c r="A18035"/>
    </row>
    <row r="18036" spans="1:1" x14ac:dyDescent="0.45">
      <c r="A18036"/>
    </row>
    <row r="18037" spans="1:1" x14ac:dyDescent="0.45">
      <c r="A18037"/>
    </row>
    <row r="18038" spans="1:1" x14ac:dyDescent="0.45">
      <c r="A18038"/>
    </row>
    <row r="18039" spans="1:1" x14ac:dyDescent="0.45">
      <c r="A18039"/>
    </row>
    <row r="18040" spans="1:1" x14ac:dyDescent="0.45">
      <c r="A18040"/>
    </row>
    <row r="18041" spans="1:1" x14ac:dyDescent="0.45">
      <c r="A18041"/>
    </row>
    <row r="18042" spans="1:1" x14ac:dyDescent="0.45">
      <c r="A18042"/>
    </row>
    <row r="18043" spans="1:1" x14ac:dyDescent="0.45">
      <c r="A18043"/>
    </row>
    <row r="18044" spans="1:1" x14ac:dyDescent="0.45">
      <c r="A18044"/>
    </row>
    <row r="18045" spans="1:1" x14ac:dyDescent="0.45">
      <c r="A18045"/>
    </row>
    <row r="18046" spans="1:1" x14ac:dyDescent="0.45">
      <c r="A18046"/>
    </row>
    <row r="18047" spans="1:1" x14ac:dyDescent="0.45">
      <c r="A18047"/>
    </row>
    <row r="18048" spans="1:1" x14ac:dyDescent="0.45">
      <c r="A18048"/>
    </row>
    <row r="18049" spans="1:1" x14ac:dyDescent="0.45">
      <c r="A18049"/>
    </row>
    <row r="18050" spans="1:1" x14ac:dyDescent="0.45">
      <c r="A18050"/>
    </row>
    <row r="18051" spans="1:1" x14ac:dyDescent="0.45">
      <c r="A18051"/>
    </row>
    <row r="18052" spans="1:1" x14ac:dyDescent="0.45">
      <c r="A18052"/>
    </row>
    <row r="18053" spans="1:1" x14ac:dyDescent="0.45">
      <c r="A18053"/>
    </row>
    <row r="18054" spans="1:1" x14ac:dyDescent="0.45">
      <c r="A18054"/>
    </row>
    <row r="18055" spans="1:1" x14ac:dyDescent="0.45">
      <c r="A18055"/>
    </row>
    <row r="18056" spans="1:1" x14ac:dyDescent="0.45">
      <c r="A18056"/>
    </row>
    <row r="18057" spans="1:1" x14ac:dyDescent="0.45">
      <c r="A18057"/>
    </row>
    <row r="18058" spans="1:1" x14ac:dyDescent="0.45">
      <c r="A18058"/>
    </row>
    <row r="18059" spans="1:1" x14ac:dyDescent="0.45">
      <c r="A18059"/>
    </row>
    <row r="18060" spans="1:1" x14ac:dyDescent="0.45">
      <c r="A18060"/>
    </row>
    <row r="18061" spans="1:1" x14ac:dyDescent="0.45">
      <c r="A18061"/>
    </row>
    <row r="18062" spans="1:1" x14ac:dyDescent="0.45">
      <c r="A18062"/>
    </row>
    <row r="18063" spans="1:1" x14ac:dyDescent="0.45">
      <c r="A18063"/>
    </row>
    <row r="18064" spans="1:1" x14ac:dyDescent="0.45">
      <c r="A18064"/>
    </row>
    <row r="18065" spans="1:1" x14ac:dyDescent="0.45">
      <c r="A18065"/>
    </row>
    <row r="18066" spans="1:1" x14ac:dyDescent="0.45">
      <c r="A18066"/>
    </row>
    <row r="18067" spans="1:1" x14ac:dyDescent="0.45">
      <c r="A18067"/>
    </row>
    <row r="18068" spans="1:1" x14ac:dyDescent="0.45">
      <c r="A18068"/>
    </row>
    <row r="18069" spans="1:1" x14ac:dyDescent="0.45">
      <c r="A18069"/>
    </row>
    <row r="18070" spans="1:1" x14ac:dyDescent="0.45">
      <c r="A18070"/>
    </row>
    <row r="18071" spans="1:1" x14ac:dyDescent="0.45">
      <c r="A18071"/>
    </row>
    <row r="18072" spans="1:1" x14ac:dyDescent="0.45">
      <c r="A18072"/>
    </row>
    <row r="18073" spans="1:1" x14ac:dyDescent="0.45">
      <c r="A18073"/>
    </row>
    <row r="18074" spans="1:1" x14ac:dyDescent="0.45">
      <c r="A18074"/>
    </row>
    <row r="18075" spans="1:1" x14ac:dyDescent="0.45">
      <c r="A18075"/>
    </row>
    <row r="18076" spans="1:1" x14ac:dyDescent="0.45">
      <c r="A18076"/>
    </row>
    <row r="18077" spans="1:1" x14ac:dyDescent="0.45">
      <c r="A18077"/>
    </row>
    <row r="18078" spans="1:1" x14ac:dyDescent="0.45">
      <c r="A18078"/>
    </row>
    <row r="18079" spans="1:1" x14ac:dyDescent="0.45">
      <c r="A18079"/>
    </row>
    <row r="18080" spans="1:1" x14ac:dyDescent="0.45">
      <c r="A18080"/>
    </row>
    <row r="18081" spans="1:1" x14ac:dyDescent="0.45">
      <c r="A18081"/>
    </row>
    <row r="18082" spans="1:1" x14ac:dyDescent="0.45">
      <c r="A18082"/>
    </row>
    <row r="18083" spans="1:1" x14ac:dyDescent="0.45">
      <c r="A18083"/>
    </row>
    <row r="18084" spans="1:1" x14ac:dyDescent="0.45">
      <c r="A18084"/>
    </row>
    <row r="18085" spans="1:1" x14ac:dyDescent="0.45">
      <c r="A18085"/>
    </row>
    <row r="18086" spans="1:1" x14ac:dyDescent="0.45">
      <c r="A18086"/>
    </row>
    <row r="18087" spans="1:1" x14ac:dyDescent="0.45">
      <c r="A18087"/>
    </row>
    <row r="18088" spans="1:1" x14ac:dyDescent="0.45">
      <c r="A18088"/>
    </row>
    <row r="18089" spans="1:1" x14ac:dyDescent="0.45">
      <c r="A18089"/>
    </row>
    <row r="18090" spans="1:1" x14ac:dyDescent="0.45">
      <c r="A18090"/>
    </row>
    <row r="18091" spans="1:1" x14ac:dyDescent="0.45">
      <c r="A18091"/>
    </row>
    <row r="18092" spans="1:1" x14ac:dyDescent="0.45">
      <c r="A18092"/>
    </row>
    <row r="18093" spans="1:1" x14ac:dyDescent="0.45">
      <c r="A18093"/>
    </row>
    <row r="18094" spans="1:1" x14ac:dyDescent="0.45">
      <c r="A18094"/>
    </row>
    <row r="18095" spans="1:1" x14ac:dyDescent="0.45">
      <c r="A18095"/>
    </row>
    <row r="18096" spans="1:1" x14ac:dyDescent="0.45">
      <c r="A18096"/>
    </row>
    <row r="18097" spans="1:1" x14ac:dyDescent="0.45">
      <c r="A18097"/>
    </row>
    <row r="18098" spans="1:1" x14ac:dyDescent="0.45">
      <c r="A18098"/>
    </row>
    <row r="18099" spans="1:1" x14ac:dyDescent="0.45">
      <c r="A18099"/>
    </row>
    <row r="18100" spans="1:1" x14ac:dyDescent="0.45">
      <c r="A18100"/>
    </row>
    <row r="18101" spans="1:1" x14ac:dyDescent="0.45">
      <c r="A18101"/>
    </row>
    <row r="18102" spans="1:1" x14ac:dyDescent="0.45">
      <c r="A18102"/>
    </row>
    <row r="18103" spans="1:1" x14ac:dyDescent="0.45">
      <c r="A18103"/>
    </row>
    <row r="18104" spans="1:1" x14ac:dyDescent="0.45">
      <c r="A18104"/>
    </row>
    <row r="18105" spans="1:1" x14ac:dyDescent="0.45">
      <c r="A18105"/>
    </row>
    <row r="18106" spans="1:1" x14ac:dyDescent="0.45">
      <c r="A18106"/>
    </row>
    <row r="18107" spans="1:1" x14ac:dyDescent="0.45">
      <c r="A18107"/>
    </row>
    <row r="18108" spans="1:1" x14ac:dyDescent="0.45">
      <c r="A18108"/>
    </row>
    <row r="18109" spans="1:1" x14ac:dyDescent="0.45">
      <c r="A18109"/>
    </row>
    <row r="18110" spans="1:1" x14ac:dyDescent="0.45">
      <c r="A18110"/>
    </row>
    <row r="18111" spans="1:1" x14ac:dyDescent="0.45">
      <c r="A18111"/>
    </row>
    <row r="18112" spans="1:1" x14ac:dyDescent="0.45">
      <c r="A18112"/>
    </row>
    <row r="18113" spans="1:1" x14ac:dyDescent="0.45">
      <c r="A18113"/>
    </row>
    <row r="18114" spans="1:1" x14ac:dyDescent="0.45">
      <c r="A18114"/>
    </row>
    <row r="18115" spans="1:1" x14ac:dyDescent="0.45">
      <c r="A18115"/>
    </row>
    <row r="18116" spans="1:1" x14ac:dyDescent="0.45">
      <c r="A18116"/>
    </row>
    <row r="18117" spans="1:1" x14ac:dyDescent="0.45">
      <c r="A18117"/>
    </row>
    <row r="18118" spans="1:1" x14ac:dyDescent="0.45">
      <c r="A18118"/>
    </row>
    <row r="18119" spans="1:1" x14ac:dyDescent="0.45">
      <c r="A18119"/>
    </row>
    <row r="18120" spans="1:1" x14ac:dyDescent="0.45">
      <c r="A18120"/>
    </row>
    <row r="18121" spans="1:1" x14ac:dyDescent="0.45">
      <c r="A18121"/>
    </row>
    <row r="18122" spans="1:1" x14ac:dyDescent="0.45">
      <c r="A18122"/>
    </row>
    <row r="18123" spans="1:1" x14ac:dyDescent="0.45">
      <c r="A18123"/>
    </row>
    <row r="18124" spans="1:1" x14ac:dyDescent="0.45">
      <c r="A18124"/>
    </row>
    <row r="18125" spans="1:1" x14ac:dyDescent="0.45">
      <c r="A18125"/>
    </row>
    <row r="18126" spans="1:1" x14ac:dyDescent="0.45">
      <c r="A18126"/>
    </row>
    <row r="18127" spans="1:1" x14ac:dyDescent="0.45">
      <c r="A18127"/>
    </row>
    <row r="18128" spans="1:1" x14ac:dyDescent="0.45">
      <c r="A18128"/>
    </row>
    <row r="18129" spans="1:1" x14ac:dyDescent="0.45">
      <c r="A18129"/>
    </row>
    <row r="18130" spans="1:1" x14ac:dyDescent="0.45">
      <c r="A18130"/>
    </row>
    <row r="18131" spans="1:1" x14ac:dyDescent="0.45">
      <c r="A18131"/>
    </row>
    <row r="18132" spans="1:1" x14ac:dyDescent="0.45">
      <c r="A18132"/>
    </row>
    <row r="18133" spans="1:1" x14ac:dyDescent="0.45">
      <c r="A18133"/>
    </row>
    <row r="18134" spans="1:1" x14ac:dyDescent="0.45">
      <c r="A18134"/>
    </row>
    <row r="18135" spans="1:1" x14ac:dyDescent="0.45">
      <c r="A18135"/>
    </row>
    <row r="18136" spans="1:1" x14ac:dyDescent="0.45">
      <c r="A18136"/>
    </row>
    <row r="18137" spans="1:1" x14ac:dyDescent="0.45">
      <c r="A18137"/>
    </row>
    <row r="18138" spans="1:1" x14ac:dyDescent="0.45">
      <c r="A18138"/>
    </row>
    <row r="18139" spans="1:1" x14ac:dyDescent="0.45">
      <c r="A18139"/>
    </row>
    <row r="18140" spans="1:1" x14ac:dyDescent="0.45">
      <c r="A18140"/>
    </row>
    <row r="18141" spans="1:1" x14ac:dyDescent="0.45">
      <c r="A18141"/>
    </row>
    <row r="18142" spans="1:1" x14ac:dyDescent="0.45">
      <c r="A18142"/>
    </row>
    <row r="18143" spans="1:1" x14ac:dyDescent="0.45">
      <c r="A18143"/>
    </row>
    <row r="18144" spans="1:1" x14ac:dyDescent="0.45">
      <c r="A18144"/>
    </row>
    <row r="18145" spans="1:1" x14ac:dyDescent="0.45">
      <c r="A18145"/>
    </row>
    <row r="18146" spans="1:1" x14ac:dyDescent="0.45">
      <c r="A18146"/>
    </row>
    <row r="18147" spans="1:1" x14ac:dyDescent="0.45">
      <c r="A18147"/>
    </row>
    <row r="18148" spans="1:1" x14ac:dyDescent="0.45">
      <c r="A18148"/>
    </row>
    <row r="18149" spans="1:1" x14ac:dyDescent="0.45">
      <c r="A18149"/>
    </row>
    <row r="18150" spans="1:1" x14ac:dyDescent="0.45">
      <c r="A18150"/>
    </row>
    <row r="18151" spans="1:1" x14ac:dyDescent="0.45">
      <c r="A18151"/>
    </row>
    <row r="18152" spans="1:1" x14ac:dyDescent="0.45">
      <c r="A18152"/>
    </row>
    <row r="18153" spans="1:1" x14ac:dyDescent="0.45">
      <c r="A18153"/>
    </row>
    <row r="18154" spans="1:1" x14ac:dyDescent="0.45">
      <c r="A18154"/>
    </row>
    <row r="18155" spans="1:1" x14ac:dyDescent="0.45">
      <c r="A18155"/>
    </row>
    <row r="18156" spans="1:1" x14ac:dyDescent="0.45">
      <c r="A18156"/>
    </row>
    <row r="18157" spans="1:1" x14ac:dyDescent="0.45">
      <c r="A18157"/>
    </row>
    <row r="18158" spans="1:1" x14ac:dyDescent="0.45">
      <c r="A18158"/>
    </row>
    <row r="18159" spans="1:1" x14ac:dyDescent="0.45">
      <c r="A18159"/>
    </row>
    <row r="18160" spans="1:1" x14ac:dyDescent="0.45">
      <c r="A18160"/>
    </row>
    <row r="18161" spans="1:1" x14ac:dyDescent="0.45">
      <c r="A18161"/>
    </row>
    <row r="18162" spans="1:1" x14ac:dyDescent="0.45">
      <c r="A18162"/>
    </row>
    <row r="18163" spans="1:1" x14ac:dyDescent="0.45">
      <c r="A18163"/>
    </row>
    <row r="18164" spans="1:1" x14ac:dyDescent="0.45">
      <c r="A18164"/>
    </row>
    <row r="18165" spans="1:1" x14ac:dyDescent="0.45">
      <c r="A18165"/>
    </row>
    <row r="18166" spans="1:1" x14ac:dyDescent="0.45">
      <c r="A18166"/>
    </row>
    <row r="18167" spans="1:1" x14ac:dyDescent="0.45">
      <c r="A18167"/>
    </row>
    <row r="18168" spans="1:1" x14ac:dyDescent="0.45">
      <c r="A18168"/>
    </row>
    <row r="18169" spans="1:1" x14ac:dyDescent="0.45">
      <c r="A18169"/>
    </row>
    <row r="18170" spans="1:1" x14ac:dyDescent="0.45">
      <c r="A18170"/>
    </row>
    <row r="18171" spans="1:1" x14ac:dyDescent="0.45">
      <c r="A18171"/>
    </row>
    <row r="18172" spans="1:1" x14ac:dyDescent="0.45">
      <c r="A18172"/>
    </row>
    <row r="18173" spans="1:1" x14ac:dyDescent="0.45">
      <c r="A18173"/>
    </row>
    <row r="18174" spans="1:1" x14ac:dyDescent="0.45">
      <c r="A18174"/>
    </row>
    <row r="18175" spans="1:1" x14ac:dyDescent="0.45">
      <c r="A18175"/>
    </row>
    <row r="18176" spans="1:1" x14ac:dyDescent="0.45">
      <c r="A18176"/>
    </row>
    <row r="18177" spans="1:1" x14ac:dyDescent="0.45">
      <c r="A18177"/>
    </row>
    <row r="18178" spans="1:1" x14ac:dyDescent="0.45">
      <c r="A18178"/>
    </row>
    <row r="18179" spans="1:1" x14ac:dyDescent="0.45">
      <c r="A18179"/>
    </row>
    <row r="18180" spans="1:1" x14ac:dyDescent="0.45">
      <c r="A18180"/>
    </row>
    <row r="18181" spans="1:1" x14ac:dyDescent="0.45">
      <c r="A18181"/>
    </row>
    <row r="18182" spans="1:1" x14ac:dyDescent="0.45">
      <c r="A18182"/>
    </row>
    <row r="18183" spans="1:1" x14ac:dyDescent="0.45">
      <c r="A18183"/>
    </row>
    <row r="18184" spans="1:1" x14ac:dyDescent="0.45">
      <c r="A18184"/>
    </row>
    <row r="18185" spans="1:1" x14ac:dyDescent="0.45">
      <c r="A18185"/>
    </row>
    <row r="18186" spans="1:1" x14ac:dyDescent="0.45">
      <c r="A18186"/>
    </row>
    <row r="18187" spans="1:1" x14ac:dyDescent="0.45">
      <c r="A18187"/>
    </row>
    <row r="18188" spans="1:1" x14ac:dyDescent="0.45">
      <c r="A18188"/>
    </row>
    <row r="18189" spans="1:1" x14ac:dyDescent="0.45">
      <c r="A18189"/>
    </row>
    <row r="18190" spans="1:1" x14ac:dyDescent="0.45">
      <c r="A18190"/>
    </row>
    <row r="18191" spans="1:1" x14ac:dyDescent="0.45">
      <c r="A18191"/>
    </row>
    <row r="18192" spans="1:1" x14ac:dyDescent="0.45">
      <c r="A18192"/>
    </row>
    <row r="18193" spans="1:1" x14ac:dyDescent="0.45">
      <c r="A18193"/>
    </row>
    <row r="18194" spans="1:1" x14ac:dyDescent="0.45">
      <c r="A18194"/>
    </row>
    <row r="18195" spans="1:1" x14ac:dyDescent="0.45">
      <c r="A18195"/>
    </row>
    <row r="18196" spans="1:1" x14ac:dyDescent="0.45">
      <c r="A18196"/>
    </row>
    <row r="18197" spans="1:1" x14ac:dyDescent="0.45">
      <c r="A18197"/>
    </row>
    <row r="18198" spans="1:1" x14ac:dyDescent="0.45">
      <c r="A18198"/>
    </row>
    <row r="18199" spans="1:1" x14ac:dyDescent="0.45">
      <c r="A18199"/>
    </row>
    <row r="18200" spans="1:1" x14ac:dyDescent="0.45">
      <c r="A18200"/>
    </row>
    <row r="18201" spans="1:1" x14ac:dyDescent="0.45">
      <c r="A18201"/>
    </row>
    <row r="18202" spans="1:1" x14ac:dyDescent="0.45">
      <c r="A18202"/>
    </row>
    <row r="18203" spans="1:1" x14ac:dyDescent="0.45">
      <c r="A18203"/>
    </row>
    <row r="18204" spans="1:1" x14ac:dyDescent="0.45">
      <c r="A18204"/>
    </row>
    <row r="18205" spans="1:1" x14ac:dyDescent="0.45">
      <c r="A18205"/>
    </row>
    <row r="18206" spans="1:1" x14ac:dyDescent="0.45">
      <c r="A18206"/>
    </row>
    <row r="18207" spans="1:1" x14ac:dyDescent="0.45">
      <c r="A18207"/>
    </row>
    <row r="18208" spans="1:1" x14ac:dyDescent="0.45">
      <c r="A18208"/>
    </row>
    <row r="18209" spans="1:1" x14ac:dyDescent="0.45">
      <c r="A18209"/>
    </row>
    <row r="18210" spans="1:1" x14ac:dyDescent="0.45">
      <c r="A18210"/>
    </row>
    <row r="18211" spans="1:1" x14ac:dyDescent="0.45">
      <c r="A18211"/>
    </row>
    <row r="18212" spans="1:1" x14ac:dyDescent="0.45">
      <c r="A18212"/>
    </row>
    <row r="18213" spans="1:1" x14ac:dyDescent="0.45">
      <c r="A18213"/>
    </row>
    <row r="18214" spans="1:1" x14ac:dyDescent="0.45">
      <c r="A18214"/>
    </row>
    <row r="18215" spans="1:1" x14ac:dyDescent="0.45">
      <c r="A18215"/>
    </row>
    <row r="18216" spans="1:1" x14ac:dyDescent="0.45">
      <c r="A18216"/>
    </row>
    <row r="18217" spans="1:1" x14ac:dyDescent="0.45">
      <c r="A18217"/>
    </row>
    <row r="18218" spans="1:1" x14ac:dyDescent="0.45">
      <c r="A18218"/>
    </row>
    <row r="18219" spans="1:1" x14ac:dyDescent="0.45">
      <c r="A18219"/>
    </row>
    <row r="18220" spans="1:1" x14ac:dyDescent="0.45">
      <c r="A18220"/>
    </row>
    <row r="18221" spans="1:1" x14ac:dyDescent="0.45">
      <c r="A18221"/>
    </row>
    <row r="18222" spans="1:1" x14ac:dyDescent="0.45">
      <c r="A18222"/>
    </row>
    <row r="18223" spans="1:1" x14ac:dyDescent="0.45">
      <c r="A18223"/>
    </row>
    <row r="18224" spans="1:1" x14ac:dyDescent="0.45">
      <c r="A18224"/>
    </row>
    <row r="18225" spans="1:1" x14ac:dyDescent="0.45">
      <c r="A18225"/>
    </row>
    <row r="18226" spans="1:1" x14ac:dyDescent="0.45">
      <c r="A18226"/>
    </row>
    <row r="18227" spans="1:1" x14ac:dyDescent="0.45">
      <c r="A18227"/>
    </row>
    <row r="18228" spans="1:1" x14ac:dyDescent="0.45">
      <c r="A18228"/>
    </row>
    <row r="18229" spans="1:1" x14ac:dyDescent="0.45">
      <c r="A18229"/>
    </row>
    <row r="18230" spans="1:1" x14ac:dyDescent="0.45">
      <c r="A18230"/>
    </row>
    <row r="18231" spans="1:1" x14ac:dyDescent="0.45">
      <c r="A18231"/>
    </row>
    <row r="18232" spans="1:1" x14ac:dyDescent="0.45">
      <c r="A18232"/>
    </row>
    <row r="18233" spans="1:1" x14ac:dyDescent="0.45">
      <c r="A18233"/>
    </row>
    <row r="18234" spans="1:1" x14ac:dyDescent="0.45">
      <c r="A18234"/>
    </row>
    <row r="18235" spans="1:1" x14ac:dyDescent="0.45">
      <c r="A18235"/>
    </row>
    <row r="18236" spans="1:1" x14ac:dyDescent="0.45">
      <c r="A18236"/>
    </row>
    <row r="18237" spans="1:1" x14ac:dyDescent="0.45">
      <c r="A18237"/>
    </row>
    <row r="18238" spans="1:1" x14ac:dyDescent="0.45">
      <c r="A18238"/>
    </row>
    <row r="18239" spans="1:1" x14ac:dyDescent="0.45">
      <c r="A18239"/>
    </row>
    <row r="18240" spans="1:1" x14ac:dyDescent="0.45">
      <c r="A18240"/>
    </row>
    <row r="18241" spans="1:1" x14ac:dyDescent="0.45">
      <c r="A18241"/>
    </row>
    <row r="18242" spans="1:1" x14ac:dyDescent="0.45">
      <c r="A18242"/>
    </row>
    <row r="18243" spans="1:1" x14ac:dyDescent="0.45">
      <c r="A18243"/>
    </row>
    <row r="18244" spans="1:1" x14ac:dyDescent="0.45">
      <c r="A18244"/>
    </row>
    <row r="18245" spans="1:1" x14ac:dyDescent="0.45">
      <c r="A18245"/>
    </row>
    <row r="18246" spans="1:1" x14ac:dyDescent="0.45">
      <c r="A18246"/>
    </row>
    <row r="18247" spans="1:1" x14ac:dyDescent="0.45">
      <c r="A18247"/>
    </row>
    <row r="18248" spans="1:1" x14ac:dyDescent="0.45">
      <c r="A18248"/>
    </row>
    <row r="18249" spans="1:1" x14ac:dyDescent="0.45">
      <c r="A18249"/>
    </row>
    <row r="18250" spans="1:1" x14ac:dyDescent="0.45">
      <c r="A18250"/>
    </row>
    <row r="18251" spans="1:1" x14ac:dyDescent="0.45">
      <c r="A18251"/>
    </row>
    <row r="18252" spans="1:1" x14ac:dyDescent="0.45">
      <c r="A18252"/>
    </row>
    <row r="18253" spans="1:1" x14ac:dyDescent="0.45">
      <c r="A18253"/>
    </row>
    <row r="18254" spans="1:1" x14ac:dyDescent="0.45">
      <c r="A18254"/>
    </row>
    <row r="18255" spans="1:1" x14ac:dyDescent="0.45">
      <c r="A18255"/>
    </row>
    <row r="18256" spans="1:1" x14ac:dyDescent="0.45">
      <c r="A18256"/>
    </row>
    <row r="18257" spans="1:1" x14ac:dyDescent="0.45">
      <c r="A18257"/>
    </row>
    <row r="18258" spans="1:1" x14ac:dyDescent="0.45">
      <c r="A18258"/>
    </row>
    <row r="18259" spans="1:1" x14ac:dyDescent="0.45">
      <c r="A18259"/>
    </row>
    <row r="18260" spans="1:1" x14ac:dyDescent="0.45">
      <c r="A18260"/>
    </row>
    <row r="18261" spans="1:1" x14ac:dyDescent="0.45">
      <c r="A18261"/>
    </row>
    <row r="18262" spans="1:1" x14ac:dyDescent="0.45">
      <c r="A18262"/>
    </row>
    <row r="18263" spans="1:1" x14ac:dyDescent="0.45">
      <c r="A18263"/>
    </row>
    <row r="18264" spans="1:1" x14ac:dyDescent="0.45">
      <c r="A18264"/>
    </row>
    <row r="18265" spans="1:1" x14ac:dyDescent="0.45">
      <c r="A18265"/>
    </row>
    <row r="18266" spans="1:1" x14ac:dyDescent="0.45">
      <c r="A18266"/>
    </row>
    <row r="18267" spans="1:1" x14ac:dyDescent="0.45">
      <c r="A18267"/>
    </row>
    <row r="18268" spans="1:1" x14ac:dyDescent="0.45">
      <c r="A18268"/>
    </row>
    <row r="18269" spans="1:1" x14ac:dyDescent="0.45">
      <c r="A18269"/>
    </row>
    <row r="18270" spans="1:1" x14ac:dyDescent="0.45">
      <c r="A18270"/>
    </row>
    <row r="18271" spans="1:1" x14ac:dyDescent="0.45">
      <c r="A18271"/>
    </row>
    <row r="18272" spans="1:1" x14ac:dyDescent="0.45">
      <c r="A18272"/>
    </row>
    <row r="18273" spans="1:1" x14ac:dyDescent="0.45">
      <c r="A18273"/>
    </row>
    <row r="18274" spans="1:1" x14ac:dyDescent="0.45">
      <c r="A18274"/>
    </row>
    <row r="18275" spans="1:1" x14ac:dyDescent="0.45">
      <c r="A18275"/>
    </row>
    <row r="18276" spans="1:1" x14ac:dyDescent="0.45">
      <c r="A18276"/>
    </row>
    <row r="18277" spans="1:1" x14ac:dyDescent="0.45">
      <c r="A18277"/>
    </row>
    <row r="18278" spans="1:1" x14ac:dyDescent="0.45">
      <c r="A18278"/>
    </row>
    <row r="18279" spans="1:1" x14ac:dyDescent="0.45">
      <c r="A18279"/>
    </row>
    <row r="18280" spans="1:1" x14ac:dyDescent="0.45">
      <c r="A18280"/>
    </row>
    <row r="18281" spans="1:1" x14ac:dyDescent="0.45">
      <c r="A18281"/>
    </row>
    <row r="18282" spans="1:1" x14ac:dyDescent="0.45">
      <c r="A18282"/>
    </row>
    <row r="18283" spans="1:1" x14ac:dyDescent="0.45">
      <c r="A18283"/>
    </row>
    <row r="18284" spans="1:1" x14ac:dyDescent="0.45">
      <c r="A18284"/>
    </row>
    <row r="18285" spans="1:1" x14ac:dyDescent="0.45">
      <c r="A18285"/>
    </row>
    <row r="18286" spans="1:1" x14ac:dyDescent="0.45">
      <c r="A18286"/>
    </row>
    <row r="18287" spans="1:1" x14ac:dyDescent="0.45">
      <c r="A18287"/>
    </row>
    <row r="18288" spans="1:1" x14ac:dyDescent="0.45">
      <c r="A18288"/>
    </row>
    <row r="18289" spans="1:1" x14ac:dyDescent="0.45">
      <c r="A18289"/>
    </row>
    <row r="18290" spans="1:1" x14ac:dyDescent="0.45">
      <c r="A18290"/>
    </row>
    <row r="18291" spans="1:1" x14ac:dyDescent="0.45">
      <c r="A18291"/>
    </row>
    <row r="18292" spans="1:1" x14ac:dyDescent="0.45">
      <c r="A18292"/>
    </row>
    <row r="18293" spans="1:1" x14ac:dyDescent="0.45">
      <c r="A18293"/>
    </row>
    <row r="18294" spans="1:1" x14ac:dyDescent="0.45">
      <c r="A18294"/>
    </row>
    <row r="18295" spans="1:1" x14ac:dyDescent="0.45">
      <c r="A18295"/>
    </row>
    <row r="18296" spans="1:1" x14ac:dyDescent="0.45">
      <c r="A18296"/>
    </row>
    <row r="18297" spans="1:1" x14ac:dyDescent="0.45">
      <c r="A18297"/>
    </row>
    <row r="18298" spans="1:1" x14ac:dyDescent="0.45">
      <c r="A18298"/>
    </row>
    <row r="18299" spans="1:1" x14ac:dyDescent="0.45">
      <c r="A18299"/>
    </row>
    <row r="18300" spans="1:1" x14ac:dyDescent="0.45">
      <c r="A18300"/>
    </row>
    <row r="18301" spans="1:1" x14ac:dyDescent="0.45">
      <c r="A18301"/>
    </row>
    <row r="18302" spans="1:1" x14ac:dyDescent="0.45">
      <c r="A18302"/>
    </row>
    <row r="18303" spans="1:1" x14ac:dyDescent="0.45">
      <c r="A18303"/>
    </row>
    <row r="18304" spans="1:1" x14ac:dyDescent="0.45">
      <c r="A18304"/>
    </row>
    <row r="18305" spans="1:1" x14ac:dyDescent="0.45">
      <c r="A18305"/>
    </row>
    <row r="18306" spans="1:1" x14ac:dyDescent="0.45">
      <c r="A18306"/>
    </row>
    <row r="18307" spans="1:1" x14ac:dyDescent="0.45">
      <c r="A18307"/>
    </row>
    <row r="18308" spans="1:1" x14ac:dyDescent="0.45">
      <c r="A18308"/>
    </row>
    <row r="18309" spans="1:1" x14ac:dyDescent="0.45">
      <c r="A18309"/>
    </row>
    <row r="18310" spans="1:1" x14ac:dyDescent="0.45">
      <c r="A18310"/>
    </row>
    <row r="18311" spans="1:1" x14ac:dyDescent="0.45">
      <c r="A18311"/>
    </row>
    <row r="18312" spans="1:1" x14ac:dyDescent="0.45">
      <c r="A18312"/>
    </row>
    <row r="18313" spans="1:1" x14ac:dyDescent="0.45">
      <c r="A18313"/>
    </row>
    <row r="18314" spans="1:1" x14ac:dyDescent="0.45">
      <c r="A18314"/>
    </row>
    <row r="18315" spans="1:1" x14ac:dyDescent="0.45">
      <c r="A18315"/>
    </row>
    <row r="18316" spans="1:1" x14ac:dyDescent="0.45">
      <c r="A18316"/>
    </row>
    <row r="18317" spans="1:1" x14ac:dyDescent="0.45">
      <c r="A18317"/>
    </row>
    <row r="18318" spans="1:1" x14ac:dyDescent="0.45">
      <c r="A18318"/>
    </row>
    <row r="18319" spans="1:1" x14ac:dyDescent="0.45">
      <c r="A18319"/>
    </row>
    <row r="18320" spans="1:1" x14ac:dyDescent="0.45">
      <c r="A18320"/>
    </row>
    <row r="18321" spans="1:1" x14ac:dyDescent="0.45">
      <c r="A18321"/>
    </row>
    <row r="18322" spans="1:1" x14ac:dyDescent="0.45">
      <c r="A18322"/>
    </row>
    <row r="18323" spans="1:1" x14ac:dyDescent="0.45">
      <c r="A18323"/>
    </row>
    <row r="18324" spans="1:1" x14ac:dyDescent="0.45">
      <c r="A18324"/>
    </row>
    <row r="18325" spans="1:1" x14ac:dyDescent="0.45">
      <c r="A18325"/>
    </row>
    <row r="18326" spans="1:1" x14ac:dyDescent="0.45">
      <c r="A18326"/>
    </row>
    <row r="18327" spans="1:1" x14ac:dyDescent="0.45">
      <c r="A18327"/>
    </row>
    <row r="18328" spans="1:1" x14ac:dyDescent="0.45">
      <c r="A18328"/>
    </row>
    <row r="18329" spans="1:1" x14ac:dyDescent="0.45">
      <c r="A18329"/>
    </row>
    <row r="18330" spans="1:1" x14ac:dyDescent="0.45">
      <c r="A18330"/>
    </row>
    <row r="18331" spans="1:1" x14ac:dyDescent="0.45">
      <c r="A18331"/>
    </row>
    <row r="18332" spans="1:1" x14ac:dyDescent="0.45">
      <c r="A18332"/>
    </row>
    <row r="18333" spans="1:1" x14ac:dyDescent="0.45">
      <c r="A18333"/>
    </row>
    <row r="18334" spans="1:1" x14ac:dyDescent="0.45">
      <c r="A18334"/>
    </row>
    <row r="18335" spans="1:1" x14ac:dyDescent="0.45">
      <c r="A18335"/>
    </row>
    <row r="18336" spans="1:1" x14ac:dyDescent="0.45">
      <c r="A18336"/>
    </row>
    <row r="18337" spans="1:1" x14ac:dyDescent="0.45">
      <c r="A18337"/>
    </row>
    <row r="18338" spans="1:1" x14ac:dyDescent="0.45">
      <c r="A18338"/>
    </row>
    <row r="18339" spans="1:1" x14ac:dyDescent="0.45">
      <c r="A18339"/>
    </row>
    <row r="18340" spans="1:1" x14ac:dyDescent="0.45">
      <c r="A18340"/>
    </row>
    <row r="18341" spans="1:1" x14ac:dyDescent="0.45">
      <c r="A18341"/>
    </row>
    <row r="18342" spans="1:1" x14ac:dyDescent="0.45">
      <c r="A18342"/>
    </row>
    <row r="18343" spans="1:1" x14ac:dyDescent="0.45">
      <c r="A18343"/>
    </row>
    <row r="18344" spans="1:1" x14ac:dyDescent="0.45">
      <c r="A18344"/>
    </row>
    <row r="18345" spans="1:1" x14ac:dyDescent="0.45">
      <c r="A18345"/>
    </row>
    <row r="18346" spans="1:1" x14ac:dyDescent="0.45">
      <c r="A18346"/>
    </row>
    <row r="18347" spans="1:1" x14ac:dyDescent="0.45">
      <c r="A18347"/>
    </row>
    <row r="18348" spans="1:1" x14ac:dyDescent="0.45">
      <c r="A18348"/>
    </row>
    <row r="18349" spans="1:1" x14ac:dyDescent="0.45">
      <c r="A18349"/>
    </row>
    <row r="18350" spans="1:1" x14ac:dyDescent="0.45">
      <c r="A18350"/>
    </row>
    <row r="18351" spans="1:1" x14ac:dyDescent="0.45">
      <c r="A18351"/>
    </row>
    <row r="18352" spans="1:1" x14ac:dyDescent="0.45">
      <c r="A18352"/>
    </row>
    <row r="18353" spans="1:1" x14ac:dyDescent="0.45">
      <c r="A18353"/>
    </row>
    <row r="18354" spans="1:1" x14ac:dyDescent="0.45">
      <c r="A18354"/>
    </row>
    <row r="18355" spans="1:1" x14ac:dyDescent="0.45">
      <c r="A18355"/>
    </row>
    <row r="18356" spans="1:1" x14ac:dyDescent="0.45">
      <c r="A18356"/>
    </row>
    <row r="18357" spans="1:1" x14ac:dyDescent="0.45">
      <c r="A18357"/>
    </row>
    <row r="18358" spans="1:1" x14ac:dyDescent="0.45">
      <c r="A18358"/>
    </row>
    <row r="18359" spans="1:1" x14ac:dyDescent="0.45">
      <c r="A18359"/>
    </row>
    <row r="18360" spans="1:1" x14ac:dyDescent="0.45">
      <c r="A18360"/>
    </row>
    <row r="18361" spans="1:1" x14ac:dyDescent="0.45">
      <c r="A18361"/>
    </row>
    <row r="18362" spans="1:1" x14ac:dyDescent="0.45">
      <c r="A18362"/>
    </row>
    <row r="18363" spans="1:1" x14ac:dyDescent="0.45">
      <c r="A18363"/>
    </row>
    <row r="18364" spans="1:1" x14ac:dyDescent="0.45">
      <c r="A18364"/>
    </row>
    <row r="18365" spans="1:1" x14ac:dyDescent="0.45">
      <c r="A18365"/>
    </row>
    <row r="18366" spans="1:1" x14ac:dyDescent="0.45">
      <c r="A18366"/>
    </row>
    <row r="18367" spans="1:1" x14ac:dyDescent="0.45">
      <c r="A18367"/>
    </row>
    <row r="18368" spans="1:1" x14ac:dyDescent="0.45">
      <c r="A18368"/>
    </row>
    <row r="18369" spans="1:1" x14ac:dyDescent="0.45">
      <c r="A18369"/>
    </row>
    <row r="18370" spans="1:1" x14ac:dyDescent="0.45">
      <c r="A18370"/>
    </row>
    <row r="18371" spans="1:1" x14ac:dyDescent="0.45">
      <c r="A18371"/>
    </row>
    <row r="18372" spans="1:1" x14ac:dyDescent="0.45">
      <c r="A18372"/>
    </row>
    <row r="18373" spans="1:1" x14ac:dyDescent="0.45">
      <c r="A18373"/>
    </row>
    <row r="18374" spans="1:1" x14ac:dyDescent="0.45">
      <c r="A18374"/>
    </row>
    <row r="18375" spans="1:1" x14ac:dyDescent="0.45">
      <c r="A18375"/>
    </row>
    <row r="18376" spans="1:1" x14ac:dyDescent="0.45">
      <c r="A18376"/>
    </row>
    <row r="18377" spans="1:1" x14ac:dyDescent="0.45">
      <c r="A18377"/>
    </row>
    <row r="18378" spans="1:1" x14ac:dyDescent="0.45">
      <c r="A18378"/>
    </row>
    <row r="18379" spans="1:1" x14ac:dyDescent="0.45">
      <c r="A18379"/>
    </row>
    <row r="18380" spans="1:1" x14ac:dyDescent="0.45">
      <c r="A18380"/>
    </row>
    <row r="18381" spans="1:1" x14ac:dyDescent="0.45">
      <c r="A18381"/>
    </row>
    <row r="18382" spans="1:1" x14ac:dyDescent="0.45">
      <c r="A18382"/>
    </row>
    <row r="18383" spans="1:1" x14ac:dyDescent="0.45">
      <c r="A18383"/>
    </row>
    <row r="18384" spans="1:1" x14ac:dyDescent="0.45">
      <c r="A18384"/>
    </row>
    <row r="18385" spans="1:1" x14ac:dyDescent="0.45">
      <c r="A18385"/>
    </row>
    <row r="18386" spans="1:1" x14ac:dyDescent="0.45">
      <c r="A18386"/>
    </row>
    <row r="18387" spans="1:1" x14ac:dyDescent="0.45">
      <c r="A18387"/>
    </row>
    <row r="18388" spans="1:1" x14ac:dyDescent="0.45">
      <c r="A18388"/>
    </row>
    <row r="18389" spans="1:1" x14ac:dyDescent="0.45">
      <c r="A18389"/>
    </row>
    <row r="18390" spans="1:1" x14ac:dyDescent="0.45">
      <c r="A18390"/>
    </row>
    <row r="18391" spans="1:1" x14ac:dyDescent="0.45">
      <c r="A18391"/>
    </row>
    <row r="18392" spans="1:1" x14ac:dyDescent="0.45">
      <c r="A18392"/>
    </row>
    <row r="18393" spans="1:1" x14ac:dyDescent="0.45">
      <c r="A18393"/>
    </row>
    <row r="18394" spans="1:1" x14ac:dyDescent="0.45">
      <c r="A18394"/>
    </row>
    <row r="18395" spans="1:1" x14ac:dyDescent="0.45">
      <c r="A18395"/>
    </row>
    <row r="18396" spans="1:1" x14ac:dyDescent="0.45">
      <c r="A18396"/>
    </row>
    <row r="18397" spans="1:1" x14ac:dyDescent="0.45">
      <c r="A18397"/>
    </row>
    <row r="18398" spans="1:1" x14ac:dyDescent="0.45">
      <c r="A18398"/>
    </row>
    <row r="18399" spans="1:1" x14ac:dyDescent="0.45">
      <c r="A18399"/>
    </row>
    <row r="18400" spans="1:1" x14ac:dyDescent="0.45">
      <c r="A18400"/>
    </row>
    <row r="18401" spans="1:1" x14ac:dyDescent="0.45">
      <c r="A18401"/>
    </row>
    <row r="18402" spans="1:1" x14ac:dyDescent="0.45">
      <c r="A18402"/>
    </row>
    <row r="18403" spans="1:1" x14ac:dyDescent="0.45">
      <c r="A18403"/>
    </row>
    <row r="18404" spans="1:1" x14ac:dyDescent="0.45">
      <c r="A18404"/>
    </row>
    <row r="18405" spans="1:1" x14ac:dyDescent="0.45">
      <c r="A18405"/>
    </row>
    <row r="18406" spans="1:1" x14ac:dyDescent="0.45">
      <c r="A18406"/>
    </row>
    <row r="18407" spans="1:1" x14ac:dyDescent="0.45">
      <c r="A18407"/>
    </row>
    <row r="18408" spans="1:1" x14ac:dyDescent="0.45">
      <c r="A18408"/>
    </row>
    <row r="18409" spans="1:1" x14ac:dyDescent="0.45">
      <c r="A18409"/>
    </row>
    <row r="18410" spans="1:1" x14ac:dyDescent="0.45">
      <c r="A18410"/>
    </row>
    <row r="18411" spans="1:1" x14ac:dyDescent="0.45">
      <c r="A18411"/>
    </row>
    <row r="18412" spans="1:1" x14ac:dyDescent="0.45">
      <c r="A18412"/>
    </row>
    <row r="18413" spans="1:1" x14ac:dyDescent="0.45">
      <c r="A18413"/>
    </row>
    <row r="18414" spans="1:1" x14ac:dyDescent="0.45">
      <c r="A18414"/>
    </row>
    <row r="18415" spans="1:1" x14ac:dyDescent="0.45">
      <c r="A18415"/>
    </row>
    <row r="18416" spans="1:1" x14ac:dyDescent="0.45">
      <c r="A18416"/>
    </row>
    <row r="18417" spans="1:1" x14ac:dyDescent="0.45">
      <c r="A18417"/>
    </row>
    <row r="18418" spans="1:1" x14ac:dyDescent="0.45">
      <c r="A18418"/>
    </row>
    <row r="18419" spans="1:1" x14ac:dyDescent="0.45">
      <c r="A18419"/>
    </row>
    <row r="18420" spans="1:1" x14ac:dyDescent="0.45">
      <c r="A18420"/>
    </row>
    <row r="18421" spans="1:1" x14ac:dyDescent="0.45">
      <c r="A18421"/>
    </row>
    <row r="18422" spans="1:1" x14ac:dyDescent="0.45">
      <c r="A18422"/>
    </row>
    <row r="18423" spans="1:1" x14ac:dyDescent="0.45">
      <c r="A18423"/>
    </row>
    <row r="18424" spans="1:1" x14ac:dyDescent="0.45">
      <c r="A18424"/>
    </row>
    <row r="18425" spans="1:1" x14ac:dyDescent="0.45">
      <c r="A18425"/>
    </row>
    <row r="18426" spans="1:1" x14ac:dyDescent="0.45">
      <c r="A18426"/>
    </row>
    <row r="18427" spans="1:1" x14ac:dyDescent="0.45">
      <c r="A18427"/>
    </row>
    <row r="18428" spans="1:1" x14ac:dyDescent="0.45">
      <c r="A18428"/>
    </row>
    <row r="18429" spans="1:1" x14ac:dyDescent="0.45">
      <c r="A18429"/>
    </row>
    <row r="18430" spans="1:1" x14ac:dyDescent="0.45">
      <c r="A18430"/>
    </row>
    <row r="18431" spans="1:1" x14ac:dyDescent="0.45">
      <c r="A18431"/>
    </row>
    <row r="18432" spans="1:1" x14ac:dyDescent="0.45">
      <c r="A18432"/>
    </row>
    <row r="18433" spans="1:1" x14ac:dyDescent="0.45">
      <c r="A18433"/>
    </row>
    <row r="18434" spans="1:1" x14ac:dyDescent="0.45">
      <c r="A18434"/>
    </row>
    <row r="18435" spans="1:1" x14ac:dyDescent="0.45">
      <c r="A18435"/>
    </row>
    <row r="18436" spans="1:1" x14ac:dyDescent="0.45">
      <c r="A18436"/>
    </row>
    <row r="18437" spans="1:1" x14ac:dyDescent="0.45">
      <c r="A18437"/>
    </row>
    <row r="18438" spans="1:1" x14ac:dyDescent="0.45">
      <c r="A18438"/>
    </row>
    <row r="18439" spans="1:1" x14ac:dyDescent="0.45">
      <c r="A18439"/>
    </row>
    <row r="18440" spans="1:1" x14ac:dyDescent="0.45">
      <c r="A18440"/>
    </row>
    <row r="18441" spans="1:1" x14ac:dyDescent="0.45">
      <c r="A18441"/>
    </row>
    <row r="18442" spans="1:1" x14ac:dyDescent="0.45">
      <c r="A18442"/>
    </row>
    <row r="18443" spans="1:1" x14ac:dyDescent="0.45">
      <c r="A18443"/>
    </row>
    <row r="18444" spans="1:1" x14ac:dyDescent="0.45">
      <c r="A18444"/>
    </row>
    <row r="18445" spans="1:1" x14ac:dyDescent="0.45">
      <c r="A18445"/>
    </row>
    <row r="18446" spans="1:1" x14ac:dyDescent="0.45">
      <c r="A18446"/>
    </row>
    <row r="18447" spans="1:1" x14ac:dyDescent="0.45">
      <c r="A18447"/>
    </row>
    <row r="18448" spans="1:1" x14ac:dyDescent="0.45">
      <c r="A18448"/>
    </row>
    <row r="18449" spans="1:1" x14ac:dyDescent="0.45">
      <c r="A18449"/>
    </row>
    <row r="18450" spans="1:1" x14ac:dyDescent="0.45">
      <c r="A18450"/>
    </row>
    <row r="18451" spans="1:1" x14ac:dyDescent="0.45">
      <c r="A18451"/>
    </row>
    <row r="18452" spans="1:1" x14ac:dyDescent="0.45">
      <c r="A18452"/>
    </row>
    <row r="18453" spans="1:1" x14ac:dyDescent="0.45">
      <c r="A18453"/>
    </row>
    <row r="18454" spans="1:1" x14ac:dyDescent="0.45">
      <c r="A18454"/>
    </row>
    <row r="18455" spans="1:1" x14ac:dyDescent="0.45">
      <c r="A18455"/>
    </row>
    <row r="18456" spans="1:1" x14ac:dyDescent="0.45">
      <c r="A18456"/>
    </row>
    <row r="18457" spans="1:1" x14ac:dyDescent="0.45">
      <c r="A18457"/>
    </row>
    <row r="18458" spans="1:1" x14ac:dyDescent="0.45">
      <c r="A18458"/>
    </row>
    <row r="18459" spans="1:1" x14ac:dyDescent="0.45">
      <c r="A18459"/>
    </row>
    <row r="18460" spans="1:1" x14ac:dyDescent="0.45">
      <c r="A18460"/>
    </row>
    <row r="18461" spans="1:1" x14ac:dyDescent="0.45">
      <c r="A18461"/>
    </row>
    <row r="18462" spans="1:1" x14ac:dyDescent="0.45">
      <c r="A18462"/>
    </row>
    <row r="18463" spans="1:1" x14ac:dyDescent="0.45">
      <c r="A18463"/>
    </row>
    <row r="18464" spans="1:1" x14ac:dyDescent="0.45">
      <c r="A18464"/>
    </row>
    <row r="18465" spans="1:1" x14ac:dyDescent="0.45">
      <c r="A18465"/>
    </row>
    <row r="18466" spans="1:1" x14ac:dyDescent="0.45">
      <c r="A18466"/>
    </row>
    <row r="18467" spans="1:1" x14ac:dyDescent="0.45">
      <c r="A18467"/>
    </row>
    <row r="18468" spans="1:1" x14ac:dyDescent="0.45">
      <c r="A18468"/>
    </row>
    <row r="18469" spans="1:1" x14ac:dyDescent="0.45">
      <c r="A18469"/>
    </row>
    <row r="18470" spans="1:1" x14ac:dyDescent="0.45">
      <c r="A18470"/>
    </row>
    <row r="18471" spans="1:1" x14ac:dyDescent="0.45">
      <c r="A18471"/>
    </row>
    <row r="18472" spans="1:1" x14ac:dyDescent="0.45">
      <c r="A18472"/>
    </row>
    <row r="18473" spans="1:1" x14ac:dyDescent="0.45">
      <c r="A18473"/>
    </row>
    <row r="18474" spans="1:1" x14ac:dyDescent="0.45">
      <c r="A18474"/>
    </row>
    <row r="18475" spans="1:1" x14ac:dyDescent="0.45">
      <c r="A18475"/>
    </row>
    <row r="18476" spans="1:1" x14ac:dyDescent="0.45">
      <c r="A18476"/>
    </row>
    <row r="18477" spans="1:1" x14ac:dyDescent="0.45">
      <c r="A18477"/>
    </row>
    <row r="18478" spans="1:1" x14ac:dyDescent="0.45">
      <c r="A18478"/>
    </row>
    <row r="18479" spans="1:1" x14ac:dyDescent="0.45">
      <c r="A18479"/>
    </row>
    <row r="18480" spans="1:1" x14ac:dyDescent="0.45">
      <c r="A18480"/>
    </row>
    <row r="18481" spans="1:1" x14ac:dyDescent="0.45">
      <c r="A18481"/>
    </row>
    <row r="18482" spans="1:1" x14ac:dyDescent="0.45">
      <c r="A18482"/>
    </row>
    <row r="18483" spans="1:1" x14ac:dyDescent="0.45">
      <c r="A18483"/>
    </row>
    <row r="18484" spans="1:1" x14ac:dyDescent="0.45">
      <c r="A18484"/>
    </row>
    <row r="18485" spans="1:1" x14ac:dyDescent="0.45">
      <c r="A18485"/>
    </row>
    <row r="18486" spans="1:1" x14ac:dyDescent="0.45">
      <c r="A18486"/>
    </row>
    <row r="18487" spans="1:1" x14ac:dyDescent="0.45">
      <c r="A18487"/>
    </row>
    <row r="18488" spans="1:1" x14ac:dyDescent="0.45">
      <c r="A18488"/>
    </row>
    <row r="18489" spans="1:1" x14ac:dyDescent="0.45">
      <c r="A18489"/>
    </row>
    <row r="18490" spans="1:1" x14ac:dyDescent="0.45">
      <c r="A18490"/>
    </row>
    <row r="18491" spans="1:1" x14ac:dyDescent="0.45">
      <c r="A18491"/>
    </row>
    <row r="18492" spans="1:1" x14ac:dyDescent="0.45">
      <c r="A18492"/>
    </row>
    <row r="18493" spans="1:1" x14ac:dyDescent="0.45">
      <c r="A18493"/>
    </row>
    <row r="18494" spans="1:1" x14ac:dyDescent="0.45">
      <c r="A18494"/>
    </row>
    <row r="18495" spans="1:1" x14ac:dyDescent="0.45">
      <c r="A18495"/>
    </row>
    <row r="18496" spans="1:1" x14ac:dyDescent="0.45">
      <c r="A18496"/>
    </row>
    <row r="18497" spans="1:1" x14ac:dyDescent="0.45">
      <c r="A18497"/>
    </row>
    <row r="18498" spans="1:1" x14ac:dyDescent="0.45">
      <c r="A18498"/>
    </row>
    <row r="18499" spans="1:1" x14ac:dyDescent="0.45">
      <c r="A18499"/>
    </row>
    <row r="18500" spans="1:1" x14ac:dyDescent="0.45">
      <c r="A18500"/>
    </row>
    <row r="18501" spans="1:1" x14ac:dyDescent="0.45">
      <c r="A18501"/>
    </row>
    <row r="18502" spans="1:1" x14ac:dyDescent="0.45">
      <c r="A18502"/>
    </row>
    <row r="18503" spans="1:1" x14ac:dyDescent="0.45">
      <c r="A18503"/>
    </row>
    <row r="18504" spans="1:1" x14ac:dyDescent="0.45">
      <c r="A18504"/>
    </row>
    <row r="18505" spans="1:1" x14ac:dyDescent="0.45">
      <c r="A18505"/>
    </row>
    <row r="18506" spans="1:1" x14ac:dyDescent="0.45">
      <c r="A18506"/>
    </row>
    <row r="18507" spans="1:1" x14ac:dyDescent="0.45">
      <c r="A18507"/>
    </row>
    <row r="18508" spans="1:1" x14ac:dyDescent="0.45">
      <c r="A18508"/>
    </row>
    <row r="18509" spans="1:1" x14ac:dyDescent="0.45">
      <c r="A18509"/>
    </row>
    <row r="18510" spans="1:1" x14ac:dyDescent="0.45">
      <c r="A18510"/>
    </row>
    <row r="18511" spans="1:1" x14ac:dyDescent="0.45">
      <c r="A18511"/>
    </row>
    <row r="18512" spans="1:1" x14ac:dyDescent="0.45">
      <c r="A18512"/>
    </row>
    <row r="18513" spans="1:1" x14ac:dyDescent="0.45">
      <c r="A18513"/>
    </row>
    <row r="18514" spans="1:1" x14ac:dyDescent="0.45">
      <c r="A18514"/>
    </row>
    <row r="18515" spans="1:1" x14ac:dyDescent="0.45">
      <c r="A18515"/>
    </row>
    <row r="18516" spans="1:1" x14ac:dyDescent="0.45">
      <c r="A18516"/>
    </row>
    <row r="18517" spans="1:1" x14ac:dyDescent="0.45">
      <c r="A18517"/>
    </row>
    <row r="18518" spans="1:1" x14ac:dyDescent="0.45">
      <c r="A18518"/>
    </row>
    <row r="18519" spans="1:1" x14ac:dyDescent="0.45">
      <c r="A18519"/>
    </row>
    <row r="18520" spans="1:1" x14ac:dyDescent="0.45">
      <c r="A18520"/>
    </row>
    <row r="18521" spans="1:1" x14ac:dyDescent="0.45">
      <c r="A18521"/>
    </row>
    <row r="18522" spans="1:1" x14ac:dyDescent="0.45">
      <c r="A18522"/>
    </row>
    <row r="18523" spans="1:1" x14ac:dyDescent="0.45">
      <c r="A18523"/>
    </row>
    <row r="18524" spans="1:1" x14ac:dyDescent="0.45">
      <c r="A18524"/>
    </row>
    <row r="18525" spans="1:1" x14ac:dyDescent="0.45">
      <c r="A18525"/>
    </row>
    <row r="18526" spans="1:1" x14ac:dyDescent="0.45">
      <c r="A18526"/>
    </row>
    <row r="18527" spans="1:1" x14ac:dyDescent="0.45">
      <c r="A18527"/>
    </row>
    <row r="18528" spans="1:1" x14ac:dyDescent="0.45">
      <c r="A18528"/>
    </row>
    <row r="18529" spans="1:1" x14ac:dyDescent="0.45">
      <c r="A18529"/>
    </row>
    <row r="18530" spans="1:1" x14ac:dyDescent="0.45">
      <c r="A18530"/>
    </row>
    <row r="18531" spans="1:1" x14ac:dyDescent="0.45">
      <c r="A18531"/>
    </row>
    <row r="18532" spans="1:1" x14ac:dyDescent="0.45">
      <c r="A18532"/>
    </row>
    <row r="18533" spans="1:1" x14ac:dyDescent="0.45">
      <c r="A18533"/>
    </row>
    <row r="18534" spans="1:1" x14ac:dyDescent="0.45">
      <c r="A18534"/>
    </row>
    <row r="18535" spans="1:1" x14ac:dyDescent="0.45">
      <c r="A18535"/>
    </row>
    <row r="18536" spans="1:1" x14ac:dyDescent="0.45">
      <c r="A18536"/>
    </row>
    <row r="18537" spans="1:1" x14ac:dyDescent="0.45">
      <c r="A18537"/>
    </row>
    <row r="18538" spans="1:1" x14ac:dyDescent="0.45">
      <c r="A18538"/>
    </row>
    <row r="18539" spans="1:1" x14ac:dyDescent="0.45">
      <c r="A18539"/>
    </row>
    <row r="18540" spans="1:1" x14ac:dyDescent="0.45">
      <c r="A18540"/>
    </row>
    <row r="18541" spans="1:1" x14ac:dyDescent="0.45">
      <c r="A18541"/>
    </row>
    <row r="18542" spans="1:1" x14ac:dyDescent="0.45">
      <c r="A18542"/>
    </row>
    <row r="18543" spans="1:1" x14ac:dyDescent="0.45">
      <c r="A18543"/>
    </row>
    <row r="18544" spans="1:1" x14ac:dyDescent="0.45">
      <c r="A18544"/>
    </row>
    <row r="18545" spans="1:1" x14ac:dyDescent="0.45">
      <c r="A18545"/>
    </row>
    <row r="18546" spans="1:1" x14ac:dyDescent="0.45">
      <c r="A18546"/>
    </row>
    <row r="18547" spans="1:1" x14ac:dyDescent="0.45">
      <c r="A18547"/>
    </row>
    <row r="18548" spans="1:1" x14ac:dyDescent="0.45">
      <c r="A18548"/>
    </row>
    <row r="18549" spans="1:1" x14ac:dyDescent="0.45">
      <c r="A18549"/>
    </row>
    <row r="18550" spans="1:1" x14ac:dyDescent="0.45">
      <c r="A18550"/>
    </row>
    <row r="18551" spans="1:1" x14ac:dyDescent="0.45">
      <c r="A18551"/>
    </row>
    <row r="18552" spans="1:1" x14ac:dyDescent="0.45">
      <c r="A18552"/>
    </row>
    <row r="18553" spans="1:1" x14ac:dyDescent="0.45">
      <c r="A18553"/>
    </row>
    <row r="18554" spans="1:1" x14ac:dyDescent="0.45">
      <c r="A18554"/>
    </row>
    <row r="18555" spans="1:1" x14ac:dyDescent="0.45">
      <c r="A18555"/>
    </row>
    <row r="18556" spans="1:1" x14ac:dyDescent="0.45">
      <c r="A18556"/>
    </row>
    <row r="18557" spans="1:1" x14ac:dyDescent="0.45">
      <c r="A18557"/>
    </row>
    <row r="18558" spans="1:1" x14ac:dyDescent="0.45">
      <c r="A18558"/>
    </row>
    <row r="18559" spans="1:1" x14ac:dyDescent="0.45">
      <c r="A18559"/>
    </row>
    <row r="18560" spans="1:1" x14ac:dyDescent="0.45">
      <c r="A18560"/>
    </row>
    <row r="18561" spans="1:1" x14ac:dyDescent="0.45">
      <c r="A18561"/>
    </row>
    <row r="18562" spans="1:1" x14ac:dyDescent="0.45">
      <c r="A18562"/>
    </row>
    <row r="18563" spans="1:1" x14ac:dyDescent="0.45">
      <c r="A18563"/>
    </row>
    <row r="18564" spans="1:1" x14ac:dyDescent="0.45">
      <c r="A18564"/>
    </row>
    <row r="18565" spans="1:1" x14ac:dyDescent="0.45">
      <c r="A18565"/>
    </row>
    <row r="18566" spans="1:1" x14ac:dyDescent="0.45">
      <c r="A18566"/>
    </row>
    <row r="18567" spans="1:1" x14ac:dyDescent="0.45">
      <c r="A18567"/>
    </row>
    <row r="18568" spans="1:1" x14ac:dyDescent="0.45">
      <c r="A18568"/>
    </row>
    <row r="18569" spans="1:1" x14ac:dyDescent="0.45">
      <c r="A18569"/>
    </row>
    <row r="18570" spans="1:1" x14ac:dyDescent="0.45">
      <c r="A18570"/>
    </row>
    <row r="18571" spans="1:1" x14ac:dyDescent="0.45">
      <c r="A18571"/>
    </row>
    <row r="18572" spans="1:1" x14ac:dyDescent="0.45">
      <c r="A18572"/>
    </row>
    <row r="18573" spans="1:1" x14ac:dyDescent="0.45">
      <c r="A18573"/>
    </row>
    <row r="18574" spans="1:1" x14ac:dyDescent="0.45">
      <c r="A18574"/>
    </row>
    <row r="18575" spans="1:1" x14ac:dyDescent="0.45">
      <c r="A18575"/>
    </row>
    <row r="18576" spans="1:1" x14ac:dyDescent="0.45">
      <c r="A18576"/>
    </row>
    <row r="18577" spans="1:1" x14ac:dyDescent="0.45">
      <c r="A18577"/>
    </row>
    <row r="18578" spans="1:1" x14ac:dyDescent="0.45">
      <c r="A18578"/>
    </row>
    <row r="18579" spans="1:1" x14ac:dyDescent="0.45">
      <c r="A18579"/>
    </row>
    <row r="18580" spans="1:1" x14ac:dyDescent="0.45">
      <c r="A18580"/>
    </row>
    <row r="18581" spans="1:1" x14ac:dyDescent="0.45">
      <c r="A18581"/>
    </row>
    <row r="18582" spans="1:1" x14ac:dyDescent="0.45">
      <c r="A18582"/>
    </row>
    <row r="18583" spans="1:1" x14ac:dyDescent="0.45">
      <c r="A18583"/>
    </row>
    <row r="18584" spans="1:1" x14ac:dyDescent="0.45">
      <c r="A18584"/>
    </row>
    <row r="18585" spans="1:1" x14ac:dyDescent="0.45">
      <c r="A18585"/>
    </row>
    <row r="18586" spans="1:1" x14ac:dyDescent="0.45">
      <c r="A18586"/>
    </row>
    <row r="18587" spans="1:1" x14ac:dyDescent="0.45">
      <c r="A18587"/>
    </row>
    <row r="18588" spans="1:1" x14ac:dyDescent="0.45">
      <c r="A18588"/>
    </row>
    <row r="18589" spans="1:1" x14ac:dyDescent="0.45">
      <c r="A18589"/>
    </row>
    <row r="18590" spans="1:1" x14ac:dyDescent="0.45">
      <c r="A18590"/>
    </row>
    <row r="18591" spans="1:1" x14ac:dyDescent="0.45">
      <c r="A18591"/>
    </row>
    <row r="18592" spans="1:1" x14ac:dyDescent="0.45">
      <c r="A18592"/>
    </row>
    <row r="18593" spans="1:1" x14ac:dyDescent="0.45">
      <c r="A18593"/>
    </row>
    <row r="18594" spans="1:1" x14ac:dyDescent="0.45">
      <c r="A18594"/>
    </row>
    <row r="18595" spans="1:1" x14ac:dyDescent="0.45">
      <c r="A18595"/>
    </row>
    <row r="18596" spans="1:1" x14ac:dyDescent="0.45">
      <c r="A18596"/>
    </row>
    <row r="18597" spans="1:1" x14ac:dyDescent="0.45">
      <c r="A18597"/>
    </row>
    <row r="18598" spans="1:1" x14ac:dyDescent="0.45">
      <c r="A18598"/>
    </row>
    <row r="18599" spans="1:1" x14ac:dyDescent="0.45">
      <c r="A18599"/>
    </row>
    <row r="18600" spans="1:1" x14ac:dyDescent="0.45">
      <c r="A18600"/>
    </row>
    <row r="18601" spans="1:1" x14ac:dyDescent="0.45">
      <c r="A18601"/>
    </row>
    <row r="18602" spans="1:1" x14ac:dyDescent="0.45">
      <c r="A18602"/>
    </row>
    <row r="18603" spans="1:1" x14ac:dyDescent="0.45">
      <c r="A18603"/>
    </row>
    <row r="18604" spans="1:1" x14ac:dyDescent="0.45">
      <c r="A18604"/>
    </row>
    <row r="18605" spans="1:1" x14ac:dyDescent="0.45">
      <c r="A18605"/>
    </row>
    <row r="18606" spans="1:1" x14ac:dyDescent="0.45">
      <c r="A18606"/>
    </row>
    <row r="18607" spans="1:1" x14ac:dyDescent="0.45">
      <c r="A18607"/>
    </row>
    <row r="18608" spans="1:1" x14ac:dyDescent="0.45">
      <c r="A18608"/>
    </row>
    <row r="18609" spans="1:1" x14ac:dyDescent="0.45">
      <c r="A18609"/>
    </row>
    <row r="18610" spans="1:1" x14ac:dyDescent="0.45">
      <c r="A18610"/>
    </row>
    <row r="18611" spans="1:1" x14ac:dyDescent="0.45">
      <c r="A18611"/>
    </row>
    <row r="18612" spans="1:1" x14ac:dyDescent="0.45">
      <c r="A18612"/>
    </row>
    <row r="18613" spans="1:1" x14ac:dyDescent="0.45">
      <c r="A18613"/>
    </row>
    <row r="18614" spans="1:1" x14ac:dyDescent="0.45">
      <c r="A18614"/>
    </row>
    <row r="18615" spans="1:1" x14ac:dyDescent="0.45">
      <c r="A18615"/>
    </row>
    <row r="18616" spans="1:1" x14ac:dyDescent="0.45">
      <c r="A18616"/>
    </row>
    <row r="18617" spans="1:1" x14ac:dyDescent="0.45">
      <c r="A18617"/>
    </row>
    <row r="18618" spans="1:1" x14ac:dyDescent="0.45">
      <c r="A18618"/>
    </row>
    <row r="18619" spans="1:1" x14ac:dyDescent="0.45">
      <c r="A18619"/>
    </row>
    <row r="18620" spans="1:1" x14ac:dyDescent="0.45">
      <c r="A18620"/>
    </row>
    <row r="18621" spans="1:1" x14ac:dyDescent="0.45">
      <c r="A18621"/>
    </row>
    <row r="18622" spans="1:1" x14ac:dyDescent="0.45">
      <c r="A18622"/>
    </row>
    <row r="18623" spans="1:1" x14ac:dyDescent="0.45">
      <c r="A18623"/>
    </row>
    <row r="18624" spans="1:1" x14ac:dyDescent="0.45">
      <c r="A18624"/>
    </row>
    <row r="18625" spans="1:1" x14ac:dyDescent="0.45">
      <c r="A18625"/>
    </row>
    <row r="18626" spans="1:1" x14ac:dyDescent="0.45">
      <c r="A18626"/>
    </row>
    <row r="18627" spans="1:1" x14ac:dyDescent="0.45">
      <c r="A18627"/>
    </row>
    <row r="18628" spans="1:1" x14ac:dyDescent="0.45">
      <c r="A18628"/>
    </row>
    <row r="18629" spans="1:1" x14ac:dyDescent="0.45">
      <c r="A18629"/>
    </row>
    <row r="18630" spans="1:1" x14ac:dyDescent="0.45">
      <c r="A18630"/>
    </row>
    <row r="18631" spans="1:1" x14ac:dyDescent="0.45">
      <c r="A18631"/>
    </row>
    <row r="18632" spans="1:1" x14ac:dyDescent="0.45">
      <c r="A18632"/>
    </row>
    <row r="18633" spans="1:1" x14ac:dyDescent="0.45">
      <c r="A18633"/>
    </row>
    <row r="18634" spans="1:1" x14ac:dyDescent="0.45">
      <c r="A18634"/>
    </row>
    <row r="18635" spans="1:1" x14ac:dyDescent="0.45">
      <c r="A18635"/>
    </row>
    <row r="18636" spans="1:1" x14ac:dyDescent="0.45">
      <c r="A18636"/>
    </row>
    <row r="18637" spans="1:1" x14ac:dyDescent="0.45">
      <c r="A18637"/>
    </row>
    <row r="18638" spans="1:1" x14ac:dyDescent="0.45">
      <c r="A18638"/>
    </row>
    <row r="18639" spans="1:1" x14ac:dyDescent="0.45">
      <c r="A18639"/>
    </row>
    <row r="18640" spans="1:1" x14ac:dyDescent="0.45">
      <c r="A18640"/>
    </row>
    <row r="18641" spans="1:1" x14ac:dyDescent="0.45">
      <c r="A18641"/>
    </row>
    <row r="18642" spans="1:1" x14ac:dyDescent="0.45">
      <c r="A18642"/>
    </row>
    <row r="18643" spans="1:1" x14ac:dyDescent="0.45">
      <c r="A18643"/>
    </row>
    <row r="18644" spans="1:1" x14ac:dyDescent="0.45">
      <c r="A18644"/>
    </row>
    <row r="18645" spans="1:1" x14ac:dyDescent="0.45">
      <c r="A18645"/>
    </row>
    <row r="18646" spans="1:1" x14ac:dyDescent="0.45">
      <c r="A18646"/>
    </row>
    <row r="18647" spans="1:1" x14ac:dyDescent="0.45">
      <c r="A18647"/>
    </row>
    <row r="18648" spans="1:1" x14ac:dyDescent="0.45">
      <c r="A18648"/>
    </row>
    <row r="18649" spans="1:1" x14ac:dyDescent="0.45">
      <c r="A18649"/>
    </row>
    <row r="18650" spans="1:1" x14ac:dyDescent="0.45">
      <c r="A18650"/>
    </row>
    <row r="18651" spans="1:1" x14ac:dyDescent="0.45">
      <c r="A18651"/>
    </row>
    <row r="18652" spans="1:1" x14ac:dyDescent="0.45">
      <c r="A18652"/>
    </row>
    <row r="18653" spans="1:1" x14ac:dyDescent="0.45">
      <c r="A18653"/>
    </row>
    <row r="18654" spans="1:1" x14ac:dyDescent="0.45">
      <c r="A18654"/>
    </row>
    <row r="18655" spans="1:1" x14ac:dyDescent="0.45">
      <c r="A18655"/>
    </row>
    <row r="18656" spans="1:1" x14ac:dyDescent="0.45">
      <c r="A18656"/>
    </row>
    <row r="18657" spans="1:1" x14ac:dyDescent="0.45">
      <c r="A18657"/>
    </row>
    <row r="18658" spans="1:1" x14ac:dyDescent="0.45">
      <c r="A18658"/>
    </row>
    <row r="18659" spans="1:1" x14ac:dyDescent="0.45">
      <c r="A18659"/>
    </row>
    <row r="18660" spans="1:1" x14ac:dyDescent="0.45">
      <c r="A18660"/>
    </row>
    <row r="18661" spans="1:1" x14ac:dyDescent="0.45">
      <c r="A18661"/>
    </row>
    <row r="18662" spans="1:1" x14ac:dyDescent="0.45">
      <c r="A18662"/>
    </row>
    <row r="18663" spans="1:1" x14ac:dyDescent="0.45">
      <c r="A18663"/>
    </row>
    <row r="18664" spans="1:1" x14ac:dyDescent="0.45">
      <c r="A18664"/>
    </row>
    <row r="18665" spans="1:1" x14ac:dyDescent="0.45">
      <c r="A18665"/>
    </row>
    <row r="18666" spans="1:1" x14ac:dyDescent="0.45">
      <c r="A18666"/>
    </row>
    <row r="18667" spans="1:1" x14ac:dyDescent="0.45">
      <c r="A18667"/>
    </row>
    <row r="18668" spans="1:1" x14ac:dyDescent="0.45">
      <c r="A18668"/>
    </row>
    <row r="18669" spans="1:1" x14ac:dyDescent="0.45">
      <c r="A18669"/>
    </row>
    <row r="18670" spans="1:1" x14ac:dyDescent="0.45">
      <c r="A18670"/>
    </row>
    <row r="18671" spans="1:1" x14ac:dyDescent="0.45">
      <c r="A18671"/>
    </row>
    <row r="18672" spans="1:1" x14ac:dyDescent="0.45">
      <c r="A18672"/>
    </row>
    <row r="18673" spans="1:1" x14ac:dyDescent="0.45">
      <c r="A18673"/>
    </row>
    <row r="18674" spans="1:1" x14ac:dyDescent="0.45">
      <c r="A18674"/>
    </row>
    <row r="18675" spans="1:1" x14ac:dyDescent="0.45">
      <c r="A18675"/>
    </row>
    <row r="18676" spans="1:1" x14ac:dyDescent="0.45">
      <c r="A18676"/>
    </row>
    <row r="18677" spans="1:1" x14ac:dyDescent="0.45">
      <c r="A18677"/>
    </row>
    <row r="18678" spans="1:1" x14ac:dyDescent="0.45">
      <c r="A18678"/>
    </row>
    <row r="18679" spans="1:1" x14ac:dyDescent="0.45">
      <c r="A18679"/>
    </row>
    <row r="18680" spans="1:1" x14ac:dyDescent="0.45">
      <c r="A18680"/>
    </row>
    <row r="18681" spans="1:1" x14ac:dyDescent="0.45">
      <c r="A18681"/>
    </row>
    <row r="18682" spans="1:1" x14ac:dyDescent="0.45">
      <c r="A18682"/>
    </row>
    <row r="18683" spans="1:1" x14ac:dyDescent="0.45">
      <c r="A18683"/>
    </row>
    <row r="18684" spans="1:1" x14ac:dyDescent="0.45">
      <c r="A18684"/>
    </row>
    <row r="18685" spans="1:1" x14ac:dyDescent="0.45">
      <c r="A18685"/>
    </row>
    <row r="18686" spans="1:1" x14ac:dyDescent="0.45">
      <c r="A18686"/>
    </row>
    <row r="18687" spans="1:1" x14ac:dyDescent="0.45">
      <c r="A18687"/>
    </row>
    <row r="18688" spans="1:1" x14ac:dyDescent="0.45">
      <c r="A18688"/>
    </row>
    <row r="18689" spans="1:1" x14ac:dyDescent="0.45">
      <c r="A18689"/>
    </row>
    <row r="18690" spans="1:1" x14ac:dyDescent="0.45">
      <c r="A18690"/>
    </row>
    <row r="18691" spans="1:1" x14ac:dyDescent="0.45">
      <c r="A18691"/>
    </row>
    <row r="18692" spans="1:1" x14ac:dyDescent="0.45">
      <c r="A18692"/>
    </row>
    <row r="18693" spans="1:1" x14ac:dyDescent="0.45">
      <c r="A18693"/>
    </row>
    <row r="18694" spans="1:1" x14ac:dyDescent="0.45">
      <c r="A18694"/>
    </row>
    <row r="18695" spans="1:1" x14ac:dyDescent="0.45">
      <c r="A18695"/>
    </row>
    <row r="18696" spans="1:1" x14ac:dyDescent="0.45">
      <c r="A18696"/>
    </row>
    <row r="18697" spans="1:1" x14ac:dyDescent="0.45">
      <c r="A18697"/>
    </row>
    <row r="18698" spans="1:1" x14ac:dyDescent="0.45">
      <c r="A18698"/>
    </row>
    <row r="18699" spans="1:1" x14ac:dyDescent="0.45">
      <c r="A18699"/>
    </row>
    <row r="18700" spans="1:1" x14ac:dyDescent="0.45">
      <c r="A18700"/>
    </row>
    <row r="18701" spans="1:1" x14ac:dyDescent="0.45">
      <c r="A18701"/>
    </row>
    <row r="18702" spans="1:1" x14ac:dyDescent="0.45">
      <c r="A18702"/>
    </row>
    <row r="18703" spans="1:1" x14ac:dyDescent="0.45">
      <c r="A18703"/>
    </row>
    <row r="18704" spans="1:1" x14ac:dyDescent="0.45">
      <c r="A18704"/>
    </row>
    <row r="18705" spans="1:1" x14ac:dyDescent="0.45">
      <c r="A18705"/>
    </row>
    <row r="18706" spans="1:1" x14ac:dyDescent="0.45">
      <c r="A18706"/>
    </row>
    <row r="18707" spans="1:1" x14ac:dyDescent="0.45">
      <c r="A18707"/>
    </row>
    <row r="18708" spans="1:1" x14ac:dyDescent="0.45">
      <c r="A18708"/>
    </row>
    <row r="18709" spans="1:1" x14ac:dyDescent="0.45">
      <c r="A18709"/>
    </row>
    <row r="18710" spans="1:1" x14ac:dyDescent="0.45">
      <c r="A18710"/>
    </row>
    <row r="18711" spans="1:1" x14ac:dyDescent="0.45">
      <c r="A18711"/>
    </row>
    <row r="18712" spans="1:1" x14ac:dyDescent="0.45">
      <c r="A18712"/>
    </row>
    <row r="18713" spans="1:1" x14ac:dyDescent="0.45">
      <c r="A18713"/>
    </row>
    <row r="18714" spans="1:1" x14ac:dyDescent="0.45">
      <c r="A18714"/>
    </row>
    <row r="18715" spans="1:1" x14ac:dyDescent="0.45">
      <c r="A18715"/>
    </row>
    <row r="18716" spans="1:1" x14ac:dyDescent="0.45">
      <c r="A18716"/>
    </row>
    <row r="18717" spans="1:1" x14ac:dyDescent="0.45">
      <c r="A18717"/>
    </row>
    <row r="18718" spans="1:1" x14ac:dyDescent="0.45">
      <c r="A18718"/>
    </row>
    <row r="18719" spans="1:1" x14ac:dyDescent="0.45">
      <c r="A18719"/>
    </row>
    <row r="18720" spans="1:1" x14ac:dyDescent="0.45">
      <c r="A18720"/>
    </row>
    <row r="18721" spans="1:1" x14ac:dyDescent="0.45">
      <c r="A18721"/>
    </row>
    <row r="18722" spans="1:1" x14ac:dyDescent="0.45">
      <c r="A18722"/>
    </row>
    <row r="18723" spans="1:1" x14ac:dyDescent="0.45">
      <c r="A18723"/>
    </row>
    <row r="18724" spans="1:1" x14ac:dyDescent="0.45">
      <c r="A18724"/>
    </row>
    <row r="18725" spans="1:1" x14ac:dyDescent="0.45">
      <c r="A18725"/>
    </row>
    <row r="18726" spans="1:1" x14ac:dyDescent="0.45">
      <c r="A18726"/>
    </row>
    <row r="18727" spans="1:1" x14ac:dyDescent="0.45">
      <c r="A18727"/>
    </row>
    <row r="18728" spans="1:1" x14ac:dyDescent="0.45">
      <c r="A18728"/>
    </row>
    <row r="18729" spans="1:1" x14ac:dyDescent="0.45">
      <c r="A18729"/>
    </row>
    <row r="18730" spans="1:1" x14ac:dyDescent="0.45">
      <c r="A18730"/>
    </row>
    <row r="18731" spans="1:1" x14ac:dyDescent="0.45">
      <c r="A18731"/>
    </row>
    <row r="18732" spans="1:1" x14ac:dyDescent="0.45">
      <c r="A18732"/>
    </row>
    <row r="18733" spans="1:1" x14ac:dyDescent="0.45">
      <c r="A18733"/>
    </row>
    <row r="18734" spans="1:1" x14ac:dyDescent="0.45">
      <c r="A18734"/>
    </row>
    <row r="18735" spans="1:1" x14ac:dyDescent="0.45">
      <c r="A18735"/>
    </row>
    <row r="18736" spans="1:1" x14ac:dyDescent="0.45">
      <c r="A18736"/>
    </row>
    <row r="18737" spans="1:1" x14ac:dyDescent="0.45">
      <c r="A18737"/>
    </row>
    <row r="18738" spans="1:1" x14ac:dyDescent="0.45">
      <c r="A18738"/>
    </row>
    <row r="18739" spans="1:1" x14ac:dyDescent="0.45">
      <c r="A18739"/>
    </row>
    <row r="18740" spans="1:1" x14ac:dyDescent="0.45">
      <c r="A18740"/>
    </row>
    <row r="18741" spans="1:1" x14ac:dyDescent="0.45">
      <c r="A18741"/>
    </row>
    <row r="18742" spans="1:1" x14ac:dyDescent="0.45">
      <c r="A18742"/>
    </row>
    <row r="18743" spans="1:1" x14ac:dyDescent="0.45">
      <c r="A18743"/>
    </row>
    <row r="18744" spans="1:1" x14ac:dyDescent="0.45">
      <c r="A18744"/>
    </row>
    <row r="18745" spans="1:1" x14ac:dyDescent="0.45">
      <c r="A18745"/>
    </row>
    <row r="18746" spans="1:1" x14ac:dyDescent="0.45">
      <c r="A18746"/>
    </row>
    <row r="18747" spans="1:1" x14ac:dyDescent="0.45">
      <c r="A18747"/>
    </row>
    <row r="18748" spans="1:1" x14ac:dyDescent="0.45">
      <c r="A18748"/>
    </row>
    <row r="18749" spans="1:1" x14ac:dyDescent="0.45">
      <c r="A18749"/>
    </row>
    <row r="18750" spans="1:1" x14ac:dyDescent="0.45">
      <c r="A18750"/>
    </row>
    <row r="18751" spans="1:1" x14ac:dyDescent="0.45">
      <c r="A18751"/>
    </row>
    <row r="18752" spans="1:1" x14ac:dyDescent="0.45">
      <c r="A18752"/>
    </row>
    <row r="18753" spans="1:1" x14ac:dyDescent="0.45">
      <c r="A18753"/>
    </row>
    <row r="18754" spans="1:1" x14ac:dyDescent="0.45">
      <c r="A18754"/>
    </row>
    <row r="18755" spans="1:1" x14ac:dyDescent="0.45">
      <c r="A18755"/>
    </row>
    <row r="18756" spans="1:1" x14ac:dyDescent="0.45">
      <c r="A18756"/>
    </row>
    <row r="18757" spans="1:1" x14ac:dyDescent="0.45">
      <c r="A18757"/>
    </row>
    <row r="18758" spans="1:1" x14ac:dyDescent="0.45">
      <c r="A18758"/>
    </row>
    <row r="18759" spans="1:1" x14ac:dyDescent="0.45">
      <c r="A18759"/>
    </row>
    <row r="18760" spans="1:1" x14ac:dyDescent="0.45">
      <c r="A18760"/>
    </row>
    <row r="18761" spans="1:1" x14ac:dyDescent="0.45">
      <c r="A18761"/>
    </row>
    <row r="18762" spans="1:1" x14ac:dyDescent="0.45">
      <c r="A18762"/>
    </row>
    <row r="18763" spans="1:1" x14ac:dyDescent="0.45">
      <c r="A18763"/>
    </row>
    <row r="18764" spans="1:1" x14ac:dyDescent="0.45">
      <c r="A18764"/>
    </row>
    <row r="18765" spans="1:1" x14ac:dyDescent="0.45">
      <c r="A18765"/>
    </row>
    <row r="18766" spans="1:1" x14ac:dyDescent="0.45">
      <c r="A18766"/>
    </row>
    <row r="18767" spans="1:1" x14ac:dyDescent="0.45">
      <c r="A18767"/>
    </row>
    <row r="18768" spans="1:1" x14ac:dyDescent="0.45">
      <c r="A18768"/>
    </row>
    <row r="18769" spans="1:1" x14ac:dyDescent="0.45">
      <c r="A18769"/>
    </row>
    <row r="18770" spans="1:1" x14ac:dyDescent="0.45">
      <c r="A18770"/>
    </row>
    <row r="18771" spans="1:1" x14ac:dyDescent="0.45">
      <c r="A18771"/>
    </row>
    <row r="18772" spans="1:1" x14ac:dyDescent="0.45">
      <c r="A18772"/>
    </row>
    <row r="18773" spans="1:1" x14ac:dyDescent="0.45">
      <c r="A18773"/>
    </row>
    <row r="18774" spans="1:1" x14ac:dyDescent="0.45">
      <c r="A18774"/>
    </row>
    <row r="18775" spans="1:1" x14ac:dyDescent="0.45">
      <c r="A18775"/>
    </row>
    <row r="18776" spans="1:1" x14ac:dyDescent="0.45">
      <c r="A18776"/>
    </row>
    <row r="18777" spans="1:1" x14ac:dyDescent="0.45">
      <c r="A18777"/>
    </row>
    <row r="18778" spans="1:1" x14ac:dyDescent="0.45">
      <c r="A18778"/>
    </row>
    <row r="18779" spans="1:1" x14ac:dyDescent="0.45">
      <c r="A18779"/>
    </row>
    <row r="18780" spans="1:1" x14ac:dyDescent="0.45">
      <c r="A18780"/>
    </row>
    <row r="18781" spans="1:1" x14ac:dyDescent="0.45">
      <c r="A18781"/>
    </row>
    <row r="18782" spans="1:1" x14ac:dyDescent="0.45">
      <c r="A18782"/>
    </row>
    <row r="18783" spans="1:1" x14ac:dyDescent="0.45">
      <c r="A18783"/>
    </row>
    <row r="18784" spans="1:1" x14ac:dyDescent="0.45">
      <c r="A18784"/>
    </row>
    <row r="18785" spans="1:1" x14ac:dyDescent="0.45">
      <c r="A18785"/>
    </row>
    <row r="18786" spans="1:1" x14ac:dyDescent="0.45">
      <c r="A18786"/>
    </row>
    <row r="18787" spans="1:1" x14ac:dyDescent="0.45">
      <c r="A18787"/>
    </row>
    <row r="18788" spans="1:1" x14ac:dyDescent="0.45">
      <c r="A18788"/>
    </row>
    <row r="18789" spans="1:1" x14ac:dyDescent="0.45">
      <c r="A18789"/>
    </row>
    <row r="18790" spans="1:1" x14ac:dyDescent="0.45">
      <c r="A18790"/>
    </row>
    <row r="18791" spans="1:1" x14ac:dyDescent="0.45">
      <c r="A18791"/>
    </row>
    <row r="18792" spans="1:1" x14ac:dyDescent="0.45">
      <c r="A18792"/>
    </row>
    <row r="18793" spans="1:1" x14ac:dyDescent="0.45">
      <c r="A18793"/>
    </row>
    <row r="18794" spans="1:1" x14ac:dyDescent="0.45">
      <c r="A18794"/>
    </row>
    <row r="18795" spans="1:1" x14ac:dyDescent="0.45">
      <c r="A18795"/>
    </row>
    <row r="18796" spans="1:1" x14ac:dyDescent="0.45">
      <c r="A18796"/>
    </row>
    <row r="18797" spans="1:1" x14ac:dyDescent="0.45">
      <c r="A18797"/>
    </row>
    <row r="18798" spans="1:1" x14ac:dyDescent="0.45">
      <c r="A18798"/>
    </row>
    <row r="18799" spans="1:1" x14ac:dyDescent="0.45">
      <c r="A18799"/>
    </row>
    <row r="18800" spans="1:1" x14ac:dyDescent="0.45">
      <c r="A18800"/>
    </row>
    <row r="18801" spans="1:1" x14ac:dyDescent="0.45">
      <c r="A18801"/>
    </row>
    <row r="18802" spans="1:1" x14ac:dyDescent="0.45">
      <c r="A18802"/>
    </row>
    <row r="18803" spans="1:1" x14ac:dyDescent="0.45">
      <c r="A18803"/>
    </row>
    <row r="18804" spans="1:1" x14ac:dyDescent="0.45">
      <c r="A18804"/>
    </row>
    <row r="18805" spans="1:1" x14ac:dyDescent="0.45">
      <c r="A18805"/>
    </row>
    <row r="18806" spans="1:1" x14ac:dyDescent="0.45">
      <c r="A18806"/>
    </row>
    <row r="18807" spans="1:1" x14ac:dyDescent="0.45">
      <c r="A18807"/>
    </row>
    <row r="18808" spans="1:1" x14ac:dyDescent="0.45">
      <c r="A18808"/>
    </row>
    <row r="18809" spans="1:1" x14ac:dyDescent="0.45">
      <c r="A18809"/>
    </row>
    <row r="18810" spans="1:1" x14ac:dyDescent="0.45">
      <c r="A18810"/>
    </row>
    <row r="18811" spans="1:1" x14ac:dyDescent="0.45">
      <c r="A18811"/>
    </row>
    <row r="18812" spans="1:1" x14ac:dyDescent="0.45">
      <c r="A18812"/>
    </row>
    <row r="18813" spans="1:1" x14ac:dyDescent="0.45">
      <c r="A18813"/>
    </row>
    <row r="18814" spans="1:1" x14ac:dyDescent="0.45">
      <c r="A18814"/>
    </row>
    <row r="18815" spans="1:1" x14ac:dyDescent="0.45">
      <c r="A18815"/>
    </row>
    <row r="18816" spans="1:1" x14ac:dyDescent="0.45">
      <c r="A18816"/>
    </row>
    <row r="18817" spans="1:1" x14ac:dyDescent="0.45">
      <c r="A18817"/>
    </row>
    <row r="18818" spans="1:1" x14ac:dyDescent="0.45">
      <c r="A18818"/>
    </row>
    <row r="18819" spans="1:1" x14ac:dyDescent="0.45">
      <c r="A18819"/>
    </row>
    <row r="18820" spans="1:1" x14ac:dyDescent="0.45">
      <c r="A18820"/>
    </row>
    <row r="18821" spans="1:1" x14ac:dyDescent="0.45">
      <c r="A18821"/>
    </row>
    <row r="18822" spans="1:1" x14ac:dyDescent="0.45">
      <c r="A18822"/>
    </row>
    <row r="18823" spans="1:1" x14ac:dyDescent="0.45">
      <c r="A18823"/>
    </row>
    <row r="18824" spans="1:1" x14ac:dyDescent="0.45">
      <c r="A18824"/>
    </row>
    <row r="18825" spans="1:1" x14ac:dyDescent="0.45">
      <c r="A18825"/>
    </row>
    <row r="18826" spans="1:1" x14ac:dyDescent="0.45">
      <c r="A18826"/>
    </row>
    <row r="18827" spans="1:1" x14ac:dyDescent="0.45">
      <c r="A18827"/>
    </row>
    <row r="18828" spans="1:1" x14ac:dyDescent="0.45">
      <c r="A18828"/>
    </row>
    <row r="18829" spans="1:1" x14ac:dyDescent="0.45">
      <c r="A18829"/>
    </row>
    <row r="18830" spans="1:1" x14ac:dyDescent="0.45">
      <c r="A18830"/>
    </row>
    <row r="18831" spans="1:1" x14ac:dyDescent="0.45">
      <c r="A18831"/>
    </row>
    <row r="18832" spans="1:1" x14ac:dyDescent="0.45">
      <c r="A18832"/>
    </row>
    <row r="18833" spans="1:1" x14ac:dyDescent="0.45">
      <c r="A18833"/>
    </row>
    <row r="18834" spans="1:1" x14ac:dyDescent="0.45">
      <c r="A18834"/>
    </row>
    <row r="18835" spans="1:1" x14ac:dyDescent="0.45">
      <c r="A18835"/>
    </row>
    <row r="18836" spans="1:1" x14ac:dyDescent="0.45">
      <c r="A18836"/>
    </row>
    <row r="18837" spans="1:1" x14ac:dyDescent="0.45">
      <c r="A18837"/>
    </row>
    <row r="18838" spans="1:1" x14ac:dyDescent="0.45">
      <c r="A18838"/>
    </row>
    <row r="18839" spans="1:1" x14ac:dyDescent="0.45">
      <c r="A18839"/>
    </row>
    <row r="18840" spans="1:1" x14ac:dyDescent="0.45">
      <c r="A18840"/>
    </row>
    <row r="18841" spans="1:1" x14ac:dyDescent="0.45">
      <c r="A18841"/>
    </row>
    <row r="18842" spans="1:1" x14ac:dyDescent="0.45">
      <c r="A18842"/>
    </row>
    <row r="18843" spans="1:1" x14ac:dyDescent="0.45">
      <c r="A18843"/>
    </row>
    <row r="18844" spans="1:1" x14ac:dyDescent="0.45">
      <c r="A18844"/>
    </row>
    <row r="18845" spans="1:1" x14ac:dyDescent="0.45">
      <c r="A18845"/>
    </row>
    <row r="18846" spans="1:1" x14ac:dyDescent="0.45">
      <c r="A18846"/>
    </row>
    <row r="18847" spans="1:1" x14ac:dyDescent="0.45">
      <c r="A18847"/>
    </row>
    <row r="18848" spans="1:1" x14ac:dyDescent="0.45">
      <c r="A18848"/>
    </row>
    <row r="18849" spans="1:1" x14ac:dyDescent="0.45">
      <c r="A18849"/>
    </row>
    <row r="18850" spans="1:1" x14ac:dyDescent="0.45">
      <c r="A18850"/>
    </row>
    <row r="18851" spans="1:1" x14ac:dyDescent="0.45">
      <c r="A18851"/>
    </row>
    <row r="18852" spans="1:1" x14ac:dyDescent="0.45">
      <c r="A18852"/>
    </row>
    <row r="18853" spans="1:1" x14ac:dyDescent="0.45">
      <c r="A18853"/>
    </row>
    <row r="18854" spans="1:1" x14ac:dyDescent="0.45">
      <c r="A18854"/>
    </row>
    <row r="18855" spans="1:1" x14ac:dyDescent="0.45">
      <c r="A18855"/>
    </row>
    <row r="18856" spans="1:1" x14ac:dyDescent="0.45">
      <c r="A18856"/>
    </row>
    <row r="18857" spans="1:1" x14ac:dyDescent="0.45">
      <c r="A18857"/>
    </row>
    <row r="18858" spans="1:1" x14ac:dyDescent="0.45">
      <c r="A18858"/>
    </row>
    <row r="18859" spans="1:1" x14ac:dyDescent="0.45">
      <c r="A18859"/>
    </row>
    <row r="18860" spans="1:1" x14ac:dyDescent="0.45">
      <c r="A18860"/>
    </row>
    <row r="18861" spans="1:1" x14ac:dyDescent="0.45">
      <c r="A18861"/>
    </row>
    <row r="18862" spans="1:1" x14ac:dyDescent="0.45">
      <c r="A18862"/>
    </row>
    <row r="18863" spans="1:1" x14ac:dyDescent="0.45">
      <c r="A18863"/>
    </row>
    <row r="18864" spans="1:1" x14ac:dyDescent="0.45">
      <c r="A18864"/>
    </row>
    <row r="18865" spans="1:1" x14ac:dyDescent="0.45">
      <c r="A18865"/>
    </row>
    <row r="18866" spans="1:1" x14ac:dyDescent="0.45">
      <c r="A18866"/>
    </row>
    <row r="18867" spans="1:1" x14ac:dyDescent="0.45">
      <c r="A18867"/>
    </row>
    <row r="18868" spans="1:1" x14ac:dyDescent="0.45">
      <c r="A18868"/>
    </row>
    <row r="18869" spans="1:1" x14ac:dyDescent="0.45">
      <c r="A18869"/>
    </row>
    <row r="18870" spans="1:1" x14ac:dyDescent="0.45">
      <c r="A18870"/>
    </row>
    <row r="18871" spans="1:1" x14ac:dyDescent="0.45">
      <c r="A18871"/>
    </row>
    <row r="18872" spans="1:1" x14ac:dyDescent="0.45">
      <c r="A18872"/>
    </row>
    <row r="18873" spans="1:1" x14ac:dyDescent="0.45">
      <c r="A18873"/>
    </row>
    <row r="18874" spans="1:1" x14ac:dyDescent="0.45">
      <c r="A18874"/>
    </row>
    <row r="18875" spans="1:1" x14ac:dyDescent="0.45">
      <c r="A18875"/>
    </row>
    <row r="18876" spans="1:1" x14ac:dyDescent="0.45">
      <c r="A18876"/>
    </row>
    <row r="18877" spans="1:1" x14ac:dyDescent="0.45">
      <c r="A18877"/>
    </row>
    <row r="18878" spans="1:1" x14ac:dyDescent="0.45">
      <c r="A18878"/>
    </row>
    <row r="18879" spans="1:1" x14ac:dyDescent="0.45">
      <c r="A18879"/>
    </row>
    <row r="18880" spans="1:1" x14ac:dyDescent="0.45">
      <c r="A18880"/>
    </row>
    <row r="18881" spans="1:1" x14ac:dyDescent="0.45">
      <c r="A18881"/>
    </row>
    <row r="18882" spans="1:1" x14ac:dyDescent="0.45">
      <c r="A18882"/>
    </row>
    <row r="18883" spans="1:1" x14ac:dyDescent="0.45">
      <c r="A18883"/>
    </row>
    <row r="18884" spans="1:1" x14ac:dyDescent="0.45">
      <c r="A18884"/>
    </row>
    <row r="18885" spans="1:1" x14ac:dyDescent="0.45">
      <c r="A18885"/>
    </row>
    <row r="18886" spans="1:1" x14ac:dyDescent="0.45">
      <c r="A18886"/>
    </row>
    <row r="18887" spans="1:1" x14ac:dyDescent="0.45">
      <c r="A18887"/>
    </row>
    <row r="18888" spans="1:1" x14ac:dyDescent="0.45">
      <c r="A18888"/>
    </row>
    <row r="18889" spans="1:1" x14ac:dyDescent="0.45">
      <c r="A18889"/>
    </row>
    <row r="18890" spans="1:1" x14ac:dyDescent="0.45">
      <c r="A18890"/>
    </row>
    <row r="18891" spans="1:1" x14ac:dyDescent="0.45">
      <c r="A18891"/>
    </row>
    <row r="18892" spans="1:1" x14ac:dyDescent="0.45">
      <c r="A18892"/>
    </row>
    <row r="18893" spans="1:1" x14ac:dyDescent="0.45">
      <c r="A18893"/>
    </row>
    <row r="18894" spans="1:1" x14ac:dyDescent="0.45">
      <c r="A18894"/>
    </row>
    <row r="18895" spans="1:1" x14ac:dyDescent="0.45">
      <c r="A18895"/>
    </row>
    <row r="18896" spans="1:1" x14ac:dyDescent="0.45">
      <c r="A18896"/>
    </row>
    <row r="18897" spans="1:1" x14ac:dyDescent="0.45">
      <c r="A18897"/>
    </row>
    <row r="18898" spans="1:1" x14ac:dyDescent="0.45">
      <c r="A18898"/>
    </row>
    <row r="18899" spans="1:1" x14ac:dyDescent="0.45">
      <c r="A18899"/>
    </row>
    <row r="18900" spans="1:1" x14ac:dyDescent="0.45">
      <c r="A18900"/>
    </row>
    <row r="18901" spans="1:1" x14ac:dyDescent="0.45">
      <c r="A18901"/>
    </row>
    <row r="18902" spans="1:1" x14ac:dyDescent="0.45">
      <c r="A18902"/>
    </row>
    <row r="18903" spans="1:1" x14ac:dyDescent="0.45">
      <c r="A18903"/>
    </row>
    <row r="18904" spans="1:1" x14ac:dyDescent="0.45">
      <c r="A18904"/>
    </row>
    <row r="18905" spans="1:1" x14ac:dyDescent="0.45">
      <c r="A18905"/>
    </row>
    <row r="18906" spans="1:1" x14ac:dyDescent="0.45">
      <c r="A18906"/>
    </row>
    <row r="18907" spans="1:1" x14ac:dyDescent="0.45">
      <c r="A18907"/>
    </row>
    <row r="18908" spans="1:1" x14ac:dyDescent="0.45">
      <c r="A18908"/>
    </row>
    <row r="18909" spans="1:1" x14ac:dyDescent="0.45">
      <c r="A18909"/>
    </row>
    <row r="18910" spans="1:1" x14ac:dyDescent="0.45">
      <c r="A18910"/>
    </row>
    <row r="18911" spans="1:1" x14ac:dyDescent="0.45">
      <c r="A18911"/>
    </row>
    <row r="18912" spans="1:1" x14ac:dyDescent="0.45">
      <c r="A18912"/>
    </row>
    <row r="18913" spans="1:1" x14ac:dyDescent="0.45">
      <c r="A18913"/>
    </row>
    <row r="18914" spans="1:1" x14ac:dyDescent="0.45">
      <c r="A18914"/>
    </row>
    <row r="18915" spans="1:1" x14ac:dyDescent="0.45">
      <c r="A18915"/>
    </row>
    <row r="18916" spans="1:1" x14ac:dyDescent="0.45">
      <c r="A18916"/>
    </row>
    <row r="18917" spans="1:1" x14ac:dyDescent="0.45">
      <c r="A18917"/>
    </row>
    <row r="18918" spans="1:1" x14ac:dyDescent="0.45">
      <c r="A18918"/>
    </row>
    <row r="18919" spans="1:1" x14ac:dyDescent="0.45">
      <c r="A18919"/>
    </row>
    <row r="18920" spans="1:1" x14ac:dyDescent="0.45">
      <c r="A18920"/>
    </row>
    <row r="18921" spans="1:1" x14ac:dyDescent="0.45">
      <c r="A18921"/>
    </row>
    <row r="18922" spans="1:1" x14ac:dyDescent="0.45">
      <c r="A18922"/>
    </row>
    <row r="18923" spans="1:1" x14ac:dyDescent="0.45">
      <c r="A18923"/>
    </row>
    <row r="18924" spans="1:1" x14ac:dyDescent="0.45">
      <c r="A18924"/>
    </row>
    <row r="18925" spans="1:1" x14ac:dyDescent="0.45">
      <c r="A18925"/>
    </row>
    <row r="18926" spans="1:1" x14ac:dyDescent="0.45">
      <c r="A18926"/>
    </row>
    <row r="18927" spans="1:1" x14ac:dyDescent="0.45">
      <c r="A18927"/>
    </row>
    <row r="18928" spans="1:1" x14ac:dyDescent="0.45">
      <c r="A18928"/>
    </row>
    <row r="18929" spans="1:1" x14ac:dyDescent="0.45">
      <c r="A18929"/>
    </row>
    <row r="18930" spans="1:1" x14ac:dyDescent="0.45">
      <c r="A18930"/>
    </row>
    <row r="18931" spans="1:1" x14ac:dyDescent="0.45">
      <c r="A18931"/>
    </row>
    <row r="18932" spans="1:1" x14ac:dyDescent="0.45">
      <c r="A18932"/>
    </row>
    <row r="18933" spans="1:1" x14ac:dyDescent="0.45">
      <c r="A18933"/>
    </row>
    <row r="18934" spans="1:1" x14ac:dyDescent="0.45">
      <c r="A18934"/>
    </row>
    <row r="18935" spans="1:1" x14ac:dyDescent="0.45">
      <c r="A18935"/>
    </row>
    <row r="18936" spans="1:1" x14ac:dyDescent="0.45">
      <c r="A18936"/>
    </row>
    <row r="18937" spans="1:1" x14ac:dyDescent="0.45">
      <c r="A18937"/>
    </row>
    <row r="18938" spans="1:1" x14ac:dyDescent="0.45">
      <c r="A18938"/>
    </row>
    <row r="18939" spans="1:1" x14ac:dyDescent="0.45">
      <c r="A18939"/>
    </row>
    <row r="18940" spans="1:1" x14ac:dyDescent="0.45">
      <c r="A18940"/>
    </row>
    <row r="18941" spans="1:1" x14ac:dyDescent="0.45">
      <c r="A18941"/>
    </row>
    <row r="18942" spans="1:1" x14ac:dyDescent="0.45">
      <c r="A18942"/>
    </row>
    <row r="18943" spans="1:1" x14ac:dyDescent="0.45">
      <c r="A18943"/>
    </row>
    <row r="18944" spans="1:1" x14ac:dyDescent="0.45">
      <c r="A18944"/>
    </row>
    <row r="18945" spans="1:1" x14ac:dyDescent="0.45">
      <c r="A18945"/>
    </row>
    <row r="18946" spans="1:1" x14ac:dyDescent="0.45">
      <c r="A18946"/>
    </row>
    <row r="18947" spans="1:1" x14ac:dyDescent="0.45">
      <c r="A18947"/>
    </row>
    <row r="18948" spans="1:1" x14ac:dyDescent="0.45">
      <c r="A18948"/>
    </row>
    <row r="18949" spans="1:1" x14ac:dyDescent="0.45">
      <c r="A18949"/>
    </row>
    <row r="18950" spans="1:1" x14ac:dyDescent="0.45">
      <c r="A18950"/>
    </row>
    <row r="18951" spans="1:1" x14ac:dyDescent="0.45">
      <c r="A18951"/>
    </row>
    <row r="18952" spans="1:1" x14ac:dyDescent="0.45">
      <c r="A18952"/>
    </row>
    <row r="18953" spans="1:1" x14ac:dyDescent="0.45">
      <c r="A18953"/>
    </row>
    <row r="18954" spans="1:1" x14ac:dyDescent="0.45">
      <c r="A18954"/>
    </row>
    <row r="18955" spans="1:1" x14ac:dyDescent="0.45">
      <c r="A18955"/>
    </row>
    <row r="18956" spans="1:1" x14ac:dyDescent="0.45">
      <c r="A18956"/>
    </row>
    <row r="18957" spans="1:1" x14ac:dyDescent="0.45">
      <c r="A18957"/>
    </row>
    <row r="18958" spans="1:1" x14ac:dyDescent="0.45">
      <c r="A18958"/>
    </row>
    <row r="18959" spans="1:1" x14ac:dyDescent="0.45">
      <c r="A18959"/>
    </row>
    <row r="18960" spans="1:1" x14ac:dyDescent="0.45">
      <c r="A18960"/>
    </row>
    <row r="18961" spans="1:1" x14ac:dyDescent="0.45">
      <c r="A18961"/>
    </row>
    <row r="18962" spans="1:1" x14ac:dyDescent="0.45">
      <c r="A18962"/>
    </row>
    <row r="18963" spans="1:1" x14ac:dyDescent="0.45">
      <c r="A18963"/>
    </row>
    <row r="18964" spans="1:1" x14ac:dyDescent="0.45">
      <c r="A18964"/>
    </row>
    <row r="18965" spans="1:1" x14ac:dyDescent="0.45">
      <c r="A18965"/>
    </row>
    <row r="18966" spans="1:1" x14ac:dyDescent="0.45">
      <c r="A18966"/>
    </row>
    <row r="18967" spans="1:1" x14ac:dyDescent="0.45">
      <c r="A18967"/>
    </row>
    <row r="18968" spans="1:1" x14ac:dyDescent="0.45">
      <c r="A18968"/>
    </row>
    <row r="18969" spans="1:1" x14ac:dyDescent="0.45">
      <c r="A18969"/>
    </row>
    <row r="18970" spans="1:1" x14ac:dyDescent="0.45">
      <c r="A18970"/>
    </row>
    <row r="18971" spans="1:1" x14ac:dyDescent="0.45">
      <c r="A18971"/>
    </row>
    <row r="18972" spans="1:1" x14ac:dyDescent="0.45">
      <c r="A18972"/>
    </row>
    <row r="18973" spans="1:1" x14ac:dyDescent="0.45">
      <c r="A18973"/>
    </row>
    <row r="18974" spans="1:1" x14ac:dyDescent="0.45">
      <c r="A18974"/>
    </row>
    <row r="18975" spans="1:1" x14ac:dyDescent="0.45">
      <c r="A18975"/>
    </row>
    <row r="18976" spans="1:1" x14ac:dyDescent="0.45">
      <c r="A18976"/>
    </row>
    <row r="18977" spans="1:1" x14ac:dyDescent="0.45">
      <c r="A18977"/>
    </row>
    <row r="18978" spans="1:1" x14ac:dyDescent="0.45">
      <c r="A18978"/>
    </row>
    <row r="18979" spans="1:1" x14ac:dyDescent="0.45">
      <c r="A18979"/>
    </row>
    <row r="18980" spans="1:1" x14ac:dyDescent="0.45">
      <c r="A18980"/>
    </row>
    <row r="18981" spans="1:1" x14ac:dyDescent="0.45">
      <c r="A18981"/>
    </row>
    <row r="18982" spans="1:1" x14ac:dyDescent="0.45">
      <c r="A18982"/>
    </row>
    <row r="18983" spans="1:1" x14ac:dyDescent="0.45">
      <c r="A18983"/>
    </row>
    <row r="18984" spans="1:1" x14ac:dyDescent="0.45">
      <c r="A18984"/>
    </row>
    <row r="18985" spans="1:1" x14ac:dyDescent="0.45">
      <c r="A18985"/>
    </row>
    <row r="18986" spans="1:1" x14ac:dyDescent="0.45">
      <c r="A18986"/>
    </row>
    <row r="18987" spans="1:1" x14ac:dyDescent="0.45">
      <c r="A18987"/>
    </row>
    <row r="18988" spans="1:1" x14ac:dyDescent="0.45">
      <c r="A18988"/>
    </row>
    <row r="18989" spans="1:1" x14ac:dyDescent="0.45">
      <c r="A18989"/>
    </row>
    <row r="18990" spans="1:1" x14ac:dyDescent="0.45">
      <c r="A18990"/>
    </row>
    <row r="18991" spans="1:1" x14ac:dyDescent="0.45">
      <c r="A18991"/>
    </row>
    <row r="18992" spans="1:1" x14ac:dyDescent="0.45">
      <c r="A18992"/>
    </row>
    <row r="18993" spans="1:1" x14ac:dyDescent="0.45">
      <c r="A18993"/>
    </row>
    <row r="18994" spans="1:1" x14ac:dyDescent="0.45">
      <c r="A18994"/>
    </row>
    <row r="18995" spans="1:1" x14ac:dyDescent="0.45">
      <c r="A18995"/>
    </row>
    <row r="18996" spans="1:1" x14ac:dyDescent="0.45">
      <c r="A18996"/>
    </row>
    <row r="18997" spans="1:1" x14ac:dyDescent="0.45">
      <c r="A18997"/>
    </row>
    <row r="18998" spans="1:1" x14ac:dyDescent="0.45">
      <c r="A18998"/>
    </row>
    <row r="18999" spans="1:1" x14ac:dyDescent="0.45">
      <c r="A18999"/>
    </row>
    <row r="19000" spans="1:1" x14ac:dyDescent="0.45">
      <c r="A19000"/>
    </row>
    <row r="19001" spans="1:1" x14ac:dyDescent="0.45">
      <c r="A19001"/>
    </row>
    <row r="19002" spans="1:1" x14ac:dyDescent="0.45">
      <c r="A19002"/>
    </row>
    <row r="19003" spans="1:1" x14ac:dyDescent="0.45">
      <c r="A19003"/>
    </row>
    <row r="19004" spans="1:1" x14ac:dyDescent="0.45">
      <c r="A19004"/>
    </row>
    <row r="19005" spans="1:1" x14ac:dyDescent="0.45">
      <c r="A19005"/>
    </row>
    <row r="19006" spans="1:1" x14ac:dyDescent="0.45">
      <c r="A19006"/>
    </row>
    <row r="19007" spans="1:1" x14ac:dyDescent="0.45">
      <c r="A19007"/>
    </row>
    <row r="19008" spans="1:1" x14ac:dyDescent="0.45">
      <c r="A19008"/>
    </row>
    <row r="19009" spans="1:1" x14ac:dyDescent="0.45">
      <c r="A19009"/>
    </row>
    <row r="19010" spans="1:1" x14ac:dyDescent="0.45">
      <c r="A19010"/>
    </row>
    <row r="19011" spans="1:1" x14ac:dyDescent="0.45">
      <c r="A19011"/>
    </row>
    <row r="19012" spans="1:1" x14ac:dyDescent="0.45">
      <c r="A19012"/>
    </row>
    <row r="19013" spans="1:1" x14ac:dyDescent="0.45">
      <c r="A19013"/>
    </row>
    <row r="19014" spans="1:1" x14ac:dyDescent="0.45">
      <c r="A19014"/>
    </row>
    <row r="19015" spans="1:1" x14ac:dyDescent="0.45">
      <c r="A19015"/>
    </row>
    <row r="19016" spans="1:1" x14ac:dyDescent="0.45">
      <c r="A19016"/>
    </row>
    <row r="19017" spans="1:1" x14ac:dyDescent="0.45">
      <c r="A19017"/>
    </row>
    <row r="19018" spans="1:1" x14ac:dyDescent="0.45">
      <c r="A19018"/>
    </row>
    <row r="19019" spans="1:1" x14ac:dyDescent="0.45">
      <c r="A19019"/>
    </row>
    <row r="19020" spans="1:1" x14ac:dyDescent="0.45">
      <c r="A19020"/>
    </row>
    <row r="19021" spans="1:1" x14ac:dyDescent="0.45">
      <c r="A19021"/>
    </row>
    <row r="19022" spans="1:1" x14ac:dyDescent="0.45">
      <c r="A19022"/>
    </row>
    <row r="19023" spans="1:1" x14ac:dyDescent="0.45">
      <c r="A19023"/>
    </row>
    <row r="19024" spans="1:1" x14ac:dyDescent="0.45">
      <c r="A19024"/>
    </row>
    <row r="19025" spans="1:1" x14ac:dyDescent="0.45">
      <c r="A19025"/>
    </row>
    <row r="19026" spans="1:1" x14ac:dyDescent="0.45">
      <c r="A19026"/>
    </row>
    <row r="19027" spans="1:1" x14ac:dyDescent="0.45">
      <c r="A19027"/>
    </row>
    <row r="19028" spans="1:1" x14ac:dyDescent="0.45">
      <c r="A19028"/>
    </row>
    <row r="19029" spans="1:1" x14ac:dyDescent="0.45">
      <c r="A19029"/>
    </row>
    <row r="19030" spans="1:1" x14ac:dyDescent="0.45">
      <c r="A19030"/>
    </row>
    <row r="19031" spans="1:1" x14ac:dyDescent="0.45">
      <c r="A19031"/>
    </row>
    <row r="19032" spans="1:1" x14ac:dyDescent="0.45">
      <c r="A19032"/>
    </row>
    <row r="19033" spans="1:1" x14ac:dyDescent="0.45">
      <c r="A19033"/>
    </row>
    <row r="19034" spans="1:1" x14ac:dyDescent="0.45">
      <c r="A19034"/>
    </row>
    <row r="19035" spans="1:1" x14ac:dyDescent="0.45">
      <c r="A19035"/>
    </row>
    <row r="19036" spans="1:1" x14ac:dyDescent="0.45">
      <c r="A19036"/>
    </row>
    <row r="19037" spans="1:1" x14ac:dyDescent="0.45">
      <c r="A19037"/>
    </row>
    <row r="19038" spans="1:1" x14ac:dyDescent="0.45">
      <c r="A19038"/>
    </row>
    <row r="19039" spans="1:1" x14ac:dyDescent="0.45">
      <c r="A19039"/>
    </row>
    <row r="19040" spans="1:1" x14ac:dyDescent="0.45">
      <c r="A19040"/>
    </row>
    <row r="19041" spans="1:1" x14ac:dyDescent="0.45">
      <c r="A19041"/>
    </row>
    <row r="19042" spans="1:1" x14ac:dyDescent="0.45">
      <c r="A19042"/>
    </row>
    <row r="19043" spans="1:1" x14ac:dyDescent="0.45">
      <c r="A19043"/>
    </row>
    <row r="19044" spans="1:1" x14ac:dyDescent="0.45">
      <c r="A19044"/>
    </row>
    <row r="19045" spans="1:1" x14ac:dyDescent="0.45">
      <c r="A19045"/>
    </row>
    <row r="19046" spans="1:1" x14ac:dyDescent="0.45">
      <c r="A19046"/>
    </row>
    <row r="19047" spans="1:1" x14ac:dyDescent="0.45">
      <c r="A19047"/>
    </row>
    <row r="19048" spans="1:1" x14ac:dyDescent="0.45">
      <c r="A19048"/>
    </row>
    <row r="19049" spans="1:1" x14ac:dyDescent="0.45">
      <c r="A19049"/>
    </row>
    <row r="19050" spans="1:1" x14ac:dyDescent="0.45">
      <c r="A19050"/>
    </row>
    <row r="19051" spans="1:1" x14ac:dyDescent="0.45">
      <c r="A19051"/>
    </row>
    <row r="19052" spans="1:1" x14ac:dyDescent="0.45">
      <c r="A19052"/>
    </row>
    <row r="19053" spans="1:1" x14ac:dyDescent="0.45">
      <c r="A19053"/>
    </row>
    <row r="19054" spans="1:1" x14ac:dyDescent="0.45">
      <c r="A19054"/>
    </row>
    <row r="19055" spans="1:1" x14ac:dyDescent="0.45">
      <c r="A19055"/>
    </row>
    <row r="19056" spans="1:1" x14ac:dyDescent="0.45">
      <c r="A19056"/>
    </row>
    <row r="19057" spans="1:1" x14ac:dyDescent="0.45">
      <c r="A19057"/>
    </row>
    <row r="19058" spans="1:1" x14ac:dyDescent="0.45">
      <c r="A19058"/>
    </row>
    <row r="19059" spans="1:1" x14ac:dyDescent="0.45">
      <c r="A19059"/>
    </row>
    <row r="19060" spans="1:1" x14ac:dyDescent="0.45">
      <c r="A19060"/>
    </row>
    <row r="19061" spans="1:1" x14ac:dyDescent="0.45">
      <c r="A19061"/>
    </row>
    <row r="19062" spans="1:1" x14ac:dyDescent="0.45">
      <c r="A19062"/>
    </row>
    <row r="19063" spans="1:1" x14ac:dyDescent="0.45">
      <c r="A19063"/>
    </row>
    <row r="19064" spans="1:1" x14ac:dyDescent="0.45">
      <c r="A19064"/>
    </row>
    <row r="19065" spans="1:1" x14ac:dyDescent="0.45">
      <c r="A19065"/>
    </row>
    <row r="19066" spans="1:1" x14ac:dyDescent="0.45">
      <c r="A19066"/>
    </row>
    <row r="19067" spans="1:1" x14ac:dyDescent="0.45">
      <c r="A19067"/>
    </row>
    <row r="19068" spans="1:1" x14ac:dyDescent="0.45">
      <c r="A19068"/>
    </row>
    <row r="19069" spans="1:1" x14ac:dyDescent="0.45">
      <c r="A19069"/>
    </row>
    <row r="19070" spans="1:1" x14ac:dyDescent="0.45">
      <c r="A19070"/>
    </row>
    <row r="19071" spans="1:1" x14ac:dyDescent="0.45">
      <c r="A19071"/>
    </row>
    <row r="19072" spans="1:1" x14ac:dyDescent="0.45">
      <c r="A19072"/>
    </row>
    <row r="19073" spans="1:1" x14ac:dyDescent="0.45">
      <c r="A19073"/>
    </row>
    <row r="19074" spans="1:1" x14ac:dyDescent="0.45">
      <c r="A19074"/>
    </row>
    <row r="19075" spans="1:1" x14ac:dyDescent="0.45">
      <c r="A19075"/>
    </row>
    <row r="19076" spans="1:1" x14ac:dyDescent="0.45">
      <c r="A19076"/>
    </row>
    <row r="19077" spans="1:1" x14ac:dyDescent="0.45">
      <c r="A19077"/>
    </row>
    <row r="19078" spans="1:1" x14ac:dyDescent="0.45">
      <c r="A19078"/>
    </row>
    <row r="19079" spans="1:1" x14ac:dyDescent="0.45">
      <c r="A19079"/>
    </row>
    <row r="19080" spans="1:1" x14ac:dyDescent="0.45">
      <c r="A19080"/>
    </row>
    <row r="19081" spans="1:1" x14ac:dyDescent="0.45">
      <c r="A19081"/>
    </row>
    <row r="19082" spans="1:1" x14ac:dyDescent="0.45">
      <c r="A19082"/>
    </row>
    <row r="19083" spans="1:1" x14ac:dyDescent="0.45">
      <c r="A19083"/>
    </row>
    <row r="19084" spans="1:1" x14ac:dyDescent="0.45">
      <c r="A19084"/>
    </row>
    <row r="19085" spans="1:1" x14ac:dyDescent="0.45">
      <c r="A19085"/>
    </row>
    <row r="19086" spans="1:1" x14ac:dyDescent="0.45">
      <c r="A19086"/>
    </row>
    <row r="19087" spans="1:1" x14ac:dyDescent="0.45">
      <c r="A19087"/>
    </row>
    <row r="19088" spans="1:1" x14ac:dyDescent="0.45">
      <c r="A19088"/>
    </row>
    <row r="19089" spans="1:1" x14ac:dyDescent="0.45">
      <c r="A19089"/>
    </row>
    <row r="19090" spans="1:1" x14ac:dyDescent="0.45">
      <c r="A19090"/>
    </row>
    <row r="19091" spans="1:1" x14ac:dyDescent="0.45">
      <c r="A19091"/>
    </row>
    <row r="19092" spans="1:1" x14ac:dyDescent="0.45">
      <c r="A19092"/>
    </row>
    <row r="19093" spans="1:1" x14ac:dyDescent="0.45">
      <c r="A19093"/>
    </row>
    <row r="19094" spans="1:1" x14ac:dyDescent="0.45">
      <c r="A19094"/>
    </row>
    <row r="19095" spans="1:1" x14ac:dyDescent="0.45">
      <c r="A19095"/>
    </row>
    <row r="19096" spans="1:1" x14ac:dyDescent="0.45">
      <c r="A19096"/>
    </row>
    <row r="19097" spans="1:1" x14ac:dyDescent="0.45">
      <c r="A19097"/>
    </row>
    <row r="19098" spans="1:1" x14ac:dyDescent="0.45">
      <c r="A19098"/>
    </row>
    <row r="19099" spans="1:1" x14ac:dyDescent="0.45">
      <c r="A19099"/>
    </row>
    <row r="19100" spans="1:1" x14ac:dyDescent="0.45">
      <c r="A19100"/>
    </row>
    <row r="19101" spans="1:1" x14ac:dyDescent="0.45">
      <c r="A19101"/>
    </row>
    <row r="19102" spans="1:1" x14ac:dyDescent="0.45">
      <c r="A19102"/>
    </row>
    <row r="19103" spans="1:1" x14ac:dyDescent="0.45">
      <c r="A19103"/>
    </row>
    <row r="19104" spans="1:1" x14ac:dyDescent="0.45">
      <c r="A19104"/>
    </row>
    <row r="19105" spans="1:1" x14ac:dyDescent="0.45">
      <c r="A19105"/>
    </row>
    <row r="19106" spans="1:1" x14ac:dyDescent="0.45">
      <c r="A19106"/>
    </row>
    <row r="19107" spans="1:1" x14ac:dyDescent="0.45">
      <c r="A19107"/>
    </row>
    <row r="19108" spans="1:1" x14ac:dyDescent="0.45">
      <c r="A19108"/>
    </row>
    <row r="19109" spans="1:1" x14ac:dyDescent="0.45">
      <c r="A19109"/>
    </row>
    <row r="19110" spans="1:1" x14ac:dyDescent="0.45">
      <c r="A19110"/>
    </row>
    <row r="19111" spans="1:1" x14ac:dyDescent="0.45">
      <c r="A19111"/>
    </row>
    <row r="19112" spans="1:1" x14ac:dyDescent="0.45">
      <c r="A19112"/>
    </row>
    <row r="19113" spans="1:1" x14ac:dyDescent="0.45">
      <c r="A19113"/>
    </row>
    <row r="19114" spans="1:1" x14ac:dyDescent="0.45">
      <c r="A19114"/>
    </row>
    <row r="19115" spans="1:1" x14ac:dyDescent="0.45">
      <c r="A19115"/>
    </row>
    <row r="19116" spans="1:1" x14ac:dyDescent="0.45">
      <c r="A19116"/>
    </row>
    <row r="19117" spans="1:1" x14ac:dyDescent="0.45">
      <c r="A19117"/>
    </row>
    <row r="19118" spans="1:1" x14ac:dyDescent="0.45">
      <c r="A19118"/>
    </row>
    <row r="19119" spans="1:1" x14ac:dyDescent="0.45">
      <c r="A19119"/>
    </row>
    <row r="19120" spans="1:1" x14ac:dyDescent="0.45">
      <c r="A19120"/>
    </row>
    <row r="19121" spans="1:1" x14ac:dyDescent="0.45">
      <c r="A19121"/>
    </row>
    <row r="19122" spans="1:1" x14ac:dyDescent="0.45">
      <c r="A19122"/>
    </row>
    <row r="19123" spans="1:1" x14ac:dyDescent="0.45">
      <c r="A19123"/>
    </row>
    <row r="19124" spans="1:1" x14ac:dyDescent="0.45">
      <c r="A19124"/>
    </row>
    <row r="19125" spans="1:1" x14ac:dyDescent="0.45">
      <c r="A19125"/>
    </row>
    <row r="19126" spans="1:1" x14ac:dyDescent="0.45">
      <c r="A19126"/>
    </row>
    <row r="19127" spans="1:1" x14ac:dyDescent="0.45">
      <c r="A19127"/>
    </row>
    <row r="19128" spans="1:1" x14ac:dyDescent="0.45">
      <c r="A19128"/>
    </row>
    <row r="19129" spans="1:1" x14ac:dyDescent="0.45">
      <c r="A19129"/>
    </row>
    <row r="19130" spans="1:1" x14ac:dyDescent="0.45">
      <c r="A19130"/>
    </row>
    <row r="19131" spans="1:1" x14ac:dyDescent="0.45">
      <c r="A19131"/>
    </row>
    <row r="19132" spans="1:1" x14ac:dyDescent="0.45">
      <c r="A19132"/>
    </row>
    <row r="19133" spans="1:1" x14ac:dyDescent="0.45">
      <c r="A19133"/>
    </row>
    <row r="19134" spans="1:1" x14ac:dyDescent="0.45">
      <c r="A19134"/>
    </row>
    <row r="19135" spans="1:1" x14ac:dyDescent="0.45">
      <c r="A19135"/>
    </row>
    <row r="19136" spans="1:1" x14ac:dyDescent="0.45">
      <c r="A19136"/>
    </row>
    <row r="19137" spans="1:1" x14ac:dyDescent="0.45">
      <c r="A19137"/>
    </row>
    <row r="19138" spans="1:1" x14ac:dyDescent="0.45">
      <c r="A19138"/>
    </row>
    <row r="19139" spans="1:1" x14ac:dyDescent="0.45">
      <c r="A19139"/>
    </row>
    <row r="19140" spans="1:1" x14ac:dyDescent="0.45">
      <c r="A19140"/>
    </row>
    <row r="19141" spans="1:1" x14ac:dyDescent="0.45">
      <c r="A19141"/>
    </row>
    <row r="19142" spans="1:1" x14ac:dyDescent="0.45">
      <c r="A19142"/>
    </row>
    <row r="19143" spans="1:1" x14ac:dyDescent="0.45">
      <c r="A19143"/>
    </row>
    <row r="19144" spans="1:1" x14ac:dyDescent="0.45">
      <c r="A19144"/>
    </row>
    <row r="19145" spans="1:1" x14ac:dyDescent="0.45">
      <c r="A19145"/>
    </row>
    <row r="19146" spans="1:1" x14ac:dyDescent="0.45">
      <c r="A19146"/>
    </row>
    <row r="19147" spans="1:1" x14ac:dyDescent="0.45">
      <c r="A19147"/>
    </row>
    <row r="19148" spans="1:1" x14ac:dyDescent="0.45">
      <c r="A19148"/>
    </row>
    <row r="19149" spans="1:1" x14ac:dyDescent="0.45">
      <c r="A19149"/>
    </row>
    <row r="19150" spans="1:1" x14ac:dyDescent="0.45">
      <c r="A19150"/>
    </row>
    <row r="19151" spans="1:1" x14ac:dyDescent="0.45">
      <c r="A19151"/>
    </row>
    <row r="19152" spans="1:1" x14ac:dyDescent="0.45">
      <c r="A19152"/>
    </row>
    <row r="19153" spans="1:1" x14ac:dyDescent="0.45">
      <c r="A19153"/>
    </row>
    <row r="19154" spans="1:1" x14ac:dyDescent="0.45">
      <c r="A19154"/>
    </row>
    <row r="19155" spans="1:1" x14ac:dyDescent="0.45">
      <c r="A19155"/>
    </row>
    <row r="19156" spans="1:1" x14ac:dyDescent="0.45">
      <c r="A19156"/>
    </row>
    <row r="19157" spans="1:1" x14ac:dyDescent="0.45">
      <c r="A19157"/>
    </row>
    <row r="19158" spans="1:1" x14ac:dyDescent="0.45">
      <c r="A19158"/>
    </row>
    <row r="19159" spans="1:1" x14ac:dyDescent="0.45">
      <c r="A19159"/>
    </row>
    <row r="19160" spans="1:1" x14ac:dyDescent="0.45">
      <c r="A19160"/>
    </row>
    <row r="19161" spans="1:1" x14ac:dyDescent="0.45">
      <c r="A19161"/>
    </row>
    <row r="19162" spans="1:1" x14ac:dyDescent="0.45">
      <c r="A19162"/>
    </row>
    <row r="19163" spans="1:1" x14ac:dyDescent="0.45">
      <c r="A19163"/>
    </row>
    <row r="19164" spans="1:1" x14ac:dyDescent="0.45">
      <c r="A19164"/>
    </row>
    <row r="19165" spans="1:1" x14ac:dyDescent="0.45">
      <c r="A19165"/>
    </row>
    <row r="19166" spans="1:1" x14ac:dyDescent="0.45">
      <c r="A19166"/>
    </row>
    <row r="19167" spans="1:1" x14ac:dyDescent="0.45">
      <c r="A19167"/>
    </row>
    <row r="19168" spans="1:1" x14ac:dyDescent="0.45">
      <c r="A19168"/>
    </row>
    <row r="19169" spans="1:1" x14ac:dyDescent="0.45">
      <c r="A19169"/>
    </row>
    <row r="19170" spans="1:1" x14ac:dyDescent="0.45">
      <c r="A19170"/>
    </row>
    <row r="19171" spans="1:1" x14ac:dyDescent="0.45">
      <c r="A19171"/>
    </row>
    <row r="19172" spans="1:1" x14ac:dyDescent="0.45">
      <c r="A19172"/>
    </row>
    <row r="19173" spans="1:1" x14ac:dyDescent="0.45">
      <c r="A19173"/>
    </row>
    <row r="19174" spans="1:1" x14ac:dyDescent="0.45">
      <c r="A19174"/>
    </row>
    <row r="19175" spans="1:1" x14ac:dyDescent="0.45">
      <c r="A19175"/>
    </row>
    <row r="19176" spans="1:1" x14ac:dyDescent="0.45">
      <c r="A19176"/>
    </row>
    <row r="19177" spans="1:1" x14ac:dyDescent="0.45">
      <c r="A19177"/>
    </row>
    <row r="19178" spans="1:1" x14ac:dyDescent="0.45">
      <c r="A19178"/>
    </row>
    <row r="19179" spans="1:1" x14ac:dyDescent="0.45">
      <c r="A19179"/>
    </row>
    <row r="19180" spans="1:1" x14ac:dyDescent="0.45">
      <c r="A19180"/>
    </row>
    <row r="19181" spans="1:1" x14ac:dyDescent="0.45">
      <c r="A19181"/>
    </row>
    <row r="19182" spans="1:1" x14ac:dyDescent="0.45">
      <c r="A19182"/>
    </row>
    <row r="19183" spans="1:1" x14ac:dyDescent="0.45">
      <c r="A19183"/>
    </row>
    <row r="19184" spans="1:1" x14ac:dyDescent="0.45">
      <c r="A19184"/>
    </row>
    <row r="19185" spans="1:1" x14ac:dyDescent="0.45">
      <c r="A19185"/>
    </row>
    <row r="19186" spans="1:1" x14ac:dyDescent="0.45">
      <c r="A19186"/>
    </row>
    <row r="19187" spans="1:1" x14ac:dyDescent="0.45">
      <c r="A19187"/>
    </row>
    <row r="19188" spans="1:1" x14ac:dyDescent="0.45">
      <c r="A19188"/>
    </row>
    <row r="19189" spans="1:1" x14ac:dyDescent="0.45">
      <c r="A19189"/>
    </row>
    <row r="19190" spans="1:1" x14ac:dyDescent="0.45">
      <c r="A19190"/>
    </row>
    <row r="19191" spans="1:1" x14ac:dyDescent="0.45">
      <c r="A19191"/>
    </row>
    <row r="19192" spans="1:1" x14ac:dyDescent="0.45">
      <c r="A19192"/>
    </row>
    <row r="19193" spans="1:1" x14ac:dyDescent="0.45">
      <c r="A19193"/>
    </row>
    <row r="19194" spans="1:1" x14ac:dyDescent="0.45">
      <c r="A19194"/>
    </row>
    <row r="19195" spans="1:1" x14ac:dyDescent="0.45">
      <c r="A19195"/>
    </row>
    <row r="19196" spans="1:1" x14ac:dyDescent="0.45">
      <c r="A19196"/>
    </row>
    <row r="19197" spans="1:1" x14ac:dyDescent="0.45">
      <c r="A19197"/>
    </row>
    <row r="19198" spans="1:1" x14ac:dyDescent="0.45">
      <c r="A19198"/>
    </row>
    <row r="19199" spans="1:1" x14ac:dyDescent="0.45">
      <c r="A19199"/>
    </row>
    <row r="19200" spans="1:1" x14ac:dyDescent="0.45">
      <c r="A19200"/>
    </row>
    <row r="19201" spans="1:1" x14ac:dyDescent="0.45">
      <c r="A19201"/>
    </row>
    <row r="19202" spans="1:1" x14ac:dyDescent="0.45">
      <c r="A19202"/>
    </row>
    <row r="19203" spans="1:1" x14ac:dyDescent="0.45">
      <c r="A19203"/>
    </row>
    <row r="19204" spans="1:1" x14ac:dyDescent="0.45">
      <c r="A19204"/>
    </row>
    <row r="19205" spans="1:1" x14ac:dyDescent="0.45">
      <c r="A19205"/>
    </row>
    <row r="19206" spans="1:1" x14ac:dyDescent="0.45">
      <c r="A19206"/>
    </row>
    <row r="19207" spans="1:1" x14ac:dyDescent="0.45">
      <c r="A19207"/>
    </row>
    <row r="19208" spans="1:1" x14ac:dyDescent="0.45">
      <c r="A19208"/>
    </row>
    <row r="19209" spans="1:1" x14ac:dyDescent="0.45">
      <c r="A19209"/>
    </row>
    <row r="19210" spans="1:1" x14ac:dyDescent="0.45">
      <c r="A19210"/>
    </row>
    <row r="19211" spans="1:1" x14ac:dyDescent="0.45">
      <c r="A19211"/>
    </row>
    <row r="19212" spans="1:1" x14ac:dyDescent="0.45">
      <c r="A19212"/>
    </row>
    <row r="19213" spans="1:1" x14ac:dyDescent="0.45">
      <c r="A19213"/>
    </row>
    <row r="19214" spans="1:1" x14ac:dyDescent="0.45">
      <c r="A19214"/>
    </row>
    <row r="19215" spans="1:1" x14ac:dyDescent="0.45">
      <c r="A19215"/>
    </row>
    <row r="19216" spans="1:1" x14ac:dyDescent="0.45">
      <c r="A19216"/>
    </row>
    <row r="19217" spans="1:1" x14ac:dyDescent="0.45">
      <c r="A19217"/>
    </row>
    <row r="19218" spans="1:1" x14ac:dyDescent="0.45">
      <c r="A19218"/>
    </row>
    <row r="19219" spans="1:1" x14ac:dyDescent="0.45">
      <c r="A19219"/>
    </row>
    <row r="19220" spans="1:1" x14ac:dyDescent="0.45">
      <c r="A19220"/>
    </row>
    <row r="19221" spans="1:1" x14ac:dyDescent="0.45">
      <c r="A19221"/>
    </row>
    <row r="19222" spans="1:1" x14ac:dyDescent="0.45">
      <c r="A19222"/>
    </row>
    <row r="19223" spans="1:1" x14ac:dyDescent="0.45">
      <c r="A19223"/>
    </row>
    <row r="19224" spans="1:1" x14ac:dyDescent="0.45">
      <c r="A19224"/>
    </row>
    <row r="19225" spans="1:1" x14ac:dyDescent="0.45">
      <c r="A19225"/>
    </row>
    <row r="19226" spans="1:1" x14ac:dyDescent="0.45">
      <c r="A19226"/>
    </row>
    <row r="19227" spans="1:1" x14ac:dyDescent="0.45">
      <c r="A19227"/>
    </row>
    <row r="19228" spans="1:1" x14ac:dyDescent="0.45">
      <c r="A19228"/>
    </row>
    <row r="19229" spans="1:1" x14ac:dyDescent="0.45">
      <c r="A19229"/>
    </row>
    <row r="19230" spans="1:1" x14ac:dyDescent="0.45">
      <c r="A19230"/>
    </row>
    <row r="19231" spans="1:1" x14ac:dyDescent="0.45">
      <c r="A19231"/>
    </row>
    <row r="19232" spans="1:1" x14ac:dyDescent="0.45">
      <c r="A19232"/>
    </row>
    <row r="19233" spans="1:1" x14ac:dyDescent="0.45">
      <c r="A19233"/>
    </row>
    <row r="19234" spans="1:1" x14ac:dyDescent="0.45">
      <c r="A19234"/>
    </row>
    <row r="19235" spans="1:1" x14ac:dyDescent="0.45">
      <c r="A19235"/>
    </row>
    <row r="19236" spans="1:1" x14ac:dyDescent="0.45">
      <c r="A19236"/>
    </row>
    <row r="19237" spans="1:1" x14ac:dyDescent="0.45">
      <c r="A19237"/>
    </row>
    <row r="19238" spans="1:1" x14ac:dyDescent="0.45">
      <c r="A19238"/>
    </row>
    <row r="19239" spans="1:1" x14ac:dyDescent="0.45">
      <c r="A19239"/>
    </row>
    <row r="19240" spans="1:1" x14ac:dyDescent="0.45">
      <c r="A19240"/>
    </row>
    <row r="19241" spans="1:1" x14ac:dyDescent="0.45">
      <c r="A19241"/>
    </row>
    <row r="19242" spans="1:1" x14ac:dyDescent="0.45">
      <c r="A19242"/>
    </row>
    <row r="19243" spans="1:1" x14ac:dyDescent="0.45">
      <c r="A19243"/>
    </row>
    <row r="19244" spans="1:1" x14ac:dyDescent="0.45">
      <c r="A19244"/>
    </row>
    <row r="19245" spans="1:1" x14ac:dyDescent="0.45">
      <c r="A19245"/>
    </row>
    <row r="19246" spans="1:1" x14ac:dyDescent="0.45">
      <c r="A19246"/>
    </row>
    <row r="19247" spans="1:1" x14ac:dyDescent="0.45">
      <c r="A19247"/>
    </row>
    <row r="19248" spans="1:1" x14ac:dyDescent="0.45">
      <c r="A19248"/>
    </row>
    <row r="19249" spans="1:1" x14ac:dyDescent="0.45">
      <c r="A19249"/>
    </row>
    <row r="19250" spans="1:1" x14ac:dyDescent="0.45">
      <c r="A19250"/>
    </row>
    <row r="19251" spans="1:1" x14ac:dyDescent="0.45">
      <c r="A19251"/>
    </row>
    <row r="19252" spans="1:1" x14ac:dyDescent="0.45">
      <c r="A19252"/>
    </row>
    <row r="19253" spans="1:1" x14ac:dyDescent="0.45">
      <c r="A19253"/>
    </row>
    <row r="19254" spans="1:1" x14ac:dyDescent="0.45">
      <c r="A19254"/>
    </row>
    <row r="19255" spans="1:1" x14ac:dyDescent="0.45">
      <c r="A19255"/>
    </row>
    <row r="19256" spans="1:1" x14ac:dyDescent="0.45">
      <c r="A19256"/>
    </row>
    <row r="19257" spans="1:1" x14ac:dyDescent="0.45">
      <c r="A19257"/>
    </row>
    <row r="19258" spans="1:1" x14ac:dyDescent="0.45">
      <c r="A19258"/>
    </row>
    <row r="19259" spans="1:1" x14ac:dyDescent="0.45">
      <c r="A19259"/>
    </row>
    <row r="19260" spans="1:1" x14ac:dyDescent="0.45">
      <c r="A19260"/>
    </row>
    <row r="19261" spans="1:1" x14ac:dyDescent="0.45">
      <c r="A19261"/>
    </row>
    <row r="19262" spans="1:1" x14ac:dyDescent="0.45">
      <c r="A19262"/>
    </row>
    <row r="19263" spans="1:1" x14ac:dyDescent="0.45">
      <c r="A19263"/>
    </row>
    <row r="19264" spans="1:1" x14ac:dyDescent="0.45">
      <c r="A19264"/>
    </row>
    <row r="19265" spans="1:1" x14ac:dyDescent="0.45">
      <c r="A19265"/>
    </row>
    <row r="19266" spans="1:1" x14ac:dyDescent="0.45">
      <c r="A19266"/>
    </row>
    <row r="19267" spans="1:1" x14ac:dyDescent="0.45">
      <c r="A19267"/>
    </row>
    <row r="19268" spans="1:1" x14ac:dyDescent="0.45">
      <c r="A19268"/>
    </row>
    <row r="19269" spans="1:1" x14ac:dyDescent="0.45">
      <c r="A19269"/>
    </row>
    <row r="19270" spans="1:1" x14ac:dyDescent="0.45">
      <c r="A19270"/>
    </row>
    <row r="19271" spans="1:1" x14ac:dyDescent="0.45">
      <c r="A19271"/>
    </row>
    <row r="19272" spans="1:1" x14ac:dyDescent="0.45">
      <c r="A19272"/>
    </row>
    <row r="19273" spans="1:1" x14ac:dyDescent="0.45">
      <c r="A19273"/>
    </row>
    <row r="19274" spans="1:1" x14ac:dyDescent="0.45">
      <c r="A19274"/>
    </row>
    <row r="19275" spans="1:1" x14ac:dyDescent="0.45">
      <c r="A19275"/>
    </row>
    <row r="19276" spans="1:1" x14ac:dyDescent="0.45">
      <c r="A19276"/>
    </row>
    <row r="19277" spans="1:1" x14ac:dyDescent="0.45">
      <c r="A19277"/>
    </row>
    <row r="19278" spans="1:1" x14ac:dyDescent="0.45">
      <c r="A19278"/>
    </row>
    <row r="19279" spans="1:1" x14ac:dyDescent="0.45">
      <c r="A19279"/>
    </row>
    <row r="19280" spans="1:1" x14ac:dyDescent="0.45">
      <c r="A19280"/>
    </row>
    <row r="19281" spans="1:1" x14ac:dyDescent="0.45">
      <c r="A19281"/>
    </row>
    <row r="19282" spans="1:1" x14ac:dyDescent="0.45">
      <c r="A19282"/>
    </row>
    <row r="19283" spans="1:1" x14ac:dyDescent="0.45">
      <c r="A19283"/>
    </row>
    <row r="19284" spans="1:1" x14ac:dyDescent="0.45">
      <c r="A19284"/>
    </row>
    <row r="19285" spans="1:1" x14ac:dyDescent="0.45">
      <c r="A19285"/>
    </row>
    <row r="19286" spans="1:1" x14ac:dyDescent="0.45">
      <c r="A19286"/>
    </row>
    <row r="19287" spans="1:1" x14ac:dyDescent="0.45">
      <c r="A19287"/>
    </row>
    <row r="19288" spans="1:1" x14ac:dyDescent="0.45">
      <c r="A19288"/>
    </row>
    <row r="19289" spans="1:1" x14ac:dyDescent="0.45">
      <c r="A19289"/>
    </row>
    <row r="19290" spans="1:1" x14ac:dyDescent="0.45">
      <c r="A19290"/>
    </row>
    <row r="19291" spans="1:1" x14ac:dyDescent="0.45">
      <c r="A19291"/>
    </row>
    <row r="19292" spans="1:1" x14ac:dyDescent="0.45">
      <c r="A19292"/>
    </row>
    <row r="19293" spans="1:1" x14ac:dyDescent="0.45">
      <c r="A19293"/>
    </row>
    <row r="19294" spans="1:1" x14ac:dyDescent="0.45">
      <c r="A19294"/>
    </row>
    <row r="19295" spans="1:1" x14ac:dyDescent="0.45">
      <c r="A19295"/>
    </row>
    <row r="19296" spans="1:1" x14ac:dyDescent="0.45">
      <c r="A19296"/>
    </row>
    <row r="19297" spans="1:1" x14ac:dyDescent="0.45">
      <c r="A19297"/>
    </row>
    <row r="19298" spans="1:1" x14ac:dyDescent="0.45">
      <c r="A19298"/>
    </row>
    <row r="19299" spans="1:1" x14ac:dyDescent="0.45">
      <c r="A19299"/>
    </row>
    <row r="19300" spans="1:1" x14ac:dyDescent="0.45">
      <c r="A19300"/>
    </row>
    <row r="19301" spans="1:1" x14ac:dyDescent="0.45">
      <c r="A19301"/>
    </row>
    <row r="19302" spans="1:1" x14ac:dyDescent="0.45">
      <c r="A19302"/>
    </row>
    <row r="19303" spans="1:1" x14ac:dyDescent="0.45">
      <c r="A19303"/>
    </row>
    <row r="19304" spans="1:1" x14ac:dyDescent="0.45">
      <c r="A19304"/>
    </row>
    <row r="19305" spans="1:1" x14ac:dyDescent="0.45">
      <c r="A19305"/>
    </row>
    <row r="19306" spans="1:1" x14ac:dyDescent="0.45">
      <c r="A19306"/>
    </row>
    <row r="19307" spans="1:1" x14ac:dyDescent="0.45">
      <c r="A19307"/>
    </row>
    <row r="19308" spans="1:1" x14ac:dyDescent="0.45">
      <c r="A19308"/>
    </row>
    <row r="19309" spans="1:1" x14ac:dyDescent="0.45">
      <c r="A19309"/>
    </row>
    <row r="19310" spans="1:1" x14ac:dyDescent="0.45">
      <c r="A19310"/>
    </row>
    <row r="19311" spans="1:1" x14ac:dyDescent="0.45">
      <c r="A19311"/>
    </row>
    <row r="19312" spans="1:1" x14ac:dyDescent="0.45">
      <c r="A19312"/>
    </row>
    <row r="19313" spans="1:1" x14ac:dyDescent="0.45">
      <c r="A19313"/>
    </row>
    <row r="19314" spans="1:1" x14ac:dyDescent="0.45">
      <c r="A19314"/>
    </row>
    <row r="19315" spans="1:1" x14ac:dyDescent="0.45">
      <c r="A19315"/>
    </row>
    <row r="19316" spans="1:1" x14ac:dyDescent="0.45">
      <c r="A19316"/>
    </row>
    <row r="19317" spans="1:1" x14ac:dyDescent="0.45">
      <c r="A19317"/>
    </row>
    <row r="19318" spans="1:1" x14ac:dyDescent="0.45">
      <c r="A19318"/>
    </row>
    <row r="19319" spans="1:1" x14ac:dyDescent="0.45">
      <c r="A19319"/>
    </row>
    <row r="19320" spans="1:1" x14ac:dyDescent="0.45">
      <c r="A19320"/>
    </row>
    <row r="19321" spans="1:1" x14ac:dyDescent="0.45">
      <c r="A19321"/>
    </row>
    <row r="19322" spans="1:1" x14ac:dyDescent="0.45">
      <c r="A19322"/>
    </row>
    <row r="19323" spans="1:1" x14ac:dyDescent="0.45">
      <c r="A19323"/>
    </row>
    <row r="19324" spans="1:1" x14ac:dyDescent="0.45">
      <c r="A19324"/>
    </row>
    <row r="19325" spans="1:1" x14ac:dyDescent="0.45">
      <c r="A19325"/>
    </row>
    <row r="19326" spans="1:1" x14ac:dyDescent="0.45">
      <c r="A19326"/>
    </row>
    <row r="19327" spans="1:1" x14ac:dyDescent="0.45">
      <c r="A19327"/>
    </row>
    <row r="19328" spans="1:1" x14ac:dyDescent="0.45">
      <c r="A19328"/>
    </row>
    <row r="19329" spans="1:1" x14ac:dyDescent="0.45">
      <c r="A19329"/>
    </row>
    <row r="19330" spans="1:1" x14ac:dyDescent="0.45">
      <c r="A19330"/>
    </row>
    <row r="19331" spans="1:1" x14ac:dyDescent="0.45">
      <c r="A19331"/>
    </row>
    <row r="19332" spans="1:1" x14ac:dyDescent="0.45">
      <c r="A19332"/>
    </row>
    <row r="19333" spans="1:1" x14ac:dyDescent="0.45">
      <c r="A19333"/>
    </row>
    <row r="19334" spans="1:1" x14ac:dyDescent="0.45">
      <c r="A19334"/>
    </row>
    <row r="19335" spans="1:1" x14ac:dyDescent="0.45">
      <c r="A19335"/>
    </row>
    <row r="19336" spans="1:1" x14ac:dyDescent="0.45">
      <c r="A19336"/>
    </row>
    <row r="19337" spans="1:1" x14ac:dyDescent="0.45">
      <c r="A19337"/>
    </row>
    <row r="19338" spans="1:1" x14ac:dyDescent="0.45">
      <c r="A19338"/>
    </row>
    <row r="19339" spans="1:1" x14ac:dyDescent="0.45">
      <c r="A19339"/>
    </row>
    <row r="19340" spans="1:1" x14ac:dyDescent="0.45">
      <c r="A19340"/>
    </row>
    <row r="19341" spans="1:1" x14ac:dyDescent="0.45">
      <c r="A19341"/>
    </row>
    <row r="19342" spans="1:1" x14ac:dyDescent="0.45">
      <c r="A19342"/>
    </row>
    <row r="19343" spans="1:1" x14ac:dyDescent="0.45">
      <c r="A19343"/>
    </row>
    <row r="19344" spans="1:1" x14ac:dyDescent="0.45">
      <c r="A19344"/>
    </row>
    <row r="19345" spans="1:1" x14ac:dyDescent="0.45">
      <c r="A19345"/>
    </row>
    <row r="19346" spans="1:1" x14ac:dyDescent="0.45">
      <c r="A19346"/>
    </row>
    <row r="19347" spans="1:1" x14ac:dyDescent="0.45">
      <c r="A19347"/>
    </row>
    <row r="19348" spans="1:1" x14ac:dyDescent="0.45">
      <c r="A19348"/>
    </row>
    <row r="19349" spans="1:1" x14ac:dyDescent="0.45">
      <c r="A19349"/>
    </row>
    <row r="19350" spans="1:1" x14ac:dyDescent="0.45">
      <c r="A19350"/>
    </row>
    <row r="19351" spans="1:1" x14ac:dyDescent="0.45">
      <c r="A19351"/>
    </row>
    <row r="19352" spans="1:1" x14ac:dyDescent="0.45">
      <c r="A19352"/>
    </row>
    <row r="19353" spans="1:1" x14ac:dyDescent="0.45">
      <c r="A19353"/>
    </row>
    <row r="19354" spans="1:1" x14ac:dyDescent="0.45">
      <c r="A19354"/>
    </row>
    <row r="19355" spans="1:1" x14ac:dyDescent="0.45">
      <c r="A19355"/>
    </row>
    <row r="19356" spans="1:1" x14ac:dyDescent="0.45">
      <c r="A19356"/>
    </row>
    <row r="19357" spans="1:1" x14ac:dyDescent="0.45">
      <c r="A19357"/>
    </row>
    <row r="19358" spans="1:1" x14ac:dyDescent="0.45">
      <c r="A19358"/>
    </row>
    <row r="19359" spans="1:1" x14ac:dyDescent="0.45">
      <c r="A19359"/>
    </row>
    <row r="19360" spans="1:1" x14ac:dyDescent="0.45">
      <c r="A19360"/>
    </row>
    <row r="19361" spans="1:1" x14ac:dyDescent="0.45">
      <c r="A19361"/>
    </row>
    <row r="19362" spans="1:1" x14ac:dyDescent="0.45">
      <c r="A19362"/>
    </row>
    <row r="19363" spans="1:1" x14ac:dyDescent="0.45">
      <c r="A19363"/>
    </row>
    <row r="19364" spans="1:1" x14ac:dyDescent="0.45">
      <c r="A19364"/>
    </row>
    <row r="19365" spans="1:1" x14ac:dyDescent="0.45">
      <c r="A19365"/>
    </row>
    <row r="19366" spans="1:1" x14ac:dyDescent="0.45">
      <c r="A19366"/>
    </row>
    <row r="19367" spans="1:1" x14ac:dyDescent="0.45">
      <c r="A19367"/>
    </row>
    <row r="19368" spans="1:1" x14ac:dyDescent="0.45">
      <c r="A19368"/>
    </row>
    <row r="19369" spans="1:1" x14ac:dyDescent="0.45">
      <c r="A19369"/>
    </row>
    <row r="19370" spans="1:1" x14ac:dyDescent="0.45">
      <c r="A19370"/>
    </row>
    <row r="19371" spans="1:1" x14ac:dyDescent="0.45">
      <c r="A19371"/>
    </row>
    <row r="19372" spans="1:1" x14ac:dyDescent="0.45">
      <c r="A19372"/>
    </row>
    <row r="19373" spans="1:1" x14ac:dyDescent="0.45">
      <c r="A19373"/>
    </row>
    <row r="19374" spans="1:1" x14ac:dyDescent="0.45">
      <c r="A19374"/>
    </row>
    <row r="19375" spans="1:1" x14ac:dyDescent="0.45">
      <c r="A19375"/>
    </row>
    <row r="19376" spans="1:1" x14ac:dyDescent="0.45">
      <c r="A19376"/>
    </row>
    <row r="19377" spans="1:1" x14ac:dyDescent="0.45">
      <c r="A19377"/>
    </row>
    <row r="19378" spans="1:1" x14ac:dyDescent="0.45">
      <c r="A19378"/>
    </row>
    <row r="19379" spans="1:1" x14ac:dyDescent="0.45">
      <c r="A19379"/>
    </row>
    <row r="19380" spans="1:1" x14ac:dyDescent="0.45">
      <c r="A19380"/>
    </row>
    <row r="19381" spans="1:1" x14ac:dyDescent="0.45">
      <c r="A19381"/>
    </row>
    <row r="19382" spans="1:1" x14ac:dyDescent="0.45">
      <c r="A19382"/>
    </row>
    <row r="19383" spans="1:1" x14ac:dyDescent="0.45">
      <c r="A19383"/>
    </row>
    <row r="19384" spans="1:1" x14ac:dyDescent="0.45">
      <c r="A19384"/>
    </row>
    <row r="19385" spans="1:1" x14ac:dyDescent="0.45">
      <c r="A19385"/>
    </row>
    <row r="19386" spans="1:1" x14ac:dyDescent="0.45">
      <c r="A19386"/>
    </row>
    <row r="19387" spans="1:1" x14ac:dyDescent="0.45">
      <c r="A19387"/>
    </row>
    <row r="19388" spans="1:1" x14ac:dyDescent="0.45">
      <c r="A19388"/>
    </row>
    <row r="19389" spans="1:1" x14ac:dyDescent="0.45">
      <c r="A19389"/>
    </row>
    <row r="19390" spans="1:1" x14ac:dyDescent="0.45">
      <c r="A19390"/>
    </row>
    <row r="19391" spans="1:1" x14ac:dyDescent="0.45">
      <c r="A19391"/>
    </row>
    <row r="19392" spans="1:1" x14ac:dyDescent="0.45">
      <c r="A19392"/>
    </row>
    <row r="19393" spans="1:1" x14ac:dyDescent="0.45">
      <c r="A19393"/>
    </row>
    <row r="19394" spans="1:1" x14ac:dyDescent="0.45">
      <c r="A19394"/>
    </row>
    <row r="19395" spans="1:1" x14ac:dyDescent="0.45">
      <c r="A19395"/>
    </row>
    <row r="19396" spans="1:1" x14ac:dyDescent="0.45">
      <c r="A19396"/>
    </row>
    <row r="19397" spans="1:1" x14ac:dyDescent="0.45">
      <c r="A19397"/>
    </row>
    <row r="19398" spans="1:1" x14ac:dyDescent="0.45">
      <c r="A19398"/>
    </row>
    <row r="19399" spans="1:1" x14ac:dyDescent="0.45">
      <c r="A19399"/>
    </row>
    <row r="19400" spans="1:1" x14ac:dyDescent="0.45">
      <c r="A19400"/>
    </row>
    <row r="19401" spans="1:1" x14ac:dyDescent="0.45">
      <c r="A19401"/>
    </row>
    <row r="19402" spans="1:1" x14ac:dyDescent="0.45">
      <c r="A19402"/>
    </row>
    <row r="19403" spans="1:1" x14ac:dyDescent="0.45">
      <c r="A19403"/>
    </row>
    <row r="19404" spans="1:1" x14ac:dyDescent="0.45">
      <c r="A19404"/>
    </row>
    <row r="19405" spans="1:1" x14ac:dyDescent="0.45">
      <c r="A19405"/>
    </row>
    <row r="19406" spans="1:1" x14ac:dyDescent="0.45">
      <c r="A19406"/>
    </row>
    <row r="19407" spans="1:1" x14ac:dyDescent="0.45">
      <c r="A19407"/>
    </row>
    <row r="19408" spans="1:1" x14ac:dyDescent="0.45">
      <c r="A19408"/>
    </row>
    <row r="19409" spans="1:1" x14ac:dyDescent="0.45">
      <c r="A19409"/>
    </row>
    <row r="19410" spans="1:1" x14ac:dyDescent="0.45">
      <c r="A19410"/>
    </row>
    <row r="19411" spans="1:1" x14ac:dyDescent="0.45">
      <c r="A19411"/>
    </row>
    <row r="19412" spans="1:1" x14ac:dyDescent="0.45">
      <c r="A19412"/>
    </row>
    <row r="19413" spans="1:1" x14ac:dyDescent="0.45">
      <c r="A19413"/>
    </row>
    <row r="19414" spans="1:1" x14ac:dyDescent="0.45">
      <c r="A19414"/>
    </row>
    <row r="19415" spans="1:1" x14ac:dyDescent="0.45">
      <c r="A19415"/>
    </row>
    <row r="19416" spans="1:1" x14ac:dyDescent="0.45">
      <c r="A19416"/>
    </row>
    <row r="19417" spans="1:1" x14ac:dyDescent="0.45">
      <c r="A19417"/>
    </row>
    <row r="19418" spans="1:1" x14ac:dyDescent="0.45">
      <c r="A19418"/>
    </row>
    <row r="19419" spans="1:1" x14ac:dyDescent="0.45">
      <c r="A19419"/>
    </row>
    <row r="19420" spans="1:1" x14ac:dyDescent="0.45">
      <c r="A19420"/>
    </row>
    <row r="19421" spans="1:1" x14ac:dyDescent="0.45">
      <c r="A19421"/>
    </row>
    <row r="19422" spans="1:1" x14ac:dyDescent="0.45">
      <c r="A19422"/>
    </row>
    <row r="19423" spans="1:1" x14ac:dyDescent="0.45">
      <c r="A19423"/>
    </row>
    <row r="19424" spans="1:1" x14ac:dyDescent="0.45">
      <c r="A19424"/>
    </row>
    <row r="19425" spans="1:1" x14ac:dyDescent="0.45">
      <c r="A19425"/>
    </row>
    <row r="19426" spans="1:1" x14ac:dyDescent="0.45">
      <c r="A19426"/>
    </row>
    <row r="19427" spans="1:1" x14ac:dyDescent="0.45">
      <c r="A19427"/>
    </row>
    <row r="19428" spans="1:1" x14ac:dyDescent="0.45">
      <c r="A19428"/>
    </row>
    <row r="19429" spans="1:1" x14ac:dyDescent="0.45">
      <c r="A19429"/>
    </row>
    <row r="19430" spans="1:1" x14ac:dyDescent="0.45">
      <c r="A19430"/>
    </row>
    <row r="19431" spans="1:1" x14ac:dyDescent="0.45">
      <c r="A19431"/>
    </row>
    <row r="19432" spans="1:1" x14ac:dyDescent="0.45">
      <c r="A19432"/>
    </row>
    <row r="19433" spans="1:1" x14ac:dyDescent="0.45">
      <c r="A19433"/>
    </row>
    <row r="19434" spans="1:1" x14ac:dyDescent="0.45">
      <c r="A19434"/>
    </row>
    <row r="19435" spans="1:1" x14ac:dyDescent="0.45">
      <c r="A19435"/>
    </row>
    <row r="19436" spans="1:1" x14ac:dyDescent="0.45">
      <c r="A19436"/>
    </row>
    <row r="19437" spans="1:1" x14ac:dyDescent="0.45">
      <c r="A19437"/>
    </row>
    <row r="19438" spans="1:1" x14ac:dyDescent="0.45">
      <c r="A19438"/>
    </row>
    <row r="19439" spans="1:1" x14ac:dyDescent="0.45">
      <c r="A19439"/>
    </row>
    <row r="19440" spans="1:1" x14ac:dyDescent="0.45">
      <c r="A19440"/>
    </row>
    <row r="19441" spans="1:1" x14ac:dyDescent="0.45">
      <c r="A19441"/>
    </row>
    <row r="19442" spans="1:1" x14ac:dyDescent="0.45">
      <c r="A19442"/>
    </row>
    <row r="19443" spans="1:1" x14ac:dyDescent="0.45">
      <c r="A19443"/>
    </row>
    <row r="19444" spans="1:1" x14ac:dyDescent="0.45">
      <c r="A19444"/>
    </row>
    <row r="19445" spans="1:1" x14ac:dyDescent="0.45">
      <c r="A19445"/>
    </row>
    <row r="19446" spans="1:1" x14ac:dyDescent="0.45">
      <c r="A19446"/>
    </row>
    <row r="19447" spans="1:1" x14ac:dyDescent="0.45">
      <c r="A19447"/>
    </row>
    <row r="19448" spans="1:1" x14ac:dyDescent="0.45">
      <c r="A19448"/>
    </row>
    <row r="19449" spans="1:1" x14ac:dyDescent="0.45">
      <c r="A19449"/>
    </row>
    <row r="19450" spans="1:1" x14ac:dyDescent="0.45">
      <c r="A19450"/>
    </row>
    <row r="19451" spans="1:1" x14ac:dyDescent="0.45">
      <c r="A19451"/>
    </row>
    <row r="19452" spans="1:1" x14ac:dyDescent="0.45">
      <c r="A19452"/>
    </row>
    <row r="19453" spans="1:1" x14ac:dyDescent="0.45">
      <c r="A19453"/>
    </row>
    <row r="19454" spans="1:1" x14ac:dyDescent="0.45">
      <c r="A19454"/>
    </row>
    <row r="19455" spans="1:1" x14ac:dyDescent="0.45">
      <c r="A19455"/>
    </row>
    <row r="19456" spans="1:1" x14ac:dyDescent="0.45">
      <c r="A19456"/>
    </row>
    <row r="19457" spans="1:1" x14ac:dyDescent="0.45">
      <c r="A19457"/>
    </row>
    <row r="19458" spans="1:1" x14ac:dyDescent="0.45">
      <c r="A19458"/>
    </row>
    <row r="19459" spans="1:1" x14ac:dyDescent="0.45">
      <c r="A19459"/>
    </row>
    <row r="19460" spans="1:1" x14ac:dyDescent="0.45">
      <c r="A19460"/>
    </row>
    <row r="19461" spans="1:1" x14ac:dyDescent="0.45">
      <c r="A19461"/>
    </row>
    <row r="19462" spans="1:1" x14ac:dyDescent="0.45">
      <c r="A19462"/>
    </row>
    <row r="19463" spans="1:1" x14ac:dyDescent="0.45">
      <c r="A19463"/>
    </row>
    <row r="19464" spans="1:1" x14ac:dyDescent="0.45">
      <c r="A19464"/>
    </row>
    <row r="19465" spans="1:1" x14ac:dyDescent="0.45">
      <c r="A19465"/>
    </row>
    <row r="19466" spans="1:1" x14ac:dyDescent="0.45">
      <c r="A19466"/>
    </row>
    <row r="19467" spans="1:1" x14ac:dyDescent="0.45">
      <c r="A19467"/>
    </row>
    <row r="19468" spans="1:1" x14ac:dyDescent="0.45">
      <c r="A19468"/>
    </row>
    <row r="19469" spans="1:1" x14ac:dyDescent="0.45">
      <c r="A19469"/>
    </row>
    <row r="19470" spans="1:1" x14ac:dyDescent="0.45">
      <c r="A19470"/>
    </row>
    <row r="19471" spans="1:1" x14ac:dyDescent="0.45">
      <c r="A19471"/>
    </row>
    <row r="19472" spans="1:1" x14ac:dyDescent="0.45">
      <c r="A19472"/>
    </row>
    <row r="19473" spans="1:1" x14ac:dyDescent="0.45">
      <c r="A19473"/>
    </row>
    <row r="19474" spans="1:1" x14ac:dyDescent="0.45">
      <c r="A19474"/>
    </row>
    <row r="19475" spans="1:1" x14ac:dyDescent="0.45">
      <c r="A19475"/>
    </row>
    <row r="19476" spans="1:1" x14ac:dyDescent="0.45">
      <c r="A19476"/>
    </row>
    <row r="19477" spans="1:1" x14ac:dyDescent="0.45">
      <c r="A19477"/>
    </row>
    <row r="19478" spans="1:1" x14ac:dyDescent="0.45">
      <c r="A19478"/>
    </row>
    <row r="19479" spans="1:1" x14ac:dyDescent="0.45">
      <c r="A19479"/>
    </row>
    <row r="19480" spans="1:1" x14ac:dyDescent="0.45">
      <c r="A19480"/>
    </row>
    <row r="19481" spans="1:1" x14ac:dyDescent="0.45">
      <c r="A19481"/>
    </row>
    <row r="19482" spans="1:1" x14ac:dyDescent="0.45">
      <c r="A19482"/>
    </row>
    <row r="19483" spans="1:1" x14ac:dyDescent="0.45">
      <c r="A19483"/>
    </row>
    <row r="19484" spans="1:1" x14ac:dyDescent="0.45">
      <c r="A19484"/>
    </row>
    <row r="19485" spans="1:1" x14ac:dyDescent="0.45">
      <c r="A19485"/>
    </row>
    <row r="19486" spans="1:1" x14ac:dyDescent="0.45">
      <c r="A19486"/>
    </row>
    <row r="19487" spans="1:1" x14ac:dyDescent="0.45">
      <c r="A19487"/>
    </row>
    <row r="19488" spans="1:1" x14ac:dyDescent="0.45">
      <c r="A19488"/>
    </row>
    <row r="19489" spans="1:1" x14ac:dyDescent="0.45">
      <c r="A19489"/>
    </row>
    <row r="19490" spans="1:1" x14ac:dyDescent="0.45">
      <c r="A19490"/>
    </row>
    <row r="19491" spans="1:1" x14ac:dyDescent="0.45">
      <c r="A19491"/>
    </row>
    <row r="19492" spans="1:1" x14ac:dyDescent="0.45">
      <c r="A19492"/>
    </row>
    <row r="19493" spans="1:1" x14ac:dyDescent="0.45">
      <c r="A19493"/>
    </row>
    <row r="19494" spans="1:1" x14ac:dyDescent="0.45">
      <c r="A19494"/>
    </row>
    <row r="19495" spans="1:1" x14ac:dyDescent="0.45">
      <c r="A19495"/>
    </row>
    <row r="19496" spans="1:1" x14ac:dyDescent="0.45">
      <c r="A19496"/>
    </row>
    <row r="19497" spans="1:1" x14ac:dyDescent="0.45">
      <c r="A19497"/>
    </row>
    <row r="19498" spans="1:1" x14ac:dyDescent="0.45">
      <c r="A19498"/>
    </row>
    <row r="19499" spans="1:1" x14ac:dyDescent="0.45">
      <c r="A19499"/>
    </row>
    <row r="19500" spans="1:1" x14ac:dyDescent="0.45">
      <c r="A19500"/>
    </row>
    <row r="19501" spans="1:1" x14ac:dyDescent="0.45">
      <c r="A19501"/>
    </row>
    <row r="19502" spans="1:1" x14ac:dyDescent="0.45">
      <c r="A19502"/>
    </row>
    <row r="19503" spans="1:1" x14ac:dyDescent="0.45">
      <c r="A19503"/>
    </row>
    <row r="19504" spans="1:1" x14ac:dyDescent="0.45">
      <c r="A19504"/>
    </row>
    <row r="19505" spans="1:1" x14ac:dyDescent="0.45">
      <c r="A19505"/>
    </row>
    <row r="19506" spans="1:1" x14ac:dyDescent="0.45">
      <c r="A19506"/>
    </row>
    <row r="19507" spans="1:1" x14ac:dyDescent="0.45">
      <c r="A19507"/>
    </row>
    <row r="19508" spans="1:1" x14ac:dyDescent="0.45">
      <c r="A19508"/>
    </row>
    <row r="19509" spans="1:1" x14ac:dyDescent="0.45">
      <c r="A19509"/>
    </row>
    <row r="19510" spans="1:1" x14ac:dyDescent="0.45">
      <c r="A19510"/>
    </row>
    <row r="19511" spans="1:1" x14ac:dyDescent="0.45">
      <c r="A19511"/>
    </row>
    <row r="19512" spans="1:1" x14ac:dyDescent="0.45">
      <c r="A19512"/>
    </row>
    <row r="19513" spans="1:1" x14ac:dyDescent="0.45">
      <c r="A19513"/>
    </row>
    <row r="19514" spans="1:1" x14ac:dyDescent="0.45">
      <c r="A19514"/>
    </row>
    <row r="19515" spans="1:1" x14ac:dyDescent="0.45">
      <c r="A19515"/>
    </row>
    <row r="19516" spans="1:1" x14ac:dyDescent="0.45">
      <c r="A19516"/>
    </row>
    <row r="19517" spans="1:1" x14ac:dyDescent="0.45">
      <c r="A19517"/>
    </row>
    <row r="19518" spans="1:1" x14ac:dyDescent="0.45">
      <c r="A19518"/>
    </row>
    <row r="19519" spans="1:1" x14ac:dyDescent="0.45">
      <c r="A19519"/>
    </row>
    <row r="19520" spans="1:1" x14ac:dyDescent="0.45">
      <c r="A19520"/>
    </row>
    <row r="19521" spans="1:1" x14ac:dyDescent="0.45">
      <c r="A19521"/>
    </row>
    <row r="19522" spans="1:1" x14ac:dyDescent="0.45">
      <c r="A19522"/>
    </row>
    <row r="19523" spans="1:1" x14ac:dyDescent="0.45">
      <c r="A19523"/>
    </row>
    <row r="19524" spans="1:1" x14ac:dyDescent="0.45">
      <c r="A19524"/>
    </row>
    <row r="19525" spans="1:1" x14ac:dyDescent="0.45">
      <c r="A19525"/>
    </row>
    <row r="19526" spans="1:1" x14ac:dyDescent="0.45">
      <c r="A19526"/>
    </row>
    <row r="19527" spans="1:1" x14ac:dyDescent="0.45">
      <c r="A19527"/>
    </row>
    <row r="19528" spans="1:1" x14ac:dyDescent="0.45">
      <c r="A19528"/>
    </row>
    <row r="19529" spans="1:1" x14ac:dyDescent="0.45">
      <c r="A19529"/>
    </row>
    <row r="19530" spans="1:1" x14ac:dyDescent="0.45">
      <c r="A19530"/>
    </row>
    <row r="19531" spans="1:1" x14ac:dyDescent="0.45">
      <c r="A19531"/>
    </row>
    <row r="19532" spans="1:1" x14ac:dyDescent="0.45">
      <c r="A19532"/>
    </row>
    <row r="19533" spans="1:1" x14ac:dyDescent="0.45">
      <c r="A19533"/>
    </row>
    <row r="19534" spans="1:1" x14ac:dyDescent="0.45">
      <c r="A19534"/>
    </row>
    <row r="19535" spans="1:1" x14ac:dyDescent="0.45">
      <c r="A19535"/>
    </row>
    <row r="19536" spans="1:1" x14ac:dyDescent="0.45">
      <c r="A19536"/>
    </row>
    <row r="19537" spans="1:1" x14ac:dyDescent="0.45">
      <c r="A19537"/>
    </row>
    <row r="19538" spans="1:1" x14ac:dyDescent="0.45">
      <c r="A19538"/>
    </row>
    <row r="19539" spans="1:1" x14ac:dyDescent="0.45">
      <c r="A19539"/>
    </row>
    <row r="19540" spans="1:1" x14ac:dyDescent="0.45">
      <c r="A19540"/>
    </row>
    <row r="19541" spans="1:1" x14ac:dyDescent="0.45">
      <c r="A19541"/>
    </row>
    <row r="19542" spans="1:1" x14ac:dyDescent="0.45">
      <c r="A19542"/>
    </row>
    <row r="19543" spans="1:1" x14ac:dyDescent="0.45">
      <c r="A19543"/>
    </row>
    <row r="19544" spans="1:1" x14ac:dyDescent="0.45">
      <c r="A19544"/>
    </row>
    <row r="19545" spans="1:1" x14ac:dyDescent="0.45">
      <c r="A19545"/>
    </row>
    <row r="19546" spans="1:1" x14ac:dyDescent="0.45">
      <c r="A19546"/>
    </row>
    <row r="19547" spans="1:1" x14ac:dyDescent="0.45">
      <c r="A19547"/>
    </row>
    <row r="19548" spans="1:1" x14ac:dyDescent="0.45">
      <c r="A19548"/>
    </row>
    <row r="19549" spans="1:1" x14ac:dyDescent="0.45">
      <c r="A19549"/>
    </row>
    <row r="19550" spans="1:1" x14ac:dyDescent="0.45">
      <c r="A19550"/>
    </row>
    <row r="19551" spans="1:1" x14ac:dyDescent="0.45">
      <c r="A19551"/>
    </row>
    <row r="19552" spans="1:1" x14ac:dyDescent="0.45">
      <c r="A19552"/>
    </row>
    <row r="19553" spans="1:1" x14ac:dyDescent="0.45">
      <c r="A19553"/>
    </row>
    <row r="19554" spans="1:1" x14ac:dyDescent="0.45">
      <c r="A19554"/>
    </row>
    <row r="19555" spans="1:1" x14ac:dyDescent="0.45">
      <c r="A19555"/>
    </row>
    <row r="19556" spans="1:1" x14ac:dyDescent="0.45">
      <c r="A19556"/>
    </row>
    <row r="19557" spans="1:1" x14ac:dyDescent="0.45">
      <c r="A19557"/>
    </row>
    <row r="19558" spans="1:1" x14ac:dyDescent="0.45">
      <c r="A19558"/>
    </row>
    <row r="19559" spans="1:1" x14ac:dyDescent="0.45">
      <c r="A19559"/>
    </row>
    <row r="19560" spans="1:1" x14ac:dyDescent="0.45">
      <c r="A19560"/>
    </row>
    <row r="19561" spans="1:1" x14ac:dyDescent="0.45">
      <c r="A19561"/>
    </row>
    <row r="19562" spans="1:1" x14ac:dyDescent="0.45">
      <c r="A19562"/>
    </row>
    <row r="19563" spans="1:1" x14ac:dyDescent="0.45">
      <c r="A19563"/>
    </row>
    <row r="19564" spans="1:1" x14ac:dyDescent="0.45">
      <c r="A19564"/>
    </row>
    <row r="19565" spans="1:1" x14ac:dyDescent="0.45">
      <c r="A19565"/>
    </row>
    <row r="19566" spans="1:1" x14ac:dyDescent="0.45">
      <c r="A19566"/>
    </row>
    <row r="19567" spans="1:1" x14ac:dyDescent="0.45">
      <c r="A19567"/>
    </row>
    <row r="19568" spans="1:1" x14ac:dyDescent="0.45">
      <c r="A19568"/>
    </row>
    <row r="19569" spans="1:1" x14ac:dyDescent="0.45">
      <c r="A19569"/>
    </row>
    <row r="19570" spans="1:1" x14ac:dyDescent="0.45">
      <c r="A19570"/>
    </row>
    <row r="19571" spans="1:1" x14ac:dyDescent="0.45">
      <c r="A19571"/>
    </row>
    <row r="19572" spans="1:1" x14ac:dyDescent="0.45">
      <c r="A19572"/>
    </row>
    <row r="19573" spans="1:1" x14ac:dyDescent="0.45">
      <c r="A19573"/>
    </row>
    <row r="19574" spans="1:1" x14ac:dyDescent="0.45">
      <c r="A19574"/>
    </row>
    <row r="19575" spans="1:1" x14ac:dyDescent="0.45">
      <c r="A19575"/>
    </row>
    <row r="19576" spans="1:1" x14ac:dyDescent="0.45">
      <c r="A19576"/>
    </row>
    <row r="19577" spans="1:1" x14ac:dyDescent="0.45">
      <c r="A19577"/>
    </row>
    <row r="19578" spans="1:1" x14ac:dyDescent="0.45">
      <c r="A19578"/>
    </row>
    <row r="19579" spans="1:1" x14ac:dyDescent="0.45">
      <c r="A19579"/>
    </row>
    <row r="19580" spans="1:1" x14ac:dyDescent="0.45">
      <c r="A19580"/>
    </row>
    <row r="19581" spans="1:1" x14ac:dyDescent="0.45">
      <c r="A19581"/>
    </row>
    <row r="19582" spans="1:1" x14ac:dyDescent="0.45">
      <c r="A19582"/>
    </row>
    <row r="19583" spans="1:1" x14ac:dyDescent="0.45">
      <c r="A19583"/>
    </row>
    <row r="19584" spans="1:1" x14ac:dyDescent="0.45">
      <c r="A19584"/>
    </row>
    <row r="19585" spans="1:1" x14ac:dyDescent="0.45">
      <c r="A19585"/>
    </row>
    <row r="19586" spans="1:1" x14ac:dyDescent="0.45">
      <c r="A19586"/>
    </row>
    <row r="19587" spans="1:1" x14ac:dyDescent="0.45">
      <c r="A19587"/>
    </row>
    <row r="19588" spans="1:1" x14ac:dyDescent="0.45">
      <c r="A19588"/>
    </row>
    <row r="19589" spans="1:1" x14ac:dyDescent="0.45">
      <c r="A19589"/>
    </row>
    <row r="19590" spans="1:1" x14ac:dyDescent="0.45">
      <c r="A19590"/>
    </row>
    <row r="19591" spans="1:1" x14ac:dyDescent="0.45">
      <c r="A19591"/>
    </row>
    <row r="19592" spans="1:1" x14ac:dyDescent="0.45">
      <c r="A19592"/>
    </row>
    <row r="19593" spans="1:1" x14ac:dyDescent="0.45">
      <c r="A19593"/>
    </row>
    <row r="19594" spans="1:1" x14ac:dyDescent="0.45">
      <c r="A19594"/>
    </row>
    <row r="19595" spans="1:1" x14ac:dyDescent="0.45">
      <c r="A19595"/>
    </row>
    <row r="19596" spans="1:1" x14ac:dyDescent="0.45">
      <c r="A19596"/>
    </row>
    <row r="19597" spans="1:1" x14ac:dyDescent="0.45">
      <c r="A19597"/>
    </row>
    <row r="19598" spans="1:1" x14ac:dyDescent="0.45">
      <c r="A19598"/>
    </row>
    <row r="19599" spans="1:1" x14ac:dyDescent="0.45">
      <c r="A19599"/>
    </row>
    <row r="19600" spans="1:1" x14ac:dyDescent="0.45">
      <c r="A19600"/>
    </row>
    <row r="19601" spans="1:1" x14ac:dyDescent="0.45">
      <c r="A19601"/>
    </row>
    <row r="19602" spans="1:1" x14ac:dyDescent="0.45">
      <c r="A19602"/>
    </row>
    <row r="19603" spans="1:1" x14ac:dyDescent="0.45">
      <c r="A19603"/>
    </row>
    <row r="19604" spans="1:1" x14ac:dyDescent="0.45">
      <c r="A19604"/>
    </row>
    <row r="19605" spans="1:1" x14ac:dyDescent="0.45">
      <c r="A19605"/>
    </row>
    <row r="19606" spans="1:1" x14ac:dyDescent="0.45">
      <c r="A19606"/>
    </row>
    <row r="19607" spans="1:1" x14ac:dyDescent="0.45">
      <c r="A19607"/>
    </row>
    <row r="19608" spans="1:1" x14ac:dyDescent="0.45">
      <c r="A19608"/>
    </row>
    <row r="19609" spans="1:1" x14ac:dyDescent="0.45">
      <c r="A19609"/>
    </row>
    <row r="19610" spans="1:1" x14ac:dyDescent="0.45">
      <c r="A19610"/>
    </row>
    <row r="19611" spans="1:1" x14ac:dyDescent="0.45">
      <c r="A19611"/>
    </row>
    <row r="19612" spans="1:1" x14ac:dyDescent="0.45">
      <c r="A19612"/>
    </row>
    <row r="19613" spans="1:1" x14ac:dyDescent="0.45">
      <c r="A19613"/>
    </row>
    <row r="19614" spans="1:1" x14ac:dyDescent="0.45">
      <c r="A19614"/>
    </row>
    <row r="19615" spans="1:1" x14ac:dyDescent="0.45">
      <c r="A19615"/>
    </row>
    <row r="19616" spans="1:1" x14ac:dyDescent="0.45">
      <c r="A19616"/>
    </row>
    <row r="19617" spans="1:1" x14ac:dyDescent="0.45">
      <c r="A19617"/>
    </row>
    <row r="19618" spans="1:1" x14ac:dyDescent="0.45">
      <c r="A19618"/>
    </row>
    <row r="19619" spans="1:1" x14ac:dyDescent="0.45">
      <c r="A19619"/>
    </row>
    <row r="19620" spans="1:1" x14ac:dyDescent="0.45">
      <c r="A19620"/>
    </row>
    <row r="19621" spans="1:1" x14ac:dyDescent="0.45">
      <c r="A19621"/>
    </row>
    <row r="19622" spans="1:1" x14ac:dyDescent="0.45">
      <c r="A19622"/>
    </row>
    <row r="19623" spans="1:1" x14ac:dyDescent="0.45">
      <c r="A19623"/>
    </row>
    <row r="19624" spans="1:1" x14ac:dyDescent="0.45">
      <c r="A19624"/>
    </row>
    <row r="19625" spans="1:1" x14ac:dyDescent="0.45">
      <c r="A19625"/>
    </row>
    <row r="19626" spans="1:1" x14ac:dyDescent="0.45">
      <c r="A19626"/>
    </row>
    <row r="19627" spans="1:1" x14ac:dyDescent="0.45">
      <c r="A19627"/>
    </row>
    <row r="19628" spans="1:1" x14ac:dyDescent="0.45">
      <c r="A19628"/>
    </row>
    <row r="19629" spans="1:1" x14ac:dyDescent="0.45">
      <c r="A19629"/>
    </row>
    <row r="19630" spans="1:1" x14ac:dyDescent="0.45">
      <c r="A19630"/>
    </row>
    <row r="19631" spans="1:1" x14ac:dyDescent="0.45">
      <c r="A19631"/>
    </row>
    <row r="19632" spans="1:1" x14ac:dyDescent="0.45">
      <c r="A19632"/>
    </row>
    <row r="19633" spans="1:1" x14ac:dyDescent="0.45">
      <c r="A19633"/>
    </row>
    <row r="19634" spans="1:1" x14ac:dyDescent="0.45">
      <c r="A19634"/>
    </row>
    <row r="19635" spans="1:1" x14ac:dyDescent="0.45">
      <c r="A19635"/>
    </row>
    <row r="19636" spans="1:1" x14ac:dyDescent="0.45">
      <c r="A19636"/>
    </row>
    <row r="19637" spans="1:1" x14ac:dyDescent="0.45">
      <c r="A19637"/>
    </row>
    <row r="19638" spans="1:1" x14ac:dyDescent="0.45">
      <c r="A19638"/>
    </row>
    <row r="19639" spans="1:1" x14ac:dyDescent="0.45">
      <c r="A19639"/>
    </row>
    <row r="19640" spans="1:1" x14ac:dyDescent="0.45">
      <c r="A19640"/>
    </row>
    <row r="19641" spans="1:1" x14ac:dyDescent="0.45">
      <c r="A19641"/>
    </row>
    <row r="19642" spans="1:1" x14ac:dyDescent="0.45">
      <c r="A19642"/>
    </row>
    <row r="19643" spans="1:1" x14ac:dyDescent="0.45">
      <c r="A19643"/>
    </row>
    <row r="19644" spans="1:1" x14ac:dyDescent="0.45">
      <c r="A19644"/>
    </row>
    <row r="19645" spans="1:1" x14ac:dyDescent="0.45">
      <c r="A19645"/>
    </row>
    <row r="19646" spans="1:1" x14ac:dyDescent="0.45">
      <c r="A19646"/>
    </row>
    <row r="19647" spans="1:1" x14ac:dyDescent="0.45">
      <c r="A19647"/>
    </row>
    <row r="19648" spans="1:1" x14ac:dyDescent="0.45">
      <c r="A19648"/>
    </row>
    <row r="19649" spans="1:1" x14ac:dyDescent="0.45">
      <c r="A19649"/>
    </row>
    <row r="19650" spans="1:1" x14ac:dyDescent="0.45">
      <c r="A19650"/>
    </row>
    <row r="19651" spans="1:1" x14ac:dyDescent="0.45">
      <c r="A19651"/>
    </row>
    <row r="19652" spans="1:1" x14ac:dyDescent="0.45">
      <c r="A19652"/>
    </row>
    <row r="19653" spans="1:1" x14ac:dyDescent="0.45">
      <c r="A19653"/>
    </row>
    <row r="19654" spans="1:1" x14ac:dyDescent="0.45">
      <c r="A19654"/>
    </row>
    <row r="19655" spans="1:1" x14ac:dyDescent="0.45">
      <c r="A19655"/>
    </row>
    <row r="19656" spans="1:1" x14ac:dyDescent="0.45">
      <c r="A19656"/>
    </row>
    <row r="19657" spans="1:1" x14ac:dyDescent="0.45">
      <c r="A19657"/>
    </row>
    <row r="19658" spans="1:1" x14ac:dyDescent="0.45">
      <c r="A19658"/>
    </row>
    <row r="19659" spans="1:1" x14ac:dyDescent="0.45">
      <c r="A19659"/>
    </row>
    <row r="19660" spans="1:1" x14ac:dyDescent="0.45">
      <c r="A19660"/>
    </row>
    <row r="19661" spans="1:1" x14ac:dyDescent="0.45">
      <c r="A19661"/>
    </row>
    <row r="19662" spans="1:1" x14ac:dyDescent="0.45">
      <c r="A19662"/>
    </row>
    <row r="19663" spans="1:1" x14ac:dyDescent="0.45">
      <c r="A19663"/>
    </row>
    <row r="19664" spans="1:1" x14ac:dyDescent="0.45">
      <c r="A19664"/>
    </row>
    <row r="19665" spans="1:1" x14ac:dyDescent="0.45">
      <c r="A19665"/>
    </row>
    <row r="19666" spans="1:1" x14ac:dyDescent="0.45">
      <c r="A19666"/>
    </row>
    <row r="19667" spans="1:1" x14ac:dyDescent="0.45">
      <c r="A19667"/>
    </row>
    <row r="19668" spans="1:1" x14ac:dyDescent="0.45">
      <c r="A19668"/>
    </row>
    <row r="19669" spans="1:1" x14ac:dyDescent="0.45">
      <c r="A19669"/>
    </row>
    <row r="19670" spans="1:1" x14ac:dyDescent="0.45">
      <c r="A19670"/>
    </row>
    <row r="19671" spans="1:1" x14ac:dyDescent="0.45">
      <c r="A19671"/>
    </row>
    <row r="19672" spans="1:1" x14ac:dyDescent="0.45">
      <c r="A19672"/>
    </row>
    <row r="19673" spans="1:1" x14ac:dyDescent="0.45">
      <c r="A19673"/>
    </row>
    <row r="19674" spans="1:1" x14ac:dyDescent="0.45">
      <c r="A19674"/>
    </row>
    <row r="19675" spans="1:1" x14ac:dyDescent="0.45">
      <c r="A19675"/>
    </row>
    <row r="19676" spans="1:1" x14ac:dyDescent="0.45">
      <c r="A19676"/>
    </row>
    <row r="19677" spans="1:1" x14ac:dyDescent="0.45">
      <c r="A19677"/>
    </row>
    <row r="19678" spans="1:1" x14ac:dyDescent="0.45">
      <c r="A19678"/>
    </row>
    <row r="19679" spans="1:1" x14ac:dyDescent="0.45">
      <c r="A19679"/>
    </row>
    <row r="19680" spans="1:1" x14ac:dyDescent="0.45">
      <c r="A19680"/>
    </row>
    <row r="19681" spans="1:1" x14ac:dyDescent="0.45">
      <c r="A19681"/>
    </row>
    <row r="19682" spans="1:1" x14ac:dyDescent="0.45">
      <c r="A19682"/>
    </row>
    <row r="19683" spans="1:1" x14ac:dyDescent="0.45">
      <c r="A19683"/>
    </row>
    <row r="19684" spans="1:1" x14ac:dyDescent="0.45">
      <c r="A19684"/>
    </row>
    <row r="19685" spans="1:1" x14ac:dyDescent="0.45">
      <c r="A19685"/>
    </row>
    <row r="19686" spans="1:1" x14ac:dyDescent="0.45">
      <c r="A19686"/>
    </row>
    <row r="19687" spans="1:1" x14ac:dyDescent="0.45">
      <c r="A19687"/>
    </row>
    <row r="19688" spans="1:1" x14ac:dyDescent="0.45">
      <c r="A19688"/>
    </row>
    <row r="19689" spans="1:1" x14ac:dyDescent="0.45">
      <c r="A19689"/>
    </row>
    <row r="19690" spans="1:1" x14ac:dyDescent="0.45">
      <c r="A19690"/>
    </row>
    <row r="19691" spans="1:1" x14ac:dyDescent="0.45">
      <c r="A19691"/>
    </row>
    <row r="19692" spans="1:1" x14ac:dyDescent="0.45">
      <c r="A19692"/>
    </row>
    <row r="19693" spans="1:1" x14ac:dyDescent="0.45">
      <c r="A19693"/>
    </row>
    <row r="19694" spans="1:1" x14ac:dyDescent="0.45">
      <c r="A19694"/>
    </row>
    <row r="19695" spans="1:1" x14ac:dyDescent="0.45">
      <c r="A19695"/>
    </row>
    <row r="19696" spans="1:1" x14ac:dyDescent="0.45">
      <c r="A19696"/>
    </row>
    <row r="19697" spans="1:1" x14ac:dyDescent="0.45">
      <c r="A19697"/>
    </row>
    <row r="19698" spans="1:1" x14ac:dyDescent="0.45">
      <c r="A19698"/>
    </row>
    <row r="19699" spans="1:1" x14ac:dyDescent="0.45">
      <c r="A19699"/>
    </row>
    <row r="19700" spans="1:1" x14ac:dyDescent="0.45">
      <c r="A19700"/>
    </row>
    <row r="19701" spans="1:1" x14ac:dyDescent="0.45">
      <c r="A19701"/>
    </row>
    <row r="19702" spans="1:1" x14ac:dyDescent="0.45">
      <c r="A19702"/>
    </row>
    <row r="19703" spans="1:1" x14ac:dyDescent="0.45">
      <c r="A19703"/>
    </row>
    <row r="19704" spans="1:1" x14ac:dyDescent="0.45">
      <c r="A19704"/>
    </row>
    <row r="19705" spans="1:1" x14ac:dyDescent="0.45">
      <c r="A19705"/>
    </row>
    <row r="19706" spans="1:1" x14ac:dyDescent="0.45">
      <c r="A19706"/>
    </row>
    <row r="19707" spans="1:1" x14ac:dyDescent="0.45">
      <c r="A19707"/>
    </row>
    <row r="19708" spans="1:1" x14ac:dyDescent="0.45">
      <c r="A19708"/>
    </row>
    <row r="19709" spans="1:1" x14ac:dyDescent="0.45">
      <c r="A19709"/>
    </row>
    <row r="19710" spans="1:1" x14ac:dyDescent="0.45">
      <c r="A19710"/>
    </row>
    <row r="19711" spans="1:1" x14ac:dyDescent="0.45">
      <c r="A19711"/>
    </row>
    <row r="19712" spans="1:1" x14ac:dyDescent="0.45">
      <c r="A19712"/>
    </row>
    <row r="19713" spans="1:1" x14ac:dyDescent="0.45">
      <c r="A19713"/>
    </row>
    <row r="19714" spans="1:1" x14ac:dyDescent="0.45">
      <c r="A19714"/>
    </row>
    <row r="19715" spans="1:1" x14ac:dyDescent="0.45">
      <c r="A19715"/>
    </row>
    <row r="19716" spans="1:1" x14ac:dyDescent="0.45">
      <c r="A19716"/>
    </row>
    <row r="19717" spans="1:1" x14ac:dyDescent="0.45">
      <c r="A19717"/>
    </row>
    <row r="19718" spans="1:1" x14ac:dyDescent="0.45">
      <c r="A19718"/>
    </row>
    <row r="19719" spans="1:1" x14ac:dyDescent="0.45">
      <c r="A19719"/>
    </row>
    <row r="19720" spans="1:1" x14ac:dyDescent="0.45">
      <c r="A19720"/>
    </row>
    <row r="19721" spans="1:1" x14ac:dyDescent="0.45">
      <c r="A19721"/>
    </row>
    <row r="19722" spans="1:1" x14ac:dyDescent="0.45">
      <c r="A19722"/>
    </row>
    <row r="19723" spans="1:1" x14ac:dyDescent="0.45">
      <c r="A19723"/>
    </row>
    <row r="19724" spans="1:1" x14ac:dyDescent="0.45">
      <c r="A19724"/>
    </row>
    <row r="19725" spans="1:1" x14ac:dyDescent="0.45">
      <c r="A19725"/>
    </row>
    <row r="19726" spans="1:1" x14ac:dyDescent="0.45">
      <c r="A19726"/>
    </row>
    <row r="19727" spans="1:1" x14ac:dyDescent="0.45">
      <c r="A19727"/>
    </row>
    <row r="19728" spans="1:1" x14ac:dyDescent="0.45">
      <c r="A19728"/>
    </row>
    <row r="19729" spans="1:1" x14ac:dyDescent="0.45">
      <c r="A19729"/>
    </row>
    <row r="19730" spans="1:1" x14ac:dyDescent="0.45">
      <c r="A19730"/>
    </row>
    <row r="19731" spans="1:1" x14ac:dyDescent="0.45">
      <c r="A19731"/>
    </row>
    <row r="19732" spans="1:1" x14ac:dyDescent="0.45">
      <c r="A19732"/>
    </row>
    <row r="19733" spans="1:1" x14ac:dyDescent="0.45">
      <c r="A19733"/>
    </row>
    <row r="19734" spans="1:1" x14ac:dyDescent="0.45">
      <c r="A19734"/>
    </row>
    <row r="19735" spans="1:1" x14ac:dyDescent="0.45">
      <c r="A19735"/>
    </row>
    <row r="19736" spans="1:1" x14ac:dyDescent="0.45">
      <c r="A19736"/>
    </row>
    <row r="19737" spans="1:1" x14ac:dyDescent="0.45">
      <c r="A19737"/>
    </row>
    <row r="19738" spans="1:1" x14ac:dyDescent="0.45">
      <c r="A19738"/>
    </row>
    <row r="19739" spans="1:1" x14ac:dyDescent="0.45">
      <c r="A19739"/>
    </row>
    <row r="19740" spans="1:1" x14ac:dyDescent="0.45">
      <c r="A19740"/>
    </row>
    <row r="19741" spans="1:1" x14ac:dyDescent="0.45">
      <c r="A19741"/>
    </row>
    <row r="19742" spans="1:1" x14ac:dyDescent="0.45">
      <c r="A19742"/>
    </row>
    <row r="19743" spans="1:1" x14ac:dyDescent="0.45">
      <c r="A19743"/>
    </row>
    <row r="19744" spans="1:1" x14ac:dyDescent="0.45">
      <c r="A19744"/>
    </row>
    <row r="19745" spans="1:1" x14ac:dyDescent="0.45">
      <c r="A19745"/>
    </row>
    <row r="19746" spans="1:1" x14ac:dyDescent="0.45">
      <c r="A19746"/>
    </row>
    <row r="19747" spans="1:1" x14ac:dyDescent="0.45">
      <c r="A19747"/>
    </row>
    <row r="19748" spans="1:1" x14ac:dyDescent="0.45">
      <c r="A19748"/>
    </row>
    <row r="19749" spans="1:1" x14ac:dyDescent="0.45">
      <c r="A19749"/>
    </row>
    <row r="19750" spans="1:1" x14ac:dyDescent="0.45">
      <c r="A19750"/>
    </row>
    <row r="19751" spans="1:1" x14ac:dyDescent="0.45">
      <c r="A19751"/>
    </row>
    <row r="19752" spans="1:1" x14ac:dyDescent="0.45">
      <c r="A19752"/>
    </row>
    <row r="19753" spans="1:1" x14ac:dyDescent="0.45">
      <c r="A19753"/>
    </row>
    <row r="19754" spans="1:1" x14ac:dyDescent="0.45">
      <c r="A19754"/>
    </row>
    <row r="19755" spans="1:1" x14ac:dyDescent="0.45">
      <c r="A19755"/>
    </row>
    <row r="19756" spans="1:1" x14ac:dyDescent="0.45">
      <c r="A19756"/>
    </row>
    <row r="19757" spans="1:1" x14ac:dyDescent="0.45">
      <c r="A19757"/>
    </row>
    <row r="19758" spans="1:1" x14ac:dyDescent="0.45">
      <c r="A19758"/>
    </row>
    <row r="19759" spans="1:1" x14ac:dyDescent="0.45">
      <c r="A19759"/>
    </row>
    <row r="19760" spans="1:1" x14ac:dyDescent="0.45">
      <c r="A19760"/>
    </row>
    <row r="19761" spans="1:1" x14ac:dyDescent="0.45">
      <c r="A19761"/>
    </row>
    <row r="19762" spans="1:1" x14ac:dyDescent="0.45">
      <c r="A19762"/>
    </row>
    <row r="19763" spans="1:1" x14ac:dyDescent="0.45">
      <c r="A19763"/>
    </row>
    <row r="19764" spans="1:1" x14ac:dyDescent="0.45">
      <c r="A19764"/>
    </row>
    <row r="19765" spans="1:1" x14ac:dyDescent="0.45">
      <c r="A19765"/>
    </row>
    <row r="19766" spans="1:1" x14ac:dyDescent="0.45">
      <c r="A19766"/>
    </row>
    <row r="19767" spans="1:1" x14ac:dyDescent="0.45">
      <c r="A19767"/>
    </row>
    <row r="19768" spans="1:1" x14ac:dyDescent="0.45">
      <c r="A19768"/>
    </row>
    <row r="19769" spans="1:1" x14ac:dyDescent="0.45">
      <c r="A19769"/>
    </row>
    <row r="19770" spans="1:1" x14ac:dyDescent="0.45">
      <c r="A19770"/>
    </row>
    <row r="19771" spans="1:1" x14ac:dyDescent="0.45">
      <c r="A19771"/>
    </row>
    <row r="19772" spans="1:1" x14ac:dyDescent="0.45">
      <c r="A19772"/>
    </row>
    <row r="19773" spans="1:1" x14ac:dyDescent="0.45">
      <c r="A19773"/>
    </row>
    <row r="19774" spans="1:1" x14ac:dyDescent="0.45">
      <c r="A19774"/>
    </row>
    <row r="19775" spans="1:1" x14ac:dyDescent="0.45">
      <c r="A19775"/>
    </row>
    <row r="19776" spans="1:1" x14ac:dyDescent="0.45">
      <c r="A19776"/>
    </row>
    <row r="19777" spans="1:1" x14ac:dyDescent="0.45">
      <c r="A19777"/>
    </row>
    <row r="19778" spans="1:1" x14ac:dyDescent="0.45">
      <c r="A19778"/>
    </row>
    <row r="19779" spans="1:1" x14ac:dyDescent="0.45">
      <c r="A19779"/>
    </row>
    <row r="19780" spans="1:1" x14ac:dyDescent="0.45">
      <c r="A19780"/>
    </row>
    <row r="19781" spans="1:1" x14ac:dyDescent="0.45">
      <c r="A19781"/>
    </row>
    <row r="19782" spans="1:1" x14ac:dyDescent="0.45">
      <c r="A19782"/>
    </row>
    <row r="19783" spans="1:1" x14ac:dyDescent="0.45">
      <c r="A19783"/>
    </row>
    <row r="19784" spans="1:1" x14ac:dyDescent="0.45">
      <c r="A19784"/>
    </row>
    <row r="19785" spans="1:1" x14ac:dyDescent="0.45">
      <c r="A19785"/>
    </row>
    <row r="19786" spans="1:1" x14ac:dyDescent="0.45">
      <c r="A19786"/>
    </row>
    <row r="19787" spans="1:1" x14ac:dyDescent="0.45">
      <c r="A19787"/>
    </row>
    <row r="19788" spans="1:1" x14ac:dyDescent="0.45">
      <c r="A19788"/>
    </row>
    <row r="19789" spans="1:1" x14ac:dyDescent="0.45">
      <c r="A19789"/>
    </row>
    <row r="19790" spans="1:1" x14ac:dyDescent="0.45">
      <c r="A19790"/>
    </row>
    <row r="19791" spans="1:1" x14ac:dyDescent="0.45">
      <c r="A19791"/>
    </row>
    <row r="19792" spans="1:1" x14ac:dyDescent="0.45">
      <c r="A19792"/>
    </row>
    <row r="19793" spans="1:1" x14ac:dyDescent="0.45">
      <c r="A19793"/>
    </row>
    <row r="19794" spans="1:1" x14ac:dyDescent="0.45">
      <c r="A19794"/>
    </row>
    <row r="19795" spans="1:1" x14ac:dyDescent="0.45">
      <c r="A19795"/>
    </row>
    <row r="19796" spans="1:1" x14ac:dyDescent="0.45">
      <c r="A19796"/>
    </row>
    <row r="19797" spans="1:1" x14ac:dyDescent="0.45">
      <c r="A19797"/>
    </row>
    <row r="19798" spans="1:1" x14ac:dyDescent="0.45">
      <c r="A19798"/>
    </row>
    <row r="19799" spans="1:1" x14ac:dyDescent="0.45">
      <c r="A19799"/>
    </row>
    <row r="19800" spans="1:1" x14ac:dyDescent="0.45">
      <c r="A19800"/>
    </row>
    <row r="19801" spans="1:1" x14ac:dyDescent="0.45">
      <c r="A19801"/>
    </row>
    <row r="19802" spans="1:1" x14ac:dyDescent="0.45">
      <c r="A19802"/>
    </row>
    <row r="19803" spans="1:1" x14ac:dyDescent="0.45">
      <c r="A19803"/>
    </row>
    <row r="19804" spans="1:1" x14ac:dyDescent="0.45">
      <c r="A19804"/>
    </row>
    <row r="19805" spans="1:1" x14ac:dyDescent="0.45">
      <c r="A19805"/>
    </row>
    <row r="19806" spans="1:1" x14ac:dyDescent="0.45">
      <c r="A19806"/>
    </row>
    <row r="19807" spans="1:1" x14ac:dyDescent="0.45">
      <c r="A19807"/>
    </row>
    <row r="19808" spans="1:1" x14ac:dyDescent="0.45">
      <c r="A19808"/>
    </row>
    <row r="19809" spans="1:1" x14ac:dyDescent="0.45">
      <c r="A19809"/>
    </row>
    <row r="19810" spans="1:1" x14ac:dyDescent="0.45">
      <c r="A19810"/>
    </row>
    <row r="19811" spans="1:1" x14ac:dyDescent="0.45">
      <c r="A19811"/>
    </row>
    <row r="19812" spans="1:1" x14ac:dyDescent="0.45">
      <c r="A19812"/>
    </row>
    <row r="19813" spans="1:1" x14ac:dyDescent="0.45">
      <c r="A19813"/>
    </row>
    <row r="19814" spans="1:1" x14ac:dyDescent="0.45">
      <c r="A19814"/>
    </row>
    <row r="19815" spans="1:1" x14ac:dyDescent="0.45">
      <c r="A19815"/>
    </row>
    <row r="19816" spans="1:1" x14ac:dyDescent="0.45">
      <c r="A19816"/>
    </row>
    <row r="19817" spans="1:1" x14ac:dyDescent="0.45">
      <c r="A19817"/>
    </row>
    <row r="19818" spans="1:1" x14ac:dyDescent="0.45">
      <c r="A19818"/>
    </row>
    <row r="19819" spans="1:1" x14ac:dyDescent="0.45">
      <c r="A19819"/>
    </row>
    <row r="19820" spans="1:1" x14ac:dyDescent="0.45">
      <c r="A19820"/>
    </row>
    <row r="19821" spans="1:1" x14ac:dyDescent="0.45">
      <c r="A19821"/>
    </row>
    <row r="19822" spans="1:1" x14ac:dyDescent="0.45">
      <c r="A19822"/>
    </row>
    <row r="19823" spans="1:1" x14ac:dyDescent="0.45">
      <c r="A19823"/>
    </row>
    <row r="19824" spans="1:1" x14ac:dyDescent="0.45">
      <c r="A19824"/>
    </row>
    <row r="19825" spans="1:1" x14ac:dyDescent="0.45">
      <c r="A19825"/>
    </row>
    <row r="19826" spans="1:1" x14ac:dyDescent="0.45">
      <c r="A19826"/>
    </row>
    <row r="19827" spans="1:1" x14ac:dyDescent="0.45">
      <c r="A19827"/>
    </row>
    <row r="19828" spans="1:1" x14ac:dyDescent="0.45">
      <c r="A19828"/>
    </row>
    <row r="19829" spans="1:1" x14ac:dyDescent="0.45">
      <c r="A19829"/>
    </row>
    <row r="19830" spans="1:1" x14ac:dyDescent="0.45">
      <c r="A19830"/>
    </row>
    <row r="19831" spans="1:1" x14ac:dyDescent="0.45">
      <c r="A19831"/>
    </row>
    <row r="19832" spans="1:1" x14ac:dyDescent="0.45">
      <c r="A19832"/>
    </row>
    <row r="19833" spans="1:1" x14ac:dyDescent="0.45">
      <c r="A19833"/>
    </row>
    <row r="19834" spans="1:1" x14ac:dyDescent="0.45">
      <c r="A19834"/>
    </row>
    <row r="19835" spans="1:1" x14ac:dyDescent="0.45">
      <c r="A19835"/>
    </row>
    <row r="19836" spans="1:1" x14ac:dyDescent="0.45">
      <c r="A19836"/>
    </row>
    <row r="19837" spans="1:1" x14ac:dyDescent="0.45">
      <c r="A19837"/>
    </row>
    <row r="19838" spans="1:1" x14ac:dyDescent="0.45">
      <c r="A19838"/>
    </row>
    <row r="19839" spans="1:1" x14ac:dyDescent="0.45">
      <c r="A19839"/>
    </row>
    <row r="19840" spans="1:1" x14ac:dyDescent="0.45">
      <c r="A19840"/>
    </row>
    <row r="19841" spans="1:1" x14ac:dyDescent="0.45">
      <c r="A19841"/>
    </row>
    <row r="19842" spans="1:1" x14ac:dyDescent="0.45">
      <c r="A19842"/>
    </row>
    <row r="19843" spans="1:1" x14ac:dyDescent="0.45">
      <c r="A19843"/>
    </row>
    <row r="19844" spans="1:1" x14ac:dyDescent="0.45">
      <c r="A19844"/>
    </row>
    <row r="19845" spans="1:1" x14ac:dyDescent="0.45">
      <c r="A19845"/>
    </row>
    <row r="19846" spans="1:1" x14ac:dyDescent="0.45">
      <c r="A19846"/>
    </row>
    <row r="19847" spans="1:1" x14ac:dyDescent="0.45">
      <c r="A19847"/>
    </row>
    <row r="19848" spans="1:1" x14ac:dyDescent="0.45">
      <c r="A19848"/>
    </row>
    <row r="19849" spans="1:1" x14ac:dyDescent="0.45">
      <c r="A19849"/>
    </row>
    <row r="19850" spans="1:1" x14ac:dyDescent="0.45">
      <c r="A19850"/>
    </row>
    <row r="19851" spans="1:1" x14ac:dyDescent="0.45">
      <c r="A19851"/>
    </row>
    <row r="19852" spans="1:1" x14ac:dyDescent="0.45">
      <c r="A19852"/>
    </row>
    <row r="19853" spans="1:1" x14ac:dyDescent="0.45">
      <c r="A19853"/>
    </row>
    <row r="19854" spans="1:1" x14ac:dyDescent="0.45">
      <c r="A19854"/>
    </row>
    <row r="19855" spans="1:1" x14ac:dyDescent="0.45">
      <c r="A19855"/>
    </row>
    <row r="19856" spans="1:1" x14ac:dyDescent="0.45">
      <c r="A19856"/>
    </row>
    <row r="19857" spans="1:1" x14ac:dyDescent="0.45">
      <c r="A19857"/>
    </row>
    <row r="19858" spans="1:1" x14ac:dyDescent="0.45">
      <c r="A19858"/>
    </row>
    <row r="19859" spans="1:1" x14ac:dyDescent="0.45">
      <c r="A19859"/>
    </row>
    <row r="19860" spans="1:1" x14ac:dyDescent="0.45">
      <c r="A19860"/>
    </row>
    <row r="19861" spans="1:1" x14ac:dyDescent="0.45">
      <c r="A19861"/>
    </row>
    <row r="19862" spans="1:1" x14ac:dyDescent="0.45">
      <c r="A19862"/>
    </row>
    <row r="19863" spans="1:1" x14ac:dyDescent="0.45">
      <c r="A19863"/>
    </row>
    <row r="19864" spans="1:1" x14ac:dyDescent="0.45">
      <c r="A19864"/>
    </row>
    <row r="19865" spans="1:1" x14ac:dyDescent="0.45">
      <c r="A19865"/>
    </row>
    <row r="19866" spans="1:1" x14ac:dyDescent="0.45">
      <c r="A19866"/>
    </row>
    <row r="19867" spans="1:1" x14ac:dyDescent="0.45">
      <c r="A19867"/>
    </row>
    <row r="19868" spans="1:1" x14ac:dyDescent="0.45">
      <c r="A19868"/>
    </row>
    <row r="19869" spans="1:1" x14ac:dyDescent="0.45">
      <c r="A19869"/>
    </row>
    <row r="19870" spans="1:1" x14ac:dyDescent="0.45">
      <c r="A19870"/>
    </row>
    <row r="19871" spans="1:1" x14ac:dyDescent="0.45">
      <c r="A19871"/>
    </row>
    <row r="19872" spans="1:1" x14ac:dyDescent="0.45">
      <c r="A19872"/>
    </row>
    <row r="19873" spans="1:1" x14ac:dyDescent="0.45">
      <c r="A19873"/>
    </row>
    <row r="19874" spans="1:1" x14ac:dyDescent="0.45">
      <c r="A19874"/>
    </row>
    <row r="19875" spans="1:1" x14ac:dyDescent="0.45">
      <c r="A19875"/>
    </row>
    <row r="19876" spans="1:1" x14ac:dyDescent="0.45">
      <c r="A19876"/>
    </row>
    <row r="19877" spans="1:1" x14ac:dyDescent="0.45">
      <c r="A19877"/>
    </row>
    <row r="19878" spans="1:1" x14ac:dyDescent="0.45">
      <c r="A19878"/>
    </row>
    <row r="19879" spans="1:1" x14ac:dyDescent="0.45">
      <c r="A19879"/>
    </row>
    <row r="19880" spans="1:1" x14ac:dyDescent="0.45">
      <c r="A19880"/>
    </row>
    <row r="19881" spans="1:1" x14ac:dyDescent="0.45">
      <c r="A19881"/>
    </row>
    <row r="19882" spans="1:1" x14ac:dyDescent="0.45">
      <c r="A19882"/>
    </row>
    <row r="19883" spans="1:1" x14ac:dyDescent="0.45">
      <c r="A19883"/>
    </row>
    <row r="19884" spans="1:1" x14ac:dyDescent="0.45">
      <c r="A19884"/>
    </row>
    <row r="19885" spans="1:1" x14ac:dyDescent="0.45">
      <c r="A19885"/>
    </row>
    <row r="19886" spans="1:1" x14ac:dyDescent="0.45">
      <c r="A19886"/>
    </row>
    <row r="19887" spans="1:1" x14ac:dyDescent="0.45">
      <c r="A19887"/>
    </row>
    <row r="19888" spans="1:1" x14ac:dyDescent="0.45">
      <c r="A19888"/>
    </row>
    <row r="19889" spans="1:1" x14ac:dyDescent="0.45">
      <c r="A19889"/>
    </row>
    <row r="19890" spans="1:1" x14ac:dyDescent="0.45">
      <c r="A19890"/>
    </row>
    <row r="19891" spans="1:1" x14ac:dyDescent="0.45">
      <c r="A19891"/>
    </row>
    <row r="19892" spans="1:1" x14ac:dyDescent="0.45">
      <c r="A19892"/>
    </row>
    <row r="19893" spans="1:1" x14ac:dyDescent="0.45">
      <c r="A19893"/>
    </row>
    <row r="19894" spans="1:1" x14ac:dyDescent="0.45">
      <c r="A19894"/>
    </row>
    <row r="19895" spans="1:1" x14ac:dyDescent="0.45">
      <c r="A19895"/>
    </row>
    <row r="19896" spans="1:1" x14ac:dyDescent="0.45">
      <c r="A19896"/>
    </row>
    <row r="19897" spans="1:1" x14ac:dyDescent="0.45">
      <c r="A19897"/>
    </row>
    <row r="19898" spans="1:1" x14ac:dyDescent="0.45">
      <c r="A19898"/>
    </row>
    <row r="19899" spans="1:1" x14ac:dyDescent="0.45">
      <c r="A19899"/>
    </row>
    <row r="19900" spans="1:1" x14ac:dyDescent="0.45">
      <c r="A19900"/>
    </row>
    <row r="19901" spans="1:1" x14ac:dyDescent="0.45">
      <c r="A19901"/>
    </row>
    <row r="19902" spans="1:1" x14ac:dyDescent="0.45">
      <c r="A19902"/>
    </row>
    <row r="19903" spans="1:1" x14ac:dyDescent="0.45">
      <c r="A19903"/>
    </row>
    <row r="19904" spans="1:1" x14ac:dyDescent="0.45">
      <c r="A19904"/>
    </row>
    <row r="19905" spans="1:1" x14ac:dyDescent="0.45">
      <c r="A19905"/>
    </row>
    <row r="19906" spans="1:1" x14ac:dyDescent="0.45">
      <c r="A19906"/>
    </row>
    <row r="19907" spans="1:1" x14ac:dyDescent="0.45">
      <c r="A19907"/>
    </row>
    <row r="19908" spans="1:1" x14ac:dyDescent="0.45">
      <c r="A19908"/>
    </row>
    <row r="19909" spans="1:1" x14ac:dyDescent="0.45">
      <c r="A19909"/>
    </row>
    <row r="19910" spans="1:1" x14ac:dyDescent="0.45">
      <c r="A19910"/>
    </row>
    <row r="19911" spans="1:1" x14ac:dyDescent="0.45">
      <c r="A19911"/>
    </row>
    <row r="19912" spans="1:1" x14ac:dyDescent="0.45">
      <c r="A19912"/>
    </row>
    <row r="19913" spans="1:1" x14ac:dyDescent="0.45">
      <c r="A19913"/>
    </row>
    <row r="19914" spans="1:1" x14ac:dyDescent="0.45">
      <c r="A19914"/>
    </row>
    <row r="19915" spans="1:1" x14ac:dyDescent="0.45">
      <c r="A19915"/>
    </row>
    <row r="19916" spans="1:1" x14ac:dyDescent="0.45">
      <c r="A19916"/>
    </row>
    <row r="19917" spans="1:1" x14ac:dyDescent="0.45">
      <c r="A19917"/>
    </row>
    <row r="19918" spans="1:1" x14ac:dyDescent="0.45">
      <c r="A19918"/>
    </row>
    <row r="19919" spans="1:1" x14ac:dyDescent="0.45">
      <c r="A19919"/>
    </row>
    <row r="19920" spans="1:1" x14ac:dyDescent="0.45">
      <c r="A19920"/>
    </row>
    <row r="19921" spans="1:1" x14ac:dyDescent="0.45">
      <c r="A19921"/>
    </row>
    <row r="19922" spans="1:1" x14ac:dyDescent="0.45">
      <c r="A19922"/>
    </row>
    <row r="19923" spans="1:1" x14ac:dyDescent="0.45">
      <c r="A19923"/>
    </row>
    <row r="19924" spans="1:1" x14ac:dyDescent="0.45">
      <c r="A19924"/>
    </row>
    <row r="19925" spans="1:1" x14ac:dyDescent="0.45">
      <c r="A19925"/>
    </row>
    <row r="19926" spans="1:1" x14ac:dyDescent="0.45">
      <c r="A19926"/>
    </row>
    <row r="19927" spans="1:1" x14ac:dyDescent="0.45">
      <c r="A19927"/>
    </row>
    <row r="19928" spans="1:1" x14ac:dyDescent="0.45">
      <c r="A19928"/>
    </row>
    <row r="19929" spans="1:1" x14ac:dyDescent="0.45">
      <c r="A19929"/>
    </row>
    <row r="19930" spans="1:1" x14ac:dyDescent="0.45">
      <c r="A19930"/>
    </row>
    <row r="19931" spans="1:1" x14ac:dyDescent="0.45">
      <c r="A19931"/>
    </row>
    <row r="19932" spans="1:1" x14ac:dyDescent="0.45">
      <c r="A19932"/>
    </row>
    <row r="19933" spans="1:1" x14ac:dyDescent="0.45">
      <c r="A19933"/>
    </row>
    <row r="19934" spans="1:1" x14ac:dyDescent="0.45">
      <c r="A19934"/>
    </row>
    <row r="19935" spans="1:1" x14ac:dyDescent="0.45">
      <c r="A19935"/>
    </row>
    <row r="19936" spans="1:1" x14ac:dyDescent="0.45">
      <c r="A19936"/>
    </row>
    <row r="19937" spans="1:1" x14ac:dyDescent="0.45">
      <c r="A19937"/>
    </row>
    <row r="19938" spans="1:1" x14ac:dyDescent="0.45">
      <c r="A19938"/>
    </row>
    <row r="19939" spans="1:1" x14ac:dyDescent="0.45">
      <c r="A19939"/>
    </row>
    <row r="19940" spans="1:1" x14ac:dyDescent="0.45">
      <c r="A19940"/>
    </row>
    <row r="19941" spans="1:1" x14ac:dyDescent="0.45">
      <c r="A19941"/>
    </row>
    <row r="19942" spans="1:1" x14ac:dyDescent="0.45">
      <c r="A19942"/>
    </row>
    <row r="19943" spans="1:1" x14ac:dyDescent="0.45">
      <c r="A19943"/>
    </row>
    <row r="19944" spans="1:1" x14ac:dyDescent="0.45">
      <c r="A19944"/>
    </row>
    <row r="19945" spans="1:1" x14ac:dyDescent="0.45">
      <c r="A19945"/>
    </row>
    <row r="19946" spans="1:1" x14ac:dyDescent="0.45">
      <c r="A19946"/>
    </row>
    <row r="19947" spans="1:1" x14ac:dyDescent="0.45">
      <c r="A19947"/>
    </row>
    <row r="19948" spans="1:1" x14ac:dyDescent="0.45">
      <c r="A19948"/>
    </row>
    <row r="19949" spans="1:1" x14ac:dyDescent="0.45">
      <c r="A19949"/>
    </row>
    <row r="19950" spans="1:1" x14ac:dyDescent="0.45">
      <c r="A19950"/>
    </row>
    <row r="19951" spans="1:1" x14ac:dyDescent="0.45">
      <c r="A19951"/>
    </row>
    <row r="19952" spans="1:1" x14ac:dyDescent="0.45">
      <c r="A19952"/>
    </row>
    <row r="19953" spans="1:1" x14ac:dyDescent="0.45">
      <c r="A19953"/>
    </row>
    <row r="19954" spans="1:1" x14ac:dyDescent="0.45">
      <c r="A19954"/>
    </row>
    <row r="19955" spans="1:1" x14ac:dyDescent="0.45">
      <c r="A19955"/>
    </row>
    <row r="19956" spans="1:1" x14ac:dyDescent="0.45">
      <c r="A19956"/>
    </row>
    <row r="19957" spans="1:1" x14ac:dyDescent="0.45">
      <c r="A19957"/>
    </row>
    <row r="19958" spans="1:1" x14ac:dyDescent="0.45">
      <c r="A19958"/>
    </row>
    <row r="19959" spans="1:1" x14ac:dyDescent="0.45">
      <c r="A19959"/>
    </row>
    <row r="19960" spans="1:1" x14ac:dyDescent="0.45">
      <c r="A19960"/>
    </row>
    <row r="19961" spans="1:1" x14ac:dyDescent="0.45">
      <c r="A19961"/>
    </row>
    <row r="19962" spans="1:1" x14ac:dyDescent="0.45">
      <c r="A19962"/>
    </row>
    <row r="19963" spans="1:1" x14ac:dyDescent="0.45">
      <c r="A19963"/>
    </row>
    <row r="19964" spans="1:1" x14ac:dyDescent="0.45">
      <c r="A19964"/>
    </row>
    <row r="19965" spans="1:1" x14ac:dyDescent="0.45">
      <c r="A19965"/>
    </row>
    <row r="19966" spans="1:1" x14ac:dyDescent="0.45">
      <c r="A19966"/>
    </row>
    <row r="19967" spans="1:1" x14ac:dyDescent="0.45">
      <c r="A19967"/>
    </row>
    <row r="19968" spans="1:1" x14ac:dyDescent="0.45">
      <c r="A19968"/>
    </row>
    <row r="19969" spans="1:1" x14ac:dyDescent="0.45">
      <c r="A19969"/>
    </row>
    <row r="19970" spans="1:1" x14ac:dyDescent="0.45">
      <c r="A19970"/>
    </row>
    <row r="19971" spans="1:1" x14ac:dyDescent="0.45">
      <c r="A19971"/>
    </row>
    <row r="19972" spans="1:1" x14ac:dyDescent="0.45">
      <c r="A19972"/>
    </row>
    <row r="19973" spans="1:1" x14ac:dyDescent="0.45">
      <c r="A19973"/>
    </row>
    <row r="19974" spans="1:1" x14ac:dyDescent="0.45">
      <c r="A19974"/>
    </row>
    <row r="19975" spans="1:1" x14ac:dyDescent="0.45">
      <c r="A19975"/>
    </row>
    <row r="19976" spans="1:1" x14ac:dyDescent="0.45">
      <c r="A19976"/>
    </row>
    <row r="19977" spans="1:1" x14ac:dyDescent="0.45">
      <c r="A19977"/>
    </row>
    <row r="19978" spans="1:1" x14ac:dyDescent="0.45">
      <c r="A19978"/>
    </row>
    <row r="19979" spans="1:1" x14ac:dyDescent="0.45">
      <c r="A19979"/>
    </row>
    <row r="19980" spans="1:1" x14ac:dyDescent="0.45">
      <c r="A19980"/>
    </row>
    <row r="19981" spans="1:1" x14ac:dyDescent="0.45">
      <c r="A19981"/>
    </row>
    <row r="19982" spans="1:1" x14ac:dyDescent="0.45">
      <c r="A19982"/>
    </row>
    <row r="19983" spans="1:1" x14ac:dyDescent="0.45">
      <c r="A19983"/>
    </row>
    <row r="19984" spans="1:1" x14ac:dyDescent="0.45">
      <c r="A19984"/>
    </row>
    <row r="19985" spans="1:1" x14ac:dyDescent="0.45">
      <c r="A19985"/>
    </row>
    <row r="19986" spans="1:1" x14ac:dyDescent="0.45">
      <c r="A19986"/>
    </row>
    <row r="19987" spans="1:1" x14ac:dyDescent="0.45">
      <c r="A19987"/>
    </row>
    <row r="19988" spans="1:1" x14ac:dyDescent="0.45">
      <c r="A19988"/>
    </row>
    <row r="19989" spans="1:1" x14ac:dyDescent="0.45">
      <c r="A19989"/>
    </row>
    <row r="19990" spans="1:1" x14ac:dyDescent="0.45">
      <c r="A19990"/>
    </row>
    <row r="19991" spans="1:1" x14ac:dyDescent="0.45">
      <c r="A19991"/>
    </row>
    <row r="19992" spans="1:1" x14ac:dyDescent="0.45">
      <c r="A19992"/>
    </row>
    <row r="19993" spans="1:1" x14ac:dyDescent="0.45">
      <c r="A19993"/>
    </row>
    <row r="19994" spans="1:1" x14ac:dyDescent="0.45">
      <c r="A19994"/>
    </row>
    <row r="19995" spans="1:1" x14ac:dyDescent="0.45">
      <c r="A19995"/>
    </row>
    <row r="19996" spans="1:1" x14ac:dyDescent="0.45">
      <c r="A19996"/>
    </row>
    <row r="19997" spans="1:1" x14ac:dyDescent="0.45">
      <c r="A19997"/>
    </row>
    <row r="19998" spans="1:1" x14ac:dyDescent="0.45">
      <c r="A19998"/>
    </row>
    <row r="19999" spans="1:1" x14ac:dyDescent="0.45">
      <c r="A19999"/>
    </row>
    <row r="20000" spans="1:1" x14ac:dyDescent="0.45">
      <c r="A20000"/>
    </row>
    <row r="20001" spans="1:1" x14ac:dyDescent="0.45">
      <c r="A20001"/>
    </row>
    <row r="20002" spans="1:1" x14ac:dyDescent="0.45">
      <c r="A20002"/>
    </row>
    <row r="20003" spans="1:1" x14ac:dyDescent="0.45">
      <c r="A20003"/>
    </row>
    <row r="20004" spans="1:1" x14ac:dyDescent="0.45">
      <c r="A20004"/>
    </row>
    <row r="20005" spans="1:1" x14ac:dyDescent="0.45">
      <c r="A20005"/>
    </row>
    <row r="20006" spans="1:1" x14ac:dyDescent="0.45">
      <c r="A20006"/>
    </row>
    <row r="20007" spans="1:1" x14ac:dyDescent="0.45">
      <c r="A20007"/>
    </row>
    <row r="20008" spans="1:1" x14ac:dyDescent="0.45">
      <c r="A20008"/>
    </row>
    <row r="20009" spans="1:1" x14ac:dyDescent="0.45">
      <c r="A20009"/>
    </row>
    <row r="20010" spans="1:1" x14ac:dyDescent="0.45">
      <c r="A20010"/>
    </row>
    <row r="20011" spans="1:1" x14ac:dyDescent="0.45">
      <c r="A20011"/>
    </row>
    <row r="20012" spans="1:1" x14ac:dyDescent="0.45">
      <c r="A20012"/>
    </row>
    <row r="20013" spans="1:1" x14ac:dyDescent="0.45">
      <c r="A20013"/>
    </row>
    <row r="20014" spans="1:1" x14ac:dyDescent="0.45">
      <c r="A20014"/>
    </row>
    <row r="20015" spans="1:1" x14ac:dyDescent="0.45">
      <c r="A20015"/>
    </row>
    <row r="20016" spans="1:1" x14ac:dyDescent="0.45">
      <c r="A20016"/>
    </row>
    <row r="20017" spans="1:1" x14ac:dyDescent="0.45">
      <c r="A20017"/>
    </row>
    <row r="20018" spans="1:1" x14ac:dyDescent="0.45">
      <c r="A20018"/>
    </row>
    <row r="20019" spans="1:1" x14ac:dyDescent="0.45">
      <c r="A20019"/>
    </row>
    <row r="20020" spans="1:1" x14ac:dyDescent="0.45">
      <c r="A20020"/>
    </row>
    <row r="20021" spans="1:1" x14ac:dyDescent="0.45">
      <c r="A20021"/>
    </row>
    <row r="20022" spans="1:1" x14ac:dyDescent="0.45">
      <c r="A20022"/>
    </row>
    <row r="20023" spans="1:1" x14ac:dyDescent="0.45">
      <c r="A20023"/>
    </row>
    <row r="20024" spans="1:1" x14ac:dyDescent="0.45">
      <c r="A20024"/>
    </row>
    <row r="20025" spans="1:1" x14ac:dyDescent="0.45">
      <c r="A20025"/>
    </row>
    <row r="20026" spans="1:1" x14ac:dyDescent="0.45">
      <c r="A20026"/>
    </row>
    <row r="20027" spans="1:1" x14ac:dyDescent="0.45">
      <c r="A20027"/>
    </row>
    <row r="20028" spans="1:1" x14ac:dyDescent="0.45">
      <c r="A20028"/>
    </row>
    <row r="20029" spans="1:1" x14ac:dyDescent="0.45">
      <c r="A20029"/>
    </row>
    <row r="20030" spans="1:1" x14ac:dyDescent="0.45">
      <c r="A20030"/>
    </row>
    <row r="20031" spans="1:1" x14ac:dyDescent="0.45">
      <c r="A20031"/>
    </row>
    <row r="20032" spans="1:1" x14ac:dyDescent="0.45">
      <c r="A20032"/>
    </row>
    <row r="20033" spans="1:1" x14ac:dyDescent="0.45">
      <c r="A20033"/>
    </row>
    <row r="20034" spans="1:1" x14ac:dyDescent="0.45">
      <c r="A20034"/>
    </row>
    <row r="20035" spans="1:1" x14ac:dyDescent="0.45">
      <c r="A20035"/>
    </row>
    <row r="20036" spans="1:1" x14ac:dyDescent="0.45">
      <c r="A20036"/>
    </row>
    <row r="20037" spans="1:1" x14ac:dyDescent="0.45">
      <c r="A20037"/>
    </row>
    <row r="20038" spans="1:1" x14ac:dyDescent="0.45">
      <c r="A20038"/>
    </row>
    <row r="20039" spans="1:1" x14ac:dyDescent="0.45">
      <c r="A20039"/>
    </row>
    <row r="20040" spans="1:1" x14ac:dyDescent="0.45">
      <c r="A20040"/>
    </row>
    <row r="20041" spans="1:1" x14ac:dyDescent="0.45">
      <c r="A20041"/>
    </row>
    <row r="20042" spans="1:1" x14ac:dyDescent="0.45">
      <c r="A20042"/>
    </row>
    <row r="20043" spans="1:1" x14ac:dyDescent="0.45">
      <c r="A20043"/>
    </row>
    <row r="20044" spans="1:1" x14ac:dyDescent="0.45">
      <c r="A20044"/>
    </row>
    <row r="20045" spans="1:1" x14ac:dyDescent="0.45">
      <c r="A20045"/>
    </row>
    <row r="20046" spans="1:1" x14ac:dyDescent="0.45">
      <c r="A20046"/>
    </row>
    <row r="20047" spans="1:1" x14ac:dyDescent="0.45">
      <c r="A20047"/>
    </row>
    <row r="20048" spans="1:1" x14ac:dyDescent="0.45">
      <c r="A20048"/>
    </row>
    <row r="20049" spans="1:1" x14ac:dyDescent="0.45">
      <c r="A20049"/>
    </row>
    <row r="20050" spans="1:1" x14ac:dyDescent="0.45">
      <c r="A20050"/>
    </row>
    <row r="20051" spans="1:1" x14ac:dyDescent="0.45">
      <c r="A20051"/>
    </row>
    <row r="20052" spans="1:1" x14ac:dyDescent="0.45">
      <c r="A20052"/>
    </row>
    <row r="20053" spans="1:1" x14ac:dyDescent="0.45">
      <c r="A20053"/>
    </row>
    <row r="20054" spans="1:1" x14ac:dyDescent="0.45">
      <c r="A20054"/>
    </row>
    <row r="20055" spans="1:1" x14ac:dyDescent="0.45">
      <c r="A20055"/>
    </row>
    <row r="20056" spans="1:1" x14ac:dyDescent="0.45">
      <c r="A20056"/>
    </row>
    <row r="20057" spans="1:1" x14ac:dyDescent="0.45">
      <c r="A20057"/>
    </row>
    <row r="20058" spans="1:1" x14ac:dyDescent="0.45">
      <c r="A20058"/>
    </row>
    <row r="20059" spans="1:1" x14ac:dyDescent="0.45">
      <c r="A20059"/>
    </row>
    <row r="20060" spans="1:1" x14ac:dyDescent="0.45">
      <c r="A20060"/>
    </row>
    <row r="20061" spans="1:1" x14ac:dyDescent="0.45">
      <c r="A20061"/>
    </row>
    <row r="20062" spans="1:1" x14ac:dyDescent="0.45">
      <c r="A20062"/>
    </row>
    <row r="20063" spans="1:1" x14ac:dyDescent="0.45">
      <c r="A20063"/>
    </row>
    <row r="20064" spans="1:1" x14ac:dyDescent="0.45">
      <c r="A20064"/>
    </row>
    <row r="20065" spans="1:1" x14ac:dyDescent="0.45">
      <c r="A20065"/>
    </row>
    <row r="20066" spans="1:1" x14ac:dyDescent="0.45">
      <c r="A20066"/>
    </row>
    <row r="20067" spans="1:1" x14ac:dyDescent="0.45">
      <c r="A20067"/>
    </row>
    <row r="20068" spans="1:1" x14ac:dyDescent="0.45">
      <c r="A20068"/>
    </row>
    <row r="20069" spans="1:1" x14ac:dyDescent="0.45">
      <c r="A20069"/>
    </row>
    <row r="20070" spans="1:1" x14ac:dyDescent="0.45">
      <c r="A20070"/>
    </row>
    <row r="20071" spans="1:1" x14ac:dyDescent="0.45">
      <c r="A20071"/>
    </row>
    <row r="20072" spans="1:1" x14ac:dyDescent="0.45">
      <c r="A20072"/>
    </row>
    <row r="20073" spans="1:1" x14ac:dyDescent="0.45">
      <c r="A20073"/>
    </row>
    <row r="20074" spans="1:1" x14ac:dyDescent="0.45">
      <c r="A20074"/>
    </row>
    <row r="20075" spans="1:1" x14ac:dyDescent="0.45">
      <c r="A20075"/>
    </row>
    <row r="20076" spans="1:1" x14ac:dyDescent="0.45">
      <c r="A20076"/>
    </row>
    <row r="20077" spans="1:1" x14ac:dyDescent="0.45">
      <c r="A20077"/>
    </row>
    <row r="20078" spans="1:1" x14ac:dyDescent="0.45">
      <c r="A20078"/>
    </row>
    <row r="20079" spans="1:1" x14ac:dyDescent="0.45">
      <c r="A20079"/>
    </row>
    <row r="20080" spans="1:1" x14ac:dyDescent="0.45">
      <c r="A20080"/>
    </row>
    <row r="20081" spans="1:1" x14ac:dyDescent="0.45">
      <c r="A20081"/>
    </row>
    <row r="20082" spans="1:1" x14ac:dyDescent="0.45">
      <c r="A20082"/>
    </row>
    <row r="20083" spans="1:1" x14ac:dyDescent="0.45">
      <c r="A20083"/>
    </row>
    <row r="20084" spans="1:1" x14ac:dyDescent="0.45">
      <c r="A20084"/>
    </row>
    <row r="20085" spans="1:1" x14ac:dyDescent="0.45">
      <c r="A20085"/>
    </row>
    <row r="20086" spans="1:1" x14ac:dyDescent="0.45">
      <c r="A20086"/>
    </row>
    <row r="20087" spans="1:1" x14ac:dyDescent="0.45">
      <c r="A20087"/>
    </row>
    <row r="20088" spans="1:1" x14ac:dyDescent="0.45">
      <c r="A20088"/>
    </row>
    <row r="20089" spans="1:1" x14ac:dyDescent="0.45">
      <c r="A20089"/>
    </row>
    <row r="20090" spans="1:1" x14ac:dyDescent="0.45">
      <c r="A20090"/>
    </row>
    <row r="20091" spans="1:1" x14ac:dyDescent="0.45">
      <c r="A20091"/>
    </row>
    <row r="20092" spans="1:1" x14ac:dyDescent="0.45">
      <c r="A20092"/>
    </row>
    <row r="20093" spans="1:1" x14ac:dyDescent="0.45">
      <c r="A20093"/>
    </row>
    <row r="20094" spans="1:1" x14ac:dyDescent="0.45">
      <c r="A20094"/>
    </row>
    <row r="20095" spans="1:1" x14ac:dyDescent="0.45">
      <c r="A20095"/>
    </row>
    <row r="20096" spans="1:1" x14ac:dyDescent="0.45">
      <c r="A20096"/>
    </row>
    <row r="20097" spans="1:1" x14ac:dyDescent="0.45">
      <c r="A20097"/>
    </row>
    <row r="20098" spans="1:1" x14ac:dyDescent="0.45">
      <c r="A20098"/>
    </row>
    <row r="20099" spans="1:1" x14ac:dyDescent="0.45">
      <c r="A20099"/>
    </row>
    <row r="20100" spans="1:1" x14ac:dyDescent="0.45">
      <c r="A20100"/>
    </row>
    <row r="20101" spans="1:1" x14ac:dyDescent="0.45">
      <c r="A20101"/>
    </row>
    <row r="20102" spans="1:1" x14ac:dyDescent="0.45">
      <c r="A20102"/>
    </row>
    <row r="20103" spans="1:1" x14ac:dyDescent="0.45">
      <c r="A20103"/>
    </row>
    <row r="20104" spans="1:1" x14ac:dyDescent="0.45">
      <c r="A20104"/>
    </row>
    <row r="20105" spans="1:1" x14ac:dyDescent="0.45">
      <c r="A20105"/>
    </row>
    <row r="20106" spans="1:1" x14ac:dyDescent="0.45">
      <c r="A20106"/>
    </row>
    <row r="20107" spans="1:1" x14ac:dyDescent="0.45">
      <c r="A20107"/>
    </row>
    <row r="20108" spans="1:1" x14ac:dyDescent="0.45">
      <c r="A20108"/>
    </row>
    <row r="20109" spans="1:1" x14ac:dyDescent="0.45">
      <c r="A20109"/>
    </row>
    <row r="20110" spans="1:1" x14ac:dyDescent="0.45">
      <c r="A20110"/>
    </row>
    <row r="20111" spans="1:1" x14ac:dyDescent="0.45">
      <c r="A20111"/>
    </row>
    <row r="20112" spans="1:1" x14ac:dyDescent="0.45">
      <c r="A20112"/>
    </row>
    <row r="20113" spans="1:1" x14ac:dyDescent="0.45">
      <c r="A20113"/>
    </row>
    <row r="20114" spans="1:1" x14ac:dyDescent="0.45">
      <c r="A20114"/>
    </row>
    <row r="20115" spans="1:1" x14ac:dyDescent="0.45">
      <c r="A20115"/>
    </row>
    <row r="20116" spans="1:1" x14ac:dyDescent="0.45">
      <c r="A20116"/>
    </row>
    <row r="20117" spans="1:1" x14ac:dyDescent="0.45">
      <c r="A20117"/>
    </row>
    <row r="20118" spans="1:1" x14ac:dyDescent="0.45">
      <c r="A20118"/>
    </row>
    <row r="20119" spans="1:1" x14ac:dyDescent="0.45">
      <c r="A20119"/>
    </row>
    <row r="20120" spans="1:1" x14ac:dyDescent="0.45">
      <c r="A20120"/>
    </row>
    <row r="20121" spans="1:1" x14ac:dyDescent="0.45">
      <c r="A20121"/>
    </row>
    <row r="20122" spans="1:1" x14ac:dyDescent="0.45">
      <c r="A20122"/>
    </row>
    <row r="20123" spans="1:1" x14ac:dyDescent="0.45">
      <c r="A20123"/>
    </row>
    <row r="20124" spans="1:1" x14ac:dyDescent="0.45">
      <c r="A20124"/>
    </row>
    <row r="20125" spans="1:1" x14ac:dyDescent="0.45">
      <c r="A20125"/>
    </row>
    <row r="20126" spans="1:1" x14ac:dyDescent="0.45">
      <c r="A20126"/>
    </row>
    <row r="20127" spans="1:1" x14ac:dyDescent="0.45">
      <c r="A20127"/>
    </row>
    <row r="20128" spans="1:1" x14ac:dyDescent="0.45">
      <c r="A20128"/>
    </row>
    <row r="20129" spans="1:1" x14ac:dyDescent="0.45">
      <c r="A20129"/>
    </row>
    <row r="20130" spans="1:1" x14ac:dyDescent="0.45">
      <c r="A20130"/>
    </row>
    <row r="20131" spans="1:1" x14ac:dyDescent="0.45">
      <c r="A20131"/>
    </row>
    <row r="20132" spans="1:1" x14ac:dyDescent="0.45">
      <c r="A20132"/>
    </row>
    <row r="20133" spans="1:1" x14ac:dyDescent="0.45">
      <c r="A20133"/>
    </row>
    <row r="20134" spans="1:1" x14ac:dyDescent="0.45">
      <c r="A20134"/>
    </row>
    <row r="20135" spans="1:1" x14ac:dyDescent="0.45">
      <c r="A20135"/>
    </row>
    <row r="20136" spans="1:1" x14ac:dyDescent="0.45">
      <c r="A20136"/>
    </row>
    <row r="20137" spans="1:1" x14ac:dyDescent="0.45">
      <c r="A20137"/>
    </row>
    <row r="20138" spans="1:1" x14ac:dyDescent="0.45">
      <c r="A20138"/>
    </row>
    <row r="20139" spans="1:1" x14ac:dyDescent="0.45">
      <c r="A20139"/>
    </row>
    <row r="20140" spans="1:1" x14ac:dyDescent="0.45">
      <c r="A20140"/>
    </row>
    <row r="20141" spans="1:1" x14ac:dyDescent="0.45">
      <c r="A20141"/>
    </row>
    <row r="20142" spans="1:1" x14ac:dyDescent="0.45">
      <c r="A20142"/>
    </row>
    <row r="20143" spans="1:1" x14ac:dyDescent="0.45">
      <c r="A20143"/>
    </row>
    <row r="20144" spans="1:1" x14ac:dyDescent="0.45">
      <c r="A20144"/>
    </row>
    <row r="20145" spans="1:1" x14ac:dyDescent="0.45">
      <c r="A20145"/>
    </row>
    <row r="20146" spans="1:1" x14ac:dyDescent="0.45">
      <c r="A20146"/>
    </row>
    <row r="20147" spans="1:1" x14ac:dyDescent="0.45">
      <c r="A20147"/>
    </row>
    <row r="20148" spans="1:1" x14ac:dyDescent="0.45">
      <c r="A20148"/>
    </row>
    <row r="20149" spans="1:1" x14ac:dyDescent="0.45">
      <c r="A20149"/>
    </row>
    <row r="20150" spans="1:1" x14ac:dyDescent="0.45">
      <c r="A20150"/>
    </row>
    <row r="20151" spans="1:1" x14ac:dyDescent="0.45">
      <c r="A20151"/>
    </row>
    <row r="20152" spans="1:1" x14ac:dyDescent="0.45">
      <c r="A20152"/>
    </row>
    <row r="20153" spans="1:1" x14ac:dyDescent="0.45">
      <c r="A20153"/>
    </row>
    <row r="20154" spans="1:1" x14ac:dyDescent="0.45">
      <c r="A20154"/>
    </row>
    <row r="20155" spans="1:1" x14ac:dyDescent="0.45">
      <c r="A20155"/>
    </row>
    <row r="20156" spans="1:1" x14ac:dyDescent="0.45">
      <c r="A20156"/>
    </row>
    <row r="20157" spans="1:1" x14ac:dyDescent="0.45">
      <c r="A20157"/>
    </row>
    <row r="20158" spans="1:1" x14ac:dyDescent="0.45">
      <c r="A20158"/>
    </row>
    <row r="20159" spans="1:1" x14ac:dyDescent="0.45">
      <c r="A20159"/>
    </row>
    <row r="20160" spans="1:1" x14ac:dyDescent="0.45">
      <c r="A20160"/>
    </row>
    <row r="20161" spans="1:1" x14ac:dyDescent="0.45">
      <c r="A20161"/>
    </row>
    <row r="20162" spans="1:1" x14ac:dyDescent="0.45">
      <c r="A20162"/>
    </row>
    <row r="20163" spans="1:1" x14ac:dyDescent="0.45">
      <c r="A20163"/>
    </row>
    <row r="20164" spans="1:1" x14ac:dyDescent="0.45">
      <c r="A20164"/>
    </row>
    <row r="20165" spans="1:1" x14ac:dyDescent="0.45">
      <c r="A20165"/>
    </row>
    <row r="20166" spans="1:1" x14ac:dyDescent="0.45">
      <c r="A20166"/>
    </row>
    <row r="20167" spans="1:1" x14ac:dyDescent="0.45">
      <c r="A20167"/>
    </row>
    <row r="20168" spans="1:1" x14ac:dyDescent="0.45">
      <c r="A20168"/>
    </row>
    <row r="20169" spans="1:1" x14ac:dyDescent="0.45">
      <c r="A20169"/>
    </row>
    <row r="20170" spans="1:1" x14ac:dyDescent="0.45">
      <c r="A20170"/>
    </row>
    <row r="20171" spans="1:1" x14ac:dyDescent="0.45">
      <c r="A20171"/>
    </row>
    <row r="20172" spans="1:1" x14ac:dyDescent="0.45">
      <c r="A20172"/>
    </row>
    <row r="20173" spans="1:1" x14ac:dyDescent="0.45">
      <c r="A20173"/>
    </row>
    <row r="20174" spans="1:1" x14ac:dyDescent="0.45">
      <c r="A20174"/>
    </row>
    <row r="20175" spans="1:1" x14ac:dyDescent="0.45">
      <c r="A20175"/>
    </row>
    <row r="20176" spans="1:1" x14ac:dyDescent="0.45">
      <c r="A20176"/>
    </row>
    <row r="20177" spans="1:1" x14ac:dyDescent="0.45">
      <c r="A20177"/>
    </row>
    <row r="20178" spans="1:1" x14ac:dyDescent="0.45">
      <c r="A20178"/>
    </row>
    <row r="20179" spans="1:1" x14ac:dyDescent="0.45">
      <c r="A20179"/>
    </row>
    <row r="20180" spans="1:1" x14ac:dyDescent="0.45">
      <c r="A20180"/>
    </row>
    <row r="20181" spans="1:1" x14ac:dyDescent="0.45">
      <c r="A20181"/>
    </row>
    <row r="20182" spans="1:1" x14ac:dyDescent="0.45">
      <c r="A20182"/>
    </row>
    <row r="20183" spans="1:1" x14ac:dyDescent="0.45">
      <c r="A20183"/>
    </row>
    <row r="20184" spans="1:1" x14ac:dyDescent="0.45">
      <c r="A20184"/>
    </row>
    <row r="20185" spans="1:1" x14ac:dyDescent="0.45">
      <c r="A20185"/>
    </row>
    <row r="20186" spans="1:1" x14ac:dyDescent="0.45">
      <c r="A20186"/>
    </row>
    <row r="20187" spans="1:1" x14ac:dyDescent="0.45">
      <c r="A20187"/>
    </row>
    <row r="20188" spans="1:1" x14ac:dyDescent="0.45">
      <c r="A20188"/>
    </row>
    <row r="20189" spans="1:1" x14ac:dyDescent="0.45">
      <c r="A20189"/>
    </row>
    <row r="20190" spans="1:1" x14ac:dyDescent="0.45">
      <c r="A20190"/>
    </row>
    <row r="20191" spans="1:1" x14ac:dyDescent="0.45">
      <c r="A20191"/>
    </row>
    <row r="20192" spans="1:1" x14ac:dyDescent="0.45">
      <c r="A20192"/>
    </row>
    <row r="20193" spans="1:1" x14ac:dyDescent="0.45">
      <c r="A20193"/>
    </row>
    <row r="20194" spans="1:1" x14ac:dyDescent="0.45">
      <c r="A20194"/>
    </row>
    <row r="20195" spans="1:1" x14ac:dyDescent="0.45">
      <c r="A20195"/>
    </row>
    <row r="20196" spans="1:1" x14ac:dyDescent="0.45">
      <c r="A20196"/>
    </row>
    <row r="20197" spans="1:1" x14ac:dyDescent="0.45">
      <c r="A20197"/>
    </row>
    <row r="20198" spans="1:1" x14ac:dyDescent="0.45">
      <c r="A20198"/>
    </row>
    <row r="20199" spans="1:1" x14ac:dyDescent="0.45">
      <c r="A20199"/>
    </row>
    <row r="20200" spans="1:1" x14ac:dyDescent="0.45">
      <c r="A20200"/>
    </row>
    <row r="20201" spans="1:1" x14ac:dyDescent="0.45">
      <c r="A20201"/>
    </row>
    <row r="20202" spans="1:1" x14ac:dyDescent="0.45">
      <c r="A20202"/>
    </row>
    <row r="20203" spans="1:1" x14ac:dyDescent="0.45">
      <c r="A20203"/>
    </row>
    <row r="20204" spans="1:1" x14ac:dyDescent="0.45">
      <c r="A20204"/>
    </row>
    <row r="20205" spans="1:1" x14ac:dyDescent="0.45">
      <c r="A20205"/>
    </row>
    <row r="20206" spans="1:1" x14ac:dyDescent="0.45">
      <c r="A20206"/>
    </row>
    <row r="20207" spans="1:1" x14ac:dyDescent="0.45">
      <c r="A20207"/>
    </row>
    <row r="20208" spans="1:1" x14ac:dyDescent="0.45">
      <c r="A20208"/>
    </row>
    <row r="20209" spans="1:1" x14ac:dyDescent="0.45">
      <c r="A20209"/>
    </row>
    <row r="20210" spans="1:1" x14ac:dyDescent="0.45">
      <c r="A20210"/>
    </row>
    <row r="20211" spans="1:1" x14ac:dyDescent="0.45">
      <c r="A20211"/>
    </row>
    <row r="20212" spans="1:1" x14ac:dyDescent="0.45">
      <c r="A20212"/>
    </row>
    <row r="20213" spans="1:1" x14ac:dyDescent="0.45">
      <c r="A20213"/>
    </row>
    <row r="20214" spans="1:1" x14ac:dyDescent="0.45">
      <c r="A20214"/>
    </row>
    <row r="20215" spans="1:1" x14ac:dyDescent="0.45">
      <c r="A20215"/>
    </row>
    <row r="20216" spans="1:1" x14ac:dyDescent="0.45">
      <c r="A20216"/>
    </row>
    <row r="20217" spans="1:1" x14ac:dyDescent="0.45">
      <c r="A20217"/>
    </row>
    <row r="20218" spans="1:1" x14ac:dyDescent="0.45">
      <c r="A20218"/>
    </row>
    <row r="20219" spans="1:1" x14ac:dyDescent="0.45">
      <c r="A20219"/>
    </row>
    <row r="20220" spans="1:1" x14ac:dyDescent="0.45">
      <c r="A20220"/>
    </row>
    <row r="20221" spans="1:1" x14ac:dyDescent="0.45">
      <c r="A20221"/>
    </row>
    <row r="20222" spans="1:1" x14ac:dyDescent="0.45">
      <c r="A20222"/>
    </row>
    <row r="20223" spans="1:1" x14ac:dyDescent="0.45">
      <c r="A20223"/>
    </row>
    <row r="20224" spans="1:1" x14ac:dyDescent="0.45">
      <c r="A20224"/>
    </row>
    <row r="20225" spans="1:1" x14ac:dyDescent="0.45">
      <c r="A20225"/>
    </row>
    <row r="20226" spans="1:1" x14ac:dyDescent="0.45">
      <c r="A20226"/>
    </row>
    <row r="20227" spans="1:1" x14ac:dyDescent="0.45">
      <c r="A20227"/>
    </row>
    <row r="20228" spans="1:1" x14ac:dyDescent="0.45">
      <c r="A20228"/>
    </row>
    <row r="20229" spans="1:1" x14ac:dyDescent="0.45">
      <c r="A20229"/>
    </row>
    <row r="20230" spans="1:1" x14ac:dyDescent="0.45">
      <c r="A20230"/>
    </row>
    <row r="20231" spans="1:1" x14ac:dyDescent="0.45">
      <c r="A20231"/>
    </row>
    <row r="20232" spans="1:1" x14ac:dyDescent="0.45">
      <c r="A20232"/>
    </row>
    <row r="20233" spans="1:1" x14ac:dyDescent="0.45">
      <c r="A20233"/>
    </row>
    <row r="20234" spans="1:1" x14ac:dyDescent="0.45">
      <c r="A20234"/>
    </row>
    <row r="20235" spans="1:1" x14ac:dyDescent="0.45">
      <c r="A20235"/>
    </row>
    <row r="20236" spans="1:1" x14ac:dyDescent="0.45">
      <c r="A20236"/>
    </row>
    <row r="20237" spans="1:1" x14ac:dyDescent="0.45">
      <c r="A20237"/>
    </row>
    <row r="20238" spans="1:1" x14ac:dyDescent="0.45">
      <c r="A20238"/>
    </row>
    <row r="20239" spans="1:1" x14ac:dyDescent="0.45">
      <c r="A20239"/>
    </row>
    <row r="20240" spans="1:1" x14ac:dyDescent="0.45">
      <c r="A20240"/>
    </row>
    <row r="20241" spans="1:1" x14ac:dyDescent="0.45">
      <c r="A20241"/>
    </row>
    <row r="20242" spans="1:1" x14ac:dyDescent="0.45">
      <c r="A20242"/>
    </row>
    <row r="20243" spans="1:1" x14ac:dyDescent="0.45">
      <c r="A20243"/>
    </row>
    <row r="20244" spans="1:1" x14ac:dyDescent="0.45">
      <c r="A20244"/>
    </row>
    <row r="20245" spans="1:1" x14ac:dyDescent="0.45">
      <c r="A20245"/>
    </row>
    <row r="20246" spans="1:1" x14ac:dyDescent="0.45">
      <c r="A20246"/>
    </row>
    <row r="20247" spans="1:1" x14ac:dyDescent="0.45">
      <c r="A20247"/>
    </row>
    <row r="20248" spans="1:1" x14ac:dyDescent="0.45">
      <c r="A20248"/>
    </row>
    <row r="20249" spans="1:1" x14ac:dyDescent="0.45">
      <c r="A20249"/>
    </row>
    <row r="20250" spans="1:1" x14ac:dyDescent="0.45">
      <c r="A20250"/>
    </row>
    <row r="20251" spans="1:1" x14ac:dyDescent="0.45">
      <c r="A20251"/>
    </row>
    <row r="20252" spans="1:1" x14ac:dyDescent="0.45">
      <c r="A20252"/>
    </row>
    <row r="20253" spans="1:1" x14ac:dyDescent="0.45">
      <c r="A20253"/>
    </row>
    <row r="20254" spans="1:1" x14ac:dyDescent="0.45">
      <c r="A20254"/>
    </row>
    <row r="20255" spans="1:1" x14ac:dyDescent="0.45">
      <c r="A20255"/>
    </row>
    <row r="20256" spans="1:1" x14ac:dyDescent="0.45">
      <c r="A20256"/>
    </row>
    <row r="20257" spans="1:1" x14ac:dyDescent="0.45">
      <c r="A20257"/>
    </row>
    <row r="20258" spans="1:1" x14ac:dyDescent="0.45">
      <c r="A20258"/>
    </row>
    <row r="20259" spans="1:1" x14ac:dyDescent="0.45">
      <c r="A20259"/>
    </row>
    <row r="20260" spans="1:1" x14ac:dyDescent="0.45">
      <c r="A20260"/>
    </row>
    <row r="20261" spans="1:1" x14ac:dyDescent="0.45">
      <c r="A20261"/>
    </row>
    <row r="20262" spans="1:1" x14ac:dyDescent="0.45">
      <c r="A20262"/>
    </row>
    <row r="20263" spans="1:1" x14ac:dyDescent="0.45">
      <c r="A20263"/>
    </row>
    <row r="20264" spans="1:1" x14ac:dyDescent="0.45">
      <c r="A20264"/>
    </row>
    <row r="20265" spans="1:1" x14ac:dyDescent="0.45">
      <c r="A20265"/>
    </row>
    <row r="20266" spans="1:1" x14ac:dyDescent="0.45">
      <c r="A20266"/>
    </row>
    <row r="20267" spans="1:1" x14ac:dyDescent="0.45">
      <c r="A20267"/>
    </row>
    <row r="20268" spans="1:1" x14ac:dyDescent="0.45">
      <c r="A20268"/>
    </row>
    <row r="20269" spans="1:1" x14ac:dyDescent="0.45">
      <c r="A20269"/>
    </row>
    <row r="20270" spans="1:1" x14ac:dyDescent="0.45">
      <c r="A20270"/>
    </row>
    <row r="20271" spans="1:1" x14ac:dyDescent="0.45">
      <c r="A20271"/>
    </row>
    <row r="20272" spans="1:1" x14ac:dyDescent="0.45">
      <c r="A20272"/>
    </row>
    <row r="20273" spans="1:1" x14ac:dyDescent="0.45">
      <c r="A20273"/>
    </row>
    <row r="20274" spans="1:1" x14ac:dyDescent="0.45">
      <c r="A20274"/>
    </row>
    <row r="20275" spans="1:1" x14ac:dyDescent="0.45">
      <c r="A20275"/>
    </row>
    <row r="20276" spans="1:1" x14ac:dyDescent="0.45">
      <c r="A20276"/>
    </row>
    <row r="20277" spans="1:1" x14ac:dyDescent="0.45">
      <c r="A20277"/>
    </row>
    <row r="20278" spans="1:1" x14ac:dyDescent="0.45">
      <c r="A20278"/>
    </row>
    <row r="20279" spans="1:1" x14ac:dyDescent="0.45">
      <c r="A20279"/>
    </row>
    <row r="20280" spans="1:1" x14ac:dyDescent="0.45">
      <c r="A20280"/>
    </row>
    <row r="20281" spans="1:1" x14ac:dyDescent="0.45">
      <c r="A20281"/>
    </row>
    <row r="20282" spans="1:1" x14ac:dyDescent="0.45">
      <c r="A20282"/>
    </row>
    <row r="20283" spans="1:1" x14ac:dyDescent="0.45">
      <c r="A20283"/>
    </row>
    <row r="20284" spans="1:1" x14ac:dyDescent="0.45">
      <c r="A20284"/>
    </row>
    <row r="20285" spans="1:1" x14ac:dyDescent="0.45">
      <c r="A20285"/>
    </row>
    <row r="20286" spans="1:1" x14ac:dyDescent="0.45">
      <c r="A20286"/>
    </row>
    <row r="20287" spans="1:1" x14ac:dyDescent="0.45">
      <c r="A20287"/>
    </row>
    <row r="20288" spans="1:1" x14ac:dyDescent="0.45">
      <c r="A20288"/>
    </row>
    <row r="20289" spans="1:1" x14ac:dyDescent="0.45">
      <c r="A20289"/>
    </row>
    <row r="20290" spans="1:1" x14ac:dyDescent="0.45">
      <c r="A20290"/>
    </row>
    <row r="20291" spans="1:1" x14ac:dyDescent="0.45">
      <c r="A20291"/>
    </row>
    <row r="20292" spans="1:1" x14ac:dyDescent="0.45">
      <c r="A20292"/>
    </row>
    <row r="20293" spans="1:1" x14ac:dyDescent="0.45">
      <c r="A20293"/>
    </row>
    <row r="20294" spans="1:1" x14ac:dyDescent="0.45">
      <c r="A20294"/>
    </row>
    <row r="20295" spans="1:1" x14ac:dyDescent="0.45">
      <c r="A20295"/>
    </row>
    <row r="20296" spans="1:1" x14ac:dyDescent="0.45">
      <c r="A20296"/>
    </row>
    <row r="20297" spans="1:1" x14ac:dyDescent="0.45">
      <c r="A20297"/>
    </row>
    <row r="20298" spans="1:1" x14ac:dyDescent="0.45">
      <c r="A20298"/>
    </row>
    <row r="20299" spans="1:1" x14ac:dyDescent="0.45">
      <c r="A20299"/>
    </row>
    <row r="20300" spans="1:1" x14ac:dyDescent="0.45">
      <c r="A20300"/>
    </row>
    <row r="20301" spans="1:1" x14ac:dyDescent="0.45">
      <c r="A20301"/>
    </row>
    <row r="20302" spans="1:1" x14ac:dyDescent="0.45">
      <c r="A20302"/>
    </row>
    <row r="20303" spans="1:1" x14ac:dyDescent="0.45">
      <c r="A20303"/>
    </row>
    <row r="20304" spans="1:1" x14ac:dyDescent="0.45">
      <c r="A20304"/>
    </row>
    <row r="20305" spans="1:1" x14ac:dyDescent="0.45">
      <c r="A20305"/>
    </row>
    <row r="20306" spans="1:1" x14ac:dyDescent="0.45">
      <c r="A20306"/>
    </row>
    <row r="20307" spans="1:1" x14ac:dyDescent="0.45">
      <c r="A20307"/>
    </row>
    <row r="20308" spans="1:1" x14ac:dyDescent="0.45">
      <c r="A20308"/>
    </row>
    <row r="20309" spans="1:1" x14ac:dyDescent="0.45">
      <c r="A20309"/>
    </row>
    <row r="20310" spans="1:1" x14ac:dyDescent="0.45">
      <c r="A20310"/>
    </row>
    <row r="20311" spans="1:1" x14ac:dyDescent="0.45">
      <c r="A20311"/>
    </row>
    <row r="20312" spans="1:1" x14ac:dyDescent="0.45">
      <c r="A20312"/>
    </row>
    <row r="20313" spans="1:1" x14ac:dyDescent="0.45">
      <c r="A20313"/>
    </row>
    <row r="20314" spans="1:1" x14ac:dyDescent="0.45">
      <c r="A20314"/>
    </row>
    <row r="20315" spans="1:1" x14ac:dyDescent="0.45">
      <c r="A20315"/>
    </row>
    <row r="20316" spans="1:1" x14ac:dyDescent="0.45">
      <c r="A20316"/>
    </row>
    <row r="20317" spans="1:1" x14ac:dyDescent="0.45">
      <c r="A20317"/>
    </row>
    <row r="20318" spans="1:1" x14ac:dyDescent="0.45">
      <c r="A20318"/>
    </row>
    <row r="20319" spans="1:1" x14ac:dyDescent="0.45">
      <c r="A20319"/>
    </row>
    <row r="20320" spans="1:1" x14ac:dyDescent="0.45">
      <c r="A20320"/>
    </row>
    <row r="20321" spans="1:1" x14ac:dyDescent="0.45">
      <c r="A20321"/>
    </row>
    <row r="20322" spans="1:1" x14ac:dyDescent="0.45">
      <c r="A20322"/>
    </row>
    <row r="20323" spans="1:1" x14ac:dyDescent="0.45">
      <c r="A20323"/>
    </row>
    <row r="20324" spans="1:1" x14ac:dyDescent="0.45">
      <c r="A20324"/>
    </row>
    <row r="20325" spans="1:1" x14ac:dyDescent="0.45">
      <c r="A20325"/>
    </row>
    <row r="20326" spans="1:1" x14ac:dyDescent="0.45">
      <c r="A20326"/>
    </row>
    <row r="20327" spans="1:1" x14ac:dyDescent="0.45">
      <c r="A20327"/>
    </row>
    <row r="20328" spans="1:1" x14ac:dyDescent="0.45">
      <c r="A20328"/>
    </row>
    <row r="20329" spans="1:1" x14ac:dyDescent="0.45">
      <c r="A20329"/>
    </row>
    <row r="20330" spans="1:1" x14ac:dyDescent="0.45">
      <c r="A20330"/>
    </row>
    <row r="20331" spans="1:1" x14ac:dyDescent="0.45">
      <c r="A20331"/>
    </row>
    <row r="20332" spans="1:1" x14ac:dyDescent="0.45">
      <c r="A20332"/>
    </row>
    <row r="20333" spans="1:1" x14ac:dyDescent="0.45">
      <c r="A20333"/>
    </row>
    <row r="20334" spans="1:1" x14ac:dyDescent="0.45">
      <c r="A20334"/>
    </row>
    <row r="20335" spans="1:1" x14ac:dyDescent="0.45">
      <c r="A20335"/>
    </row>
    <row r="20336" spans="1:1" x14ac:dyDescent="0.45">
      <c r="A20336"/>
    </row>
    <row r="20337" spans="1:1" x14ac:dyDescent="0.45">
      <c r="A20337"/>
    </row>
    <row r="20338" spans="1:1" x14ac:dyDescent="0.45">
      <c r="A20338"/>
    </row>
    <row r="20339" spans="1:1" x14ac:dyDescent="0.45">
      <c r="A20339"/>
    </row>
    <row r="20340" spans="1:1" x14ac:dyDescent="0.45">
      <c r="A20340"/>
    </row>
    <row r="20341" spans="1:1" x14ac:dyDescent="0.45">
      <c r="A20341"/>
    </row>
    <row r="20342" spans="1:1" x14ac:dyDescent="0.45">
      <c r="A20342"/>
    </row>
    <row r="20343" spans="1:1" x14ac:dyDescent="0.45">
      <c r="A20343"/>
    </row>
    <row r="20344" spans="1:1" x14ac:dyDescent="0.45">
      <c r="A20344"/>
    </row>
    <row r="20345" spans="1:1" x14ac:dyDescent="0.45">
      <c r="A20345"/>
    </row>
    <row r="20346" spans="1:1" x14ac:dyDescent="0.45">
      <c r="A20346"/>
    </row>
    <row r="20347" spans="1:1" x14ac:dyDescent="0.45">
      <c r="A20347"/>
    </row>
    <row r="20348" spans="1:1" x14ac:dyDescent="0.45">
      <c r="A20348"/>
    </row>
    <row r="20349" spans="1:1" x14ac:dyDescent="0.45">
      <c r="A20349"/>
    </row>
    <row r="20350" spans="1:1" x14ac:dyDescent="0.45">
      <c r="A20350"/>
    </row>
    <row r="20351" spans="1:1" x14ac:dyDescent="0.45">
      <c r="A20351"/>
    </row>
    <row r="20352" spans="1:1" x14ac:dyDescent="0.45">
      <c r="A20352"/>
    </row>
    <row r="20353" spans="1:1" x14ac:dyDescent="0.45">
      <c r="A20353"/>
    </row>
    <row r="20354" spans="1:1" x14ac:dyDescent="0.45">
      <c r="A20354"/>
    </row>
    <row r="20355" spans="1:1" x14ac:dyDescent="0.45">
      <c r="A20355"/>
    </row>
    <row r="20356" spans="1:1" x14ac:dyDescent="0.45">
      <c r="A20356"/>
    </row>
    <row r="20357" spans="1:1" x14ac:dyDescent="0.45">
      <c r="A20357"/>
    </row>
    <row r="20358" spans="1:1" x14ac:dyDescent="0.45">
      <c r="A20358"/>
    </row>
    <row r="20359" spans="1:1" x14ac:dyDescent="0.45">
      <c r="A20359"/>
    </row>
    <row r="20360" spans="1:1" x14ac:dyDescent="0.45">
      <c r="A20360"/>
    </row>
    <row r="20361" spans="1:1" x14ac:dyDescent="0.45">
      <c r="A20361"/>
    </row>
    <row r="20362" spans="1:1" x14ac:dyDescent="0.45">
      <c r="A20362"/>
    </row>
    <row r="20363" spans="1:1" x14ac:dyDescent="0.45">
      <c r="A20363"/>
    </row>
    <row r="20364" spans="1:1" x14ac:dyDescent="0.45">
      <c r="A20364"/>
    </row>
    <row r="20365" spans="1:1" x14ac:dyDescent="0.45">
      <c r="A20365"/>
    </row>
    <row r="20366" spans="1:1" x14ac:dyDescent="0.45">
      <c r="A20366"/>
    </row>
    <row r="20367" spans="1:1" x14ac:dyDescent="0.45">
      <c r="A20367"/>
    </row>
    <row r="20368" spans="1:1" x14ac:dyDescent="0.45">
      <c r="A20368"/>
    </row>
    <row r="20369" spans="1:1" x14ac:dyDescent="0.45">
      <c r="A20369"/>
    </row>
    <row r="20370" spans="1:1" x14ac:dyDescent="0.45">
      <c r="A20370"/>
    </row>
    <row r="20371" spans="1:1" x14ac:dyDescent="0.45">
      <c r="A20371"/>
    </row>
    <row r="20372" spans="1:1" x14ac:dyDescent="0.45">
      <c r="A20372"/>
    </row>
    <row r="20373" spans="1:1" x14ac:dyDescent="0.45">
      <c r="A20373"/>
    </row>
    <row r="20374" spans="1:1" x14ac:dyDescent="0.45">
      <c r="A20374"/>
    </row>
    <row r="20375" spans="1:1" x14ac:dyDescent="0.45">
      <c r="A20375"/>
    </row>
    <row r="20376" spans="1:1" x14ac:dyDescent="0.45">
      <c r="A20376"/>
    </row>
    <row r="20377" spans="1:1" x14ac:dyDescent="0.45">
      <c r="A20377"/>
    </row>
    <row r="20378" spans="1:1" x14ac:dyDescent="0.45">
      <c r="A20378"/>
    </row>
    <row r="20379" spans="1:1" x14ac:dyDescent="0.45">
      <c r="A20379"/>
    </row>
    <row r="20380" spans="1:1" x14ac:dyDescent="0.45">
      <c r="A20380"/>
    </row>
    <row r="20381" spans="1:1" x14ac:dyDescent="0.45">
      <c r="A20381"/>
    </row>
    <row r="20382" spans="1:1" x14ac:dyDescent="0.45">
      <c r="A20382"/>
    </row>
    <row r="20383" spans="1:1" x14ac:dyDescent="0.45">
      <c r="A20383"/>
    </row>
    <row r="20384" spans="1:1" x14ac:dyDescent="0.45">
      <c r="A20384"/>
    </row>
    <row r="20385" spans="1:1" x14ac:dyDescent="0.45">
      <c r="A20385"/>
    </row>
    <row r="20386" spans="1:1" x14ac:dyDescent="0.45">
      <c r="A20386"/>
    </row>
    <row r="20387" spans="1:1" x14ac:dyDescent="0.45">
      <c r="A20387"/>
    </row>
    <row r="20388" spans="1:1" x14ac:dyDescent="0.45">
      <c r="A20388"/>
    </row>
    <row r="20389" spans="1:1" x14ac:dyDescent="0.45">
      <c r="A20389"/>
    </row>
    <row r="20390" spans="1:1" x14ac:dyDescent="0.45">
      <c r="A20390"/>
    </row>
    <row r="20391" spans="1:1" x14ac:dyDescent="0.45">
      <c r="A20391"/>
    </row>
    <row r="20392" spans="1:1" x14ac:dyDescent="0.45">
      <c r="A20392"/>
    </row>
    <row r="20393" spans="1:1" x14ac:dyDescent="0.45">
      <c r="A20393"/>
    </row>
    <row r="20394" spans="1:1" x14ac:dyDescent="0.45">
      <c r="A20394"/>
    </row>
    <row r="20395" spans="1:1" x14ac:dyDescent="0.45">
      <c r="A20395"/>
    </row>
    <row r="20396" spans="1:1" x14ac:dyDescent="0.45">
      <c r="A20396"/>
    </row>
    <row r="20397" spans="1:1" x14ac:dyDescent="0.45">
      <c r="A20397"/>
    </row>
    <row r="20398" spans="1:1" x14ac:dyDescent="0.45">
      <c r="A20398"/>
    </row>
    <row r="20399" spans="1:1" x14ac:dyDescent="0.45">
      <c r="A20399"/>
    </row>
    <row r="20400" spans="1:1" x14ac:dyDescent="0.45">
      <c r="A20400"/>
    </row>
    <row r="20401" spans="1:1" x14ac:dyDescent="0.45">
      <c r="A20401"/>
    </row>
    <row r="20402" spans="1:1" x14ac:dyDescent="0.45">
      <c r="A20402"/>
    </row>
    <row r="20403" spans="1:1" x14ac:dyDescent="0.45">
      <c r="A20403"/>
    </row>
    <row r="20404" spans="1:1" x14ac:dyDescent="0.45">
      <c r="A20404"/>
    </row>
    <row r="20405" spans="1:1" x14ac:dyDescent="0.45">
      <c r="A20405"/>
    </row>
    <row r="20406" spans="1:1" x14ac:dyDescent="0.45">
      <c r="A20406"/>
    </row>
    <row r="20407" spans="1:1" x14ac:dyDescent="0.45">
      <c r="A20407"/>
    </row>
    <row r="20408" spans="1:1" x14ac:dyDescent="0.45">
      <c r="A20408"/>
    </row>
    <row r="20409" spans="1:1" x14ac:dyDescent="0.45">
      <c r="A20409"/>
    </row>
    <row r="20410" spans="1:1" x14ac:dyDescent="0.45">
      <c r="A20410"/>
    </row>
    <row r="20411" spans="1:1" x14ac:dyDescent="0.45">
      <c r="A20411"/>
    </row>
    <row r="20412" spans="1:1" x14ac:dyDescent="0.45">
      <c r="A20412"/>
    </row>
    <row r="20413" spans="1:1" x14ac:dyDescent="0.45">
      <c r="A20413"/>
    </row>
    <row r="20414" spans="1:1" x14ac:dyDescent="0.45">
      <c r="A20414"/>
    </row>
    <row r="20415" spans="1:1" x14ac:dyDescent="0.45">
      <c r="A20415"/>
    </row>
    <row r="20416" spans="1:1" x14ac:dyDescent="0.45">
      <c r="A20416"/>
    </row>
    <row r="20417" spans="1:1" x14ac:dyDescent="0.45">
      <c r="A20417"/>
    </row>
    <row r="20418" spans="1:1" x14ac:dyDescent="0.45">
      <c r="A20418"/>
    </row>
    <row r="20419" spans="1:1" x14ac:dyDescent="0.45">
      <c r="A20419"/>
    </row>
    <row r="20420" spans="1:1" x14ac:dyDescent="0.45">
      <c r="A20420"/>
    </row>
    <row r="20421" spans="1:1" x14ac:dyDescent="0.45">
      <c r="A20421"/>
    </row>
    <row r="20422" spans="1:1" x14ac:dyDescent="0.45">
      <c r="A20422"/>
    </row>
    <row r="20423" spans="1:1" x14ac:dyDescent="0.45">
      <c r="A20423"/>
    </row>
    <row r="20424" spans="1:1" x14ac:dyDescent="0.45">
      <c r="A20424"/>
    </row>
    <row r="20425" spans="1:1" x14ac:dyDescent="0.45">
      <c r="A20425"/>
    </row>
    <row r="20426" spans="1:1" x14ac:dyDescent="0.45">
      <c r="A20426"/>
    </row>
    <row r="20427" spans="1:1" x14ac:dyDescent="0.45">
      <c r="A20427"/>
    </row>
    <row r="20428" spans="1:1" x14ac:dyDescent="0.45">
      <c r="A20428"/>
    </row>
    <row r="20429" spans="1:1" x14ac:dyDescent="0.45">
      <c r="A20429"/>
    </row>
    <row r="20430" spans="1:1" x14ac:dyDescent="0.45">
      <c r="A20430"/>
    </row>
    <row r="20431" spans="1:1" x14ac:dyDescent="0.45">
      <c r="A20431"/>
    </row>
    <row r="20432" spans="1:1" x14ac:dyDescent="0.45">
      <c r="A20432"/>
    </row>
    <row r="20433" spans="1:1" x14ac:dyDescent="0.45">
      <c r="A20433"/>
    </row>
    <row r="20434" spans="1:1" x14ac:dyDescent="0.45">
      <c r="A20434"/>
    </row>
    <row r="20435" spans="1:1" x14ac:dyDescent="0.45">
      <c r="A20435"/>
    </row>
    <row r="20436" spans="1:1" x14ac:dyDescent="0.45">
      <c r="A20436"/>
    </row>
    <row r="20437" spans="1:1" x14ac:dyDescent="0.45">
      <c r="A20437"/>
    </row>
    <row r="20438" spans="1:1" x14ac:dyDescent="0.45">
      <c r="A20438"/>
    </row>
    <row r="20439" spans="1:1" x14ac:dyDescent="0.45">
      <c r="A20439"/>
    </row>
    <row r="20440" spans="1:1" x14ac:dyDescent="0.45">
      <c r="A20440"/>
    </row>
    <row r="20441" spans="1:1" x14ac:dyDescent="0.45">
      <c r="A20441"/>
    </row>
    <row r="20442" spans="1:1" x14ac:dyDescent="0.45">
      <c r="A20442"/>
    </row>
    <row r="20443" spans="1:1" x14ac:dyDescent="0.45">
      <c r="A20443"/>
    </row>
    <row r="20444" spans="1:1" x14ac:dyDescent="0.45">
      <c r="A20444"/>
    </row>
    <row r="20445" spans="1:1" x14ac:dyDescent="0.45">
      <c r="A20445"/>
    </row>
    <row r="20446" spans="1:1" x14ac:dyDescent="0.45">
      <c r="A20446"/>
    </row>
    <row r="20447" spans="1:1" x14ac:dyDescent="0.45">
      <c r="A20447"/>
    </row>
    <row r="20448" spans="1:1" x14ac:dyDescent="0.45">
      <c r="A20448"/>
    </row>
    <row r="20449" spans="1:1" x14ac:dyDescent="0.45">
      <c r="A20449"/>
    </row>
    <row r="20450" spans="1:1" x14ac:dyDescent="0.45">
      <c r="A20450"/>
    </row>
    <row r="20451" spans="1:1" x14ac:dyDescent="0.45">
      <c r="A20451"/>
    </row>
    <row r="20452" spans="1:1" x14ac:dyDescent="0.45">
      <c r="A20452"/>
    </row>
    <row r="20453" spans="1:1" x14ac:dyDescent="0.45">
      <c r="A20453"/>
    </row>
    <row r="20454" spans="1:1" x14ac:dyDescent="0.45">
      <c r="A20454"/>
    </row>
    <row r="20455" spans="1:1" x14ac:dyDescent="0.45">
      <c r="A20455"/>
    </row>
    <row r="20456" spans="1:1" x14ac:dyDescent="0.45">
      <c r="A20456"/>
    </row>
    <row r="20457" spans="1:1" x14ac:dyDescent="0.45">
      <c r="A20457"/>
    </row>
    <row r="20458" spans="1:1" x14ac:dyDescent="0.45">
      <c r="A20458"/>
    </row>
    <row r="20459" spans="1:1" x14ac:dyDescent="0.45">
      <c r="A20459"/>
    </row>
    <row r="20460" spans="1:1" x14ac:dyDescent="0.45">
      <c r="A20460"/>
    </row>
    <row r="20461" spans="1:1" x14ac:dyDescent="0.45">
      <c r="A20461"/>
    </row>
    <row r="20462" spans="1:1" x14ac:dyDescent="0.45">
      <c r="A20462"/>
    </row>
    <row r="20463" spans="1:1" x14ac:dyDescent="0.45">
      <c r="A20463"/>
    </row>
    <row r="20464" spans="1:1" x14ac:dyDescent="0.45">
      <c r="A20464"/>
    </row>
    <row r="20465" spans="1:1" x14ac:dyDescent="0.45">
      <c r="A20465"/>
    </row>
    <row r="20466" spans="1:1" x14ac:dyDescent="0.45">
      <c r="A20466"/>
    </row>
    <row r="20467" spans="1:1" x14ac:dyDescent="0.45">
      <c r="A20467"/>
    </row>
    <row r="20468" spans="1:1" x14ac:dyDescent="0.45">
      <c r="A20468"/>
    </row>
    <row r="20469" spans="1:1" x14ac:dyDescent="0.45">
      <c r="A20469"/>
    </row>
    <row r="20470" spans="1:1" x14ac:dyDescent="0.45">
      <c r="A20470"/>
    </row>
    <row r="20471" spans="1:1" x14ac:dyDescent="0.45">
      <c r="A20471"/>
    </row>
    <row r="20472" spans="1:1" x14ac:dyDescent="0.45">
      <c r="A20472"/>
    </row>
    <row r="20473" spans="1:1" x14ac:dyDescent="0.45">
      <c r="A20473"/>
    </row>
    <row r="20474" spans="1:1" x14ac:dyDescent="0.45">
      <c r="A20474"/>
    </row>
    <row r="20475" spans="1:1" x14ac:dyDescent="0.45">
      <c r="A20475"/>
    </row>
    <row r="20476" spans="1:1" x14ac:dyDescent="0.45">
      <c r="A20476"/>
    </row>
    <row r="20477" spans="1:1" x14ac:dyDescent="0.45">
      <c r="A20477"/>
    </row>
    <row r="20478" spans="1:1" x14ac:dyDescent="0.45">
      <c r="A20478"/>
    </row>
    <row r="20479" spans="1:1" x14ac:dyDescent="0.45">
      <c r="A20479"/>
    </row>
    <row r="20480" spans="1:1" x14ac:dyDescent="0.45">
      <c r="A20480"/>
    </row>
    <row r="20481" spans="1:1" x14ac:dyDescent="0.45">
      <c r="A20481"/>
    </row>
    <row r="20482" spans="1:1" x14ac:dyDescent="0.45">
      <c r="A20482"/>
    </row>
    <row r="20483" spans="1:1" x14ac:dyDescent="0.45">
      <c r="A20483"/>
    </row>
    <row r="20484" spans="1:1" x14ac:dyDescent="0.45">
      <c r="A20484"/>
    </row>
    <row r="20485" spans="1:1" x14ac:dyDescent="0.45">
      <c r="A20485"/>
    </row>
    <row r="20486" spans="1:1" x14ac:dyDescent="0.45">
      <c r="A20486"/>
    </row>
    <row r="20487" spans="1:1" x14ac:dyDescent="0.45">
      <c r="A20487"/>
    </row>
    <row r="20488" spans="1:1" x14ac:dyDescent="0.45">
      <c r="A20488"/>
    </row>
    <row r="20489" spans="1:1" x14ac:dyDescent="0.45">
      <c r="A20489"/>
    </row>
    <row r="20490" spans="1:1" x14ac:dyDescent="0.45">
      <c r="A20490"/>
    </row>
    <row r="20491" spans="1:1" x14ac:dyDescent="0.45">
      <c r="A20491"/>
    </row>
    <row r="20492" spans="1:1" x14ac:dyDescent="0.45">
      <c r="A20492"/>
    </row>
    <row r="20493" spans="1:1" x14ac:dyDescent="0.45">
      <c r="A20493"/>
    </row>
    <row r="20494" spans="1:1" x14ac:dyDescent="0.45">
      <c r="A20494"/>
    </row>
    <row r="20495" spans="1:1" x14ac:dyDescent="0.45">
      <c r="A20495"/>
    </row>
    <row r="20496" spans="1:1" x14ac:dyDescent="0.45">
      <c r="A20496"/>
    </row>
    <row r="20497" spans="1:1" x14ac:dyDescent="0.45">
      <c r="A20497"/>
    </row>
    <row r="20498" spans="1:1" x14ac:dyDescent="0.45">
      <c r="A20498"/>
    </row>
    <row r="20499" spans="1:1" x14ac:dyDescent="0.45">
      <c r="A20499"/>
    </row>
    <row r="20500" spans="1:1" x14ac:dyDescent="0.45">
      <c r="A20500"/>
    </row>
    <row r="20501" spans="1:1" x14ac:dyDescent="0.45">
      <c r="A20501"/>
    </row>
    <row r="20502" spans="1:1" x14ac:dyDescent="0.45">
      <c r="A20502"/>
    </row>
    <row r="20503" spans="1:1" x14ac:dyDescent="0.45">
      <c r="A20503"/>
    </row>
    <row r="20504" spans="1:1" x14ac:dyDescent="0.45">
      <c r="A20504"/>
    </row>
    <row r="20505" spans="1:1" x14ac:dyDescent="0.45">
      <c r="A20505"/>
    </row>
    <row r="20506" spans="1:1" x14ac:dyDescent="0.45">
      <c r="A20506"/>
    </row>
    <row r="20507" spans="1:1" x14ac:dyDescent="0.45">
      <c r="A20507"/>
    </row>
    <row r="20508" spans="1:1" x14ac:dyDescent="0.45">
      <c r="A20508"/>
    </row>
    <row r="20509" spans="1:1" x14ac:dyDescent="0.45">
      <c r="A20509"/>
    </row>
    <row r="20510" spans="1:1" x14ac:dyDescent="0.45">
      <c r="A20510"/>
    </row>
    <row r="20511" spans="1:1" x14ac:dyDescent="0.45">
      <c r="A20511"/>
    </row>
    <row r="20512" spans="1:1" x14ac:dyDescent="0.45">
      <c r="A20512"/>
    </row>
    <row r="20513" spans="1:1" x14ac:dyDescent="0.45">
      <c r="A20513"/>
    </row>
    <row r="20514" spans="1:1" x14ac:dyDescent="0.45">
      <c r="A20514"/>
    </row>
    <row r="20515" spans="1:1" x14ac:dyDescent="0.45">
      <c r="A20515"/>
    </row>
    <row r="20516" spans="1:1" x14ac:dyDescent="0.45">
      <c r="A20516"/>
    </row>
    <row r="20517" spans="1:1" x14ac:dyDescent="0.45">
      <c r="A20517"/>
    </row>
    <row r="20518" spans="1:1" x14ac:dyDescent="0.45">
      <c r="A20518"/>
    </row>
    <row r="20519" spans="1:1" x14ac:dyDescent="0.45">
      <c r="A20519"/>
    </row>
    <row r="20520" spans="1:1" x14ac:dyDescent="0.45">
      <c r="A20520"/>
    </row>
    <row r="20521" spans="1:1" x14ac:dyDescent="0.45">
      <c r="A20521"/>
    </row>
    <row r="20522" spans="1:1" x14ac:dyDescent="0.45">
      <c r="A20522"/>
    </row>
    <row r="20523" spans="1:1" x14ac:dyDescent="0.45">
      <c r="A20523"/>
    </row>
    <row r="20524" spans="1:1" x14ac:dyDescent="0.45">
      <c r="A20524"/>
    </row>
    <row r="20525" spans="1:1" x14ac:dyDescent="0.45">
      <c r="A20525"/>
    </row>
    <row r="20526" spans="1:1" x14ac:dyDescent="0.45">
      <c r="A20526"/>
    </row>
    <row r="20527" spans="1:1" x14ac:dyDescent="0.45">
      <c r="A20527"/>
    </row>
    <row r="20528" spans="1:1" x14ac:dyDescent="0.45">
      <c r="A20528"/>
    </row>
    <row r="20529" spans="1:1" x14ac:dyDescent="0.45">
      <c r="A20529"/>
    </row>
    <row r="20530" spans="1:1" x14ac:dyDescent="0.45">
      <c r="A20530"/>
    </row>
    <row r="20531" spans="1:1" x14ac:dyDescent="0.45">
      <c r="A20531"/>
    </row>
    <row r="20532" spans="1:1" x14ac:dyDescent="0.45">
      <c r="A20532"/>
    </row>
    <row r="20533" spans="1:1" x14ac:dyDescent="0.45">
      <c r="A20533"/>
    </row>
    <row r="20534" spans="1:1" x14ac:dyDescent="0.45">
      <c r="A20534"/>
    </row>
    <row r="20535" spans="1:1" x14ac:dyDescent="0.45">
      <c r="A20535"/>
    </row>
    <row r="20536" spans="1:1" x14ac:dyDescent="0.45">
      <c r="A20536"/>
    </row>
    <row r="20537" spans="1:1" x14ac:dyDescent="0.45">
      <c r="A20537"/>
    </row>
    <row r="20538" spans="1:1" x14ac:dyDescent="0.45">
      <c r="A20538"/>
    </row>
    <row r="20539" spans="1:1" x14ac:dyDescent="0.45">
      <c r="A20539"/>
    </row>
    <row r="20540" spans="1:1" x14ac:dyDescent="0.45">
      <c r="A20540"/>
    </row>
    <row r="20541" spans="1:1" x14ac:dyDescent="0.45">
      <c r="A20541"/>
    </row>
    <row r="20542" spans="1:1" x14ac:dyDescent="0.45">
      <c r="A20542"/>
    </row>
    <row r="20543" spans="1:1" x14ac:dyDescent="0.45">
      <c r="A20543"/>
    </row>
    <row r="20544" spans="1:1" x14ac:dyDescent="0.45">
      <c r="A20544"/>
    </row>
    <row r="20545" spans="1:1" x14ac:dyDescent="0.45">
      <c r="A20545"/>
    </row>
    <row r="20546" spans="1:1" x14ac:dyDescent="0.45">
      <c r="A20546"/>
    </row>
    <row r="20547" spans="1:1" x14ac:dyDescent="0.45">
      <c r="A20547"/>
    </row>
    <row r="20548" spans="1:1" x14ac:dyDescent="0.45">
      <c r="A20548"/>
    </row>
    <row r="20549" spans="1:1" x14ac:dyDescent="0.45">
      <c r="A20549"/>
    </row>
    <row r="20550" spans="1:1" x14ac:dyDescent="0.45">
      <c r="A20550"/>
    </row>
    <row r="20551" spans="1:1" x14ac:dyDescent="0.45">
      <c r="A20551"/>
    </row>
    <row r="20552" spans="1:1" x14ac:dyDescent="0.45">
      <c r="A20552"/>
    </row>
    <row r="20553" spans="1:1" x14ac:dyDescent="0.45">
      <c r="A20553"/>
    </row>
    <row r="20554" spans="1:1" x14ac:dyDescent="0.45">
      <c r="A20554"/>
    </row>
    <row r="20555" spans="1:1" x14ac:dyDescent="0.45">
      <c r="A20555"/>
    </row>
    <row r="20556" spans="1:1" x14ac:dyDescent="0.45">
      <c r="A20556"/>
    </row>
    <row r="20557" spans="1:1" x14ac:dyDescent="0.45">
      <c r="A20557"/>
    </row>
    <row r="20558" spans="1:1" x14ac:dyDescent="0.45">
      <c r="A20558"/>
    </row>
    <row r="20559" spans="1:1" x14ac:dyDescent="0.45">
      <c r="A20559"/>
    </row>
    <row r="20560" spans="1:1" x14ac:dyDescent="0.45">
      <c r="A20560"/>
    </row>
    <row r="20561" spans="1:1" x14ac:dyDescent="0.45">
      <c r="A20561"/>
    </row>
    <row r="20562" spans="1:1" x14ac:dyDescent="0.45">
      <c r="A20562"/>
    </row>
    <row r="20563" spans="1:1" x14ac:dyDescent="0.45">
      <c r="A20563"/>
    </row>
    <row r="20564" spans="1:1" x14ac:dyDescent="0.45">
      <c r="A20564"/>
    </row>
    <row r="20565" spans="1:1" x14ac:dyDescent="0.45">
      <c r="A20565"/>
    </row>
    <row r="20566" spans="1:1" x14ac:dyDescent="0.45">
      <c r="A20566"/>
    </row>
    <row r="20567" spans="1:1" x14ac:dyDescent="0.45">
      <c r="A20567"/>
    </row>
    <row r="20568" spans="1:1" x14ac:dyDescent="0.45">
      <c r="A20568"/>
    </row>
    <row r="20569" spans="1:1" x14ac:dyDescent="0.45">
      <c r="A20569"/>
    </row>
    <row r="20570" spans="1:1" x14ac:dyDescent="0.45">
      <c r="A20570"/>
    </row>
    <row r="20571" spans="1:1" x14ac:dyDescent="0.45">
      <c r="A20571"/>
    </row>
    <row r="20572" spans="1:1" x14ac:dyDescent="0.45">
      <c r="A20572"/>
    </row>
    <row r="20573" spans="1:1" x14ac:dyDescent="0.45">
      <c r="A20573"/>
    </row>
    <row r="20574" spans="1:1" x14ac:dyDescent="0.45">
      <c r="A20574"/>
    </row>
    <row r="20575" spans="1:1" x14ac:dyDescent="0.45">
      <c r="A20575"/>
    </row>
    <row r="20576" spans="1:1" x14ac:dyDescent="0.45">
      <c r="A20576"/>
    </row>
    <row r="20577" spans="1:1" x14ac:dyDescent="0.45">
      <c r="A20577"/>
    </row>
    <row r="20578" spans="1:1" x14ac:dyDescent="0.45">
      <c r="A20578"/>
    </row>
    <row r="20579" spans="1:1" x14ac:dyDescent="0.45">
      <c r="A20579"/>
    </row>
    <row r="20580" spans="1:1" x14ac:dyDescent="0.45">
      <c r="A20580"/>
    </row>
    <row r="20581" spans="1:1" x14ac:dyDescent="0.45">
      <c r="A20581"/>
    </row>
    <row r="20582" spans="1:1" x14ac:dyDescent="0.45">
      <c r="A20582"/>
    </row>
    <row r="20583" spans="1:1" x14ac:dyDescent="0.45">
      <c r="A20583"/>
    </row>
    <row r="20584" spans="1:1" x14ac:dyDescent="0.45">
      <c r="A20584"/>
    </row>
    <row r="20585" spans="1:1" x14ac:dyDescent="0.45">
      <c r="A20585"/>
    </row>
    <row r="20586" spans="1:1" x14ac:dyDescent="0.45">
      <c r="A20586"/>
    </row>
    <row r="20587" spans="1:1" x14ac:dyDescent="0.45">
      <c r="A20587"/>
    </row>
    <row r="20588" spans="1:1" x14ac:dyDescent="0.45">
      <c r="A20588"/>
    </row>
    <row r="20589" spans="1:1" x14ac:dyDescent="0.45">
      <c r="A20589"/>
    </row>
    <row r="20590" spans="1:1" x14ac:dyDescent="0.45">
      <c r="A20590"/>
    </row>
    <row r="20591" spans="1:1" x14ac:dyDescent="0.45">
      <c r="A20591"/>
    </row>
    <row r="20592" spans="1:1" x14ac:dyDescent="0.45">
      <c r="A20592"/>
    </row>
    <row r="20593" spans="1:1" x14ac:dyDescent="0.45">
      <c r="A20593"/>
    </row>
    <row r="20594" spans="1:1" x14ac:dyDescent="0.45">
      <c r="A20594"/>
    </row>
    <row r="20595" spans="1:1" x14ac:dyDescent="0.45">
      <c r="A20595"/>
    </row>
    <row r="20596" spans="1:1" x14ac:dyDescent="0.45">
      <c r="A20596"/>
    </row>
    <row r="20597" spans="1:1" x14ac:dyDescent="0.45">
      <c r="A20597"/>
    </row>
    <row r="20598" spans="1:1" x14ac:dyDescent="0.45">
      <c r="A20598"/>
    </row>
    <row r="20599" spans="1:1" x14ac:dyDescent="0.45">
      <c r="A20599"/>
    </row>
    <row r="20600" spans="1:1" x14ac:dyDescent="0.45">
      <c r="A20600"/>
    </row>
    <row r="20601" spans="1:1" x14ac:dyDescent="0.45">
      <c r="A20601"/>
    </row>
    <row r="20602" spans="1:1" x14ac:dyDescent="0.45">
      <c r="A20602"/>
    </row>
    <row r="20603" spans="1:1" x14ac:dyDescent="0.45">
      <c r="A20603"/>
    </row>
    <row r="20604" spans="1:1" x14ac:dyDescent="0.45">
      <c r="A20604"/>
    </row>
    <row r="20605" spans="1:1" x14ac:dyDescent="0.45">
      <c r="A20605"/>
    </row>
    <row r="20606" spans="1:1" x14ac:dyDescent="0.45">
      <c r="A20606"/>
    </row>
    <row r="20607" spans="1:1" x14ac:dyDescent="0.45">
      <c r="A20607"/>
    </row>
    <row r="20608" spans="1:1" x14ac:dyDescent="0.45">
      <c r="A20608"/>
    </row>
    <row r="20609" spans="1:1" x14ac:dyDescent="0.45">
      <c r="A20609"/>
    </row>
    <row r="20610" spans="1:1" x14ac:dyDescent="0.45">
      <c r="A20610"/>
    </row>
    <row r="20611" spans="1:1" x14ac:dyDescent="0.45">
      <c r="A20611"/>
    </row>
    <row r="20612" spans="1:1" x14ac:dyDescent="0.45">
      <c r="A20612"/>
    </row>
    <row r="20613" spans="1:1" x14ac:dyDescent="0.45">
      <c r="A20613"/>
    </row>
    <row r="20614" spans="1:1" x14ac:dyDescent="0.45">
      <c r="A20614"/>
    </row>
    <row r="20615" spans="1:1" x14ac:dyDescent="0.45">
      <c r="A20615"/>
    </row>
    <row r="20616" spans="1:1" x14ac:dyDescent="0.45">
      <c r="A20616"/>
    </row>
    <row r="20617" spans="1:1" x14ac:dyDescent="0.45">
      <c r="A20617"/>
    </row>
    <row r="20618" spans="1:1" x14ac:dyDescent="0.45">
      <c r="A20618"/>
    </row>
    <row r="20619" spans="1:1" x14ac:dyDescent="0.45">
      <c r="A20619"/>
    </row>
    <row r="20620" spans="1:1" x14ac:dyDescent="0.45">
      <c r="A20620"/>
    </row>
    <row r="20621" spans="1:1" x14ac:dyDescent="0.45">
      <c r="A20621"/>
    </row>
    <row r="20622" spans="1:1" x14ac:dyDescent="0.45">
      <c r="A20622"/>
    </row>
    <row r="20623" spans="1:1" x14ac:dyDescent="0.45">
      <c r="A20623"/>
    </row>
    <row r="20624" spans="1:1" x14ac:dyDescent="0.45">
      <c r="A20624"/>
    </row>
    <row r="20625" spans="1:1" x14ac:dyDescent="0.45">
      <c r="A20625"/>
    </row>
    <row r="20626" spans="1:1" x14ac:dyDescent="0.45">
      <c r="A20626"/>
    </row>
    <row r="20627" spans="1:1" x14ac:dyDescent="0.45">
      <c r="A20627"/>
    </row>
    <row r="20628" spans="1:1" x14ac:dyDescent="0.45">
      <c r="A20628"/>
    </row>
    <row r="20629" spans="1:1" x14ac:dyDescent="0.45">
      <c r="A20629"/>
    </row>
    <row r="20630" spans="1:1" x14ac:dyDescent="0.45">
      <c r="A20630"/>
    </row>
    <row r="20631" spans="1:1" x14ac:dyDescent="0.45">
      <c r="A20631"/>
    </row>
    <row r="20632" spans="1:1" x14ac:dyDescent="0.45">
      <c r="A20632"/>
    </row>
    <row r="20633" spans="1:1" x14ac:dyDescent="0.45">
      <c r="A20633"/>
    </row>
    <row r="20634" spans="1:1" x14ac:dyDescent="0.45">
      <c r="A20634"/>
    </row>
    <row r="20635" spans="1:1" x14ac:dyDescent="0.45">
      <c r="A20635"/>
    </row>
    <row r="20636" spans="1:1" x14ac:dyDescent="0.45">
      <c r="A20636"/>
    </row>
    <row r="20637" spans="1:1" x14ac:dyDescent="0.45">
      <c r="A20637"/>
    </row>
    <row r="20638" spans="1:1" x14ac:dyDescent="0.45">
      <c r="A20638"/>
    </row>
    <row r="20639" spans="1:1" x14ac:dyDescent="0.45">
      <c r="A20639"/>
    </row>
    <row r="20640" spans="1:1" x14ac:dyDescent="0.45">
      <c r="A20640"/>
    </row>
    <row r="20641" spans="1:1" x14ac:dyDescent="0.45">
      <c r="A20641"/>
    </row>
    <row r="20642" spans="1:1" x14ac:dyDescent="0.45">
      <c r="A20642"/>
    </row>
    <row r="20643" spans="1:1" x14ac:dyDescent="0.45">
      <c r="A20643"/>
    </row>
    <row r="20644" spans="1:1" x14ac:dyDescent="0.45">
      <c r="A20644"/>
    </row>
    <row r="20645" spans="1:1" x14ac:dyDescent="0.45">
      <c r="A20645"/>
    </row>
    <row r="20646" spans="1:1" x14ac:dyDescent="0.45">
      <c r="A20646"/>
    </row>
    <row r="20647" spans="1:1" x14ac:dyDescent="0.45">
      <c r="A20647"/>
    </row>
    <row r="20648" spans="1:1" x14ac:dyDescent="0.45">
      <c r="A20648"/>
    </row>
    <row r="20649" spans="1:1" x14ac:dyDescent="0.45">
      <c r="A20649"/>
    </row>
    <row r="20650" spans="1:1" x14ac:dyDescent="0.45">
      <c r="A20650"/>
    </row>
    <row r="20651" spans="1:1" x14ac:dyDescent="0.45">
      <c r="A20651"/>
    </row>
    <row r="20652" spans="1:1" x14ac:dyDescent="0.45">
      <c r="A20652"/>
    </row>
    <row r="20653" spans="1:1" x14ac:dyDescent="0.45">
      <c r="A20653"/>
    </row>
    <row r="20654" spans="1:1" x14ac:dyDescent="0.45">
      <c r="A20654"/>
    </row>
    <row r="20655" spans="1:1" x14ac:dyDescent="0.45">
      <c r="A20655"/>
    </row>
    <row r="20656" spans="1:1" x14ac:dyDescent="0.45">
      <c r="A20656"/>
    </row>
    <row r="20657" spans="1:1" x14ac:dyDescent="0.45">
      <c r="A20657"/>
    </row>
    <row r="20658" spans="1:1" x14ac:dyDescent="0.45">
      <c r="A20658"/>
    </row>
    <row r="20659" spans="1:1" x14ac:dyDescent="0.45">
      <c r="A20659"/>
    </row>
    <row r="20660" spans="1:1" x14ac:dyDescent="0.45">
      <c r="A20660"/>
    </row>
    <row r="20661" spans="1:1" x14ac:dyDescent="0.45">
      <c r="A20661"/>
    </row>
    <row r="20662" spans="1:1" x14ac:dyDescent="0.45">
      <c r="A20662"/>
    </row>
    <row r="20663" spans="1:1" x14ac:dyDescent="0.45">
      <c r="A20663"/>
    </row>
    <row r="20664" spans="1:1" x14ac:dyDescent="0.45">
      <c r="A20664"/>
    </row>
    <row r="20665" spans="1:1" x14ac:dyDescent="0.45">
      <c r="A20665"/>
    </row>
    <row r="20666" spans="1:1" x14ac:dyDescent="0.45">
      <c r="A20666"/>
    </row>
    <row r="20667" spans="1:1" x14ac:dyDescent="0.45">
      <c r="A20667"/>
    </row>
    <row r="20668" spans="1:1" x14ac:dyDescent="0.45">
      <c r="A20668"/>
    </row>
    <row r="20669" spans="1:1" x14ac:dyDescent="0.45">
      <c r="A20669"/>
    </row>
    <row r="20670" spans="1:1" x14ac:dyDescent="0.45">
      <c r="A20670"/>
    </row>
    <row r="20671" spans="1:1" x14ac:dyDescent="0.45">
      <c r="A20671"/>
    </row>
    <row r="20672" spans="1:1" x14ac:dyDescent="0.45">
      <c r="A20672"/>
    </row>
    <row r="20673" spans="1:1" x14ac:dyDescent="0.45">
      <c r="A20673"/>
    </row>
    <row r="20674" spans="1:1" x14ac:dyDescent="0.45">
      <c r="A20674"/>
    </row>
    <row r="20675" spans="1:1" x14ac:dyDescent="0.45">
      <c r="A20675"/>
    </row>
    <row r="20676" spans="1:1" x14ac:dyDescent="0.45">
      <c r="A20676"/>
    </row>
    <row r="20677" spans="1:1" x14ac:dyDescent="0.45">
      <c r="A20677"/>
    </row>
    <row r="20678" spans="1:1" x14ac:dyDescent="0.45">
      <c r="A20678"/>
    </row>
    <row r="20679" spans="1:1" x14ac:dyDescent="0.45">
      <c r="A20679"/>
    </row>
    <row r="20680" spans="1:1" x14ac:dyDescent="0.45">
      <c r="A20680"/>
    </row>
    <row r="20681" spans="1:1" x14ac:dyDescent="0.45">
      <c r="A20681"/>
    </row>
    <row r="20682" spans="1:1" x14ac:dyDescent="0.45">
      <c r="A20682"/>
    </row>
    <row r="20683" spans="1:1" x14ac:dyDescent="0.45">
      <c r="A20683"/>
    </row>
    <row r="20684" spans="1:1" x14ac:dyDescent="0.45">
      <c r="A20684"/>
    </row>
    <row r="20685" spans="1:1" x14ac:dyDescent="0.45">
      <c r="A20685"/>
    </row>
    <row r="20686" spans="1:1" x14ac:dyDescent="0.45">
      <c r="A20686"/>
    </row>
    <row r="20687" spans="1:1" x14ac:dyDescent="0.45">
      <c r="A20687"/>
    </row>
    <row r="20688" spans="1:1" x14ac:dyDescent="0.45">
      <c r="A20688"/>
    </row>
    <row r="20689" spans="1:1" x14ac:dyDescent="0.45">
      <c r="A20689"/>
    </row>
    <row r="20690" spans="1:1" x14ac:dyDescent="0.45">
      <c r="A20690"/>
    </row>
    <row r="20691" spans="1:1" x14ac:dyDescent="0.45">
      <c r="A20691"/>
    </row>
    <row r="20692" spans="1:1" x14ac:dyDescent="0.45">
      <c r="A20692"/>
    </row>
    <row r="20693" spans="1:1" x14ac:dyDescent="0.45">
      <c r="A20693"/>
    </row>
    <row r="20694" spans="1:1" x14ac:dyDescent="0.45">
      <c r="A20694"/>
    </row>
    <row r="20695" spans="1:1" x14ac:dyDescent="0.45">
      <c r="A20695"/>
    </row>
    <row r="20696" spans="1:1" x14ac:dyDescent="0.45">
      <c r="A20696"/>
    </row>
    <row r="20697" spans="1:1" x14ac:dyDescent="0.45">
      <c r="A20697"/>
    </row>
    <row r="20698" spans="1:1" x14ac:dyDescent="0.45">
      <c r="A20698"/>
    </row>
    <row r="20699" spans="1:1" x14ac:dyDescent="0.45">
      <c r="A20699"/>
    </row>
    <row r="20700" spans="1:1" x14ac:dyDescent="0.45">
      <c r="A20700"/>
    </row>
    <row r="20701" spans="1:1" x14ac:dyDescent="0.45">
      <c r="A20701"/>
    </row>
    <row r="20702" spans="1:1" x14ac:dyDescent="0.45">
      <c r="A20702"/>
    </row>
    <row r="20703" spans="1:1" x14ac:dyDescent="0.45">
      <c r="A20703"/>
    </row>
    <row r="20704" spans="1:1" x14ac:dyDescent="0.45">
      <c r="A20704"/>
    </row>
    <row r="20705" spans="1:1" x14ac:dyDescent="0.45">
      <c r="A20705"/>
    </row>
    <row r="20706" spans="1:1" x14ac:dyDescent="0.45">
      <c r="A20706"/>
    </row>
    <row r="20707" spans="1:1" x14ac:dyDescent="0.45">
      <c r="A20707"/>
    </row>
    <row r="20708" spans="1:1" x14ac:dyDescent="0.45">
      <c r="A20708"/>
    </row>
    <row r="20709" spans="1:1" x14ac:dyDescent="0.45">
      <c r="A20709"/>
    </row>
    <row r="20710" spans="1:1" x14ac:dyDescent="0.45">
      <c r="A20710"/>
    </row>
    <row r="20711" spans="1:1" x14ac:dyDescent="0.45">
      <c r="A20711"/>
    </row>
    <row r="20712" spans="1:1" x14ac:dyDescent="0.45">
      <c r="A20712"/>
    </row>
    <row r="20713" spans="1:1" x14ac:dyDescent="0.45">
      <c r="A20713"/>
    </row>
    <row r="20714" spans="1:1" x14ac:dyDescent="0.45">
      <c r="A20714"/>
    </row>
    <row r="20715" spans="1:1" x14ac:dyDescent="0.45">
      <c r="A20715"/>
    </row>
    <row r="20716" spans="1:1" x14ac:dyDescent="0.45">
      <c r="A20716"/>
    </row>
    <row r="20717" spans="1:1" x14ac:dyDescent="0.45">
      <c r="A20717"/>
    </row>
    <row r="20718" spans="1:1" x14ac:dyDescent="0.45">
      <c r="A20718"/>
    </row>
    <row r="20719" spans="1:1" x14ac:dyDescent="0.45">
      <c r="A20719"/>
    </row>
    <row r="20720" spans="1:1" x14ac:dyDescent="0.45">
      <c r="A20720"/>
    </row>
    <row r="20721" spans="1:1" x14ac:dyDescent="0.45">
      <c r="A20721"/>
    </row>
    <row r="20722" spans="1:1" x14ac:dyDescent="0.45">
      <c r="A20722"/>
    </row>
    <row r="20723" spans="1:1" x14ac:dyDescent="0.45">
      <c r="A20723"/>
    </row>
    <row r="20724" spans="1:1" x14ac:dyDescent="0.45">
      <c r="A20724"/>
    </row>
    <row r="20725" spans="1:1" x14ac:dyDescent="0.45">
      <c r="A20725"/>
    </row>
    <row r="20726" spans="1:1" x14ac:dyDescent="0.45">
      <c r="A20726"/>
    </row>
    <row r="20727" spans="1:1" x14ac:dyDescent="0.45">
      <c r="A20727"/>
    </row>
    <row r="20728" spans="1:1" x14ac:dyDescent="0.45">
      <c r="A20728"/>
    </row>
    <row r="20729" spans="1:1" x14ac:dyDescent="0.45">
      <c r="A20729"/>
    </row>
    <row r="20730" spans="1:1" x14ac:dyDescent="0.45">
      <c r="A20730"/>
    </row>
    <row r="20731" spans="1:1" x14ac:dyDescent="0.45">
      <c r="A20731"/>
    </row>
    <row r="20732" spans="1:1" x14ac:dyDescent="0.45">
      <c r="A20732"/>
    </row>
    <row r="20733" spans="1:1" x14ac:dyDescent="0.45">
      <c r="A20733"/>
    </row>
    <row r="20734" spans="1:1" x14ac:dyDescent="0.45">
      <c r="A20734"/>
    </row>
    <row r="20735" spans="1:1" x14ac:dyDescent="0.45">
      <c r="A20735"/>
    </row>
    <row r="20736" spans="1:1" x14ac:dyDescent="0.45">
      <c r="A20736"/>
    </row>
    <row r="20737" spans="1:1" x14ac:dyDescent="0.45">
      <c r="A20737"/>
    </row>
    <row r="20738" spans="1:1" x14ac:dyDescent="0.45">
      <c r="A20738"/>
    </row>
    <row r="20739" spans="1:1" x14ac:dyDescent="0.45">
      <c r="A20739"/>
    </row>
    <row r="20740" spans="1:1" x14ac:dyDescent="0.45">
      <c r="A20740"/>
    </row>
    <row r="20741" spans="1:1" x14ac:dyDescent="0.45">
      <c r="A20741"/>
    </row>
    <row r="20742" spans="1:1" x14ac:dyDescent="0.45">
      <c r="A20742"/>
    </row>
    <row r="20743" spans="1:1" x14ac:dyDescent="0.45">
      <c r="A20743"/>
    </row>
    <row r="20744" spans="1:1" x14ac:dyDescent="0.45">
      <c r="A20744"/>
    </row>
    <row r="20745" spans="1:1" x14ac:dyDescent="0.45">
      <c r="A20745"/>
    </row>
    <row r="20746" spans="1:1" x14ac:dyDescent="0.45">
      <c r="A20746"/>
    </row>
    <row r="20747" spans="1:1" x14ac:dyDescent="0.45">
      <c r="A20747"/>
    </row>
    <row r="20748" spans="1:1" x14ac:dyDescent="0.45">
      <c r="A20748"/>
    </row>
    <row r="20749" spans="1:1" x14ac:dyDescent="0.45">
      <c r="A20749"/>
    </row>
    <row r="20750" spans="1:1" x14ac:dyDescent="0.45">
      <c r="A20750"/>
    </row>
    <row r="20751" spans="1:1" x14ac:dyDescent="0.45">
      <c r="A20751"/>
    </row>
    <row r="20752" spans="1:1" x14ac:dyDescent="0.45">
      <c r="A20752"/>
    </row>
    <row r="20753" spans="1:1" x14ac:dyDescent="0.45">
      <c r="A20753"/>
    </row>
    <row r="20754" spans="1:1" x14ac:dyDescent="0.45">
      <c r="A20754"/>
    </row>
    <row r="20755" spans="1:1" x14ac:dyDescent="0.45">
      <c r="A20755"/>
    </row>
    <row r="20756" spans="1:1" x14ac:dyDescent="0.45">
      <c r="A20756"/>
    </row>
    <row r="20757" spans="1:1" x14ac:dyDescent="0.45">
      <c r="A20757"/>
    </row>
    <row r="20758" spans="1:1" x14ac:dyDescent="0.45">
      <c r="A20758"/>
    </row>
    <row r="20759" spans="1:1" x14ac:dyDescent="0.45">
      <c r="A20759"/>
    </row>
    <row r="20760" spans="1:1" x14ac:dyDescent="0.45">
      <c r="A20760"/>
    </row>
    <row r="20761" spans="1:1" x14ac:dyDescent="0.45">
      <c r="A20761"/>
    </row>
    <row r="20762" spans="1:1" x14ac:dyDescent="0.45">
      <c r="A20762"/>
    </row>
    <row r="20763" spans="1:1" x14ac:dyDescent="0.45">
      <c r="A20763"/>
    </row>
    <row r="20764" spans="1:1" x14ac:dyDescent="0.45">
      <c r="A20764"/>
    </row>
    <row r="20765" spans="1:1" x14ac:dyDescent="0.45">
      <c r="A20765"/>
    </row>
    <row r="20766" spans="1:1" x14ac:dyDescent="0.45">
      <c r="A20766"/>
    </row>
    <row r="20767" spans="1:1" x14ac:dyDescent="0.45">
      <c r="A20767"/>
    </row>
    <row r="20768" spans="1:1" x14ac:dyDescent="0.45">
      <c r="A20768"/>
    </row>
    <row r="20769" spans="1:1" x14ac:dyDescent="0.45">
      <c r="A20769"/>
    </row>
    <row r="20770" spans="1:1" x14ac:dyDescent="0.45">
      <c r="A20770"/>
    </row>
    <row r="20771" spans="1:1" x14ac:dyDescent="0.45">
      <c r="A20771"/>
    </row>
    <row r="20772" spans="1:1" x14ac:dyDescent="0.45">
      <c r="A20772"/>
    </row>
    <row r="20773" spans="1:1" x14ac:dyDescent="0.45">
      <c r="A20773"/>
    </row>
    <row r="20774" spans="1:1" x14ac:dyDescent="0.45">
      <c r="A20774"/>
    </row>
    <row r="20775" spans="1:1" x14ac:dyDescent="0.45">
      <c r="A20775"/>
    </row>
    <row r="20776" spans="1:1" x14ac:dyDescent="0.45">
      <c r="A20776"/>
    </row>
    <row r="20777" spans="1:1" x14ac:dyDescent="0.45">
      <c r="A20777"/>
    </row>
    <row r="20778" spans="1:1" x14ac:dyDescent="0.45">
      <c r="A20778"/>
    </row>
    <row r="20779" spans="1:1" x14ac:dyDescent="0.45">
      <c r="A20779"/>
    </row>
    <row r="20780" spans="1:1" x14ac:dyDescent="0.45">
      <c r="A20780"/>
    </row>
    <row r="20781" spans="1:1" x14ac:dyDescent="0.45">
      <c r="A20781"/>
    </row>
    <row r="20782" spans="1:1" x14ac:dyDescent="0.45">
      <c r="A20782"/>
    </row>
    <row r="20783" spans="1:1" x14ac:dyDescent="0.45">
      <c r="A20783"/>
    </row>
    <row r="20784" spans="1:1" x14ac:dyDescent="0.45">
      <c r="A20784"/>
    </row>
    <row r="20785" spans="1:1" x14ac:dyDescent="0.45">
      <c r="A20785"/>
    </row>
    <row r="20786" spans="1:1" x14ac:dyDescent="0.45">
      <c r="A20786"/>
    </row>
    <row r="20787" spans="1:1" x14ac:dyDescent="0.45">
      <c r="A20787"/>
    </row>
    <row r="20788" spans="1:1" x14ac:dyDescent="0.45">
      <c r="A20788"/>
    </row>
    <row r="20789" spans="1:1" x14ac:dyDescent="0.45">
      <c r="A20789"/>
    </row>
    <row r="20790" spans="1:1" x14ac:dyDescent="0.45">
      <c r="A20790"/>
    </row>
    <row r="20791" spans="1:1" x14ac:dyDescent="0.45">
      <c r="A20791"/>
    </row>
    <row r="20792" spans="1:1" x14ac:dyDescent="0.45">
      <c r="A20792"/>
    </row>
    <row r="20793" spans="1:1" x14ac:dyDescent="0.45">
      <c r="A20793"/>
    </row>
    <row r="20794" spans="1:1" x14ac:dyDescent="0.45">
      <c r="A20794"/>
    </row>
    <row r="20795" spans="1:1" x14ac:dyDescent="0.45">
      <c r="A20795"/>
    </row>
    <row r="20796" spans="1:1" x14ac:dyDescent="0.45">
      <c r="A20796"/>
    </row>
    <row r="20797" spans="1:1" x14ac:dyDescent="0.45">
      <c r="A20797"/>
    </row>
    <row r="20798" spans="1:1" x14ac:dyDescent="0.45">
      <c r="A20798"/>
    </row>
    <row r="20799" spans="1:1" x14ac:dyDescent="0.45">
      <c r="A20799"/>
    </row>
    <row r="20800" spans="1:1" x14ac:dyDescent="0.45">
      <c r="A20800"/>
    </row>
    <row r="20801" spans="1:1" x14ac:dyDescent="0.45">
      <c r="A20801"/>
    </row>
    <row r="20802" spans="1:1" x14ac:dyDescent="0.45">
      <c r="A20802"/>
    </row>
    <row r="20803" spans="1:1" x14ac:dyDescent="0.45">
      <c r="A20803"/>
    </row>
    <row r="20804" spans="1:1" x14ac:dyDescent="0.45">
      <c r="A20804"/>
    </row>
    <row r="20805" spans="1:1" x14ac:dyDescent="0.45">
      <c r="A20805"/>
    </row>
    <row r="20806" spans="1:1" x14ac:dyDescent="0.45">
      <c r="A20806"/>
    </row>
    <row r="20807" spans="1:1" x14ac:dyDescent="0.45">
      <c r="A20807"/>
    </row>
    <row r="20808" spans="1:1" x14ac:dyDescent="0.45">
      <c r="A20808"/>
    </row>
    <row r="20809" spans="1:1" x14ac:dyDescent="0.45">
      <c r="A20809"/>
    </row>
    <row r="20810" spans="1:1" x14ac:dyDescent="0.45">
      <c r="A20810"/>
    </row>
    <row r="20811" spans="1:1" x14ac:dyDescent="0.45">
      <c r="A20811"/>
    </row>
    <row r="20812" spans="1:1" x14ac:dyDescent="0.45">
      <c r="A20812"/>
    </row>
    <row r="20813" spans="1:1" x14ac:dyDescent="0.45">
      <c r="A20813"/>
    </row>
    <row r="20814" spans="1:1" x14ac:dyDescent="0.45">
      <c r="A20814"/>
    </row>
    <row r="20815" spans="1:1" x14ac:dyDescent="0.45">
      <c r="A20815"/>
    </row>
    <row r="20816" spans="1:1" x14ac:dyDescent="0.45">
      <c r="A20816"/>
    </row>
    <row r="20817" spans="1:1" x14ac:dyDescent="0.45">
      <c r="A20817"/>
    </row>
    <row r="20818" spans="1:1" x14ac:dyDescent="0.45">
      <c r="A20818"/>
    </row>
    <row r="20819" spans="1:1" x14ac:dyDescent="0.45">
      <c r="A20819"/>
    </row>
    <row r="20820" spans="1:1" x14ac:dyDescent="0.45">
      <c r="A20820"/>
    </row>
    <row r="20821" spans="1:1" x14ac:dyDescent="0.45">
      <c r="A20821"/>
    </row>
    <row r="20822" spans="1:1" x14ac:dyDescent="0.45">
      <c r="A20822"/>
    </row>
    <row r="20823" spans="1:1" x14ac:dyDescent="0.45">
      <c r="A20823"/>
    </row>
    <row r="20824" spans="1:1" x14ac:dyDescent="0.45">
      <c r="A20824"/>
    </row>
    <row r="20825" spans="1:1" x14ac:dyDescent="0.45">
      <c r="A20825"/>
    </row>
    <row r="20826" spans="1:1" x14ac:dyDescent="0.45">
      <c r="A20826"/>
    </row>
    <row r="20827" spans="1:1" x14ac:dyDescent="0.45">
      <c r="A20827"/>
    </row>
    <row r="20828" spans="1:1" x14ac:dyDescent="0.45">
      <c r="A20828"/>
    </row>
    <row r="20829" spans="1:1" x14ac:dyDescent="0.45">
      <c r="A20829"/>
    </row>
    <row r="20830" spans="1:1" x14ac:dyDescent="0.45">
      <c r="A20830"/>
    </row>
    <row r="20831" spans="1:1" x14ac:dyDescent="0.45">
      <c r="A20831"/>
    </row>
    <row r="20832" spans="1:1" x14ac:dyDescent="0.45">
      <c r="A20832"/>
    </row>
    <row r="20833" spans="1:1" x14ac:dyDescent="0.45">
      <c r="A20833"/>
    </row>
    <row r="20834" spans="1:1" x14ac:dyDescent="0.45">
      <c r="A20834"/>
    </row>
    <row r="20835" spans="1:1" x14ac:dyDescent="0.45">
      <c r="A20835"/>
    </row>
    <row r="20836" spans="1:1" x14ac:dyDescent="0.45">
      <c r="A20836"/>
    </row>
    <row r="20837" spans="1:1" x14ac:dyDescent="0.45">
      <c r="A20837"/>
    </row>
    <row r="20838" spans="1:1" x14ac:dyDescent="0.45">
      <c r="A20838"/>
    </row>
    <row r="20839" spans="1:1" x14ac:dyDescent="0.45">
      <c r="A20839"/>
    </row>
    <row r="20840" spans="1:1" x14ac:dyDescent="0.45">
      <c r="A20840"/>
    </row>
    <row r="20841" spans="1:1" x14ac:dyDescent="0.45">
      <c r="A20841"/>
    </row>
    <row r="20842" spans="1:1" x14ac:dyDescent="0.45">
      <c r="A20842"/>
    </row>
    <row r="20843" spans="1:1" x14ac:dyDescent="0.45">
      <c r="A20843"/>
    </row>
    <row r="20844" spans="1:1" x14ac:dyDescent="0.45">
      <c r="A20844"/>
    </row>
    <row r="20845" spans="1:1" x14ac:dyDescent="0.45">
      <c r="A20845"/>
    </row>
    <row r="20846" spans="1:1" x14ac:dyDescent="0.45">
      <c r="A20846"/>
    </row>
    <row r="20847" spans="1:1" x14ac:dyDescent="0.45">
      <c r="A20847"/>
    </row>
    <row r="20848" spans="1:1" x14ac:dyDescent="0.45">
      <c r="A20848"/>
    </row>
    <row r="20849" spans="1:1" x14ac:dyDescent="0.45">
      <c r="A20849"/>
    </row>
    <row r="20850" spans="1:1" x14ac:dyDescent="0.45">
      <c r="A20850"/>
    </row>
    <row r="20851" spans="1:1" x14ac:dyDescent="0.45">
      <c r="A20851"/>
    </row>
    <row r="20852" spans="1:1" x14ac:dyDescent="0.45">
      <c r="A20852"/>
    </row>
    <row r="20853" spans="1:1" x14ac:dyDescent="0.45">
      <c r="A20853"/>
    </row>
    <row r="20854" spans="1:1" x14ac:dyDescent="0.45">
      <c r="A20854"/>
    </row>
    <row r="20855" spans="1:1" x14ac:dyDescent="0.45">
      <c r="A20855"/>
    </row>
    <row r="20856" spans="1:1" x14ac:dyDescent="0.45">
      <c r="A20856"/>
    </row>
    <row r="20857" spans="1:1" x14ac:dyDescent="0.45">
      <c r="A20857"/>
    </row>
    <row r="20858" spans="1:1" x14ac:dyDescent="0.45">
      <c r="A20858"/>
    </row>
    <row r="20859" spans="1:1" x14ac:dyDescent="0.45">
      <c r="A20859"/>
    </row>
    <row r="20860" spans="1:1" x14ac:dyDescent="0.45">
      <c r="A20860"/>
    </row>
    <row r="20861" spans="1:1" x14ac:dyDescent="0.45">
      <c r="A20861"/>
    </row>
    <row r="20862" spans="1:1" x14ac:dyDescent="0.45">
      <c r="A20862"/>
    </row>
    <row r="20863" spans="1:1" x14ac:dyDescent="0.45">
      <c r="A20863"/>
    </row>
    <row r="20864" spans="1:1" x14ac:dyDescent="0.45">
      <c r="A20864"/>
    </row>
    <row r="20865" spans="1:1" x14ac:dyDescent="0.45">
      <c r="A20865"/>
    </row>
    <row r="20866" spans="1:1" x14ac:dyDescent="0.45">
      <c r="A20866"/>
    </row>
    <row r="20867" spans="1:1" x14ac:dyDescent="0.45">
      <c r="A20867"/>
    </row>
    <row r="20868" spans="1:1" x14ac:dyDescent="0.45">
      <c r="A20868"/>
    </row>
    <row r="20869" spans="1:1" x14ac:dyDescent="0.45">
      <c r="A20869"/>
    </row>
    <row r="20870" spans="1:1" x14ac:dyDescent="0.45">
      <c r="A20870"/>
    </row>
    <row r="20871" spans="1:1" x14ac:dyDescent="0.45">
      <c r="A20871"/>
    </row>
    <row r="20872" spans="1:1" x14ac:dyDescent="0.45">
      <c r="A20872"/>
    </row>
    <row r="20873" spans="1:1" x14ac:dyDescent="0.45">
      <c r="A20873"/>
    </row>
    <row r="20874" spans="1:1" x14ac:dyDescent="0.45">
      <c r="A20874"/>
    </row>
    <row r="20875" spans="1:1" x14ac:dyDescent="0.45">
      <c r="A20875"/>
    </row>
    <row r="20876" spans="1:1" x14ac:dyDescent="0.45">
      <c r="A20876"/>
    </row>
    <row r="20877" spans="1:1" x14ac:dyDescent="0.45">
      <c r="A20877"/>
    </row>
    <row r="20878" spans="1:1" x14ac:dyDescent="0.45">
      <c r="A20878"/>
    </row>
    <row r="20879" spans="1:1" x14ac:dyDescent="0.45">
      <c r="A20879"/>
    </row>
    <row r="20880" spans="1:1" x14ac:dyDescent="0.45">
      <c r="A20880"/>
    </row>
    <row r="20881" spans="1:1" x14ac:dyDescent="0.45">
      <c r="A20881"/>
    </row>
    <row r="20882" spans="1:1" x14ac:dyDescent="0.45">
      <c r="A20882"/>
    </row>
    <row r="20883" spans="1:1" x14ac:dyDescent="0.45">
      <c r="A20883"/>
    </row>
    <row r="20884" spans="1:1" x14ac:dyDescent="0.45">
      <c r="A20884"/>
    </row>
    <row r="20885" spans="1:1" x14ac:dyDescent="0.45">
      <c r="A20885"/>
    </row>
    <row r="20886" spans="1:1" x14ac:dyDescent="0.45">
      <c r="A20886"/>
    </row>
    <row r="20887" spans="1:1" x14ac:dyDescent="0.45">
      <c r="A20887"/>
    </row>
    <row r="20888" spans="1:1" x14ac:dyDescent="0.45">
      <c r="A20888"/>
    </row>
    <row r="20889" spans="1:1" x14ac:dyDescent="0.45">
      <c r="A20889"/>
    </row>
    <row r="20890" spans="1:1" x14ac:dyDescent="0.45">
      <c r="A20890"/>
    </row>
    <row r="20891" spans="1:1" x14ac:dyDescent="0.45">
      <c r="A20891"/>
    </row>
    <row r="20892" spans="1:1" x14ac:dyDescent="0.45">
      <c r="A20892"/>
    </row>
    <row r="20893" spans="1:1" x14ac:dyDescent="0.45">
      <c r="A20893"/>
    </row>
    <row r="20894" spans="1:1" x14ac:dyDescent="0.45">
      <c r="A20894"/>
    </row>
    <row r="20895" spans="1:1" x14ac:dyDescent="0.45">
      <c r="A20895"/>
    </row>
    <row r="20896" spans="1:1" x14ac:dyDescent="0.45">
      <c r="A20896"/>
    </row>
    <row r="20897" spans="1:1" x14ac:dyDescent="0.45">
      <c r="A20897"/>
    </row>
    <row r="20898" spans="1:1" x14ac:dyDescent="0.45">
      <c r="A20898"/>
    </row>
    <row r="20899" spans="1:1" x14ac:dyDescent="0.45">
      <c r="A20899"/>
    </row>
    <row r="20900" spans="1:1" x14ac:dyDescent="0.45">
      <c r="A20900"/>
    </row>
    <row r="20901" spans="1:1" x14ac:dyDescent="0.45">
      <c r="A20901"/>
    </row>
    <row r="20902" spans="1:1" x14ac:dyDescent="0.45">
      <c r="A20902"/>
    </row>
    <row r="20903" spans="1:1" x14ac:dyDescent="0.45">
      <c r="A20903"/>
    </row>
    <row r="20904" spans="1:1" x14ac:dyDescent="0.45">
      <c r="A20904"/>
    </row>
    <row r="20905" spans="1:1" x14ac:dyDescent="0.45">
      <c r="A20905"/>
    </row>
    <row r="20906" spans="1:1" x14ac:dyDescent="0.45">
      <c r="A20906"/>
    </row>
    <row r="20907" spans="1:1" x14ac:dyDescent="0.45">
      <c r="A20907"/>
    </row>
    <row r="20908" spans="1:1" x14ac:dyDescent="0.45">
      <c r="A20908"/>
    </row>
    <row r="20909" spans="1:1" x14ac:dyDescent="0.45">
      <c r="A20909"/>
    </row>
    <row r="20910" spans="1:1" x14ac:dyDescent="0.45">
      <c r="A20910"/>
    </row>
    <row r="20911" spans="1:1" x14ac:dyDescent="0.45">
      <c r="A20911"/>
    </row>
    <row r="20912" spans="1:1" x14ac:dyDescent="0.45">
      <c r="A20912"/>
    </row>
    <row r="20913" spans="1:1" x14ac:dyDescent="0.45">
      <c r="A20913"/>
    </row>
    <row r="20914" spans="1:1" x14ac:dyDescent="0.45">
      <c r="A20914"/>
    </row>
    <row r="20915" spans="1:1" x14ac:dyDescent="0.45">
      <c r="A20915"/>
    </row>
    <row r="20916" spans="1:1" x14ac:dyDescent="0.45">
      <c r="A20916"/>
    </row>
    <row r="20917" spans="1:1" x14ac:dyDescent="0.45">
      <c r="A20917"/>
    </row>
    <row r="20918" spans="1:1" x14ac:dyDescent="0.45">
      <c r="A20918"/>
    </row>
    <row r="20919" spans="1:1" x14ac:dyDescent="0.45">
      <c r="A20919"/>
    </row>
    <row r="20920" spans="1:1" x14ac:dyDescent="0.45">
      <c r="A20920"/>
    </row>
    <row r="20921" spans="1:1" x14ac:dyDescent="0.45">
      <c r="A20921"/>
    </row>
    <row r="20922" spans="1:1" x14ac:dyDescent="0.45">
      <c r="A20922"/>
    </row>
    <row r="20923" spans="1:1" x14ac:dyDescent="0.45">
      <c r="A20923"/>
    </row>
    <row r="20924" spans="1:1" x14ac:dyDescent="0.45">
      <c r="A20924"/>
    </row>
    <row r="20925" spans="1:1" x14ac:dyDescent="0.45">
      <c r="A20925"/>
    </row>
    <row r="20926" spans="1:1" x14ac:dyDescent="0.45">
      <c r="A20926"/>
    </row>
    <row r="20927" spans="1:1" x14ac:dyDescent="0.45">
      <c r="A20927"/>
    </row>
    <row r="20928" spans="1:1" x14ac:dyDescent="0.45">
      <c r="A20928"/>
    </row>
    <row r="20929" spans="1:1" x14ac:dyDescent="0.45">
      <c r="A20929"/>
    </row>
    <row r="20930" spans="1:1" x14ac:dyDescent="0.45">
      <c r="A20930"/>
    </row>
    <row r="20931" spans="1:1" x14ac:dyDescent="0.45">
      <c r="A20931"/>
    </row>
    <row r="20932" spans="1:1" x14ac:dyDescent="0.45">
      <c r="A20932"/>
    </row>
    <row r="20933" spans="1:1" x14ac:dyDescent="0.45">
      <c r="A20933"/>
    </row>
    <row r="20934" spans="1:1" x14ac:dyDescent="0.45">
      <c r="A20934"/>
    </row>
    <row r="20935" spans="1:1" x14ac:dyDescent="0.45">
      <c r="A20935"/>
    </row>
    <row r="20936" spans="1:1" x14ac:dyDescent="0.45">
      <c r="A20936"/>
    </row>
    <row r="20937" spans="1:1" x14ac:dyDescent="0.45">
      <c r="A20937"/>
    </row>
    <row r="20938" spans="1:1" x14ac:dyDescent="0.45">
      <c r="A20938"/>
    </row>
    <row r="20939" spans="1:1" x14ac:dyDescent="0.45">
      <c r="A20939"/>
    </row>
    <row r="20940" spans="1:1" x14ac:dyDescent="0.45">
      <c r="A20940"/>
    </row>
    <row r="20941" spans="1:1" x14ac:dyDescent="0.45">
      <c r="A20941"/>
    </row>
    <row r="20942" spans="1:1" x14ac:dyDescent="0.45">
      <c r="A20942"/>
    </row>
    <row r="20943" spans="1:1" x14ac:dyDescent="0.45">
      <c r="A20943"/>
    </row>
    <row r="20944" spans="1:1" x14ac:dyDescent="0.45">
      <c r="A20944"/>
    </row>
    <row r="20945" spans="1:1" x14ac:dyDescent="0.45">
      <c r="A20945"/>
    </row>
    <row r="20946" spans="1:1" x14ac:dyDescent="0.45">
      <c r="A20946"/>
    </row>
    <row r="20947" spans="1:1" x14ac:dyDescent="0.45">
      <c r="A20947"/>
    </row>
    <row r="20948" spans="1:1" x14ac:dyDescent="0.45">
      <c r="A20948"/>
    </row>
    <row r="20949" spans="1:1" x14ac:dyDescent="0.45">
      <c r="A20949"/>
    </row>
    <row r="20950" spans="1:1" x14ac:dyDescent="0.45">
      <c r="A20950"/>
    </row>
    <row r="20951" spans="1:1" x14ac:dyDescent="0.45">
      <c r="A20951"/>
    </row>
    <row r="20952" spans="1:1" x14ac:dyDescent="0.45">
      <c r="A20952"/>
    </row>
    <row r="20953" spans="1:1" x14ac:dyDescent="0.45">
      <c r="A20953"/>
    </row>
    <row r="20954" spans="1:1" x14ac:dyDescent="0.45">
      <c r="A20954"/>
    </row>
    <row r="20955" spans="1:1" x14ac:dyDescent="0.45">
      <c r="A20955"/>
    </row>
    <row r="20956" spans="1:1" x14ac:dyDescent="0.45">
      <c r="A20956"/>
    </row>
    <row r="20957" spans="1:1" x14ac:dyDescent="0.45">
      <c r="A20957"/>
    </row>
    <row r="20958" spans="1:1" x14ac:dyDescent="0.45">
      <c r="A20958"/>
    </row>
    <row r="20959" spans="1:1" x14ac:dyDescent="0.45">
      <c r="A20959"/>
    </row>
    <row r="20960" spans="1:1" x14ac:dyDescent="0.45">
      <c r="A20960"/>
    </row>
    <row r="20961" spans="1:1" x14ac:dyDescent="0.45">
      <c r="A20961"/>
    </row>
    <row r="20962" spans="1:1" x14ac:dyDescent="0.45">
      <c r="A20962"/>
    </row>
    <row r="20963" spans="1:1" x14ac:dyDescent="0.45">
      <c r="A20963"/>
    </row>
    <row r="20964" spans="1:1" x14ac:dyDescent="0.45">
      <c r="A20964"/>
    </row>
    <row r="20965" spans="1:1" x14ac:dyDescent="0.45">
      <c r="A20965"/>
    </row>
    <row r="20966" spans="1:1" x14ac:dyDescent="0.45">
      <c r="A20966"/>
    </row>
    <row r="20967" spans="1:1" x14ac:dyDescent="0.45">
      <c r="A20967"/>
    </row>
    <row r="20968" spans="1:1" x14ac:dyDescent="0.45">
      <c r="A20968"/>
    </row>
    <row r="20969" spans="1:1" x14ac:dyDescent="0.45">
      <c r="A20969"/>
    </row>
    <row r="20970" spans="1:1" x14ac:dyDescent="0.45">
      <c r="A20970"/>
    </row>
    <row r="20971" spans="1:1" x14ac:dyDescent="0.45">
      <c r="A20971"/>
    </row>
    <row r="20972" spans="1:1" x14ac:dyDescent="0.45">
      <c r="A20972"/>
    </row>
    <row r="20973" spans="1:1" x14ac:dyDescent="0.45">
      <c r="A20973"/>
    </row>
    <row r="20974" spans="1:1" x14ac:dyDescent="0.45">
      <c r="A20974"/>
    </row>
    <row r="20975" spans="1:1" x14ac:dyDescent="0.45">
      <c r="A20975"/>
    </row>
    <row r="20976" spans="1:1" x14ac:dyDescent="0.45">
      <c r="A20976"/>
    </row>
    <row r="20977" spans="1:1" x14ac:dyDescent="0.45">
      <c r="A20977"/>
    </row>
    <row r="20978" spans="1:1" x14ac:dyDescent="0.45">
      <c r="A20978"/>
    </row>
    <row r="20979" spans="1:1" x14ac:dyDescent="0.45">
      <c r="A20979"/>
    </row>
    <row r="20980" spans="1:1" x14ac:dyDescent="0.45">
      <c r="A20980"/>
    </row>
    <row r="20981" spans="1:1" x14ac:dyDescent="0.45">
      <c r="A20981"/>
    </row>
    <row r="20982" spans="1:1" x14ac:dyDescent="0.45">
      <c r="A20982"/>
    </row>
    <row r="20983" spans="1:1" x14ac:dyDescent="0.45">
      <c r="A20983"/>
    </row>
    <row r="20984" spans="1:1" x14ac:dyDescent="0.45">
      <c r="A20984"/>
    </row>
    <row r="20985" spans="1:1" x14ac:dyDescent="0.45">
      <c r="A20985"/>
    </row>
    <row r="20986" spans="1:1" x14ac:dyDescent="0.45">
      <c r="A20986"/>
    </row>
    <row r="20987" spans="1:1" x14ac:dyDescent="0.45">
      <c r="A20987"/>
    </row>
    <row r="20988" spans="1:1" x14ac:dyDescent="0.45">
      <c r="A20988"/>
    </row>
    <row r="20989" spans="1:1" x14ac:dyDescent="0.45">
      <c r="A20989"/>
    </row>
    <row r="20990" spans="1:1" x14ac:dyDescent="0.45">
      <c r="A20990"/>
    </row>
    <row r="20991" spans="1:1" x14ac:dyDescent="0.45">
      <c r="A20991"/>
    </row>
    <row r="20992" spans="1:1" x14ac:dyDescent="0.45">
      <c r="A20992"/>
    </row>
    <row r="20993" spans="1:1" x14ac:dyDescent="0.45">
      <c r="A20993"/>
    </row>
    <row r="20994" spans="1:1" x14ac:dyDescent="0.45">
      <c r="A20994"/>
    </row>
    <row r="20995" spans="1:1" x14ac:dyDescent="0.45">
      <c r="A20995"/>
    </row>
    <row r="20996" spans="1:1" x14ac:dyDescent="0.45">
      <c r="A20996"/>
    </row>
    <row r="20997" spans="1:1" x14ac:dyDescent="0.45">
      <c r="A20997"/>
    </row>
    <row r="20998" spans="1:1" x14ac:dyDescent="0.45">
      <c r="A20998"/>
    </row>
    <row r="20999" spans="1:1" x14ac:dyDescent="0.45">
      <c r="A20999"/>
    </row>
    <row r="21000" spans="1:1" x14ac:dyDescent="0.45">
      <c r="A21000"/>
    </row>
    <row r="21001" spans="1:1" x14ac:dyDescent="0.45">
      <c r="A21001"/>
    </row>
    <row r="21002" spans="1:1" x14ac:dyDescent="0.45">
      <c r="A21002"/>
    </row>
    <row r="21003" spans="1:1" x14ac:dyDescent="0.45">
      <c r="A21003"/>
    </row>
    <row r="21004" spans="1:1" x14ac:dyDescent="0.45">
      <c r="A21004"/>
    </row>
    <row r="21005" spans="1:1" x14ac:dyDescent="0.45">
      <c r="A21005"/>
    </row>
    <row r="21006" spans="1:1" x14ac:dyDescent="0.45">
      <c r="A21006"/>
    </row>
    <row r="21007" spans="1:1" x14ac:dyDescent="0.45">
      <c r="A21007"/>
    </row>
    <row r="21008" spans="1:1" x14ac:dyDescent="0.45">
      <c r="A21008"/>
    </row>
    <row r="21009" spans="1:1" x14ac:dyDescent="0.45">
      <c r="A21009"/>
    </row>
    <row r="21010" spans="1:1" x14ac:dyDescent="0.45">
      <c r="A21010"/>
    </row>
    <row r="21011" spans="1:1" x14ac:dyDescent="0.45">
      <c r="A21011"/>
    </row>
    <row r="21012" spans="1:1" x14ac:dyDescent="0.45">
      <c r="A21012"/>
    </row>
    <row r="21013" spans="1:1" x14ac:dyDescent="0.45">
      <c r="A21013"/>
    </row>
    <row r="21014" spans="1:1" x14ac:dyDescent="0.45">
      <c r="A21014"/>
    </row>
    <row r="21015" spans="1:1" x14ac:dyDescent="0.45">
      <c r="A21015"/>
    </row>
    <row r="21016" spans="1:1" x14ac:dyDescent="0.45">
      <c r="A21016"/>
    </row>
    <row r="21017" spans="1:1" x14ac:dyDescent="0.45">
      <c r="A21017"/>
    </row>
    <row r="21018" spans="1:1" x14ac:dyDescent="0.45">
      <c r="A21018"/>
    </row>
    <row r="21019" spans="1:1" x14ac:dyDescent="0.45">
      <c r="A21019"/>
    </row>
    <row r="21020" spans="1:1" x14ac:dyDescent="0.45">
      <c r="A21020"/>
    </row>
    <row r="21021" spans="1:1" x14ac:dyDescent="0.45">
      <c r="A21021"/>
    </row>
    <row r="21022" spans="1:1" x14ac:dyDescent="0.45">
      <c r="A21022"/>
    </row>
    <row r="21023" spans="1:1" x14ac:dyDescent="0.45">
      <c r="A21023"/>
    </row>
    <row r="21024" spans="1:1" x14ac:dyDescent="0.45">
      <c r="A21024"/>
    </row>
    <row r="21025" spans="1:1" x14ac:dyDescent="0.45">
      <c r="A21025"/>
    </row>
    <row r="21026" spans="1:1" x14ac:dyDescent="0.45">
      <c r="A21026"/>
    </row>
    <row r="21027" spans="1:1" x14ac:dyDescent="0.45">
      <c r="A21027"/>
    </row>
    <row r="21028" spans="1:1" x14ac:dyDescent="0.45">
      <c r="A21028"/>
    </row>
    <row r="21029" spans="1:1" x14ac:dyDescent="0.45">
      <c r="A21029"/>
    </row>
    <row r="21030" spans="1:1" x14ac:dyDescent="0.45">
      <c r="A21030"/>
    </row>
    <row r="21031" spans="1:1" x14ac:dyDescent="0.45">
      <c r="A21031"/>
    </row>
    <row r="21032" spans="1:1" x14ac:dyDescent="0.45">
      <c r="A21032"/>
    </row>
    <row r="21033" spans="1:1" x14ac:dyDescent="0.45">
      <c r="A21033"/>
    </row>
    <row r="21034" spans="1:1" x14ac:dyDescent="0.45">
      <c r="A21034"/>
    </row>
    <row r="21035" spans="1:1" x14ac:dyDescent="0.45">
      <c r="A21035"/>
    </row>
    <row r="21036" spans="1:1" x14ac:dyDescent="0.45">
      <c r="A21036"/>
    </row>
    <row r="21037" spans="1:1" x14ac:dyDescent="0.45">
      <c r="A21037"/>
    </row>
    <row r="21038" spans="1:1" x14ac:dyDescent="0.45">
      <c r="A21038"/>
    </row>
    <row r="21039" spans="1:1" x14ac:dyDescent="0.45">
      <c r="A21039"/>
    </row>
    <row r="21040" spans="1:1" x14ac:dyDescent="0.45">
      <c r="A21040"/>
    </row>
    <row r="21041" spans="1:1" x14ac:dyDescent="0.45">
      <c r="A21041"/>
    </row>
    <row r="21042" spans="1:1" x14ac:dyDescent="0.45">
      <c r="A21042"/>
    </row>
    <row r="21043" spans="1:1" x14ac:dyDescent="0.45">
      <c r="A21043"/>
    </row>
    <row r="21044" spans="1:1" x14ac:dyDescent="0.45">
      <c r="A21044"/>
    </row>
    <row r="21045" spans="1:1" x14ac:dyDescent="0.45">
      <c r="A21045"/>
    </row>
    <row r="21046" spans="1:1" x14ac:dyDescent="0.45">
      <c r="A21046"/>
    </row>
    <row r="21047" spans="1:1" x14ac:dyDescent="0.45">
      <c r="A21047"/>
    </row>
    <row r="21048" spans="1:1" x14ac:dyDescent="0.45">
      <c r="A21048"/>
    </row>
    <row r="21049" spans="1:1" x14ac:dyDescent="0.45">
      <c r="A21049"/>
    </row>
    <row r="21050" spans="1:1" x14ac:dyDescent="0.45">
      <c r="A21050"/>
    </row>
    <row r="21051" spans="1:1" x14ac:dyDescent="0.45">
      <c r="A21051"/>
    </row>
    <row r="21052" spans="1:1" x14ac:dyDescent="0.45">
      <c r="A21052"/>
    </row>
    <row r="21053" spans="1:1" x14ac:dyDescent="0.45">
      <c r="A21053"/>
    </row>
    <row r="21054" spans="1:1" x14ac:dyDescent="0.45">
      <c r="A21054"/>
    </row>
    <row r="21055" spans="1:1" x14ac:dyDescent="0.45">
      <c r="A21055"/>
    </row>
    <row r="21056" spans="1:1" x14ac:dyDescent="0.45">
      <c r="A21056"/>
    </row>
    <row r="21057" spans="1:1" x14ac:dyDescent="0.45">
      <c r="A21057"/>
    </row>
    <row r="21058" spans="1:1" x14ac:dyDescent="0.45">
      <c r="A21058"/>
    </row>
    <row r="21059" spans="1:1" x14ac:dyDescent="0.45">
      <c r="A21059"/>
    </row>
    <row r="21060" spans="1:1" x14ac:dyDescent="0.45">
      <c r="A21060"/>
    </row>
    <row r="21061" spans="1:1" x14ac:dyDescent="0.45">
      <c r="A21061"/>
    </row>
    <row r="21062" spans="1:1" x14ac:dyDescent="0.45">
      <c r="A21062"/>
    </row>
    <row r="21063" spans="1:1" x14ac:dyDescent="0.45">
      <c r="A21063"/>
    </row>
    <row r="21064" spans="1:1" x14ac:dyDescent="0.45">
      <c r="A21064"/>
    </row>
    <row r="21065" spans="1:1" x14ac:dyDescent="0.45">
      <c r="A21065"/>
    </row>
    <row r="21066" spans="1:1" x14ac:dyDescent="0.45">
      <c r="A21066"/>
    </row>
    <row r="21067" spans="1:1" x14ac:dyDescent="0.45">
      <c r="A21067"/>
    </row>
    <row r="21068" spans="1:1" x14ac:dyDescent="0.45">
      <c r="A21068"/>
    </row>
    <row r="21069" spans="1:1" x14ac:dyDescent="0.45">
      <c r="A21069"/>
    </row>
    <row r="21070" spans="1:1" x14ac:dyDescent="0.45">
      <c r="A21070"/>
    </row>
    <row r="21071" spans="1:1" x14ac:dyDescent="0.45">
      <c r="A21071"/>
    </row>
    <row r="21072" spans="1:1" x14ac:dyDescent="0.45">
      <c r="A21072"/>
    </row>
    <row r="21073" spans="1:1" x14ac:dyDescent="0.45">
      <c r="A21073"/>
    </row>
    <row r="21074" spans="1:1" x14ac:dyDescent="0.45">
      <c r="A21074"/>
    </row>
    <row r="21075" spans="1:1" x14ac:dyDescent="0.45">
      <c r="A21075"/>
    </row>
    <row r="21076" spans="1:1" x14ac:dyDescent="0.45">
      <c r="A21076"/>
    </row>
    <row r="21077" spans="1:1" x14ac:dyDescent="0.45">
      <c r="A21077"/>
    </row>
    <row r="21078" spans="1:1" x14ac:dyDescent="0.45">
      <c r="A21078"/>
    </row>
    <row r="21079" spans="1:1" x14ac:dyDescent="0.45">
      <c r="A21079"/>
    </row>
    <row r="21080" spans="1:1" x14ac:dyDescent="0.45">
      <c r="A21080"/>
    </row>
    <row r="21081" spans="1:1" x14ac:dyDescent="0.45">
      <c r="A21081"/>
    </row>
    <row r="21082" spans="1:1" x14ac:dyDescent="0.45">
      <c r="A21082"/>
    </row>
    <row r="21083" spans="1:1" x14ac:dyDescent="0.45">
      <c r="A21083"/>
    </row>
    <row r="21084" spans="1:1" x14ac:dyDescent="0.45">
      <c r="A21084"/>
    </row>
    <row r="21085" spans="1:1" x14ac:dyDescent="0.45">
      <c r="A21085"/>
    </row>
    <row r="21086" spans="1:1" x14ac:dyDescent="0.45">
      <c r="A21086"/>
    </row>
    <row r="21087" spans="1:1" x14ac:dyDescent="0.45">
      <c r="A21087"/>
    </row>
    <row r="21088" spans="1:1" x14ac:dyDescent="0.45">
      <c r="A21088"/>
    </row>
    <row r="21089" spans="1:1" x14ac:dyDescent="0.45">
      <c r="A21089"/>
    </row>
    <row r="21090" spans="1:1" x14ac:dyDescent="0.45">
      <c r="A21090"/>
    </row>
    <row r="21091" spans="1:1" x14ac:dyDescent="0.45">
      <c r="A21091"/>
    </row>
    <row r="21092" spans="1:1" x14ac:dyDescent="0.45">
      <c r="A21092"/>
    </row>
    <row r="21093" spans="1:1" x14ac:dyDescent="0.45">
      <c r="A21093"/>
    </row>
    <row r="21094" spans="1:1" x14ac:dyDescent="0.45">
      <c r="A21094"/>
    </row>
    <row r="21095" spans="1:1" x14ac:dyDescent="0.45">
      <c r="A21095"/>
    </row>
    <row r="21096" spans="1:1" x14ac:dyDescent="0.45">
      <c r="A21096"/>
    </row>
    <row r="21097" spans="1:1" x14ac:dyDescent="0.45">
      <c r="A21097"/>
    </row>
    <row r="21098" spans="1:1" x14ac:dyDescent="0.45">
      <c r="A21098"/>
    </row>
    <row r="21099" spans="1:1" x14ac:dyDescent="0.45">
      <c r="A21099"/>
    </row>
    <row r="21100" spans="1:1" x14ac:dyDescent="0.45">
      <c r="A21100"/>
    </row>
    <row r="21101" spans="1:1" x14ac:dyDescent="0.45">
      <c r="A21101"/>
    </row>
    <row r="21102" spans="1:1" x14ac:dyDescent="0.45">
      <c r="A21102"/>
    </row>
    <row r="21103" spans="1:1" x14ac:dyDescent="0.45">
      <c r="A21103"/>
    </row>
    <row r="21104" spans="1:1" x14ac:dyDescent="0.45">
      <c r="A21104"/>
    </row>
    <row r="21105" spans="1:1" x14ac:dyDescent="0.45">
      <c r="A21105"/>
    </row>
    <row r="21106" spans="1:1" x14ac:dyDescent="0.45">
      <c r="A21106"/>
    </row>
    <row r="21107" spans="1:1" x14ac:dyDescent="0.45">
      <c r="A21107"/>
    </row>
    <row r="21108" spans="1:1" x14ac:dyDescent="0.45">
      <c r="A21108"/>
    </row>
    <row r="21109" spans="1:1" x14ac:dyDescent="0.45">
      <c r="A21109"/>
    </row>
    <row r="21110" spans="1:1" x14ac:dyDescent="0.45">
      <c r="A21110"/>
    </row>
    <row r="21111" spans="1:1" x14ac:dyDescent="0.45">
      <c r="A21111"/>
    </row>
    <row r="21112" spans="1:1" x14ac:dyDescent="0.45">
      <c r="A21112"/>
    </row>
    <row r="21113" spans="1:1" x14ac:dyDescent="0.45">
      <c r="A21113"/>
    </row>
    <row r="21114" spans="1:1" x14ac:dyDescent="0.45">
      <c r="A21114"/>
    </row>
    <row r="21115" spans="1:1" x14ac:dyDescent="0.45">
      <c r="A21115"/>
    </row>
    <row r="21116" spans="1:1" x14ac:dyDescent="0.45">
      <c r="A21116"/>
    </row>
    <row r="21117" spans="1:1" x14ac:dyDescent="0.45">
      <c r="A21117"/>
    </row>
    <row r="21118" spans="1:1" x14ac:dyDescent="0.45">
      <c r="A21118"/>
    </row>
    <row r="21119" spans="1:1" x14ac:dyDescent="0.45">
      <c r="A21119"/>
    </row>
    <row r="21120" spans="1:1" x14ac:dyDescent="0.45">
      <c r="A21120"/>
    </row>
    <row r="21121" spans="1:1" x14ac:dyDescent="0.45">
      <c r="A21121"/>
    </row>
    <row r="21122" spans="1:1" x14ac:dyDescent="0.45">
      <c r="A21122"/>
    </row>
    <row r="21123" spans="1:1" x14ac:dyDescent="0.45">
      <c r="A21123"/>
    </row>
    <row r="21124" spans="1:1" x14ac:dyDescent="0.45">
      <c r="A21124"/>
    </row>
    <row r="21125" spans="1:1" x14ac:dyDescent="0.45">
      <c r="A21125"/>
    </row>
    <row r="21126" spans="1:1" x14ac:dyDescent="0.45">
      <c r="A21126"/>
    </row>
    <row r="21127" spans="1:1" x14ac:dyDescent="0.45">
      <c r="A21127"/>
    </row>
    <row r="21128" spans="1:1" x14ac:dyDescent="0.45">
      <c r="A21128"/>
    </row>
    <row r="21129" spans="1:1" x14ac:dyDescent="0.45">
      <c r="A21129"/>
    </row>
    <row r="21130" spans="1:1" x14ac:dyDescent="0.45">
      <c r="A21130"/>
    </row>
    <row r="21131" spans="1:1" x14ac:dyDescent="0.45">
      <c r="A21131"/>
    </row>
    <row r="21132" spans="1:1" x14ac:dyDescent="0.45">
      <c r="A21132"/>
    </row>
    <row r="21133" spans="1:1" x14ac:dyDescent="0.45">
      <c r="A21133"/>
    </row>
    <row r="21134" spans="1:1" x14ac:dyDescent="0.45">
      <c r="A21134"/>
    </row>
    <row r="21135" spans="1:1" x14ac:dyDescent="0.45">
      <c r="A21135"/>
    </row>
    <row r="21136" spans="1:1" x14ac:dyDescent="0.45">
      <c r="A21136"/>
    </row>
    <row r="21137" spans="1:1" x14ac:dyDescent="0.45">
      <c r="A21137"/>
    </row>
    <row r="21138" spans="1:1" x14ac:dyDescent="0.45">
      <c r="A21138"/>
    </row>
    <row r="21139" spans="1:1" x14ac:dyDescent="0.45">
      <c r="A21139"/>
    </row>
    <row r="21140" spans="1:1" x14ac:dyDescent="0.45">
      <c r="A21140"/>
    </row>
    <row r="21141" spans="1:1" x14ac:dyDescent="0.45">
      <c r="A21141"/>
    </row>
    <row r="21142" spans="1:1" x14ac:dyDescent="0.45">
      <c r="A21142"/>
    </row>
    <row r="21143" spans="1:1" x14ac:dyDescent="0.45">
      <c r="A21143"/>
    </row>
    <row r="21144" spans="1:1" x14ac:dyDescent="0.45">
      <c r="A21144"/>
    </row>
    <row r="21145" spans="1:1" x14ac:dyDescent="0.45">
      <c r="A21145"/>
    </row>
    <row r="21146" spans="1:1" x14ac:dyDescent="0.45">
      <c r="A21146"/>
    </row>
    <row r="21147" spans="1:1" x14ac:dyDescent="0.45">
      <c r="A21147"/>
    </row>
    <row r="21148" spans="1:1" x14ac:dyDescent="0.45">
      <c r="A21148"/>
    </row>
    <row r="21149" spans="1:1" x14ac:dyDescent="0.45">
      <c r="A21149"/>
    </row>
    <row r="21150" spans="1:1" x14ac:dyDescent="0.45">
      <c r="A21150"/>
    </row>
    <row r="21151" spans="1:1" x14ac:dyDescent="0.45">
      <c r="A21151"/>
    </row>
    <row r="21152" spans="1:1" x14ac:dyDescent="0.45">
      <c r="A21152"/>
    </row>
    <row r="21153" spans="1:1" x14ac:dyDescent="0.45">
      <c r="A21153"/>
    </row>
    <row r="21154" spans="1:1" x14ac:dyDescent="0.45">
      <c r="A21154"/>
    </row>
    <row r="21155" spans="1:1" x14ac:dyDescent="0.45">
      <c r="A21155"/>
    </row>
    <row r="21156" spans="1:1" x14ac:dyDescent="0.45">
      <c r="A21156"/>
    </row>
    <row r="21157" spans="1:1" x14ac:dyDescent="0.45">
      <c r="A21157"/>
    </row>
    <row r="21158" spans="1:1" x14ac:dyDescent="0.45">
      <c r="A21158"/>
    </row>
    <row r="21159" spans="1:1" x14ac:dyDescent="0.45">
      <c r="A21159"/>
    </row>
    <row r="21160" spans="1:1" x14ac:dyDescent="0.45">
      <c r="A21160"/>
    </row>
    <row r="21161" spans="1:1" x14ac:dyDescent="0.45">
      <c r="A21161"/>
    </row>
    <row r="21162" spans="1:1" x14ac:dyDescent="0.45">
      <c r="A21162"/>
    </row>
    <row r="21163" spans="1:1" x14ac:dyDescent="0.45">
      <c r="A21163"/>
    </row>
    <row r="21164" spans="1:1" x14ac:dyDescent="0.45">
      <c r="A21164"/>
    </row>
    <row r="21165" spans="1:1" x14ac:dyDescent="0.45">
      <c r="A21165"/>
    </row>
    <row r="21166" spans="1:1" x14ac:dyDescent="0.45">
      <c r="A21166"/>
    </row>
    <row r="21167" spans="1:1" x14ac:dyDescent="0.45">
      <c r="A21167"/>
    </row>
    <row r="21168" spans="1:1" x14ac:dyDescent="0.45">
      <c r="A21168"/>
    </row>
    <row r="21169" spans="1:1" x14ac:dyDescent="0.45">
      <c r="A21169"/>
    </row>
    <row r="21170" spans="1:1" x14ac:dyDescent="0.45">
      <c r="A21170"/>
    </row>
    <row r="21171" spans="1:1" x14ac:dyDescent="0.45">
      <c r="A21171"/>
    </row>
    <row r="21172" spans="1:1" x14ac:dyDescent="0.45">
      <c r="A21172"/>
    </row>
    <row r="21173" spans="1:1" x14ac:dyDescent="0.45">
      <c r="A21173"/>
    </row>
    <row r="21174" spans="1:1" x14ac:dyDescent="0.45">
      <c r="A21174"/>
    </row>
    <row r="21175" spans="1:1" x14ac:dyDescent="0.45">
      <c r="A21175"/>
    </row>
    <row r="21176" spans="1:1" x14ac:dyDescent="0.45">
      <c r="A21176"/>
    </row>
    <row r="21177" spans="1:1" x14ac:dyDescent="0.45">
      <c r="A21177"/>
    </row>
    <row r="21178" spans="1:1" x14ac:dyDescent="0.45">
      <c r="A21178"/>
    </row>
    <row r="21179" spans="1:1" x14ac:dyDescent="0.45">
      <c r="A21179"/>
    </row>
    <row r="21180" spans="1:1" x14ac:dyDescent="0.45">
      <c r="A21180"/>
    </row>
    <row r="21181" spans="1:1" x14ac:dyDescent="0.45">
      <c r="A21181"/>
    </row>
    <row r="21182" spans="1:1" x14ac:dyDescent="0.45">
      <c r="A21182"/>
    </row>
    <row r="21183" spans="1:1" x14ac:dyDescent="0.45">
      <c r="A21183"/>
    </row>
    <row r="21184" spans="1:1" x14ac:dyDescent="0.45">
      <c r="A21184"/>
    </row>
    <row r="21185" spans="1:1" x14ac:dyDescent="0.45">
      <c r="A21185"/>
    </row>
    <row r="21186" spans="1:1" x14ac:dyDescent="0.45">
      <c r="A21186"/>
    </row>
    <row r="21187" spans="1:1" x14ac:dyDescent="0.45">
      <c r="A21187"/>
    </row>
    <row r="21188" spans="1:1" x14ac:dyDescent="0.45">
      <c r="A21188"/>
    </row>
    <row r="21189" spans="1:1" x14ac:dyDescent="0.45">
      <c r="A21189"/>
    </row>
    <row r="21190" spans="1:1" x14ac:dyDescent="0.45">
      <c r="A21190"/>
    </row>
    <row r="21191" spans="1:1" x14ac:dyDescent="0.45">
      <c r="A21191"/>
    </row>
    <row r="21192" spans="1:1" x14ac:dyDescent="0.45">
      <c r="A21192"/>
    </row>
    <row r="21193" spans="1:1" x14ac:dyDescent="0.45">
      <c r="A21193"/>
    </row>
    <row r="21194" spans="1:1" x14ac:dyDescent="0.45">
      <c r="A21194"/>
    </row>
    <row r="21195" spans="1:1" x14ac:dyDescent="0.45">
      <c r="A21195"/>
    </row>
    <row r="21196" spans="1:1" x14ac:dyDescent="0.45">
      <c r="A21196"/>
    </row>
    <row r="21197" spans="1:1" x14ac:dyDescent="0.45">
      <c r="A21197"/>
    </row>
    <row r="21198" spans="1:1" x14ac:dyDescent="0.45">
      <c r="A21198"/>
    </row>
    <row r="21199" spans="1:1" x14ac:dyDescent="0.45">
      <c r="A21199"/>
    </row>
    <row r="21200" spans="1:1" x14ac:dyDescent="0.45">
      <c r="A21200"/>
    </row>
    <row r="21201" spans="1:1" x14ac:dyDescent="0.45">
      <c r="A21201"/>
    </row>
    <row r="21202" spans="1:1" x14ac:dyDescent="0.45">
      <c r="A21202"/>
    </row>
    <row r="21203" spans="1:1" x14ac:dyDescent="0.45">
      <c r="A21203"/>
    </row>
    <row r="21204" spans="1:1" x14ac:dyDescent="0.45">
      <c r="A21204"/>
    </row>
    <row r="21205" spans="1:1" x14ac:dyDescent="0.45">
      <c r="A21205"/>
    </row>
    <row r="21206" spans="1:1" x14ac:dyDescent="0.45">
      <c r="A21206"/>
    </row>
    <row r="21207" spans="1:1" x14ac:dyDescent="0.45">
      <c r="A21207"/>
    </row>
    <row r="21208" spans="1:1" x14ac:dyDescent="0.45">
      <c r="A21208"/>
    </row>
    <row r="21209" spans="1:1" x14ac:dyDescent="0.45">
      <c r="A21209"/>
    </row>
    <row r="21210" spans="1:1" x14ac:dyDescent="0.45">
      <c r="A21210"/>
    </row>
    <row r="21211" spans="1:1" x14ac:dyDescent="0.45">
      <c r="A21211"/>
    </row>
    <row r="21212" spans="1:1" x14ac:dyDescent="0.45">
      <c r="A21212"/>
    </row>
    <row r="21213" spans="1:1" x14ac:dyDescent="0.45">
      <c r="A21213"/>
    </row>
    <row r="21214" spans="1:1" x14ac:dyDescent="0.45">
      <c r="A21214"/>
    </row>
    <row r="21215" spans="1:1" x14ac:dyDescent="0.45">
      <c r="A21215"/>
    </row>
    <row r="21216" spans="1:1" x14ac:dyDescent="0.45">
      <c r="A21216"/>
    </row>
    <row r="21217" spans="1:1" x14ac:dyDescent="0.45">
      <c r="A21217"/>
    </row>
    <row r="21218" spans="1:1" x14ac:dyDescent="0.45">
      <c r="A21218"/>
    </row>
    <row r="21219" spans="1:1" x14ac:dyDescent="0.45">
      <c r="A21219"/>
    </row>
    <row r="21220" spans="1:1" x14ac:dyDescent="0.45">
      <c r="A21220"/>
    </row>
    <row r="21221" spans="1:1" x14ac:dyDescent="0.45">
      <c r="A21221"/>
    </row>
    <row r="21222" spans="1:1" x14ac:dyDescent="0.45">
      <c r="A21222"/>
    </row>
    <row r="21223" spans="1:1" x14ac:dyDescent="0.45">
      <c r="A21223"/>
    </row>
    <row r="21224" spans="1:1" x14ac:dyDescent="0.45">
      <c r="A21224"/>
    </row>
    <row r="21225" spans="1:1" x14ac:dyDescent="0.45">
      <c r="A21225"/>
    </row>
    <row r="21226" spans="1:1" x14ac:dyDescent="0.45">
      <c r="A21226"/>
    </row>
    <row r="21227" spans="1:1" x14ac:dyDescent="0.45">
      <c r="A21227"/>
    </row>
    <row r="21228" spans="1:1" x14ac:dyDescent="0.45">
      <c r="A21228"/>
    </row>
    <row r="21229" spans="1:1" x14ac:dyDescent="0.45">
      <c r="A21229"/>
    </row>
    <row r="21230" spans="1:1" x14ac:dyDescent="0.45">
      <c r="A21230"/>
    </row>
    <row r="21231" spans="1:1" x14ac:dyDescent="0.45">
      <c r="A21231"/>
    </row>
    <row r="21232" spans="1:1" x14ac:dyDescent="0.45">
      <c r="A21232"/>
    </row>
    <row r="21233" spans="1:1" x14ac:dyDescent="0.45">
      <c r="A21233"/>
    </row>
    <row r="21234" spans="1:1" x14ac:dyDescent="0.45">
      <c r="A21234"/>
    </row>
    <row r="21235" spans="1:1" x14ac:dyDescent="0.45">
      <c r="A21235"/>
    </row>
    <row r="21236" spans="1:1" x14ac:dyDescent="0.45">
      <c r="A21236"/>
    </row>
    <row r="21237" spans="1:1" x14ac:dyDescent="0.45">
      <c r="A21237"/>
    </row>
    <row r="21238" spans="1:1" x14ac:dyDescent="0.45">
      <c r="A21238"/>
    </row>
    <row r="21239" spans="1:1" x14ac:dyDescent="0.45">
      <c r="A21239"/>
    </row>
    <row r="21240" spans="1:1" x14ac:dyDescent="0.45">
      <c r="A21240"/>
    </row>
    <row r="21241" spans="1:1" x14ac:dyDescent="0.45">
      <c r="A21241"/>
    </row>
    <row r="21242" spans="1:1" x14ac:dyDescent="0.45">
      <c r="A21242"/>
    </row>
    <row r="21243" spans="1:1" x14ac:dyDescent="0.45">
      <c r="A21243"/>
    </row>
    <row r="21244" spans="1:1" x14ac:dyDescent="0.45">
      <c r="A21244"/>
    </row>
    <row r="21245" spans="1:1" x14ac:dyDescent="0.45">
      <c r="A21245"/>
    </row>
    <row r="21246" spans="1:1" x14ac:dyDescent="0.45">
      <c r="A21246"/>
    </row>
    <row r="21247" spans="1:1" x14ac:dyDescent="0.45">
      <c r="A21247"/>
    </row>
    <row r="21248" spans="1:1" x14ac:dyDescent="0.45">
      <c r="A21248"/>
    </row>
    <row r="21249" spans="1:1" x14ac:dyDescent="0.45">
      <c r="A21249"/>
    </row>
    <row r="21250" spans="1:1" x14ac:dyDescent="0.45">
      <c r="A21250"/>
    </row>
    <row r="21251" spans="1:1" x14ac:dyDescent="0.45">
      <c r="A21251"/>
    </row>
    <row r="21252" spans="1:1" x14ac:dyDescent="0.45">
      <c r="A21252"/>
    </row>
    <row r="21253" spans="1:1" x14ac:dyDescent="0.45">
      <c r="A21253"/>
    </row>
    <row r="21254" spans="1:1" x14ac:dyDescent="0.45">
      <c r="A21254"/>
    </row>
    <row r="21255" spans="1:1" x14ac:dyDescent="0.45">
      <c r="A21255"/>
    </row>
    <row r="21256" spans="1:1" x14ac:dyDescent="0.45">
      <c r="A21256"/>
    </row>
    <row r="21257" spans="1:1" x14ac:dyDescent="0.45">
      <c r="A21257"/>
    </row>
    <row r="21258" spans="1:1" x14ac:dyDescent="0.45">
      <c r="A21258"/>
    </row>
    <row r="21259" spans="1:1" x14ac:dyDescent="0.45">
      <c r="A21259"/>
    </row>
    <row r="21260" spans="1:1" x14ac:dyDescent="0.45">
      <c r="A21260"/>
    </row>
    <row r="21261" spans="1:1" x14ac:dyDescent="0.45">
      <c r="A21261"/>
    </row>
    <row r="21262" spans="1:1" x14ac:dyDescent="0.45">
      <c r="A21262"/>
    </row>
    <row r="21263" spans="1:1" x14ac:dyDescent="0.45">
      <c r="A21263"/>
    </row>
    <row r="21264" spans="1:1" x14ac:dyDescent="0.45">
      <c r="A21264"/>
    </row>
    <row r="21265" spans="1:1" x14ac:dyDescent="0.45">
      <c r="A21265"/>
    </row>
    <row r="21266" spans="1:1" x14ac:dyDescent="0.45">
      <c r="A21266"/>
    </row>
    <row r="21267" spans="1:1" x14ac:dyDescent="0.45">
      <c r="A21267"/>
    </row>
    <row r="21268" spans="1:1" x14ac:dyDescent="0.45">
      <c r="A21268"/>
    </row>
    <row r="21269" spans="1:1" x14ac:dyDescent="0.45">
      <c r="A21269"/>
    </row>
    <row r="21270" spans="1:1" x14ac:dyDescent="0.45">
      <c r="A21270"/>
    </row>
    <row r="21271" spans="1:1" x14ac:dyDescent="0.45">
      <c r="A21271"/>
    </row>
    <row r="21272" spans="1:1" x14ac:dyDescent="0.45">
      <c r="A21272"/>
    </row>
    <row r="21273" spans="1:1" x14ac:dyDescent="0.45">
      <c r="A21273"/>
    </row>
    <row r="21274" spans="1:1" x14ac:dyDescent="0.45">
      <c r="A21274"/>
    </row>
    <row r="21275" spans="1:1" x14ac:dyDescent="0.45">
      <c r="A21275"/>
    </row>
    <row r="21276" spans="1:1" x14ac:dyDescent="0.45">
      <c r="A21276"/>
    </row>
    <row r="21277" spans="1:1" x14ac:dyDescent="0.45">
      <c r="A21277"/>
    </row>
    <row r="21278" spans="1:1" x14ac:dyDescent="0.45">
      <c r="A21278"/>
    </row>
    <row r="21279" spans="1:1" x14ac:dyDescent="0.45">
      <c r="A21279"/>
    </row>
    <row r="21280" spans="1:1" x14ac:dyDescent="0.45">
      <c r="A21280"/>
    </row>
    <row r="21281" spans="1:1" x14ac:dyDescent="0.45">
      <c r="A21281"/>
    </row>
    <row r="21282" spans="1:1" x14ac:dyDescent="0.45">
      <c r="A21282"/>
    </row>
    <row r="21283" spans="1:1" x14ac:dyDescent="0.45">
      <c r="A21283"/>
    </row>
    <row r="21284" spans="1:1" x14ac:dyDescent="0.45">
      <c r="A21284"/>
    </row>
    <row r="21285" spans="1:1" x14ac:dyDescent="0.45">
      <c r="A21285"/>
    </row>
    <row r="21286" spans="1:1" x14ac:dyDescent="0.45">
      <c r="A21286"/>
    </row>
    <row r="21287" spans="1:1" x14ac:dyDescent="0.45">
      <c r="A21287"/>
    </row>
    <row r="21288" spans="1:1" x14ac:dyDescent="0.45">
      <c r="A21288"/>
    </row>
    <row r="21289" spans="1:1" x14ac:dyDescent="0.45">
      <c r="A21289"/>
    </row>
    <row r="21290" spans="1:1" x14ac:dyDescent="0.45">
      <c r="A21290"/>
    </row>
    <row r="21291" spans="1:1" x14ac:dyDescent="0.45">
      <c r="A21291"/>
    </row>
    <row r="21292" spans="1:1" x14ac:dyDescent="0.45">
      <c r="A21292"/>
    </row>
    <row r="21293" spans="1:1" x14ac:dyDescent="0.45">
      <c r="A21293"/>
    </row>
    <row r="21294" spans="1:1" x14ac:dyDescent="0.45">
      <c r="A21294"/>
    </row>
    <row r="21295" spans="1:1" x14ac:dyDescent="0.45">
      <c r="A21295"/>
    </row>
    <row r="21296" spans="1:1" x14ac:dyDescent="0.45">
      <c r="A21296"/>
    </row>
    <row r="21297" spans="1:1" x14ac:dyDescent="0.45">
      <c r="A21297"/>
    </row>
    <row r="21298" spans="1:1" x14ac:dyDescent="0.45">
      <c r="A21298"/>
    </row>
    <row r="21299" spans="1:1" x14ac:dyDescent="0.45">
      <c r="A21299"/>
    </row>
    <row r="21300" spans="1:1" x14ac:dyDescent="0.45">
      <c r="A21300"/>
    </row>
    <row r="21301" spans="1:1" x14ac:dyDescent="0.45">
      <c r="A21301"/>
    </row>
    <row r="21302" spans="1:1" x14ac:dyDescent="0.45">
      <c r="A21302"/>
    </row>
    <row r="21303" spans="1:1" x14ac:dyDescent="0.45">
      <c r="A21303"/>
    </row>
    <row r="21304" spans="1:1" x14ac:dyDescent="0.45">
      <c r="A21304"/>
    </row>
    <row r="21305" spans="1:1" x14ac:dyDescent="0.45">
      <c r="A21305"/>
    </row>
    <row r="21306" spans="1:1" x14ac:dyDescent="0.45">
      <c r="A21306"/>
    </row>
    <row r="21307" spans="1:1" x14ac:dyDescent="0.45">
      <c r="A21307"/>
    </row>
    <row r="21308" spans="1:1" x14ac:dyDescent="0.45">
      <c r="A21308"/>
    </row>
    <row r="21309" spans="1:1" x14ac:dyDescent="0.45">
      <c r="A21309"/>
    </row>
    <row r="21310" spans="1:1" x14ac:dyDescent="0.45">
      <c r="A21310"/>
    </row>
    <row r="21311" spans="1:1" x14ac:dyDescent="0.45">
      <c r="A21311"/>
    </row>
    <row r="21312" spans="1:1" x14ac:dyDescent="0.45">
      <c r="A21312"/>
    </row>
    <row r="21313" spans="1:1" x14ac:dyDescent="0.45">
      <c r="A21313"/>
    </row>
    <row r="21314" spans="1:1" x14ac:dyDescent="0.45">
      <c r="A21314"/>
    </row>
    <row r="21315" spans="1:1" x14ac:dyDescent="0.45">
      <c r="A21315"/>
    </row>
    <row r="21316" spans="1:1" x14ac:dyDescent="0.45">
      <c r="A21316"/>
    </row>
    <row r="21317" spans="1:1" x14ac:dyDescent="0.45">
      <c r="A21317"/>
    </row>
    <row r="21318" spans="1:1" x14ac:dyDescent="0.45">
      <c r="A21318"/>
    </row>
    <row r="21319" spans="1:1" x14ac:dyDescent="0.45">
      <c r="A21319"/>
    </row>
    <row r="21320" spans="1:1" x14ac:dyDescent="0.45">
      <c r="A21320"/>
    </row>
    <row r="21321" spans="1:1" x14ac:dyDescent="0.45">
      <c r="A21321"/>
    </row>
    <row r="21322" spans="1:1" x14ac:dyDescent="0.45">
      <c r="A21322"/>
    </row>
    <row r="21323" spans="1:1" x14ac:dyDescent="0.45">
      <c r="A21323"/>
    </row>
    <row r="21324" spans="1:1" x14ac:dyDescent="0.45">
      <c r="A21324"/>
    </row>
    <row r="21325" spans="1:1" x14ac:dyDescent="0.45">
      <c r="A21325"/>
    </row>
    <row r="21326" spans="1:1" x14ac:dyDescent="0.45">
      <c r="A21326"/>
    </row>
    <row r="21327" spans="1:1" x14ac:dyDescent="0.45">
      <c r="A21327"/>
    </row>
    <row r="21328" spans="1:1" x14ac:dyDescent="0.45">
      <c r="A21328"/>
    </row>
    <row r="21329" spans="1:1" x14ac:dyDescent="0.45">
      <c r="A21329"/>
    </row>
    <row r="21330" spans="1:1" x14ac:dyDescent="0.45">
      <c r="A21330"/>
    </row>
    <row r="21331" spans="1:1" x14ac:dyDescent="0.45">
      <c r="A21331"/>
    </row>
    <row r="21332" spans="1:1" x14ac:dyDescent="0.45">
      <c r="A21332"/>
    </row>
    <row r="21333" spans="1:1" x14ac:dyDescent="0.45">
      <c r="A21333"/>
    </row>
    <row r="21334" spans="1:1" x14ac:dyDescent="0.45">
      <c r="A21334"/>
    </row>
    <row r="21335" spans="1:1" x14ac:dyDescent="0.45">
      <c r="A21335"/>
    </row>
    <row r="21336" spans="1:1" x14ac:dyDescent="0.45">
      <c r="A21336"/>
    </row>
    <row r="21337" spans="1:1" x14ac:dyDescent="0.45">
      <c r="A21337"/>
    </row>
    <row r="21338" spans="1:1" x14ac:dyDescent="0.45">
      <c r="A21338"/>
    </row>
    <row r="21339" spans="1:1" x14ac:dyDescent="0.45">
      <c r="A21339"/>
    </row>
    <row r="21340" spans="1:1" x14ac:dyDescent="0.45">
      <c r="A21340"/>
    </row>
    <row r="21341" spans="1:1" x14ac:dyDescent="0.45">
      <c r="A21341"/>
    </row>
    <row r="21342" spans="1:1" x14ac:dyDescent="0.45">
      <c r="A21342"/>
    </row>
    <row r="21343" spans="1:1" x14ac:dyDescent="0.45">
      <c r="A21343"/>
    </row>
    <row r="21344" spans="1:1" x14ac:dyDescent="0.45">
      <c r="A21344"/>
    </row>
    <row r="21345" spans="1:1" x14ac:dyDescent="0.45">
      <c r="A21345"/>
    </row>
    <row r="21346" spans="1:1" x14ac:dyDescent="0.45">
      <c r="A21346"/>
    </row>
    <row r="21347" spans="1:1" x14ac:dyDescent="0.45">
      <c r="A21347"/>
    </row>
    <row r="21348" spans="1:1" x14ac:dyDescent="0.45">
      <c r="A21348"/>
    </row>
    <row r="21349" spans="1:1" x14ac:dyDescent="0.45">
      <c r="A21349"/>
    </row>
    <row r="21350" spans="1:1" x14ac:dyDescent="0.45">
      <c r="A21350"/>
    </row>
    <row r="21351" spans="1:1" x14ac:dyDescent="0.45">
      <c r="A21351"/>
    </row>
    <row r="21352" spans="1:1" x14ac:dyDescent="0.45">
      <c r="A21352"/>
    </row>
    <row r="21353" spans="1:1" x14ac:dyDescent="0.45">
      <c r="A21353"/>
    </row>
    <row r="21354" spans="1:1" x14ac:dyDescent="0.45">
      <c r="A21354"/>
    </row>
    <row r="21355" spans="1:1" x14ac:dyDescent="0.45">
      <c r="A21355"/>
    </row>
    <row r="21356" spans="1:1" x14ac:dyDescent="0.45">
      <c r="A21356"/>
    </row>
    <row r="21357" spans="1:1" x14ac:dyDescent="0.45">
      <c r="A21357"/>
    </row>
    <row r="21358" spans="1:1" x14ac:dyDescent="0.45">
      <c r="A21358"/>
    </row>
    <row r="21359" spans="1:1" x14ac:dyDescent="0.45">
      <c r="A21359"/>
    </row>
    <row r="21360" spans="1:1" x14ac:dyDescent="0.45">
      <c r="A21360"/>
    </row>
    <row r="21361" spans="1:1" x14ac:dyDescent="0.45">
      <c r="A21361"/>
    </row>
    <row r="21362" spans="1:1" x14ac:dyDescent="0.45">
      <c r="A21362"/>
    </row>
    <row r="21363" spans="1:1" x14ac:dyDescent="0.45">
      <c r="A21363"/>
    </row>
    <row r="21364" spans="1:1" x14ac:dyDescent="0.45">
      <c r="A21364"/>
    </row>
    <row r="21365" spans="1:1" x14ac:dyDescent="0.45">
      <c r="A21365"/>
    </row>
    <row r="21366" spans="1:1" x14ac:dyDescent="0.45">
      <c r="A21366"/>
    </row>
    <row r="21367" spans="1:1" x14ac:dyDescent="0.45">
      <c r="A21367"/>
    </row>
    <row r="21368" spans="1:1" x14ac:dyDescent="0.45">
      <c r="A21368"/>
    </row>
    <row r="21369" spans="1:1" x14ac:dyDescent="0.45">
      <c r="A21369"/>
    </row>
    <row r="21370" spans="1:1" x14ac:dyDescent="0.45">
      <c r="A21370"/>
    </row>
    <row r="21371" spans="1:1" x14ac:dyDescent="0.45">
      <c r="A21371"/>
    </row>
    <row r="21372" spans="1:1" x14ac:dyDescent="0.45">
      <c r="A21372"/>
    </row>
    <row r="21373" spans="1:1" x14ac:dyDescent="0.45">
      <c r="A21373"/>
    </row>
    <row r="21374" spans="1:1" x14ac:dyDescent="0.45">
      <c r="A21374"/>
    </row>
    <row r="21375" spans="1:1" x14ac:dyDescent="0.45">
      <c r="A21375"/>
    </row>
    <row r="21376" spans="1:1" x14ac:dyDescent="0.45">
      <c r="A21376"/>
    </row>
    <row r="21377" spans="1:1" x14ac:dyDescent="0.45">
      <c r="A21377"/>
    </row>
    <row r="21378" spans="1:1" x14ac:dyDescent="0.45">
      <c r="A21378"/>
    </row>
    <row r="21379" spans="1:1" x14ac:dyDescent="0.45">
      <c r="A21379"/>
    </row>
    <row r="21380" spans="1:1" x14ac:dyDescent="0.45">
      <c r="A21380"/>
    </row>
    <row r="21381" spans="1:1" x14ac:dyDescent="0.45">
      <c r="A21381"/>
    </row>
    <row r="21382" spans="1:1" x14ac:dyDescent="0.45">
      <c r="A21382"/>
    </row>
    <row r="21383" spans="1:1" x14ac:dyDescent="0.45">
      <c r="A21383"/>
    </row>
    <row r="21384" spans="1:1" x14ac:dyDescent="0.45">
      <c r="A21384"/>
    </row>
    <row r="21385" spans="1:1" x14ac:dyDescent="0.45">
      <c r="A21385"/>
    </row>
    <row r="21386" spans="1:1" x14ac:dyDescent="0.45">
      <c r="A21386"/>
    </row>
    <row r="21387" spans="1:1" x14ac:dyDescent="0.45">
      <c r="A21387"/>
    </row>
    <row r="21388" spans="1:1" x14ac:dyDescent="0.45">
      <c r="A21388"/>
    </row>
    <row r="21389" spans="1:1" x14ac:dyDescent="0.45">
      <c r="A21389"/>
    </row>
    <row r="21390" spans="1:1" x14ac:dyDescent="0.45">
      <c r="A21390"/>
    </row>
    <row r="21391" spans="1:1" x14ac:dyDescent="0.45">
      <c r="A21391"/>
    </row>
    <row r="21392" spans="1:1" x14ac:dyDescent="0.45">
      <c r="A21392"/>
    </row>
    <row r="21393" spans="1:1" x14ac:dyDescent="0.45">
      <c r="A21393"/>
    </row>
    <row r="21394" spans="1:1" x14ac:dyDescent="0.45">
      <c r="A21394"/>
    </row>
    <row r="21395" spans="1:1" x14ac:dyDescent="0.45">
      <c r="A21395"/>
    </row>
    <row r="21396" spans="1:1" x14ac:dyDescent="0.45">
      <c r="A21396"/>
    </row>
    <row r="21397" spans="1:1" x14ac:dyDescent="0.45">
      <c r="A21397"/>
    </row>
    <row r="21398" spans="1:1" x14ac:dyDescent="0.45">
      <c r="A21398"/>
    </row>
    <row r="21399" spans="1:1" x14ac:dyDescent="0.45">
      <c r="A21399"/>
    </row>
    <row r="21400" spans="1:1" x14ac:dyDescent="0.45">
      <c r="A21400"/>
    </row>
    <row r="21401" spans="1:1" x14ac:dyDescent="0.45">
      <c r="A21401"/>
    </row>
    <row r="21402" spans="1:1" x14ac:dyDescent="0.45">
      <c r="A21402"/>
    </row>
    <row r="21403" spans="1:1" x14ac:dyDescent="0.45">
      <c r="A21403"/>
    </row>
    <row r="21404" spans="1:1" x14ac:dyDescent="0.45">
      <c r="A21404"/>
    </row>
    <row r="21405" spans="1:1" x14ac:dyDescent="0.45">
      <c r="A21405"/>
    </row>
    <row r="21406" spans="1:1" x14ac:dyDescent="0.45">
      <c r="A21406"/>
    </row>
    <row r="21407" spans="1:1" x14ac:dyDescent="0.45">
      <c r="A21407"/>
    </row>
    <row r="21408" spans="1:1" x14ac:dyDescent="0.45">
      <c r="A21408"/>
    </row>
    <row r="21409" spans="1:1" x14ac:dyDescent="0.45">
      <c r="A21409"/>
    </row>
    <row r="21410" spans="1:1" x14ac:dyDescent="0.45">
      <c r="A21410"/>
    </row>
    <row r="21411" spans="1:1" x14ac:dyDescent="0.45">
      <c r="A21411"/>
    </row>
    <row r="21412" spans="1:1" x14ac:dyDescent="0.45">
      <c r="A21412"/>
    </row>
    <row r="21413" spans="1:1" x14ac:dyDescent="0.45">
      <c r="A21413"/>
    </row>
    <row r="21414" spans="1:1" x14ac:dyDescent="0.45">
      <c r="A21414"/>
    </row>
    <row r="21415" spans="1:1" x14ac:dyDescent="0.45">
      <c r="A21415"/>
    </row>
    <row r="21416" spans="1:1" x14ac:dyDescent="0.45">
      <c r="A21416"/>
    </row>
    <row r="21417" spans="1:1" x14ac:dyDescent="0.45">
      <c r="A21417"/>
    </row>
    <row r="21418" spans="1:1" x14ac:dyDescent="0.45">
      <c r="A21418"/>
    </row>
    <row r="21419" spans="1:1" x14ac:dyDescent="0.45">
      <c r="A21419"/>
    </row>
    <row r="21420" spans="1:1" x14ac:dyDescent="0.45">
      <c r="A21420"/>
    </row>
    <row r="21421" spans="1:1" x14ac:dyDescent="0.45">
      <c r="A21421"/>
    </row>
    <row r="21422" spans="1:1" x14ac:dyDescent="0.45">
      <c r="A21422"/>
    </row>
    <row r="21423" spans="1:1" x14ac:dyDescent="0.45">
      <c r="A21423"/>
    </row>
    <row r="21424" spans="1:1" x14ac:dyDescent="0.45">
      <c r="A21424"/>
    </row>
    <row r="21425" spans="1:1" x14ac:dyDescent="0.45">
      <c r="A21425"/>
    </row>
    <row r="21426" spans="1:1" x14ac:dyDescent="0.45">
      <c r="A21426"/>
    </row>
    <row r="21427" spans="1:1" x14ac:dyDescent="0.45">
      <c r="A21427"/>
    </row>
    <row r="21428" spans="1:1" x14ac:dyDescent="0.45">
      <c r="A21428"/>
    </row>
    <row r="21429" spans="1:1" x14ac:dyDescent="0.45">
      <c r="A21429"/>
    </row>
    <row r="21430" spans="1:1" x14ac:dyDescent="0.45">
      <c r="A21430"/>
    </row>
    <row r="21431" spans="1:1" x14ac:dyDescent="0.45">
      <c r="A21431"/>
    </row>
    <row r="21432" spans="1:1" x14ac:dyDescent="0.45">
      <c r="A21432"/>
    </row>
    <row r="21433" spans="1:1" x14ac:dyDescent="0.45">
      <c r="A21433"/>
    </row>
    <row r="21434" spans="1:1" x14ac:dyDescent="0.45">
      <c r="A21434"/>
    </row>
    <row r="21435" spans="1:1" x14ac:dyDescent="0.45">
      <c r="A21435"/>
    </row>
    <row r="21436" spans="1:1" x14ac:dyDescent="0.45">
      <c r="A21436"/>
    </row>
    <row r="21437" spans="1:1" x14ac:dyDescent="0.45">
      <c r="A21437"/>
    </row>
    <row r="21438" spans="1:1" x14ac:dyDescent="0.45">
      <c r="A21438"/>
    </row>
    <row r="21439" spans="1:1" x14ac:dyDescent="0.45">
      <c r="A21439"/>
    </row>
    <row r="21440" spans="1:1" x14ac:dyDescent="0.45">
      <c r="A21440"/>
    </row>
    <row r="21441" spans="1:1" x14ac:dyDescent="0.45">
      <c r="A21441"/>
    </row>
    <row r="21442" spans="1:1" x14ac:dyDescent="0.45">
      <c r="A21442"/>
    </row>
    <row r="21443" spans="1:1" x14ac:dyDescent="0.45">
      <c r="A21443"/>
    </row>
    <row r="21444" spans="1:1" x14ac:dyDescent="0.45">
      <c r="A21444"/>
    </row>
    <row r="21445" spans="1:1" x14ac:dyDescent="0.45">
      <c r="A21445"/>
    </row>
    <row r="21446" spans="1:1" x14ac:dyDescent="0.45">
      <c r="A21446"/>
    </row>
    <row r="21447" spans="1:1" x14ac:dyDescent="0.45">
      <c r="A21447"/>
    </row>
    <row r="21448" spans="1:1" x14ac:dyDescent="0.45">
      <c r="A21448"/>
    </row>
    <row r="21449" spans="1:1" x14ac:dyDescent="0.45">
      <c r="A21449"/>
    </row>
    <row r="21450" spans="1:1" x14ac:dyDescent="0.45">
      <c r="A21450"/>
    </row>
    <row r="21451" spans="1:1" x14ac:dyDescent="0.45">
      <c r="A21451"/>
    </row>
    <row r="21452" spans="1:1" x14ac:dyDescent="0.45">
      <c r="A21452"/>
    </row>
    <row r="21453" spans="1:1" x14ac:dyDescent="0.45">
      <c r="A21453"/>
    </row>
    <row r="21454" spans="1:1" x14ac:dyDescent="0.45">
      <c r="A21454"/>
    </row>
    <row r="21455" spans="1:1" x14ac:dyDescent="0.45">
      <c r="A21455"/>
    </row>
    <row r="21456" spans="1:1" x14ac:dyDescent="0.45">
      <c r="A21456"/>
    </row>
    <row r="21457" spans="1:1" x14ac:dyDescent="0.45">
      <c r="A21457"/>
    </row>
    <row r="21458" spans="1:1" x14ac:dyDescent="0.45">
      <c r="A21458"/>
    </row>
    <row r="21459" spans="1:1" x14ac:dyDescent="0.45">
      <c r="A21459"/>
    </row>
    <row r="21460" spans="1:1" x14ac:dyDescent="0.45">
      <c r="A21460"/>
    </row>
    <row r="21461" spans="1:1" x14ac:dyDescent="0.45">
      <c r="A21461"/>
    </row>
    <row r="21462" spans="1:1" x14ac:dyDescent="0.45">
      <c r="A21462"/>
    </row>
    <row r="21463" spans="1:1" x14ac:dyDescent="0.45">
      <c r="A21463"/>
    </row>
    <row r="21464" spans="1:1" x14ac:dyDescent="0.45">
      <c r="A21464"/>
    </row>
    <row r="21465" spans="1:1" x14ac:dyDescent="0.45">
      <c r="A21465"/>
    </row>
    <row r="21466" spans="1:1" x14ac:dyDescent="0.45">
      <c r="A21466"/>
    </row>
    <row r="21467" spans="1:1" x14ac:dyDescent="0.45">
      <c r="A21467"/>
    </row>
    <row r="21468" spans="1:1" x14ac:dyDescent="0.45">
      <c r="A21468"/>
    </row>
    <row r="21469" spans="1:1" x14ac:dyDescent="0.45">
      <c r="A21469"/>
    </row>
    <row r="21470" spans="1:1" x14ac:dyDescent="0.45">
      <c r="A21470"/>
    </row>
    <row r="21471" spans="1:1" x14ac:dyDescent="0.45">
      <c r="A21471"/>
    </row>
    <row r="21472" spans="1:1" x14ac:dyDescent="0.45">
      <c r="A21472"/>
    </row>
    <row r="21473" spans="1:1" x14ac:dyDescent="0.45">
      <c r="A21473"/>
    </row>
    <row r="21474" spans="1:1" x14ac:dyDescent="0.45">
      <c r="A21474"/>
    </row>
    <row r="21475" spans="1:1" x14ac:dyDescent="0.45">
      <c r="A21475"/>
    </row>
    <row r="21476" spans="1:1" x14ac:dyDescent="0.45">
      <c r="A21476"/>
    </row>
    <row r="21477" spans="1:1" x14ac:dyDescent="0.45">
      <c r="A21477"/>
    </row>
    <row r="21478" spans="1:1" x14ac:dyDescent="0.45">
      <c r="A21478"/>
    </row>
    <row r="21479" spans="1:1" x14ac:dyDescent="0.45">
      <c r="A21479"/>
    </row>
    <row r="21480" spans="1:1" x14ac:dyDescent="0.45">
      <c r="A21480"/>
    </row>
    <row r="21481" spans="1:1" x14ac:dyDescent="0.45">
      <c r="A21481"/>
    </row>
    <row r="21482" spans="1:1" x14ac:dyDescent="0.45">
      <c r="A21482"/>
    </row>
    <row r="21483" spans="1:1" x14ac:dyDescent="0.45">
      <c r="A21483"/>
    </row>
    <row r="21484" spans="1:1" x14ac:dyDescent="0.45">
      <c r="A21484"/>
    </row>
    <row r="21485" spans="1:1" x14ac:dyDescent="0.45">
      <c r="A21485"/>
    </row>
    <row r="21486" spans="1:1" x14ac:dyDescent="0.45">
      <c r="A21486"/>
    </row>
    <row r="21487" spans="1:1" x14ac:dyDescent="0.45">
      <c r="A21487"/>
    </row>
    <row r="21488" spans="1:1" x14ac:dyDescent="0.45">
      <c r="A21488"/>
    </row>
    <row r="21489" spans="1:1" x14ac:dyDescent="0.45">
      <c r="A21489"/>
    </row>
    <row r="21490" spans="1:1" x14ac:dyDescent="0.45">
      <c r="A21490"/>
    </row>
    <row r="21491" spans="1:1" x14ac:dyDescent="0.45">
      <c r="A21491"/>
    </row>
    <row r="21492" spans="1:1" x14ac:dyDescent="0.45">
      <c r="A21492"/>
    </row>
    <row r="21493" spans="1:1" x14ac:dyDescent="0.45">
      <c r="A21493"/>
    </row>
    <row r="21494" spans="1:1" x14ac:dyDescent="0.45">
      <c r="A21494"/>
    </row>
    <row r="21495" spans="1:1" x14ac:dyDescent="0.45">
      <c r="A21495"/>
    </row>
    <row r="21496" spans="1:1" x14ac:dyDescent="0.45">
      <c r="A21496"/>
    </row>
    <row r="21497" spans="1:1" x14ac:dyDescent="0.45">
      <c r="A21497"/>
    </row>
    <row r="21498" spans="1:1" x14ac:dyDescent="0.45">
      <c r="A21498"/>
    </row>
    <row r="21499" spans="1:1" x14ac:dyDescent="0.45">
      <c r="A21499"/>
    </row>
    <row r="21500" spans="1:1" x14ac:dyDescent="0.45">
      <c r="A21500"/>
    </row>
    <row r="21501" spans="1:1" x14ac:dyDescent="0.45">
      <c r="A21501"/>
    </row>
    <row r="21502" spans="1:1" x14ac:dyDescent="0.45">
      <c r="A21502"/>
    </row>
    <row r="21503" spans="1:1" x14ac:dyDescent="0.45">
      <c r="A21503"/>
    </row>
    <row r="21504" spans="1:1" x14ac:dyDescent="0.45">
      <c r="A21504"/>
    </row>
    <row r="21505" spans="1:1" x14ac:dyDescent="0.45">
      <c r="A21505"/>
    </row>
    <row r="21506" spans="1:1" x14ac:dyDescent="0.45">
      <c r="A21506"/>
    </row>
    <row r="21507" spans="1:1" x14ac:dyDescent="0.45">
      <c r="A21507"/>
    </row>
    <row r="21508" spans="1:1" x14ac:dyDescent="0.45">
      <c r="A21508"/>
    </row>
    <row r="21509" spans="1:1" x14ac:dyDescent="0.45">
      <c r="A21509"/>
    </row>
    <row r="21510" spans="1:1" x14ac:dyDescent="0.45">
      <c r="A21510"/>
    </row>
    <row r="21511" spans="1:1" x14ac:dyDescent="0.45">
      <c r="A21511"/>
    </row>
    <row r="21512" spans="1:1" x14ac:dyDescent="0.45">
      <c r="A21512"/>
    </row>
    <row r="21513" spans="1:1" x14ac:dyDescent="0.45">
      <c r="A21513"/>
    </row>
    <row r="21514" spans="1:1" x14ac:dyDescent="0.45">
      <c r="A21514"/>
    </row>
    <row r="21515" spans="1:1" x14ac:dyDescent="0.45">
      <c r="A21515"/>
    </row>
    <row r="21516" spans="1:1" x14ac:dyDescent="0.45">
      <c r="A21516"/>
    </row>
    <row r="21517" spans="1:1" x14ac:dyDescent="0.45">
      <c r="A21517"/>
    </row>
    <row r="21518" spans="1:1" x14ac:dyDescent="0.45">
      <c r="A21518"/>
    </row>
    <row r="21519" spans="1:1" x14ac:dyDescent="0.45">
      <c r="A21519"/>
    </row>
    <row r="21520" spans="1:1" x14ac:dyDescent="0.45">
      <c r="A21520"/>
    </row>
    <row r="21521" spans="1:1" x14ac:dyDescent="0.45">
      <c r="A21521"/>
    </row>
    <row r="21522" spans="1:1" x14ac:dyDescent="0.45">
      <c r="A21522"/>
    </row>
    <row r="21523" spans="1:1" x14ac:dyDescent="0.45">
      <c r="A21523"/>
    </row>
    <row r="21524" spans="1:1" x14ac:dyDescent="0.45">
      <c r="A21524"/>
    </row>
    <row r="21525" spans="1:1" x14ac:dyDescent="0.45">
      <c r="A21525"/>
    </row>
    <row r="21526" spans="1:1" x14ac:dyDescent="0.45">
      <c r="A21526"/>
    </row>
    <row r="21527" spans="1:1" x14ac:dyDescent="0.45">
      <c r="A21527"/>
    </row>
    <row r="21528" spans="1:1" x14ac:dyDescent="0.45">
      <c r="A21528"/>
    </row>
    <row r="21529" spans="1:1" x14ac:dyDescent="0.45">
      <c r="A21529"/>
    </row>
    <row r="21530" spans="1:1" x14ac:dyDescent="0.45">
      <c r="A21530"/>
    </row>
    <row r="21531" spans="1:1" x14ac:dyDescent="0.45">
      <c r="A21531"/>
    </row>
    <row r="21532" spans="1:1" x14ac:dyDescent="0.45">
      <c r="A21532"/>
    </row>
    <row r="21533" spans="1:1" x14ac:dyDescent="0.45">
      <c r="A21533"/>
    </row>
    <row r="21534" spans="1:1" x14ac:dyDescent="0.45">
      <c r="A21534"/>
    </row>
    <row r="21535" spans="1:1" x14ac:dyDescent="0.45">
      <c r="A21535"/>
    </row>
    <row r="21536" spans="1:1" x14ac:dyDescent="0.45">
      <c r="A21536"/>
    </row>
    <row r="21537" spans="1:1" x14ac:dyDescent="0.45">
      <c r="A21537"/>
    </row>
    <row r="21538" spans="1:1" x14ac:dyDescent="0.45">
      <c r="A21538"/>
    </row>
    <row r="21539" spans="1:1" x14ac:dyDescent="0.45">
      <c r="A21539"/>
    </row>
    <row r="21540" spans="1:1" x14ac:dyDescent="0.45">
      <c r="A21540"/>
    </row>
    <row r="21541" spans="1:1" x14ac:dyDescent="0.45">
      <c r="A21541"/>
    </row>
    <row r="21542" spans="1:1" x14ac:dyDescent="0.45">
      <c r="A21542"/>
    </row>
    <row r="21543" spans="1:1" x14ac:dyDescent="0.45">
      <c r="A21543"/>
    </row>
    <row r="21544" spans="1:1" x14ac:dyDescent="0.45">
      <c r="A21544"/>
    </row>
    <row r="21545" spans="1:1" x14ac:dyDescent="0.45">
      <c r="A21545"/>
    </row>
    <row r="21546" spans="1:1" x14ac:dyDescent="0.45">
      <c r="A21546"/>
    </row>
    <row r="21547" spans="1:1" x14ac:dyDescent="0.45">
      <c r="A21547"/>
    </row>
    <row r="21548" spans="1:1" x14ac:dyDescent="0.45">
      <c r="A21548"/>
    </row>
    <row r="21549" spans="1:1" x14ac:dyDescent="0.45">
      <c r="A21549"/>
    </row>
    <row r="21550" spans="1:1" x14ac:dyDescent="0.45">
      <c r="A21550"/>
    </row>
    <row r="21551" spans="1:1" x14ac:dyDescent="0.45">
      <c r="A21551"/>
    </row>
    <row r="21552" spans="1:1" x14ac:dyDescent="0.45">
      <c r="A21552"/>
    </row>
    <row r="21553" spans="1:1" x14ac:dyDescent="0.45">
      <c r="A21553"/>
    </row>
    <row r="21554" spans="1:1" x14ac:dyDescent="0.45">
      <c r="A21554"/>
    </row>
    <row r="21555" spans="1:1" x14ac:dyDescent="0.45">
      <c r="A21555"/>
    </row>
    <row r="21556" spans="1:1" x14ac:dyDescent="0.45">
      <c r="A21556"/>
    </row>
    <row r="21557" spans="1:1" x14ac:dyDescent="0.45">
      <c r="A21557"/>
    </row>
    <row r="21558" spans="1:1" x14ac:dyDescent="0.45">
      <c r="A21558"/>
    </row>
    <row r="21559" spans="1:1" x14ac:dyDescent="0.45">
      <c r="A21559"/>
    </row>
    <row r="21560" spans="1:1" x14ac:dyDescent="0.45">
      <c r="A21560"/>
    </row>
    <row r="21561" spans="1:1" x14ac:dyDescent="0.45">
      <c r="A21561"/>
    </row>
    <row r="21562" spans="1:1" x14ac:dyDescent="0.45">
      <c r="A21562"/>
    </row>
    <row r="21563" spans="1:1" x14ac:dyDescent="0.45">
      <c r="A21563"/>
    </row>
    <row r="21564" spans="1:1" x14ac:dyDescent="0.45">
      <c r="A21564"/>
    </row>
    <row r="21565" spans="1:1" x14ac:dyDescent="0.45">
      <c r="A21565"/>
    </row>
    <row r="21566" spans="1:1" x14ac:dyDescent="0.45">
      <c r="A21566"/>
    </row>
    <row r="21567" spans="1:1" x14ac:dyDescent="0.45">
      <c r="A21567"/>
    </row>
    <row r="21568" spans="1:1" x14ac:dyDescent="0.45">
      <c r="A21568"/>
    </row>
    <row r="21569" spans="1:1" x14ac:dyDescent="0.45">
      <c r="A21569"/>
    </row>
    <row r="21570" spans="1:1" x14ac:dyDescent="0.45">
      <c r="A21570"/>
    </row>
    <row r="21571" spans="1:1" x14ac:dyDescent="0.45">
      <c r="A21571"/>
    </row>
    <row r="21572" spans="1:1" x14ac:dyDescent="0.45">
      <c r="A21572"/>
    </row>
    <row r="21573" spans="1:1" x14ac:dyDescent="0.45">
      <c r="A21573"/>
    </row>
    <row r="21574" spans="1:1" x14ac:dyDescent="0.45">
      <c r="A21574"/>
    </row>
    <row r="21575" spans="1:1" x14ac:dyDescent="0.45">
      <c r="A21575"/>
    </row>
    <row r="21576" spans="1:1" x14ac:dyDescent="0.45">
      <c r="A21576"/>
    </row>
    <row r="21577" spans="1:1" x14ac:dyDescent="0.45">
      <c r="A21577"/>
    </row>
    <row r="21578" spans="1:1" x14ac:dyDescent="0.45">
      <c r="A21578"/>
    </row>
    <row r="21579" spans="1:1" x14ac:dyDescent="0.45">
      <c r="A21579"/>
    </row>
    <row r="21580" spans="1:1" x14ac:dyDescent="0.45">
      <c r="A21580"/>
    </row>
    <row r="21581" spans="1:1" x14ac:dyDescent="0.45">
      <c r="A21581"/>
    </row>
    <row r="21582" spans="1:1" x14ac:dyDescent="0.45">
      <c r="A21582"/>
    </row>
    <row r="21583" spans="1:1" x14ac:dyDescent="0.45">
      <c r="A21583"/>
    </row>
    <row r="21584" spans="1:1" x14ac:dyDescent="0.45">
      <c r="A21584"/>
    </row>
    <row r="21585" spans="1:1" x14ac:dyDescent="0.45">
      <c r="A21585"/>
    </row>
    <row r="21586" spans="1:1" x14ac:dyDescent="0.45">
      <c r="A21586"/>
    </row>
    <row r="21587" spans="1:1" x14ac:dyDescent="0.45">
      <c r="A21587"/>
    </row>
    <row r="21588" spans="1:1" x14ac:dyDescent="0.45">
      <c r="A21588"/>
    </row>
    <row r="21589" spans="1:1" x14ac:dyDescent="0.45">
      <c r="A21589"/>
    </row>
    <row r="21590" spans="1:1" x14ac:dyDescent="0.45">
      <c r="A21590"/>
    </row>
    <row r="21591" spans="1:1" x14ac:dyDescent="0.45">
      <c r="A21591"/>
    </row>
    <row r="21592" spans="1:1" x14ac:dyDescent="0.45">
      <c r="A21592"/>
    </row>
    <row r="21593" spans="1:1" x14ac:dyDescent="0.45">
      <c r="A21593"/>
    </row>
    <row r="21594" spans="1:1" x14ac:dyDescent="0.45">
      <c r="A21594"/>
    </row>
    <row r="21595" spans="1:1" x14ac:dyDescent="0.45">
      <c r="A21595"/>
    </row>
    <row r="21596" spans="1:1" x14ac:dyDescent="0.45">
      <c r="A21596"/>
    </row>
    <row r="21597" spans="1:1" x14ac:dyDescent="0.45">
      <c r="A21597"/>
    </row>
    <row r="21598" spans="1:1" x14ac:dyDescent="0.45">
      <c r="A21598"/>
    </row>
    <row r="21599" spans="1:1" x14ac:dyDescent="0.45">
      <c r="A21599"/>
    </row>
    <row r="21600" spans="1:1" x14ac:dyDescent="0.45">
      <c r="A21600"/>
    </row>
    <row r="21601" spans="1:1" x14ac:dyDescent="0.45">
      <c r="A21601"/>
    </row>
    <row r="21602" spans="1:1" x14ac:dyDescent="0.45">
      <c r="A21602"/>
    </row>
    <row r="21603" spans="1:1" x14ac:dyDescent="0.45">
      <c r="A21603"/>
    </row>
    <row r="21604" spans="1:1" x14ac:dyDescent="0.45">
      <c r="A21604"/>
    </row>
    <row r="21605" spans="1:1" x14ac:dyDescent="0.45">
      <c r="A21605"/>
    </row>
    <row r="21606" spans="1:1" x14ac:dyDescent="0.45">
      <c r="A21606"/>
    </row>
    <row r="21607" spans="1:1" x14ac:dyDescent="0.45">
      <c r="A21607"/>
    </row>
    <row r="21608" spans="1:1" x14ac:dyDescent="0.45">
      <c r="A21608"/>
    </row>
    <row r="21609" spans="1:1" x14ac:dyDescent="0.45">
      <c r="A21609"/>
    </row>
    <row r="21610" spans="1:1" x14ac:dyDescent="0.45">
      <c r="A21610"/>
    </row>
    <row r="21611" spans="1:1" x14ac:dyDescent="0.45">
      <c r="A21611"/>
    </row>
    <row r="21612" spans="1:1" x14ac:dyDescent="0.45">
      <c r="A21612"/>
    </row>
    <row r="21613" spans="1:1" x14ac:dyDescent="0.45">
      <c r="A21613"/>
    </row>
    <row r="21614" spans="1:1" x14ac:dyDescent="0.45">
      <c r="A21614"/>
    </row>
    <row r="21615" spans="1:1" x14ac:dyDescent="0.45">
      <c r="A21615"/>
    </row>
    <row r="21616" spans="1:1" x14ac:dyDescent="0.45">
      <c r="A21616"/>
    </row>
    <row r="21617" spans="1:1" x14ac:dyDescent="0.45">
      <c r="A21617"/>
    </row>
    <row r="21618" spans="1:1" x14ac:dyDescent="0.45">
      <c r="A21618"/>
    </row>
    <row r="21619" spans="1:1" x14ac:dyDescent="0.45">
      <c r="A21619"/>
    </row>
    <row r="21620" spans="1:1" x14ac:dyDescent="0.45">
      <c r="A21620"/>
    </row>
    <row r="21621" spans="1:1" x14ac:dyDescent="0.45">
      <c r="A21621"/>
    </row>
    <row r="21622" spans="1:1" x14ac:dyDescent="0.45">
      <c r="A21622"/>
    </row>
    <row r="21623" spans="1:1" x14ac:dyDescent="0.45">
      <c r="A21623"/>
    </row>
    <row r="21624" spans="1:1" x14ac:dyDescent="0.45">
      <c r="A21624"/>
    </row>
    <row r="21625" spans="1:1" x14ac:dyDescent="0.45">
      <c r="A21625"/>
    </row>
    <row r="21626" spans="1:1" x14ac:dyDescent="0.45">
      <c r="A21626"/>
    </row>
    <row r="21627" spans="1:1" x14ac:dyDescent="0.45">
      <c r="A21627"/>
    </row>
    <row r="21628" spans="1:1" x14ac:dyDescent="0.45">
      <c r="A21628"/>
    </row>
    <row r="21629" spans="1:1" x14ac:dyDescent="0.45">
      <c r="A21629"/>
    </row>
    <row r="21630" spans="1:1" x14ac:dyDescent="0.45">
      <c r="A21630"/>
    </row>
    <row r="21631" spans="1:1" x14ac:dyDescent="0.45">
      <c r="A21631"/>
    </row>
    <row r="21632" spans="1:1" x14ac:dyDescent="0.45">
      <c r="A21632"/>
    </row>
    <row r="21633" spans="1:1" x14ac:dyDescent="0.45">
      <c r="A21633"/>
    </row>
    <row r="21634" spans="1:1" x14ac:dyDescent="0.45">
      <c r="A21634"/>
    </row>
    <row r="21635" spans="1:1" x14ac:dyDescent="0.45">
      <c r="A21635"/>
    </row>
    <row r="21636" spans="1:1" x14ac:dyDescent="0.45">
      <c r="A21636"/>
    </row>
    <row r="21637" spans="1:1" x14ac:dyDescent="0.45">
      <c r="A21637"/>
    </row>
    <row r="21638" spans="1:1" x14ac:dyDescent="0.45">
      <c r="A21638"/>
    </row>
    <row r="21639" spans="1:1" x14ac:dyDescent="0.45">
      <c r="A21639"/>
    </row>
    <row r="21640" spans="1:1" x14ac:dyDescent="0.45">
      <c r="A21640"/>
    </row>
    <row r="21641" spans="1:1" x14ac:dyDescent="0.45">
      <c r="A21641"/>
    </row>
    <row r="21642" spans="1:1" x14ac:dyDescent="0.45">
      <c r="A21642"/>
    </row>
    <row r="21643" spans="1:1" x14ac:dyDescent="0.45">
      <c r="A21643"/>
    </row>
    <row r="21644" spans="1:1" x14ac:dyDescent="0.45">
      <c r="A21644"/>
    </row>
    <row r="21645" spans="1:1" x14ac:dyDescent="0.45">
      <c r="A21645"/>
    </row>
    <row r="21646" spans="1:1" x14ac:dyDescent="0.45">
      <c r="A21646"/>
    </row>
    <row r="21647" spans="1:1" x14ac:dyDescent="0.45">
      <c r="A21647"/>
    </row>
    <row r="21648" spans="1:1" x14ac:dyDescent="0.45">
      <c r="A21648"/>
    </row>
    <row r="21649" spans="1:1" x14ac:dyDescent="0.45">
      <c r="A21649"/>
    </row>
    <row r="21650" spans="1:1" x14ac:dyDescent="0.45">
      <c r="A21650"/>
    </row>
    <row r="21651" spans="1:1" x14ac:dyDescent="0.45">
      <c r="A21651"/>
    </row>
    <row r="21652" spans="1:1" x14ac:dyDescent="0.45">
      <c r="A21652"/>
    </row>
    <row r="21653" spans="1:1" x14ac:dyDescent="0.45">
      <c r="A21653"/>
    </row>
    <row r="21654" spans="1:1" x14ac:dyDescent="0.45">
      <c r="A21654"/>
    </row>
    <row r="21655" spans="1:1" x14ac:dyDescent="0.45">
      <c r="A21655"/>
    </row>
    <row r="21656" spans="1:1" x14ac:dyDescent="0.45">
      <c r="A21656"/>
    </row>
    <row r="21657" spans="1:1" x14ac:dyDescent="0.45">
      <c r="A21657"/>
    </row>
    <row r="21658" spans="1:1" x14ac:dyDescent="0.45">
      <c r="A21658"/>
    </row>
    <row r="21659" spans="1:1" x14ac:dyDescent="0.45">
      <c r="A21659"/>
    </row>
    <row r="21660" spans="1:1" x14ac:dyDescent="0.45">
      <c r="A21660"/>
    </row>
    <row r="21661" spans="1:1" x14ac:dyDescent="0.45">
      <c r="A21661"/>
    </row>
    <row r="21662" spans="1:1" x14ac:dyDescent="0.45">
      <c r="A21662"/>
    </row>
    <row r="21663" spans="1:1" x14ac:dyDescent="0.45">
      <c r="A21663"/>
    </row>
    <row r="21664" spans="1:1" x14ac:dyDescent="0.45">
      <c r="A21664"/>
    </row>
    <row r="21665" spans="1:1" x14ac:dyDescent="0.45">
      <c r="A21665"/>
    </row>
    <row r="21666" spans="1:1" x14ac:dyDescent="0.45">
      <c r="A21666"/>
    </row>
    <row r="21667" spans="1:1" x14ac:dyDescent="0.45">
      <c r="A21667"/>
    </row>
    <row r="21668" spans="1:1" x14ac:dyDescent="0.45">
      <c r="A21668"/>
    </row>
    <row r="21669" spans="1:1" x14ac:dyDescent="0.45">
      <c r="A21669"/>
    </row>
    <row r="21670" spans="1:1" x14ac:dyDescent="0.45">
      <c r="A21670"/>
    </row>
    <row r="21671" spans="1:1" x14ac:dyDescent="0.45">
      <c r="A21671"/>
    </row>
    <row r="21672" spans="1:1" x14ac:dyDescent="0.45">
      <c r="A21672"/>
    </row>
    <row r="21673" spans="1:1" x14ac:dyDescent="0.45">
      <c r="A21673"/>
    </row>
    <row r="21674" spans="1:1" x14ac:dyDescent="0.45">
      <c r="A21674"/>
    </row>
    <row r="21675" spans="1:1" x14ac:dyDescent="0.45">
      <c r="A21675"/>
    </row>
    <row r="21676" spans="1:1" x14ac:dyDescent="0.45">
      <c r="A21676"/>
    </row>
    <row r="21677" spans="1:1" x14ac:dyDescent="0.45">
      <c r="A21677"/>
    </row>
    <row r="21678" spans="1:1" x14ac:dyDescent="0.45">
      <c r="A21678"/>
    </row>
    <row r="21679" spans="1:1" x14ac:dyDescent="0.45">
      <c r="A21679"/>
    </row>
    <row r="21680" spans="1:1" x14ac:dyDescent="0.45">
      <c r="A21680"/>
    </row>
    <row r="21681" spans="1:1" x14ac:dyDescent="0.45">
      <c r="A21681"/>
    </row>
    <row r="21682" spans="1:1" x14ac:dyDescent="0.45">
      <c r="A21682"/>
    </row>
    <row r="21683" spans="1:1" x14ac:dyDescent="0.45">
      <c r="A21683"/>
    </row>
    <row r="21684" spans="1:1" x14ac:dyDescent="0.45">
      <c r="A21684"/>
    </row>
    <row r="21685" spans="1:1" x14ac:dyDescent="0.45">
      <c r="A21685"/>
    </row>
    <row r="21686" spans="1:1" x14ac:dyDescent="0.45">
      <c r="A21686"/>
    </row>
    <row r="21687" spans="1:1" x14ac:dyDescent="0.45">
      <c r="A21687"/>
    </row>
    <row r="21688" spans="1:1" x14ac:dyDescent="0.45">
      <c r="A21688"/>
    </row>
    <row r="21689" spans="1:1" x14ac:dyDescent="0.45">
      <c r="A21689"/>
    </row>
    <row r="21690" spans="1:1" x14ac:dyDescent="0.45">
      <c r="A21690"/>
    </row>
    <row r="21691" spans="1:1" x14ac:dyDescent="0.45">
      <c r="A21691"/>
    </row>
    <row r="21692" spans="1:1" x14ac:dyDescent="0.45">
      <c r="A21692"/>
    </row>
    <row r="21693" spans="1:1" x14ac:dyDescent="0.45">
      <c r="A21693"/>
    </row>
    <row r="21694" spans="1:1" x14ac:dyDescent="0.45">
      <c r="A21694"/>
    </row>
    <row r="21695" spans="1:1" x14ac:dyDescent="0.45">
      <c r="A21695"/>
    </row>
    <row r="21696" spans="1:1" x14ac:dyDescent="0.45">
      <c r="A21696"/>
    </row>
    <row r="21697" spans="1:1" x14ac:dyDescent="0.45">
      <c r="A21697"/>
    </row>
    <row r="21698" spans="1:1" x14ac:dyDescent="0.45">
      <c r="A21698"/>
    </row>
    <row r="21699" spans="1:1" x14ac:dyDescent="0.45">
      <c r="A21699"/>
    </row>
    <row r="21700" spans="1:1" x14ac:dyDescent="0.45">
      <c r="A21700"/>
    </row>
    <row r="21701" spans="1:1" x14ac:dyDescent="0.45">
      <c r="A21701"/>
    </row>
    <row r="21702" spans="1:1" x14ac:dyDescent="0.45">
      <c r="A21702"/>
    </row>
    <row r="21703" spans="1:1" x14ac:dyDescent="0.45">
      <c r="A21703"/>
    </row>
    <row r="21704" spans="1:1" x14ac:dyDescent="0.45">
      <c r="A21704"/>
    </row>
    <row r="21705" spans="1:1" x14ac:dyDescent="0.45">
      <c r="A21705"/>
    </row>
    <row r="21706" spans="1:1" x14ac:dyDescent="0.45">
      <c r="A21706"/>
    </row>
    <row r="21707" spans="1:1" x14ac:dyDescent="0.45">
      <c r="A21707"/>
    </row>
    <row r="21708" spans="1:1" x14ac:dyDescent="0.45">
      <c r="A21708"/>
    </row>
    <row r="21709" spans="1:1" x14ac:dyDescent="0.45">
      <c r="A21709"/>
    </row>
    <row r="21710" spans="1:1" x14ac:dyDescent="0.45">
      <c r="A21710"/>
    </row>
    <row r="21711" spans="1:1" x14ac:dyDescent="0.45">
      <c r="A21711"/>
    </row>
    <row r="21712" spans="1:1" x14ac:dyDescent="0.45">
      <c r="A21712"/>
    </row>
    <row r="21713" spans="1:1" x14ac:dyDescent="0.45">
      <c r="A21713"/>
    </row>
    <row r="21714" spans="1:1" x14ac:dyDescent="0.45">
      <c r="A21714"/>
    </row>
    <row r="21715" spans="1:1" x14ac:dyDescent="0.45">
      <c r="A21715"/>
    </row>
    <row r="21716" spans="1:1" x14ac:dyDescent="0.45">
      <c r="A21716"/>
    </row>
    <row r="21717" spans="1:1" x14ac:dyDescent="0.45">
      <c r="A21717"/>
    </row>
    <row r="21718" spans="1:1" x14ac:dyDescent="0.45">
      <c r="A21718"/>
    </row>
    <row r="21719" spans="1:1" x14ac:dyDescent="0.45">
      <c r="A21719"/>
    </row>
    <row r="21720" spans="1:1" x14ac:dyDescent="0.45">
      <c r="A21720"/>
    </row>
    <row r="21721" spans="1:1" x14ac:dyDescent="0.45">
      <c r="A21721"/>
    </row>
    <row r="21722" spans="1:1" x14ac:dyDescent="0.45">
      <c r="A21722"/>
    </row>
    <row r="21723" spans="1:1" x14ac:dyDescent="0.45">
      <c r="A21723"/>
    </row>
    <row r="21724" spans="1:1" x14ac:dyDescent="0.45">
      <c r="A21724"/>
    </row>
    <row r="21725" spans="1:1" x14ac:dyDescent="0.45">
      <c r="A21725"/>
    </row>
    <row r="21726" spans="1:1" x14ac:dyDescent="0.45">
      <c r="A21726"/>
    </row>
    <row r="21727" spans="1:1" x14ac:dyDescent="0.45">
      <c r="A21727"/>
    </row>
    <row r="21728" spans="1:1" x14ac:dyDescent="0.45">
      <c r="A21728"/>
    </row>
    <row r="21729" spans="1:1" x14ac:dyDescent="0.45">
      <c r="A21729"/>
    </row>
    <row r="21730" spans="1:1" x14ac:dyDescent="0.45">
      <c r="A21730"/>
    </row>
    <row r="21731" spans="1:1" x14ac:dyDescent="0.45">
      <c r="A21731"/>
    </row>
    <row r="21732" spans="1:1" x14ac:dyDescent="0.45">
      <c r="A21732"/>
    </row>
    <row r="21733" spans="1:1" x14ac:dyDescent="0.45">
      <c r="A21733"/>
    </row>
    <row r="21734" spans="1:1" x14ac:dyDescent="0.45">
      <c r="A21734"/>
    </row>
    <row r="21735" spans="1:1" x14ac:dyDescent="0.45">
      <c r="A21735"/>
    </row>
    <row r="21736" spans="1:1" x14ac:dyDescent="0.45">
      <c r="A21736"/>
    </row>
    <row r="21737" spans="1:1" x14ac:dyDescent="0.45">
      <c r="A21737"/>
    </row>
    <row r="21738" spans="1:1" x14ac:dyDescent="0.45">
      <c r="A21738"/>
    </row>
    <row r="21739" spans="1:1" x14ac:dyDescent="0.45">
      <c r="A21739"/>
    </row>
    <row r="21740" spans="1:1" x14ac:dyDescent="0.45">
      <c r="A21740"/>
    </row>
    <row r="21741" spans="1:1" x14ac:dyDescent="0.45">
      <c r="A21741"/>
    </row>
    <row r="21742" spans="1:1" x14ac:dyDescent="0.45">
      <c r="A21742"/>
    </row>
    <row r="21743" spans="1:1" x14ac:dyDescent="0.45">
      <c r="A21743"/>
    </row>
    <row r="21744" spans="1:1" x14ac:dyDescent="0.45">
      <c r="A21744"/>
    </row>
    <row r="21745" spans="1:1" x14ac:dyDescent="0.45">
      <c r="A21745"/>
    </row>
    <row r="21746" spans="1:1" x14ac:dyDescent="0.45">
      <c r="A21746"/>
    </row>
    <row r="21747" spans="1:1" x14ac:dyDescent="0.45">
      <c r="A21747"/>
    </row>
    <row r="21748" spans="1:1" x14ac:dyDescent="0.45">
      <c r="A21748"/>
    </row>
    <row r="21749" spans="1:1" x14ac:dyDescent="0.45">
      <c r="A21749"/>
    </row>
    <row r="21750" spans="1:1" x14ac:dyDescent="0.45">
      <c r="A21750"/>
    </row>
    <row r="21751" spans="1:1" x14ac:dyDescent="0.45">
      <c r="A21751"/>
    </row>
    <row r="21752" spans="1:1" x14ac:dyDescent="0.45">
      <c r="A21752"/>
    </row>
    <row r="21753" spans="1:1" x14ac:dyDescent="0.45">
      <c r="A21753"/>
    </row>
    <row r="21754" spans="1:1" x14ac:dyDescent="0.45">
      <c r="A21754"/>
    </row>
    <row r="21755" spans="1:1" x14ac:dyDescent="0.45">
      <c r="A21755"/>
    </row>
    <row r="21756" spans="1:1" x14ac:dyDescent="0.45">
      <c r="A21756"/>
    </row>
    <row r="21757" spans="1:1" x14ac:dyDescent="0.45">
      <c r="A21757"/>
    </row>
    <row r="21758" spans="1:1" x14ac:dyDescent="0.45">
      <c r="A21758"/>
    </row>
    <row r="21759" spans="1:1" x14ac:dyDescent="0.45">
      <c r="A21759"/>
    </row>
    <row r="21760" spans="1:1" x14ac:dyDescent="0.45">
      <c r="A21760"/>
    </row>
    <row r="21761" spans="1:1" x14ac:dyDescent="0.45">
      <c r="A21761"/>
    </row>
    <row r="21762" spans="1:1" x14ac:dyDescent="0.45">
      <c r="A21762"/>
    </row>
    <row r="21763" spans="1:1" x14ac:dyDescent="0.45">
      <c r="A21763"/>
    </row>
    <row r="21764" spans="1:1" x14ac:dyDescent="0.45">
      <c r="A21764"/>
    </row>
    <row r="21765" spans="1:1" x14ac:dyDescent="0.45">
      <c r="A21765"/>
    </row>
    <row r="21766" spans="1:1" x14ac:dyDescent="0.45">
      <c r="A21766"/>
    </row>
    <row r="21767" spans="1:1" x14ac:dyDescent="0.45">
      <c r="A21767"/>
    </row>
    <row r="21768" spans="1:1" x14ac:dyDescent="0.45">
      <c r="A21768"/>
    </row>
    <row r="21769" spans="1:1" x14ac:dyDescent="0.45">
      <c r="A21769"/>
    </row>
    <row r="21770" spans="1:1" x14ac:dyDescent="0.45">
      <c r="A21770"/>
    </row>
    <row r="21771" spans="1:1" x14ac:dyDescent="0.45">
      <c r="A21771"/>
    </row>
    <row r="21772" spans="1:1" x14ac:dyDescent="0.45">
      <c r="A21772"/>
    </row>
    <row r="21773" spans="1:1" x14ac:dyDescent="0.45">
      <c r="A21773"/>
    </row>
    <row r="21774" spans="1:1" x14ac:dyDescent="0.45">
      <c r="A21774"/>
    </row>
    <row r="21775" spans="1:1" x14ac:dyDescent="0.45">
      <c r="A21775"/>
    </row>
    <row r="21776" spans="1:1" x14ac:dyDescent="0.45">
      <c r="A21776"/>
    </row>
    <row r="21777" spans="1:1" x14ac:dyDescent="0.45">
      <c r="A21777"/>
    </row>
    <row r="21778" spans="1:1" x14ac:dyDescent="0.45">
      <c r="A21778"/>
    </row>
    <row r="21779" spans="1:1" x14ac:dyDescent="0.45">
      <c r="A21779"/>
    </row>
    <row r="21780" spans="1:1" x14ac:dyDescent="0.45">
      <c r="A21780"/>
    </row>
    <row r="21781" spans="1:1" x14ac:dyDescent="0.45">
      <c r="A21781"/>
    </row>
    <row r="21782" spans="1:1" x14ac:dyDescent="0.45">
      <c r="A21782"/>
    </row>
    <row r="21783" spans="1:1" x14ac:dyDescent="0.45">
      <c r="A21783"/>
    </row>
    <row r="21784" spans="1:1" x14ac:dyDescent="0.45">
      <c r="A21784"/>
    </row>
    <row r="21785" spans="1:1" x14ac:dyDescent="0.45">
      <c r="A21785"/>
    </row>
    <row r="21786" spans="1:1" x14ac:dyDescent="0.45">
      <c r="A21786"/>
    </row>
    <row r="21787" spans="1:1" x14ac:dyDescent="0.45">
      <c r="A21787"/>
    </row>
    <row r="21788" spans="1:1" x14ac:dyDescent="0.45">
      <c r="A21788"/>
    </row>
    <row r="21789" spans="1:1" x14ac:dyDescent="0.45">
      <c r="A21789"/>
    </row>
    <row r="21790" spans="1:1" x14ac:dyDescent="0.45">
      <c r="A21790"/>
    </row>
    <row r="21791" spans="1:1" x14ac:dyDescent="0.45">
      <c r="A21791"/>
    </row>
    <row r="21792" spans="1:1" x14ac:dyDescent="0.45">
      <c r="A21792"/>
    </row>
    <row r="21793" spans="1:1" x14ac:dyDescent="0.45">
      <c r="A21793"/>
    </row>
    <row r="21794" spans="1:1" x14ac:dyDescent="0.45">
      <c r="A21794"/>
    </row>
    <row r="21795" spans="1:1" x14ac:dyDescent="0.45">
      <c r="A21795"/>
    </row>
    <row r="21796" spans="1:1" x14ac:dyDescent="0.45">
      <c r="A21796"/>
    </row>
    <row r="21797" spans="1:1" x14ac:dyDescent="0.45">
      <c r="A21797"/>
    </row>
    <row r="21798" spans="1:1" x14ac:dyDescent="0.45">
      <c r="A21798"/>
    </row>
    <row r="21799" spans="1:1" x14ac:dyDescent="0.45">
      <c r="A21799"/>
    </row>
    <row r="21800" spans="1:1" x14ac:dyDescent="0.45">
      <c r="A21800"/>
    </row>
    <row r="21801" spans="1:1" x14ac:dyDescent="0.45">
      <c r="A21801"/>
    </row>
    <row r="21802" spans="1:1" x14ac:dyDescent="0.45">
      <c r="A21802"/>
    </row>
    <row r="21803" spans="1:1" x14ac:dyDescent="0.45">
      <c r="A21803"/>
    </row>
    <row r="21804" spans="1:1" x14ac:dyDescent="0.45">
      <c r="A21804"/>
    </row>
    <row r="21805" spans="1:1" x14ac:dyDescent="0.45">
      <c r="A21805"/>
    </row>
    <row r="21806" spans="1:1" x14ac:dyDescent="0.45">
      <c r="A21806"/>
    </row>
    <row r="21807" spans="1:1" x14ac:dyDescent="0.45">
      <c r="A21807"/>
    </row>
    <row r="21808" spans="1:1" x14ac:dyDescent="0.45">
      <c r="A21808"/>
    </row>
    <row r="21809" spans="1:1" x14ac:dyDescent="0.45">
      <c r="A21809"/>
    </row>
    <row r="21810" spans="1:1" x14ac:dyDescent="0.45">
      <c r="A21810"/>
    </row>
    <row r="21811" spans="1:1" x14ac:dyDescent="0.45">
      <c r="A21811"/>
    </row>
    <row r="21812" spans="1:1" x14ac:dyDescent="0.45">
      <c r="A21812"/>
    </row>
    <row r="21813" spans="1:1" x14ac:dyDescent="0.45">
      <c r="A21813"/>
    </row>
    <row r="21814" spans="1:1" x14ac:dyDescent="0.45">
      <c r="A21814"/>
    </row>
    <row r="21815" spans="1:1" x14ac:dyDescent="0.45">
      <c r="A21815"/>
    </row>
    <row r="21816" spans="1:1" x14ac:dyDescent="0.45">
      <c r="A21816"/>
    </row>
    <row r="21817" spans="1:1" x14ac:dyDescent="0.45">
      <c r="A21817"/>
    </row>
    <row r="21818" spans="1:1" x14ac:dyDescent="0.45">
      <c r="A21818"/>
    </row>
    <row r="21819" spans="1:1" x14ac:dyDescent="0.45">
      <c r="A21819"/>
    </row>
    <row r="21820" spans="1:1" x14ac:dyDescent="0.45">
      <c r="A21820"/>
    </row>
    <row r="21821" spans="1:1" x14ac:dyDescent="0.45">
      <c r="A21821"/>
    </row>
    <row r="21822" spans="1:1" x14ac:dyDescent="0.45">
      <c r="A21822"/>
    </row>
    <row r="21823" spans="1:1" x14ac:dyDescent="0.45">
      <c r="A21823"/>
    </row>
    <row r="21824" spans="1:1" x14ac:dyDescent="0.45">
      <c r="A21824"/>
    </row>
    <row r="21825" spans="1:1" x14ac:dyDescent="0.45">
      <c r="A21825"/>
    </row>
    <row r="21826" spans="1:1" x14ac:dyDescent="0.45">
      <c r="A21826"/>
    </row>
    <row r="21827" spans="1:1" x14ac:dyDescent="0.45">
      <c r="A21827"/>
    </row>
    <row r="21828" spans="1:1" x14ac:dyDescent="0.45">
      <c r="A21828"/>
    </row>
    <row r="21829" spans="1:1" x14ac:dyDescent="0.45">
      <c r="A21829"/>
    </row>
    <row r="21830" spans="1:1" x14ac:dyDescent="0.45">
      <c r="A21830"/>
    </row>
    <row r="21831" spans="1:1" x14ac:dyDescent="0.45">
      <c r="A21831"/>
    </row>
    <row r="21832" spans="1:1" x14ac:dyDescent="0.45">
      <c r="A21832"/>
    </row>
    <row r="21833" spans="1:1" x14ac:dyDescent="0.45">
      <c r="A21833"/>
    </row>
    <row r="21834" spans="1:1" x14ac:dyDescent="0.45">
      <c r="A21834"/>
    </row>
    <row r="21835" spans="1:1" x14ac:dyDescent="0.45">
      <c r="A21835"/>
    </row>
    <row r="21836" spans="1:1" x14ac:dyDescent="0.45">
      <c r="A21836"/>
    </row>
    <row r="21837" spans="1:1" x14ac:dyDescent="0.45">
      <c r="A21837"/>
    </row>
    <row r="21838" spans="1:1" x14ac:dyDescent="0.45">
      <c r="A21838"/>
    </row>
    <row r="21839" spans="1:1" x14ac:dyDescent="0.45">
      <c r="A21839"/>
    </row>
    <row r="21840" spans="1:1" x14ac:dyDescent="0.45">
      <c r="A21840"/>
    </row>
    <row r="21841" spans="1:1" x14ac:dyDescent="0.45">
      <c r="A21841"/>
    </row>
    <row r="21842" spans="1:1" x14ac:dyDescent="0.45">
      <c r="A21842"/>
    </row>
    <row r="21843" spans="1:1" x14ac:dyDescent="0.45">
      <c r="A21843"/>
    </row>
    <row r="21844" spans="1:1" x14ac:dyDescent="0.45">
      <c r="A21844"/>
    </row>
    <row r="21845" spans="1:1" x14ac:dyDescent="0.45">
      <c r="A21845"/>
    </row>
    <row r="21846" spans="1:1" x14ac:dyDescent="0.45">
      <c r="A21846"/>
    </row>
    <row r="21847" spans="1:1" x14ac:dyDescent="0.45">
      <c r="A21847"/>
    </row>
    <row r="21848" spans="1:1" x14ac:dyDescent="0.45">
      <c r="A21848"/>
    </row>
    <row r="21849" spans="1:1" x14ac:dyDescent="0.45">
      <c r="A21849"/>
    </row>
    <row r="21850" spans="1:1" x14ac:dyDescent="0.45">
      <c r="A21850"/>
    </row>
    <row r="21851" spans="1:1" x14ac:dyDescent="0.45">
      <c r="A21851"/>
    </row>
    <row r="21852" spans="1:1" x14ac:dyDescent="0.45">
      <c r="A21852"/>
    </row>
    <row r="21853" spans="1:1" x14ac:dyDescent="0.45">
      <c r="A21853"/>
    </row>
    <row r="21854" spans="1:1" x14ac:dyDescent="0.45">
      <c r="A21854"/>
    </row>
    <row r="21855" spans="1:1" x14ac:dyDescent="0.45">
      <c r="A21855"/>
    </row>
    <row r="21856" spans="1:1" x14ac:dyDescent="0.45">
      <c r="A21856"/>
    </row>
    <row r="21857" spans="1:1" x14ac:dyDescent="0.45">
      <c r="A21857"/>
    </row>
    <row r="21858" spans="1:1" x14ac:dyDescent="0.45">
      <c r="A21858"/>
    </row>
    <row r="21859" spans="1:1" x14ac:dyDescent="0.45">
      <c r="A21859"/>
    </row>
    <row r="21860" spans="1:1" x14ac:dyDescent="0.45">
      <c r="A21860"/>
    </row>
    <row r="21861" spans="1:1" x14ac:dyDescent="0.45">
      <c r="A21861"/>
    </row>
    <row r="21862" spans="1:1" x14ac:dyDescent="0.45">
      <c r="A21862"/>
    </row>
    <row r="21863" spans="1:1" x14ac:dyDescent="0.45">
      <c r="A21863"/>
    </row>
    <row r="21864" spans="1:1" x14ac:dyDescent="0.45">
      <c r="A21864"/>
    </row>
    <row r="21865" spans="1:1" x14ac:dyDescent="0.45">
      <c r="A21865"/>
    </row>
    <row r="21866" spans="1:1" x14ac:dyDescent="0.45">
      <c r="A21866"/>
    </row>
    <row r="21867" spans="1:1" x14ac:dyDescent="0.45">
      <c r="A21867"/>
    </row>
    <row r="21868" spans="1:1" x14ac:dyDescent="0.45">
      <c r="A21868"/>
    </row>
    <row r="21869" spans="1:1" x14ac:dyDescent="0.45">
      <c r="A21869"/>
    </row>
    <row r="21870" spans="1:1" x14ac:dyDescent="0.45">
      <c r="A21870"/>
    </row>
    <row r="21871" spans="1:1" x14ac:dyDescent="0.45">
      <c r="A21871"/>
    </row>
    <row r="21872" spans="1:1" x14ac:dyDescent="0.45">
      <c r="A21872"/>
    </row>
    <row r="21873" spans="1:1" x14ac:dyDescent="0.45">
      <c r="A21873"/>
    </row>
    <row r="21874" spans="1:1" x14ac:dyDescent="0.45">
      <c r="A21874"/>
    </row>
    <row r="21875" spans="1:1" x14ac:dyDescent="0.45">
      <c r="A21875"/>
    </row>
    <row r="21876" spans="1:1" x14ac:dyDescent="0.45">
      <c r="A21876"/>
    </row>
    <row r="21877" spans="1:1" x14ac:dyDescent="0.45">
      <c r="A21877"/>
    </row>
    <row r="21878" spans="1:1" x14ac:dyDescent="0.45">
      <c r="A21878"/>
    </row>
    <row r="21879" spans="1:1" x14ac:dyDescent="0.45">
      <c r="A21879"/>
    </row>
    <row r="21880" spans="1:1" x14ac:dyDescent="0.45">
      <c r="A21880"/>
    </row>
    <row r="21881" spans="1:1" x14ac:dyDescent="0.45">
      <c r="A21881"/>
    </row>
    <row r="21882" spans="1:1" x14ac:dyDescent="0.45">
      <c r="A21882"/>
    </row>
    <row r="21883" spans="1:1" x14ac:dyDescent="0.45">
      <c r="A21883"/>
    </row>
    <row r="21884" spans="1:1" x14ac:dyDescent="0.45">
      <c r="A21884"/>
    </row>
    <row r="21885" spans="1:1" x14ac:dyDescent="0.45">
      <c r="A21885"/>
    </row>
    <row r="21886" spans="1:1" x14ac:dyDescent="0.45">
      <c r="A21886"/>
    </row>
    <row r="21887" spans="1:1" x14ac:dyDescent="0.45">
      <c r="A21887"/>
    </row>
    <row r="21888" spans="1:1" x14ac:dyDescent="0.45">
      <c r="A21888"/>
    </row>
    <row r="21889" spans="1:1" x14ac:dyDescent="0.45">
      <c r="A21889"/>
    </row>
    <row r="21890" spans="1:1" x14ac:dyDescent="0.45">
      <c r="A21890"/>
    </row>
    <row r="21891" spans="1:1" x14ac:dyDescent="0.45">
      <c r="A21891"/>
    </row>
    <row r="21892" spans="1:1" x14ac:dyDescent="0.45">
      <c r="A21892"/>
    </row>
    <row r="21893" spans="1:1" x14ac:dyDescent="0.45">
      <c r="A21893"/>
    </row>
    <row r="21894" spans="1:1" x14ac:dyDescent="0.45">
      <c r="A21894"/>
    </row>
    <row r="21895" spans="1:1" x14ac:dyDescent="0.45">
      <c r="A21895"/>
    </row>
    <row r="21896" spans="1:1" x14ac:dyDescent="0.45">
      <c r="A21896"/>
    </row>
    <row r="21897" spans="1:1" x14ac:dyDescent="0.45">
      <c r="A21897"/>
    </row>
    <row r="21898" spans="1:1" x14ac:dyDescent="0.45">
      <c r="A21898"/>
    </row>
    <row r="21899" spans="1:1" x14ac:dyDescent="0.45">
      <c r="A21899"/>
    </row>
    <row r="21900" spans="1:1" x14ac:dyDescent="0.45">
      <c r="A21900"/>
    </row>
    <row r="21901" spans="1:1" x14ac:dyDescent="0.45">
      <c r="A21901"/>
    </row>
    <row r="21902" spans="1:1" x14ac:dyDescent="0.45">
      <c r="A21902"/>
    </row>
    <row r="21903" spans="1:1" x14ac:dyDescent="0.45">
      <c r="A21903"/>
    </row>
    <row r="21904" spans="1:1" x14ac:dyDescent="0.45">
      <c r="A21904"/>
    </row>
    <row r="21905" spans="1:1" x14ac:dyDescent="0.45">
      <c r="A21905"/>
    </row>
    <row r="21906" spans="1:1" x14ac:dyDescent="0.45">
      <c r="A21906"/>
    </row>
    <row r="21907" spans="1:1" x14ac:dyDescent="0.45">
      <c r="A21907"/>
    </row>
    <row r="21908" spans="1:1" x14ac:dyDescent="0.45">
      <c r="A21908"/>
    </row>
    <row r="21909" spans="1:1" x14ac:dyDescent="0.45">
      <c r="A21909"/>
    </row>
    <row r="21910" spans="1:1" x14ac:dyDescent="0.45">
      <c r="A21910"/>
    </row>
    <row r="21911" spans="1:1" x14ac:dyDescent="0.45">
      <c r="A21911"/>
    </row>
    <row r="21912" spans="1:1" x14ac:dyDescent="0.45">
      <c r="A21912"/>
    </row>
    <row r="21913" spans="1:1" x14ac:dyDescent="0.45">
      <c r="A21913"/>
    </row>
    <row r="21914" spans="1:1" x14ac:dyDescent="0.45">
      <c r="A21914"/>
    </row>
    <row r="21915" spans="1:1" x14ac:dyDescent="0.45">
      <c r="A21915"/>
    </row>
    <row r="21916" spans="1:1" x14ac:dyDescent="0.45">
      <c r="A21916"/>
    </row>
    <row r="21917" spans="1:1" x14ac:dyDescent="0.45">
      <c r="A21917"/>
    </row>
    <row r="21918" spans="1:1" x14ac:dyDescent="0.45">
      <c r="A21918"/>
    </row>
    <row r="21919" spans="1:1" x14ac:dyDescent="0.45">
      <c r="A21919"/>
    </row>
    <row r="21920" spans="1:1" x14ac:dyDescent="0.45">
      <c r="A21920"/>
    </row>
    <row r="21921" spans="1:1" x14ac:dyDescent="0.45">
      <c r="A21921"/>
    </row>
    <row r="21922" spans="1:1" x14ac:dyDescent="0.45">
      <c r="A21922"/>
    </row>
    <row r="21923" spans="1:1" x14ac:dyDescent="0.45">
      <c r="A21923"/>
    </row>
    <row r="21924" spans="1:1" x14ac:dyDescent="0.45">
      <c r="A21924"/>
    </row>
    <row r="21925" spans="1:1" x14ac:dyDescent="0.45">
      <c r="A21925"/>
    </row>
    <row r="21926" spans="1:1" x14ac:dyDescent="0.45">
      <c r="A21926"/>
    </row>
    <row r="21927" spans="1:1" x14ac:dyDescent="0.45">
      <c r="A21927"/>
    </row>
    <row r="21928" spans="1:1" x14ac:dyDescent="0.45">
      <c r="A21928"/>
    </row>
    <row r="21929" spans="1:1" x14ac:dyDescent="0.45">
      <c r="A21929"/>
    </row>
    <row r="21930" spans="1:1" x14ac:dyDescent="0.45">
      <c r="A21930"/>
    </row>
    <row r="21931" spans="1:1" x14ac:dyDescent="0.45">
      <c r="A21931"/>
    </row>
    <row r="21932" spans="1:1" x14ac:dyDescent="0.45">
      <c r="A21932"/>
    </row>
    <row r="21933" spans="1:1" x14ac:dyDescent="0.45">
      <c r="A21933"/>
    </row>
    <row r="21934" spans="1:1" x14ac:dyDescent="0.45">
      <c r="A21934"/>
    </row>
    <row r="21935" spans="1:1" x14ac:dyDescent="0.45">
      <c r="A21935"/>
    </row>
    <row r="21936" spans="1:1" x14ac:dyDescent="0.45">
      <c r="A21936"/>
    </row>
    <row r="21937" spans="1:1" x14ac:dyDescent="0.45">
      <c r="A21937"/>
    </row>
    <row r="21938" spans="1:1" x14ac:dyDescent="0.45">
      <c r="A21938"/>
    </row>
    <row r="21939" spans="1:1" x14ac:dyDescent="0.45">
      <c r="A21939"/>
    </row>
    <row r="21940" spans="1:1" x14ac:dyDescent="0.45">
      <c r="A21940"/>
    </row>
    <row r="21941" spans="1:1" x14ac:dyDescent="0.45">
      <c r="A21941"/>
    </row>
    <row r="21942" spans="1:1" x14ac:dyDescent="0.45">
      <c r="A21942"/>
    </row>
    <row r="21943" spans="1:1" x14ac:dyDescent="0.45">
      <c r="A21943"/>
    </row>
    <row r="21944" spans="1:1" x14ac:dyDescent="0.45">
      <c r="A21944"/>
    </row>
    <row r="21945" spans="1:1" x14ac:dyDescent="0.45">
      <c r="A21945"/>
    </row>
    <row r="21946" spans="1:1" x14ac:dyDescent="0.45">
      <c r="A21946"/>
    </row>
    <row r="21947" spans="1:1" x14ac:dyDescent="0.45">
      <c r="A21947"/>
    </row>
    <row r="21948" spans="1:1" x14ac:dyDescent="0.45">
      <c r="A21948"/>
    </row>
    <row r="21949" spans="1:1" x14ac:dyDescent="0.45">
      <c r="A21949"/>
    </row>
    <row r="21950" spans="1:1" x14ac:dyDescent="0.45">
      <c r="A21950"/>
    </row>
    <row r="21951" spans="1:1" x14ac:dyDescent="0.45">
      <c r="A21951"/>
    </row>
    <row r="21952" spans="1:1" x14ac:dyDescent="0.45">
      <c r="A21952"/>
    </row>
    <row r="21953" spans="1:1" x14ac:dyDescent="0.45">
      <c r="A21953"/>
    </row>
    <row r="21954" spans="1:1" x14ac:dyDescent="0.45">
      <c r="A21954"/>
    </row>
    <row r="21955" spans="1:1" x14ac:dyDescent="0.45">
      <c r="A21955"/>
    </row>
    <row r="21956" spans="1:1" x14ac:dyDescent="0.45">
      <c r="A21956"/>
    </row>
    <row r="21957" spans="1:1" x14ac:dyDescent="0.45">
      <c r="A21957"/>
    </row>
    <row r="21958" spans="1:1" x14ac:dyDescent="0.45">
      <c r="A21958"/>
    </row>
    <row r="21959" spans="1:1" x14ac:dyDescent="0.45">
      <c r="A21959"/>
    </row>
    <row r="21960" spans="1:1" x14ac:dyDescent="0.45">
      <c r="A21960"/>
    </row>
    <row r="21961" spans="1:1" x14ac:dyDescent="0.45">
      <c r="A21961"/>
    </row>
    <row r="21962" spans="1:1" x14ac:dyDescent="0.45">
      <c r="A21962"/>
    </row>
    <row r="21963" spans="1:1" x14ac:dyDescent="0.45">
      <c r="A21963"/>
    </row>
    <row r="21964" spans="1:1" x14ac:dyDescent="0.45">
      <c r="A21964"/>
    </row>
    <row r="21965" spans="1:1" x14ac:dyDescent="0.45">
      <c r="A21965"/>
    </row>
    <row r="21966" spans="1:1" x14ac:dyDescent="0.45">
      <c r="A21966"/>
    </row>
    <row r="21967" spans="1:1" x14ac:dyDescent="0.45">
      <c r="A21967"/>
    </row>
    <row r="21968" spans="1:1" x14ac:dyDescent="0.45">
      <c r="A21968"/>
    </row>
    <row r="21969" spans="1:1" x14ac:dyDescent="0.45">
      <c r="A21969"/>
    </row>
    <row r="21970" spans="1:1" x14ac:dyDescent="0.45">
      <c r="A21970"/>
    </row>
    <row r="21971" spans="1:1" x14ac:dyDescent="0.45">
      <c r="A21971"/>
    </row>
    <row r="21972" spans="1:1" x14ac:dyDescent="0.45">
      <c r="A21972"/>
    </row>
    <row r="21973" spans="1:1" x14ac:dyDescent="0.45">
      <c r="A21973"/>
    </row>
    <row r="21974" spans="1:1" x14ac:dyDescent="0.45">
      <c r="A21974"/>
    </row>
    <row r="21975" spans="1:1" x14ac:dyDescent="0.45">
      <c r="A21975"/>
    </row>
    <row r="21976" spans="1:1" x14ac:dyDescent="0.45">
      <c r="A21976"/>
    </row>
    <row r="21977" spans="1:1" x14ac:dyDescent="0.45">
      <c r="A21977"/>
    </row>
    <row r="21978" spans="1:1" x14ac:dyDescent="0.45">
      <c r="A21978"/>
    </row>
    <row r="21979" spans="1:1" x14ac:dyDescent="0.45">
      <c r="A21979"/>
    </row>
    <row r="21980" spans="1:1" x14ac:dyDescent="0.45">
      <c r="A21980"/>
    </row>
    <row r="21981" spans="1:1" x14ac:dyDescent="0.45">
      <c r="A21981"/>
    </row>
    <row r="21982" spans="1:1" x14ac:dyDescent="0.45">
      <c r="A21982"/>
    </row>
    <row r="21983" spans="1:1" x14ac:dyDescent="0.45">
      <c r="A21983"/>
    </row>
    <row r="21984" spans="1:1" x14ac:dyDescent="0.45">
      <c r="A21984"/>
    </row>
    <row r="21985" spans="1:1" x14ac:dyDescent="0.45">
      <c r="A21985"/>
    </row>
    <row r="21986" spans="1:1" x14ac:dyDescent="0.45">
      <c r="A21986"/>
    </row>
    <row r="21987" spans="1:1" x14ac:dyDescent="0.45">
      <c r="A21987"/>
    </row>
    <row r="21988" spans="1:1" x14ac:dyDescent="0.45">
      <c r="A21988"/>
    </row>
    <row r="21989" spans="1:1" x14ac:dyDescent="0.45">
      <c r="A21989"/>
    </row>
    <row r="21990" spans="1:1" x14ac:dyDescent="0.45">
      <c r="A21990"/>
    </row>
    <row r="21991" spans="1:1" x14ac:dyDescent="0.45">
      <c r="A21991"/>
    </row>
    <row r="21992" spans="1:1" x14ac:dyDescent="0.45">
      <c r="A21992"/>
    </row>
    <row r="21993" spans="1:1" x14ac:dyDescent="0.45">
      <c r="A21993"/>
    </row>
    <row r="21994" spans="1:1" x14ac:dyDescent="0.45">
      <c r="A21994"/>
    </row>
    <row r="21995" spans="1:1" x14ac:dyDescent="0.45">
      <c r="A21995"/>
    </row>
    <row r="21996" spans="1:1" x14ac:dyDescent="0.45">
      <c r="A21996"/>
    </row>
    <row r="21997" spans="1:1" x14ac:dyDescent="0.45">
      <c r="A21997"/>
    </row>
    <row r="21998" spans="1:1" x14ac:dyDescent="0.45">
      <c r="A21998"/>
    </row>
    <row r="21999" spans="1:1" x14ac:dyDescent="0.45">
      <c r="A21999"/>
    </row>
    <row r="22000" spans="1:1" x14ac:dyDescent="0.45">
      <c r="A22000"/>
    </row>
    <row r="22001" spans="1:1" x14ac:dyDescent="0.45">
      <c r="A22001"/>
    </row>
    <row r="22002" spans="1:1" x14ac:dyDescent="0.45">
      <c r="A22002"/>
    </row>
    <row r="22003" spans="1:1" x14ac:dyDescent="0.45">
      <c r="A22003"/>
    </row>
    <row r="22004" spans="1:1" x14ac:dyDescent="0.45">
      <c r="A22004"/>
    </row>
    <row r="22005" spans="1:1" x14ac:dyDescent="0.45">
      <c r="A22005"/>
    </row>
    <row r="22006" spans="1:1" x14ac:dyDescent="0.45">
      <c r="A22006"/>
    </row>
    <row r="22007" spans="1:1" x14ac:dyDescent="0.45">
      <c r="A22007"/>
    </row>
    <row r="22008" spans="1:1" x14ac:dyDescent="0.45">
      <c r="A22008"/>
    </row>
    <row r="22009" spans="1:1" x14ac:dyDescent="0.45">
      <c r="A22009"/>
    </row>
    <row r="22010" spans="1:1" x14ac:dyDescent="0.45">
      <c r="A22010"/>
    </row>
    <row r="22011" spans="1:1" x14ac:dyDescent="0.45">
      <c r="A22011"/>
    </row>
    <row r="22012" spans="1:1" x14ac:dyDescent="0.45">
      <c r="A22012"/>
    </row>
    <row r="22013" spans="1:1" x14ac:dyDescent="0.45">
      <c r="A22013"/>
    </row>
    <row r="22014" spans="1:1" x14ac:dyDescent="0.45">
      <c r="A22014"/>
    </row>
    <row r="22015" spans="1:1" x14ac:dyDescent="0.45">
      <c r="A22015"/>
    </row>
    <row r="22016" spans="1:1" x14ac:dyDescent="0.45">
      <c r="A22016"/>
    </row>
    <row r="22017" spans="1:1" x14ac:dyDescent="0.45">
      <c r="A22017"/>
    </row>
    <row r="22018" spans="1:1" x14ac:dyDescent="0.45">
      <c r="A22018"/>
    </row>
    <row r="22019" spans="1:1" x14ac:dyDescent="0.45">
      <c r="A22019"/>
    </row>
    <row r="22020" spans="1:1" x14ac:dyDescent="0.45">
      <c r="A22020"/>
    </row>
    <row r="22021" spans="1:1" x14ac:dyDescent="0.45">
      <c r="A22021"/>
    </row>
    <row r="22022" spans="1:1" x14ac:dyDescent="0.45">
      <c r="A22022"/>
    </row>
    <row r="22023" spans="1:1" x14ac:dyDescent="0.45">
      <c r="A22023"/>
    </row>
    <row r="22024" spans="1:1" x14ac:dyDescent="0.45">
      <c r="A22024"/>
    </row>
    <row r="22025" spans="1:1" x14ac:dyDescent="0.45">
      <c r="A22025"/>
    </row>
    <row r="22026" spans="1:1" x14ac:dyDescent="0.45">
      <c r="A22026"/>
    </row>
    <row r="22027" spans="1:1" x14ac:dyDescent="0.45">
      <c r="A22027"/>
    </row>
    <row r="22028" spans="1:1" x14ac:dyDescent="0.45">
      <c r="A22028"/>
    </row>
    <row r="22029" spans="1:1" x14ac:dyDescent="0.45">
      <c r="A22029"/>
    </row>
    <row r="22030" spans="1:1" x14ac:dyDescent="0.45">
      <c r="A22030"/>
    </row>
    <row r="22031" spans="1:1" x14ac:dyDescent="0.45">
      <c r="A22031"/>
    </row>
    <row r="22032" spans="1:1" x14ac:dyDescent="0.45">
      <c r="A22032"/>
    </row>
    <row r="22033" spans="1:1" x14ac:dyDescent="0.45">
      <c r="A22033"/>
    </row>
    <row r="22034" spans="1:1" x14ac:dyDescent="0.45">
      <c r="A22034"/>
    </row>
    <row r="22035" spans="1:1" x14ac:dyDescent="0.45">
      <c r="A22035"/>
    </row>
    <row r="22036" spans="1:1" x14ac:dyDescent="0.45">
      <c r="A22036"/>
    </row>
    <row r="22037" spans="1:1" x14ac:dyDescent="0.45">
      <c r="A22037"/>
    </row>
    <row r="22038" spans="1:1" x14ac:dyDescent="0.45">
      <c r="A22038"/>
    </row>
    <row r="22039" spans="1:1" x14ac:dyDescent="0.45">
      <c r="A22039"/>
    </row>
    <row r="22040" spans="1:1" x14ac:dyDescent="0.45">
      <c r="A22040"/>
    </row>
    <row r="22041" spans="1:1" x14ac:dyDescent="0.45">
      <c r="A22041"/>
    </row>
    <row r="22042" spans="1:1" x14ac:dyDescent="0.45">
      <c r="A22042"/>
    </row>
    <row r="22043" spans="1:1" x14ac:dyDescent="0.45">
      <c r="A22043"/>
    </row>
    <row r="22044" spans="1:1" x14ac:dyDescent="0.45">
      <c r="A22044"/>
    </row>
    <row r="22045" spans="1:1" x14ac:dyDescent="0.45">
      <c r="A22045"/>
    </row>
    <row r="22046" spans="1:1" x14ac:dyDescent="0.45">
      <c r="A22046"/>
    </row>
    <row r="22047" spans="1:1" x14ac:dyDescent="0.45">
      <c r="A22047"/>
    </row>
    <row r="22048" spans="1:1" x14ac:dyDescent="0.45">
      <c r="A22048"/>
    </row>
    <row r="22049" spans="1:1" x14ac:dyDescent="0.45">
      <c r="A22049"/>
    </row>
    <row r="22050" spans="1:1" x14ac:dyDescent="0.45">
      <c r="A22050"/>
    </row>
    <row r="22051" spans="1:1" x14ac:dyDescent="0.45">
      <c r="A22051"/>
    </row>
    <row r="22052" spans="1:1" x14ac:dyDescent="0.45">
      <c r="A22052"/>
    </row>
    <row r="22053" spans="1:1" x14ac:dyDescent="0.45">
      <c r="A22053"/>
    </row>
    <row r="22054" spans="1:1" x14ac:dyDescent="0.45">
      <c r="A22054"/>
    </row>
    <row r="22055" spans="1:1" x14ac:dyDescent="0.45">
      <c r="A22055"/>
    </row>
    <row r="22056" spans="1:1" x14ac:dyDescent="0.45">
      <c r="A22056"/>
    </row>
    <row r="22057" spans="1:1" x14ac:dyDescent="0.45">
      <c r="A22057"/>
    </row>
    <row r="22058" spans="1:1" x14ac:dyDescent="0.45">
      <c r="A22058"/>
    </row>
    <row r="22059" spans="1:1" x14ac:dyDescent="0.45">
      <c r="A22059"/>
    </row>
    <row r="22060" spans="1:1" x14ac:dyDescent="0.45">
      <c r="A22060"/>
    </row>
    <row r="22061" spans="1:1" x14ac:dyDescent="0.45">
      <c r="A22061"/>
    </row>
    <row r="22062" spans="1:1" x14ac:dyDescent="0.45">
      <c r="A22062"/>
    </row>
    <row r="22063" spans="1:1" x14ac:dyDescent="0.45">
      <c r="A22063"/>
    </row>
    <row r="22064" spans="1:1" x14ac:dyDescent="0.45">
      <c r="A22064"/>
    </row>
    <row r="22065" spans="1:1" x14ac:dyDescent="0.45">
      <c r="A22065"/>
    </row>
    <row r="22066" spans="1:1" x14ac:dyDescent="0.45">
      <c r="A22066"/>
    </row>
    <row r="22067" spans="1:1" x14ac:dyDescent="0.45">
      <c r="A22067"/>
    </row>
    <row r="22068" spans="1:1" x14ac:dyDescent="0.45">
      <c r="A22068"/>
    </row>
    <row r="22069" spans="1:1" x14ac:dyDescent="0.45">
      <c r="A22069"/>
    </row>
    <row r="22070" spans="1:1" x14ac:dyDescent="0.45">
      <c r="A22070"/>
    </row>
    <row r="22071" spans="1:1" x14ac:dyDescent="0.45">
      <c r="A22071"/>
    </row>
    <row r="22072" spans="1:1" x14ac:dyDescent="0.45">
      <c r="A22072"/>
    </row>
    <row r="22073" spans="1:1" x14ac:dyDescent="0.45">
      <c r="A22073"/>
    </row>
    <row r="22074" spans="1:1" x14ac:dyDescent="0.45">
      <c r="A22074"/>
    </row>
    <row r="22075" spans="1:1" x14ac:dyDescent="0.45">
      <c r="A22075"/>
    </row>
    <row r="22076" spans="1:1" x14ac:dyDescent="0.45">
      <c r="A22076"/>
    </row>
    <row r="22077" spans="1:1" x14ac:dyDescent="0.45">
      <c r="A22077"/>
    </row>
    <row r="22078" spans="1:1" x14ac:dyDescent="0.45">
      <c r="A22078"/>
    </row>
    <row r="22079" spans="1:1" x14ac:dyDescent="0.45">
      <c r="A22079"/>
    </row>
    <row r="22080" spans="1:1" x14ac:dyDescent="0.45">
      <c r="A22080"/>
    </row>
    <row r="22081" spans="1:1" x14ac:dyDescent="0.45">
      <c r="A22081"/>
    </row>
    <row r="22082" spans="1:1" x14ac:dyDescent="0.45">
      <c r="A22082"/>
    </row>
    <row r="22083" spans="1:1" x14ac:dyDescent="0.45">
      <c r="A22083"/>
    </row>
    <row r="22084" spans="1:1" x14ac:dyDescent="0.45">
      <c r="A22084"/>
    </row>
    <row r="22085" spans="1:1" x14ac:dyDescent="0.45">
      <c r="A22085"/>
    </row>
    <row r="22086" spans="1:1" x14ac:dyDescent="0.45">
      <c r="A22086"/>
    </row>
    <row r="22087" spans="1:1" x14ac:dyDescent="0.45">
      <c r="A22087"/>
    </row>
    <row r="22088" spans="1:1" x14ac:dyDescent="0.45">
      <c r="A22088"/>
    </row>
    <row r="22089" spans="1:1" x14ac:dyDescent="0.45">
      <c r="A22089"/>
    </row>
    <row r="22090" spans="1:1" x14ac:dyDescent="0.45">
      <c r="A22090"/>
    </row>
    <row r="22091" spans="1:1" x14ac:dyDescent="0.45">
      <c r="A22091"/>
    </row>
    <row r="22092" spans="1:1" x14ac:dyDescent="0.45">
      <c r="A22092"/>
    </row>
    <row r="22093" spans="1:1" x14ac:dyDescent="0.45">
      <c r="A22093"/>
    </row>
    <row r="22094" spans="1:1" x14ac:dyDescent="0.45">
      <c r="A22094"/>
    </row>
    <row r="22095" spans="1:1" x14ac:dyDescent="0.45">
      <c r="A22095"/>
    </row>
    <row r="22096" spans="1:1" x14ac:dyDescent="0.45">
      <c r="A22096"/>
    </row>
    <row r="22097" spans="1:1" x14ac:dyDescent="0.45">
      <c r="A22097"/>
    </row>
    <row r="22098" spans="1:1" x14ac:dyDescent="0.45">
      <c r="A22098"/>
    </row>
    <row r="22099" spans="1:1" x14ac:dyDescent="0.45">
      <c r="A22099"/>
    </row>
    <row r="22100" spans="1:1" x14ac:dyDescent="0.45">
      <c r="A22100"/>
    </row>
    <row r="22101" spans="1:1" x14ac:dyDescent="0.45">
      <c r="A22101"/>
    </row>
    <row r="22102" spans="1:1" x14ac:dyDescent="0.45">
      <c r="A22102"/>
    </row>
    <row r="22103" spans="1:1" x14ac:dyDescent="0.45">
      <c r="A22103"/>
    </row>
    <row r="22104" spans="1:1" x14ac:dyDescent="0.45">
      <c r="A22104"/>
    </row>
    <row r="22105" spans="1:1" x14ac:dyDescent="0.45">
      <c r="A22105"/>
    </row>
    <row r="22106" spans="1:1" x14ac:dyDescent="0.45">
      <c r="A22106"/>
    </row>
    <row r="22107" spans="1:1" x14ac:dyDescent="0.45">
      <c r="A22107"/>
    </row>
    <row r="22108" spans="1:1" x14ac:dyDescent="0.45">
      <c r="A22108"/>
    </row>
    <row r="22109" spans="1:1" x14ac:dyDescent="0.45">
      <c r="A22109"/>
    </row>
    <row r="22110" spans="1:1" x14ac:dyDescent="0.45">
      <c r="A22110"/>
    </row>
    <row r="22111" spans="1:1" x14ac:dyDescent="0.45">
      <c r="A22111"/>
    </row>
    <row r="22112" spans="1:1" x14ac:dyDescent="0.45">
      <c r="A22112"/>
    </row>
    <row r="22113" spans="1:1" x14ac:dyDescent="0.45">
      <c r="A22113"/>
    </row>
    <row r="22114" spans="1:1" x14ac:dyDescent="0.45">
      <c r="A22114"/>
    </row>
    <row r="22115" spans="1:1" x14ac:dyDescent="0.45">
      <c r="A22115"/>
    </row>
    <row r="22116" spans="1:1" x14ac:dyDescent="0.45">
      <c r="A22116"/>
    </row>
    <row r="22117" spans="1:1" x14ac:dyDescent="0.45">
      <c r="A22117"/>
    </row>
    <row r="22118" spans="1:1" x14ac:dyDescent="0.45">
      <c r="A22118"/>
    </row>
    <row r="22119" spans="1:1" x14ac:dyDescent="0.45">
      <c r="A22119"/>
    </row>
    <row r="22120" spans="1:1" x14ac:dyDescent="0.45">
      <c r="A22120"/>
    </row>
    <row r="22121" spans="1:1" x14ac:dyDescent="0.45">
      <c r="A22121"/>
    </row>
    <row r="22122" spans="1:1" x14ac:dyDescent="0.45">
      <c r="A22122"/>
    </row>
    <row r="22123" spans="1:1" x14ac:dyDescent="0.45">
      <c r="A22123"/>
    </row>
    <row r="22124" spans="1:1" x14ac:dyDescent="0.45">
      <c r="A22124"/>
    </row>
    <row r="22125" spans="1:1" x14ac:dyDescent="0.45">
      <c r="A22125"/>
    </row>
    <row r="22126" spans="1:1" x14ac:dyDescent="0.45">
      <c r="A22126"/>
    </row>
    <row r="22127" spans="1:1" x14ac:dyDescent="0.45">
      <c r="A22127"/>
    </row>
    <row r="22128" spans="1:1" x14ac:dyDescent="0.45">
      <c r="A22128"/>
    </row>
    <row r="22129" spans="1:1" x14ac:dyDescent="0.45">
      <c r="A22129"/>
    </row>
    <row r="22130" spans="1:1" x14ac:dyDescent="0.45">
      <c r="A22130"/>
    </row>
    <row r="22131" spans="1:1" x14ac:dyDescent="0.45">
      <c r="A22131"/>
    </row>
    <row r="22132" spans="1:1" x14ac:dyDescent="0.45">
      <c r="A22132"/>
    </row>
    <row r="22133" spans="1:1" x14ac:dyDescent="0.45">
      <c r="A22133"/>
    </row>
    <row r="22134" spans="1:1" x14ac:dyDescent="0.45">
      <c r="A22134"/>
    </row>
    <row r="22135" spans="1:1" x14ac:dyDescent="0.45">
      <c r="A22135"/>
    </row>
    <row r="22136" spans="1:1" x14ac:dyDescent="0.45">
      <c r="A22136"/>
    </row>
    <row r="22137" spans="1:1" x14ac:dyDescent="0.45">
      <c r="A22137"/>
    </row>
    <row r="22138" spans="1:1" x14ac:dyDescent="0.45">
      <c r="A22138"/>
    </row>
    <row r="22139" spans="1:1" x14ac:dyDescent="0.45">
      <c r="A22139"/>
    </row>
    <row r="22140" spans="1:1" x14ac:dyDescent="0.45">
      <c r="A22140"/>
    </row>
    <row r="22141" spans="1:1" x14ac:dyDescent="0.45">
      <c r="A22141"/>
    </row>
    <row r="22142" spans="1:1" x14ac:dyDescent="0.45">
      <c r="A22142"/>
    </row>
    <row r="22143" spans="1:1" x14ac:dyDescent="0.45">
      <c r="A22143"/>
    </row>
    <row r="22144" spans="1:1" x14ac:dyDescent="0.45">
      <c r="A22144"/>
    </row>
    <row r="22145" spans="1:1" x14ac:dyDescent="0.45">
      <c r="A22145"/>
    </row>
    <row r="22146" spans="1:1" x14ac:dyDescent="0.45">
      <c r="A22146"/>
    </row>
    <row r="22147" spans="1:1" x14ac:dyDescent="0.45">
      <c r="A22147"/>
    </row>
    <row r="22148" spans="1:1" x14ac:dyDescent="0.45">
      <c r="A22148"/>
    </row>
    <row r="22149" spans="1:1" x14ac:dyDescent="0.45">
      <c r="A22149"/>
    </row>
    <row r="22150" spans="1:1" x14ac:dyDescent="0.45">
      <c r="A22150"/>
    </row>
    <row r="22151" spans="1:1" x14ac:dyDescent="0.45">
      <c r="A22151"/>
    </row>
    <row r="22152" spans="1:1" x14ac:dyDescent="0.45">
      <c r="A22152"/>
    </row>
    <row r="22153" spans="1:1" x14ac:dyDescent="0.45">
      <c r="A22153"/>
    </row>
    <row r="22154" spans="1:1" x14ac:dyDescent="0.45">
      <c r="A22154"/>
    </row>
    <row r="22155" spans="1:1" x14ac:dyDescent="0.45">
      <c r="A22155"/>
    </row>
    <row r="22156" spans="1:1" x14ac:dyDescent="0.45">
      <c r="A22156"/>
    </row>
    <row r="22157" spans="1:1" x14ac:dyDescent="0.45">
      <c r="A22157"/>
    </row>
    <row r="22158" spans="1:1" x14ac:dyDescent="0.45">
      <c r="A22158"/>
    </row>
    <row r="22159" spans="1:1" x14ac:dyDescent="0.45">
      <c r="A22159"/>
    </row>
    <row r="22160" spans="1:1" x14ac:dyDescent="0.45">
      <c r="A22160"/>
    </row>
    <row r="22161" spans="1:1" x14ac:dyDescent="0.45">
      <c r="A22161"/>
    </row>
    <row r="22162" spans="1:1" x14ac:dyDescent="0.45">
      <c r="A22162"/>
    </row>
    <row r="22163" spans="1:1" x14ac:dyDescent="0.45">
      <c r="A22163"/>
    </row>
    <row r="22164" spans="1:1" x14ac:dyDescent="0.45">
      <c r="A22164"/>
    </row>
    <row r="22165" spans="1:1" x14ac:dyDescent="0.45">
      <c r="A22165"/>
    </row>
    <row r="22166" spans="1:1" x14ac:dyDescent="0.45">
      <c r="A22166"/>
    </row>
    <row r="22167" spans="1:1" x14ac:dyDescent="0.45">
      <c r="A22167"/>
    </row>
    <row r="22168" spans="1:1" x14ac:dyDescent="0.45">
      <c r="A22168"/>
    </row>
    <row r="22169" spans="1:1" x14ac:dyDescent="0.45">
      <c r="A22169"/>
    </row>
    <row r="22170" spans="1:1" x14ac:dyDescent="0.45">
      <c r="A22170"/>
    </row>
    <row r="22171" spans="1:1" x14ac:dyDescent="0.45">
      <c r="A22171"/>
    </row>
    <row r="22172" spans="1:1" x14ac:dyDescent="0.45">
      <c r="A22172"/>
    </row>
    <row r="22173" spans="1:1" x14ac:dyDescent="0.45">
      <c r="A22173"/>
    </row>
    <row r="22174" spans="1:1" x14ac:dyDescent="0.45">
      <c r="A22174"/>
    </row>
    <row r="22175" spans="1:1" x14ac:dyDescent="0.45">
      <c r="A22175"/>
    </row>
    <row r="22176" spans="1:1" x14ac:dyDescent="0.45">
      <c r="A22176"/>
    </row>
    <row r="22177" spans="1:1" x14ac:dyDescent="0.45">
      <c r="A22177"/>
    </row>
    <row r="22178" spans="1:1" x14ac:dyDescent="0.45">
      <c r="A22178"/>
    </row>
    <row r="22179" spans="1:1" x14ac:dyDescent="0.45">
      <c r="A22179"/>
    </row>
    <row r="22180" spans="1:1" x14ac:dyDescent="0.45">
      <c r="A22180"/>
    </row>
    <row r="22181" spans="1:1" x14ac:dyDescent="0.45">
      <c r="A22181"/>
    </row>
    <row r="22182" spans="1:1" x14ac:dyDescent="0.45">
      <c r="A22182"/>
    </row>
    <row r="22183" spans="1:1" x14ac:dyDescent="0.45">
      <c r="A22183"/>
    </row>
    <row r="22184" spans="1:1" x14ac:dyDescent="0.45">
      <c r="A22184"/>
    </row>
    <row r="22185" spans="1:1" x14ac:dyDescent="0.45">
      <c r="A22185"/>
    </row>
    <row r="22186" spans="1:1" x14ac:dyDescent="0.45">
      <c r="A22186"/>
    </row>
    <row r="22187" spans="1:1" x14ac:dyDescent="0.45">
      <c r="A22187"/>
    </row>
    <row r="22188" spans="1:1" x14ac:dyDescent="0.45">
      <c r="A22188"/>
    </row>
    <row r="22189" spans="1:1" x14ac:dyDescent="0.45">
      <c r="A22189"/>
    </row>
    <row r="22190" spans="1:1" x14ac:dyDescent="0.45">
      <c r="A22190"/>
    </row>
    <row r="22191" spans="1:1" x14ac:dyDescent="0.45">
      <c r="A22191"/>
    </row>
    <row r="22192" spans="1:1" x14ac:dyDescent="0.45">
      <c r="A22192"/>
    </row>
    <row r="22193" spans="1:1" x14ac:dyDescent="0.45">
      <c r="A22193"/>
    </row>
    <row r="22194" spans="1:1" x14ac:dyDescent="0.45">
      <c r="A22194"/>
    </row>
    <row r="22195" spans="1:1" x14ac:dyDescent="0.45">
      <c r="A22195"/>
    </row>
    <row r="22196" spans="1:1" x14ac:dyDescent="0.45">
      <c r="A22196"/>
    </row>
    <row r="22197" spans="1:1" x14ac:dyDescent="0.45">
      <c r="A22197"/>
    </row>
    <row r="22198" spans="1:1" x14ac:dyDescent="0.45">
      <c r="A22198"/>
    </row>
    <row r="22199" spans="1:1" x14ac:dyDescent="0.45">
      <c r="A22199"/>
    </row>
    <row r="22200" spans="1:1" x14ac:dyDescent="0.45">
      <c r="A22200"/>
    </row>
    <row r="22201" spans="1:1" x14ac:dyDescent="0.45">
      <c r="A22201"/>
    </row>
    <row r="22202" spans="1:1" x14ac:dyDescent="0.45">
      <c r="A22202"/>
    </row>
    <row r="22203" spans="1:1" x14ac:dyDescent="0.45">
      <c r="A22203"/>
    </row>
    <row r="22204" spans="1:1" x14ac:dyDescent="0.45">
      <c r="A22204"/>
    </row>
    <row r="22205" spans="1:1" x14ac:dyDescent="0.45">
      <c r="A22205"/>
    </row>
    <row r="22206" spans="1:1" x14ac:dyDescent="0.45">
      <c r="A22206"/>
    </row>
    <row r="22207" spans="1:1" x14ac:dyDescent="0.45">
      <c r="A22207"/>
    </row>
    <row r="22208" spans="1:1" x14ac:dyDescent="0.45">
      <c r="A22208"/>
    </row>
    <row r="22209" spans="1:1" x14ac:dyDescent="0.45">
      <c r="A22209"/>
    </row>
    <row r="22210" spans="1:1" x14ac:dyDescent="0.45">
      <c r="A22210"/>
    </row>
    <row r="22211" spans="1:1" x14ac:dyDescent="0.45">
      <c r="A22211"/>
    </row>
    <row r="22212" spans="1:1" x14ac:dyDescent="0.45">
      <c r="A22212"/>
    </row>
    <row r="22213" spans="1:1" x14ac:dyDescent="0.45">
      <c r="A22213"/>
    </row>
    <row r="22214" spans="1:1" x14ac:dyDescent="0.45">
      <c r="A22214"/>
    </row>
    <row r="22215" spans="1:1" x14ac:dyDescent="0.45">
      <c r="A22215"/>
    </row>
    <row r="22216" spans="1:1" x14ac:dyDescent="0.45">
      <c r="A22216"/>
    </row>
    <row r="22217" spans="1:1" x14ac:dyDescent="0.45">
      <c r="A22217"/>
    </row>
    <row r="22218" spans="1:1" x14ac:dyDescent="0.45">
      <c r="A22218"/>
    </row>
    <row r="22219" spans="1:1" x14ac:dyDescent="0.45">
      <c r="A22219"/>
    </row>
    <row r="22220" spans="1:1" x14ac:dyDescent="0.45">
      <c r="A22220"/>
    </row>
    <row r="22221" spans="1:1" x14ac:dyDescent="0.45">
      <c r="A22221"/>
    </row>
    <row r="22222" spans="1:1" x14ac:dyDescent="0.45">
      <c r="A22222"/>
    </row>
    <row r="22223" spans="1:1" x14ac:dyDescent="0.45">
      <c r="A22223"/>
    </row>
    <row r="22224" spans="1:1" x14ac:dyDescent="0.45">
      <c r="A22224"/>
    </row>
    <row r="22225" spans="1:1" x14ac:dyDescent="0.45">
      <c r="A22225"/>
    </row>
    <row r="22226" spans="1:1" x14ac:dyDescent="0.45">
      <c r="A22226"/>
    </row>
    <row r="22227" spans="1:1" x14ac:dyDescent="0.45">
      <c r="A22227"/>
    </row>
    <row r="22228" spans="1:1" x14ac:dyDescent="0.45">
      <c r="A22228"/>
    </row>
    <row r="22229" spans="1:1" x14ac:dyDescent="0.45">
      <c r="A22229"/>
    </row>
    <row r="22230" spans="1:1" x14ac:dyDescent="0.45">
      <c r="A22230"/>
    </row>
    <row r="22231" spans="1:1" x14ac:dyDescent="0.45">
      <c r="A22231"/>
    </row>
    <row r="22232" spans="1:1" x14ac:dyDescent="0.45">
      <c r="A22232"/>
    </row>
    <row r="22233" spans="1:1" x14ac:dyDescent="0.45">
      <c r="A22233"/>
    </row>
    <row r="22234" spans="1:1" x14ac:dyDescent="0.45">
      <c r="A22234"/>
    </row>
    <row r="22235" spans="1:1" x14ac:dyDescent="0.45">
      <c r="A22235"/>
    </row>
    <row r="22236" spans="1:1" x14ac:dyDescent="0.45">
      <c r="A22236"/>
    </row>
    <row r="22237" spans="1:1" x14ac:dyDescent="0.45">
      <c r="A22237"/>
    </row>
    <row r="22238" spans="1:1" x14ac:dyDescent="0.45">
      <c r="A22238"/>
    </row>
    <row r="22239" spans="1:1" x14ac:dyDescent="0.45">
      <c r="A22239"/>
    </row>
    <row r="22240" spans="1:1" x14ac:dyDescent="0.45">
      <c r="A22240"/>
    </row>
    <row r="22241" spans="1:1" x14ac:dyDescent="0.45">
      <c r="A22241"/>
    </row>
    <row r="22242" spans="1:1" x14ac:dyDescent="0.45">
      <c r="A22242"/>
    </row>
    <row r="22243" spans="1:1" x14ac:dyDescent="0.45">
      <c r="A22243"/>
    </row>
    <row r="22244" spans="1:1" x14ac:dyDescent="0.45">
      <c r="A22244"/>
    </row>
    <row r="22245" spans="1:1" x14ac:dyDescent="0.45">
      <c r="A22245"/>
    </row>
    <row r="22246" spans="1:1" x14ac:dyDescent="0.45">
      <c r="A22246"/>
    </row>
    <row r="22247" spans="1:1" x14ac:dyDescent="0.45">
      <c r="A22247"/>
    </row>
    <row r="22248" spans="1:1" x14ac:dyDescent="0.45">
      <c r="A22248"/>
    </row>
    <row r="22249" spans="1:1" x14ac:dyDescent="0.45">
      <c r="A22249"/>
    </row>
    <row r="22250" spans="1:1" x14ac:dyDescent="0.45">
      <c r="A22250"/>
    </row>
    <row r="22251" spans="1:1" x14ac:dyDescent="0.45">
      <c r="A22251"/>
    </row>
    <row r="22252" spans="1:1" x14ac:dyDescent="0.45">
      <c r="A22252"/>
    </row>
    <row r="22253" spans="1:1" x14ac:dyDescent="0.45">
      <c r="A22253"/>
    </row>
    <row r="22254" spans="1:1" x14ac:dyDescent="0.45">
      <c r="A22254"/>
    </row>
    <row r="22255" spans="1:1" x14ac:dyDescent="0.45">
      <c r="A22255"/>
    </row>
    <row r="22256" spans="1:1" x14ac:dyDescent="0.45">
      <c r="A22256"/>
    </row>
    <row r="22257" spans="1:1" x14ac:dyDescent="0.45">
      <c r="A22257"/>
    </row>
    <row r="22258" spans="1:1" x14ac:dyDescent="0.45">
      <c r="A22258"/>
    </row>
    <row r="22259" spans="1:1" x14ac:dyDescent="0.45">
      <c r="A22259"/>
    </row>
    <row r="22260" spans="1:1" x14ac:dyDescent="0.45">
      <c r="A22260"/>
    </row>
    <row r="22261" spans="1:1" x14ac:dyDescent="0.45">
      <c r="A22261"/>
    </row>
    <row r="22262" spans="1:1" x14ac:dyDescent="0.45">
      <c r="A22262"/>
    </row>
    <row r="22263" spans="1:1" x14ac:dyDescent="0.45">
      <c r="A22263"/>
    </row>
    <row r="22264" spans="1:1" x14ac:dyDescent="0.45">
      <c r="A22264"/>
    </row>
    <row r="22265" spans="1:1" x14ac:dyDescent="0.45">
      <c r="A22265"/>
    </row>
    <row r="22266" spans="1:1" x14ac:dyDescent="0.45">
      <c r="A22266"/>
    </row>
    <row r="22267" spans="1:1" x14ac:dyDescent="0.45">
      <c r="A22267"/>
    </row>
    <row r="22268" spans="1:1" x14ac:dyDescent="0.45">
      <c r="A22268"/>
    </row>
    <row r="22269" spans="1:1" x14ac:dyDescent="0.45">
      <c r="A22269"/>
    </row>
    <row r="22270" spans="1:1" x14ac:dyDescent="0.45">
      <c r="A22270"/>
    </row>
    <row r="22271" spans="1:1" x14ac:dyDescent="0.45">
      <c r="A22271"/>
    </row>
    <row r="22272" spans="1:1" x14ac:dyDescent="0.45">
      <c r="A22272"/>
    </row>
    <row r="22273" spans="1:1" x14ac:dyDescent="0.45">
      <c r="A22273"/>
    </row>
    <row r="22274" spans="1:1" x14ac:dyDescent="0.45">
      <c r="A22274"/>
    </row>
    <row r="22275" spans="1:1" x14ac:dyDescent="0.45">
      <c r="A22275"/>
    </row>
    <row r="22276" spans="1:1" x14ac:dyDescent="0.45">
      <c r="A22276"/>
    </row>
    <row r="22277" spans="1:1" x14ac:dyDescent="0.45">
      <c r="A22277"/>
    </row>
    <row r="22278" spans="1:1" x14ac:dyDescent="0.45">
      <c r="A22278"/>
    </row>
    <row r="22279" spans="1:1" x14ac:dyDescent="0.45">
      <c r="A22279"/>
    </row>
    <row r="22280" spans="1:1" x14ac:dyDescent="0.45">
      <c r="A22280"/>
    </row>
    <row r="22281" spans="1:1" x14ac:dyDescent="0.45">
      <c r="A22281"/>
    </row>
    <row r="22282" spans="1:1" x14ac:dyDescent="0.45">
      <c r="A22282"/>
    </row>
    <row r="22283" spans="1:1" x14ac:dyDescent="0.45">
      <c r="A22283"/>
    </row>
    <row r="22284" spans="1:1" x14ac:dyDescent="0.45">
      <c r="A22284"/>
    </row>
    <row r="22285" spans="1:1" x14ac:dyDescent="0.45">
      <c r="A22285"/>
    </row>
    <row r="22286" spans="1:1" x14ac:dyDescent="0.45">
      <c r="A22286"/>
    </row>
    <row r="22287" spans="1:1" x14ac:dyDescent="0.45">
      <c r="A22287"/>
    </row>
    <row r="22288" spans="1:1" x14ac:dyDescent="0.45">
      <c r="A22288"/>
    </row>
    <row r="22289" spans="1:1" x14ac:dyDescent="0.45">
      <c r="A22289"/>
    </row>
    <row r="22290" spans="1:1" x14ac:dyDescent="0.45">
      <c r="A22290"/>
    </row>
    <row r="22291" spans="1:1" x14ac:dyDescent="0.45">
      <c r="A22291"/>
    </row>
    <row r="22292" spans="1:1" x14ac:dyDescent="0.45">
      <c r="A22292"/>
    </row>
    <row r="22293" spans="1:1" x14ac:dyDescent="0.45">
      <c r="A22293"/>
    </row>
    <row r="22294" spans="1:1" x14ac:dyDescent="0.45">
      <c r="A22294"/>
    </row>
    <row r="22295" spans="1:1" x14ac:dyDescent="0.45">
      <c r="A22295"/>
    </row>
    <row r="22296" spans="1:1" x14ac:dyDescent="0.45">
      <c r="A22296"/>
    </row>
    <row r="22297" spans="1:1" x14ac:dyDescent="0.45">
      <c r="A22297"/>
    </row>
    <row r="22298" spans="1:1" x14ac:dyDescent="0.45">
      <c r="A22298"/>
    </row>
    <row r="22299" spans="1:1" x14ac:dyDescent="0.45">
      <c r="A22299"/>
    </row>
    <row r="22300" spans="1:1" x14ac:dyDescent="0.45">
      <c r="A22300"/>
    </row>
    <row r="22301" spans="1:1" x14ac:dyDescent="0.45">
      <c r="A22301"/>
    </row>
    <row r="22302" spans="1:1" x14ac:dyDescent="0.45">
      <c r="A22302"/>
    </row>
    <row r="22303" spans="1:1" x14ac:dyDescent="0.45">
      <c r="A22303"/>
    </row>
    <row r="22304" spans="1:1" x14ac:dyDescent="0.45">
      <c r="A22304"/>
    </row>
    <row r="22305" spans="1:1" x14ac:dyDescent="0.45">
      <c r="A22305"/>
    </row>
    <row r="22306" spans="1:1" x14ac:dyDescent="0.45">
      <c r="A22306"/>
    </row>
    <row r="22307" spans="1:1" x14ac:dyDescent="0.45">
      <c r="A22307"/>
    </row>
    <row r="22308" spans="1:1" x14ac:dyDescent="0.45">
      <c r="A22308"/>
    </row>
    <row r="22309" spans="1:1" x14ac:dyDescent="0.45">
      <c r="A22309"/>
    </row>
    <row r="22310" spans="1:1" x14ac:dyDescent="0.45">
      <c r="A22310"/>
    </row>
    <row r="22311" spans="1:1" x14ac:dyDescent="0.45">
      <c r="A22311"/>
    </row>
    <row r="22312" spans="1:1" x14ac:dyDescent="0.45">
      <c r="A22312"/>
    </row>
    <row r="22313" spans="1:1" x14ac:dyDescent="0.45">
      <c r="A22313"/>
    </row>
    <row r="22314" spans="1:1" x14ac:dyDescent="0.45">
      <c r="A22314"/>
    </row>
    <row r="22315" spans="1:1" x14ac:dyDescent="0.45">
      <c r="A22315"/>
    </row>
    <row r="22316" spans="1:1" x14ac:dyDescent="0.45">
      <c r="A22316"/>
    </row>
    <row r="22317" spans="1:1" x14ac:dyDescent="0.45">
      <c r="A22317"/>
    </row>
    <row r="22318" spans="1:1" x14ac:dyDescent="0.45">
      <c r="A22318"/>
    </row>
    <row r="22319" spans="1:1" x14ac:dyDescent="0.45">
      <c r="A22319"/>
    </row>
    <row r="22320" spans="1:1" x14ac:dyDescent="0.45">
      <c r="A22320"/>
    </row>
    <row r="22321" spans="1:1" x14ac:dyDescent="0.45">
      <c r="A22321"/>
    </row>
    <row r="22322" spans="1:1" x14ac:dyDescent="0.45">
      <c r="A22322"/>
    </row>
    <row r="22323" spans="1:1" x14ac:dyDescent="0.45">
      <c r="A22323"/>
    </row>
    <row r="22324" spans="1:1" x14ac:dyDescent="0.45">
      <c r="A22324"/>
    </row>
    <row r="22325" spans="1:1" x14ac:dyDescent="0.45">
      <c r="A22325"/>
    </row>
    <row r="22326" spans="1:1" x14ac:dyDescent="0.45">
      <c r="A22326"/>
    </row>
    <row r="22327" spans="1:1" x14ac:dyDescent="0.45">
      <c r="A22327"/>
    </row>
    <row r="22328" spans="1:1" x14ac:dyDescent="0.45">
      <c r="A22328"/>
    </row>
    <row r="22329" spans="1:1" x14ac:dyDescent="0.45">
      <c r="A22329"/>
    </row>
    <row r="22330" spans="1:1" x14ac:dyDescent="0.45">
      <c r="A22330"/>
    </row>
    <row r="22331" spans="1:1" x14ac:dyDescent="0.45">
      <c r="A22331"/>
    </row>
    <row r="22332" spans="1:1" x14ac:dyDescent="0.45">
      <c r="A22332"/>
    </row>
    <row r="22333" spans="1:1" x14ac:dyDescent="0.45">
      <c r="A22333"/>
    </row>
    <row r="22334" spans="1:1" x14ac:dyDescent="0.45">
      <c r="A22334"/>
    </row>
    <row r="22335" spans="1:1" x14ac:dyDescent="0.45">
      <c r="A22335"/>
    </row>
    <row r="22336" spans="1:1" x14ac:dyDescent="0.45">
      <c r="A22336"/>
    </row>
    <row r="22337" spans="1:1" x14ac:dyDescent="0.45">
      <c r="A22337"/>
    </row>
    <row r="22338" spans="1:1" x14ac:dyDescent="0.45">
      <c r="A22338"/>
    </row>
    <row r="22339" spans="1:1" x14ac:dyDescent="0.45">
      <c r="A22339"/>
    </row>
    <row r="22340" spans="1:1" x14ac:dyDescent="0.45">
      <c r="A22340"/>
    </row>
    <row r="22341" spans="1:1" x14ac:dyDescent="0.45">
      <c r="A22341"/>
    </row>
    <row r="22342" spans="1:1" x14ac:dyDescent="0.45">
      <c r="A22342"/>
    </row>
    <row r="22343" spans="1:1" x14ac:dyDescent="0.45">
      <c r="A22343"/>
    </row>
    <row r="22344" spans="1:1" x14ac:dyDescent="0.45">
      <c r="A22344"/>
    </row>
    <row r="22345" spans="1:1" x14ac:dyDescent="0.45">
      <c r="A22345"/>
    </row>
    <row r="22346" spans="1:1" x14ac:dyDescent="0.45">
      <c r="A22346"/>
    </row>
    <row r="22347" spans="1:1" x14ac:dyDescent="0.45">
      <c r="A22347"/>
    </row>
    <row r="22348" spans="1:1" x14ac:dyDescent="0.45">
      <c r="A22348"/>
    </row>
    <row r="22349" spans="1:1" x14ac:dyDescent="0.45">
      <c r="A22349"/>
    </row>
    <row r="22350" spans="1:1" x14ac:dyDescent="0.45">
      <c r="A22350"/>
    </row>
    <row r="22351" spans="1:1" x14ac:dyDescent="0.45">
      <c r="A22351"/>
    </row>
    <row r="22352" spans="1:1" x14ac:dyDescent="0.45">
      <c r="A22352"/>
    </row>
    <row r="22353" spans="1:1" x14ac:dyDescent="0.45">
      <c r="A22353"/>
    </row>
    <row r="22354" spans="1:1" x14ac:dyDescent="0.45">
      <c r="A22354"/>
    </row>
    <row r="22355" spans="1:1" x14ac:dyDescent="0.45">
      <c r="A22355"/>
    </row>
    <row r="22356" spans="1:1" x14ac:dyDescent="0.45">
      <c r="A22356"/>
    </row>
    <row r="22357" spans="1:1" x14ac:dyDescent="0.45">
      <c r="A22357"/>
    </row>
    <row r="22358" spans="1:1" x14ac:dyDescent="0.45">
      <c r="A22358"/>
    </row>
    <row r="22359" spans="1:1" x14ac:dyDescent="0.45">
      <c r="A22359"/>
    </row>
    <row r="22360" spans="1:1" x14ac:dyDescent="0.45">
      <c r="A22360"/>
    </row>
    <row r="22361" spans="1:1" x14ac:dyDescent="0.45">
      <c r="A22361"/>
    </row>
    <row r="22362" spans="1:1" x14ac:dyDescent="0.45">
      <c r="A22362"/>
    </row>
    <row r="22363" spans="1:1" x14ac:dyDescent="0.45">
      <c r="A22363"/>
    </row>
    <row r="22364" spans="1:1" x14ac:dyDescent="0.45">
      <c r="A22364"/>
    </row>
    <row r="22365" spans="1:1" x14ac:dyDescent="0.45">
      <c r="A22365"/>
    </row>
    <row r="22366" spans="1:1" x14ac:dyDescent="0.45">
      <c r="A22366"/>
    </row>
    <row r="22367" spans="1:1" x14ac:dyDescent="0.45">
      <c r="A22367"/>
    </row>
    <row r="22368" spans="1:1" x14ac:dyDescent="0.45">
      <c r="A22368"/>
    </row>
    <row r="22369" spans="1:1" x14ac:dyDescent="0.45">
      <c r="A22369"/>
    </row>
    <row r="22370" spans="1:1" x14ac:dyDescent="0.45">
      <c r="A22370"/>
    </row>
    <row r="22371" spans="1:1" x14ac:dyDescent="0.45">
      <c r="A22371"/>
    </row>
    <row r="22372" spans="1:1" x14ac:dyDescent="0.45">
      <c r="A22372"/>
    </row>
    <row r="22373" spans="1:1" x14ac:dyDescent="0.45">
      <c r="A22373"/>
    </row>
    <row r="22374" spans="1:1" x14ac:dyDescent="0.45">
      <c r="A22374"/>
    </row>
    <row r="22375" spans="1:1" x14ac:dyDescent="0.45">
      <c r="A22375"/>
    </row>
    <row r="22376" spans="1:1" x14ac:dyDescent="0.45">
      <c r="A22376"/>
    </row>
    <row r="22377" spans="1:1" x14ac:dyDescent="0.45">
      <c r="A22377"/>
    </row>
    <row r="22378" spans="1:1" x14ac:dyDescent="0.45">
      <c r="A22378"/>
    </row>
    <row r="22379" spans="1:1" x14ac:dyDescent="0.45">
      <c r="A22379"/>
    </row>
    <row r="22380" spans="1:1" x14ac:dyDescent="0.45">
      <c r="A22380"/>
    </row>
    <row r="22381" spans="1:1" x14ac:dyDescent="0.45">
      <c r="A22381"/>
    </row>
    <row r="22382" spans="1:1" x14ac:dyDescent="0.45">
      <c r="A22382"/>
    </row>
    <row r="22383" spans="1:1" x14ac:dyDescent="0.45">
      <c r="A22383"/>
    </row>
    <row r="22384" spans="1:1" x14ac:dyDescent="0.45">
      <c r="A22384"/>
    </row>
    <row r="22385" spans="1:1" x14ac:dyDescent="0.45">
      <c r="A22385"/>
    </row>
    <row r="22386" spans="1:1" x14ac:dyDescent="0.45">
      <c r="A22386"/>
    </row>
    <row r="22387" spans="1:1" x14ac:dyDescent="0.45">
      <c r="A22387"/>
    </row>
    <row r="22388" spans="1:1" x14ac:dyDescent="0.45">
      <c r="A22388"/>
    </row>
    <row r="22389" spans="1:1" x14ac:dyDescent="0.45">
      <c r="A22389"/>
    </row>
    <row r="22390" spans="1:1" x14ac:dyDescent="0.45">
      <c r="A22390"/>
    </row>
    <row r="22391" spans="1:1" x14ac:dyDescent="0.45">
      <c r="A22391"/>
    </row>
    <row r="22392" spans="1:1" x14ac:dyDescent="0.45">
      <c r="A22392"/>
    </row>
    <row r="22393" spans="1:1" x14ac:dyDescent="0.45">
      <c r="A22393"/>
    </row>
    <row r="22394" spans="1:1" x14ac:dyDescent="0.45">
      <c r="A22394"/>
    </row>
    <row r="22395" spans="1:1" x14ac:dyDescent="0.45">
      <c r="A22395"/>
    </row>
    <row r="22396" spans="1:1" x14ac:dyDescent="0.45">
      <c r="A22396"/>
    </row>
    <row r="22397" spans="1:1" x14ac:dyDescent="0.45">
      <c r="A22397"/>
    </row>
    <row r="22398" spans="1:1" x14ac:dyDescent="0.45">
      <c r="A22398"/>
    </row>
    <row r="22399" spans="1:1" x14ac:dyDescent="0.45">
      <c r="A22399"/>
    </row>
    <row r="22400" spans="1:1" x14ac:dyDescent="0.45">
      <c r="A22400"/>
    </row>
    <row r="22401" spans="1:1" x14ac:dyDescent="0.45">
      <c r="A22401"/>
    </row>
    <row r="22402" spans="1:1" x14ac:dyDescent="0.45">
      <c r="A22402"/>
    </row>
    <row r="22403" spans="1:1" x14ac:dyDescent="0.45">
      <c r="A22403"/>
    </row>
    <row r="22404" spans="1:1" x14ac:dyDescent="0.45">
      <c r="A22404"/>
    </row>
    <row r="22405" spans="1:1" x14ac:dyDescent="0.45">
      <c r="A22405"/>
    </row>
    <row r="22406" spans="1:1" x14ac:dyDescent="0.45">
      <c r="A22406"/>
    </row>
    <row r="22407" spans="1:1" x14ac:dyDescent="0.45">
      <c r="A22407"/>
    </row>
    <row r="22408" spans="1:1" x14ac:dyDescent="0.45">
      <c r="A22408"/>
    </row>
    <row r="22409" spans="1:1" x14ac:dyDescent="0.45">
      <c r="A22409"/>
    </row>
    <row r="22410" spans="1:1" x14ac:dyDescent="0.45">
      <c r="A22410"/>
    </row>
    <row r="22411" spans="1:1" x14ac:dyDescent="0.45">
      <c r="A22411"/>
    </row>
    <row r="22412" spans="1:1" x14ac:dyDescent="0.45">
      <c r="A22412"/>
    </row>
    <row r="22413" spans="1:1" x14ac:dyDescent="0.45">
      <c r="A22413"/>
    </row>
    <row r="22414" spans="1:1" x14ac:dyDescent="0.45">
      <c r="A22414"/>
    </row>
    <row r="22415" spans="1:1" x14ac:dyDescent="0.45">
      <c r="A22415"/>
    </row>
    <row r="22416" spans="1:1" x14ac:dyDescent="0.45">
      <c r="A22416"/>
    </row>
    <row r="22417" spans="1:1" x14ac:dyDescent="0.45">
      <c r="A22417"/>
    </row>
    <row r="22418" spans="1:1" x14ac:dyDescent="0.45">
      <c r="A22418"/>
    </row>
    <row r="22419" spans="1:1" x14ac:dyDescent="0.45">
      <c r="A22419"/>
    </row>
    <row r="22420" spans="1:1" x14ac:dyDescent="0.45">
      <c r="A22420"/>
    </row>
    <row r="22421" spans="1:1" x14ac:dyDescent="0.45">
      <c r="A22421"/>
    </row>
    <row r="22422" spans="1:1" x14ac:dyDescent="0.45">
      <c r="A22422"/>
    </row>
    <row r="22423" spans="1:1" x14ac:dyDescent="0.45">
      <c r="A22423"/>
    </row>
    <row r="22424" spans="1:1" x14ac:dyDescent="0.45">
      <c r="A22424"/>
    </row>
    <row r="22425" spans="1:1" x14ac:dyDescent="0.45">
      <c r="A22425"/>
    </row>
    <row r="22426" spans="1:1" x14ac:dyDescent="0.45">
      <c r="A22426"/>
    </row>
    <row r="22427" spans="1:1" x14ac:dyDescent="0.45">
      <c r="A22427"/>
    </row>
    <row r="22428" spans="1:1" x14ac:dyDescent="0.45">
      <c r="A22428"/>
    </row>
    <row r="22429" spans="1:1" x14ac:dyDescent="0.45">
      <c r="A22429"/>
    </row>
    <row r="22430" spans="1:1" x14ac:dyDescent="0.45">
      <c r="A22430"/>
    </row>
    <row r="22431" spans="1:1" x14ac:dyDescent="0.45">
      <c r="A22431"/>
    </row>
    <row r="22432" spans="1:1" x14ac:dyDescent="0.45">
      <c r="A22432"/>
    </row>
    <row r="22433" spans="1:1" x14ac:dyDescent="0.45">
      <c r="A22433"/>
    </row>
    <row r="22434" spans="1:1" x14ac:dyDescent="0.45">
      <c r="A22434"/>
    </row>
    <row r="22435" spans="1:1" x14ac:dyDescent="0.45">
      <c r="A22435"/>
    </row>
    <row r="22436" spans="1:1" x14ac:dyDescent="0.45">
      <c r="A22436"/>
    </row>
    <row r="22437" spans="1:1" x14ac:dyDescent="0.45">
      <c r="A22437"/>
    </row>
    <row r="22438" spans="1:1" x14ac:dyDescent="0.45">
      <c r="A22438"/>
    </row>
    <row r="22439" spans="1:1" x14ac:dyDescent="0.45">
      <c r="A22439"/>
    </row>
    <row r="22440" spans="1:1" x14ac:dyDescent="0.45">
      <c r="A22440"/>
    </row>
    <row r="22441" spans="1:1" x14ac:dyDescent="0.45">
      <c r="A22441"/>
    </row>
    <row r="22442" spans="1:1" x14ac:dyDescent="0.45">
      <c r="A22442"/>
    </row>
    <row r="22443" spans="1:1" x14ac:dyDescent="0.45">
      <c r="A22443"/>
    </row>
    <row r="22444" spans="1:1" x14ac:dyDescent="0.45">
      <c r="A22444"/>
    </row>
    <row r="22445" spans="1:1" x14ac:dyDescent="0.45">
      <c r="A22445"/>
    </row>
    <row r="22446" spans="1:1" x14ac:dyDescent="0.45">
      <c r="A22446"/>
    </row>
    <row r="22447" spans="1:1" x14ac:dyDescent="0.45">
      <c r="A22447"/>
    </row>
    <row r="22448" spans="1:1" x14ac:dyDescent="0.45">
      <c r="A22448"/>
    </row>
    <row r="22449" spans="1:1" x14ac:dyDescent="0.45">
      <c r="A22449"/>
    </row>
    <row r="22450" spans="1:1" x14ac:dyDescent="0.45">
      <c r="A22450"/>
    </row>
    <row r="22451" spans="1:1" x14ac:dyDescent="0.45">
      <c r="A22451"/>
    </row>
    <row r="22452" spans="1:1" x14ac:dyDescent="0.45">
      <c r="A22452"/>
    </row>
    <row r="22453" spans="1:1" x14ac:dyDescent="0.45">
      <c r="A22453"/>
    </row>
    <row r="22454" spans="1:1" x14ac:dyDescent="0.45">
      <c r="A22454"/>
    </row>
    <row r="22455" spans="1:1" x14ac:dyDescent="0.45">
      <c r="A22455"/>
    </row>
    <row r="22456" spans="1:1" x14ac:dyDescent="0.45">
      <c r="A22456"/>
    </row>
    <row r="22457" spans="1:1" x14ac:dyDescent="0.45">
      <c r="A22457"/>
    </row>
    <row r="22458" spans="1:1" x14ac:dyDescent="0.45">
      <c r="A22458"/>
    </row>
    <row r="22459" spans="1:1" x14ac:dyDescent="0.45">
      <c r="A22459"/>
    </row>
    <row r="22460" spans="1:1" x14ac:dyDescent="0.45">
      <c r="A22460"/>
    </row>
    <row r="22461" spans="1:1" x14ac:dyDescent="0.45">
      <c r="A22461"/>
    </row>
    <row r="22462" spans="1:1" x14ac:dyDescent="0.45">
      <c r="A22462"/>
    </row>
    <row r="22463" spans="1:1" x14ac:dyDescent="0.45">
      <c r="A22463"/>
    </row>
    <row r="22464" spans="1:1" x14ac:dyDescent="0.45">
      <c r="A22464"/>
    </row>
    <row r="22465" spans="1:1" x14ac:dyDescent="0.45">
      <c r="A22465"/>
    </row>
    <row r="22466" spans="1:1" x14ac:dyDescent="0.45">
      <c r="A22466"/>
    </row>
    <row r="22467" spans="1:1" x14ac:dyDescent="0.45">
      <c r="A22467"/>
    </row>
    <row r="22468" spans="1:1" x14ac:dyDescent="0.45">
      <c r="A22468"/>
    </row>
    <row r="22469" spans="1:1" x14ac:dyDescent="0.45">
      <c r="A22469"/>
    </row>
    <row r="22470" spans="1:1" x14ac:dyDescent="0.45">
      <c r="A22470"/>
    </row>
    <row r="22471" spans="1:1" x14ac:dyDescent="0.45">
      <c r="A22471"/>
    </row>
    <row r="22472" spans="1:1" x14ac:dyDescent="0.45">
      <c r="A22472"/>
    </row>
    <row r="22473" spans="1:1" x14ac:dyDescent="0.45">
      <c r="A22473"/>
    </row>
    <row r="22474" spans="1:1" x14ac:dyDescent="0.45">
      <c r="A22474"/>
    </row>
    <row r="22475" spans="1:1" x14ac:dyDescent="0.45">
      <c r="A22475"/>
    </row>
    <row r="22476" spans="1:1" x14ac:dyDescent="0.45">
      <c r="A22476"/>
    </row>
    <row r="22477" spans="1:1" x14ac:dyDescent="0.45">
      <c r="A22477"/>
    </row>
    <row r="22478" spans="1:1" x14ac:dyDescent="0.45">
      <c r="A22478"/>
    </row>
    <row r="22479" spans="1:1" x14ac:dyDescent="0.45">
      <c r="A22479"/>
    </row>
    <row r="22480" spans="1:1" x14ac:dyDescent="0.45">
      <c r="A22480"/>
    </row>
    <row r="22481" spans="1:1" x14ac:dyDescent="0.45">
      <c r="A22481"/>
    </row>
    <row r="22482" spans="1:1" x14ac:dyDescent="0.45">
      <c r="A22482"/>
    </row>
    <row r="22483" spans="1:1" x14ac:dyDescent="0.45">
      <c r="A22483"/>
    </row>
    <row r="22484" spans="1:1" x14ac:dyDescent="0.45">
      <c r="A22484"/>
    </row>
    <row r="22485" spans="1:1" x14ac:dyDescent="0.45">
      <c r="A22485"/>
    </row>
    <row r="22486" spans="1:1" x14ac:dyDescent="0.45">
      <c r="A22486"/>
    </row>
    <row r="22487" spans="1:1" x14ac:dyDescent="0.45">
      <c r="A22487"/>
    </row>
    <row r="22488" spans="1:1" x14ac:dyDescent="0.45">
      <c r="A22488"/>
    </row>
    <row r="22489" spans="1:1" x14ac:dyDescent="0.45">
      <c r="A22489"/>
    </row>
    <row r="22490" spans="1:1" x14ac:dyDescent="0.45">
      <c r="A22490"/>
    </row>
    <row r="22491" spans="1:1" x14ac:dyDescent="0.45">
      <c r="A22491"/>
    </row>
    <row r="22492" spans="1:1" x14ac:dyDescent="0.45">
      <c r="A22492"/>
    </row>
    <row r="22493" spans="1:1" x14ac:dyDescent="0.45">
      <c r="A22493"/>
    </row>
    <row r="22494" spans="1:1" x14ac:dyDescent="0.45">
      <c r="A22494"/>
    </row>
    <row r="22495" spans="1:1" x14ac:dyDescent="0.45">
      <c r="A22495"/>
    </row>
    <row r="22496" spans="1:1" x14ac:dyDescent="0.45">
      <c r="A22496"/>
    </row>
    <row r="22497" spans="1:1" x14ac:dyDescent="0.45">
      <c r="A22497"/>
    </row>
    <row r="22498" spans="1:1" x14ac:dyDescent="0.45">
      <c r="A22498"/>
    </row>
    <row r="22499" spans="1:1" x14ac:dyDescent="0.45">
      <c r="A22499"/>
    </row>
    <row r="22500" spans="1:1" x14ac:dyDescent="0.45">
      <c r="A22500"/>
    </row>
    <row r="22501" spans="1:1" x14ac:dyDescent="0.45">
      <c r="A22501"/>
    </row>
    <row r="22502" spans="1:1" x14ac:dyDescent="0.45">
      <c r="A22502"/>
    </row>
    <row r="22503" spans="1:1" x14ac:dyDescent="0.45">
      <c r="A22503"/>
    </row>
    <row r="22504" spans="1:1" x14ac:dyDescent="0.45">
      <c r="A22504"/>
    </row>
    <row r="22505" spans="1:1" x14ac:dyDescent="0.45">
      <c r="A22505"/>
    </row>
    <row r="22506" spans="1:1" x14ac:dyDescent="0.45">
      <c r="A22506"/>
    </row>
    <row r="22507" spans="1:1" x14ac:dyDescent="0.45">
      <c r="A22507"/>
    </row>
    <row r="22508" spans="1:1" x14ac:dyDescent="0.45">
      <c r="A22508"/>
    </row>
    <row r="22509" spans="1:1" x14ac:dyDescent="0.45">
      <c r="A22509"/>
    </row>
    <row r="22510" spans="1:1" x14ac:dyDescent="0.45">
      <c r="A22510"/>
    </row>
    <row r="22511" spans="1:1" x14ac:dyDescent="0.45">
      <c r="A22511"/>
    </row>
    <row r="22512" spans="1:1" x14ac:dyDescent="0.45">
      <c r="A22512"/>
    </row>
    <row r="22513" spans="1:1" x14ac:dyDescent="0.45">
      <c r="A22513"/>
    </row>
    <row r="22514" spans="1:1" x14ac:dyDescent="0.45">
      <c r="A22514"/>
    </row>
    <row r="22515" spans="1:1" x14ac:dyDescent="0.45">
      <c r="A22515"/>
    </row>
    <row r="22516" spans="1:1" x14ac:dyDescent="0.45">
      <c r="A22516"/>
    </row>
    <row r="22517" spans="1:1" x14ac:dyDescent="0.45">
      <c r="A22517"/>
    </row>
    <row r="22518" spans="1:1" x14ac:dyDescent="0.45">
      <c r="A22518"/>
    </row>
    <row r="22519" spans="1:1" x14ac:dyDescent="0.45">
      <c r="A22519"/>
    </row>
    <row r="22520" spans="1:1" x14ac:dyDescent="0.45">
      <c r="A22520"/>
    </row>
    <row r="22521" spans="1:1" x14ac:dyDescent="0.45">
      <c r="A22521"/>
    </row>
    <row r="22522" spans="1:1" x14ac:dyDescent="0.45">
      <c r="A22522"/>
    </row>
    <row r="22523" spans="1:1" x14ac:dyDescent="0.45">
      <c r="A22523"/>
    </row>
    <row r="22524" spans="1:1" x14ac:dyDescent="0.45">
      <c r="A22524"/>
    </row>
    <row r="22525" spans="1:1" x14ac:dyDescent="0.45">
      <c r="A22525"/>
    </row>
    <row r="22526" spans="1:1" x14ac:dyDescent="0.45">
      <c r="A22526"/>
    </row>
    <row r="22527" spans="1:1" x14ac:dyDescent="0.45">
      <c r="A22527"/>
    </row>
    <row r="22528" spans="1:1" x14ac:dyDescent="0.45">
      <c r="A22528"/>
    </row>
    <row r="22529" spans="1:1" x14ac:dyDescent="0.45">
      <c r="A22529"/>
    </row>
    <row r="22530" spans="1:1" x14ac:dyDescent="0.45">
      <c r="A22530"/>
    </row>
    <row r="22531" spans="1:1" x14ac:dyDescent="0.45">
      <c r="A22531"/>
    </row>
    <row r="22532" spans="1:1" x14ac:dyDescent="0.45">
      <c r="A22532"/>
    </row>
    <row r="22533" spans="1:1" x14ac:dyDescent="0.45">
      <c r="A22533"/>
    </row>
    <row r="22534" spans="1:1" x14ac:dyDescent="0.45">
      <c r="A22534"/>
    </row>
    <row r="22535" spans="1:1" x14ac:dyDescent="0.45">
      <c r="A22535"/>
    </row>
    <row r="22536" spans="1:1" x14ac:dyDescent="0.45">
      <c r="A22536"/>
    </row>
    <row r="22537" spans="1:1" x14ac:dyDescent="0.45">
      <c r="A22537"/>
    </row>
    <row r="22538" spans="1:1" x14ac:dyDescent="0.45">
      <c r="A22538"/>
    </row>
    <row r="22539" spans="1:1" x14ac:dyDescent="0.45">
      <c r="A22539"/>
    </row>
    <row r="22540" spans="1:1" x14ac:dyDescent="0.45">
      <c r="A22540"/>
    </row>
    <row r="22541" spans="1:1" x14ac:dyDescent="0.45">
      <c r="A22541"/>
    </row>
    <row r="22542" spans="1:1" x14ac:dyDescent="0.45">
      <c r="A22542"/>
    </row>
    <row r="22543" spans="1:1" x14ac:dyDescent="0.45">
      <c r="A22543"/>
    </row>
    <row r="22544" spans="1:1" x14ac:dyDescent="0.45">
      <c r="A22544"/>
    </row>
    <row r="22545" spans="1:1" x14ac:dyDescent="0.45">
      <c r="A22545"/>
    </row>
    <row r="22546" spans="1:1" x14ac:dyDescent="0.45">
      <c r="A22546"/>
    </row>
    <row r="22547" spans="1:1" x14ac:dyDescent="0.45">
      <c r="A22547"/>
    </row>
    <row r="22548" spans="1:1" x14ac:dyDescent="0.45">
      <c r="A22548"/>
    </row>
    <row r="22549" spans="1:1" x14ac:dyDescent="0.45">
      <c r="A22549"/>
    </row>
    <row r="22550" spans="1:1" x14ac:dyDescent="0.45">
      <c r="A22550"/>
    </row>
    <row r="22551" spans="1:1" x14ac:dyDescent="0.45">
      <c r="A22551"/>
    </row>
    <row r="22552" spans="1:1" x14ac:dyDescent="0.45">
      <c r="A22552"/>
    </row>
    <row r="22553" spans="1:1" x14ac:dyDescent="0.45">
      <c r="A22553"/>
    </row>
    <row r="22554" spans="1:1" x14ac:dyDescent="0.45">
      <c r="A22554"/>
    </row>
    <row r="22555" spans="1:1" x14ac:dyDescent="0.45">
      <c r="A22555"/>
    </row>
    <row r="22556" spans="1:1" x14ac:dyDescent="0.45">
      <c r="A22556"/>
    </row>
    <row r="22557" spans="1:1" x14ac:dyDescent="0.45">
      <c r="A22557"/>
    </row>
    <row r="22558" spans="1:1" x14ac:dyDescent="0.45">
      <c r="A22558"/>
    </row>
    <row r="22559" spans="1:1" x14ac:dyDescent="0.45">
      <c r="A22559"/>
    </row>
    <row r="22560" spans="1:1" x14ac:dyDescent="0.45">
      <c r="A22560"/>
    </row>
    <row r="22561" spans="1:1" x14ac:dyDescent="0.45">
      <c r="A22561"/>
    </row>
    <row r="22562" spans="1:1" x14ac:dyDescent="0.45">
      <c r="A22562"/>
    </row>
    <row r="22563" spans="1:1" x14ac:dyDescent="0.45">
      <c r="A22563"/>
    </row>
    <row r="22564" spans="1:1" x14ac:dyDescent="0.45">
      <c r="A22564"/>
    </row>
    <row r="22565" spans="1:1" x14ac:dyDescent="0.45">
      <c r="A22565"/>
    </row>
    <row r="22566" spans="1:1" x14ac:dyDescent="0.45">
      <c r="A22566"/>
    </row>
    <row r="22567" spans="1:1" x14ac:dyDescent="0.45">
      <c r="A22567"/>
    </row>
    <row r="22568" spans="1:1" x14ac:dyDescent="0.45">
      <c r="A22568"/>
    </row>
    <row r="22569" spans="1:1" x14ac:dyDescent="0.45">
      <c r="A22569"/>
    </row>
    <row r="22570" spans="1:1" x14ac:dyDescent="0.45">
      <c r="A22570"/>
    </row>
    <row r="22571" spans="1:1" x14ac:dyDescent="0.45">
      <c r="A22571"/>
    </row>
    <row r="22572" spans="1:1" x14ac:dyDescent="0.45">
      <c r="A22572"/>
    </row>
    <row r="22573" spans="1:1" x14ac:dyDescent="0.45">
      <c r="A22573"/>
    </row>
    <row r="22574" spans="1:1" x14ac:dyDescent="0.45">
      <c r="A22574"/>
    </row>
    <row r="22575" spans="1:1" x14ac:dyDescent="0.45">
      <c r="A22575"/>
    </row>
    <row r="22576" spans="1:1" x14ac:dyDescent="0.45">
      <c r="A22576"/>
    </row>
    <row r="22577" spans="1:1" x14ac:dyDescent="0.45">
      <c r="A22577"/>
    </row>
    <row r="22578" spans="1:1" x14ac:dyDescent="0.45">
      <c r="A22578"/>
    </row>
    <row r="22579" spans="1:1" x14ac:dyDescent="0.45">
      <c r="A22579"/>
    </row>
    <row r="22580" spans="1:1" x14ac:dyDescent="0.45">
      <c r="A22580"/>
    </row>
    <row r="22581" spans="1:1" x14ac:dyDescent="0.45">
      <c r="A22581"/>
    </row>
    <row r="22582" spans="1:1" x14ac:dyDescent="0.45">
      <c r="A22582"/>
    </row>
    <row r="22583" spans="1:1" x14ac:dyDescent="0.45">
      <c r="A22583"/>
    </row>
    <row r="22584" spans="1:1" x14ac:dyDescent="0.45">
      <c r="A22584"/>
    </row>
    <row r="22585" spans="1:1" x14ac:dyDescent="0.45">
      <c r="A22585"/>
    </row>
    <row r="22586" spans="1:1" x14ac:dyDescent="0.45">
      <c r="A22586"/>
    </row>
    <row r="22587" spans="1:1" x14ac:dyDescent="0.45">
      <c r="A22587"/>
    </row>
    <row r="22588" spans="1:1" x14ac:dyDescent="0.45">
      <c r="A22588"/>
    </row>
    <row r="22589" spans="1:1" x14ac:dyDescent="0.45">
      <c r="A22589"/>
    </row>
    <row r="22590" spans="1:1" x14ac:dyDescent="0.45">
      <c r="A22590"/>
    </row>
    <row r="22591" spans="1:1" x14ac:dyDescent="0.45">
      <c r="A22591"/>
    </row>
    <row r="22592" spans="1:1" x14ac:dyDescent="0.45">
      <c r="A22592"/>
    </row>
    <row r="22593" spans="1:1" x14ac:dyDescent="0.45">
      <c r="A22593"/>
    </row>
    <row r="22594" spans="1:1" x14ac:dyDescent="0.45">
      <c r="A22594"/>
    </row>
    <row r="22595" spans="1:1" x14ac:dyDescent="0.45">
      <c r="A22595"/>
    </row>
    <row r="22596" spans="1:1" x14ac:dyDescent="0.45">
      <c r="A22596"/>
    </row>
    <row r="22597" spans="1:1" x14ac:dyDescent="0.45">
      <c r="A22597"/>
    </row>
    <row r="22598" spans="1:1" x14ac:dyDescent="0.45">
      <c r="A22598"/>
    </row>
    <row r="22599" spans="1:1" x14ac:dyDescent="0.45">
      <c r="A22599"/>
    </row>
    <row r="22600" spans="1:1" x14ac:dyDescent="0.45">
      <c r="A22600"/>
    </row>
    <row r="22601" spans="1:1" x14ac:dyDescent="0.45">
      <c r="A22601"/>
    </row>
    <row r="22602" spans="1:1" x14ac:dyDescent="0.45">
      <c r="A22602"/>
    </row>
    <row r="22603" spans="1:1" x14ac:dyDescent="0.45">
      <c r="A22603"/>
    </row>
    <row r="22604" spans="1:1" x14ac:dyDescent="0.45">
      <c r="A22604"/>
    </row>
    <row r="22605" spans="1:1" x14ac:dyDescent="0.45">
      <c r="A22605"/>
    </row>
    <row r="22606" spans="1:1" x14ac:dyDescent="0.45">
      <c r="A22606"/>
    </row>
    <row r="22607" spans="1:1" x14ac:dyDescent="0.45">
      <c r="A22607"/>
    </row>
    <row r="22608" spans="1:1" x14ac:dyDescent="0.45">
      <c r="A22608"/>
    </row>
    <row r="22609" spans="1:1" x14ac:dyDescent="0.45">
      <c r="A22609"/>
    </row>
    <row r="22610" spans="1:1" x14ac:dyDescent="0.45">
      <c r="A22610"/>
    </row>
    <row r="22611" spans="1:1" x14ac:dyDescent="0.45">
      <c r="A22611"/>
    </row>
    <row r="22612" spans="1:1" x14ac:dyDescent="0.45">
      <c r="A22612"/>
    </row>
    <row r="22613" spans="1:1" x14ac:dyDescent="0.45">
      <c r="A22613"/>
    </row>
    <row r="22614" spans="1:1" x14ac:dyDescent="0.45">
      <c r="A22614"/>
    </row>
    <row r="22615" spans="1:1" x14ac:dyDescent="0.45">
      <c r="A22615"/>
    </row>
    <row r="22616" spans="1:1" x14ac:dyDescent="0.45">
      <c r="A22616"/>
    </row>
    <row r="22617" spans="1:1" x14ac:dyDescent="0.45">
      <c r="A22617"/>
    </row>
    <row r="22618" spans="1:1" x14ac:dyDescent="0.45">
      <c r="A22618"/>
    </row>
    <row r="22619" spans="1:1" x14ac:dyDescent="0.45">
      <c r="A22619"/>
    </row>
    <row r="22620" spans="1:1" x14ac:dyDescent="0.45">
      <c r="A22620"/>
    </row>
    <row r="22621" spans="1:1" x14ac:dyDescent="0.45">
      <c r="A22621"/>
    </row>
    <row r="22622" spans="1:1" x14ac:dyDescent="0.45">
      <c r="A22622"/>
    </row>
    <row r="22623" spans="1:1" x14ac:dyDescent="0.45">
      <c r="A22623"/>
    </row>
    <row r="22624" spans="1:1" x14ac:dyDescent="0.45">
      <c r="A22624"/>
    </row>
    <row r="22625" spans="1:1" x14ac:dyDescent="0.45">
      <c r="A22625"/>
    </row>
    <row r="22626" spans="1:1" x14ac:dyDescent="0.45">
      <c r="A22626"/>
    </row>
    <row r="22627" spans="1:1" x14ac:dyDescent="0.45">
      <c r="A22627"/>
    </row>
    <row r="22628" spans="1:1" x14ac:dyDescent="0.45">
      <c r="A22628"/>
    </row>
    <row r="22629" spans="1:1" x14ac:dyDescent="0.45">
      <c r="A22629"/>
    </row>
    <row r="22630" spans="1:1" x14ac:dyDescent="0.45">
      <c r="A22630"/>
    </row>
    <row r="22631" spans="1:1" x14ac:dyDescent="0.45">
      <c r="A22631"/>
    </row>
    <row r="22632" spans="1:1" x14ac:dyDescent="0.45">
      <c r="A22632"/>
    </row>
    <row r="22633" spans="1:1" x14ac:dyDescent="0.45">
      <c r="A22633"/>
    </row>
    <row r="22634" spans="1:1" x14ac:dyDescent="0.45">
      <c r="A22634"/>
    </row>
    <row r="22635" spans="1:1" x14ac:dyDescent="0.45">
      <c r="A22635"/>
    </row>
    <row r="22636" spans="1:1" x14ac:dyDescent="0.45">
      <c r="A22636"/>
    </row>
    <row r="22637" spans="1:1" x14ac:dyDescent="0.45">
      <c r="A22637"/>
    </row>
    <row r="22638" spans="1:1" x14ac:dyDescent="0.45">
      <c r="A22638"/>
    </row>
    <row r="22639" spans="1:1" x14ac:dyDescent="0.45">
      <c r="A22639"/>
    </row>
    <row r="22640" spans="1:1" x14ac:dyDescent="0.45">
      <c r="A22640"/>
    </row>
    <row r="22641" spans="1:1" x14ac:dyDescent="0.45">
      <c r="A22641"/>
    </row>
    <row r="22642" spans="1:1" x14ac:dyDescent="0.45">
      <c r="A22642"/>
    </row>
    <row r="22643" spans="1:1" x14ac:dyDescent="0.45">
      <c r="A22643"/>
    </row>
    <row r="22644" spans="1:1" x14ac:dyDescent="0.45">
      <c r="A22644"/>
    </row>
    <row r="22645" spans="1:1" x14ac:dyDescent="0.45">
      <c r="A22645"/>
    </row>
    <row r="22646" spans="1:1" x14ac:dyDescent="0.45">
      <c r="A22646"/>
    </row>
    <row r="22647" spans="1:1" x14ac:dyDescent="0.45">
      <c r="A22647"/>
    </row>
    <row r="22648" spans="1:1" x14ac:dyDescent="0.45">
      <c r="A22648"/>
    </row>
    <row r="22649" spans="1:1" x14ac:dyDescent="0.45">
      <c r="A22649"/>
    </row>
    <row r="22650" spans="1:1" x14ac:dyDescent="0.45">
      <c r="A22650"/>
    </row>
    <row r="22651" spans="1:1" x14ac:dyDescent="0.45">
      <c r="A22651"/>
    </row>
    <row r="22652" spans="1:1" x14ac:dyDescent="0.45">
      <c r="A22652"/>
    </row>
    <row r="22653" spans="1:1" x14ac:dyDescent="0.45">
      <c r="A22653"/>
    </row>
    <row r="22654" spans="1:1" x14ac:dyDescent="0.45">
      <c r="A22654"/>
    </row>
    <row r="22655" spans="1:1" x14ac:dyDescent="0.45">
      <c r="A22655"/>
    </row>
    <row r="22656" spans="1:1" x14ac:dyDescent="0.45">
      <c r="A22656"/>
    </row>
    <row r="22657" spans="1:1" x14ac:dyDescent="0.45">
      <c r="A22657"/>
    </row>
    <row r="22658" spans="1:1" x14ac:dyDescent="0.45">
      <c r="A22658"/>
    </row>
    <row r="22659" spans="1:1" x14ac:dyDescent="0.45">
      <c r="A22659"/>
    </row>
    <row r="22660" spans="1:1" x14ac:dyDescent="0.45">
      <c r="A22660"/>
    </row>
    <row r="22661" spans="1:1" x14ac:dyDescent="0.45">
      <c r="A22661"/>
    </row>
    <row r="22662" spans="1:1" x14ac:dyDescent="0.45">
      <c r="A22662"/>
    </row>
    <row r="22663" spans="1:1" x14ac:dyDescent="0.45">
      <c r="A22663"/>
    </row>
    <row r="22664" spans="1:1" x14ac:dyDescent="0.45">
      <c r="A22664"/>
    </row>
    <row r="22665" spans="1:1" x14ac:dyDescent="0.45">
      <c r="A22665"/>
    </row>
    <row r="22666" spans="1:1" x14ac:dyDescent="0.45">
      <c r="A22666"/>
    </row>
    <row r="22667" spans="1:1" x14ac:dyDescent="0.45">
      <c r="A22667"/>
    </row>
    <row r="22668" spans="1:1" x14ac:dyDescent="0.45">
      <c r="A22668"/>
    </row>
    <row r="22669" spans="1:1" x14ac:dyDescent="0.45">
      <c r="A22669"/>
    </row>
    <row r="22670" spans="1:1" x14ac:dyDescent="0.45">
      <c r="A22670"/>
    </row>
    <row r="22671" spans="1:1" x14ac:dyDescent="0.45">
      <c r="A22671"/>
    </row>
    <row r="22672" spans="1:1" x14ac:dyDescent="0.45">
      <c r="A22672"/>
    </row>
    <row r="22673" spans="1:1" x14ac:dyDescent="0.45">
      <c r="A22673"/>
    </row>
    <row r="22674" spans="1:1" x14ac:dyDescent="0.45">
      <c r="A22674"/>
    </row>
    <row r="22675" spans="1:1" x14ac:dyDescent="0.45">
      <c r="A22675"/>
    </row>
    <row r="22676" spans="1:1" x14ac:dyDescent="0.45">
      <c r="A22676"/>
    </row>
    <row r="22677" spans="1:1" x14ac:dyDescent="0.45">
      <c r="A22677"/>
    </row>
    <row r="22678" spans="1:1" x14ac:dyDescent="0.45">
      <c r="A22678"/>
    </row>
    <row r="22679" spans="1:1" x14ac:dyDescent="0.45">
      <c r="A22679"/>
    </row>
    <row r="22680" spans="1:1" x14ac:dyDescent="0.45">
      <c r="A22680"/>
    </row>
    <row r="22681" spans="1:1" x14ac:dyDescent="0.45">
      <c r="A22681"/>
    </row>
    <row r="22682" spans="1:1" x14ac:dyDescent="0.45">
      <c r="A22682"/>
    </row>
    <row r="22683" spans="1:1" x14ac:dyDescent="0.45">
      <c r="A22683"/>
    </row>
    <row r="22684" spans="1:1" x14ac:dyDescent="0.45">
      <c r="A22684"/>
    </row>
    <row r="22685" spans="1:1" x14ac:dyDescent="0.45">
      <c r="A22685"/>
    </row>
    <row r="22686" spans="1:1" x14ac:dyDescent="0.45">
      <c r="A22686"/>
    </row>
    <row r="22687" spans="1:1" x14ac:dyDescent="0.45">
      <c r="A22687"/>
    </row>
    <row r="22688" spans="1:1" x14ac:dyDescent="0.45">
      <c r="A22688"/>
    </row>
    <row r="22689" spans="1:1" x14ac:dyDescent="0.45">
      <c r="A22689"/>
    </row>
    <row r="22690" spans="1:1" x14ac:dyDescent="0.45">
      <c r="A22690"/>
    </row>
    <row r="22691" spans="1:1" x14ac:dyDescent="0.45">
      <c r="A22691"/>
    </row>
    <row r="22692" spans="1:1" x14ac:dyDescent="0.45">
      <c r="A22692"/>
    </row>
    <row r="22693" spans="1:1" x14ac:dyDescent="0.45">
      <c r="A22693"/>
    </row>
    <row r="22694" spans="1:1" x14ac:dyDescent="0.45">
      <c r="A22694"/>
    </row>
    <row r="22695" spans="1:1" x14ac:dyDescent="0.45">
      <c r="A22695"/>
    </row>
    <row r="22696" spans="1:1" x14ac:dyDescent="0.45">
      <c r="A22696"/>
    </row>
    <row r="22697" spans="1:1" x14ac:dyDescent="0.45">
      <c r="A22697"/>
    </row>
    <row r="22698" spans="1:1" x14ac:dyDescent="0.45">
      <c r="A22698"/>
    </row>
    <row r="22699" spans="1:1" x14ac:dyDescent="0.45">
      <c r="A22699"/>
    </row>
    <row r="22700" spans="1:1" x14ac:dyDescent="0.45">
      <c r="A22700"/>
    </row>
    <row r="22701" spans="1:1" x14ac:dyDescent="0.45">
      <c r="A22701"/>
    </row>
    <row r="22702" spans="1:1" x14ac:dyDescent="0.45">
      <c r="A22702"/>
    </row>
    <row r="22703" spans="1:1" x14ac:dyDescent="0.45">
      <c r="A22703"/>
    </row>
    <row r="22704" spans="1:1" x14ac:dyDescent="0.45">
      <c r="A22704"/>
    </row>
    <row r="22705" spans="1:1" x14ac:dyDescent="0.45">
      <c r="A22705"/>
    </row>
    <row r="22706" spans="1:1" x14ac:dyDescent="0.45">
      <c r="A22706"/>
    </row>
    <row r="22707" spans="1:1" x14ac:dyDescent="0.45">
      <c r="A22707"/>
    </row>
    <row r="22708" spans="1:1" x14ac:dyDescent="0.45">
      <c r="A22708"/>
    </row>
    <row r="22709" spans="1:1" x14ac:dyDescent="0.45">
      <c r="A22709"/>
    </row>
    <row r="22710" spans="1:1" x14ac:dyDescent="0.45">
      <c r="A22710"/>
    </row>
    <row r="22711" spans="1:1" x14ac:dyDescent="0.45">
      <c r="A22711"/>
    </row>
    <row r="22712" spans="1:1" x14ac:dyDescent="0.45">
      <c r="A22712"/>
    </row>
    <row r="22713" spans="1:1" x14ac:dyDescent="0.45">
      <c r="A22713"/>
    </row>
    <row r="22714" spans="1:1" x14ac:dyDescent="0.45">
      <c r="A22714"/>
    </row>
    <row r="22715" spans="1:1" x14ac:dyDescent="0.45">
      <c r="A22715"/>
    </row>
    <row r="22716" spans="1:1" x14ac:dyDescent="0.45">
      <c r="A22716"/>
    </row>
    <row r="22717" spans="1:1" x14ac:dyDescent="0.45">
      <c r="A22717"/>
    </row>
    <row r="22718" spans="1:1" x14ac:dyDescent="0.45">
      <c r="A22718"/>
    </row>
    <row r="22719" spans="1:1" x14ac:dyDescent="0.45">
      <c r="A22719"/>
    </row>
    <row r="22720" spans="1:1" x14ac:dyDescent="0.45">
      <c r="A22720"/>
    </row>
    <row r="22721" spans="1:1" x14ac:dyDescent="0.45">
      <c r="A22721"/>
    </row>
    <row r="22722" spans="1:1" x14ac:dyDescent="0.45">
      <c r="A22722"/>
    </row>
    <row r="22723" spans="1:1" x14ac:dyDescent="0.45">
      <c r="A22723"/>
    </row>
    <row r="22724" spans="1:1" x14ac:dyDescent="0.45">
      <c r="A22724"/>
    </row>
    <row r="22725" spans="1:1" x14ac:dyDescent="0.45">
      <c r="A22725"/>
    </row>
    <row r="22726" spans="1:1" x14ac:dyDescent="0.45">
      <c r="A22726"/>
    </row>
    <row r="22727" spans="1:1" x14ac:dyDescent="0.45">
      <c r="A22727"/>
    </row>
    <row r="22728" spans="1:1" x14ac:dyDescent="0.45">
      <c r="A22728"/>
    </row>
    <row r="22729" spans="1:1" x14ac:dyDescent="0.45">
      <c r="A22729"/>
    </row>
    <row r="22730" spans="1:1" x14ac:dyDescent="0.45">
      <c r="A22730"/>
    </row>
    <row r="22731" spans="1:1" x14ac:dyDescent="0.45">
      <c r="A22731"/>
    </row>
    <row r="22732" spans="1:1" x14ac:dyDescent="0.45">
      <c r="A22732"/>
    </row>
    <row r="22733" spans="1:1" x14ac:dyDescent="0.45">
      <c r="A22733"/>
    </row>
    <row r="22734" spans="1:1" x14ac:dyDescent="0.45">
      <c r="A22734"/>
    </row>
    <row r="22735" spans="1:1" x14ac:dyDescent="0.45">
      <c r="A22735"/>
    </row>
    <row r="22736" spans="1:1" x14ac:dyDescent="0.45">
      <c r="A22736"/>
    </row>
    <row r="22737" spans="1:1" x14ac:dyDescent="0.45">
      <c r="A22737"/>
    </row>
    <row r="22738" spans="1:1" x14ac:dyDescent="0.45">
      <c r="A22738"/>
    </row>
    <row r="22739" spans="1:1" x14ac:dyDescent="0.45">
      <c r="A22739"/>
    </row>
    <row r="22740" spans="1:1" x14ac:dyDescent="0.45">
      <c r="A22740"/>
    </row>
    <row r="22741" spans="1:1" x14ac:dyDescent="0.45">
      <c r="A22741"/>
    </row>
    <row r="22742" spans="1:1" x14ac:dyDescent="0.45">
      <c r="A22742"/>
    </row>
    <row r="22743" spans="1:1" x14ac:dyDescent="0.45">
      <c r="A22743"/>
    </row>
    <row r="22744" spans="1:1" x14ac:dyDescent="0.45">
      <c r="A22744"/>
    </row>
    <row r="22745" spans="1:1" x14ac:dyDescent="0.45">
      <c r="A22745"/>
    </row>
    <row r="22746" spans="1:1" x14ac:dyDescent="0.45">
      <c r="A22746"/>
    </row>
    <row r="22747" spans="1:1" x14ac:dyDescent="0.45">
      <c r="A22747"/>
    </row>
    <row r="22748" spans="1:1" x14ac:dyDescent="0.45">
      <c r="A22748"/>
    </row>
    <row r="22749" spans="1:1" x14ac:dyDescent="0.45">
      <c r="A22749"/>
    </row>
    <row r="22750" spans="1:1" x14ac:dyDescent="0.45">
      <c r="A22750"/>
    </row>
    <row r="22751" spans="1:1" x14ac:dyDescent="0.45">
      <c r="A22751"/>
    </row>
    <row r="22752" spans="1:1" x14ac:dyDescent="0.45">
      <c r="A22752"/>
    </row>
    <row r="22753" spans="1:1" x14ac:dyDescent="0.45">
      <c r="A22753"/>
    </row>
    <row r="22754" spans="1:1" x14ac:dyDescent="0.45">
      <c r="A22754"/>
    </row>
    <row r="22755" spans="1:1" x14ac:dyDescent="0.45">
      <c r="A22755"/>
    </row>
    <row r="22756" spans="1:1" x14ac:dyDescent="0.45">
      <c r="A22756"/>
    </row>
    <row r="22757" spans="1:1" x14ac:dyDescent="0.45">
      <c r="A22757"/>
    </row>
    <row r="22758" spans="1:1" x14ac:dyDescent="0.45">
      <c r="A22758"/>
    </row>
    <row r="22759" spans="1:1" x14ac:dyDescent="0.45">
      <c r="A22759"/>
    </row>
    <row r="22760" spans="1:1" x14ac:dyDescent="0.45">
      <c r="A22760"/>
    </row>
    <row r="22761" spans="1:1" x14ac:dyDescent="0.45">
      <c r="A22761"/>
    </row>
    <row r="22762" spans="1:1" x14ac:dyDescent="0.45">
      <c r="A22762"/>
    </row>
    <row r="22763" spans="1:1" x14ac:dyDescent="0.45">
      <c r="A22763"/>
    </row>
    <row r="22764" spans="1:1" x14ac:dyDescent="0.45">
      <c r="A22764"/>
    </row>
    <row r="22765" spans="1:1" x14ac:dyDescent="0.45">
      <c r="A22765"/>
    </row>
    <row r="22766" spans="1:1" x14ac:dyDescent="0.45">
      <c r="A22766"/>
    </row>
    <row r="22767" spans="1:1" x14ac:dyDescent="0.45">
      <c r="A22767"/>
    </row>
    <row r="22768" spans="1:1" x14ac:dyDescent="0.45">
      <c r="A22768"/>
    </row>
    <row r="22769" spans="1:1" x14ac:dyDescent="0.45">
      <c r="A22769"/>
    </row>
    <row r="22770" spans="1:1" x14ac:dyDescent="0.45">
      <c r="A22770"/>
    </row>
    <row r="22771" spans="1:1" x14ac:dyDescent="0.45">
      <c r="A22771"/>
    </row>
    <row r="22772" spans="1:1" x14ac:dyDescent="0.45">
      <c r="A22772"/>
    </row>
    <row r="22773" spans="1:1" x14ac:dyDescent="0.45">
      <c r="A22773"/>
    </row>
    <row r="22774" spans="1:1" x14ac:dyDescent="0.45">
      <c r="A22774"/>
    </row>
    <row r="22775" spans="1:1" x14ac:dyDescent="0.45">
      <c r="A22775"/>
    </row>
    <row r="22776" spans="1:1" x14ac:dyDescent="0.45">
      <c r="A22776"/>
    </row>
    <row r="22777" spans="1:1" x14ac:dyDescent="0.45">
      <c r="A22777"/>
    </row>
    <row r="22778" spans="1:1" x14ac:dyDescent="0.45">
      <c r="A22778"/>
    </row>
    <row r="22779" spans="1:1" x14ac:dyDescent="0.45">
      <c r="A22779"/>
    </row>
    <row r="22780" spans="1:1" x14ac:dyDescent="0.45">
      <c r="A22780"/>
    </row>
    <row r="22781" spans="1:1" x14ac:dyDescent="0.45">
      <c r="A22781"/>
    </row>
    <row r="22782" spans="1:1" x14ac:dyDescent="0.45">
      <c r="A22782"/>
    </row>
    <row r="22783" spans="1:1" x14ac:dyDescent="0.45">
      <c r="A22783"/>
    </row>
    <row r="22784" spans="1:1" x14ac:dyDescent="0.45">
      <c r="A22784"/>
    </row>
    <row r="22785" spans="1:1" x14ac:dyDescent="0.45">
      <c r="A22785"/>
    </row>
    <row r="22786" spans="1:1" x14ac:dyDescent="0.45">
      <c r="A22786"/>
    </row>
    <row r="22787" spans="1:1" x14ac:dyDescent="0.45">
      <c r="A22787"/>
    </row>
    <row r="22788" spans="1:1" x14ac:dyDescent="0.45">
      <c r="A22788"/>
    </row>
    <row r="22789" spans="1:1" x14ac:dyDescent="0.45">
      <c r="A22789"/>
    </row>
    <row r="22790" spans="1:1" x14ac:dyDescent="0.45">
      <c r="A22790"/>
    </row>
    <row r="22791" spans="1:1" x14ac:dyDescent="0.45">
      <c r="A22791"/>
    </row>
    <row r="22792" spans="1:1" x14ac:dyDescent="0.45">
      <c r="A22792"/>
    </row>
    <row r="22793" spans="1:1" x14ac:dyDescent="0.45">
      <c r="A22793"/>
    </row>
    <row r="22794" spans="1:1" x14ac:dyDescent="0.45">
      <c r="A22794"/>
    </row>
    <row r="22795" spans="1:1" x14ac:dyDescent="0.45">
      <c r="A22795"/>
    </row>
    <row r="22796" spans="1:1" x14ac:dyDescent="0.45">
      <c r="A22796"/>
    </row>
    <row r="22797" spans="1:1" x14ac:dyDescent="0.45">
      <c r="A22797"/>
    </row>
    <row r="22798" spans="1:1" x14ac:dyDescent="0.45">
      <c r="A22798"/>
    </row>
    <row r="22799" spans="1:1" x14ac:dyDescent="0.45">
      <c r="A22799"/>
    </row>
    <row r="22800" spans="1:1" x14ac:dyDescent="0.45">
      <c r="A22800"/>
    </row>
    <row r="22801" spans="1:1" x14ac:dyDescent="0.45">
      <c r="A22801"/>
    </row>
    <row r="22802" spans="1:1" x14ac:dyDescent="0.45">
      <c r="A22802"/>
    </row>
    <row r="22803" spans="1:1" x14ac:dyDescent="0.45">
      <c r="A22803"/>
    </row>
    <row r="22804" spans="1:1" x14ac:dyDescent="0.45">
      <c r="A22804"/>
    </row>
    <row r="22805" spans="1:1" x14ac:dyDescent="0.45">
      <c r="A22805"/>
    </row>
    <row r="22806" spans="1:1" x14ac:dyDescent="0.45">
      <c r="A22806"/>
    </row>
    <row r="22807" spans="1:1" x14ac:dyDescent="0.45">
      <c r="A22807"/>
    </row>
    <row r="22808" spans="1:1" x14ac:dyDescent="0.45">
      <c r="A22808"/>
    </row>
    <row r="22809" spans="1:1" x14ac:dyDescent="0.45">
      <c r="A22809"/>
    </row>
    <row r="22810" spans="1:1" x14ac:dyDescent="0.45">
      <c r="A22810"/>
    </row>
    <row r="22811" spans="1:1" x14ac:dyDescent="0.45">
      <c r="A22811"/>
    </row>
    <row r="22812" spans="1:1" x14ac:dyDescent="0.45">
      <c r="A22812"/>
    </row>
    <row r="22813" spans="1:1" x14ac:dyDescent="0.45">
      <c r="A22813"/>
    </row>
    <row r="22814" spans="1:1" x14ac:dyDescent="0.45">
      <c r="A22814"/>
    </row>
    <row r="22815" spans="1:1" x14ac:dyDescent="0.45">
      <c r="A22815"/>
    </row>
    <row r="22816" spans="1:1" x14ac:dyDescent="0.45">
      <c r="A22816"/>
    </row>
    <row r="22817" spans="1:1" x14ac:dyDescent="0.45">
      <c r="A22817"/>
    </row>
    <row r="22818" spans="1:1" x14ac:dyDescent="0.45">
      <c r="A22818"/>
    </row>
    <row r="22819" spans="1:1" x14ac:dyDescent="0.45">
      <c r="A22819"/>
    </row>
    <row r="22820" spans="1:1" x14ac:dyDescent="0.45">
      <c r="A22820"/>
    </row>
    <row r="22821" spans="1:1" x14ac:dyDescent="0.45">
      <c r="A22821"/>
    </row>
    <row r="22822" spans="1:1" x14ac:dyDescent="0.45">
      <c r="A22822"/>
    </row>
    <row r="22823" spans="1:1" x14ac:dyDescent="0.45">
      <c r="A22823"/>
    </row>
    <row r="22824" spans="1:1" x14ac:dyDescent="0.45">
      <c r="A22824"/>
    </row>
    <row r="22825" spans="1:1" x14ac:dyDescent="0.45">
      <c r="A22825"/>
    </row>
    <row r="22826" spans="1:1" x14ac:dyDescent="0.45">
      <c r="A22826"/>
    </row>
    <row r="22827" spans="1:1" x14ac:dyDescent="0.45">
      <c r="A22827"/>
    </row>
    <row r="22828" spans="1:1" x14ac:dyDescent="0.45">
      <c r="A22828"/>
    </row>
    <row r="22829" spans="1:1" x14ac:dyDescent="0.45">
      <c r="A22829"/>
    </row>
    <row r="22830" spans="1:1" x14ac:dyDescent="0.45">
      <c r="A22830"/>
    </row>
    <row r="22831" spans="1:1" x14ac:dyDescent="0.45">
      <c r="A22831"/>
    </row>
    <row r="22832" spans="1:1" x14ac:dyDescent="0.45">
      <c r="A22832"/>
    </row>
    <row r="22833" spans="1:1" x14ac:dyDescent="0.45">
      <c r="A22833"/>
    </row>
    <row r="22834" spans="1:1" x14ac:dyDescent="0.45">
      <c r="A22834"/>
    </row>
    <row r="22835" spans="1:1" x14ac:dyDescent="0.45">
      <c r="A22835"/>
    </row>
    <row r="22836" spans="1:1" x14ac:dyDescent="0.45">
      <c r="A22836"/>
    </row>
    <row r="22837" spans="1:1" x14ac:dyDescent="0.45">
      <c r="A22837"/>
    </row>
    <row r="22838" spans="1:1" x14ac:dyDescent="0.45">
      <c r="A22838"/>
    </row>
    <row r="22839" spans="1:1" x14ac:dyDescent="0.45">
      <c r="A22839"/>
    </row>
    <row r="22840" spans="1:1" x14ac:dyDescent="0.45">
      <c r="A22840"/>
    </row>
    <row r="22841" spans="1:1" x14ac:dyDescent="0.45">
      <c r="A22841"/>
    </row>
    <row r="22842" spans="1:1" x14ac:dyDescent="0.45">
      <c r="A22842"/>
    </row>
    <row r="22843" spans="1:1" x14ac:dyDescent="0.45">
      <c r="A22843"/>
    </row>
    <row r="22844" spans="1:1" x14ac:dyDescent="0.45">
      <c r="A22844"/>
    </row>
    <row r="22845" spans="1:1" x14ac:dyDescent="0.45">
      <c r="A22845"/>
    </row>
    <row r="22846" spans="1:1" x14ac:dyDescent="0.45">
      <c r="A22846"/>
    </row>
    <row r="22847" spans="1:1" x14ac:dyDescent="0.45">
      <c r="A22847"/>
    </row>
    <row r="22848" spans="1:1" x14ac:dyDescent="0.45">
      <c r="A22848"/>
    </row>
    <row r="22849" spans="1:1" x14ac:dyDescent="0.45">
      <c r="A22849"/>
    </row>
    <row r="22850" spans="1:1" x14ac:dyDescent="0.45">
      <c r="A22850"/>
    </row>
    <row r="22851" spans="1:1" x14ac:dyDescent="0.45">
      <c r="A22851"/>
    </row>
    <row r="22852" spans="1:1" x14ac:dyDescent="0.45">
      <c r="A22852"/>
    </row>
    <row r="22853" spans="1:1" x14ac:dyDescent="0.45">
      <c r="A22853"/>
    </row>
    <row r="22854" spans="1:1" x14ac:dyDescent="0.45">
      <c r="A22854"/>
    </row>
    <row r="22855" spans="1:1" x14ac:dyDescent="0.45">
      <c r="A22855"/>
    </row>
    <row r="22856" spans="1:1" x14ac:dyDescent="0.45">
      <c r="A22856"/>
    </row>
    <row r="22857" spans="1:1" x14ac:dyDescent="0.45">
      <c r="A22857"/>
    </row>
    <row r="22858" spans="1:1" x14ac:dyDescent="0.45">
      <c r="A22858"/>
    </row>
    <row r="22859" spans="1:1" x14ac:dyDescent="0.45">
      <c r="A22859"/>
    </row>
    <row r="22860" spans="1:1" x14ac:dyDescent="0.45">
      <c r="A22860"/>
    </row>
    <row r="22861" spans="1:1" x14ac:dyDescent="0.45">
      <c r="A22861"/>
    </row>
    <row r="22862" spans="1:1" x14ac:dyDescent="0.45">
      <c r="A22862"/>
    </row>
    <row r="22863" spans="1:1" x14ac:dyDescent="0.45">
      <c r="A22863"/>
    </row>
    <row r="22864" spans="1:1" x14ac:dyDescent="0.45">
      <c r="A22864"/>
    </row>
    <row r="22865" spans="1:1" x14ac:dyDescent="0.45">
      <c r="A22865"/>
    </row>
    <row r="22866" spans="1:1" x14ac:dyDescent="0.45">
      <c r="A22866"/>
    </row>
    <row r="22867" spans="1:1" x14ac:dyDescent="0.45">
      <c r="A22867"/>
    </row>
    <row r="22868" spans="1:1" x14ac:dyDescent="0.45">
      <c r="A22868"/>
    </row>
    <row r="22869" spans="1:1" x14ac:dyDescent="0.45">
      <c r="A22869"/>
    </row>
    <row r="22870" spans="1:1" x14ac:dyDescent="0.45">
      <c r="A22870"/>
    </row>
    <row r="22871" spans="1:1" x14ac:dyDescent="0.45">
      <c r="A22871"/>
    </row>
    <row r="22872" spans="1:1" x14ac:dyDescent="0.45">
      <c r="A22872"/>
    </row>
    <row r="22873" spans="1:1" x14ac:dyDescent="0.45">
      <c r="A22873"/>
    </row>
    <row r="22874" spans="1:1" x14ac:dyDescent="0.45">
      <c r="A22874"/>
    </row>
    <row r="22875" spans="1:1" x14ac:dyDescent="0.45">
      <c r="A22875"/>
    </row>
    <row r="22876" spans="1:1" x14ac:dyDescent="0.45">
      <c r="A22876"/>
    </row>
    <row r="22877" spans="1:1" x14ac:dyDescent="0.45">
      <c r="A22877"/>
    </row>
    <row r="22878" spans="1:1" x14ac:dyDescent="0.45">
      <c r="A22878"/>
    </row>
    <row r="22879" spans="1:1" x14ac:dyDescent="0.45">
      <c r="A22879"/>
    </row>
    <row r="22880" spans="1:1" x14ac:dyDescent="0.45">
      <c r="A22880"/>
    </row>
    <row r="22881" spans="1:1" x14ac:dyDescent="0.45">
      <c r="A22881"/>
    </row>
    <row r="22882" spans="1:1" x14ac:dyDescent="0.45">
      <c r="A22882"/>
    </row>
    <row r="22883" spans="1:1" x14ac:dyDescent="0.45">
      <c r="A22883"/>
    </row>
    <row r="22884" spans="1:1" x14ac:dyDescent="0.45">
      <c r="A22884"/>
    </row>
    <row r="22885" spans="1:1" x14ac:dyDescent="0.45">
      <c r="A22885"/>
    </row>
    <row r="22886" spans="1:1" x14ac:dyDescent="0.45">
      <c r="A22886"/>
    </row>
    <row r="22887" spans="1:1" x14ac:dyDescent="0.45">
      <c r="A22887"/>
    </row>
    <row r="22888" spans="1:1" x14ac:dyDescent="0.45">
      <c r="A22888"/>
    </row>
    <row r="22889" spans="1:1" x14ac:dyDescent="0.45">
      <c r="A22889"/>
    </row>
    <row r="22890" spans="1:1" x14ac:dyDescent="0.45">
      <c r="A22890"/>
    </row>
    <row r="22891" spans="1:1" x14ac:dyDescent="0.45">
      <c r="A22891"/>
    </row>
    <row r="22892" spans="1:1" x14ac:dyDescent="0.45">
      <c r="A22892"/>
    </row>
    <row r="22893" spans="1:1" x14ac:dyDescent="0.45">
      <c r="A22893"/>
    </row>
    <row r="22894" spans="1:1" x14ac:dyDescent="0.45">
      <c r="A22894"/>
    </row>
    <row r="22895" spans="1:1" x14ac:dyDescent="0.45">
      <c r="A22895"/>
    </row>
    <row r="22896" spans="1:1" x14ac:dyDescent="0.45">
      <c r="A22896"/>
    </row>
    <row r="22897" spans="1:1" x14ac:dyDescent="0.45">
      <c r="A22897"/>
    </row>
    <row r="22898" spans="1:1" x14ac:dyDescent="0.45">
      <c r="A22898"/>
    </row>
    <row r="22899" spans="1:1" x14ac:dyDescent="0.45">
      <c r="A22899"/>
    </row>
    <row r="22900" spans="1:1" x14ac:dyDescent="0.45">
      <c r="A22900"/>
    </row>
    <row r="22901" spans="1:1" x14ac:dyDescent="0.45">
      <c r="A22901"/>
    </row>
    <row r="22902" spans="1:1" x14ac:dyDescent="0.45">
      <c r="A22902"/>
    </row>
    <row r="22903" spans="1:1" x14ac:dyDescent="0.45">
      <c r="A22903"/>
    </row>
    <row r="22904" spans="1:1" x14ac:dyDescent="0.45">
      <c r="A22904"/>
    </row>
    <row r="22905" spans="1:1" x14ac:dyDescent="0.45">
      <c r="A22905"/>
    </row>
    <row r="22906" spans="1:1" x14ac:dyDescent="0.45">
      <c r="A22906"/>
    </row>
    <row r="22907" spans="1:1" x14ac:dyDescent="0.45">
      <c r="A22907"/>
    </row>
    <row r="22908" spans="1:1" x14ac:dyDescent="0.45">
      <c r="A22908"/>
    </row>
    <row r="22909" spans="1:1" x14ac:dyDescent="0.45">
      <c r="A22909"/>
    </row>
    <row r="22910" spans="1:1" x14ac:dyDescent="0.45">
      <c r="A22910"/>
    </row>
    <row r="22911" spans="1:1" x14ac:dyDescent="0.45">
      <c r="A22911"/>
    </row>
    <row r="22912" spans="1:1" x14ac:dyDescent="0.45">
      <c r="A22912"/>
    </row>
    <row r="22913" spans="1:1" x14ac:dyDescent="0.45">
      <c r="A22913"/>
    </row>
    <row r="22914" spans="1:1" x14ac:dyDescent="0.45">
      <c r="A22914"/>
    </row>
    <row r="22915" spans="1:1" x14ac:dyDescent="0.45">
      <c r="A22915"/>
    </row>
    <row r="22916" spans="1:1" x14ac:dyDescent="0.45">
      <c r="A22916"/>
    </row>
    <row r="22917" spans="1:1" x14ac:dyDescent="0.45">
      <c r="A22917"/>
    </row>
    <row r="22918" spans="1:1" x14ac:dyDescent="0.45">
      <c r="A22918"/>
    </row>
    <row r="22919" spans="1:1" x14ac:dyDescent="0.45">
      <c r="A22919"/>
    </row>
    <row r="22920" spans="1:1" x14ac:dyDescent="0.45">
      <c r="A22920"/>
    </row>
    <row r="22921" spans="1:1" x14ac:dyDescent="0.45">
      <c r="A22921"/>
    </row>
    <row r="22922" spans="1:1" x14ac:dyDescent="0.45">
      <c r="A22922"/>
    </row>
    <row r="22923" spans="1:1" x14ac:dyDescent="0.45">
      <c r="A22923"/>
    </row>
    <row r="22924" spans="1:1" x14ac:dyDescent="0.45">
      <c r="A22924"/>
    </row>
    <row r="22925" spans="1:1" x14ac:dyDescent="0.45">
      <c r="A22925"/>
    </row>
    <row r="22926" spans="1:1" x14ac:dyDescent="0.45">
      <c r="A22926"/>
    </row>
    <row r="22927" spans="1:1" x14ac:dyDescent="0.45">
      <c r="A22927"/>
    </row>
    <row r="22928" spans="1:1" x14ac:dyDescent="0.45">
      <c r="A22928"/>
    </row>
    <row r="22929" spans="1:1" x14ac:dyDescent="0.45">
      <c r="A22929"/>
    </row>
    <row r="22930" spans="1:1" x14ac:dyDescent="0.45">
      <c r="A22930"/>
    </row>
    <row r="22931" spans="1:1" x14ac:dyDescent="0.45">
      <c r="A22931"/>
    </row>
    <row r="22932" spans="1:1" x14ac:dyDescent="0.45">
      <c r="A22932"/>
    </row>
    <row r="22933" spans="1:1" x14ac:dyDescent="0.45">
      <c r="A22933"/>
    </row>
    <row r="22934" spans="1:1" x14ac:dyDescent="0.45">
      <c r="A22934"/>
    </row>
    <row r="22935" spans="1:1" x14ac:dyDescent="0.45">
      <c r="A22935"/>
    </row>
    <row r="22936" spans="1:1" x14ac:dyDescent="0.45">
      <c r="A22936"/>
    </row>
    <row r="22937" spans="1:1" x14ac:dyDescent="0.45">
      <c r="A22937"/>
    </row>
    <row r="22938" spans="1:1" x14ac:dyDescent="0.45">
      <c r="A22938"/>
    </row>
    <row r="22939" spans="1:1" x14ac:dyDescent="0.45">
      <c r="A22939"/>
    </row>
    <row r="22940" spans="1:1" x14ac:dyDescent="0.45">
      <c r="A22940"/>
    </row>
    <row r="22941" spans="1:1" x14ac:dyDescent="0.45">
      <c r="A22941"/>
    </row>
    <row r="22942" spans="1:1" x14ac:dyDescent="0.45">
      <c r="A22942"/>
    </row>
    <row r="22943" spans="1:1" x14ac:dyDescent="0.45">
      <c r="A22943"/>
    </row>
    <row r="22944" spans="1:1" x14ac:dyDescent="0.45">
      <c r="A22944"/>
    </row>
    <row r="22945" spans="1:1" x14ac:dyDescent="0.45">
      <c r="A22945"/>
    </row>
    <row r="22946" spans="1:1" x14ac:dyDescent="0.45">
      <c r="A22946"/>
    </row>
    <row r="22947" spans="1:1" x14ac:dyDescent="0.45">
      <c r="A22947"/>
    </row>
    <row r="22948" spans="1:1" x14ac:dyDescent="0.45">
      <c r="A22948"/>
    </row>
    <row r="22949" spans="1:1" x14ac:dyDescent="0.45">
      <c r="A22949"/>
    </row>
    <row r="22950" spans="1:1" x14ac:dyDescent="0.45">
      <c r="A22950"/>
    </row>
    <row r="22951" spans="1:1" x14ac:dyDescent="0.45">
      <c r="A22951"/>
    </row>
    <row r="22952" spans="1:1" x14ac:dyDescent="0.45">
      <c r="A22952"/>
    </row>
    <row r="22953" spans="1:1" x14ac:dyDescent="0.45">
      <c r="A22953"/>
    </row>
    <row r="22954" spans="1:1" x14ac:dyDescent="0.45">
      <c r="A22954"/>
    </row>
    <row r="22955" spans="1:1" x14ac:dyDescent="0.45">
      <c r="A22955"/>
    </row>
    <row r="22956" spans="1:1" x14ac:dyDescent="0.45">
      <c r="A22956"/>
    </row>
    <row r="22957" spans="1:1" x14ac:dyDescent="0.45">
      <c r="A22957"/>
    </row>
    <row r="22958" spans="1:1" x14ac:dyDescent="0.45">
      <c r="A22958"/>
    </row>
    <row r="22959" spans="1:1" x14ac:dyDescent="0.45">
      <c r="A22959"/>
    </row>
    <row r="22960" spans="1:1" x14ac:dyDescent="0.45">
      <c r="A22960"/>
    </row>
    <row r="22961" spans="1:1" x14ac:dyDescent="0.45">
      <c r="A22961"/>
    </row>
    <row r="22962" spans="1:1" x14ac:dyDescent="0.45">
      <c r="A22962"/>
    </row>
    <row r="22963" spans="1:1" x14ac:dyDescent="0.45">
      <c r="A22963"/>
    </row>
    <row r="22964" spans="1:1" x14ac:dyDescent="0.45">
      <c r="A22964"/>
    </row>
    <row r="22965" spans="1:1" x14ac:dyDescent="0.45">
      <c r="A22965"/>
    </row>
    <row r="22966" spans="1:1" x14ac:dyDescent="0.45">
      <c r="A22966"/>
    </row>
    <row r="22967" spans="1:1" x14ac:dyDescent="0.45">
      <c r="A22967"/>
    </row>
    <row r="22968" spans="1:1" x14ac:dyDescent="0.45">
      <c r="A22968"/>
    </row>
    <row r="22969" spans="1:1" x14ac:dyDescent="0.45">
      <c r="A22969"/>
    </row>
    <row r="22970" spans="1:1" x14ac:dyDescent="0.45">
      <c r="A22970"/>
    </row>
    <row r="22971" spans="1:1" x14ac:dyDescent="0.45">
      <c r="A22971"/>
    </row>
    <row r="22972" spans="1:1" x14ac:dyDescent="0.45">
      <c r="A22972"/>
    </row>
    <row r="22973" spans="1:1" x14ac:dyDescent="0.45">
      <c r="A22973"/>
    </row>
    <row r="22974" spans="1:1" x14ac:dyDescent="0.45">
      <c r="A22974"/>
    </row>
    <row r="22975" spans="1:1" x14ac:dyDescent="0.45">
      <c r="A22975"/>
    </row>
    <row r="22976" spans="1:1" x14ac:dyDescent="0.45">
      <c r="A22976"/>
    </row>
    <row r="22977" spans="1:1" x14ac:dyDescent="0.45">
      <c r="A22977"/>
    </row>
    <row r="22978" spans="1:1" x14ac:dyDescent="0.45">
      <c r="A22978"/>
    </row>
    <row r="22979" spans="1:1" x14ac:dyDescent="0.45">
      <c r="A22979"/>
    </row>
    <row r="22980" spans="1:1" x14ac:dyDescent="0.45">
      <c r="A22980"/>
    </row>
    <row r="22981" spans="1:1" x14ac:dyDescent="0.45">
      <c r="A22981"/>
    </row>
    <row r="22982" spans="1:1" x14ac:dyDescent="0.45">
      <c r="A22982"/>
    </row>
    <row r="22983" spans="1:1" x14ac:dyDescent="0.45">
      <c r="A22983"/>
    </row>
    <row r="22984" spans="1:1" x14ac:dyDescent="0.45">
      <c r="A22984"/>
    </row>
    <row r="22985" spans="1:1" x14ac:dyDescent="0.45">
      <c r="A22985"/>
    </row>
    <row r="22986" spans="1:1" x14ac:dyDescent="0.45">
      <c r="A22986"/>
    </row>
    <row r="22987" spans="1:1" x14ac:dyDescent="0.45">
      <c r="A22987"/>
    </row>
    <row r="22988" spans="1:1" x14ac:dyDescent="0.45">
      <c r="A22988"/>
    </row>
    <row r="22989" spans="1:1" x14ac:dyDescent="0.45">
      <c r="A22989"/>
    </row>
    <row r="22990" spans="1:1" x14ac:dyDescent="0.45">
      <c r="A22990"/>
    </row>
    <row r="22991" spans="1:1" x14ac:dyDescent="0.45">
      <c r="A22991"/>
    </row>
    <row r="22992" spans="1:1" x14ac:dyDescent="0.45">
      <c r="A22992"/>
    </row>
    <row r="22993" spans="1:1" x14ac:dyDescent="0.45">
      <c r="A22993"/>
    </row>
    <row r="22994" spans="1:1" x14ac:dyDescent="0.45">
      <c r="A22994"/>
    </row>
    <row r="22995" spans="1:1" x14ac:dyDescent="0.45">
      <c r="A22995"/>
    </row>
    <row r="22996" spans="1:1" x14ac:dyDescent="0.45">
      <c r="A22996"/>
    </row>
    <row r="22997" spans="1:1" x14ac:dyDescent="0.45">
      <c r="A22997"/>
    </row>
    <row r="22998" spans="1:1" x14ac:dyDescent="0.45">
      <c r="A22998"/>
    </row>
    <row r="22999" spans="1:1" x14ac:dyDescent="0.45">
      <c r="A22999"/>
    </row>
    <row r="23000" spans="1:1" x14ac:dyDescent="0.45">
      <c r="A23000"/>
    </row>
    <row r="23001" spans="1:1" x14ac:dyDescent="0.45">
      <c r="A23001"/>
    </row>
    <row r="23002" spans="1:1" x14ac:dyDescent="0.45">
      <c r="A23002"/>
    </row>
    <row r="23003" spans="1:1" x14ac:dyDescent="0.45">
      <c r="A23003"/>
    </row>
    <row r="23004" spans="1:1" x14ac:dyDescent="0.45">
      <c r="A23004"/>
    </row>
    <row r="23005" spans="1:1" x14ac:dyDescent="0.45">
      <c r="A23005"/>
    </row>
    <row r="23006" spans="1:1" x14ac:dyDescent="0.45">
      <c r="A23006"/>
    </row>
    <row r="23007" spans="1:1" x14ac:dyDescent="0.45">
      <c r="A23007"/>
    </row>
    <row r="23008" spans="1:1" x14ac:dyDescent="0.45">
      <c r="A23008"/>
    </row>
    <row r="23009" spans="1:1" x14ac:dyDescent="0.45">
      <c r="A23009"/>
    </row>
    <row r="23010" spans="1:1" x14ac:dyDescent="0.45">
      <c r="A23010"/>
    </row>
    <row r="23011" spans="1:1" x14ac:dyDescent="0.45">
      <c r="A23011"/>
    </row>
    <row r="23012" spans="1:1" x14ac:dyDescent="0.45">
      <c r="A23012"/>
    </row>
    <row r="23013" spans="1:1" x14ac:dyDescent="0.45">
      <c r="A23013"/>
    </row>
    <row r="23014" spans="1:1" x14ac:dyDescent="0.45">
      <c r="A23014"/>
    </row>
    <row r="23015" spans="1:1" x14ac:dyDescent="0.45">
      <c r="A23015"/>
    </row>
    <row r="23016" spans="1:1" x14ac:dyDescent="0.45">
      <c r="A23016"/>
    </row>
    <row r="23017" spans="1:1" x14ac:dyDescent="0.45">
      <c r="A23017"/>
    </row>
    <row r="23018" spans="1:1" x14ac:dyDescent="0.45">
      <c r="A23018"/>
    </row>
    <row r="23019" spans="1:1" x14ac:dyDescent="0.45">
      <c r="A23019"/>
    </row>
    <row r="23020" spans="1:1" x14ac:dyDescent="0.45">
      <c r="A23020"/>
    </row>
    <row r="23021" spans="1:1" x14ac:dyDescent="0.45">
      <c r="A23021"/>
    </row>
    <row r="23022" spans="1:1" x14ac:dyDescent="0.45">
      <c r="A23022"/>
    </row>
    <row r="23023" spans="1:1" x14ac:dyDescent="0.45">
      <c r="A23023"/>
    </row>
    <row r="23024" spans="1:1" x14ac:dyDescent="0.45">
      <c r="A23024"/>
    </row>
    <row r="23025" spans="1:1" x14ac:dyDescent="0.45">
      <c r="A23025"/>
    </row>
    <row r="23026" spans="1:1" x14ac:dyDescent="0.45">
      <c r="A23026"/>
    </row>
    <row r="23027" spans="1:1" x14ac:dyDescent="0.45">
      <c r="A23027"/>
    </row>
    <row r="23028" spans="1:1" x14ac:dyDescent="0.45">
      <c r="A23028"/>
    </row>
    <row r="23029" spans="1:1" x14ac:dyDescent="0.45">
      <c r="A23029"/>
    </row>
    <row r="23030" spans="1:1" x14ac:dyDescent="0.45">
      <c r="A23030"/>
    </row>
    <row r="23031" spans="1:1" x14ac:dyDescent="0.45">
      <c r="A23031"/>
    </row>
    <row r="23032" spans="1:1" x14ac:dyDescent="0.45">
      <c r="A23032"/>
    </row>
    <row r="23033" spans="1:1" x14ac:dyDescent="0.45">
      <c r="A23033"/>
    </row>
    <row r="23034" spans="1:1" x14ac:dyDescent="0.45">
      <c r="A23034"/>
    </row>
    <row r="23035" spans="1:1" x14ac:dyDescent="0.45">
      <c r="A23035"/>
    </row>
    <row r="23036" spans="1:1" x14ac:dyDescent="0.45">
      <c r="A23036"/>
    </row>
    <row r="23037" spans="1:1" x14ac:dyDescent="0.45">
      <c r="A23037"/>
    </row>
    <row r="23038" spans="1:1" x14ac:dyDescent="0.45">
      <c r="A23038"/>
    </row>
    <row r="23039" spans="1:1" x14ac:dyDescent="0.45">
      <c r="A23039"/>
    </row>
    <row r="23040" spans="1:1" x14ac:dyDescent="0.45">
      <c r="A23040"/>
    </row>
    <row r="23041" spans="1:1" x14ac:dyDescent="0.45">
      <c r="A23041"/>
    </row>
    <row r="23042" spans="1:1" x14ac:dyDescent="0.45">
      <c r="A23042"/>
    </row>
    <row r="23043" spans="1:1" x14ac:dyDescent="0.45">
      <c r="A23043"/>
    </row>
    <row r="23044" spans="1:1" x14ac:dyDescent="0.45">
      <c r="A23044"/>
    </row>
    <row r="23045" spans="1:1" x14ac:dyDescent="0.45">
      <c r="A23045"/>
    </row>
    <row r="23046" spans="1:1" x14ac:dyDescent="0.45">
      <c r="A23046"/>
    </row>
    <row r="23047" spans="1:1" x14ac:dyDescent="0.45">
      <c r="A23047"/>
    </row>
    <row r="23048" spans="1:1" x14ac:dyDescent="0.45">
      <c r="A23048"/>
    </row>
    <row r="23049" spans="1:1" x14ac:dyDescent="0.45">
      <c r="A23049"/>
    </row>
    <row r="23050" spans="1:1" x14ac:dyDescent="0.45">
      <c r="A23050"/>
    </row>
    <row r="23051" spans="1:1" x14ac:dyDescent="0.45">
      <c r="A23051"/>
    </row>
    <row r="23052" spans="1:1" x14ac:dyDescent="0.45">
      <c r="A23052"/>
    </row>
    <row r="23053" spans="1:1" x14ac:dyDescent="0.45">
      <c r="A23053"/>
    </row>
    <row r="23054" spans="1:1" x14ac:dyDescent="0.45">
      <c r="A23054"/>
    </row>
    <row r="23055" spans="1:1" x14ac:dyDescent="0.45">
      <c r="A23055"/>
    </row>
    <row r="23056" spans="1:1" x14ac:dyDescent="0.45">
      <c r="A23056"/>
    </row>
    <row r="23057" spans="1:1" x14ac:dyDescent="0.45">
      <c r="A23057"/>
    </row>
    <row r="23058" spans="1:1" x14ac:dyDescent="0.45">
      <c r="A23058"/>
    </row>
    <row r="23059" spans="1:1" x14ac:dyDescent="0.45">
      <c r="A23059"/>
    </row>
    <row r="23060" spans="1:1" x14ac:dyDescent="0.45">
      <c r="A23060"/>
    </row>
    <row r="23061" spans="1:1" x14ac:dyDescent="0.45">
      <c r="A23061"/>
    </row>
    <row r="23062" spans="1:1" x14ac:dyDescent="0.45">
      <c r="A23062"/>
    </row>
    <row r="23063" spans="1:1" x14ac:dyDescent="0.45">
      <c r="A23063"/>
    </row>
    <row r="23064" spans="1:1" x14ac:dyDescent="0.45">
      <c r="A23064"/>
    </row>
    <row r="23065" spans="1:1" x14ac:dyDescent="0.45">
      <c r="A23065"/>
    </row>
    <row r="23066" spans="1:1" x14ac:dyDescent="0.45">
      <c r="A23066"/>
    </row>
    <row r="23067" spans="1:1" x14ac:dyDescent="0.45">
      <c r="A23067"/>
    </row>
    <row r="23068" spans="1:1" x14ac:dyDescent="0.45">
      <c r="A23068"/>
    </row>
    <row r="23069" spans="1:1" x14ac:dyDescent="0.45">
      <c r="A23069"/>
    </row>
    <row r="23070" spans="1:1" x14ac:dyDescent="0.45">
      <c r="A23070"/>
    </row>
    <row r="23071" spans="1:1" x14ac:dyDescent="0.45">
      <c r="A23071"/>
    </row>
    <row r="23072" spans="1:1" x14ac:dyDescent="0.45">
      <c r="A23072"/>
    </row>
    <row r="23073" spans="1:1" x14ac:dyDescent="0.45">
      <c r="A23073"/>
    </row>
    <row r="23074" spans="1:1" x14ac:dyDescent="0.45">
      <c r="A23074"/>
    </row>
    <row r="23075" spans="1:1" x14ac:dyDescent="0.45">
      <c r="A23075"/>
    </row>
    <row r="23076" spans="1:1" x14ac:dyDescent="0.45">
      <c r="A23076"/>
    </row>
    <row r="23077" spans="1:1" x14ac:dyDescent="0.45">
      <c r="A23077"/>
    </row>
    <row r="23078" spans="1:1" x14ac:dyDescent="0.45">
      <c r="A23078"/>
    </row>
    <row r="23079" spans="1:1" x14ac:dyDescent="0.45">
      <c r="A23079"/>
    </row>
    <row r="23080" spans="1:1" x14ac:dyDescent="0.45">
      <c r="A23080"/>
    </row>
    <row r="23081" spans="1:1" x14ac:dyDescent="0.45">
      <c r="A23081"/>
    </row>
    <row r="23082" spans="1:1" x14ac:dyDescent="0.45">
      <c r="A23082"/>
    </row>
    <row r="23083" spans="1:1" x14ac:dyDescent="0.45">
      <c r="A23083"/>
    </row>
    <row r="23084" spans="1:1" x14ac:dyDescent="0.45">
      <c r="A23084"/>
    </row>
    <row r="23085" spans="1:1" x14ac:dyDescent="0.45">
      <c r="A23085"/>
    </row>
    <row r="23086" spans="1:1" x14ac:dyDescent="0.45">
      <c r="A23086"/>
    </row>
    <row r="23087" spans="1:1" x14ac:dyDescent="0.45">
      <c r="A23087"/>
    </row>
    <row r="23088" spans="1:1" x14ac:dyDescent="0.45">
      <c r="A23088"/>
    </row>
    <row r="23089" spans="1:1" x14ac:dyDescent="0.45">
      <c r="A23089"/>
    </row>
    <row r="23090" spans="1:1" x14ac:dyDescent="0.45">
      <c r="A23090"/>
    </row>
    <row r="23091" spans="1:1" x14ac:dyDescent="0.45">
      <c r="A23091"/>
    </row>
    <row r="23092" spans="1:1" x14ac:dyDescent="0.45">
      <c r="A23092"/>
    </row>
    <row r="23093" spans="1:1" x14ac:dyDescent="0.45">
      <c r="A23093"/>
    </row>
    <row r="23094" spans="1:1" x14ac:dyDescent="0.45">
      <c r="A23094"/>
    </row>
    <row r="23095" spans="1:1" x14ac:dyDescent="0.45">
      <c r="A23095"/>
    </row>
    <row r="23096" spans="1:1" x14ac:dyDescent="0.45">
      <c r="A23096"/>
    </row>
    <row r="23097" spans="1:1" x14ac:dyDescent="0.45">
      <c r="A23097"/>
    </row>
    <row r="23098" spans="1:1" x14ac:dyDescent="0.45">
      <c r="A23098"/>
    </row>
    <row r="23099" spans="1:1" x14ac:dyDescent="0.45">
      <c r="A23099"/>
    </row>
    <row r="23100" spans="1:1" x14ac:dyDescent="0.45">
      <c r="A23100"/>
    </row>
    <row r="23101" spans="1:1" x14ac:dyDescent="0.45">
      <c r="A23101"/>
    </row>
    <row r="23102" spans="1:1" x14ac:dyDescent="0.45">
      <c r="A23102"/>
    </row>
    <row r="23103" spans="1:1" x14ac:dyDescent="0.45">
      <c r="A23103"/>
    </row>
    <row r="23104" spans="1:1" x14ac:dyDescent="0.45">
      <c r="A23104"/>
    </row>
    <row r="23105" spans="1:1" x14ac:dyDescent="0.45">
      <c r="A23105"/>
    </row>
    <row r="23106" spans="1:1" x14ac:dyDescent="0.45">
      <c r="A23106"/>
    </row>
    <row r="23107" spans="1:1" x14ac:dyDescent="0.45">
      <c r="A23107"/>
    </row>
    <row r="23108" spans="1:1" x14ac:dyDescent="0.45">
      <c r="A23108"/>
    </row>
    <row r="23109" spans="1:1" x14ac:dyDescent="0.45">
      <c r="A23109"/>
    </row>
    <row r="23110" spans="1:1" x14ac:dyDescent="0.45">
      <c r="A23110"/>
    </row>
    <row r="23111" spans="1:1" x14ac:dyDescent="0.45">
      <c r="A23111"/>
    </row>
    <row r="23112" spans="1:1" x14ac:dyDescent="0.45">
      <c r="A23112"/>
    </row>
    <row r="23113" spans="1:1" x14ac:dyDescent="0.45">
      <c r="A23113"/>
    </row>
    <row r="23114" spans="1:1" x14ac:dyDescent="0.45">
      <c r="A23114"/>
    </row>
    <row r="23115" spans="1:1" x14ac:dyDescent="0.45">
      <c r="A23115"/>
    </row>
    <row r="23116" spans="1:1" x14ac:dyDescent="0.45">
      <c r="A23116"/>
    </row>
    <row r="23117" spans="1:1" x14ac:dyDescent="0.45">
      <c r="A23117"/>
    </row>
    <row r="23118" spans="1:1" x14ac:dyDescent="0.45">
      <c r="A23118"/>
    </row>
    <row r="23119" spans="1:1" x14ac:dyDescent="0.45">
      <c r="A23119"/>
    </row>
    <row r="23120" spans="1:1" x14ac:dyDescent="0.45">
      <c r="A23120"/>
    </row>
    <row r="23121" spans="1:1" x14ac:dyDescent="0.45">
      <c r="A23121"/>
    </row>
    <row r="23122" spans="1:1" x14ac:dyDescent="0.45">
      <c r="A23122"/>
    </row>
    <row r="23123" spans="1:1" x14ac:dyDescent="0.45">
      <c r="A23123"/>
    </row>
    <row r="23124" spans="1:1" x14ac:dyDescent="0.45">
      <c r="A23124"/>
    </row>
    <row r="23125" spans="1:1" x14ac:dyDescent="0.45">
      <c r="A23125"/>
    </row>
    <row r="23126" spans="1:1" x14ac:dyDescent="0.45">
      <c r="A23126"/>
    </row>
    <row r="23127" spans="1:1" x14ac:dyDescent="0.45">
      <c r="A23127"/>
    </row>
    <row r="23128" spans="1:1" x14ac:dyDescent="0.45">
      <c r="A23128"/>
    </row>
    <row r="23129" spans="1:1" x14ac:dyDescent="0.45">
      <c r="A23129"/>
    </row>
    <row r="23130" spans="1:1" x14ac:dyDescent="0.45">
      <c r="A23130"/>
    </row>
    <row r="23131" spans="1:1" x14ac:dyDescent="0.45">
      <c r="A23131"/>
    </row>
    <row r="23132" spans="1:1" x14ac:dyDescent="0.45">
      <c r="A23132"/>
    </row>
    <row r="23133" spans="1:1" x14ac:dyDescent="0.45">
      <c r="A23133"/>
    </row>
    <row r="23134" spans="1:1" x14ac:dyDescent="0.45">
      <c r="A23134"/>
    </row>
    <row r="23135" spans="1:1" x14ac:dyDescent="0.45">
      <c r="A23135"/>
    </row>
    <row r="23136" spans="1:1" x14ac:dyDescent="0.45">
      <c r="A23136"/>
    </row>
    <row r="23137" spans="1:1" x14ac:dyDescent="0.45">
      <c r="A23137"/>
    </row>
    <row r="23138" spans="1:1" x14ac:dyDescent="0.45">
      <c r="A23138"/>
    </row>
    <row r="23139" spans="1:1" x14ac:dyDescent="0.45">
      <c r="A23139"/>
    </row>
    <row r="23140" spans="1:1" x14ac:dyDescent="0.45">
      <c r="A23140"/>
    </row>
    <row r="23141" spans="1:1" x14ac:dyDescent="0.45">
      <c r="A23141"/>
    </row>
    <row r="23142" spans="1:1" x14ac:dyDescent="0.45">
      <c r="A23142"/>
    </row>
    <row r="23143" spans="1:1" x14ac:dyDescent="0.45">
      <c r="A23143"/>
    </row>
    <row r="23144" spans="1:1" x14ac:dyDescent="0.45">
      <c r="A23144"/>
    </row>
    <row r="23145" spans="1:1" x14ac:dyDescent="0.45">
      <c r="A23145"/>
    </row>
    <row r="23146" spans="1:1" x14ac:dyDescent="0.45">
      <c r="A23146"/>
    </row>
    <row r="23147" spans="1:1" x14ac:dyDescent="0.45">
      <c r="A23147"/>
    </row>
    <row r="23148" spans="1:1" x14ac:dyDescent="0.45">
      <c r="A23148"/>
    </row>
    <row r="23149" spans="1:1" x14ac:dyDescent="0.45">
      <c r="A23149"/>
    </row>
    <row r="23150" spans="1:1" x14ac:dyDescent="0.45">
      <c r="A23150"/>
    </row>
    <row r="23151" spans="1:1" x14ac:dyDescent="0.45">
      <c r="A23151"/>
    </row>
    <row r="23152" spans="1:1" x14ac:dyDescent="0.45">
      <c r="A23152"/>
    </row>
    <row r="23153" spans="1:1" x14ac:dyDescent="0.45">
      <c r="A23153"/>
    </row>
    <row r="23154" spans="1:1" x14ac:dyDescent="0.45">
      <c r="A23154"/>
    </row>
    <row r="23155" spans="1:1" x14ac:dyDescent="0.45">
      <c r="A23155"/>
    </row>
    <row r="23156" spans="1:1" x14ac:dyDescent="0.45">
      <c r="A23156"/>
    </row>
    <row r="23157" spans="1:1" x14ac:dyDescent="0.45">
      <c r="A23157"/>
    </row>
    <row r="23158" spans="1:1" x14ac:dyDescent="0.45">
      <c r="A23158"/>
    </row>
    <row r="23159" spans="1:1" x14ac:dyDescent="0.45">
      <c r="A23159"/>
    </row>
    <row r="23160" spans="1:1" x14ac:dyDescent="0.45">
      <c r="A23160"/>
    </row>
    <row r="23161" spans="1:1" x14ac:dyDescent="0.45">
      <c r="A23161"/>
    </row>
    <row r="23162" spans="1:1" x14ac:dyDescent="0.45">
      <c r="A23162"/>
    </row>
    <row r="23163" spans="1:1" x14ac:dyDescent="0.45">
      <c r="A23163"/>
    </row>
    <row r="23164" spans="1:1" x14ac:dyDescent="0.45">
      <c r="A23164"/>
    </row>
    <row r="23165" spans="1:1" x14ac:dyDescent="0.45">
      <c r="A23165"/>
    </row>
    <row r="23166" spans="1:1" x14ac:dyDescent="0.45">
      <c r="A23166"/>
    </row>
    <row r="23167" spans="1:1" x14ac:dyDescent="0.45">
      <c r="A23167"/>
    </row>
    <row r="23168" spans="1:1" x14ac:dyDescent="0.45">
      <c r="A23168"/>
    </row>
    <row r="23169" spans="1:1" x14ac:dyDescent="0.45">
      <c r="A23169"/>
    </row>
    <row r="23170" spans="1:1" x14ac:dyDescent="0.45">
      <c r="A23170"/>
    </row>
    <row r="23171" spans="1:1" x14ac:dyDescent="0.45">
      <c r="A23171"/>
    </row>
    <row r="23172" spans="1:1" x14ac:dyDescent="0.45">
      <c r="A23172"/>
    </row>
    <row r="23173" spans="1:1" x14ac:dyDescent="0.45">
      <c r="A23173"/>
    </row>
    <row r="23174" spans="1:1" x14ac:dyDescent="0.45">
      <c r="A23174"/>
    </row>
    <row r="23175" spans="1:1" x14ac:dyDescent="0.45">
      <c r="A23175"/>
    </row>
    <row r="23176" spans="1:1" x14ac:dyDescent="0.45">
      <c r="A23176"/>
    </row>
    <row r="23177" spans="1:1" x14ac:dyDescent="0.45">
      <c r="A23177"/>
    </row>
    <row r="23178" spans="1:1" x14ac:dyDescent="0.45">
      <c r="A23178"/>
    </row>
    <row r="23179" spans="1:1" x14ac:dyDescent="0.45">
      <c r="A23179"/>
    </row>
    <row r="23180" spans="1:1" x14ac:dyDescent="0.45">
      <c r="A23180"/>
    </row>
    <row r="23181" spans="1:1" x14ac:dyDescent="0.45">
      <c r="A23181"/>
    </row>
    <row r="23182" spans="1:1" x14ac:dyDescent="0.45">
      <c r="A23182"/>
    </row>
    <row r="23183" spans="1:1" x14ac:dyDescent="0.45">
      <c r="A23183"/>
    </row>
    <row r="23184" spans="1:1" x14ac:dyDescent="0.45">
      <c r="A23184"/>
    </row>
    <row r="23185" spans="1:1" x14ac:dyDescent="0.45">
      <c r="A23185"/>
    </row>
    <row r="23186" spans="1:1" x14ac:dyDescent="0.45">
      <c r="A23186"/>
    </row>
    <row r="23187" spans="1:1" x14ac:dyDescent="0.45">
      <c r="A23187"/>
    </row>
    <row r="23188" spans="1:1" x14ac:dyDescent="0.45">
      <c r="A23188"/>
    </row>
    <row r="23189" spans="1:1" x14ac:dyDescent="0.45">
      <c r="A23189"/>
    </row>
    <row r="23190" spans="1:1" x14ac:dyDescent="0.45">
      <c r="A23190"/>
    </row>
    <row r="23191" spans="1:1" x14ac:dyDescent="0.45">
      <c r="A23191"/>
    </row>
    <row r="23192" spans="1:1" x14ac:dyDescent="0.45">
      <c r="A23192"/>
    </row>
    <row r="23193" spans="1:1" x14ac:dyDescent="0.45">
      <c r="A23193"/>
    </row>
    <row r="23194" spans="1:1" x14ac:dyDescent="0.45">
      <c r="A23194"/>
    </row>
    <row r="23195" spans="1:1" x14ac:dyDescent="0.45">
      <c r="A23195"/>
    </row>
    <row r="23196" spans="1:1" x14ac:dyDescent="0.45">
      <c r="A23196"/>
    </row>
    <row r="23197" spans="1:1" x14ac:dyDescent="0.45">
      <c r="A23197"/>
    </row>
    <row r="23198" spans="1:1" x14ac:dyDescent="0.45">
      <c r="A23198"/>
    </row>
    <row r="23199" spans="1:1" x14ac:dyDescent="0.45">
      <c r="A23199"/>
    </row>
    <row r="23200" spans="1:1" x14ac:dyDescent="0.45">
      <c r="A23200"/>
    </row>
    <row r="23201" spans="1:1" x14ac:dyDescent="0.45">
      <c r="A23201"/>
    </row>
    <row r="23202" spans="1:1" x14ac:dyDescent="0.45">
      <c r="A23202"/>
    </row>
    <row r="23203" spans="1:1" x14ac:dyDescent="0.45">
      <c r="A23203"/>
    </row>
    <row r="23204" spans="1:1" x14ac:dyDescent="0.45">
      <c r="A23204"/>
    </row>
    <row r="23205" spans="1:1" x14ac:dyDescent="0.45">
      <c r="A23205"/>
    </row>
    <row r="23206" spans="1:1" x14ac:dyDescent="0.45">
      <c r="A23206"/>
    </row>
    <row r="23207" spans="1:1" x14ac:dyDescent="0.45">
      <c r="A23207"/>
    </row>
    <row r="23208" spans="1:1" x14ac:dyDescent="0.45">
      <c r="A23208"/>
    </row>
    <row r="23209" spans="1:1" x14ac:dyDescent="0.45">
      <c r="A23209"/>
    </row>
    <row r="23210" spans="1:1" x14ac:dyDescent="0.45">
      <c r="A23210"/>
    </row>
    <row r="23211" spans="1:1" x14ac:dyDescent="0.45">
      <c r="A23211"/>
    </row>
    <row r="23212" spans="1:1" x14ac:dyDescent="0.45">
      <c r="A23212"/>
    </row>
    <row r="23213" spans="1:1" x14ac:dyDescent="0.45">
      <c r="A23213"/>
    </row>
    <row r="23214" spans="1:1" x14ac:dyDescent="0.45">
      <c r="A23214"/>
    </row>
    <row r="23215" spans="1:1" x14ac:dyDescent="0.45">
      <c r="A23215"/>
    </row>
    <row r="23216" spans="1:1" x14ac:dyDescent="0.45">
      <c r="A23216"/>
    </row>
    <row r="23217" spans="1:1" x14ac:dyDescent="0.45">
      <c r="A23217"/>
    </row>
    <row r="23218" spans="1:1" x14ac:dyDescent="0.45">
      <c r="A23218"/>
    </row>
    <row r="23219" spans="1:1" x14ac:dyDescent="0.45">
      <c r="A23219"/>
    </row>
    <row r="23220" spans="1:1" x14ac:dyDescent="0.45">
      <c r="A23220"/>
    </row>
    <row r="23221" spans="1:1" x14ac:dyDescent="0.45">
      <c r="A23221"/>
    </row>
    <row r="23222" spans="1:1" x14ac:dyDescent="0.45">
      <c r="A23222"/>
    </row>
    <row r="23223" spans="1:1" x14ac:dyDescent="0.45">
      <c r="A23223"/>
    </row>
    <row r="23224" spans="1:1" x14ac:dyDescent="0.45">
      <c r="A23224"/>
    </row>
    <row r="23225" spans="1:1" x14ac:dyDescent="0.45">
      <c r="A23225"/>
    </row>
    <row r="23226" spans="1:1" x14ac:dyDescent="0.45">
      <c r="A23226"/>
    </row>
    <row r="23227" spans="1:1" x14ac:dyDescent="0.45">
      <c r="A23227"/>
    </row>
    <row r="23228" spans="1:1" x14ac:dyDescent="0.45">
      <c r="A23228"/>
    </row>
    <row r="23229" spans="1:1" x14ac:dyDescent="0.45">
      <c r="A23229"/>
    </row>
    <row r="23230" spans="1:1" x14ac:dyDescent="0.45">
      <c r="A23230"/>
    </row>
    <row r="23231" spans="1:1" x14ac:dyDescent="0.45">
      <c r="A23231"/>
    </row>
    <row r="23232" spans="1:1" x14ac:dyDescent="0.45">
      <c r="A23232"/>
    </row>
    <row r="23233" spans="1:1" x14ac:dyDescent="0.45">
      <c r="A23233"/>
    </row>
    <row r="23234" spans="1:1" x14ac:dyDescent="0.45">
      <c r="A23234"/>
    </row>
    <row r="23235" spans="1:1" x14ac:dyDescent="0.45">
      <c r="A23235"/>
    </row>
    <row r="23236" spans="1:1" x14ac:dyDescent="0.45">
      <c r="A23236"/>
    </row>
    <row r="23237" spans="1:1" x14ac:dyDescent="0.45">
      <c r="A23237"/>
    </row>
    <row r="23238" spans="1:1" x14ac:dyDescent="0.45">
      <c r="A23238"/>
    </row>
    <row r="23239" spans="1:1" x14ac:dyDescent="0.45">
      <c r="A23239"/>
    </row>
    <row r="23240" spans="1:1" x14ac:dyDescent="0.45">
      <c r="A23240"/>
    </row>
    <row r="23241" spans="1:1" x14ac:dyDescent="0.45">
      <c r="A23241"/>
    </row>
    <row r="23242" spans="1:1" x14ac:dyDescent="0.45">
      <c r="A23242"/>
    </row>
    <row r="23243" spans="1:1" x14ac:dyDescent="0.45">
      <c r="A23243"/>
    </row>
    <row r="23244" spans="1:1" x14ac:dyDescent="0.45">
      <c r="A23244"/>
    </row>
    <row r="23245" spans="1:1" x14ac:dyDescent="0.45">
      <c r="A23245"/>
    </row>
    <row r="23246" spans="1:1" x14ac:dyDescent="0.45">
      <c r="A23246"/>
    </row>
    <row r="23247" spans="1:1" x14ac:dyDescent="0.45">
      <c r="A23247"/>
    </row>
    <row r="23248" spans="1:1" x14ac:dyDescent="0.45">
      <c r="A23248"/>
    </row>
    <row r="23249" spans="1:1" x14ac:dyDescent="0.45">
      <c r="A23249"/>
    </row>
    <row r="23250" spans="1:1" x14ac:dyDescent="0.45">
      <c r="A23250"/>
    </row>
    <row r="23251" spans="1:1" x14ac:dyDescent="0.45">
      <c r="A23251"/>
    </row>
    <row r="23252" spans="1:1" x14ac:dyDescent="0.45">
      <c r="A23252"/>
    </row>
    <row r="23253" spans="1:1" x14ac:dyDescent="0.45">
      <c r="A23253"/>
    </row>
    <row r="23254" spans="1:1" x14ac:dyDescent="0.45">
      <c r="A23254"/>
    </row>
    <row r="23255" spans="1:1" x14ac:dyDescent="0.45">
      <c r="A23255"/>
    </row>
    <row r="23256" spans="1:1" x14ac:dyDescent="0.45">
      <c r="A23256"/>
    </row>
    <row r="23257" spans="1:1" x14ac:dyDescent="0.45">
      <c r="A23257"/>
    </row>
    <row r="23258" spans="1:1" x14ac:dyDescent="0.45">
      <c r="A23258"/>
    </row>
    <row r="23259" spans="1:1" x14ac:dyDescent="0.45">
      <c r="A23259"/>
    </row>
    <row r="23260" spans="1:1" x14ac:dyDescent="0.45">
      <c r="A23260"/>
    </row>
    <row r="23261" spans="1:1" x14ac:dyDescent="0.45">
      <c r="A23261"/>
    </row>
    <row r="23262" spans="1:1" x14ac:dyDescent="0.45">
      <c r="A23262"/>
    </row>
    <row r="23263" spans="1:1" x14ac:dyDescent="0.45">
      <c r="A23263"/>
    </row>
    <row r="23264" spans="1:1" x14ac:dyDescent="0.45">
      <c r="A23264"/>
    </row>
    <row r="23265" spans="1:1" x14ac:dyDescent="0.45">
      <c r="A23265"/>
    </row>
    <row r="23266" spans="1:1" x14ac:dyDescent="0.45">
      <c r="A23266"/>
    </row>
    <row r="23267" spans="1:1" x14ac:dyDescent="0.45">
      <c r="A23267"/>
    </row>
    <row r="23268" spans="1:1" x14ac:dyDescent="0.45">
      <c r="A23268"/>
    </row>
    <row r="23269" spans="1:1" x14ac:dyDescent="0.45">
      <c r="A23269"/>
    </row>
    <row r="23270" spans="1:1" x14ac:dyDescent="0.45">
      <c r="A23270"/>
    </row>
    <row r="23271" spans="1:1" x14ac:dyDescent="0.45">
      <c r="A23271"/>
    </row>
    <row r="23272" spans="1:1" x14ac:dyDescent="0.45">
      <c r="A23272"/>
    </row>
    <row r="23273" spans="1:1" x14ac:dyDescent="0.45">
      <c r="A23273"/>
    </row>
    <row r="23274" spans="1:1" x14ac:dyDescent="0.45">
      <c r="A23274"/>
    </row>
    <row r="23275" spans="1:1" x14ac:dyDescent="0.45">
      <c r="A23275"/>
    </row>
    <row r="23276" spans="1:1" x14ac:dyDescent="0.45">
      <c r="A23276"/>
    </row>
    <row r="23277" spans="1:1" x14ac:dyDescent="0.45">
      <c r="A23277"/>
    </row>
    <row r="23278" spans="1:1" x14ac:dyDescent="0.45">
      <c r="A23278"/>
    </row>
    <row r="23279" spans="1:1" x14ac:dyDescent="0.45">
      <c r="A23279"/>
    </row>
    <row r="23280" spans="1:1" x14ac:dyDescent="0.45">
      <c r="A23280"/>
    </row>
    <row r="23281" spans="1:1" x14ac:dyDescent="0.45">
      <c r="A23281"/>
    </row>
    <row r="23282" spans="1:1" x14ac:dyDescent="0.45">
      <c r="A23282"/>
    </row>
    <row r="23283" spans="1:1" x14ac:dyDescent="0.45">
      <c r="A23283"/>
    </row>
    <row r="23284" spans="1:1" x14ac:dyDescent="0.45">
      <c r="A23284"/>
    </row>
    <row r="23285" spans="1:1" x14ac:dyDescent="0.45">
      <c r="A23285"/>
    </row>
    <row r="23286" spans="1:1" x14ac:dyDescent="0.45">
      <c r="A23286"/>
    </row>
    <row r="23287" spans="1:1" x14ac:dyDescent="0.45">
      <c r="A23287"/>
    </row>
    <row r="23288" spans="1:1" x14ac:dyDescent="0.45">
      <c r="A23288"/>
    </row>
    <row r="23289" spans="1:1" x14ac:dyDescent="0.45">
      <c r="A23289"/>
    </row>
    <row r="23290" spans="1:1" x14ac:dyDescent="0.45">
      <c r="A23290"/>
    </row>
    <row r="23291" spans="1:1" x14ac:dyDescent="0.45">
      <c r="A23291"/>
    </row>
    <row r="23292" spans="1:1" x14ac:dyDescent="0.45">
      <c r="A23292"/>
    </row>
    <row r="23293" spans="1:1" x14ac:dyDescent="0.45">
      <c r="A23293"/>
    </row>
    <row r="23294" spans="1:1" x14ac:dyDescent="0.45">
      <c r="A23294"/>
    </row>
    <row r="23295" spans="1:1" x14ac:dyDescent="0.45">
      <c r="A23295"/>
    </row>
    <row r="23296" spans="1:1" x14ac:dyDescent="0.45">
      <c r="A23296"/>
    </row>
    <row r="23297" spans="1:1" x14ac:dyDescent="0.45">
      <c r="A23297"/>
    </row>
    <row r="23298" spans="1:1" x14ac:dyDescent="0.45">
      <c r="A23298"/>
    </row>
    <row r="23299" spans="1:1" x14ac:dyDescent="0.45">
      <c r="A23299"/>
    </row>
    <row r="23300" spans="1:1" x14ac:dyDescent="0.45">
      <c r="A23300"/>
    </row>
    <row r="23301" spans="1:1" x14ac:dyDescent="0.45">
      <c r="A23301"/>
    </row>
    <row r="23302" spans="1:1" x14ac:dyDescent="0.45">
      <c r="A23302"/>
    </row>
    <row r="23303" spans="1:1" x14ac:dyDescent="0.45">
      <c r="A23303"/>
    </row>
    <row r="23304" spans="1:1" x14ac:dyDescent="0.45">
      <c r="A23304"/>
    </row>
    <row r="23305" spans="1:1" x14ac:dyDescent="0.45">
      <c r="A23305"/>
    </row>
    <row r="23306" spans="1:1" x14ac:dyDescent="0.45">
      <c r="A23306"/>
    </row>
    <row r="23307" spans="1:1" x14ac:dyDescent="0.45">
      <c r="A23307"/>
    </row>
    <row r="23308" spans="1:1" x14ac:dyDescent="0.45">
      <c r="A23308"/>
    </row>
    <row r="23309" spans="1:1" x14ac:dyDescent="0.45">
      <c r="A23309"/>
    </row>
    <row r="23310" spans="1:1" x14ac:dyDescent="0.45">
      <c r="A23310"/>
    </row>
    <row r="23311" spans="1:1" x14ac:dyDescent="0.45">
      <c r="A23311"/>
    </row>
    <row r="23312" spans="1:1" x14ac:dyDescent="0.45">
      <c r="A23312"/>
    </row>
    <row r="23313" spans="1:1" x14ac:dyDescent="0.45">
      <c r="A23313"/>
    </row>
    <row r="23314" spans="1:1" x14ac:dyDescent="0.45">
      <c r="A23314"/>
    </row>
    <row r="23315" spans="1:1" x14ac:dyDescent="0.45">
      <c r="A23315"/>
    </row>
    <row r="23316" spans="1:1" x14ac:dyDescent="0.45">
      <c r="A23316"/>
    </row>
    <row r="23317" spans="1:1" x14ac:dyDescent="0.45">
      <c r="A23317"/>
    </row>
    <row r="23318" spans="1:1" x14ac:dyDescent="0.45">
      <c r="A23318"/>
    </row>
    <row r="23319" spans="1:1" x14ac:dyDescent="0.45">
      <c r="A23319"/>
    </row>
    <row r="23320" spans="1:1" x14ac:dyDescent="0.45">
      <c r="A23320"/>
    </row>
    <row r="23321" spans="1:1" x14ac:dyDescent="0.45">
      <c r="A23321"/>
    </row>
    <row r="23322" spans="1:1" x14ac:dyDescent="0.45">
      <c r="A23322"/>
    </row>
    <row r="23323" spans="1:1" x14ac:dyDescent="0.45">
      <c r="A23323"/>
    </row>
    <row r="23324" spans="1:1" x14ac:dyDescent="0.45">
      <c r="A23324"/>
    </row>
    <row r="23325" spans="1:1" x14ac:dyDescent="0.45">
      <c r="A23325"/>
    </row>
    <row r="23326" spans="1:1" x14ac:dyDescent="0.45">
      <c r="A23326"/>
    </row>
    <row r="23327" spans="1:1" x14ac:dyDescent="0.45">
      <c r="A23327"/>
    </row>
    <row r="23328" spans="1:1" x14ac:dyDescent="0.45">
      <c r="A23328"/>
    </row>
    <row r="23329" spans="1:1" x14ac:dyDescent="0.45">
      <c r="A23329"/>
    </row>
    <row r="23330" spans="1:1" x14ac:dyDescent="0.45">
      <c r="A23330"/>
    </row>
    <row r="23331" spans="1:1" x14ac:dyDescent="0.45">
      <c r="A23331"/>
    </row>
    <row r="23332" spans="1:1" x14ac:dyDescent="0.45">
      <c r="A23332"/>
    </row>
    <row r="23333" spans="1:1" x14ac:dyDescent="0.45">
      <c r="A23333"/>
    </row>
    <row r="23334" spans="1:1" x14ac:dyDescent="0.45">
      <c r="A23334"/>
    </row>
    <row r="23335" spans="1:1" x14ac:dyDescent="0.45">
      <c r="A23335"/>
    </row>
    <row r="23336" spans="1:1" x14ac:dyDescent="0.45">
      <c r="A23336"/>
    </row>
    <row r="23337" spans="1:1" x14ac:dyDescent="0.45">
      <c r="A23337"/>
    </row>
    <row r="23338" spans="1:1" x14ac:dyDescent="0.45">
      <c r="A23338"/>
    </row>
    <row r="23339" spans="1:1" x14ac:dyDescent="0.45">
      <c r="A23339"/>
    </row>
    <row r="23340" spans="1:1" x14ac:dyDescent="0.45">
      <c r="A23340"/>
    </row>
    <row r="23341" spans="1:1" x14ac:dyDescent="0.45">
      <c r="A23341"/>
    </row>
    <row r="23342" spans="1:1" x14ac:dyDescent="0.45">
      <c r="A23342"/>
    </row>
    <row r="23343" spans="1:1" x14ac:dyDescent="0.45">
      <c r="A23343"/>
    </row>
    <row r="23344" spans="1:1" x14ac:dyDescent="0.45">
      <c r="A23344"/>
    </row>
    <row r="23345" spans="1:1" x14ac:dyDescent="0.45">
      <c r="A23345"/>
    </row>
    <row r="23346" spans="1:1" x14ac:dyDescent="0.45">
      <c r="A23346"/>
    </row>
    <row r="23347" spans="1:1" x14ac:dyDescent="0.45">
      <c r="A23347"/>
    </row>
    <row r="23348" spans="1:1" x14ac:dyDescent="0.45">
      <c r="A23348"/>
    </row>
    <row r="23349" spans="1:1" x14ac:dyDescent="0.45">
      <c r="A23349"/>
    </row>
    <row r="23350" spans="1:1" x14ac:dyDescent="0.45">
      <c r="A23350"/>
    </row>
    <row r="23351" spans="1:1" x14ac:dyDescent="0.45">
      <c r="A23351"/>
    </row>
    <row r="23352" spans="1:1" x14ac:dyDescent="0.45">
      <c r="A23352"/>
    </row>
    <row r="23353" spans="1:1" x14ac:dyDescent="0.45">
      <c r="A23353"/>
    </row>
    <row r="23354" spans="1:1" x14ac:dyDescent="0.45">
      <c r="A23354"/>
    </row>
    <row r="23355" spans="1:1" x14ac:dyDescent="0.45">
      <c r="A23355"/>
    </row>
    <row r="23356" spans="1:1" x14ac:dyDescent="0.45">
      <c r="A23356"/>
    </row>
    <row r="23357" spans="1:1" x14ac:dyDescent="0.45">
      <c r="A23357"/>
    </row>
    <row r="23358" spans="1:1" x14ac:dyDescent="0.45">
      <c r="A23358"/>
    </row>
    <row r="23359" spans="1:1" x14ac:dyDescent="0.45">
      <c r="A23359"/>
    </row>
    <row r="23360" spans="1:1" x14ac:dyDescent="0.45">
      <c r="A23360"/>
    </row>
    <row r="23361" spans="1:1" x14ac:dyDescent="0.45">
      <c r="A23361"/>
    </row>
    <row r="23362" spans="1:1" x14ac:dyDescent="0.45">
      <c r="A23362"/>
    </row>
    <row r="23363" spans="1:1" x14ac:dyDescent="0.45">
      <c r="A23363"/>
    </row>
    <row r="23364" spans="1:1" x14ac:dyDescent="0.45">
      <c r="A23364"/>
    </row>
    <row r="23365" spans="1:1" x14ac:dyDescent="0.45">
      <c r="A23365"/>
    </row>
    <row r="23366" spans="1:1" x14ac:dyDescent="0.45">
      <c r="A23366"/>
    </row>
    <row r="23367" spans="1:1" x14ac:dyDescent="0.45">
      <c r="A23367"/>
    </row>
    <row r="23368" spans="1:1" x14ac:dyDescent="0.45">
      <c r="A23368"/>
    </row>
    <row r="23369" spans="1:1" x14ac:dyDescent="0.45">
      <c r="A23369"/>
    </row>
    <row r="23370" spans="1:1" x14ac:dyDescent="0.45">
      <c r="A23370"/>
    </row>
    <row r="23371" spans="1:1" x14ac:dyDescent="0.45">
      <c r="A23371"/>
    </row>
    <row r="23372" spans="1:1" x14ac:dyDescent="0.45">
      <c r="A23372"/>
    </row>
    <row r="23373" spans="1:1" x14ac:dyDescent="0.45">
      <c r="A23373"/>
    </row>
    <row r="23374" spans="1:1" x14ac:dyDescent="0.45">
      <c r="A23374"/>
    </row>
    <row r="23375" spans="1:1" x14ac:dyDescent="0.45">
      <c r="A23375"/>
    </row>
    <row r="23376" spans="1:1" x14ac:dyDescent="0.45">
      <c r="A23376"/>
    </row>
    <row r="23377" spans="1:1" x14ac:dyDescent="0.45">
      <c r="A23377"/>
    </row>
    <row r="23378" spans="1:1" x14ac:dyDescent="0.45">
      <c r="A23378"/>
    </row>
    <row r="23379" spans="1:1" x14ac:dyDescent="0.45">
      <c r="A23379"/>
    </row>
    <row r="23380" spans="1:1" x14ac:dyDescent="0.45">
      <c r="A23380"/>
    </row>
    <row r="23381" spans="1:1" x14ac:dyDescent="0.45">
      <c r="A23381"/>
    </row>
    <row r="23382" spans="1:1" x14ac:dyDescent="0.45">
      <c r="A23382"/>
    </row>
    <row r="23383" spans="1:1" x14ac:dyDescent="0.45">
      <c r="A23383"/>
    </row>
    <row r="23384" spans="1:1" x14ac:dyDescent="0.45">
      <c r="A23384"/>
    </row>
    <row r="23385" spans="1:1" x14ac:dyDescent="0.45">
      <c r="A23385"/>
    </row>
    <row r="23386" spans="1:1" x14ac:dyDescent="0.45">
      <c r="A23386"/>
    </row>
    <row r="23387" spans="1:1" x14ac:dyDescent="0.45">
      <c r="A23387"/>
    </row>
    <row r="23388" spans="1:1" x14ac:dyDescent="0.45">
      <c r="A23388"/>
    </row>
    <row r="23389" spans="1:1" x14ac:dyDescent="0.45">
      <c r="A23389"/>
    </row>
    <row r="23390" spans="1:1" x14ac:dyDescent="0.45">
      <c r="A23390"/>
    </row>
    <row r="23391" spans="1:1" x14ac:dyDescent="0.45">
      <c r="A23391"/>
    </row>
    <row r="23392" spans="1:1" x14ac:dyDescent="0.45">
      <c r="A23392"/>
    </row>
    <row r="23393" spans="1:1" x14ac:dyDescent="0.45">
      <c r="A23393"/>
    </row>
    <row r="23394" spans="1:1" x14ac:dyDescent="0.45">
      <c r="A23394"/>
    </row>
    <row r="23395" spans="1:1" x14ac:dyDescent="0.45">
      <c r="A23395"/>
    </row>
    <row r="23396" spans="1:1" x14ac:dyDescent="0.45">
      <c r="A23396"/>
    </row>
    <row r="23397" spans="1:1" x14ac:dyDescent="0.45">
      <c r="A23397"/>
    </row>
    <row r="23398" spans="1:1" x14ac:dyDescent="0.45">
      <c r="A23398"/>
    </row>
    <row r="23399" spans="1:1" x14ac:dyDescent="0.45">
      <c r="A23399"/>
    </row>
    <row r="23400" spans="1:1" x14ac:dyDescent="0.45">
      <c r="A23400"/>
    </row>
    <row r="23401" spans="1:1" x14ac:dyDescent="0.45">
      <c r="A23401"/>
    </row>
    <row r="23402" spans="1:1" x14ac:dyDescent="0.45">
      <c r="A23402"/>
    </row>
    <row r="23403" spans="1:1" x14ac:dyDescent="0.45">
      <c r="A23403"/>
    </row>
    <row r="23404" spans="1:1" x14ac:dyDescent="0.45">
      <c r="A23404"/>
    </row>
    <row r="23405" spans="1:1" x14ac:dyDescent="0.45">
      <c r="A23405"/>
    </row>
    <row r="23406" spans="1:1" x14ac:dyDescent="0.45">
      <c r="A23406"/>
    </row>
    <row r="23407" spans="1:1" x14ac:dyDescent="0.45">
      <c r="A23407"/>
    </row>
    <row r="23408" spans="1:1" x14ac:dyDescent="0.45">
      <c r="A23408"/>
    </row>
    <row r="23409" spans="1:1" x14ac:dyDescent="0.45">
      <c r="A23409"/>
    </row>
    <row r="23410" spans="1:1" x14ac:dyDescent="0.45">
      <c r="A23410"/>
    </row>
    <row r="23411" spans="1:1" x14ac:dyDescent="0.45">
      <c r="A23411"/>
    </row>
    <row r="23412" spans="1:1" x14ac:dyDescent="0.45">
      <c r="A23412"/>
    </row>
    <row r="23413" spans="1:1" x14ac:dyDescent="0.45">
      <c r="A23413"/>
    </row>
    <row r="23414" spans="1:1" x14ac:dyDescent="0.45">
      <c r="A23414"/>
    </row>
    <row r="23415" spans="1:1" x14ac:dyDescent="0.45">
      <c r="A23415"/>
    </row>
    <row r="23416" spans="1:1" x14ac:dyDescent="0.45">
      <c r="A23416"/>
    </row>
    <row r="23417" spans="1:1" x14ac:dyDescent="0.45">
      <c r="A23417"/>
    </row>
    <row r="23418" spans="1:1" x14ac:dyDescent="0.45">
      <c r="A23418"/>
    </row>
    <row r="23419" spans="1:1" x14ac:dyDescent="0.45">
      <c r="A23419"/>
    </row>
    <row r="23420" spans="1:1" x14ac:dyDescent="0.45">
      <c r="A23420"/>
    </row>
    <row r="23421" spans="1:1" x14ac:dyDescent="0.45">
      <c r="A23421"/>
    </row>
    <row r="23422" spans="1:1" x14ac:dyDescent="0.45">
      <c r="A23422"/>
    </row>
    <row r="23423" spans="1:1" x14ac:dyDescent="0.45">
      <c r="A23423"/>
    </row>
    <row r="23424" spans="1:1" x14ac:dyDescent="0.45">
      <c r="A23424"/>
    </row>
    <row r="23425" spans="1:1" x14ac:dyDescent="0.45">
      <c r="A23425"/>
    </row>
    <row r="23426" spans="1:1" x14ac:dyDescent="0.45">
      <c r="A23426"/>
    </row>
    <row r="23427" spans="1:1" x14ac:dyDescent="0.45">
      <c r="A23427"/>
    </row>
    <row r="23428" spans="1:1" x14ac:dyDescent="0.45">
      <c r="A23428"/>
    </row>
    <row r="23429" spans="1:1" x14ac:dyDescent="0.45">
      <c r="A23429"/>
    </row>
    <row r="23430" spans="1:1" x14ac:dyDescent="0.45">
      <c r="A23430"/>
    </row>
    <row r="23431" spans="1:1" x14ac:dyDescent="0.45">
      <c r="A23431"/>
    </row>
    <row r="23432" spans="1:1" x14ac:dyDescent="0.45">
      <c r="A23432"/>
    </row>
    <row r="23433" spans="1:1" x14ac:dyDescent="0.45">
      <c r="A23433"/>
    </row>
    <row r="23434" spans="1:1" x14ac:dyDescent="0.45">
      <c r="A23434"/>
    </row>
    <row r="23435" spans="1:1" x14ac:dyDescent="0.45">
      <c r="A23435"/>
    </row>
    <row r="23436" spans="1:1" x14ac:dyDescent="0.45">
      <c r="A23436"/>
    </row>
    <row r="23437" spans="1:1" x14ac:dyDescent="0.45">
      <c r="A23437"/>
    </row>
    <row r="23438" spans="1:1" x14ac:dyDescent="0.45">
      <c r="A23438"/>
    </row>
    <row r="23439" spans="1:1" x14ac:dyDescent="0.45">
      <c r="A23439"/>
    </row>
    <row r="23440" spans="1:1" x14ac:dyDescent="0.45">
      <c r="A23440"/>
    </row>
    <row r="23441" spans="1:1" x14ac:dyDescent="0.45">
      <c r="A23441"/>
    </row>
    <row r="23442" spans="1:1" x14ac:dyDescent="0.45">
      <c r="A23442"/>
    </row>
    <row r="23443" spans="1:1" x14ac:dyDescent="0.45">
      <c r="A23443"/>
    </row>
    <row r="23444" spans="1:1" x14ac:dyDescent="0.45">
      <c r="A23444"/>
    </row>
    <row r="23445" spans="1:1" x14ac:dyDescent="0.45">
      <c r="A23445"/>
    </row>
    <row r="23446" spans="1:1" x14ac:dyDescent="0.45">
      <c r="A23446"/>
    </row>
    <row r="23447" spans="1:1" x14ac:dyDescent="0.45">
      <c r="A23447"/>
    </row>
    <row r="23448" spans="1:1" x14ac:dyDescent="0.45">
      <c r="A23448"/>
    </row>
    <row r="23449" spans="1:1" x14ac:dyDescent="0.45">
      <c r="A23449"/>
    </row>
    <row r="23450" spans="1:1" x14ac:dyDescent="0.45">
      <c r="A23450"/>
    </row>
    <row r="23451" spans="1:1" x14ac:dyDescent="0.45">
      <c r="A23451"/>
    </row>
    <row r="23452" spans="1:1" x14ac:dyDescent="0.45">
      <c r="A23452"/>
    </row>
    <row r="23453" spans="1:1" x14ac:dyDescent="0.45">
      <c r="A23453"/>
    </row>
    <row r="23454" spans="1:1" x14ac:dyDescent="0.45">
      <c r="A23454"/>
    </row>
    <row r="23455" spans="1:1" x14ac:dyDescent="0.45">
      <c r="A23455"/>
    </row>
    <row r="23456" spans="1:1" x14ac:dyDescent="0.45">
      <c r="A23456"/>
    </row>
    <row r="23457" spans="1:1" x14ac:dyDescent="0.45">
      <c r="A23457"/>
    </row>
    <row r="23458" spans="1:1" x14ac:dyDescent="0.45">
      <c r="A23458"/>
    </row>
    <row r="23459" spans="1:1" x14ac:dyDescent="0.45">
      <c r="A23459"/>
    </row>
    <row r="23460" spans="1:1" x14ac:dyDescent="0.45">
      <c r="A23460"/>
    </row>
    <row r="23461" spans="1:1" x14ac:dyDescent="0.45">
      <c r="A23461"/>
    </row>
    <row r="23462" spans="1:1" x14ac:dyDescent="0.45">
      <c r="A23462"/>
    </row>
    <row r="23463" spans="1:1" x14ac:dyDescent="0.45">
      <c r="A23463"/>
    </row>
    <row r="23464" spans="1:1" x14ac:dyDescent="0.45">
      <c r="A23464"/>
    </row>
    <row r="23465" spans="1:1" x14ac:dyDescent="0.45">
      <c r="A23465"/>
    </row>
    <row r="23466" spans="1:1" x14ac:dyDescent="0.45">
      <c r="A23466"/>
    </row>
    <row r="23467" spans="1:1" x14ac:dyDescent="0.45">
      <c r="A23467"/>
    </row>
    <row r="23468" spans="1:1" x14ac:dyDescent="0.45">
      <c r="A23468"/>
    </row>
    <row r="23469" spans="1:1" x14ac:dyDescent="0.45">
      <c r="A23469"/>
    </row>
    <row r="23470" spans="1:1" x14ac:dyDescent="0.45">
      <c r="A23470"/>
    </row>
    <row r="23471" spans="1:1" x14ac:dyDescent="0.45">
      <c r="A23471"/>
    </row>
    <row r="23472" spans="1:1" x14ac:dyDescent="0.45">
      <c r="A23472"/>
    </row>
    <row r="23473" spans="1:1" x14ac:dyDescent="0.45">
      <c r="A23473"/>
    </row>
    <row r="23474" spans="1:1" x14ac:dyDescent="0.45">
      <c r="A23474"/>
    </row>
    <row r="23475" spans="1:1" x14ac:dyDescent="0.45">
      <c r="A23475"/>
    </row>
    <row r="23476" spans="1:1" x14ac:dyDescent="0.45">
      <c r="A23476"/>
    </row>
    <row r="23477" spans="1:1" x14ac:dyDescent="0.45">
      <c r="A23477"/>
    </row>
    <row r="23478" spans="1:1" x14ac:dyDescent="0.45">
      <c r="A23478"/>
    </row>
    <row r="23479" spans="1:1" x14ac:dyDescent="0.45">
      <c r="A23479"/>
    </row>
    <row r="23480" spans="1:1" x14ac:dyDescent="0.45">
      <c r="A23480"/>
    </row>
    <row r="23481" spans="1:1" x14ac:dyDescent="0.45">
      <c r="A23481"/>
    </row>
    <row r="23482" spans="1:1" x14ac:dyDescent="0.45">
      <c r="A23482"/>
    </row>
    <row r="23483" spans="1:1" x14ac:dyDescent="0.45">
      <c r="A23483"/>
    </row>
    <row r="23484" spans="1:1" x14ac:dyDescent="0.45">
      <c r="A23484"/>
    </row>
    <row r="23485" spans="1:1" x14ac:dyDescent="0.45">
      <c r="A23485"/>
    </row>
    <row r="23486" spans="1:1" x14ac:dyDescent="0.45">
      <c r="A23486"/>
    </row>
    <row r="23487" spans="1:1" x14ac:dyDescent="0.45">
      <c r="A23487"/>
    </row>
    <row r="23488" spans="1:1" x14ac:dyDescent="0.45">
      <c r="A23488"/>
    </row>
    <row r="23489" spans="1:1" x14ac:dyDescent="0.45">
      <c r="A23489"/>
    </row>
    <row r="23490" spans="1:1" x14ac:dyDescent="0.45">
      <c r="A23490"/>
    </row>
    <row r="23491" spans="1:1" x14ac:dyDescent="0.45">
      <c r="A23491"/>
    </row>
    <row r="23492" spans="1:1" x14ac:dyDescent="0.45">
      <c r="A23492"/>
    </row>
    <row r="23493" spans="1:1" x14ac:dyDescent="0.45">
      <c r="A23493"/>
    </row>
    <row r="23494" spans="1:1" x14ac:dyDescent="0.45">
      <c r="A23494"/>
    </row>
    <row r="23495" spans="1:1" x14ac:dyDescent="0.45">
      <c r="A23495"/>
    </row>
    <row r="23496" spans="1:1" x14ac:dyDescent="0.45">
      <c r="A23496"/>
    </row>
    <row r="23497" spans="1:1" x14ac:dyDescent="0.45">
      <c r="A23497"/>
    </row>
    <row r="23498" spans="1:1" x14ac:dyDescent="0.45">
      <c r="A23498"/>
    </row>
    <row r="23499" spans="1:1" x14ac:dyDescent="0.45">
      <c r="A23499"/>
    </row>
    <row r="23500" spans="1:1" x14ac:dyDescent="0.45">
      <c r="A23500"/>
    </row>
    <row r="23501" spans="1:1" x14ac:dyDescent="0.45">
      <c r="A23501"/>
    </row>
    <row r="23502" spans="1:1" x14ac:dyDescent="0.45">
      <c r="A23502"/>
    </row>
    <row r="23503" spans="1:1" x14ac:dyDescent="0.45">
      <c r="A23503"/>
    </row>
    <row r="23504" spans="1:1" x14ac:dyDescent="0.45">
      <c r="A23504"/>
    </row>
    <row r="23505" spans="1:1" x14ac:dyDescent="0.45">
      <c r="A23505"/>
    </row>
    <row r="23506" spans="1:1" x14ac:dyDescent="0.45">
      <c r="A23506"/>
    </row>
    <row r="23507" spans="1:1" x14ac:dyDescent="0.45">
      <c r="A23507"/>
    </row>
    <row r="23508" spans="1:1" x14ac:dyDescent="0.45">
      <c r="A23508"/>
    </row>
    <row r="23509" spans="1:1" x14ac:dyDescent="0.45">
      <c r="A23509"/>
    </row>
    <row r="23510" spans="1:1" x14ac:dyDescent="0.45">
      <c r="A23510"/>
    </row>
    <row r="23511" spans="1:1" x14ac:dyDescent="0.45">
      <c r="A23511"/>
    </row>
    <row r="23512" spans="1:1" x14ac:dyDescent="0.45">
      <c r="A23512"/>
    </row>
    <row r="23513" spans="1:1" x14ac:dyDescent="0.45">
      <c r="A23513"/>
    </row>
    <row r="23514" spans="1:1" x14ac:dyDescent="0.45">
      <c r="A23514"/>
    </row>
    <row r="23515" spans="1:1" x14ac:dyDescent="0.45">
      <c r="A23515"/>
    </row>
    <row r="23516" spans="1:1" x14ac:dyDescent="0.45">
      <c r="A23516"/>
    </row>
    <row r="23517" spans="1:1" x14ac:dyDescent="0.45">
      <c r="A23517"/>
    </row>
    <row r="23518" spans="1:1" x14ac:dyDescent="0.45">
      <c r="A23518"/>
    </row>
    <row r="23519" spans="1:1" x14ac:dyDescent="0.45">
      <c r="A23519"/>
    </row>
    <row r="23520" spans="1:1" x14ac:dyDescent="0.45">
      <c r="A23520"/>
    </row>
    <row r="23521" spans="1:1" x14ac:dyDescent="0.45">
      <c r="A23521"/>
    </row>
    <row r="23522" spans="1:1" x14ac:dyDescent="0.45">
      <c r="A23522"/>
    </row>
    <row r="23523" spans="1:1" x14ac:dyDescent="0.45">
      <c r="A23523"/>
    </row>
    <row r="23524" spans="1:1" x14ac:dyDescent="0.45">
      <c r="A23524"/>
    </row>
    <row r="23525" spans="1:1" x14ac:dyDescent="0.45">
      <c r="A23525"/>
    </row>
    <row r="23526" spans="1:1" x14ac:dyDescent="0.45">
      <c r="A23526"/>
    </row>
    <row r="23527" spans="1:1" x14ac:dyDescent="0.45">
      <c r="A23527"/>
    </row>
    <row r="23528" spans="1:1" x14ac:dyDescent="0.45">
      <c r="A23528"/>
    </row>
    <row r="23529" spans="1:1" x14ac:dyDescent="0.45">
      <c r="A23529"/>
    </row>
    <row r="23530" spans="1:1" x14ac:dyDescent="0.45">
      <c r="A23530"/>
    </row>
    <row r="23531" spans="1:1" x14ac:dyDescent="0.45">
      <c r="A23531"/>
    </row>
    <row r="23532" spans="1:1" x14ac:dyDescent="0.45">
      <c r="A23532"/>
    </row>
    <row r="23533" spans="1:1" x14ac:dyDescent="0.45">
      <c r="A23533"/>
    </row>
    <row r="23534" spans="1:1" x14ac:dyDescent="0.45">
      <c r="A23534"/>
    </row>
    <row r="23535" spans="1:1" x14ac:dyDescent="0.45">
      <c r="A23535"/>
    </row>
    <row r="23536" spans="1:1" x14ac:dyDescent="0.45">
      <c r="A23536"/>
    </row>
    <row r="23537" spans="1:1" x14ac:dyDescent="0.45">
      <c r="A23537"/>
    </row>
    <row r="23538" spans="1:1" x14ac:dyDescent="0.45">
      <c r="A23538"/>
    </row>
    <row r="23539" spans="1:1" x14ac:dyDescent="0.45">
      <c r="A23539"/>
    </row>
    <row r="23540" spans="1:1" x14ac:dyDescent="0.45">
      <c r="A23540"/>
    </row>
    <row r="23541" spans="1:1" x14ac:dyDescent="0.45">
      <c r="A23541"/>
    </row>
    <row r="23542" spans="1:1" x14ac:dyDescent="0.45">
      <c r="A23542"/>
    </row>
    <row r="23543" spans="1:1" x14ac:dyDescent="0.45">
      <c r="A23543"/>
    </row>
    <row r="23544" spans="1:1" x14ac:dyDescent="0.45">
      <c r="A23544"/>
    </row>
    <row r="23545" spans="1:1" x14ac:dyDescent="0.45">
      <c r="A23545"/>
    </row>
    <row r="23546" spans="1:1" x14ac:dyDescent="0.45">
      <c r="A23546"/>
    </row>
    <row r="23547" spans="1:1" x14ac:dyDescent="0.45">
      <c r="A23547"/>
    </row>
    <row r="23548" spans="1:1" x14ac:dyDescent="0.45">
      <c r="A23548"/>
    </row>
    <row r="23549" spans="1:1" x14ac:dyDescent="0.45">
      <c r="A23549"/>
    </row>
    <row r="23550" spans="1:1" x14ac:dyDescent="0.45">
      <c r="A23550"/>
    </row>
    <row r="23551" spans="1:1" x14ac:dyDescent="0.45">
      <c r="A23551"/>
    </row>
    <row r="23552" spans="1:1" x14ac:dyDescent="0.45">
      <c r="A23552"/>
    </row>
    <row r="23553" spans="1:1" x14ac:dyDescent="0.45">
      <c r="A23553"/>
    </row>
    <row r="23554" spans="1:1" x14ac:dyDescent="0.45">
      <c r="A23554"/>
    </row>
    <row r="23555" spans="1:1" x14ac:dyDescent="0.45">
      <c r="A23555"/>
    </row>
    <row r="23556" spans="1:1" x14ac:dyDescent="0.45">
      <c r="A23556"/>
    </row>
    <row r="23557" spans="1:1" x14ac:dyDescent="0.45">
      <c r="A23557"/>
    </row>
    <row r="23558" spans="1:1" x14ac:dyDescent="0.45">
      <c r="A23558"/>
    </row>
    <row r="23559" spans="1:1" x14ac:dyDescent="0.45">
      <c r="A23559"/>
    </row>
    <row r="23560" spans="1:1" x14ac:dyDescent="0.45">
      <c r="A23560"/>
    </row>
    <row r="23561" spans="1:1" x14ac:dyDescent="0.45">
      <c r="A23561"/>
    </row>
    <row r="23562" spans="1:1" x14ac:dyDescent="0.45">
      <c r="A23562"/>
    </row>
    <row r="23563" spans="1:1" x14ac:dyDescent="0.45">
      <c r="A23563"/>
    </row>
    <row r="23564" spans="1:1" x14ac:dyDescent="0.45">
      <c r="A23564"/>
    </row>
    <row r="23565" spans="1:1" x14ac:dyDescent="0.45">
      <c r="A23565"/>
    </row>
    <row r="23566" spans="1:1" x14ac:dyDescent="0.45">
      <c r="A23566"/>
    </row>
    <row r="23567" spans="1:1" x14ac:dyDescent="0.45">
      <c r="A23567"/>
    </row>
    <row r="23568" spans="1:1" x14ac:dyDescent="0.45">
      <c r="A23568"/>
    </row>
    <row r="23569" spans="1:1" x14ac:dyDescent="0.45">
      <c r="A23569"/>
    </row>
    <row r="23570" spans="1:1" x14ac:dyDescent="0.45">
      <c r="A23570"/>
    </row>
    <row r="23571" spans="1:1" x14ac:dyDescent="0.45">
      <c r="A23571"/>
    </row>
    <row r="23572" spans="1:1" x14ac:dyDescent="0.45">
      <c r="A23572"/>
    </row>
    <row r="23573" spans="1:1" x14ac:dyDescent="0.45">
      <c r="A23573"/>
    </row>
    <row r="23574" spans="1:1" x14ac:dyDescent="0.45">
      <c r="A23574"/>
    </row>
    <row r="23575" spans="1:1" x14ac:dyDescent="0.45">
      <c r="A23575"/>
    </row>
    <row r="23576" spans="1:1" x14ac:dyDescent="0.45">
      <c r="A23576"/>
    </row>
    <row r="23577" spans="1:1" x14ac:dyDescent="0.45">
      <c r="A23577"/>
    </row>
    <row r="23578" spans="1:1" x14ac:dyDescent="0.45">
      <c r="A23578"/>
    </row>
    <row r="23579" spans="1:1" x14ac:dyDescent="0.45">
      <c r="A23579"/>
    </row>
    <row r="23580" spans="1:1" x14ac:dyDescent="0.45">
      <c r="A23580"/>
    </row>
    <row r="23581" spans="1:1" x14ac:dyDescent="0.45">
      <c r="A23581"/>
    </row>
    <row r="23582" spans="1:1" x14ac:dyDescent="0.45">
      <c r="A23582"/>
    </row>
    <row r="23583" spans="1:1" x14ac:dyDescent="0.45">
      <c r="A23583"/>
    </row>
    <row r="23584" spans="1:1" x14ac:dyDescent="0.45">
      <c r="A23584"/>
    </row>
    <row r="23585" spans="1:1" x14ac:dyDescent="0.45">
      <c r="A23585"/>
    </row>
    <row r="23586" spans="1:1" x14ac:dyDescent="0.45">
      <c r="A23586"/>
    </row>
    <row r="23587" spans="1:1" x14ac:dyDescent="0.45">
      <c r="A23587"/>
    </row>
    <row r="23588" spans="1:1" x14ac:dyDescent="0.45">
      <c r="A23588"/>
    </row>
    <row r="23589" spans="1:1" x14ac:dyDescent="0.45">
      <c r="A23589"/>
    </row>
    <row r="23590" spans="1:1" x14ac:dyDescent="0.45">
      <c r="A23590"/>
    </row>
    <row r="23591" spans="1:1" x14ac:dyDescent="0.45">
      <c r="A23591"/>
    </row>
    <row r="23592" spans="1:1" x14ac:dyDescent="0.45">
      <c r="A23592"/>
    </row>
    <row r="23593" spans="1:1" x14ac:dyDescent="0.45">
      <c r="A23593"/>
    </row>
    <row r="23594" spans="1:1" x14ac:dyDescent="0.45">
      <c r="A23594"/>
    </row>
    <row r="23595" spans="1:1" x14ac:dyDescent="0.45">
      <c r="A23595"/>
    </row>
    <row r="23596" spans="1:1" x14ac:dyDescent="0.45">
      <c r="A23596"/>
    </row>
    <row r="23597" spans="1:1" x14ac:dyDescent="0.45">
      <c r="A23597"/>
    </row>
    <row r="23598" spans="1:1" x14ac:dyDescent="0.45">
      <c r="A23598"/>
    </row>
    <row r="23599" spans="1:1" x14ac:dyDescent="0.45">
      <c r="A23599"/>
    </row>
    <row r="23600" spans="1:1" x14ac:dyDescent="0.45">
      <c r="A23600"/>
    </row>
    <row r="23601" spans="1:1" x14ac:dyDescent="0.45">
      <c r="A23601"/>
    </row>
    <row r="23602" spans="1:1" x14ac:dyDescent="0.45">
      <c r="A23602"/>
    </row>
    <row r="23603" spans="1:1" x14ac:dyDescent="0.45">
      <c r="A23603"/>
    </row>
    <row r="23604" spans="1:1" x14ac:dyDescent="0.45">
      <c r="A23604"/>
    </row>
    <row r="23605" spans="1:1" x14ac:dyDescent="0.45">
      <c r="A23605"/>
    </row>
    <row r="23606" spans="1:1" x14ac:dyDescent="0.45">
      <c r="A23606"/>
    </row>
    <row r="23607" spans="1:1" x14ac:dyDescent="0.45">
      <c r="A23607"/>
    </row>
    <row r="23608" spans="1:1" x14ac:dyDescent="0.45">
      <c r="A23608"/>
    </row>
    <row r="23609" spans="1:1" x14ac:dyDescent="0.45">
      <c r="A23609"/>
    </row>
    <row r="23610" spans="1:1" x14ac:dyDescent="0.45">
      <c r="A23610"/>
    </row>
    <row r="23611" spans="1:1" x14ac:dyDescent="0.45">
      <c r="A23611"/>
    </row>
    <row r="23612" spans="1:1" x14ac:dyDescent="0.45">
      <c r="A23612"/>
    </row>
    <row r="23613" spans="1:1" x14ac:dyDescent="0.45">
      <c r="A23613"/>
    </row>
    <row r="23614" spans="1:1" x14ac:dyDescent="0.45">
      <c r="A23614"/>
    </row>
    <row r="23615" spans="1:1" x14ac:dyDescent="0.45">
      <c r="A23615"/>
    </row>
    <row r="23616" spans="1:1" x14ac:dyDescent="0.45">
      <c r="A23616"/>
    </row>
    <row r="23617" spans="1:1" x14ac:dyDescent="0.45">
      <c r="A23617"/>
    </row>
    <row r="23618" spans="1:1" x14ac:dyDescent="0.45">
      <c r="A23618"/>
    </row>
    <row r="23619" spans="1:1" x14ac:dyDescent="0.45">
      <c r="A23619"/>
    </row>
    <row r="23620" spans="1:1" x14ac:dyDescent="0.45">
      <c r="A23620"/>
    </row>
    <row r="23621" spans="1:1" x14ac:dyDescent="0.45">
      <c r="A23621"/>
    </row>
    <row r="23622" spans="1:1" x14ac:dyDescent="0.45">
      <c r="A23622"/>
    </row>
    <row r="23623" spans="1:1" x14ac:dyDescent="0.45">
      <c r="A23623"/>
    </row>
    <row r="23624" spans="1:1" x14ac:dyDescent="0.45">
      <c r="A23624"/>
    </row>
    <row r="23625" spans="1:1" x14ac:dyDescent="0.45">
      <c r="A23625"/>
    </row>
    <row r="23626" spans="1:1" x14ac:dyDescent="0.45">
      <c r="A23626"/>
    </row>
    <row r="23627" spans="1:1" x14ac:dyDescent="0.45">
      <c r="A23627"/>
    </row>
    <row r="23628" spans="1:1" x14ac:dyDescent="0.45">
      <c r="A23628"/>
    </row>
    <row r="23629" spans="1:1" x14ac:dyDescent="0.45">
      <c r="A23629"/>
    </row>
    <row r="23630" spans="1:1" x14ac:dyDescent="0.45">
      <c r="A23630"/>
    </row>
    <row r="23631" spans="1:1" x14ac:dyDescent="0.45">
      <c r="A23631"/>
    </row>
    <row r="23632" spans="1:1" x14ac:dyDescent="0.45">
      <c r="A23632"/>
    </row>
    <row r="23633" spans="1:1" x14ac:dyDescent="0.45">
      <c r="A23633"/>
    </row>
    <row r="23634" spans="1:1" x14ac:dyDescent="0.45">
      <c r="A23634"/>
    </row>
    <row r="23635" spans="1:1" x14ac:dyDescent="0.45">
      <c r="A23635"/>
    </row>
    <row r="23636" spans="1:1" x14ac:dyDescent="0.45">
      <c r="A23636"/>
    </row>
    <row r="23637" spans="1:1" x14ac:dyDescent="0.45">
      <c r="A23637"/>
    </row>
    <row r="23638" spans="1:1" x14ac:dyDescent="0.45">
      <c r="A23638"/>
    </row>
    <row r="23639" spans="1:1" x14ac:dyDescent="0.45">
      <c r="A23639"/>
    </row>
    <row r="23640" spans="1:1" x14ac:dyDescent="0.45">
      <c r="A23640"/>
    </row>
    <row r="23641" spans="1:1" x14ac:dyDescent="0.45">
      <c r="A23641"/>
    </row>
    <row r="23642" spans="1:1" x14ac:dyDescent="0.45">
      <c r="A23642"/>
    </row>
    <row r="23643" spans="1:1" x14ac:dyDescent="0.45">
      <c r="A23643"/>
    </row>
    <row r="23644" spans="1:1" x14ac:dyDescent="0.45">
      <c r="A23644"/>
    </row>
    <row r="23645" spans="1:1" x14ac:dyDescent="0.45">
      <c r="A23645"/>
    </row>
    <row r="23646" spans="1:1" x14ac:dyDescent="0.45">
      <c r="A23646"/>
    </row>
    <row r="23647" spans="1:1" x14ac:dyDescent="0.45">
      <c r="A23647"/>
    </row>
    <row r="23648" spans="1:1" x14ac:dyDescent="0.45">
      <c r="A23648"/>
    </row>
    <row r="23649" spans="1:1" x14ac:dyDescent="0.45">
      <c r="A23649"/>
    </row>
    <row r="23650" spans="1:1" x14ac:dyDescent="0.45">
      <c r="A23650"/>
    </row>
    <row r="23651" spans="1:1" x14ac:dyDescent="0.45">
      <c r="A23651"/>
    </row>
    <row r="23652" spans="1:1" x14ac:dyDescent="0.45">
      <c r="A23652"/>
    </row>
    <row r="23653" spans="1:1" x14ac:dyDescent="0.45">
      <c r="A23653"/>
    </row>
    <row r="23654" spans="1:1" x14ac:dyDescent="0.45">
      <c r="A23654"/>
    </row>
    <row r="23655" spans="1:1" x14ac:dyDescent="0.45">
      <c r="A23655"/>
    </row>
    <row r="23656" spans="1:1" x14ac:dyDescent="0.45">
      <c r="A23656"/>
    </row>
    <row r="23657" spans="1:1" x14ac:dyDescent="0.45">
      <c r="A23657"/>
    </row>
    <row r="23658" spans="1:1" x14ac:dyDescent="0.45">
      <c r="A23658"/>
    </row>
    <row r="23659" spans="1:1" x14ac:dyDescent="0.45">
      <c r="A23659"/>
    </row>
    <row r="23660" spans="1:1" x14ac:dyDescent="0.45">
      <c r="A23660"/>
    </row>
    <row r="23661" spans="1:1" x14ac:dyDescent="0.45">
      <c r="A23661"/>
    </row>
    <row r="23662" spans="1:1" x14ac:dyDescent="0.45">
      <c r="A23662"/>
    </row>
    <row r="23663" spans="1:1" x14ac:dyDescent="0.45">
      <c r="A23663"/>
    </row>
    <row r="23664" spans="1:1" x14ac:dyDescent="0.45">
      <c r="A23664"/>
    </row>
    <row r="23665" spans="1:1" x14ac:dyDescent="0.45">
      <c r="A23665"/>
    </row>
    <row r="23666" spans="1:1" x14ac:dyDescent="0.45">
      <c r="A23666"/>
    </row>
    <row r="23667" spans="1:1" x14ac:dyDescent="0.45">
      <c r="A23667"/>
    </row>
    <row r="23668" spans="1:1" x14ac:dyDescent="0.45">
      <c r="A23668"/>
    </row>
    <row r="23669" spans="1:1" x14ac:dyDescent="0.45">
      <c r="A23669"/>
    </row>
    <row r="23670" spans="1:1" x14ac:dyDescent="0.45">
      <c r="A23670"/>
    </row>
    <row r="23671" spans="1:1" x14ac:dyDescent="0.45">
      <c r="A23671"/>
    </row>
    <row r="23672" spans="1:1" x14ac:dyDescent="0.45">
      <c r="A23672"/>
    </row>
    <row r="23673" spans="1:1" x14ac:dyDescent="0.45">
      <c r="A23673"/>
    </row>
    <row r="23674" spans="1:1" x14ac:dyDescent="0.45">
      <c r="A23674"/>
    </row>
    <row r="23675" spans="1:1" x14ac:dyDescent="0.45">
      <c r="A23675"/>
    </row>
    <row r="23676" spans="1:1" x14ac:dyDescent="0.45">
      <c r="A23676"/>
    </row>
    <row r="23677" spans="1:1" x14ac:dyDescent="0.45">
      <c r="A23677"/>
    </row>
    <row r="23678" spans="1:1" x14ac:dyDescent="0.45">
      <c r="A23678"/>
    </row>
    <row r="23679" spans="1:1" x14ac:dyDescent="0.45">
      <c r="A23679"/>
    </row>
    <row r="23680" spans="1:1" x14ac:dyDescent="0.45">
      <c r="A23680"/>
    </row>
    <row r="23681" spans="1:1" x14ac:dyDescent="0.45">
      <c r="A23681"/>
    </row>
    <row r="23682" spans="1:1" x14ac:dyDescent="0.45">
      <c r="A23682"/>
    </row>
    <row r="23683" spans="1:1" x14ac:dyDescent="0.45">
      <c r="A23683"/>
    </row>
    <row r="23684" spans="1:1" x14ac:dyDescent="0.45">
      <c r="A23684"/>
    </row>
    <row r="23685" spans="1:1" x14ac:dyDescent="0.45">
      <c r="A23685"/>
    </row>
    <row r="23686" spans="1:1" x14ac:dyDescent="0.45">
      <c r="A23686"/>
    </row>
    <row r="23687" spans="1:1" x14ac:dyDescent="0.45">
      <c r="A23687"/>
    </row>
    <row r="23688" spans="1:1" x14ac:dyDescent="0.45">
      <c r="A23688"/>
    </row>
    <row r="23689" spans="1:1" x14ac:dyDescent="0.45">
      <c r="A23689"/>
    </row>
    <row r="23690" spans="1:1" x14ac:dyDescent="0.45">
      <c r="A23690"/>
    </row>
    <row r="23691" spans="1:1" x14ac:dyDescent="0.45">
      <c r="A23691"/>
    </row>
    <row r="23692" spans="1:1" x14ac:dyDescent="0.45">
      <c r="A23692"/>
    </row>
    <row r="23693" spans="1:1" x14ac:dyDescent="0.45">
      <c r="A23693"/>
    </row>
    <row r="23694" spans="1:1" x14ac:dyDescent="0.45">
      <c r="A23694"/>
    </row>
    <row r="23695" spans="1:1" x14ac:dyDescent="0.45">
      <c r="A23695"/>
    </row>
    <row r="23696" spans="1:1" x14ac:dyDescent="0.45">
      <c r="A23696"/>
    </row>
    <row r="23697" spans="1:1" x14ac:dyDescent="0.45">
      <c r="A23697"/>
    </row>
    <row r="23698" spans="1:1" x14ac:dyDescent="0.45">
      <c r="A23698"/>
    </row>
    <row r="23699" spans="1:1" x14ac:dyDescent="0.45">
      <c r="A23699"/>
    </row>
    <row r="23700" spans="1:1" x14ac:dyDescent="0.45">
      <c r="A23700"/>
    </row>
    <row r="23701" spans="1:1" x14ac:dyDescent="0.45">
      <c r="A23701"/>
    </row>
    <row r="23702" spans="1:1" x14ac:dyDescent="0.45">
      <c r="A23702"/>
    </row>
    <row r="23703" spans="1:1" x14ac:dyDescent="0.45">
      <c r="A23703"/>
    </row>
    <row r="23704" spans="1:1" x14ac:dyDescent="0.45">
      <c r="A23704"/>
    </row>
    <row r="23705" spans="1:1" x14ac:dyDescent="0.45">
      <c r="A23705"/>
    </row>
    <row r="23706" spans="1:1" x14ac:dyDescent="0.45">
      <c r="A23706"/>
    </row>
    <row r="23707" spans="1:1" x14ac:dyDescent="0.45">
      <c r="A23707"/>
    </row>
    <row r="23708" spans="1:1" x14ac:dyDescent="0.45">
      <c r="A23708"/>
    </row>
    <row r="23709" spans="1:1" x14ac:dyDescent="0.45">
      <c r="A23709"/>
    </row>
    <row r="23710" spans="1:1" x14ac:dyDescent="0.45">
      <c r="A23710"/>
    </row>
    <row r="23711" spans="1:1" x14ac:dyDescent="0.45">
      <c r="A23711"/>
    </row>
    <row r="23712" spans="1:1" x14ac:dyDescent="0.45">
      <c r="A23712"/>
    </row>
    <row r="23713" spans="1:1" x14ac:dyDescent="0.45">
      <c r="A23713"/>
    </row>
    <row r="23714" spans="1:1" x14ac:dyDescent="0.45">
      <c r="A23714"/>
    </row>
    <row r="23715" spans="1:1" x14ac:dyDescent="0.45">
      <c r="A23715"/>
    </row>
    <row r="23716" spans="1:1" x14ac:dyDescent="0.45">
      <c r="A23716"/>
    </row>
    <row r="23717" spans="1:1" x14ac:dyDescent="0.45">
      <c r="A23717"/>
    </row>
    <row r="23718" spans="1:1" x14ac:dyDescent="0.45">
      <c r="A23718"/>
    </row>
    <row r="23719" spans="1:1" x14ac:dyDescent="0.45">
      <c r="A23719"/>
    </row>
    <row r="23720" spans="1:1" x14ac:dyDescent="0.45">
      <c r="A23720"/>
    </row>
    <row r="23721" spans="1:1" x14ac:dyDescent="0.45">
      <c r="A23721"/>
    </row>
    <row r="23722" spans="1:1" x14ac:dyDescent="0.45">
      <c r="A23722"/>
    </row>
    <row r="23723" spans="1:1" x14ac:dyDescent="0.45">
      <c r="A23723"/>
    </row>
    <row r="23724" spans="1:1" x14ac:dyDescent="0.45">
      <c r="A23724"/>
    </row>
    <row r="23725" spans="1:1" x14ac:dyDescent="0.45">
      <c r="A23725"/>
    </row>
    <row r="23726" spans="1:1" x14ac:dyDescent="0.45">
      <c r="A23726"/>
    </row>
    <row r="23727" spans="1:1" x14ac:dyDescent="0.45">
      <c r="A23727"/>
    </row>
    <row r="23728" spans="1:1" x14ac:dyDescent="0.45">
      <c r="A23728"/>
    </row>
    <row r="23729" spans="1:1" x14ac:dyDescent="0.45">
      <c r="A23729"/>
    </row>
    <row r="23730" spans="1:1" x14ac:dyDescent="0.45">
      <c r="A23730"/>
    </row>
    <row r="23731" spans="1:1" x14ac:dyDescent="0.45">
      <c r="A23731"/>
    </row>
    <row r="23732" spans="1:1" x14ac:dyDescent="0.45">
      <c r="A23732"/>
    </row>
    <row r="23733" spans="1:1" x14ac:dyDescent="0.45">
      <c r="A23733"/>
    </row>
    <row r="23734" spans="1:1" x14ac:dyDescent="0.45">
      <c r="A23734"/>
    </row>
    <row r="23735" spans="1:1" x14ac:dyDescent="0.45">
      <c r="A23735"/>
    </row>
    <row r="23736" spans="1:1" x14ac:dyDescent="0.45">
      <c r="A23736"/>
    </row>
    <row r="23737" spans="1:1" x14ac:dyDescent="0.45">
      <c r="A23737"/>
    </row>
    <row r="23738" spans="1:1" x14ac:dyDescent="0.45">
      <c r="A23738"/>
    </row>
    <row r="23739" spans="1:1" x14ac:dyDescent="0.45">
      <c r="A23739"/>
    </row>
    <row r="23740" spans="1:1" x14ac:dyDescent="0.45">
      <c r="A23740"/>
    </row>
    <row r="23741" spans="1:1" x14ac:dyDescent="0.45">
      <c r="A23741"/>
    </row>
    <row r="23742" spans="1:1" x14ac:dyDescent="0.45">
      <c r="A23742"/>
    </row>
    <row r="23743" spans="1:1" x14ac:dyDescent="0.45">
      <c r="A23743"/>
    </row>
    <row r="23744" spans="1:1" x14ac:dyDescent="0.45">
      <c r="A23744"/>
    </row>
    <row r="23745" spans="1:1" x14ac:dyDescent="0.45">
      <c r="A23745"/>
    </row>
    <row r="23746" spans="1:1" x14ac:dyDescent="0.45">
      <c r="A23746"/>
    </row>
    <row r="23747" spans="1:1" x14ac:dyDescent="0.45">
      <c r="A23747"/>
    </row>
    <row r="23748" spans="1:1" x14ac:dyDescent="0.45">
      <c r="A23748"/>
    </row>
    <row r="23749" spans="1:1" x14ac:dyDescent="0.45">
      <c r="A23749"/>
    </row>
    <row r="23750" spans="1:1" x14ac:dyDescent="0.45">
      <c r="A23750"/>
    </row>
    <row r="23751" spans="1:1" x14ac:dyDescent="0.45">
      <c r="A23751"/>
    </row>
    <row r="23752" spans="1:1" x14ac:dyDescent="0.45">
      <c r="A23752"/>
    </row>
    <row r="23753" spans="1:1" x14ac:dyDescent="0.45">
      <c r="A23753"/>
    </row>
    <row r="23754" spans="1:1" x14ac:dyDescent="0.45">
      <c r="A23754"/>
    </row>
    <row r="23755" spans="1:1" x14ac:dyDescent="0.45">
      <c r="A23755"/>
    </row>
    <row r="23756" spans="1:1" x14ac:dyDescent="0.45">
      <c r="A23756"/>
    </row>
    <row r="23757" spans="1:1" x14ac:dyDescent="0.45">
      <c r="A23757"/>
    </row>
    <row r="23758" spans="1:1" x14ac:dyDescent="0.45">
      <c r="A23758"/>
    </row>
    <row r="23759" spans="1:1" x14ac:dyDescent="0.45">
      <c r="A23759"/>
    </row>
    <row r="23760" spans="1:1" x14ac:dyDescent="0.45">
      <c r="A23760"/>
    </row>
    <row r="23761" spans="1:1" x14ac:dyDescent="0.45">
      <c r="A23761"/>
    </row>
    <row r="23762" spans="1:1" x14ac:dyDescent="0.45">
      <c r="A23762"/>
    </row>
    <row r="23763" spans="1:1" x14ac:dyDescent="0.45">
      <c r="A23763"/>
    </row>
    <row r="23764" spans="1:1" x14ac:dyDescent="0.45">
      <c r="A23764"/>
    </row>
    <row r="23765" spans="1:1" x14ac:dyDescent="0.45">
      <c r="A23765"/>
    </row>
    <row r="23766" spans="1:1" x14ac:dyDescent="0.45">
      <c r="A23766"/>
    </row>
    <row r="23767" spans="1:1" x14ac:dyDescent="0.45">
      <c r="A23767"/>
    </row>
    <row r="23768" spans="1:1" x14ac:dyDescent="0.45">
      <c r="A23768"/>
    </row>
    <row r="23769" spans="1:1" x14ac:dyDescent="0.45">
      <c r="A23769"/>
    </row>
    <row r="23770" spans="1:1" x14ac:dyDescent="0.45">
      <c r="A23770"/>
    </row>
    <row r="23771" spans="1:1" x14ac:dyDescent="0.45">
      <c r="A23771"/>
    </row>
    <row r="23772" spans="1:1" x14ac:dyDescent="0.45">
      <c r="A23772"/>
    </row>
    <row r="23773" spans="1:1" x14ac:dyDescent="0.45">
      <c r="A23773"/>
    </row>
    <row r="23774" spans="1:1" x14ac:dyDescent="0.45">
      <c r="A23774"/>
    </row>
    <row r="23775" spans="1:1" x14ac:dyDescent="0.45">
      <c r="A23775"/>
    </row>
    <row r="23776" spans="1:1" x14ac:dyDescent="0.45">
      <c r="A23776"/>
    </row>
    <row r="23777" spans="1:1" x14ac:dyDescent="0.45">
      <c r="A23777"/>
    </row>
    <row r="23778" spans="1:1" x14ac:dyDescent="0.45">
      <c r="A23778"/>
    </row>
    <row r="23779" spans="1:1" x14ac:dyDescent="0.45">
      <c r="A23779"/>
    </row>
    <row r="23780" spans="1:1" x14ac:dyDescent="0.45">
      <c r="A23780"/>
    </row>
    <row r="23781" spans="1:1" x14ac:dyDescent="0.45">
      <c r="A23781"/>
    </row>
    <row r="23782" spans="1:1" x14ac:dyDescent="0.45">
      <c r="A23782"/>
    </row>
    <row r="23783" spans="1:1" x14ac:dyDescent="0.45">
      <c r="A23783"/>
    </row>
    <row r="23784" spans="1:1" x14ac:dyDescent="0.45">
      <c r="A23784"/>
    </row>
    <row r="23785" spans="1:1" x14ac:dyDescent="0.45">
      <c r="A23785"/>
    </row>
    <row r="23786" spans="1:1" x14ac:dyDescent="0.45">
      <c r="A23786"/>
    </row>
    <row r="23787" spans="1:1" x14ac:dyDescent="0.45">
      <c r="A23787"/>
    </row>
    <row r="23788" spans="1:1" x14ac:dyDescent="0.45">
      <c r="A23788"/>
    </row>
    <row r="23789" spans="1:1" x14ac:dyDescent="0.45">
      <c r="A23789"/>
    </row>
    <row r="23790" spans="1:1" x14ac:dyDescent="0.45">
      <c r="A23790"/>
    </row>
    <row r="23791" spans="1:1" x14ac:dyDescent="0.45">
      <c r="A23791"/>
    </row>
    <row r="23792" spans="1:1" x14ac:dyDescent="0.45">
      <c r="A23792"/>
    </row>
    <row r="23793" spans="1:1" x14ac:dyDescent="0.45">
      <c r="A23793"/>
    </row>
    <row r="23794" spans="1:1" x14ac:dyDescent="0.45">
      <c r="A23794"/>
    </row>
    <row r="23795" spans="1:1" x14ac:dyDescent="0.45">
      <c r="A23795"/>
    </row>
    <row r="23796" spans="1:1" x14ac:dyDescent="0.45">
      <c r="A23796"/>
    </row>
    <row r="23797" spans="1:1" x14ac:dyDescent="0.45">
      <c r="A23797"/>
    </row>
    <row r="23798" spans="1:1" x14ac:dyDescent="0.45">
      <c r="A23798"/>
    </row>
    <row r="23799" spans="1:1" x14ac:dyDescent="0.45">
      <c r="A23799"/>
    </row>
    <row r="23800" spans="1:1" x14ac:dyDescent="0.45">
      <c r="A23800"/>
    </row>
    <row r="23801" spans="1:1" x14ac:dyDescent="0.45">
      <c r="A23801"/>
    </row>
    <row r="23802" spans="1:1" x14ac:dyDescent="0.45">
      <c r="A23802"/>
    </row>
    <row r="23803" spans="1:1" x14ac:dyDescent="0.45">
      <c r="A23803"/>
    </row>
    <row r="23804" spans="1:1" x14ac:dyDescent="0.45">
      <c r="A23804"/>
    </row>
    <row r="23805" spans="1:1" x14ac:dyDescent="0.45">
      <c r="A23805"/>
    </row>
    <row r="23806" spans="1:1" x14ac:dyDescent="0.45">
      <c r="A23806"/>
    </row>
    <row r="23807" spans="1:1" x14ac:dyDescent="0.45">
      <c r="A23807"/>
    </row>
    <row r="23808" spans="1:1" x14ac:dyDescent="0.45">
      <c r="A23808"/>
    </row>
    <row r="23809" spans="1:1" x14ac:dyDescent="0.45">
      <c r="A23809"/>
    </row>
    <row r="23810" spans="1:1" x14ac:dyDescent="0.45">
      <c r="A23810"/>
    </row>
    <row r="23811" spans="1:1" x14ac:dyDescent="0.45">
      <c r="A23811"/>
    </row>
    <row r="23812" spans="1:1" x14ac:dyDescent="0.45">
      <c r="A23812"/>
    </row>
    <row r="23813" spans="1:1" x14ac:dyDescent="0.45">
      <c r="A23813"/>
    </row>
    <row r="23814" spans="1:1" x14ac:dyDescent="0.45">
      <c r="A23814"/>
    </row>
    <row r="23815" spans="1:1" x14ac:dyDescent="0.45">
      <c r="A23815"/>
    </row>
    <row r="23816" spans="1:1" x14ac:dyDescent="0.45">
      <c r="A23816"/>
    </row>
    <row r="23817" spans="1:1" x14ac:dyDescent="0.45">
      <c r="A23817"/>
    </row>
    <row r="23818" spans="1:1" x14ac:dyDescent="0.45">
      <c r="A23818"/>
    </row>
    <row r="23819" spans="1:1" x14ac:dyDescent="0.45">
      <c r="A23819"/>
    </row>
    <row r="23820" spans="1:1" x14ac:dyDescent="0.45">
      <c r="A23820"/>
    </row>
    <row r="23821" spans="1:1" x14ac:dyDescent="0.45">
      <c r="A23821"/>
    </row>
    <row r="23822" spans="1:1" x14ac:dyDescent="0.45">
      <c r="A23822"/>
    </row>
    <row r="23823" spans="1:1" x14ac:dyDescent="0.45">
      <c r="A23823"/>
    </row>
    <row r="23824" spans="1:1" x14ac:dyDescent="0.45">
      <c r="A23824"/>
    </row>
    <row r="23825" spans="1:1" x14ac:dyDescent="0.45">
      <c r="A23825"/>
    </row>
    <row r="23826" spans="1:1" x14ac:dyDescent="0.45">
      <c r="A23826"/>
    </row>
    <row r="23827" spans="1:1" x14ac:dyDescent="0.45">
      <c r="A23827"/>
    </row>
    <row r="23828" spans="1:1" x14ac:dyDescent="0.45">
      <c r="A23828"/>
    </row>
    <row r="23829" spans="1:1" x14ac:dyDescent="0.45">
      <c r="A23829"/>
    </row>
    <row r="23830" spans="1:1" x14ac:dyDescent="0.45">
      <c r="A23830"/>
    </row>
    <row r="23831" spans="1:1" x14ac:dyDescent="0.45">
      <c r="A23831"/>
    </row>
    <row r="23832" spans="1:1" x14ac:dyDescent="0.45">
      <c r="A23832"/>
    </row>
    <row r="23833" spans="1:1" x14ac:dyDescent="0.45">
      <c r="A23833"/>
    </row>
    <row r="23834" spans="1:1" x14ac:dyDescent="0.45">
      <c r="A23834"/>
    </row>
    <row r="23835" spans="1:1" x14ac:dyDescent="0.45">
      <c r="A23835"/>
    </row>
    <row r="23836" spans="1:1" x14ac:dyDescent="0.45">
      <c r="A23836"/>
    </row>
    <row r="23837" spans="1:1" x14ac:dyDescent="0.45">
      <c r="A23837"/>
    </row>
    <row r="23838" spans="1:1" x14ac:dyDescent="0.45">
      <c r="A23838"/>
    </row>
    <row r="23839" spans="1:1" x14ac:dyDescent="0.45">
      <c r="A23839"/>
    </row>
    <row r="23840" spans="1:1" x14ac:dyDescent="0.45">
      <c r="A23840"/>
    </row>
    <row r="23841" spans="1:1" x14ac:dyDescent="0.45">
      <c r="A23841"/>
    </row>
    <row r="23842" spans="1:1" x14ac:dyDescent="0.45">
      <c r="A23842"/>
    </row>
    <row r="23843" spans="1:1" x14ac:dyDescent="0.45">
      <c r="A23843"/>
    </row>
    <row r="23844" spans="1:1" x14ac:dyDescent="0.45">
      <c r="A23844"/>
    </row>
    <row r="23845" spans="1:1" x14ac:dyDescent="0.45">
      <c r="A23845"/>
    </row>
    <row r="23846" spans="1:1" x14ac:dyDescent="0.45">
      <c r="A23846"/>
    </row>
    <row r="23847" spans="1:1" x14ac:dyDescent="0.45">
      <c r="A23847"/>
    </row>
    <row r="23848" spans="1:1" x14ac:dyDescent="0.45">
      <c r="A23848"/>
    </row>
    <row r="23849" spans="1:1" x14ac:dyDescent="0.45">
      <c r="A23849"/>
    </row>
    <row r="23850" spans="1:1" x14ac:dyDescent="0.45">
      <c r="A23850"/>
    </row>
    <row r="23851" spans="1:1" x14ac:dyDescent="0.45">
      <c r="A23851"/>
    </row>
    <row r="23852" spans="1:1" x14ac:dyDescent="0.45">
      <c r="A23852"/>
    </row>
    <row r="23853" spans="1:1" x14ac:dyDescent="0.45">
      <c r="A23853"/>
    </row>
    <row r="23854" spans="1:1" x14ac:dyDescent="0.45">
      <c r="A23854"/>
    </row>
    <row r="23855" spans="1:1" x14ac:dyDescent="0.45">
      <c r="A23855"/>
    </row>
    <row r="23856" spans="1:1" x14ac:dyDescent="0.45">
      <c r="A23856"/>
    </row>
    <row r="23857" spans="1:1" x14ac:dyDescent="0.45">
      <c r="A23857"/>
    </row>
    <row r="23858" spans="1:1" x14ac:dyDescent="0.45">
      <c r="A23858"/>
    </row>
    <row r="23859" spans="1:1" x14ac:dyDescent="0.45">
      <c r="A23859"/>
    </row>
    <row r="23860" spans="1:1" x14ac:dyDescent="0.45">
      <c r="A23860"/>
    </row>
    <row r="23861" spans="1:1" x14ac:dyDescent="0.45">
      <c r="A23861"/>
    </row>
    <row r="23862" spans="1:1" x14ac:dyDescent="0.45">
      <c r="A23862"/>
    </row>
    <row r="23863" spans="1:1" x14ac:dyDescent="0.45">
      <c r="A23863"/>
    </row>
    <row r="23864" spans="1:1" x14ac:dyDescent="0.45">
      <c r="A23864"/>
    </row>
    <row r="23865" spans="1:1" x14ac:dyDescent="0.45">
      <c r="A23865"/>
    </row>
    <row r="23866" spans="1:1" x14ac:dyDescent="0.45">
      <c r="A23866"/>
    </row>
    <row r="23867" spans="1:1" x14ac:dyDescent="0.45">
      <c r="A23867"/>
    </row>
    <row r="23868" spans="1:1" x14ac:dyDescent="0.45">
      <c r="A23868"/>
    </row>
    <row r="23869" spans="1:1" x14ac:dyDescent="0.45">
      <c r="A23869"/>
    </row>
    <row r="23870" spans="1:1" x14ac:dyDescent="0.45">
      <c r="A23870"/>
    </row>
    <row r="23871" spans="1:1" x14ac:dyDescent="0.45">
      <c r="A23871"/>
    </row>
    <row r="23872" spans="1:1" x14ac:dyDescent="0.45">
      <c r="A23872"/>
    </row>
    <row r="23873" spans="1:1" x14ac:dyDescent="0.45">
      <c r="A23873"/>
    </row>
    <row r="23874" spans="1:1" x14ac:dyDescent="0.45">
      <c r="A23874"/>
    </row>
    <row r="23875" spans="1:1" x14ac:dyDescent="0.45">
      <c r="A23875"/>
    </row>
    <row r="23876" spans="1:1" x14ac:dyDescent="0.45">
      <c r="A23876"/>
    </row>
    <row r="23877" spans="1:1" x14ac:dyDescent="0.45">
      <c r="A23877"/>
    </row>
    <row r="23878" spans="1:1" x14ac:dyDescent="0.45">
      <c r="A23878"/>
    </row>
    <row r="23879" spans="1:1" x14ac:dyDescent="0.45">
      <c r="A23879"/>
    </row>
    <row r="23880" spans="1:1" x14ac:dyDescent="0.45">
      <c r="A23880"/>
    </row>
    <row r="23881" spans="1:1" x14ac:dyDescent="0.45">
      <c r="A23881"/>
    </row>
    <row r="23882" spans="1:1" x14ac:dyDescent="0.45">
      <c r="A23882"/>
    </row>
    <row r="23883" spans="1:1" x14ac:dyDescent="0.45">
      <c r="A23883"/>
    </row>
    <row r="23884" spans="1:1" x14ac:dyDescent="0.45">
      <c r="A23884"/>
    </row>
    <row r="23885" spans="1:1" x14ac:dyDescent="0.45">
      <c r="A23885"/>
    </row>
    <row r="23886" spans="1:1" x14ac:dyDescent="0.45">
      <c r="A23886"/>
    </row>
    <row r="23887" spans="1:1" x14ac:dyDescent="0.45">
      <c r="A23887"/>
    </row>
    <row r="23888" spans="1:1" x14ac:dyDescent="0.45">
      <c r="A23888"/>
    </row>
    <row r="23889" spans="1:1" x14ac:dyDescent="0.45">
      <c r="A23889"/>
    </row>
    <row r="23890" spans="1:1" x14ac:dyDescent="0.45">
      <c r="A23890"/>
    </row>
    <row r="23891" spans="1:1" x14ac:dyDescent="0.45">
      <c r="A23891"/>
    </row>
    <row r="23892" spans="1:1" x14ac:dyDescent="0.45">
      <c r="A23892"/>
    </row>
    <row r="23893" spans="1:1" x14ac:dyDescent="0.45">
      <c r="A23893"/>
    </row>
    <row r="23894" spans="1:1" x14ac:dyDescent="0.45">
      <c r="A23894"/>
    </row>
    <row r="23895" spans="1:1" x14ac:dyDescent="0.45">
      <c r="A23895"/>
    </row>
    <row r="23896" spans="1:1" x14ac:dyDescent="0.45">
      <c r="A23896"/>
    </row>
    <row r="23897" spans="1:1" x14ac:dyDescent="0.45">
      <c r="A23897"/>
    </row>
    <row r="23898" spans="1:1" x14ac:dyDescent="0.45">
      <c r="A23898"/>
    </row>
    <row r="23899" spans="1:1" x14ac:dyDescent="0.45">
      <c r="A23899"/>
    </row>
    <row r="23900" spans="1:1" x14ac:dyDescent="0.45">
      <c r="A23900"/>
    </row>
    <row r="23901" spans="1:1" x14ac:dyDescent="0.45">
      <c r="A23901"/>
    </row>
    <row r="23902" spans="1:1" x14ac:dyDescent="0.45">
      <c r="A23902"/>
    </row>
    <row r="23903" spans="1:1" x14ac:dyDescent="0.45">
      <c r="A23903"/>
    </row>
    <row r="23904" spans="1:1" x14ac:dyDescent="0.45">
      <c r="A23904"/>
    </row>
    <row r="23905" spans="1:1" x14ac:dyDescent="0.45">
      <c r="A23905"/>
    </row>
    <row r="23906" spans="1:1" x14ac:dyDescent="0.45">
      <c r="A23906"/>
    </row>
    <row r="23907" spans="1:1" x14ac:dyDescent="0.45">
      <c r="A23907"/>
    </row>
    <row r="23908" spans="1:1" x14ac:dyDescent="0.45">
      <c r="A23908"/>
    </row>
    <row r="23909" spans="1:1" x14ac:dyDescent="0.45">
      <c r="A23909"/>
    </row>
    <row r="23910" spans="1:1" x14ac:dyDescent="0.45">
      <c r="A23910"/>
    </row>
    <row r="23911" spans="1:1" x14ac:dyDescent="0.45">
      <c r="A23911"/>
    </row>
    <row r="23912" spans="1:1" x14ac:dyDescent="0.45">
      <c r="A23912"/>
    </row>
    <row r="23913" spans="1:1" x14ac:dyDescent="0.45">
      <c r="A23913"/>
    </row>
    <row r="23914" spans="1:1" x14ac:dyDescent="0.45">
      <c r="A23914"/>
    </row>
    <row r="23915" spans="1:1" x14ac:dyDescent="0.45">
      <c r="A23915"/>
    </row>
    <row r="23916" spans="1:1" x14ac:dyDescent="0.45">
      <c r="A23916"/>
    </row>
    <row r="23917" spans="1:1" x14ac:dyDescent="0.45">
      <c r="A23917"/>
    </row>
    <row r="23918" spans="1:1" x14ac:dyDescent="0.45">
      <c r="A23918"/>
    </row>
    <row r="23919" spans="1:1" x14ac:dyDescent="0.45">
      <c r="A23919"/>
    </row>
    <row r="23920" spans="1:1" x14ac:dyDescent="0.45">
      <c r="A23920"/>
    </row>
    <row r="23921" spans="1:1" x14ac:dyDescent="0.45">
      <c r="A23921"/>
    </row>
    <row r="23922" spans="1:1" x14ac:dyDescent="0.45">
      <c r="A23922"/>
    </row>
    <row r="23923" spans="1:1" x14ac:dyDescent="0.45">
      <c r="A23923"/>
    </row>
    <row r="23924" spans="1:1" x14ac:dyDescent="0.45">
      <c r="A23924"/>
    </row>
    <row r="23925" spans="1:1" x14ac:dyDescent="0.45">
      <c r="A23925"/>
    </row>
    <row r="23926" spans="1:1" x14ac:dyDescent="0.45">
      <c r="A23926"/>
    </row>
    <row r="23927" spans="1:1" x14ac:dyDescent="0.45">
      <c r="A23927"/>
    </row>
    <row r="23928" spans="1:1" x14ac:dyDescent="0.45">
      <c r="A23928"/>
    </row>
    <row r="23929" spans="1:1" x14ac:dyDescent="0.45">
      <c r="A23929"/>
    </row>
    <row r="23930" spans="1:1" x14ac:dyDescent="0.45">
      <c r="A23930"/>
    </row>
    <row r="23931" spans="1:1" x14ac:dyDescent="0.45">
      <c r="A23931"/>
    </row>
    <row r="23932" spans="1:1" x14ac:dyDescent="0.45">
      <c r="A23932"/>
    </row>
    <row r="23933" spans="1:1" x14ac:dyDescent="0.45">
      <c r="A23933"/>
    </row>
    <row r="23934" spans="1:1" x14ac:dyDescent="0.45">
      <c r="A23934"/>
    </row>
    <row r="23935" spans="1:1" x14ac:dyDescent="0.45">
      <c r="A23935"/>
    </row>
    <row r="23936" spans="1:1" x14ac:dyDescent="0.45">
      <c r="A23936"/>
    </row>
    <row r="23937" spans="1:1" x14ac:dyDescent="0.45">
      <c r="A23937"/>
    </row>
    <row r="23938" spans="1:1" x14ac:dyDescent="0.45">
      <c r="A23938"/>
    </row>
    <row r="23939" spans="1:1" x14ac:dyDescent="0.45">
      <c r="A23939"/>
    </row>
    <row r="23940" spans="1:1" x14ac:dyDescent="0.45">
      <c r="A23940"/>
    </row>
    <row r="23941" spans="1:1" x14ac:dyDescent="0.45">
      <c r="A23941"/>
    </row>
    <row r="23942" spans="1:1" x14ac:dyDescent="0.45">
      <c r="A23942"/>
    </row>
    <row r="23943" spans="1:1" x14ac:dyDescent="0.45">
      <c r="A23943"/>
    </row>
    <row r="23944" spans="1:1" x14ac:dyDescent="0.45">
      <c r="A23944"/>
    </row>
    <row r="23945" spans="1:1" x14ac:dyDescent="0.45">
      <c r="A23945"/>
    </row>
    <row r="23946" spans="1:1" x14ac:dyDescent="0.45">
      <c r="A23946"/>
    </row>
    <row r="23947" spans="1:1" x14ac:dyDescent="0.45">
      <c r="A23947"/>
    </row>
    <row r="23948" spans="1:1" x14ac:dyDescent="0.45">
      <c r="A23948"/>
    </row>
    <row r="23949" spans="1:1" x14ac:dyDescent="0.45">
      <c r="A23949"/>
    </row>
    <row r="23950" spans="1:1" x14ac:dyDescent="0.45">
      <c r="A23950"/>
    </row>
    <row r="23951" spans="1:1" x14ac:dyDescent="0.45">
      <c r="A23951"/>
    </row>
    <row r="23952" spans="1:1" x14ac:dyDescent="0.45">
      <c r="A23952"/>
    </row>
    <row r="23953" spans="1:1" x14ac:dyDescent="0.45">
      <c r="A23953"/>
    </row>
    <row r="23954" spans="1:1" x14ac:dyDescent="0.45">
      <c r="A23954"/>
    </row>
    <row r="23955" spans="1:1" x14ac:dyDescent="0.45">
      <c r="A23955"/>
    </row>
    <row r="23956" spans="1:1" x14ac:dyDescent="0.45">
      <c r="A23956"/>
    </row>
    <row r="23957" spans="1:1" x14ac:dyDescent="0.45">
      <c r="A23957"/>
    </row>
    <row r="23958" spans="1:1" x14ac:dyDescent="0.45">
      <c r="A23958"/>
    </row>
    <row r="23959" spans="1:1" x14ac:dyDescent="0.45">
      <c r="A23959"/>
    </row>
    <row r="23960" spans="1:1" x14ac:dyDescent="0.45">
      <c r="A23960"/>
    </row>
    <row r="23961" spans="1:1" x14ac:dyDescent="0.45">
      <c r="A23961"/>
    </row>
    <row r="23962" spans="1:1" x14ac:dyDescent="0.45">
      <c r="A23962"/>
    </row>
    <row r="23963" spans="1:1" x14ac:dyDescent="0.45">
      <c r="A23963"/>
    </row>
    <row r="23964" spans="1:1" x14ac:dyDescent="0.45">
      <c r="A23964"/>
    </row>
    <row r="23965" spans="1:1" x14ac:dyDescent="0.45">
      <c r="A23965"/>
    </row>
    <row r="23966" spans="1:1" x14ac:dyDescent="0.45">
      <c r="A23966"/>
    </row>
    <row r="23967" spans="1:1" x14ac:dyDescent="0.45">
      <c r="A23967"/>
    </row>
    <row r="23968" spans="1:1" x14ac:dyDescent="0.45">
      <c r="A23968"/>
    </row>
    <row r="23969" spans="1:1" x14ac:dyDescent="0.45">
      <c r="A23969"/>
    </row>
    <row r="23970" spans="1:1" x14ac:dyDescent="0.45">
      <c r="A23970"/>
    </row>
    <row r="23971" spans="1:1" x14ac:dyDescent="0.45">
      <c r="A23971"/>
    </row>
    <row r="23972" spans="1:1" x14ac:dyDescent="0.45">
      <c r="A23972"/>
    </row>
    <row r="23973" spans="1:1" x14ac:dyDescent="0.45">
      <c r="A23973"/>
    </row>
    <row r="23974" spans="1:1" x14ac:dyDescent="0.45">
      <c r="A23974"/>
    </row>
    <row r="23975" spans="1:1" x14ac:dyDescent="0.45">
      <c r="A23975"/>
    </row>
    <row r="23976" spans="1:1" x14ac:dyDescent="0.45">
      <c r="A23976"/>
    </row>
    <row r="23977" spans="1:1" x14ac:dyDescent="0.45">
      <c r="A23977"/>
    </row>
    <row r="23978" spans="1:1" x14ac:dyDescent="0.45">
      <c r="A23978"/>
    </row>
    <row r="23979" spans="1:1" x14ac:dyDescent="0.45">
      <c r="A23979"/>
    </row>
    <row r="23980" spans="1:1" x14ac:dyDescent="0.45">
      <c r="A23980"/>
    </row>
    <row r="23981" spans="1:1" x14ac:dyDescent="0.45">
      <c r="A23981"/>
    </row>
    <row r="23982" spans="1:1" x14ac:dyDescent="0.45">
      <c r="A23982"/>
    </row>
    <row r="23983" spans="1:1" x14ac:dyDescent="0.45">
      <c r="A23983"/>
    </row>
    <row r="23984" spans="1:1" x14ac:dyDescent="0.45">
      <c r="A23984"/>
    </row>
    <row r="23985" spans="1:1" x14ac:dyDescent="0.45">
      <c r="A23985"/>
    </row>
    <row r="23986" spans="1:1" x14ac:dyDescent="0.45">
      <c r="A23986"/>
    </row>
    <row r="23987" spans="1:1" x14ac:dyDescent="0.45">
      <c r="A23987"/>
    </row>
    <row r="23988" spans="1:1" x14ac:dyDescent="0.45">
      <c r="A23988"/>
    </row>
    <row r="23989" spans="1:1" x14ac:dyDescent="0.45">
      <c r="A23989"/>
    </row>
    <row r="23990" spans="1:1" x14ac:dyDescent="0.45">
      <c r="A23990"/>
    </row>
    <row r="23991" spans="1:1" x14ac:dyDescent="0.45">
      <c r="A23991"/>
    </row>
    <row r="23992" spans="1:1" x14ac:dyDescent="0.45">
      <c r="A23992"/>
    </row>
    <row r="23993" spans="1:1" x14ac:dyDescent="0.45">
      <c r="A23993"/>
    </row>
    <row r="23994" spans="1:1" x14ac:dyDescent="0.45">
      <c r="A23994"/>
    </row>
    <row r="23995" spans="1:1" x14ac:dyDescent="0.45">
      <c r="A23995"/>
    </row>
    <row r="23996" spans="1:1" x14ac:dyDescent="0.45">
      <c r="A23996"/>
    </row>
    <row r="23997" spans="1:1" x14ac:dyDescent="0.45">
      <c r="A23997"/>
    </row>
    <row r="23998" spans="1:1" x14ac:dyDescent="0.45">
      <c r="A23998"/>
    </row>
    <row r="23999" spans="1:1" x14ac:dyDescent="0.45">
      <c r="A23999"/>
    </row>
    <row r="24000" spans="1:1" x14ac:dyDescent="0.45">
      <c r="A24000"/>
    </row>
    <row r="24001" spans="1:1" x14ac:dyDescent="0.45">
      <c r="A24001"/>
    </row>
    <row r="24002" spans="1:1" x14ac:dyDescent="0.45">
      <c r="A24002"/>
    </row>
    <row r="24003" spans="1:1" x14ac:dyDescent="0.45">
      <c r="A24003"/>
    </row>
    <row r="24004" spans="1:1" x14ac:dyDescent="0.45">
      <c r="A24004"/>
    </row>
    <row r="24005" spans="1:1" x14ac:dyDescent="0.45">
      <c r="A24005"/>
    </row>
    <row r="24006" spans="1:1" x14ac:dyDescent="0.45">
      <c r="A24006"/>
    </row>
    <row r="24007" spans="1:1" x14ac:dyDescent="0.45">
      <c r="A24007"/>
    </row>
    <row r="24008" spans="1:1" x14ac:dyDescent="0.45">
      <c r="A24008"/>
    </row>
    <row r="24009" spans="1:1" x14ac:dyDescent="0.45">
      <c r="A24009"/>
    </row>
    <row r="24010" spans="1:1" x14ac:dyDescent="0.45">
      <c r="A24010"/>
    </row>
    <row r="24011" spans="1:1" x14ac:dyDescent="0.45">
      <c r="A24011"/>
    </row>
    <row r="24012" spans="1:1" x14ac:dyDescent="0.45">
      <c r="A24012"/>
    </row>
    <row r="24013" spans="1:1" x14ac:dyDescent="0.45">
      <c r="A24013"/>
    </row>
    <row r="24014" spans="1:1" x14ac:dyDescent="0.45">
      <c r="A24014"/>
    </row>
    <row r="24015" spans="1:1" x14ac:dyDescent="0.45">
      <c r="A24015"/>
    </row>
    <row r="24016" spans="1:1" x14ac:dyDescent="0.45">
      <c r="A24016"/>
    </row>
    <row r="24017" spans="1:1" x14ac:dyDescent="0.45">
      <c r="A24017"/>
    </row>
    <row r="24018" spans="1:1" x14ac:dyDescent="0.45">
      <c r="A24018"/>
    </row>
    <row r="24019" spans="1:1" x14ac:dyDescent="0.45">
      <c r="A24019"/>
    </row>
    <row r="24020" spans="1:1" x14ac:dyDescent="0.45">
      <c r="A24020"/>
    </row>
    <row r="24021" spans="1:1" x14ac:dyDescent="0.45">
      <c r="A24021"/>
    </row>
    <row r="24022" spans="1:1" x14ac:dyDescent="0.45">
      <c r="A24022"/>
    </row>
    <row r="24023" spans="1:1" x14ac:dyDescent="0.45">
      <c r="A24023"/>
    </row>
    <row r="24024" spans="1:1" x14ac:dyDescent="0.45">
      <c r="A24024"/>
    </row>
    <row r="24025" spans="1:1" x14ac:dyDescent="0.45">
      <c r="A24025"/>
    </row>
    <row r="24026" spans="1:1" x14ac:dyDescent="0.45">
      <c r="A24026"/>
    </row>
    <row r="24027" spans="1:1" x14ac:dyDescent="0.45">
      <c r="A24027"/>
    </row>
    <row r="24028" spans="1:1" x14ac:dyDescent="0.45">
      <c r="A24028"/>
    </row>
    <row r="24029" spans="1:1" x14ac:dyDescent="0.45">
      <c r="A24029"/>
    </row>
    <row r="24030" spans="1:1" x14ac:dyDescent="0.45">
      <c r="A24030"/>
    </row>
    <row r="24031" spans="1:1" x14ac:dyDescent="0.45">
      <c r="A24031"/>
    </row>
    <row r="24032" spans="1:1" x14ac:dyDescent="0.45">
      <c r="A24032"/>
    </row>
    <row r="24033" spans="1:1" x14ac:dyDescent="0.45">
      <c r="A24033"/>
    </row>
    <row r="24034" spans="1:1" x14ac:dyDescent="0.45">
      <c r="A24034"/>
    </row>
    <row r="24035" spans="1:1" x14ac:dyDescent="0.45">
      <c r="A24035"/>
    </row>
    <row r="24036" spans="1:1" x14ac:dyDescent="0.45">
      <c r="A24036"/>
    </row>
    <row r="24037" spans="1:1" x14ac:dyDescent="0.45">
      <c r="A24037"/>
    </row>
    <row r="24038" spans="1:1" x14ac:dyDescent="0.45">
      <c r="A24038"/>
    </row>
    <row r="24039" spans="1:1" x14ac:dyDescent="0.45">
      <c r="A24039"/>
    </row>
    <row r="24040" spans="1:1" x14ac:dyDescent="0.45">
      <c r="A24040"/>
    </row>
    <row r="24041" spans="1:1" x14ac:dyDescent="0.45">
      <c r="A24041"/>
    </row>
    <row r="24042" spans="1:1" x14ac:dyDescent="0.45">
      <c r="A24042"/>
    </row>
    <row r="24043" spans="1:1" x14ac:dyDescent="0.45">
      <c r="A24043"/>
    </row>
    <row r="24044" spans="1:1" x14ac:dyDescent="0.45">
      <c r="A24044"/>
    </row>
    <row r="24045" spans="1:1" x14ac:dyDescent="0.45">
      <c r="A24045"/>
    </row>
    <row r="24046" spans="1:1" x14ac:dyDescent="0.45">
      <c r="A24046"/>
    </row>
    <row r="24047" spans="1:1" x14ac:dyDescent="0.45">
      <c r="A24047"/>
    </row>
    <row r="24048" spans="1:1" x14ac:dyDescent="0.45">
      <c r="A24048"/>
    </row>
    <row r="24049" spans="1:1" x14ac:dyDescent="0.45">
      <c r="A24049"/>
    </row>
    <row r="24050" spans="1:1" x14ac:dyDescent="0.45">
      <c r="A24050"/>
    </row>
    <row r="24051" spans="1:1" x14ac:dyDescent="0.45">
      <c r="A24051"/>
    </row>
    <row r="24052" spans="1:1" x14ac:dyDescent="0.45">
      <c r="A24052"/>
    </row>
    <row r="24053" spans="1:1" x14ac:dyDescent="0.45">
      <c r="A24053"/>
    </row>
    <row r="24054" spans="1:1" x14ac:dyDescent="0.45">
      <c r="A24054"/>
    </row>
    <row r="24055" spans="1:1" x14ac:dyDescent="0.45">
      <c r="A24055"/>
    </row>
    <row r="24056" spans="1:1" x14ac:dyDescent="0.45">
      <c r="A24056"/>
    </row>
    <row r="24057" spans="1:1" x14ac:dyDescent="0.45">
      <c r="A24057"/>
    </row>
    <row r="24058" spans="1:1" x14ac:dyDescent="0.45">
      <c r="A24058"/>
    </row>
    <row r="24059" spans="1:1" x14ac:dyDescent="0.45">
      <c r="A24059"/>
    </row>
    <row r="24060" spans="1:1" x14ac:dyDescent="0.45">
      <c r="A24060"/>
    </row>
    <row r="24061" spans="1:1" x14ac:dyDescent="0.45">
      <c r="A24061"/>
    </row>
    <row r="24062" spans="1:1" x14ac:dyDescent="0.45">
      <c r="A24062"/>
    </row>
    <row r="24063" spans="1:1" x14ac:dyDescent="0.45">
      <c r="A24063"/>
    </row>
    <row r="24064" spans="1:1" x14ac:dyDescent="0.45">
      <c r="A24064"/>
    </row>
    <row r="24065" spans="1:1" x14ac:dyDescent="0.45">
      <c r="A24065"/>
    </row>
    <row r="24066" spans="1:1" x14ac:dyDescent="0.45">
      <c r="A24066"/>
    </row>
    <row r="24067" spans="1:1" x14ac:dyDescent="0.45">
      <c r="A24067"/>
    </row>
    <row r="24068" spans="1:1" x14ac:dyDescent="0.45">
      <c r="A24068"/>
    </row>
    <row r="24069" spans="1:1" x14ac:dyDescent="0.45">
      <c r="A24069"/>
    </row>
    <row r="24070" spans="1:1" x14ac:dyDescent="0.45">
      <c r="A24070"/>
    </row>
    <row r="24071" spans="1:1" x14ac:dyDescent="0.45">
      <c r="A24071"/>
    </row>
    <row r="24072" spans="1:1" x14ac:dyDescent="0.45">
      <c r="A24072"/>
    </row>
    <row r="24073" spans="1:1" x14ac:dyDescent="0.45">
      <c r="A24073"/>
    </row>
    <row r="24074" spans="1:1" x14ac:dyDescent="0.45">
      <c r="A24074"/>
    </row>
    <row r="24075" spans="1:1" x14ac:dyDescent="0.45">
      <c r="A24075"/>
    </row>
    <row r="24076" spans="1:1" x14ac:dyDescent="0.45">
      <c r="A24076"/>
    </row>
    <row r="24077" spans="1:1" x14ac:dyDescent="0.45">
      <c r="A24077"/>
    </row>
    <row r="24078" spans="1:1" x14ac:dyDescent="0.45">
      <c r="A24078"/>
    </row>
    <row r="24079" spans="1:1" x14ac:dyDescent="0.45">
      <c r="A24079"/>
    </row>
    <row r="24080" spans="1:1" x14ac:dyDescent="0.45">
      <c r="A24080"/>
    </row>
    <row r="24081" spans="1:1" x14ac:dyDescent="0.45">
      <c r="A24081"/>
    </row>
    <row r="24082" spans="1:1" x14ac:dyDescent="0.45">
      <c r="A24082"/>
    </row>
    <row r="24083" spans="1:1" x14ac:dyDescent="0.45">
      <c r="A24083"/>
    </row>
    <row r="24084" spans="1:1" x14ac:dyDescent="0.45">
      <c r="A24084"/>
    </row>
    <row r="24085" spans="1:1" x14ac:dyDescent="0.45">
      <c r="A24085"/>
    </row>
    <row r="24086" spans="1:1" x14ac:dyDescent="0.45">
      <c r="A24086"/>
    </row>
    <row r="24087" spans="1:1" x14ac:dyDescent="0.45">
      <c r="A24087"/>
    </row>
    <row r="24088" spans="1:1" x14ac:dyDescent="0.45">
      <c r="A24088"/>
    </row>
    <row r="24089" spans="1:1" x14ac:dyDescent="0.45">
      <c r="A24089"/>
    </row>
    <row r="24090" spans="1:1" x14ac:dyDescent="0.45">
      <c r="A24090"/>
    </row>
    <row r="24091" spans="1:1" x14ac:dyDescent="0.45">
      <c r="A24091"/>
    </row>
    <row r="24092" spans="1:1" x14ac:dyDescent="0.45">
      <c r="A24092"/>
    </row>
    <row r="24093" spans="1:1" x14ac:dyDescent="0.45">
      <c r="A24093"/>
    </row>
    <row r="24094" spans="1:1" x14ac:dyDescent="0.45">
      <c r="A24094"/>
    </row>
    <row r="24095" spans="1:1" x14ac:dyDescent="0.45">
      <c r="A24095"/>
    </row>
    <row r="24096" spans="1:1" x14ac:dyDescent="0.45">
      <c r="A24096"/>
    </row>
    <row r="24097" spans="1:1" x14ac:dyDescent="0.45">
      <c r="A24097"/>
    </row>
    <row r="24098" spans="1:1" x14ac:dyDescent="0.45">
      <c r="A24098"/>
    </row>
    <row r="24099" spans="1:1" x14ac:dyDescent="0.45">
      <c r="A24099"/>
    </row>
    <row r="24100" spans="1:1" x14ac:dyDescent="0.45">
      <c r="A24100"/>
    </row>
    <row r="24101" spans="1:1" x14ac:dyDescent="0.45">
      <c r="A24101"/>
    </row>
    <row r="24102" spans="1:1" x14ac:dyDescent="0.45">
      <c r="A24102"/>
    </row>
    <row r="24103" spans="1:1" x14ac:dyDescent="0.45">
      <c r="A24103"/>
    </row>
    <row r="24104" spans="1:1" x14ac:dyDescent="0.45">
      <c r="A24104"/>
    </row>
    <row r="24105" spans="1:1" x14ac:dyDescent="0.45">
      <c r="A24105"/>
    </row>
    <row r="24106" spans="1:1" x14ac:dyDescent="0.45">
      <c r="A24106"/>
    </row>
    <row r="24107" spans="1:1" x14ac:dyDescent="0.45">
      <c r="A24107"/>
    </row>
    <row r="24108" spans="1:1" x14ac:dyDescent="0.45">
      <c r="A24108"/>
    </row>
    <row r="24109" spans="1:1" x14ac:dyDescent="0.45">
      <c r="A24109"/>
    </row>
    <row r="24110" spans="1:1" x14ac:dyDescent="0.45">
      <c r="A24110"/>
    </row>
    <row r="24111" spans="1:1" x14ac:dyDescent="0.45">
      <c r="A24111"/>
    </row>
    <row r="24112" spans="1:1" x14ac:dyDescent="0.45">
      <c r="A24112"/>
    </row>
    <row r="24113" spans="1:1" x14ac:dyDescent="0.45">
      <c r="A24113"/>
    </row>
    <row r="24114" spans="1:1" x14ac:dyDescent="0.45">
      <c r="A24114"/>
    </row>
    <row r="24115" spans="1:1" x14ac:dyDescent="0.45">
      <c r="A24115"/>
    </row>
    <row r="24116" spans="1:1" x14ac:dyDescent="0.45">
      <c r="A24116"/>
    </row>
    <row r="24117" spans="1:1" x14ac:dyDescent="0.45">
      <c r="A24117"/>
    </row>
    <row r="24118" spans="1:1" x14ac:dyDescent="0.45">
      <c r="A24118"/>
    </row>
    <row r="24119" spans="1:1" x14ac:dyDescent="0.45">
      <c r="A24119"/>
    </row>
    <row r="24120" spans="1:1" x14ac:dyDescent="0.45">
      <c r="A24120"/>
    </row>
    <row r="24121" spans="1:1" x14ac:dyDescent="0.45">
      <c r="A24121"/>
    </row>
    <row r="24122" spans="1:1" x14ac:dyDescent="0.45">
      <c r="A24122"/>
    </row>
    <row r="24123" spans="1:1" x14ac:dyDescent="0.45">
      <c r="A24123"/>
    </row>
    <row r="24124" spans="1:1" x14ac:dyDescent="0.45">
      <c r="A24124"/>
    </row>
    <row r="24125" spans="1:1" x14ac:dyDescent="0.45">
      <c r="A24125"/>
    </row>
    <row r="24126" spans="1:1" x14ac:dyDescent="0.45">
      <c r="A24126"/>
    </row>
    <row r="24127" spans="1:1" x14ac:dyDescent="0.45">
      <c r="A24127"/>
    </row>
    <row r="24128" spans="1:1" x14ac:dyDescent="0.45">
      <c r="A24128"/>
    </row>
    <row r="24129" spans="1:1" x14ac:dyDescent="0.45">
      <c r="A24129"/>
    </row>
    <row r="24130" spans="1:1" x14ac:dyDescent="0.45">
      <c r="A24130"/>
    </row>
    <row r="24131" spans="1:1" x14ac:dyDescent="0.45">
      <c r="A24131"/>
    </row>
    <row r="24132" spans="1:1" x14ac:dyDescent="0.45">
      <c r="A24132"/>
    </row>
    <row r="24133" spans="1:1" x14ac:dyDescent="0.45">
      <c r="A24133"/>
    </row>
    <row r="24134" spans="1:1" x14ac:dyDescent="0.45">
      <c r="A24134"/>
    </row>
    <row r="24135" spans="1:1" x14ac:dyDescent="0.45">
      <c r="A24135"/>
    </row>
    <row r="24136" spans="1:1" x14ac:dyDescent="0.45">
      <c r="A24136"/>
    </row>
    <row r="24137" spans="1:1" x14ac:dyDescent="0.45">
      <c r="A24137"/>
    </row>
    <row r="24138" spans="1:1" x14ac:dyDescent="0.45">
      <c r="A24138"/>
    </row>
    <row r="24139" spans="1:1" x14ac:dyDescent="0.45">
      <c r="A24139"/>
    </row>
    <row r="24140" spans="1:1" x14ac:dyDescent="0.45">
      <c r="A24140"/>
    </row>
    <row r="24141" spans="1:1" x14ac:dyDescent="0.45">
      <c r="A24141"/>
    </row>
    <row r="24142" spans="1:1" x14ac:dyDescent="0.45">
      <c r="A24142"/>
    </row>
    <row r="24143" spans="1:1" x14ac:dyDescent="0.45">
      <c r="A24143"/>
    </row>
    <row r="24144" spans="1:1" x14ac:dyDescent="0.45">
      <c r="A24144"/>
    </row>
    <row r="24145" spans="1:1" x14ac:dyDescent="0.45">
      <c r="A24145"/>
    </row>
    <row r="24146" spans="1:1" x14ac:dyDescent="0.45">
      <c r="A24146"/>
    </row>
    <row r="24147" spans="1:1" x14ac:dyDescent="0.45">
      <c r="A24147"/>
    </row>
    <row r="24148" spans="1:1" x14ac:dyDescent="0.45">
      <c r="A24148"/>
    </row>
    <row r="24149" spans="1:1" x14ac:dyDescent="0.45">
      <c r="A24149"/>
    </row>
    <row r="24150" spans="1:1" x14ac:dyDescent="0.45">
      <c r="A24150"/>
    </row>
    <row r="24151" spans="1:1" x14ac:dyDescent="0.45">
      <c r="A24151"/>
    </row>
    <row r="24152" spans="1:1" x14ac:dyDescent="0.45">
      <c r="A24152"/>
    </row>
    <row r="24153" spans="1:1" x14ac:dyDescent="0.45">
      <c r="A24153"/>
    </row>
    <row r="24154" spans="1:1" x14ac:dyDescent="0.45">
      <c r="A24154"/>
    </row>
    <row r="24155" spans="1:1" x14ac:dyDescent="0.45">
      <c r="A24155"/>
    </row>
    <row r="24156" spans="1:1" x14ac:dyDescent="0.45">
      <c r="A24156"/>
    </row>
    <row r="24157" spans="1:1" x14ac:dyDescent="0.45">
      <c r="A24157"/>
    </row>
    <row r="24158" spans="1:1" x14ac:dyDescent="0.45">
      <c r="A24158"/>
    </row>
    <row r="24159" spans="1:1" x14ac:dyDescent="0.45">
      <c r="A24159"/>
    </row>
    <row r="24160" spans="1:1" x14ac:dyDescent="0.45">
      <c r="A24160"/>
    </row>
    <row r="24161" spans="1:1" x14ac:dyDescent="0.45">
      <c r="A24161"/>
    </row>
    <row r="24162" spans="1:1" x14ac:dyDescent="0.45">
      <c r="A24162"/>
    </row>
    <row r="24163" spans="1:1" x14ac:dyDescent="0.45">
      <c r="A24163"/>
    </row>
    <row r="24164" spans="1:1" x14ac:dyDescent="0.45">
      <c r="A24164"/>
    </row>
    <row r="24165" spans="1:1" x14ac:dyDescent="0.45">
      <c r="A24165"/>
    </row>
    <row r="24166" spans="1:1" x14ac:dyDescent="0.45">
      <c r="A24166"/>
    </row>
    <row r="24167" spans="1:1" x14ac:dyDescent="0.45">
      <c r="A24167"/>
    </row>
    <row r="24168" spans="1:1" x14ac:dyDescent="0.45">
      <c r="A24168"/>
    </row>
    <row r="24169" spans="1:1" x14ac:dyDescent="0.45">
      <c r="A24169"/>
    </row>
    <row r="24170" spans="1:1" x14ac:dyDescent="0.45">
      <c r="A24170"/>
    </row>
    <row r="24171" spans="1:1" x14ac:dyDescent="0.45">
      <c r="A24171"/>
    </row>
    <row r="24172" spans="1:1" x14ac:dyDescent="0.45">
      <c r="A24172"/>
    </row>
    <row r="24173" spans="1:1" x14ac:dyDescent="0.45">
      <c r="A24173"/>
    </row>
    <row r="24174" spans="1:1" x14ac:dyDescent="0.45">
      <c r="A24174"/>
    </row>
    <row r="24175" spans="1:1" x14ac:dyDescent="0.45">
      <c r="A24175"/>
    </row>
    <row r="24176" spans="1:1" x14ac:dyDescent="0.45">
      <c r="A24176"/>
    </row>
    <row r="24177" spans="1:1" x14ac:dyDescent="0.45">
      <c r="A24177"/>
    </row>
    <row r="24178" spans="1:1" x14ac:dyDescent="0.45">
      <c r="A24178"/>
    </row>
    <row r="24179" spans="1:1" x14ac:dyDescent="0.45">
      <c r="A24179"/>
    </row>
    <row r="24180" spans="1:1" x14ac:dyDescent="0.45">
      <c r="A24180"/>
    </row>
    <row r="24181" spans="1:1" x14ac:dyDescent="0.45">
      <c r="A24181"/>
    </row>
    <row r="24182" spans="1:1" x14ac:dyDescent="0.45">
      <c r="A24182"/>
    </row>
    <row r="24183" spans="1:1" x14ac:dyDescent="0.45">
      <c r="A24183"/>
    </row>
    <row r="24184" spans="1:1" x14ac:dyDescent="0.45">
      <c r="A24184"/>
    </row>
    <row r="24185" spans="1:1" x14ac:dyDescent="0.45">
      <c r="A24185"/>
    </row>
    <row r="24186" spans="1:1" x14ac:dyDescent="0.45">
      <c r="A24186"/>
    </row>
    <row r="24187" spans="1:1" x14ac:dyDescent="0.45">
      <c r="A24187"/>
    </row>
    <row r="24188" spans="1:1" x14ac:dyDescent="0.45">
      <c r="A24188"/>
    </row>
    <row r="24189" spans="1:1" x14ac:dyDescent="0.45">
      <c r="A24189"/>
    </row>
    <row r="24190" spans="1:1" x14ac:dyDescent="0.45">
      <c r="A24190"/>
    </row>
    <row r="24191" spans="1:1" x14ac:dyDescent="0.45">
      <c r="A24191"/>
    </row>
    <row r="24192" spans="1:1" x14ac:dyDescent="0.45">
      <c r="A24192"/>
    </row>
    <row r="24193" spans="1:1" x14ac:dyDescent="0.45">
      <c r="A24193"/>
    </row>
    <row r="24194" spans="1:1" x14ac:dyDescent="0.45">
      <c r="A24194"/>
    </row>
    <row r="24195" spans="1:1" x14ac:dyDescent="0.45">
      <c r="A24195"/>
    </row>
    <row r="24196" spans="1:1" x14ac:dyDescent="0.45">
      <c r="A24196"/>
    </row>
    <row r="24197" spans="1:1" x14ac:dyDescent="0.45">
      <c r="A24197"/>
    </row>
    <row r="24198" spans="1:1" x14ac:dyDescent="0.45">
      <c r="A24198"/>
    </row>
    <row r="24199" spans="1:1" x14ac:dyDescent="0.45">
      <c r="A24199"/>
    </row>
    <row r="24200" spans="1:1" x14ac:dyDescent="0.45">
      <c r="A24200"/>
    </row>
    <row r="24201" spans="1:1" x14ac:dyDescent="0.45">
      <c r="A24201"/>
    </row>
    <row r="24202" spans="1:1" x14ac:dyDescent="0.45">
      <c r="A24202"/>
    </row>
    <row r="24203" spans="1:1" x14ac:dyDescent="0.45">
      <c r="A24203"/>
    </row>
    <row r="24204" spans="1:1" x14ac:dyDescent="0.45">
      <c r="A24204"/>
    </row>
    <row r="24205" spans="1:1" x14ac:dyDescent="0.45">
      <c r="A24205"/>
    </row>
    <row r="24206" spans="1:1" x14ac:dyDescent="0.45">
      <c r="A24206"/>
    </row>
    <row r="24207" spans="1:1" x14ac:dyDescent="0.45">
      <c r="A24207"/>
    </row>
    <row r="24208" spans="1:1" x14ac:dyDescent="0.45">
      <c r="A24208"/>
    </row>
    <row r="24209" spans="1:1" x14ac:dyDescent="0.45">
      <c r="A24209"/>
    </row>
    <row r="24210" spans="1:1" x14ac:dyDescent="0.45">
      <c r="A24210"/>
    </row>
    <row r="24211" spans="1:1" x14ac:dyDescent="0.45">
      <c r="A24211"/>
    </row>
    <row r="24212" spans="1:1" x14ac:dyDescent="0.45">
      <c r="A24212"/>
    </row>
    <row r="24213" spans="1:1" x14ac:dyDescent="0.45">
      <c r="A24213"/>
    </row>
    <row r="24214" spans="1:1" x14ac:dyDescent="0.45">
      <c r="A24214"/>
    </row>
    <row r="24215" spans="1:1" x14ac:dyDescent="0.45">
      <c r="A24215"/>
    </row>
    <row r="24216" spans="1:1" x14ac:dyDescent="0.45">
      <c r="A24216"/>
    </row>
    <row r="24217" spans="1:1" x14ac:dyDescent="0.45">
      <c r="A24217"/>
    </row>
    <row r="24218" spans="1:1" x14ac:dyDescent="0.45">
      <c r="A24218"/>
    </row>
    <row r="24219" spans="1:1" x14ac:dyDescent="0.45">
      <c r="A24219"/>
    </row>
    <row r="24220" spans="1:1" x14ac:dyDescent="0.45">
      <c r="A24220"/>
    </row>
    <row r="24221" spans="1:1" x14ac:dyDescent="0.45">
      <c r="A24221"/>
    </row>
    <row r="24222" spans="1:1" x14ac:dyDescent="0.45">
      <c r="A24222"/>
    </row>
    <row r="24223" spans="1:1" x14ac:dyDescent="0.45">
      <c r="A24223"/>
    </row>
    <row r="24224" spans="1:1" x14ac:dyDescent="0.45">
      <c r="A24224"/>
    </row>
    <row r="24225" spans="1:1" x14ac:dyDescent="0.45">
      <c r="A24225"/>
    </row>
    <row r="24226" spans="1:1" x14ac:dyDescent="0.45">
      <c r="A24226"/>
    </row>
    <row r="24227" spans="1:1" x14ac:dyDescent="0.45">
      <c r="A24227"/>
    </row>
    <row r="24228" spans="1:1" x14ac:dyDescent="0.45">
      <c r="A24228"/>
    </row>
    <row r="24229" spans="1:1" x14ac:dyDescent="0.45">
      <c r="A24229"/>
    </row>
    <row r="24230" spans="1:1" x14ac:dyDescent="0.45">
      <c r="A24230"/>
    </row>
    <row r="24231" spans="1:1" x14ac:dyDescent="0.45">
      <c r="A24231"/>
    </row>
    <row r="24232" spans="1:1" x14ac:dyDescent="0.45">
      <c r="A24232"/>
    </row>
    <row r="24233" spans="1:1" x14ac:dyDescent="0.45">
      <c r="A24233"/>
    </row>
    <row r="24234" spans="1:1" x14ac:dyDescent="0.45">
      <c r="A24234"/>
    </row>
    <row r="24235" spans="1:1" x14ac:dyDescent="0.45">
      <c r="A24235"/>
    </row>
    <row r="24236" spans="1:1" x14ac:dyDescent="0.45">
      <c r="A24236"/>
    </row>
    <row r="24237" spans="1:1" x14ac:dyDescent="0.45">
      <c r="A24237"/>
    </row>
    <row r="24238" spans="1:1" x14ac:dyDescent="0.45">
      <c r="A24238"/>
    </row>
    <row r="24239" spans="1:1" x14ac:dyDescent="0.45">
      <c r="A24239"/>
    </row>
    <row r="24240" spans="1:1" x14ac:dyDescent="0.45">
      <c r="A24240"/>
    </row>
    <row r="24241" spans="1:1" x14ac:dyDescent="0.45">
      <c r="A24241"/>
    </row>
    <row r="24242" spans="1:1" x14ac:dyDescent="0.45">
      <c r="A24242"/>
    </row>
    <row r="24243" spans="1:1" x14ac:dyDescent="0.45">
      <c r="A24243"/>
    </row>
    <row r="24244" spans="1:1" x14ac:dyDescent="0.45">
      <c r="A24244"/>
    </row>
    <row r="24245" spans="1:1" x14ac:dyDescent="0.45">
      <c r="A24245"/>
    </row>
    <row r="24246" spans="1:1" x14ac:dyDescent="0.45">
      <c r="A24246"/>
    </row>
    <row r="24247" spans="1:1" x14ac:dyDescent="0.45">
      <c r="A24247"/>
    </row>
    <row r="24248" spans="1:1" x14ac:dyDescent="0.45">
      <c r="A24248"/>
    </row>
    <row r="24249" spans="1:1" x14ac:dyDescent="0.45">
      <c r="A24249"/>
    </row>
    <row r="24250" spans="1:1" x14ac:dyDescent="0.45">
      <c r="A24250"/>
    </row>
    <row r="24251" spans="1:1" x14ac:dyDescent="0.45">
      <c r="A24251"/>
    </row>
    <row r="24252" spans="1:1" x14ac:dyDescent="0.45">
      <c r="A24252"/>
    </row>
    <row r="24253" spans="1:1" x14ac:dyDescent="0.45">
      <c r="A24253"/>
    </row>
    <row r="24254" spans="1:1" x14ac:dyDescent="0.45">
      <c r="A24254"/>
    </row>
    <row r="24255" spans="1:1" x14ac:dyDescent="0.45">
      <c r="A24255"/>
    </row>
    <row r="24256" spans="1:1" x14ac:dyDescent="0.45">
      <c r="A24256"/>
    </row>
    <row r="24257" spans="1:1" x14ac:dyDescent="0.45">
      <c r="A24257"/>
    </row>
    <row r="24258" spans="1:1" x14ac:dyDescent="0.45">
      <c r="A24258"/>
    </row>
    <row r="24259" spans="1:1" x14ac:dyDescent="0.45">
      <c r="A24259"/>
    </row>
    <row r="24260" spans="1:1" x14ac:dyDescent="0.45">
      <c r="A24260"/>
    </row>
    <row r="24261" spans="1:1" x14ac:dyDescent="0.45">
      <c r="A24261"/>
    </row>
    <row r="24262" spans="1:1" x14ac:dyDescent="0.45">
      <c r="A24262"/>
    </row>
    <row r="24263" spans="1:1" x14ac:dyDescent="0.45">
      <c r="A24263"/>
    </row>
    <row r="24264" spans="1:1" x14ac:dyDescent="0.45">
      <c r="A24264"/>
    </row>
    <row r="24265" spans="1:1" x14ac:dyDescent="0.45">
      <c r="A24265"/>
    </row>
    <row r="24266" spans="1:1" x14ac:dyDescent="0.45">
      <c r="A24266"/>
    </row>
    <row r="24267" spans="1:1" x14ac:dyDescent="0.45">
      <c r="A24267"/>
    </row>
    <row r="24268" spans="1:1" x14ac:dyDescent="0.45">
      <c r="A24268"/>
    </row>
    <row r="24269" spans="1:1" x14ac:dyDescent="0.45">
      <c r="A24269"/>
    </row>
    <row r="24270" spans="1:1" x14ac:dyDescent="0.45">
      <c r="A24270"/>
    </row>
    <row r="24271" spans="1:1" x14ac:dyDescent="0.45">
      <c r="A24271"/>
    </row>
    <row r="24272" spans="1:1" x14ac:dyDescent="0.45">
      <c r="A24272"/>
    </row>
    <row r="24273" spans="1:1" x14ac:dyDescent="0.45">
      <c r="A24273"/>
    </row>
    <row r="24274" spans="1:1" x14ac:dyDescent="0.45">
      <c r="A24274"/>
    </row>
    <row r="24275" spans="1:1" x14ac:dyDescent="0.45">
      <c r="A24275"/>
    </row>
    <row r="24276" spans="1:1" x14ac:dyDescent="0.45">
      <c r="A24276"/>
    </row>
    <row r="24277" spans="1:1" x14ac:dyDescent="0.45">
      <c r="A24277"/>
    </row>
    <row r="24278" spans="1:1" x14ac:dyDescent="0.45">
      <c r="A24278"/>
    </row>
    <row r="24279" spans="1:1" x14ac:dyDescent="0.45">
      <c r="A24279"/>
    </row>
    <row r="24280" spans="1:1" x14ac:dyDescent="0.45">
      <c r="A24280"/>
    </row>
    <row r="24281" spans="1:1" x14ac:dyDescent="0.45">
      <c r="A24281"/>
    </row>
    <row r="24282" spans="1:1" x14ac:dyDescent="0.45">
      <c r="A24282"/>
    </row>
    <row r="24283" spans="1:1" x14ac:dyDescent="0.45">
      <c r="A24283"/>
    </row>
    <row r="24284" spans="1:1" x14ac:dyDescent="0.45">
      <c r="A24284"/>
    </row>
    <row r="24285" spans="1:1" x14ac:dyDescent="0.45">
      <c r="A24285"/>
    </row>
    <row r="24286" spans="1:1" x14ac:dyDescent="0.45">
      <c r="A24286"/>
    </row>
    <row r="24287" spans="1:1" x14ac:dyDescent="0.45">
      <c r="A24287"/>
    </row>
    <row r="24288" spans="1:1" x14ac:dyDescent="0.45">
      <c r="A24288"/>
    </row>
    <row r="24289" spans="1:1" x14ac:dyDescent="0.45">
      <c r="A24289"/>
    </row>
    <row r="24290" spans="1:1" x14ac:dyDescent="0.45">
      <c r="A24290"/>
    </row>
    <row r="24291" spans="1:1" x14ac:dyDescent="0.45">
      <c r="A24291"/>
    </row>
    <row r="24292" spans="1:1" x14ac:dyDescent="0.45">
      <c r="A24292"/>
    </row>
    <row r="24293" spans="1:1" x14ac:dyDescent="0.45">
      <c r="A24293"/>
    </row>
    <row r="24294" spans="1:1" x14ac:dyDescent="0.45">
      <c r="A24294"/>
    </row>
    <row r="24295" spans="1:1" x14ac:dyDescent="0.45">
      <c r="A24295"/>
    </row>
    <row r="24296" spans="1:1" x14ac:dyDescent="0.45">
      <c r="A24296"/>
    </row>
    <row r="24297" spans="1:1" x14ac:dyDescent="0.45">
      <c r="A24297"/>
    </row>
    <row r="24298" spans="1:1" x14ac:dyDescent="0.45">
      <c r="A24298"/>
    </row>
    <row r="24299" spans="1:1" x14ac:dyDescent="0.45">
      <c r="A24299"/>
    </row>
    <row r="24300" spans="1:1" x14ac:dyDescent="0.45">
      <c r="A24300"/>
    </row>
    <row r="24301" spans="1:1" x14ac:dyDescent="0.45">
      <c r="A24301"/>
    </row>
    <row r="24302" spans="1:1" x14ac:dyDescent="0.45">
      <c r="A24302"/>
    </row>
    <row r="24303" spans="1:1" x14ac:dyDescent="0.45">
      <c r="A24303"/>
    </row>
    <row r="24304" spans="1:1" x14ac:dyDescent="0.45">
      <c r="A24304"/>
    </row>
    <row r="24305" spans="1:1" x14ac:dyDescent="0.45">
      <c r="A24305"/>
    </row>
    <row r="24306" spans="1:1" x14ac:dyDescent="0.45">
      <c r="A24306"/>
    </row>
    <row r="24307" spans="1:1" x14ac:dyDescent="0.45">
      <c r="A24307"/>
    </row>
    <row r="24308" spans="1:1" x14ac:dyDescent="0.45">
      <c r="A24308"/>
    </row>
    <row r="24309" spans="1:1" x14ac:dyDescent="0.45">
      <c r="A24309"/>
    </row>
    <row r="24310" spans="1:1" x14ac:dyDescent="0.45">
      <c r="A24310"/>
    </row>
    <row r="24311" spans="1:1" x14ac:dyDescent="0.45">
      <c r="A24311"/>
    </row>
    <row r="24312" spans="1:1" x14ac:dyDescent="0.45">
      <c r="A24312"/>
    </row>
    <row r="24313" spans="1:1" x14ac:dyDescent="0.45">
      <c r="A24313"/>
    </row>
    <row r="24314" spans="1:1" x14ac:dyDescent="0.45">
      <c r="A24314"/>
    </row>
    <row r="24315" spans="1:1" x14ac:dyDescent="0.45">
      <c r="A24315"/>
    </row>
    <row r="24316" spans="1:1" x14ac:dyDescent="0.45">
      <c r="A24316"/>
    </row>
    <row r="24317" spans="1:1" x14ac:dyDescent="0.45">
      <c r="A24317"/>
    </row>
    <row r="24318" spans="1:1" x14ac:dyDescent="0.45">
      <c r="A24318"/>
    </row>
    <row r="24319" spans="1:1" x14ac:dyDescent="0.45">
      <c r="A24319"/>
    </row>
    <row r="24320" spans="1:1" x14ac:dyDescent="0.45">
      <c r="A24320"/>
    </row>
    <row r="24321" spans="1:1" x14ac:dyDescent="0.45">
      <c r="A24321"/>
    </row>
    <row r="24322" spans="1:1" x14ac:dyDescent="0.45">
      <c r="A24322"/>
    </row>
    <row r="24323" spans="1:1" x14ac:dyDescent="0.45">
      <c r="A24323"/>
    </row>
    <row r="24324" spans="1:1" x14ac:dyDescent="0.45">
      <c r="A24324"/>
    </row>
    <row r="24325" spans="1:1" x14ac:dyDescent="0.45">
      <c r="A24325"/>
    </row>
    <row r="24326" spans="1:1" x14ac:dyDescent="0.45">
      <c r="A24326"/>
    </row>
    <row r="24327" spans="1:1" x14ac:dyDescent="0.45">
      <c r="A24327"/>
    </row>
    <row r="24328" spans="1:1" x14ac:dyDescent="0.45">
      <c r="A24328"/>
    </row>
    <row r="24329" spans="1:1" x14ac:dyDescent="0.45">
      <c r="A24329"/>
    </row>
    <row r="24330" spans="1:1" x14ac:dyDescent="0.45">
      <c r="A24330"/>
    </row>
    <row r="24331" spans="1:1" x14ac:dyDescent="0.45">
      <c r="A24331"/>
    </row>
    <row r="24332" spans="1:1" x14ac:dyDescent="0.45">
      <c r="A24332"/>
    </row>
    <row r="24333" spans="1:1" x14ac:dyDescent="0.45">
      <c r="A24333"/>
    </row>
    <row r="24334" spans="1:1" x14ac:dyDescent="0.45">
      <c r="A24334"/>
    </row>
    <row r="24335" spans="1:1" x14ac:dyDescent="0.45">
      <c r="A24335"/>
    </row>
    <row r="24336" spans="1:1" x14ac:dyDescent="0.45">
      <c r="A24336"/>
    </row>
    <row r="24337" spans="1:1" x14ac:dyDescent="0.45">
      <c r="A24337"/>
    </row>
    <row r="24338" spans="1:1" x14ac:dyDescent="0.45">
      <c r="A24338"/>
    </row>
    <row r="24339" spans="1:1" x14ac:dyDescent="0.45">
      <c r="A24339"/>
    </row>
    <row r="24340" spans="1:1" x14ac:dyDescent="0.45">
      <c r="A24340"/>
    </row>
    <row r="24341" spans="1:1" x14ac:dyDescent="0.45">
      <c r="A24341"/>
    </row>
    <row r="24342" spans="1:1" x14ac:dyDescent="0.45">
      <c r="A24342"/>
    </row>
    <row r="24343" spans="1:1" x14ac:dyDescent="0.45">
      <c r="A24343"/>
    </row>
    <row r="24344" spans="1:1" x14ac:dyDescent="0.45">
      <c r="A24344"/>
    </row>
    <row r="24345" spans="1:1" x14ac:dyDescent="0.45">
      <c r="A24345"/>
    </row>
    <row r="24346" spans="1:1" x14ac:dyDescent="0.45">
      <c r="A24346"/>
    </row>
    <row r="24347" spans="1:1" x14ac:dyDescent="0.45">
      <c r="A24347"/>
    </row>
    <row r="24348" spans="1:1" x14ac:dyDescent="0.45">
      <c r="A24348"/>
    </row>
    <row r="24349" spans="1:1" x14ac:dyDescent="0.45">
      <c r="A24349"/>
    </row>
    <row r="24350" spans="1:1" x14ac:dyDescent="0.45">
      <c r="A24350"/>
    </row>
    <row r="24351" spans="1:1" x14ac:dyDescent="0.45">
      <c r="A24351"/>
    </row>
    <row r="24352" spans="1:1" x14ac:dyDescent="0.45">
      <c r="A24352"/>
    </row>
    <row r="24353" spans="1:1" x14ac:dyDescent="0.45">
      <c r="A24353"/>
    </row>
    <row r="24354" spans="1:1" x14ac:dyDescent="0.45">
      <c r="A24354"/>
    </row>
    <row r="24355" spans="1:1" x14ac:dyDescent="0.45">
      <c r="A24355"/>
    </row>
    <row r="24356" spans="1:1" x14ac:dyDescent="0.45">
      <c r="A24356"/>
    </row>
    <row r="24357" spans="1:1" x14ac:dyDescent="0.45">
      <c r="A24357"/>
    </row>
    <row r="24358" spans="1:1" x14ac:dyDescent="0.45">
      <c r="A24358"/>
    </row>
    <row r="24359" spans="1:1" x14ac:dyDescent="0.45">
      <c r="A24359"/>
    </row>
    <row r="24360" spans="1:1" x14ac:dyDescent="0.45">
      <c r="A24360"/>
    </row>
    <row r="24361" spans="1:1" x14ac:dyDescent="0.45">
      <c r="A24361"/>
    </row>
    <row r="24362" spans="1:1" x14ac:dyDescent="0.45">
      <c r="A24362"/>
    </row>
    <row r="24363" spans="1:1" x14ac:dyDescent="0.45">
      <c r="A24363"/>
    </row>
    <row r="24364" spans="1:1" x14ac:dyDescent="0.45">
      <c r="A24364"/>
    </row>
    <row r="24365" spans="1:1" x14ac:dyDescent="0.45">
      <c r="A24365"/>
    </row>
    <row r="24366" spans="1:1" x14ac:dyDescent="0.45">
      <c r="A24366"/>
    </row>
    <row r="24367" spans="1:1" x14ac:dyDescent="0.45">
      <c r="A24367"/>
    </row>
    <row r="24368" spans="1:1" x14ac:dyDescent="0.45">
      <c r="A24368"/>
    </row>
    <row r="24369" spans="1:1" x14ac:dyDescent="0.45">
      <c r="A24369"/>
    </row>
    <row r="24370" spans="1:1" x14ac:dyDescent="0.45">
      <c r="A24370"/>
    </row>
    <row r="24371" spans="1:1" x14ac:dyDescent="0.45">
      <c r="A24371"/>
    </row>
    <row r="24372" spans="1:1" x14ac:dyDescent="0.45">
      <c r="A24372"/>
    </row>
    <row r="24373" spans="1:1" x14ac:dyDescent="0.45">
      <c r="A24373"/>
    </row>
    <row r="24374" spans="1:1" x14ac:dyDescent="0.45">
      <c r="A24374"/>
    </row>
    <row r="24375" spans="1:1" x14ac:dyDescent="0.45">
      <c r="A24375"/>
    </row>
    <row r="24376" spans="1:1" x14ac:dyDescent="0.45">
      <c r="A24376"/>
    </row>
    <row r="24377" spans="1:1" x14ac:dyDescent="0.45">
      <c r="A24377"/>
    </row>
    <row r="24378" spans="1:1" x14ac:dyDescent="0.45">
      <c r="A24378"/>
    </row>
    <row r="24379" spans="1:1" x14ac:dyDescent="0.45">
      <c r="A24379"/>
    </row>
    <row r="24380" spans="1:1" x14ac:dyDescent="0.45">
      <c r="A24380"/>
    </row>
    <row r="24381" spans="1:1" x14ac:dyDescent="0.45">
      <c r="A24381"/>
    </row>
    <row r="24382" spans="1:1" x14ac:dyDescent="0.45">
      <c r="A24382"/>
    </row>
    <row r="24383" spans="1:1" x14ac:dyDescent="0.45">
      <c r="A24383"/>
    </row>
    <row r="24384" spans="1:1" x14ac:dyDescent="0.45">
      <c r="A24384"/>
    </row>
    <row r="24385" spans="1:1" x14ac:dyDescent="0.45">
      <c r="A24385"/>
    </row>
    <row r="24386" spans="1:1" x14ac:dyDescent="0.45">
      <c r="A24386"/>
    </row>
    <row r="24387" spans="1:1" x14ac:dyDescent="0.45">
      <c r="A24387"/>
    </row>
    <row r="24388" spans="1:1" x14ac:dyDescent="0.45">
      <c r="A24388"/>
    </row>
    <row r="24389" spans="1:1" x14ac:dyDescent="0.45">
      <c r="A24389"/>
    </row>
    <row r="24390" spans="1:1" x14ac:dyDescent="0.45">
      <c r="A24390"/>
    </row>
    <row r="24391" spans="1:1" x14ac:dyDescent="0.45">
      <c r="A24391"/>
    </row>
    <row r="24392" spans="1:1" x14ac:dyDescent="0.45">
      <c r="A24392"/>
    </row>
    <row r="24393" spans="1:1" x14ac:dyDescent="0.45">
      <c r="A24393"/>
    </row>
    <row r="24394" spans="1:1" x14ac:dyDescent="0.45">
      <c r="A24394"/>
    </row>
    <row r="24395" spans="1:1" x14ac:dyDescent="0.45">
      <c r="A24395"/>
    </row>
    <row r="24396" spans="1:1" x14ac:dyDescent="0.45">
      <c r="A24396"/>
    </row>
    <row r="24397" spans="1:1" x14ac:dyDescent="0.45">
      <c r="A24397"/>
    </row>
    <row r="24398" spans="1:1" x14ac:dyDescent="0.45">
      <c r="A24398"/>
    </row>
    <row r="24399" spans="1:1" x14ac:dyDescent="0.45">
      <c r="A24399"/>
    </row>
    <row r="24400" spans="1:1" x14ac:dyDescent="0.45">
      <c r="A24400"/>
    </row>
    <row r="24401" spans="1:1" x14ac:dyDescent="0.45">
      <c r="A24401"/>
    </row>
    <row r="24402" spans="1:1" x14ac:dyDescent="0.45">
      <c r="A24402"/>
    </row>
    <row r="24403" spans="1:1" x14ac:dyDescent="0.45">
      <c r="A24403"/>
    </row>
    <row r="24404" spans="1:1" x14ac:dyDescent="0.45">
      <c r="A24404"/>
    </row>
    <row r="24405" spans="1:1" x14ac:dyDescent="0.45">
      <c r="A24405"/>
    </row>
    <row r="24406" spans="1:1" x14ac:dyDescent="0.45">
      <c r="A24406"/>
    </row>
    <row r="24407" spans="1:1" x14ac:dyDescent="0.45">
      <c r="A24407"/>
    </row>
    <row r="24408" spans="1:1" x14ac:dyDescent="0.45">
      <c r="A24408"/>
    </row>
    <row r="24409" spans="1:1" x14ac:dyDescent="0.45">
      <c r="A24409"/>
    </row>
    <row r="24410" spans="1:1" x14ac:dyDescent="0.45">
      <c r="A24410"/>
    </row>
    <row r="24411" spans="1:1" x14ac:dyDescent="0.45">
      <c r="A24411"/>
    </row>
    <row r="24412" spans="1:1" x14ac:dyDescent="0.45">
      <c r="A24412"/>
    </row>
    <row r="24413" spans="1:1" x14ac:dyDescent="0.45">
      <c r="A24413"/>
    </row>
    <row r="24414" spans="1:1" x14ac:dyDescent="0.45">
      <c r="A24414"/>
    </row>
    <row r="24415" spans="1:1" x14ac:dyDescent="0.45">
      <c r="A24415"/>
    </row>
    <row r="24416" spans="1:1" x14ac:dyDescent="0.45">
      <c r="A24416"/>
    </row>
    <row r="24417" spans="1:1" x14ac:dyDescent="0.45">
      <c r="A24417"/>
    </row>
    <row r="24418" spans="1:1" x14ac:dyDescent="0.45">
      <c r="A24418"/>
    </row>
    <row r="24419" spans="1:1" x14ac:dyDescent="0.45">
      <c r="A24419"/>
    </row>
    <row r="24420" spans="1:1" x14ac:dyDescent="0.45">
      <c r="A24420"/>
    </row>
    <row r="24421" spans="1:1" x14ac:dyDescent="0.45">
      <c r="A24421"/>
    </row>
    <row r="24422" spans="1:1" x14ac:dyDescent="0.45">
      <c r="A24422"/>
    </row>
    <row r="24423" spans="1:1" x14ac:dyDescent="0.45">
      <c r="A24423"/>
    </row>
    <row r="24424" spans="1:1" x14ac:dyDescent="0.45">
      <c r="A24424"/>
    </row>
    <row r="24425" spans="1:1" x14ac:dyDescent="0.45">
      <c r="A24425"/>
    </row>
    <row r="24426" spans="1:1" x14ac:dyDescent="0.45">
      <c r="A24426"/>
    </row>
    <row r="24427" spans="1:1" x14ac:dyDescent="0.45">
      <c r="A24427"/>
    </row>
    <row r="24428" spans="1:1" x14ac:dyDescent="0.45">
      <c r="A24428"/>
    </row>
    <row r="24429" spans="1:1" x14ac:dyDescent="0.45">
      <c r="A24429"/>
    </row>
    <row r="24430" spans="1:1" x14ac:dyDescent="0.45">
      <c r="A24430"/>
    </row>
    <row r="24431" spans="1:1" x14ac:dyDescent="0.45">
      <c r="A24431"/>
    </row>
    <row r="24432" spans="1:1" x14ac:dyDescent="0.45">
      <c r="A24432"/>
    </row>
    <row r="24433" spans="1:1" x14ac:dyDescent="0.45">
      <c r="A24433"/>
    </row>
    <row r="24434" spans="1:1" x14ac:dyDescent="0.45">
      <c r="A24434"/>
    </row>
    <row r="24435" spans="1:1" x14ac:dyDescent="0.45">
      <c r="A24435"/>
    </row>
    <row r="24436" spans="1:1" x14ac:dyDescent="0.45">
      <c r="A24436"/>
    </row>
    <row r="24437" spans="1:1" x14ac:dyDescent="0.45">
      <c r="A24437"/>
    </row>
    <row r="24438" spans="1:1" x14ac:dyDescent="0.45">
      <c r="A24438"/>
    </row>
    <row r="24439" spans="1:1" x14ac:dyDescent="0.45">
      <c r="A24439"/>
    </row>
    <row r="24440" spans="1:1" x14ac:dyDescent="0.45">
      <c r="A24440"/>
    </row>
    <row r="24441" spans="1:1" x14ac:dyDescent="0.45">
      <c r="A24441"/>
    </row>
    <row r="24442" spans="1:1" x14ac:dyDescent="0.45">
      <c r="A24442"/>
    </row>
    <row r="24443" spans="1:1" x14ac:dyDescent="0.45">
      <c r="A24443"/>
    </row>
    <row r="24444" spans="1:1" x14ac:dyDescent="0.45">
      <c r="A24444"/>
    </row>
    <row r="24445" spans="1:1" x14ac:dyDescent="0.45">
      <c r="A24445"/>
    </row>
    <row r="24446" spans="1:1" x14ac:dyDescent="0.45">
      <c r="A24446"/>
    </row>
    <row r="24447" spans="1:1" x14ac:dyDescent="0.45">
      <c r="A24447"/>
    </row>
    <row r="24448" spans="1:1" x14ac:dyDescent="0.45">
      <c r="A24448"/>
    </row>
    <row r="24449" spans="1:1" x14ac:dyDescent="0.45">
      <c r="A24449"/>
    </row>
    <row r="24450" spans="1:1" x14ac:dyDescent="0.45">
      <c r="A24450"/>
    </row>
    <row r="24451" spans="1:1" x14ac:dyDescent="0.45">
      <c r="A24451"/>
    </row>
    <row r="24452" spans="1:1" x14ac:dyDescent="0.45">
      <c r="A24452"/>
    </row>
    <row r="24453" spans="1:1" x14ac:dyDescent="0.45">
      <c r="A24453"/>
    </row>
    <row r="24454" spans="1:1" x14ac:dyDescent="0.45">
      <c r="A24454"/>
    </row>
    <row r="24455" spans="1:1" x14ac:dyDescent="0.45">
      <c r="A24455"/>
    </row>
    <row r="24456" spans="1:1" x14ac:dyDescent="0.45">
      <c r="A24456"/>
    </row>
    <row r="24457" spans="1:1" x14ac:dyDescent="0.45">
      <c r="A24457"/>
    </row>
    <row r="24458" spans="1:1" x14ac:dyDescent="0.45">
      <c r="A24458"/>
    </row>
    <row r="24459" spans="1:1" x14ac:dyDescent="0.45">
      <c r="A24459"/>
    </row>
    <row r="24460" spans="1:1" x14ac:dyDescent="0.45">
      <c r="A24460"/>
    </row>
    <row r="24461" spans="1:1" x14ac:dyDescent="0.45">
      <c r="A24461"/>
    </row>
    <row r="24462" spans="1:1" x14ac:dyDescent="0.45">
      <c r="A24462"/>
    </row>
    <row r="24463" spans="1:1" x14ac:dyDescent="0.45">
      <c r="A24463"/>
    </row>
    <row r="24464" spans="1:1" x14ac:dyDescent="0.45">
      <c r="A24464"/>
    </row>
    <row r="24465" spans="1:1" x14ac:dyDescent="0.45">
      <c r="A24465"/>
    </row>
    <row r="24466" spans="1:1" x14ac:dyDescent="0.45">
      <c r="A24466"/>
    </row>
    <row r="24467" spans="1:1" x14ac:dyDescent="0.45">
      <c r="A24467"/>
    </row>
    <row r="24468" spans="1:1" x14ac:dyDescent="0.45">
      <c r="A24468"/>
    </row>
    <row r="24469" spans="1:1" x14ac:dyDescent="0.45">
      <c r="A24469"/>
    </row>
    <row r="24470" spans="1:1" x14ac:dyDescent="0.45">
      <c r="A24470"/>
    </row>
    <row r="24471" spans="1:1" x14ac:dyDescent="0.45">
      <c r="A24471"/>
    </row>
    <row r="24472" spans="1:1" x14ac:dyDescent="0.45">
      <c r="A24472"/>
    </row>
    <row r="24473" spans="1:1" x14ac:dyDescent="0.45">
      <c r="A24473"/>
    </row>
    <row r="24474" spans="1:1" x14ac:dyDescent="0.45">
      <c r="A24474"/>
    </row>
    <row r="24475" spans="1:1" x14ac:dyDescent="0.45">
      <c r="A24475"/>
    </row>
    <row r="24476" spans="1:1" x14ac:dyDescent="0.45">
      <c r="A24476"/>
    </row>
    <row r="24477" spans="1:1" x14ac:dyDescent="0.45">
      <c r="A24477"/>
    </row>
    <row r="24478" spans="1:1" x14ac:dyDescent="0.45">
      <c r="A24478"/>
    </row>
    <row r="24479" spans="1:1" x14ac:dyDescent="0.45">
      <c r="A24479"/>
    </row>
    <row r="24480" spans="1:1" x14ac:dyDescent="0.45">
      <c r="A24480"/>
    </row>
    <row r="24481" spans="1:1" x14ac:dyDescent="0.45">
      <c r="A24481"/>
    </row>
    <row r="24482" spans="1:1" x14ac:dyDescent="0.45">
      <c r="A24482"/>
    </row>
    <row r="24483" spans="1:1" x14ac:dyDescent="0.45">
      <c r="A24483"/>
    </row>
    <row r="24484" spans="1:1" x14ac:dyDescent="0.45">
      <c r="A24484"/>
    </row>
    <row r="24485" spans="1:1" x14ac:dyDescent="0.45">
      <c r="A24485"/>
    </row>
    <row r="24486" spans="1:1" x14ac:dyDescent="0.45">
      <c r="A24486"/>
    </row>
    <row r="24487" spans="1:1" x14ac:dyDescent="0.45">
      <c r="A24487"/>
    </row>
    <row r="24488" spans="1:1" x14ac:dyDescent="0.45">
      <c r="A24488"/>
    </row>
    <row r="24489" spans="1:1" x14ac:dyDescent="0.45">
      <c r="A24489"/>
    </row>
    <row r="24490" spans="1:1" x14ac:dyDescent="0.45">
      <c r="A24490"/>
    </row>
    <row r="24491" spans="1:1" x14ac:dyDescent="0.45">
      <c r="A24491"/>
    </row>
    <row r="24492" spans="1:1" x14ac:dyDescent="0.45">
      <c r="A24492"/>
    </row>
    <row r="24493" spans="1:1" x14ac:dyDescent="0.45">
      <c r="A24493"/>
    </row>
    <row r="24494" spans="1:1" x14ac:dyDescent="0.45">
      <c r="A24494"/>
    </row>
    <row r="24495" spans="1:1" x14ac:dyDescent="0.45">
      <c r="A24495"/>
    </row>
    <row r="24496" spans="1:1" x14ac:dyDescent="0.45">
      <c r="A24496"/>
    </row>
    <row r="24497" spans="1:1" x14ac:dyDescent="0.45">
      <c r="A24497"/>
    </row>
    <row r="24498" spans="1:1" x14ac:dyDescent="0.45">
      <c r="A24498"/>
    </row>
    <row r="24499" spans="1:1" x14ac:dyDescent="0.45">
      <c r="A24499"/>
    </row>
    <row r="24500" spans="1:1" x14ac:dyDescent="0.45">
      <c r="A24500"/>
    </row>
    <row r="24501" spans="1:1" x14ac:dyDescent="0.45">
      <c r="A24501"/>
    </row>
    <row r="24502" spans="1:1" x14ac:dyDescent="0.45">
      <c r="A24502"/>
    </row>
    <row r="24503" spans="1:1" x14ac:dyDescent="0.45">
      <c r="A24503"/>
    </row>
    <row r="24504" spans="1:1" x14ac:dyDescent="0.45">
      <c r="A24504"/>
    </row>
    <row r="24505" spans="1:1" x14ac:dyDescent="0.45">
      <c r="A24505"/>
    </row>
    <row r="24506" spans="1:1" x14ac:dyDescent="0.45">
      <c r="A24506"/>
    </row>
    <row r="24507" spans="1:1" x14ac:dyDescent="0.45">
      <c r="A24507"/>
    </row>
    <row r="24508" spans="1:1" x14ac:dyDescent="0.45">
      <c r="A24508"/>
    </row>
    <row r="24509" spans="1:1" x14ac:dyDescent="0.45">
      <c r="A24509"/>
    </row>
    <row r="24510" spans="1:1" x14ac:dyDescent="0.45">
      <c r="A24510"/>
    </row>
    <row r="24511" spans="1:1" x14ac:dyDescent="0.45">
      <c r="A24511"/>
    </row>
    <row r="24512" spans="1:1" x14ac:dyDescent="0.45">
      <c r="A24512"/>
    </row>
    <row r="24513" spans="1:1" x14ac:dyDescent="0.45">
      <c r="A24513"/>
    </row>
    <row r="24514" spans="1:1" x14ac:dyDescent="0.45">
      <c r="A24514"/>
    </row>
    <row r="24515" spans="1:1" x14ac:dyDescent="0.45">
      <c r="A24515"/>
    </row>
    <row r="24516" spans="1:1" x14ac:dyDescent="0.45">
      <c r="A24516"/>
    </row>
    <row r="24517" spans="1:1" x14ac:dyDescent="0.45">
      <c r="A24517"/>
    </row>
    <row r="24518" spans="1:1" x14ac:dyDescent="0.45">
      <c r="A24518"/>
    </row>
    <row r="24519" spans="1:1" x14ac:dyDescent="0.45">
      <c r="A24519"/>
    </row>
    <row r="24520" spans="1:1" x14ac:dyDescent="0.45">
      <c r="A24520"/>
    </row>
    <row r="24521" spans="1:1" x14ac:dyDescent="0.45">
      <c r="A24521"/>
    </row>
    <row r="24522" spans="1:1" x14ac:dyDescent="0.45">
      <c r="A24522"/>
    </row>
    <row r="24523" spans="1:1" x14ac:dyDescent="0.45">
      <c r="A24523"/>
    </row>
    <row r="24524" spans="1:1" x14ac:dyDescent="0.45">
      <c r="A24524"/>
    </row>
    <row r="24525" spans="1:1" x14ac:dyDescent="0.45">
      <c r="A24525"/>
    </row>
    <row r="24526" spans="1:1" x14ac:dyDescent="0.45">
      <c r="A24526"/>
    </row>
    <row r="24527" spans="1:1" x14ac:dyDescent="0.45">
      <c r="A24527"/>
    </row>
    <row r="24528" spans="1:1" x14ac:dyDescent="0.45">
      <c r="A24528"/>
    </row>
    <row r="24529" spans="1:1" x14ac:dyDescent="0.45">
      <c r="A24529"/>
    </row>
    <row r="24530" spans="1:1" x14ac:dyDescent="0.45">
      <c r="A24530"/>
    </row>
    <row r="24531" spans="1:1" x14ac:dyDescent="0.45">
      <c r="A24531"/>
    </row>
    <row r="24532" spans="1:1" x14ac:dyDescent="0.45">
      <c r="A24532"/>
    </row>
    <row r="24533" spans="1:1" x14ac:dyDescent="0.45">
      <c r="A24533"/>
    </row>
    <row r="24534" spans="1:1" x14ac:dyDescent="0.45">
      <c r="A24534"/>
    </row>
    <row r="24535" spans="1:1" x14ac:dyDescent="0.45">
      <c r="A24535"/>
    </row>
    <row r="24536" spans="1:1" x14ac:dyDescent="0.45">
      <c r="A24536"/>
    </row>
    <row r="24537" spans="1:1" x14ac:dyDescent="0.45">
      <c r="A24537"/>
    </row>
    <row r="24538" spans="1:1" x14ac:dyDescent="0.45">
      <c r="A24538"/>
    </row>
    <row r="24539" spans="1:1" x14ac:dyDescent="0.45">
      <c r="A24539"/>
    </row>
    <row r="24540" spans="1:1" x14ac:dyDescent="0.45">
      <c r="A24540"/>
    </row>
    <row r="24541" spans="1:1" x14ac:dyDescent="0.45">
      <c r="A24541"/>
    </row>
    <row r="24542" spans="1:1" x14ac:dyDescent="0.45">
      <c r="A24542"/>
    </row>
    <row r="24543" spans="1:1" x14ac:dyDescent="0.45">
      <c r="A24543"/>
    </row>
    <row r="24544" spans="1:1" x14ac:dyDescent="0.45">
      <c r="A24544"/>
    </row>
    <row r="24545" spans="1:1" x14ac:dyDescent="0.45">
      <c r="A24545"/>
    </row>
    <row r="24546" spans="1:1" x14ac:dyDescent="0.45">
      <c r="A24546"/>
    </row>
    <row r="24547" spans="1:1" x14ac:dyDescent="0.45">
      <c r="A24547"/>
    </row>
    <row r="24548" spans="1:1" x14ac:dyDescent="0.45">
      <c r="A24548"/>
    </row>
    <row r="24549" spans="1:1" x14ac:dyDescent="0.45">
      <c r="A24549"/>
    </row>
    <row r="24550" spans="1:1" x14ac:dyDescent="0.45">
      <c r="A24550"/>
    </row>
    <row r="24551" spans="1:1" x14ac:dyDescent="0.45">
      <c r="A24551"/>
    </row>
    <row r="24552" spans="1:1" x14ac:dyDescent="0.45">
      <c r="A24552"/>
    </row>
    <row r="24553" spans="1:1" x14ac:dyDescent="0.45">
      <c r="A24553"/>
    </row>
    <row r="24554" spans="1:1" x14ac:dyDescent="0.45">
      <c r="A24554"/>
    </row>
    <row r="24555" spans="1:1" x14ac:dyDescent="0.45">
      <c r="A24555"/>
    </row>
    <row r="24556" spans="1:1" x14ac:dyDescent="0.45">
      <c r="A24556"/>
    </row>
    <row r="24557" spans="1:1" x14ac:dyDescent="0.45">
      <c r="A24557"/>
    </row>
    <row r="24558" spans="1:1" x14ac:dyDescent="0.45">
      <c r="A24558"/>
    </row>
    <row r="24559" spans="1:1" x14ac:dyDescent="0.45">
      <c r="A24559"/>
    </row>
    <row r="24560" spans="1:1" x14ac:dyDescent="0.45">
      <c r="A24560"/>
    </row>
    <row r="24561" spans="1:1" x14ac:dyDescent="0.45">
      <c r="A24561"/>
    </row>
    <row r="24562" spans="1:1" x14ac:dyDescent="0.45">
      <c r="A24562"/>
    </row>
    <row r="24563" spans="1:1" x14ac:dyDescent="0.45">
      <c r="A24563"/>
    </row>
    <row r="24564" spans="1:1" x14ac:dyDescent="0.45">
      <c r="A24564"/>
    </row>
    <row r="24565" spans="1:1" x14ac:dyDescent="0.45">
      <c r="A24565"/>
    </row>
    <row r="24566" spans="1:1" x14ac:dyDescent="0.45">
      <c r="A24566"/>
    </row>
    <row r="24567" spans="1:1" x14ac:dyDescent="0.45">
      <c r="A24567"/>
    </row>
    <row r="24568" spans="1:1" x14ac:dyDescent="0.45">
      <c r="A24568"/>
    </row>
    <row r="24569" spans="1:1" x14ac:dyDescent="0.45">
      <c r="A24569"/>
    </row>
    <row r="24570" spans="1:1" x14ac:dyDescent="0.45">
      <c r="A24570"/>
    </row>
    <row r="24571" spans="1:1" x14ac:dyDescent="0.45">
      <c r="A24571"/>
    </row>
    <row r="24572" spans="1:1" x14ac:dyDescent="0.45">
      <c r="A24572"/>
    </row>
    <row r="24573" spans="1:1" x14ac:dyDescent="0.45">
      <c r="A24573"/>
    </row>
    <row r="24574" spans="1:1" x14ac:dyDescent="0.45">
      <c r="A24574"/>
    </row>
    <row r="24575" spans="1:1" x14ac:dyDescent="0.45">
      <c r="A24575"/>
    </row>
    <row r="24576" spans="1:1" x14ac:dyDescent="0.45">
      <c r="A24576"/>
    </row>
    <row r="24577" spans="1:1" x14ac:dyDescent="0.45">
      <c r="A24577"/>
    </row>
    <row r="24578" spans="1:1" x14ac:dyDescent="0.45">
      <c r="A24578"/>
    </row>
    <row r="24579" spans="1:1" x14ac:dyDescent="0.45">
      <c r="A24579"/>
    </row>
    <row r="24580" spans="1:1" x14ac:dyDescent="0.45">
      <c r="A24580"/>
    </row>
    <row r="24581" spans="1:1" x14ac:dyDescent="0.45">
      <c r="A24581"/>
    </row>
    <row r="24582" spans="1:1" x14ac:dyDescent="0.45">
      <c r="A24582"/>
    </row>
    <row r="24583" spans="1:1" x14ac:dyDescent="0.45">
      <c r="A24583"/>
    </row>
    <row r="24584" spans="1:1" x14ac:dyDescent="0.45">
      <c r="A24584"/>
    </row>
    <row r="24585" spans="1:1" x14ac:dyDescent="0.45">
      <c r="A24585"/>
    </row>
    <row r="24586" spans="1:1" x14ac:dyDescent="0.45">
      <c r="A24586"/>
    </row>
    <row r="24587" spans="1:1" x14ac:dyDescent="0.45">
      <c r="A24587"/>
    </row>
    <row r="24588" spans="1:1" x14ac:dyDescent="0.45">
      <c r="A24588"/>
    </row>
    <row r="24589" spans="1:1" x14ac:dyDescent="0.45">
      <c r="A24589"/>
    </row>
    <row r="24590" spans="1:1" x14ac:dyDescent="0.45">
      <c r="A24590"/>
    </row>
    <row r="24591" spans="1:1" x14ac:dyDescent="0.45">
      <c r="A24591"/>
    </row>
    <row r="24592" spans="1:1" x14ac:dyDescent="0.45">
      <c r="A24592"/>
    </row>
    <row r="24593" spans="1:1" x14ac:dyDescent="0.45">
      <c r="A24593"/>
    </row>
    <row r="24594" spans="1:1" x14ac:dyDescent="0.45">
      <c r="A24594"/>
    </row>
    <row r="24595" spans="1:1" x14ac:dyDescent="0.45">
      <c r="A24595"/>
    </row>
    <row r="24596" spans="1:1" x14ac:dyDescent="0.45">
      <c r="A24596"/>
    </row>
    <row r="24597" spans="1:1" x14ac:dyDescent="0.45">
      <c r="A24597"/>
    </row>
    <row r="24598" spans="1:1" x14ac:dyDescent="0.45">
      <c r="A24598"/>
    </row>
    <row r="24599" spans="1:1" x14ac:dyDescent="0.45">
      <c r="A24599"/>
    </row>
    <row r="24600" spans="1:1" x14ac:dyDescent="0.45">
      <c r="A24600"/>
    </row>
    <row r="24601" spans="1:1" x14ac:dyDescent="0.45">
      <c r="A24601"/>
    </row>
    <row r="24602" spans="1:1" x14ac:dyDescent="0.45">
      <c r="A24602"/>
    </row>
    <row r="24603" spans="1:1" x14ac:dyDescent="0.45">
      <c r="A24603"/>
    </row>
    <row r="24604" spans="1:1" x14ac:dyDescent="0.45">
      <c r="A24604"/>
    </row>
    <row r="24605" spans="1:1" x14ac:dyDescent="0.45">
      <c r="A24605"/>
    </row>
    <row r="24606" spans="1:1" x14ac:dyDescent="0.45">
      <c r="A24606"/>
    </row>
    <row r="24607" spans="1:1" x14ac:dyDescent="0.45">
      <c r="A24607"/>
    </row>
    <row r="24608" spans="1:1" x14ac:dyDescent="0.45">
      <c r="A24608"/>
    </row>
    <row r="24609" spans="1:1" x14ac:dyDescent="0.45">
      <c r="A24609"/>
    </row>
    <row r="24610" spans="1:1" x14ac:dyDescent="0.45">
      <c r="A24610"/>
    </row>
    <row r="24611" spans="1:1" x14ac:dyDescent="0.45">
      <c r="A24611"/>
    </row>
    <row r="24612" spans="1:1" x14ac:dyDescent="0.45">
      <c r="A24612"/>
    </row>
    <row r="24613" spans="1:1" x14ac:dyDescent="0.45">
      <c r="A24613"/>
    </row>
    <row r="24614" spans="1:1" x14ac:dyDescent="0.45">
      <c r="A24614"/>
    </row>
    <row r="24615" spans="1:1" x14ac:dyDescent="0.45">
      <c r="A24615"/>
    </row>
    <row r="24616" spans="1:1" x14ac:dyDescent="0.45">
      <c r="A24616"/>
    </row>
    <row r="24617" spans="1:1" x14ac:dyDescent="0.45">
      <c r="A24617"/>
    </row>
    <row r="24618" spans="1:1" x14ac:dyDescent="0.45">
      <c r="A24618"/>
    </row>
    <row r="24619" spans="1:1" x14ac:dyDescent="0.45">
      <c r="A24619"/>
    </row>
    <row r="24620" spans="1:1" x14ac:dyDescent="0.45">
      <c r="A24620"/>
    </row>
    <row r="24621" spans="1:1" x14ac:dyDescent="0.45">
      <c r="A24621"/>
    </row>
    <row r="24622" spans="1:1" x14ac:dyDescent="0.45">
      <c r="A24622"/>
    </row>
    <row r="24623" spans="1:1" x14ac:dyDescent="0.45">
      <c r="A24623"/>
    </row>
    <row r="24624" spans="1:1" x14ac:dyDescent="0.45">
      <c r="A24624"/>
    </row>
    <row r="24625" spans="1:1" x14ac:dyDescent="0.45">
      <c r="A24625"/>
    </row>
    <row r="24626" spans="1:1" x14ac:dyDescent="0.45">
      <c r="A24626"/>
    </row>
    <row r="24627" spans="1:1" x14ac:dyDescent="0.45">
      <c r="A24627"/>
    </row>
    <row r="24628" spans="1:1" x14ac:dyDescent="0.45">
      <c r="A24628"/>
    </row>
    <row r="24629" spans="1:1" x14ac:dyDescent="0.45">
      <c r="A24629"/>
    </row>
    <row r="24630" spans="1:1" x14ac:dyDescent="0.45">
      <c r="A24630"/>
    </row>
    <row r="24631" spans="1:1" x14ac:dyDescent="0.45">
      <c r="A24631"/>
    </row>
    <row r="24632" spans="1:1" x14ac:dyDescent="0.45">
      <c r="A24632"/>
    </row>
    <row r="24633" spans="1:1" x14ac:dyDescent="0.45">
      <c r="A24633"/>
    </row>
    <row r="24634" spans="1:1" x14ac:dyDescent="0.45">
      <c r="A24634"/>
    </row>
    <row r="24635" spans="1:1" x14ac:dyDescent="0.45">
      <c r="A24635"/>
    </row>
    <row r="24636" spans="1:1" x14ac:dyDescent="0.45">
      <c r="A24636"/>
    </row>
    <row r="24637" spans="1:1" x14ac:dyDescent="0.45">
      <c r="A24637"/>
    </row>
    <row r="24638" spans="1:1" x14ac:dyDescent="0.45">
      <c r="A24638"/>
    </row>
    <row r="24639" spans="1:1" x14ac:dyDescent="0.45">
      <c r="A24639"/>
    </row>
    <row r="24640" spans="1:1" x14ac:dyDescent="0.45">
      <c r="A24640"/>
    </row>
    <row r="24641" spans="1:1" x14ac:dyDescent="0.45">
      <c r="A24641"/>
    </row>
    <row r="24642" spans="1:1" x14ac:dyDescent="0.45">
      <c r="A24642"/>
    </row>
    <row r="24643" spans="1:1" x14ac:dyDescent="0.45">
      <c r="A24643"/>
    </row>
    <row r="24644" spans="1:1" x14ac:dyDescent="0.45">
      <c r="A24644"/>
    </row>
    <row r="24645" spans="1:1" x14ac:dyDescent="0.45">
      <c r="A24645"/>
    </row>
    <row r="24646" spans="1:1" x14ac:dyDescent="0.45">
      <c r="A24646"/>
    </row>
    <row r="24647" spans="1:1" x14ac:dyDescent="0.45">
      <c r="A24647"/>
    </row>
    <row r="24648" spans="1:1" x14ac:dyDescent="0.45">
      <c r="A24648"/>
    </row>
    <row r="24649" spans="1:1" x14ac:dyDescent="0.45">
      <c r="A24649"/>
    </row>
    <row r="24650" spans="1:1" x14ac:dyDescent="0.45">
      <c r="A24650"/>
    </row>
    <row r="24651" spans="1:1" x14ac:dyDescent="0.45">
      <c r="A24651"/>
    </row>
    <row r="24652" spans="1:1" x14ac:dyDescent="0.45">
      <c r="A24652"/>
    </row>
    <row r="24653" spans="1:1" x14ac:dyDescent="0.45">
      <c r="A24653"/>
    </row>
    <row r="24654" spans="1:1" x14ac:dyDescent="0.45">
      <c r="A24654"/>
    </row>
    <row r="24655" spans="1:1" x14ac:dyDescent="0.45">
      <c r="A24655"/>
    </row>
    <row r="24656" spans="1:1" x14ac:dyDescent="0.45">
      <c r="A24656"/>
    </row>
    <row r="24657" spans="1:1" x14ac:dyDescent="0.45">
      <c r="A24657"/>
    </row>
    <row r="24658" spans="1:1" x14ac:dyDescent="0.45">
      <c r="A24658"/>
    </row>
    <row r="24659" spans="1:1" x14ac:dyDescent="0.45">
      <c r="A24659"/>
    </row>
    <row r="24660" spans="1:1" x14ac:dyDescent="0.45">
      <c r="A24660"/>
    </row>
    <row r="24661" spans="1:1" x14ac:dyDescent="0.45">
      <c r="A24661"/>
    </row>
    <row r="24662" spans="1:1" x14ac:dyDescent="0.45">
      <c r="A24662"/>
    </row>
    <row r="24663" spans="1:1" x14ac:dyDescent="0.45">
      <c r="A24663"/>
    </row>
    <row r="24664" spans="1:1" x14ac:dyDescent="0.45">
      <c r="A24664"/>
    </row>
    <row r="24665" spans="1:1" x14ac:dyDescent="0.45">
      <c r="A24665"/>
    </row>
    <row r="24666" spans="1:1" x14ac:dyDescent="0.45">
      <c r="A24666"/>
    </row>
    <row r="24667" spans="1:1" x14ac:dyDescent="0.45">
      <c r="A24667"/>
    </row>
    <row r="24668" spans="1:1" x14ac:dyDescent="0.45">
      <c r="A24668"/>
    </row>
    <row r="24669" spans="1:1" x14ac:dyDescent="0.45">
      <c r="A24669"/>
    </row>
    <row r="24670" spans="1:1" x14ac:dyDescent="0.45">
      <c r="A24670"/>
    </row>
    <row r="24671" spans="1:1" x14ac:dyDescent="0.45">
      <c r="A24671"/>
    </row>
    <row r="24672" spans="1:1" x14ac:dyDescent="0.45">
      <c r="A24672"/>
    </row>
    <row r="24673" spans="1:1" x14ac:dyDescent="0.45">
      <c r="A24673"/>
    </row>
    <row r="24674" spans="1:1" x14ac:dyDescent="0.45">
      <c r="A24674"/>
    </row>
    <row r="24675" spans="1:1" x14ac:dyDescent="0.45">
      <c r="A24675"/>
    </row>
    <row r="24676" spans="1:1" x14ac:dyDescent="0.45">
      <c r="A24676"/>
    </row>
    <row r="24677" spans="1:1" x14ac:dyDescent="0.45">
      <c r="A24677"/>
    </row>
    <row r="24678" spans="1:1" x14ac:dyDescent="0.45">
      <c r="A24678"/>
    </row>
    <row r="24679" spans="1:1" x14ac:dyDescent="0.45">
      <c r="A24679"/>
    </row>
    <row r="24680" spans="1:1" x14ac:dyDescent="0.45">
      <c r="A24680"/>
    </row>
    <row r="24681" spans="1:1" x14ac:dyDescent="0.45">
      <c r="A24681"/>
    </row>
    <row r="24682" spans="1:1" x14ac:dyDescent="0.45">
      <c r="A24682"/>
    </row>
    <row r="24683" spans="1:1" x14ac:dyDescent="0.45">
      <c r="A24683"/>
    </row>
    <row r="24684" spans="1:1" x14ac:dyDescent="0.45">
      <c r="A24684"/>
    </row>
    <row r="24685" spans="1:1" x14ac:dyDescent="0.45">
      <c r="A24685"/>
    </row>
    <row r="24686" spans="1:1" x14ac:dyDescent="0.45">
      <c r="A24686"/>
    </row>
    <row r="24687" spans="1:1" x14ac:dyDescent="0.45">
      <c r="A24687"/>
    </row>
    <row r="24688" spans="1:1" x14ac:dyDescent="0.45">
      <c r="A24688"/>
    </row>
    <row r="24689" spans="1:1" x14ac:dyDescent="0.45">
      <c r="A24689"/>
    </row>
    <row r="24690" spans="1:1" x14ac:dyDescent="0.45">
      <c r="A24690"/>
    </row>
    <row r="24691" spans="1:1" x14ac:dyDescent="0.45">
      <c r="A24691"/>
    </row>
    <row r="24692" spans="1:1" x14ac:dyDescent="0.45">
      <c r="A24692"/>
    </row>
    <row r="24693" spans="1:1" x14ac:dyDescent="0.45">
      <c r="A24693"/>
    </row>
    <row r="24694" spans="1:1" x14ac:dyDescent="0.45">
      <c r="A24694"/>
    </row>
    <row r="24695" spans="1:1" x14ac:dyDescent="0.45">
      <c r="A24695"/>
    </row>
    <row r="24696" spans="1:1" x14ac:dyDescent="0.45">
      <c r="A24696"/>
    </row>
    <row r="24697" spans="1:1" x14ac:dyDescent="0.45">
      <c r="A24697"/>
    </row>
    <row r="24698" spans="1:1" x14ac:dyDescent="0.45">
      <c r="A24698"/>
    </row>
    <row r="24699" spans="1:1" x14ac:dyDescent="0.45">
      <c r="A24699"/>
    </row>
    <row r="24700" spans="1:1" x14ac:dyDescent="0.45">
      <c r="A24700"/>
    </row>
    <row r="24701" spans="1:1" x14ac:dyDescent="0.45">
      <c r="A24701"/>
    </row>
    <row r="24702" spans="1:1" x14ac:dyDescent="0.45">
      <c r="A24702"/>
    </row>
    <row r="24703" spans="1:1" x14ac:dyDescent="0.45">
      <c r="A24703"/>
    </row>
    <row r="24704" spans="1:1" x14ac:dyDescent="0.45">
      <c r="A24704"/>
    </row>
    <row r="24705" spans="1:1" x14ac:dyDescent="0.45">
      <c r="A24705"/>
    </row>
    <row r="24706" spans="1:1" x14ac:dyDescent="0.45">
      <c r="A24706"/>
    </row>
    <row r="24707" spans="1:1" x14ac:dyDescent="0.45">
      <c r="A24707"/>
    </row>
    <row r="24708" spans="1:1" x14ac:dyDescent="0.45">
      <c r="A24708"/>
    </row>
    <row r="24709" spans="1:1" x14ac:dyDescent="0.45">
      <c r="A24709"/>
    </row>
    <row r="24710" spans="1:1" x14ac:dyDescent="0.45">
      <c r="A24710"/>
    </row>
    <row r="24711" spans="1:1" x14ac:dyDescent="0.45">
      <c r="A24711"/>
    </row>
    <row r="24712" spans="1:1" x14ac:dyDescent="0.45">
      <c r="A24712"/>
    </row>
    <row r="24713" spans="1:1" x14ac:dyDescent="0.45">
      <c r="A24713"/>
    </row>
    <row r="24714" spans="1:1" x14ac:dyDescent="0.45">
      <c r="A24714"/>
    </row>
    <row r="24715" spans="1:1" x14ac:dyDescent="0.45">
      <c r="A24715"/>
    </row>
    <row r="24716" spans="1:1" x14ac:dyDescent="0.45">
      <c r="A24716"/>
    </row>
    <row r="24717" spans="1:1" x14ac:dyDescent="0.45">
      <c r="A24717"/>
    </row>
    <row r="24718" spans="1:1" x14ac:dyDescent="0.45">
      <c r="A24718"/>
    </row>
    <row r="24719" spans="1:1" x14ac:dyDescent="0.45">
      <c r="A24719"/>
    </row>
    <row r="24720" spans="1:1" x14ac:dyDescent="0.45">
      <c r="A24720"/>
    </row>
    <row r="24721" spans="1:1" x14ac:dyDescent="0.45">
      <c r="A24721"/>
    </row>
    <row r="24722" spans="1:1" x14ac:dyDescent="0.45">
      <c r="A24722"/>
    </row>
    <row r="24723" spans="1:1" x14ac:dyDescent="0.45">
      <c r="A24723"/>
    </row>
    <row r="24724" spans="1:1" x14ac:dyDescent="0.45">
      <c r="A24724"/>
    </row>
    <row r="24725" spans="1:1" x14ac:dyDescent="0.45">
      <c r="A24725"/>
    </row>
    <row r="24726" spans="1:1" x14ac:dyDescent="0.45">
      <c r="A24726"/>
    </row>
    <row r="24727" spans="1:1" x14ac:dyDescent="0.45">
      <c r="A24727"/>
    </row>
    <row r="24728" spans="1:1" x14ac:dyDescent="0.45">
      <c r="A24728"/>
    </row>
    <row r="24729" spans="1:1" x14ac:dyDescent="0.45">
      <c r="A24729"/>
    </row>
    <row r="24730" spans="1:1" x14ac:dyDescent="0.45">
      <c r="A24730"/>
    </row>
    <row r="24731" spans="1:1" x14ac:dyDescent="0.45">
      <c r="A24731"/>
    </row>
    <row r="24732" spans="1:1" x14ac:dyDescent="0.45">
      <c r="A24732"/>
    </row>
    <row r="24733" spans="1:1" x14ac:dyDescent="0.45">
      <c r="A24733"/>
    </row>
    <row r="24734" spans="1:1" x14ac:dyDescent="0.45">
      <c r="A24734"/>
    </row>
    <row r="24735" spans="1:1" x14ac:dyDescent="0.45">
      <c r="A24735"/>
    </row>
    <row r="24736" spans="1:1" x14ac:dyDescent="0.45">
      <c r="A24736"/>
    </row>
    <row r="24737" spans="1:1" x14ac:dyDescent="0.45">
      <c r="A24737"/>
    </row>
    <row r="24738" spans="1:1" x14ac:dyDescent="0.45">
      <c r="A24738"/>
    </row>
    <row r="24739" spans="1:1" x14ac:dyDescent="0.45">
      <c r="A24739"/>
    </row>
    <row r="24740" spans="1:1" x14ac:dyDescent="0.45">
      <c r="A24740"/>
    </row>
    <row r="24741" spans="1:1" x14ac:dyDescent="0.45">
      <c r="A24741"/>
    </row>
    <row r="24742" spans="1:1" x14ac:dyDescent="0.45">
      <c r="A24742"/>
    </row>
    <row r="24743" spans="1:1" x14ac:dyDescent="0.45">
      <c r="A24743"/>
    </row>
    <row r="24744" spans="1:1" x14ac:dyDescent="0.45">
      <c r="A24744"/>
    </row>
    <row r="24745" spans="1:1" x14ac:dyDescent="0.45">
      <c r="A24745"/>
    </row>
    <row r="24746" spans="1:1" x14ac:dyDescent="0.45">
      <c r="A24746"/>
    </row>
    <row r="24747" spans="1:1" x14ac:dyDescent="0.45">
      <c r="A24747"/>
    </row>
    <row r="24748" spans="1:1" x14ac:dyDescent="0.45">
      <c r="A24748"/>
    </row>
    <row r="24749" spans="1:1" x14ac:dyDescent="0.45">
      <c r="A24749"/>
    </row>
    <row r="24750" spans="1:1" x14ac:dyDescent="0.45">
      <c r="A24750"/>
    </row>
    <row r="24751" spans="1:1" x14ac:dyDescent="0.45">
      <c r="A24751"/>
    </row>
    <row r="24752" spans="1:1" x14ac:dyDescent="0.45">
      <c r="A24752"/>
    </row>
    <row r="24753" spans="1:1" x14ac:dyDescent="0.45">
      <c r="A24753"/>
    </row>
    <row r="24754" spans="1:1" x14ac:dyDescent="0.45">
      <c r="A24754"/>
    </row>
    <row r="24755" spans="1:1" x14ac:dyDescent="0.45">
      <c r="A24755"/>
    </row>
    <row r="24756" spans="1:1" x14ac:dyDescent="0.45">
      <c r="A24756"/>
    </row>
    <row r="24757" spans="1:1" x14ac:dyDescent="0.45">
      <c r="A24757"/>
    </row>
    <row r="24758" spans="1:1" x14ac:dyDescent="0.45">
      <c r="A24758"/>
    </row>
    <row r="24759" spans="1:1" x14ac:dyDescent="0.45">
      <c r="A24759"/>
    </row>
    <row r="24760" spans="1:1" x14ac:dyDescent="0.45">
      <c r="A24760"/>
    </row>
    <row r="24761" spans="1:1" x14ac:dyDescent="0.45">
      <c r="A24761"/>
    </row>
    <row r="24762" spans="1:1" x14ac:dyDescent="0.45">
      <c r="A24762"/>
    </row>
    <row r="24763" spans="1:1" x14ac:dyDescent="0.45">
      <c r="A24763"/>
    </row>
    <row r="24764" spans="1:1" x14ac:dyDescent="0.45">
      <c r="A24764"/>
    </row>
    <row r="24765" spans="1:1" x14ac:dyDescent="0.45">
      <c r="A24765"/>
    </row>
    <row r="24766" spans="1:1" x14ac:dyDescent="0.45">
      <c r="A24766"/>
    </row>
    <row r="24767" spans="1:1" x14ac:dyDescent="0.45">
      <c r="A24767"/>
    </row>
    <row r="24768" spans="1:1" x14ac:dyDescent="0.45">
      <c r="A24768"/>
    </row>
    <row r="24769" spans="1:1" x14ac:dyDescent="0.45">
      <c r="A24769"/>
    </row>
    <row r="24770" spans="1:1" x14ac:dyDescent="0.45">
      <c r="A24770"/>
    </row>
    <row r="24771" spans="1:1" x14ac:dyDescent="0.45">
      <c r="A24771"/>
    </row>
    <row r="24772" spans="1:1" x14ac:dyDescent="0.45">
      <c r="A24772"/>
    </row>
    <row r="24773" spans="1:1" x14ac:dyDescent="0.45">
      <c r="A24773"/>
    </row>
    <row r="24774" spans="1:1" x14ac:dyDescent="0.45">
      <c r="A24774"/>
    </row>
    <row r="24775" spans="1:1" x14ac:dyDescent="0.45">
      <c r="A24775"/>
    </row>
    <row r="24776" spans="1:1" x14ac:dyDescent="0.45">
      <c r="A24776"/>
    </row>
    <row r="24777" spans="1:1" x14ac:dyDescent="0.45">
      <c r="A24777"/>
    </row>
    <row r="24778" spans="1:1" x14ac:dyDescent="0.45">
      <c r="A24778"/>
    </row>
    <row r="24779" spans="1:1" x14ac:dyDescent="0.45">
      <c r="A24779"/>
    </row>
    <row r="24780" spans="1:1" x14ac:dyDescent="0.45">
      <c r="A24780"/>
    </row>
    <row r="24781" spans="1:1" x14ac:dyDescent="0.45">
      <c r="A24781"/>
    </row>
    <row r="24782" spans="1:1" x14ac:dyDescent="0.45">
      <c r="A24782"/>
    </row>
    <row r="24783" spans="1:1" x14ac:dyDescent="0.45">
      <c r="A24783"/>
    </row>
    <row r="24784" spans="1:1" x14ac:dyDescent="0.45">
      <c r="A24784"/>
    </row>
    <row r="24785" spans="1:1" x14ac:dyDescent="0.45">
      <c r="A24785"/>
    </row>
    <row r="24786" spans="1:1" x14ac:dyDescent="0.45">
      <c r="A24786"/>
    </row>
    <row r="24787" spans="1:1" x14ac:dyDescent="0.45">
      <c r="A24787"/>
    </row>
    <row r="24788" spans="1:1" x14ac:dyDescent="0.45">
      <c r="A24788"/>
    </row>
    <row r="24789" spans="1:1" x14ac:dyDescent="0.45">
      <c r="A24789"/>
    </row>
    <row r="24790" spans="1:1" x14ac:dyDescent="0.45">
      <c r="A24790"/>
    </row>
    <row r="24791" spans="1:1" x14ac:dyDescent="0.45">
      <c r="A24791"/>
    </row>
    <row r="24792" spans="1:1" x14ac:dyDescent="0.45">
      <c r="A24792"/>
    </row>
    <row r="24793" spans="1:1" x14ac:dyDescent="0.45">
      <c r="A24793"/>
    </row>
    <row r="24794" spans="1:1" x14ac:dyDescent="0.45">
      <c r="A24794"/>
    </row>
    <row r="24795" spans="1:1" x14ac:dyDescent="0.45">
      <c r="A24795"/>
    </row>
    <row r="24796" spans="1:1" x14ac:dyDescent="0.45">
      <c r="A24796"/>
    </row>
    <row r="24797" spans="1:1" x14ac:dyDescent="0.45">
      <c r="A24797"/>
    </row>
    <row r="24798" spans="1:1" x14ac:dyDescent="0.45">
      <c r="A24798"/>
    </row>
    <row r="24799" spans="1:1" x14ac:dyDescent="0.45">
      <c r="A24799"/>
    </row>
    <row r="24800" spans="1:1" x14ac:dyDescent="0.45">
      <c r="A24800"/>
    </row>
    <row r="24801" spans="1:1" x14ac:dyDescent="0.45">
      <c r="A24801"/>
    </row>
    <row r="24802" spans="1:1" x14ac:dyDescent="0.45">
      <c r="A24802"/>
    </row>
    <row r="24803" spans="1:1" x14ac:dyDescent="0.45">
      <c r="A24803"/>
    </row>
    <row r="24804" spans="1:1" x14ac:dyDescent="0.45">
      <c r="A24804"/>
    </row>
    <row r="24805" spans="1:1" x14ac:dyDescent="0.45">
      <c r="A24805"/>
    </row>
    <row r="24806" spans="1:1" x14ac:dyDescent="0.45">
      <c r="A24806"/>
    </row>
    <row r="24807" spans="1:1" x14ac:dyDescent="0.45">
      <c r="A24807"/>
    </row>
    <row r="24808" spans="1:1" x14ac:dyDescent="0.45">
      <c r="A24808"/>
    </row>
    <row r="24809" spans="1:1" x14ac:dyDescent="0.45">
      <c r="A24809"/>
    </row>
    <row r="24810" spans="1:1" x14ac:dyDescent="0.45">
      <c r="A24810"/>
    </row>
    <row r="24811" spans="1:1" x14ac:dyDescent="0.45">
      <c r="A24811"/>
    </row>
    <row r="24812" spans="1:1" x14ac:dyDescent="0.45">
      <c r="A24812"/>
    </row>
    <row r="24813" spans="1:1" x14ac:dyDescent="0.45">
      <c r="A24813"/>
    </row>
    <row r="24814" spans="1:1" x14ac:dyDescent="0.45">
      <c r="A24814"/>
    </row>
    <row r="24815" spans="1:1" x14ac:dyDescent="0.45">
      <c r="A24815"/>
    </row>
    <row r="24816" spans="1:1" x14ac:dyDescent="0.45">
      <c r="A24816"/>
    </row>
    <row r="24817" spans="1:1" x14ac:dyDescent="0.45">
      <c r="A24817"/>
    </row>
    <row r="24818" spans="1:1" x14ac:dyDescent="0.45">
      <c r="A24818"/>
    </row>
    <row r="24819" spans="1:1" x14ac:dyDescent="0.45">
      <c r="A24819"/>
    </row>
    <row r="24820" spans="1:1" x14ac:dyDescent="0.45">
      <c r="A24820"/>
    </row>
    <row r="24821" spans="1:1" x14ac:dyDescent="0.45">
      <c r="A24821"/>
    </row>
    <row r="24822" spans="1:1" x14ac:dyDescent="0.45">
      <c r="A24822"/>
    </row>
    <row r="24823" spans="1:1" x14ac:dyDescent="0.45">
      <c r="A24823"/>
    </row>
    <row r="24824" spans="1:1" x14ac:dyDescent="0.45">
      <c r="A24824"/>
    </row>
    <row r="24825" spans="1:1" x14ac:dyDescent="0.45">
      <c r="A24825"/>
    </row>
    <row r="24826" spans="1:1" x14ac:dyDescent="0.45">
      <c r="A24826"/>
    </row>
    <row r="24827" spans="1:1" x14ac:dyDescent="0.45">
      <c r="A24827"/>
    </row>
    <row r="24828" spans="1:1" x14ac:dyDescent="0.45">
      <c r="A24828"/>
    </row>
    <row r="24829" spans="1:1" x14ac:dyDescent="0.45">
      <c r="A24829"/>
    </row>
    <row r="24830" spans="1:1" x14ac:dyDescent="0.45">
      <c r="A24830"/>
    </row>
    <row r="24831" spans="1:1" x14ac:dyDescent="0.45">
      <c r="A24831"/>
    </row>
    <row r="24832" spans="1:1" x14ac:dyDescent="0.45">
      <c r="A24832"/>
    </row>
    <row r="24833" spans="1:1" x14ac:dyDescent="0.45">
      <c r="A24833"/>
    </row>
    <row r="24834" spans="1:1" x14ac:dyDescent="0.45">
      <c r="A24834"/>
    </row>
    <row r="24835" spans="1:1" x14ac:dyDescent="0.45">
      <c r="A24835"/>
    </row>
    <row r="24836" spans="1:1" x14ac:dyDescent="0.45">
      <c r="A24836"/>
    </row>
    <row r="24837" spans="1:1" x14ac:dyDescent="0.45">
      <c r="A24837"/>
    </row>
    <row r="24838" spans="1:1" x14ac:dyDescent="0.45">
      <c r="A24838"/>
    </row>
    <row r="24839" spans="1:1" x14ac:dyDescent="0.45">
      <c r="A24839"/>
    </row>
    <row r="24840" spans="1:1" x14ac:dyDescent="0.45">
      <c r="A24840"/>
    </row>
    <row r="24841" spans="1:1" x14ac:dyDescent="0.45">
      <c r="A24841"/>
    </row>
    <row r="24842" spans="1:1" x14ac:dyDescent="0.45">
      <c r="A24842"/>
    </row>
    <row r="24843" spans="1:1" x14ac:dyDescent="0.45">
      <c r="A24843"/>
    </row>
    <row r="24844" spans="1:1" x14ac:dyDescent="0.45">
      <c r="A24844"/>
    </row>
    <row r="24845" spans="1:1" x14ac:dyDescent="0.45">
      <c r="A24845"/>
    </row>
    <row r="24846" spans="1:1" x14ac:dyDescent="0.45">
      <c r="A24846"/>
    </row>
    <row r="24847" spans="1:1" x14ac:dyDescent="0.45">
      <c r="A24847"/>
    </row>
    <row r="24848" spans="1:1" x14ac:dyDescent="0.45">
      <c r="A24848"/>
    </row>
    <row r="24849" spans="1:1" x14ac:dyDescent="0.45">
      <c r="A24849"/>
    </row>
    <row r="24850" spans="1:1" x14ac:dyDescent="0.45">
      <c r="A24850"/>
    </row>
    <row r="24851" spans="1:1" x14ac:dyDescent="0.45">
      <c r="A24851"/>
    </row>
    <row r="24852" spans="1:1" x14ac:dyDescent="0.45">
      <c r="A24852"/>
    </row>
    <row r="24853" spans="1:1" x14ac:dyDescent="0.45">
      <c r="A24853"/>
    </row>
    <row r="24854" spans="1:1" x14ac:dyDescent="0.45">
      <c r="A24854"/>
    </row>
    <row r="24855" spans="1:1" x14ac:dyDescent="0.45">
      <c r="A24855"/>
    </row>
    <row r="24856" spans="1:1" x14ac:dyDescent="0.45">
      <c r="A24856"/>
    </row>
    <row r="24857" spans="1:1" x14ac:dyDescent="0.45">
      <c r="A24857"/>
    </row>
    <row r="24858" spans="1:1" x14ac:dyDescent="0.45">
      <c r="A24858"/>
    </row>
    <row r="24859" spans="1:1" x14ac:dyDescent="0.45">
      <c r="A24859"/>
    </row>
    <row r="24860" spans="1:1" x14ac:dyDescent="0.45">
      <c r="A24860"/>
    </row>
    <row r="24861" spans="1:1" x14ac:dyDescent="0.45">
      <c r="A24861"/>
    </row>
    <row r="24862" spans="1:1" x14ac:dyDescent="0.45">
      <c r="A24862"/>
    </row>
    <row r="24863" spans="1:1" x14ac:dyDescent="0.45">
      <c r="A24863"/>
    </row>
    <row r="24864" spans="1:1" x14ac:dyDescent="0.45">
      <c r="A24864"/>
    </row>
    <row r="24865" spans="1:1" x14ac:dyDescent="0.45">
      <c r="A24865"/>
    </row>
    <row r="24866" spans="1:1" x14ac:dyDescent="0.45">
      <c r="A24866"/>
    </row>
    <row r="24867" spans="1:1" x14ac:dyDescent="0.45">
      <c r="A24867"/>
    </row>
    <row r="24868" spans="1:1" x14ac:dyDescent="0.45">
      <c r="A24868"/>
    </row>
    <row r="24869" spans="1:1" x14ac:dyDescent="0.45">
      <c r="A24869"/>
    </row>
    <row r="24870" spans="1:1" x14ac:dyDescent="0.45">
      <c r="A24870"/>
    </row>
    <row r="24871" spans="1:1" x14ac:dyDescent="0.45">
      <c r="A24871"/>
    </row>
    <row r="24872" spans="1:1" x14ac:dyDescent="0.45">
      <c r="A24872"/>
    </row>
    <row r="24873" spans="1:1" x14ac:dyDescent="0.45">
      <c r="A24873"/>
    </row>
    <row r="24874" spans="1:1" x14ac:dyDescent="0.45">
      <c r="A24874"/>
    </row>
    <row r="24875" spans="1:1" x14ac:dyDescent="0.45">
      <c r="A24875"/>
    </row>
    <row r="24876" spans="1:1" x14ac:dyDescent="0.45">
      <c r="A24876"/>
    </row>
    <row r="24877" spans="1:1" x14ac:dyDescent="0.45">
      <c r="A24877"/>
    </row>
    <row r="24878" spans="1:1" x14ac:dyDescent="0.45">
      <c r="A24878"/>
    </row>
    <row r="24879" spans="1:1" x14ac:dyDescent="0.45">
      <c r="A24879"/>
    </row>
    <row r="24880" spans="1:1" x14ac:dyDescent="0.45">
      <c r="A24880"/>
    </row>
    <row r="24881" spans="1:1" x14ac:dyDescent="0.45">
      <c r="A24881"/>
    </row>
    <row r="24882" spans="1:1" x14ac:dyDescent="0.45">
      <c r="A24882"/>
    </row>
    <row r="24883" spans="1:1" x14ac:dyDescent="0.45">
      <c r="A24883"/>
    </row>
    <row r="24884" spans="1:1" x14ac:dyDescent="0.45">
      <c r="A24884"/>
    </row>
    <row r="24885" spans="1:1" x14ac:dyDescent="0.45">
      <c r="A24885"/>
    </row>
    <row r="24886" spans="1:1" x14ac:dyDescent="0.45">
      <c r="A24886"/>
    </row>
    <row r="24887" spans="1:1" x14ac:dyDescent="0.45">
      <c r="A24887"/>
    </row>
    <row r="24888" spans="1:1" x14ac:dyDescent="0.45">
      <c r="A24888"/>
    </row>
    <row r="24889" spans="1:1" x14ac:dyDescent="0.45">
      <c r="A24889"/>
    </row>
    <row r="24890" spans="1:1" x14ac:dyDescent="0.45">
      <c r="A24890"/>
    </row>
    <row r="24891" spans="1:1" x14ac:dyDescent="0.45">
      <c r="A24891"/>
    </row>
    <row r="24892" spans="1:1" x14ac:dyDescent="0.45">
      <c r="A24892"/>
    </row>
    <row r="24893" spans="1:1" x14ac:dyDescent="0.45">
      <c r="A24893"/>
    </row>
    <row r="24894" spans="1:1" x14ac:dyDescent="0.45">
      <c r="A24894"/>
    </row>
    <row r="24895" spans="1:1" x14ac:dyDescent="0.45">
      <c r="A24895"/>
    </row>
    <row r="24896" spans="1:1" x14ac:dyDescent="0.45">
      <c r="A24896"/>
    </row>
    <row r="24897" spans="1:1" x14ac:dyDescent="0.45">
      <c r="A24897"/>
    </row>
    <row r="24898" spans="1:1" x14ac:dyDescent="0.45">
      <c r="A24898"/>
    </row>
    <row r="24899" spans="1:1" x14ac:dyDescent="0.45">
      <c r="A24899"/>
    </row>
    <row r="24900" spans="1:1" x14ac:dyDescent="0.45">
      <c r="A24900"/>
    </row>
    <row r="24901" spans="1:1" x14ac:dyDescent="0.45">
      <c r="A24901"/>
    </row>
    <row r="24902" spans="1:1" x14ac:dyDescent="0.45">
      <c r="A24902"/>
    </row>
    <row r="24903" spans="1:1" x14ac:dyDescent="0.45">
      <c r="A24903"/>
    </row>
    <row r="24904" spans="1:1" x14ac:dyDescent="0.45">
      <c r="A24904"/>
    </row>
    <row r="24905" spans="1:1" x14ac:dyDescent="0.45">
      <c r="A24905"/>
    </row>
    <row r="24906" spans="1:1" x14ac:dyDescent="0.45">
      <c r="A24906"/>
    </row>
    <row r="24907" spans="1:1" x14ac:dyDescent="0.45">
      <c r="A24907"/>
    </row>
    <row r="24908" spans="1:1" x14ac:dyDescent="0.45">
      <c r="A24908"/>
    </row>
    <row r="24909" spans="1:1" x14ac:dyDescent="0.45">
      <c r="A24909"/>
    </row>
    <row r="24910" spans="1:1" x14ac:dyDescent="0.45">
      <c r="A24910"/>
    </row>
    <row r="24911" spans="1:1" x14ac:dyDescent="0.45">
      <c r="A24911"/>
    </row>
    <row r="24912" spans="1:1" x14ac:dyDescent="0.45">
      <c r="A24912"/>
    </row>
    <row r="24913" spans="1:1" x14ac:dyDescent="0.45">
      <c r="A24913"/>
    </row>
    <row r="24914" spans="1:1" x14ac:dyDescent="0.45">
      <c r="A24914"/>
    </row>
    <row r="24915" spans="1:1" x14ac:dyDescent="0.45">
      <c r="A24915"/>
    </row>
    <row r="24916" spans="1:1" x14ac:dyDescent="0.45">
      <c r="A24916"/>
    </row>
    <row r="24917" spans="1:1" x14ac:dyDescent="0.45">
      <c r="A24917"/>
    </row>
    <row r="24918" spans="1:1" x14ac:dyDescent="0.45">
      <c r="A24918"/>
    </row>
    <row r="24919" spans="1:1" x14ac:dyDescent="0.45">
      <c r="A24919"/>
    </row>
    <row r="24920" spans="1:1" x14ac:dyDescent="0.45">
      <c r="A24920"/>
    </row>
    <row r="24921" spans="1:1" x14ac:dyDescent="0.45">
      <c r="A24921"/>
    </row>
    <row r="24922" spans="1:1" x14ac:dyDescent="0.45">
      <c r="A24922"/>
    </row>
    <row r="24923" spans="1:1" x14ac:dyDescent="0.45">
      <c r="A24923"/>
    </row>
    <row r="24924" spans="1:1" x14ac:dyDescent="0.45">
      <c r="A24924"/>
    </row>
    <row r="24925" spans="1:1" x14ac:dyDescent="0.45">
      <c r="A24925"/>
    </row>
    <row r="24926" spans="1:1" x14ac:dyDescent="0.45">
      <c r="A24926"/>
    </row>
    <row r="24927" spans="1:1" x14ac:dyDescent="0.45">
      <c r="A24927"/>
    </row>
    <row r="24928" spans="1:1" x14ac:dyDescent="0.45">
      <c r="A24928"/>
    </row>
    <row r="24929" spans="1:1" x14ac:dyDescent="0.45">
      <c r="A24929"/>
    </row>
    <row r="24930" spans="1:1" x14ac:dyDescent="0.45">
      <c r="A24930"/>
    </row>
    <row r="24931" spans="1:1" x14ac:dyDescent="0.45">
      <c r="A24931"/>
    </row>
    <row r="24932" spans="1:1" x14ac:dyDescent="0.45">
      <c r="A24932"/>
    </row>
    <row r="24933" spans="1:1" x14ac:dyDescent="0.45">
      <c r="A24933"/>
    </row>
    <row r="24934" spans="1:1" x14ac:dyDescent="0.45">
      <c r="A24934"/>
    </row>
    <row r="24935" spans="1:1" x14ac:dyDescent="0.45">
      <c r="A24935"/>
    </row>
    <row r="24936" spans="1:1" x14ac:dyDescent="0.45">
      <c r="A24936"/>
    </row>
    <row r="24937" spans="1:1" x14ac:dyDescent="0.45">
      <c r="A24937"/>
    </row>
    <row r="24938" spans="1:1" x14ac:dyDescent="0.45">
      <c r="A24938"/>
    </row>
    <row r="24939" spans="1:1" x14ac:dyDescent="0.45">
      <c r="A24939"/>
    </row>
    <row r="24940" spans="1:1" x14ac:dyDescent="0.45">
      <c r="A24940"/>
    </row>
    <row r="24941" spans="1:1" x14ac:dyDescent="0.45">
      <c r="A24941"/>
    </row>
    <row r="24942" spans="1:1" x14ac:dyDescent="0.45">
      <c r="A24942"/>
    </row>
    <row r="24943" spans="1:1" x14ac:dyDescent="0.45">
      <c r="A24943"/>
    </row>
    <row r="24944" spans="1:1" x14ac:dyDescent="0.45">
      <c r="A24944"/>
    </row>
    <row r="24945" spans="1:1" x14ac:dyDescent="0.45">
      <c r="A24945"/>
    </row>
    <row r="24946" spans="1:1" x14ac:dyDescent="0.45">
      <c r="A24946"/>
    </row>
    <row r="24947" spans="1:1" x14ac:dyDescent="0.45">
      <c r="A24947"/>
    </row>
    <row r="24948" spans="1:1" x14ac:dyDescent="0.45">
      <c r="A24948"/>
    </row>
    <row r="24949" spans="1:1" x14ac:dyDescent="0.45">
      <c r="A24949"/>
    </row>
    <row r="24950" spans="1:1" x14ac:dyDescent="0.45">
      <c r="A24950"/>
    </row>
    <row r="24951" spans="1:1" x14ac:dyDescent="0.45">
      <c r="A24951"/>
    </row>
    <row r="24952" spans="1:1" x14ac:dyDescent="0.45">
      <c r="A24952"/>
    </row>
    <row r="24953" spans="1:1" x14ac:dyDescent="0.45">
      <c r="A24953"/>
    </row>
    <row r="24954" spans="1:1" x14ac:dyDescent="0.45">
      <c r="A24954"/>
    </row>
    <row r="24955" spans="1:1" x14ac:dyDescent="0.45">
      <c r="A24955"/>
    </row>
    <row r="24956" spans="1:1" x14ac:dyDescent="0.45">
      <c r="A24956"/>
    </row>
    <row r="24957" spans="1:1" x14ac:dyDescent="0.45">
      <c r="A24957"/>
    </row>
    <row r="24958" spans="1:1" x14ac:dyDescent="0.45">
      <c r="A24958"/>
    </row>
    <row r="24959" spans="1:1" x14ac:dyDescent="0.45">
      <c r="A24959"/>
    </row>
    <row r="24960" spans="1:1" x14ac:dyDescent="0.45">
      <c r="A24960"/>
    </row>
    <row r="24961" spans="1:1" x14ac:dyDescent="0.45">
      <c r="A24961"/>
    </row>
    <row r="24962" spans="1:1" x14ac:dyDescent="0.45">
      <c r="A24962"/>
    </row>
    <row r="24963" spans="1:1" x14ac:dyDescent="0.45">
      <c r="A24963"/>
    </row>
    <row r="24964" spans="1:1" x14ac:dyDescent="0.45">
      <c r="A24964"/>
    </row>
    <row r="24965" spans="1:1" x14ac:dyDescent="0.45">
      <c r="A24965"/>
    </row>
    <row r="24966" spans="1:1" x14ac:dyDescent="0.45">
      <c r="A24966"/>
    </row>
    <row r="24967" spans="1:1" x14ac:dyDescent="0.45">
      <c r="A24967"/>
    </row>
    <row r="24968" spans="1:1" x14ac:dyDescent="0.45">
      <c r="A24968"/>
    </row>
    <row r="24969" spans="1:1" x14ac:dyDescent="0.45">
      <c r="A24969"/>
    </row>
    <row r="24970" spans="1:1" x14ac:dyDescent="0.45">
      <c r="A24970"/>
    </row>
    <row r="24971" spans="1:1" x14ac:dyDescent="0.45">
      <c r="A24971"/>
    </row>
    <row r="24972" spans="1:1" x14ac:dyDescent="0.45">
      <c r="A24972"/>
    </row>
    <row r="24973" spans="1:1" x14ac:dyDescent="0.45">
      <c r="A24973"/>
    </row>
    <row r="24974" spans="1:1" x14ac:dyDescent="0.45">
      <c r="A24974"/>
    </row>
    <row r="24975" spans="1:1" x14ac:dyDescent="0.45">
      <c r="A24975"/>
    </row>
    <row r="24976" spans="1:1" x14ac:dyDescent="0.45">
      <c r="A24976"/>
    </row>
    <row r="24977" spans="1:1" x14ac:dyDescent="0.45">
      <c r="A24977"/>
    </row>
    <row r="24978" spans="1:1" x14ac:dyDescent="0.45">
      <c r="A24978"/>
    </row>
    <row r="24979" spans="1:1" x14ac:dyDescent="0.45">
      <c r="A24979"/>
    </row>
    <row r="24980" spans="1:1" x14ac:dyDescent="0.45">
      <c r="A24980"/>
    </row>
    <row r="24981" spans="1:1" x14ac:dyDescent="0.45">
      <c r="A24981"/>
    </row>
    <row r="24982" spans="1:1" x14ac:dyDescent="0.45">
      <c r="A24982"/>
    </row>
    <row r="24983" spans="1:1" x14ac:dyDescent="0.45">
      <c r="A24983"/>
    </row>
    <row r="24984" spans="1:1" x14ac:dyDescent="0.45">
      <c r="A24984"/>
    </row>
    <row r="24985" spans="1:1" x14ac:dyDescent="0.45">
      <c r="A24985"/>
    </row>
    <row r="24986" spans="1:1" x14ac:dyDescent="0.45">
      <c r="A24986"/>
    </row>
    <row r="24987" spans="1:1" x14ac:dyDescent="0.45">
      <c r="A24987"/>
    </row>
    <row r="24988" spans="1:1" x14ac:dyDescent="0.45">
      <c r="A24988"/>
    </row>
    <row r="24989" spans="1:1" x14ac:dyDescent="0.45">
      <c r="A24989"/>
    </row>
    <row r="24990" spans="1:1" x14ac:dyDescent="0.45">
      <c r="A24990"/>
    </row>
    <row r="24991" spans="1:1" x14ac:dyDescent="0.45">
      <c r="A24991"/>
    </row>
    <row r="24992" spans="1:1" x14ac:dyDescent="0.45">
      <c r="A24992"/>
    </row>
    <row r="24993" spans="1:1" x14ac:dyDescent="0.45">
      <c r="A24993"/>
    </row>
    <row r="24994" spans="1:1" x14ac:dyDescent="0.45">
      <c r="A24994"/>
    </row>
    <row r="24995" spans="1:1" x14ac:dyDescent="0.45">
      <c r="A24995"/>
    </row>
    <row r="24996" spans="1:1" x14ac:dyDescent="0.45">
      <c r="A24996"/>
    </row>
    <row r="24997" spans="1:1" x14ac:dyDescent="0.45">
      <c r="A24997"/>
    </row>
    <row r="24998" spans="1:1" x14ac:dyDescent="0.45">
      <c r="A24998"/>
    </row>
    <row r="24999" spans="1:1" x14ac:dyDescent="0.45">
      <c r="A24999"/>
    </row>
    <row r="25000" spans="1:1" x14ac:dyDescent="0.45">
      <c r="A25000"/>
    </row>
    <row r="25001" spans="1:1" x14ac:dyDescent="0.45">
      <c r="A25001"/>
    </row>
    <row r="25002" spans="1:1" x14ac:dyDescent="0.45">
      <c r="A25002"/>
    </row>
    <row r="25003" spans="1:1" x14ac:dyDescent="0.45">
      <c r="A25003"/>
    </row>
    <row r="25004" spans="1:1" x14ac:dyDescent="0.45">
      <c r="A25004"/>
    </row>
    <row r="25005" spans="1:1" x14ac:dyDescent="0.45">
      <c r="A25005"/>
    </row>
    <row r="25006" spans="1:1" x14ac:dyDescent="0.45">
      <c r="A25006"/>
    </row>
    <row r="25007" spans="1:1" x14ac:dyDescent="0.45">
      <c r="A25007"/>
    </row>
    <row r="25008" spans="1:1" x14ac:dyDescent="0.45">
      <c r="A25008"/>
    </row>
    <row r="25009" spans="1:1" x14ac:dyDescent="0.45">
      <c r="A25009"/>
    </row>
    <row r="25010" spans="1:1" x14ac:dyDescent="0.45">
      <c r="A25010"/>
    </row>
    <row r="25011" spans="1:1" x14ac:dyDescent="0.45">
      <c r="A25011"/>
    </row>
    <row r="25012" spans="1:1" x14ac:dyDescent="0.45">
      <c r="A25012"/>
    </row>
    <row r="25013" spans="1:1" x14ac:dyDescent="0.45">
      <c r="A25013"/>
    </row>
    <row r="25014" spans="1:1" x14ac:dyDescent="0.45">
      <c r="A25014"/>
    </row>
    <row r="25015" spans="1:1" x14ac:dyDescent="0.45">
      <c r="A25015"/>
    </row>
    <row r="25016" spans="1:1" x14ac:dyDescent="0.45">
      <c r="A25016"/>
    </row>
    <row r="25017" spans="1:1" x14ac:dyDescent="0.45">
      <c r="A25017"/>
    </row>
    <row r="25018" spans="1:1" x14ac:dyDescent="0.45">
      <c r="A25018"/>
    </row>
    <row r="25019" spans="1:1" x14ac:dyDescent="0.45">
      <c r="A25019"/>
    </row>
    <row r="25020" spans="1:1" x14ac:dyDescent="0.45">
      <c r="A25020"/>
    </row>
    <row r="25021" spans="1:1" x14ac:dyDescent="0.45">
      <c r="A25021"/>
    </row>
    <row r="25022" spans="1:1" x14ac:dyDescent="0.45">
      <c r="A25022"/>
    </row>
    <row r="25023" spans="1:1" x14ac:dyDescent="0.45">
      <c r="A25023"/>
    </row>
    <row r="25024" spans="1:1" x14ac:dyDescent="0.45">
      <c r="A25024"/>
    </row>
    <row r="25025" spans="1:1" x14ac:dyDescent="0.45">
      <c r="A25025"/>
    </row>
    <row r="25026" spans="1:1" x14ac:dyDescent="0.45">
      <c r="A25026"/>
    </row>
    <row r="25027" spans="1:1" x14ac:dyDescent="0.45">
      <c r="A25027"/>
    </row>
    <row r="25028" spans="1:1" x14ac:dyDescent="0.45">
      <c r="A25028"/>
    </row>
    <row r="25029" spans="1:1" x14ac:dyDescent="0.45">
      <c r="A25029"/>
    </row>
    <row r="25030" spans="1:1" x14ac:dyDescent="0.45">
      <c r="A25030"/>
    </row>
    <row r="25031" spans="1:1" x14ac:dyDescent="0.45">
      <c r="A25031"/>
    </row>
    <row r="25032" spans="1:1" x14ac:dyDescent="0.45">
      <c r="A25032"/>
    </row>
    <row r="25033" spans="1:1" x14ac:dyDescent="0.45">
      <c r="A25033"/>
    </row>
    <row r="25034" spans="1:1" x14ac:dyDescent="0.45">
      <c r="A25034"/>
    </row>
    <row r="25035" spans="1:1" x14ac:dyDescent="0.45">
      <c r="A25035"/>
    </row>
    <row r="25036" spans="1:1" x14ac:dyDescent="0.45">
      <c r="A25036"/>
    </row>
    <row r="25037" spans="1:1" x14ac:dyDescent="0.45">
      <c r="A25037"/>
    </row>
    <row r="25038" spans="1:1" x14ac:dyDescent="0.45">
      <c r="A25038"/>
    </row>
    <row r="25039" spans="1:1" x14ac:dyDescent="0.45">
      <c r="A25039"/>
    </row>
    <row r="25040" spans="1:1" x14ac:dyDescent="0.45">
      <c r="A25040"/>
    </row>
    <row r="25041" spans="1:1" x14ac:dyDescent="0.45">
      <c r="A25041"/>
    </row>
    <row r="25042" spans="1:1" x14ac:dyDescent="0.45">
      <c r="A25042"/>
    </row>
    <row r="25043" spans="1:1" x14ac:dyDescent="0.45">
      <c r="A25043"/>
    </row>
    <row r="25044" spans="1:1" x14ac:dyDescent="0.45">
      <c r="A25044"/>
    </row>
    <row r="25045" spans="1:1" x14ac:dyDescent="0.45">
      <c r="A25045"/>
    </row>
    <row r="25046" spans="1:1" x14ac:dyDescent="0.45">
      <c r="A25046"/>
    </row>
    <row r="25047" spans="1:1" x14ac:dyDescent="0.45">
      <c r="A25047"/>
    </row>
    <row r="25048" spans="1:1" x14ac:dyDescent="0.45">
      <c r="A25048"/>
    </row>
    <row r="25049" spans="1:1" x14ac:dyDescent="0.45">
      <c r="A25049"/>
    </row>
    <row r="25050" spans="1:1" x14ac:dyDescent="0.45">
      <c r="A25050"/>
    </row>
    <row r="25051" spans="1:1" x14ac:dyDescent="0.45">
      <c r="A25051"/>
    </row>
    <row r="25052" spans="1:1" x14ac:dyDescent="0.45">
      <c r="A25052"/>
    </row>
    <row r="25053" spans="1:1" x14ac:dyDescent="0.45">
      <c r="A25053"/>
    </row>
    <row r="25054" spans="1:1" x14ac:dyDescent="0.45">
      <c r="A25054"/>
    </row>
    <row r="25055" spans="1:1" x14ac:dyDescent="0.45">
      <c r="A25055"/>
    </row>
    <row r="25056" spans="1:1" x14ac:dyDescent="0.45">
      <c r="A25056"/>
    </row>
    <row r="25057" spans="1:1" x14ac:dyDescent="0.45">
      <c r="A25057"/>
    </row>
    <row r="25058" spans="1:1" x14ac:dyDescent="0.45">
      <c r="A25058"/>
    </row>
    <row r="25059" spans="1:1" x14ac:dyDescent="0.45">
      <c r="A25059"/>
    </row>
    <row r="25060" spans="1:1" x14ac:dyDescent="0.45">
      <c r="A25060"/>
    </row>
    <row r="25061" spans="1:1" x14ac:dyDescent="0.45">
      <c r="A25061"/>
    </row>
    <row r="25062" spans="1:1" x14ac:dyDescent="0.45">
      <c r="A25062"/>
    </row>
    <row r="25063" spans="1:1" x14ac:dyDescent="0.45">
      <c r="A25063"/>
    </row>
    <row r="25064" spans="1:1" x14ac:dyDescent="0.45">
      <c r="A25064"/>
    </row>
    <row r="25065" spans="1:1" x14ac:dyDescent="0.45">
      <c r="A25065"/>
    </row>
    <row r="25066" spans="1:1" x14ac:dyDescent="0.45">
      <c r="A25066"/>
    </row>
    <row r="25067" spans="1:1" x14ac:dyDescent="0.45">
      <c r="A25067"/>
    </row>
    <row r="25068" spans="1:1" x14ac:dyDescent="0.45">
      <c r="A25068"/>
    </row>
    <row r="25069" spans="1:1" x14ac:dyDescent="0.45">
      <c r="A25069"/>
    </row>
    <row r="25070" spans="1:1" x14ac:dyDescent="0.45">
      <c r="A25070"/>
    </row>
    <row r="25071" spans="1:1" x14ac:dyDescent="0.45">
      <c r="A25071"/>
    </row>
    <row r="25072" spans="1:1" x14ac:dyDescent="0.45">
      <c r="A25072"/>
    </row>
    <row r="25073" spans="1:1" x14ac:dyDescent="0.45">
      <c r="A25073"/>
    </row>
    <row r="25074" spans="1:1" x14ac:dyDescent="0.45">
      <c r="A25074"/>
    </row>
    <row r="25075" spans="1:1" x14ac:dyDescent="0.45">
      <c r="A25075"/>
    </row>
    <row r="25076" spans="1:1" x14ac:dyDescent="0.45">
      <c r="A25076"/>
    </row>
    <row r="25077" spans="1:1" x14ac:dyDescent="0.45">
      <c r="A25077"/>
    </row>
    <row r="25078" spans="1:1" x14ac:dyDescent="0.45">
      <c r="A25078"/>
    </row>
    <row r="25079" spans="1:1" x14ac:dyDescent="0.45">
      <c r="A25079"/>
    </row>
    <row r="25080" spans="1:1" x14ac:dyDescent="0.45">
      <c r="A25080"/>
    </row>
    <row r="25081" spans="1:1" x14ac:dyDescent="0.45">
      <c r="A25081"/>
    </row>
    <row r="25082" spans="1:1" x14ac:dyDescent="0.45">
      <c r="A25082"/>
    </row>
    <row r="25083" spans="1:1" x14ac:dyDescent="0.45">
      <c r="A25083"/>
    </row>
    <row r="25084" spans="1:1" x14ac:dyDescent="0.45">
      <c r="A25084"/>
    </row>
    <row r="25085" spans="1:1" x14ac:dyDescent="0.45">
      <c r="A25085"/>
    </row>
    <row r="25086" spans="1:1" x14ac:dyDescent="0.45">
      <c r="A25086"/>
    </row>
    <row r="25087" spans="1:1" x14ac:dyDescent="0.45">
      <c r="A25087"/>
    </row>
    <row r="25088" spans="1:1" x14ac:dyDescent="0.45">
      <c r="A25088"/>
    </row>
    <row r="25089" spans="1:1" x14ac:dyDescent="0.45">
      <c r="A25089"/>
    </row>
    <row r="25090" spans="1:1" x14ac:dyDescent="0.45">
      <c r="A25090"/>
    </row>
    <row r="25091" spans="1:1" x14ac:dyDescent="0.45">
      <c r="A25091"/>
    </row>
    <row r="25092" spans="1:1" x14ac:dyDescent="0.45">
      <c r="A25092"/>
    </row>
    <row r="25093" spans="1:1" x14ac:dyDescent="0.45">
      <c r="A25093"/>
    </row>
    <row r="25094" spans="1:1" x14ac:dyDescent="0.45">
      <c r="A25094"/>
    </row>
    <row r="25095" spans="1:1" x14ac:dyDescent="0.45">
      <c r="A25095"/>
    </row>
    <row r="25096" spans="1:1" x14ac:dyDescent="0.45">
      <c r="A25096"/>
    </row>
    <row r="25097" spans="1:1" x14ac:dyDescent="0.45">
      <c r="A25097"/>
    </row>
    <row r="25098" spans="1:1" x14ac:dyDescent="0.45">
      <c r="A25098"/>
    </row>
    <row r="25099" spans="1:1" x14ac:dyDescent="0.45">
      <c r="A25099"/>
    </row>
    <row r="25100" spans="1:1" x14ac:dyDescent="0.45">
      <c r="A25100"/>
    </row>
    <row r="25101" spans="1:1" x14ac:dyDescent="0.45">
      <c r="A25101"/>
    </row>
    <row r="25102" spans="1:1" x14ac:dyDescent="0.45">
      <c r="A25102"/>
    </row>
    <row r="25103" spans="1:1" x14ac:dyDescent="0.45">
      <c r="A25103"/>
    </row>
    <row r="25104" spans="1:1" x14ac:dyDescent="0.45">
      <c r="A25104"/>
    </row>
    <row r="25105" spans="1:1" x14ac:dyDescent="0.45">
      <c r="A25105"/>
    </row>
    <row r="25106" spans="1:1" x14ac:dyDescent="0.45">
      <c r="A25106"/>
    </row>
    <row r="25107" spans="1:1" x14ac:dyDescent="0.45">
      <c r="A25107"/>
    </row>
    <row r="25108" spans="1:1" x14ac:dyDescent="0.45">
      <c r="A25108"/>
    </row>
    <row r="25109" spans="1:1" x14ac:dyDescent="0.45">
      <c r="A25109"/>
    </row>
    <row r="25110" spans="1:1" x14ac:dyDescent="0.45">
      <c r="A25110"/>
    </row>
    <row r="25111" spans="1:1" x14ac:dyDescent="0.45">
      <c r="A25111"/>
    </row>
    <row r="25112" spans="1:1" x14ac:dyDescent="0.45">
      <c r="A25112"/>
    </row>
    <row r="25113" spans="1:1" x14ac:dyDescent="0.45">
      <c r="A25113"/>
    </row>
    <row r="25114" spans="1:1" x14ac:dyDescent="0.45">
      <c r="A25114"/>
    </row>
    <row r="25115" spans="1:1" x14ac:dyDescent="0.45">
      <c r="A25115"/>
    </row>
    <row r="25116" spans="1:1" x14ac:dyDescent="0.45">
      <c r="A25116"/>
    </row>
    <row r="25117" spans="1:1" x14ac:dyDescent="0.45">
      <c r="A25117"/>
    </row>
    <row r="25118" spans="1:1" x14ac:dyDescent="0.45">
      <c r="A25118"/>
    </row>
    <row r="25119" spans="1:1" x14ac:dyDescent="0.45">
      <c r="A25119"/>
    </row>
    <row r="25120" spans="1:1" x14ac:dyDescent="0.45">
      <c r="A25120"/>
    </row>
    <row r="25121" spans="1:1" x14ac:dyDescent="0.45">
      <c r="A25121"/>
    </row>
    <row r="25122" spans="1:1" x14ac:dyDescent="0.45">
      <c r="A25122"/>
    </row>
    <row r="25123" spans="1:1" x14ac:dyDescent="0.45">
      <c r="A25123"/>
    </row>
    <row r="25124" spans="1:1" x14ac:dyDescent="0.45">
      <c r="A25124"/>
    </row>
    <row r="25125" spans="1:1" x14ac:dyDescent="0.45">
      <c r="A25125"/>
    </row>
    <row r="25126" spans="1:1" x14ac:dyDescent="0.45">
      <c r="A25126"/>
    </row>
    <row r="25127" spans="1:1" x14ac:dyDescent="0.45">
      <c r="A25127"/>
    </row>
    <row r="25128" spans="1:1" x14ac:dyDescent="0.45">
      <c r="A25128"/>
    </row>
    <row r="25129" spans="1:1" x14ac:dyDescent="0.45">
      <c r="A25129"/>
    </row>
    <row r="25130" spans="1:1" x14ac:dyDescent="0.45">
      <c r="A25130"/>
    </row>
    <row r="25131" spans="1:1" x14ac:dyDescent="0.45">
      <c r="A25131"/>
    </row>
    <row r="25132" spans="1:1" x14ac:dyDescent="0.45">
      <c r="A25132"/>
    </row>
    <row r="25133" spans="1:1" x14ac:dyDescent="0.45">
      <c r="A25133"/>
    </row>
    <row r="25134" spans="1:1" x14ac:dyDescent="0.45">
      <c r="A25134"/>
    </row>
    <row r="25135" spans="1:1" x14ac:dyDescent="0.45">
      <c r="A25135"/>
    </row>
    <row r="25136" spans="1:1" x14ac:dyDescent="0.45">
      <c r="A25136"/>
    </row>
    <row r="25137" spans="1:1" x14ac:dyDescent="0.45">
      <c r="A25137"/>
    </row>
    <row r="25138" spans="1:1" x14ac:dyDescent="0.45">
      <c r="A25138"/>
    </row>
    <row r="25139" spans="1:1" x14ac:dyDescent="0.45">
      <c r="A25139"/>
    </row>
    <row r="25140" spans="1:1" x14ac:dyDescent="0.45">
      <c r="A25140"/>
    </row>
    <row r="25141" spans="1:1" x14ac:dyDescent="0.45">
      <c r="A25141"/>
    </row>
    <row r="25142" spans="1:1" x14ac:dyDescent="0.45">
      <c r="A25142"/>
    </row>
    <row r="25143" spans="1:1" x14ac:dyDescent="0.45">
      <c r="A25143"/>
    </row>
    <row r="25144" spans="1:1" x14ac:dyDescent="0.45">
      <c r="A25144"/>
    </row>
    <row r="25145" spans="1:1" x14ac:dyDescent="0.45">
      <c r="A25145"/>
    </row>
    <row r="25146" spans="1:1" x14ac:dyDescent="0.45">
      <c r="A25146"/>
    </row>
    <row r="25147" spans="1:1" x14ac:dyDescent="0.45">
      <c r="A25147"/>
    </row>
    <row r="25148" spans="1:1" x14ac:dyDescent="0.45">
      <c r="A25148"/>
    </row>
    <row r="25149" spans="1:1" x14ac:dyDescent="0.45">
      <c r="A25149"/>
    </row>
    <row r="25150" spans="1:1" x14ac:dyDescent="0.45">
      <c r="A25150"/>
    </row>
    <row r="25151" spans="1:1" x14ac:dyDescent="0.45">
      <c r="A25151"/>
    </row>
    <row r="25152" spans="1:1" x14ac:dyDescent="0.45">
      <c r="A25152"/>
    </row>
    <row r="25153" spans="1:1" x14ac:dyDescent="0.45">
      <c r="A25153"/>
    </row>
    <row r="25154" spans="1:1" x14ac:dyDescent="0.45">
      <c r="A25154"/>
    </row>
    <row r="25155" spans="1:1" x14ac:dyDescent="0.45">
      <c r="A25155"/>
    </row>
    <row r="25156" spans="1:1" x14ac:dyDescent="0.45">
      <c r="A25156"/>
    </row>
    <row r="25157" spans="1:1" x14ac:dyDescent="0.45">
      <c r="A25157"/>
    </row>
    <row r="25158" spans="1:1" x14ac:dyDescent="0.45">
      <c r="A25158"/>
    </row>
    <row r="25159" spans="1:1" x14ac:dyDescent="0.45">
      <c r="A25159"/>
    </row>
    <row r="25160" spans="1:1" x14ac:dyDescent="0.45">
      <c r="A25160"/>
    </row>
    <row r="25161" spans="1:1" x14ac:dyDescent="0.45">
      <c r="A25161"/>
    </row>
    <row r="25162" spans="1:1" x14ac:dyDescent="0.45">
      <c r="A25162"/>
    </row>
    <row r="25163" spans="1:1" x14ac:dyDescent="0.45">
      <c r="A25163"/>
    </row>
    <row r="25164" spans="1:1" x14ac:dyDescent="0.45">
      <c r="A25164"/>
    </row>
    <row r="25165" spans="1:1" x14ac:dyDescent="0.45">
      <c r="A25165"/>
    </row>
    <row r="25166" spans="1:1" x14ac:dyDescent="0.45">
      <c r="A25166"/>
    </row>
    <row r="25167" spans="1:1" x14ac:dyDescent="0.45">
      <c r="A25167"/>
    </row>
    <row r="25168" spans="1:1" x14ac:dyDescent="0.45">
      <c r="A25168"/>
    </row>
    <row r="25169" spans="1:1" x14ac:dyDescent="0.45">
      <c r="A25169"/>
    </row>
    <row r="25170" spans="1:1" x14ac:dyDescent="0.45">
      <c r="A25170"/>
    </row>
    <row r="25171" spans="1:1" x14ac:dyDescent="0.45">
      <c r="A25171"/>
    </row>
    <row r="25172" spans="1:1" x14ac:dyDescent="0.45">
      <c r="A25172"/>
    </row>
    <row r="25173" spans="1:1" x14ac:dyDescent="0.45">
      <c r="A25173"/>
    </row>
    <row r="25174" spans="1:1" x14ac:dyDescent="0.45">
      <c r="A25174"/>
    </row>
    <row r="25175" spans="1:1" x14ac:dyDescent="0.45">
      <c r="A25175"/>
    </row>
    <row r="25176" spans="1:1" x14ac:dyDescent="0.45">
      <c r="A25176"/>
    </row>
    <row r="25177" spans="1:1" x14ac:dyDescent="0.45">
      <c r="A25177"/>
    </row>
    <row r="25178" spans="1:1" x14ac:dyDescent="0.45">
      <c r="A25178"/>
    </row>
    <row r="25179" spans="1:1" x14ac:dyDescent="0.45">
      <c r="A25179"/>
    </row>
    <row r="25180" spans="1:1" x14ac:dyDescent="0.45">
      <c r="A25180"/>
    </row>
    <row r="25181" spans="1:1" x14ac:dyDescent="0.45">
      <c r="A25181"/>
    </row>
    <row r="25182" spans="1:1" x14ac:dyDescent="0.45">
      <c r="A25182"/>
    </row>
    <row r="25183" spans="1:1" x14ac:dyDescent="0.45">
      <c r="A25183"/>
    </row>
    <row r="25184" spans="1:1" x14ac:dyDescent="0.45">
      <c r="A25184"/>
    </row>
    <row r="25185" spans="1:1" x14ac:dyDescent="0.45">
      <c r="A25185"/>
    </row>
    <row r="25186" spans="1:1" x14ac:dyDescent="0.45">
      <c r="A25186"/>
    </row>
    <row r="25187" spans="1:1" x14ac:dyDescent="0.45">
      <c r="A25187"/>
    </row>
    <row r="25188" spans="1:1" x14ac:dyDescent="0.45">
      <c r="A25188"/>
    </row>
    <row r="25189" spans="1:1" x14ac:dyDescent="0.45">
      <c r="A25189"/>
    </row>
    <row r="25190" spans="1:1" x14ac:dyDescent="0.45">
      <c r="A25190"/>
    </row>
    <row r="25191" spans="1:1" x14ac:dyDescent="0.45">
      <c r="A25191"/>
    </row>
    <row r="25192" spans="1:1" x14ac:dyDescent="0.45">
      <c r="A25192"/>
    </row>
    <row r="25193" spans="1:1" x14ac:dyDescent="0.45">
      <c r="A25193"/>
    </row>
    <row r="25194" spans="1:1" x14ac:dyDescent="0.45">
      <c r="A25194"/>
    </row>
    <row r="25195" spans="1:1" x14ac:dyDescent="0.45">
      <c r="A25195"/>
    </row>
    <row r="25196" spans="1:1" x14ac:dyDescent="0.45">
      <c r="A25196"/>
    </row>
    <row r="25197" spans="1:1" x14ac:dyDescent="0.45">
      <c r="A25197"/>
    </row>
    <row r="25198" spans="1:1" x14ac:dyDescent="0.45">
      <c r="A25198"/>
    </row>
    <row r="25199" spans="1:1" x14ac:dyDescent="0.45">
      <c r="A25199"/>
    </row>
    <row r="25200" spans="1:1" x14ac:dyDescent="0.45">
      <c r="A25200"/>
    </row>
    <row r="25201" spans="1:1" x14ac:dyDescent="0.45">
      <c r="A25201"/>
    </row>
    <row r="25202" spans="1:1" x14ac:dyDescent="0.45">
      <c r="A25202"/>
    </row>
    <row r="25203" spans="1:1" x14ac:dyDescent="0.45">
      <c r="A25203"/>
    </row>
    <row r="25204" spans="1:1" x14ac:dyDescent="0.45">
      <c r="A25204"/>
    </row>
    <row r="25205" spans="1:1" x14ac:dyDescent="0.45">
      <c r="A25205"/>
    </row>
    <row r="25206" spans="1:1" x14ac:dyDescent="0.45">
      <c r="A25206"/>
    </row>
    <row r="25207" spans="1:1" x14ac:dyDescent="0.45">
      <c r="A25207"/>
    </row>
    <row r="25208" spans="1:1" x14ac:dyDescent="0.45">
      <c r="A25208"/>
    </row>
    <row r="25209" spans="1:1" x14ac:dyDescent="0.45">
      <c r="A25209"/>
    </row>
    <row r="25210" spans="1:1" x14ac:dyDescent="0.45">
      <c r="A25210"/>
    </row>
    <row r="25211" spans="1:1" x14ac:dyDescent="0.45">
      <c r="A25211"/>
    </row>
    <row r="25212" spans="1:1" x14ac:dyDescent="0.45">
      <c r="A25212"/>
    </row>
    <row r="25213" spans="1:1" x14ac:dyDescent="0.45">
      <c r="A25213"/>
    </row>
    <row r="25214" spans="1:1" x14ac:dyDescent="0.45">
      <c r="A25214"/>
    </row>
    <row r="25215" spans="1:1" x14ac:dyDescent="0.45">
      <c r="A25215"/>
    </row>
    <row r="25216" spans="1:1" x14ac:dyDescent="0.45">
      <c r="A25216"/>
    </row>
    <row r="25217" spans="1:1" x14ac:dyDescent="0.45">
      <c r="A25217"/>
    </row>
    <row r="25218" spans="1:1" x14ac:dyDescent="0.45">
      <c r="A25218"/>
    </row>
    <row r="25219" spans="1:1" x14ac:dyDescent="0.45">
      <c r="A25219"/>
    </row>
    <row r="25220" spans="1:1" x14ac:dyDescent="0.45">
      <c r="A25220"/>
    </row>
    <row r="25221" spans="1:1" x14ac:dyDescent="0.45">
      <c r="A25221"/>
    </row>
    <row r="25222" spans="1:1" x14ac:dyDescent="0.45">
      <c r="A25222"/>
    </row>
    <row r="25223" spans="1:1" x14ac:dyDescent="0.45">
      <c r="A25223"/>
    </row>
    <row r="25224" spans="1:1" x14ac:dyDescent="0.45">
      <c r="A25224"/>
    </row>
    <row r="25225" spans="1:1" x14ac:dyDescent="0.45">
      <c r="A25225"/>
    </row>
    <row r="25226" spans="1:1" x14ac:dyDescent="0.45">
      <c r="A25226"/>
    </row>
    <row r="25227" spans="1:1" x14ac:dyDescent="0.45">
      <c r="A25227"/>
    </row>
    <row r="25228" spans="1:1" x14ac:dyDescent="0.45">
      <c r="A25228"/>
    </row>
    <row r="25229" spans="1:1" x14ac:dyDescent="0.45">
      <c r="A25229"/>
    </row>
    <row r="25230" spans="1:1" x14ac:dyDescent="0.45">
      <c r="A25230"/>
    </row>
    <row r="25231" spans="1:1" x14ac:dyDescent="0.45">
      <c r="A25231"/>
    </row>
    <row r="25232" spans="1:1" x14ac:dyDescent="0.45">
      <c r="A25232"/>
    </row>
    <row r="25233" spans="1:1" x14ac:dyDescent="0.45">
      <c r="A25233"/>
    </row>
    <row r="25234" spans="1:1" x14ac:dyDescent="0.45">
      <c r="A25234"/>
    </row>
    <row r="25235" spans="1:1" x14ac:dyDescent="0.45">
      <c r="A25235"/>
    </row>
    <row r="25236" spans="1:1" x14ac:dyDescent="0.45">
      <c r="A25236"/>
    </row>
    <row r="25237" spans="1:1" x14ac:dyDescent="0.45">
      <c r="A25237"/>
    </row>
    <row r="25238" spans="1:1" x14ac:dyDescent="0.45">
      <c r="A25238"/>
    </row>
    <row r="25239" spans="1:1" x14ac:dyDescent="0.45">
      <c r="A25239"/>
    </row>
    <row r="25240" spans="1:1" x14ac:dyDescent="0.45">
      <c r="A25240"/>
    </row>
    <row r="25241" spans="1:1" x14ac:dyDescent="0.45">
      <c r="A25241"/>
    </row>
    <row r="25242" spans="1:1" x14ac:dyDescent="0.45">
      <c r="A25242"/>
    </row>
    <row r="25243" spans="1:1" x14ac:dyDescent="0.45">
      <c r="A25243"/>
    </row>
    <row r="25244" spans="1:1" x14ac:dyDescent="0.45">
      <c r="A25244"/>
    </row>
    <row r="25245" spans="1:1" x14ac:dyDescent="0.45">
      <c r="A25245"/>
    </row>
    <row r="25246" spans="1:1" x14ac:dyDescent="0.45">
      <c r="A25246"/>
    </row>
    <row r="25247" spans="1:1" x14ac:dyDescent="0.45">
      <c r="A25247"/>
    </row>
    <row r="25248" spans="1:1" x14ac:dyDescent="0.45">
      <c r="A25248"/>
    </row>
    <row r="25249" spans="1:1" x14ac:dyDescent="0.45">
      <c r="A25249"/>
    </row>
    <row r="25250" spans="1:1" x14ac:dyDescent="0.45">
      <c r="A25250"/>
    </row>
    <row r="25251" spans="1:1" x14ac:dyDescent="0.45">
      <c r="A25251"/>
    </row>
    <row r="25252" spans="1:1" x14ac:dyDescent="0.45">
      <c r="A25252"/>
    </row>
    <row r="25253" spans="1:1" x14ac:dyDescent="0.45">
      <c r="A25253"/>
    </row>
    <row r="25254" spans="1:1" x14ac:dyDescent="0.45">
      <c r="A25254"/>
    </row>
    <row r="25255" spans="1:1" x14ac:dyDescent="0.45">
      <c r="A25255"/>
    </row>
    <row r="25256" spans="1:1" x14ac:dyDescent="0.45">
      <c r="A25256"/>
    </row>
    <row r="25257" spans="1:1" x14ac:dyDescent="0.45">
      <c r="A25257"/>
    </row>
    <row r="25258" spans="1:1" x14ac:dyDescent="0.45">
      <c r="A25258"/>
    </row>
    <row r="25259" spans="1:1" x14ac:dyDescent="0.45">
      <c r="A25259"/>
    </row>
    <row r="25260" spans="1:1" x14ac:dyDescent="0.45">
      <c r="A25260"/>
    </row>
    <row r="25261" spans="1:1" x14ac:dyDescent="0.45">
      <c r="A25261"/>
    </row>
    <row r="25262" spans="1:1" x14ac:dyDescent="0.45">
      <c r="A25262"/>
    </row>
    <row r="25263" spans="1:1" x14ac:dyDescent="0.45">
      <c r="A25263"/>
    </row>
    <row r="25264" spans="1:1" x14ac:dyDescent="0.45">
      <c r="A25264"/>
    </row>
    <row r="25265" spans="1:1" x14ac:dyDescent="0.45">
      <c r="A25265"/>
    </row>
    <row r="25266" spans="1:1" x14ac:dyDescent="0.45">
      <c r="A25266"/>
    </row>
    <row r="25267" spans="1:1" x14ac:dyDescent="0.45">
      <c r="A25267"/>
    </row>
    <row r="25268" spans="1:1" x14ac:dyDescent="0.45">
      <c r="A25268"/>
    </row>
    <row r="25269" spans="1:1" x14ac:dyDescent="0.45">
      <c r="A25269"/>
    </row>
    <row r="25270" spans="1:1" x14ac:dyDescent="0.45">
      <c r="A25270"/>
    </row>
    <row r="25271" spans="1:1" x14ac:dyDescent="0.45">
      <c r="A25271"/>
    </row>
    <row r="25272" spans="1:1" x14ac:dyDescent="0.45">
      <c r="A25272"/>
    </row>
    <row r="25273" spans="1:1" x14ac:dyDescent="0.45">
      <c r="A25273"/>
    </row>
    <row r="25274" spans="1:1" x14ac:dyDescent="0.45">
      <c r="A25274"/>
    </row>
    <row r="25275" spans="1:1" x14ac:dyDescent="0.45">
      <c r="A25275"/>
    </row>
    <row r="25276" spans="1:1" x14ac:dyDescent="0.45">
      <c r="A25276"/>
    </row>
    <row r="25277" spans="1:1" x14ac:dyDescent="0.45">
      <c r="A25277"/>
    </row>
    <row r="25278" spans="1:1" x14ac:dyDescent="0.45">
      <c r="A25278"/>
    </row>
    <row r="25279" spans="1:1" x14ac:dyDescent="0.45">
      <c r="A25279"/>
    </row>
    <row r="25280" spans="1:1" x14ac:dyDescent="0.45">
      <c r="A25280"/>
    </row>
    <row r="25281" spans="1:1" x14ac:dyDescent="0.45">
      <c r="A25281"/>
    </row>
    <row r="25282" spans="1:1" x14ac:dyDescent="0.45">
      <c r="A25282"/>
    </row>
    <row r="25283" spans="1:1" x14ac:dyDescent="0.45">
      <c r="A25283"/>
    </row>
    <row r="25284" spans="1:1" x14ac:dyDescent="0.45">
      <c r="A25284"/>
    </row>
    <row r="25285" spans="1:1" x14ac:dyDescent="0.45">
      <c r="A25285"/>
    </row>
    <row r="25286" spans="1:1" x14ac:dyDescent="0.45">
      <c r="A25286"/>
    </row>
    <row r="25287" spans="1:1" x14ac:dyDescent="0.45">
      <c r="A25287"/>
    </row>
    <row r="25288" spans="1:1" x14ac:dyDescent="0.45">
      <c r="A25288"/>
    </row>
    <row r="25289" spans="1:1" x14ac:dyDescent="0.45">
      <c r="A25289"/>
    </row>
    <row r="25290" spans="1:1" x14ac:dyDescent="0.45">
      <c r="A25290"/>
    </row>
    <row r="25291" spans="1:1" x14ac:dyDescent="0.45">
      <c r="A25291"/>
    </row>
    <row r="25292" spans="1:1" x14ac:dyDescent="0.45">
      <c r="A25292"/>
    </row>
    <row r="25293" spans="1:1" x14ac:dyDescent="0.45">
      <c r="A25293"/>
    </row>
    <row r="25294" spans="1:1" x14ac:dyDescent="0.45">
      <c r="A25294"/>
    </row>
    <row r="25295" spans="1:1" x14ac:dyDescent="0.45">
      <c r="A25295"/>
    </row>
    <row r="25296" spans="1:1" x14ac:dyDescent="0.45">
      <c r="A25296"/>
    </row>
    <row r="25297" spans="1:1" x14ac:dyDescent="0.45">
      <c r="A25297"/>
    </row>
    <row r="25298" spans="1:1" x14ac:dyDescent="0.45">
      <c r="A25298"/>
    </row>
    <row r="25299" spans="1:1" x14ac:dyDescent="0.45">
      <c r="A25299"/>
    </row>
    <row r="25300" spans="1:1" x14ac:dyDescent="0.45">
      <c r="A25300"/>
    </row>
    <row r="25301" spans="1:1" x14ac:dyDescent="0.45">
      <c r="A25301"/>
    </row>
    <row r="25302" spans="1:1" x14ac:dyDescent="0.45">
      <c r="A25302"/>
    </row>
    <row r="25303" spans="1:1" x14ac:dyDescent="0.45">
      <c r="A25303"/>
    </row>
    <row r="25304" spans="1:1" x14ac:dyDescent="0.45">
      <c r="A25304"/>
    </row>
    <row r="25305" spans="1:1" x14ac:dyDescent="0.45">
      <c r="A25305"/>
    </row>
    <row r="25306" spans="1:1" x14ac:dyDescent="0.45">
      <c r="A25306"/>
    </row>
    <row r="25307" spans="1:1" x14ac:dyDescent="0.45">
      <c r="A25307"/>
    </row>
    <row r="25308" spans="1:1" x14ac:dyDescent="0.45">
      <c r="A25308"/>
    </row>
    <row r="25309" spans="1:1" x14ac:dyDescent="0.45">
      <c r="A25309"/>
    </row>
    <row r="25310" spans="1:1" x14ac:dyDescent="0.45">
      <c r="A25310"/>
    </row>
    <row r="25311" spans="1:1" x14ac:dyDescent="0.45">
      <c r="A25311"/>
    </row>
    <row r="25312" spans="1:1" x14ac:dyDescent="0.45">
      <c r="A25312"/>
    </row>
    <row r="25313" spans="1:1" x14ac:dyDescent="0.45">
      <c r="A25313"/>
    </row>
    <row r="25314" spans="1:1" x14ac:dyDescent="0.45">
      <c r="A25314"/>
    </row>
    <row r="25315" spans="1:1" x14ac:dyDescent="0.45">
      <c r="A25315"/>
    </row>
    <row r="25316" spans="1:1" x14ac:dyDescent="0.45">
      <c r="A25316"/>
    </row>
    <row r="25317" spans="1:1" x14ac:dyDescent="0.45">
      <c r="A25317"/>
    </row>
    <row r="25318" spans="1:1" x14ac:dyDescent="0.45">
      <c r="A25318"/>
    </row>
    <row r="25319" spans="1:1" x14ac:dyDescent="0.45">
      <c r="A25319"/>
    </row>
    <row r="25320" spans="1:1" x14ac:dyDescent="0.45">
      <c r="A25320"/>
    </row>
    <row r="25321" spans="1:1" x14ac:dyDescent="0.45">
      <c r="A25321"/>
    </row>
    <row r="25322" spans="1:1" x14ac:dyDescent="0.45">
      <c r="A25322"/>
    </row>
    <row r="25323" spans="1:1" x14ac:dyDescent="0.45">
      <c r="A25323"/>
    </row>
    <row r="25324" spans="1:1" x14ac:dyDescent="0.45">
      <c r="A25324"/>
    </row>
    <row r="25325" spans="1:1" x14ac:dyDescent="0.45">
      <c r="A25325"/>
    </row>
    <row r="25326" spans="1:1" x14ac:dyDescent="0.45">
      <c r="A25326"/>
    </row>
    <row r="25327" spans="1:1" x14ac:dyDescent="0.45">
      <c r="A25327"/>
    </row>
    <row r="25328" spans="1:1" x14ac:dyDescent="0.45">
      <c r="A25328"/>
    </row>
    <row r="25329" spans="1:1" x14ac:dyDescent="0.45">
      <c r="A25329"/>
    </row>
    <row r="25330" spans="1:1" x14ac:dyDescent="0.45">
      <c r="A25330"/>
    </row>
    <row r="25331" spans="1:1" x14ac:dyDescent="0.45">
      <c r="A25331"/>
    </row>
    <row r="25332" spans="1:1" x14ac:dyDescent="0.45">
      <c r="A25332"/>
    </row>
    <row r="25333" spans="1:1" x14ac:dyDescent="0.45">
      <c r="A25333"/>
    </row>
    <row r="25334" spans="1:1" x14ac:dyDescent="0.45">
      <c r="A25334"/>
    </row>
    <row r="25335" spans="1:1" x14ac:dyDescent="0.45">
      <c r="A25335"/>
    </row>
    <row r="25336" spans="1:1" x14ac:dyDescent="0.45">
      <c r="A25336"/>
    </row>
    <row r="25337" spans="1:1" x14ac:dyDescent="0.45">
      <c r="A25337"/>
    </row>
    <row r="25338" spans="1:1" x14ac:dyDescent="0.45">
      <c r="A25338"/>
    </row>
    <row r="25339" spans="1:1" x14ac:dyDescent="0.45">
      <c r="A25339"/>
    </row>
    <row r="25340" spans="1:1" x14ac:dyDescent="0.45">
      <c r="A25340"/>
    </row>
    <row r="25341" spans="1:1" x14ac:dyDescent="0.45">
      <c r="A25341"/>
    </row>
    <row r="25342" spans="1:1" x14ac:dyDescent="0.45">
      <c r="A25342"/>
    </row>
    <row r="25343" spans="1:1" x14ac:dyDescent="0.45">
      <c r="A25343"/>
    </row>
    <row r="25344" spans="1:1" x14ac:dyDescent="0.45">
      <c r="A25344"/>
    </row>
    <row r="25345" spans="1:1" x14ac:dyDescent="0.45">
      <c r="A25345"/>
    </row>
    <row r="25346" spans="1:1" x14ac:dyDescent="0.45">
      <c r="A25346"/>
    </row>
    <row r="25347" spans="1:1" x14ac:dyDescent="0.45">
      <c r="A25347"/>
    </row>
    <row r="25348" spans="1:1" x14ac:dyDescent="0.45">
      <c r="A25348"/>
    </row>
    <row r="25349" spans="1:1" x14ac:dyDescent="0.45">
      <c r="A25349"/>
    </row>
    <row r="25350" spans="1:1" x14ac:dyDescent="0.45">
      <c r="A25350"/>
    </row>
    <row r="25351" spans="1:1" x14ac:dyDescent="0.45">
      <c r="A25351"/>
    </row>
    <row r="25352" spans="1:1" x14ac:dyDescent="0.45">
      <c r="A25352"/>
    </row>
    <row r="25353" spans="1:1" x14ac:dyDescent="0.45">
      <c r="A25353"/>
    </row>
    <row r="25354" spans="1:1" x14ac:dyDescent="0.45">
      <c r="A25354"/>
    </row>
    <row r="25355" spans="1:1" x14ac:dyDescent="0.45">
      <c r="A25355"/>
    </row>
    <row r="25356" spans="1:1" x14ac:dyDescent="0.45">
      <c r="A25356"/>
    </row>
    <row r="25357" spans="1:1" x14ac:dyDescent="0.45">
      <c r="A25357"/>
    </row>
    <row r="25358" spans="1:1" x14ac:dyDescent="0.45">
      <c r="A25358"/>
    </row>
    <row r="25359" spans="1:1" x14ac:dyDescent="0.45">
      <c r="A25359"/>
    </row>
    <row r="25360" spans="1:1" x14ac:dyDescent="0.45">
      <c r="A25360"/>
    </row>
    <row r="25361" spans="1:1" x14ac:dyDescent="0.45">
      <c r="A25361"/>
    </row>
    <row r="25362" spans="1:1" x14ac:dyDescent="0.45">
      <c r="A25362"/>
    </row>
    <row r="25363" spans="1:1" x14ac:dyDescent="0.45">
      <c r="A25363"/>
    </row>
    <row r="25364" spans="1:1" x14ac:dyDescent="0.45">
      <c r="A25364"/>
    </row>
    <row r="25365" spans="1:1" x14ac:dyDescent="0.45">
      <c r="A25365"/>
    </row>
    <row r="25366" spans="1:1" x14ac:dyDescent="0.45">
      <c r="A25366"/>
    </row>
    <row r="25367" spans="1:1" x14ac:dyDescent="0.45">
      <c r="A25367"/>
    </row>
    <row r="25368" spans="1:1" x14ac:dyDescent="0.45">
      <c r="A25368"/>
    </row>
    <row r="25369" spans="1:1" x14ac:dyDescent="0.45">
      <c r="A25369"/>
    </row>
    <row r="25370" spans="1:1" x14ac:dyDescent="0.45">
      <c r="A25370"/>
    </row>
    <row r="25371" spans="1:1" x14ac:dyDescent="0.45">
      <c r="A25371"/>
    </row>
    <row r="25372" spans="1:1" x14ac:dyDescent="0.45">
      <c r="A25372"/>
    </row>
    <row r="25373" spans="1:1" x14ac:dyDescent="0.45">
      <c r="A25373"/>
    </row>
    <row r="25374" spans="1:1" x14ac:dyDescent="0.45">
      <c r="A25374"/>
    </row>
    <row r="25375" spans="1:1" x14ac:dyDescent="0.45">
      <c r="A25375"/>
    </row>
    <row r="25376" spans="1:1" x14ac:dyDescent="0.45">
      <c r="A25376"/>
    </row>
    <row r="25377" spans="1:1" x14ac:dyDescent="0.45">
      <c r="A25377"/>
    </row>
    <row r="25378" spans="1:1" x14ac:dyDescent="0.45">
      <c r="A25378"/>
    </row>
    <row r="25379" spans="1:1" x14ac:dyDescent="0.45">
      <c r="A25379"/>
    </row>
    <row r="25380" spans="1:1" x14ac:dyDescent="0.45">
      <c r="A25380"/>
    </row>
    <row r="25381" spans="1:1" x14ac:dyDescent="0.45">
      <c r="A25381"/>
    </row>
    <row r="25382" spans="1:1" x14ac:dyDescent="0.45">
      <c r="A25382"/>
    </row>
    <row r="25383" spans="1:1" x14ac:dyDescent="0.45">
      <c r="A25383"/>
    </row>
    <row r="25384" spans="1:1" x14ac:dyDescent="0.45">
      <c r="A25384"/>
    </row>
    <row r="25385" spans="1:1" x14ac:dyDescent="0.45">
      <c r="A25385"/>
    </row>
    <row r="25386" spans="1:1" x14ac:dyDescent="0.45">
      <c r="A25386"/>
    </row>
    <row r="25387" spans="1:1" x14ac:dyDescent="0.45">
      <c r="A25387"/>
    </row>
    <row r="25388" spans="1:1" x14ac:dyDescent="0.45">
      <c r="A25388"/>
    </row>
    <row r="25389" spans="1:1" x14ac:dyDescent="0.45">
      <c r="A25389"/>
    </row>
    <row r="25390" spans="1:1" x14ac:dyDescent="0.45">
      <c r="A25390"/>
    </row>
    <row r="25391" spans="1:1" x14ac:dyDescent="0.45">
      <c r="A25391"/>
    </row>
    <row r="25392" spans="1:1" x14ac:dyDescent="0.45">
      <c r="A25392"/>
    </row>
    <row r="25393" spans="1:1" x14ac:dyDescent="0.45">
      <c r="A25393"/>
    </row>
    <row r="25394" spans="1:1" x14ac:dyDescent="0.45">
      <c r="A25394"/>
    </row>
    <row r="25395" spans="1:1" x14ac:dyDescent="0.45">
      <c r="A25395"/>
    </row>
    <row r="25396" spans="1:1" x14ac:dyDescent="0.45">
      <c r="A25396"/>
    </row>
    <row r="25397" spans="1:1" x14ac:dyDescent="0.45">
      <c r="A25397"/>
    </row>
    <row r="25398" spans="1:1" x14ac:dyDescent="0.45">
      <c r="A25398"/>
    </row>
    <row r="25399" spans="1:1" x14ac:dyDescent="0.45">
      <c r="A25399"/>
    </row>
    <row r="25400" spans="1:1" x14ac:dyDescent="0.45">
      <c r="A25400"/>
    </row>
    <row r="25401" spans="1:1" x14ac:dyDescent="0.45">
      <c r="A25401"/>
    </row>
    <row r="25402" spans="1:1" x14ac:dyDescent="0.45">
      <c r="A25402"/>
    </row>
    <row r="25403" spans="1:1" x14ac:dyDescent="0.45">
      <c r="A25403"/>
    </row>
    <row r="25404" spans="1:1" x14ac:dyDescent="0.45">
      <c r="A25404"/>
    </row>
    <row r="25405" spans="1:1" x14ac:dyDescent="0.45">
      <c r="A25405"/>
    </row>
    <row r="25406" spans="1:1" x14ac:dyDescent="0.45">
      <c r="A25406"/>
    </row>
    <row r="25407" spans="1:1" x14ac:dyDescent="0.45">
      <c r="A25407"/>
    </row>
    <row r="25408" spans="1:1" x14ac:dyDescent="0.45">
      <c r="A25408"/>
    </row>
    <row r="25409" spans="1:1" x14ac:dyDescent="0.45">
      <c r="A25409"/>
    </row>
    <row r="25410" spans="1:1" x14ac:dyDescent="0.45">
      <c r="A25410"/>
    </row>
    <row r="25411" spans="1:1" x14ac:dyDescent="0.45">
      <c r="A25411"/>
    </row>
    <row r="25412" spans="1:1" x14ac:dyDescent="0.45">
      <c r="A25412"/>
    </row>
    <row r="25413" spans="1:1" x14ac:dyDescent="0.45">
      <c r="A25413"/>
    </row>
    <row r="25414" spans="1:1" x14ac:dyDescent="0.45">
      <c r="A25414"/>
    </row>
    <row r="25415" spans="1:1" x14ac:dyDescent="0.45">
      <c r="A25415"/>
    </row>
    <row r="25416" spans="1:1" x14ac:dyDescent="0.45">
      <c r="A25416"/>
    </row>
    <row r="25417" spans="1:1" x14ac:dyDescent="0.45">
      <c r="A25417"/>
    </row>
    <row r="25418" spans="1:1" x14ac:dyDescent="0.45">
      <c r="A25418"/>
    </row>
    <row r="25419" spans="1:1" x14ac:dyDescent="0.45">
      <c r="A25419"/>
    </row>
    <row r="25420" spans="1:1" x14ac:dyDescent="0.45">
      <c r="A25420"/>
    </row>
    <row r="25421" spans="1:1" x14ac:dyDescent="0.45">
      <c r="A25421"/>
    </row>
    <row r="25422" spans="1:1" x14ac:dyDescent="0.45">
      <c r="A25422"/>
    </row>
    <row r="25423" spans="1:1" x14ac:dyDescent="0.45">
      <c r="A25423"/>
    </row>
    <row r="25424" spans="1:1" x14ac:dyDescent="0.45">
      <c r="A25424"/>
    </row>
    <row r="25425" spans="1:1" x14ac:dyDescent="0.45">
      <c r="A25425"/>
    </row>
    <row r="25426" spans="1:1" x14ac:dyDescent="0.45">
      <c r="A25426"/>
    </row>
    <row r="25427" spans="1:1" x14ac:dyDescent="0.45">
      <c r="A25427"/>
    </row>
    <row r="25428" spans="1:1" x14ac:dyDescent="0.45">
      <c r="A25428"/>
    </row>
    <row r="25429" spans="1:1" x14ac:dyDescent="0.45">
      <c r="A25429"/>
    </row>
    <row r="25430" spans="1:1" x14ac:dyDescent="0.45">
      <c r="A25430"/>
    </row>
    <row r="25431" spans="1:1" x14ac:dyDescent="0.45">
      <c r="A25431"/>
    </row>
    <row r="25432" spans="1:1" x14ac:dyDescent="0.45">
      <c r="A25432"/>
    </row>
    <row r="25433" spans="1:1" x14ac:dyDescent="0.45">
      <c r="A25433"/>
    </row>
    <row r="25434" spans="1:1" x14ac:dyDescent="0.45">
      <c r="A25434"/>
    </row>
    <row r="25435" spans="1:1" x14ac:dyDescent="0.45">
      <c r="A25435"/>
    </row>
    <row r="25436" spans="1:1" x14ac:dyDescent="0.45">
      <c r="A25436"/>
    </row>
    <row r="25437" spans="1:1" x14ac:dyDescent="0.45">
      <c r="A25437"/>
    </row>
    <row r="25438" spans="1:1" x14ac:dyDescent="0.45">
      <c r="A25438"/>
    </row>
    <row r="25439" spans="1:1" x14ac:dyDescent="0.45">
      <c r="A25439"/>
    </row>
    <row r="25440" spans="1:1" x14ac:dyDescent="0.45">
      <c r="A25440"/>
    </row>
    <row r="25441" spans="1:1" x14ac:dyDescent="0.45">
      <c r="A25441"/>
    </row>
    <row r="25442" spans="1:1" x14ac:dyDescent="0.45">
      <c r="A25442"/>
    </row>
    <row r="25443" spans="1:1" x14ac:dyDescent="0.45">
      <c r="A25443"/>
    </row>
    <row r="25444" spans="1:1" x14ac:dyDescent="0.45">
      <c r="A25444"/>
    </row>
    <row r="25445" spans="1:1" x14ac:dyDescent="0.45">
      <c r="A25445"/>
    </row>
    <row r="25446" spans="1:1" x14ac:dyDescent="0.45">
      <c r="A25446"/>
    </row>
    <row r="25447" spans="1:1" x14ac:dyDescent="0.45">
      <c r="A25447"/>
    </row>
    <row r="25448" spans="1:1" x14ac:dyDescent="0.45">
      <c r="A25448"/>
    </row>
    <row r="25449" spans="1:1" x14ac:dyDescent="0.45">
      <c r="A25449"/>
    </row>
    <row r="25450" spans="1:1" x14ac:dyDescent="0.45">
      <c r="A25450"/>
    </row>
    <row r="25451" spans="1:1" x14ac:dyDescent="0.45">
      <c r="A25451"/>
    </row>
    <row r="25452" spans="1:1" x14ac:dyDescent="0.45">
      <c r="A25452"/>
    </row>
    <row r="25453" spans="1:1" x14ac:dyDescent="0.45">
      <c r="A25453"/>
    </row>
    <row r="25454" spans="1:1" x14ac:dyDescent="0.45">
      <c r="A25454"/>
    </row>
    <row r="25455" spans="1:1" x14ac:dyDescent="0.45">
      <c r="A25455"/>
    </row>
    <row r="25456" spans="1:1" x14ac:dyDescent="0.45">
      <c r="A25456"/>
    </row>
    <row r="25457" spans="1:1" x14ac:dyDescent="0.45">
      <c r="A25457"/>
    </row>
    <row r="25458" spans="1:1" x14ac:dyDescent="0.45">
      <c r="A25458"/>
    </row>
    <row r="25459" spans="1:1" x14ac:dyDescent="0.45">
      <c r="A25459"/>
    </row>
    <row r="25460" spans="1:1" x14ac:dyDescent="0.45">
      <c r="A25460"/>
    </row>
    <row r="25461" spans="1:1" x14ac:dyDescent="0.45">
      <c r="A25461"/>
    </row>
    <row r="25462" spans="1:1" x14ac:dyDescent="0.45">
      <c r="A25462"/>
    </row>
    <row r="25463" spans="1:1" x14ac:dyDescent="0.45">
      <c r="A25463"/>
    </row>
    <row r="25464" spans="1:1" x14ac:dyDescent="0.45">
      <c r="A25464"/>
    </row>
    <row r="25465" spans="1:1" x14ac:dyDescent="0.45">
      <c r="A25465"/>
    </row>
    <row r="25466" spans="1:1" x14ac:dyDescent="0.45">
      <c r="A25466"/>
    </row>
    <row r="25467" spans="1:1" x14ac:dyDescent="0.45">
      <c r="A25467"/>
    </row>
    <row r="25468" spans="1:1" x14ac:dyDescent="0.45">
      <c r="A25468"/>
    </row>
    <row r="25469" spans="1:1" x14ac:dyDescent="0.45">
      <c r="A25469"/>
    </row>
    <row r="25470" spans="1:1" x14ac:dyDescent="0.45">
      <c r="A25470"/>
    </row>
    <row r="25471" spans="1:1" x14ac:dyDescent="0.45">
      <c r="A25471"/>
    </row>
    <row r="25472" spans="1:1" x14ac:dyDescent="0.45">
      <c r="A25472"/>
    </row>
    <row r="25473" spans="1:1" x14ac:dyDescent="0.45">
      <c r="A25473"/>
    </row>
    <row r="25474" spans="1:1" x14ac:dyDescent="0.45">
      <c r="A25474"/>
    </row>
    <row r="25475" spans="1:1" x14ac:dyDescent="0.45">
      <c r="A25475"/>
    </row>
    <row r="25476" spans="1:1" x14ac:dyDescent="0.45">
      <c r="A25476"/>
    </row>
    <row r="25477" spans="1:1" x14ac:dyDescent="0.45">
      <c r="A25477"/>
    </row>
    <row r="25478" spans="1:1" x14ac:dyDescent="0.45">
      <c r="A25478"/>
    </row>
    <row r="25479" spans="1:1" x14ac:dyDescent="0.45">
      <c r="A25479"/>
    </row>
    <row r="25480" spans="1:1" x14ac:dyDescent="0.45">
      <c r="A25480"/>
    </row>
    <row r="25481" spans="1:1" x14ac:dyDescent="0.45">
      <c r="A25481"/>
    </row>
    <row r="25482" spans="1:1" x14ac:dyDescent="0.45">
      <c r="A25482"/>
    </row>
    <row r="25483" spans="1:1" x14ac:dyDescent="0.45">
      <c r="A25483"/>
    </row>
    <row r="25484" spans="1:1" x14ac:dyDescent="0.45">
      <c r="A25484"/>
    </row>
    <row r="25485" spans="1:1" x14ac:dyDescent="0.45">
      <c r="A25485"/>
    </row>
    <row r="25486" spans="1:1" x14ac:dyDescent="0.45">
      <c r="A25486"/>
    </row>
    <row r="25487" spans="1:1" x14ac:dyDescent="0.45">
      <c r="A25487"/>
    </row>
    <row r="25488" spans="1:1" x14ac:dyDescent="0.45">
      <c r="A25488"/>
    </row>
    <row r="25489" spans="1:1" x14ac:dyDescent="0.45">
      <c r="A25489"/>
    </row>
    <row r="25490" spans="1:1" x14ac:dyDescent="0.45">
      <c r="A25490"/>
    </row>
    <row r="25491" spans="1:1" x14ac:dyDescent="0.45">
      <c r="A25491"/>
    </row>
    <row r="25492" spans="1:1" x14ac:dyDescent="0.45">
      <c r="A25492"/>
    </row>
    <row r="25493" spans="1:1" x14ac:dyDescent="0.45">
      <c r="A25493"/>
    </row>
    <row r="25494" spans="1:1" x14ac:dyDescent="0.45">
      <c r="A25494"/>
    </row>
    <row r="25495" spans="1:1" x14ac:dyDescent="0.45">
      <c r="A25495"/>
    </row>
    <row r="25496" spans="1:1" x14ac:dyDescent="0.45">
      <c r="A25496"/>
    </row>
    <row r="25497" spans="1:1" x14ac:dyDescent="0.45">
      <c r="A25497"/>
    </row>
    <row r="25498" spans="1:1" x14ac:dyDescent="0.45">
      <c r="A25498"/>
    </row>
    <row r="25499" spans="1:1" x14ac:dyDescent="0.45">
      <c r="A25499"/>
    </row>
    <row r="25500" spans="1:1" x14ac:dyDescent="0.45">
      <c r="A25500"/>
    </row>
    <row r="25501" spans="1:1" x14ac:dyDescent="0.45">
      <c r="A25501"/>
    </row>
    <row r="25502" spans="1:1" x14ac:dyDescent="0.45">
      <c r="A25502"/>
    </row>
    <row r="25503" spans="1:1" x14ac:dyDescent="0.45">
      <c r="A25503"/>
    </row>
    <row r="25504" spans="1:1" x14ac:dyDescent="0.45">
      <c r="A25504"/>
    </row>
    <row r="25505" spans="1:1" x14ac:dyDescent="0.45">
      <c r="A25505"/>
    </row>
    <row r="25506" spans="1:1" x14ac:dyDescent="0.45">
      <c r="A25506"/>
    </row>
    <row r="25507" spans="1:1" x14ac:dyDescent="0.45">
      <c r="A25507"/>
    </row>
    <row r="25508" spans="1:1" x14ac:dyDescent="0.45">
      <c r="A25508"/>
    </row>
    <row r="25509" spans="1:1" x14ac:dyDescent="0.45">
      <c r="A25509"/>
    </row>
    <row r="25510" spans="1:1" x14ac:dyDescent="0.45">
      <c r="A25510"/>
    </row>
    <row r="25511" spans="1:1" x14ac:dyDescent="0.45">
      <c r="A25511"/>
    </row>
    <row r="25512" spans="1:1" x14ac:dyDescent="0.45">
      <c r="A25512"/>
    </row>
    <row r="25513" spans="1:1" x14ac:dyDescent="0.45">
      <c r="A25513"/>
    </row>
    <row r="25514" spans="1:1" x14ac:dyDescent="0.45">
      <c r="A25514"/>
    </row>
    <row r="25515" spans="1:1" x14ac:dyDescent="0.45">
      <c r="A25515"/>
    </row>
    <row r="25516" spans="1:1" x14ac:dyDescent="0.45">
      <c r="A25516"/>
    </row>
    <row r="25517" spans="1:1" x14ac:dyDescent="0.45">
      <c r="A25517"/>
    </row>
    <row r="25518" spans="1:1" x14ac:dyDescent="0.45">
      <c r="A25518"/>
    </row>
    <row r="25519" spans="1:1" x14ac:dyDescent="0.45">
      <c r="A25519"/>
    </row>
    <row r="25520" spans="1:1" x14ac:dyDescent="0.45">
      <c r="A25520"/>
    </row>
    <row r="25521" spans="1:1" x14ac:dyDescent="0.45">
      <c r="A25521"/>
    </row>
    <row r="25522" spans="1:1" x14ac:dyDescent="0.45">
      <c r="A25522"/>
    </row>
    <row r="25523" spans="1:1" x14ac:dyDescent="0.45">
      <c r="A25523"/>
    </row>
    <row r="25524" spans="1:1" x14ac:dyDescent="0.45">
      <c r="A25524"/>
    </row>
    <row r="25525" spans="1:1" x14ac:dyDescent="0.45">
      <c r="A25525"/>
    </row>
    <row r="25526" spans="1:1" x14ac:dyDescent="0.45">
      <c r="A25526"/>
    </row>
    <row r="25527" spans="1:1" x14ac:dyDescent="0.45">
      <c r="A25527"/>
    </row>
    <row r="25528" spans="1:1" x14ac:dyDescent="0.45">
      <c r="A25528"/>
    </row>
    <row r="25529" spans="1:1" x14ac:dyDescent="0.45">
      <c r="A25529"/>
    </row>
    <row r="25530" spans="1:1" x14ac:dyDescent="0.45">
      <c r="A25530"/>
    </row>
    <row r="25531" spans="1:1" x14ac:dyDescent="0.45">
      <c r="A25531"/>
    </row>
    <row r="25532" spans="1:1" x14ac:dyDescent="0.45">
      <c r="A25532"/>
    </row>
    <row r="25533" spans="1:1" x14ac:dyDescent="0.45">
      <c r="A25533"/>
    </row>
    <row r="25534" spans="1:1" x14ac:dyDescent="0.45">
      <c r="A25534"/>
    </row>
    <row r="25535" spans="1:1" x14ac:dyDescent="0.45">
      <c r="A25535"/>
    </row>
    <row r="25536" spans="1:1" x14ac:dyDescent="0.45">
      <c r="A25536"/>
    </row>
    <row r="25537" spans="1:1" x14ac:dyDescent="0.45">
      <c r="A25537"/>
    </row>
    <row r="25538" spans="1:1" x14ac:dyDescent="0.45">
      <c r="A25538"/>
    </row>
    <row r="25539" spans="1:1" x14ac:dyDescent="0.45">
      <c r="A25539"/>
    </row>
    <row r="25540" spans="1:1" x14ac:dyDescent="0.45">
      <c r="A25540"/>
    </row>
    <row r="25541" spans="1:1" x14ac:dyDescent="0.45">
      <c r="A25541"/>
    </row>
    <row r="25542" spans="1:1" x14ac:dyDescent="0.45">
      <c r="A25542"/>
    </row>
    <row r="25543" spans="1:1" x14ac:dyDescent="0.45">
      <c r="A25543"/>
    </row>
    <row r="25544" spans="1:1" x14ac:dyDescent="0.45">
      <c r="A25544"/>
    </row>
    <row r="25545" spans="1:1" x14ac:dyDescent="0.45">
      <c r="A25545"/>
    </row>
    <row r="25546" spans="1:1" x14ac:dyDescent="0.45">
      <c r="A25546"/>
    </row>
    <row r="25547" spans="1:1" x14ac:dyDescent="0.45">
      <c r="A25547"/>
    </row>
    <row r="25548" spans="1:1" x14ac:dyDescent="0.45">
      <c r="A25548"/>
    </row>
    <row r="25549" spans="1:1" x14ac:dyDescent="0.45">
      <c r="A25549"/>
    </row>
    <row r="25550" spans="1:1" x14ac:dyDescent="0.45">
      <c r="A25550"/>
    </row>
    <row r="25551" spans="1:1" x14ac:dyDescent="0.45">
      <c r="A25551"/>
    </row>
    <row r="25552" spans="1:1" x14ac:dyDescent="0.45">
      <c r="A25552"/>
    </row>
    <row r="25553" spans="1:1" x14ac:dyDescent="0.45">
      <c r="A25553"/>
    </row>
    <row r="25554" spans="1:1" x14ac:dyDescent="0.45">
      <c r="A25554"/>
    </row>
    <row r="25555" spans="1:1" x14ac:dyDescent="0.45">
      <c r="A25555"/>
    </row>
    <row r="25556" spans="1:1" x14ac:dyDescent="0.45">
      <c r="A25556"/>
    </row>
    <row r="25557" spans="1:1" x14ac:dyDescent="0.45">
      <c r="A25557"/>
    </row>
    <row r="25558" spans="1:1" x14ac:dyDescent="0.45">
      <c r="A25558"/>
    </row>
    <row r="25559" spans="1:1" x14ac:dyDescent="0.45">
      <c r="A25559"/>
    </row>
    <row r="25560" spans="1:1" x14ac:dyDescent="0.45">
      <c r="A25560"/>
    </row>
    <row r="25561" spans="1:1" x14ac:dyDescent="0.45">
      <c r="A25561"/>
    </row>
    <row r="25562" spans="1:1" x14ac:dyDescent="0.45">
      <c r="A25562"/>
    </row>
    <row r="25563" spans="1:1" x14ac:dyDescent="0.45">
      <c r="A25563"/>
    </row>
    <row r="25564" spans="1:1" x14ac:dyDescent="0.45">
      <c r="A25564"/>
    </row>
    <row r="25565" spans="1:1" x14ac:dyDescent="0.45">
      <c r="A25565"/>
    </row>
    <row r="25566" spans="1:1" x14ac:dyDescent="0.45">
      <c r="A25566"/>
    </row>
    <row r="25567" spans="1:1" x14ac:dyDescent="0.45">
      <c r="A25567"/>
    </row>
    <row r="25568" spans="1:1" x14ac:dyDescent="0.45">
      <c r="A25568"/>
    </row>
    <row r="25569" spans="1:1" x14ac:dyDescent="0.45">
      <c r="A25569"/>
    </row>
    <row r="25570" spans="1:1" x14ac:dyDescent="0.45">
      <c r="A25570"/>
    </row>
    <row r="25571" spans="1:1" x14ac:dyDescent="0.45">
      <c r="A25571"/>
    </row>
    <row r="25572" spans="1:1" x14ac:dyDescent="0.45">
      <c r="A25572"/>
    </row>
    <row r="25573" spans="1:1" x14ac:dyDescent="0.45">
      <c r="A25573"/>
    </row>
    <row r="25574" spans="1:1" x14ac:dyDescent="0.45">
      <c r="A25574"/>
    </row>
    <row r="25575" spans="1:1" x14ac:dyDescent="0.45">
      <c r="A25575"/>
    </row>
    <row r="25576" spans="1:1" x14ac:dyDescent="0.45">
      <c r="A25576"/>
    </row>
    <row r="25577" spans="1:1" x14ac:dyDescent="0.45">
      <c r="A25577"/>
    </row>
    <row r="25578" spans="1:1" x14ac:dyDescent="0.45">
      <c r="A25578"/>
    </row>
    <row r="25579" spans="1:1" x14ac:dyDescent="0.45">
      <c r="A25579"/>
    </row>
    <row r="25580" spans="1:1" x14ac:dyDescent="0.45">
      <c r="A25580"/>
    </row>
    <row r="25581" spans="1:1" x14ac:dyDescent="0.45">
      <c r="A25581"/>
    </row>
    <row r="25582" spans="1:1" x14ac:dyDescent="0.45">
      <c r="A25582"/>
    </row>
    <row r="25583" spans="1:1" x14ac:dyDescent="0.45">
      <c r="A25583"/>
    </row>
    <row r="25584" spans="1:1" x14ac:dyDescent="0.45">
      <c r="A25584"/>
    </row>
    <row r="25585" spans="1:1" x14ac:dyDescent="0.45">
      <c r="A25585"/>
    </row>
    <row r="25586" spans="1:1" x14ac:dyDescent="0.45">
      <c r="A25586"/>
    </row>
    <row r="25587" spans="1:1" x14ac:dyDescent="0.45">
      <c r="A25587"/>
    </row>
    <row r="25588" spans="1:1" x14ac:dyDescent="0.45">
      <c r="A25588"/>
    </row>
    <row r="25589" spans="1:1" x14ac:dyDescent="0.45">
      <c r="A25589"/>
    </row>
    <row r="25590" spans="1:1" x14ac:dyDescent="0.45">
      <c r="A25590"/>
    </row>
    <row r="25591" spans="1:1" x14ac:dyDescent="0.45">
      <c r="A25591"/>
    </row>
    <row r="25592" spans="1:1" x14ac:dyDescent="0.45">
      <c r="A25592"/>
    </row>
    <row r="25593" spans="1:1" x14ac:dyDescent="0.45">
      <c r="A25593"/>
    </row>
    <row r="25594" spans="1:1" x14ac:dyDescent="0.45">
      <c r="A25594"/>
    </row>
    <row r="25595" spans="1:1" x14ac:dyDescent="0.45">
      <c r="A25595"/>
    </row>
    <row r="25596" spans="1:1" x14ac:dyDescent="0.45">
      <c r="A25596"/>
    </row>
    <row r="25597" spans="1:1" x14ac:dyDescent="0.45">
      <c r="A25597"/>
    </row>
    <row r="25598" spans="1:1" x14ac:dyDescent="0.45">
      <c r="A25598"/>
    </row>
    <row r="25599" spans="1:1" x14ac:dyDescent="0.45">
      <c r="A25599"/>
    </row>
    <row r="25600" spans="1:1" x14ac:dyDescent="0.45">
      <c r="A25600"/>
    </row>
    <row r="25601" spans="1:1" x14ac:dyDescent="0.45">
      <c r="A25601"/>
    </row>
    <row r="25602" spans="1:1" x14ac:dyDescent="0.45">
      <c r="A25602"/>
    </row>
    <row r="25603" spans="1:1" x14ac:dyDescent="0.45">
      <c r="A25603"/>
    </row>
    <row r="25604" spans="1:1" x14ac:dyDescent="0.45">
      <c r="A25604"/>
    </row>
    <row r="25605" spans="1:1" x14ac:dyDescent="0.45">
      <c r="A25605"/>
    </row>
    <row r="25606" spans="1:1" x14ac:dyDescent="0.45">
      <c r="A25606"/>
    </row>
    <row r="25607" spans="1:1" x14ac:dyDescent="0.45">
      <c r="A25607"/>
    </row>
    <row r="25608" spans="1:1" x14ac:dyDescent="0.45">
      <c r="A25608"/>
    </row>
    <row r="25609" spans="1:1" x14ac:dyDescent="0.45">
      <c r="A25609"/>
    </row>
    <row r="25610" spans="1:1" x14ac:dyDescent="0.45">
      <c r="A25610"/>
    </row>
    <row r="25611" spans="1:1" x14ac:dyDescent="0.45">
      <c r="A25611"/>
    </row>
    <row r="25612" spans="1:1" x14ac:dyDescent="0.45">
      <c r="A25612"/>
    </row>
    <row r="25613" spans="1:1" x14ac:dyDescent="0.45">
      <c r="A25613"/>
    </row>
    <row r="25614" spans="1:1" x14ac:dyDescent="0.45">
      <c r="A25614"/>
    </row>
    <row r="25615" spans="1:1" x14ac:dyDescent="0.45">
      <c r="A25615"/>
    </row>
    <row r="25616" spans="1:1" x14ac:dyDescent="0.45">
      <c r="A25616"/>
    </row>
    <row r="25617" spans="1:1" x14ac:dyDescent="0.45">
      <c r="A25617"/>
    </row>
    <row r="25618" spans="1:1" x14ac:dyDescent="0.45">
      <c r="A25618"/>
    </row>
    <row r="25619" spans="1:1" x14ac:dyDescent="0.45">
      <c r="A25619"/>
    </row>
    <row r="25620" spans="1:1" x14ac:dyDescent="0.45">
      <c r="A25620"/>
    </row>
    <row r="25621" spans="1:1" x14ac:dyDescent="0.45">
      <c r="A25621"/>
    </row>
    <row r="25622" spans="1:1" x14ac:dyDescent="0.45">
      <c r="A25622"/>
    </row>
    <row r="25623" spans="1:1" x14ac:dyDescent="0.45">
      <c r="A25623"/>
    </row>
    <row r="25624" spans="1:1" x14ac:dyDescent="0.45">
      <c r="A25624"/>
    </row>
    <row r="25625" spans="1:1" x14ac:dyDescent="0.45">
      <c r="A25625"/>
    </row>
    <row r="25626" spans="1:1" x14ac:dyDescent="0.45">
      <c r="A25626"/>
    </row>
    <row r="25627" spans="1:1" x14ac:dyDescent="0.45">
      <c r="A25627"/>
    </row>
    <row r="25628" spans="1:1" x14ac:dyDescent="0.45">
      <c r="A25628"/>
    </row>
    <row r="25629" spans="1:1" x14ac:dyDescent="0.45">
      <c r="A25629"/>
    </row>
    <row r="25630" spans="1:1" x14ac:dyDescent="0.45">
      <c r="A25630"/>
    </row>
    <row r="25631" spans="1:1" x14ac:dyDescent="0.45">
      <c r="A25631"/>
    </row>
    <row r="25632" spans="1:1" x14ac:dyDescent="0.45">
      <c r="A25632"/>
    </row>
    <row r="25633" spans="1:1" x14ac:dyDescent="0.45">
      <c r="A25633"/>
    </row>
    <row r="25634" spans="1:1" x14ac:dyDescent="0.45">
      <c r="A25634"/>
    </row>
    <row r="25635" spans="1:1" x14ac:dyDescent="0.45">
      <c r="A25635"/>
    </row>
    <row r="25636" spans="1:1" x14ac:dyDescent="0.45">
      <c r="A25636"/>
    </row>
    <row r="25637" spans="1:1" x14ac:dyDescent="0.45">
      <c r="A25637"/>
    </row>
    <row r="25638" spans="1:1" x14ac:dyDescent="0.45">
      <c r="A25638"/>
    </row>
    <row r="25639" spans="1:1" x14ac:dyDescent="0.45">
      <c r="A25639"/>
    </row>
    <row r="25640" spans="1:1" x14ac:dyDescent="0.45">
      <c r="A25640"/>
    </row>
    <row r="25641" spans="1:1" x14ac:dyDescent="0.45">
      <c r="A25641"/>
    </row>
    <row r="25642" spans="1:1" x14ac:dyDescent="0.45">
      <c r="A25642"/>
    </row>
    <row r="25643" spans="1:1" x14ac:dyDescent="0.45">
      <c r="A25643"/>
    </row>
    <row r="25644" spans="1:1" x14ac:dyDescent="0.45">
      <c r="A25644"/>
    </row>
    <row r="25645" spans="1:1" x14ac:dyDescent="0.45">
      <c r="A25645"/>
    </row>
    <row r="25646" spans="1:1" x14ac:dyDescent="0.45">
      <c r="A25646"/>
    </row>
    <row r="25647" spans="1:1" x14ac:dyDescent="0.45">
      <c r="A25647"/>
    </row>
    <row r="25648" spans="1:1" x14ac:dyDescent="0.45">
      <c r="A25648"/>
    </row>
    <row r="25649" spans="1:1" x14ac:dyDescent="0.45">
      <c r="A25649"/>
    </row>
    <row r="25650" spans="1:1" x14ac:dyDescent="0.45">
      <c r="A25650"/>
    </row>
    <row r="25651" spans="1:1" x14ac:dyDescent="0.45">
      <c r="A25651"/>
    </row>
    <row r="25652" spans="1:1" x14ac:dyDescent="0.45">
      <c r="A25652"/>
    </row>
    <row r="25653" spans="1:1" x14ac:dyDescent="0.45">
      <c r="A25653"/>
    </row>
    <row r="25654" spans="1:1" x14ac:dyDescent="0.45">
      <c r="A25654"/>
    </row>
    <row r="25655" spans="1:1" x14ac:dyDescent="0.45">
      <c r="A25655"/>
    </row>
    <row r="25656" spans="1:1" x14ac:dyDescent="0.45">
      <c r="A25656"/>
    </row>
    <row r="25657" spans="1:1" x14ac:dyDescent="0.45">
      <c r="A25657"/>
    </row>
    <row r="25658" spans="1:1" x14ac:dyDescent="0.45">
      <c r="A25658"/>
    </row>
    <row r="25659" spans="1:1" x14ac:dyDescent="0.45">
      <c r="A25659"/>
    </row>
    <row r="25660" spans="1:1" x14ac:dyDescent="0.45">
      <c r="A25660"/>
    </row>
    <row r="25661" spans="1:1" x14ac:dyDescent="0.45">
      <c r="A25661"/>
    </row>
    <row r="25662" spans="1:1" x14ac:dyDescent="0.45">
      <c r="A25662"/>
    </row>
    <row r="25663" spans="1:1" x14ac:dyDescent="0.45">
      <c r="A25663"/>
    </row>
    <row r="25664" spans="1:1" x14ac:dyDescent="0.45">
      <c r="A25664"/>
    </row>
    <row r="25665" spans="1:1" x14ac:dyDescent="0.45">
      <c r="A25665"/>
    </row>
    <row r="25666" spans="1:1" x14ac:dyDescent="0.45">
      <c r="A25666"/>
    </row>
    <row r="25667" spans="1:1" x14ac:dyDescent="0.45">
      <c r="A25667"/>
    </row>
    <row r="25668" spans="1:1" x14ac:dyDescent="0.45">
      <c r="A25668"/>
    </row>
    <row r="25669" spans="1:1" x14ac:dyDescent="0.45">
      <c r="A25669"/>
    </row>
    <row r="25670" spans="1:1" x14ac:dyDescent="0.45">
      <c r="A25670"/>
    </row>
    <row r="25671" spans="1:1" x14ac:dyDescent="0.45">
      <c r="A25671"/>
    </row>
    <row r="25672" spans="1:1" x14ac:dyDescent="0.45">
      <c r="A25672"/>
    </row>
    <row r="25673" spans="1:1" x14ac:dyDescent="0.45">
      <c r="A25673"/>
    </row>
    <row r="25674" spans="1:1" x14ac:dyDescent="0.45">
      <c r="A25674"/>
    </row>
    <row r="25675" spans="1:1" x14ac:dyDescent="0.45">
      <c r="A25675"/>
    </row>
    <row r="25676" spans="1:1" x14ac:dyDescent="0.45">
      <c r="A25676"/>
    </row>
    <row r="25677" spans="1:1" x14ac:dyDescent="0.45">
      <c r="A25677"/>
    </row>
    <row r="25678" spans="1:1" x14ac:dyDescent="0.45">
      <c r="A25678"/>
    </row>
    <row r="25679" spans="1:1" x14ac:dyDescent="0.45">
      <c r="A25679"/>
    </row>
    <row r="25680" spans="1:1" x14ac:dyDescent="0.45">
      <c r="A25680"/>
    </row>
    <row r="25681" spans="1:1" x14ac:dyDescent="0.45">
      <c r="A25681"/>
    </row>
    <row r="25682" spans="1:1" x14ac:dyDescent="0.45">
      <c r="A25682"/>
    </row>
    <row r="25683" spans="1:1" x14ac:dyDescent="0.45">
      <c r="A25683"/>
    </row>
    <row r="25684" spans="1:1" x14ac:dyDescent="0.45">
      <c r="A25684"/>
    </row>
    <row r="25685" spans="1:1" x14ac:dyDescent="0.45">
      <c r="A25685"/>
    </row>
    <row r="25686" spans="1:1" x14ac:dyDescent="0.45">
      <c r="A25686"/>
    </row>
    <row r="25687" spans="1:1" x14ac:dyDescent="0.45">
      <c r="A25687"/>
    </row>
    <row r="25688" spans="1:1" x14ac:dyDescent="0.45">
      <c r="A25688"/>
    </row>
    <row r="25689" spans="1:1" x14ac:dyDescent="0.45">
      <c r="A25689"/>
    </row>
    <row r="25690" spans="1:1" x14ac:dyDescent="0.45">
      <c r="A25690"/>
    </row>
    <row r="25691" spans="1:1" x14ac:dyDescent="0.45">
      <c r="A25691"/>
    </row>
    <row r="25692" spans="1:1" x14ac:dyDescent="0.45">
      <c r="A25692"/>
    </row>
    <row r="25693" spans="1:1" x14ac:dyDescent="0.45">
      <c r="A25693"/>
    </row>
    <row r="25694" spans="1:1" x14ac:dyDescent="0.45">
      <c r="A25694"/>
    </row>
    <row r="25695" spans="1:1" x14ac:dyDescent="0.45">
      <c r="A25695"/>
    </row>
    <row r="25696" spans="1:1" x14ac:dyDescent="0.45">
      <c r="A25696"/>
    </row>
    <row r="25697" spans="1:1" x14ac:dyDescent="0.45">
      <c r="A25697"/>
    </row>
    <row r="25698" spans="1:1" x14ac:dyDescent="0.45">
      <c r="A25698"/>
    </row>
    <row r="25699" spans="1:1" x14ac:dyDescent="0.45">
      <c r="A25699"/>
    </row>
    <row r="25700" spans="1:1" x14ac:dyDescent="0.45">
      <c r="A25700"/>
    </row>
    <row r="25701" spans="1:1" x14ac:dyDescent="0.45">
      <c r="A25701"/>
    </row>
    <row r="25702" spans="1:1" x14ac:dyDescent="0.45">
      <c r="A25702"/>
    </row>
    <row r="25703" spans="1:1" x14ac:dyDescent="0.45">
      <c r="A25703"/>
    </row>
    <row r="25704" spans="1:1" x14ac:dyDescent="0.45">
      <c r="A25704"/>
    </row>
    <row r="25705" spans="1:1" x14ac:dyDescent="0.45">
      <c r="A25705"/>
    </row>
    <row r="25706" spans="1:1" x14ac:dyDescent="0.45">
      <c r="A25706"/>
    </row>
    <row r="25707" spans="1:1" x14ac:dyDescent="0.45">
      <c r="A25707"/>
    </row>
    <row r="25708" spans="1:1" x14ac:dyDescent="0.45">
      <c r="A25708"/>
    </row>
    <row r="25709" spans="1:1" x14ac:dyDescent="0.45">
      <c r="A25709"/>
    </row>
    <row r="25710" spans="1:1" x14ac:dyDescent="0.45">
      <c r="A25710"/>
    </row>
    <row r="25711" spans="1:1" x14ac:dyDescent="0.45">
      <c r="A25711"/>
    </row>
    <row r="25712" spans="1:1" x14ac:dyDescent="0.45">
      <c r="A25712"/>
    </row>
    <row r="25713" spans="1:1" x14ac:dyDescent="0.45">
      <c r="A25713"/>
    </row>
    <row r="25714" spans="1:1" x14ac:dyDescent="0.45">
      <c r="A25714"/>
    </row>
    <row r="25715" spans="1:1" x14ac:dyDescent="0.45">
      <c r="A25715"/>
    </row>
    <row r="25716" spans="1:1" x14ac:dyDescent="0.45">
      <c r="A25716"/>
    </row>
    <row r="25717" spans="1:1" x14ac:dyDescent="0.45">
      <c r="A25717"/>
    </row>
    <row r="25718" spans="1:1" x14ac:dyDescent="0.45">
      <c r="A25718"/>
    </row>
    <row r="25719" spans="1:1" x14ac:dyDescent="0.45">
      <c r="A25719"/>
    </row>
    <row r="25720" spans="1:1" x14ac:dyDescent="0.45">
      <c r="A25720"/>
    </row>
    <row r="25721" spans="1:1" x14ac:dyDescent="0.45">
      <c r="A25721"/>
    </row>
    <row r="25722" spans="1:1" x14ac:dyDescent="0.45">
      <c r="A25722"/>
    </row>
    <row r="25723" spans="1:1" x14ac:dyDescent="0.45">
      <c r="A25723"/>
    </row>
    <row r="25724" spans="1:1" x14ac:dyDescent="0.45">
      <c r="A25724"/>
    </row>
    <row r="25725" spans="1:1" x14ac:dyDescent="0.45">
      <c r="A25725"/>
    </row>
    <row r="25726" spans="1:1" x14ac:dyDescent="0.45">
      <c r="A25726"/>
    </row>
    <row r="25727" spans="1:1" x14ac:dyDescent="0.45">
      <c r="A25727"/>
    </row>
    <row r="25728" spans="1:1" x14ac:dyDescent="0.45">
      <c r="A25728"/>
    </row>
    <row r="25729" spans="1:1" x14ac:dyDescent="0.45">
      <c r="A25729"/>
    </row>
    <row r="25730" spans="1:1" x14ac:dyDescent="0.45">
      <c r="A25730"/>
    </row>
    <row r="25731" spans="1:1" x14ac:dyDescent="0.45">
      <c r="A25731"/>
    </row>
    <row r="25732" spans="1:1" x14ac:dyDescent="0.45">
      <c r="A25732"/>
    </row>
    <row r="25733" spans="1:1" x14ac:dyDescent="0.45">
      <c r="A25733"/>
    </row>
    <row r="25734" spans="1:1" x14ac:dyDescent="0.45">
      <c r="A25734"/>
    </row>
    <row r="25735" spans="1:1" x14ac:dyDescent="0.45">
      <c r="A25735"/>
    </row>
    <row r="25736" spans="1:1" x14ac:dyDescent="0.45">
      <c r="A25736"/>
    </row>
    <row r="25737" spans="1:1" x14ac:dyDescent="0.45">
      <c r="A25737"/>
    </row>
    <row r="25738" spans="1:1" x14ac:dyDescent="0.45">
      <c r="A25738"/>
    </row>
    <row r="25739" spans="1:1" x14ac:dyDescent="0.45">
      <c r="A25739"/>
    </row>
    <row r="25740" spans="1:1" x14ac:dyDescent="0.45">
      <c r="A25740"/>
    </row>
    <row r="25741" spans="1:1" x14ac:dyDescent="0.45">
      <c r="A25741"/>
    </row>
    <row r="25742" spans="1:1" x14ac:dyDescent="0.45">
      <c r="A25742"/>
    </row>
    <row r="25743" spans="1:1" x14ac:dyDescent="0.45">
      <c r="A25743"/>
    </row>
    <row r="25744" spans="1:1" x14ac:dyDescent="0.45">
      <c r="A25744"/>
    </row>
    <row r="25745" spans="1:1" x14ac:dyDescent="0.45">
      <c r="A25745"/>
    </row>
    <row r="25746" spans="1:1" x14ac:dyDescent="0.45">
      <c r="A25746"/>
    </row>
    <row r="25747" spans="1:1" x14ac:dyDescent="0.45">
      <c r="A25747"/>
    </row>
    <row r="25748" spans="1:1" x14ac:dyDescent="0.45">
      <c r="A25748"/>
    </row>
    <row r="25749" spans="1:1" x14ac:dyDescent="0.45">
      <c r="A25749"/>
    </row>
    <row r="25750" spans="1:1" x14ac:dyDescent="0.45">
      <c r="A25750"/>
    </row>
    <row r="25751" spans="1:1" x14ac:dyDescent="0.45">
      <c r="A25751"/>
    </row>
    <row r="25752" spans="1:1" x14ac:dyDescent="0.45">
      <c r="A25752"/>
    </row>
    <row r="25753" spans="1:1" x14ac:dyDescent="0.45">
      <c r="A25753"/>
    </row>
    <row r="25754" spans="1:1" x14ac:dyDescent="0.45">
      <c r="A25754"/>
    </row>
    <row r="25755" spans="1:1" x14ac:dyDescent="0.45">
      <c r="A25755"/>
    </row>
    <row r="25756" spans="1:1" x14ac:dyDescent="0.45">
      <c r="A25756"/>
    </row>
    <row r="25757" spans="1:1" x14ac:dyDescent="0.45">
      <c r="A25757"/>
    </row>
    <row r="25758" spans="1:1" x14ac:dyDescent="0.45">
      <c r="A25758"/>
    </row>
    <row r="25759" spans="1:1" x14ac:dyDescent="0.45">
      <c r="A25759"/>
    </row>
    <row r="25760" spans="1:1" x14ac:dyDescent="0.45">
      <c r="A25760"/>
    </row>
    <row r="25761" spans="1:1" x14ac:dyDescent="0.45">
      <c r="A25761"/>
    </row>
    <row r="25762" spans="1:1" x14ac:dyDescent="0.45">
      <c r="A25762"/>
    </row>
    <row r="25763" spans="1:1" x14ac:dyDescent="0.45">
      <c r="A25763"/>
    </row>
    <row r="25764" spans="1:1" x14ac:dyDescent="0.45">
      <c r="A25764"/>
    </row>
    <row r="25765" spans="1:1" x14ac:dyDescent="0.45">
      <c r="A25765"/>
    </row>
    <row r="25766" spans="1:1" x14ac:dyDescent="0.45">
      <c r="A25766"/>
    </row>
    <row r="25767" spans="1:1" x14ac:dyDescent="0.45">
      <c r="A25767"/>
    </row>
    <row r="25768" spans="1:1" x14ac:dyDescent="0.45">
      <c r="A25768"/>
    </row>
    <row r="25769" spans="1:1" x14ac:dyDescent="0.45">
      <c r="A25769"/>
    </row>
    <row r="25770" spans="1:1" x14ac:dyDescent="0.45">
      <c r="A25770"/>
    </row>
    <row r="25771" spans="1:1" x14ac:dyDescent="0.45">
      <c r="A25771"/>
    </row>
    <row r="25772" spans="1:1" x14ac:dyDescent="0.45">
      <c r="A25772"/>
    </row>
    <row r="25773" spans="1:1" x14ac:dyDescent="0.45">
      <c r="A25773"/>
    </row>
    <row r="25774" spans="1:1" x14ac:dyDescent="0.45">
      <c r="A25774"/>
    </row>
    <row r="25775" spans="1:1" x14ac:dyDescent="0.45">
      <c r="A25775"/>
    </row>
    <row r="25776" spans="1:1" x14ac:dyDescent="0.45">
      <c r="A25776"/>
    </row>
    <row r="25777" spans="1:1" x14ac:dyDescent="0.45">
      <c r="A25777"/>
    </row>
    <row r="25778" spans="1:1" x14ac:dyDescent="0.45">
      <c r="A25778"/>
    </row>
    <row r="25779" spans="1:1" x14ac:dyDescent="0.45">
      <c r="A25779"/>
    </row>
    <row r="25780" spans="1:1" x14ac:dyDescent="0.45">
      <c r="A25780"/>
    </row>
    <row r="25781" spans="1:1" x14ac:dyDescent="0.45">
      <c r="A25781"/>
    </row>
    <row r="25782" spans="1:1" x14ac:dyDescent="0.45">
      <c r="A25782"/>
    </row>
    <row r="25783" spans="1:1" x14ac:dyDescent="0.45">
      <c r="A25783"/>
    </row>
    <row r="25784" spans="1:1" x14ac:dyDescent="0.45">
      <c r="A25784"/>
    </row>
    <row r="25785" spans="1:1" x14ac:dyDescent="0.45">
      <c r="A25785"/>
    </row>
    <row r="25786" spans="1:1" x14ac:dyDescent="0.45">
      <c r="A25786"/>
    </row>
    <row r="25787" spans="1:1" x14ac:dyDescent="0.45">
      <c r="A25787"/>
    </row>
    <row r="25788" spans="1:1" x14ac:dyDescent="0.45">
      <c r="A25788"/>
    </row>
    <row r="25789" spans="1:1" x14ac:dyDescent="0.45">
      <c r="A25789"/>
    </row>
    <row r="25790" spans="1:1" x14ac:dyDescent="0.45">
      <c r="A25790"/>
    </row>
    <row r="25791" spans="1:1" x14ac:dyDescent="0.45">
      <c r="A25791"/>
    </row>
    <row r="25792" spans="1:1" x14ac:dyDescent="0.45">
      <c r="A25792"/>
    </row>
    <row r="25793" spans="1:1" x14ac:dyDescent="0.45">
      <c r="A25793"/>
    </row>
    <row r="25794" spans="1:1" x14ac:dyDescent="0.45">
      <c r="A25794"/>
    </row>
    <row r="25795" spans="1:1" x14ac:dyDescent="0.45">
      <c r="A25795"/>
    </row>
    <row r="25796" spans="1:1" x14ac:dyDescent="0.45">
      <c r="A25796"/>
    </row>
    <row r="25797" spans="1:1" x14ac:dyDescent="0.45">
      <c r="A25797"/>
    </row>
    <row r="25798" spans="1:1" x14ac:dyDescent="0.45">
      <c r="A25798"/>
    </row>
    <row r="25799" spans="1:1" x14ac:dyDescent="0.45">
      <c r="A25799"/>
    </row>
    <row r="25800" spans="1:1" x14ac:dyDescent="0.45">
      <c r="A25800"/>
    </row>
    <row r="25801" spans="1:1" x14ac:dyDescent="0.45">
      <c r="A25801"/>
    </row>
    <row r="25802" spans="1:1" x14ac:dyDescent="0.45">
      <c r="A25802"/>
    </row>
    <row r="25803" spans="1:1" x14ac:dyDescent="0.45">
      <c r="A25803"/>
    </row>
    <row r="25804" spans="1:1" x14ac:dyDescent="0.45">
      <c r="A25804"/>
    </row>
    <row r="25805" spans="1:1" x14ac:dyDescent="0.45">
      <c r="A25805"/>
    </row>
    <row r="25806" spans="1:1" x14ac:dyDescent="0.45">
      <c r="A25806"/>
    </row>
    <row r="25807" spans="1:1" x14ac:dyDescent="0.45">
      <c r="A25807"/>
    </row>
    <row r="25808" spans="1:1" x14ac:dyDescent="0.45">
      <c r="A25808"/>
    </row>
    <row r="25809" spans="1:1" x14ac:dyDescent="0.45">
      <c r="A25809"/>
    </row>
    <row r="25810" spans="1:1" x14ac:dyDescent="0.45">
      <c r="A25810"/>
    </row>
    <row r="25811" spans="1:1" x14ac:dyDescent="0.45">
      <c r="A25811"/>
    </row>
    <row r="25812" spans="1:1" x14ac:dyDescent="0.45">
      <c r="A25812"/>
    </row>
    <row r="25813" spans="1:1" x14ac:dyDescent="0.45">
      <c r="A25813"/>
    </row>
    <row r="25814" spans="1:1" x14ac:dyDescent="0.45">
      <c r="A25814"/>
    </row>
    <row r="25815" spans="1:1" x14ac:dyDescent="0.45">
      <c r="A25815"/>
    </row>
    <row r="25816" spans="1:1" x14ac:dyDescent="0.45">
      <c r="A25816"/>
    </row>
    <row r="25817" spans="1:1" x14ac:dyDescent="0.45">
      <c r="A25817"/>
    </row>
    <row r="25818" spans="1:1" x14ac:dyDescent="0.45">
      <c r="A25818"/>
    </row>
    <row r="25819" spans="1:1" x14ac:dyDescent="0.45">
      <c r="A25819"/>
    </row>
    <row r="25820" spans="1:1" x14ac:dyDescent="0.45">
      <c r="A25820"/>
    </row>
    <row r="25821" spans="1:1" x14ac:dyDescent="0.45">
      <c r="A25821"/>
    </row>
    <row r="25822" spans="1:1" x14ac:dyDescent="0.45">
      <c r="A25822"/>
    </row>
    <row r="25823" spans="1:1" x14ac:dyDescent="0.45">
      <c r="A25823"/>
    </row>
    <row r="25824" spans="1:1" x14ac:dyDescent="0.45">
      <c r="A25824"/>
    </row>
    <row r="25825" spans="1:1" x14ac:dyDescent="0.45">
      <c r="A25825"/>
    </row>
    <row r="25826" spans="1:1" x14ac:dyDescent="0.45">
      <c r="A25826"/>
    </row>
    <row r="25827" spans="1:1" x14ac:dyDescent="0.45">
      <c r="A25827"/>
    </row>
    <row r="25828" spans="1:1" x14ac:dyDescent="0.45">
      <c r="A25828"/>
    </row>
    <row r="25829" spans="1:1" x14ac:dyDescent="0.45">
      <c r="A25829"/>
    </row>
    <row r="25830" spans="1:1" x14ac:dyDescent="0.45">
      <c r="A25830"/>
    </row>
    <row r="25831" spans="1:1" x14ac:dyDescent="0.45">
      <c r="A25831"/>
    </row>
    <row r="25832" spans="1:1" x14ac:dyDescent="0.45">
      <c r="A25832"/>
    </row>
    <row r="25833" spans="1:1" x14ac:dyDescent="0.45">
      <c r="A25833"/>
    </row>
    <row r="25834" spans="1:1" x14ac:dyDescent="0.45">
      <c r="A25834"/>
    </row>
    <row r="25835" spans="1:1" x14ac:dyDescent="0.45">
      <c r="A25835"/>
    </row>
    <row r="25836" spans="1:1" x14ac:dyDescent="0.45">
      <c r="A25836"/>
    </row>
    <row r="25837" spans="1:1" x14ac:dyDescent="0.45">
      <c r="A25837"/>
    </row>
    <row r="25838" spans="1:1" x14ac:dyDescent="0.45">
      <c r="A25838"/>
    </row>
    <row r="25839" spans="1:1" x14ac:dyDescent="0.45">
      <c r="A25839"/>
    </row>
    <row r="25840" spans="1:1" x14ac:dyDescent="0.45">
      <c r="A25840"/>
    </row>
    <row r="25841" spans="1:1" x14ac:dyDescent="0.45">
      <c r="A25841"/>
    </row>
    <row r="25842" spans="1:1" x14ac:dyDescent="0.45">
      <c r="A25842"/>
    </row>
    <row r="25843" spans="1:1" x14ac:dyDescent="0.45">
      <c r="A25843"/>
    </row>
    <row r="25844" spans="1:1" x14ac:dyDescent="0.45">
      <c r="A25844"/>
    </row>
    <row r="25845" spans="1:1" x14ac:dyDescent="0.45">
      <c r="A25845"/>
    </row>
    <row r="25846" spans="1:1" x14ac:dyDescent="0.45">
      <c r="A25846"/>
    </row>
    <row r="25847" spans="1:1" x14ac:dyDescent="0.45">
      <c r="A25847"/>
    </row>
    <row r="25848" spans="1:1" x14ac:dyDescent="0.45">
      <c r="A25848"/>
    </row>
    <row r="25849" spans="1:1" x14ac:dyDescent="0.45">
      <c r="A25849"/>
    </row>
    <row r="25850" spans="1:1" x14ac:dyDescent="0.45">
      <c r="A25850"/>
    </row>
    <row r="25851" spans="1:1" x14ac:dyDescent="0.45">
      <c r="A25851"/>
    </row>
    <row r="25852" spans="1:1" x14ac:dyDescent="0.45">
      <c r="A25852"/>
    </row>
    <row r="25853" spans="1:1" x14ac:dyDescent="0.45">
      <c r="A25853"/>
    </row>
    <row r="25854" spans="1:1" x14ac:dyDescent="0.45">
      <c r="A25854"/>
    </row>
    <row r="25855" spans="1:1" x14ac:dyDescent="0.45">
      <c r="A25855"/>
    </row>
    <row r="25856" spans="1:1" x14ac:dyDescent="0.45">
      <c r="A25856"/>
    </row>
    <row r="25857" spans="1:1" x14ac:dyDescent="0.45">
      <c r="A25857"/>
    </row>
    <row r="25858" spans="1:1" x14ac:dyDescent="0.45">
      <c r="A25858"/>
    </row>
    <row r="25859" spans="1:1" x14ac:dyDescent="0.45">
      <c r="A25859"/>
    </row>
    <row r="25860" spans="1:1" x14ac:dyDescent="0.45">
      <c r="A25860"/>
    </row>
    <row r="25861" spans="1:1" x14ac:dyDescent="0.45">
      <c r="A25861"/>
    </row>
    <row r="25862" spans="1:1" x14ac:dyDescent="0.45">
      <c r="A25862"/>
    </row>
    <row r="25863" spans="1:1" x14ac:dyDescent="0.45">
      <c r="A25863"/>
    </row>
    <row r="25864" spans="1:1" x14ac:dyDescent="0.45">
      <c r="A25864"/>
    </row>
    <row r="25865" spans="1:1" x14ac:dyDescent="0.45">
      <c r="A25865"/>
    </row>
    <row r="25866" spans="1:1" x14ac:dyDescent="0.45">
      <c r="A25866"/>
    </row>
    <row r="25867" spans="1:1" x14ac:dyDescent="0.45">
      <c r="A25867"/>
    </row>
    <row r="25868" spans="1:1" x14ac:dyDescent="0.45">
      <c r="A25868"/>
    </row>
    <row r="25869" spans="1:1" x14ac:dyDescent="0.45">
      <c r="A25869"/>
    </row>
    <row r="25870" spans="1:1" x14ac:dyDescent="0.45">
      <c r="A25870"/>
    </row>
    <row r="25871" spans="1:1" x14ac:dyDescent="0.45">
      <c r="A25871"/>
    </row>
    <row r="25872" spans="1:1" x14ac:dyDescent="0.45">
      <c r="A25872"/>
    </row>
    <row r="25873" spans="1:1" x14ac:dyDescent="0.45">
      <c r="A25873"/>
    </row>
    <row r="25874" spans="1:1" x14ac:dyDescent="0.45">
      <c r="A25874"/>
    </row>
    <row r="25875" spans="1:1" x14ac:dyDescent="0.45">
      <c r="A25875"/>
    </row>
    <row r="25876" spans="1:1" x14ac:dyDescent="0.45">
      <c r="A25876"/>
    </row>
    <row r="25877" spans="1:1" x14ac:dyDescent="0.45">
      <c r="A25877"/>
    </row>
    <row r="25878" spans="1:1" x14ac:dyDescent="0.45">
      <c r="A25878"/>
    </row>
    <row r="25879" spans="1:1" x14ac:dyDescent="0.45">
      <c r="A25879"/>
    </row>
    <row r="25880" spans="1:1" x14ac:dyDescent="0.45">
      <c r="A25880"/>
    </row>
    <row r="25881" spans="1:1" x14ac:dyDescent="0.45">
      <c r="A25881"/>
    </row>
    <row r="25882" spans="1:1" x14ac:dyDescent="0.45">
      <c r="A25882"/>
    </row>
    <row r="25883" spans="1:1" x14ac:dyDescent="0.45">
      <c r="A25883"/>
    </row>
    <row r="25884" spans="1:1" x14ac:dyDescent="0.45">
      <c r="A25884"/>
    </row>
    <row r="25885" spans="1:1" x14ac:dyDescent="0.45">
      <c r="A25885"/>
    </row>
    <row r="25886" spans="1:1" x14ac:dyDescent="0.45">
      <c r="A25886"/>
    </row>
    <row r="25887" spans="1:1" x14ac:dyDescent="0.45">
      <c r="A25887"/>
    </row>
    <row r="25888" spans="1:1" x14ac:dyDescent="0.45">
      <c r="A25888"/>
    </row>
    <row r="25889" spans="1:1" x14ac:dyDescent="0.45">
      <c r="A25889"/>
    </row>
    <row r="25890" spans="1:1" x14ac:dyDescent="0.45">
      <c r="A25890"/>
    </row>
    <row r="25891" spans="1:1" x14ac:dyDescent="0.45">
      <c r="A25891"/>
    </row>
    <row r="25892" spans="1:1" x14ac:dyDescent="0.45">
      <c r="A25892"/>
    </row>
    <row r="25893" spans="1:1" x14ac:dyDescent="0.45">
      <c r="A25893"/>
    </row>
    <row r="25894" spans="1:1" x14ac:dyDescent="0.45">
      <c r="A25894"/>
    </row>
    <row r="25895" spans="1:1" x14ac:dyDescent="0.45">
      <c r="A25895"/>
    </row>
    <row r="25896" spans="1:1" x14ac:dyDescent="0.45">
      <c r="A25896"/>
    </row>
    <row r="25897" spans="1:1" x14ac:dyDescent="0.45">
      <c r="A25897"/>
    </row>
    <row r="25898" spans="1:1" x14ac:dyDescent="0.45">
      <c r="A25898"/>
    </row>
    <row r="25899" spans="1:1" x14ac:dyDescent="0.45">
      <c r="A25899"/>
    </row>
    <row r="25900" spans="1:1" x14ac:dyDescent="0.45">
      <c r="A25900"/>
    </row>
    <row r="25901" spans="1:1" x14ac:dyDescent="0.45">
      <c r="A25901"/>
    </row>
    <row r="25902" spans="1:1" x14ac:dyDescent="0.45">
      <c r="A25902"/>
    </row>
    <row r="25903" spans="1:1" x14ac:dyDescent="0.45">
      <c r="A25903"/>
    </row>
    <row r="25904" spans="1:1" x14ac:dyDescent="0.45">
      <c r="A25904"/>
    </row>
    <row r="25905" spans="1:1" x14ac:dyDescent="0.45">
      <c r="A25905"/>
    </row>
    <row r="25906" spans="1:1" x14ac:dyDescent="0.45">
      <c r="A25906"/>
    </row>
    <row r="25907" spans="1:1" x14ac:dyDescent="0.45">
      <c r="A25907"/>
    </row>
    <row r="25908" spans="1:1" x14ac:dyDescent="0.45">
      <c r="A25908"/>
    </row>
    <row r="25909" spans="1:1" x14ac:dyDescent="0.45">
      <c r="A25909"/>
    </row>
    <row r="25910" spans="1:1" x14ac:dyDescent="0.45">
      <c r="A25910"/>
    </row>
    <row r="25911" spans="1:1" x14ac:dyDescent="0.45">
      <c r="A25911"/>
    </row>
    <row r="25912" spans="1:1" x14ac:dyDescent="0.45">
      <c r="A25912"/>
    </row>
    <row r="25913" spans="1:1" x14ac:dyDescent="0.45">
      <c r="A25913"/>
    </row>
    <row r="25914" spans="1:1" x14ac:dyDescent="0.45">
      <c r="A25914"/>
    </row>
    <row r="25915" spans="1:1" x14ac:dyDescent="0.45">
      <c r="A25915"/>
    </row>
    <row r="25916" spans="1:1" x14ac:dyDescent="0.45">
      <c r="A25916"/>
    </row>
    <row r="25917" spans="1:1" x14ac:dyDescent="0.45">
      <c r="A25917"/>
    </row>
    <row r="25918" spans="1:1" x14ac:dyDescent="0.45">
      <c r="A25918"/>
    </row>
    <row r="25919" spans="1:1" x14ac:dyDescent="0.45">
      <c r="A25919"/>
    </row>
    <row r="25920" spans="1:1" x14ac:dyDescent="0.45">
      <c r="A25920"/>
    </row>
    <row r="25921" spans="1:1" x14ac:dyDescent="0.45">
      <c r="A25921"/>
    </row>
    <row r="25922" spans="1:1" x14ac:dyDescent="0.45">
      <c r="A25922"/>
    </row>
    <row r="25923" spans="1:1" x14ac:dyDescent="0.45">
      <c r="A25923"/>
    </row>
    <row r="25924" spans="1:1" x14ac:dyDescent="0.45">
      <c r="A25924"/>
    </row>
    <row r="25925" spans="1:1" x14ac:dyDescent="0.45">
      <c r="A25925"/>
    </row>
    <row r="25926" spans="1:1" x14ac:dyDescent="0.45">
      <c r="A25926"/>
    </row>
    <row r="25927" spans="1:1" x14ac:dyDescent="0.45">
      <c r="A25927"/>
    </row>
    <row r="25928" spans="1:1" x14ac:dyDescent="0.45">
      <c r="A25928"/>
    </row>
    <row r="25929" spans="1:1" x14ac:dyDescent="0.45">
      <c r="A25929"/>
    </row>
    <row r="25930" spans="1:1" x14ac:dyDescent="0.45">
      <c r="A25930"/>
    </row>
    <row r="25931" spans="1:1" x14ac:dyDescent="0.45">
      <c r="A25931"/>
    </row>
    <row r="25932" spans="1:1" x14ac:dyDescent="0.45">
      <c r="A25932"/>
    </row>
    <row r="25933" spans="1:1" x14ac:dyDescent="0.45">
      <c r="A25933"/>
    </row>
    <row r="25934" spans="1:1" x14ac:dyDescent="0.45">
      <c r="A25934"/>
    </row>
    <row r="25935" spans="1:1" x14ac:dyDescent="0.45">
      <c r="A25935"/>
    </row>
    <row r="25936" spans="1:1" x14ac:dyDescent="0.45">
      <c r="A25936"/>
    </row>
    <row r="25937" spans="1:1" x14ac:dyDescent="0.45">
      <c r="A25937"/>
    </row>
    <row r="25938" spans="1:1" x14ac:dyDescent="0.45">
      <c r="A25938"/>
    </row>
    <row r="25939" spans="1:1" x14ac:dyDescent="0.45">
      <c r="A25939"/>
    </row>
    <row r="25940" spans="1:1" x14ac:dyDescent="0.45">
      <c r="A25940"/>
    </row>
    <row r="25941" spans="1:1" x14ac:dyDescent="0.45">
      <c r="A25941"/>
    </row>
    <row r="25942" spans="1:1" x14ac:dyDescent="0.45">
      <c r="A25942"/>
    </row>
    <row r="25943" spans="1:1" x14ac:dyDescent="0.45">
      <c r="A25943"/>
    </row>
    <row r="25944" spans="1:1" x14ac:dyDescent="0.45">
      <c r="A25944"/>
    </row>
    <row r="25945" spans="1:1" x14ac:dyDescent="0.45">
      <c r="A25945"/>
    </row>
    <row r="25946" spans="1:1" x14ac:dyDescent="0.45">
      <c r="A25946"/>
    </row>
    <row r="25947" spans="1:1" x14ac:dyDescent="0.45">
      <c r="A25947"/>
    </row>
    <row r="25948" spans="1:1" x14ac:dyDescent="0.45">
      <c r="A25948"/>
    </row>
    <row r="25949" spans="1:1" x14ac:dyDescent="0.45">
      <c r="A25949"/>
    </row>
    <row r="25950" spans="1:1" x14ac:dyDescent="0.45">
      <c r="A25950"/>
    </row>
    <row r="25951" spans="1:1" x14ac:dyDescent="0.45">
      <c r="A25951"/>
    </row>
    <row r="25952" spans="1:1" x14ac:dyDescent="0.45">
      <c r="A25952"/>
    </row>
    <row r="25953" spans="1:1" x14ac:dyDescent="0.45">
      <c r="A25953"/>
    </row>
    <row r="25954" spans="1:1" x14ac:dyDescent="0.45">
      <c r="A25954"/>
    </row>
    <row r="25955" spans="1:1" x14ac:dyDescent="0.45">
      <c r="A25955"/>
    </row>
    <row r="25956" spans="1:1" x14ac:dyDescent="0.45">
      <c r="A25956"/>
    </row>
    <row r="25957" spans="1:1" x14ac:dyDescent="0.45">
      <c r="A25957"/>
    </row>
    <row r="25958" spans="1:1" x14ac:dyDescent="0.45">
      <c r="A25958"/>
    </row>
    <row r="25959" spans="1:1" x14ac:dyDescent="0.45">
      <c r="A25959"/>
    </row>
    <row r="25960" spans="1:1" x14ac:dyDescent="0.45">
      <c r="A25960"/>
    </row>
    <row r="25961" spans="1:1" x14ac:dyDescent="0.45">
      <c r="A25961"/>
    </row>
    <row r="25962" spans="1:1" x14ac:dyDescent="0.45">
      <c r="A25962"/>
    </row>
    <row r="25963" spans="1:1" x14ac:dyDescent="0.45">
      <c r="A25963"/>
    </row>
    <row r="25964" spans="1:1" x14ac:dyDescent="0.45">
      <c r="A25964"/>
    </row>
    <row r="25965" spans="1:1" x14ac:dyDescent="0.45">
      <c r="A25965"/>
    </row>
    <row r="25966" spans="1:1" x14ac:dyDescent="0.45">
      <c r="A25966"/>
    </row>
    <row r="25967" spans="1:1" x14ac:dyDescent="0.45">
      <c r="A25967"/>
    </row>
    <row r="25968" spans="1:1" x14ac:dyDescent="0.45">
      <c r="A25968"/>
    </row>
    <row r="25969" spans="1:1" x14ac:dyDescent="0.45">
      <c r="A25969"/>
    </row>
    <row r="25970" spans="1:1" x14ac:dyDescent="0.45">
      <c r="A25970"/>
    </row>
    <row r="25971" spans="1:1" x14ac:dyDescent="0.45">
      <c r="A25971"/>
    </row>
    <row r="25972" spans="1:1" x14ac:dyDescent="0.45">
      <c r="A25972"/>
    </row>
    <row r="25973" spans="1:1" x14ac:dyDescent="0.45">
      <c r="A25973"/>
    </row>
    <row r="25974" spans="1:1" x14ac:dyDescent="0.45">
      <c r="A25974"/>
    </row>
    <row r="25975" spans="1:1" x14ac:dyDescent="0.45">
      <c r="A25975"/>
    </row>
    <row r="25976" spans="1:1" x14ac:dyDescent="0.45">
      <c r="A25976"/>
    </row>
    <row r="25977" spans="1:1" x14ac:dyDescent="0.45">
      <c r="A25977"/>
    </row>
    <row r="25978" spans="1:1" x14ac:dyDescent="0.45">
      <c r="A25978"/>
    </row>
    <row r="25979" spans="1:1" x14ac:dyDescent="0.45">
      <c r="A25979"/>
    </row>
    <row r="25980" spans="1:1" x14ac:dyDescent="0.45">
      <c r="A25980"/>
    </row>
    <row r="25981" spans="1:1" x14ac:dyDescent="0.45">
      <c r="A25981"/>
    </row>
    <row r="25982" spans="1:1" x14ac:dyDescent="0.45">
      <c r="A25982"/>
    </row>
    <row r="25983" spans="1:1" x14ac:dyDescent="0.45">
      <c r="A25983"/>
    </row>
    <row r="25984" spans="1:1" x14ac:dyDescent="0.45">
      <c r="A25984"/>
    </row>
    <row r="25985" spans="1:1" x14ac:dyDescent="0.45">
      <c r="A25985"/>
    </row>
    <row r="25986" spans="1:1" x14ac:dyDescent="0.45">
      <c r="A25986"/>
    </row>
    <row r="25987" spans="1:1" x14ac:dyDescent="0.45">
      <c r="A25987"/>
    </row>
    <row r="25988" spans="1:1" x14ac:dyDescent="0.45">
      <c r="A25988"/>
    </row>
    <row r="25989" spans="1:1" x14ac:dyDescent="0.45">
      <c r="A25989"/>
    </row>
    <row r="25990" spans="1:1" x14ac:dyDescent="0.45">
      <c r="A25990"/>
    </row>
    <row r="25991" spans="1:1" x14ac:dyDescent="0.45">
      <c r="A25991"/>
    </row>
    <row r="25992" spans="1:1" x14ac:dyDescent="0.45">
      <c r="A25992"/>
    </row>
    <row r="25993" spans="1:1" x14ac:dyDescent="0.45">
      <c r="A25993"/>
    </row>
    <row r="25994" spans="1:1" x14ac:dyDescent="0.45">
      <c r="A25994"/>
    </row>
    <row r="25995" spans="1:1" x14ac:dyDescent="0.45">
      <c r="A25995"/>
    </row>
    <row r="25996" spans="1:1" x14ac:dyDescent="0.45">
      <c r="A25996"/>
    </row>
    <row r="25997" spans="1:1" x14ac:dyDescent="0.45">
      <c r="A25997"/>
    </row>
    <row r="25998" spans="1:1" x14ac:dyDescent="0.45">
      <c r="A25998"/>
    </row>
    <row r="25999" spans="1:1" x14ac:dyDescent="0.45">
      <c r="A25999"/>
    </row>
    <row r="26000" spans="1:1" x14ac:dyDescent="0.45">
      <c r="A26000"/>
    </row>
    <row r="26001" spans="1:1" x14ac:dyDescent="0.45">
      <c r="A26001"/>
    </row>
    <row r="26002" spans="1:1" x14ac:dyDescent="0.45">
      <c r="A26002"/>
    </row>
    <row r="26003" spans="1:1" x14ac:dyDescent="0.45">
      <c r="A26003"/>
    </row>
    <row r="26004" spans="1:1" x14ac:dyDescent="0.45">
      <c r="A26004"/>
    </row>
    <row r="26005" spans="1:1" x14ac:dyDescent="0.45">
      <c r="A26005"/>
    </row>
    <row r="26006" spans="1:1" x14ac:dyDescent="0.45">
      <c r="A26006"/>
    </row>
    <row r="26007" spans="1:1" x14ac:dyDescent="0.45">
      <c r="A26007"/>
    </row>
    <row r="26008" spans="1:1" x14ac:dyDescent="0.45">
      <c r="A26008"/>
    </row>
    <row r="26009" spans="1:1" x14ac:dyDescent="0.45">
      <c r="A26009"/>
    </row>
    <row r="26010" spans="1:1" x14ac:dyDescent="0.45">
      <c r="A26010"/>
    </row>
    <row r="26011" spans="1:1" x14ac:dyDescent="0.45">
      <c r="A26011"/>
    </row>
    <row r="26012" spans="1:1" x14ac:dyDescent="0.45">
      <c r="A26012"/>
    </row>
    <row r="26013" spans="1:1" x14ac:dyDescent="0.45">
      <c r="A26013"/>
    </row>
    <row r="26014" spans="1:1" x14ac:dyDescent="0.45">
      <c r="A26014"/>
    </row>
    <row r="26015" spans="1:1" x14ac:dyDescent="0.45">
      <c r="A26015"/>
    </row>
    <row r="26016" spans="1:1" x14ac:dyDescent="0.45">
      <c r="A26016"/>
    </row>
    <row r="26017" spans="1:1" x14ac:dyDescent="0.45">
      <c r="A26017"/>
    </row>
    <row r="26018" spans="1:1" x14ac:dyDescent="0.45">
      <c r="A26018"/>
    </row>
    <row r="26019" spans="1:1" x14ac:dyDescent="0.45">
      <c r="A26019"/>
    </row>
    <row r="26020" spans="1:1" x14ac:dyDescent="0.45">
      <c r="A26020"/>
    </row>
    <row r="26021" spans="1:1" x14ac:dyDescent="0.45">
      <c r="A26021"/>
    </row>
    <row r="26022" spans="1:1" x14ac:dyDescent="0.45">
      <c r="A26022"/>
    </row>
    <row r="26023" spans="1:1" x14ac:dyDescent="0.45">
      <c r="A26023"/>
    </row>
    <row r="26024" spans="1:1" x14ac:dyDescent="0.45">
      <c r="A26024"/>
    </row>
    <row r="26025" spans="1:1" x14ac:dyDescent="0.45">
      <c r="A26025"/>
    </row>
    <row r="26026" spans="1:1" x14ac:dyDescent="0.45">
      <c r="A26026"/>
    </row>
    <row r="26027" spans="1:1" x14ac:dyDescent="0.45">
      <c r="A26027"/>
    </row>
    <row r="26028" spans="1:1" x14ac:dyDescent="0.45">
      <c r="A26028"/>
    </row>
    <row r="26029" spans="1:1" x14ac:dyDescent="0.45">
      <c r="A26029"/>
    </row>
    <row r="26030" spans="1:1" x14ac:dyDescent="0.45">
      <c r="A26030"/>
    </row>
    <row r="26031" spans="1:1" x14ac:dyDescent="0.45">
      <c r="A26031"/>
    </row>
    <row r="26032" spans="1:1" x14ac:dyDescent="0.45">
      <c r="A26032"/>
    </row>
    <row r="26033" spans="1:1" x14ac:dyDescent="0.45">
      <c r="A26033"/>
    </row>
    <row r="26034" spans="1:1" x14ac:dyDescent="0.45">
      <c r="A26034"/>
    </row>
    <row r="26035" spans="1:1" x14ac:dyDescent="0.45">
      <c r="A26035"/>
    </row>
    <row r="26036" spans="1:1" x14ac:dyDescent="0.45">
      <c r="A26036"/>
    </row>
    <row r="26037" spans="1:1" x14ac:dyDescent="0.45">
      <c r="A26037"/>
    </row>
    <row r="26038" spans="1:1" x14ac:dyDescent="0.45">
      <c r="A26038"/>
    </row>
    <row r="26039" spans="1:1" x14ac:dyDescent="0.45">
      <c r="A26039"/>
    </row>
    <row r="26040" spans="1:1" x14ac:dyDescent="0.45">
      <c r="A26040"/>
    </row>
    <row r="26041" spans="1:1" x14ac:dyDescent="0.45">
      <c r="A26041"/>
    </row>
    <row r="26042" spans="1:1" x14ac:dyDescent="0.45">
      <c r="A26042"/>
    </row>
    <row r="26043" spans="1:1" x14ac:dyDescent="0.45">
      <c r="A26043"/>
    </row>
    <row r="26044" spans="1:1" x14ac:dyDescent="0.45">
      <c r="A26044"/>
    </row>
    <row r="26045" spans="1:1" x14ac:dyDescent="0.45">
      <c r="A26045"/>
    </row>
    <row r="26046" spans="1:1" x14ac:dyDescent="0.45">
      <c r="A26046"/>
    </row>
    <row r="26047" spans="1:1" x14ac:dyDescent="0.45">
      <c r="A26047"/>
    </row>
    <row r="26048" spans="1:1" x14ac:dyDescent="0.45">
      <c r="A26048"/>
    </row>
    <row r="26049" spans="1:1" x14ac:dyDescent="0.45">
      <c r="A26049"/>
    </row>
    <row r="26050" spans="1:1" x14ac:dyDescent="0.45">
      <c r="A26050"/>
    </row>
    <row r="26051" spans="1:1" x14ac:dyDescent="0.45">
      <c r="A26051"/>
    </row>
    <row r="26052" spans="1:1" x14ac:dyDescent="0.45">
      <c r="A26052"/>
    </row>
    <row r="26053" spans="1:1" x14ac:dyDescent="0.45">
      <c r="A26053"/>
    </row>
    <row r="26054" spans="1:1" x14ac:dyDescent="0.45">
      <c r="A26054"/>
    </row>
    <row r="26055" spans="1:1" x14ac:dyDescent="0.45">
      <c r="A26055"/>
    </row>
    <row r="26056" spans="1:1" x14ac:dyDescent="0.45">
      <c r="A26056"/>
    </row>
    <row r="26057" spans="1:1" x14ac:dyDescent="0.45">
      <c r="A26057"/>
    </row>
    <row r="26058" spans="1:1" x14ac:dyDescent="0.45">
      <c r="A26058"/>
    </row>
    <row r="26059" spans="1:1" x14ac:dyDescent="0.45">
      <c r="A26059"/>
    </row>
    <row r="26060" spans="1:1" x14ac:dyDescent="0.45">
      <c r="A26060"/>
    </row>
    <row r="26061" spans="1:1" x14ac:dyDescent="0.45">
      <c r="A26061"/>
    </row>
    <row r="26062" spans="1:1" x14ac:dyDescent="0.45">
      <c r="A26062"/>
    </row>
    <row r="26063" spans="1:1" x14ac:dyDescent="0.45">
      <c r="A26063"/>
    </row>
    <row r="26064" spans="1:1" x14ac:dyDescent="0.45">
      <c r="A26064"/>
    </row>
    <row r="26065" spans="1:1" x14ac:dyDescent="0.45">
      <c r="A26065"/>
    </row>
    <row r="26066" spans="1:1" x14ac:dyDescent="0.45">
      <c r="A26066"/>
    </row>
    <row r="26067" spans="1:1" x14ac:dyDescent="0.45">
      <c r="A26067"/>
    </row>
    <row r="26068" spans="1:1" x14ac:dyDescent="0.45">
      <c r="A26068"/>
    </row>
    <row r="26069" spans="1:1" x14ac:dyDescent="0.45">
      <c r="A26069"/>
    </row>
    <row r="26070" spans="1:1" x14ac:dyDescent="0.45">
      <c r="A26070"/>
    </row>
    <row r="26071" spans="1:1" x14ac:dyDescent="0.45">
      <c r="A26071"/>
    </row>
    <row r="26072" spans="1:1" x14ac:dyDescent="0.45">
      <c r="A26072"/>
    </row>
    <row r="26073" spans="1:1" x14ac:dyDescent="0.45">
      <c r="A26073"/>
    </row>
    <row r="26074" spans="1:1" x14ac:dyDescent="0.45">
      <c r="A26074"/>
    </row>
    <row r="26075" spans="1:1" x14ac:dyDescent="0.45">
      <c r="A26075"/>
    </row>
    <row r="26076" spans="1:1" x14ac:dyDescent="0.45">
      <c r="A26076"/>
    </row>
    <row r="26077" spans="1:1" x14ac:dyDescent="0.45">
      <c r="A26077"/>
    </row>
    <row r="26078" spans="1:1" x14ac:dyDescent="0.45">
      <c r="A26078"/>
    </row>
    <row r="26079" spans="1:1" x14ac:dyDescent="0.45">
      <c r="A26079"/>
    </row>
    <row r="26080" spans="1:1" x14ac:dyDescent="0.45">
      <c r="A26080"/>
    </row>
    <row r="26081" spans="1:1" x14ac:dyDescent="0.45">
      <c r="A26081"/>
    </row>
    <row r="26082" spans="1:1" x14ac:dyDescent="0.45">
      <c r="A26082"/>
    </row>
    <row r="26083" spans="1:1" x14ac:dyDescent="0.45">
      <c r="A26083"/>
    </row>
    <row r="26084" spans="1:1" x14ac:dyDescent="0.45">
      <c r="A26084"/>
    </row>
    <row r="26085" spans="1:1" x14ac:dyDescent="0.45">
      <c r="A26085"/>
    </row>
    <row r="26086" spans="1:1" x14ac:dyDescent="0.45">
      <c r="A26086"/>
    </row>
    <row r="26087" spans="1:1" x14ac:dyDescent="0.45">
      <c r="A26087"/>
    </row>
    <row r="26088" spans="1:1" x14ac:dyDescent="0.45">
      <c r="A26088"/>
    </row>
    <row r="26089" spans="1:1" x14ac:dyDescent="0.45">
      <c r="A26089"/>
    </row>
    <row r="26090" spans="1:1" x14ac:dyDescent="0.45">
      <c r="A26090"/>
    </row>
    <row r="26091" spans="1:1" x14ac:dyDescent="0.45">
      <c r="A26091"/>
    </row>
    <row r="26092" spans="1:1" x14ac:dyDescent="0.45">
      <c r="A26092"/>
    </row>
    <row r="26093" spans="1:1" x14ac:dyDescent="0.45">
      <c r="A26093"/>
    </row>
    <row r="26094" spans="1:1" x14ac:dyDescent="0.45">
      <c r="A26094"/>
    </row>
    <row r="26095" spans="1:1" x14ac:dyDescent="0.45">
      <c r="A26095"/>
    </row>
    <row r="26096" spans="1:1" x14ac:dyDescent="0.45">
      <c r="A26096"/>
    </row>
    <row r="26097" spans="1:1" x14ac:dyDescent="0.45">
      <c r="A26097"/>
    </row>
    <row r="26098" spans="1:1" x14ac:dyDescent="0.45">
      <c r="A26098"/>
    </row>
    <row r="26099" spans="1:1" x14ac:dyDescent="0.45">
      <c r="A26099"/>
    </row>
    <row r="26100" spans="1:1" x14ac:dyDescent="0.45">
      <c r="A26100"/>
    </row>
    <row r="26101" spans="1:1" x14ac:dyDescent="0.45">
      <c r="A26101"/>
    </row>
    <row r="26102" spans="1:1" x14ac:dyDescent="0.45">
      <c r="A26102"/>
    </row>
    <row r="26103" spans="1:1" x14ac:dyDescent="0.45">
      <c r="A26103"/>
    </row>
    <row r="26104" spans="1:1" x14ac:dyDescent="0.45">
      <c r="A26104"/>
    </row>
    <row r="26105" spans="1:1" x14ac:dyDescent="0.45">
      <c r="A26105"/>
    </row>
    <row r="26106" spans="1:1" x14ac:dyDescent="0.45">
      <c r="A26106"/>
    </row>
    <row r="26107" spans="1:1" x14ac:dyDescent="0.45">
      <c r="A26107"/>
    </row>
    <row r="26108" spans="1:1" x14ac:dyDescent="0.45">
      <c r="A26108"/>
    </row>
    <row r="26109" spans="1:1" x14ac:dyDescent="0.45">
      <c r="A26109"/>
    </row>
    <row r="26110" spans="1:1" x14ac:dyDescent="0.45">
      <c r="A26110"/>
    </row>
    <row r="26111" spans="1:1" x14ac:dyDescent="0.45">
      <c r="A26111"/>
    </row>
    <row r="26112" spans="1:1" x14ac:dyDescent="0.45">
      <c r="A26112"/>
    </row>
    <row r="26113" spans="1:1" x14ac:dyDescent="0.45">
      <c r="A26113"/>
    </row>
    <row r="26114" spans="1:1" x14ac:dyDescent="0.45">
      <c r="A26114"/>
    </row>
    <row r="26115" spans="1:1" x14ac:dyDescent="0.45">
      <c r="A26115"/>
    </row>
    <row r="26116" spans="1:1" x14ac:dyDescent="0.45">
      <c r="A26116"/>
    </row>
    <row r="26117" spans="1:1" x14ac:dyDescent="0.45">
      <c r="A26117"/>
    </row>
    <row r="26118" spans="1:1" x14ac:dyDescent="0.45">
      <c r="A26118"/>
    </row>
    <row r="26119" spans="1:1" x14ac:dyDescent="0.45">
      <c r="A26119"/>
    </row>
    <row r="26120" spans="1:1" x14ac:dyDescent="0.45">
      <c r="A26120"/>
    </row>
    <row r="26121" spans="1:1" x14ac:dyDescent="0.45">
      <c r="A26121"/>
    </row>
    <row r="26122" spans="1:1" x14ac:dyDescent="0.45">
      <c r="A26122"/>
    </row>
    <row r="26123" spans="1:1" x14ac:dyDescent="0.45">
      <c r="A26123"/>
    </row>
    <row r="26124" spans="1:1" x14ac:dyDescent="0.45">
      <c r="A26124"/>
    </row>
    <row r="26125" spans="1:1" x14ac:dyDescent="0.45">
      <c r="A26125"/>
    </row>
    <row r="26126" spans="1:1" x14ac:dyDescent="0.45">
      <c r="A26126"/>
    </row>
    <row r="26127" spans="1:1" x14ac:dyDescent="0.45">
      <c r="A26127"/>
    </row>
    <row r="26128" spans="1:1" x14ac:dyDescent="0.45">
      <c r="A26128"/>
    </row>
    <row r="26129" spans="1:1" x14ac:dyDescent="0.45">
      <c r="A26129"/>
    </row>
    <row r="26130" spans="1:1" x14ac:dyDescent="0.45">
      <c r="A26130"/>
    </row>
    <row r="26131" spans="1:1" x14ac:dyDescent="0.45">
      <c r="A26131"/>
    </row>
    <row r="26132" spans="1:1" x14ac:dyDescent="0.45">
      <c r="A26132"/>
    </row>
    <row r="26133" spans="1:1" x14ac:dyDescent="0.45">
      <c r="A26133"/>
    </row>
    <row r="26134" spans="1:1" x14ac:dyDescent="0.45">
      <c r="A26134"/>
    </row>
    <row r="26135" spans="1:1" x14ac:dyDescent="0.45">
      <c r="A26135"/>
    </row>
    <row r="26136" spans="1:1" x14ac:dyDescent="0.45">
      <c r="A26136"/>
    </row>
    <row r="26137" spans="1:1" x14ac:dyDescent="0.45">
      <c r="A26137"/>
    </row>
    <row r="26138" spans="1:1" x14ac:dyDescent="0.45">
      <c r="A26138"/>
    </row>
    <row r="26139" spans="1:1" x14ac:dyDescent="0.45">
      <c r="A26139"/>
    </row>
    <row r="26140" spans="1:1" x14ac:dyDescent="0.45">
      <c r="A26140"/>
    </row>
    <row r="26141" spans="1:1" x14ac:dyDescent="0.45">
      <c r="A26141"/>
    </row>
    <row r="26142" spans="1:1" x14ac:dyDescent="0.45">
      <c r="A26142"/>
    </row>
    <row r="26143" spans="1:1" x14ac:dyDescent="0.45">
      <c r="A26143"/>
    </row>
    <row r="26144" spans="1:1" x14ac:dyDescent="0.45">
      <c r="A26144"/>
    </row>
    <row r="26145" spans="1:1" x14ac:dyDescent="0.45">
      <c r="A26145"/>
    </row>
    <row r="26146" spans="1:1" x14ac:dyDescent="0.45">
      <c r="A26146"/>
    </row>
    <row r="26147" spans="1:1" x14ac:dyDescent="0.45">
      <c r="A26147"/>
    </row>
    <row r="26148" spans="1:1" x14ac:dyDescent="0.45">
      <c r="A26148"/>
    </row>
    <row r="26149" spans="1:1" x14ac:dyDescent="0.45">
      <c r="A26149"/>
    </row>
    <row r="26150" spans="1:1" x14ac:dyDescent="0.45">
      <c r="A26150"/>
    </row>
    <row r="26151" spans="1:1" x14ac:dyDescent="0.45">
      <c r="A26151"/>
    </row>
    <row r="26152" spans="1:1" x14ac:dyDescent="0.45">
      <c r="A26152"/>
    </row>
    <row r="26153" spans="1:1" x14ac:dyDescent="0.45">
      <c r="A26153"/>
    </row>
    <row r="26154" spans="1:1" x14ac:dyDescent="0.45">
      <c r="A26154"/>
    </row>
    <row r="26155" spans="1:1" x14ac:dyDescent="0.45">
      <c r="A26155"/>
    </row>
    <row r="26156" spans="1:1" x14ac:dyDescent="0.45">
      <c r="A26156"/>
    </row>
    <row r="26157" spans="1:1" x14ac:dyDescent="0.45">
      <c r="A26157"/>
    </row>
    <row r="26158" spans="1:1" x14ac:dyDescent="0.45">
      <c r="A26158"/>
    </row>
    <row r="26159" spans="1:1" x14ac:dyDescent="0.45">
      <c r="A26159"/>
    </row>
    <row r="26160" spans="1:1" x14ac:dyDescent="0.45">
      <c r="A26160"/>
    </row>
    <row r="26161" spans="1:1" x14ac:dyDescent="0.45">
      <c r="A26161"/>
    </row>
    <row r="26162" spans="1:1" x14ac:dyDescent="0.45">
      <c r="A26162"/>
    </row>
    <row r="26163" spans="1:1" x14ac:dyDescent="0.45">
      <c r="A26163"/>
    </row>
    <row r="26164" spans="1:1" x14ac:dyDescent="0.45">
      <c r="A26164"/>
    </row>
    <row r="26165" spans="1:1" x14ac:dyDescent="0.45">
      <c r="A26165"/>
    </row>
    <row r="26166" spans="1:1" x14ac:dyDescent="0.45">
      <c r="A26166"/>
    </row>
    <row r="26167" spans="1:1" x14ac:dyDescent="0.45">
      <c r="A26167"/>
    </row>
    <row r="26168" spans="1:1" x14ac:dyDescent="0.45">
      <c r="A26168"/>
    </row>
    <row r="26169" spans="1:1" x14ac:dyDescent="0.45">
      <c r="A26169"/>
    </row>
    <row r="26170" spans="1:1" x14ac:dyDescent="0.45">
      <c r="A26170"/>
    </row>
    <row r="26171" spans="1:1" x14ac:dyDescent="0.45">
      <c r="A26171"/>
    </row>
    <row r="26172" spans="1:1" x14ac:dyDescent="0.45">
      <c r="A26172"/>
    </row>
    <row r="26173" spans="1:1" x14ac:dyDescent="0.45">
      <c r="A26173"/>
    </row>
    <row r="26174" spans="1:1" x14ac:dyDescent="0.45">
      <c r="A26174"/>
    </row>
    <row r="26175" spans="1:1" x14ac:dyDescent="0.45">
      <c r="A26175"/>
    </row>
    <row r="26176" spans="1:1" x14ac:dyDescent="0.45">
      <c r="A26176"/>
    </row>
    <row r="26177" spans="1:1" x14ac:dyDescent="0.45">
      <c r="A26177"/>
    </row>
    <row r="26178" spans="1:1" x14ac:dyDescent="0.45">
      <c r="A26178"/>
    </row>
    <row r="26179" spans="1:1" x14ac:dyDescent="0.45">
      <c r="A26179"/>
    </row>
    <row r="26180" spans="1:1" x14ac:dyDescent="0.45">
      <c r="A26180"/>
    </row>
    <row r="26181" spans="1:1" x14ac:dyDescent="0.45">
      <c r="A26181"/>
    </row>
    <row r="26182" spans="1:1" x14ac:dyDescent="0.45">
      <c r="A26182"/>
    </row>
    <row r="26183" spans="1:1" x14ac:dyDescent="0.45">
      <c r="A26183"/>
    </row>
    <row r="26184" spans="1:1" x14ac:dyDescent="0.45">
      <c r="A26184"/>
    </row>
    <row r="26185" spans="1:1" x14ac:dyDescent="0.45">
      <c r="A26185"/>
    </row>
    <row r="26186" spans="1:1" x14ac:dyDescent="0.45">
      <c r="A26186"/>
    </row>
    <row r="26187" spans="1:1" x14ac:dyDescent="0.45">
      <c r="A26187"/>
    </row>
    <row r="26188" spans="1:1" x14ac:dyDescent="0.45">
      <c r="A26188"/>
    </row>
    <row r="26189" spans="1:1" x14ac:dyDescent="0.45">
      <c r="A26189"/>
    </row>
    <row r="26190" spans="1:1" x14ac:dyDescent="0.45">
      <c r="A26190"/>
    </row>
    <row r="26191" spans="1:1" x14ac:dyDescent="0.45">
      <c r="A26191"/>
    </row>
    <row r="26192" spans="1:1" x14ac:dyDescent="0.45">
      <c r="A26192"/>
    </row>
    <row r="26193" spans="1:1" x14ac:dyDescent="0.45">
      <c r="A26193"/>
    </row>
    <row r="26194" spans="1:1" x14ac:dyDescent="0.45">
      <c r="A26194"/>
    </row>
    <row r="26195" spans="1:1" x14ac:dyDescent="0.45">
      <c r="A26195"/>
    </row>
    <row r="26196" spans="1:1" x14ac:dyDescent="0.45">
      <c r="A26196"/>
    </row>
    <row r="26197" spans="1:1" x14ac:dyDescent="0.45">
      <c r="A26197"/>
    </row>
    <row r="26198" spans="1:1" x14ac:dyDescent="0.45">
      <c r="A26198"/>
    </row>
    <row r="26199" spans="1:1" x14ac:dyDescent="0.45">
      <c r="A26199"/>
    </row>
    <row r="26200" spans="1:1" x14ac:dyDescent="0.45">
      <c r="A26200"/>
    </row>
    <row r="26201" spans="1:1" x14ac:dyDescent="0.45">
      <c r="A26201"/>
    </row>
    <row r="26202" spans="1:1" x14ac:dyDescent="0.45">
      <c r="A26202"/>
    </row>
    <row r="26203" spans="1:1" x14ac:dyDescent="0.45">
      <c r="A26203"/>
    </row>
    <row r="26204" spans="1:1" x14ac:dyDescent="0.45">
      <c r="A26204"/>
    </row>
    <row r="26205" spans="1:1" x14ac:dyDescent="0.45">
      <c r="A26205"/>
    </row>
    <row r="26206" spans="1:1" x14ac:dyDescent="0.45">
      <c r="A26206"/>
    </row>
    <row r="26207" spans="1:1" x14ac:dyDescent="0.45">
      <c r="A26207"/>
    </row>
    <row r="26208" spans="1:1" x14ac:dyDescent="0.45">
      <c r="A26208"/>
    </row>
    <row r="26209" spans="1:1" x14ac:dyDescent="0.45">
      <c r="A26209"/>
    </row>
    <row r="26210" spans="1:1" x14ac:dyDescent="0.45">
      <c r="A26210"/>
    </row>
    <row r="26211" spans="1:1" x14ac:dyDescent="0.45">
      <c r="A26211"/>
    </row>
    <row r="26212" spans="1:1" x14ac:dyDescent="0.45">
      <c r="A26212"/>
    </row>
    <row r="26213" spans="1:1" x14ac:dyDescent="0.45">
      <c r="A26213"/>
    </row>
    <row r="26214" spans="1:1" x14ac:dyDescent="0.45">
      <c r="A26214"/>
    </row>
    <row r="26215" spans="1:1" x14ac:dyDescent="0.45">
      <c r="A26215"/>
    </row>
    <row r="26216" spans="1:1" x14ac:dyDescent="0.45">
      <c r="A26216"/>
    </row>
    <row r="26217" spans="1:1" x14ac:dyDescent="0.45">
      <c r="A26217"/>
    </row>
    <row r="26218" spans="1:1" x14ac:dyDescent="0.45">
      <c r="A26218"/>
    </row>
    <row r="26219" spans="1:1" x14ac:dyDescent="0.45">
      <c r="A26219"/>
    </row>
    <row r="26220" spans="1:1" x14ac:dyDescent="0.45">
      <c r="A26220"/>
    </row>
    <row r="26221" spans="1:1" x14ac:dyDescent="0.45">
      <c r="A26221"/>
    </row>
    <row r="26222" spans="1:1" x14ac:dyDescent="0.45">
      <c r="A26222"/>
    </row>
    <row r="26223" spans="1:1" x14ac:dyDescent="0.45">
      <c r="A26223"/>
    </row>
    <row r="26224" spans="1:1" x14ac:dyDescent="0.45">
      <c r="A26224"/>
    </row>
    <row r="26225" spans="1:1" x14ac:dyDescent="0.45">
      <c r="A26225"/>
    </row>
    <row r="26226" spans="1:1" x14ac:dyDescent="0.45">
      <c r="A26226"/>
    </row>
    <row r="26227" spans="1:1" x14ac:dyDescent="0.45">
      <c r="A26227"/>
    </row>
    <row r="26228" spans="1:1" x14ac:dyDescent="0.45">
      <c r="A26228"/>
    </row>
    <row r="26229" spans="1:1" x14ac:dyDescent="0.45">
      <c r="A26229"/>
    </row>
    <row r="26230" spans="1:1" x14ac:dyDescent="0.45">
      <c r="A26230"/>
    </row>
    <row r="26231" spans="1:1" x14ac:dyDescent="0.45">
      <c r="A26231"/>
    </row>
    <row r="26232" spans="1:1" x14ac:dyDescent="0.45">
      <c r="A26232"/>
    </row>
    <row r="26233" spans="1:1" x14ac:dyDescent="0.45">
      <c r="A26233"/>
    </row>
    <row r="26234" spans="1:1" x14ac:dyDescent="0.45">
      <c r="A26234"/>
    </row>
    <row r="26235" spans="1:1" x14ac:dyDescent="0.45">
      <c r="A26235"/>
    </row>
    <row r="26236" spans="1:1" x14ac:dyDescent="0.45">
      <c r="A26236"/>
    </row>
    <row r="26237" spans="1:1" x14ac:dyDescent="0.45">
      <c r="A26237"/>
    </row>
    <row r="26238" spans="1:1" x14ac:dyDescent="0.45">
      <c r="A26238"/>
    </row>
    <row r="26239" spans="1:1" x14ac:dyDescent="0.45">
      <c r="A26239"/>
    </row>
    <row r="26240" spans="1:1" x14ac:dyDescent="0.45">
      <c r="A26240"/>
    </row>
    <row r="26241" spans="1:1" x14ac:dyDescent="0.45">
      <c r="A26241"/>
    </row>
    <row r="26242" spans="1:1" x14ac:dyDescent="0.45">
      <c r="A26242"/>
    </row>
    <row r="26243" spans="1:1" x14ac:dyDescent="0.45">
      <c r="A26243"/>
    </row>
    <row r="26244" spans="1:1" x14ac:dyDescent="0.45">
      <c r="A26244"/>
    </row>
    <row r="26245" spans="1:1" x14ac:dyDescent="0.45">
      <c r="A26245"/>
    </row>
    <row r="26246" spans="1:1" x14ac:dyDescent="0.45">
      <c r="A26246"/>
    </row>
    <row r="26247" spans="1:1" x14ac:dyDescent="0.45">
      <c r="A26247"/>
    </row>
    <row r="26248" spans="1:1" x14ac:dyDescent="0.45">
      <c r="A26248"/>
    </row>
    <row r="26249" spans="1:1" x14ac:dyDescent="0.45">
      <c r="A26249"/>
    </row>
    <row r="26250" spans="1:1" x14ac:dyDescent="0.45">
      <c r="A26250"/>
    </row>
    <row r="26251" spans="1:1" x14ac:dyDescent="0.45">
      <c r="A26251"/>
    </row>
    <row r="26252" spans="1:1" x14ac:dyDescent="0.45">
      <c r="A26252"/>
    </row>
    <row r="26253" spans="1:1" x14ac:dyDescent="0.45">
      <c r="A26253"/>
    </row>
    <row r="26254" spans="1:1" x14ac:dyDescent="0.45">
      <c r="A26254"/>
    </row>
    <row r="26255" spans="1:1" x14ac:dyDescent="0.45">
      <c r="A26255"/>
    </row>
    <row r="26256" spans="1:1" x14ac:dyDescent="0.45">
      <c r="A26256"/>
    </row>
    <row r="26257" spans="1:1" x14ac:dyDescent="0.45">
      <c r="A26257"/>
    </row>
    <row r="26258" spans="1:1" x14ac:dyDescent="0.45">
      <c r="A26258"/>
    </row>
    <row r="26259" spans="1:1" x14ac:dyDescent="0.45">
      <c r="A26259"/>
    </row>
    <row r="26260" spans="1:1" x14ac:dyDescent="0.45">
      <c r="A26260"/>
    </row>
    <row r="26261" spans="1:1" x14ac:dyDescent="0.45">
      <c r="A26261"/>
    </row>
    <row r="26262" spans="1:1" x14ac:dyDescent="0.45">
      <c r="A26262"/>
    </row>
    <row r="26263" spans="1:1" x14ac:dyDescent="0.45">
      <c r="A26263"/>
    </row>
    <row r="26264" spans="1:1" x14ac:dyDescent="0.45">
      <c r="A26264"/>
    </row>
    <row r="26265" spans="1:1" x14ac:dyDescent="0.45">
      <c r="A26265"/>
    </row>
    <row r="26266" spans="1:1" x14ac:dyDescent="0.45">
      <c r="A26266"/>
    </row>
    <row r="26267" spans="1:1" x14ac:dyDescent="0.45">
      <c r="A26267"/>
    </row>
    <row r="26268" spans="1:1" x14ac:dyDescent="0.45">
      <c r="A26268"/>
    </row>
    <row r="26269" spans="1:1" x14ac:dyDescent="0.45">
      <c r="A26269"/>
    </row>
    <row r="26270" spans="1:1" x14ac:dyDescent="0.45">
      <c r="A26270"/>
    </row>
    <row r="26271" spans="1:1" x14ac:dyDescent="0.45">
      <c r="A26271"/>
    </row>
    <row r="26272" spans="1:1" x14ac:dyDescent="0.45">
      <c r="A26272"/>
    </row>
    <row r="26273" spans="1:1" x14ac:dyDescent="0.45">
      <c r="A26273"/>
    </row>
    <row r="26274" spans="1:1" x14ac:dyDescent="0.45">
      <c r="A26274"/>
    </row>
    <row r="26275" spans="1:1" x14ac:dyDescent="0.45">
      <c r="A26275"/>
    </row>
    <row r="26276" spans="1:1" x14ac:dyDescent="0.45">
      <c r="A26276"/>
    </row>
    <row r="26277" spans="1:1" x14ac:dyDescent="0.45">
      <c r="A26277"/>
    </row>
    <row r="26278" spans="1:1" x14ac:dyDescent="0.45">
      <c r="A26278"/>
    </row>
    <row r="26279" spans="1:1" x14ac:dyDescent="0.45">
      <c r="A26279"/>
    </row>
    <row r="26280" spans="1:1" x14ac:dyDescent="0.45">
      <c r="A26280"/>
    </row>
    <row r="26281" spans="1:1" x14ac:dyDescent="0.45">
      <c r="A26281"/>
    </row>
    <row r="26282" spans="1:1" x14ac:dyDescent="0.45">
      <c r="A26282"/>
    </row>
    <row r="26283" spans="1:1" x14ac:dyDescent="0.45">
      <c r="A26283"/>
    </row>
    <row r="26284" spans="1:1" x14ac:dyDescent="0.45">
      <c r="A26284"/>
    </row>
    <row r="26285" spans="1:1" x14ac:dyDescent="0.45">
      <c r="A26285"/>
    </row>
    <row r="26286" spans="1:1" x14ac:dyDescent="0.45">
      <c r="A26286"/>
    </row>
    <row r="26287" spans="1:1" x14ac:dyDescent="0.45">
      <c r="A26287"/>
    </row>
    <row r="26288" spans="1:1" x14ac:dyDescent="0.45">
      <c r="A26288"/>
    </row>
    <row r="26289" spans="1:1" x14ac:dyDescent="0.45">
      <c r="A26289"/>
    </row>
    <row r="26290" spans="1:1" x14ac:dyDescent="0.45">
      <c r="A26290"/>
    </row>
    <row r="26291" spans="1:1" x14ac:dyDescent="0.45">
      <c r="A26291"/>
    </row>
    <row r="26292" spans="1:1" x14ac:dyDescent="0.45">
      <c r="A26292"/>
    </row>
    <row r="26293" spans="1:1" x14ac:dyDescent="0.45">
      <c r="A26293"/>
    </row>
    <row r="26294" spans="1:1" x14ac:dyDescent="0.45">
      <c r="A26294"/>
    </row>
    <row r="26295" spans="1:1" x14ac:dyDescent="0.45">
      <c r="A26295"/>
    </row>
    <row r="26296" spans="1:1" x14ac:dyDescent="0.45">
      <c r="A26296"/>
    </row>
    <row r="26297" spans="1:1" x14ac:dyDescent="0.45">
      <c r="A26297"/>
    </row>
    <row r="26298" spans="1:1" x14ac:dyDescent="0.45">
      <c r="A26298"/>
    </row>
    <row r="26299" spans="1:1" x14ac:dyDescent="0.45">
      <c r="A26299"/>
    </row>
    <row r="26300" spans="1:1" x14ac:dyDescent="0.45">
      <c r="A26300"/>
    </row>
    <row r="26301" spans="1:1" x14ac:dyDescent="0.45">
      <c r="A26301"/>
    </row>
    <row r="26302" spans="1:1" x14ac:dyDescent="0.45">
      <c r="A26302"/>
    </row>
    <row r="26303" spans="1:1" x14ac:dyDescent="0.45">
      <c r="A26303"/>
    </row>
    <row r="26304" spans="1:1" x14ac:dyDescent="0.45">
      <c r="A26304"/>
    </row>
    <row r="26305" spans="1:1" x14ac:dyDescent="0.45">
      <c r="A26305"/>
    </row>
    <row r="26306" spans="1:1" x14ac:dyDescent="0.45">
      <c r="A26306"/>
    </row>
    <row r="26307" spans="1:1" x14ac:dyDescent="0.45">
      <c r="A26307"/>
    </row>
    <row r="26308" spans="1:1" x14ac:dyDescent="0.45">
      <c r="A26308"/>
    </row>
    <row r="26309" spans="1:1" x14ac:dyDescent="0.45">
      <c r="A26309"/>
    </row>
    <row r="26310" spans="1:1" x14ac:dyDescent="0.45">
      <c r="A26310"/>
    </row>
    <row r="26311" spans="1:1" x14ac:dyDescent="0.45">
      <c r="A26311"/>
    </row>
    <row r="26312" spans="1:1" x14ac:dyDescent="0.45">
      <c r="A26312"/>
    </row>
    <row r="26313" spans="1:1" x14ac:dyDescent="0.45">
      <c r="A26313"/>
    </row>
    <row r="26314" spans="1:1" x14ac:dyDescent="0.45">
      <c r="A26314"/>
    </row>
    <row r="26315" spans="1:1" x14ac:dyDescent="0.45">
      <c r="A26315"/>
    </row>
    <row r="26316" spans="1:1" x14ac:dyDescent="0.45">
      <c r="A26316"/>
    </row>
    <row r="26317" spans="1:1" x14ac:dyDescent="0.45">
      <c r="A26317"/>
    </row>
    <row r="26318" spans="1:1" x14ac:dyDescent="0.45">
      <c r="A26318"/>
    </row>
    <row r="26319" spans="1:1" x14ac:dyDescent="0.45">
      <c r="A26319"/>
    </row>
    <row r="26320" spans="1:1" x14ac:dyDescent="0.45">
      <c r="A26320"/>
    </row>
    <row r="26321" spans="1:1" x14ac:dyDescent="0.45">
      <c r="A26321"/>
    </row>
    <row r="26322" spans="1:1" x14ac:dyDescent="0.45">
      <c r="A26322"/>
    </row>
    <row r="26323" spans="1:1" x14ac:dyDescent="0.45">
      <c r="A26323"/>
    </row>
    <row r="26324" spans="1:1" x14ac:dyDescent="0.45">
      <c r="A26324"/>
    </row>
    <row r="26325" spans="1:1" x14ac:dyDescent="0.45">
      <c r="A26325"/>
    </row>
    <row r="26326" spans="1:1" x14ac:dyDescent="0.45">
      <c r="A26326"/>
    </row>
    <row r="26327" spans="1:1" x14ac:dyDescent="0.45">
      <c r="A26327"/>
    </row>
    <row r="26328" spans="1:1" x14ac:dyDescent="0.45">
      <c r="A26328"/>
    </row>
    <row r="26329" spans="1:1" x14ac:dyDescent="0.45">
      <c r="A26329"/>
    </row>
    <row r="26330" spans="1:1" x14ac:dyDescent="0.45">
      <c r="A26330"/>
    </row>
    <row r="26331" spans="1:1" x14ac:dyDescent="0.45">
      <c r="A26331"/>
    </row>
    <row r="26332" spans="1:1" x14ac:dyDescent="0.45">
      <c r="A26332"/>
    </row>
    <row r="26333" spans="1:1" x14ac:dyDescent="0.45">
      <c r="A26333"/>
    </row>
    <row r="26334" spans="1:1" x14ac:dyDescent="0.45">
      <c r="A26334"/>
    </row>
    <row r="26335" spans="1:1" x14ac:dyDescent="0.45">
      <c r="A26335"/>
    </row>
    <row r="26336" spans="1:1" x14ac:dyDescent="0.45">
      <c r="A26336"/>
    </row>
    <row r="26337" spans="1:1" x14ac:dyDescent="0.45">
      <c r="A26337"/>
    </row>
    <row r="26338" spans="1:1" x14ac:dyDescent="0.45">
      <c r="A26338"/>
    </row>
    <row r="26339" spans="1:1" x14ac:dyDescent="0.45">
      <c r="A26339"/>
    </row>
    <row r="26340" spans="1:1" x14ac:dyDescent="0.45">
      <c r="A26340"/>
    </row>
    <row r="26341" spans="1:1" x14ac:dyDescent="0.45">
      <c r="A26341"/>
    </row>
    <row r="26342" spans="1:1" x14ac:dyDescent="0.45">
      <c r="A26342"/>
    </row>
    <row r="26343" spans="1:1" x14ac:dyDescent="0.45">
      <c r="A26343"/>
    </row>
    <row r="26344" spans="1:1" x14ac:dyDescent="0.45">
      <c r="A26344"/>
    </row>
    <row r="26345" spans="1:1" x14ac:dyDescent="0.45">
      <c r="A26345"/>
    </row>
    <row r="26346" spans="1:1" x14ac:dyDescent="0.45">
      <c r="A26346"/>
    </row>
    <row r="26347" spans="1:1" x14ac:dyDescent="0.45">
      <c r="A26347"/>
    </row>
    <row r="26348" spans="1:1" x14ac:dyDescent="0.45">
      <c r="A26348"/>
    </row>
    <row r="26349" spans="1:1" x14ac:dyDescent="0.45">
      <c r="A26349"/>
    </row>
    <row r="26350" spans="1:1" x14ac:dyDescent="0.45">
      <c r="A26350"/>
    </row>
    <row r="26351" spans="1:1" x14ac:dyDescent="0.45">
      <c r="A26351"/>
    </row>
    <row r="26352" spans="1:1" x14ac:dyDescent="0.45">
      <c r="A26352"/>
    </row>
    <row r="26353" spans="1:1" x14ac:dyDescent="0.45">
      <c r="A26353"/>
    </row>
    <row r="26354" spans="1:1" x14ac:dyDescent="0.45">
      <c r="A26354"/>
    </row>
    <row r="26355" spans="1:1" x14ac:dyDescent="0.45">
      <c r="A26355"/>
    </row>
    <row r="26356" spans="1:1" x14ac:dyDescent="0.45">
      <c r="A26356"/>
    </row>
    <row r="26357" spans="1:1" x14ac:dyDescent="0.45">
      <c r="A26357"/>
    </row>
    <row r="26358" spans="1:1" x14ac:dyDescent="0.45">
      <c r="A26358"/>
    </row>
    <row r="26359" spans="1:1" x14ac:dyDescent="0.45">
      <c r="A26359"/>
    </row>
    <row r="26360" spans="1:1" x14ac:dyDescent="0.45">
      <c r="A26360"/>
    </row>
    <row r="26361" spans="1:1" x14ac:dyDescent="0.45">
      <c r="A26361"/>
    </row>
    <row r="26362" spans="1:1" x14ac:dyDescent="0.45">
      <c r="A26362"/>
    </row>
    <row r="26363" spans="1:1" x14ac:dyDescent="0.45">
      <c r="A26363"/>
    </row>
    <row r="26364" spans="1:1" x14ac:dyDescent="0.45">
      <c r="A26364"/>
    </row>
    <row r="26365" spans="1:1" x14ac:dyDescent="0.45">
      <c r="A26365"/>
    </row>
    <row r="26366" spans="1:1" x14ac:dyDescent="0.45">
      <c r="A26366"/>
    </row>
    <row r="26367" spans="1:1" x14ac:dyDescent="0.45">
      <c r="A26367"/>
    </row>
    <row r="26368" spans="1:1" x14ac:dyDescent="0.45">
      <c r="A26368"/>
    </row>
    <row r="26369" spans="1:1" x14ac:dyDescent="0.45">
      <c r="A26369"/>
    </row>
    <row r="26370" spans="1:1" x14ac:dyDescent="0.45">
      <c r="A26370"/>
    </row>
    <row r="26371" spans="1:1" x14ac:dyDescent="0.45">
      <c r="A26371"/>
    </row>
    <row r="26372" spans="1:1" x14ac:dyDescent="0.45">
      <c r="A26372"/>
    </row>
    <row r="26373" spans="1:1" x14ac:dyDescent="0.45">
      <c r="A26373"/>
    </row>
    <row r="26374" spans="1:1" x14ac:dyDescent="0.45">
      <c r="A26374"/>
    </row>
    <row r="26375" spans="1:1" x14ac:dyDescent="0.45">
      <c r="A26375"/>
    </row>
    <row r="26376" spans="1:1" x14ac:dyDescent="0.45">
      <c r="A26376"/>
    </row>
    <row r="26377" spans="1:1" x14ac:dyDescent="0.45">
      <c r="A26377"/>
    </row>
    <row r="26378" spans="1:1" x14ac:dyDescent="0.45">
      <c r="A26378"/>
    </row>
    <row r="26379" spans="1:1" x14ac:dyDescent="0.45">
      <c r="A26379"/>
    </row>
    <row r="26380" spans="1:1" x14ac:dyDescent="0.45">
      <c r="A26380"/>
    </row>
    <row r="26381" spans="1:1" x14ac:dyDescent="0.45">
      <c r="A26381"/>
    </row>
    <row r="26382" spans="1:1" x14ac:dyDescent="0.45">
      <c r="A26382"/>
    </row>
    <row r="26383" spans="1:1" x14ac:dyDescent="0.45">
      <c r="A26383"/>
    </row>
    <row r="26384" spans="1:1" x14ac:dyDescent="0.45">
      <c r="A26384"/>
    </row>
    <row r="26385" spans="1:1" x14ac:dyDescent="0.45">
      <c r="A26385"/>
    </row>
    <row r="26386" spans="1:1" x14ac:dyDescent="0.45">
      <c r="A26386"/>
    </row>
    <row r="26387" spans="1:1" x14ac:dyDescent="0.45">
      <c r="A26387"/>
    </row>
    <row r="26388" spans="1:1" x14ac:dyDescent="0.45">
      <c r="A26388"/>
    </row>
    <row r="26389" spans="1:1" x14ac:dyDescent="0.45">
      <c r="A26389"/>
    </row>
    <row r="26390" spans="1:1" x14ac:dyDescent="0.45">
      <c r="A26390"/>
    </row>
    <row r="26391" spans="1:1" x14ac:dyDescent="0.45">
      <c r="A26391"/>
    </row>
    <row r="26392" spans="1:1" x14ac:dyDescent="0.45">
      <c r="A26392"/>
    </row>
    <row r="26393" spans="1:1" x14ac:dyDescent="0.45">
      <c r="A26393"/>
    </row>
    <row r="26394" spans="1:1" x14ac:dyDescent="0.45">
      <c r="A26394"/>
    </row>
    <row r="26395" spans="1:1" x14ac:dyDescent="0.45">
      <c r="A26395"/>
    </row>
    <row r="26396" spans="1:1" x14ac:dyDescent="0.45">
      <c r="A26396"/>
    </row>
    <row r="26397" spans="1:1" x14ac:dyDescent="0.45">
      <c r="A26397"/>
    </row>
    <row r="26398" spans="1:1" x14ac:dyDescent="0.45">
      <c r="A26398"/>
    </row>
    <row r="26399" spans="1:1" x14ac:dyDescent="0.45">
      <c r="A26399"/>
    </row>
    <row r="26400" spans="1:1" x14ac:dyDescent="0.45">
      <c r="A26400"/>
    </row>
    <row r="26401" spans="1:1" x14ac:dyDescent="0.45">
      <c r="A26401"/>
    </row>
    <row r="26402" spans="1:1" x14ac:dyDescent="0.45">
      <c r="A26402"/>
    </row>
    <row r="26403" spans="1:1" x14ac:dyDescent="0.45">
      <c r="A26403"/>
    </row>
    <row r="26404" spans="1:1" x14ac:dyDescent="0.45">
      <c r="A26404"/>
    </row>
    <row r="26405" spans="1:1" x14ac:dyDescent="0.45">
      <c r="A26405"/>
    </row>
    <row r="26406" spans="1:1" x14ac:dyDescent="0.45">
      <c r="A26406"/>
    </row>
    <row r="26407" spans="1:1" x14ac:dyDescent="0.45">
      <c r="A26407"/>
    </row>
    <row r="26408" spans="1:1" x14ac:dyDescent="0.45">
      <c r="A26408"/>
    </row>
    <row r="26409" spans="1:1" x14ac:dyDescent="0.45">
      <c r="A26409"/>
    </row>
    <row r="26410" spans="1:1" x14ac:dyDescent="0.45">
      <c r="A26410"/>
    </row>
    <row r="26411" spans="1:1" x14ac:dyDescent="0.45">
      <c r="A26411"/>
    </row>
    <row r="26412" spans="1:1" x14ac:dyDescent="0.45">
      <c r="A26412"/>
    </row>
    <row r="26413" spans="1:1" x14ac:dyDescent="0.45">
      <c r="A26413"/>
    </row>
    <row r="26414" spans="1:1" x14ac:dyDescent="0.45">
      <c r="A26414"/>
    </row>
    <row r="26415" spans="1:1" x14ac:dyDescent="0.45">
      <c r="A26415"/>
    </row>
    <row r="26416" spans="1:1" x14ac:dyDescent="0.45">
      <c r="A26416"/>
    </row>
    <row r="26417" spans="1:1" x14ac:dyDescent="0.45">
      <c r="A26417"/>
    </row>
    <row r="26418" spans="1:1" x14ac:dyDescent="0.45">
      <c r="A26418"/>
    </row>
    <row r="26419" spans="1:1" x14ac:dyDescent="0.45">
      <c r="A26419"/>
    </row>
    <row r="26420" spans="1:1" x14ac:dyDescent="0.45">
      <c r="A26420"/>
    </row>
    <row r="26421" spans="1:1" x14ac:dyDescent="0.45">
      <c r="A26421"/>
    </row>
    <row r="26422" spans="1:1" x14ac:dyDescent="0.45">
      <c r="A26422"/>
    </row>
    <row r="26423" spans="1:1" x14ac:dyDescent="0.45">
      <c r="A26423"/>
    </row>
    <row r="26424" spans="1:1" x14ac:dyDescent="0.45">
      <c r="A26424"/>
    </row>
    <row r="26425" spans="1:1" x14ac:dyDescent="0.45">
      <c r="A26425"/>
    </row>
    <row r="26426" spans="1:1" x14ac:dyDescent="0.45">
      <c r="A26426"/>
    </row>
    <row r="26427" spans="1:1" x14ac:dyDescent="0.45">
      <c r="A26427"/>
    </row>
    <row r="26428" spans="1:1" x14ac:dyDescent="0.45">
      <c r="A26428"/>
    </row>
    <row r="26429" spans="1:1" x14ac:dyDescent="0.45">
      <c r="A26429"/>
    </row>
    <row r="26430" spans="1:1" x14ac:dyDescent="0.45">
      <c r="A26430"/>
    </row>
    <row r="26431" spans="1:1" x14ac:dyDescent="0.45">
      <c r="A26431"/>
    </row>
    <row r="26432" spans="1:1" x14ac:dyDescent="0.45">
      <c r="A26432"/>
    </row>
    <row r="26433" spans="1:1" x14ac:dyDescent="0.45">
      <c r="A26433"/>
    </row>
    <row r="26434" spans="1:1" x14ac:dyDescent="0.45">
      <c r="A26434"/>
    </row>
    <row r="26435" spans="1:1" x14ac:dyDescent="0.45">
      <c r="A26435"/>
    </row>
    <row r="26436" spans="1:1" x14ac:dyDescent="0.45">
      <c r="A26436"/>
    </row>
    <row r="26437" spans="1:1" x14ac:dyDescent="0.45">
      <c r="A26437"/>
    </row>
    <row r="26438" spans="1:1" x14ac:dyDescent="0.45">
      <c r="A26438"/>
    </row>
    <row r="26439" spans="1:1" x14ac:dyDescent="0.45">
      <c r="A26439"/>
    </row>
    <row r="26440" spans="1:1" x14ac:dyDescent="0.45">
      <c r="A26440"/>
    </row>
    <row r="26441" spans="1:1" x14ac:dyDescent="0.45">
      <c r="A26441"/>
    </row>
    <row r="26442" spans="1:1" x14ac:dyDescent="0.45">
      <c r="A26442"/>
    </row>
    <row r="26443" spans="1:1" x14ac:dyDescent="0.45">
      <c r="A26443"/>
    </row>
    <row r="26444" spans="1:1" x14ac:dyDescent="0.45">
      <c r="A26444"/>
    </row>
    <row r="26445" spans="1:1" x14ac:dyDescent="0.45">
      <c r="A26445"/>
    </row>
    <row r="26446" spans="1:1" x14ac:dyDescent="0.45">
      <c r="A26446"/>
    </row>
    <row r="26447" spans="1:1" x14ac:dyDescent="0.45">
      <c r="A26447"/>
    </row>
    <row r="26448" spans="1:1" x14ac:dyDescent="0.45">
      <c r="A26448"/>
    </row>
    <row r="26449" spans="1:1" x14ac:dyDescent="0.45">
      <c r="A26449"/>
    </row>
    <row r="26450" spans="1:1" x14ac:dyDescent="0.45">
      <c r="A26450"/>
    </row>
    <row r="26451" spans="1:1" x14ac:dyDescent="0.45">
      <c r="A26451"/>
    </row>
    <row r="26452" spans="1:1" x14ac:dyDescent="0.45">
      <c r="A26452"/>
    </row>
    <row r="26453" spans="1:1" x14ac:dyDescent="0.45">
      <c r="A26453"/>
    </row>
    <row r="26454" spans="1:1" x14ac:dyDescent="0.45">
      <c r="A26454"/>
    </row>
    <row r="26455" spans="1:1" x14ac:dyDescent="0.45">
      <c r="A26455"/>
    </row>
    <row r="26456" spans="1:1" x14ac:dyDescent="0.45">
      <c r="A26456"/>
    </row>
    <row r="26457" spans="1:1" x14ac:dyDescent="0.45">
      <c r="A26457"/>
    </row>
    <row r="26458" spans="1:1" x14ac:dyDescent="0.45">
      <c r="A26458"/>
    </row>
    <row r="26459" spans="1:1" x14ac:dyDescent="0.45">
      <c r="A26459"/>
    </row>
    <row r="26460" spans="1:1" x14ac:dyDescent="0.45">
      <c r="A26460"/>
    </row>
    <row r="26461" spans="1:1" x14ac:dyDescent="0.45">
      <c r="A26461"/>
    </row>
    <row r="26462" spans="1:1" x14ac:dyDescent="0.45">
      <c r="A26462"/>
    </row>
    <row r="26463" spans="1:1" x14ac:dyDescent="0.45">
      <c r="A26463"/>
    </row>
    <row r="26464" spans="1:1" x14ac:dyDescent="0.45">
      <c r="A26464"/>
    </row>
    <row r="26465" spans="1:1" x14ac:dyDescent="0.45">
      <c r="A26465"/>
    </row>
    <row r="26466" spans="1:1" x14ac:dyDescent="0.45">
      <c r="A26466"/>
    </row>
    <row r="26467" spans="1:1" x14ac:dyDescent="0.45">
      <c r="A26467"/>
    </row>
    <row r="26468" spans="1:1" x14ac:dyDescent="0.45">
      <c r="A26468"/>
    </row>
    <row r="26469" spans="1:1" x14ac:dyDescent="0.45">
      <c r="A26469"/>
    </row>
    <row r="26470" spans="1:1" x14ac:dyDescent="0.45">
      <c r="A26470"/>
    </row>
    <row r="26471" spans="1:1" x14ac:dyDescent="0.45">
      <c r="A26471"/>
    </row>
    <row r="26472" spans="1:1" x14ac:dyDescent="0.45">
      <c r="A26472"/>
    </row>
    <row r="26473" spans="1:1" x14ac:dyDescent="0.45">
      <c r="A26473"/>
    </row>
    <row r="26474" spans="1:1" x14ac:dyDescent="0.45">
      <c r="A26474"/>
    </row>
    <row r="26475" spans="1:1" x14ac:dyDescent="0.45">
      <c r="A26475"/>
    </row>
    <row r="26476" spans="1:1" x14ac:dyDescent="0.45">
      <c r="A26476"/>
    </row>
    <row r="26477" spans="1:1" x14ac:dyDescent="0.45">
      <c r="A26477"/>
    </row>
    <row r="26478" spans="1:1" x14ac:dyDescent="0.45">
      <c r="A26478"/>
    </row>
    <row r="26479" spans="1:1" x14ac:dyDescent="0.45">
      <c r="A26479"/>
    </row>
    <row r="26480" spans="1:1" x14ac:dyDescent="0.45">
      <c r="A26480"/>
    </row>
    <row r="26481" spans="1:1" x14ac:dyDescent="0.45">
      <c r="A26481"/>
    </row>
    <row r="26482" spans="1:1" x14ac:dyDescent="0.45">
      <c r="A26482"/>
    </row>
    <row r="26483" spans="1:1" x14ac:dyDescent="0.45">
      <c r="A26483"/>
    </row>
    <row r="26484" spans="1:1" x14ac:dyDescent="0.45">
      <c r="A26484"/>
    </row>
    <row r="26485" spans="1:1" x14ac:dyDescent="0.45">
      <c r="A26485"/>
    </row>
    <row r="26486" spans="1:1" x14ac:dyDescent="0.45">
      <c r="A26486"/>
    </row>
    <row r="26487" spans="1:1" x14ac:dyDescent="0.45">
      <c r="A26487"/>
    </row>
    <row r="26488" spans="1:1" x14ac:dyDescent="0.45">
      <c r="A26488"/>
    </row>
    <row r="26489" spans="1:1" x14ac:dyDescent="0.45">
      <c r="A26489"/>
    </row>
    <row r="26490" spans="1:1" x14ac:dyDescent="0.45">
      <c r="A26490"/>
    </row>
    <row r="26491" spans="1:1" x14ac:dyDescent="0.45">
      <c r="A26491"/>
    </row>
    <row r="26492" spans="1:1" x14ac:dyDescent="0.45">
      <c r="A26492"/>
    </row>
    <row r="26493" spans="1:1" x14ac:dyDescent="0.45">
      <c r="A26493"/>
    </row>
    <row r="26494" spans="1:1" x14ac:dyDescent="0.45">
      <c r="A26494"/>
    </row>
    <row r="26495" spans="1:1" x14ac:dyDescent="0.45">
      <c r="A26495"/>
    </row>
    <row r="26496" spans="1:1" x14ac:dyDescent="0.45">
      <c r="A26496"/>
    </row>
    <row r="26497" spans="1:1" x14ac:dyDescent="0.45">
      <c r="A26497"/>
    </row>
    <row r="26498" spans="1:1" x14ac:dyDescent="0.45">
      <c r="A26498"/>
    </row>
    <row r="26499" spans="1:1" x14ac:dyDescent="0.45">
      <c r="A26499"/>
    </row>
    <row r="26500" spans="1:1" x14ac:dyDescent="0.45">
      <c r="A26500"/>
    </row>
    <row r="26501" spans="1:1" x14ac:dyDescent="0.45">
      <c r="A26501"/>
    </row>
    <row r="26502" spans="1:1" x14ac:dyDescent="0.45">
      <c r="A26502"/>
    </row>
    <row r="26503" spans="1:1" x14ac:dyDescent="0.45">
      <c r="A26503"/>
    </row>
    <row r="26504" spans="1:1" x14ac:dyDescent="0.45">
      <c r="A26504"/>
    </row>
    <row r="26505" spans="1:1" x14ac:dyDescent="0.45">
      <c r="A26505"/>
    </row>
    <row r="26506" spans="1:1" x14ac:dyDescent="0.45">
      <c r="A26506"/>
    </row>
    <row r="26507" spans="1:1" x14ac:dyDescent="0.45">
      <c r="A26507"/>
    </row>
    <row r="26508" spans="1:1" x14ac:dyDescent="0.45">
      <c r="A26508"/>
    </row>
    <row r="26509" spans="1:1" x14ac:dyDescent="0.45">
      <c r="A26509"/>
    </row>
    <row r="26510" spans="1:1" x14ac:dyDescent="0.45">
      <c r="A26510"/>
    </row>
    <row r="26511" spans="1:1" x14ac:dyDescent="0.45">
      <c r="A26511"/>
    </row>
    <row r="26512" spans="1:1" x14ac:dyDescent="0.45">
      <c r="A26512"/>
    </row>
    <row r="26513" spans="1:1" x14ac:dyDescent="0.45">
      <c r="A26513"/>
    </row>
    <row r="26514" spans="1:1" x14ac:dyDescent="0.45">
      <c r="A26514"/>
    </row>
    <row r="26515" spans="1:1" x14ac:dyDescent="0.45">
      <c r="A26515"/>
    </row>
    <row r="26516" spans="1:1" x14ac:dyDescent="0.45">
      <c r="A26516"/>
    </row>
    <row r="26517" spans="1:1" x14ac:dyDescent="0.45">
      <c r="A26517"/>
    </row>
    <row r="26518" spans="1:1" x14ac:dyDescent="0.45">
      <c r="A26518"/>
    </row>
    <row r="26519" spans="1:1" x14ac:dyDescent="0.45">
      <c r="A26519"/>
    </row>
    <row r="26520" spans="1:1" x14ac:dyDescent="0.45">
      <c r="A26520"/>
    </row>
    <row r="26521" spans="1:1" x14ac:dyDescent="0.45">
      <c r="A26521"/>
    </row>
    <row r="26522" spans="1:1" x14ac:dyDescent="0.45">
      <c r="A26522"/>
    </row>
    <row r="26523" spans="1:1" x14ac:dyDescent="0.45">
      <c r="A26523"/>
    </row>
    <row r="26524" spans="1:1" x14ac:dyDescent="0.45">
      <c r="A26524"/>
    </row>
    <row r="26525" spans="1:1" x14ac:dyDescent="0.45">
      <c r="A26525"/>
    </row>
    <row r="26526" spans="1:1" x14ac:dyDescent="0.45">
      <c r="A26526"/>
    </row>
    <row r="26527" spans="1:1" x14ac:dyDescent="0.45">
      <c r="A26527"/>
    </row>
    <row r="26528" spans="1:1" x14ac:dyDescent="0.45">
      <c r="A26528"/>
    </row>
    <row r="26529" spans="1:1" x14ac:dyDescent="0.45">
      <c r="A26529"/>
    </row>
    <row r="26530" spans="1:1" x14ac:dyDescent="0.45">
      <c r="A26530"/>
    </row>
    <row r="26531" spans="1:1" x14ac:dyDescent="0.45">
      <c r="A26531"/>
    </row>
    <row r="26532" spans="1:1" x14ac:dyDescent="0.45">
      <c r="A26532"/>
    </row>
    <row r="26533" spans="1:1" x14ac:dyDescent="0.45">
      <c r="A26533"/>
    </row>
    <row r="26534" spans="1:1" x14ac:dyDescent="0.45">
      <c r="A26534"/>
    </row>
    <row r="26535" spans="1:1" x14ac:dyDescent="0.45">
      <c r="A26535"/>
    </row>
    <row r="26536" spans="1:1" x14ac:dyDescent="0.45">
      <c r="A26536"/>
    </row>
    <row r="26537" spans="1:1" x14ac:dyDescent="0.45">
      <c r="A26537"/>
    </row>
    <row r="26538" spans="1:1" x14ac:dyDescent="0.45">
      <c r="A26538"/>
    </row>
    <row r="26539" spans="1:1" x14ac:dyDescent="0.45">
      <c r="A26539"/>
    </row>
    <row r="26540" spans="1:1" x14ac:dyDescent="0.45">
      <c r="A26540"/>
    </row>
    <row r="26541" spans="1:1" x14ac:dyDescent="0.45">
      <c r="A26541"/>
    </row>
    <row r="26542" spans="1:1" x14ac:dyDescent="0.45">
      <c r="A26542"/>
    </row>
    <row r="26543" spans="1:1" x14ac:dyDescent="0.45">
      <c r="A26543"/>
    </row>
    <row r="26544" spans="1:1" x14ac:dyDescent="0.45">
      <c r="A26544"/>
    </row>
    <row r="26545" spans="1:1" x14ac:dyDescent="0.45">
      <c r="A26545"/>
    </row>
    <row r="26546" spans="1:1" x14ac:dyDescent="0.45">
      <c r="A26546"/>
    </row>
    <row r="26547" spans="1:1" x14ac:dyDescent="0.45">
      <c r="A26547"/>
    </row>
    <row r="26548" spans="1:1" x14ac:dyDescent="0.45">
      <c r="A26548"/>
    </row>
    <row r="26549" spans="1:1" x14ac:dyDescent="0.45">
      <c r="A26549"/>
    </row>
    <row r="26550" spans="1:1" x14ac:dyDescent="0.45">
      <c r="A26550"/>
    </row>
    <row r="26551" spans="1:1" x14ac:dyDescent="0.45">
      <c r="A26551"/>
    </row>
    <row r="26552" spans="1:1" x14ac:dyDescent="0.45">
      <c r="A26552"/>
    </row>
    <row r="26553" spans="1:1" x14ac:dyDescent="0.45">
      <c r="A26553"/>
    </row>
    <row r="26554" spans="1:1" x14ac:dyDescent="0.45">
      <c r="A26554"/>
    </row>
    <row r="26555" spans="1:1" x14ac:dyDescent="0.45">
      <c r="A26555"/>
    </row>
    <row r="26556" spans="1:1" x14ac:dyDescent="0.45">
      <c r="A26556"/>
    </row>
    <row r="26557" spans="1:1" x14ac:dyDescent="0.45">
      <c r="A26557"/>
    </row>
    <row r="26558" spans="1:1" x14ac:dyDescent="0.45">
      <c r="A26558"/>
    </row>
    <row r="26559" spans="1:1" x14ac:dyDescent="0.45">
      <c r="A26559"/>
    </row>
    <row r="26560" spans="1:1" x14ac:dyDescent="0.45">
      <c r="A26560"/>
    </row>
    <row r="26561" spans="1:1" x14ac:dyDescent="0.45">
      <c r="A26561"/>
    </row>
    <row r="26562" spans="1:1" x14ac:dyDescent="0.45">
      <c r="A26562"/>
    </row>
    <row r="26563" spans="1:1" x14ac:dyDescent="0.45">
      <c r="A26563"/>
    </row>
    <row r="26564" spans="1:1" x14ac:dyDescent="0.45">
      <c r="A26564"/>
    </row>
    <row r="26565" spans="1:1" x14ac:dyDescent="0.45">
      <c r="A26565"/>
    </row>
    <row r="26566" spans="1:1" x14ac:dyDescent="0.45">
      <c r="A26566"/>
    </row>
    <row r="26567" spans="1:1" x14ac:dyDescent="0.45">
      <c r="A26567"/>
    </row>
    <row r="26568" spans="1:1" x14ac:dyDescent="0.45">
      <c r="A26568"/>
    </row>
    <row r="26569" spans="1:1" x14ac:dyDescent="0.45">
      <c r="A26569"/>
    </row>
    <row r="26570" spans="1:1" x14ac:dyDescent="0.45">
      <c r="A26570"/>
    </row>
    <row r="26571" spans="1:1" x14ac:dyDescent="0.45">
      <c r="A26571"/>
    </row>
    <row r="26572" spans="1:1" x14ac:dyDescent="0.45">
      <c r="A26572"/>
    </row>
    <row r="26573" spans="1:1" x14ac:dyDescent="0.45">
      <c r="A26573"/>
    </row>
    <row r="26574" spans="1:1" x14ac:dyDescent="0.45">
      <c r="A26574"/>
    </row>
    <row r="26575" spans="1:1" x14ac:dyDescent="0.45">
      <c r="A26575"/>
    </row>
    <row r="26576" spans="1:1" x14ac:dyDescent="0.45">
      <c r="A26576"/>
    </row>
    <row r="26577" spans="1:1" x14ac:dyDescent="0.45">
      <c r="A26577"/>
    </row>
    <row r="26578" spans="1:1" x14ac:dyDescent="0.45">
      <c r="A26578"/>
    </row>
    <row r="26579" spans="1:1" x14ac:dyDescent="0.45">
      <c r="A26579"/>
    </row>
    <row r="26580" spans="1:1" x14ac:dyDescent="0.45">
      <c r="A26580"/>
    </row>
    <row r="26581" spans="1:1" x14ac:dyDescent="0.45">
      <c r="A26581"/>
    </row>
    <row r="26582" spans="1:1" x14ac:dyDescent="0.45">
      <c r="A26582"/>
    </row>
    <row r="26583" spans="1:1" x14ac:dyDescent="0.45">
      <c r="A26583"/>
    </row>
    <row r="26584" spans="1:1" x14ac:dyDescent="0.45">
      <c r="A26584"/>
    </row>
    <row r="26585" spans="1:1" x14ac:dyDescent="0.45">
      <c r="A26585"/>
    </row>
    <row r="26586" spans="1:1" x14ac:dyDescent="0.45">
      <c r="A26586"/>
    </row>
    <row r="26587" spans="1:1" x14ac:dyDescent="0.45">
      <c r="A26587"/>
    </row>
    <row r="26588" spans="1:1" x14ac:dyDescent="0.45">
      <c r="A26588"/>
    </row>
    <row r="26589" spans="1:1" x14ac:dyDescent="0.45">
      <c r="A26589"/>
    </row>
    <row r="26590" spans="1:1" x14ac:dyDescent="0.45">
      <c r="A26590"/>
    </row>
    <row r="26591" spans="1:1" x14ac:dyDescent="0.45">
      <c r="A26591"/>
    </row>
    <row r="26592" spans="1:1" x14ac:dyDescent="0.45">
      <c r="A26592"/>
    </row>
    <row r="26593" spans="1:1" x14ac:dyDescent="0.45">
      <c r="A26593"/>
    </row>
    <row r="26594" spans="1:1" x14ac:dyDescent="0.45">
      <c r="A26594"/>
    </row>
    <row r="26595" spans="1:1" x14ac:dyDescent="0.45">
      <c r="A26595"/>
    </row>
    <row r="26596" spans="1:1" x14ac:dyDescent="0.45">
      <c r="A26596"/>
    </row>
    <row r="26597" spans="1:1" x14ac:dyDescent="0.45">
      <c r="A26597"/>
    </row>
    <row r="26598" spans="1:1" x14ac:dyDescent="0.45">
      <c r="A26598"/>
    </row>
    <row r="26599" spans="1:1" x14ac:dyDescent="0.45">
      <c r="A26599"/>
    </row>
    <row r="26600" spans="1:1" x14ac:dyDescent="0.45">
      <c r="A26600"/>
    </row>
    <row r="26601" spans="1:1" x14ac:dyDescent="0.45">
      <c r="A26601"/>
    </row>
    <row r="26602" spans="1:1" x14ac:dyDescent="0.45">
      <c r="A26602"/>
    </row>
    <row r="26603" spans="1:1" x14ac:dyDescent="0.45">
      <c r="A26603"/>
    </row>
    <row r="26604" spans="1:1" x14ac:dyDescent="0.45">
      <c r="A26604"/>
    </row>
    <row r="26605" spans="1:1" x14ac:dyDescent="0.45">
      <c r="A26605"/>
    </row>
    <row r="26606" spans="1:1" x14ac:dyDescent="0.45">
      <c r="A26606"/>
    </row>
    <row r="26607" spans="1:1" x14ac:dyDescent="0.45">
      <c r="A26607"/>
    </row>
    <row r="26608" spans="1:1" x14ac:dyDescent="0.45">
      <c r="A26608"/>
    </row>
    <row r="26609" spans="1:1" x14ac:dyDescent="0.45">
      <c r="A26609"/>
    </row>
    <row r="26610" spans="1:1" x14ac:dyDescent="0.45">
      <c r="A26610"/>
    </row>
    <row r="26611" spans="1:1" x14ac:dyDescent="0.45">
      <c r="A26611"/>
    </row>
    <row r="26612" spans="1:1" x14ac:dyDescent="0.45">
      <c r="A26612"/>
    </row>
    <row r="26613" spans="1:1" x14ac:dyDescent="0.45">
      <c r="A26613"/>
    </row>
    <row r="26614" spans="1:1" x14ac:dyDescent="0.45">
      <c r="A26614"/>
    </row>
    <row r="26615" spans="1:1" x14ac:dyDescent="0.45">
      <c r="A26615"/>
    </row>
    <row r="26616" spans="1:1" x14ac:dyDescent="0.45">
      <c r="A26616"/>
    </row>
    <row r="26617" spans="1:1" x14ac:dyDescent="0.45">
      <c r="A26617"/>
    </row>
    <row r="26618" spans="1:1" x14ac:dyDescent="0.45">
      <c r="A26618"/>
    </row>
    <row r="26619" spans="1:1" x14ac:dyDescent="0.45">
      <c r="A26619"/>
    </row>
    <row r="26620" spans="1:1" x14ac:dyDescent="0.45">
      <c r="A26620"/>
    </row>
    <row r="26621" spans="1:1" x14ac:dyDescent="0.45">
      <c r="A26621"/>
    </row>
    <row r="26622" spans="1:1" x14ac:dyDescent="0.45">
      <c r="A26622"/>
    </row>
    <row r="26623" spans="1:1" x14ac:dyDescent="0.45">
      <c r="A26623"/>
    </row>
    <row r="26624" spans="1:1" x14ac:dyDescent="0.45">
      <c r="A26624"/>
    </row>
    <row r="26625" spans="1:1" x14ac:dyDescent="0.45">
      <c r="A26625"/>
    </row>
    <row r="26626" spans="1:1" x14ac:dyDescent="0.45">
      <c r="A26626"/>
    </row>
    <row r="26627" spans="1:1" x14ac:dyDescent="0.45">
      <c r="A26627"/>
    </row>
    <row r="26628" spans="1:1" x14ac:dyDescent="0.45">
      <c r="A26628"/>
    </row>
    <row r="26629" spans="1:1" x14ac:dyDescent="0.45">
      <c r="A26629"/>
    </row>
    <row r="26630" spans="1:1" x14ac:dyDescent="0.45">
      <c r="A26630"/>
    </row>
    <row r="26631" spans="1:1" x14ac:dyDescent="0.45">
      <c r="A26631"/>
    </row>
    <row r="26632" spans="1:1" x14ac:dyDescent="0.45">
      <c r="A26632"/>
    </row>
    <row r="26633" spans="1:1" x14ac:dyDescent="0.45">
      <c r="A26633"/>
    </row>
    <row r="26634" spans="1:1" x14ac:dyDescent="0.45">
      <c r="A26634"/>
    </row>
    <row r="26635" spans="1:1" x14ac:dyDescent="0.45">
      <c r="A26635"/>
    </row>
    <row r="26636" spans="1:1" x14ac:dyDescent="0.45">
      <c r="A26636"/>
    </row>
    <row r="26637" spans="1:1" x14ac:dyDescent="0.45">
      <c r="A26637"/>
    </row>
    <row r="26638" spans="1:1" x14ac:dyDescent="0.45">
      <c r="A26638"/>
    </row>
    <row r="26639" spans="1:1" x14ac:dyDescent="0.45">
      <c r="A26639"/>
    </row>
    <row r="26640" spans="1:1" x14ac:dyDescent="0.45">
      <c r="A26640"/>
    </row>
    <row r="26641" spans="1:1" x14ac:dyDescent="0.45">
      <c r="A26641"/>
    </row>
    <row r="26642" spans="1:1" x14ac:dyDescent="0.45">
      <c r="A26642"/>
    </row>
    <row r="26643" spans="1:1" x14ac:dyDescent="0.45">
      <c r="A26643"/>
    </row>
    <row r="26644" spans="1:1" x14ac:dyDescent="0.45">
      <c r="A26644"/>
    </row>
    <row r="26645" spans="1:1" x14ac:dyDescent="0.45">
      <c r="A26645"/>
    </row>
    <row r="26646" spans="1:1" x14ac:dyDescent="0.45">
      <c r="A26646"/>
    </row>
    <row r="26647" spans="1:1" x14ac:dyDescent="0.45">
      <c r="A26647"/>
    </row>
    <row r="26648" spans="1:1" x14ac:dyDescent="0.45">
      <c r="A26648"/>
    </row>
    <row r="26649" spans="1:1" x14ac:dyDescent="0.45">
      <c r="A26649"/>
    </row>
    <row r="26650" spans="1:1" x14ac:dyDescent="0.45">
      <c r="A26650"/>
    </row>
    <row r="26651" spans="1:1" x14ac:dyDescent="0.45">
      <c r="A26651"/>
    </row>
    <row r="26652" spans="1:1" x14ac:dyDescent="0.45">
      <c r="A26652"/>
    </row>
    <row r="26653" spans="1:1" x14ac:dyDescent="0.45">
      <c r="A26653"/>
    </row>
    <row r="26654" spans="1:1" x14ac:dyDescent="0.45">
      <c r="A26654"/>
    </row>
    <row r="26655" spans="1:1" x14ac:dyDescent="0.45">
      <c r="A26655"/>
    </row>
    <row r="26656" spans="1:1" x14ac:dyDescent="0.45">
      <c r="A26656"/>
    </row>
    <row r="26657" spans="1:1" x14ac:dyDescent="0.45">
      <c r="A26657"/>
    </row>
    <row r="26658" spans="1:1" x14ac:dyDescent="0.45">
      <c r="A26658"/>
    </row>
    <row r="26659" spans="1:1" x14ac:dyDescent="0.45">
      <c r="A26659"/>
    </row>
    <row r="26660" spans="1:1" x14ac:dyDescent="0.45">
      <c r="A26660"/>
    </row>
    <row r="26661" spans="1:1" x14ac:dyDescent="0.45">
      <c r="A26661"/>
    </row>
    <row r="26662" spans="1:1" x14ac:dyDescent="0.45">
      <c r="A26662"/>
    </row>
    <row r="26663" spans="1:1" x14ac:dyDescent="0.45">
      <c r="A26663"/>
    </row>
    <row r="26664" spans="1:1" x14ac:dyDescent="0.45">
      <c r="A26664"/>
    </row>
    <row r="26665" spans="1:1" x14ac:dyDescent="0.45">
      <c r="A26665"/>
    </row>
    <row r="26666" spans="1:1" x14ac:dyDescent="0.45">
      <c r="A26666"/>
    </row>
    <row r="26667" spans="1:1" x14ac:dyDescent="0.45">
      <c r="A26667"/>
    </row>
    <row r="26668" spans="1:1" x14ac:dyDescent="0.45">
      <c r="A26668"/>
    </row>
    <row r="26669" spans="1:1" x14ac:dyDescent="0.45">
      <c r="A26669"/>
    </row>
    <row r="26670" spans="1:1" x14ac:dyDescent="0.45">
      <c r="A26670"/>
    </row>
    <row r="26671" spans="1:1" x14ac:dyDescent="0.45">
      <c r="A26671"/>
    </row>
    <row r="26672" spans="1:1" x14ac:dyDescent="0.45">
      <c r="A26672"/>
    </row>
    <row r="26673" spans="1:1" x14ac:dyDescent="0.45">
      <c r="A26673"/>
    </row>
    <row r="26674" spans="1:1" x14ac:dyDescent="0.45">
      <c r="A26674"/>
    </row>
    <row r="26675" spans="1:1" x14ac:dyDescent="0.45">
      <c r="A26675"/>
    </row>
    <row r="26676" spans="1:1" x14ac:dyDescent="0.45">
      <c r="A26676"/>
    </row>
    <row r="26677" spans="1:1" x14ac:dyDescent="0.45">
      <c r="A26677"/>
    </row>
    <row r="26678" spans="1:1" x14ac:dyDescent="0.45">
      <c r="A26678"/>
    </row>
    <row r="26679" spans="1:1" x14ac:dyDescent="0.45">
      <c r="A26679"/>
    </row>
    <row r="26680" spans="1:1" x14ac:dyDescent="0.45">
      <c r="A26680"/>
    </row>
    <row r="26681" spans="1:1" x14ac:dyDescent="0.45">
      <c r="A26681"/>
    </row>
    <row r="26682" spans="1:1" x14ac:dyDescent="0.45">
      <c r="A26682"/>
    </row>
    <row r="26683" spans="1:1" x14ac:dyDescent="0.45">
      <c r="A26683"/>
    </row>
    <row r="26684" spans="1:1" x14ac:dyDescent="0.45">
      <c r="A26684"/>
    </row>
    <row r="26685" spans="1:1" x14ac:dyDescent="0.45">
      <c r="A26685"/>
    </row>
    <row r="26686" spans="1:1" x14ac:dyDescent="0.45">
      <c r="A26686"/>
    </row>
    <row r="26687" spans="1:1" x14ac:dyDescent="0.45">
      <c r="A26687"/>
    </row>
    <row r="26688" spans="1:1" x14ac:dyDescent="0.45">
      <c r="A26688"/>
    </row>
    <row r="26689" spans="1:1" x14ac:dyDescent="0.45">
      <c r="A26689"/>
    </row>
    <row r="26690" spans="1:1" x14ac:dyDescent="0.45">
      <c r="A26690"/>
    </row>
    <row r="26691" spans="1:1" x14ac:dyDescent="0.45">
      <c r="A26691"/>
    </row>
    <row r="26692" spans="1:1" x14ac:dyDescent="0.45">
      <c r="A26692"/>
    </row>
    <row r="26693" spans="1:1" x14ac:dyDescent="0.45">
      <c r="A26693"/>
    </row>
    <row r="26694" spans="1:1" x14ac:dyDescent="0.45">
      <c r="A26694"/>
    </row>
    <row r="26695" spans="1:1" x14ac:dyDescent="0.45">
      <c r="A26695"/>
    </row>
    <row r="26696" spans="1:1" x14ac:dyDescent="0.45">
      <c r="A26696"/>
    </row>
    <row r="26697" spans="1:1" x14ac:dyDescent="0.45">
      <c r="A26697"/>
    </row>
    <row r="26698" spans="1:1" x14ac:dyDescent="0.45">
      <c r="A26698"/>
    </row>
    <row r="26699" spans="1:1" x14ac:dyDescent="0.45">
      <c r="A26699"/>
    </row>
    <row r="26700" spans="1:1" x14ac:dyDescent="0.45">
      <c r="A26700"/>
    </row>
    <row r="26701" spans="1:1" x14ac:dyDescent="0.45">
      <c r="A26701"/>
    </row>
    <row r="26702" spans="1:1" x14ac:dyDescent="0.45">
      <c r="A26702"/>
    </row>
    <row r="26703" spans="1:1" x14ac:dyDescent="0.45">
      <c r="A26703"/>
    </row>
    <row r="26704" spans="1:1" x14ac:dyDescent="0.45">
      <c r="A26704"/>
    </row>
    <row r="26705" spans="1:1" x14ac:dyDescent="0.45">
      <c r="A26705"/>
    </row>
    <row r="26706" spans="1:1" x14ac:dyDescent="0.45">
      <c r="A26706"/>
    </row>
    <row r="26707" spans="1:1" x14ac:dyDescent="0.45">
      <c r="A26707"/>
    </row>
    <row r="26708" spans="1:1" x14ac:dyDescent="0.45">
      <c r="A26708"/>
    </row>
    <row r="26709" spans="1:1" x14ac:dyDescent="0.45">
      <c r="A26709"/>
    </row>
    <row r="26710" spans="1:1" x14ac:dyDescent="0.45">
      <c r="A26710"/>
    </row>
    <row r="26711" spans="1:1" x14ac:dyDescent="0.45">
      <c r="A26711"/>
    </row>
    <row r="26712" spans="1:1" x14ac:dyDescent="0.45">
      <c r="A26712"/>
    </row>
    <row r="26713" spans="1:1" x14ac:dyDescent="0.45">
      <c r="A26713"/>
    </row>
    <row r="26714" spans="1:1" x14ac:dyDescent="0.45">
      <c r="A26714"/>
    </row>
    <row r="26715" spans="1:1" x14ac:dyDescent="0.45">
      <c r="A26715"/>
    </row>
    <row r="26716" spans="1:1" x14ac:dyDescent="0.45">
      <c r="A26716"/>
    </row>
    <row r="26717" spans="1:1" x14ac:dyDescent="0.45">
      <c r="A26717"/>
    </row>
    <row r="26718" spans="1:1" x14ac:dyDescent="0.45">
      <c r="A26718"/>
    </row>
    <row r="26719" spans="1:1" x14ac:dyDescent="0.45">
      <c r="A26719"/>
    </row>
    <row r="26720" spans="1:1" x14ac:dyDescent="0.45">
      <c r="A26720"/>
    </row>
    <row r="26721" spans="1:1" x14ac:dyDescent="0.45">
      <c r="A26721"/>
    </row>
    <row r="26722" spans="1:1" x14ac:dyDescent="0.45">
      <c r="A26722"/>
    </row>
    <row r="26723" spans="1:1" x14ac:dyDescent="0.45">
      <c r="A26723"/>
    </row>
    <row r="26724" spans="1:1" x14ac:dyDescent="0.45">
      <c r="A26724"/>
    </row>
    <row r="26725" spans="1:1" x14ac:dyDescent="0.45">
      <c r="A26725"/>
    </row>
    <row r="26726" spans="1:1" x14ac:dyDescent="0.45">
      <c r="A26726"/>
    </row>
    <row r="26727" spans="1:1" x14ac:dyDescent="0.45">
      <c r="A26727"/>
    </row>
    <row r="26728" spans="1:1" x14ac:dyDescent="0.45">
      <c r="A26728"/>
    </row>
    <row r="26729" spans="1:1" x14ac:dyDescent="0.45">
      <c r="A26729"/>
    </row>
    <row r="26730" spans="1:1" x14ac:dyDescent="0.45">
      <c r="A26730"/>
    </row>
    <row r="26731" spans="1:1" x14ac:dyDescent="0.45">
      <c r="A26731"/>
    </row>
    <row r="26732" spans="1:1" x14ac:dyDescent="0.45">
      <c r="A26732"/>
    </row>
    <row r="26733" spans="1:1" x14ac:dyDescent="0.45">
      <c r="A26733"/>
    </row>
    <row r="26734" spans="1:1" x14ac:dyDescent="0.45">
      <c r="A26734"/>
    </row>
    <row r="26735" spans="1:1" x14ac:dyDescent="0.45">
      <c r="A26735"/>
    </row>
    <row r="26736" spans="1:1" x14ac:dyDescent="0.45">
      <c r="A26736"/>
    </row>
    <row r="26737" spans="1:1" x14ac:dyDescent="0.45">
      <c r="A26737"/>
    </row>
    <row r="26738" spans="1:1" x14ac:dyDescent="0.45">
      <c r="A26738"/>
    </row>
    <row r="26739" spans="1:1" x14ac:dyDescent="0.45">
      <c r="A26739"/>
    </row>
    <row r="26740" spans="1:1" x14ac:dyDescent="0.45">
      <c r="A26740"/>
    </row>
    <row r="26741" spans="1:1" x14ac:dyDescent="0.45">
      <c r="A26741"/>
    </row>
    <row r="26742" spans="1:1" x14ac:dyDescent="0.45">
      <c r="A26742"/>
    </row>
    <row r="26743" spans="1:1" x14ac:dyDescent="0.45">
      <c r="A26743"/>
    </row>
    <row r="26744" spans="1:1" x14ac:dyDescent="0.45">
      <c r="A26744"/>
    </row>
    <row r="26745" spans="1:1" x14ac:dyDescent="0.45">
      <c r="A26745"/>
    </row>
    <row r="26746" spans="1:1" x14ac:dyDescent="0.45">
      <c r="A26746"/>
    </row>
    <row r="26747" spans="1:1" x14ac:dyDescent="0.45">
      <c r="A26747"/>
    </row>
    <row r="26748" spans="1:1" x14ac:dyDescent="0.45">
      <c r="A26748"/>
    </row>
    <row r="26749" spans="1:1" x14ac:dyDescent="0.45">
      <c r="A26749"/>
    </row>
    <row r="26750" spans="1:1" x14ac:dyDescent="0.45">
      <c r="A26750"/>
    </row>
    <row r="26751" spans="1:1" x14ac:dyDescent="0.45">
      <c r="A26751"/>
    </row>
    <row r="26752" spans="1:1" x14ac:dyDescent="0.45">
      <c r="A26752"/>
    </row>
    <row r="26753" spans="1:1" x14ac:dyDescent="0.45">
      <c r="A26753"/>
    </row>
    <row r="26754" spans="1:1" x14ac:dyDescent="0.45">
      <c r="A26754"/>
    </row>
    <row r="26755" spans="1:1" x14ac:dyDescent="0.45">
      <c r="A26755"/>
    </row>
    <row r="26756" spans="1:1" x14ac:dyDescent="0.45">
      <c r="A26756"/>
    </row>
    <row r="26757" spans="1:1" x14ac:dyDescent="0.45">
      <c r="A26757"/>
    </row>
    <row r="26758" spans="1:1" x14ac:dyDescent="0.45">
      <c r="A26758"/>
    </row>
    <row r="26759" spans="1:1" x14ac:dyDescent="0.45">
      <c r="A26759"/>
    </row>
    <row r="26760" spans="1:1" x14ac:dyDescent="0.45">
      <c r="A26760"/>
    </row>
    <row r="26761" spans="1:1" x14ac:dyDescent="0.45">
      <c r="A26761"/>
    </row>
    <row r="26762" spans="1:1" x14ac:dyDescent="0.45">
      <c r="A26762"/>
    </row>
    <row r="26763" spans="1:1" x14ac:dyDescent="0.45">
      <c r="A26763"/>
    </row>
    <row r="26764" spans="1:1" x14ac:dyDescent="0.45">
      <c r="A26764"/>
    </row>
    <row r="26765" spans="1:1" x14ac:dyDescent="0.45">
      <c r="A26765"/>
    </row>
    <row r="26766" spans="1:1" x14ac:dyDescent="0.45">
      <c r="A26766"/>
    </row>
    <row r="26767" spans="1:1" x14ac:dyDescent="0.45">
      <c r="A26767"/>
    </row>
    <row r="26768" spans="1:1" x14ac:dyDescent="0.45">
      <c r="A26768"/>
    </row>
    <row r="26769" spans="1:1" x14ac:dyDescent="0.45">
      <c r="A26769"/>
    </row>
    <row r="26770" spans="1:1" x14ac:dyDescent="0.45">
      <c r="A26770"/>
    </row>
    <row r="26771" spans="1:1" x14ac:dyDescent="0.45">
      <c r="A26771"/>
    </row>
    <row r="26772" spans="1:1" x14ac:dyDescent="0.45">
      <c r="A26772"/>
    </row>
    <row r="26773" spans="1:1" x14ac:dyDescent="0.45">
      <c r="A26773"/>
    </row>
    <row r="26774" spans="1:1" x14ac:dyDescent="0.45">
      <c r="A26774"/>
    </row>
    <row r="26775" spans="1:1" x14ac:dyDescent="0.45">
      <c r="A26775"/>
    </row>
    <row r="26776" spans="1:1" x14ac:dyDescent="0.45">
      <c r="A26776"/>
    </row>
    <row r="26777" spans="1:1" x14ac:dyDescent="0.45">
      <c r="A26777"/>
    </row>
    <row r="26778" spans="1:1" x14ac:dyDescent="0.45">
      <c r="A26778"/>
    </row>
    <row r="26779" spans="1:1" x14ac:dyDescent="0.45">
      <c r="A26779"/>
    </row>
    <row r="26780" spans="1:1" x14ac:dyDescent="0.45">
      <c r="A26780"/>
    </row>
    <row r="26781" spans="1:1" x14ac:dyDescent="0.45">
      <c r="A26781"/>
    </row>
    <row r="26782" spans="1:1" x14ac:dyDescent="0.45">
      <c r="A26782"/>
    </row>
    <row r="26783" spans="1:1" x14ac:dyDescent="0.45">
      <c r="A26783"/>
    </row>
    <row r="26784" spans="1:1" x14ac:dyDescent="0.45">
      <c r="A26784"/>
    </row>
    <row r="26785" spans="1:1" x14ac:dyDescent="0.45">
      <c r="A26785"/>
    </row>
    <row r="26786" spans="1:1" x14ac:dyDescent="0.45">
      <c r="A26786"/>
    </row>
    <row r="26787" spans="1:1" x14ac:dyDescent="0.45">
      <c r="A26787"/>
    </row>
    <row r="26788" spans="1:1" x14ac:dyDescent="0.45">
      <c r="A26788"/>
    </row>
    <row r="26789" spans="1:1" x14ac:dyDescent="0.45">
      <c r="A26789"/>
    </row>
    <row r="26790" spans="1:1" x14ac:dyDescent="0.45">
      <c r="A26790"/>
    </row>
    <row r="26791" spans="1:1" x14ac:dyDescent="0.45">
      <c r="A26791"/>
    </row>
    <row r="26792" spans="1:1" x14ac:dyDescent="0.45">
      <c r="A26792"/>
    </row>
    <row r="26793" spans="1:1" x14ac:dyDescent="0.45">
      <c r="A26793"/>
    </row>
    <row r="26794" spans="1:1" x14ac:dyDescent="0.45">
      <c r="A26794"/>
    </row>
    <row r="26795" spans="1:1" x14ac:dyDescent="0.45">
      <c r="A26795"/>
    </row>
    <row r="26796" spans="1:1" x14ac:dyDescent="0.45">
      <c r="A26796"/>
    </row>
    <row r="26797" spans="1:1" x14ac:dyDescent="0.45">
      <c r="A26797"/>
    </row>
    <row r="26798" spans="1:1" x14ac:dyDescent="0.45">
      <c r="A26798"/>
    </row>
    <row r="26799" spans="1:1" x14ac:dyDescent="0.45">
      <c r="A26799"/>
    </row>
    <row r="26800" spans="1:1" x14ac:dyDescent="0.45">
      <c r="A26800"/>
    </row>
    <row r="26801" spans="1:1" x14ac:dyDescent="0.45">
      <c r="A26801"/>
    </row>
    <row r="26802" spans="1:1" x14ac:dyDescent="0.45">
      <c r="A26802"/>
    </row>
    <row r="26803" spans="1:1" x14ac:dyDescent="0.45">
      <c r="A26803"/>
    </row>
    <row r="26804" spans="1:1" x14ac:dyDescent="0.45">
      <c r="A26804"/>
    </row>
    <row r="26805" spans="1:1" x14ac:dyDescent="0.45">
      <c r="A26805"/>
    </row>
    <row r="26806" spans="1:1" x14ac:dyDescent="0.45">
      <c r="A26806"/>
    </row>
    <row r="26807" spans="1:1" x14ac:dyDescent="0.45">
      <c r="A26807"/>
    </row>
    <row r="26808" spans="1:1" x14ac:dyDescent="0.45">
      <c r="A26808"/>
    </row>
    <row r="26809" spans="1:1" x14ac:dyDescent="0.45">
      <c r="A26809"/>
    </row>
    <row r="26810" spans="1:1" x14ac:dyDescent="0.45">
      <c r="A26810"/>
    </row>
    <row r="26811" spans="1:1" x14ac:dyDescent="0.45">
      <c r="A26811"/>
    </row>
    <row r="26812" spans="1:1" x14ac:dyDescent="0.45">
      <c r="A26812"/>
    </row>
    <row r="26813" spans="1:1" x14ac:dyDescent="0.45">
      <c r="A26813"/>
    </row>
    <row r="26814" spans="1:1" x14ac:dyDescent="0.45">
      <c r="A26814"/>
    </row>
    <row r="26815" spans="1:1" x14ac:dyDescent="0.45">
      <c r="A26815"/>
    </row>
    <row r="26816" spans="1:1" x14ac:dyDescent="0.45">
      <c r="A26816"/>
    </row>
    <row r="26817" spans="1:1" x14ac:dyDescent="0.45">
      <c r="A26817"/>
    </row>
    <row r="26818" spans="1:1" x14ac:dyDescent="0.45">
      <c r="A26818"/>
    </row>
    <row r="26819" spans="1:1" x14ac:dyDescent="0.45">
      <c r="A26819"/>
    </row>
    <row r="26820" spans="1:1" x14ac:dyDescent="0.45">
      <c r="A26820"/>
    </row>
    <row r="26821" spans="1:1" x14ac:dyDescent="0.45">
      <c r="A26821"/>
    </row>
    <row r="26822" spans="1:1" x14ac:dyDescent="0.45">
      <c r="A26822"/>
    </row>
    <row r="26823" spans="1:1" x14ac:dyDescent="0.45">
      <c r="A26823"/>
    </row>
    <row r="26824" spans="1:1" x14ac:dyDescent="0.45">
      <c r="A26824"/>
    </row>
    <row r="26825" spans="1:1" x14ac:dyDescent="0.45">
      <c r="A26825"/>
    </row>
    <row r="26826" spans="1:1" x14ac:dyDescent="0.45">
      <c r="A26826"/>
    </row>
    <row r="26827" spans="1:1" x14ac:dyDescent="0.45">
      <c r="A26827"/>
    </row>
    <row r="26828" spans="1:1" x14ac:dyDescent="0.45">
      <c r="A26828"/>
    </row>
    <row r="26829" spans="1:1" x14ac:dyDescent="0.45">
      <c r="A26829"/>
    </row>
    <row r="26830" spans="1:1" x14ac:dyDescent="0.45">
      <c r="A26830"/>
    </row>
    <row r="26831" spans="1:1" x14ac:dyDescent="0.45">
      <c r="A26831"/>
    </row>
    <row r="26832" spans="1:1" x14ac:dyDescent="0.45">
      <c r="A26832"/>
    </row>
    <row r="26833" spans="1:1" x14ac:dyDescent="0.45">
      <c r="A26833"/>
    </row>
    <row r="26834" spans="1:1" x14ac:dyDescent="0.45">
      <c r="A26834"/>
    </row>
    <row r="26835" spans="1:1" x14ac:dyDescent="0.45">
      <c r="A26835"/>
    </row>
    <row r="26836" spans="1:1" x14ac:dyDescent="0.45">
      <c r="A26836"/>
    </row>
    <row r="26837" spans="1:1" x14ac:dyDescent="0.45">
      <c r="A26837"/>
    </row>
    <row r="26838" spans="1:1" x14ac:dyDescent="0.45">
      <c r="A26838"/>
    </row>
    <row r="26839" spans="1:1" x14ac:dyDescent="0.45">
      <c r="A26839"/>
    </row>
    <row r="26840" spans="1:1" x14ac:dyDescent="0.45">
      <c r="A26840"/>
    </row>
    <row r="26841" spans="1:1" x14ac:dyDescent="0.45">
      <c r="A26841"/>
    </row>
    <row r="26842" spans="1:1" x14ac:dyDescent="0.45">
      <c r="A26842"/>
    </row>
    <row r="26843" spans="1:1" x14ac:dyDescent="0.45">
      <c r="A26843"/>
    </row>
    <row r="26844" spans="1:1" x14ac:dyDescent="0.45">
      <c r="A26844"/>
    </row>
    <row r="26845" spans="1:1" x14ac:dyDescent="0.45">
      <c r="A26845"/>
    </row>
    <row r="26846" spans="1:1" x14ac:dyDescent="0.45">
      <c r="A26846"/>
    </row>
    <row r="26847" spans="1:1" x14ac:dyDescent="0.45">
      <c r="A26847"/>
    </row>
    <row r="26848" spans="1:1" x14ac:dyDescent="0.45">
      <c r="A26848"/>
    </row>
    <row r="26849" spans="1:1" x14ac:dyDescent="0.45">
      <c r="A26849"/>
    </row>
    <row r="26850" spans="1:1" x14ac:dyDescent="0.45">
      <c r="A26850"/>
    </row>
    <row r="26851" spans="1:1" x14ac:dyDescent="0.45">
      <c r="A26851"/>
    </row>
    <row r="26852" spans="1:1" x14ac:dyDescent="0.45">
      <c r="A26852"/>
    </row>
    <row r="26853" spans="1:1" x14ac:dyDescent="0.45">
      <c r="A26853"/>
    </row>
    <row r="26854" spans="1:1" x14ac:dyDescent="0.45">
      <c r="A26854"/>
    </row>
    <row r="26855" spans="1:1" x14ac:dyDescent="0.45">
      <c r="A26855"/>
    </row>
    <row r="26856" spans="1:1" x14ac:dyDescent="0.45">
      <c r="A26856"/>
    </row>
    <row r="26857" spans="1:1" x14ac:dyDescent="0.45">
      <c r="A26857"/>
    </row>
    <row r="26858" spans="1:1" x14ac:dyDescent="0.45">
      <c r="A26858"/>
    </row>
    <row r="26859" spans="1:1" x14ac:dyDescent="0.45">
      <c r="A26859"/>
    </row>
    <row r="26860" spans="1:1" x14ac:dyDescent="0.45">
      <c r="A26860"/>
    </row>
    <row r="26861" spans="1:1" x14ac:dyDescent="0.45">
      <c r="A26861"/>
    </row>
    <row r="26862" spans="1:1" x14ac:dyDescent="0.45">
      <c r="A26862"/>
    </row>
    <row r="26863" spans="1:1" x14ac:dyDescent="0.45">
      <c r="A26863"/>
    </row>
    <row r="26864" spans="1:1" x14ac:dyDescent="0.45">
      <c r="A26864"/>
    </row>
    <row r="26865" spans="1:1" x14ac:dyDescent="0.45">
      <c r="A26865"/>
    </row>
    <row r="26866" spans="1:1" x14ac:dyDescent="0.45">
      <c r="A26866"/>
    </row>
    <row r="26867" spans="1:1" x14ac:dyDescent="0.45">
      <c r="A26867"/>
    </row>
    <row r="26868" spans="1:1" x14ac:dyDescent="0.45">
      <c r="A26868"/>
    </row>
    <row r="26869" spans="1:1" x14ac:dyDescent="0.45">
      <c r="A26869"/>
    </row>
    <row r="26870" spans="1:1" x14ac:dyDescent="0.45">
      <c r="A26870"/>
    </row>
    <row r="26871" spans="1:1" x14ac:dyDescent="0.45">
      <c r="A26871"/>
    </row>
    <row r="26872" spans="1:1" x14ac:dyDescent="0.45">
      <c r="A26872"/>
    </row>
    <row r="26873" spans="1:1" x14ac:dyDescent="0.45">
      <c r="A26873"/>
    </row>
    <row r="26874" spans="1:1" x14ac:dyDescent="0.45">
      <c r="A26874"/>
    </row>
    <row r="26875" spans="1:1" x14ac:dyDescent="0.45">
      <c r="A26875"/>
    </row>
    <row r="26876" spans="1:1" x14ac:dyDescent="0.45">
      <c r="A26876"/>
    </row>
    <row r="26877" spans="1:1" x14ac:dyDescent="0.45">
      <c r="A26877"/>
    </row>
    <row r="26878" spans="1:1" x14ac:dyDescent="0.45">
      <c r="A26878"/>
    </row>
    <row r="26879" spans="1:1" x14ac:dyDescent="0.45">
      <c r="A26879"/>
    </row>
    <row r="26880" spans="1:1" x14ac:dyDescent="0.45">
      <c r="A26880"/>
    </row>
    <row r="26881" spans="1:1" x14ac:dyDescent="0.45">
      <c r="A26881"/>
    </row>
    <row r="26882" spans="1:1" x14ac:dyDescent="0.45">
      <c r="A26882"/>
    </row>
    <row r="26883" spans="1:1" x14ac:dyDescent="0.45">
      <c r="A26883"/>
    </row>
    <row r="26884" spans="1:1" x14ac:dyDescent="0.45">
      <c r="A26884"/>
    </row>
    <row r="26885" spans="1:1" x14ac:dyDescent="0.45">
      <c r="A26885"/>
    </row>
    <row r="26886" spans="1:1" x14ac:dyDescent="0.45">
      <c r="A26886"/>
    </row>
    <row r="26887" spans="1:1" x14ac:dyDescent="0.45">
      <c r="A26887"/>
    </row>
    <row r="26888" spans="1:1" x14ac:dyDescent="0.45">
      <c r="A26888"/>
    </row>
    <row r="26889" spans="1:1" x14ac:dyDescent="0.45">
      <c r="A26889"/>
    </row>
    <row r="26890" spans="1:1" x14ac:dyDescent="0.45">
      <c r="A26890"/>
    </row>
    <row r="26891" spans="1:1" x14ac:dyDescent="0.45">
      <c r="A26891"/>
    </row>
    <row r="26892" spans="1:1" x14ac:dyDescent="0.45">
      <c r="A26892"/>
    </row>
    <row r="26893" spans="1:1" x14ac:dyDescent="0.45">
      <c r="A26893"/>
    </row>
    <row r="26894" spans="1:1" x14ac:dyDescent="0.45">
      <c r="A26894"/>
    </row>
    <row r="26895" spans="1:1" x14ac:dyDescent="0.45">
      <c r="A26895"/>
    </row>
    <row r="26896" spans="1:1" x14ac:dyDescent="0.45">
      <c r="A26896"/>
    </row>
    <row r="26897" spans="1:1" x14ac:dyDescent="0.45">
      <c r="A26897"/>
    </row>
    <row r="26898" spans="1:1" x14ac:dyDescent="0.45">
      <c r="A26898"/>
    </row>
    <row r="26899" spans="1:1" x14ac:dyDescent="0.45">
      <c r="A26899"/>
    </row>
    <row r="26900" spans="1:1" x14ac:dyDescent="0.45">
      <c r="A26900"/>
    </row>
    <row r="26901" spans="1:1" x14ac:dyDescent="0.45">
      <c r="A26901"/>
    </row>
    <row r="26902" spans="1:1" x14ac:dyDescent="0.45">
      <c r="A26902"/>
    </row>
    <row r="26903" spans="1:1" x14ac:dyDescent="0.45">
      <c r="A26903"/>
    </row>
    <row r="26904" spans="1:1" x14ac:dyDescent="0.45">
      <c r="A26904"/>
    </row>
    <row r="26905" spans="1:1" x14ac:dyDescent="0.45">
      <c r="A26905"/>
    </row>
    <row r="26906" spans="1:1" x14ac:dyDescent="0.45">
      <c r="A26906"/>
    </row>
    <row r="26907" spans="1:1" x14ac:dyDescent="0.45">
      <c r="A26907"/>
    </row>
    <row r="26908" spans="1:1" x14ac:dyDescent="0.45">
      <c r="A26908"/>
    </row>
    <row r="26909" spans="1:1" x14ac:dyDescent="0.45">
      <c r="A26909"/>
    </row>
    <row r="26910" spans="1:1" x14ac:dyDescent="0.45">
      <c r="A26910"/>
    </row>
    <row r="26911" spans="1:1" x14ac:dyDescent="0.45">
      <c r="A26911"/>
    </row>
    <row r="26912" spans="1:1" x14ac:dyDescent="0.45">
      <c r="A26912"/>
    </row>
    <row r="26913" spans="1:1" x14ac:dyDescent="0.45">
      <c r="A26913"/>
    </row>
    <row r="26914" spans="1:1" x14ac:dyDescent="0.45">
      <c r="A26914"/>
    </row>
    <row r="26915" spans="1:1" x14ac:dyDescent="0.45">
      <c r="A26915"/>
    </row>
    <row r="26916" spans="1:1" x14ac:dyDescent="0.45">
      <c r="A26916"/>
    </row>
    <row r="26917" spans="1:1" x14ac:dyDescent="0.45">
      <c r="A26917"/>
    </row>
    <row r="26918" spans="1:1" x14ac:dyDescent="0.45">
      <c r="A26918"/>
    </row>
    <row r="26919" spans="1:1" x14ac:dyDescent="0.45">
      <c r="A26919"/>
    </row>
    <row r="26920" spans="1:1" x14ac:dyDescent="0.45">
      <c r="A26920"/>
    </row>
    <row r="26921" spans="1:1" x14ac:dyDescent="0.45">
      <c r="A26921"/>
    </row>
    <row r="26922" spans="1:1" x14ac:dyDescent="0.45">
      <c r="A26922"/>
    </row>
    <row r="26923" spans="1:1" x14ac:dyDescent="0.45">
      <c r="A26923"/>
    </row>
    <row r="26924" spans="1:1" x14ac:dyDescent="0.45">
      <c r="A26924"/>
    </row>
    <row r="26925" spans="1:1" x14ac:dyDescent="0.45">
      <c r="A26925"/>
    </row>
    <row r="26926" spans="1:1" x14ac:dyDescent="0.45">
      <c r="A26926"/>
    </row>
    <row r="26927" spans="1:1" x14ac:dyDescent="0.45">
      <c r="A26927"/>
    </row>
    <row r="26928" spans="1:1" x14ac:dyDescent="0.45">
      <c r="A26928"/>
    </row>
    <row r="26929" spans="1:1" x14ac:dyDescent="0.45">
      <c r="A26929"/>
    </row>
    <row r="26930" spans="1:1" x14ac:dyDescent="0.45">
      <c r="A26930"/>
    </row>
    <row r="26931" spans="1:1" x14ac:dyDescent="0.45">
      <c r="A26931"/>
    </row>
    <row r="26932" spans="1:1" x14ac:dyDescent="0.45">
      <c r="A26932"/>
    </row>
    <row r="26933" spans="1:1" x14ac:dyDescent="0.45">
      <c r="A26933"/>
    </row>
    <row r="26934" spans="1:1" x14ac:dyDescent="0.45">
      <c r="A26934"/>
    </row>
    <row r="26935" spans="1:1" x14ac:dyDescent="0.45">
      <c r="A26935"/>
    </row>
    <row r="26936" spans="1:1" x14ac:dyDescent="0.45">
      <c r="A26936"/>
    </row>
    <row r="26937" spans="1:1" x14ac:dyDescent="0.45">
      <c r="A26937"/>
    </row>
    <row r="26938" spans="1:1" x14ac:dyDescent="0.45">
      <c r="A26938"/>
    </row>
    <row r="26939" spans="1:1" x14ac:dyDescent="0.45">
      <c r="A26939"/>
    </row>
    <row r="26940" spans="1:1" x14ac:dyDescent="0.45">
      <c r="A26940"/>
    </row>
    <row r="26941" spans="1:1" x14ac:dyDescent="0.45">
      <c r="A26941"/>
    </row>
    <row r="26942" spans="1:1" x14ac:dyDescent="0.45">
      <c r="A26942"/>
    </row>
    <row r="26943" spans="1:1" x14ac:dyDescent="0.45">
      <c r="A26943"/>
    </row>
    <row r="26944" spans="1:1" x14ac:dyDescent="0.45">
      <c r="A26944"/>
    </row>
    <row r="26945" spans="1:1" x14ac:dyDescent="0.45">
      <c r="A26945"/>
    </row>
    <row r="26946" spans="1:1" x14ac:dyDescent="0.45">
      <c r="A26946"/>
    </row>
    <row r="26947" spans="1:1" x14ac:dyDescent="0.45">
      <c r="A26947"/>
    </row>
    <row r="26948" spans="1:1" x14ac:dyDescent="0.45">
      <c r="A26948"/>
    </row>
    <row r="26949" spans="1:1" x14ac:dyDescent="0.45">
      <c r="A26949"/>
    </row>
    <row r="26950" spans="1:1" x14ac:dyDescent="0.45">
      <c r="A26950"/>
    </row>
    <row r="26951" spans="1:1" x14ac:dyDescent="0.45">
      <c r="A26951"/>
    </row>
    <row r="26952" spans="1:1" x14ac:dyDescent="0.45">
      <c r="A26952"/>
    </row>
    <row r="26953" spans="1:1" x14ac:dyDescent="0.45">
      <c r="A26953"/>
    </row>
    <row r="26954" spans="1:1" x14ac:dyDescent="0.45">
      <c r="A26954"/>
    </row>
    <row r="26955" spans="1:1" x14ac:dyDescent="0.45">
      <c r="A26955"/>
    </row>
    <row r="26956" spans="1:1" x14ac:dyDescent="0.45">
      <c r="A26956"/>
    </row>
    <row r="26957" spans="1:1" x14ac:dyDescent="0.45">
      <c r="A26957"/>
    </row>
    <row r="26958" spans="1:1" x14ac:dyDescent="0.45">
      <c r="A26958"/>
    </row>
    <row r="26959" spans="1:1" x14ac:dyDescent="0.45">
      <c r="A26959"/>
    </row>
    <row r="26960" spans="1:1" x14ac:dyDescent="0.45">
      <c r="A26960"/>
    </row>
    <row r="26961" spans="1:1" x14ac:dyDescent="0.45">
      <c r="A26961"/>
    </row>
    <row r="26962" spans="1:1" x14ac:dyDescent="0.45">
      <c r="A26962"/>
    </row>
    <row r="26963" spans="1:1" x14ac:dyDescent="0.45">
      <c r="A26963"/>
    </row>
    <row r="26964" spans="1:1" x14ac:dyDescent="0.45">
      <c r="A26964"/>
    </row>
    <row r="26965" spans="1:1" x14ac:dyDescent="0.45">
      <c r="A26965"/>
    </row>
    <row r="26966" spans="1:1" x14ac:dyDescent="0.45">
      <c r="A26966"/>
    </row>
    <row r="26967" spans="1:1" x14ac:dyDescent="0.45">
      <c r="A26967"/>
    </row>
    <row r="26968" spans="1:1" x14ac:dyDescent="0.45">
      <c r="A26968"/>
    </row>
    <row r="26969" spans="1:1" x14ac:dyDescent="0.45">
      <c r="A26969"/>
    </row>
    <row r="26970" spans="1:1" x14ac:dyDescent="0.45">
      <c r="A26970"/>
    </row>
    <row r="26971" spans="1:1" x14ac:dyDescent="0.45">
      <c r="A26971"/>
    </row>
    <row r="26972" spans="1:1" x14ac:dyDescent="0.45">
      <c r="A26972"/>
    </row>
    <row r="26973" spans="1:1" x14ac:dyDescent="0.45">
      <c r="A26973"/>
    </row>
    <row r="26974" spans="1:1" x14ac:dyDescent="0.45">
      <c r="A26974"/>
    </row>
    <row r="26975" spans="1:1" x14ac:dyDescent="0.45">
      <c r="A26975"/>
    </row>
    <row r="26976" spans="1:1" x14ac:dyDescent="0.45">
      <c r="A26976"/>
    </row>
    <row r="26977" spans="1:1" x14ac:dyDescent="0.45">
      <c r="A26977"/>
    </row>
    <row r="26978" spans="1:1" x14ac:dyDescent="0.45">
      <c r="A26978"/>
    </row>
    <row r="26979" spans="1:1" x14ac:dyDescent="0.45">
      <c r="A26979"/>
    </row>
    <row r="26980" spans="1:1" x14ac:dyDescent="0.45">
      <c r="A26980"/>
    </row>
    <row r="26981" spans="1:1" x14ac:dyDescent="0.45">
      <c r="A26981"/>
    </row>
    <row r="26982" spans="1:1" x14ac:dyDescent="0.45">
      <c r="A26982"/>
    </row>
    <row r="26983" spans="1:1" x14ac:dyDescent="0.45">
      <c r="A26983"/>
    </row>
    <row r="26984" spans="1:1" x14ac:dyDescent="0.45">
      <c r="A26984"/>
    </row>
    <row r="26985" spans="1:1" x14ac:dyDescent="0.45">
      <c r="A26985"/>
    </row>
    <row r="26986" spans="1:1" x14ac:dyDescent="0.45">
      <c r="A26986"/>
    </row>
    <row r="26987" spans="1:1" x14ac:dyDescent="0.45">
      <c r="A26987"/>
    </row>
    <row r="26988" spans="1:1" x14ac:dyDescent="0.45">
      <c r="A26988"/>
    </row>
    <row r="26989" spans="1:1" x14ac:dyDescent="0.45">
      <c r="A26989"/>
    </row>
    <row r="26990" spans="1:1" x14ac:dyDescent="0.45">
      <c r="A26990"/>
    </row>
    <row r="26991" spans="1:1" x14ac:dyDescent="0.45">
      <c r="A26991"/>
    </row>
    <row r="26992" spans="1:1" x14ac:dyDescent="0.45">
      <c r="A26992"/>
    </row>
    <row r="26993" spans="1:1" x14ac:dyDescent="0.45">
      <c r="A26993"/>
    </row>
    <row r="26994" spans="1:1" x14ac:dyDescent="0.45">
      <c r="A26994"/>
    </row>
    <row r="26995" spans="1:1" x14ac:dyDescent="0.45">
      <c r="A26995"/>
    </row>
    <row r="26996" spans="1:1" x14ac:dyDescent="0.45">
      <c r="A26996"/>
    </row>
    <row r="26997" spans="1:1" x14ac:dyDescent="0.45">
      <c r="A26997"/>
    </row>
    <row r="26998" spans="1:1" x14ac:dyDescent="0.45">
      <c r="A26998"/>
    </row>
    <row r="26999" spans="1:1" x14ac:dyDescent="0.45">
      <c r="A26999"/>
    </row>
    <row r="27000" spans="1:1" x14ac:dyDescent="0.45">
      <c r="A27000"/>
    </row>
    <row r="27001" spans="1:1" x14ac:dyDescent="0.45">
      <c r="A27001"/>
    </row>
    <row r="27002" spans="1:1" x14ac:dyDescent="0.45">
      <c r="A27002"/>
    </row>
    <row r="27003" spans="1:1" x14ac:dyDescent="0.45">
      <c r="A27003"/>
    </row>
    <row r="27004" spans="1:1" x14ac:dyDescent="0.45">
      <c r="A27004"/>
    </row>
    <row r="27005" spans="1:1" x14ac:dyDescent="0.45">
      <c r="A27005"/>
    </row>
    <row r="27006" spans="1:1" x14ac:dyDescent="0.45">
      <c r="A27006"/>
    </row>
    <row r="27007" spans="1:1" x14ac:dyDescent="0.45">
      <c r="A27007"/>
    </row>
    <row r="27008" spans="1:1" x14ac:dyDescent="0.45">
      <c r="A27008"/>
    </row>
    <row r="27009" spans="1:1" x14ac:dyDescent="0.45">
      <c r="A27009"/>
    </row>
    <row r="27010" spans="1:1" x14ac:dyDescent="0.45">
      <c r="A27010"/>
    </row>
    <row r="27011" spans="1:1" x14ac:dyDescent="0.45">
      <c r="A27011"/>
    </row>
    <row r="27012" spans="1:1" x14ac:dyDescent="0.45">
      <c r="A27012"/>
    </row>
    <row r="27013" spans="1:1" x14ac:dyDescent="0.45">
      <c r="A27013"/>
    </row>
    <row r="27014" spans="1:1" x14ac:dyDescent="0.45">
      <c r="A27014"/>
    </row>
    <row r="27015" spans="1:1" x14ac:dyDescent="0.45">
      <c r="A27015"/>
    </row>
    <row r="27016" spans="1:1" x14ac:dyDescent="0.45">
      <c r="A27016"/>
    </row>
    <row r="27017" spans="1:1" x14ac:dyDescent="0.45">
      <c r="A27017"/>
    </row>
    <row r="27018" spans="1:1" x14ac:dyDescent="0.45">
      <c r="A27018"/>
    </row>
    <row r="27019" spans="1:1" x14ac:dyDescent="0.45">
      <c r="A27019"/>
    </row>
    <row r="27020" spans="1:1" x14ac:dyDescent="0.45">
      <c r="A27020"/>
    </row>
    <row r="27021" spans="1:1" x14ac:dyDescent="0.45">
      <c r="A27021"/>
    </row>
    <row r="27022" spans="1:1" x14ac:dyDescent="0.45">
      <c r="A27022"/>
    </row>
    <row r="27023" spans="1:1" x14ac:dyDescent="0.45">
      <c r="A27023"/>
    </row>
    <row r="27024" spans="1:1" x14ac:dyDescent="0.45">
      <c r="A27024"/>
    </row>
    <row r="27025" spans="1:1" x14ac:dyDescent="0.45">
      <c r="A27025"/>
    </row>
    <row r="27026" spans="1:1" x14ac:dyDescent="0.45">
      <c r="A27026"/>
    </row>
    <row r="27027" spans="1:1" x14ac:dyDescent="0.45">
      <c r="A27027"/>
    </row>
    <row r="27028" spans="1:1" x14ac:dyDescent="0.45">
      <c r="A27028"/>
    </row>
    <row r="27029" spans="1:1" x14ac:dyDescent="0.45">
      <c r="A27029"/>
    </row>
    <row r="27030" spans="1:1" x14ac:dyDescent="0.45">
      <c r="A27030"/>
    </row>
    <row r="27031" spans="1:1" x14ac:dyDescent="0.45">
      <c r="A27031"/>
    </row>
    <row r="27032" spans="1:1" x14ac:dyDescent="0.45">
      <c r="A27032"/>
    </row>
    <row r="27033" spans="1:1" x14ac:dyDescent="0.45">
      <c r="A27033"/>
    </row>
    <row r="27034" spans="1:1" x14ac:dyDescent="0.45">
      <c r="A27034"/>
    </row>
    <row r="27035" spans="1:1" x14ac:dyDescent="0.45">
      <c r="A27035"/>
    </row>
    <row r="27036" spans="1:1" x14ac:dyDescent="0.45">
      <c r="A27036"/>
    </row>
    <row r="27037" spans="1:1" x14ac:dyDescent="0.45">
      <c r="A27037"/>
    </row>
    <row r="27038" spans="1:1" x14ac:dyDescent="0.45">
      <c r="A27038"/>
    </row>
    <row r="27039" spans="1:1" x14ac:dyDescent="0.45">
      <c r="A27039"/>
    </row>
    <row r="27040" spans="1:1" x14ac:dyDescent="0.45">
      <c r="A27040"/>
    </row>
    <row r="27041" spans="1:1" x14ac:dyDescent="0.45">
      <c r="A27041"/>
    </row>
    <row r="27042" spans="1:1" x14ac:dyDescent="0.45">
      <c r="A27042"/>
    </row>
    <row r="27043" spans="1:1" x14ac:dyDescent="0.45">
      <c r="A27043"/>
    </row>
    <row r="27044" spans="1:1" x14ac:dyDescent="0.45">
      <c r="A27044"/>
    </row>
    <row r="27045" spans="1:1" x14ac:dyDescent="0.45">
      <c r="A27045"/>
    </row>
    <row r="27046" spans="1:1" x14ac:dyDescent="0.45">
      <c r="A27046"/>
    </row>
    <row r="27047" spans="1:1" x14ac:dyDescent="0.45">
      <c r="A27047"/>
    </row>
    <row r="27048" spans="1:1" x14ac:dyDescent="0.45">
      <c r="A27048"/>
    </row>
    <row r="27049" spans="1:1" x14ac:dyDescent="0.45">
      <c r="A27049"/>
    </row>
    <row r="27050" spans="1:1" x14ac:dyDescent="0.45">
      <c r="A27050"/>
    </row>
    <row r="27051" spans="1:1" x14ac:dyDescent="0.45">
      <c r="A27051"/>
    </row>
    <row r="27052" spans="1:1" x14ac:dyDescent="0.45">
      <c r="A27052"/>
    </row>
    <row r="27053" spans="1:1" x14ac:dyDescent="0.45">
      <c r="A27053"/>
    </row>
    <row r="27054" spans="1:1" x14ac:dyDescent="0.45">
      <c r="A27054"/>
    </row>
    <row r="27055" spans="1:1" x14ac:dyDescent="0.45">
      <c r="A27055"/>
    </row>
    <row r="27056" spans="1:1" x14ac:dyDescent="0.45">
      <c r="A27056"/>
    </row>
    <row r="27057" spans="1:1" x14ac:dyDescent="0.45">
      <c r="A27057"/>
    </row>
    <row r="27058" spans="1:1" x14ac:dyDescent="0.45">
      <c r="A27058"/>
    </row>
    <row r="27059" spans="1:1" x14ac:dyDescent="0.45">
      <c r="A27059"/>
    </row>
    <row r="27060" spans="1:1" x14ac:dyDescent="0.45">
      <c r="A27060"/>
    </row>
    <row r="27061" spans="1:1" x14ac:dyDescent="0.45">
      <c r="A27061"/>
    </row>
    <row r="27062" spans="1:1" x14ac:dyDescent="0.45">
      <c r="A27062"/>
    </row>
    <row r="27063" spans="1:1" x14ac:dyDescent="0.45">
      <c r="A27063"/>
    </row>
    <row r="27064" spans="1:1" x14ac:dyDescent="0.45">
      <c r="A27064"/>
    </row>
    <row r="27065" spans="1:1" x14ac:dyDescent="0.45">
      <c r="A27065"/>
    </row>
    <row r="27066" spans="1:1" x14ac:dyDescent="0.45">
      <c r="A27066"/>
    </row>
    <row r="27067" spans="1:1" x14ac:dyDescent="0.45">
      <c r="A27067"/>
    </row>
    <row r="27068" spans="1:1" x14ac:dyDescent="0.45">
      <c r="A27068"/>
    </row>
    <row r="27069" spans="1:1" x14ac:dyDescent="0.45">
      <c r="A27069"/>
    </row>
    <row r="27070" spans="1:1" x14ac:dyDescent="0.45">
      <c r="A27070"/>
    </row>
    <row r="27071" spans="1:1" x14ac:dyDescent="0.45">
      <c r="A27071"/>
    </row>
    <row r="27072" spans="1:1" x14ac:dyDescent="0.45">
      <c r="A27072"/>
    </row>
    <row r="27073" spans="1:1" x14ac:dyDescent="0.45">
      <c r="A27073"/>
    </row>
    <row r="27074" spans="1:1" x14ac:dyDescent="0.45">
      <c r="A27074"/>
    </row>
    <row r="27075" spans="1:1" x14ac:dyDescent="0.45">
      <c r="A27075"/>
    </row>
    <row r="27076" spans="1:1" x14ac:dyDescent="0.45">
      <c r="A27076"/>
    </row>
    <row r="27077" spans="1:1" x14ac:dyDescent="0.45">
      <c r="A27077"/>
    </row>
    <row r="27078" spans="1:1" x14ac:dyDescent="0.45">
      <c r="A27078"/>
    </row>
    <row r="27079" spans="1:1" x14ac:dyDescent="0.45">
      <c r="A27079"/>
    </row>
    <row r="27080" spans="1:1" x14ac:dyDescent="0.45">
      <c r="A27080"/>
    </row>
    <row r="27081" spans="1:1" x14ac:dyDescent="0.45">
      <c r="A27081"/>
    </row>
    <row r="27082" spans="1:1" x14ac:dyDescent="0.45">
      <c r="A27082"/>
    </row>
    <row r="27083" spans="1:1" x14ac:dyDescent="0.45">
      <c r="A27083"/>
    </row>
    <row r="27084" spans="1:1" x14ac:dyDescent="0.45">
      <c r="A27084"/>
    </row>
    <row r="27085" spans="1:1" x14ac:dyDescent="0.45">
      <c r="A27085"/>
    </row>
    <row r="27086" spans="1:1" x14ac:dyDescent="0.45">
      <c r="A27086"/>
    </row>
    <row r="27087" spans="1:1" x14ac:dyDescent="0.45">
      <c r="A27087"/>
    </row>
    <row r="27088" spans="1:1" x14ac:dyDescent="0.45">
      <c r="A27088"/>
    </row>
    <row r="27089" spans="1:1" x14ac:dyDescent="0.45">
      <c r="A27089"/>
    </row>
    <row r="27090" spans="1:1" x14ac:dyDescent="0.45">
      <c r="A27090"/>
    </row>
    <row r="27091" spans="1:1" x14ac:dyDescent="0.45">
      <c r="A27091"/>
    </row>
    <row r="27092" spans="1:1" x14ac:dyDescent="0.45">
      <c r="A27092"/>
    </row>
    <row r="27093" spans="1:1" x14ac:dyDescent="0.45">
      <c r="A27093"/>
    </row>
    <row r="27094" spans="1:1" x14ac:dyDescent="0.45">
      <c r="A27094"/>
    </row>
    <row r="27095" spans="1:1" x14ac:dyDescent="0.45">
      <c r="A27095"/>
    </row>
    <row r="27096" spans="1:1" x14ac:dyDescent="0.45">
      <c r="A27096"/>
    </row>
    <row r="27097" spans="1:1" x14ac:dyDescent="0.45">
      <c r="A27097"/>
    </row>
    <row r="27098" spans="1:1" x14ac:dyDescent="0.45">
      <c r="A27098"/>
    </row>
    <row r="27099" spans="1:1" x14ac:dyDescent="0.45">
      <c r="A27099"/>
    </row>
    <row r="27100" spans="1:1" x14ac:dyDescent="0.45">
      <c r="A27100"/>
    </row>
    <row r="27101" spans="1:1" x14ac:dyDescent="0.45">
      <c r="A27101"/>
    </row>
    <row r="27102" spans="1:1" x14ac:dyDescent="0.45">
      <c r="A27102"/>
    </row>
    <row r="27103" spans="1:1" x14ac:dyDescent="0.45">
      <c r="A27103"/>
    </row>
    <row r="27104" spans="1:1" x14ac:dyDescent="0.45">
      <c r="A27104"/>
    </row>
    <row r="27105" spans="1:1" x14ac:dyDescent="0.45">
      <c r="A27105"/>
    </row>
    <row r="27106" spans="1:1" x14ac:dyDescent="0.45">
      <c r="A27106"/>
    </row>
    <row r="27107" spans="1:1" x14ac:dyDescent="0.45">
      <c r="A27107"/>
    </row>
    <row r="27108" spans="1:1" x14ac:dyDescent="0.45">
      <c r="A27108"/>
    </row>
    <row r="27109" spans="1:1" x14ac:dyDescent="0.45">
      <c r="A27109"/>
    </row>
    <row r="27110" spans="1:1" x14ac:dyDescent="0.45">
      <c r="A27110"/>
    </row>
    <row r="27111" spans="1:1" x14ac:dyDescent="0.45">
      <c r="A27111"/>
    </row>
    <row r="27112" spans="1:1" x14ac:dyDescent="0.45">
      <c r="A27112"/>
    </row>
    <row r="27113" spans="1:1" x14ac:dyDescent="0.45">
      <c r="A27113"/>
    </row>
    <row r="27114" spans="1:1" x14ac:dyDescent="0.45">
      <c r="A27114"/>
    </row>
    <row r="27115" spans="1:1" x14ac:dyDescent="0.45">
      <c r="A27115"/>
    </row>
    <row r="27116" spans="1:1" x14ac:dyDescent="0.45">
      <c r="A27116"/>
    </row>
    <row r="27117" spans="1:1" x14ac:dyDescent="0.45">
      <c r="A27117"/>
    </row>
    <row r="27118" spans="1:1" x14ac:dyDescent="0.45">
      <c r="A27118"/>
    </row>
    <row r="27119" spans="1:1" x14ac:dyDescent="0.45">
      <c r="A27119"/>
    </row>
    <row r="27120" spans="1:1" x14ac:dyDescent="0.45">
      <c r="A27120"/>
    </row>
    <row r="27121" spans="1:1" x14ac:dyDescent="0.45">
      <c r="A27121"/>
    </row>
    <row r="27122" spans="1:1" x14ac:dyDescent="0.45">
      <c r="A27122"/>
    </row>
    <row r="27123" spans="1:1" x14ac:dyDescent="0.45">
      <c r="A27123"/>
    </row>
    <row r="27124" spans="1:1" x14ac:dyDescent="0.45">
      <c r="A27124"/>
    </row>
    <row r="27125" spans="1:1" x14ac:dyDescent="0.45">
      <c r="A27125"/>
    </row>
    <row r="27126" spans="1:1" x14ac:dyDescent="0.45">
      <c r="A27126"/>
    </row>
    <row r="27127" spans="1:1" x14ac:dyDescent="0.45">
      <c r="A27127"/>
    </row>
    <row r="27128" spans="1:1" x14ac:dyDescent="0.45">
      <c r="A27128"/>
    </row>
    <row r="27129" spans="1:1" x14ac:dyDescent="0.45">
      <c r="A27129"/>
    </row>
    <row r="27130" spans="1:1" x14ac:dyDescent="0.45">
      <c r="A27130"/>
    </row>
    <row r="27131" spans="1:1" x14ac:dyDescent="0.45">
      <c r="A27131"/>
    </row>
    <row r="27132" spans="1:1" x14ac:dyDescent="0.45">
      <c r="A27132"/>
    </row>
    <row r="27133" spans="1:1" x14ac:dyDescent="0.45">
      <c r="A27133"/>
    </row>
    <row r="27134" spans="1:1" x14ac:dyDescent="0.45">
      <c r="A27134"/>
    </row>
    <row r="27135" spans="1:1" x14ac:dyDescent="0.45">
      <c r="A27135"/>
    </row>
    <row r="27136" spans="1:1" x14ac:dyDescent="0.45">
      <c r="A27136"/>
    </row>
    <row r="27137" spans="1:1" x14ac:dyDescent="0.45">
      <c r="A27137"/>
    </row>
    <row r="27138" spans="1:1" x14ac:dyDescent="0.45">
      <c r="A27138"/>
    </row>
    <row r="27139" spans="1:1" x14ac:dyDescent="0.45">
      <c r="A27139"/>
    </row>
    <row r="27140" spans="1:1" x14ac:dyDescent="0.45">
      <c r="A27140"/>
    </row>
    <row r="27141" spans="1:1" x14ac:dyDescent="0.45">
      <c r="A27141"/>
    </row>
    <row r="27142" spans="1:1" x14ac:dyDescent="0.45">
      <c r="A27142"/>
    </row>
    <row r="27143" spans="1:1" x14ac:dyDescent="0.45">
      <c r="A27143"/>
    </row>
    <row r="27144" spans="1:1" x14ac:dyDescent="0.45">
      <c r="A27144"/>
    </row>
    <row r="27145" spans="1:1" x14ac:dyDescent="0.45">
      <c r="A27145"/>
    </row>
    <row r="27146" spans="1:1" x14ac:dyDescent="0.45">
      <c r="A27146"/>
    </row>
    <row r="27147" spans="1:1" x14ac:dyDescent="0.45">
      <c r="A27147"/>
    </row>
    <row r="27148" spans="1:1" x14ac:dyDescent="0.45">
      <c r="A27148"/>
    </row>
    <row r="27149" spans="1:1" x14ac:dyDescent="0.45">
      <c r="A27149"/>
    </row>
    <row r="27150" spans="1:1" x14ac:dyDescent="0.45">
      <c r="A27150"/>
    </row>
    <row r="27151" spans="1:1" x14ac:dyDescent="0.45">
      <c r="A27151"/>
    </row>
    <row r="27152" spans="1:1" x14ac:dyDescent="0.45">
      <c r="A27152"/>
    </row>
    <row r="27153" spans="1:1" x14ac:dyDescent="0.45">
      <c r="A27153"/>
    </row>
    <row r="27154" spans="1:1" x14ac:dyDescent="0.45">
      <c r="A27154"/>
    </row>
    <row r="27155" spans="1:1" x14ac:dyDescent="0.45">
      <c r="A27155"/>
    </row>
    <row r="27156" spans="1:1" x14ac:dyDescent="0.45">
      <c r="A27156"/>
    </row>
    <row r="27157" spans="1:1" x14ac:dyDescent="0.45">
      <c r="A27157"/>
    </row>
    <row r="27158" spans="1:1" x14ac:dyDescent="0.45">
      <c r="A27158"/>
    </row>
    <row r="27159" spans="1:1" x14ac:dyDescent="0.45">
      <c r="A27159"/>
    </row>
    <row r="27160" spans="1:1" x14ac:dyDescent="0.45">
      <c r="A27160"/>
    </row>
    <row r="27161" spans="1:1" x14ac:dyDescent="0.45">
      <c r="A27161"/>
    </row>
    <row r="27162" spans="1:1" x14ac:dyDescent="0.45">
      <c r="A27162"/>
    </row>
    <row r="27163" spans="1:1" x14ac:dyDescent="0.45">
      <c r="A27163"/>
    </row>
    <row r="27164" spans="1:1" x14ac:dyDescent="0.45">
      <c r="A27164"/>
    </row>
    <row r="27165" spans="1:1" x14ac:dyDescent="0.45">
      <c r="A27165"/>
    </row>
    <row r="27166" spans="1:1" x14ac:dyDescent="0.45">
      <c r="A27166"/>
    </row>
    <row r="27167" spans="1:1" x14ac:dyDescent="0.45">
      <c r="A27167"/>
    </row>
    <row r="27168" spans="1:1" x14ac:dyDescent="0.45">
      <c r="A27168"/>
    </row>
    <row r="27169" spans="1:1" x14ac:dyDescent="0.45">
      <c r="A27169"/>
    </row>
    <row r="27170" spans="1:1" x14ac:dyDescent="0.45">
      <c r="A27170"/>
    </row>
    <row r="27171" spans="1:1" x14ac:dyDescent="0.45">
      <c r="A27171"/>
    </row>
    <row r="27172" spans="1:1" x14ac:dyDescent="0.45">
      <c r="A27172"/>
    </row>
    <row r="27173" spans="1:1" x14ac:dyDescent="0.45">
      <c r="A27173"/>
    </row>
    <row r="27174" spans="1:1" x14ac:dyDescent="0.45">
      <c r="A27174"/>
    </row>
    <row r="27175" spans="1:1" x14ac:dyDescent="0.45">
      <c r="A27175"/>
    </row>
    <row r="27176" spans="1:1" x14ac:dyDescent="0.45">
      <c r="A27176"/>
    </row>
    <row r="27177" spans="1:1" x14ac:dyDescent="0.45">
      <c r="A27177"/>
    </row>
    <row r="27178" spans="1:1" x14ac:dyDescent="0.45">
      <c r="A27178"/>
    </row>
    <row r="27179" spans="1:1" x14ac:dyDescent="0.45">
      <c r="A27179"/>
    </row>
    <row r="27180" spans="1:1" x14ac:dyDescent="0.45">
      <c r="A27180"/>
    </row>
    <row r="27181" spans="1:1" x14ac:dyDescent="0.45">
      <c r="A27181"/>
    </row>
    <row r="27182" spans="1:1" x14ac:dyDescent="0.45">
      <c r="A27182"/>
    </row>
    <row r="27183" spans="1:1" x14ac:dyDescent="0.45">
      <c r="A27183"/>
    </row>
    <row r="27184" spans="1:1" x14ac:dyDescent="0.45">
      <c r="A27184"/>
    </row>
    <row r="27185" spans="1:1" x14ac:dyDescent="0.45">
      <c r="A27185"/>
    </row>
    <row r="27186" spans="1:1" x14ac:dyDescent="0.45">
      <c r="A27186"/>
    </row>
    <row r="27187" spans="1:1" x14ac:dyDescent="0.45">
      <c r="A27187"/>
    </row>
    <row r="27188" spans="1:1" x14ac:dyDescent="0.45">
      <c r="A27188"/>
    </row>
    <row r="27189" spans="1:1" x14ac:dyDescent="0.45">
      <c r="A27189"/>
    </row>
    <row r="27190" spans="1:1" x14ac:dyDescent="0.45">
      <c r="A27190"/>
    </row>
    <row r="27191" spans="1:1" x14ac:dyDescent="0.45">
      <c r="A27191"/>
    </row>
    <row r="27192" spans="1:1" x14ac:dyDescent="0.45">
      <c r="A27192"/>
    </row>
    <row r="27193" spans="1:1" x14ac:dyDescent="0.45">
      <c r="A27193"/>
    </row>
    <row r="27194" spans="1:1" x14ac:dyDescent="0.45">
      <c r="A27194"/>
    </row>
    <row r="27195" spans="1:1" x14ac:dyDescent="0.45">
      <c r="A27195"/>
    </row>
    <row r="27196" spans="1:1" x14ac:dyDescent="0.45">
      <c r="A27196"/>
    </row>
    <row r="27197" spans="1:1" x14ac:dyDescent="0.45">
      <c r="A27197"/>
    </row>
    <row r="27198" spans="1:1" x14ac:dyDescent="0.45">
      <c r="A27198"/>
    </row>
    <row r="27199" spans="1:1" x14ac:dyDescent="0.45">
      <c r="A27199"/>
    </row>
    <row r="27200" spans="1:1" x14ac:dyDescent="0.45">
      <c r="A27200"/>
    </row>
    <row r="27201" spans="1:1" x14ac:dyDescent="0.45">
      <c r="A27201"/>
    </row>
    <row r="27202" spans="1:1" x14ac:dyDescent="0.45">
      <c r="A27202"/>
    </row>
    <row r="27203" spans="1:1" x14ac:dyDescent="0.45">
      <c r="A27203"/>
    </row>
    <row r="27204" spans="1:1" x14ac:dyDescent="0.45">
      <c r="A27204"/>
    </row>
    <row r="27205" spans="1:1" x14ac:dyDescent="0.45">
      <c r="A27205"/>
    </row>
    <row r="27206" spans="1:1" x14ac:dyDescent="0.45">
      <c r="A27206"/>
    </row>
    <row r="27207" spans="1:1" x14ac:dyDescent="0.45">
      <c r="A27207"/>
    </row>
    <row r="27208" spans="1:1" x14ac:dyDescent="0.45">
      <c r="A27208"/>
    </row>
    <row r="27209" spans="1:1" x14ac:dyDescent="0.45">
      <c r="A27209"/>
    </row>
    <row r="27210" spans="1:1" x14ac:dyDescent="0.45">
      <c r="A27210"/>
    </row>
    <row r="27211" spans="1:1" x14ac:dyDescent="0.45">
      <c r="A27211"/>
    </row>
    <row r="27212" spans="1:1" x14ac:dyDescent="0.45">
      <c r="A27212"/>
    </row>
    <row r="27213" spans="1:1" x14ac:dyDescent="0.45">
      <c r="A27213"/>
    </row>
    <row r="27214" spans="1:1" x14ac:dyDescent="0.45">
      <c r="A27214"/>
    </row>
    <row r="27215" spans="1:1" x14ac:dyDescent="0.45">
      <c r="A27215"/>
    </row>
    <row r="27216" spans="1:1" x14ac:dyDescent="0.45">
      <c r="A27216"/>
    </row>
    <row r="27217" spans="1:1" x14ac:dyDescent="0.45">
      <c r="A27217"/>
    </row>
    <row r="27218" spans="1:1" x14ac:dyDescent="0.45">
      <c r="A27218"/>
    </row>
    <row r="27219" spans="1:1" x14ac:dyDescent="0.45">
      <c r="A27219"/>
    </row>
    <row r="27220" spans="1:1" x14ac:dyDescent="0.45">
      <c r="A27220"/>
    </row>
    <row r="27221" spans="1:1" x14ac:dyDescent="0.45">
      <c r="A27221"/>
    </row>
    <row r="27222" spans="1:1" x14ac:dyDescent="0.45">
      <c r="A27222"/>
    </row>
    <row r="27223" spans="1:1" x14ac:dyDescent="0.45">
      <c r="A27223"/>
    </row>
    <row r="27224" spans="1:1" x14ac:dyDescent="0.45">
      <c r="A27224"/>
    </row>
    <row r="27225" spans="1:1" x14ac:dyDescent="0.45">
      <c r="A27225"/>
    </row>
    <row r="27226" spans="1:1" x14ac:dyDescent="0.45">
      <c r="A27226"/>
    </row>
    <row r="27227" spans="1:1" x14ac:dyDescent="0.45">
      <c r="A27227"/>
    </row>
    <row r="27228" spans="1:1" x14ac:dyDescent="0.45">
      <c r="A27228"/>
    </row>
    <row r="27229" spans="1:1" x14ac:dyDescent="0.45">
      <c r="A27229"/>
    </row>
    <row r="27230" spans="1:1" x14ac:dyDescent="0.45">
      <c r="A27230"/>
    </row>
    <row r="27231" spans="1:1" x14ac:dyDescent="0.45">
      <c r="A27231"/>
    </row>
    <row r="27232" spans="1:1" x14ac:dyDescent="0.45">
      <c r="A27232"/>
    </row>
    <row r="27233" spans="1:1" x14ac:dyDescent="0.45">
      <c r="A27233"/>
    </row>
    <row r="27234" spans="1:1" x14ac:dyDescent="0.45">
      <c r="A27234"/>
    </row>
    <row r="27235" spans="1:1" x14ac:dyDescent="0.45">
      <c r="A27235"/>
    </row>
    <row r="27236" spans="1:1" x14ac:dyDescent="0.45">
      <c r="A27236"/>
    </row>
    <row r="27237" spans="1:1" x14ac:dyDescent="0.45">
      <c r="A27237"/>
    </row>
    <row r="27238" spans="1:1" x14ac:dyDescent="0.45">
      <c r="A27238"/>
    </row>
    <row r="27239" spans="1:1" x14ac:dyDescent="0.45">
      <c r="A27239"/>
    </row>
    <row r="27240" spans="1:1" x14ac:dyDescent="0.45">
      <c r="A27240"/>
    </row>
    <row r="27241" spans="1:1" x14ac:dyDescent="0.45">
      <c r="A27241"/>
    </row>
    <row r="27242" spans="1:1" x14ac:dyDescent="0.45">
      <c r="A27242"/>
    </row>
    <row r="27243" spans="1:1" x14ac:dyDescent="0.45">
      <c r="A27243"/>
    </row>
    <row r="27244" spans="1:1" x14ac:dyDescent="0.45">
      <c r="A27244"/>
    </row>
    <row r="27245" spans="1:1" x14ac:dyDescent="0.45">
      <c r="A27245"/>
    </row>
    <row r="27246" spans="1:1" x14ac:dyDescent="0.45">
      <c r="A27246"/>
    </row>
    <row r="27247" spans="1:1" x14ac:dyDescent="0.45">
      <c r="A27247"/>
    </row>
    <row r="27248" spans="1:1" x14ac:dyDescent="0.45">
      <c r="A27248"/>
    </row>
    <row r="27249" spans="1:1" x14ac:dyDescent="0.45">
      <c r="A27249"/>
    </row>
    <row r="27250" spans="1:1" x14ac:dyDescent="0.45">
      <c r="A27250"/>
    </row>
    <row r="27251" spans="1:1" x14ac:dyDescent="0.45">
      <c r="A27251"/>
    </row>
    <row r="27252" spans="1:1" x14ac:dyDescent="0.45">
      <c r="A27252"/>
    </row>
    <row r="27253" spans="1:1" x14ac:dyDescent="0.45">
      <c r="A27253"/>
    </row>
    <row r="27254" spans="1:1" x14ac:dyDescent="0.45">
      <c r="A27254"/>
    </row>
    <row r="27255" spans="1:1" x14ac:dyDescent="0.45">
      <c r="A27255"/>
    </row>
    <row r="27256" spans="1:1" x14ac:dyDescent="0.45">
      <c r="A27256"/>
    </row>
    <row r="27257" spans="1:1" x14ac:dyDescent="0.45">
      <c r="A27257"/>
    </row>
    <row r="27258" spans="1:1" x14ac:dyDescent="0.45">
      <c r="A27258"/>
    </row>
    <row r="27259" spans="1:1" x14ac:dyDescent="0.45">
      <c r="A27259"/>
    </row>
    <row r="27260" spans="1:1" x14ac:dyDescent="0.45">
      <c r="A27260"/>
    </row>
    <row r="27261" spans="1:1" x14ac:dyDescent="0.45">
      <c r="A27261"/>
    </row>
    <row r="27262" spans="1:1" x14ac:dyDescent="0.45">
      <c r="A27262"/>
    </row>
    <row r="27263" spans="1:1" x14ac:dyDescent="0.45">
      <c r="A27263"/>
    </row>
    <row r="27264" spans="1:1" x14ac:dyDescent="0.45">
      <c r="A27264"/>
    </row>
    <row r="27265" spans="1:1" x14ac:dyDescent="0.45">
      <c r="A27265"/>
    </row>
    <row r="27266" spans="1:1" x14ac:dyDescent="0.45">
      <c r="A27266"/>
    </row>
    <row r="27267" spans="1:1" x14ac:dyDescent="0.45">
      <c r="A27267"/>
    </row>
    <row r="27268" spans="1:1" x14ac:dyDescent="0.45">
      <c r="A27268"/>
    </row>
    <row r="27269" spans="1:1" x14ac:dyDescent="0.45">
      <c r="A27269"/>
    </row>
    <row r="27270" spans="1:1" x14ac:dyDescent="0.45">
      <c r="A27270"/>
    </row>
    <row r="27271" spans="1:1" x14ac:dyDescent="0.45">
      <c r="A27271"/>
    </row>
    <row r="27272" spans="1:1" x14ac:dyDescent="0.45">
      <c r="A27272"/>
    </row>
    <row r="27273" spans="1:1" x14ac:dyDescent="0.45">
      <c r="A27273"/>
    </row>
    <row r="27274" spans="1:1" x14ac:dyDescent="0.45">
      <c r="A27274"/>
    </row>
    <row r="27275" spans="1:1" x14ac:dyDescent="0.45">
      <c r="A27275"/>
    </row>
    <row r="27276" spans="1:1" x14ac:dyDescent="0.45">
      <c r="A27276"/>
    </row>
    <row r="27277" spans="1:1" x14ac:dyDescent="0.45">
      <c r="A27277"/>
    </row>
    <row r="27278" spans="1:1" x14ac:dyDescent="0.45">
      <c r="A27278"/>
    </row>
    <row r="27279" spans="1:1" x14ac:dyDescent="0.45">
      <c r="A27279"/>
    </row>
    <row r="27280" spans="1:1" x14ac:dyDescent="0.45">
      <c r="A27280"/>
    </row>
    <row r="27281" spans="1:1" x14ac:dyDescent="0.45">
      <c r="A27281"/>
    </row>
    <row r="27282" spans="1:1" x14ac:dyDescent="0.45">
      <c r="A27282"/>
    </row>
    <row r="27283" spans="1:1" x14ac:dyDescent="0.45">
      <c r="A27283"/>
    </row>
    <row r="27284" spans="1:1" x14ac:dyDescent="0.45">
      <c r="A27284"/>
    </row>
    <row r="27285" spans="1:1" x14ac:dyDescent="0.45">
      <c r="A27285"/>
    </row>
    <row r="27286" spans="1:1" x14ac:dyDescent="0.45">
      <c r="A27286"/>
    </row>
    <row r="27287" spans="1:1" x14ac:dyDescent="0.45">
      <c r="A27287"/>
    </row>
    <row r="27288" spans="1:1" x14ac:dyDescent="0.45">
      <c r="A27288"/>
    </row>
    <row r="27289" spans="1:1" x14ac:dyDescent="0.45">
      <c r="A27289"/>
    </row>
    <row r="27290" spans="1:1" x14ac:dyDescent="0.45">
      <c r="A27290"/>
    </row>
    <row r="27291" spans="1:1" x14ac:dyDescent="0.45">
      <c r="A27291"/>
    </row>
    <row r="27292" spans="1:1" x14ac:dyDescent="0.45">
      <c r="A27292"/>
    </row>
    <row r="27293" spans="1:1" x14ac:dyDescent="0.45">
      <c r="A27293"/>
    </row>
    <row r="27294" spans="1:1" x14ac:dyDescent="0.45">
      <c r="A27294"/>
    </row>
    <row r="27295" spans="1:1" x14ac:dyDescent="0.45">
      <c r="A27295"/>
    </row>
    <row r="27296" spans="1:1" x14ac:dyDescent="0.45">
      <c r="A27296"/>
    </row>
    <row r="27297" spans="1:1" x14ac:dyDescent="0.45">
      <c r="A27297"/>
    </row>
    <row r="27298" spans="1:1" x14ac:dyDescent="0.45">
      <c r="A27298"/>
    </row>
    <row r="27299" spans="1:1" x14ac:dyDescent="0.45">
      <c r="A27299"/>
    </row>
    <row r="27300" spans="1:1" x14ac:dyDescent="0.45">
      <c r="A27300"/>
    </row>
    <row r="27301" spans="1:1" x14ac:dyDescent="0.45">
      <c r="A27301"/>
    </row>
    <row r="27302" spans="1:1" x14ac:dyDescent="0.45">
      <c r="A27302"/>
    </row>
    <row r="27303" spans="1:1" x14ac:dyDescent="0.45">
      <c r="A27303"/>
    </row>
    <row r="27304" spans="1:1" x14ac:dyDescent="0.45">
      <c r="A27304"/>
    </row>
    <row r="27305" spans="1:1" x14ac:dyDescent="0.45">
      <c r="A27305"/>
    </row>
    <row r="27306" spans="1:1" x14ac:dyDescent="0.45">
      <c r="A27306"/>
    </row>
    <row r="27307" spans="1:1" x14ac:dyDescent="0.45">
      <c r="A27307"/>
    </row>
    <row r="27308" spans="1:1" x14ac:dyDescent="0.45">
      <c r="A27308"/>
    </row>
    <row r="27309" spans="1:1" x14ac:dyDescent="0.45">
      <c r="A27309"/>
    </row>
    <row r="27310" spans="1:1" x14ac:dyDescent="0.45">
      <c r="A27310"/>
    </row>
    <row r="27311" spans="1:1" x14ac:dyDescent="0.45">
      <c r="A27311"/>
    </row>
    <row r="27312" spans="1:1" x14ac:dyDescent="0.45">
      <c r="A27312"/>
    </row>
    <row r="27313" spans="1:1" x14ac:dyDescent="0.45">
      <c r="A27313"/>
    </row>
    <row r="27314" spans="1:1" x14ac:dyDescent="0.45">
      <c r="A27314"/>
    </row>
    <row r="27315" spans="1:1" x14ac:dyDescent="0.45">
      <c r="A27315"/>
    </row>
    <row r="27316" spans="1:1" x14ac:dyDescent="0.45">
      <c r="A27316"/>
    </row>
    <row r="27317" spans="1:1" x14ac:dyDescent="0.45">
      <c r="A27317"/>
    </row>
    <row r="27318" spans="1:1" x14ac:dyDescent="0.45">
      <c r="A27318"/>
    </row>
    <row r="27319" spans="1:1" x14ac:dyDescent="0.45">
      <c r="A27319"/>
    </row>
    <row r="27320" spans="1:1" x14ac:dyDescent="0.45">
      <c r="A27320"/>
    </row>
    <row r="27321" spans="1:1" x14ac:dyDescent="0.45">
      <c r="A27321"/>
    </row>
    <row r="27322" spans="1:1" x14ac:dyDescent="0.45">
      <c r="A27322"/>
    </row>
    <row r="27323" spans="1:1" x14ac:dyDescent="0.45">
      <c r="A27323"/>
    </row>
    <row r="27324" spans="1:1" x14ac:dyDescent="0.45">
      <c r="A27324"/>
    </row>
    <row r="27325" spans="1:1" x14ac:dyDescent="0.45">
      <c r="A27325"/>
    </row>
    <row r="27326" spans="1:1" x14ac:dyDescent="0.45">
      <c r="A27326"/>
    </row>
    <row r="27327" spans="1:1" x14ac:dyDescent="0.45">
      <c r="A27327"/>
    </row>
    <row r="27328" spans="1:1" x14ac:dyDescent="0.45">
      <c r="A27328"/>
    </row>
    <row r="27329" spans="1:1" x14ac:dyDescent="0.45">
      <c r="A27329"/>
    </row>
    <row r="27330" spans="1:1" x14ac:dyDescent="0.45">
      <c r="A27330"/>
    </row>
    <row r="27331" spans="1:1" x14ac:dyDescent="0.45">
      <c r="A27331"/>
    </row>
    <row r="27332" spans="1:1" x14ac:dyDescent="0.45">
      <c r="A27332"/>
    </row>
    <row r="27333" spans="1:1" x14ac:dyDescent="0.45">
      <c r="A27333"/>
    </row>
    <row r="27334" spans="1:1" x14ac:dyDescent="0.45">
      <c r="A27334"/>
    </row>
    <row r="27335" spans="1:1" x14ac:dyDescent="0.45">
      <c r="A27335"/>
    </row>
    <row r="27336" spans="1:1" x14ac:dyDescent="0.45">
      <c r="A27336"/>
    </row>
    <row r="27337" spans="1:1" x14ac:dyDescent="0.45">
      <c r="A27337"/>
    </row>
    <row r="27338" spans="1:1" x14ac:dyDescent="0.45">
      <c r="A27338"/>
    </row>
    <row r="27339" spans="1:1" x14ac:dyDescent="0.45">
      <c r="A27339"/>
    </row>
    <row r="27340" spans="1:1" x14ac:dyDescent="0.45">
      <c r="A27340"/>
    </row>
    <row r="27341" spans="1:1" x14ac:dyDescent="0.45">
      <c r="A27341"/>
    </row>
    <row r="27342" spans="1:1" x14ac:dyDescent="0.45">
      <c r="A27342"/>
    </row>
    <row r="27343" spans="1:1" x14ac:dyDescent="0.45">
      <c r="A27343"/>
    </row>
    <row r="27344" spans="1:1" x14ac:dyDescent="0.45">
      <c r="A27344"/>
    </row>
    <row r="27345" spans="1:1" x14ac:dyDescent="0.45">
      <c r="A27345"/>
    </row>
    <row r="27346" spans="1:1" x14ac:dyDescent="0.45">
      <c r="A27346"/>
    </row>
    <row r="27347" spans="1:1" x14ac:dyDescent="0.45">
      <c r="A27347"/>
    </row>
    <row r="27348" spans="1:1" x14ac:dyDescent="0.45">
      <c r="A27348"/>
    </row>
    <row r="27349" spans="1:1" x14ac:dyDescent="0.45">
      <c r="A27349"/>
    </row>
    <row r="27350" spans="1:1" x14ac:dyDescent="0.45">
      <c r="A27350"/>
    </row>
    <row r="27351" spans="1:1" x14ac:dyDescent="0.45">
      <c r="A27351"/>
    </row>
    <row r="27352" spans="1:1" x14ac:dyDescent="0.45">
      <c r="A27352"/>
    </row>
    <row r="27353" spans="1:1" x14ac:dyDescent="0.45">
      <c r="A27353"/>
    </row>
    <row r="27354" spans="1:1" x14ac:dyDescent="0.45">
      <c r="A27354"/>
    </row>
    <row r="27355" spans="1:1" x14ac:dyDescent="0.45">
      <c r="A27355"/>
    </row>
    <row r="27356" spans="1:1" x14ac:dyDescent="0.45">
      <c r="A27356"/>
    </row>
    <row r="27357" spans="1:1" x14ac:dyDescent="0.45">
      <c r="A27357"/>
    </row>
    <row r="27358" spans="1:1" x14ac:dyDescent="0.45">
      <c r="A27358"/>
    </row>
    <row r="27359" spans="1:1" x14ac:dyDescent="0.45">
      <c r="A27359"/>
    </row>
    <row r="27360" spans="1:1" x14ac:dyDescent="0.45">
      <c r="A27360"/>
    </row>
    <row r="27361" spans="1:1" x14ac:dyDescent="0.45">
      <c r="A27361"/>
    </row>
    <row r="27362" spans="1:1" x14ac:dyDescent="0.45">
      <c r="A27362"/>
    </row>
    <row r="27363" spans="1:1" x14ac:dyDescent="0.45">
      <c r="A27363"/>
    </row>
    <row r="27364" spans="1:1" x14ac:dyDescent="0.45">
      <c r="A27364"/>
    </row>
    <row r="27365" spans="1:1" x14ac:dyDescent="0.45">
      <c r="A27365"/>
    </row>
    <row r="27366" spans="1:1" x14ac:dyDescent="0.45">
      <c r="A27366"/>
    </row>
    <row r="27367" spans="1:1" x14ac:dyDescent="0.45">
      <c r="A27367"/>
    </row>
    <row r="27368" spans="1:1" x14ac:dyDescent="0.45">
      <c r="A27368"/>
    </row>
    <row r="27369" spans="1:1" x14ac:dyDescent="0.45">
      <c r="A27369"/>
    </row>
    <row r="27370" spans="1:1" x14ac:dyDescent="0.45">
      <c r="A27370"/>
    </row>
    <row r="27371" spans="1:1" x14ac:dyDescent="0.45">
      <c r="A27371"/>
    </row>
    <row r="27372" spans="1:1" x14ac:dyDescent="0.45">
      <c r="A27372"/>
    </row>
    <row r="27373" spans="1:1" x14ac:dyDescent="0.45">
      <c r="A27373"/>
    </row>
    <row r="27374" spans="1:1" x14ac:dyDescent="0.45">
      <c r="A27374"/>
    </row>
    <row r="27375" spans="1:1" x14ac:dyDescent="0.45">
      <c r="A27375"/>
    </row>
    <row r="27376" spans="1:1" x14ac:dyDescent="0.45">
      <c r="A27376"/>
    </row>
    <row r="27377" spans="1:1" x14ac:dyDescent="0.45">
      <c r="A27377"/>
    </row>
    <row r="27378" spans="1:1" x14ac:dyDescent="0.45">
      <c r="A27378"/>
    </row>
    <row r="27379" spans="1:1" x14ac:dyDescent="0.45">
      <c r="A27379"/>
    </row>
    <row r="27380" spans="1:1" x14ac:dyDescent="0.45">
      <c r="A27380"/>
    </row>
    <row r="27381" spans="1:1" x14ac:dyDescent="0.45">
      <c r="A27381"/>
    </row>
    <row r="27382" spans="1:1" x14ac:dyDescent="0.45">
      <c r="A27382"/>
    </row>
    <row r="27383" spans="1:1" x14ac:dyDescent="0.45">
      <c r="A27383"/>
    </row>
    <row r="27384" spans="1:1" x14ac:dyDescent="0.45">
      <c r="A27384"/>
    </row>
    <row r="27385" spans="1:1" x14ac:dyDescent="0.45">
      <c r="A27385"/>
    </row>
    <row r="27386" spans="1:1" x14ac:dyDescent="0.45">
      <c r="A27386"/>
    </row>
    <row r="27387" spans="1:1" x14ac:dyDescent="0.45">
      <c r="A27387"/>
    </row>
    <row r="27388" spans="1:1" x14ac:dyDescent="0.45">
      <c r="A27388"/>
    </row>
    <row r="27389" spans="1:1" x14ac:dyDescent="0.45">
      <c r="A27389"/>
    </row>
    <row r="27390" spans="1:1" x14ac:dyDescent="0.45">
      <c r="A27390"/>
    </row>
    <row r="27391" spans="1:1" x14ac:dyDescent="0.45">
      <c r="A27391"/>
    </row>
    <row r="27392" spans="1:1" x14ac:dyDescent="0.45">
      <c r="A27392"/>
    </row>
    <row r="27393" spans="1:1" x14ac:dyDescent="0.45">
      <c r="A27393"/>
    </row>
    <row r="27394" spans="1:1" x14ac:dyDescent="0.45">
      <c r="A27394"/>
    </row>
    <row r="27395" spans="1:1" x14ac:dyDescent="0.45">
      <c r="A27395"/>
    </row>
    <row r="27396" spans="1:1" x14ac:dyDescent="0.45">
      <c r="A27396"/>
    </row>
    <row r="27397" spans="1:1" x14ac:dyDescent="0.45">
      <c r="A27397"/>
    </row>
    <row r="27398" spans="1:1" x14ac:dyDescent="0.45">
      <c r="A27398"/>
    </row>
    <row r="27399" spans="1:1" x14ac:dyDescent="0.45">
      <c r="A27399"/>
    </row>
    <row r="27400" spans="1:1" x14ac:dyDescent="0.45">
      <c r="A27400"/>
    </row>
    <row r="27401" spans="1:1" x14ac:dyDescent="0.45">
      <c r="A27401"/>
    </row>
    <row r="27402" spans="1:1" x14ac:dyDescent="0.45">
      <c r="A27402"/>
    </row>
    <row r="27403" spans="1:1" x14ac:dyDescent="0.45">
      <c r="A27403"/>
    </row>
    <row r="27404" spans="1:1" x14ac:dyDescent="0.45">
      <c r="A27404"/>
    </row>
    <row r="27405" spans="1:1" x14ac:dyDescent="0.45">
      <c r="A27405"/>
    </row>
    <row r="27406" spans="1:1" x14ac:dyDescent="0.45">
      <c r="A27406"/>
    </row>
    <row r="27407" spans="1:1" x14ac:dyDescent="0.45">
      <c r="A27407"/>
    </row>
    <row r="27408" spans="1:1" x14ac:dyDescent="0.45">
      <c r="A27408"/>
    </row>
    <row r="27409" spans="1:1" x14ac:dyDescent="0.45">
      <c r="A27409"/>
    </row>
    <row r="27410" spans="1:1" x14ac:dyDescent="0.45">
      <c r="A27410"/>
    </row>
    <row r="27411" spans="1:1" x14ac:dyDescent="0.45">
      <c r="A27411"/>
    </row>
    <row r="27412" spans="1:1" x14ac:dyDescent="0.45">
      <c r="A27412"/>
    </row>
    <row r="27413" spans="1:1" x14ac:dyDescent="0.45">
      <c r="A27413"/>
    </row>
    <row r="27414" spans="1:1" x14ac:dyDescent="0.45">
      <c r="A27414"/>
    </row>
    <row r="27415" spans="1:1" x14ac:dyDescent="0.45">
      <c r="A27415"/>
    </row>
    <row r="27416" spans="1:1" x14ac:dyDescent="0.45">
      <c r="A27416"/>
    </row>
    <row r="27417" spans="1:1" x14ac:dyDescent="0.45">
      <c r="A27417"/>
    </row>
    <row r="27418" spans="1:1" x14ac:dyDescent="0.45">
      <c r="A27418"/>
    </row>
    <row r="27419" spans="1:1" x14ac:dyDescent="0.45">
      <c r="A27419"/>
    </row>
    <row r="27420" spans="1:1" x14ac:dyDescent="0.45">
      <c r="A27420"/>
    </row>
    <row r="27421" spans="1:1" x14ac:dyDescent="0.45">
      <c r="A27421"/>
    </row>
    <row r="27422" spans="1:1" x14ac:dyDescent="0.45">
      <c r="A27422"/>
    </row>
    <row r="27423" spans="1:1" x14ac:dyDescent="0.45">
      <c r="A27423"/>
    </row>
    <row r="27424" spans="1:1" x14ac:dyDescent="0.45">
      <c r="A27424"/>
    </row>
    <row r="27425" spans="1:1" x14ac:dyDescent="0.45">
      <c r="A27425"/>
    </row>
    <row r="27426" spans="1:1" x14ac:dyDescent="0.45">
      <c r="A27426"/>
    </row>
    <row r="27427" spans="1:1" x14ac:dyDescent="0.45">
      <c r="A27427"/>
    </row>
    <row r="27428" spans="1:1" x14ac:dyDescent="0.45">
      <c r="A27428"/>
    </row>
    <row r="27429" spans="1:1" x14ac:dyDescent="0.45">
      <c r="A27429"/>
    </row>
    <row r="27430" spans="1:1" x14ac:dyDescent="0.45">
      <c r="A27430"/>
    </row>
    <row r="27431" spans="1:1" x14ac:dyDescent="0.45">
      <c r="A27431"/>
    </row>
    <row r="27432" spans="1:1" x14ac:dyDescent="0.45">
      <c r="A27432"/>
    </row>
    <row r="27433" spans="1:1" x14ac:dyDescent="0.45">
      <c r="A27433"/>
    </row>
    <row r="27434" spans="1:1" x14ac:dyDescent="0.45">
      <c r="A27434"/>
    </row>
    <row r="27435" spans="1:1" x14ac:dyDescent="0.45">
      <c r="A27435"/>
    </row>
    <row r="27436" spans="1:1" x14ac:dyDescent="0.45">
      <c r="A27436"/>
    </row>
    <row r="27437" spans="1:1" x14ac:dyDescent="0.45">
      <c r="A27437"/>
    </row>
    <row r="27438" spans="1:1" x14ac:dyDescent="0.45">
      <c r="A27438"/>
    </row>
    <row r="27439" spans="1:1" x14ac:dyDescent="0.45">
      <c r="A27439"/>
    </row>
    <row r="27440" spans="1:1" x14ac:dyDescent="0.45">
      <c r="A27440"/>
    </row>
    <row r="27441" spans="1:1" x14ac:dyDescent="0.45">
      <c r="A27441"/>
    </row>
    <row r="27442" spans="1:1" x14ac:dyDescent="0.45">
      <c r="A27442"/>
    </row>
    <row r="27443" spans="1:1" x14ac:dyDescent="0.45">
      <c r="A27443"/>
    </row>
    <row r="27444" spans="1:1" x14ac:dyDescent="0.45">
      <c r="A27444"/>
    </row>
    <row r="27445" spans="1:1" x14ac:dyDescent="0.45">
      <c r="A27445"/>
    </row>
    <row r="27446" spans="1:1" x14ac:dyDescent="0.45">
      <c r="A27446"/>
    </row>
    <row r="27447" spans="1:1" x14ac:dyDescent="0.45">
      <c r="A27447"/>
    </row>
    <row r="27448" spans="1:1" x14ac:dyDescent="0.45">
      <c r="A27448"/>
    </row>
    <row r="27449" spans="1:1" x14ac:dyDescent="0.45">
      <c r="A27449"/>
    </row>
    <row r="27450" spans="1:1" x14ac:dyDescent="0.45">
      <c r="A27450"/>
    </row>
    <row r="27451" spans="1:1" x14ac:dyDescent="0.45">
      <c r="A27451"/>
    </row>
    <row r="27452" spans="1:1" x14ac:dyDescent="0.45">
      <c r="A27452"/>
    </row>
    <row r="27453" spans="1:1" x14ac:dyDescent="0.45">
      <c r="A27453"/>
    </row>
    <row r="27454" spans="1:1" x14ac:dyDescent="0.45">
      <c r="A27454"/>
    </row>
    <row r="27455" spans="1:1" x14ac:dyDescent="0.45">
      <c r="A27455"/>
    </row>
    <row r="27456" spans="1:1" x14ac:dyDescent="0.45">
      <c r="A27456"/>
    </row>
    <row r="27457" spans="1:1" x14ac:dyDescent="0.45">
      <c r="A27457"/>
    </row>
    <row r="27458" spans="1:1" x14ac:dyDescent="0.45">
      <c r="A27458"/>
    </row>
    <row r="27459" spans="1:1" x14ac:dyDescent="0.45">
      <c r="A27459"/>
    </row>
    <row r="27460" spans="1:1" x14ac:dyDescent="0.45">
      <c r="A27460"/>
    </row>
    <row r="27461" spans="1:1" x14ac:dyDescent="0.45">
      <c r="A27461"/>
    </row>
    <row r="27462" spans="1:1" x14ac:dyDescent="0.45">
      <c r="A27462"/>
    </row>
    <row r="27463" spans="1:1" x14ac:dyDescent="0.45">
      <c r="A27463"/>
    </row>
    <row r="27464" spans="1:1" x14ac:dyDescent="0.45">
      <c r="A27464"/>
    </row>
    <row r="27465" spans="1:1" x14ac:dyDescent="0.45">
      <c r="A27465"/>
    </row>
    <row r="27466" spans="1:1" x14ac:dyDescent="0.45">
      <c r="A27466"/>
    </row>
    <row r="27467" spans="1:1" x14ac:dyDescent="0.45">
      <c r="A27467"/>
    </row>
    <row r="27468" spans="1:1" x14ac:dyDescent="0.45">
      <c r="A27468"/>
    </row>
    <row r="27469" spans="1:1" x14ac:dyDescent="0.45">
      <c r="A27469"/>
    </row>
    <row r="27470" spans="1:1" x14ac:dyDescent="0.45">
      <c r="A27470"/>
    </row>
    <row r="27471" spans="1:1" x14ac:dyDescent="0.45">
      <c r="A27471"/>
    </row>
    <row r="27472" spans="1:1" x14ac:dyDescent="0.45">
      <c r="A27472"/>
    </row>
    <row r="27473" spans="1:1" x14ac:dyDescent="0.45">
      <c r="A27473"/>
    </row>
    <row r="27474" spans="1:1" x14ac:dyDescent="0.45">
      <c r="A27474"/>
    </row>
    <row r="27475" spans="1:1" x14ac:dyDescent="0.45">
      <c r="A27475"/>
    </row>
    <row r="27476" spans="1:1" x14ac:dyDescent="0.45">
      <c r="A27476"/>
    </row>
    <row r="27477" spans="1:1" x14ac:dyDescent="0.45">
      <c r="A27477"/>
    </row>
    <row r="27478" spans="1:1" x14ac:dyDescent="0.45">
      <c r="A27478"/>
    </row>
    <row r="27479" spans="1:1" x14ac:dyDescent="0.45">
      <c r="A27479"/>
    </row>
    <row r="27480" spans="1:1" x14ac:dyDescent="0.45">
      <c r="A27480"/>
    </row>
    <row r="27481" spans="1:1" x14ac:dyDescent="0.45">
      <c r="A27481"/>
    </row>
    <row r="27482" spans="1:1" x14ac:dyDescent="0.45">
      <c r="A27482"/>
    </row>
    <row r="27483" spans="1:1" x14ac:dyDescent="0.45">
      <c r="A27483"/>
    </row>
    <row r="27484" spans="1:1" x14ac:dyDescent="0.45">
      <c r="A27484"/>
    </row>
    <row r="27485" spans="1:1" x14ac:dyDescent="0.45">
      <c r="A27485"/>
    </row>
    <row r="27486" spans="1:1" x14ac:dyDescent="0.45">
      <c r="A27486"/>
    </row>
    <row r="27487" spans="1:1" x14ac:dyDescent="0.45">
      <c r="A27487"/>
    </row>
    <row r="27488" spans="1:1" x14ac:dyDescent="0.45">
      <c r="A27488"/>
    </row>
    <row r="27489" spans="1:1" x14ac:dyDescent="0.45">
      <c r="A27489"/>
    </row>
    <row r="27490" spans="1:1" x14ac:dyDescent="0.45">
      <c r="A27490"/>
    </row>
    <row r="27491" spans="1:1" x14ac:dyDescent="0.45">
      <c r="A27491"/>
    </row>
    <row r="27492" spans="1:1" x14ac:dyDescent="0.45">
      <c r="A27492"/>
    </row>
    <row r="27493" spans="1:1" x14ac:dyDescent="0.45">
      <c r="A27493"/>
    </row>
    <row r="27494" spans="1:1" x14ac:dyDescent="0.45">
      <c r="A27494"/>
    </row>
    <row r="27495" spans="1:1" x14ac:dyDescent="0.45">
      <c r="A27495"/>
    </row>
    <row r="27496" spans="1:1" x14ac:dyDescent="0.45">
      <c r="A27496"/>
    </row>
    <row r="27497" spans="1:1" x14ac:dyDescent="0.45">
      <c r="A27497"/>
    </row>
    <row r="27498" spans="1:1" x14ac:dyDescent="0.45">
      <c r="A27498"/>
    </row>
    <row r="27499" spans="1:1" x14ac:dyDescent="0.45">
      <c r="A27499"/>
    </row>
    <row r="27500" spans="1:1" x14ac:dyDescent="0.45">
      <c r="A27500"/>
    </row>
    <row r="27501" spans="1:1" x14ac:dyDescent="0.45">
      <c r="A27501"/>
    </row>
    <row r="27502" spans="1:1" x14ac:dyDescent="0.45">
      <c r="A27502"/>
    </row>
    <row r="27503" spans="1:1" x14ac:dyDescent="0.45">
      <c r="A27503"/>
    </row>
    <row r="27504" spans="1:1" x14ac:dyDescent="0.45">
      <c r="A27504"/>
    </row>
    <row r="27505" spans="1:1" x14ac:dyDescent="0.45">
      <c r="A27505"/>
    </row>
    <row r="27506" spans="1:1" x14ac:dyDescent="0.45">
      <c r="A27506"/>
    </row>
    <row r="27507" spans="1:1" x14ac:dyDescent="0.45">
      <c r="A27507"/>
    </row>
    <row r="27508" spans="1:1" x14ac:dyDescent="0.45">
      <c r="A27508"/>
    </row>
    <row r="27509" spans="1:1" x14ac:dyDescent="0.45">
      <c r="A27509"/>
    </row>
    <row r="27510" spans="1:1" x14ac:dyDescent="0.45">
      <c r="A27510"/>
    </row>
    <row r="27511" spans="1:1" x14ac:dyDescent="0.45">
      <c r="A27511"/>
    </row>
    <row r="27512" spans="1:1" x14ac:dyDescent="0.45">
      <c r="A27512"/>
    </row>
    <row r="27513" spans="1:1" x14ac:dyDescent="0.45">
      <c r="A27513"/>
    </row>
    <row r="27514" spans="1:1" x14ac:dyDescent="0.45">
      <c r="A27514"/>
    </row>
    <row r="27515" spans="1:1" x14ac:dyDescent="0.45">
      <c r="A27515"/>
    </row>
    <row r="27516" spans="1:1" x14ac:dyDescent="0.45">
      <c r="A27516"/>
    </row>
    <row r="27517" spans="1:1" x14ac:dyDescent="0.45">
      <c r="A27517"/>
    </row>
    <row r="27518" spans="1:1" x14ac:dyDescent="0.45">
      <c r="A27518"/>
    </row>
    <row r="27519" spans="1:1" x14ac:dyDescent="0.45">
      <c r="A27519"/>
    </row>
    <row r="27520" spans="1:1" x14ac:dyDescent="0.45">
      <c r="A27520"/>
    </row>
    <row r="27521" spans="1:1" x14ac:dyDescent="0.45">
      <c r="A27521"/>
    </row>
    <row r="27522" spans="1:1" x14ac:dyDescent="0.45">
      <c r="A27522"/>
    </row>
    <row r="27523" spans="1:1" x14ac:dyDescent="0.45">
      <c r="A27523"/>
    </row>
    <row r="27524" spans="1:1" x14ac:dyDescent="0.45">
      <c r="A27524"/>
    </row>
    <row r="27525" spans="1:1" x14ac:dyDescent="0.45">
      <c r="A27525"/>
    </row>
    <row r="27526" spans="1:1" x14ac:dyDescent="0.45">
      <c r="A27526"/>
    </row>
    <row r="27527" spans="1:1" x14ac:dyDescent="0.45">
      <c r="A27527"/>
    </row>
    <row r="27528" spans="1:1" x14ac:dyDescent="0.45">
      <c r="A27528"/>
    </row>
    <row r="27529" spans="1:1" x14ac:dyDescent="0.45">
      <c r="A27529"/>
    </row>
    <row r="27530" spans="1:1" x14ac:dyDescent="0.45">
      <c r="A27530"/>
    </row>
    <row r="27531" spans="1:1" x14ac:dyDescent="0.45">
      <c r="A27531"/>
    </row>
    <row r="27532" spans="1:1" x14ac:dyDescent="0.45">
      <c r="A27532"/>
    </row>
    <row r="27533" spans="1:1" x14ac:dyDescent="0.45">
      <c r="A27533"/>
    </row>
    <row r="27534" spans="1:1" x14ac:dyDescent="0.45">
      <c r="A27534"/>
    </row>
    <row r="27535" spans="1:1" x14ac:dyDescent="0.45">
      <c r="A27535"/>
    </row>
    <row r="27536" spans="1:1" x14ac:dyDescent="0.45">
      <c r="A27536"/>
    </row>
    <row r="27537" spans="1:1" x14ac:dyDescent="0.45">
      <c r="A27537"/>
    </row>
    <row r="27538" spans="1:1" x14ac:dyDescent="0.45">
      <c r="A27538"/>
    </row>
    <row r="27539" spans="1:1" x14ac:dyDescent="0.45">
      <c r="A27539"/>
    </row>
    <row r="27540" spans="1:1" x14ac:dyDescent="0.45">
      <c r="A27540"/>
    </row>
    <row r="27541" spans="1:1" x14ac:dyDescent="0.45">
      <c r="A27541"/>
    </row>
    <row r="27542" spans="1:1" x14ac:dyDescent="0.45">
      <c r="A27542"/>
    </row>
    <row r="27543" spans="1:1" x14ac:dyDescent="0.45">
      <c r="A27543"/>
    </row>
    <row r="27544" spans="1:1" x14ac:dyDescent="0.45">
      <c r="A27544"/>
    </row>
    <row r="27545" spans="1:1" x14ac:dyDescent="0.45">
      <c r="A27545"/>
    </row>
    <row r="27546" spans="1:1" x14ac:dyDescent="0.45">
      <c r="A27546"/>
    </row>
    <row r="27547" spans="1:1" x14ac:dyDescent="0.45">
      <c r="A27547"/>
    </row>
    <row r="27548" spans="1:1" x14ac:dyDescent="0.45">
      <c r="A27548"/>
    </row>
    <row r="27549" spans="1:1" x14ac:dyDescent="0.45">
      <c r="A27549"/>
    </row>
    <row r="27550" spans="1:1" x14ac:dyDescent="0.45">
      <c r="A27550"/>
    </row>
    <row r="27551" spans="1:1" x14ac:dyDescent="0.45">
      <c r="A27551"/>
    </row>
    <row r="27552" spans="1:1" x14ac:dyDescent="0.45">
      <c r="A27552"/>
    </row>
    <row r="27553" spans="1:1" x14ac:dyDescent="0.45">
      <c r="A27553"/>
    </row>
    <row r="27554" spans="1:1" x14ac:dyDescent="0.45">
      <c r="A27554"/>
    </row>
    <row r="27555" spans="1:1" x14ac:dyDescent="0.45">
      <c r="A27555"/>
    </row>
    <row r="27556" spans="1:1" x14ac:dyDescent="0.45">
      <c r="A27556"/>
    </row>
    <row r="27557" spans="1:1" x14ac:dyDescent="0.45">
      <c r="A27557"/>
    </row>
    <row r="27558" spans="1:1" x14ac:dyDescent="0.45">
      <c r="A27558"/>
    </row>
    <row r="27559" spans="1:1" x14ac:dyDescent="0.45">
      <c r="A27559"/>
    </row>
    <row r="27560" spans="1:1" x14ac:dyDescent="0.45">
      <c r="A27560"/>
    </row>
    <row r="27561" spans="1:1" x14ac:dyDescent="0.45">
      <c r="A27561"/>
    </row>
    <row r="27562" spans="1:1" x14ac:dyDescent="0.45">
      <c r="A27562"/>
    </row>
    <row r="27563" spans="1:1" x14ac:dyDescent="0.45">
      <c r="A27563"/>
    </row>
    <row r="27564" spans="1:1" x14ac:dyDescent="0.45">
      <c r="A27564"/>
    </row>
    <row r="27565" spans="1:1" x14ac:dyDescent="0.45">
      <c r="A27565"/>
    </row>
    <row r="27566" spans="1:1" x14ac:dyDescent="0.45">
      <c r="A27566"/>
    </row>
    <row r="27567" spans="1:1" x14ac:dyDescent="0.45">
      <c r="A27567"/>
    </row>
    <row r="27568" spans="1:1" x14ac:dyDescent="0.45">
      <c r="A27568"/>
    </row>
    <row r="27569" spans="1:1" x14ac:dyDescent="0.45">
      <c r="A27569"/>
    </row>
    <row r="27570" spans="1:1" x14ac:dyDescent="0.45">
      <c r="A27570"/>
    </row>
    <row r="27571" spans="1:1" x14ac:dyDescent="0.45">
      <c r="A27571"/>
    </row>
    <row r="27572" spans="1:1" x14ac:dyDescent="0.45">
      <c r="A27572"/>
    </row>
    <row r="27573" spans="1:1" x14ac:dyDescent="0.45">
      <c r="A27573"/>
    </row>
    <row r="27574" spans="1:1" x14ac:dyDescent="0.45">
      <c r="A27574"/>
    </row>
    <row r="27575" spans="1:1" x14ac:dyDescent="0.45">
      <c r="A27575"/>
    </row>
    <row r="27576" spans="1:1" x14ac:dyDescent="0.45">
      <c r="A27576"/>
    </row>
    <row r="27577" spans="1:1" x14ac:dyDescent="0.45">
      <c r="A27577"/>
    </row>
    <row r="27578" spans="1:1" x14ac:dyDescent="0.45">
      <c r="A27578"/>
    </row>
    <row r="27579" spans="1:1" x14ac:dyDescent="0.45">
      <c r="A27579"/>
    </row>
    <row r="27580" spans="1:1" x14ac:dyDescent="0.45">
      <c r="A27580"/>
    </row>
    <row r="27581" spans="1:1" x14ac:dyDescent="0.45">
      <c r="A27581"/>
    </row>
    <row r="27582" spans="1:1" x14ac:dyDescent="0.45">
      <c r="A27582"/>
    </row>
    <row r="27583" spans="1:1" x14ac:dyDescent="0.45">
      <c r="A27583"/>
    </row>
    <row r="27584" spans="1:1" x14ac:dyDescent="0.45">
      <c r="A27584"/>
    </row>
    <row r="27585" spans="1:1" x14ac:dyDescent="0.45">
      <c r="A27585"/>
    </row>
    <row r="27586" spans="1:1" x14ac:dyDescent="0.45">
      <c r="A27586"/>
    </row>
    <row r="27587" spans="1:1" x14ac:dyDescent="0.45">
      <c r="A27587"/>
    </row>
    <row r="27588" spans="1:1" x14ac:dyDescent="0.45">
      <c r="A27588"/>
    </row>
    <row r="27589" spans="1:1" x14ac:dyDescent="0.45">
      <c r="A27589"/>
    </row>
    <row r="27590" spans="1:1" x14ac:dyDescent="0.45">
      <c r="A27590"/>
    </row>
    <row r="27591" spans="1:1" x14ac:dyDescent="0.45">
      <c r="A27591"/>
    </row>
    <row r="27592" spans="1:1" x14ac:dyDescent="0.45">
      <c r="A27592"/>
    </row>
    <row r="27593" spans="1:1" x14ac:dyDescent="0.45">
      <c r="A27593"/>
    </row>
    <row r="27594" spans="1:1" x14ac:dyDescent="0.45">
      <c r="A27594"/>
    </row>
    <row r="27595" spans="1:1" x14ac:dyDescent="0.45">
      <c r="A27595"/>
    </row>
    <row r="27596" spans="1:1" x14ac:dyDescent="0.45">
      <c r="A27596"/>
    </row>
    <row r="27597" spans="1:1" x14ac:dyDescent="0.45">
      <c r="A27597"/>
    </row>
    <row r="27598" spans="1:1" x14ac:dyDescent="0.45">
      <c r="A27598"/>
    </row>
    <row r="27599" spans="1:1" x14ac:dyDescent="0.45">
      <c r="A27599"/>
    </row>
    <row r="27600" spans="1:1" x14ac:dyDescent="0.45">
      <c r="A27600"/>
    </row>
    <row r="27601" spans="1:1" x14ac:dyDescent="0.45">
      <c r="A27601"/>
    </row>
    <row r="27602" spans="1:1" x14ac:dyDescent="0.45">
      <c r="A27602"/>
    </row>
    <row r="27603" spans="1:1" x14ac:dyDescent="0.45">
      <c r="A27603"/>
    </row>
    <row r="27604" spans="1:1" x14ac:dyDescent="0.45">
      <c r="A27604"/>
    </row>
    <row r="27605" spans="1:1" x14ac:dyDescent="0.45">
      <c r="A27605"/>
    </row>
    <row r="27606" spans="1:1" x14ac:dyDescent="0.45">
      <c r="A27606"/>
    </row>
    <row r="27607" spans="1:1" x14ac:dyDescent="0.45">
      <c r="A27607"/>
    </row>
    <row r="27608" spans="1:1" x14ac:dyDescent="0.45">
      <c r="A27608"/>
    </row>
    <row r="27609" spans="1:1" x14ac:dyDescent="0.45">
      <c r="A27609"/>
    </row>
    <row r="27610" spans="1:1" x14ac:dyDescent="0.45">
      <c r="A27610"/>
    </row>
    <row r="27611" spans="1:1" x14ac:dyDescent="0.45">
      <c r="A27611"/>
    </row>
    <row r="27612" spans="1:1" x14ac:dyDescent="0.45">
      <c r="A27612"/>
    </row>
    <row r="27613" spans="1:1" x14ac:dyDescent="0.45">
      <c r="A27613"/>
    </row>
    <row r="27614" spans="1:1" x14ac:dyDescent="0.45">
      <c r="A27614"/>
    </row>
    <row r="27615" spans="1:1" x14ac:dyDescent="0.45">
      <c r="A27615"/>
    </row>
    <row r="27616" spans="1:1" x14ac:dyDescent="0.45">
      <c r="A27616"/>
    </row>
    <row r="27617" spans="1:1" x14ac:dyDescent="0.45">
      <c r="A27617"/>
    </row>
    <row r="27618" spans="1:1" x14ac:dyDescent="0.45">
      <c r="A27618"/>
    </row>
    <row r="27619" spans="1:1" x14ac:dyDescent="0.45">
      <c r="A27619"/>
    </row>
    <row r="27620" spans="1:1" x14ac:dyDescent="0.45">
      <c r="A27620"/>
    </row>
    <row r="27621" spans="1:1" x14ac:dyDescent="0.45">
      <c r="A27621"/>
    </row>
    <row r="27622" spans="1:1" x14ac:dyDescent="0.45">
      <c r="A27622"/>
    </row>
    <row r="27623" spans="1:1" x14ac:dyDescent="0.45">
      <c r="A27623"/>
    </row>
    <row r="27624" spans="1:1" x14ac:dyDescent="0.45">
      <c r="A27624"/>
    </row>
    <row r="27625" spans="1:1" x14ac:dyDescent="0.45">
      <c r="A27625"/>
    </row>
    <row r="27626" spans="1:1" x14ac:dyDescent="0.45">
      <c r="A27626"/>
    </row>
    <row r="27627" spans="1:1" x14ac:dyDescent="0.45">
      <c r="A27627"/>
    </row>
    <row r="27628" spans="1:1" x14ac:dyDescent="0.45">
      <c r="A27628"/>
    </row>
    <row r="27629" spans="1:1" x14ac:dyDescent="0.45">
      <c r="A27629"/>
    </row>
    <row r="27630" spans="1:1" x14ac:dyDescent="0.45">
      <c r="A27630"/>
    </row>
    <row r="27631" spans="1:1" x14ac:dyDescent="0.45">
      <c r="A27631"/>
    </row>
    <row r="27632" spans="1:1" x14ac:dyDescent="0.45">
      <c r="A27632"/>
    </row>
    <row r="27633" spans="1:1" x14ac:dyDescent="0.45">
      <c r="A27633"/>
    </row>
    <row r="27634" spans="1:1" x14ac:dyDescent="0.45">
      <c r="A27634"/>
    </row>
    <row r="27635" spans="1:1" x14ac:dyDescent="0.45">
      <c r="A27635"/>
    </row>
    <row r="27636" spans="1:1" x14ac:dyDescent="0.45">
      <c r="A27636"/>
    </row>
    <row r="27637" spans="1:1" x14ac:dyDescent="0.45">
      <c r="A27637"/>
    </row>
    <row r="27638" spans="1:1" x14ac:dyDescent="0.45">
      <c r="A27638"/>
    </row>
    <row r="27639" spans="1:1" x14ac:dyDescent="0.45">
      <c r="A27639"/>
    </row>
    <row r="27640" spans="1:1" x14ac:dyDescent="0.45">
      <c r="A27640"/>
    </row>
    <row r="27641" spans="1:1" x14ac:dyDescent="0.45">
      <c r="A27641"/>
    </row>
    <row r="27642" spans="1:1" x14ac:dyDescent="0.45">
      <c r="A27642"/>
    </row>
    <row r="27643" spans="1:1" x14ac:dyDescent="0.45">
      <c r="A27643"/>
    </row>
    <row r="27644" spans="1:1" x14ac:dyDescent="0.45">
      <c r="A27644"/>
    </row>
    <row r="27645" spans="1:1" x14ac:dyDescent="0.45">
      <c r="A27645"/>
    </row>
    <row r="27646" spans="1:1" x14ac:dyDescent="0.45">
      <c r="A27646"/>
    </row>
    <row r="27647" spans="1:1" x14ac:dyDescent="0.45">
      <c r="A27647"/>
    </row>
    <row r="27648" spans="1:1" x14ac:dyDescent="0.45">
      <c r="A27648"/>
    </row>
    <row r="27649" spans="1:1" x14ac:dyDescent="0.45">
      <c r="A27649"/>
    </row>
    <row r="27650" spans="1:1" x14ac:dyDescent="0.45">
      <c r="A27650"/>
    </row>
    <row r="27651" spans="1:1" x14ac:dyDescent="0.45">
      <c r="A27651"/>
    </row>
    <row r="27652" spans="1:1" x14ac:dyDescent="0.45">
      <c r="A27652"/>
    </row>
    <row r="27653" spans="1:1" x14ac:dyDescent="0.45">
      <c r="A27653"/>
    </row>
    <row r="27654" spans="1:1" x14ac:dyDescent="0.45">
      <c r="A27654"/>
    </row>
    <row r="27655" spans="1:1" x14ac:dyDescent="0.45">
      <c r="A27655"/>
    </row>
    <row r="27656" spans="1:1" x14ac:dyDescent="0.45">
      <c r="A27656"/>
    </row>
    <row r="27657" spans="1:1" x14ac:dyDescent="0.45">
      <c r="A27657"/>
    </row>
    <row r="27658" spans="1:1" x14ac:dyDescent="0.45">
      <c r="A27658"/>
    </row>
    <row r="27659" spans="1:1" x14ac:dyDescent="0.45">
      <c r="A27659"/>
    </row>
    <row r="27660" spans="1:1" x14ac:dyDescent="0.45">
      <c r="A27660"/>
    </row>
    <row r="27661" spans="1:1" x14ac:dyDescent="0.45">
      <c r="A27661"/>
    </row>
    <row r="27662" spans="1:1" x14ac:dyDescent="0.45">
      <c r="A27662"/>
    </row>
    <row r="27663" spans="1:1" x14ac:dyDescent="0.45">
      <c r="A27663"/>
    </row>
    <row r="27664" spans="1:1" x14ac:dyDescent="0.45">
      <c r="A27664"/>
    </row>
    <row r="27665" spans="1:1" x14ac:dyDescent="0.45">
      <c r="A27665"/>
    </row>
    <row r="27666" spans="1:1" x14ac:dyDescent="0.45">
      <c r="A27666"/>
    </row>
    <row r="27667" spans="1:1" x14ac:dyDescent="0.45">
      <c r="A27667"/>
    </row>
    <row r="27668" spans="1:1" x14ac:dyDescent="0.45">
      <c r="A27668"/>
    </row>
    <row r="27669" spans="1:1" x14ac:dyDescent="0.45">
      <c r="A27669"/>
    </row>
    <row r="27670" spans="1:1" x14ac:dyDescent="0.45">
      <c r="A27670"/>
    </row>
    <row r="27671" spans="1:1" x14ac:dyDescent="0.45">
      <c r="A27671"/>
    </row>
    <row r="27672" spans="1:1" x14ac:dyDescent="0.45">
      <c r="A27672"/>
    </row>
    <row r="27673" spans="1:1" x14ac:dyDescent="0.45">
      <c r="A27673"/>
    </row>
    <row r="27674" spans="1:1" x14ac:dyDescent="0.45">
      <c r="A27674"/>
    </row>
    <row r="27675" spans="1:1" x14ac:dyDescent="0.45">
      <c r="A27675"/>
    </row>
    <row r="27676" spans="1:1" x14ac:dyDescent="0.45">
      <c r="A27676"/>
    </row>
    <row r="27677" spans="1:1" x14ac:dyDescent="0.45">
      <c r="A27677"/>
    </row>
    <row r="27678" spans="1:1" x14ac:dyDescent="0.45">
      <c r="A27678"/>
    </row>
    <row r="27679" spans="1:1" x14ac:dyDescent="0.45">
      <c r="A27679"/>
    </row>
    <row r="27680" spans="1:1" x14ac:dyDescent="0.45">
      <c r="A27680"/>
    </row>
    <row r="27681" spans="1:1" x14ac:dyDescent="0.45">
      <c r="A27681"/>
    </row>
    <row r="27682" spans="1:1" x14ac:dyDescent="0.45">
      <c r="A27682"/>
    </row>
    <row r="27683" spans="1:1" x14ac:dyDescent="0.45">
      <c r="A27683"/>
    </row>
    <row r="27684" spans="1:1" x14ac:dyDescent="0.45">
      <c r="A27684"/>
    </row>
    <row r="27685" spans="1:1" x14ac:dyDescent="0.45">
      <c r="A27685"/>
    </row>
    <row r="27686" spans="1:1" x14ac:dyDescent="0.45">
      <c r="A27686"/>
    </row>
    <row r="27687" spans="1:1" x14ac:dyDescent="0.45">
      <c r="A27687"/>
    </row>
    <row r="27688" spans="1:1" x14ac:dyDescent="0.45">
      <c r="A27688"/>
    </row>
    <row r="27689" spans="1:1" x14ac:dyDescent="0.45">
      <c r="A27689"/>
    </row>
    <row r="27690" spans="1:1" x14ac:dyDescent="0.45">
      <c r="A27690"/>
    </row>
    <row r="27691" spans="1:1" x14ac:dyDescent="0.45">
      <c r="A27691"/>
    </row>
    <row r="27692" spans="1:1" x14ac:dyDescent="0.45">
      <c r="A27692"/>
    </row>
    <row r="27693" spans="1:1" x14ac:dyDescent="0.45">
      <c r="A27693"/>
    </row>
    <row r="27694" spans="1:1" x14ac:dyDescent="0.45">
      <c r="A27694"/>
    </row>
    <row r="27695" spans="1:1" x14ac:dyDescent="0.45">
      <c r="A27695"/>
    </row>
    <row r="27696" spans="1:1" x14ac:dyDescent="0.45">
      <c r="A27696"/>
    </row>
    <row r="27697" spans="1:1" x14ac:dyDescent="0.45">
      <c r="A27697"/>
    </row>
    <row r="27698" spans="1:1" x14ac:dyDescent="0.45">
      <c r="A27698"/>
    </row>
    <row r="27699" spans="1:1" x14ac:dyDescent="0.45">
      <c r="A27699"/>
    </row>
    <row r="27700" spans="1:1" x14ac:dyDescent="0.45">
      <c r="A27700"/>
    </row>
    <row r="27701" spans="1:1" x14ac:dyDescent="0.45">
      <c r="A27701"/>
    </row>
    <row r="27702" spans="1:1" x14ac:dyDescent="0.45">
      <c r="A27702"/>
    </row>
    <row r="27703" spans="1:1" x14ac:dyDescent="0.45">
      <c r="A27703"/>
    </row>
    <row r="27704" spans="1:1" x14ac:dyDescent="0.45">
      <c r="A27704"/>
    </row>
    <row r="27705" spans="1:1" x14ac:dyDescent="0.45">
      <c r="A27705"/>
    </row>
    <row r="27706" spans="1:1" x14ac:dyDescent="0.45">
      <c r="A27706"/>
    </row>
    <row r="27707" spans="1:1" x14ac:dyDescent="0.45">
      <c r="A27707"/>
    </row>
    <row r="27708" spans="1:1" x14ac:dyDescent="0.45">
      <c r="A27708"/>
    </row>
    <row r="27709" spans="1:1" x14ac:dyDescent="0.45">
      <c r="A27709"/>
    </row>
    <row r="27710" spans="1:1" x14ac:dyDescent="0.45">
      <c r="A27710"/>
    </row>
    <row r="27711" spans="1:1" x14ac:dyDescent="0.45">
      <c r="A27711"/>
    </row>
    <row r="27712" spans="1:1" x14ac:dyDescent="0.45">
      <c r="A27712"/>
    </row>
    <row r="27713" spans="1:1" x14ac:dyDescent="0.45">
      <c r="A27713"/>
    </row>
    <row r="27714" spans="1:1" x14ac:dyDescent="0.45">
      <c r="A27714"/>
    </row>
    <row r="27715" spans="1:1" x14ac:dyDescent="0.45">
      <c r="A27715"/>
    </row>
    <row r="27716" spans="1:1" x14ac:dyDescent="0.45">
      <c r="A27716"/>
    </row>
    <row r="27717" spans="1:1" x14ac:dyDescent="0.45">
      <c r="A27717"/>
    </row>
    <row r="27718" spans="1:1" x14ac:dyDescent="0.45">
      <c r="A27718"/>
    </row>
    <row r="27719" spans="1:1" x14ac:dyDescent="0.45">
      <c r="A27719"/>
    </row>
    <row r="27720" spans="1:1" x14ac:dyDescent="0.45">
      <c r="A27720"/>
    </row>
    <row r="27721" spans="1:1" x14ac:dyDescent="0.45">
      <c r="A27721"/>
    </row>
    <row r="27722" spans="1:1" x14ac:dyDescent="0.45">
      <c r="A27722"/>
    </row>
    <row r="27723" spans="1:1" x14ac:dyDescent="0.45">
      <c r="A27723"/>
    </row>
    <row r="27724" spans="1:1" x14ac:dyDescent="0.45">
      <c r="A27724"/>
    </row>
    <row r="27725" spans="1:1" x14ac:dyDescent="0.45">
      <c r="A27725"/>
    </row>
    <row r="27726" spans="1:1" x14ac:dyDescent="0.45">
      <c r="A27726"/>
    </row>
    <row r="27727" spans="1:1" x14ac:dyDescent="0.45">
      <c r="A27727"/>
    </row>
    <row r="27728" spans="1:1" x14ac:dyDescent="0.45">
      <c r="A27728"/>
    </row>
    <row r="27729" spans="1:1" x14ac:dyDescent="0.45">
      <c r="A27729"/>
    </row>
    <row r="27730" spans="1:1" x14ac:dyDescent="0.45">
      <c r="A27730"/>
    </row>
    <row r="27731" spans="1:1" x14ac:dyDescent="0.45">
      <c r="A27731"/>
    </row>
    <row r="27732" spans="1:1" x14ac:dyDescent="0.45">
      <c r="A27732"/>
    </row>
    <row r="27733" spans="1:1" x14ac:dyDescent="0.45">
      <c r="A27733"/>
    </row>
    <row r="27734" spans="1:1" x14ac:dyDescent="0.45">
      <c r="A27734"/>
    </row>
    <row r="27735" spans="1:1" x14ac:dyDescent="0.45">
      <c r="A27735"/>
    </row>
    <row r="27736" spans="1:1" x14ac:dyDescent="0.45">
      <c r="A27736"/>
    </row>
    <row r="27737" spans="1:1" x14ac:dyDescent="0.45">
      <c r="A27737"/>
    </row>
    <row r="27738" spans="1:1" x14ac:dyDescent="0.45">
      <c r="A27738"/>
    </row>
    <row r="27739" spans="1:1" x14ac:dyDescent="0.45">
      <c r="A27739"/>
    </row>
    <row r="27740" spans="1:1" x14ac:dyDescent="0.45">
      <c r="A27740"/>
    </row>
    <row r="27741" spans="1:1" x14ac:dyDescent="0.45">
      <c r="A27741"/>
    </row>
    <row r="27742" spans="1:1" x14ac:dyDescent="0.45">
      <c r="A27742"/>
    </row>
    <row r="27743" spans="1:1" x14ac:dyDescent="0.45">
      <c r="A27743"/>
    </row>
    <row r="27744" spans="1:1" x14ac:dyDescent="0.45">
      <c r="A27744"/>
    </row>
    <row r="27745" spans="1:1" x14ac:dyDescent="0.45">
      <c r="A27745"/>
    </row>
    <row r="27746" spans="1:1" x14ac:dyDescent="0.45">
      <c r="A27746"/>
    </row>
    <row r="27747" spans="1:1" x14ac:dyDescent="0.45">
      <c r="A27747"/>
    </row>
    <row r="27748" spans="1:1" x14ac:dyDescent="0.45">
      <c r="A27748"/>
    </row>
    <row r="27749" spans="1:1" x14ac:dyDescent="0.45">
      <c r="A27749"/>
    </row>
    <row r="27750" spans="1:1" x14ac:dyDescent="0.45">
      <c r="A27750"/>
    </row>
    <row r="27751" spans="1:1" x14ac:dyDescent="0.45">
      <c r="A27751"/>
    </row>
    <row r="27752" spans="1:1" x14ac:dyDescent="0.45">
      <c r="A27752"/>
    </row>
    <row r="27753" spans="1:1" x14ac:dyDescent="0.45">
      <c r="A27753"/>
    </row>
    <row r="27754" spans="1:1" x14ac:dyDescent="0.45">
      <c r="A27754"/>
    </row>
    <row r="27755" spans="1:1" x14ac:dyDescent="0.45">
      <c r="A27755"/>
    </row>
    <row r="27756" spans="1:1" x14ac:dyDescent="0.45">
      <c r="A27756"/>
    </row>
    <row r="27757" spans="1:1" x14ac:dyDescent="0.45">
      <c r="A27757"/>
    </row>
    <row r="27758" spans="1:1" x14ac:dyDescent="0.45">
      <c r="A27758"/>
    </row>
    <row r="27759" spans="1:1" x14ac:dyDescent="0.45">
      <c r="A27759"/>
    </row>
    <row r="27760" spans="1:1" x14ac:dyDescent="0.45">
      <c r="A27760"/>
    </row>
    <row r="27761" spans="1:1" x14ac:dyDescent="0.45">
      <c r="A27761"/>
    </row>
    <row r="27762" spans="1:1" x14ac:dyDescent="0.45">
      <c r="A27762"/>
    </row>
    <row r="27763" spans="1:1" x14ac:dyDescent="0.45">
      <c r="A27763"/>
    </row>
    <row r="27764" spans="1:1" x14ac:dyDescent="0.45">
      <c r="A27764"/>
    </row>
    <row r="27765" spans="1:1" x14ac:dyDescent="0.45">
      <c r="A27765"/>
    </row>
    <row r="27766" spans="1:1" x14ac:dyDescent="0.45">
      <c r="A27766"/>
    </row>
    <row r="27767" spans="1:1" x14ac:dyDescent="0.45">
      <c r="A27767"/>
    </row>
    <row r="27768" spans="1:1" x14ac:dyDescent="0.45">
      <c r="A27768"/>
    </row>
    <row r="27769" spans="1:1" x14ac:dyDescent="0.45">
      <c r="A27769"/>
    </row>
    <row r="27770" spans="1:1" x14ac:dyDescent="0.45">
      <c r="A27770"/>
    </row>
    <row r="27771" spans="1:1" x14ac:dyDescent="0.45">
      <c r="A27771"/>
    </row>
    <row r="27772" spans="1:1" x14ac:dyDescent="0.45">
      <c r="A27772"/>
    </row>
    <row r="27773" spans="1:1" x14ac:dyDescent="0.45">
      <c r="A27773"/>
    </row>
    <row r="27774" spans="1:1" x14ac:dyDescent="0.45">
      <c r="A27774"/>
    </row>
    <row r="27775" spans="1:1" x14ac:dyDescent="0.45">
      <c r="A27775"/>
    </row>
    <row r="27776" spans="1:1" x14ac:dyDescent="0.45">
      <c r="A27776"/>
    </row>
    <row r="27777" spans="1:1" x14ac:dyDescent="0.45">
      <c r="A27777"/>
    </row>
    <row r="27778" spans="1:1" x14ac:dyDescent="0.45">
      <c r="A27778"/>
    </row>
    <row r="27779" spans="1:1" x14ac:dyDescent="0.45">
      <c r="A27779"/>
    </row>
    <row r="27780" spans="1:1" x14ac:dyDescent="0.45">
      <c r="A27780"/>
    </row>
    <row r="27781" spans="1:1" x14ac:dyDescent="0.45">
      <c r="A27781"/>
    </row>
    <row r="27782" spans="1:1" x14ac:dyDescent="0.45">
      <c r="A27782"/>
    </row>
    <row r="27783" spans="1:1" x14ac:dyDescent="0.45">
      <c r="A27783"/>
    </row>
    <row r="27784" spans="1:1" x14ac:dyDescent="0.45">
      <c r="A27784"/>
    </row>
    <row r="27785" spans="1:1" x14ac:dyDescent="0.45">
      <c r="A27785"/>
    </row>
    <row r="27786" spans="1:1" x14ac:dyDescent="0.45">
      <c r="A27786"/>
    </row>
    <row r="27787" spans="1:1" x14ac:dyDescent="0.45">
      <c r="A27787"/>
    </row>
    <row r="27788" spans="1:1" x14ac:dyDescent="0.45">
      <c r="A27788"/>
    </row>
    <row r="27789" spans="1:1" x14ac:dyDescent="0.45">
      <c r="A27789"/>
    </row>
    <row r="27790" spans="1:1" x14ac:dyDescent="0.45">
      <c r="A27790"/>
    </row>
    <row r="27791" spans="1:1" x14ac:dyDescent="0.45">
      <c r="A27791"/>
    </row>
    <row r="27792" spans="1:1" x14ac:dyDescent="0.45">
      <c r="A27792"/>
    </row>
    <row r="27793" spans="1:1" x14ac:dyDescent="0.45">
      <c r="A27793"/>
    </row>
    <row r="27794" spans="1:1" x14ac:dyDescent="0.45">
      <c r="A27794"/>
    </row>
    <row r="27795" spans="1:1" x14ac:dyDescent="0.45">
      <c r="A27795"/>
    </row>
    <row r="27796" spans="1:1" x14ac:dyDescent="0.45">
      <c r="A27796"/>
    </row>
    <row r="27797" spans="1:1" x14ac:dyDescent="0.45">
      <c r="A27797"/>
    </row>
    <row r="27798" spans="1:1" x14ac:dyDescent="0.45">
      <c r="A27798"/>
    </row>
    <row r="27799" spans="1:1" x14ac:dyDescent="0.45">
      <c r="A27799"/>
    </row>
    <row r="27800" spans="1:1" x14ac:dyDescent="0.45">
      <c r="A27800"/>
    </row>
    <row r="27801" spans="1:1" x14ac:dyDescent="0.45">
      <c r="A27801"/>
    </row>
    <row r="27802" spans="1:1" x14ac:dyDescent="0.45">
      <c r="A27802"/>
    </row>
    <row r="27803" spans="1:1" x14ac:dyDescent="0.45">
      <c r="A27803"/>
    </row>
    <row r="27804" spans="1:1" x14ac:dyDescent="0.45">
      <c r="A27804"/>
    </row>
    <row r="27805" spans="1:1" x14ac:dyDescent="0.45">
      <c r="A27805"/>
    </row>
    <row r="27806" spans="1:1" x14ac:dyDescent="0.45">
      <c r="A27806"/>
    </row>
    <row r="27807" spans="1:1" x14ac:dyDescent="0.45">
      <c r="A27807"/>
    </row>
    <row r="27808" spans="1:1" x14ac:dyDescent="0.45">
      <c r="A27808"/>
    </row>
    <row r="27809" spans="1:1" x14ac:dyDescent="0.45">
      <c r="A27809"/>
    </row>
    <row r="27810" spans="1:1" x14ac:dyDescent="0.45">
      <c r="A27810"/>
    </row>
    <row r="27811" spans="1:1" x14ac:dyDescent="0.45">
      <c r="A27811"/>
    </row>
    <row r="27812" spans="1:1" x14ac:dyDescent="0.45">
      <c r="A27812"/>
    </row>
    <row r="27813" spans="1:1" x14ac:dyDescent="0.45">
      <c r="A27813"/>
    </row>
    <row r="27814" spans="1:1" x14ac:dyDescent="0.45">
      <c r="A27814"/>
    </row>
    <row r="27815" spans="1:1" x14ac:dyDescent="0.45">
      <c r="A27815"/>
    </row>
    <row r="27816" spans="1:1" x14ac:dyDescent="0.45">
      <c r="A27816"/>
    </row>
    <row r="27817" spans="1:1" x14ac:dyDescent="0.45">
      <c r="A27817"/>
    </row>
    <row r="27818" spans="1:1" x14ac:dyDescent="0.45">
      <c r="A27818"/>
    </row>
    <row r="27819" spans="1:1" x14ac:dyDescent="0.45">
      <c r="A27819"/>
    </row>
    <row r="27820" spans="1:1" x14ac:dyDescent="0.45">
      <c r="A27820"/>
    </row>
    <row r="27821" spans="1:1" x14ac:dyDescent="0.45">
      <c r="A27821"/>
    </row>
    <row r="27822" spans="1:1" x14ac:dyDescent="0.45">
      <c r="A27822"/>
    </row>
    <row r="27823" spans="1:1" x14ac:dyDescent="0.45">
      <c r="A27823"/>
    </row>
    <row r="27824" spans="1:1" x14ac:dyDescent="0.45">
      <c r="A27824"/>
    </row>
    <row r="27825" spans="1:1" x14ac:dyDescent="0.45">
      <c r="A27825"/>
    </row>
    <row r="27826" spans="1:1" x14ac:dyDescent="0.45">
      <c r="A27826"/>
    </row>
    <row r="27827" spans="1:1" x14ac:dyDescent="0.45">
      <c r="A27827"/>
    </row>
    <row r="27828" spans="1:1" x14ac:dyDescent="0.45">
      <c r="A27828"/>
    </row>
    <row r="27829" spans="1:1" x14ac:dyDescent="0.45">
      <c r="A27829"/>
    </row>
    <row r="27830" spans="1:1" x14ac:dyDescent="0.45">
      <c r="A27830"/>
    </row>
    <row r="27831" spans="1:1" x14ac:dyDescent="0.45">
      <c r="A27831"/>
    </row>
    <row r="27832" spans="1:1" x14ac:dyDescent="0.45">
      <c r="A27832"/>
    </row>
    <row r="27833" spans="1:1" x14ac:dyDescent="0.45">
      <c r="A27833"/>
    </row>
    <row r="27834" spans="1:1" x14ac:dyDescent="0.45">
      <c r="A27834"/>
    </row>
    <row r="27835" spans="1:1" x14ac:dyDescent="0.45">
      <c r="A27835"/>
    </row>
    <row r="27836" spans="1:1" x14ac:dyDescent="0.45">
      <c r="A27836"/>
    </row>
    <row r="27837" spans="1:1" x14ac:dyDescent="0.45">
      <c r="A27837"/>
    </row>
    <row r="27838" spans="1:1" x14ac:dyDescent="0.45">
      <c r="A27838"/>
    </row>
    <row r="27839" spans="1:1" x14ac:dyDescent="0.45">
      <c r="A27839"/>
    </row>
    <row r="27840" spans="1:1" x14ac:dyDescent="0.45">
      <c r="A27840"/>
    </row>
    <row r="27841" spans="1:1" x14ac:dyDescent="0.45">
      <c r="A27841"/>
    </row>
    <row r="27842" spans="1:1" x14ac:dyDescent="0.45">
      <c r="A27842"/>
    </row>
    <row r="27843" spans="1:1" x14ac:dyDescent="0.45">
      <c r="A27843"/>
    </row>
    <row r="27844" spans="1:1" x14ac:dyDescent="0.45">
      <c r="A27844"/>
    </row>
    <row r="27845" spans="1:1" x14ac:dyDescent="0.45">
      <c r="A27845"/>
    </row>
    <row r="27846" spans="1:1" x14ac:dyDescent="0.45">
      <c r="A27846"/>
    </row>
    <row r="27847" spans="1:1" x14ac:dyDescent="0.45">
      <c r="A27847"/>
    </row>
    <row r="27848" spans="1:1" x14ac:dyDescent="0.45">
      <c r="A27848"/>
    </row>
    <row r="27849" spans="1:1" x14ac:dyDescent="0.45">
      <c r="A27849"/>
    </row>
    <row r="27850" spans="1:1" x14ac:dyDescent="0.45">
      <c r="A27850"/>
    </row>
    <row r="27851" spans="1:1" x14ac:dyDescent="0.45">
      <c r="A27851"/>
    </row>
    <row r="27852" spans="1:1" x14ac:dyDescent="0.45">
      <c r="A27852"/>
    </row>
    <row r="27853" spans="1:1" x14ac:dyDescent="0.45">
      <c r="A27853"/>
    </row>
    <row r="27854" spans="1:1" x14ac:dyDescent="0.45">
      <c r="A27854"/>
    </row>
    <row r="27855" spans="1:1" x14ac:dyDescent="0.45">
      <c r="A27855"/>
    </row>
    <row r="27856" spans="1:1" x14ac:dyDescent="0.45">
      <c r="A27856"/>
    </row>
    <row r="27857" spans="1:1" x14ac:dyDescent="0.45">
      <c r="A27857"/>
    </row>
    <row r="27858" spans="1:1" x14ac:dyDescent="0.45">
      <c r="A27858"/>
    </row>
    <row r="27859" spans="1:1" x14ac:dyDescent="0.45">
      <c r="A27859"/>
    </row>
    <row r="27860" spans="1:1" x14ac:dyDescent="0.45">
      <c r="A27860"/>
    </row>
    <row r="27861" spans="1:1" x14ac:dyDescent="0.45">
      <c r="A27861"/>
    </row>
    <row r="27862" spans="1:1" x14ac:dyDescent="0.45">
      <c r="A27862"/>
    </row>
    <row r="27863" spans="1:1" x14ac:dyDescent="0.45">
      <c r="A27863"/>
    </row>
    <row r="27864" spans="1:1" x14ac:dyDescent="0.45">
      <c r="A27864"/>
    </row>
    <row r="27865" spans="1:1" x14ac:dyDescent="0.45">
      <c r="A27865"/>
    </row>
    <row r="27866" spans="1:1" x14ac:dyDescent="0.45">
      <c r="A27866"/>
    </row>
    <row r="27867" spans="1:1" x14ac:dyDescent="0.45">
      <c r="A27867"/>
    </row>
    <row r="27868" spans="1:1" x14ac:dyDescent="0.45">
      <c r="A27868"/>
    </row>
    <row r="27869" spans="1:1" x14ac:dyDescent="0.45">
      <c r="A27869"/>
    </row>
    <row r="27870" spans="1:1" x14ac:dyDescent="0.45">
      <c r="A27870"/>
    </row>
    <row r="27871" spans="1:1" x14ac:dyDescent="0.45">
      <c r="A27871"/>
    </row>
    <row r="27872" spans="1:1" x14ac:dyDescent="0.45">
      <c r="A27872"/>
    </row>
    <row r="27873" spans="1:1" x14ac:dyDescent="0.45">
      <c r="A27873"/>
    </row>
    <row r="27874" spans="1:1" x14ac:dyDescent="0.45">
      <c r="A27874"/>
    </row>
    <row r="27875" spans="1:1" x14ac:dyDescent="0.45">
      <c r="A27875"/>
    </row>
    <row r="27876" spans="1:1" x14ac:dyDescent="0.45">
      <c r="A27876"/>
    </row>
    <row r="27877" spans="1:1" x14ac:dyDescent="0.45">
      <c r="A27877"/>
    </row>
    <row r="27878" spans="1:1" x14ac:dyDescent="0.45">
      <c r="A27878"/>
    </row>
    <row r="27879" spans="1:1" x14ac:dyDescent="0.45">
      <c r="A27879"/>
    </row>
    <row r="27880" spans="1:1" x14ac:dyDescent="0.45">
      <c r="A27880"/>
    </row>
    <row r="27881" spans="1:1" x14ac:dyDescent="0.45">
      <c r="A27881"/>
    </row>
    <row r="27882" spans="1:1" x14ac:dyDescent="0.45">
      <c r="A27882"/>
    </row>
    <row r="27883" spans="1:1" x14ac:dyDescent="0.45">
      <c r="A27883"/>
    </row>
    <row r="27884" spans="1:1" x14ac:dyDescent="0.45">
      <c r="A27884"/>
    </row>
    <row r="27885" spans="1:1" x14ac:dyDescent="0.45">
      <c r="A27885"/>
    </row>
    <row r="27886" spans="1:1" x14ac:dyDescent="0.45">
      <c r="A27886"/>
    </row>
    <row r="27887" spans="1:1" x14ac:dyDescent="0.45">
      <c r="A27887"/>
    </row>
    <row r="27888" spans="1:1" x14ac:dyDescent="0.45">
      <c r="A27888"/>
    </row>
    <row r="27889" spans="1:1" x14ac:dyDescent="0.45">
      <c r="A27889"/>
    </row>
    <row r="27890" spans="1:1" x14ac:dyDescent="0.45">
      <c r="A27890"/>
    </row>
    <row r="27891" spans="1:1" x14ac:dyDescent="0.45">
      <c r="A27891"/>
    </row>
    <row r="27892" spans="1:1" x14ac:dyDescent="0.45">
      <c r="A27892"/>
    </row>
    <row r="27893" spans="1:1" x14ac:dyDescent="0.45">
      <c r="A27893"/>
    </row>
    <row r="27894" spans="1:1" x14ac:dyDescent="0.45">
      <c r="A27894"/>
    </row>
    <row r="27895" spans="1:1" x14ac:dyDescent="0.45">
      <c r="A27895"/>
    </row>
    <row r="27896" spans="1:1" x14ac:dyDescent="0.45">
      <c r="A27896"/>
    </row>
    <row r="27897" spans="1:1" x14ac:dyDescent="0.45">
      <c r="A27897"/>
    </row>
    <row r="27898" spans="1:1" x14ac:dyDescent="0.45">
      <c r="A27898"/>
    </row>
    <row r="27899" spans="1:1" x14ac:dyDescent="0.45">
      <c r="A27899"/>
    </row>
    <row r="27900" spans="1:1" x14ac:dyDescent="0.45">
      <c r="A27900"/>
    </row>
    <row r="27901" spans="1:1" x14ac:dyDescent="0.45">
      <c r="A27901"/>
    </row>
    <row r="27902" spans="1:1" x14ac:dyDescent="0.45">
      <c r="A27902"/>
    </row>
    <row r="27903" spans="1:1" x14ac:dyDescent="0.45">
      <c r="A27903"/>
    </row>
    <row r="27904" spans="1:1" x14ac:dyDescent="0.45">
      <c r="A27904"/>
    </row>
    <row r="27905" spans="1:1" x14ac:dyDescent="0.45">
      <c r="A27905"/>
    </row>
    <row r="27906" spans="1:1" x14ac:dyDescent="0.45">
      <c r="A27906"/>
    </row>
    <row r="27907" spans="1:1" x14ac:dyDescent="0.45">
      <c r="A27907"/>
    </row>
    <row r="27908" spans="1:1" x14ac:dyDescent="0.45">
      <c r="A27908"/>
    </row>
    <row r="27909" spans="1:1" x14ac:dyDescent="0.45">
      <c r="A27909"/>
    </row>
    <row r="27910" spans="1:1" x14ac:dyDescent="0.45">
      <c r="A27910"/>
    </row>
    <row r="27911" spans="1:1" x14ac:dyDescent="0.45">
      <c r="A27911"/>
    </row>
    <row r="27912" spans="1:1" x14ac:dyDescent="0.45">
      <c r="A27912"/>
    </row>
    <row r="27913" spans="1:1" x14ac:dyDescent="0.45">
      <c r="A27913"/>
    </row>
    <row r="27914" spans="1:1" x14ac:dyDescent="0.45">
      <c r="A27914"/>
    </row>
    <row r="27915" spans="1:1" x14ac:dyDescent="0.45">
      <c r="A27915"/>
    </row>
    <row r="27916" spans="1:1" x14ac:dyDescent="0.45">
      <c r="A27916"/>
    </row>
    <row r="27917" spans="1:1" x14ac:dyDescent="0.45">
      <c r="A27917"/>
    </row>
    <row r="27918" spans="1:1" x14ac:dyDescent="0.45">
      <c r="A27918"/>
    </row>
    <row r="27919" spans="1:1" x14ac:dyDescent="0.45">
      <c r="A27919"/>
    </row>
    <row r="27920" spans="1:1" x14ac:dyDescent="0.45">
      <c r="A27920"/>
    </row>
    <row r="27921" spans="1:1" x14ac:dyDescent="0.45">
      <c r="A27921"/>
    </row>
    <row r="27922" spans="1:1" x14ac:dyDescent="0.45">
      <c r="A27922"/>
    </row>
    <row r="27923" spans="1:1" x14ac:dyDescent="0.45">
      <c r="A27923"/>
    </row>
    <row r="27924" spans="1:1" x14ac:dyDescent="0.45">
      <c r="A27924"/>
    </row>
    <row r="27925" spans="1:1" x14ac:dyDescent="0.45">
      <c r="A27925"/>
    </row>
    <row r="27926" spans="1:1" x14ac:dyDescent="0.45">
      <c r="A27926"/>
    </row>
    <row r="27927" spans="1:1" x14ac:dyDescent="0.45">
      <c r="A27927"/>
    </row>
    <row r="27928" spans="1:1" x14ac:dyDescent="0.45">
      <c r="A27928"/>
    </row>
    <row r="27929" spans="1:1" x14ac:dyDescent="0.45">
      <c r="A27929"/>
    </row>
    <row r="27930" spans="1:1" x14ac:dyDescent="0.45">
      <c r="A27930"/>
    </row>
    <row r="27931" spans="1:1" x14ac:dyDescent="0.45">
      <c r="A27931"/>
    </row>
    <row r="27932" spans="1:1" x14ac:dyDescent="0.45">
      <c r="A27932"/>
    </row>
    <row r="27933" spans="1:1" x14ac:dyDescent="0.45">
      <c r="A27933"/>
    </row>
    <row r="27934" spans="1:1" x14ac:dyDescent="0.45">
      <c r="A27934"/>
    </row>
    <row r="27935" spans="1:1" x14ac:dyDescent="0.45">
      <c r="A27935"/>
    </row>
    <row r="27936" spans="1:1" x14ac:dyDescent="0.45">
      <c r="A27936"/>
    </row>
    <row r="27937" spans="1:1" x14ac:dyDescent="0.45">
      <c r="A27937"/>
    </row>
    <row r="27938" spans="1:1" x14ac:dyDescent="0.45">
      <c r="A27938"/>
    </row>
    <row r="27939" spans="1:1" x14ac:dyDescent="0.45">
      <c r="A27939"/>
    </row>
    <row r="27940" spans="1:1" x14ac:dyDescent="0.45">
      <c r="A27940"/>
    </row>
    <row r="27941" spans="1:1" x14ac:dyDescent="0.45">
      <c r="A27941"/>
    </row>
    <row r="27942" spans="1:1" x14ac:dyDescent="0.45">
      <c r="A27942"/>
    </row>
    <row r="27943" spans="1:1" x14ac:dyDescent="0.45">
      <c r="A27943"/>
    </row>
    <row r="27944" spans="1:1" x14ac:dyDescent="0.45">
      <c r="A27944"/>
    </row>
    <row r="27945" spans="1:1" x14ac:dyDescent="0.45">
      <c r="A27945"/>
    </row>
    <row r="27946" spans="1:1" x14ac:dyDescent="0.45">
      <c r="A27946"/>
    </row>
    <row r="27947" spans="1:1" x14ac:dyDescent="0.45">
      <c r="A27947"/>
    </row>
    <row r="27948" spans="1:1" x14ac:dyDescent="0.45">
      <c r="A27948"/>
    </row>
    <row r="27949" spans="1:1" x14ac:dyDescent="0.45">
      <c r="A27949"/>
    </row>
    <row r="27950" spans="1:1" x14ac:dyDescent="0.45">
      <c r="A27950"/>
    </row>
    <row r="27951" spans="1:1" x14ac:dyDescent="0.45">
      <c r="A27951"/>
    </row>
    <row r="27952" spans="1:1" x14ac:dyDescent="0.45">
      <c r="A27952"/>
    </row>
    <row r="27953" spans="1:1" x14ac:dyDescent="0.45">
      <c r="A27953"/>
    </row>
    <row r="27954" spans="1:1" x14ac:dyDescent="0.45">
      <c r="A27954"/>
    </row>
    <row r="27955" spans="1:1" x14ac:dyDescent="0.45">
      <c r="A27955"/>
    </row>
    <row r="27956" spans="1:1" x14ac:dyDescent="0.45">
      <c r="A27956"/>
    </row>
    <row r="27957" spans="1:1" x14ac:dyDescent="0.45">
      <c r="A27957"/>
    </row>
    <row r="27958" spans="1:1" x14ac:dyDescent="0.45">
      <c r="A27958"/>
    </row>
    <row r="27959" spans="1:1" x14ac:dyDescent="0.45">
      <c r="A27959"/>
    </row>
    <row r="27960" spans="1:1" x14ac:dyDescent="0.45">
      <c r="A27960"/>
    </row>
    <row r="27961" spans="1:1" x14ac:dyDescent="0.45">
      <c r="A27961"/>
    </row>
    <row r="27962" spans="1:1" x14ac:dyDescent="0.45">
      <c r="A27962"/>
    </row>
    <row r="27963" spans="1:1" x14ac:dyDescent="0.45">
      <c r="A27963"/>
    </row>
    <row r="27964" spans="1:1" x14ac:dyDescent="0.45">
      <c r="A27964"/>
    </row>
    <row r="27965" spans="1:1" x14ac:dyDescent="0.45">
      <c r="A27965"/>
    </row>
    <row r="27966" spans="1:1" x14ac:dyDescent="0.45">
      <c r="A27966"/>
    </row>
    <row r="27967" spans="1:1" x14ac:dyDescent="0.45">
      <c r="A27967"/>
    </row>
    <row r="27968" spans="1:1" x14ac:dyDescent="0.45">
      <c r="A27968"/>
    </row>
    <row r="27969" spans="1:1" x14ac:dyDescent="0.45">
      <c r="A27969"/>
    </row>
    <row r="27970" spans="1:1" x14ac:dyDescent="0.45">
      <c r="A27970"/>
    </row>
    <row r="27971" spans="1:1" x14ac:dyDescent="0.45">
      <c r="A27971"/>
    </row>
    <row r="27972" spans="1:1" x14ac:dyDescent="0.45">
      <c r="A27972"/>
    </row>
    <row r="27973" spans="1:1" x14ac:dyDescent="0.45">
      <c r="A27973"/>
    </row>
    <row r="27974" spans="1:1" x14ac:dyDescent="0.45">
      <c r="A27974"/>
    </row>
    <row r="27975" spans="1:1" x14ac:dyDescent="0.45">
      <c r="A27975"/>
    </row>
    <row r="27976" spans="1:1" x14ac:dyDescent="0.45">
      <c r="A27976"/>
    </row>
    <row r="27977" spans="1:1" x14ac:dyDescent="0.45">
      <c r="A27977"/>
    </row>
    <row r="27978" spans="1:1" x14ac:dyDescent="0.45">
      <c r="A27978"/>
    </row>
    <row r="27979" spans="1:1" x14ac:dyDescent="0.45">
      <c r="A27979"/>
    </row>
    <row r="27980" spans="1:1" x14ac:dyDescent="0.45">
      <c r="A27980"/>
    </row>
    <row r="27981" spans="1:1" x14ac:dyDescent="0.45">
      <c r="A27981"/>
    </row>
    <row r="27982" spans="1:1" x14ac:dyDescent="0.45">
      <c r="A27982"/>
    </row>
    <row r="27983" spans="1:1" x14ac:dyDescent="0.45">
      <c r="A27983"/>
    </row>
    <row r="27984" spans="1:1" x14ac:dyDescent="0.45">
      <c r="A27984"/>
    </row>
    <row r="27985" spans="1:1" x14ac:dyDescent="0.45">
      <c r="A27985"/>
    </row>
    <row r="27986" spans="1:1" x14ac:dyDescent="0.45">
      <c r="A27986"/>
    </row>
    <row r="27987" spans="1:1" x14ac:dyDescent="0.45">
      <c r="A27987"/>
    </row>
    <row r="27988" spans="1:1" x14ac:dyDescent="0.45">
      <c r="A27988"/>
    </row>
    <row r="27989" spans="1:1" x14ac:dyDescent="0.45">
      <c r="A27989"/>
    </row>
    <row r="27990" spans="1:1" x14ac:dyDescent="0.45">
      <c r="A27990"/>
    </row>
    <row r="27991" spans="1:1" x14ac:dyDescent="0.45">
      <c r="A27991"/>
    </row>
    <row r="27992" spans="1:1" x14ac:dyDescent="0.45">
      <c r="A27992"/>
    </row>
    <row r="27993" spans="1:1" x14ac:dyDescent="0.45">
      <c r="A27993"/>
    </row>
    <row r="27994" spans="1:1" x14ac:dyDescent="0.45">
      <c r="A27994"/>
    </row>
    <row r="27995" spans="1:1" x14ac:dyDescent="0.45">
      <c r="A27995"/>
    </row>
    <row r="27996" spans="1:1" x14ac:dyDescent="0.45">
      <c r="A27996"/>
    </row>
    <row r="27997" spans="1:1" x14ac:dyDescent="0.45">
      <c r="A27997"/>
    </row>
    <row r="27998" spans="1:1" x14ac:dyDescent="0.45">
      <c r="A27998"/>
    </row>
    <row r="27999" spans="1:1" x14ac:dyDescent="0.45">
      <c r="A27999"/>
    </row>
    <row r="28000" spans="1:1" x14ac:dyDescent="0.45">
      <c r="A28000"/>
    </row>
    <row r="28001" spans="1:1" x14ac:dyDescent="0.45">
      <c r="A28001"/>
    </row>
    <row r="28002" spans="1:1" x14ac:dyDescent="0.45">
      <c r="A28002"/>
    </row>
    <row r="28003" spans="1:1" x14ac:dyDescent="0.45">
      <c r="A28003"/>
    </row>
    <row r="28004" spans="1:1" x14ac:dyDescent="0.45">
      <c r="A28004"/>
    </row>
    <row r="28005" spans="1:1" x14ac:dyDescent="0.45">
      <c r="A28005"/>
    </row>
    <row r="28006" spans="1:1" x14ac:dyDescent="0.45">
      <c r="A28006"/>
    </row>
    <row r="28007" spans="1:1" x14ac:dyDescent="0.45">
      <c r="A28007"/>
    </row>
    <row r="28008" spans="1:1" x14ac:dyDescent="0.45">
      <c r="A28008"/>
    </row>
    <row r="28009" spans="1:1" x14ac:dyDescent="0.45">
      <c r="A28009"/>
    </row>
    <row r="28010" spans="1:1" x14ac:dyDescent="0.45">
      <c r="A28010"/>
    </row>
    <row r="28011" spans="1:1" x14ac:dyDescent="0.45">
      <c r="A28011"/>
    </row>
    <row r="28012" spans="1:1" x14ac:dyDescent="0.45">
      <c r="A28012"/>
    </row>
    <row r="28013" spans="1:1" x14ac:dyDescent="0.45">
      <c r="A28013"/>
    </row>
    <row r="28014" spans="1:1" x14ac:dyDescent="0.45">
      <c r="A28014"/>
    </row>
    <row r="28015" spans="1:1" x14ac:dyDescent="0.45">
      <c r="A28015"/>
    </row>
    <row r="28016" spans="1:1" x14ac:dyDescent="0.45">
      <c r="A28016"/>
    </row>
    <row r="28017" spans="1:1" x14ac:dyDescent="0.45">
      <c r="A28017"/>
    </row>
    <row r="28018" spans="1:1" x14ac:dyDescent="0.45">
      <c r="A28018"/>
    </row>
    <row r="28019" spans="1:1" x14ac:dyDescent="0.45">
      <c r="A28019"/>
    </row>
    <row r="28020" spans="1:1" x14ac:dyDescent="0.45">
      <c r="A28020"/>
    </row>
    <row r="28021" spans="1:1" x14ac:dyDescent="0.45">
      <c r="A28021"/>
    </row>
    <row r="28022" spans="1:1" x14ac:dyDescent="0.45">
      <c r="A28022"/>
    </row>
    <row r="28023" spans="1:1" x14ac:dyDescent="0.45">
      <c r="A28023"/>
    </row>
    <row r="28024" spans="1:1" x14ac:dyDescent="0.45">
      <c r="A28024"/>
    </row>
    <row r="28025" spans="1:1" x14ac:dyDescent="0.45">
      <c r="A28025"/>
    </row>
    <row r="28026" spans="1:1" x14ac:dyDescent="0.45">
      <c r="A28026"/>
    </row>
    <row r="28027" spans="1:1" x14ac:dyDescent="0.45">
      <c r="A28027"/>
    </row>
    <row r="28028" spans="1:1" x14ac:dyDescent="0.45">
      <c r="A28028"/>
    </row>
    <row r="28029" spans="1:1" x14ac:dyDescent="0.45">
      <c r="A28029"/>
    </row>
    <row r="28030" spans="1:1" x14ac:dyDescent="0.45">
      <c r="A28030"/>
    </row>
    <row r="28031" spans="1:1" x14ac:dyDescent="0.45">
      <c r="A28031"/>
    </row>
    <row r="28032" spans="1:1" x14ac:dyDescent="0.45">
      <c r="A28032"/>
    </row>
    <row r="28033" spans="1:1" x14ac:dyDescent="0.45">
      <c r="A28033"/>
    </row>
    <row r="28034" spans="1:1" x14ac:dyDescent="0.45">
      <c r="A28034"/>
    </row>
    <row r="28035" spans="1:1" x14ac:dyDescent="0.45">
      <c r="A28035"/>
    </row>
    <row r="28036" spans="1:1" x14ac:dyDescent="0.45">
      <c r="A28036"/>
    </row>
    <row r="28037" spans="1:1" x14ac:dyDescent="0.45">
      <c r="A28037"/>
    </row>
    <row r="28038" spans="1:1" x14ac:dyDescent="0.45">
      <c r="A28038"/>
    </row>
    <row r="28039" spans="1:1" x14ac:dyDescent="0.45">
      <c r="A28039"/>
    </row>
    <row r="28040" spans="1:1" x14ac:dyDescent="0.45">
      <c r="A28040"/>
    </row>
    <row r="28041" spans="1:1" x14ac:dyDescent="0.45">
      <c r="A28041"/>
    </row>
    <row r="28042" spans="1:1" x14ac:dyDescent="0.45">
      <c r="A28042"/>
    </row>
    <row r="28043" spans="1:1" x14ac:dyDescent="0.45">
      <c r="A28043"/>
    </row>
    <row r="28044" spans="1:1" x14ac:dyDescent="0.45">
      <c r="A28044"/>
    </row>
    <row r="28045" spans="1:1" x14ac:dyDescent="0.45">
      <c r="A28045"/>
    </row>
    <row r="28046" spans="1:1" x14ac:dyDescent="0.45">
      <c r="A28046"/>
    </row>
    <row r="28047" spans="1:1" x14ac:dyDescent="0.45">
      <c r="A28047"/>
    </row>
    <row r="28048" spans="1:1" x14ac:dyDescent="0.45">
      <c r="A28048"/>
    </row>
    <row r="28049" spans="1:1" x14ac:dyDescent="0.45">
      <c r="A28049"/>
    </row>
    <row r="28050" spans="1:1" x14ac:dyDescent="0.45">
      <c r="A28050"/>
    </row>
    <row r="28051" spans="1:1" x14ac:dyDescent="0.45">
      <c r="A28051"/>
    </row>
    <row r="28052" spans="1:1" x14ac:dyDescent="0.45">
      <c r="A28052"/>
    </row>
    <row r="28053" spans="1:1" x14ac:dyDescent="0.45">
      <c r="A28053"/>
    </row>
    <row r="28054" spans="1:1" x14ac:dyDescent="0.45">
      <c r="A28054"/>
    </row>
    <row r="28055" spans="1:1" x14ac:dyDescent="0.45">
      <c r="A28055"/>
    </row>
    <row r="28056" spans="1:1" x14ac:dyDescent="0.45">
      <c r="A28056"/>
    </row>
    <row r="28057" spans="1:1" x14ac:dyDescent="0.45">
      <c r="A28057"/>
    </row>
    <row r="28058" spans="1:1" x14ac:dyDescent="0.45">
      <c r="A28058"/>
    </row>
    <row r="28059" spans="1:1" x14ac:dyDescent="0.45">
      <c r="A28059"/>
    </row>
    <row r="28060" spans="1:1" x14ac:dyDescent="0.45">
      <c r="A28060"/>
    </row>
    <row r="28061" spans="1:1" x14ac:dyDescent="0.45">
      <c r="A28061"/>
    </row>
    <row r="28062" spans="1:1" x14ac:dyDescent="0.45">
      <c r="A28062"/>
    </row>
    <row r="28063" spans="1:1" x14ac:dyDescent="0.45">
      <c r="A28063"/>
    </row>
    <row r="28064" spans="1:1" x14ac:dyDescent="0.45">
      <c r="A28064"/>
    </row>
    <row r="28065" spans="1:1" x14ac:dyDescent="0.45">
      <c r="A28065"/>
    </row>
    <row r="28066" spans="1:1" x14ac:dyDescent="0.45">
      <c r="A28066"/>
    </row>
    <row r="28067" spans="1:1" x14ac:dyDescent="0.45">
      <c r="A28067"/>
    </row>
    <row r="28068" spans="1:1" x14ac:dyDescent="0.45">
      <c r="A28068"/>
    </row>
    <row r="28069" spans="1:1" x14ac:dyDescent="0.45">
      <c r="A28069"/>
    </row>
    <row r="28070" spans="1:1" x14ac:dyDescent="0.45">
      <c r="A28070"/>
    </row>
    <row r="28071" spans="1:1" x14ac:dyDescent="0.45">
      <c r="A28071"/>
    </row>
    <row r="28072" spans="1:1" x14ac:dyDescent="0.45">
      <c r="A28072"/>
    </row>
    <row r="28073" spans="1:1" x14ac:dyDescent="0.45">
      <c r="A28073"/>
    </row>
    <row r="28074" spans="1:1" x14ac:dyDescent="0.45">
      <c r="A28074"/>
    </row>
    <row r="28075" spans="1:1" x14ac:dyDescent="0.45">
      <c r="A28075"/>
    </row>
    <row r="28076" spans="1:1" x14ac:dyDescent="0.45">
      <c r="A28076"/>
    </row>
    <row r="28077" spans="1:1" x14ac:dyDescent="0.45">
      <c r="A28077"/>
    </row>
    <row r="28078" spans="1:1" x14ac:dyDescent="0.45">
      <c r="A28078"/>
    </row>
    <row r="28079" spans="1:1" x14ac:dyDescent="0.45">
      <c r="A28079"/>
    </row>
    <row r="28080" spans="1:1" x14ac:dyDescent="0.45">
      <c r="A28080"/>
    </row>
    <row r="28081" spans="1:1" x14ac:dyDescent="0.45">
      <c r="A28081"/>
    </row>
    <row r="28082" spans="1:1" x14ac:dyDescent="0.45">
      <c r="A28082"/>
    </row>
    <row r="28083" spans="1:1" x14ac:dyDescent="0.45">
      <c r="A28083"/>
    </row>
    <row r="28084" spans="1:1" x14ac:dyDescent="0.45">
      <c r="A28084"/>
    </row>
    <row r="28085" spans="1:1" x14ac:dyDescent="0.45">
      <c r="A28085"/>
    </row>
    <row r="28086" spans="1:1" x14ac:dyDescent="0.45">
      <c r="A28086"/>
    </row>
    <row r="28087" spans="1:1" x14ac:dyDescent="0.45">
      <c r="A28087"/>
    </row>
    <row r="28088" spans="1:1" x14ac:dyDescent="0.45">
      <c r="A28088"/>
    </row>
    <row r="28089" spans="1:1" x14ac:dyDescent="0.45">
      <c r="A28089"/>
    </row>
    <row r="28090" spans="1:1" x14ac:dyDescent="0.45">
      <c r="A28090"/>
    </row>
    <row r="28091" spans="1:1" x14ac:dyDescent="0.45">
      <c r="A28091"/>
    </row>
    <row r="28092" spans="1:1" x14ac:dyDescent="0.45">
      <c r="A28092"/>
    </row>
    <row r="28093" spans="1:1" x14ac:dyDescent="0.45">
      <c r="A28093"/>
    </row>
    <row r="28094" spans="1:1" x14ac:dyDescent="0.45">
      <c r="A28094"/>
    </row>
    <row r="28095" spans="1:1" x14ac:dyDescent="0.45">
      <c r="A28095"/>
    </row>
    <row r="28096" spans="1:1" x14ac:dyDescent="0.45">
      <c r="A28096"/>
    </row>
    <row r="28097" spans="1:1" x14ac:dyDescent="0.45">
      <c r="A28097"/>
    </row>
    <row r="28098" spans="1:1" x14ac:dyDescent="0.45">
      <c r="A28098"/>
    </row>
    <row r="28099" spans="1:1" x14ac:dyDescent="0.45">
      <c r="A28099"/>
    </row>
    <row r="28100" spans="1:1" x14ac:dyDescent="0.45">
      <c r="A28100"/>
    </row>
    <row r="28101" spans="1:1" x14ac:dyDescent="0.45">
      <c r="A28101"/>
    </row>
    <row r="28102" spans="1:1" x14ac:dyDescent="0.45">
      <c r="A28102"/>
    </row>
    <row r="28103" spans="1:1" x14ac:dyDescent="0.45">
      <c r="A28103"/>
    </row>
    <row r="28104" spans="1:1" x14ac:dyDescent="0.45">
      <c r="A28104"/>
    </row>
    <row r="28105" spans="1:1" x14ac:dyDescent="0.45">
      <c r="A28105"/>
    </row>
    <row r="28106" spans="1:1" x14ac:dyDescent="0.45">
      <c r="A28106"/>
    </row>
    <row r="28107" spans="1:1" x14ac:dyDescent="0.45">
      <c r="A28107"/>
    </row>
    <row r="28108" spans="1:1" x14ac:dyDescent="0.45">
      <c r="A28108"/>
    </row>
    <row r="28109" spans="1:1" x14ac:dyDescent="0.45">
      <c r="A28109"/>
    </row>
    <row r="28110" spans="1:1" x14ac:dyDescent="0.45">
      <c r="A28110"/>
    </row>
    <row r="28111" spans="1:1" x14ac:dyDescent="0.45">
      <c r="A28111"/>
    </row>
    <row r="28112" spans="1:1" x14ac:dyDescent="0.45">
      <c r="A28112"/>
    </row>
    <row r="28113" spans="1:1" x14ac:dyDescent="0.45">
      <c r="A28113"/>
    </row>
    <row r="28114" spans="1:1" x14ac:dyDescent="0.45">
      <c r="A28114"/>
    </row>
    <row r="28115" spans="1:1" x14ac:dyDescent="0.45">
      <c r="A28115"/>
    </row>
    <row r="28116" spans="1:1" x14ac:dyDescent="0.45">
      <c r="A28116"/>
    </row>
    <row r="28117" spans="1:1" x14ac:dyDescent="0.45">
      <c r="A28117"/>
    </row>
    <row r="28118" spans="1:1" x14ac:dyDescent="0.45">
      <c r="A28118"/>
    </row>
    <row r="28119" spans="1:1" x14ac:dyDescent="0.45">
      <c r="A28119"/>
    </row>
    <row r="28120" spans="1:1" x14ac:dyDescent="0.45">
      <c r="A28120"/>
    </row>
    <row r="28121" spans="1:1" x14ac:dyDescent="0.45">
      <c r="A28121"/>
    </row>
    <row r="28122" spans="1:1" x14ac:dyDescent="0.45">
      <c r="A28122"/>
    </row>
    <row r="28123" spans="1:1" x14ac:dyDescent="0.45">
      <c r="A28123"/>
    </row>
    <row r="28124" spans="1:1" x14ac:dyDescent="0.45">
      <c r="A28124"/>
    </row>
    <row r="28125" spans="1:1" x14ac:dyDescent="0.45">
      <c r="A28125"/>
    </row>
    <row r="28126" spans="1:1" x14ac:dyDescent="0.45">
      <c r="A28126"/>
    </row>
    <row r="28127" spans="1:1" x14ac:dyDescent="0.45">
      <c r="A28127"/>
    </row>
    <row r="28128" spans="1:1" x14ac:dyDescent="0.45">
      <c r="A28128"/>
    </row>
    <row r="28129" spans="1:1" x14ac:dyDescent="0.45">
      <c r="A28129"/>
    </row>
    <row r="28130" spans="1:1" x14ac:dyDescent="0.45">
      <c r="A28130"/>
    </row>
    <row r="28131" spans="1:1" x14ac:dyDescent="0.45">
      <c r="A28131"/>
    </row>
    <row r="28132" spans="1:1" x14ac:dyDescent="0.45">
      <c r="A28132"/>
    </row>
    <row r="28133" spans="1:1" x14ac:dyDescent="0.45">
      <c r="A28133"/>
    </row>
    <row r="28134" spans="1:1" x14ac:dyDescent="0.45">
      <c r="A28134"/>
    </row>
    <row r="28135" spans="1:1" x14ac:dyDescent="0.45">
      <c r="A28135"/>
    </row>
    <row r="28136" spans="1:1" x14ac:dyDescent="0.45">
      <c r="A28136"/>
    </row>
    <row r="28137" spans="1:1" x14ac:dyDescent="0.45">
      <c r="A28137"/>
    </row>
    <row r="28138" spans="1:1" x14ac:dyDescent="0.45">
      <c r="A28138"/>
    </row>
    <row r="28139" spans="1:1" x14ac:dyDescent="0.45">
      <c r="A28139"/>
    </row>
    <row r="28140" spans="1:1" x14ac:dyDescent="0.45">
      <c r="A28140"/>
    </row>
    <row r="28141" spans="1:1" x14ac:dyDescent="0.45">
      <c r="A28141"/>
    </row>
    <row r="28142" spans="1:1" x14ac:dyDescent="0.45">
      <c r="A28142"/>
    </row>
    <row r="28143" spans="1:1" x14ac:dyDescent="0.45">
      <c r="A28143"/>
    </row>
    <row r="28144" spans="1:1" x14ac:dyDescent="0.45">
      <c r="A28144"/>
    </row>
    <row r="28145" spans="1:1" x14ac:dyDescent="0.45">
      <c r="A28145"/>
    </row>
    <row r="28146" spans="1:1" x14ac:dyDescent="0.45">
      <c r="A28146"/>
    </row>
    <row r="28147" spans="1:1" x14ac:dyDescent="0.45">
      <c r="A28147"/>
    </row>
    <row r="28148" spans="1:1" x14ac:dyDescent="0.45">
      <c r="A28148"/>
    </row>
    <row r="28149" spans="1:1" x14ac:dyDescent="0.45">
      <c r="A28149"/>
    </row>
    <row r="28150" spans="1:1" x14ac:dyDescent="0.45">
      <c r="A28150"/>
    </row>
    <row r="28151" spans="1:1" x14ac:dyDescent="0.45">
      <c r="A28151"/>
    </row>
    <row r="28152" spans="1:1" x14ac:dyDescent="0.45">
      <c r="A28152"/>
    </row>
    <row r="28153" spans="1:1" x14ac:dyDescent="0.45">
      <c r="A28153"/>
    </row>
    <row r="28154" spans="1:1" x14ac:dyDescent="0.45">
      <c r="A28154"/>
    </row>
    <row r="28155" spans="1:1" x14ac:dyDescent="0.45">
      <c r="A28155"/>
    </row>
    <row r="28156" spans="1:1" x14ac:dyDescent="0.45">
      <c r="A28156"/>
    </row>
    <row r="28157" spans="1:1" x14ac:dyDescent="0.45">
      <c r="A28157"/>
    </row>
    <row r="28158" spans="1:1" x14ac:dyDescent="0.45">
      <c r="A28158"/>
    </row>
    <row r="28159" spans="1:1" x14ac:dyDescent="0.45">
      <c r="A28159"/>
    </row>
    <row r="28160" spans="1:1" x14ac:dyDescent="0.45">
      <c r="A28160"/>
    </row>
    <row r="28161" spans="1:1" x14ac:dyDescent="0.45">
      <c r="A28161"/>
    </row>
    <row r="28162" spans="1:1" x14ac:dyDescent="0.45">
      <c r="A28162"/>
    </row>
    <row r="28163" spans="1:1" x14ac:dyDescent="0.45">
      <c r="A28163"/>
    </row>
    <row r="28164" spans="1:1" x14ac:dyDescent="0.45">
      <c r="A28164"/>
    </row>
    <row r="28165" spans="1:1" x14ac:dyDescent="0.45">
      <c r="A28165"/>
    </row>
    <row r="28166" spans="1:1" x14ac:dyDescent="0.45">
      <c r="A28166"/>
    </row>
    <row r="28167" spans="1:1" x14ac:dyDescent="0.45">
      <c r="A28167"/>
    </row>
    <row r="28168" spans="1:1" x14ac:dyDescent="0.45">
      <c r="A28168"/>
    </row>
    <row r="28169" spans="1:1" x14ac:dyDescent="0.45">
      <c r="A28169"/>
    </row>
    <row r="28170" spans="1:1" x14ac:dyDescent="0.45">
      <c r="A28170"/>
    </row>
    <row r="28171" spans="1:1" x14ac:dyDescent="0.45">
      <c r="A28171"/>
    </row>
    <row r="28172" spans="1:1" x14ac:dyDescent="0.45">
      <c r="A28172"/>
    </row>
    <row r="28173" spans="1:1" x14ac:dyDescent="0.45">
      <c r="A28173"/>
    </row>
    <row r="28174" spans="1:1" x14ac:dyDescent="0.45">
      <c r="A28174"/>
    </row>
    <row r="28175" spans="1:1" x14ac:dyDescent="0.45">
      <c r="A28175"/>
    </row>
    <row r="28176" spans="1:1" x14ac:dyDescent="0.45">
      <c r="A28176"/>
    </row>
    <row r="28177" spans="1:1" x14ac:dyDescent="0.45">
      <c r="A28177"/>
    </row>
    <row r="28178" spans="1:1" x14ac:dyDescent="0.45">
      <c r="A28178"/>
    </row>
    <row r="28179" spans="1:1" x14ac:dyDescent="0.45">
      <c r="A28179"/>
    </row>
    <row r="28180" spans="1:1" x14ac:dyDescent="0.45">
      <c r="A28180"/>
    </row>
    <row r="28181" spans="1:1" x14ac:dyDescent="0.45">
      <c r="A28181"/>
    </row>
    <row r="28182" spans="1:1" x14ac:dyDescent="0.45">
      <c r="A28182"/>
    </row>
    <row r="28183" spans="1:1" x14ac:dyDescent="0.45">
      <c r="A28183"/>
    </row>
    <row r="28184" spans="1:1" x14ac:dyDescent="0.45">
      <c r="A28184"/>
    </row>
    <row r="28185" spans="1:1" x14ac:dyDescent="0.45">
      <c r="A28185"/>
    </row>
    <row r="28186" spans="1:1" x14ac:dyDescent="0.45">
      <c r="A28186"/>
    </row>
    <row r="28187" spans="1:1" x14ac:dyDescent="0.45">
      <c r="A28187"/>
    </row>
    <row r="28188" spans="1:1" x14ac:dyDescent="0.45">
      <c r="A28188"/>
    </row>
    <row r="28189" spans="1:1" x14ac:dyDescent="0.45">
      <c r="A28189"/>
    </row>
    <row r="28190" spans="1:1" x14ac:dyDescent="0.45">
      <c r="A28190"/>
    </row>
    <row r="28191" spans="1:1" x14ac:dyDescent="0.45">
      <c r="A28191"/>
    </row>
    <row r="28192" spans="1:1" x14ac:dyDescent="0.45">
      <c r="A28192"/>
    </row>
    <row r="28193" spans="1:1" x14ac:dyDescent="0.45">
      <c r="A28193"/>
    </row>
    <row r="28194" spans="1:1" x14ac:dyDescent="0.45">
      <c r="A28194"/>
    </row>
    <row r="28195" spans="1:1" x14ac:dyDescent="0.45">
      <c r="A28195"/>
    </row>
    <row r="28196" spans="1:1" x14ac:dyDescent="0.45">
      <c r="A28196"/>
    </row>
    <row r="28197" spans="1:1" x14ac:dyDescent="0.45">
      <c r="A28197"/>
    </row>
    <row r="28198" spans="1:1" x14ac:dyDescent="0.45">
      <c r="A28198"/>
    </row>
    <row r="28199" spans="1:1" x14ac:dyDescent="0.45">
      <c r="A28199"/>
    </row>
    <row r="28200" spans="1:1" x14ac:dyDescent="0.45">
      <c r="A28200"/>
    </row>
    <row r="28201" spans="1:1" x14ac:dyDescent="0.45">
      <c r="A28201"/>
    </row>
    <row r="28202" spans="1:1" x14ac:dyDescent="0.45">
      <c r="A28202"/>
    </row>
    <row r="28203" spans="1:1" x14ac:dyDescent="0.45">
      <c r="A28203"/>
    </row>
    <row r="28204" spans="1:1" x14ac:dyDescent="0.45">
      <c r="A28204"/>
    </row>
    <row r="28205" spans="1:1" x14ac:dyDescent="0.45">
      <c r="A28205"/>
    </row>
    <row r="28206" spans="1:1" x14ac:dyDescent="0.45">
      <c r="A28206"/>
    </row>
    <row r="28207" spans="1:1" x14ac:dyDescent="0.45">
      <c r="A28207"/>
    </row>
    <row r="28208" spans="1:1" x14ac:dyDescent="0.45">
      <c r="A28208"/>
    </row>
    <row r="28209" spans="1:1" x14ac:dyDescent="0.45">
      <c r="A28209"/>
    </row>
    <row r="28210" spans="1:1" x14ac:dyDescent="0.45">
      <c r="A28210"/>
    </row>
    <row r="28211" spans="1:1" x14ac:dyDescent="0.45">
      <c r="A28211"/>
    </row>
    <row r="28212" spans="1:1" x14ac:dyDescent="0.45">
      <c r="A28212"/>
    </row>
    <row r="28213" spans="1:1" x14ac:dyDescent="0.45">
      <c r="A28213"/>
    </row>
    <row r="28214" spans="1:1" x14ac:dyDescent="0.45">
      <c r="A28214"/>
    </row>
    <row r="28215" spans="1:1" x14ac:dyDescent="0.45">
      <c r="A28215"/>
    </row>
    <row r="28216" spans="1:1" x14ac:dyDescent="0.45">
      <c r="A28216"/>
    </row>
    <row r="28217" spans="1:1" x14ac:dyDescent="0.45">
      <c r="A28217"/>
    </row>
    <row r="28218" spans="1:1" x14ac:dyDescent="0.45">
      <c r="A28218"/>
    </row>
    <row r="28219" spans="1:1" x14ac:dyDescent="0.45">
      <c r="A28219"/>
    </row>
    <row r="28220" spans="1:1" x14ac:dyDescent="0.45">
      <c r="A28220"/>
    </row>
    <row r="28221" spans="1:1" x14ac:dyDescent="0.45">
      <c r="A28221"/>
    </row>
    <row r="28222" spans="1:1" x14ac:dyDescent="0.45">
      <c r="A28222"/>
    </row>
    <row r="28223" spans="1:1" x14ac:dyDescent="0.45">
      <c r="A28223"/>
    </row>
    <row r="28224" spans="1:1" x14ac:dyDescent="0.45">
      <c r="A28224"/>
    </row>
    <row r="28225" spans="1:1" x14ac:dyDescent="0.45">
      <c r="A28225"/>
    </row>
    <row r="28226" spans="1:1" x14ac:dyDescent="0.45">
      <c r="A28226"/>
    </row>
    <row r="28227" spans="1:1" x14ac:dyDescent="0.45">
      <c r="A28227"/>
    </row>
    <row r="28228" spans="1:1" x14ac:dyDescent="0.45">
      <c r="A28228"/>
    </row>
    <row r="28229" spans="1:1" x14ac:dyDescent="0.45">
      <c r="A28229"/>
    </row>
    <row r="28230" spans="1:1" x14ac:dyDescent="0.45">
      <c r="A28230"/>
    </row>
    <row r="28231" spans="1:1" x14ac:dyDescent="0.45">
      <c r="A28231"/>
    </row>
    <row r="28232" spans="1:1" x14ac:dyDescent="0.45">
      <c r="A28232"/>
    </row>
    <row r="28233" spans="1:1" x14ac:dyDescent="0.45">
      <c r="A28233"/>
    </row>
    <row r="28234" spans="1:1" x14ac:dyDescent="0.45">
      <c r="A28234"/>
    </row>
    <row r="28235" spans="1:1" x14ac:dyDescent="0.45">
      <c r="A28235"/>
    </row>
    <row r="28236" spans="1:1" x14ac:dyDescent="0.45">
      <c r="A28236"/>
    </row>
    <row r="28237" spans="1:1" x14ac:dyDescent="0.45">
      <c r="A28237"/>
    </row>
    <row r="28238" spans="1:1" x14ac:dyDescent="0.45">
      <c r="A28238"/>
    </row>
    <row r="28239" spans="1:1" x14ac:dyDescent="0.45">
      <c r="A28239"/>
    </row>
    <row r="28240" spans="1:1" x14ac:dyDescent="0.45">
      <c r="A28240"/>
    </row>
    <row r="28241" spans="1:1" x14ac:dyDescent="0.45">
      <c r="A28241"/>
    </row>
    <row r="28242" spans="1:1" x14ac:dyDescent="0.45">
      <c r="A28242"/>
    </row>
    <row r="28243" spans="1:1" x14ac:dyDescent="0.45">
      <c r="A28243"/>
    </row>
    <row r="28244" spans="1:1" x14ac:dyDescent="0.45">
      <c r="A28244"/>
    </row>
    <row r="28245" spans="1:1" x14ac:dyDescent="0.45">
      <c r="A28245"/>
    </row>
    <row r="28246" spans="1:1" x14ac:dyDescent="0.45">
      <c r="A28246"/>
    </row>
    <row r="28247" spans="1:1" x14ac:dyDescent="0.45">
      <c r="A28247"/>
    </row>
    <row r="28248" spans="1:1" x14ac:dyDescent="0.45">
      <c r="A28248"/>
    </row>
    <row r="28249" spans="1:1" x14ac:dyDescent="0.45">
      <c r="A28249"/>
    </row>
    <row r="28250" spans="1:1" x14ac:dyDescent="0.45">
      <c r="A28250"/>
    </row>
    <row r="28251" spans="1:1" x14ac:dyDescent="0.45">
      <c r="A28251"/>
    </row>
    <row r="28252" spans="1:1" x14ac:dyDescent="0.45">
      <c r="A28252"/>
    </row>
    <row r="28253" spans="1:1" x14ac:dyDescent="0.45">
      <c r="A28253"/>
    </row>
    <row r="28254" spans="1:1" x14ac:dyDescent="0.45">
      <c r="A28254"/>
    </row>
    <row r="28255" spans="1:1" x14ac:dyDescent="0.45">
      <c r="A28255"/>
    </row>
    <row r="28256" spans="1:1" x14ac:dyDescent="0.45">
      <c r="A28256"/>
    </row>
    <row r="28257" spans="1:1" x14ac:dyDescent="0.45">
      <c r="A28257"/>
    </row>
    <row r="28258" spans="1:1" x14ac:dyDescent="0.45">
      <c r="A28258"/>
    </row>
    <row r="28259" spans="1:1" x14ac:dyDescent="0.45">
      <c r="A28259"/>
    </row>
    <row r="28260" spans="1:1" x14ac:dyDescent="0.45">
      <c r="A28260"/>
    </row>
    <row r="28261" spans="1:1" x14ac:dyDescent="0.45">
      <c r="A28261"/>
    </row>
    <row r="28262" spans="1:1" x14ac:dyDescent="0.45">
      <c r="A28262"/>
    </row>
    <row r="28263" spans="1:1" x14ac:dyDescent="0.45">
      <c r="A28263"/>
    </row>
    <row r="28264" spans="1:1" x14ac:dyDescent="0.45">
      <c r="A28264"/>
    </row>
    <row r="28265" spans="1:1" x14ac:dyDescent="0.45">
      <c r="A28265"/>
    </row>
    <row r="28266" spans="1:1" x14ac:dyDescent="0.45">
      <c r="A28266"/>
    </row>
    <row r="28267" spans="1:1" x14ac:dyDescent="0.45">
      <c r="A28267"/>
    </row>
    <row r="28268" spans="1:1" x14ac:dyDescent="0.45">
      <c r="A28268"/>
    </row>
    <row r="28269" spans="1:1" x14ac:dyDescent="0.45">
      <c r="A28269"/>
    </row>
    <row r="28270" spans="1:1" x14ac:dyDescent="0.45">
      <c r="A28270"/>
    </row>
    <row r="28271" spans="1:1" x14ac:dyDescent="0.45">
      <c r="A28271"/>
    </row>
    <row r="28272" spans="1:1" x14ac:dyDescent="0.45">
      <c r="A28272"/>
    </row>
    <row r="28273" spans="1:1" x14ac:dyDescent="0.45">
      <c r="A28273"/>
    </row>
    <row r="28274" spans="1:1" x14ac:dyDescent="0.45">
      <c r="A28274"/>
    </row>
    <row r="28275" spans="1:1" x14ac:dyDescent="0.45">
      <c r="A28275"/>
    </row>
    <row r="28276" spans="1:1" x14ac:dyDescent="0.45">
      <c r="A28276"/>
    </row>
    <row r="28277" spans="1:1" x14ac:dyDescent="0.45">
      <c r="A28277"/>
    </row>
    <row r="28278" spans="1:1" x14ac:dyDescent="0.45">
      <c r="A28278"/>
    </row>
    <row r="28279" spans="1:1" x14ac:dyDescent="0.45">
      <c r="A28279"/>
    </row>
    <row r="28280" spans="1:1" x14ac:dyDescent="0.45">
      <c r="A28280"/>
    </row>
    <row r="28281" spans="1:1" x14ac:dyDescent="0.45">
      <c r="A28281"/>
    </row>
    <row r="28282" spans="1:1" x14ac:dyDescent="0.45">
      <c r="A28282"/>
    </row>
    <row r="28283" spans="1:1" x14ac:dyDescent="0.45">
      <c r="A28283"/>
    </row>
    <row r="28284" spans="1:1" x14ac:dyDescent="0.45">
      <c r="A28284"/>
    </row>
    <row r="28285" spans="1:1" x14ac:dyDescent="0.45">
      <c r="A28285"/>
    </row>
    <row r="28286" spans="1:1" x14ac:dyDescent="0.45">
      <c r="A28286"/>
    </row>
    <row r="28287" spans="1:1" x14ac:dyDescent="0.45">
      <c r="A28287"/>
    </row>
    <row r="28288" spans="1:1" x14ac:dyDescent="0.45">
      <c r="A28288"/>
    </row>
    <row r="28289" spans="1:1" x14ac:dyDescent="0.45">
      <c r="A28289"/>
    </row>
    <row r="28290" spans="1:1" x14ac:dyDescent="0.45">
      <c r="A28290"/>
    </row>
    <row r="28291" spans="1:1" x14ac:dyDescent="0.45">
      <c r="A28291"/>
    </row>
    <row r="28292" spans="1:1" x14ac:dyDescent="0.45">
      <c r="A28292"/>
    </row>
    <row r="28293" spans="1:1" x14ac:dyDescent="0.45">
      <c r="A28293"/>
    </row>
    <row r="28294" spans="1:1" x14ac:dyDescent="0.45">
      <c r="A28294"/>
    </row>
    <row r="28295" spans="1:1" x14ac:dyDescent="0.45">
      <c r="A28295"/>
    </row>
    <row r="28296" spans="1:1" x14ac:dyDescent="0.45">
      <c r="A28296"/>
    </row>
    <row r="28297" spans="1:1" x14ac:dyDescent="0.45">
      <c r="A28297"/>
    </row>
    <row r="28298" spans="1:1" x14ac:dyDescent="0.45">
      <c r="A28298"/>
    </row>
    <row r="28299" spans="1:1" x14ac:dyDescent="0.45">
      <c r="A28299"/>
    </row>
    <row r="28300" spans="1:1" x14ac:dyDescent="0.45">
      <c r="A28300"/>
    </row>
    <row r="28301" spans="1:1" x14ac:dyDescent="0.45">
      <c r="A28301"/>
    </row>
    <row r="28302" spans="1:1" x14ac:dyDescent="0.45">
      <c r="A28302"/>
    </row>
    <row r="28303" spans="1:1" x14ac:dyDescent="0.45">
      <c r="A28303"/>
    </row>
    <row r="28304" spans="1:1" x14ac:dyDescent="0.45">
      <c r="A28304"/>
    </row>
    <row r="28305" spans="1:1" x14ac:dyDescent="0.45">
      <c r="A28305"/>
    </row>
    <row r="28306" spans="1:1" x14ac:dyDescent="0.45">
      <c r="A28306"/>
    </row>
    <row r="28307" spans="1:1" x14ac:dyDescent="0.45">
      <c r="A28307"/>
    </row>
    <row r="28308" spans="1:1" x14ac:dyDescent="0.45">
      <c r="A28308"/>
    </row>
    <row r="28309" spans="1:1" x14ac:dyDescent="0.45">
      <c r="A28309"/>
    </row>
    <row r="28310" spans="1:1" x14ac:dyDescent="0.45">
      <c r="A28310"/>
    </row>
    <row r="28311" spans="1:1" x14ac:dyDescent="0.45">
      <c r="A28311"/>
    </row>
    <row r="28312" spans="1:1" x14ac:dyDescent="0.45">
      <c r="A28312"/>
    </row>
    <row r="28313" spans="1:1" x14ac:dyDescent="0.45">
      <c r="A28313"/>
    </row>
    <row r="28314" spans="1:1" x14ac:dyDescent="0.45">
      <c r="A28314"/>
    </row>
    <row r="28315" spans="1:1" x14ac:dyDescent="0.45">
      <c r="A28315"/>
    </row>
    <row r="28316" spans="1:1" x14ac:dyDescent="0.45">
      <c r="A28316"/>
    </row>
    <row r="28317" spans="1:1" x14ac:dyDescent="0.45">
      <c r="A28317"/>
    </row>
    <row r="28318" spans="1:1" x14ac:dyDescent="0.45">
      <c r="A28318"/>
    </row>
    <row r="28319" spans="1:1" x14ac:dyDescent="0.45">
      <c r="A28319"/>
    </row>
    <row r="28320" spans="1:1" x14ac:dyDescent="0.45">
      <c r="A28320"/>
    </row>
    <row r="28321" spans="1:1" x14ac:dyDescent="0.45">
      <c r="A28321"/>
    </row>
    <row r="28322" spans="1:1" x14ac:dyDescent="0.45">
      <c r="A28322"/>
    </row>
    <row r="28323" spans="1:1" x14ac:dyDescent="0.45">
      <c r="A28323"/>
    </row>
    <row r="28324" spans="1:1" x14ac:dyDescent="0.45">
      <c r="A28324"/>
    </row>
    <row r="28325" spans="1:1" x14ac:dyDescent="0.45">
      <c r="A28325"/>
    </row>
    <row r="28326" spans="1:1" x14ac:dyDescent="0.45">
      <c r="A28326"/>
    </row>
    <row r="28327" spans="1:1" x14ac:dyDescent="0.45">
      <c r="A28327"/>
    </row>
    <row r="28328" spans="1:1" x14ac:dyDescent="0.45">
      <c r="A28328"/>
    </row>
    <row r="28329" spans="1:1" x14ac:dyDescent="0.45">
      <c r="A28329"/>
    </row>
    <row r="28330" spans="1:1" x14ac:dyDescent="0.45">
      <c r="A28330"/>
    </row>
    <row r="28331" spans="1:1" x14ac:dyDescent="0.45">
      <c r="A28331"/>
    </row>
    <row r="28332" spans="1:1" x14ac:dyDescent="0.45">
      <c r="A28332"/>
    </row>
    <row r="28333" spans="1:1" x14ac:dyDescent="0.45">
      <c r="A28333"/>
    </row>
    <row r="28334" spans="1:1" x14ac:dyDescent="0.45">
      <c r="A28334"/>
    </row>
    <row r="28335" spans="1:1" x14ac:dyDescent="0.45">
      <c r="A28335"/>
    </row>
    <row r="28336" spans="1:1" x14ac:dyDescent="0.45">
      <c r="A28336"/>
    </row>
    <row r="28337" spans="1:1" x14ac:dyDescent="0.45">
      <c r="A28337"/>
    </row>
    <row r="28338" spans="1:1" x14ac:dyDescent="0.45">
      <c r="A28338"/>
    </row>
    <row r="28339" spans="1:1" x14ac:dyDescent="0.45">
      <c r="A28339"/>
    </row>
    <row r="28340" spans="1:1" x14ac:dyDescent="0.45">
      <c r="A28340"/>
    </row>
    <row r="28341" spans="1:1" x14ac:dyDescent="0.45">
      <c r="A28341"/>
    </row>
    <row r="28342" spans="1:1" x14ac:dyDescent="0.45">
      <c r="A28342"/>
    </row>
    <row r="28343" spans="1:1" x14ac:dyDescent="0.45">
      <c r="A28343"/>
    </row>
    <row r="28344" spans="1:1" x14ac:dyDescent="0.45">
      <c r="A28344"/>
    </row>
    <row r="28345" spans="1:1" x14ac:dyDescent="0.45">
      <c r="A28345"/>
    </row>
    <row r="28346" spans="1:1" x14ac:dyDescent="0.45">
      <c r="A28346"/>
    </row>
    <row r="28347" spans="1:1" x14ac:dyDescent="0.45">
      <c r="A28347"/>
    </row>
    <row r="28348" spans="1:1" x14ac:dyDescent="0.45">
      <c r="A28348"/>
    </row>
    <row r="28349" spans="1:1" x14ac:dyDescent="0.45">
      <c r="A28349"/>
    </row>
    <row r="28350" spans="1:1" x14ac:dyDescent="0.45">
      <c r="A28350"/>
    </row>
    <row r="28351" spans="1:1" x14ac:dyDescent="0.45">
      <c r="A28351"/>
    </row>
    <row r="28352" spans="1:1" x14ac:dyDescent="0.45">
      <c r="A28352"/>
    </row>
    <row r="28353" spans="1:1" x14ac:dyDescent="0.45">
      <c r="A28353"/>
    </row>
    <row r="28354" spans="1:1" x14ac:dyDescent="0.45">
      <c r="A28354"/>
    </row>
    <row r="28355" spans="1:1" x14ac:dyDescent="0.45">
      <c r="A28355"/>
    </row>
    <row r="28356" spans="1:1" x14ac:dyDescent="0.45">
      <c r="A28356"/>
    </row>
    <row r="28357" spans="1:1" x14ac:dyDescent="0.45">
      <c r="A28357"/>
    </row>
    <row r="28358" spans="1:1" x14ac:dyDescent="0.45">
      <c r="A28358"/>
    </row>
    <row r="28359" spans="1:1" x14ac:dyDescent="0.45">
      <c r="A28359"/>
    </row>
    <row r="28360" spans="1:1" x14ac:dyDescent="0.45">
      <c r="A28360"/>
    </row>
    <row r="28361" spans="1:1" x14ac:dyDescent="0.45">
      <c r="A28361"/>
    </row>
    <row r="28362" spans="1:1" x14ac:dyDescent="0.45">
      <c r="A28362"/>
    </row>
    <row r="28363" spans="1:1" x14ac:dyDescent="0.45">
      <c r="A28363"/>
    </row>
    <row r="28364" spans="1:1" x14ac:dyDescent="0.45">
      <c r="A28364"/>
    </row>
    <row r="28365" spans="1:1" x14ac:dyDescent="0.45">
      <c r="A28365"/>
    </row>
    <row r="28366" spans="1:1" x14ac:dyDescent="0.45">
      <c r="A28366"/>
    </row>
    <row r="28367" spans="1:1" x14ac:dyDescent="0.45">
      <c r="A28367"/>
    </row>
    <row r="28368" spans="1:1" x14ac:dyDescent="0.45">
      <c r="A28368"/>
    </row>
    <row r="28369" spans="1:1" x14ac:dyDescent="0.45">
      <c r="A28369"/>
    </row>
    <row r="28370" spans="1:1" x14ac:dyDescent="0.45">
      <c r="A28370"/>
    </row>
    <row r="28371" spans="1:1" x14ac:dyDescent="0.45">
      <c r="A28371"/>
    </row>
    <row r="28372" spans="1:1" x14ac:dyDescent="0.45">
      <c r="A28372"/>
    </row>
    <row r="28373" spans="1:1" x14ac:dyDescent="0.45">
      <c r="A28373"/>
    </row>
    <row r="28374" spans="1:1" x14ac:dyDescent="0.45">
      <c r="A28374"/>
    </row>
    <row r="28375" spans="1:1" x14ac:dyDescent="0.45">
      <c r="A28375"/>
    </row>
    <row r="28376" spans="1:1" x14ac:dyDescent="0.45">
      <c r="A28376"/>
    </row>
    <row r="28377" spans="1:1" x14ac:dyDescent="0.45">
      <c r="A28377"/>
    </row>
    <row r="28378" spans="1:1" x14ac:dyDescent="0.45">
      <c r="A28378"/>
    </row>
    <row r="28379" spans="1:1" x14ac:dyDescent="0.45">
      <c r="A28379"/>
    </row>
    <row r="28380" spans="1:1" x14ac:dyDescent="0.45">
      <c r="A28380"/>
    </row>
    <row r="28381" spans="1:1" x14ac:dyDescent="0.45">
      <c r="A28381"/>
    </row>
    <row r="28382" spans="1:1" x14ac:dyDescent="0.45">
      <c r="A28382"/>
    </row>
    <row r="28383" spans="1:1" x14ac:dyDescent="0.45">
      <c r="A28383"/>
    </row>
    <row r="28384" spans="1:1" x14ac:dyDescent="0.45">
      <c r="A28384"/>
    </row>
    <row r="28385" spans="1:1" x14ac:dyDescent="0.45">
      <c r="A28385"/>
    </row>
    <row r="28386" spans="1:1" x14ac:dyDescent="0.45">
      <c r="A28386"/>
    </row>
    <row r="28387" spans="1:1" x14ac:dyDescent="0.45">
      <c r="A28387"/>
    </row>
    <row r="28388" spans="1:1" x14ac:dyDescent="0.45">
      <c r="A28388"/>
    </row>
    <row r="28389" spans="1:1" x14ac:dyDescent="0.45">
      <c r="A28389"/>
    </row>
    <row r="28390" spans="1:1" x14ac:dyDescent="0.45">
      <c r="A28390"/>
    </row>
    <row r="28391" spans="1:1" x14ac:dyDescent="0.45">
      <c r="A28391"/>
    </row>
    <row r="28392" spans="1:1" x14ac:dyDescent="0.45">
      <c r="A28392"/>
    </row>
    <row r="28393" spans="1:1" x14ac:dyDescent="0.45">
      <c r="A28393"/>
    </row>
    <row r="28394" spans="1:1" x14ac:dyDescent="0.45">
      <c r="A28394"/>
    </row>
    <row r="28395" spans="1:1" x14ac:dyDescent="0.45">
      <c r="A28395"/>
    </row>
    <row r="28396" spans="1:1" x14ac:dyDescent="0.45">
      <c r="A28396"/>
    </row>
    <row r="28397" spans="1:1" x14ac:dyDescent="0.45">
      <c r="A28397"/>
    </row>
    <row r="28398" spans="1:1" x14ac:dyDescent="0.45">
      <c r="A28398"/>
    </row>
    <row r="28399" spans="1:1" x14ac:dyDescent="0.45">
      <c r="A28399"/>
    </row>
    <row r="28400" spans="1:1" x14ac:dyDescent="0.45">
      <c r="A28400"/>
    </row>
    <row r="28401" spans="1:1" x14ac:dyDescent="0.45">
      <c r="A28401"/>
    </row>
    <row r="28402" spans="1:1" x14ac:dyDescent="0.45">
      <c r="A28402"/>
    </row>
    <row r="28403" spans="1:1" x14ac:dyDescent="0.45">
      <c r="A28403"/>
    </row>
    <row r="28404" spans="1:1" x14ac:dyDescent="0.45">
      <c r="A28404"/>
    </row>
    <row r="28405" spans="1:1" x14ac:dyDescent="0.45">
      <c r="A28405"/>
    </row>
    <row r="28406" spans="1:1" x14ac:dyDescent="0.45">
      <c r="A28406"/>
    </row>
    <row r="28407" spans="1:1" x14ac:dyDescent="0.45">
      <c r="A28407"/>
    </row>
    <row r="28408" spans="1:1" x14ac:dyDescent="0.45">
      <c r="A28408"/>
    </row>
    <row r="28409" spans="1:1" x14ac:dyDescent="0.45">
      <c r="A28409"/>
    </row>
    <row r="28410" spans="1:1" x14ac:dyDescent="0.45">
      <c r="A28410"/>
    </row>
    <row r="28411" spans="1:1" x14ac:dyDescent="0.45">
      <c r="A28411"/>
    </row>
    <row r="28412" spans="1:1" x14ac:dyDescent="0.45">
      <c r="A28412"/>
    </row>
    <row r="28413" spans="1:1" x14ac:dyDescent="0.45">
      <c r="A28413"/>
    </row>
    <row r="28414" spans="1:1" x14ac:dyDescent="0.45">
      <c r="A28414"/>
    </row>
    <row r="28415" spans="1:1" x14ac:dyDescent="0.45">
      <c r="A28415"/>
    </row>
    <row r="28416" spans="1:1" x14ac:dyDescent="0.45">
      <c r="A28416"/>
    </row>
    <row r="28417" spans="1:1" x14ac:dyDescent="0.45">
      <c r="A28417"/>
    </row>
    <row r="28418" spans="1:1" x14ac:dyDescent="0.45">
      <c r="A28418"/>
    </row>
    <row r="28419" spans="1:1" x14ac:dyDescent="0.45">
      <c r="A28419"/>
    </row>
    <row r="28420" spans="1:1" x14ac:dyDescent="0.45">
      <c r="A28420"/>
    </row>
    <row r="28421" spans="1:1" x14ac:dyDescent="0.45">
      <c r="A28421"/>
    </row>
    <row r="28422" spans="1:1" x14ac:dyDescent="0.45">
      <c r="A28422"/>
    </row>
    <row r="28423" spans="1:1" x14ac:dyDescent="0.45">
      <c r="A28423"/>
    </row>
    <row r="28424" spans="1:1" x14ac:dyDescent="0.45">
      <c r="A28424"/>
    </row>
    <row r="28425" spans="1:1" x14ac:dyDescent="0.45">
      <c r="A28425"/>
    </row>
    <row r="28426" spans="1:1" x14ac:dyDescent="0.45">
      <c r="A28426"/>
    </row>
    <row r="28427" spans="1:1" x14ac:dyDescent="0.45">
      <c r="A28427"/>
    </row>
    <row r="28428" spans="1:1" x14ac:dyDescent="0.45">
      <c r="A28428"/>
    </row>
    <row r="28429" spans="1:1" x14ac:dyDescent="0.45">
      <c r="A28429"/>
    </row>
    <row r="28430" spans="1:1" x14ac:dyDescent="0.45">
      <c r="A28430"/>
    </row>
    <row r="28431" spans="1:1" x14ac:dyDescent="0.45">
      <c r="A28431"/>
    </row>
    <row r="28432" spans="1:1" x14ac:dyDescent="0.45">
      <c r="A28432"/>
    </row>
    <row r="28433" spans="1:1" x14ac:dyDescent="0.45">
      <c r="A28433"/>
    </row>
    <row r="28434" spans="1:1" x14ac:dyDescent="0.45">
      <c r="A28434"/>
    </row>
    <row r="28435" spans="1:1" x14ac:dyDescent="0.45">
      <c r="A28435"/>
    </row>
    <row r="28436" spans="1:1" x14ac:dyDescent="0.45">
      <c r="A28436"/>
    </row>
    <row r="28437" spans="1:1" x14ac:dyDescent="0.45">
      <c r="A28437"/>
    </row>
    <row r="28438" spans="1:1" x14ac:dyDescent="0.45">
      <c r="A28438"/>
    </row>
    <row r="28439" spans="1:1" x14ac:dyDescent="0.45">
      <c r="A28439"/>
    </row>
    <row r="28440" spans="1:1" x14ac:dyDescent="0.45">
      <c r="A28440"/>
    </row>
    <row r="28441" spans="1:1" x14ac:dyDescent="0.45">
      <c r="A28441"/>
    </row>
    <row r="28442" spans="1:1" x14ac:dyDescent="0.45">
      <c r="A28442"/>
    </row>
    <row r="28443" spans="1:1" x14ac:dyDescent="0.45">
      <c r="A28443"/>
    </row>
    <row r="28444" spans="1:1" x14ac:dyDescent="0.45">
      <c r="A28444"/>
    </row>
    <row r="28445" spans="1:1" x14ac:dyDescent="0.45">
      <c r="A28445"/>
    </row>
    <row r="28446" spans="1:1" x14ac:dyDescent="0.45">
      <c r="A28446"/>
    </row>
    <row r="28447" spans="1:1" x14ac:dyDescent="0.45">
      <c r="A28447"/>
    </row>
    <row r="28448" spans="1:1" x14ac:dyDescent="0.45">
      <c r="A28448"/>
    </row>
    <row r="28449" spans="1:1" x14ac:dyDescent="0.45">
      <c r="A28449"/>
    </row>
    <row r="28450" spans="1:1" x14ac:dyDescent="0.45">
      <c r="A28450"/>
    </row>
    <row r="28451" spans="1:1" x14ac:dyDescent="0.45">
      <c r="A28451"/>
    </row>
    <row r="28452" spans="1:1" x14ac:dyDescent="0.45">
      <c r="A28452"/>
    </row>
    <row r="28453" spans="1:1" x14ac:dyDescent="0.45">
      <c r="A28453"/>
    </row>
    <row r="28454" spans="1:1" x14ac:dyDescent="0.45">
      <c r="A28454"/>
    </row>
    <row r="28455" spans="1:1" x14ac:dyDescent="0.45">
      <c r="A28455"/>
    </row>
    <row r="28456" spans="1:1" x14ac:dyDescent="0.45">
      <c r="A28456"/>
    </row>
    <row r="28457" spans="1:1" x14ac:dyDescent="0.45">
      <c r="A28457"/>
    </row>
    <row r="28458" spans="1:1" x14ac:dyDescent="0.45">
      <c r="A28458"/>
    </row>
    <row r="28459" spans="1:1" x14ac:dyDescent="0.45">
      <c r="A28459"/>
    </row>
    <row r="28460" spans="1:1" x14ac:dyDescent="0.45">
      <c r="A28460"/>
    </row>
    <row r="28461" spans="1:1" x14ac:dyDescent="0.45">
      <c r="A28461"/>
    </row>
    <row r="28462" spans="1:1" x14ac:dyDescent="0.45">
      <c r="A28462"/>
    </row>
    <row r="28463" spans="1:1" x14ac:dyDescent="0.45">
      <c r="A28463"/>
    </row>
    <row r="28464" spans="1:1" x14ac:dyDescent="0.45">
      <c r="A28464"/>
    </row>
    <row r="28465" spans="1:1" x14ac:dyDescent="0.45">
      <c r="A28465"/>
    </row>
    <row r="28466" spans="1:1" x14ac:dyDescent="0.45">
      <c r="A28466"/>
    </row>
    <row r="28467" spans="1:1" x14ac:dyDescent="0.45">
      <c r="A28467"/>
    </row>
    <row r="28468" spans="1:1" x14ac:dyDescent="0.45">
      <c r="A28468"/>
    </row>
    <row r="28469" spans="1:1" x14ac:dyDescent="0.45">
      <c r="A28469"/>
    </row>
    <row r="28470" spans="1:1" x14ac:dyDescent="0.45">
      <c r="A28470"/>
    </row>
    <row r="28471" spans="1:1" x14ac:dyDescent="0.45">
      <c r="A28471"/>
    </row>
    <row r="28472" spans="1:1" x14ac:dyDescent="0.45">
      <c r="A28472"/>
    </row>
    <row r="28473" spans="1:1" x14ac:dyDescent="0.45">
      <c r="A28473"/>
    </row>
    <row r="28474" spans="1:1" x14ac:dyDescent="0.45">
      <c r="A28474"/>
    </row>
    <row r="28475" spans="1:1" x14ac:dyDescent="0.45">
      <c r="A28475"/>
    </row>
    <row r="28476" spans="1:1" x14ac:dyDescent="0.45">
      <c r="A28476"/>
    </row>
    <row r="28477" spans="1:1" x14ac:dyDescent="0.45">
      <c r="A28477"/>
    </row>
    <row r="28478" spans="1:1" x14ac:dyDescent="0.45">
      <c r="A28478"/>
    </row>
    <row r="28479" spans="1:1" x14ac:dyDescent="0.45">
      <c r="A28479"/>
    </row>
    <row r="28480" spans="1:1" x14ac:dyDescent="0.45">
      <c r="A28480"/>
    </row>
    <row r="28481" spans="1:1" x14ac:dyDescent="0.45">
      <c r="A28481"/>
    </row>
    <row r="28482" spans="1:1" x14ac:dyDescent="0.45">
      <c r="A28482"/>
    </row>
    <row r="28483" spans="1:1" x14ac:dyDescent="0.45">
      <c r="A28483"/>
    </row>
    <row r="28484" spans="1:1" x14ac:dyDescent="0.45">
      <c r="A28484"/>
    </row>
    <row r="28485" spans="1:1" x14ac:dyDescent="0.45">
      <c r="A28485"/>
    </row>
    <row r="28486" spans="1:1" x14ac:dyDescent="0.45">
      <c r="A28486"/>
    </row>
    <row r="28487" spans="1:1" x14ac:dyDescent="0.45">
      <c r="A28487"/>
    </row>
    <row r="28488" spans="1:1" x14ac:dyDescent="0.45">
      <c r="A28488"/>
    </row>
    <row r="28489" spans="1:1" x14ac:dyDescent="0.45">
      <c r="A28489"/>
    </row>
    <row r="28490" spans="1:1" x14ac:dyDescent="0.45">
      <c r="A28490"/>
    </row>
    <row r="28491" spans="1:1" x14ac:dyDescent="0.45">
      <c r="A28491"/>
    </row>
    <row r="28492" spans="1:1" x14ac:dyDescent="0.45">
      <c r="A28492"/>
    </row>
    <row r="28493" spans="1:1" x14ac:dyDescent="0.45">
      <c r="A28493"/>
    </row>
    <row r="28494" spans="1:1" x14ac:dyDescent="0.45">
      <c r="A28494"/>
    </row>
    <row r="28495" spans="1:1" x14ac:dyDescent="0.45">
      <c r="A28495"/>
    </row>
    <row r="28496" spans="1:1" x14ac:dyDescent="0.45">
      <c r="A28496"/>
    </row>
    <row r="28497" spans="1:1" x14ac:dyDescent="0.45">
      <c r="A28497"/>
    </row>
    <row r="28498" spans="1:1" x14ac:dyDescent="0.45">
      <c r="A28498"/>
    </row>
    <row r="28499" spans="1:1" x14ac:dyDescent="0.45">
      <c r="A28499"/>
    </row>
    <row r="28500" spans="1:1" x14ac:dyDescent="0.45">
      <c r="A28500"/>
    </row>
    <row r="28501" spans="1:1" x14ac:dyDescent="0.45">
      <c r="A28501"/>
    </row>
    <row r="28502" spans="1:1" x14ac:dyDescent="0.45">
      <c r="A28502"/>
    </row>
    <row r="28503" spans="1:1" x14ac:dyDescent="0.45">
      <c r="A28503"/>
    </row>
    <row r="28504" spans="1:1" x14ac:dyDescent="0.45">
      <c r="A28504"/>
    </row>
    <row r="28505" spans="1:1" x14ac:dyDescent="0.45">
      <c r="A28505"/>
    </row>
    <row r="28506" spans="1:1" x14ac:dyDescent="0.45">
      <c r="A28506"/>
    </row>
    <row r="28507" spans="1:1" x14ac:dyDescent="0.45">
      <c r="A28507"/>
    </row>
    <row r="28508" spans="1:1" x14ac:dyDescent="0.45">
      <c r="A28508"/>
    </row>
    <row r="28509" spans="1:1" x14ac:dyDescent="0.45">
      <c r="A28509"/>
    </row>
    <row r="28510" spans="1:1" x14ac:dyDescent="0.45">
      <c r="A28510"/>
    </row>
    <row r="28511" spans="1:1" x14ac:dyDescent="0.45">
      <c r="A28511"/>
    </row>
    <row r="28512" spans="1:1" x14ac:dyDescent="0.45">
      <c r="A28512"/>
    </row>
    <row r="28513" spans="1:1" x14ac:dyDescent="0.45">
      <c r="A28513"/>
    </row>
    <row r="28514" spans="1:1" x14ac:dyDescent="0.45">
      <c r="A28514"/>
    </row>
    <row r="28515" spans="1:1" x14ac:dyDescent="0.45">
      <c r="A28515"/>
    </row>
    <row r="28516" spans="1:1" x14ac:dyDescent="0.45">
      <c r="A28516"/>
    </row>
    <row r="28517" spans="1:1" x14ac:dyDescent="0.45">
      <c r="A28517"/>
    </row>
    <row r="28518" spans="1:1" x14ac:dyDescent="0.45">
      <c r="A28518"/>
    </row>
    <row r="28519" spans="1:1" x14ac:dyDescent="0.45">
      <c r="A28519"/>
    </row>
    <row r="28520" spans="1:1" x14ac:dyDescent="0.45">
      <c r="A28520"/>
    </row>
    <row r="28521" spans="1:1" x14ac:dyDescent="0.45">
      <c r="A28521"/>
    </row>
    <row r="28522" spans="1:1" x14ac:dyDescent="0.45">
      <c r="A28522"/>
    </row>
    <row r="28523" spans="1:1" x14ac:dyDescent="0.45">
      <c r="A28523"/>
    </row>
    <row r="28524" spans="1:1" x14ac:dyDescent="0.45">
      <c r="A28524"/>
    </row>
    <row r="28525" spans="1:1" x14ac:dyDescent="0.45">
      <c r="A28525"/>
    </row>
    <row r="28526" spans="1:1" x14ac:dyDescent="0.45">
      <c r="A28526"/>
    </row>
    <row r="28527" spans="1:1" x14ac:dyDescent="0.45">
      <c r="A28527"/>
    </row>
    <row r="28528" spans="1:1" x14ac:dyDescent="0.45">
      <c r="A28528"/>
    </row>
    <row r="28529" spans="1:1" x14ac:dyDescent="0.45">
      <c r="A28529"/>
    </row>
    <row r="28530" spans="1:1" x14ac:dyDescent="0.45">
      <c r="A28530"/>
    </row>
    <row r="28531" spans="1:1" x14ac:dyDescent="0.45">
      <c r="A28531"/>
    </row>
    <row r="28532" spans="1:1" x14ac:dyDescent="0.45">
      <c r="A28532"/>
    </row>
    <row r="28533" spans="1:1" x14ac:dyDescent="0.45">
      <c r="A28533"/>
    </row>
    <row r="28534" spans="1:1" x14ac:dyDescent="0.45">
      <c r="A28534"/>
    </row>
    <row r="28535" spans="1:1" x14ac:dyDescent="0.45">
      <c r="A28535"/>
    </row>
    <row r="28536" spans="1:1" x14ac:dyDescent="0.45">
      <c r="A28536"/>
    </row>
    <row r="28537" spans="1:1" x14ac:dyDescent="0.45">
      <c r="A28537"/>
    </row>
    <row r="28538" spans="1:1" x14ac:dyDescent="0.45">
      <c r="A28538"/>
    </row>
    <row r="28539" spans="1:1" x14ac:dyDescent="0.45">
      <c r="A28539"/>
    </row>
    <row r="28540" spans="1:1" x14ac:dyDescent="0.45">
      <c r="A28540"/>
    </row>
    <row r="28541" spans="1:1" x14ac:dyDescent="0.45">
      <c r="A28541"/>
    </row>
    <row r="28542" spans="1:1" x14ac:dyDescent="0.45">
      <c r="A28542"/>
    </row>
    <row r="28543" spans="1:1" x14ac:dyDescent="0.45">
      <c r="A28543"/>
    </row>
    <row r="28544" spans="1:1" x14ac:dyDescent="0.45">
      <c r="A28544"/>
    </row>
    <row r="28545" spans="1:1" x14ac:dyDescent="0.45">
      <c r="A28545"/>
    </row>
    <row r="28546" spans="1:1" x14ac:dyDescent="0.45">
      <c r="A28546"/>
    </row>
    <row r="28547" spans="1:1" x14ac:dyDescent="0.45">
      <c r="A28547"/>
    </row>
    <row r="28548" spans="1:1" x14ac:dyDescent="0.45">
      <c r="A28548"/>
    </row>
    <row r="28549" spans="1:1" x14ac:dyDescent="0.45">
      <c r="A28549"/>
    </row>
    <row r="28550" spans="1:1" x14ac:dyDescent="0.45">
      <c r="A28550"/>
    </row>
    <row r="28551" spans="1:1" x14ac:dyDescent="0.45">
      <c r="A28551"/>
    </row>
    <row r="28552" spans="1:1" x14ac:dyDescent="0.45">
      <c r="A28552"/>
    </row>
    <row r="28553" spans="1:1" x14ac:dyDescent="0.45">
      <c r="A28553"/>
    </row>
    <row r="28554" spans="1:1" x14ac:dyDescent="0.45">
      <c r="A28554"/>
    </row>
    <row r="28555" spans="1:1" x14ac:dyDescent="0.45">
      <c r="A28555"/>
    </row>
    <row r="28556" spans="1:1" x14ac:dyDescent="0.45">
      <c r="A28556"/>
    </row>
    <row r="28557" spans="1:1" x14ac:dyDescent="0.45">
      <c r="A28557"/>
    </row>
    <row r="28558" spans="1:1" x14ac:dyDescent="0.45">
      <c r="A28558"/>
    </row>
    <row r="28559" spans="1:1" x14ac:dyDescent="0.45">
      <c r="A28559"/>
    </row>
    <row r="28560" spans="1:1" x14ac:dyDescent="0.45">
      <c r="A28560"/>
    </row>
    <row r="28561" spans="1:1" x14ac:dyDescent="0.45">
      <c r="A28561"/>
    </row>
    <row r="28562" spans="1:1" x14ac:dyDescent="0.45">
      <c r="A28562"/>
    </row>
    <row r="28563" spans="1:1" x14ac:dyDescent="0.45">
      <c r="A28563"/>
    </row>
    <row r="28564" spans="1:1" x14ac:dyDescent="0.45">
      <c r="A28564"/>
    </row>
    <row r="28565" spans="1:1" x14ac:dyDescent="0.45">
      <c r="A28565"/>
    </row>
    <row r="28566" spans="1:1" x14ac:dyDescent="0.45">
      <c r="A28566"/>
    </row>
    <row r="28567" spans="1:1" x14ac:dyDescent="0.45">
      <c r="A28567"/>
    </row>
    <row r="28568" spans="1:1" x14ac:dyDescent="0.45">
      <c r="A28568"/>
    </row>
    <row r="28569" spans="1:1" x14ac:dyDescent="0.45">
      <c r="A28569"/>
    </row>
    <row r="28570" spans="1:1" x14ac:dyDescent="0.45">
      <c r="A28570"/>
    </row>
    <row r="28571" spans="1:1" x14ac:dyDescent="0.45">
      <c r="A28571"/>
    </row>
    <row r="28572" spans="1:1" x14ac:dyDescent="0.45">
      <c r="A28572"/>
    </row>
    <row r="28573" spans="1:1" x14ac:dyDescent="0.45">
      <c r="A28573"/>
    </row>
    <row r="28574" spans="1:1" x14ac:dyDescent="0.45">
      <c r="A28574"/>
    </row>
    <row r="28575" spans="1:1" x14ac:dyDescent="0.45">
      <c r="A28575"/>
    </row>
    <row r="28576" spans="1:1" x14ac:dyDescent="0.45">
      <c r="A28576"/>
    </row>
    <row r="28577" spans="1:1" x14ac:dyDescent="0.45">
      <c r="A28577"/>
    </row>
    <row r="28578" spans="1:1" x14ac:dyDescent="0.45">
      <c r="A28578"/>
    </row>
    <row r="28579" spans="1:1" x14ac:dyDescent="0.45">
      <c r="A28579"/>
    </row>
    <row r="28580" spans="1:1" x14ac:dyDescent="0.45">
      <c r="A28580"/>
    </row>
    <row r="28581" spans="1:1" x14ac:dyDescent="0.45">
      <c r="A28581"/>
    </row>
    <row r="28582" spans="1:1" x14ac:dyDescent="0.45">
      <c r="A28582"/>
    </row>
    <row r="28583" spans="1:1" x14ac:dyDescent="0.45">
      <c r="A28583"/>
    </row>
    <row r="28584" spans="1:1" x14ac:dyDescent="0.45">
      <c r="A28584"/>
    </row>
    <row r="28585" spans="1:1" x14ac:dyDescent="0.45">
      <c r="A28585"/>
    </row>
    <row r="28586" spans="1:1" x14ac:dyDescent="0.45">
      <c r="A28586"/>
    </row>
    <row r="28587" spans="1:1" x14ac:dyDescent="0.45">
      <c r="A28587"/>
    </row>
    <row r="28588" spans="1:1" x14ac:dyDescent="0.45">
      <c r="A28588"/>
    </row>
    <row r="28589" spans="1:1" x14ac:dyDescent="0.45">
      <c r="A28589"/>
    </row>
    <row r="28590" spans="1:1" x14ac:dyDescent="0.45">
      <c r="A28590"/>
    </row>
    <row r="28591" spans="1:1" x14ac:dyDescent="0.45">
      <c r="A28591"/>
    </row>
    <row r="28592" spans="1:1" x14ac:dyDescent="0.45">
      <c r="A28592"/>
    </row>
    <row r="28593" spans="1:1" x14ac:dyDescent="0.45">
      <c r="A28593"/>
    </row>
    <row r="28594" spans="1:1" x14ac:dyDescent="0.45">
      <c r="A28594"/>
    </row>
    <row r="28595" spans="1:1" x14ac:dyDescent="0.45">
      <c r="A28595"/>
    </row>
    <row r="28596" spans="1:1" x14ac:dyDescent="0.45">
      <c r="A28596"/>
    </row>
    <row r="28597" spans="1:1" x14ac:dyDescent="0.45">
      <c r="A28597"/>
    </row>
    <row r="28598" spans="1:1" x14ac:dyDescent="0.45">
      <c r="A28598"/>
    </row>
    <row r="28599" spans="1:1" x14ac:dyDescent="0.45">
      <c r="A28599"/>
    </row>
    <row r="28600" spans="1:1" x14ac:dyDescent="0.45">
      <c r="A28600"/>
    </row>
    <row r="28601" spans="1:1" x14ac:dyDescent="0.45">
      <c r="A28601"/>
    </row>
    <row r="28602" spans="1:1" x14ac:dyDescent="0.45">
      <c r="A28602"/>
    </row>
    <row r="28603" spans="1:1" x14ac:dyDescent="0.45">
      <c r="A28603"/>
    </row>
    <row r="28604" spans="1:1" x14ac:dyDescent="0.45">
      <c r="A28604"/>
    </row>
    <row r="28605" spans="1:1" x14ac:dyDescent="0.45">
      <c r="A28605"/>
    </row>
    <row r="28606" spans="1:1" x14ac:dyDescent="0.45">
      <c r="A28606"/>
    </row>
    <row r="28607" spans="1:1" x14ac:dyDescent="0.45">
      <c r="A28607"/>
    </row>
    <row r="28608" spans="1:1" x14ac:dyDescent="0.45">
      <c r="A28608"/>
    </row>
    <row r="28609" spans="1:1" x14ac:dyDescent="0.45">
      <c r="A28609"/>
    </row>
    <row r="28610" spans="1:1" x14ac:dyDescent="0.45">
      <c r="A28610"/>
    </row>
    <row r="28611" spans="1:1" x14ac:dyDescent="0.45">
      <c r="A28611"/>
    </row>
    <row r="28612" spans="1:1" x14ac:dyDescent="0.45">
      <c r="A28612"/>
    </row>
    <row r="28613" spans="1:1" x14ac:dyDescent="0.45">
      <c r="A28613"/>
    </row>
    <row r="28614" spans="1:1" x14ac:dyDescent="0.45">
      <c r="A28614"/>
    </row>
    <row r="28615" spans="1:1" x14ac:dyDescent="0.45">
      <c r="A28615"/>
    </row>
    <row r="28616" spans="1:1" x14ac:dyDescent="0.45">
      <c r="A28616"/>
    </row>
    <row r="28617" spans="1:1" x14ac:dyDescent="0.45">
      <c r="A28617"/>
    </row>
    <row r="28618" spans="1:1" x14ac:dyDescent="0.45">
      <c r="A28618"/>
    </row>
    <row r="28619" spans="1:1" x14ac:dyDescent="0.45">
      <c r="A28619"/>
    </row>
    <row r="28620" spans="1:1" x14ac:dyDescent="0.45">
      <c r="A28620"/>
    </row>
    <row r="28621" spans="1:1" x14ac:dyDescent="0.45">
      <c r="A28621"/>
    </row>
    <row r="28622" spans="1:1" x14ac:dyDescent="0.45">
      <c r="A28622"/>
    </row>
    <row r="28623" spans="1:1" x14ac:dyDescent="0.45">
      <c r="A28623"/>
    </row>
    <row r="28624" spans="1:1" x14ac:dyDescent="0.45">
      <c r="A28624"/>
    </row>
    <row r="28625" spans="1:1" x14ac:dyDescent="0.45">
      <c r="A28625"/>
    </row>
    <row r="28626" spans="1:1" x14ac:dyDescent="0.45">
      <c r="A28626"/>
    </row>
    <row r="28627" spans="1:1" x14ac:dyDescent="0.45">
      <c r="A28627"/>
    </row>
    <row r="28628" spans="1:1" x14ac:dyDescent="0.45">
      <c r="A28628"/>
    </row>
    <row r="28629" spans="1:1" x14ac:dyDescent="0.45">
      <c r="A28629"/>
    </row>
    <row r="28630" spans="1:1" x14ac:dyDescent="0.45">
      <c r="A28630"/>
    </row>
    <row r="28631" spans="1:1" x14ac:dyDescent="0.45">
      <c r="A28631"/>
    </row>
    <row r="28632" spans="1:1" x14ac:dyDescent="0.45">
      <c r="A28632"/>
    </row>
    <row r="28633" spans="1:1" x14ac:dyDescent="0.45">
      <c r="A28633"/>
    </row>
    <row r="28634" spans="1:1" x14ac:dyDescent="0.45">
      <c r="A28634"/>
    </row>
    <row r="28635" spans="1:1" x14ac:dyDescent="0.45">
      <c r="A28635"/>
    </row>
    <row r="28636" spans="1:1" x14ac:dyDescent="0.45">
      <c r="A28636"/>
    </row>
    <row r="28637" spans="1:1" x14ac:dyDescent="0.45">
      <c r="A28637"/>
    </row>
    <row r="28638" spans="1:1" x14ac:dyDescent="0.45">
      <c r="A28638"/>
    </row>
    <row r="28639" spans="1:1" x14ac:dyDescent="0.45">
      <c r="A28639"/>
    </row>
    <row r="28640" spans="1:1" x14ac:dyDescent="0.45">
      <c r="A28640"/>
    </row>
    <row r="28641" spans="1:1" x14ac:dyDescent="0.45">
      <c r="A28641"/>
    </row>
    <row r="28642" spans="1:1" x14ac:dyDescent="0.45">
      <c r="A28642"/>
    </row>
    <row r="28643" spans="1:1" x14ac:dyDescent="0.45">
      <c r="A28643"/>
    </row>
    <row r="28644" spans="1:1" x14ac:dyDescent="0.45">
      <c r="A28644"/>
    </row>
    <row r="28645" spans="1:1" x14ac:dyDescent="0.45">
      <c r="A28645"/>
    </row>
    <row r="28646" spans="1:1" x14ac:dyDescent="0.45">
      <c r="A28646"/>
    </row>
    <row r="28647" spans="1:1" x14ac:dyDescent="0.45">
      <c r="A28647"/>
    </row>
    <row r="28648" spans="1:1" x14ac:dyDescent="0.45">
      <c r="A28648"/>
    </row>
    <row r="28649" spans="1:1" x14ac:dyDescent="0.45">
      <c r="A28649"/>
    </row>
    <row r="28650" spans="1:1" x14ac:dyDescent="0.45">
      <c r="A28650"/>
    </row>
    <row r="28651" spans="1:1" x14ac:dyDescent="0.45">
      <c r="A28651"/>
    </row>
    <row r="28652" spans="1:1" x14ac:dyDescent="0.45">
      <c r="A28652"/>
    </row>
    <row r="28653" spans="1:1" x14ac:dyDescent="0.45">
      <c r="A28653"/>
    </row>
    <row r="28654" spans="1:1" x14ac:dyDescent="0.45">
      <c r="A28654"/>
    </row>
    <row r="28655" spans="1:1" x14ac:dyDescent="0.45">
      <c r="A28655"/>
    </row>
    <row r="28656" spans="1:1" x14ac:dyDescent="0.45">
      <c r="A28656"/>
    </row>
    <row r="28657" spans="1:1" x14ac:dyDescent="0.45">
      <c r="A28657"/>
    </row>
    <row r="28658" spans="1:1" x14ac:dyDescent="0.45">
      <c r="A28658"/>
    </row>
    <row r="28659" spans="1:1" x14ac:dyDescent="0.45">
      <c r="A28659"/>
    </row>
    <row r="28660" spans="1:1" x14ac:dyDescent="0.45">
      <c r="A28660"/>
    </row>
    <row r="28661" spans="1:1" x14ac:dyDescent="0.45">
      <c r="A28661"/>
    </row>
    <row r="28662" spans="1:1" x14ac:dyDescent="0.45">
      <c r="A28662"/>
    </row>
    <row r="28663" spans="1:1" x14ac:dyDescent="0.45">
      <c r="A28663"/>
    </row>
    <row r="28664" spans="1:1" x14ac:dyDescent="0.45">
      <c r="A28664"/>
    </row>
    <row r="28665" spans="1:1" x14ac:dyDescent="0.45">
      <c r="A28665"/>
    </row>
    <row r="28666" spans="1:1" x14ac:dyDescent="0.45">
      <c r="A28666"/>
    </row>
    <row r="28667" spans="1:1" x14ac:dyDescent="0.45">
      <c r="A28667"/>
    </row>
    <row r="28668" spans="1:1" x14ac:dyDescent="0.45">
      <c r="A28668"/>
    </row>
    <row r="28669" spans="1:1" x14ac:dyDescent="0.45">
      <c r="A28669"/>
    </row>
    <row r="28670" spans="1:1" x14ac:dyDescent="0.45">
      <c r="A28670"/>
    </row>
    <row r="28671" spans="1:1" x14ac:dyDescent="0.45">
      <c r="A28671"/>
    </row>
    <row r="28672" spans="1:1" x14ac:dyDescent="0.45">
      <c r="A28672"/>
    </row>
    <row r="28673" spans="1:1" x14ac:dyDescent="0.45">
      <c r="A28673"/>
    </row>
    <row r="28674" spans="1:1" x14ac:dyDescent="0.45">
      <c r="A28674"/>
    </row>
    <row r="28675" spans="1:1" x14ac:dyDescent="0.45">
      <c r="A28675"/>
    </row>
    <row r="28676" spans="1:1" x14ac:dyDescent="0.45">
      <c r="A28676"/>
    </row>
    <row r="28677" spans="1:1" x14ac:dyDescent="0.45">
      <c r="A28677"/>
    </row>
    <row r="28678" spans="1:1" x14ac:dyDescent="0.45">
      <c r="A28678"/>
    </row>
    <row r="28679" spans="1:1" x14ac:dyDescent="0.45">
      <c r="A28679"/>
    </row>
    <row r="28680" spans="1:1" x14ac:dyDescent="0.45">
      <c r="A28680"/>
    </row>
    <row r="28681" spans="1:1" x14ac:dyDescent="0.45">
      <c r="A28681"/>
    </row>
    <row r="28682" spans="1:1" x14ac:dyDescent="0.45">
      <c r="A28682"/>
    </row>
    <row r="28683" spans="1:1" x14ac:dyDescent="0.45">
      <c r="A28683"/>
    </row>
    <row r="28684" spans="1:1" x14ac:dyDescent="0.45">
      <c r="A28684"/>
    </row>
    <row r="28685" spans="1:1" x14ac:dyDescent="0.45">
      <c r="A28685"/>
    </row>
    <row r="28686" spans="1:1" x14ac:dyDescent="0.45">
      <c r="A28686"/>
    </row>
    <row r="28687" spans="1:1" x14ac:dyDescent="0.45">
      <c r="A28687"/>
    </row>
    <row r="28688" spans="1:1" x14ac:dyDescent="0.45">
      <c r="A28688"/>
    </row>
    <row r="28689" spans="1:1" x14ac:dyDescent="0.45">
      <c r="A28689"/>
    </row>
    <row r="28690" spans="1:1" x14ac:dyDescent="0.45">
      <c r="A28690"/>
    </row>
    <row r="28691" spans="1:1" x14ac:dyDescent="0.45">
      <c r="A28691"/>
    </row>
    <row r="28692" spans="1:1" x14ac:dyDescent="0.45">
      <c r="A28692"/>
    </row>
    <row r="28693" spans="1:1" x14ac:dyDescent="0.45">
      <c r="A28693"/>
    </row>
    <row r="28694" spans="1:1" x14ac:dyDescent="0.45">
      <c r="A28694"/>
    </row>
    <row r="28695" spans="1:1" x14ac:dyDescent="0.45">
      <c r="A28695"/>
    </row>
    <row r="28696" spans="1:1" x14ac:dyDescent="0.45">
      <c r="A28696"/>
    </row>
    <row r="28697" spans="1:1" x14ac:dyDescent="0.45">
      <c r="A28697"/>
    </row>
    <row r="28698" spans="1:1" x14ac:dyDescent="0.45">
      <c r="A28698"/>
    </row>
    <row r="28699" spans="1:1" x14ac:dyDescent="0.45">
      <c r="A28699"/>
    </row>
    <row r="28700" spans="1:1" x14ac:dyDescent="0.45">
      <c r="A28700"/>
    </row>
    <row r="28701" spans="1:1" x14ac:dyDescent="0.45">
      <c r="A28701"/>
    </row>
    <row r="28702" spans="1:1" x14ac:dyDescent="0.45">
      <c r="A28702"/>
    </row>
    <row r="28703" spans="1:1" x14ac:dyDescent="0.45">
      <c r="A28703"/>
    </row>
    <row r="28704" spans="1:1" x14ac:dyDescent="0.45">
      <c r="A28704"/>
    </row>
    <row r="28705" spans="1:1" x14ac:dyDescent="0.45">
      <c r="A28705"/>
    </row>
    <row r="28706" spans="1:1" x14ac:dyDescent="0.45">
      <c r="A28706"/>
    </row>
    <row r="28707" spans="1:1" x14ac:dyDescent="0.45">
      <c r="A28707"/>
    </row>
    <row r="28708" spans="1:1" x14ac:dyDescent="0.45">
      <c r="A28708"/>
    </row>
    <row r="28709" spans="1:1" x14ac:dyDescent="0.45">
      <c r="A28709"/>
    </row>
    <row r="28710" spans="1:1" x14ac:dyDescent="0.45">
      <c r="A28710"/>
    </row>
    <row r="28711" spans="1:1" x14ac:dyDescent="0.45">
      <c r="A28711"/>
    </row>
    <row r="28712" spans="1:1" x14ac:dyDescent="0.45">
      <c r="A28712"/>
    </row>
    <row r="28713" spans="1:1" x14ac:dyDescent="0.45">
      <c r="A28713"/>
    </row>
    <row r="28714" spans="1:1" x14ac:dyDescent="0.45">
      <c r="A28714"/>
    </row>
    <row r="28715" spans="1:1" x14ac:dyDescent="0.45">
      <c r="A28715"/>
    </row>
    <row r="28716" spans="1:1" x14ac:dyDescent="0.45">
      <c r="A28716"/>
    </row>
    <row r="28717" spans="1:1" x14ac:dyDescent="0.45">
      <c r="A28717"/>
    </row>
    <row r="28718" spans="1:1" x14ac:dyDescent="0.45">
      <c r="A28718"/>
    </row>
    <row r="28719" spans="1:1" x14ac:dyDescent="0.45">
      <c r="A28719"/>
    </row>
    <row r="28720" spans="1:1" x14ac:dyDescent="0.45">
      <c r="A28720"/>
    </row>
    <row r="28721" spans="1:1" x14ac:dyDescent="0.45">
      <c r="A28721"/>
    </row>
    <row r="28722" spans="1:1" x14ac:dyDescent="0.45">
      <c r="A28722"/>
    </row>
    <row r="28723" spans="1:1" x14ac:dyDescent="0.45">
      <c r="A28723"/>
    </row>
    <row r="28724" spans="1:1" x14ac:dyDescent="0.45">
      <c r="A28724"/>
    </row>
    <row r="28725" spans="1:1" x14ac:dyDescent="0.45">
      <c r="A28725"/>
    </row>
    <row r="28726" spans="1:1" x14ac:dyDescent="0.45">
      <c r="A28726"/>
    </row>
    <row r="28727" spans="1:1" x14ac:dyDescent="0.45">
      <c r="A28727"/>
    </row>
    <row r="28728" spans="1:1" x14ac:dyDescent="0.45">
      <c r="A28728"/>
    </row>
    <row r="28729" spans="1:1" x14ac:dyDescent="0.45">
      <c r="A28729"/>
    </row>
    <row r="28730" spans="1:1" x14ac:dyDescent="0.45">
      <c r="A28730"/>
    </row>
    <row r="28731" spans="1:1" x14ac:dyDescent="0.45">
      <c r="A28731"/>
    </row>
    <row r="28732" spans="1:1" x14ac:dyDescent="0.45">
      <c r="A28732"/>
    </row>
    <row r="28733" spans="1:1" x14ac:dyDescent="0.45">
      <c r="A28733"/>
    </row>
    <row r="28734" spans="1:1" x14ac:dyDescent="0.45">
      <c r="A28734"/>
    </row>
    <row r="28735" spans="1:1" x14ac:dyDescent="0.45">
      <c r="A28735"/>
    </row>
    <row r="28736" spans="1:1" x14ac:dyDescent="0.45">
      <c r="A28736"/>
    </row>
    <row r="28737" spans="1:1" x14ac:dyDescent="0.45">
      <c r="A28737"/>
    </row>
    <row r="28738" spans="1:1" x14ac:dyDescent="0.45">
      <c r="A28738"/>
    </row>
    <row r="28739" spans="1:1" x14ac:dyDescent="0.45">
      <c r="A28739"/>
    </row>
    <row r="28740" spans="1:1" x14ac:dyDescent="0.45">
      <c r="A28740"/>
    </row>
    <row r="28741" spans="1:1" x14ac:dyDescent="0.45">
      <c r="A28741"/>
    </row>
    <row r="28742" spans="1:1" x14ac:dyDescent="0.45">
      <c r="A28742"/>
    </row>
    <row r="28743" spans="1:1" x14ac:dyDescent="0.45">
      <c r="A28743"/>
    </row>
    <row r="28744" spans="1:1" x14ac:dyDescent="0.45">
      <c r="A28744"/>
    </row>
    <row r="28745" spans="1:1" x14ac:dyDescent="0.45">
      <c r="A28745"/>
    </row>
    <row r="28746" spans="1:1" x14ac:dyDescent="0.45">
      <c r="A28746"/>
    </row>
    <row r="28747" spans="1:1" x14ac:dyDescent="0.45">
      <c r="A28747"/>
    </row>
    <row r="28748" spans="1:1" x14ac:dyDescent="0.45">
      <c r="A28748"/>
    </row>
    <row r="28749" spans="1:1" x14ac:dyDescent="0.45">
      <c r="A28749"/>
    </row>
    <row r="28750" spans="1:1" x14ac:dyDescent="0.45">
      <c r="A28750"/>
    </row>
    <row r="28751" spans="1:1" x14ac:dyDescent="0.45">
      <c r="A28751"/>
    </row>
    <row r="28752" spans="1:1" x14ac:dyDescent="0.45">
      <c r="A28752"/>
    </row>
    <row r="28753" spans="1:1" x14ac:dyDescent="0.45">
      <c r="A28753"/>
    </row>
    <row r="28754" spans="1:1" x14ac:dyDescent="0.45">
      <c r="A28754"/>
    </row>
    <row r="28755" spans="1:1" x14ac:dyDescent="0.45">
      <c r="A28755"/>
    </row>
    <row r="28756" spans="1:1" x14ac:dyDescent="0.45">
      <c r="A28756"/>
    </row>
    <row r="28757" spans="1:1" x14ac:dyDescent="0.45">
      <c r="A28757"/>
    </row>
    <row r="28758" spans="1:1" x14ac:dyDescent="0.45">
      <c r="A28758"/>
    </row>
    <row r="28759" spans="1:1" x14ac:dyDescent="0.45">
      <c r="A28759"/>
    </row>
    <row r="28760" spans="1:1" x14ac:dyDescent="0.45">
      <c r="A28760"/>
    </row>
    <row r="28761" spans="1:1" x14ac:dyDescent="0.45">
      <c r="A28761"/>
    </row>
    <row r="28762" spans="1:1" x14ac:dyDescent="0.45">
      <c r="A28762"/>
    </row>
    <row r="28763" spans="1:1" x14ac:dyDescent="0.45">
      <c r="A28763"/>
    </row>
    <row r="28764" spans="1:1" x14ac:dyDescent="0.45">
      <c r="A28764"/>
    </row>
    <row r="28765" spans="1:1" x14ac:dyDescent="0.45">
      <c r="A28765"/>
    </row>
    <row r="28766" spans="1:1" x14ac:dyDescent="0.45">
      <c r="A28766"/>
    </row>
    <row r="28767" spans="1:1" x14ac:dyDescent="0.45">
      <c r="A28767"/>
    </row>
    <row r="28768" spans="1:1" x14ac:dyDescent="0.45">
      <c r="A28768"/>
    </row>
    <row r="28769" spans="1:1" x14ac:dyDescent="0.45">
      <c r="A28769"/>
    </row>
    <row r="28770" spans="1:1" x14ac:dyDescent="0.45">
      <c r="A28770"/>
    </row>
    <row r="28771" spans="1:1" x14ac:dyDescent="0.45">
      <c r="A28771"/>
    </row>
    <row r="28772" spans="1:1" x14ac:dyDescent="0.45">
      <c r="A28772"/>
    </row>
    <row r="28773" spans="1:1" x14ac:dyDescent="0.45">
      <c r="A28773"/>
    </row>
    <row r="28774" spans="1:1" x14ac:dyDescent="0.45">
      <c r="A28774"/>
    </row>
    <row r="28775" spans="1:1" x14ac:dyDescent="0.45">
      <c r="A28775"/>
    </row>
    <row r="28776" spans="1:1" x14ac:dyDescent="0.45">
      <c r="A28776"/>
    </row>
    <row r="28777" spans="1:1" x14ac:dyDescent="0.45">
      <c r="A28777"/>
    </row>
    <row r="28778" spans="1:1" x14ac:dyDescent="0.45">
      <c r="A28778"/>
    </row>
    <row r="28779" spans="1:1" x14ac:dyDescent="0.45">
      <c r="A28779"/>
    </row>
    <row r="28780" spans="1:1" x14ac:dyDescent="0.45">
      <c r="A28780"/>
    </row>
    <row r="28781" spans="1:1" x14ac:dyDescent="0.45">
      <c r="A28781"/>
    </row>
    <row r="28782" spans="1:1" x14ac:dyDescent="0.45">
      <c r="A28782"/>
    </row>
    <row r="28783" spans="1:1" x14ac:dyDescent="0.45">
      <c r="A28783"/>
    </row>
    <row r="28784" spans="1:1" x14ac:dyDescent="0.45">
      <c r="A28784"/>
    </row>
    <row r="28785" spans="1:1" x14ac:dyDescent="0.45">
      <c r="A28785"/>
    </row>
    <row r="28786" spans="1:1" x14ac:dyDescent="0.45">
      <c r="A28786"/>
    </row>
    <row r="28787" spans="1:1" x14ac:dyDescent="0.45">
      <c r="A28787"/>
    </row>
    <row r="28788" spans="1:1" x14ac:dyDescent="0.45">
      <c r="A28788"/>
    </row>
    <row r="28789" spans="1:1" x14ac:dyDescent="0.45">
      <c r="A28789"/>
    </row>
    <row r="28790" spans="1:1" x14ac:dyDescent="0.45">
      <c r="A28790"/>
    </row>
    <row r="28791" spans="1:1" x14ac:dyDescent="0.45">
      <c r="A28791"/>
    </row>
    <row r="28792" spans="1:1" x14ac:dyDescent="0.45">
      <c r="A28792"/>
    </row>
    <row r="28793" spans="1:1" x14ac:dyDescent="0.45">
      <c r="A28793"/>
    </row>
    <row r="28794" spans="1:1" x14ac:dyDescent="0.45">
      <c r="A28794"/>
    </row>
    <row r="28795" spans="1:1" x14ac:dyDescent="0.45">
      <c r="A28795"/>
    </row>
    <row r="28796" spans="1:1" x14ac:dyDescent="0.45">
      <c r="A28796"/>
    </row>
    <row r="28797" spans="1:1" x14ac:dyDescent="0.45">
      <c r="A28797"/>
    </row>
    <row r="28798" spans="1:1" x14ac:dyDescent="0.45">
      <c r="A28798"/>
    </row>
    <row r="28799" spans="1:1" x14ac:dyDescent="0.45">
      <c r="A28799"/>
    </row>
    <row r="28800" spans="1:1" x14ac:dyDescent="0.45">
      <c r="A28800"/>
    </row>
    <row r="28801" spans="1:1" x14ac:dyDescent="0.45">
      <c r="A28801"/>
    </row>
    <row r="28802" spans="1:1" x14ac:dyDescent="0.45">
      <c r="A28802"/>
    </row>
    <row r="28803" spans="1:1" x14ac:dyDescent="0.45">
      <c r="A28803"/>
    </row>
    <row r="28804" spans="1:1" x14ac:dyDescent="0.45">
      <c r="A28804"/>
    </row>
    <row r="28805" spans="1:1" x14ac:dyDescent="0.45">
      <c r="A28805"/>
    </row>
    <row r="28806" spans="1:1" x14ac:dyDescent="0.45">
      <c r="A28806"/>
    </row>
    <row r="28807" spans="1:1" x14ac:dyDescent="0.45">
      <c r="A28807"/>
    </row>
    <row r="28808" spans="1:1" x14ac:dyDescent="0.45">
      <c r="A28808"/>
    </row>
    <row r="28809" spans="1:1" x14ac:dyDescent="0.45">
      <c r="A28809"/>
    </row>
    <row r="28810" spans="1:1" x14ac:dyDescent="0.45">
      <c r="A28810"/>
    </row>
    <row r="28811" spans="1:1" x14ac:dyDescent="0.45">
      <c r="A28811"/>
    </row>
    <row r="28812" spans="1:1" x14ac:dyDescent="0.45">
      <c r="A28812"/>
    </row>
    <row r="28813" spans="1:1" x14ac:dyDescent="0.45">
      <c r="A28813"/>
    </row>
    <row r="28814" spans="1:1" x14ac:dyDescent="0.45">
      <c r="A28814"/>
    </row>
    <row r="28815" spans="1:1" x14ac:dyDescent="0.45">
      <c r="A28815"/>
    </row>
    <row r="28816" spans="1:1" x14ac:dyDescent="0.45">
      <c r="A28816"/>
    </row>
    <row r="28817" spans="1:1" x14ac:dyDescent="0.45">
      <c r="A28817"/>
    </row>
    <row r="28818" spans="1:1" x14ac:dyDescent="0.45">
      <c r="A28818"/>
    </row>
    <row r="28819" spans="1:1" x14ac:dyDescent="0.45">
      <c r="A28819"/>
    </row>
    <row r="28820" spans="1:1" x14ac:dyDescent="0.45">
      <c r="A28820"/>
    </row>
    <row r="28821" spans="1:1" x14ac:dyDescent="0.45">
      <c r="A28821"/>
    </row>
    <row r="28822" spans="1:1" x14ac:dyDescent="0.45">
      <c r="A28822"/>
    </row>
    <row r="28823" spans="1:1" x14ac:dyDescent="0.45">
      <c r="A28823"/>
    </row>
    <row r="28824" spans="1:1" x14ac:dyDescent="0.45">
      <c r="A28824"/>
    </row>
    <row r="28825" spans="1:1" x14ac:dyDescent="0.45">
      <c r="A28825"/>
    </row>
    <row r="28826" spans="1:1" x14ac:dyDescent="0.45">
      <c r="A28826"/>
    </row>
    <row r="28827" spans="1:1" x14ac:dyDescent="0.45">
      <c r="A28827"/>
    </row>
    <row r="28828" spans="1:1" x14ac:dyDescent="0.45">
      <c r="A28828"/>
    </row>
    <row r="28829" spans="1:1" x14ac:dyDescent="0.45">
      <c r="A28829"/>
    </row>
    <row r="28830" spans="1:1" x14ac:dyDescent="0.45">
      <c r="A28830"/>
    </row>
    <row r="28831" spans="1:1" x14ac:dyDescent="0.45">
      <c r="A28831"/>
    </row>
    <row r="28832" spans="1:1" x14ac:dyDescent="0.45">
      <c r="A28832"/>
    </row>
    <row r="28833" spans="1:1" x14ac:dyDescent="0.45">
      <c r="A28833"/>
    </row>
    <row r="28834" spans="1:1" x14ac:dyDescent="0.45">
      <c r="A28834"/>
    </row>
    <row r="28835" spans="1:1" x14ac:dyDescent="0.45">
      <c r="A28835"/>
    </row>
    <row r="28836" spans="1:1" x14ac:dyDescent="0.45">
      <c r="A28836"/>
    </row>
    <row r="28837" spans="1:1" x14ac:dyDescent="0.45">
      <c r="A28837"/>
    </row>
    <row r="28838" spans="1:1" x14ac:dyDescent="0.45">
      <c r="A28838"/>
    </row>
    <row r="28839" spans="1:1" x14ac:dyDescent="0.45">
      <c r="A28839"/>
    </row>
    <row r="28840" spans="1:1" x14ac:dyDescent="0.45">
      <c r="A28840"/>
    </row>
    <row r="28841" spans="1:1" x14ac:dyDescent="0.45">
      <c r="A28841"/>
    </row>
    <row r="28842" spans="1:1" x14ac:dyDescent="0.45">
      <c r="A28842"/>
    </row>
    <row r="28843" spans="1:1" x14ac:dyDescent="0.45">
      <c r="A28843"/>
    </row>
    <row r="28844" spans="1:1" x14ac:dyDescent="0.45">
      <c r="A28844"/>
    </row>
    <row r="28845" spans="1:1" x14ac:dyDescent="0.45">
      <c r="A28845"/>
    </row>
    <row r="28846" spans="1:1" x14ac:dyDescent="0.45">
      <c r="A28846"/>
    </row>
    <row r="28847" spans="1:1" x14ac:dyDescent="0.45">
      <c r="A28847"/>
    </row>
    <row r="28848" spans="1:1" x14ac:dyDescent="0.45">
      <c r="A28848"/>
    </row>
    <row r="28849" spans="1:1" x14ac:dyDescent="0.45">
      <c r="A28849"/>
    </row>
    <row r="28850" spans="1:1" x14ac:dyDescent="0.45">
      <c r="A28850"/>
    </row>
    <row r="28851" spans="1:1" x14ac:dyDescent="0.45">
      <c r="A28851"/>
    </row>
    <row r="28852" spans="1:1" x14ac:dyDescent="0.45">
      <c r="A28852"/>
    </row>
    <row r="28853" spans="1:1" x14ac:dyDescent="0.45">
      <c r="A28853"/>
    </row>
    <row r="28854" spans="1:1" x14ac:dyDescent="0.45">
      <c r="A28854"/>
    </row>
    <row r="28855" spans="1:1" x14ac:dyDescent="0.45">
      <c r="A28855"/>
    </row>
    <row r="28856" spans="1:1" x14ac:dyDescent="0.45">
      <c r="A28856"/>
    </row>
    <row r="28857" spans="1:1" x14ac:dyDescent="0.45">
      <c r="A28857"/>
    </row>
    <row r="28858" spans="1:1" x14ac:dyDescent="0.45">
      <c r="A28858"/>
    </row>
    <row r="28859" spans="1:1" x14ac:dyDescent="0.45">
      <c r="A28859"/>
    </row>
    <row r="28860" spans="1:1" x14ac:dyDescent="0.45">
      <c r="A28860"/>
    </row>
    <row r="28861" spans="1:1" x14ac:dyDescent="0.45">
      <c r="A28861"/>
    </row>
    <row r="28862" spans="1:1" x14ac:dyDescent="0.45">
      <c r="A28862"/>
    </row>
    <row r="28863" spans="1:1" x14ac:dyDescent="0.45">
      <c r="A28863"/>
    </row>
    <row r="28864" spans="1:1" x14ac:dyDescent="0.45">
      <c r="A28864"/>
    </row>
    <row r="28865" spans="1:1" x14ac:dyDescent="0.45">
      <c r="A28865"/>
    </row>
    <row r="28866" spans="1:1" x14ac:dyDescent="0.45">
      <c r="A28866"/>
    </row>
    <row r="28867" spans="1:1" x14ac:dyDescent="0.45">
      <c r="A28867"/>
    </row>
    <row r="28868" spans="1:1" x14ac:dyDescent="0.45">
      <c r="A28868"/>
    </row>
    <row r="28869" spans="1:1" x14ac:dyDescent="0.45">
      <c r="A28869"/>
    </row>
    <row r="28870" spans="1:1" x14ac:dyDescent="0.45">
      <c r="A28870"/>
    </row>
    <row r="28871" spans="1:1" x14ac:dyDescent="0.45">
      <c r="A28871"/>
    </row>
    <row r="28872" spans="1:1" x14ac:dyDescent="0.45">
      <c r="A28872"/>
    </row>
    <row r="28873" spans="1:1" x14ac:dyDescent="0.45">
      <c r="A28873"/>
    </row>
    <row r="28874" spans="1:1" x14ac:dyDescent="0.45">
      <c r="A28874"/>
    </row>
    <row r="28875" spans="1:1" x14ac:dyDescent="0.45">
      <c r="A28875"/>
    </row>
    <row r="28876" spans="1:1" x14ac:dyDescent="0.45">
      <c r="A28876"/>
    </row>
    <row r="28877" spans="1:1" x14ac:dyDescent="0.45">
      <c r="A28877"/>
    </row>
    <row r="28878" spans="1:1" x14ac:dyDescent="0.45">
      <c r="A28878"/>
    </row>
    <row r="28879" spans="1:1" x14ac:dyDescent="0.45">
      <c r="A28879"/>
    </row>
    <row r="28880" spans="1:1" x14ac:dyDescent="0.45">
      <c r="A28880"/>
    </row>
    <row r="28881" spans="1:1" x14ac:dyDescent="0.45">
      <c r="A28881"/>
    </row>
    <row r="28882" spans="1:1" x14ac:dyDescent="0.45">
      <c r="A28882"/>
    </row>
    <row r="28883" spans="1:1" x14ac:dyDescent="0.45">
      <c r="A28883"/>
    </row>
    <row r="28884" spans="1:1" x14ac:dyDescent="0.45">
      <c r="A28884"/>
    </row>
    <row r="28885" spans="1:1" x14ac:dyDescent="0.45">
      <c r="A28885"/>
    </row>
    <row r="28886" spans="1:1" x14ac:dyDescent="0.45">
      <c r="A28886"/>
    </row>
    <row r="28887" spans="1:1" x14ac:dyDescent="0.45">
      <c r="A28887"/>
    </row>
    <row r="28888" spans="1:1" x14ac:dyDescent="0.45">
      <c r="A28888"/>
    </row>
    <row r="28889" spans="1:1" x14ac:dyDescent="0.45">
      <c r="A28889"/>
    </row>
    <row r="28890" spans="1:1" x14ac:dyDescent="0.45">
      <c r="A28890"/>
    </row>
    <row r="28891" spans="1:1" x14ac:dyDescent="0.45">
      <c r="A28891"/>
    </row>
    <row r="28892" spans="1:1" x14ac:dyDescent="0.45">
      <c r="A28892"/>
    </row>
    <row r="28893" spans="1:1" x14ac:dyDescent="0.45">
      <c r="A28893"/>
    </row>
    <row r="28894" spans="1:1" x14ac:dyDescent="0.45">
      <c r="A28894"/>
    </row>
    <row r="28895" spans="1:1" x14ac:dyDescent="0.45">
      <c r="A28895"/>
    </row>
    <row r="28896" spans="1:1" x14ac:dyDescent="0.45">
      <c r="A28896"/>
    </row>
    <row r="28897" spans="1:1" x14ac:dyDescent="0.45">
      <c r="A28897"/>
    </row>
    <row r="28898" spans="1:1" x14ac:dyDescent="0.45">
      <c r="A28898"/>
    </row>
    <row r="28899" spans="1:1" x14ac:dyDescent="0.45">
      <c r="A28899"/>
    </row>
    <row r="28900" spans="1:1" x14ac:dyDescent="0.45">
      <c r="A28900"/>
    </row>
    <row r="28901" spans="1:1" x14ac:dyDescent="0.45">
      <c r="A28901"/>
    </row>
    <row r="28902" spans="1:1" x14ac:dyDescent="0.45">
      <c r="A28902"/>
    </row>
    <row r="28903" spans="1:1" x14ac:dyDescent="0.45">
      <c r="A28903"/>
    </row>
    <row r="28904" spans="1:1" x14ac:dyDescent="0.45">
      <c r="A28904"/>
    </row>
    <row r="28905" spans="1:1" x14ac:dyDescent="0.45">
      <c r="A28905"/>
    </row>
    <row r="28906" spans="1:1" x14ac:dyDescent="0.45">
      <c r="A28906"/>
    </row>
    <row r="28907" spans="1:1" x14ac:dyDescent="0.45">
      <c r="A28907"/>
    </row>
    <row r="28908" spans="1:1" x14ac:dyDescent="0.45">
      <c r="A28908"/>
    </row>
    <row r="28909" spans="1:1" x14ac:dyDescent="0.45">
      <c r="A28909"/>
    </row>
    <row r="28910" spans="1:1" x14ac:dyDescent="0.45">
      <c r="A28910"/>
    </row>
    <row r="28911" spans="1:1" x14ac:dyDescent="0.45">
      <c r="A28911"/>
    </row>
    <row r="28912" spans="1:1" x14ac:dyDescent="0.45">
      <c r="A28912"/>
    </row>
    <row r="28913" spans="1:1" x14ac:dyDescent="0.45">
      <c r="A28913"/>
    </row>
    <row r="28914" spans="1:1" x14ac:dyDescent="0.45">
      <c r="A28914"/>
    </row>
    <row r="28915" spans="1:1" x14ac:dyDescent="0.45">
      <c r="A28915"/>
    </row>
    <row r="28916" spans="1:1" x14ac:dyDescent="0.45">
      <c r="A28916"/>
    </row>
    <row r="28917" spans="1:1" x14ac:dyDescent="0.45">
      <c r="A28917"/>
    </row>
    <row r="28918" spans="1:1" x14ac:dyDescent="0.45">
      <c r="A28918"/>
    </row>
    <row r="28919" spans="1:1" x14ac:dyDescent="0.45">
      <c r="A28919"/>
    </row>
    <row r="28920" spans="1:1" x14ac:dyDescent="0.45">
      <c r="A28920"/>
    </row>
    <row r="28921" spans="1:1" x14ac:dyDescent="0.45">
      <c r="A28921"/>
    </row>
    <row r="28922" spans="1:1" x14ac:dyDescent="0.45">
      <c r="A28922"/>
    </row>
    <row r="28923" spans="1:1" x14ac:dyDescent="0.45">
      <c r="A28923"/>
    </row>
    <row r="28924" spans="1:1" x14ac:dyDescent="0.45">
      <c r="A28924"/>
    </row>
    <row r="28925" spans="1:1" x14ac:dyDescent="0.45">
      <c r="A28925"/>
    </row>
    <row r="28926" spans="1:1" x14ac:dyDescent="0.45">
      <c r="A28926"/>
    </row>
    <row r="28927" spans="1:1" x14ac:dyDescent="0.45">
      <c r="A28927"/>
    </row>
    <row r="28928" spans="1:1" x14ac:dyDescent="0.45">
      <c r="A28928"/>
    </row>
    <row r="28929" spans="1:1" x14ac:dyDescent="0.45">
      <c r="A28929"/>
    </row>
    <row r="28930" spans="1:1" x14ac:dyDescent="0.45">
      <c r="A28930"/>
    </row>
    <row r="28931" spans="1:1" x14ac:dyDescent="0.45">
      <c r="A28931"/>
    </row>
    <row r="28932" spans="1:1" x14ac:dyDescent="0.45">
      <c r="A28932"/>
    </row>
    <row r="28933" spans="1:1" x14ac:dyDescent="0.45">
      <c r="A28933"/>
    </row>
    <row r="28934" spans="1:1" x14ac:dyDescent="0.45">
      <c r="A28934"/>
    </row>
    <row r="28935" spans="1:1" x14ac:dyDescent="0.45">
      <c r="A28935"/>
    </row>
    <row r="28936" spans="1:1" x14ac:dyDescent="0.45">
      <c r="A28936"/>
    </row>
    <row r="28937" spans="1:1" x14ac:dyDescent="0.45">
      <c r="A28937"/>
    </row>
    <row r="28938" spans="1:1" x14ac:dyDescent="0.45">
      <c r="A28938"/>
    </row>
    <row r="28939" spans="1:1" x14ac:dyDescent="0.45">
      <c r="A28939"/>
    </row>
    <row r="28940" spans="1:1" x14ac:dyDescent="0.45">
      <c r="A28940"/>
    </row>
    <row r="28941" spans="1:1" x14ac:dyDescent="0.45">
      <c r="A28941"/>
    </row>
    <row r="28942" spans="1:1" x14ac:dyDescent="0.45">
      <c r="A28942"/>
    </row>
    <row r="28943" spans="1:1" x14ac:dyDescent="0.45">
      <c r="A28943"/>
    </row>
    <row r="28944" spans="1:1" x14ac:dyDescent="0.45">
      <c r="A28944"/>
    </row>
    <row r="28945" spans="1:1" x14ac:dyDescent="0.45">
      <c r="A28945"/>
    </row>
    <row r="28946" spans="1:1" x14ac:dyDescent="0.45">
      <c r="A28946"/>
    </row>
    <row r="28947" spans="1:1" x14ac:dyDescent="0.45">
      <c r="A28947"/>
    </row>
    <row r="28948" spans="1:1" x14ac:dyDescent="0.45">
      <c r="A28948"/>
    </row>
    <row r="28949" spans="1:1" x14ac:dyDescent="0.45">
      <c r="A28949"/>
    </row>
    <row r="28950" spans="1:1" x14ac:dyDescent="0.45">
      <c r="A28950"/>
    </row>
    <row r="28951" spans="1:1" x14ac:dyDescent="0.45">
      <c r="A28951"/>
    </row>
    <row r="28952" spans="1:1" x14ac:dyDescent="0.45">
      <c r="A28952"/>
    </row>
    <row r="28953" spans="1:1" x14ac:dyDescent="0.45">
      <c r="A28953"/>
    </row>
    <row r="28954" spans="1:1" x14ac:dyDescent="0.45">
      <c r="A28954"/>
    </row>
    <row r="28955" spans="1:1" x14ac:dyDescent="0.45">
      <c r="A28955"/>
    </row>
    <row r="28956" spans="1:1" x14ac:dyDescent="0.45">
      <c r="A28956"/>
    </row>
    <row r="28957" spans="1:1" x14ac:dyDescent="0.45">
      <c r="A28957"/>
    </row>
    <row r="28958" spans="1:1" x14ac:dyDescent="0.45">
      <c r="A28958"/>
    </row>
    <row r="28959" spans="1:1" x14ac:dyDescent="0.45">
      <c r="A28959"/>
    </row>
    <row r="28960" spans="1:1" x14ac:dyDescent="0.45">
      <c r="A28960"/>
    </row>
    <row r="28961" spans="1:1" x14ac:dyDescent="0.45">
      <c r="A28961"/>
    </row>
    <row r="28962" spans="1:1" x14ac:dyDescent="0.45">
      <c r="A28962"/>
    </row>
    <row r="28963" spans="1:1" x14ac:dyDescent="0.45">
      <c r="A28963"/>
    </row>
    <row r="28964" spans="1:1" x14ac:dyDescent="0.45">
      <c r="A28964"/>
    </row>
    <row r="28965" spans="1:1" x14ac:dyDescent="0.45">
      <c r="A28965"/>
    </row>
    <row r="28966" spans="1:1" x14ac:dyDescent="0.45">
      <c r="A28966"/>
    </row>
    <row r="28967" spans="1:1" x14ac:dyDescent="0.45">
      <c r="A28967"/>
    </row>
    <row r="28968" spans="1:1" x14ac:dyDescent="0.45">
      <c r="A28968"/>
    </row>
    <row r="28969" spans="1:1" x14ac:dyDescent="0.45">
      <c r="A28969"/>
    </row>
    <row r="28970" spans="1:1" x14ac:dyDescent="0.45">
      <c r="A28970"/>
    </row>
    <row r="28971" spans="1:1" x14ac:dyDescent="0.45">
      <c r="A28971"/>
    </row>
    <row r="28972" spans="1:1" x14ac:dyDescent="0.45">
      <c r="A28972"/>
    </row>
    <row r="28973" spans="1:1" x14ac:dyDescent="0.45">
      <c r="A28973"/>
    </row>
    <row r="28974" spans="1:1" x14ac:dyDescent="0.45">
      <c r="A28974"/>
    </row>
    <row r="28975" spans="1:1" x14ac:dyDescent="0.45">
      <c r="A28975"/>
    </row>
    <row r="28976" spans="1:1" x14ac:dyDescent="0.45">
      <c r="A28976"/>
    </row>
    <row r="28977" spans="1:1" x14ac:dyDescent="0.45">
      <c r="A28977"/>
    </row>
    <row r="28978" spans="1:1" x14ac:dyDescent="0.45">
      <c r="A28978"/>
    </row>
    <row r="28979" spans="1:1" x14ac:dyDescent="0.45">
      <c r="A28979"/>
    </row>
    <row r="28980" spans="1:1" x14ac:dyDescent="0.45">
      <c r="A28980"/>
    </row>
    <row r="28981" spans="1:1" x14ac:dyDescent="0.45">
      <c r="A28981"/>
    </row>
    <row r="28982" spans="1:1" x14ac:dyDescent="0.45">
      <c r="A28982"/>
    </row>
    <row r="28983" spans="1:1" x14ac:dyDescent="0.45">
      <c r="A28983"/>
    </row>
    <row r="28984" spans="1:1" x14ac:dyDescent="0.45">
      <c r="A28984"/>
    </row>
    <row r="28985" spans="1:1" x14ac:dyDescent="0.45">
      <c r="A28985"/>
    </row>
    <row r="28986" spans="1:1" x14ac:dyDescent="0.45">
      <c r="A28986"/>
    </row>
    <row r="28987" spans="1:1" x14ac:dyDescent="0.45">
      <c r="A28987"/>
    </row>
    <row r="28988" spans="1:1" x14ac:dyDescent="0.45">
      <c r="A28988"/>
    </row>
    <row r="28989" spans="1:1" x14ac:dyDescent="0.45">
      <c r="A28989"/>
    </row>
    <row r="28990" spans="1:1" x14ac:dyDescent="0.45">
      <c r="A28990"/>
    </row>
    <row r="28991" spans="1:1" x14ac:dyDescent="0.45">
      <c r="A28991"/>
    </row>
    <row r="28992" spans="1:1" x14ac:dyDescent="0.45">
      <c r="A28992"/>
    </row>
    <row r="28993" spans="1:1" x14ac:dyDescent="0.45">
      <c r="A28993"/>
    </row>
    <row r="28994" spans="1:1" x14ac:dyDescent="0.45">
      <c r="A28994"/>
    </row>
    <row r="28995" spans="1:1" x14ac:dyDescent="0.45">
      <c r="A28995"/>
    </row>
    <row r="28996" spans="1:1" x14ac:dyDescent="0.45">
      <c r="A28996"/>
    </row>
    <row r="28997" spans="1:1" x14ac:dyDescent="0.45">
      <c r="A28997"/>
    </row>
    <row r="28998" spans="1:1" x14ac:dyDescent="0.45">
      <c r="A28998"/>
    </row>
    <row r="28999" spans="1:1" x14ac:dyDescent="0.45">
      <c r="A28999"/>
    </row>
    <row r="29000" spans="1:1" x14ac:dyDescent="0.45">
      <c r="A29000"/>
    </row>
    <row r="29001" spans="1:1" x14ac:dyDescent="0.45">
      <c r="A29001"/>
    </row>
    <row r="29002" spans="1:1" x14ac:dyDescent="0.45">
      <c r="A29002"/>
    </row>
    <row r="29003" spans="1:1" x14ac:dyDescent="0.45">
      <c r="A29003"/>
    </row>
    <row r="29004" spans="1:1" x14ac:dyDescent="0.45">
      <c r="A29004"/>
    </row>
    <row r="29005" spans="1:1" x14ac:dyDescent="0.45">
      <c r="A29005"/>
    </row>
    <row r="29006" spans="1:1" x14ac:dyDescent="0.45">
      <c r="A29006"/>
    </row>
    <row r="29007" spans="1:1" x14ac:dyDescent="0.45">
      <c r="A29007"/>
    </row>
    <row r="29008" spans="1:1" x14ac:dyDescent="0.45">
      <c r="A29008"/>
    </row>
    <row r="29009" spans="1:1" x14ac:dyDescent="0.45">
      <c r="A29009"/>
    </row>
    <row r="29010" spans="1:1" x14ac:dyDescent="0.45">
      <c r="A29010"/>
    </row>
    <row r="29011" spans="1:1" x14ac:dyDescent="0.45">
      <c r="A29011"/>
    </row>
    <row r="29012" spans="1:1" x14ac:dyDescent="0.45">
      <c r="A29012"/>
    </row>
    <row r="29013" spans="1:1" x14ac:dyDescent="0.45">
      <c r="A29013"/>
    </row>
    <row r="29014" spans="1:1" x14ac:dyDescent="0.45">
      <c r="A29014"/>
    </row>
    <row r="29015" spans="1:1" x14ac:dyDescent="0.45">
      <c r="A29015"/>
    </row>
    <row r="29016" spans="1:1" x14ac:dyDescent="0.45">
      <c r="A29016"/>
    </row>
    <row r="29017" spans="1:1" x14ac:dyDescent="0.45">
      <c r="A29017"/>
    </row>
    <row r="29018" spans="1:1" x14ac:dyDescent="0.45">
      <c r="A29018"/>
    </row>
    <row r="29019" spans="1:1" x14ac:dyDescent="0.45">
      <c r="A29019"/>
    </row>
    <row r="29020" spans="1:1" x14ac:dyDescent="0.45">
      <c r="A29020"/>
    </row>
    <row r="29021" spans="1:1" x14ac:dyDescent="0.45">
      <c r="A29021"/>
    </row>
    <row r="29022" spans="1:1" x14ac:dyDescent="0.45">
      <c r="A29022"/>
    </row>
    <row r="29023" spans="1:1" x14ac:dyDescent="0.45">
      <c r="A29023"/>
    </row>
    <row r="29024" spans="1:1" x14ac:dyDescent="0.45">
      <c r="A29024"/>
    </row>
    <row r="29025" spans="1:1" x14ac:dyDescent="0.45">
      <c r="A29025"/>
    </row>
    <row r="29026" spans="1:1" x14ac:dyDescent="0.45">
      <c r="A29026"/>
    </row>
    <row r="29027" spans="1:1" x14ac:dyDescent="0.45">
      <c r="A29027"/>
    </row>
    <row r="29028" spans="1:1" x14ac:dyDescent="0.45">
      <c r="A29028"/>
    </row>
    <row r="29029" spans="1:1" x14ac:dyDescent="0.45">
      <c r="A29029"/>
    </row>
    <row r="29030" spans="1:1" x14ac:dyDescent="0.45">
      <c r="A29030"/>
    </row>
    <row r="29031" spans="1:1" x14ac:dyDescent="0.45">
      <c r="A29031"/>
    </row>
    <row r="29032" spans="1:1" x14ac:dyDescent="0.45">
      <c r="A29032"/>
    </row>
    <row r="29033" spans="1:1" x14ac:dyDescent="0.45">
      <c r="A29033"/>
    </row>
    <row r="29034" spans="1:1" x14ac:dyDescent="0.45">
      <c r="A29034"/>
    </row>
    <row r="29035" spans="1:1" x14ac:dyDescent="0.45">
      <c r="A29035"/>
    </row>
    <row r="29036" spans="1:1" x14ac:dyDescent="0.45">
      <c r="A29036"/>
    </row>
    <row r="29037" spans="1:1" x14ac:dyDescent="0.45">
      <c r="A29037"/>
    </row>
    <row r="29038" spans="1:1" x14ac:dyDescent="0.45">
      <c r="A29038"/>
    </row>
    <row r="29039" spans="1:1" x14ac:dyDescent="0.45">
      <c r="A29039"/>
    </row>
    <row r="29040" spans="1:1" x14ac:dyDescent="0.45">
      <c r="A29040"/>
    </row>
    <row r="29041" spans="1:1" x14ac:dyDescent="0.45">
      <c r="A29041"/>
    </row>
    <row r="29042" spans="1:1" x14ac:dyDescent="0.45">
      <c r="A29042"/>
    </row>
    <row r="29043" spans="1:1" x14ac:dyDescent="0.45">
      <c r="A29043"/>
    </row>
    <row r="29044" spans="1:1" x14ac:dyDescent="0.45">
      <c r="A29044"/>
    </row>
    <row r="29045" spans="1:1" x14ac:dyDescent="0.45">
      <c r="A29045"/>
    </row>
    <row r="29046" spans="1:1" x14ac:dyDescent="0.45">
      <c r="A29046"/>
    </row>
    <row r="29047" spans="1:1" x14ac:dyDescent="0.45">
      <c r="A29047"/>
    </row>
    <row r="29048" spans="1:1" x14ac:dyDescent="0.45">
      <c r="A29048"/>
    </row>
    <row r="29049" spans="1:1" x14ac:dyDescent="0.45">
      <c r="A29049"/>
    </row>
    <row r="29050" spans="1:1" x14ac:dyDescent="0.45">
      <c r="A29050"/>
    </row>
    <row r="29051" spans="1:1" x14ac:dyDescent="0.45">
      <c r="A29051"/>
    </row>
    <row r="29052" spans="1:1" x14ac:dyDescent="0.45">
      <c r="A29052"/>
    </row>
    <row r="29053" spans="1:1" x14ac:dyDescent="0.45">
      <c r="A29053"/>
    </row>
    <row r="29054" spans="1:1" x14ac:dyDescent="0.45">
      <c r="A29054"/>
    </row>
    <row r="29055" spans="1:1" x14ac:dyDescent="0.45">
      <c r="A29055"/>
    </row>
    <row r="29056" spans="1:1" x14ac:dyDescent="0.45">
      <c r="A29056"/>
    </row>
    <row r="29057" spans="1:1" x14ac:dyDescent="0.45">
      <c r="A29057"/>
    </row>
    <row r="29058" spans="1:1" x14ac:dyDescent="0.45">
      <c r="A29058"/>
    </row>
    <row r="29059" spans="1:1" x14ac:dyDescent="0.45">
      <c r="A29059"/>
    </row>
    <row r="29060" spans="1:1" x14ac:dyDescent="0.45">
      <c r="A29060"/>
    </row>
    <row r="29061" spans="1:1" x14ac:dyDescent="0.45">
      <c r="A29061"/>
    </row>
    <row r="29062" spans="1:1" x14ac:dyDescent="0.45">
      <c r="A29062"/>
    </row>
    <row r="29063" spans="1:1" x14ac:dyDescent="0.45">
      <c r="A29063"/>
    </row>
    <row r="29064" spans="1:1" x14ac:dyDescent="0.45">
      <c r="A29064"/>
    </row>
    <row r="29065" spans="1:1" x14ac:dyDescent="0.45">
      <c r="A29065"/>
    </row>
    <row r="29066" spans="1:1" x14ac:dyDescent="0.45">
      <c r="A29066"/>
    </row>
    <row r="29067" spans="1:1" x14ac:dyDescent="0.45">
      <c r="A29067"/>
    </row>
    <row r="29068" spans="1:1" x14ac:dyDescent="0.45">
      <c r="A29068"/>
    </row>
    <row r="29069" spans="1:1" x14ac:dyDescent="0.45">
      <c r="A29069"/>
    </row>
    <row r="29070" spans="1:1" x14ac:dyDescent="0.45">
      <c r="A29070"/>
    </row>
    <row r="29071" spans="1:1" x14ac:dyDescent="0.45">
      <c r="A29071"/>
    </row>
    <row r="29072" spans="1:1" x14ac:dyDescent="0.45">
      <c r="A29072"/>
    </row>
    <row r="29073" spans="1:1" x14ac:dyDescent="0.45">
      <c r="A29073"/>
    </row>
    <row r="29074" spans="1:1" x14ac:dyDescent="0.45">
      <c r="A29074"/>
    </row>
    <row r="29075" spans="1:1" x14ac:dyDescent="0.45">
      <c r="A29075"/>
    </row>
    <row r="29076" spans="1:1" x14ac:dyDescent="0.45">
      <c r="A29076"/>
    </row>
    <row r="29077" spans="1:1" x14ac:dyDescent="0.45">
      <c r="A29077"/>
    </row>
    <row r="29078" spans="1:1" x14ac:dyDescent="0.45">
      <c r="A29078"/>
    </row>
    <row r="29079" spans="1:1" x14ac:dyDescent="0.45">
      <c r="A29079"/>
    </row>
    <row r="29080" spans="1:1" x14ac:dyDescent="0.45">
      <c r="A29080"/>
    </row>
    <row r="29081" spans="1:1" x14ac:dyDescent="0.45">
      <c r="A29081"/>
    </row>
    <row r="29082" spans="1:1" x14ac:dyDescent="0.45">
      <c r="A29082"/>
    </row>
    <row r="29083" spans="1:1" x14ac:dyDescent="0.45">
      <c r="A29083"/>
    </row>
    <row r="29084" spans="1:1" x14ac:dyDescent="0.45">
      <c r="A29084"/>
    </row>
    <row r="29085" spans="1:1" x14ac:dyDescent="0.45">
      <c r="A29085"/>
    </row>
    <row r="29086" spans="1:1" x14ac:dyDescent="0.45">
      <c r="A29086"/>
    </row>
    <row r="29087" spans="1:1" x14ac:dyDescent="0.45">
      <c r="A29087"/>
    </row>
    <row r="29088" spans="1:1" x14ac:dyDescent="0.45">
      <c r="A29088"/>
    </row>
    <row r="29089" spans="1:1" x14ac:dyDescent="0.45">
      <c r="A29089"/>
    </row>
    <row r="29090" spans="1:1" x14ac:dyDescent="0.45">
      <c r="A29090"/>
    </row>
    <row r="29091" spans="1:1" x14ac:dyDescent="0.45">
      <c r="A29091"/>
    </row>
    <row r="29092" spans="1:1" x14ac:dyDescent="0.45">
      <c r="A29092"/>
    </row>
    <row r="29093" spans="1:1" x14ac:dyDescent="0.45">
      <c r="A29093"/>
    </row>
    <row r="29094" spans="1:1" x14ac:dyDescent="0.45">
      <c r="A29094"/>
    </row>
    <row r="29095" spans="1:1" x14ac:dyDescent="0.45">
      <c r="A29095"/>
    </row>
    <row r="29096" spans="1:1" x14ac:dyDescent="0.45">
      <c r="A29096"/>
    </row>
    <row r="29097" spans="1:1" x14ac:dyDescent="0.45">
      <c r="A29097"/>
    </row>
    <row r="29098" spans="1:1" x14ac:dyDescent="0.45">
      <c r="A29098"/>
    </row>
    <row r="29099" spans="1:1" x14ac:dyDescent="0.45">
      <c r="A29099"/>
    </row>
    <row r="29100" spans="1:1" x14ac:dyDescent="0.45">
      <c r="A29100"/>
    </row>
    <row r="29101" spans="1:1" x14ac:dyDescent="0.45">
      <c r="A29101"/>
    </row>
    <row r="29102" spans="1:1" x14ac:dyDescent="0.45">
      <c r="A29102"/>
    </row>
    <row r="29103" spans="1:1" x14ac:dyDescent="0.45">
      <c r="A29103"/>
    </row>
    <row r="29104" spans="1:1" x14ac:dyDescent="0.45">
      <c r="A29104"/>
    </row>
    <row r="29105" spans="1:1" x14ac:dyDescent="0.45">
      <c r="A29105"/>
    </row>
    <row r="29106" spans="1:1" x14ac:dyDescent="0.45">
      <c r="A29106"/>
    </row>
    <row r="29107" spans="1:1" x14ac:dyDescent="0.45">
      <c r="A29107"/>
    </row>
    <row r="29108" spans="1:1" x14ac:dyDescent="0.45">
      <c r="A29108"/>
    </row>
    <row r="29109" spans="1:1" x14ac:dyDescent="0.45">
      <c r="A29109"/>
    </row>
    <row r="29110" spans="1:1" x14ac:dyDescent="0.45">
      <c r="A29110"/>
    </row>
    <row r="29111" spans="1:1" x14ac:dyDescent="0.45">
      <c r="A29111"/>
    </row>
    <row r="29112" spans="1:1" x14ac:dyDescent="0.45">
      <c r="A29112"/>
    </row>
    <row r="29113" spans="1:1" x14ac:dyDescent="0.45">
      <c r="A29113"/>
    </row>
    <row r="29114" spans="1:1" x14ac:dyDescent="0.45">
      <c r="A29114"/>
    </row>
    <row r="29115" spans="1:1" x14ac:dyDescent="0.45">
      <c r="A29115"/>
    </row>
    <row r="29116" spans="1:1" x14ac:dyDescent="0.45">
      <c r="A29116"/>
    </row>
    <row r="29117" spans="1:1" x14ac:dyDescent="0.45">
      <c r="A29117"/>
    </row>
    <row r="29118" spans="1:1" x14ac:dyDescent="0.45">
      <c r="A29118"/>
    </row>
    <row r="29119" spans="1:1" x14ac:dyDescent="0.45">
      <c r="A29119"/>
    </row>
    <row r="29120" spans="1:1" x14ac:dyDescent="0.45">
      <c r="A29120"/>
    </row>
    <row r="29121" spans="1:1" x14ac:dyDescent="0.45">
      <c r="A29121"/>
    </row>
    <row r="29122" spans="1:1" x14ac:dyDescent="0.45">
      <c r="A29122"/>
    </row>
    <row r="29123" spans="1:1" x14ac:dyDescent="0.45">
      <c r="A29123"/>
    </row>
    <row r="29124" spans="1:1" x14ac:dyDescent="0.45">
      <c r="A29124"/>
    </row>
    <row r="29125" spans="1:1" x14ac:dyDescent="0.45">
      <c r="A29125"/>
    </row>
    <row r="29126" spans="1:1" x14ac:dyDescent="0.45">
      <c r="A29126"/>
    </row>
    <row r="29127" spans="1:1" x14ac:dyDescent="0.45">
      <c r="A29127"/>
    </row>
    <row r="29128" spans="1:1" x14ac:dyDescent="0.45">
      <c r="A29128"/>
    </row>
    <row r="29129" spans="1:1" x14ac:dyDescent="0.45">
      <c r="A29129"/>
    </row>
    <row r="29130" spans="1:1" x14ac:dyDescent="0.45">
      <c r="A29130"/>
    </row>
    <row r="29131" spans="1:1" x14ac:dyDescent="0.45">
      <c r="A29131"/>
    </row>
    <row r="29132" spans="1:1" x14ac:dyDescent="0.45">
      <c r="A29132"/>
    </row>
    <row r="29133" spans="1:1" x14ac:dyDescent="0.45">
      <c r="A29133"/>
    </row>
    <row r="29134" spans="1:1" x14ac:dyDescent="0.45">
      <c r="A29134"/>
    </row>
    <row r="29135" spans="1:1" x14ac:dyDescent="0.45">
      <c r="A29135"/>
    </row>
    <row r="29136" spans="1:1" x14ac:dyDescent="0.45">
      <c r="A29136"/>
    </row>
    <row r="29137" spans="1:1" x14ac:dyDescent="0.45">
      <c r="A29137"/>
    </row>
    <row r="29138" spans="1:1" x14ac:dyDescent="0.45">
      <c r="A29138"/>
    </row>
    <row r="29139" spans="1:1" x14ac:dyDescent="0.45">
      <c r="A29139"/>
    </row>
    <row r="29140" spans="1:1" x14ac:dyDescent="0.45">
      <c r="A29140"/>
    </row>
    <row r="29141" spans="1:1" x14ac:dyDescent="0.45">
      <c r="A29141"/>
    </row>
    <row r="29142" spans="1:1" x14ac:dyDescent="0.45">
      <c r="A29142"/>
    </row>
    <row r="29143" spans="1:1" x14ac:dyDescent="0.45">
      <c r="A29143"/>
    </row>
    <row r="29144" spans="1:1" x14ac:dyDescent="0.45">
      <c r="A29144"/>
    </row>
    <row r="29145" spans="1:1" x14ac:dyDescent="0.45">
      <c r="A29145"/>
    </row>
    <row r="29146" spans="1:1" x14ac:dyDescent="0.45">
      <c r="A29146"/>
    </row>
    <row r="29147" spans="1:1" x14ac:dyDescent="0.45">
      <c r="A29147"/>
    </row>
    <row r="29148" spans="1:1" x14ac:dyDescent="0.45">
      <c r="A29148"/>
    </row>
    <row r="29149" spans="1:1" x14ac:dyDescent="0.45">
      <c r="A29149"/>
    </row>
    <row r="29150" spans="1:1" x14ac:dyDescent="0.45">
      <c r="A29150"/>
    </row>
    <row r="29151" spans="1:1" x14ac:dyDescent="0.45">
      <c r="A29151"/>
    </row>
    <row r="29152" spans="1:1" x14ac:dyDescent="0.45">
      <c r="A29152"/>
    </row>
    <row r="29153" spans="1:1" x14ac:dyDescent="0.45">
      <c r="A29153"/>
    </row>
    <row r="29154" spans="1:1" x14ac:dyDescent="0.45">
      <c r="A29154"/>
    </row>
    <row r="29155" spans="1:1" x14ac:dyDescent="0.45">
      <c r="A29155"/>
    </row>
    <row r="29156" spans="1:1" x14ac:dyDescent="0.45">
      <c r="A29156"/>
    </row>
    <row r="29157" spans="1:1" x14ac:dyDescent="0.45">
      <c r="A29157"/>
    </row>
    <row r="29158" spans="1:1" x14ac:dyDescent="0.45">
      <c r="A29158"/>
    </row>
    <row r="29159" spans="1:1" x14ac:dyDescent="0.45">
      <c r="A29159"/>
    </row>
    <row r="29160" spans="1:1" x14ac:dyDescent="0.45">
      <c r="A29160"/>
    </row>
    <row r="29161" spans="1:1" x14ac:dyDescent="0.45">
      <c r="A29161"/>
    </row>
    <row r="29162" spans="1:1" x14ac:dyDescent="0.45">
      <c r="A29162"/>
    </row>
    <row r="29163" spans="1:1" x14ac:dyDescent="0.45">
      <c r="A29163"/>
    </row>
    <row r="29164" spans="1:1" x14ac:dyDescent="0.45">
      <c r="A29164"/>
    </row>
    <row r="29165" spans="1:1" x14ac:dyDescent="0.45">
      <c r="A29165"/>
    </row>
    <row r="29166" spans="1:1" x14ac:dyDescent="0.45">
      <c r="A29166"/>
    </row>
    <row r="29167" spans="1:1" x14ac:dyDescent="0.45">
      <c r="A29167"/>
    </row>
    <row r="29168" spans="1:1" x14ac:dyDescent="0.45">
      <c r="A29168"/>
    </row>
    <row r="29169" spans="1:1" x14ac:dyDescent="0.45">
      <c r="A29169"/>
    </row>
    <row r="29170" spans="1:1" x14ac:dyDescent="0.45">
      <c r="A29170"/>
    </row>
    <row r="29171" spans="1:1" x14ac:dyDescent="0.45">
      <c r="A29171"/>
    </row>
    <row r="29172" spans="1:1" x14ac:dyDescent="0.45">
      <c r="A29172"/>
    </row>
    <row r="29173" spans="1:1" x14ac:dyDescent="0.45">
      <c r="A29173"/>
    </row>
    <row r="29174" spans="1:1" x14ac:dyDescent="0.45">
      <c r="A29174"/>
    </row>
    <row r="29175" spans="1:1" x14ac:dyDescent="0.45">
      <c r="A29175"/>
    </row>
    <row r="29176" spans="1:1" x14ac:dyDescent="0.45">
      <c r="A29176"/>
    </row>
    <row r="29177" spans="1:1" x14ac:dyDescent="0.45">
      <c r="A29177"/>
    </row>
    <row r="29178" spans="1:1" x14ac:dyDescent="0.45">
      <c r="A29178"/>
    </row>
    <row r="29179" spans="1:1" x14ac:dyDescent="0.45">
      <c r="A29179"/>
    </row>
    <row r="29180" spans="1:1" x14ac:dyDescent="0.45">
      <c r="A29180"/>
    </row>
    <row r="29181" spans="1:1" x14ac:dyDescent="0.45">
      <c r="A29181"/>
    </row>
    <row r="29182" spans="1:1" x14ac:dyDescent="0.45">
      <c r="A29182"/>
    </row>
    <row r="29183" spans="1:1" x14ac:dyDescent="0.45">
      <c r="A29183"/>
    </row>
    <row r="29184" spans="1:1" x14ac:dyDescent="0.45">
      <c r="A29184"/>
    </row>
    <row r="29185" spans="1:1" x14ac:dyDescent="0.45">
      <c r="A29185"/>
    </row>
    <row r="29186" spans="1:1" x14ac:dyDescent="0.45">
      <c r="A29186"/>
    </row>
    <row r="29187" spans="1:1" x14ac:dyDescent="0.45">
      <c r="A29187"/>
    </row>
    <row r="29188" spans="1:1" x14ac:dyDescent="0.45">
      <c r="A29188"/>
    </row>
    <row r="29189" spans="1:1" x14ac:dyDescent="0.45">
      <c r="A29189"/>
    </row>
    <row r="29190" spans="1:1" x14ac:dyDescent="0.45">
      <c r="A29190"/>
    </row>
    <row r="29191" spans="1:1" x14ac:dyDescent="0.45">
      <c r="A29191"/>
    </row>
    <row r="29192" spans="1:1" x14ac:dyDescent="0.45">
      <c r="A29192"/>
    </row>
    <row r="29193" spans="1:1" x14ac:dyDescent="0.45">
      <c r="A29193"/>
    </row>
    <row r="29194" spans="1:1" x14ac:dyDescent="0.45">
      <c r="A29194"/>
    </row>
    <row r="29195" spans="1:1" x14ac:dyDescent="0.45">
      <c r="A29195"/>
    </row>
    <row r="29196" spans="1:1" x14ac:dyDescent="0.45">
      <c r="A29196"/>
    </row>
    <row r="29197" spans="1:1" x14ac:dyDescent="0.45">
      <c r="A29197"/>
    </row>
    <row r="29198" spans="1:1" x14ac:dyDescent="0.45">
      <c r="A29198"/>
    </row>
    <row r="29199" spans="1:1" x14ac:dyDescent="0.45">
      <c r="A29199"/>
    </row>
    <row r="29200" spans="1:1" x14ac:dyDescent="0.45">
      <c r="A29200"/>
    </row>
    <row r="29201" spans="1:1" x14ac:dyDescent="0.45">
      <c r="A29201"/>
    </row>
    <row r="29202" spans="1:1" x14ac:dyDescent="0.45">
      <c r="A29202"/>
    </row>
    <row r="29203" spans="1:1" x14ac:dyDescent="0.45">
      <c r="A29203"/>
    </row>
    <row r="29204" spans="1:1" x14ac:dyDescent="0.45">
      <c r="A29204"/>
    </row>
    <row r="29205" spans="1:1" x14ac:dyDescent="0.45">
      <c r="A29205"/>
    </row>
    <row r="29206" spans="1:1" x14ac:dyDescent="0.45">
      <c r="A29206"/>
    </row>
    <row r="29207" spans="1:1" x14ac:dyDescent="0.45">
      <c r="A29207"/>
    </row>
    <row r="29208" spans="1:1" x14ac:dyDescent="0.45">
      <c r="A29208"/>
    </row>
    <row r="29209" spans="1:1" x14ac:dyDescent="0.45">
      <c r="A29209"/>
    </row>
    <row r="29210" spans="1:1" x14ac:dyDescent="0.45">
      <c r="A29210"/>
    </row>
    <row r="29211" spans="1:1" x14ac:dyDescent="0.45">
      <c r="A29211"/>
    </row>
    <row r="29212" spans="1:1" x14ac:dyDescent="0.45">
      <c r="A29212"/>
    </row>
    <row r="29213" spans="1:1" x14ac:dyDescent="0.45">
      <c r="A29213"/>
    </row>
    <row r="29214" spans="1:1" x14ac:dyDescent="0.45">
      <c r="A29214"/>
    </row>
    <row r="29215" spans="1:1" x14ac:dyDescent="0.45">
      <c r="A29215"/>
    </row>
    <row r="29216" spans="1:1" x14ac:dyDescent="0.45">
      <c r="A29216"/>
    </row>
    <row r="29217" spans="1:1" x14ac:dyDescent="0.45">
      <c r="A29217"/>
    </row>
    <row r="29218" spans="1:1" x14ac:dyDescent="0.45">
      <c r="A29218"/>
    </row>
    <row r="29219" spans="1:1" x14ac:dyDescent="0.45">
      <c r="A29219"/>
    </row>
    <row r="29220" spans="1:1" x14ac:dyDescent="0.45">
      <c r="A29220"/>
    </row>
    <row r="29221" spans="1:1" x14ac:dyDescent="0.45">
      <c r="A29221"/>
    </row>
    <row r="29222" spans="1:1" x14ac:dyDescent="0.45">
      <c r="A29222"/>
    </row>
    <row r="29223" spans="1:1" x14ac:dyDescent="0.45">
      <c r="A29223"/>
    </row>
    <row r="29224" spans="1:1" x14ac:dyDescent="0.45">
      <c r="A29224"/>
    </row>
    <row r="29225" spans="1:1" x14ac:dyDescent="0.45">
      <c r="A29225"/>
    </row>
    <row r="29226" spans="1:1" x14ac:dyDescent="0.45">
      <c r="A29226"/>
    </row>
    <row r="29227" spans="1:1" x14ac:dyDescent="0.45">
      <c r="A29227"/>
    </row>
    <row r="29228" spans="1:1" x14ac:dyDescent="0.45">
      <c r="A29228"/>
    </row>
    <row r="29229" spans="1:1" x14ac:dyDescent="0.45">
      <c r="A29229"/>
    </row>
    <row r="29230" spans="1:1" x14ac:dyDescent="0.45">
      <c r="A29230"/>
    </row>
    <row r="29231" spans="1:1" x14ac:dyDescent="0.45">
      <c r="A29231"/>
    </row>
    <row r="29232" spans="1:1" x14ac:dyDescent="0.45">
      <c r="A29232"/>
    </row>
    <row r="29233" spans="1:1" x14ac:dyDescent="0.45">
      <c r="A29233"/>
    </row>
    <row r="29234" spans="1:1" x14ac:dyDescent="0.45">
      <c r="A29234"/>
    </row>
    <row r="29235" spans="1:1" x14ac:dyDescent="0.45">
      <c r="A29235"/>
    </row>
    <row r="29236" spans="1:1" x14ac:dyDescent="0.45">
      <c r="A29236"/>
    </row>
    <row r="29237" spans="1:1" x14ac:dyDescent="0.45">
      <c r="A29237"/>
    </row>
    <row r="29238" spans="1:1" x14ac:dyDescent="0.45">
      <c r="A29238"/>
    </row>
    <row r="29239" spans="1:1" x14ac:dyDescent="0.45">
      <c r="A29239"/>
    </row>
    <row r="29240" spans="1:1" x14ac:dyDescent="0.45">
      <c r="A29240"/>
    </row>
    <row r="29241" spans="1:1" x14ac:dyDescent="0.45">
      <c r="A29241"/>
    </row>
    <row r="29242" spans="1:1" x14ac:dyDescent="0.45">
      <c r="A29242"/>
    </row>
    <row r="29243" spans="1:1" x14ac:dyDescent="0.45">
      <c r="A29243"/>
    </row>
    <row r="29244" spans="1:1" x14ac:dyDescent="0.45">
      <c r="A29244"/>
    </row>
    <row r="29245" spans="1:1" x14ac:dyDescent="0.45">
      <c r="A29245"/>
    </row>
    <row r="29246" spans="1:1" x14ac:dyDescent="0.45">
      <c r="A29246"/>
    </row>
    <row r="29247" spans="1:1" x14ac:dyDescent="0.45">
      <c r="A29247"/>
    </row>
    <row r="29248" spans="1:1" x14ac:dyDescent="0.45">
      <c r="A29248"/>
    </row>
    <row r="29249" spans="1:1" x14ac:dyDescent="0.45">
      <c r="A29249"/>
    </row>
    <row r="29250" spans="1:1" x14ac:dyDescent="0.45">
      <c r="A29250"/>
    </row>
    <row r="29251" spans="1:1" x14ac:dyDescent="0.45">
      <c r="A29251"/>
    </row>
    <row r="29252" spans="1:1" x14ac:dyDescent="0.45">
      <c r="A29252"/>
    </row>
    <row r="29253" spans="1:1" x14ac:dyDescent="0.45">
      <c r="A29253"/>
    </row>
    <row r="29254" spans="1:1" x14ac:dyDescent="0.45">
      <c r="A29254"/>
    </row>
    <row r="29255" spans="1:1" x14ac:dyDescent="0.45">
      <c r="A29255"/>
    </row>
    <row r="29256" spans="1:1" x14ac:dyDescent="0.45">
      <c r="A29256"/>
    </row>
    <row r="29257" spans="1:1" x14ac:dyDescent="0.45">
      <c r="A29257"/>
    </row>
    <row r="29258" spans="1:1" x14ac:dyDescent="0.45">
      <c r="A29258"/>
    </row>
    <row r="29259" spans="1:1" x14ac:dyDescent="0.45">
      <c r="A29259"/>
    </row>
    <row r="29260" spans="1:1" x14ac:dyDescent="0.45">
      <c r="A29260"/>
    </row>
    <row r="29261" spans="1:1" x14ac:dyDescent="0.45">
      <c r="A29261"/>
    </row>
    <row r="29262" spans="1:1" x14ac:dyDescent="0.45">
      <c r="A29262"/>
    </row>
    <row r="29263" spans="1:1" x14ac:dyDescent="0.45">
      <c r="A29263"/>
    </row>
    <row r="29264" spans="1:1" x14ac:dyDescent="0.45">
      <c r="A29264"/>
    </row>
    <row r="29265" spans="1:1" x14ac:dyDescent="0.45">
      <c r="A29265"/>
    </row>
    <row r="29266" spans="1:1" x14ac:dyDescent="0.45">
      <c r="A29266"/>
    </row>
    <row r="29267" spans="1:1" x14ac:dyDescent="0.45">
      <c r="A29267"/>
    </row>
    <row r="29268" spans="1:1" x14ac:dyDescent="0.45">
      <c r="A29268"/>
    </row>
    <row r="29269" spans="1:1" x14ac:dyDescent="0.45">
      <c r="A29269"/>
    </row>
    <row r="29270" spans="1:1" x14ac:dyDescent="0.45">
      <c r="A29270"/>
    </row>
    <row r="29271" spans="1:1" x14ac:dyDescent="0.45">
      <c r="A29271"/>
    </row>
    <row r="29272" spans="1:1" x14ac:dyDescent="0.45">
      <c r="A29272"/>
    </row>
    <row r="29273" spans="1:1" x14ac:dyDescent="0.45">
      <c r="A29273"/>
    </row>
    <row r="29274" spans="1:1" x14ac:dyDescent="0.45">
      <c r="A29274"/>
    </row>
    <row r="29275" spans="1:1" x14ac:dyDescent="0.45">
      <c r="A29275"/>
    </row>
    <row r="29276" spans="1:1" x14ac:dyDescent="0.45">
      <c r="A29276"/>
    </row>
    <row r="29277" spans="1:1" x14ac:dyDescent="0.45">
      <c r="A29277"/>
    </row>
    <row r="29278" spans="1:1" x14ac:dyDescent="0.45">
      <c r="A29278"/>
    </row>
    <row r="29279" spans="1:1" x14ac:dyDescent="0.45">
      <c r="A29279"/>
    </row>
    <row r="29280" spans="1:1" x14ac:dyDescent="0.45">
      <c r="A29280"/>
    </row>
    <row r="29281" spans="1:1" x14ac:dyDescent="0.45">
      <c r="A29281"/>
    </row>
    <row r="29282" spans="1:1" x14ac:dyDescent="0.45">
      <c r="A29282"/>
    </row>
    <row r="29283" spans="1:1" x14ac:dyDescent="0.45">
      <c r="A29283"/>
    </row>
    <row r="29284" spans="1:1" x14ac:dyDescent="0.45">
      <c r="A29284"/>
    </row>
    <row r="29285" spans="1:1" x14ac:dyDescent="0.45">
      <c r="A29285"/>
    </row>
    <row r="29286" spans="1:1" x14ac:dyDescent="0.45">
      <c r="A29286"/>
    </row>
    <row r="29287" spans="1:1" x14ac:dyDescent="0.45">
      <c r="A29287"/>
    </row>
    <row r="29288" spans="1:1" x14ac:dyDescent="0.45">
      <c r="A29288"/>
    </row>
    <row r="29289" spans="1:1" x14ac:dyDescent="0.45">
      <c r="A29289"/>
    </row>
    <row r="29290" spans="1:1" x14ac:dyDescent="0.45">
      <c r="A29290"/>
    </row>
    <row r="29291" spans="1:1" x14ac:dyDescent="0.45">
      <c r="A29291"/>
    </row>
    <row r="29292" spans="1:1" x14ac:dyDescent="0.45">
      <c r="A29292"/>
    </row>
    <row r="29293" spans="1:1" x14ac:dyDescent="0.45">
      <c r="A29293"/>
    </row>
    <row r="29294" spans="1:1" x14ac:dyDescent="0.45">
      <c r="A29294"/>
    </row>
    <row r="29295" spans="1:1" x14ac:dyDescent="0.45">
      <c r="A29295"/>
    </row>
    <row r="29296" spans="1:1" x14ac:dyDescent="0.45">
      <c r="A29296"/>
    </row>
    <row r="29297" spans="1:1" x14ac:dyDescent="0.45">
      <c r="A29297"/>
    </row>
    <row r="29298" spans="1:1" x14ac:dyDescent="0.45">
      <c r="A29298"/>
    </row>
    <row r="29299" spans="1:1" x14ac:dyDescent="0.45">
      <c r="A29299"/>
    </row>
    <row r="29300" spans="1:1" x14ac:dyDescent="0.45">
      <c r="A29300"/>
    </row>
    <row r="29301" spans="1:1" x14ac:dyDescent="0.45">
      <c r="A29301"/>
    </row>
    <row r="29302" spans="1:1" x14ac:dyDescent="0.45">
      <c r="A29302"/>
    </row>
    <row r="29303" spans="1:1" x14ac:dyDescent="0.45">
      <c r="A29303"/>
    </row>
    <row r="29304" spans="1:1" x14ac:dyDescent="0.45">
      <c r="A29304"/>
    </row>
    <row r="29305" spans="1:1" x14ac:dyDescent="0.45">
      <c r="A29305"/>
    </row>
    <row r="29306" spans="1:1" x14ac:dyDescent="0.45">
      <c r="A29306"/>
    </row>
    <row r="29307" spans="1:1" x14ac:dyDescent="0.45">
      <c r="A29307"/>
    </row>
    <row r="29308" spans="1:1" x14ac:dyDescent="0.45">
      <c r="A29308"/>
    </row>
    <row r="29309" spans="1:1" x14ac:dyDescent="0.45">
      <c r="A29309"/>
    </row>
    <row r="29310" spans="1:1" x14ac:dyDescent="0.45">
      <c r="A29310"/>
    </row>
    <row r="29311" spans="1:1" x14ac:dyDescent="0.45">
      <c r="A29311"/>
    </row>
    <row r="29312" spans="1:1" x14ac:dyDescent="0.45">
      <c r="A29312"/>
    </row>
    <row r="29313" spans="1:1" x14ac:dyDescent="0.45">
      <c r="A29313"/>
    </row>
    <row r="29314" spans="1:1" x14ac:dyDescent="0.45">
      <c r="A29314"/>
    </row>
    <row r="29315" spans="1:1" x14ac:dyDescent="0.45">
      <c r="A29315"/>
    </row>
    <row r="29316" spans="1:1" x14ac:dyDescent="0.45">
      <c r="A29316"/>
    </row>
    <row r="29317" spans="1:1" x14ac:dyDescent="0.45">
      <c r="A29317"/>
    </row>
    <row r="29318" spans="1:1" x14ac:dyDescent="0.45">
      <c r="A29318"/>
    </row>
    <row r="29319" spans="1:1" x14ac:dyDescent="0.45">
      <c r="A29319"/>
    </row>
    <row r="29320" spans="1:1" x14ac:dyDescent="0.45">
      <c r="A29320"/>
    </row>
    <row r="29321" spans="1:1" x14ac:dyDescent="0.45">
      <c r="A29321"/>
    </row>
    <row r="29322" spans="1:1" x14ac:dyDescent="0.45">
      <c r="A29322"/>
    </row>
    <row r="29323" spans="1:1" x14ac:dyDescent="0.45">
      <c r="A29323"/>
    </row>
    <row r="29324" spans="1:1" x14ac:dyDescent="0.45">
      <c r="A29324"/>
    </row>
    <row r="29325" spans="1:1" x14ac:dyDescent="0.45">
      <c r="A29325"/>
    </row>
    <row r="29326" spans="1:1" x14ac:dyDescent="0.45">
      <c r="A29326"/>
    </row>
    <row r="29327" spans="1:1" x14ac:dyDescent="0.45">
      <c r="A29327"/>
    </row>
    <row r="29328" spans="1:1" x14ac:dyDescent="0.45">
      <c r="A29328"/>
    </row>
    <row r="29329" spans="1:1" x14ac:dyDescent="0.45">
      <c r="A29329"/>
    </row>
    <row r="29330" spans="1:1" x14ac:dyDescent="0.45">
      <c r="A29330"/>
    </row>
    <row r="29331" spans="1:1" x14ac:dyDescent="0.45">
      <c r="A29331"/>
    </row>
    <row r="29332" spans="1:1" x14ac:dyDescent="0.45">
      <c r="A29332"/>
    </row>
    <row r="29333" spans="1:1" x14ac:dyDescent="0.45">
      <c r="A29333"/>
    </row>
    <row r="29334" spans="1:1" x14ac:dyDescent="0.45">
      <c r="A29334"/>
    </row>
    <row r="29335" spans="1:1" x14ac:dyDescent="0.45">
      <c r="A29335"/>
    </row>
    <row r="29336" spans="1:1" x14ac:dyDescent="0.45">
      <c r="A29336"/>
    </row>
    <row r="29337" spans="1:1" x14ac:dyDescent="0.45">
      <c r="A29337"/>
    </row>
    <row r="29338" spans="1:1" x14ac:dyDescent="0.45">
      <c r="A29338"/>
    </row>
    <row r="29339" spans="1:1" x14ac:dyDescent="0.45">
      <c r="A29339"/>
    </row>
    <row r="29340" spans="1:1" x14ac:dyDescent="0.45">
      <c r="A29340"/>
    </row>
    <row r="29341" spans="1:1" x14ac:dyDescent="0.45">
      <c r="A29341"/>
    </row>
    <row r="29342" spans="1:1" x14ac:dyDescent="0.45">
      <c r="A29342"/>
    </row>
    <row r="29343" spans="1:1" x14ac:dyDescent="0.45">
      <c r="A29343"/>
    </row>
    <row r="29344" spans="1:1" x14ac:dyDescent="0.45">
      <c r="A29344"/>
    </row>
    <row r="29345" spans="1:1" x14ac:dyDescent="0.45">
      <c r="A29345"/>
    </row>
    <row r="29346" spans="1:1" x14ac:dyDescent="0.45">
      <c r="A29346"/>
    </row>
    <row r="29347" spans="1:1" x14ac:dyDescent="0.45">
      <c r="A29347"/>
    </row>
    <row r="29348" spans="1:1" x14ac:dyDescent="0.45">
      <c r="A29348"/>
    </row>
    <row r="29349" spans="1:1" x14ac:dyDescent="0.45">
      <c r="A29349"/>
    </row>
    <row r="29350" spans="1:1" x14ac:dyDescent="0.45">
      <c r="A29350"/>
    </row>
    <row r="29351" spans="1:1" x14ac:dyDescent="0.45">
      <c r="A29351"/>
    </row>
    <row r="29352" spans="1:1" x14ac:dyDescent="0.45">
      <c r="A29352"/>
    </row>
    <row r="29353" spans="1:1" x14ac:dyDescent="0.45">
      <c r="A29353"/>
    </row>
    <row r="29354" spans="1:1" x14ac:dyDescent="0.45">
      <c r="A29354"/>
    </row>
    <row r="29355" spans="1:1" x14ac:dyDescent="0.45">
      <c r="A29355"/>
    </row>
    <row r="29356" spans="1:1" x14ac:dyDescent="0.45">
      <c r="A29356"/>
    </row>
    <row r="29357" spans="1:1" x14ac:dyDescent="0.45">
      <c r="A29357"/>
    </row>
    <row r="29358" spans="1:1" x14ac:dyDescent="0.45">
      <c r="A29358"/>
    </row>
    <row r="29359" spans="1:1" x14ac:dyDescent="0.45">
      <c r="A29359"/>
    </row>
    <row r="29360" spans="1:1" x14ac:dyDescent="0.45">
      <c r="A29360"/>
    </row>
    <row r="29361" spans="1:1" x14ac:dyDescent="0.45">
      <c r="A29361"/>
    </row>
    <row r="29362" spans="1:1" x14ac:dyDescent="0.45">
      <c r="A29362"/>
    </row>
    <row r="29363" spans="1:1" x14ac:dyDescent="0.45">
      <c r="A29363"/>
    </row>
    <row r="29364" spans="1:1" x14ac:dyDescent="0.45">
      <c r="A29364"/>
    </row>
    <row r="29365" spans="1:1" x14ac:dyDescent="0.45">
      <c r="A29365"/>
    </row>
    <row r="29366" spans="1:1" x14ac:dyDescent="0.45">
      <c r="A29366"/>
    </row>
    <row r="29367" spans="1:1" x14ac:dyDescent="0.45">
      <c r="A29367"/>
    </row>
    <row r="29368" spans="1:1" x14ac:dyDescent="0.45">
      <c r="A29368"/>
    </row>
    <row r="29369" spans="1:1" x14ac:dyDescent="0.45">
      <c r="A29369"/>
    </row>
    <row r="29370" spans="1:1" x14ac:dyDescent="0.45">
      <c r="A29370"/>
    </row>
    <row r="29371" spans="1:1" x14ac:dyDescent="0.45">
      <c r="A29371"/>
    </row>
    <row r="29372" spans="1:1" x14ac:dyDescent="0.45">
      <c r="A29372"/>
    </row>
    <row r="29373" spans="1:1" x14ac:dyDescent="0.45">
      <c r="A29373"/>
    </row>
    <row r="29374" spans="1:1" x14ac:dyDescent="0.45">
      <c r="A29374"/>
    </row>
    <row r="29375" spans="1:1" x14ac:dyDescent="0.45">
      <c r="A29375"/>
    </row>
    <row r="29376" spans="1:1" x14ac:dyDescent="0.45">
      <c r="A29376"/>
    </row>
    <row r="29377" spans="1:1" x14ac:dyDescent="0.45">
      <c r="A29377"/>
    </row>
    <row r="29378" spans="1:1" x14ac:dyDescent="0.45">
      <c r="A29378"/>
    </row>
    <row r="29379" spans="1:1" x14ac:dyDescent="0.45">
      <c r="A29379"/>
    </row>
    <row r="29380" spans="1:1" x14ac:dyDescent="0.45">
      <c r="A29380"/>
    </row>
    <row r="29381" spans="1:1" x14ac:dyDescent="0.45">
      <c r="A29381"/>
    </row>
    <row r="29382" spans="1:1" x14ac:dyDescent="0.45">
      <c r="A29382"/>
    </row>
    <row r="29383" spans="1:1" x14ac:dyDescent="0.45">
      <c r="A29383"/>
    </row>
    <row r="29384" spans="1:1" x14ac:dyDescent="0.45">
      <c r="A29384"/>
    </row>
    <row r="29385" spans="1:1" x14ac:dyDescent="0.45">
      <c r="A29385"/>
    </row>
    <row r="29386" spans="1:1" x14ac:dyDescent="0.45">
      <c r="A29386"/>
    </row>
    <row r="29387" spans="1:1" x14ac:dyDescent="0.45">
      <c r="A29387"/>
    </row>
    <row r="29388" spans="1:1" x14ac:dyDescent="0.45">
      <c r="A29388"/>
    </row>
    <row r="29389" spans="1:1" x14ac:dyDescent="0.45">
      <c r="A29389"/>
    </row>
    <row r="29390" spans="1:1" x14ac:dyDescent="0.45">
      <c r="A29390"/>
    </row>
    <row r="29391" spans="1:1" x14ac:dyDescent="0.45">
      <c r="A29391"/>
    </row>
    <row r="29392" spans="1:1" x14ac:dyDescent="0.45">
      <c r="A29392"/>
    </row>
    <row r="29393" spans="1:1" x14ac:dyDescent="0.45">
      <c r="A29393"/>
    </row>
    <row r="29394" spans="1:1" x14ac:dyDescent="0.45">
      <c r="A29394"/>
    </row>
    <row r="29395" spans="1:1" x14ac:dyDescent="0.45">
      <c r="A29395"/>
    </row>
    <row r="29396" spans="1:1" x14ac:dyDescent="0.45">
      <c r="A29396"/>
    </row>
    <row r="29397" spans="1:1" x14ac:dyDescent="0.45">
      <c r="A29397"/>
    </row>
    <row r="29398" spans="1:1" x14ac:dyDescent="0.45">
      <c r="A29398"/>
    </row>
    <row r="29399" spans="1:1" x14ac:dyDescent="0.45">
      <c r="A29399"/>
    </row>
    <row r="29400" spans="1:1" x14ac:dyDescent="0.45">
      <c r="A29400"/>
    </row>
    <row r="29401" spans="1:1" x14ac:dyDescent="0.45">
      <c r="A29401"/>
    </row>
    <row r="29402" spans="1:1" x14ac:dyDescent="0.45">
      <c r="A29402"/>
    </row>
    <row r="29403" spans="1:1" x14ac:dyDescent="0.45">
      <c r="A29403"/>
    </row>
    <row r="29404" spans="1:1" x14ac:dyDescent="0.45">
      <c r="A29404"/>
    </row>
    <row r="29405" spans="1:1" x14ac:dyDescent="0.45">
      <c r="A29405"/>
    </row>
    <row r="29406" spans="1:1" x14ac:dyDescent="0.45">
      <c r="A29406"/>
    </row>
    <row r="29407" spans="1:1" x14ac:dyDescent="0.45">
      <c r="A29407"/>
    </row>
    <row r="29408" spans="1:1" x14ac:dyDescent="0.45">
      <c r="A29408"/>
    </row>
    <row r="29409" spans="1:1" x14ac:dyDescent="0.45">
      <c r="A29409"/>
    </row>
    <row r="29410" spans="1:1" x14ac:dyDescent="0.45">
      <c r="A29410"/>
    </row>
    <row r="29411" spans="1:1" x14ac:dyDescent="0.45">
      <c r="A29411"/>
    </row>
    <row r="29412" spans="1:1" x14ac:dyDescent="0.45">
      <c r="A29412"/>
    </row>
    <row r="29413" spans="1:1" x14ac:dyDescent="0.45">
      <c r="A29413"/>
    </row>
    <row r="29414" spans="1:1" x14ac:dyDescent="0.45">
      <c r="A29414"/>
    </row>
    <row r="29415" spans="1:1" x14ac:dyDescent="0.45">
      <c r="A29415"/>
    </row>
    <row r="29416" spans="1:1" x14ac:dyDescent="0.45">
      <c r="A29416"/>
    </row>
    <row r="29417" spans="1:1" x14ac:dyDescent="0.45">
      <c r="A29417"/>
    </row>
    <row r="29418" spans="1:1" x14ac:dyDescent="0.45">
      <c r="A29418"/>
    </row>
    <row r="29419" spans="1:1" x14ac:dyDescent="0.45">
      <c r="A29419"/>
    </row>
    <row r="29420" spans="1:1" x14ac:dyDescent="0.45">
      <c r="A29420"/>
    </row>
    <row r="29421" spans="1:1" x14ac:dyDescent="0.45">
      <c r="A29421"/>
    </row>
    <row r="29422" spans="1:1" x14ac:dyDescent="0.45">
      <c r="A29422"/>
    </row>
    <row r="29423" spans="1:1" x14ac:dyDescent="0.45">
      <c r="A29423"/>
    </row>
    <row r="29424" spans="1:1" x14ac:dyDescent="0.45">
      <c r="A29424"/>
    </row>
    <row r="29425" spans="1:1" x14ac:dyDescent="0.45">
      <c r="A29425"/>
    </row>
    <row r="29426" spans="1:1" x14ac:dyDescent="0.45">
      <c r="A29426"/>
    </row>
    <row r="29427" spans="1:1" x14ac:dyDescent="0.45">
      <c r="A29427"/>
    </row>
    <row r="29428" spans="1:1" x14ac:dyDescent="0.45">
      <c r="A29428"/>
    </row>
    <row r="29429" spans="1:1" x14ac:dyDescent="0.45">
      <c r="A29429"/>
    </row>
    <row r="29430" spans="1:1" x14ac:dyDescent="0.45">
      <c r="A29430"/>
    </row>
    <row r="29431" spans="1:1" x14ac:dyDescent="0.45">
      <c r="A29431"/>
    </row>
    <row r="29432" spans="1:1" x14ac:dyDescent="0.45">
      <c r="A29432"/>
    </row>
    <row r="29433" spans="1:1" x14ac:dyDescent="0.45">
      <c r="A29433"/>
    </row>
    <row r="29434" spans="1:1" x14ac:dyDescent="0.45">
      <c r="A29434"/>
    </row>
    <row r="29435" spans="1:1" x14ac:dyDescent="0.45">
      <c r="A29435"/>
    </row>
    <row r="29436" spans="1:1" x14ac:dyDescent="0.45">
      <c r="A29436"/>
    </row>
    <row r="29437" spans="1:1" x14ac:dyDescent="0.45">
      <c r="A29437"/>
    </row>
    <row r="29438" spans="1:1" x14ac:dyDescent="0.45">
      <c r="A29438"/>
    </row>
    <row r="29439" spans="1:1" x14ac:dyDescent="0.45">
      <c r="A29439"/>
    </row>
    <row r="29440" spans="1:1" x14ac:dyDescent="0.45">
      <c r="A29440"/>
    </row>
    <row r="29441" spans="1:1" x14ac:dyDescent="0.45">
      <c r="A29441"/>
    </row>
    <row r="29442" spans="1:1" x14ac:dyDescent="0.45">
      <c r="A29442"/>
    </row>
    <row r="29443" spans="1:1" x14ac:dyDescent="0.45">
      <c r="A29443"/>
    </row>
    <row r="29444" spans="1:1" x14ac:dyDescent="0.45">
      <c r="A29444"/>
    </row>
    <row r="29445" spans="1:1" x14ac:dyDescent="0.45">
      <c r="A29445"/>
    </row>
    <row r="29446" spans="1:1" x14ac:dyDescent="0.45">
      <c r="A29446"/>
    </row>
    <row r="29447" spans="1:1" x14ac:dyDescent="0.45">
      <c r="A29447"/>
    </row>
    <row r="29448" spans="1:1" x14ac:dyDescent="0.45">
      <c r="A29448"/>
    </row>
    <row r="29449" spans="1:1" x14ac:dyDescent="0.45">
      <c r="A29449"/>
    </row>
    <row r="29450" spans="1:1" x14ac:dyDescent="0.45">
      <c r="A29450"/>
    </row>
    <row r="29451" spans="1:1" x14ac:dyDescent="0.45">
      <c r="A29451"/>
    </row>
    <row r="29452" spans="1:1" x14ac:dyDescent="0.45">
      <c r="A29452"/>
    </row>
    <row r="29453" spans="1:1" x14ac:dyDescent="0.45">
      <c r="A29453"/>
    </row>
    <row r="29454" spans="1:1" x14ac:dyDescent="0.45">
      <c r="A29454"/>
    </row>
    <row r="29455" spans="1:1" x14ac:dyDescent="0.45">
      <c r="A29455"/>
    </row>
    <row r="29456" spans="1:1" x14ac:dyDescent="0.45">
      <c r="A29456"/>
    </row>
    <row r="29457" spans="1:1" x14ac:dyDescent="0.45">
      <c r="A29457"/>
    </row>
    <row r="29458" spans="1:1" x14ac:dyDescent="0.45">
      <c r="A29458"/>
    </row>
    <row r="29459" spans="1:1" x14ac:dyDescent="0.45">
      <c r="A29459"/>
    </row>
    <row r="29460" spans="1:1" x14ac:dyDescent="0.45">
      <c r="A29460"/>
    </row>
    <row r="29461" spans="1:1" x14ac:dyDescent="0.45">
      <c r="A29461"/>
    </row>
    <row r="29462" spans="1:1" x14ac:dyDescent="0.45">
      <c r="A29462"/>
    </row>
    <row r="29463" spans="1:1" x14ac:dyDescent="0.45">
      <c r="A29463"/>
    </row>
    <row r="29464" spans="1:1" x14ac:dyDescent="0.45">
      <c r="A29464"/>
    </row>
    <row r="29465" spans="1:1" x14ac:dyDescent="0.45">
      <c r="A29465"/>
    </row>
    <row r="29466" spans="1:1" x14ac:dyDescent="0.45">
      <c r="A29466"/>
    </row>
    <row r="29467" spans="1:1" x14ac:dyDescent="0.45">
      <c r="A29467"/>
    </row>
    <row r="29468" spans="1:1" x14ac:dyDescent="0.45">
      <c r="A29468"/>
    </row>
    <row r="29469" spans="1:1" x14ac:dyDescent="0.45">
      <c r="A29469"/>
    </row>
    <row r="29470" spans="1:1" x14ac:dyDescent="0.45">
      <c r="A29470"/>
    </row>
    <row r="29471" spans="1:1" x14ac:dyDescent="0.45">
      <c r="A29471"/>
    </row>
    <row r="29472" spans="1:1" x14ac:dyDescent="0.45">
      <c r="A29472"/>
    </row>
    <row r="29473" spans="1:1" x14ac:dyDescent="0.45">
      <c r="A29473"/>
    </row>
    <row r="29474" spans="1:1" x14ac:dyDescent="0.45">
      <c r="A29474"/>
    </row>
    <row r="29475" spans="1:1" x14ac:dyDescent="0.45">
      <c r="A29475"/>
    </row>
    <row r="29476" spans="1:1" x14ac:dyDescent="0.45">
      <c r="A29476"/>
    </row>
    <row r="29477" spans="1:1" x14ac:dyDescent="0.45">
      <c r="A29477"/>
    </row>
    <row r="29478" spans="1:1" x14ac:dyDescent="0.45">
      <c r="A29478"/>
    </row>
    <row r="29479" spans="1:1" x14ac:dyDescent="0.45">
      <c r="A29479"/>
    </row>
    <row r="29480" spans="1:1" x14ac:dyDescent="0.45">
      <c r="A29480"/>
    </row>
    <row r="29481" spans="1:1" x14ac:dyDescent="0.45">
      <c r="A29481"/>
    </row>
    <row r="29482" spans="1:1" x14ac:dyDescent="0.45">
      <c r="A29482"/>
    </row>
    <row r="29483" spans="1:1" x14ac:dyDescent="0.45">
      <c r="A29483"/>
    </row>
    <row r="29484" spans="1:1" x14ac:dyDescent="0.45">
      <c r="A29484"/>
    </row>
    <row r="29485" spans="1:1" x14ac:dyDescent="0.45">
      <c r="A29485"/>
    </row>
    <row r="29486" spans="1:1" x14ac:dyDescent="0.45">
      <c r="A29486"/>
    </row>
    <row r="29487" spans="1:1" x14ac:dyDescent="0.45">
      <c r="A29487"/>
    </row>
    <row r="29488" spans="1:1" x14ac:dyDescent="0.45">
      <c r="A29488"/>
    </row>
    <row r="29489" spans="1:1" x14ac:dyDescent="0.45">
      <c r="A29489"/>
    </row>
    <row r="29490" spans="1:1" x14ac:dyDescent="0.45">
      <c r="A29490"/>
    </row>
    <row r="29491" spans="1:1" x14ac:dyDescent="0.45">
      <c r="A29491"/>
    </row>
    <row r="29492" spans="1:1" x14ac:dyDescent="0.45">
      <c r="A29492"/>
    </row>
    <row r="29493" spans="1:1" x14ac:dyDescent="0.45">
      <c r="A29493"/>
    </row>
    <row r="29494" spans="1:1" x14ac:dyDescent="0.45">
      <c r="A29494"/>
    </row>
    <row r="29495" spans="1:1" x14ac:dyDescent="0.45">
      <c r="A29495"/>
    </row>
    <row r="29496" spans="1:1" x14ac:dyDescent="0.45">
      <c r="A29496"/>
    </row>
    <row r="29497" spans="1:1" x14ac:dyDescent="0.45">
      <c r="A29497"/>
    </row>
    <row r="29498" spans="1:1" x14ac:dyDescent="0.45">
      <c r="A29498"/>
    </row>
    <row r="29499" spans="1:1" x14ac:dyDescent="0.45">
      <c r="A29499"/>
    </row>
    <row r="29500" spans="1:1" x14ac:dyDescent="0.45">
      <c r="A29500"/>
    </row>
    <row r="29501" spans="1:1" x14ac:dyDescent="0.45">
      <c r="A29501"/>
    </row>
    <row r="29502" spans="1:1" x14ac:dyDescent="0.45">
      <c r="A29502"/>
    </row>
    <row r="29503" spans="1:1" x14ac:dyDescent="0.45">
      <c r="A29503"/>
    </row>
    <row r="29504" spans="1:1" x14ac:dyDescent="0.45">
      <c r="A29504"/>
    </row>
    <row r="29505" spans="1:1" x14ac:dyDescent="0.45">
      <c r="A29505"/>
    </row>
    <row r="29506" spans="1:1" x14ac:dyDescent="0.45">
      <c r="A29506"/>
    </row>
    <row r="29507" spans="1:1" x14ac:dyDescent="0.45">
      <c r="A29507"/>
    </row>
    <row r="29508" spans="1:1" x14ac:dyDescent="0.45">
      <c r="A29508"/>
    </row>
    <row r="29509" spans="1:1" x14ac:dyDescent="0.45">
      <c r="A29509"/>
    </row>
    <row r="29510" spans="1:1" x14ac:dyDescent="0.45">
      <c r="A29510"/>
    </row>
    <row r="29511" spans="1:1" x14ac:dyDescent="0.45">
      <c r="A29511"/>
    </row>
    <row r="29512" spans="1:1" x14ac:dyDescent="0.45">
      <c r="A29512"/>
    </row>
    <row r="29513" spans="1:1" x14ac:dyDescent="0.45">
      <c r="A29513"/>
    </row>
    <row r="29514" spans="1:1" x14ac:dyDescent="0.45">
      <c r="A29514"/>
    </row>
    <row r="29515" spans="1:1" x14ac:dyDescent="0.45">
      <c r="A29515"/>
    </row>
    <row r="29516" spans="1:1" x14ac:dyDescent="0.45">
      <c r="A29516"/>
    </row>
    <row r="29517" spans="1:1" x14ac:dyDescent="0.45">
      <c r="A29517"/>
    </row>
    <row r="29518" spans="1:1" x14ac:dyDescent="0.45">
      <c r="A29518"/>
    </row>
    <row r="29519" spans="1:1" x14ac:dyDescent="0.45">
      <c r="A29519"/>
    </row>
    <row r="29520" spans="1:1" x14ac:dyDescent="0.45">
      <c r="A29520"/>
    </row>
    <row r="29521" spans="1:1" x14ac:dyDescent="0.45">
      <c r="A29521"/>
    </row>
    <row r="29522" spans="1:1" x14ac:dyDescent="0.45">
      <c r="A29522"/>
    </row>
    <row r="29523" spans="1:1" x14ac:dyDescent="0.45">
      <c r="A29523"/>
    </row>
    <row r="29524" spans="1:1" x14ac:dyDescent="0.45">
      <c r="A29524"/>
    </row>
    <row r="29525" spans="1:1" x14ac:dyDescent="0.45">
      <c r="A29525"/>
    </row>
    <row r="29526" spans="1:1" x14ac:dyDescent="0.45">
      <c r="A29526"/>
    </row>
    <row r="29527" spans="1:1" x14ac:dyDescent="0.45">
      <c r="A29527"/>
    </row>
    <row r="29528" spans="1:1" x14ac:dyDescent="0.45">
      <c r="A29528"/>
    </row>
    <row r="29529" spans="1:1" x14ac:dyDescent="0.45">
      <c r="A29529"/>
    </row>
    <row r="29530" spans="1:1" x14ac:dyDescent="0.45">
      <c r="A29530"/>
    </row>
    <row r="29531" spans="1:1" x14ac:dyDescent="0.45">
      <c r="A29531"/>
    </row>
    <row r="29532" spans="1:1" x14ac:dyDescent="0.45">
      <c r="A29532"/>
    </row>
    <row r="29533" spans="1:1" x14ac:dyDescent="0.45">
      <c r="A29533"/>
    </row>
    <row r="29534" spans="1:1" x14ac:dyDescent="0.45">
      <c r="A29534"/>
    </row>
    <row r="29535" spans="1:1" x14ac:dyDescent="0.45">
      <c r="A29535"/>
    </row>
    <row r="29536" spans="1:1" x14ac:dyDescent="0.45">
      <c r="A29536"/>
    </row>
    <row r="29537" spans="1:1" x14ac:dyDescent="0.45">
      <c r="A29537"/>
    </row>
    <row r="29538" spans="1:1" x14ac:dyDescent="0.45">
      <c r="A29538"/>
    </row>
    <row r="29539" spans="1:1" x14ac:dyDescent="0.45">
      <c r="A29539"/>
    </row>
    <row r="29540" spans="1:1" x14ac:dyDescent="0.45">
      <c r="A29540"/>
    </row>
    <row r="29541" spans="1:1" x14ac:dyDescent="0.45">
      <c r="A29541"/>
    </row>
    <row r="29542" spans="1:1" x14ac:dyDescent="0.45">
      <c r="A29542"/>
    </row>
    <row r="29543" spans="1:1" x14ac:dyDescent="0.45">
      <c r="A29543"/>
    </row>
    <row r="29544" spans="1:1" x14ac:dyDescent="0.45">
      <c r="A29544"/>
    </row>
    <row r="29545" spans="1:1" x14ac:dyDescent="0.45">
      <c r="A29545"/>
    </row>
    <row r="29546" spans="1:1" x14ac:dyDescent="0.45">
      <c r="A29546"/>
    </row>
    <row r="29547" spans="1:1" x14ac:dyDescent="0.45">
      <c r="A29547"/>
    </row>
    <row r="29548" spans="1:1" x14ac:dyDescent="0.45">
      <c r="A29548"/>
    </row>
    <row r="29549" spans="1:1" x14ac:dyDescent="0.45">
      <c r="A29549"/>
    </row>
    <row r="29550" spans="1:1" x14ac:dyDescent="0.45">
      <c r="A29550"/>
    </row>
    <row r="29551" spans="1:1" x14ac:dyDescent="0.45">
      <c r="A29551"/>
    </row>
    <row r="29552" spans="1:1" x14ac:dyDescent="0.45">
      <c r="A29552"/>
    </row>
    <row r="29553" spans="1:1" x14ac:dyDescent="0.45">
      <c r="A29553"/>
    </row>
    <row r="29554" spans="1:1" x14ac:dyDescent="0.45">
      <c r="A29554"/>
    </row>
    <row r="29555" spans="1:1" x14ac:dyDescent="0.45">
      <c r="A29555"/>
    </row>
    <row r="29556" spans="1:1" x14ac:dyDescent="0.45">
      <c r="A29556"/>
    </row>
    <row r="29557" spans="1:1" x14ac:dyDescent="0.45">
      <c r="A29557"/>
    </row>
    <row r="29558" spans="1:1" x14ac:dyDescent="0.45">
      <c r="A29558"/>
    </row>
    <row r="29559" spans="1:1" x14ac:dyDescent="0.45">
      <c r="A29559"/>
    </row>
    <row r="29560" spans="1:1" x14ac:dyDescent="0.45">
      <c r="A29560"/>
    </row>
    <row r="29561" spans="1:1" x14ac:dyDescent="0.45">
      <c r="A29561"/>
    </row>
    <row r="29562" spans="1:1" x14ac:dyDescent="0.45">
      <c r="A29562"/>
    </row>
    <row r="29563" spans="1:1" x14ac:dyDescent="0.45">
      <c r="A29563"/>
    </row>
    <row r="29564" spans="1:1" x14ac:dyDescent="0.45">
      <c r="A29564"/>
    </row>
    <row r="29565" spans="1:1" x14ac:dyDescent="0.45">
      <c r="A29565"/>
    </row>
    <row r="29566" spans="1:1" x14ac:dyDescent="0.45">
      <c r="A29566"/>
    </row>
    <row r="29567" spans="1:1" x14ac:dyDescent="0.45">
      <c r="A29567"/>
    </row>
    <row r="29568" spans="1:1" x14ac:dyDescent="0.45">
      <c r="A29568"/>
    </row>
    <row r="29569" spans="1:1" x14ac:dyDescent="0.45">
      <c r="A29569"/>
    </row>
    <row r="29570" spans="1:1" x14ac:dyDescent="0.45">
      <c r="A29570"/>
    </row>
    <row r="29571" spans="1:1" x14ac:dyDescent="0.45">
      <c r="A29571"/>
    </row>
    <row r="29572" spans="1:1" x14ac:dyDescent="0.45">
      <c r="A29572"/>
    </row>
    <row r="29573" spans="1:1" x14ac:dyDescent="0.45">
      <c r="A29573"/>
    </row>
    <row r="29574" spans="1:1" x14ac:dyDescent="0.45">
      <c r="A29574"/>
    </row>
    <row r="29575" spans="1:1" x14ac:dyDescent="0.45">
      <c r="A29575"/>
    </row>
    <row r="29576" spans="1:1" x14ac:dyDescent="0.45">
      <c r="A29576"/>
    </row>
    <row r="29577" spans="1:1" x14ac:dyDescent="0.45">
      <c r="A29577"/>
    </row>
    <row r="29578" spans="1:1" x14ac:dyDescent="0.45">
      <c r="A29578"/>
    </row>
    <row r="29579" spans="1:1" x14ac:dyDescent="0.45">
      <c r="A29579"/>
    </row>
    <row r="29580" spans="1:1" x14ac:dyDescent="0.45">
      <c r="A29580"/>
    </row>
    <row r="29581" spans="1:1" x14ac:dyDescent="0.45">
      <c r="A29581"/>
    </row>
    <row r="29582" spans="1:1" x14ac:dyDescent="0.45">
      <c r="A29582"/>
    </row>
    <row r="29583" spans="1:1" x14ac:dyDescent="0.45">
      <c r="A29583"/>
    </row>
    <row r="29584" spans="1:1" x14ac:dyDescent="0.45">
      <c r="A29584"/>
    </row>
    <row r="29585" spans="1:1" x14ac:dyDescent="0.45">
      <c r="A29585"/>
    </row>
    <row r="29586" spans="1:1" x14ac:dyDescent="0.45">
      <c r="A29586"/>
    </row>
    <row r="29587" spans="1:1" x14ac:dyDescent="0.45">
      <c r="A29587"/>
    </row>
    <row r="29588" spans="1:1" x14ac:dyDescent="0.45">
      <c r="A29588"/>
    </row>
    <row r="29589" spans="1:1" x14ac:dyDescent="0.45">
      <c r="A29589"/>
    </row>
    <row r="29590" spans="1:1" x14ac:dyDescent="0.45">
      <c r="A29590"/>
    </row>
    <row r="29591" spans="1:1" x14ac:dyDescent="0.45">
      <c r="A29591"/>
    </row>
    <row r="29592" spans="1:1" x14ac:dyDescent="0.45">
      <c r="A29592"/>
    </row>
    <row r="29593" spans="1:1" x14ac:dyDescent="0.45">
      <c r="A29593"/>
    </row>
    <row r="29594" spans="1:1" x14ac:dyDescent="0.45">
      <c r="A29594"/>
    </row>
    <row r="29595" spans="1:1" x14ac:dyDescent="0.45">
      <c r="A29595"/>
    </row>
    <row r="29596" spans="1:1" x14ac:dyDescent="0.45">
      <c r="A29596"/>
    </row>
    <row r="29597" spans="1:1" x14ac:dyDescent="0.45">
      <c r="A29597"/>
    </row>
    <row r="29598" spans="1:1" x14ac:dyDescent="0.45">
      <c r="A29598"/>
    </row>
    <row r="29599" spans="1:1" x14ac:dyDescent="0.45">
      <c r="A29599"/>
    </row>
    <row r="29600" spans="1:1" x14ac:dyDescent="0.45">
      <c r="A29600"/>
    </row>
    <row r="29601" spans="1:1" x14ac:dyDescent="0.45">
      <c r="A29601"/>
    </row>
    <row r="29602" spans="1:1" x14ac:dyDescent="0.45">
      <c r="A29602"/>
    </row>
    <row r="29603" spans="1:1" x14ac:dyDescent="0.45">
      <c r="A29603"/>
    </row>
    <row r="29604" spans="1:1" x14ac:dyDescent="0.45">
      <c r="A29604"/>
    </row>
    <row r="29605" spans="1:1" x14ac:dyDescent="0.45">
      <c r="A29605"/>
    </row>
    <row r="29606" spans="1:1" x14ac:dyDescent="0.45">
      <c r="A29606"/>
    </row>
    <row r="29607" spans="1:1" x14ac:dyDescent="0.45">
      <c r="A29607"/>
    </row>
    <row r="29608" spans="1:1" x14ac:dyDescent="0.45">
      <c r="A29608"/>
    </row>
    <row r="29609" spans="1:1" x14ac:dyDescent="0.45">
      <c r="A29609"/>
    </row>
    <row r="29610" spans="1:1" x14ac:dyDescent="0.45">
      <c r="A29610"/>
    </row>
    <row r="29611" spans="1:1" x14ac:dyDescent="0.45">
      <c r="A29611"/>
    </row>
    <row r="29612" spans="1:1" x14ac:dyDescent="0.45">
      <c r="A29612"/>
    </row>
    <row r="29613" spans="1:1" x14ac:dyDescent="0.45">
      <c r="A29613"/>
    </row>
    <row r="29614" spans="1:1" x14ac:dyDescent="0.45">
      <c r="A29614"/>
    </row>
    <row r="29615" spans="1:1" x14ac:dyDescent="0.45">
      <c r="A29615"/>
    </row>
    <row r="29616" spans="1:1" x14ac:dyDescent="0.45">
      <c r="A29616"/>
    </row>
    <row r="29617" spans="1:1" x14ac:dyDescent="0.45">
      <c r="A29617"/>
    </row>
    <row r="29618" spans="1:1" x14ac:dyDescent="0.45">
      <c r="A29618"/>
    </row>
    <row r="29619" spans="1:1" x14ac:dyDescent="0.45">
      <c r="A29619"/>
    </row>
    <row r="29620" spans="1:1" x14ac:dyDescent="0.45">
      <c r="A29620"/>
    </row>
    <row r="29621" spans="1:1" x14ac:dyDescent="0.45">
      <c r="A29621"/>
    </row>
    <row r="29622" spans="1:1" x14ac:dyDescent="0.45">
      <c r="A29622"/>
    </row>
    <row r="29623" spans="1:1" x14ac:dyDescent="0.45">
      <c r="A29623"/>
    </row>
    <row r="29624" spans="1:1" x14ac:dyDescent="0.45">
      <c r="A29624"/>
    </row>
    <row r="29625" spans="1:1" x14ac:dyDescent="0.45">
      <c r="A29625"/>
    </row>
    <row r="29626" spans="1:1" x14ac:dyDescent="0.45">
      <c r="A29626"/>
    </row>
    <row r="29627" spans="1:1" x14ac:dyDescent="0.45">
      <c r="A29627"/>
    </row>
    <row r="29628" spans="1:1" x14ac:dyDescent="0.45">
      <c r="A29628"/>
    </row>
    <row r="29629" spans="1:1" x14ac:dyDescent="0.45">
      <c r="A29629"/>
    </row>
    <row r="29630" spans="1:1" x14ac:dyDescent="0.45">
      <c r="A29630"/>
    </row>
    <row r="29631" spans="1:1" x14ac:dyDescent="0.45">
      <c r="A29631"/>
    </row>
    <row r="29632" spans="1:1" x14ac:dyDescent="0.45">
      <c r="A29632"/>
    </row>
    <row r="29633" spans="1:1" x14ac:dyDescent="0.45">
      <c r="A29633"/>
    </row>
    <row r="29634" spans="1:1" x14ac:dyDescent="0.45">
      <c r="A29634"/>
    </row>
    <row r="29635" spans="1:1" x14ac:dyDescent="0.45">
      <c r="A29635"/>
    </row>
    <row r="29636" spans="1:1" x14ac:dyDescent="0.45">
      <c r="A29636"/>
    </row>
    <row r="29637" spans="1:1" x14ac:dyDescent="0.45">
      <c r="A29637"/>
    </row>
    <row r="29638" spans="1:1" x14ac:dyDescent="0.45">
      <c r="A29638"/>
    </row>
    <row r="29639" spans="1:1" x14ac:dyDescent="0.45">
      <c r="A29639"/>
    </row>
    <row r="29640" spans="1:1" x14ac:dyDescent="0.45">
      <c r="A29640"/>
    </row>
    <row r="29641" spans="1:1" x14ac:dyDescent="0.45">
      <c r="A29641"/>
    </row>
    <row r="29642" spans="1:1" x14ac:dyDescent="0.45">
      <c r="A29642"/>
    </row>
    <row r="29643" spans="1:1" x14ac:dyDescent="0.45">
      <c r="A29643"/>
    </row>
    <row r="29644" spans="1:1" x14ac:dyDescent="0.45">
      <c r="A29644"/>
    </row>
    <row r="29645" spans="1:1" x14ac:dyDescent="0.45">
      <c r="A29645"/>
    </row>
    <row r="29646" spans="1:1" x14ac:dyDescent="0.45">
      <c r="A29646"/>
    </row>
    <row r="29647" spans="1:1" x14ac:dyDescent="0.45">
      <c r="A29647"/>
    </row>
    <row r="29648" spans="1:1" x14ac:dyDescent="0.45">
      <c r="A29648"/>
    </row>
    <row r="29649" spans="1:1" x14ac:dyDescent="0.45">
      <c r="A29649"/>
    </row>
    <row r="29650" spans="1:1" x14ac:dyDescent="0.45">
      <c r="A29650"/>
    </row>
    <row r="29651" spans="1:1" x14ac:dyDescent="0.45">
      <c r="A29651"/>
    </row>
    <row r="29652" spans="1:1" x14ac:dyDescent="0.45">
      <c r="A29652"/>
    </row>
    <row r="29653" spans="1:1" x14ac:dyDescent="0.45">
      <c r="A29653"/>
    </row>
    <row r="29654" spans="1:1" x14ac:dyDescent="0.45">
      <c r="A29654"/>
    </row>
    <row r="29655" spans="1:1" x14ac:dyDescent="0.45">
      <c r="A29655"/>
    </row>
    <row r="29656" spans="1:1" x14ac:dyDescent="0.45">
      <c r="A29656"/>
    </row>
    <row r="29657" spans="1:1" x14ac:dyDescent="0.45">
      <c r="A29657"/>
    </row>
    <row r="29658" spans="1:1" x14ac:dyDescent="0.45">
      <c r="A29658"/>
    </row>
    <row r="29659" spans="1:1" x14ac:dyDescent="0.45">
      <c r="A29659"/>
    </row>
    <row r="29660" spans="1:1" x14ac:dyDescent="0.45">
      <c r="A29660"/>
    </row>
    <row r="29661" spans="1:1" x14ac:dyDescent="0.45">
      <c r="A29661"/>
    </row>
    <row r="29662" spans="1:1" x14ac:dyDescent="0.45">
      <c r="A29662"/>
    </row>
    <row r="29663" spans="1:1" x14ac:dyDescent="0.45">
      <c r="A29663"/>
    </row>
    <row r="29664" spans="1:1" x14ac:dyDescent="0.45">
      <c r="A29664"/>
    </row>
    <row r="29665" spans="1:1" x14ac:dyDescent="0.45">
      <c r="A29665"/>
    </row>
    <row r="29666" spans="1:1" x14ac:dyDescent="0.45">
      <c r="A29666"/>
    </row>
    <row r="29667" spans="1:1" x14ac:dyDescent="0.45">
      <c r="A29667"/>
    </row>
    <row r="29668" spans="1:1" x14ac:dyDescent="0.45">
      <c r="A29668"/>
    </row>
    <row r="29669" spans="1:1" x14ac:dyDescent="0.45">
      <c r="A29669"/>
    </row>
    <row r="29670" spans="1:1" x14ac:dyDescent="0.45">
      <c r="A29670"/>
    </row>
    <row r="29671" spans="1:1" x14ac:dyDescent="0.45">
      <c r="A29671"/>
    </row>
    <row r="29672" spans="1:1" x14ac:dyDescent="0.45">
      <c r="A29672"/>
    </row>
    <row r="29673" spans="1:1" x14ac:dyDescent="0.45">
      <c r="A29673"/>
    </row>
    <row r="29674" spans="1:1" x14ac:dyDescent="0.45">
      <c r="A29674"/>
    </row>
    <row r="29675" spans="1:1" x14ac:dyDescent="0.45">
      <c r="A29675"/>
    </row>
    <row r="29676" spans="1:1" x14ac:dyDescent="0.45">
      <c r="A29676"/>
    </row>
    <row r="29677" spans="1:1" x14ac:dyDescent="0.45">
      <c r="A29677"/>
    </row>
    <row r="29678" spans="1:1" x14ac:dyDescent="0.45">
      <c r="A29678"/>
    </row>
    <row r="29679" spans="1:1" x14ac:dyDescent="0.45">
      <c r="A29679"/>
    </row>
    <row r="29680" spans="1:1" x14ac:dyDescent="0.45">
      <c r="A29680"/>
    </row>
    <row r="29681" spans="1:1" x14ac:dyDescent="0.45">
      <c r="A29681"/>
    </row>
    <row r="29682" spans="1:1" x14ac:dyDescent="0.45">
      <c r="A29682"/>
    </row>
    <row r="29683" spans="1:1" x14ac:dyDescent="0.45">
      <c r="A29683"/>
    </row>
    <row r="29684" spans="1:1" x14ac:dyDescent="0.45">
      <c r="A29684"/>
    </row>
    <row r="29685" spans="1:1" x14ac:dyDescent="0.45">
      <c r="A29685"/>
    </row>
    <row r="29686" spans="1:1" x14ac:dyDescent="0.45">
      <c r="A29686"/>
    </row>
    <row r="29687" spans="1:1" x14ac:dyDescent="0.45">
      <c r="A29687"/>
    </row>
    <row r="29688" spans="1:1" x14ac:dyDescent="0.45">
      <c r="A29688"/>
    </row>
    <row r="29689" spans="1:1" x14ac:dyDescent="0.45">
      <c r="A29689"/>
    </row>
    <row r="29690" spans="1:1" x14ac:dyDescent="0.45">
      <c r="A29690"/>
    </row>
    <row r="29691" spans="1:1" x14ac:dyDescent="0.45">
      <c r="A29691"/>
    </row>
    <row r="29692" spans="1:1" x14ac:dyDescent="0.45">
      <c r="A29692"/>
    </row>
    <row r="29693" spans="1:1" x14ac:dyDescent="0.45">
      <c r="A29693"/>
    </row>
    <row r="29694" spans="1:1" x14ac:dyDescent="0.45">
      <c r="A29694"/>
    </row>
    <row r="29695" spans="1:1" x14ac:dyDescent="0.45">
      <c r="A29695"/>
    </row>
    <row r="29696" spans="1:1" x14ac:dyDescent="0.45">
      <c r="A29696"/>
    </row>
    <row r="29697" spans="1:1" x14ac:dyDescent="0.45">
      <c r="A29697"/>
    </row>
    <row r="29698" spans="1:1" x14ac:dyDescent="0.45">
      <c r="A29698"/>
    </row>
    <row r="29699" spans="1:1" x14ac:dyDescent="0.45">
      <c r="A29699"/>
    </row>
    <row r="29700" spans="1:1" x14ac:dyDescent="0.45">
      <c r="A29700"/>
    </row>
    <row r="29701" spans="1:1" x14ac:dyDescent="0.45">
      <c r="A29701"/>
    </row>
    <row r="29702" spans="1:1" x14ac:dyDescent="0.45">
      <c r="A29702"/>
    </row>
    <row r="29703" spans="1:1" x14ac:dyDescent="0.45">
      <c r="A29703"/>
    </row>
    <row r="29704" spans="1:1" x14ac:dyDescent="0.45">
      <c r="A29704"/>
    </row>
    <row r="29705" spans="1:1" x14ac:dyDescent="0.45">
      <c r="A29705"/>
    </row>
    <row r="29706" spans="1:1" x14ac:dyDescent="0.45">
      <c r="A29706"/>
    </row>
    <row r="29707" spans="1:1" x14ac:dyDescent="0.45">
      <c r="A29707"/>
    </row>
    <row r="29708" spans="1:1" x14ac:dyDescent="0.45">
      <c r="A29708"/>
    </row>
    <row r="29709" spans="1:1" x14ac:dyDescent="0.45">
      <c r="A29709"/>
    </row>
    <row r="29710" spans="1:1" x14ac:dyDescent="0.45">
      <c r="A29710"/>
    </row>
    <row r="29711" spans="1:1" x14ac:dyDescent="0.45">
      <c r="A29711"/>
    </row>
    <row r="29712" spans="1:1" x14ac:dyDescent="0.45">
      <c r="A29712"/>
    </row>
    <row r="29713" spans="1:1" x14ac:dyDescent="0.45">
      <c r="A29713"/>
    </row>
    <row r="29714" spans="1:1" x14ac:dyDescent="0.45">
      <c r="A29714"/>
    </row>
    <row r="29715" spans="1:1" x14ac:dyDescent="0.45">
      <c r="A29715"/>
    </row>
    <row r="29716" spans="1:1" x14ac:dyDescent="0.45">
      <c r="A29716"/>
    </row>
    <row r="29717" spans="1:1" x14ac:dyDescent="0.45">
      <c r="A29717"/>
    </row>
    <row r="29718" spans="1:1" x14ac:dyDescent="0.45">
      <c r="A29718"/>
    </row>
    <row r="29719" spans="1:1" x14ac:dyDescent="0.45">
      <c r="A29719"/>
    </row>
    <row r="29720" spans="1:1" x14ac:dyDescent="0.45">
      <c r="A29720"/>
    </row>
    <row r="29721" spans="1:1" x14ac:dyDescent="0.45">
      <c r="A29721"/>
    </row>
    <row r="29722" spans="1:1" x14ac:dyDescent="0.45">
      <c r="A29722"/>
    </row>
    <row r="29723" spans="1:1" x14ac:dyDescent="0.45">
      <c r="A29723"/>
    </row>
    <row r="29724" spans="1:1" x14ac:dyDescent="0.45">
      <c r="A29724"/>
    </row>
    <row r="29725" spans="1:1" x14ac:dyDescent="0.45">
      <c r="A29725"/>
    </row>
    <row r="29726" spans="1:1" x14ac:dyDescent="0.45">
      <c r="A29726"/>
    </row>
    <row r="29727" spans="1:1" x14ac:dyDescent="0.45">
      <c r="A29727"/>
    </row>
    <row r="29728" spans="1:1" x14ac:dyDescent="0.45">
      <c r="A29728"/>
    </row>
    <row r="29729" spans="1:1" x14ac:dyDescent="0.45">
      <c r="A29729"/>
    </row>
    <row r="29730" spans="1:1" x14ac:dyDescent="0.45">
      <c r="A29730"/>
    </row>
    <row r="29731" spans="1:1" x14ac:dyDescent="0.45">
      <c r="A29731"/>
    </row>
    <row r="29732" spans="1:1" x14ac:dyDescent="0.45">
      <c r="A29732"/>
    </row>
    <row r="29733" spans="1:1" x14ac:dyDescent="0.45">
      <c r="A29733"/>
    </row>
    <row r="29734" spans="1:1" x14ac:dyDescent="0.45">
      <c r="A29734"/>
    </row>
    <row r="29735" spans="1:1" x14ac:dyDescent="0.45">
      <c r="A29735"/>
    </row>
    <row r="29736" spans="1:1" x14ac:dyDescent="0.45">
      <c r="A29736"/>
    </row>
    <row r="29737" spans="1:1" x14ac:dyDescent="0.45">
      <c r="A29737"/>
    </row>
    <row r="29738" spans="1:1" x14ac:dyDescent="0.45">
      <c r="A29738"/>
    </row>
    <row r="29739" spans="1:1" x14ac:dyDescent="0.45">
      <c r="A29739"/>
    </row>
    <row r="29740" spans="1:1" x14ac:dyDescent="0.45">
      <c r="A29740"/>
    </row>
    <row r="29741" spans="1:1" x14ac:dyDescent="0.45">
      <c r="A29741"/>
    </row>
    <row r="29742" spans="1:1" x14ac:dyDescent="0.45">
      <c r="A29742"/>
    </row>
    <row r="29743" spans="1:1" x14ac:dyDescent="0.45">
      <c r="A29743"/>
    </row>
    <row r="29744" spans="1:1" x14ac:dyDescent="0.45">
      <c r="A29744"/>
    </row>
    <row r="29745" spans="1:1" x14ac:dyDescent="0.45">
      <c r="A29745"/>
    </row>
    <row r="29746" spans="1:1" x14ac:dyDescent="0.45">
      <c r="A29746"/>
    </row>
    <row r="29747" spans="1:1" x14ac:dyDescent="0.45">
      <c r="A29747"/>
    </row>
    <row r="29748" spans="1:1" x14ac:dyDescent="0.45">
      <c r="A29748"/>
    </row>
    <row r="29749" spans="1:1" x14ac:dyDescent="0.45">
      <c r="A29749"/>
    </row>
    <row r="29750" spans="1:1" x14ac:dyDescent="0.45">
      <c r="A29750"/>
    </row>
    <row r="29751" spans="1:1" x14ac:dyDescent="0.45">
      <c r="A29751"/>
    </row>
    <row r="29752" spans="1:1" x14ac:dyDescent="0.45">
      <c r="A29752"/>
    </row>
    <row r="29753" spans="1:1" x14ac:dyDescent="0.45">
      <c r="A29753"/>
    </row>
    <row r="29754" spans="1:1" x14ac:dyDescent="0.45">
      <c r="A29754"/>
    </row>
    <row r="29755" spans="1:1" x14ac:dyDescent="0.45">
      <c r="A29755"/>
    </row>
    <row r="29756" spans="1:1" x14ac:dyDescent="0.45">
      <c r="A29756"/>
    </row>
    <row r="29757" spans="1:1" x14ac:dyDescent="0.45">
      <c r="A29757"/>
    </row>
    <row r="29758" spans="1:1" x14ac:dyDescent="0.45">
      <c r="A29758"/>
    </row>
    <row r="29759" spans="1:1" x14ac:dyDescent="0.45">
      <c r="A29759"/>
    </row>
    <row r="29760" spans="1:1" x14ac:dyDescent="0.45">
      <c r="A29760"/>
    </row>
    <row r="29761" spans="1:1" x14ac:dyDescent="0.45">
      <c r="A29761"/>
    </row>
    <row r="29762" spans="1:1" x14ac:dyDescent="0.45">
      <c r="A29762"/>
    </row>
    <row r="29763" spans="1:1" x14ac:dyDescent="0.45">
      <c r="A29763"/>
    </row>
    <row r="29764" spans="1:1" x14ac:dyDescent="0.45">
      <c r="A29764"/>
    </row>
    <row r="29765" spans="1:1" x14ac:dyDescent="0.45">
      <c r="A29765"/>
    </row>
    <row r="29766" spans="1:1" x14ac:dyDescent="0.45">
      <c r="A29766"/>
    </row>
    <row r="29767" spans="1:1" x14ac:dyDescent="0.45">
      <c r="A29767"/>
    </row>
    <row r="29768" spans="1:1" x14ac:dyDescent="0.45">
      <c r="A29768"/>
    </row>
    <row r="29769" spans="1:1" x14ac:dyDescent="0.45">
      <c r="A29769"/>
    </row>
    <row r="29770" spans="1:1" x14ac:dyDescent="0.45">
      <c r="A29770"/>
    </row>
    <row r="29771" spans="1:1" x14ac:dyDescent="0.45">
      <c r="A29771"/>
    </row>
    <row r="29772" spans="1:1" x14ac:dyDescent="0.45">
      <c r="A29772"/>
    </row>
    <row r="29773" spans="1:1" x14ac:dyDescent="0.45">
      <c r="A29773"/>
    </row>
    <row r="29774" spans="1:1" x14ac:dyDescent="0.45">
      <c r="A29774"/>
    </row>
    <row r="29775" spans="1:1" x14ac:dyDescent="0.45">
      <c r="A29775"/>
    </row>
    <row r="29776" spans="1:1" x14ac:dyDescent="0.45">
      <c r="A29776"/>
    </row>
    <row r="29777" spans="1:1" x14ac:dyDescent="0.45">
      <c r="A29777"/>
    </row>
    <row r="29778" spans="1:1" x14ac:dyDescent="0.45">
      <c r="A29778"/>
    </row>
    <row r="29779" spans="1:1" x14ac:dyDescent="0.45">
      <c r="A29779"/>
    </row>
    <row r="29780" spans="1:1" x14ac:dyDescent="0.45">
      <c r="A29780"/>
    </row>
    <row r="29781" spans="1:1" x14ac:dyDescent="0.45">
      <c r="A29781"/>
    </row>
    <row r="29782" spans="1:1" x14ac:dyDescent="0.45">
      <c r="A29782"/>
    </row>
    <row r="29783" spans="1:1" x14ac:dyDescent="0.45">
      <c r="A29783"/>
    </row>
    <row r="29784" spans="1:1" x14ac:dyDescent="0.45">
      <c r="A29784"/>
    </row>
    <row r="29785" spans="1:1" x14ac:dyDescent="0.45">
      <c r="A29785"/>
    </row>
    <row r="29786" spans="1:1" x14ac:dyDescent="0.45">
      <c r="A29786"/>
    </row>
    <row r="29787" spans="1:1" x14ac:dyDescent="0.45">
      <c r="A29787"/>
    </row>
    <row r="29788" spans="1:1" x14ac:dyDescent="0.45">
      <c r="A29788"/>
    </row>
    <row r="29789" spans="1:1" x14ac:dyDescent="0.45">
      <c r="A29789"/>
    </row>
    <row r="29790" spans="1:1" x14ac:dyDescent="0.45">
      <c r="A29790"/>
    </row>
    <row r="29791" spans="1:1" x14ac:dyDescent="0.45">
      <c r="A29791"/>
    </row>
    <row r="29792" spans="1:1" x14ac:dyDescent="0.45">
      <c r="A29792"/>
    </row>
    <row r="29793" spans="1:1" x14ac:dyDescent="0.45">
      <c r="A29793"/>
    </row>
    <row r="29794" spans="1:1" x14ac:dyDescent="0.45">
      <c r="A29794"/>
    </row>
    <row r="29795" spans="1:1" x14ac:dyDescent="0.45">
      <c r="A29795"/>
    </row>
    <row r="29796" spans="1:1" x14ac:dyDescent="0.45">
      <c r="A29796"/>
    </row>
    <row r="29797" spans="1:1" x14ac:dyDescent="0.45">
      <c r="A29797"/>
    </row>
    <row r="29798" spans="1:1" x14ac:dyDescent="0.45">
      <c r="A29798"/>
    </row>
    <row r="29799" spans="1:1" x14ac:dyDescent="0.45">
      <c r="A29799"/>
    </row>
    <row r="29800" spans="1:1" x14ac:dyDescent="0.45">
      <c r="A29800"/>
    </row>
    <row r="29801" spans="1:1" x14ac:dyDescent="0.45">
      <c r="A29801"/>
    </row>
    <row r="29802" spans="1:1" x14ac:dyDescent="0.45">
      <c r="A29802"/>
    </row>
    <row r="29803" spans="1:1" x14ac:dyDescent="0.45">
      <c r="A29803"/>
    </row>
    <row r="29804" spans="1:1" x14ac:dyDescent="0.45">
      <c r="A29804"/>
    </row>
    <row r="29805" spans="1:1" x14ac:dyDescent="0.45">
      <c r="A29805"/>
    </row>
    <row r="29806" spans="1:1" x14ac:dyDescent="0.45">
      <c r="A29806"/>
    </row>
    <row r="29807" spans="1:1" x14ac:dyDescent="0.45">
      <c r="A29807"/>
    </row>
    <row r="29808" spans="1:1" x14ac:dyDescent="0.45">
      <c r="A29808"/>
    </row>
    <row r="29809" spans="1:1" x14ac:dyDescent="0.45">
      <c r="A29809"/>
    </row>
    <row r="29810" spans="1:1" x14ac:dyDescent="0.45">
      <c r="A29810"/>
    </row>
    <row r="29811" spans="1:1" x14ac:dyDescent="0.45">
      <c r="A29811"/>
    </row>
    <row r="29812" spans="1:1" x14ac:dyDescent="0.45">
      <c r="A29812"/>
    </row>
    <row r="29813" spans="1:1" x14ac:dyDescent="0.45">
      <c r="A29813"/>
    </row>
    <row r="29814" spans="1:1" x14ac:dyDescent="0.45">
      <c r="A29814"/>
    </row>
    <row r="29815" spans="1:1" x14ac:dyDescent="0.45">
      <c r="A29815"/>
    </row>
    <row r="29816" spans="1:1" x14ac:dyDescent="0.45">
      <c r="A29816"/>
    </row>
    <row r="29817" spans="1:1" x14ac:dyDescent="0.45">
      <c r="A29817"/>
    </row>
    <row r="29818" spans="1:1" x14ac:dyDescent="0.45">
      <c r="A29818"/>
    </row>
    <row r="29819" spans="1:1" x14ac:dyDescent="0.45">
      <c r="A29819"/>
    </row>
    <row r="29820" spans="1:1" x14ac:dyDescent="0.45">
      <c r="A29820"/>
    </row>
    <row r="29821" spans="1:1" x14ac:dyDescent="0.45">
      <c r="A29821"/>
    </row>
    <row r="29822" spans="1:1" x14ac:dyDescent="0.45">
      <c r="A29822"/>
    </row>
    <row r="29823" spans="1:1" x14ac:dyDescent="0.45">
      <c r="A29823"/>
    </row>
    <row r="29824" spans="1:1" x14ac:dyDescent="0.45">
      <c r="A29824"/>
    </row>
    <row r="29825" spans="1:1" x14ac:dyDescent="0.45">
      <c r="A29825"/>
    </row>
    <row r="29826" spans="1:1" x14ac:dyDescent="0.45">
      <c r="A29826"/>
    </row>
    <row r="29827" spans="1:1" x14ac:dyDescent="0.45">
      <c r="A29827"/>
    </row>
    <row r="29828" spans="1:1" x14ac:dyDescent="0.45">
      <c r="A29828"/>
    </row>
    <row r="29829" spans="1:1" x14ac:dyDescent="0.45">
      <c r="A29829"/>
    </row>
    <row r="29830" spans="1:1" x14ac:dyDescent="0.45">
      <c r="A29830"/>
    </row>
    <row r="29831" spans="1:1" x14ac:dyDescent="0.45">
      <c r="A29831"/>
    </row>
    <row r="29832" spans="1:1" x14ac:dyDescent="0.45">
      <c r="A29832"/>
    </row>
    <row r="29833" spans="1:1" x14ac:dyDescent="0.45">
      <c r="A29833"/>
    </row>
    <row r="29834" spans="1:1" x14ac:dyDescent="0.45">
      <c r="A29834"/>
    </row>
    <row r="29835" spans="1:1" x14ac:dyDescent="0.45">
      <c r="A29835"/>
    </row>
    <row r="29836" spans="1:1" x14ac:dyDescent="0.45">
      <c r="A29836"/>
    </row>
    <row r="29837" spans="1:1" x14ac:dyDescent="0.45">
      <c r="A29837"/>
    </row>
    <row r="29838" spans="1:1" x14ac:dyDescent="0.45">
      <c r="A29838"/>
    </row>
    <row r="29839" spans="1:1" x14ac:dyDescent="0.45">
      <c r="A29839"/>
    </row>
    <row r="29840" spans="1:1" x14ac:dyDescent="0.45">
      <c r="A29840"/>
    </row>
    <row r="29841" spans="1:1" x14ac:dyDescent="0.45">
      <c r="A29841"/>
    </row>
    <row r="29842" spans="1:1" x14ac:dyDescent="0.45">
      <c r="A29842"/>
    </row>
    <row r="29843" spans="1:1" x14ac:dyDescent="0.45">
      <c r="A29843"/>
    </row>
    <row r="29844" spans="1:1" x14ac:dyDescent="0.45">
      <c r="A29844"/>
    </row>
    <row r="29845" spans="1:1" x14ac:dyDescent="0.45">
      <c r="A29845"/>
    </row>
    <row r="29846" spans="1:1" x14ac:dyDescent="0.45">
      <c r="A29846"/>
    </row>
    <row r="29847" spans="1:1" x14ac:dyDescent="0.45">
      <c r="A29847"/>
    </row>
    <row r="29848" spans="1:1" x14ac:dyDescent="0.45">
      <c r="A29848"/>
    </row>
    <row r="29849" spans="1:1" x14ac:dyDescent="0.45">
      <c r="A29849"/>
    </row>
    <row r="29850" spans="1:1" x14ac:dyDescent="0.45">
      <c r="A29850"/>
    </row>
    <row r="29851" spans="1:1" x14ac:dyDescent="0.45">
      <c r="A29851"/>
    </row>
    <row r="29852" spans="1:1" x14ac:dyDescent="0.45">
      <c r="A29852"/>
    </row>
    <row r="29853" spans="1:1" x14ac:dyDescent="0.45">
      <c r="A29853"/>
    </row>
    <row r="29854" spans="1:1" x14ac:dyDescent="0.45">
      <c r="A29854"/>
    </row>
    <row r="29855" spans="1:1" x14ac:dyDescent="0.45">
      <c r="A29855"/>
    </row>
    <row r="29856" spans="1:1" x14ac:dyDescent="0.45">
      <c r="A29856"/>
    </row>
    <row r="29857" spans="1:1" x14ac:dyDescent="0.45">
      <c r="A29857"/>
    </row>
    <row r="29858" spans="1:1" x14ac:dyDescent="0.45">
      <c r="A29858"/>
    </row>
    <row r="29859" spans="1:1" x14ac:dyDescent="0.45">
      <c r="A29859"/>
    </row>
    <row r="29860" spans="1:1" x14ac:dyDescent="0.45">
      <c r="A29860"/>
    </row>
    <row r="29861" spans="1:1" x14ac:dyDescent="0.45">
      <c r="A29861"/>
    </row>
    <row r="29862" spans="1:1" x14ac:dyDescent="0.45">
      <c r="A29862"/>
    </row>
    <row r="29863" spans="1:1" x14ac:dyDescent="0.45">
      <c r="A29863"/>
    </row>
    <row r="29864" spans="1:1" x14ac:dyDescent="0.45">
      <c r="A29864"/>
    </row>
    <row r="29865" spans="1:1" x14ac:dyDescent="0.45">
      <c r="A29865"/>
    </row>
    <row r="29866" spans="1:1" x14ac:dyDescent="0.45">
      <c r="A29866"/>
    </row>
    <row r="29867" spans="1:1" x14ac:dyDescent="0.45">
      <c r="A29867"/>
    </row>
    <row r="29868" spans="1:1" x14ac:dyDescent="0.45">
      <c r="A29868"/>
    </row>
    <row r="29869" spans="1:1" x14ac:dyDescent="0.45">
      <c r="A29869"/>
    </row>
    <row r="29870" spans="1:1" x14ac:dyDescent="0.45">
      <c r="A29870"/>
    </row>
    <row r="29871" spans="1:1" x14ac:dyDescent="0.45">
      <c r="A29871"/>
    </row>
    <row r="29872" spans="1:1" x14ac:dyDescent="0.45">
      <c r="A29872"/>
    </row>
    <row r="29873" spans="1:1" x14ac:dyDescent="0.45">
      <c r="A29873"/>
    </row>
    <row r="29874" spans="1:1" x14ac:dyDescent="0.45">
      <c r="A29874"/>
    </row>
    <row r="29875" spans="1:1" x14ac:dyDescent="0.45">
      <c r="A29875"/>
    </row>
    <row r="29876" spans="1:1" x14ac:dyDescent="0.45">
      <c r="A29876"/>
    </row>
    <row r="29877" spans="1:1" x14ac:dyDescent="0.45">
      <c r="A29877"/>
    </row>
    <row r="29878" spans="1:1" x14ac:dyDescent="0.45">
      <c r="A29878"/>
    </row>
    <row r="29879" spans="1:1" x14ac:dyDescent="0.45">
      <c r="A29879"/>
    </row>
    <row r="29880" spans="1:1" x14ac:dyDescent="0.45">
      <c r="A29880"/>
    </row>
    <row r="29881" spans="1:1" x14ac:dyDescent="0.45">
      <c r="A29881"/>
    </row>
    <row r="29882" spans="1:1" x14ac:dyDescent="0.45">
      <c r="A29882"/>
    </row>
    <row r="29883" spans="1:1" x14ac:dyDescent="0.45">
      <c r="A29883"/>
    </row>
    <row r="29884" spans="1:1" x14ac:dyDescent="0.45">
      <c r="A29884"/>
    </row>
    <row r="29885" spans="1:1" x14ac:dyDescent="0.45">
      <c r="A29885"/>
    </row>
    <row r="29886" spans="1:1" x14ac:dyDescent="0.45">
      <c r="A29886"/>
    </row>
    <row r="29887" spans="1:1" x14ac:dyDescent="0.45">
      <c r="A29887"/>
    </row>
    <row r="29888" spans="1:1" x14ac:dyDescent="0.45">
      <c r="A29888"/>
    </row>
    <row r="29889" spans="1:1" x14ac:dyDescent="0.45">
      <c r="A29889"/>
    </row>
    <row r="29890" spans="1:1" x14ac:dyDescent="0.45">
      <c r="A29890"/>
    </row>
    <row r="29891" spans="1:1" x14ac:dyDescent="0.45">
      <c r="A29891"/>
    </row>
    <row r="29892" spans="1:1" x14ac:dyDescent="0.45">
      <c r="A29892"/>
    </row>
    <row r="29893" spans="1:1" x14ac:dyDescent="0.45">
      <c r="A29893"/>
    </row>
    <row r="29894" spans="1:1" x14ac:dyDescent="0.45">
      <c r="A29894"/>
    </row>
    <row r="29895" spans="1:1" x14ac:dyDescent="0.45">
      <c r="A29895"/>
    </row>
    <row r="29896" spans="1:1" x14ac:dyDescent="0.45">
      <c r="A29896"/>
    </row>
    <row r="29897" spans="1:1" x14ac:dyDescent="0.45">
      <c r="A29897"/>
    </row>
    <row r="29898" spans="1:1" x14ac:dyDescent="0.45">
      <c r="A29898"/>
    </row>
    <row r="29899" spans="1:1" x14ac:dyDescent="0.45">
      <c r="A29899"/>
    </row>
    <row r="29900" spans="1:1" x14ac:dyDescent="0.45">
      <c r="A29900"/>
    </row>
    <row r="29901" spans="1:1" x14ac:dyDescent="0.45">
      <c r="A29901"/>
    </row>
    <row r="29902" spans="1:1" x14ac:dyDescent="0.45">
      <c r="A29902"/>
    </row>
    <row r="29903" spans="1:1" x14ac:dyDescent="0.45">
      <c r="A29903"/>
    </row>
    <row r="29904" spans="1:1" x14ac:dyDescent="0.45">
      <c r="A29904"/>
    </row>
    <row r="29905" spans="1:1" x14ac:dyDescent="0.45">
      <c r="A29905"/>
    </row>
    <row r="29906" spans="1:1" x14ac:dyDescent="0.45">
      <c r="A29906"/>
    </row>
    <row r="29907" spans="1:1" x14ac:dyDescent="0.45">
      <c r="A29907"/>
    </row>
    <row r="29908" spans="1:1" x14ac:dyDescent="0.45">
      <c r="A29908"/>
    </row>
    <row r="29909" spans="1:1" x14ac:dyDescent="0.45">
      <c r="A29909"/>
    </row>
    <row r="29910" spans="1:1" x14ac:dyDescent="0.45">
      <c r="A29910"/>
    </row>
    <row r="29911" spans="1:1" x14ac:dyDescent="0.45">
      <c r="A29911"/>
    </row>
    <row r="29912" spans="1:1" x14ac:dyDescent="0.45">
      <c r="A29912"/>
    </row>
    <row r="29913" spans="1:1" x14ac:dyDescent="0.45">
      <c r="A29913"/>
    </row>
    <row r="29914" spans="1:1" x14ac:dyDescent="0.45">
      <c r="A29914"/>
    </row>
    <row r="29915" spans="1:1" x14ac:dyDescent="0.45">
      <c r="A29915"/>
    </row>
    <row r="29916" spans="1:1" x14ac:dyDescent="0.45">
      <c r="A29916"/>
    </row>
    <row r="29917" spans="1:1" x14ac:dyDescent="0.45">
      <c r="A29917"/>
    </row>
    <row r="29918" spans="1:1" x14ac:dyDescent="0.45">
      <c r="A29918"/>
    </row>
    <row r="29919" spans="1:1" x14ac:dyDescent="0.45">
      <c r="A29919"/>
    </row>
    <row r="29920" spans="1:1" x14ac:dyDescent="0.45">
      <c r="A29920"/>
    </row>
    <row r="29921" spans="1:1" x14ac:dyDescent="0.45">
      <c r="A29921"/>
    </row>
    <row r="29922" spans="1:1" x14ac:dyDescent="0.45">
      <c r="A29922"/>
    </row>
    <row r="29923" spans="1:1" x14ac:dyDescent="0.45">
      <c r="A29923"/>
    </row>
    <row r="29924" spans="1:1" x14ac:dyDescent="0.45">
      <c r="A29924"/>
    </row>
    <row r="29925" spans="1:1" x14ac:dyDescent="0.45">
      <c r="A29925"/>
    </row>
    <row r="29926" spans="1:1" x14ac:dyDescent="0.45">
      <c r="A29926"/>
    </row>
    <row r="29927" spans="1:1" x14ac:dyDescent="0.45">
      <c r="A29927"/>
    </row>
    <row r="29928" spans="1:1" x14ac:dyDescent="0.45">
      <c r="A29928"/>
    </row>
    <row r="29929" spans="1:1" x14ac:dyDescent="0.45">
      <c r="A29929"/>
    </row>
    <row r="29930" spans="1:1" x14ac:dyDescent="0.45">
      <c r="A29930"/>
    </row>
    <row r="29931" spans="1:1" x14ac:dyDescent="0.45">
      <c r="A29931"/>
    </row>
    <row r="29932" spans="1:1" x14ac:dyDescent="0.45">
      <c r="A29932"/>
    </row>
    <row r="29933" spans="1:1" x14ac:dyDescent="0.45">
      <c r="A29933"/>
    </row>
    <row r="29934" spans="1:1" x14ac:dyDescent="0.45">
      <c r="A29934"/>
    </row>
    <row r="29935" spans="1:1" x14ac:dyDescent="0.45">
      <c r="A29935"/>
    </row>
    <row r="29936" spans="1:1" x14ac:dyDescent="0.45">
      <c r="A29936"/>
    </row>
    <row r="29937" spans="1:1" x14ac:dyDescent="0.45">
      <c r="A29937"/>
    </row>
    <row r="29938" spans="1:1" x14ac:dyDescent="0.45">
      <c r="A29938"/>
    </row>
    <row r="29939" spans="1:1" x14ac:dyDescent="0.45">
      <c r="A29939"/>
    </row>
    <row r="29940" spans="1:1" x14ac:dyDescent="0.45">
      <c r="A29940"/>
    </row>
    <row r="29941" spans="1:1" x14ac:dyDescent="0.45">
      <c r="A29941"/>
    </row>
    <row r="29942" spans="1:1" x14ac:dyDescent="0.45">
      <c r="A29942"/>
    </row>
    <row r="29943" spans="1:1" x14ac:dyDescent="0.45">
      <c r="A29943"/>
    </row>
    <row r="29944" spans="1:1" x14ac:dyDescent="0.45">
      <c r="A29944"/>
    </row>
    <row r="29945" spans="1:1" x14ac:dyDescent="0.45">
      <c r="A29945"/>
    </row>
    <row r="29946" spans="1:1" x14ac:dyDescent="0.45">
      <c r="A29946"/>
    </row>
    <row r="29947" spans="1:1" x14ac:dyDescent="0.45">
      <c r="A29947"/>
    </row>
    <row r="29948" spans="1:1" x14ac:dyDescent="0.45">
      <c r="A29948"/>
    </row>
    <row r="29949" spans="1:1" x14ac:dyDescent="0.45">
      <c r="A29949"/>
    </row>
    <row r="29950" spans="1:1" x14ac:dyDescent="0.45">
      <c r="A29950"/>
    </row>
    <row r="29951" spans="1:1" x14ac:dyDescent="0.45">
      <c r="A29951"/>
    </row>
    <row r="29952" spans="1:1" x14ac:dyDescent="0.45">
      <c r="A29952"/>
    </row>
    <row r="29953" spans="1:1" x14ac:dyDescent="0.45">
      <c r="A29953"/>
    </row>
    <row r="29954" spans="1:1" x14ac:dyDescent="0.45">
      <c r="A29954"/>
    </row>
    <row r="29955" spans="1:1" x14ac:dyDescent="0.45">
      <c r="A29955"/>
    </row>
    <row r="29956" spans="1:1" x14ac:dyDescent="0.45">
      <c r="A29956"/>
    </row>
    <row r="29957" spans="1:1" x14ac:dyDescent="0.45">
      <c r="A29957"/>
    </row>
    <row r="29958" spans="1:1" x14ac:dyDescent="0.45">
      <c r="A29958"/>
    </row>
    <row r="29959" spans="1:1" x14ac:dyDescent="0.45">
      <c r="A29959"/>
    </row>
    <row r="29960" spans="1:1" x14ac:dyDescent="0.45">
      <c r="A29960"/>
    </row>
    <row r="29961" spans="1:1" x14ac:dyDescent="0.45">
      <c r="A29961"/>
    </row>
    <row r="29962" spans="1:1" x14ac:dyDescent="0.45">
      <c r="A29962"/>
    </row>
    <row r="29963" spans="1:1" x14ac:dyDescent="0.45">
      <c r="A29963"/>
    </row>
    <row r="29964" spans="1:1" x14ac:dyDescent="0.45">
      <c r="A29964"/>
    </row>
    <row r="29965" spans="1:1" x14ac:dyDescent="0.45">
      <c r="A29965"/>
    </row>
    <row r="29966" spans="1:1" x14ac:dyDescent="0.45">
      <c r="A29966"/>
    </row>
    <row r="29967" spans="1:1" x14ac:dyDescent="0.45">
      <c r="A29967"/>
    </row>
    <row r="29968" spans="1:1" x14ac:dyDescent="0.45">
      <c r="A29968"/>
    </row>
    <row r="29969" spans="1:1" x14ac:dyDescent="0.45">
      <c r="A29969"/>
    </row>
    <row r="29970" spans="1:1" x14ac:dyDescent="0.45">
      <c r="A29970"/>
    </row>
    <row r="29971" spans="1:1" x14ac:dyDescent="0.45">
      <c r="A29971"/>
    </row>
    <row r="29972" spans="1:1" x14ac:dyDescent="0.45">
      <c r="A29972"/>
    </row>
    <row r="29973" spans="1:1" x14ac:dyDescent="0.45">
      <c r="A29973"/>
    </row>
    <row r="29974" spans="1:1" x14ac:dyDescent="0.45">
      <c r="A29974"/>
    </row>
    <row r="29975" spans="1:1" x14ac:dyDescent="0.45">
      <c r="A29975"/>
    </row>
    <row r="29976" spans="1:1" x14ac:dyDescent="0.45">
      <c r="A29976"/>
    </row>
    <row r="29977" spans="1:1" x14ac:dyDescent="0.45">
      <c r="A29977"/>
    </row>
    <row r="29978" spans="1:1" x14ac:dyDescent="0.45">
      <c r="A29978"/>
    </row>
    <row r="29979" spans="1:1" x14ac:dyDescent="0.45">
      <c r="A29979"/>
    </row>
    <row r="29980" spans="1:1" x14ac:dyDescent="0.45">
      <c r="A29980"/>
    </row>
    <row r="29981" spans="1:1" x14ac:dyDescent="0.45">
      <c r="A29981"/>
    </row>
    <row r="29982" spans="1:1" x14ac:dyDescent="0.45">
      <c r="A29982"/>
    </row>
    <row r="29983" spans="1:1" x14ac:dyDescent="0.45">
      <c r="A29983"/>
    </row>
    <row r="29984" spans="1:1" x14ac:dyDescent="0.45">
      <c r="A29984"/>
    </row>
    <row r="29985" spans="1:1" x14ac:dyDescent="0.45">
      <c r="A29985"/>
    </row>
    <row r="29986" spans="1:1" x14ac:dyDescent="0.45">
      <c r="A29986"/>
    </row>
    <row r="29987" spans="1:1" x14ac:dyDescent="0.45">
      <c r="A29987"/>
    </row>
    <row r="29988" spans="1:1" x14ac:dyDescent="0.45">
      <c r="A29988"/>
    </row>
    <row r="29989" spans="1:1" x14ac:dyDescent="0.45">
      <c r="A29989"/>
    </row>
    <row r="29990" spans="1:1" x14ac:dyDescent="0.45">
      <c r="A29990"/>
    </row>
    <row r="29991" spans="1:1" x14ac:dyDescent="0.45">
      <c r="A29991"/>
    </row>
    <row r="29992" spans="1:1" x14ac:dyDescent="0.45">
      <c r="A29992"/>
    </row>
    <row r="29993" spans="1:1" x14ac:dyDescent="0.45">
      <c r="A29993"/>
    </row>
    <row r="29994" spans="1:1" x14ac:dyDescent="0.45">
      <c r="A29994"/>
    </row>
    <row r="29995" spans="1:1" x14ac:dyDescent="0.45">
      <c r="A29995"/>
    </row>
    <row r="29996" spans="1:1" x14ac:dyDescent="0.45">
      <c r="A29996"/>
    </row>
    <row r="29997" spans="1:1" x14ac:dyDescent="0.45">
      <c r="A29997"/>
    </row>
    <row r="29998" spans="1:1" x14ac:dyDescent="0.45">
      <c r="A29998"/>
    </row>
    <row r="29999" spans="1:1" x14ac:dyDescent="0.45">
      <c r="A29999"/>
    </row>
    <row r="30000" spans="1:1" x14ac:dyDescent="0.45">
      <c r="A30000"/>
    </row>
    <row r="30001" spans="1:1" x14ac:dyDescent="0.45">
      <c r="A30001"/>
    </row>
    <row r="30002" spans="1:1" x14ac:dyDescent="0.45">
      <c r="A30002"/>
    </row>
    <row r="30003" spans="1:1" x14ac:dyDescent="0.45">
      <c r="A30003"/>
    </row>
    <row r="30004" spans="1:1" x14ac:dyDescent="0.45">
      <c r="A30004"/>
    </row>
    <row r="30005" spans="1:1" x14ac:dyDescent="0.45">
      <c r="A30005"/>
    </row>
    <row r="30006" spans="1:1" x14ac:dyDescent="0.45">
      <c r="A30006"/>
    </row>
    <row r="30007" spans="1:1" x14ac:dyDescent="0.45">
      <c r="A30007"/>
    </row>
    <row r="30008" spans="1:1" x14ac:dyDescent="0.45">
      <c r="A30008"/>
    </row>
    <row r="30009" spans="1:1" x14ac:dyDescent="0.45">
      <c r="A30009"/>
    </row>
    <row r="30010" spans="1:1" x14ac:dyDescent="0.45">
      <c r="A30010"/>
    </row>
    <row r="30011" spans="1:1" x14ac:dyDescent="0.45">
      <c r="A30011"/>
    </row>
    <row r="30012" spans="1:1" x14ac:dyDescent="0.45">
      <c r="A30012"/>
    </row>
    <row r="30013" spans="1:1" x14ac:dyDescent="0.45">
      <c r="A30013"/>
    </row>
    <row r="30014" spans="1:1" x14ac:dyDescent="0.45">
      <c r="A30014"/>
    </row>
    <row r="30015" spans="1:1" x14ac:dyDescent="0.45">
      <c r="A30015"/>
    </row>
    <row r="30016" spans="1:1" x14ac:dyDescent="0.45">
      <c r="A30016"/>
    </row>
    <row r="30017" spans="1:1" x14ac:dyDescent="0.45">
      <c r="A30017"/>
    </row>
    <row r="30018" spans="1:1" x14ac:dyDescent="0.45">
      <c r="A30018"/>
    </row>
    <row r="30019" spans="1:1" x14ac:dyDescent="0.45">
      <c r="A30019"/>
    </row>
    <row r="30020" spans="1:1" x14ac:dyDescent="0.45">
      <c r="A30020"/>
    </row>
    <row r="30021" spans="1:1" x14ac:dyDescent="0.45">
      <c r="A30021"/>
    </row>
    <row r="30022" spans="1:1" x14ac:dyDescent="0.45">
      <c r="A30022"/>
    </row>
    <row r="30023" spans="1:1" x14ac:dyDescent="0.45">
      <c r="A30023"/>
    </row>
    <row r="30024" spans="1:1" x14ac:dyDescent="0.45">
      <c r="A30024"/>
    </row>
    <row r="30025" spans="1:1" x14ac:dyDescent="0.45">
      <c r="A30025"/>
    </row>
    <row r="30026" spans="1:1" x14ac:dyDescent="0.45">
      <c r="A30026"/>
    </row>
    <row r="30027" spans="1:1" x14ac:dyDescent="0.45">
      <c r="A30027"/>
    </row>
    <row r="30028" spans="1:1" x14ac:dyDescent="0.45">
      <c r="A30028"/>
    </row>
    <row r="30029" spans="1:1" x14ac:dyDescent="0.45">
      <c r="A30029"/>
    </row>
    <row r="30030" spans="1:1" x14ac:dyDescent="0.45">
      <c r="A30030"/>
    </row>
    <row r="30031" spans="1:1" x14ac:dyDescent="0.45">
      <c r="A30031"/>
    </row>
    <row r="30032" spans="1:1" x14ac:dyDescent="0.45">
      <c r="A30032"/>
    </row>
    <row r="30033" spans="1:1" x14ac:dyDescent="0.45">
      <c r="A30033"/>
    </row>
    <row r="30034" spans="1:1" x14ac:dyDescent="0.45">
      <c r="A30034"/>
    </row>
    <row r="30035" spans="1:1" x14ac:dyDescent="0.45">
      <c r="A30035"/>
    </row>
    <row r="30036" spans="1:1" x14ac:dyDescent="0.45">
      <c r="A30036"/>
    </row>
    <row r="30037" spans="1:1" x14ac:dyDescent="0.45">
      <c r="A30037"/>
    </row>
    <row r="30038" spans="1:1" x14ac:dyDescent="0.45">
      <c r="A30038"/>
    </row>
    <row r="30039" spans="1:1" x14ac:dyDescent="0.45">
      <c r="A30039"/>
    </row>
    <row r="30040" spans="1:1" x14ac:dyDescent="0.45">
      <c r="A30040"/>
    </row>
    <row r="30041" spans="1:1" x14ac:dyDescent="0.45">
      <c r="A30041"/>
    </row>
    <row r="30042" spans="1:1" x14ac:dyDescent="0.45">
      <c r="A30042"/>
    </row>
    <row r="30043" spans="1:1" x14ac:dyDescent="0.45">
      <c r="A30043"/>
    </row>
    <row r="30044" spans="1:1" x14ac:dyDescent="0.45">
      <c r="A30044"/>
    </row>
    <row r="30045" spans="1:1" x14ac:dyDescent="0.45">
      <c r="A30045"/>
    </row>
    <row r="30046" spans="1:1" x14ac:dyDescent="0.45">
      <c r="A30046"/>
    </row>
    <row r="30047" spans="1:1" x14ac:dyDescent="0.45">
      <c r="A30047"/>
    </row>
    <row r="30048" spans="1:1" x14ac:dyDescent="0.45">
      <c r="A30048"/>
    </row>
    <row r="30049" spans="1:1" x14ac:dyDescent="0.45">
      <c r="A30049"/>
    </row>
    <row r="30050" spans="1:1" x14ac:dyDescent="0.45">
      <c r="A30050"/>
    </row>
    <row r="30051" spans="1:1" x14ac:dyDescent="0.45">
      <c r="A30051"/>
    </row>
    <row r="30052" spans="1:1" x14ac:dyDescent="0.45">
      <c r="A30052"/>
    </row>
    <row r="30053" spans="1:1" x14ac:dyDescent="0.45">
      <c r="A30053"/>
    </row>
    <row r="30054" spans="1:1" x14ac:dyDescent="0.45">
      <c r="A30054"/>
    </row>
    <row r="30055" spans="1:1" x14ac:dyDescent="0.45">
      <c r="A30055"/>
    </row>
    <row r="30056" spans="1:1" x14ac:dyDescent="0.45">
      <c r="A30056"/>
    </row>
    <row r="30057" spans="1:1" x14ac:dyDescent="0.45">
      <c r="A30057"/>
    </row>
    <row r="30058" spans="1:1" x14ac:dyDescent="0.45">
      <c r="A30058"/>
    </row>
    <row r="30059" spans="1:1" x14ac:dyDescent="0.45">
      <c r="A30059"/>
    </row>
    <row r="30060" spans="1:1" x14ac:dyDescent="0.45">
      <c r="A30060"/>
    </row>
    <row r="30061" spans="1:1" x14ac:dyDescent="0.45">
      <c r="A30061"/>
    </row>
    <row r="30062" spans="1:1" x14ac:dyDescent="0.45">
      <c r="A30062"/>
    </row>
    <row r="30063" spans="1:1" x14ac:dyDescent="0.45">
      <c r="A30063"/>
    </row>
    <row r="30064" spans="1:1" x14ac:dyDescent="0.45">
      <c r="A30064"/>
    </row>
    <row r="30065" spans="1:1" x14ac:dyDescent="0.45">
      <c r="A30065"/>
    </row>
    <row r="30066" spans="1:1" x14ac:dyDescent="0.45">
      <c r="A30066"/>
    </row>
    <row r="30067" spans="1:1" x14ac:dyDescent="0.45">
      <c r="A30067"/>
    </row>
    <row r="30068" spans="1:1" x14ac:dyDescent="0.45">
      <c r="A30068"/>
    </row>
    <row r="30069" spans="1:1" x14ac:dyDescent="0.45">
      <c r="A30069"/>
    </row>
    <row r="30070" spans="1:1" x14ac:dyDescent="0.45">
      <c r="A30070"/>
    </row>
    <row r="30071" spans="1:1" x14ac:dyDescent="0.45">
      <c r="A30071"/>
    </row>
    <row r="30072" spans="1:1" x14ac:dyDescent="0.45">
      <c r="A30072"/>
    </row>
    <row r="30073" spans="1:1" x14ac:dyDescent="0.45">
      <c r="A30073"/>
    </row>
    <row r="30074" spans="1:1" x14ac:dyDescent="0.45">
      <c r="A30074"/>
    </row>
    <row r="30075" spans="1:1" x14ac:dyDescent="0.45">
      <c r="A30075"/>
    </row>
    <row r="30076" spans="1:1" x14ac:dyDescent="0.45">
      <c r="A30076"/>
    </row>
    <row r="30077" spans="1:1" x14ac:dyDescent="0.45">
      <c r="A30077"/>
    </row>
    <row r="30078" spans="1:1" x14ac:dyDescent="0.45">
      <c r="A30078"/>
    </row>
    <row r="30079" spans="1:1" x14ac:dyDescent="0.45">
      <c r="A30079"/>
    </row>
    <row r="30080" spans="1:1" x14ac:dyDescent="0.45">
      <c r="A30080"/>
    </row>
    <row r="30081" spans="1:1" x14ac:dyDescent="0.45">
      <c r="A30081"/>
    </row>
    <row r="30082" spans="1:1" x14ac:dyDescent="0.45">
      <c r="A30082"/>
    </row>
    <row r="30083" spans="1:1" x14ac:dyDescent="0.45">
      <c r="A30083"/>
    </row>
    <row r="30084" spans="1:1" x14ac:dyDescent="0.45">
      <c r="A30084"/>
    </row>
    <row r="30085" spans="1:1" x14ac:dyDescent="0.45">
      <c r="A30085"/>
    </row>
    <row r="30086" spans="1:1" x14ac:dyDescent="0.45">
      <c r="A30086"/>
    </row>
    <row r="30087" spans="1:1" x14ac:dyDescent="0.45">
      <c r="A30087"/>
    </row>
    <row r="30088" spans="1:1" x14ac:dyDescent="0.45">
      <c r="A30088"/>
    </row>
    <row r="30089" spans="1:1" x14ac:dyDescent="0.45">
      <c r="A30089"/>
    </row>
    <row r="30090" spans="1:1" x14ac:dyDescent="0.45">
      <c r="A30090"/>
    </row>
    <row r="30091" spans="1:1" x14ac:dyDescent="0.45">
      <c r="A30091"/>
    </row>
    <row r="30092" spans="1:1" x14ac:dyDescent="0.45">
      <c r="A30092"/>
    </row>
    <row r="30093" spans="1:1" x14ac:dyDescent="0.45">
      <c r="A30093"/>
    </row>
    <row r="30094" spans="1:1" x14ac:dyDescent="0.45">
      <c r="A30094"/>
    </row>
    <row r="30095" spans="1:1" x14ac:dyDescent="0.45">
      <c r="A30095"/>
    </row>
    <row r="30096" spans="1:1" x14ac:dyDescent="0.45">
      <c r="A30096"/>
    </row>
    <row r="30097" spans="1:1" x14ac:dyDescent="0.45">
      <c r="A30097"/>
    </row>
    <row r="30098" spans="1:1" x14ac:dyDescent="0.45">
      <c r="A30098"/>
    </row>
    <row r="30099" spans="1:1" x14ac:dyDescent="0.45">
      <c r="A30099"/>
    </row>
    <row r="30100" spans="1:1" x14ac:dyDescent="0.45">
      <c r="A30100"/>
    </row>
    <row r="30101" spans="1:1" x14ac:dyDescent="0.45">
      <c r="A30101"/>
    </row>
    <row r="30102" spans="1:1" x14ac:dyDescent="0.45">
      <c r="A30102"/>
    </row>
    <row r="30103" spans="1:1" x14ac:dyDescent="0.45">
      <c r="A30103"/>
    </row>
    <row r="30104" spans="1:1" x14ac:dyDescent="0.45">
      <c r="A30104"/>
    </row>
    <row r="30105" spans="1:1" x14ac:dyDescent="0.45">
      <c r="A30105"/>
    </row>
    <row r="30106" spans="1:1" x14ac:dyDescent="0.45">
      <c r="A30106"/>
    </row>
    <row r="30107" spans="1:1" x14ac:dyDescent="0.45">
      <c r="A30107"/>
    </row>
    <row r="30108" spans="1:1" x14ac:dyDescent="0.45">
      <c r="A30108"/>
    </row>
    <row r="30109" spans="1:1" x14ac:dyDescent="0.45">
      <c r="A30109"/>
    </row>
    <row r="30110" spans="1:1" x14ac:dyDescent="0.45">
      <c r="A30110"/>
    </row>
    <row r="30111" spans="1:1" x14ac:dyDescent="0.45">
      <c r="A30111"/>
    </row>
    <row r="30112" spans="1:1" x14ac:dyDescent="0.45">
      <c r="A30112"/>
    </row>
    <row r="30113" spans="1:1" x14ac:dyDescent="0.45">
      <c r="A30113"/>
    </row>
    <row r="30114" spans="1:1" x14ac:dyDescent="0.45">
      <c r="A30114"/>
    </row>
    <row r="30115" spans="1:1" x14ac:dyDescent="0.45">
      <c r="A30115"/>
    </row>
    <row r="30116" spans="1:1" x14ac:dyDescent="0.45">
      <c r="A30116"/>
    </row>
    <row r="30117" spans="1:1" x14ac:dyDescent="0.45">
      <c r="A30117"/>
    </row>
    <row r="30118" spans="1:1" x14ac:dyDescent="0.45">
      <c r="A30118"/>
    </row>
    <row r="30119" spans="1:1" x14ac:dyDescent="0.45">
      <c r="A30119"/>
    </row>
    <row r="30120" spans="1:1" x14ac:dyDescent="0.45">
      <c r="A30120"/>
    </row>
    <row r="30121" spans="1:1" x14ac:dyDescent="0.45">
      <c r="A30121"/>
    </row>
    <row r="30122" spans="1:1" x14ac:dyDescent="0.45">
      <c r="A30122"/>
    </row>
    <row r="30123" spans="1:1" x14ac:dyDescent="0.45">
      <c r="A30123"/>
    </row>
    <row r="30124" spans="1:1" x14ac:dyDescent="0.45">
      <c r="A30124"/>
    </row>
    <row r="30125" spans="1:1" x14ac:dyDescent="0.45">
      <c r="A30125"/>
    </row>
    <row r="30126" spans="1:1" x14ac:dyDescent="0.45">
      <c r="A30126"/>
    </row>
    <row r="30127" spans="1:1" x14ac:dyDescent="0.45">
      <c r="A30127"/>
    </row>
    <row r="30128" spans="1:1" x14ac:dyDescent="0.45">
      <c r="A30128"/>
    </row>
    <row r="30129" spans="1:1" x14ac:dyDescent="0.45">
      <c r="A30129"/>
    </row>
    <row r="30130" spans="1:1" x14ac:dyDescent="0.45">
      <c r="A30130"/>
    </row>
    <row r="30131" spans="1:1" x14ac:dyDescent="0.45">
      <c r="A30131"/>
    </row>
    <row r="30132" spans="1:1" x14ac:dyDescent="0.45">
      <c r="A30132"/>
    </row>
    <row r="30133" spans="1:1" x14ac:dyDescent="0.45">
      <c r="A30133"/>
    </row>
    <row r="30134" spans="1:1" x14ac:dyDescent="0.45">
      <c r="A30134"/>
    </row>
    <row r="30135" spans="1:1" x14ac:dyDescent="0.45">
      <c r="A30135"/>
    </row>
    <row r="30136" spans="1:1" x14ac:dyDescent="0.45">
      <c r="A30136"/>
    </row>
    <row r="30137" spans="1:1" x14ac:dyDescent="0.45">
      <c r="A30137"/>
    </row>
    <row r="30138" spans="1:1" x14ac:dyDescent="0.45">
      <c r="A30138"/>
    </row>
    <row r="30139" spans="1:1" x14ac:dyDescent="0.45">
      <c r="A30139"/>
    </row>
    <row r="30140" spans="1:1" x14ac:dyDescent="0.45">
      <c r="A30140"/>
    </row>
    <row r="30141" spans="1:1" x14ac:dyDescent="0.45">
      <c r="A30141"/>
    </row>
    <row r="30142" spans="1:1" x14ac:dyDescent="0.45">
      <c r="A30142"/>
    </row>
    <row r="30143" spans="1:1" x14ac:dyDescent="0.45">
      <c r="A30143"/>
    </row>
    <row r="30144" spans="1:1" x14ac:dyDescent="0.45">
      <c r="A30144"/>
    </row>
    <row r="30145" spans="1:1" x14ac:dyDescent="0.45">
      <c r="A30145"/>
    </row>
    <row r="30146" spans="1:1" x14ac:dyDescent="0.45">
      <c r="A30146"/>
    </row>
    <row r="30147" spans="1:1" x14ac:dyDescent="0.45">
      <c r="A30147"/>
    </row>
    <row r="30148" spans="1:1" x14ac:dyDescent="0.45">
      <c r="A30148"/>
    </row>
    <row r="30149" spans="1:1" x14ac:dyDescent="0.45">
      <c r="A30149"/>
    </row>
    <row r="30150" spans="1:1" x14ac:dyDescent="0.45">
      <c r="A30150"/>
    </row>
    <row r="30151" spans="1:1" x14ac:dyDescent="0.45">
      <c r="A30151"/>
    </row>
    <row r="30152" spans="1:1" x14ac:dyDescent="0.45">
      <c r="A30152"/>
    </row>
    <row r="30153" spans="1:1" x14ac:dyDescent="0.45">
      <c r="A30153"/>
    </row>
    <row r="30154" spans="1:1" x14ac:dyDescent="0.45">
      <c r="A30154"/>
    </row>
    <row r="30155" spans="1:1" x14ac:dyDescent="0.45">
      <c r="A30155"/>
    </row>
    <row r="30156" spans="1:1" x14ac:dyDescent="0.45">
      <c r="A30156"/>
    </row>
    <row r="30157" spans="1:1" x14ac:dyDescent="0.45">
      <c r="A30157"/>
    </row>
    <row r="30158" spans="1:1" x14ac:dyDescent="0.45">
      <c r="A30158"/>
    </row>
    <row r="30159" spans="1:1" x14ac:dyDescent="0.45">
      <c r="A30159"/>
    </row>
    <row r="30160" spans="1:1" x14ac:dyDescent="0.45">
      <c r="A30160"/>
    </row>
    <row r="30161" spans="1:1" x14ac:dyDescent="0.45">
      <c r="A30161"/>
    </row>
    <row r="30162" spans="1:1" x14ac:dyDescent="0.45">
      <c r="A30162"/>
    </row>
    <row r="30163" spans="1:1" x14ac:dyDescent="0.45">
      <c r="A30163"/>
    </row>
    <row r="30164" spans="1:1" x14ac:dyDescent="0.45">
      <c r="A30164"/>
    </row>
    <row r="30165" spans="1:1" x14ac:dyDescent="0.45">
      <c r="A30165"/>
    </row>
    <row r="30166" spans="1:1" x14ac:dyDescent="0.45">
      <c r="A30166"/>
    </row>
    <row r="30167" spans="1:1" x14ac:dyDescent="0.45">
      <c r="A30167"/>
    </row>
    <row r="30168" spans="1:1" x14ac:dyDescent="0.45">
      <c r="A30168"/>
    </row>
    <row r="30169" spans="1:1" x14ac:dyDescent="0.45">
      <c r="A30169"/>
    </row>
    <row r="30170" spans="1:1" x14ac:dyDescent="0.45">
      <c r="A30170"/>
    </row>
    <row r="30171" spans="1:1" x14ac:dyDescent="0.45">
      <c r="A30171"/>
    </row>
    <row r="30172" spans="1:1" x14ac:dyDescent="0.45">
      <c r="A30172"/>
    </row>
    <row r="30173" spans="1:1" x14ac:dyDescent="0.45">
      <c r="A30173"/>
    </row>
    <row r="30174" spans="1:1" x14ac:dyDescent="0.45">
      <c r="A30174"/>
    </row>
    <row r="30175" spans="1:1" x14ac:dyDescent="0.45">
      <c r="A30175"/>
    </row>
    <row r="30176" spans="1:1" x14ac:dyDescent="0.45">
      <c r="A30176"/>
    </row>
    <row r="30177" spans="1:1" x14ac:dyDescent="0.45">
      <c r="A30177"/>
    </row>
    <row r="30178" spans="1:1" x14ac:dyDescent="0.45">
      <c r="A30178"/>
    </row>
    <row r="30179" spans="1:1" x14ac:dyDescent="0.45">
      <c r="A30179"/>
    </row>
    <row r="30180" spans="1:1" x14ac:dyDescent="0.45">
      <c r="A30180"/>
    </row>
    <row r="30181" spans="1:1" x14ac:dyDescent="0.45">
      <c r="A30181"/>
    </row>
    <row r="30182" spans="1:1" x14ac:dyDescent="0.45">
      <c r="A30182"/>
    </row>
    <row r="30183" spans="1:1" x14ac:dyDescent="0.45">
      <c r="A30183"/>
    </row>
    <row r="30184" spans="1:1" x14ac:dyDescent="0.45">
      <c r="A30184"/>
    </row>
    <row r="30185" spans="1:1" x14ac:dyDescent="0.45">
      <c r="A30185"/>
    </row>
    <row r="30186" spans="1:1" x14ac:dyDescent="0.45">
      <c r="A30186"/>
    </row>
    <row r="30187" spans="1:1" x14ac:dyDescent="0.45">
      <c r="A30187"/>
    </row>
    <row r="30188" spans="1:1" x14ac:dyDescent="0.45">
      <c r="A30188"/>
    </row>
    <row r="30189" spans="1:1" x14ac:dyDescent="0.45">
      <c r="A30189"/>
    </row>
    <row r="30190" spans="1:1" x14ac:dyDescent="0.45">
      <c r="A30190"/>
    </row>
    <row r="30191" spans="1:1" x14ac:dyDescent="0.45">
      <c r="A30191"/>
    </row>
    <row r="30192" spans="1:1" x14ac:dyDescent="0.45">
      <c r="A30192"/>
    </row>
    <row r="30193" spans="1:1" x14ac:dyDescent="0.45">
      <c r="A30193"/>
    </row>
    <row r="30194" spans="1:1" x14ac:dyDescent="0.45">
      <c r="A30194"/>
    </row>
    <row r="30195" spans="1:1" x14ac:dyDescent="0.45">
      <c r="A30195"/>
    </row>
    <row r="30196" spans="1:1" x14ac:dyDescent="0.45">
      <c r="A30196"/>
    </row>
    <row r="30197" spans="1:1" x14ac:dyDescent="0.45">
      <c r="A30197"/>
    </row>
    <row r="30198" spans="1:1" x14ac:dyDescent="0.45">
      <c r="A30198"/>
    </row>
    <row r="30199" spans="1:1" x14ac:dyDescent="0.45">
      <c r="A30199"/>
    </row>
    <row r="30200" spans="1:1" x14ac:dyDescent="0.45">
      <c r="A30200"/>
    </row>
    <row r="30201" spans="1:1" x14ac:dyDescent="0.45">
      <c r="A30201"/>
    </row>
    <row r="30202" spans="1:1" x14ac:dyDescent="0.45">
      <c r="A30202"/>
    </row>
    <row r="30203" spans="1:1" x14ac:dyDescent="0.45">
      <c r="A30203"/>
    </row>
    <row r="30204" spans="1:1" x14ac:dyDescent="0.45">
      <c r="A30204"/>
    </row>
    <row r="30205" spans="1:1" x14ac:dyDescent="0.45">
      <c r="A30205"/>
    </row>
    <row r="30206" spans="1:1" x14ac:dyDescent="0.45">
      <c r="A30206"/>
    </row>
    <row r="30207" spans="1:1" x14ac:dyDescent="0.45">
      <c r="A30207"/>
    </row>
    <row r="30208" spans="1:1" x14ac:dyDescent="0.45">
      <c r="A30208"/>
    </row>
    <row r="30209" spans="1:1" x14ac:dyDescent="0.45">
      <c r="A30209"/>
    </row>
    <row r="30210" spans="1:1" x14ac:dyDescent="0.45">
      <c r="A30210"/>
    </row>
    <row r="30211" spans="1:1" x14ac:dyDescent="0.45">
      <c r="A30211"/>
    </row>
    <row r="30212" spans="1:1" x14ac:dyDescent="0.45">
      <c r="A30212"/>
    </row>
    <row r="30213" spans="1:1" x14ac:dyDescent="0.45">
      <c r="A30213"/>
    </row>
    <row r="30214" spans="1:1" x14ac:dyDescent="0.45">
      <c r="A30214"/>
    </row>
    <row r="30215" spans="1:1" x14ac:dyDescent="0.45">
      <c r="A30215"/>
    </row>
    <row r="30216" spans="1:1" x14ac:dyDescent="0.45">
      <c r="A30216"/>
    </row>
    <row r="30217" spans="1:1" x14ac:dyDescent="0.45">
      <c r="A30217"/>
    </row>
    <row r="30218" spans="1:1" x14ac:dyDescent="0.45">
      <c r="A30218"/>
    </row>
    <row r="30219" spans="1:1" x14ac:dyDescent="0.45">
      <c r="A30219"/>
    </row>
    <row r="30220" spans="1:1" x14ac:dyDescent="0.45">
      <c r="A30220"/>
    </row>
    <row r="30221" spans="1:1" x14ac:dyDescent="0.45">
      <c r="A30221"/>
    </row>
    <row r="30222" spans="1:1" x14ac:dyDescent="0.45">
      <c r="A30222"/>
    </row>
    <row r="30223" spans="1:1" x14ac:dyDescent="0.45">
      <c r="A30223"/>
    </row>
    <row r="30224" spans="1:1" x14ac:dyDescent="0.45">
      <c r="A30224"/>
    </row>
    <row r="30225" spans="1:1" x14ac:dyDescent="0.45">
      <c r="A30225"/>
    </row>
    <row r="30226" spans="1:1" x14ac:dyDescent="0.45">
      <c r="A30226"/>
    </row>
    <row r="30227" spans="1:1" x14ac:dyDescent="0.45">
      <c r="A30227"/>
    </row>
    <row r="30228" spans="1:1" x14ac:dyDescent="0.45">
      <c r="A30228"/>
    </row>
    <row r="30229" spans="1:1" x14ac:dyDescent="0.45">
      <c r="A30229"/>
    </row>
    <row r="30230" spans="1:1" x14ac:dyDescent="0.45">
      <c r="A30230"/>
    </row>
    <row r="30231" spans="1:1" x14ac:dyDescent="0.45">
      <c r="A30231"/>
    </row>
    <row r="30232" spans="1:1" x14ac:dyDescent="0.45">
      <c r="A30232"/>
    </row>
    <row r="30233" spans="1:1" x14ac:dyDescent="0.45">
      <c r="A30233"/>
    </row>
    <row r="30234" spans="1:1" x14ac:dyDescent="0.45">
      <c r="A30234"/>
    </row>
    <row r="30235" spans="1:1" x14ac:dyDescent="0.45">
      <c r="A30235"/>
    </row>
    <row r="30236" spans="1:1" x14ac:dyDescent="0.45">
      <c r="A30236"/>
    </row>
    <row r="30237" spans="1:1" x14ac:dyDescent="0.45">
      <c r="A30237"/>
    </row>
    <row r="30238" spans="1:1" x14ac:dyDescent="0.45">
      <c r="A30238"/>
    </row>
    <row r="30239" spans="1:1" x14ac:dyDescent="0.45">
      <c r="A30239"/>
    </row>
    <row r="30240" spans="1:1" x14ac:dyDescent="0.45">
      <c r="A30240"/>
    </row>
    <row r="30241" spans="1:1" x14ac:dyDescent="0.45">
      <c r="A30241"/>
    </row>
    <row r="30242" spans="1:1" x14ac:dyDescent="0.45">
      <c r="A30242"/>
    </row>
    <row r="30243" spans="1:1" x14ac:dyDescent="0.45">
      <c r="A30243"/>
    </row>
    <row r="30244" spans="1:1" x14ac:dyDescent="0.45">
      <c r="A30244"/>
    </row>
    <row r="30245" spans="1:1" x14ac:dyDescent="0.45">
      <c r="A30245"/>
    </row>
    <row r="30246" spans="1:1" x14ac:dyDescent="0.45">
      <c r="A30246"/>
    </row>
    <row r="30247" spans="1:1" x14ac:dyDescent="0.45">
      <c r="A30247"/>
    </row>
    <row r="30248" spans="1:1" x14ac:dyDescent="0.45">
      <c r="A30248"/>
    </row>
    <row r="30249" spans="1:1" x14ac:dyDescent="0.45">
      <c r="A30249"/>
    </row>
    <row r="30250" spans="1:1" x14ac:dyDescent="0.45">
      <c r="A30250"/>
    </row>
    <row r="30251" spans="1:1" x14ac:dyDescent="0.45">
      <c r="A30251"/>
    </row>
    <row r="30252" spans="1:1" x14ac:dyDescent="0.45">
      <c r="A30252"/>
    </row>
    <row r="30253" spans="1:1" x14ac:dyDescent="0.45">
      <c r="A30253"/>
    </row>
    <row r="30254" spans="1:1" x14ac:dyDescent="0.45">
      <c r="A30254"/>
    </row>
    <row r="30255" spans="1:1" x14ac:dyDescent="0.45">
      <c r="A30255"/>
    </row>
    <row r="30256" spans="1:1" x14ac:dyDescent="0.45">
      <c r="A30256"/>
    </row>
    <row r="30257" spans="1:1" x14ac:dyDescent="0.45">
      <c r="A30257"/>
    </row>
    <row r="30258" spans="1:1" x14ac:dyDescent="0.45">
      <c r="A30258"/>
    </row>
    <row r="30259" spans="1:1" x14ac:dyDescent="0.45">
      <c r="A30259"/>
    </row>
    <row r="30260" spans="1:1" x14ac:dyDescent="0.45">
      <c r="A30260"/>
    </row>
    <row r="30261" spans="1:1" x14ac:dyDescent="0.45">
      <c r="A30261"/>
    </row>
    <row r="30262" spans="1:1" x14ac:dyDescent="0.45">
      <c r="A30262"/>
    </row>
    <row r="30263" spans="1:1" x14ac:dyDescent="0.45">
      <c r="A30263"/>
    </row>
    <row r="30264" spans="1:1" x14ac:dyDescent="0.45">
      <c r="A30264"/>
    </row>
    <row r="30265" spans="1:1" x14ac:dyDescent="0.45">
      <c r="A30265"/>
    </row>
    <row r="30266" spans="1:1" x14ac:dyDescent="0.45">
      <c r="A30266"/>
    </row>
    <row r="30267" spans="1:1" x14ac:dyDescent="0.45">
      <c r="A30267"/>
    </row>
    <row r="30268" spans="1:1" x14ac:dyDescent="0.45">
      <c r="A30268"/>
    </row>
    <row r="30269" spans="1:1" x14ac:dyDescent="0.45">
      <c r="A30269"/>
    </row>
    <row r="30270" spans="1:1" x14ac:dyDescent="0.45">
      <c r="A30270"/>
    </row>
    <row r="30271" spans="1:1" x14ac:dyDescent="0.45">
      <c r="A30271"/>
    </row>
    <row r="30272" spans="1:1" x14ac:dyDescent="0.45">
      <c r="A30272"/>
    </row>
    <row r="30273" spans="1:1" x14ac:dyDescent="0.45">
      <c r="A30273"/>
    </row>
    <row r="30274" spans="1:1" x14ac:dyDescent="0.45">
      <c r="A30274"/>
    </row>
    <row r="30275" spans="1:1" x14ac:dyDescent="0.45">
      <c r="A30275"/>
    </row>
    <row r="30276" spans="1:1" x14ac:dyDescent="0.45">
      <c r="A30276"/>
    </row>
    <row r="30277" spans="1:1" x14ac:dyDescent="0.45">
      <c r="A30277"/>
    </row>
    <row r="30278" spans="1:1" x14ac:dyDescent="0.45">
      <c r="A30278"/>
    </row>
    <row r="30279" spans="1:1" x14ac:dyDescent="0.45">
      <c r="A30279"/>
    </row>
    <row r="30280" spans="1:1" x14ac:dyDescent="0.45">
      <c r="A30280"/>
    </row>
    <row r="30281" spans="1:1" x14ac:dyDescent="0.45">
      <c r="A30281"/>
    </row>
    <row r="30282" spans="1:1" x14ac:dyDescent="0.45">
      <c r="A30282"/>
    </row>
    <row r="30283" spans="1:1" x14ac:dyDescent="0.45">
      <c r="A30283"/>
    </row>
    <row r="30284" spans="1:1" x14ac:dyDescent="0.45">
      <c r="A30284"/>
    </row>
    <row r="30285" spans="1:1" x14ac:dyDescent="0.45">
      <c r="A30285"/>
    </row>
    <row r="30286" spans="1:1" x14ac:dyDescent="0.45">
      <c r="A30286"/>
    </row>
    <row r="30287" spans="1:1" x14ac:dyDescent="0.45">
      <c r="A30287"/>
    </row>
    <row r="30288" spans="1:1" x14ac:dyDescent="0.45">
      <c r="A30288"/>
    </row>
    <row r="30289" spans="1:1" x14ac:dyDescent="0.45">
      <c r="A30289"/>
    </row>
    <row r="30290" spans="1:1" x14ac:dyDescent="0.45">
      <c r="A30290"/>
    </row>
    <row r="30291" spans="1:1" x14ac:dyDescent="0.45">
      <c r="A30291"/>
    </row>
    <row r="30292" spans="1:1" x14ac:dyDescent="0.45">
      <c r="A30292"/>
    </row>
    <row r="30293" spans="1:1" x14ac:dyDescent="0.45">
      <c r="A30293"/>
    </row>
    <row r="30294" spans="1:1" x14ac:dyDescent="0.45">
      <c r="A30294"/>
    </row>
    <row r="30295" spans="1:1" x14ac:dyDescent="0.45">
      <c r="A30295"/>
    </row>
    <row r="30296" spans="1:1" x14ac:dyDescent="0.45">
      <c r="A30296"/>
    </row>
    <row r="30297" spans="1:1" x14ac:dyDescent="0.45">
      <c r="A30297"/>
    </row>
    <row r="30298" spans="1:1" x14ac:dyDescent="0.45">
      <c r="A30298"/>
    </row>
    <row r="30299" spans="1:1" x14ac:dyDescent="0.45">
      <c r="A30299"/>
    </row>
    <row r="30300" spans="1:1" x14ac:dyDescent="0.45">
      <c r="A30300"/>
    </row>
    <row r="30301" spans="1:1" x14ac:dyDescent="0.45">
      <c r="A30301"/>
    </row>
    <row r="30302" spans="1:1" x14ac:dyDescent="0.45">
      <c r="A30302"/>
    </row>
    <row r="30303" spans="1:1" x14ac:dyDescent="0.45">
      <c r="A30303"/>
    </row>
    <row r="30304" spans="1:1" x14ac:dyDescent="0.45">
      <c r="A30304"/>
    </row>
    <row r="30305" spans="1:1" x14ac:dyDescent="0.45">
      <c r="A30305"/>
    </row>
    <row r="30306" spans="1:1" x14ac:dyDescent="0.45">
      <c r="A30306"/>
    </row>
    <row r="30307" spans="1:1" x14ac:dyDescent="0.45">
      <c r="A30307"/>
    </row>
    <row r="30308" spans="1:1" x14ac:dyDescent="0.45">
      <c r="A30308"/>
    </row>
    <row r="30309" spans="1:1" x14ac:dyDescent="0.45">
      <c r="A30309"/>
    </row>
    <row r="30310" spans="1:1" x14ac:dyDescent="0.45">
      <c r="A30310"/>
    </row>
    <row r="30311" spans="1:1" x14ac:dyDescent="0.45">
      <c r="A30311"/>
    </row>
    <row r="30312" spans="1:1" x14ac:dyDescent="0.45">
      <c r="A30312"/>
    </row>
    <row r="30313" spans="1:1" x14ac:dyDescent="0.45">
      <c r="A30313"/>
    </row>
    <row r="30314" spans="1:1" x14ac:dyDescent="0.45">
      <c r="A30314"/>
    </row>
    <row r="30315" spans="1:1" x14ac:dyDescent="0.45">
      <c r="A30315"/>
    </row>
    <row r="30316" spans="1:1" x14ac:dyDescent="0.45">
      <c r="A30316"/>
    </row>
    <row r="30317" spans="1:1" x14ac:dyDescent="0.45">
      <c r="A30317"/>
    </row>
    <row r="30318" spans="1:1" x14ac:dyDescent="0.45">
      <c r="A30318"/>
    </row>
    <row r="30319" spans="1:1" x14ac:dyDescent="0.45">
      <c r="A30319"/>
    </row>
    <row r="30320" spans="1:1" x14ac:dyDescent="0.45">
      <c r="A30320"/>
    </row>
    <row r="30321" spans="1:1" x14ac:dyDescent="0.45">
      <c r="A30321"/>
    </row>
    <row r="30322" spans="1:1" x14ac:dyDescent="0.45">
      <c r="A30322"/>
    </row>
    <row r="30323" spans="1:1" x14ac:dyDescent="0.45">
      <c r="A30323"/>
    </row>
    <row r="30324" spans="1:1" x14ac:dyDescent="0.45">
      <c r="A30324"/>
    </row>
    <row r="30325" spans="1:1" x14ac:dyDescent="0.45">
      <c r="A30325"/>
    </row>
    <row r="30326" spans="1:1" x14ac:dyDescent="0.45">
      <c r="A30326"/>
    </row>
    <row r="30327" spans="1:1" x14ac:dyDescent="0.45">
      <c r="A30327"/>
    </row>
    <row r="30328" spans="1:1" x14ac:dyDescent="0.45">
      <c r="A30328"/>
    </row>
    <row r="30329" spans="1:1" x14ac:dyDescent="0.45">
      <c r="A30329"/>
    </row>
    <row r="30330" spans="1:1" x14ac:dyDescent="0.45">
      <c r="A30330"/>
    </row>
    <row r="30331" spans="1:1" x14ac:dyDescent="0.45">
      <c r="A30331"/>
    </row>
    <row r="30332" spans="1:1" x14ac:dyDescent="0.45">
      <c r="A30332"/>
    </row>
    <row r="30333" spans="1:1" x14ac:dyDescent="0.45">
      <c r="A30333"/>
    </row>
    <row r="30334" spans="1:1" x14ac:dyDescent="0.45">
      <c r="A30334"/>
    </row>
    <row r="30335" spans="1:1" x14ac:dyDescent="0.45">
      <c r="A30335"/>
    </row>
    <row r="30336" spans="1:1" x14ac:dyDescent="0.45">
      <c r="A30336"/>
    </row>
    <row r="30337" spans="1:1" x14ac:dyDescent="0.45">
      <c r="A30337"/>
    </row>
    <row r="30338" spans="1:1" x14ac:dyDescent="0.45">
      <c r="A30338"/>
    </row>
    <row r="30339" spans="1:1" x14ac:dyDescent="0.45">
      <c r="A30339"/>
    </row>
    <row r="30340" spans="1:1" x14ac:dyDescent="0.45">
      <c r="A30340"/>
    </row>
    <row r="30341" spans="1:1" x14ac:dyDescent="0.45">
      <c r="A30341"/>
    </row>
    <row r="30342" spans="1:1" x14ac:dyDescent="0.45">
      <c r="A30342"/>
    </row>
    <row r="30343" spans="1:1" x14ac:dyDescent="0.45">
      <c r="A30343"/>
    </row>
    <row r="30344" spans="1:1" x14ac:dyDescent="0.45">
      <c r="A30344"/>
    </row>
    <row r="30345" spans="1:1" x14ac:dyDescent="0.45">
      <c r="A30345"/>
    </row>
    <row r="30346" spans="1:1" x14ac:dyDescent="0.45">
      <c r="A30346"/>
    </row>
    <row r="30347" spans="1:1" x14ac:dyDescent="0.45">
      <c r="A30347"/>
    </row>
    <row r="30348" spans="1:1" x14ac:dyDescent="0.45">
      <c r="A30348"/>
    </row>
    <row r="30349" spans="1:1" x14ac:dyDescent="0.45">
      <c r="A30349"/>
    </row>
    <row r="30350" spans="1:1" x14ac:dyDescent="0.45">
      <c r="A30350"/>
    </row>
    <row r="30351" spans="1:1" x14ac:dyDescent="0.45">
      <c r="A30351"/>
    </row>
    <row r="30352" spans="1:1" x14ac:dyDescent="0.45">
      <c r="A30352"/>
    </row>
    <row r="30353" spans="1:1" x14ac:dyDescent="0.45">
      <c r="A30353"/>
    </row>
    <row r="30354" spans="1:1" x14ac:dyDescent="0.45">
      <c r="A30354"/>
    </row>
    <row r="30355" spans="1:1" x14ac:dyDescent="0.45">
      <c r="A30355"/>
    </row>
    <row r="30356" spans="1:1" x14ac:dyDescent="0.45">
      <c r="A30356"/>
    </row>
    <row r="30357" spans="1:1" x14ac:dyDescent="0.45">
      <c r="A30357"/>
    </row>
    <row r="30358" spans="1:1" x14ac:dyDescent="0.45">
      <c r="A30358"/>
    </row>
    <row r="30359" spans="1:1" x14ac:dyDescent="0.45">
      <c r="A30359"/>
    </row>
    <row r="30360" spans="1:1" x14ac:dyDescent="0.45">
      <c r="A30360"/>
    </row>
    <row r="30361" spans="1:1" x14ac:dyDescent="0.45">
      <c r="A30361"/>
    </row>
    <row r="30362" spans="1:1" x14ac:dyDescent="0.45">
      <c r="A30362"/>
    </row>
    <row r="30363" spans="1:1" x14ac:dyDescent="0.45">
      <c r="A30363"/>
    </row>
    <row r="30364" spans="1:1" x14ac:dyDescent="0.45">
      <c r="A30364"/>
    </row>
    <row r="30365" spans="1:1" x14ac:dyDescent="0.45">
      <c r="A30365"/>
    </row>
    <row r="30366" spans="1:1" x14ac:dyDescent="0.45">
      <c r="A30366"/>
    </row>
    <row r="30367" spans="1:1" x14ac:dyDescent="0.45">
      <c r="A30367"/>
    </row>
    <row r="30368" spans="1:1" x14ac:dyDescent="0.45">
      <c r="A30368"/>
    </row>
    <row r="30369" spans="1:1" x14ac:dyDescent="0.45">
      <c r="A30369"/>
    </row>
    <row r="30370" spans="1:1" x14ac:dyDescent="0.45">
      <c r="A30370"/>
    </row>
    <row r="30371" spans="1:1" x14ac:dyDescent="0.45">
      <c r="A30371"/>
    </row>
    <row r="30372" spans="1:1" x14ac:dyDescent="0.45">
      <c r="A30372"/>
    </row>
    <row r="30373" spans="1:1" x14ac:dyDescent="0.45">
      <c r="A30373"/>
    </row>
    <row r="30374" spans="1:1" x14ac:dyDescent="0.45">
      <c r="A30374"/>
    </row>
    <row r="30375" spans="1:1" x14ac:dyDescent="0.45">
      <c r="A30375"/>
    </row>
    <row r="30376" spans="1:1" x14ac:dyDescent="0.45">
      <c r="A30376"/>
    </row>
    <row r="30377" spans="1:1" x14ac:dyDescent="0.45">
      <c r="A30377"/>
    </row>
    <row r="30378" spans="1:1" x14ac:dyDescent="0.45">
      <c r="A30378"/>
    </row>
    <row r="30379" spans="1:1" x14ac:dyDescent="0.45">
      <c r="A30379"/>
    </row>
    <row r="30380" spans="1:1" x14ac:dyDescent="0.45">
      <c r="A30380"/>
    </row>
    <row r="30381" spans="1:1" x14ac:dyDescent="0.45">
      <c r="A30381"/>
    </row>
    <row r="30382" spans="1:1" x14ac:dyDescent="0.45">
      <c r="A30382"/>
    </row>
    <row r="30383" spans="1:1" x14ac:dyDescent="0.45">
      <c r="A30383"/>
    </row>
    <row r="30384" spans="1:1" x14ac:dyDescent="0.45">
      <c r="A30384"/>
    </row>
    <row r="30385" spans="1:1" x14ac:dyDescent="0.45">
      <c r="A30385"/>
    </row>
    <row r="30386" spans="1:1" x14ac:dyDescent="0.45">
      <c r="A30386"/>
    </row>
    <row r="30387" spans="1:1" x14ac:dyDescent="0.45">
      <c r="A30387"/>
    </row>
    <row r="30388" spans="1:1" x14ac:dyDescent="0.45">
      <c r="A30388"/>
    </row>
    <row r="30389" spans="1:1" x14ac:dyDescent="0.45">
      <c r="A30389"/>
    </row>
    <row r="30390" spans="1:1" x14ac:dyDescent="0.45">
      <c r="A30390"/>
    </row>
    <row r="30391" spans="1:1" x14ac:dyDescent="0.45">
      <c r="A30391"/>
    </row>
    <row r="30392" spans="1:1" x14ac:dyDescent="0.45">
      <c r="A30392"/>
    </row>
    <row r="30393" spans="1:1" x14ac:dyDescent="0.45">
      <c r="A30393"/>
    </row>
    <row r="30394" spans="1:1" x14ac:dyDescent="0.45">
      <c r="A30394"/>
    </row>
    <row r="30395" spans="1:1" x14ac:dyDescent="0.45">
      <c r="A30395"/>
    </row>
    <row r="30396" spans="1:1" x14ac:dyDescent="0.45">
      <c r="A30396"/>
    </row>
    <row r="30397" spans="1:1" x14ac:dyDescent="0.45">
      <c r="A30397"/>
    </row>
    <row r="30398" spans="1:1" x14ac:dyDescent="0.45">
      <c r="A30398"/>
    </row>
    <row r="30399" spans="1:1" x14ac:dyDescent="0.45">
      <c r="A30399"/>
    </row>
    <row r="30400" spans="1:1" x14ac:dyDescent="0.45">
      <c r="A30400"/>
    </row>
    <row r="30401" spans="1:1" x14ac:dyDescent="0.45">
      <c r="A30401"/>
    </row>
    <row r="30402" spans="1:1" x14ac:dyDescent="0.45">
      <c r="A30402"/>
    </row>
    <row r="30403" spans="1:1" x14ac:dyDescent="0.45">
      <c r="A30403"/>
    </row>
    <row r="30404" spans="1:1" x14ac:dyDescent="0.45">
      <c r="A30404"/>
    </row>
    <row r="30405" spans="1:1" x14ac:dyDescent="0.45">
      <c r="A30405"/>
    </row>
    <row r="30406" spans="1:1" x14ac:dyDescent="0.45">
      <c r="A30406"/>
    </row>
    <row r="30407" spans="1:1" x14ac:dyDescent="0.45">
      <c r="A30407"/>
    </row>
    <row r="30408" spans="1:1" x14ac:dyDescent="0.45">
      <c r="A30408"/>
    </row>
    <row r="30409" spans="1:1" x14ac:dyDescent="0.45">
      <c r="A30409"/>
    </row>
    <row r="30410" spans="1:1" x14ac:dyDescent="0.45">
      <c r="A30410"/>
    </row>
    <row r="30411" spans="1:1" x14ac:dyDescent="0.45">
      <c r="A30411"/>
    </row>
    <row r="30412" spans="1:1" x14ac:dyDescent="0.45">
      <c r="A30412"/>
    </row>
    <row r="30413" spans="1:1" x14ac:dyDescent="0.45">
      <c r="A30413"/>
    </row>
    <row r="30414" spans="1:1" x14ac:dyDescent="0.45">
      <c r="A30414"/>
    </row>
    <row r="30415" spans="1:1" x14ac:dyDescent="0.45">
      <c r="A30415"/>
    </row>
    <row r="30416" spans="1:1" x14ac:dyDescent="0.45">
      <c r="A30416"/>
    </row>
    <row r="30417" spans="1:1" x14ac:dyDescent="0.45">
      <c r="A30417"/>
    </row>
    <row r="30418" spans="1:1" x14ac:dyDescent="0.45">
      <c r="A30418"/>
    </row>
    <row r="30419" spans="1:1" x14ac:dyDescent="0.45">
      <c r="A30419"/>
    </row>
    <row r="30420" spans="1:1" x14ac:dyDescent="0.45">
      <c r="A30420"/>
    </row>
    <row r="30421" spans="1:1" x14ac:dyDescent="0.45">
      <c r="A30421"/>
    </row>
    <row r="30422" spans="1:1" x14ac:dyDescent="0.45">
      <c r="A30422"/>
    </row>
    <row r="30423" spans="1:1" x14ac:dyDescent="0.45">
      <c r="A30423"/>
    </row>
    <row r="30424" spans="1:1" x14ac:dyDescent="0.45">
      <c r="A30424"/>
    </row>
    <row r="30425" spans="1:1" x14ac:dyDescent="0.45">
      <c r="A30425"/>
    </row>
    <row r="30426" spans="1:1" x14ac:dyDescent="0.45">
      <c r="A30426"/>
    </row>
    <row r="30427" spans="1:1" x14ac:dyDescent="0.45">
      <c r="A30427"/>
    </row>
    <row r="30428" spans="1:1" x14ac:dyDescent="0.45">
      <c r="A30428"/>
    </row>
    <row r="30429" spans="1:1" x14ac:dyDescent="0.45">
      <c r="A30429"/>
    </row>
    <row r="30430" spans="1:1" x14ac:dyDescent="0.45">
      <c r="A30430"/>
    </row>
    <row r="30431" spans="1:1" x14ac:dyDescent="0.45">
      <c r="A30431"/>
    </row>
    <row r="30432" spans="1:1" x14ac:dyDescent="0.45">
      <c r="A30432"/>
    </row>
    <row r="30433" spans="1:1" x14ac:dyDescent="0.45">
      <c r="A30433"/>
    </row>
    <row r="30434" spans="1:1" x14ac:dyDescent="0.45">
      <c r="A30434"/>
    </row>
    <row r="30435" spans="1:1" x14ac:dyDescent="0.45">
      <c r="A30435"/>
    </row>
    <row r="30436" spans="1:1" x14ac:dyDescent="0.45">
      <c r="A30436"/>
    </row>
    <row r="30437" spans="1:1" x14ac:dyDescent="0.45">
      <c r="A30437"/>
    </row>
    <row r="30438" spans="1:1" x14ac:dyDescent="0.45">
      <c r="A30438"/>
    </row>
    <row r="30439" spans="1:1" x14ac:dyDescent="0.45">
      <c r="A30439"/>
    </row>
    <row r="30440" spans="1:1" x14ac:dyDescent="0.45">
      <c r="A30440"/>
    </row>
    <row r="30441" spans="1:1" x14ac:dyDescent="0.45">
      <c r="A30441"/>
    </row>
    <row r="30442" spans="1:1" x14ac:dyDescent="0.45">
      <c r="A30442"/>
    </row>
    <row r="30443" spans="1:1" x14ac:dyDescent="0.45">
      <c r="A30443"/>
    </row>
    <row r="30444" spans="1:1" x14ac:dyDescent="0.45">
      <c r="A30444"/>
    </row>
    <row r="30445" spans="1:1" x14ac:dyDescent="0.45">
      <c r="A30445"/>
    </row>
    <row r="30446" spans="1:1" x14ac:dyDescent="0.45">
      <c r="A30446"/>
    </row>
    <row r="30447" spans="1:1" x14ac:dyDescent="0.45">
      <c r="A30447"/>
    </row>
    <row r="30448" spans="1:1" x14ac:dyDescent="0.45">
      <c r="A30448"/>
    </row>
    <row r="30449" spans="1:1" x14ac:dyDescent="0.45">
      <c r="A30449"/>
    </row>
    <row r="30450" spans="1:1" x14ac:dyDescent="0.45">
      <c r="A30450"/>
    </row>
    <row r="30451" spans="1:1" x14ac:dyDescent="0.45">
      <c r="A30451"/>
    </row>
    <row r="30452" spans="1:1" x14ac:dyDescent="0.45">
      <c r="A30452"/>
    </row>
    <row r="30453" spans="1:1" x14ac:dyDescent="0.45">
      <c r="A30453"/>
    </row>
    <row r="30454" spans="1:1" x14ac:dyDescent="0.45">
      <c r="A30454"/>
    </row>
    <row r="30455" spans="1:1" x14ac:dyDescent="0.45">
      <c r="A30455"/>
    </row>
    <row r="30456" spans="1:1" x14ac:dyDescent="0.45">
      <c r="A30456"/>
    </row>
    <row r="30457" spans="1:1" x14ac:dyDescent="0.45">
      <c r="A30457"/>
    </row>
    <row r="30458" spans="1:1" x14ac:dyDescent="0.45">
      <c r="A30458"/>
    </row>
    <row r="30459" spans="1:1" x14ac:dyDescent="0.45">
      <c r="A30459"/>
    </row>
    <row r="30460" spans="1:1" x14ac:dyDescent="0.45">
      <c r="A30460"/>
    </row>
    <row r="30461" spans="1:1" x14ac:dyDescent="0.45">
      <c r="A30461"/>
    </row>
    <row r="30462" spans="1:1" x14ac:dyDescent="0.45">
      <c r="A30462"/>
    </row>
    <row r="30463" spans="1:1" x14ac:dyDescent="0.45">
      <c r="A30463"/>
    </row>
    <row r="30464" spans="1:1" x14ac:dyDescent="0.45">
      <c r="A30464"/>
    </row>
    <row r="30465" spans="1:1" x14ac:dyDescent="0.45">
      <c r="A30465"/>
    </row>
    <row r="30466" spans="1:1" x14ac:dyDescent="0.45">
      <c r="A30466"/>
    </row>
    <row r="30467" spans="1:1" x14ac:dyDescent="0.45">
      <c r="A30467"/>
    </row>
    <row r="30468" spans="1:1" x14ac:dyDescent="0.45">
      <c r="A30468"/>
    </row>
    <row r="30469" spans="1:1" x14ac:dyDescent="0.45">
      <c r="A30469"/>
    </row>
    <row r="30470" spans="1:1" x14ac:dyDescent="0.45">
      <c r="A30470"/>
    </row>
    <row r="30471" spans="1:1" x14ac:dyDescent="0.45">
      <c r="A30471"/>
    </row>
    <row r="30472" spans="1:1" x14ac:dyDescent="0.45">
      <c r="A30472"/>
    </row>
    <row r="30473" spans="1:1" x14ac:dyDescent="0.45">
      <c r="A30473"/>
    </row>
    <row r="30474" spans="1:1" x14ac:dyDescent="0.45">
      <c r="A30474"/>
    </row>
    <row r="30475" spans="1:1" x14ac:dyDescent="0.45">
      <c r="A30475"/>
    </row>
    <row r="30476" spans="1:1" x14ac:dyDescent="0.45">
      <c r="A30476"/>
    </row>
    <row r="30477" spans="1:1" x14ac:dyDescent="0.45">
      <c r="A30477"/>
    </row>
    <row r="30478" spans="1:1" x14ac:dyDescent="0.45">
      <c r="A30478"/>
    </row>
    <row r="30479" spans="1:1" x14ac:dyDescent="0.45">
      <c r="A30479"/>
    </row>
    <row r="30480" spans="1:1" x14ac:dyDescent="0.45">
      <c r="A30480"/>
    </row>
    <row r="30481" spans="1:1" x14ac:dyDescent="0.45">
      <c r="A30481"/>
    </row>
    <row r="30482" spans="1:1" x14ac:dyDescent="0.45">
      <c r="A30482"/>
    </row>
    <row r="30483" spans="1:1" x14ac:dyDescent="0.45">
      <c r="A30483"/>
    </row>
    <row r="30484" spans="1:1" x14ac:dyDescent="0.45">
      <c r="A30484"/>
    </row>
    <row r="30485" spans="1:1" x14ac:dyDescent="0.45">
      <c r="A30485"/>
    </row>
    <row r="30486" spans="1:1" x14ac:dyDescent="0.45">
      <c r="A30486"/>
    </row>
    <row r="30487" spans="1:1" x14ac:dyDescent="0.45">
      <c r="A30487"/>
    </row>
    <row r="30488" spans="1:1" x14ac:dyDescent="0.45">
      <c r="A30488"/>
    </row>
    <row r="30489" spans="1:1" x14ac:dyDescent="0.45">
      <c r="A30489"/>
    </row>
    <row r="30490" spans="1:1" x14ac:dyDescent="0.45">
      <c r="A30490"/>
    </row>
    <row r="30491" spans="1:1" x14ac:dyDescent="0.45">
      <c r="A30491"/>
    </row>
    <row r="30492" spans="1:1" x14ac:dyDescent="0.45">
      <c r="A30492"/>
    </row>
    <row r="30493" spans="1:1" x14ac:dyDescent="0.45">
      <c r="A30493"/>
    </row>
    <row r="30494" spans="1:1" x14ac:dyDescent="0.45">
      <c r="A30494"/>
    </row>
    <row r="30495" spans="1:1" x14ac:dyDescent="0.45">
      <c r="A30495"/>
    </row>
    <row r="30496" spans="1:1" x14ac:dyDescent="0.45">
      <c r="A30496"/>
    </row>
    <row r="30497" spans="1:1" x14ac:dyDescent="0.45">
      <c r="A30497"/>
    </row>
    <row r="30498" spans="1:1" x14ac:dyDescent="0.45">
      <c r="A30498"/>
    </row>
    <row r="30499" spans="1:1" x14ac:dyDescent="0.45">
      <c r="A30499"/>
    </row>
    <row r="30500" spans="1:1" x14ac:dyDescent="0.45">
      <c r="A30500"/>
    </row>
    <row r="30501" spans="1:1" x14ac:dyDescent="0.45">
      <c r="A30501"/>
    </row>
    <row r="30502" spans="1:1" x14ac:dyDescent="0.45">
      <c r="A30502"/>
    </row>
    <row r="30503" spans="1:1" x14ac:dyDescent="0.45">
      <c r="A30503"/>
    </row>
    <row r="30504" spans="1:1" x14ac:dyDescent="0.45">
      <c r="A30504"/>
    </row>
    <row r="30505" spans="1:1" x14ac:dyDescent="0.45">
      <c r="A30505"/>
    </row>
    <row r="30506" spans="1:1" x14ac:dyDescent="0.45">
      <c r="A30506"/>
    </row>
    <row r="30507" spans="1:1" x14ac:dyDescent="0.45">
      <c r="A30507"/>
    </row>
    <row r="30508" spans="1:1" x14ac:dyDescent="0.45">
      <c r="A30508"/>
    </row>
    <row r="30509" spans="1:1" x14ac:dyDescent="0.45">
      <c r="A30509"/>
    </row>
    <row r="30510" spans="1:1" x14ac:dyDescent="0.45">
      <c r="A30510"/>
    </row>
    <row r="30511" spans="1:1" x14ac:dyDescent="0.45">
      <c r="A30511"/>
    </row>
    <row r="30512" spans="1:1" x14ac:dyDescent="0.45">
      <c r="A30512"/>
    </row>
    <row r="30513" spans="1:1" x14ac:dyDescent="0.45">
      <c r="A30513"/>
    </row>
    <row r="30514" spans="1:1" x14ac:dyDescent="0.45">
      <c r="A30514"/>
    </row>
    <row r="30515" spans="1:1" x14ac:dyDescent="0.45">
      <c r="A30515"/>
    </row>
    <row r="30516" spans="1:1" x14ac:dyDescent="0.45">
      <c r="A30516"/>
    </row>
    <row r="30517" spans="1:1" x14ac:dyDescent="0.45">
      <c r="A30517"/>
    </row>
    <row r="30518" spans="1:1" x14ac:dyDescent="0.45">
      <c r="A30518"/>
    </row>
    <row r="30519" spans="1:1" x14ac:dyDescent="0.45">
      <c r="A30519"/>
    </row>
    <row r="30520" spans="1:1" x14ac:dyDescent="0.45">
      <c r="A30520"/>
    </row>
    <row r="30521" spans="1:1" x14ac:dyDescent="0.45">
      <c r="A30521"/>
    </row>
    <row r="30522" spans="1:1" x14ac:dyDescent="0.45">
      <c r="A30522"/>
    </row>
    <row r="30523" spans="1:1" x14ac:dyDescent="0.45">
      <c r="A30523"/>
    </row>
    <row r="30524" spans="1:1" x14ac:dyDescent="0.45">
      <c r="A30524"/>
    </row>
    <row r="30525" spans="1:1" x14ac:dyDescent="0.45">
      <c r="A30525"/>
    </row>
    <row r="30526" spans="1:1" x14ac:dyDescent="0.45">
      <c r="A30526"/>
    </row>
    <row r="30527" spans="1:1" x14ac:dyDescent="0.45">
      <c r="A30527"/>
    </row>
    <row r="30528" spans="1:1" x14ac:dyDescent="0.45">
      <c r="A30528"/>
    </row>
    <row r="30529" spans="1:1" x14ac:dyDescent="0.45">
      <c r="A30529"/>
    </row>
    <row r="30530" spans="1:1" x14ac:dyDescent="0.45">
      <c r="A30530"/>
    </row>
    <row r="30531" spans="1:1" x14ac:dyDescent="0.45">
      <c r="A30531"/>
    </row>
    <row r="30532" spans="1:1" x14ac:dyDescent="0.45">
      <c r="A30532"/>
    </row>
    <row r="30533" spans="1:1" x14ac:dyDescent="0.45">
      <c r="A30533"/>
    </row>
    <row r="30534" spans="1:1" x14ac:dyDescent="0.45">
      <c r="A30534"/>
    </row>
    <row r="30535" spans="1:1" x14ac:dyDescent="0.45">
      <c r="A30535"/>
    </row>
    <row r="30536" spans="1:1" x14ac:dyDescent="0.45">
      <c r="A30536"/>
    </row>
    <row r="30537" spans="1:1" x14ac:dyDescent="0.45">
      <c r="A30537"/>
    </row>
    <row r="30538" spans="1:1" x14ac:dyDescent="0.45">
      <c r="A30538"/>
    </row>
    <row r="30539" spans="1:1" x14ac:dyDescent="0.45">
      <c r="A30539"/>
    </row>
    <row r="30540" spans="1:1" x14ac:dyDescent="0.45">
      <c r="A30540"/>
    </row>
    <row r="30541" spans="1:1" x14ac:dyDescent="0.45">
      <c r="A30541"/>
    </row>
    <row r="30542" spans="1:1" x14ac:dyDescent="0.45">
      <c r="A30542"/>
    </row>
    <row r="30543" spans="1:1" x14ac:dyDescent="0.45">
      <c r="A30543"/>
    </row>
    <row r="30544" spans="1:1" x14ac:dyDescent="0.45">
      <c r="A30544"/>
    </row>
    <row r="30545" spans="1:1" x14ac:dyDescent="0.45">
      <c r="A30545"/>
    </row>
    <row r="30546" spans="1:1" x14ac:dyDescent="0.45">
      <c r="A30546"/>
    </row>
    <row r="30547" spans="1:1" x14ac:dyDescent="0.45">
      <c r="A30547"/>
    </row>
    <row r="30548" spans="1:1" x14ac:dyDescent="0.45">
      <c r="A30548"/>
    </row>
    <row r="30549" spans="1:1" x14ac:dyDescent="0.45">
      <c r="A30549"/>
    </row>
    <row r="30550" spans="1:1" x14ac:dyDescent="0.45">
      <c r="A30550"/>
    </row>
    <row r="30551" spans="1:1" x14ac:dyDescent="0.45">
      <c r="A30551"/>
    </row>
    <row r="30552" spans="1:1" x14ac:dyDescent="0.45">
      <c r="A30552"/>
    </row>
    <row r="30553" spans="1:1" x14ac:dyDescent="0.45">
      <c r="A30553"/>
    </row>
    <row r="30554" spans="1:1" x14ac:dyDescent="0.45">
      <c r="A30554"/>
    </row>
    <row r="30555" spans="1:1" x14ac:dyDescent="0.45">
      <c r="A30555"/>
    </row>
    <row r="30556" spans="1:1" x14ac:dyDescent="0.45">
      <c r="A30556"/>
    </row>
    <row r="30557" spans="1:1" x14ac:dyDescent="0.45">
      <c r="A30557"/>
    </row>
    <row r="30558" spans="1:1" x14ac:dyDescent="0.45">
      <c r="A30558"/>
    </row>
    <row r="30559" spans="1:1" x14ac:dyDescent="0.45">
      <c r="A30559"/>
    </row>
    <row r="30560" spans="1:1" x14ac:dyDescent="0.45">
      <c r="A30560"/>
    </row>
    <row r="30561" spans="1:1" x14ac:dyDescent="0.45">
      <c r="A30561"/>
    </row>
    <row r="30562" spans="1:1" x14ac:dyDescent="0.45">
      <c r="A30562"/>
    </row>
    <row r="30563" spans="1:1" x14ac:dyDescent="0.45">
      <c r="A30563"/>
    </row>
    <row r="30564" spans="1:1" x14ac:dyDescent="0.45">
      <c r="A30564"/>
    </row>
    <row r="30565" spans="1:1" x14ac:dyDescent="0.45">
      <c r="A30565"/>
    </row>
    <row r="30566" spans="1:1" x14ac:dyDescent="0.45">
      <c r="A30566"/>
    </row>
    <row r="30567" spans="1:1" x14ac:dyDescent="0.45">
      <c r="A30567"/>
    </row>
    <row r="30568" spans="1:1" x14ac:dyDescent="0.45">
      <c r="A30568"/>
    </row>
    <row r="30569" spans="1:1" x14ac:dyDescent="0.45">
      <c r="A30569"/>
    </row>
    <row r="30570" spans="1:1" x14ac:dyDescent="0.45">
      <c r="A30570"/>
    </row>
    <row r="30571" spans="1:1" x14ac:dyDescent="0.45">
      <c r="A30571"/>
    </row>
    <row r="30572" spans="1:1" x14ac:dyDescent="0.45">
      <c r="A30572"/>
    </row>
    <row r="30573" spans="1:1" x14ac:dyDescent="0.45">
      <c r="A30573"/>
    </row>
    <row r="30574" spans="1:1" x14ac:dyDescent="0.45">
      <c r="A30574"/>
    </row>
    <row r="30575" spans="1:1" x14ac:dyDescent="0.45">
      <c r="A30575"/>
    </row>
    <row r="30576" spans="1:1" x14ac:dyDescent="0.45">
      <c r="A30576"/>
    </row>
    <row r="30577" spans="1:1" x14ac:dyDescent="0.45">
      <c r="A30577"/>
    </row>
    <row r="30578" spans="1:1" x14ac:dyDescent="0.45">
      <c r="A30578"/>
    </row>
    <row r="30579" spans="1:1" x14ac:dyDescent="0.45">
      <c r="A30579"/>
    </row>
    <row r="30580" spans="1:1" x14ac:dyDescent="0.45">
      <c r="A30580"/>
    </row>
    <row r="30581" spans="1:1" x14ac:dyDescent="0.45">
      <c r="A30581"/>
    </row>
    <row r="30582" spans="1:1" x14ac:dyDescent="0.45">
      <c r="A30582"/>
    </row>
    <row r="30583" spans="1:1" x14ac:dyDescent="0.45">
      <c r="A30583"/>
    </row>
    <row r="30584" spans="1:1" x14ac:dyDescent="0.45">
      <c r="A30584"/>
    </row>
    <row r="30585" spans="1:1" x14ac:dyDescent="0.45">
      <c r="A30585"/>
    </row>
    <row r="30586" spans="1:1" x14ac:dyDescent="0.45">
      <c r="A30586"/>
    </row>
    <row r="30587" spans="1:1" x14ac:dyDescent="0.45">
      <c r="A30587"/>
    </row>
    <row r="30588" spans="1:1" x14ac:dyDescent="0.45">
      <c r="A30588"/>
    </row>
    <row r="30589" spans="1:1" x14ac:dyDescent="0.45">
      <c r="A30589"/>
    </row>
    <row r="30590" spans="1:1" x14ac:dyDescent="0.45">
      <c r="A30590"/>
    </row>
    <row r="30591" spans="1:1" x14ac:dyDescent="0.45">
      <c r="A30591"/>
    </row>
    <row r="30592" spans="1:1" x14ac:dyDescent="0.45">
      <c r="A30592"/>
    </row>
    <row r="30593" spans="1:1" x14ac:dyDescent="0.45">
      <c r="A30593"/>
    </row>
    <row r="30594" spans="1:1" x14ac:dyDescent="0.45">
      <c r="A30594"/>
    </row>
    <row r="30595" spans="1:1" x14ac:dyDescent="0.45">
      <c r="A30595"/>
    </row>
    <row r="30596" spans="1:1" x14ac:dyDescent="0.45">
      <c r="A30596"/>
    </row>
    <row r="30597" spans="1:1" x14ac:dyDescent="0.45">
      <c r="A30597"/>
    </row>
    <row r="30598" spans="1:1" x14ac:dyDescent="0.45">
      <c r="A30598"/>
    </row>
    <row r="30599" spans="1:1" x14ac:dyDescent="0.45">
      <c r="A30599"/>
    </row>
    <row r="30600" spans="1:1" x14ac:dyDescent="0.45">
      <c r="A30600"/>
    </row>
    <row r="30601" spans="1:1" x14ac:dyDescent="0.45">
      <c r="A30601"/>
    </row>
    <row r="30602" spans="1:1" x14ac:dyDescent="0.45">
      <c r="A30602"/>
    </row>
    <row r="30603" spans="1:1" x14ac:dyDescent="0.45">
      <c r="A30603"/>
    </row>
    <row r="30604" spans="1:1" x14ac:dyDescent="0.45">
      <c r="A30604"/>
    </row>
    <row r="30605" spans="1:1" x14ac:dyDescent="0.45">
      <c r="A30605"/>
    </row>
    <row r="30606" spans="1:1" x14ac:dyDescent="0.45">
      <c r="A30606"/>
    </row>
    <row r="30607" spans="1:1" x14ac:dyDescent="0.45">
      <c r="A30607"/>
    </row>
    <row r="30608" spans="1:1" x14ac:dyDescent="0.45">
      <c r="A30608"/>
    </row>
    <row r="30609" spans="1:1" x14ac:dyDescent="0.45">
      <c r="A30609"/>
    </row>
    <row r="30610" spans="1:1" x14ac:dyDescent="0.45">
      <c r="A30610"/>
    </row>
    <row r="30611" spans="1:1" x14ac:dyDescent="0.45">
      <c r="A30611"/>
    </row>
    <row r="30612" spans="1:1" x14ac:dyDescent="0.45">
      <c r="A30612"/>
    </row>
    <row r="30613" spans="1:1" x14ac:dyDescent="0.45">
      <c r="A30613"/>
    </row>
    <row r="30614" spans="1:1" x14ac:dyDescent="0.45">
      <c r="A30614"/>
    </row>
    <row r="30615" spans="1:1" x14ac:dyDescent="0.45">
      <c r="A30615"/>
    </row>
    <row r="30616" spans="1:1" x14ac:dyDescent="0.45">
      <c r="A30616"/>
    </row>
    <row r="30617" spans="1:1" x14ac:dyDescent="0.45">
      <c r="A30617"/>
    </row>
    <row r="30618" spans="1:1" x14ac:dyDescent="0.45">
      <c r="A30618"/>
    </row>
    <row r="30619" spans="1:1" x14ac:dyDescent="0.45">
      <c r="A30619"/>
    </row>
    <row r="30620" spans="1:1" x14ac:dyDescent="0.45">
      <c r="A30620"/>
    </row>
    <row r="30621" spans="1:1" x14ac:dyDescent="0.45">
      <c r="A30621"/>
    </row>
    <row r="30622" spans="1:1" x14ac:dyDescent="0.45">
      <c r="A30622"/>
    </row>
    <row r="30623" spans="1:1" x14ac:dyDescent="0.45">
      <c r="A30623"/>
    </row>
    <row r="30624" spans="1:1" x14ac:dyDescent="0.45">
      <c r="A30624"/>
    </row>
    <row r="30625" spans="1:1" x14ac:dyDescent="0.45">
      <c r="A30625"/>
    </row>
    <row r="30626" spans="1:1" x14ac:dyDescent="0.45">
      <c r="A30626"/>
    </row>
    <row r="30627" spans="1:1" x14ac:dyDescent="0.45">
      <c r="A30627"/>
    </row>
    <row r="30628" spans="1:1" x14ac:dyDescent="0.45">
      <c r="A30628"/>
    </row>
    <row r="30629" spans="1:1" x14ac:dyDescent="0.45">
      <c r="A30629"/>
    </row>
    <row r="30630" spans="1:1" x14ac:dyDescent="0.45">
      <c r="A30630"/>
    </row>
    <row r="30631" spans="1:1" x14ac:dyDescent="0.45">
      <c r="A30631"/>
    </row>
    <row r="30632" spans="1:1" x14ac:dyDescent="0.45">
      <c r="A30632"/>
    </row>
    <row r="30633" spans="1:1" x14ac:dyDescent="0.45">
      <c r="A30633"/>
    </row>
    <row r="30634" spans="1:1" x14ac:dyDescent="0.45">
      <c r="A30634"/>
    </row>
    <row r="30635" spans="1:1" x14ac:dyDescent="0.45">
      <c r="A30635"/>
    </row>
    <row r="30636" spans="1:1" x14ac:dyDescent="0.45">
      <c r="A30636"/>
    </row>
    <row r="30637" spans="1:1" x14ac:dyDescent="0.45">
      <c r="A30637"/>
    </row>
    <row r="30638" spans="1:1" x14ac:dyDescent="0.45">
      <c r="A30638"/>
    </row>
    <row r="30639" spans="1:1" x14ac:dyDescent="0.45">
      <c r="A30639"/>
    </row>
    <row r="30640" spans="1:1" x14ac:dyDescent="0.45">
      <c r="A30640"/>
    </row>
    <row r="30641" spans="1:1" x14ac:dyDescent="0.45">
      <c r="A30641"/>
    </row>
    <row r="30642" spans="1:1" x14ac:dyDescent="0.45">
      <c r="A30642"/>
    </row>
    <row r="30643" spans="1:1" x14ac:dyDescent="0.45">
      <c r="A30643"/>
    </row>
    <row r="30644" spans="1:1" x14ac:dyDescent="0.45">
      <c r="A30644"/>
    </row>
    <row r="30645" spans="1:1" x14ac:dyDescent="0.45">
      <c r="A30645"/>
    </row>
    <row r="30646" spans="1:1" x14ac:dyDescent="0.45">
      <c r="A30646"/>
    </row>
    <row r="30647" spans="1:1" x14ac:dyDescent="0.45">
      <c r="A30647"/>
    </row>
    <row r="30648" spans="1:1" x14ac:dyDescent="0.45">
      <c r="A30648"/>
    </row>
    <row r="30649" spans="1:1" x14ac:dyDescent="0.45">
      <c r="A30649"/>
    </row>
    <row r="30650" spans="1:1" x14ac:dyDescent="0.45">
      <c r="A30650"/>
    </row>
    <row r="30651" spans="1:1" x14ac:dyDescent="0.45">
      <c r="A30651"/>
    </row>
    <row r="30652" spans="1:1" x14ac:dyDescent="0.45">
      <c r="A30652"/>
    </row>
    <row r="30653" spans="1:1" x14ac:dyDescent="0.45">
      <c r="A30653"/>
    </row>
    <row r="30654" spans="1:1" x14ac:dyDescent="0.45">
      <c r="A30654"/>
    </row>
    <row r="30655" spans="1:1" x14ac:dyDescent="0.45">
      <c r="A30655"/>
    </row>
    <row r="30656" spans="1:1" x14ac:dyDescent="0.45">
      <c r="A30656"/>
    </row>
    <row r="30657" spans="1:1" x14ac:dyDescent="0.45">
      <c r="A30657"/>
    </row>
    <row r="30658" spans="1:1" x14ac:dyDescent="0.45">
      <c r="A30658"/>
    </row>
    <row r="30659" spans="1:1" x14ac:dyDescent="0.45">
      <c r="A30659"/>
    </row>
    <row r="30660" spans="1:1" x14ac:dyDescent="0.45">
      <c r="A30660"/>
    </row>
    <row r="30661" spans="1:1" x14ac:dyDescent="0.45">
      <c r="A30661"/>
    </row>
    <row r="30662" spans="1:1" x14ac:dyDescent="0.45">
      <c r="A30662"/>
    </row>
    <row r="30663" spans="1:1" x14ac:dyDescent="0.45">
      <c r="A30663"/>
    </row>
    <row r="30664" spans="1:1" x14ac:dyDescent="0.45">
      <c r="A30664"/>
    </row>
    <row r="30665" spans="1:1" x14ac:dyDescent="0.45">
      <c r="A30665"/>
    </row>
    <row r="30666" spans="1:1" x14ac:dyDescent="0.45">
      <c r="A30666"/>
    </row>
    <row r="30667" spans="1:1" x14ac:dyDescent="0.45">
      <c r="A30667"/>
    </row>
    <row r="30668" spans="1:1" x14ac:dyDescent="0.45">
      <c r="A30668"/>
    </row>
    <row r="30669" spans="1:1" x14ac:dyDescent="0.45">
      <c r="A30669"/>
    </row>
    <row r="30670" spans="1:1" x14ac:dyDescent="0.45">
      <c r="A30670"/>
    </row>
    <row r="30671" spans="1:1" x14ac:dyDescent="0.45">
      <c r="A30671"/>
    </row>
    <row r="30672" spans="1:1" x14ac:dyDescent="0.45">
      <c r="A30672"/>
    </row>
    <row r="30673" spans="1:1" x14ac:dyDescent="0.45">
      <c r="A30673"/>
    </row>
    <row r="30674" spans="1:1" x14ac:dyDescent="0.45">
      <c r="A30674"/>
    </row>
    <row r="30675" spans="1:1" x14ac:dyDescent="0.45">
      <c r="A30675"/>
    </row>
    <row r="30676" spans="1:1" x14ac:dyDescent="0.45">
      <c r="A30676"/>
    </row>
    <row r="30677" spans="1:1" x14ac:dyDescent="0.45">
      <c r="A30677"/>
    </row>
    <row r="30678" spans="1:1" x14ac:dyDescent="0.45">
      <c r="A30678"/>
    </row>
    <row r="30679" spans="1:1" x14ac:dyDescent="0.45">
      <c r="A30679"/>
    </row>
    <row r="30680" spans="1:1" x14ac:dyDescent="0.45">
      <c r="A30680"/>
    </row>
    <row r="30681" spans="1:1" x14ac:dyDescent="0.45">
      <c r="A30681"/>
    </row>
    <row r="30682" spans="1:1" x14ac:dyDescent="0.45">
      <c r="A30682"/>
    </row>
    <row r="30683" spans="1:1" x14ac:dyDescent="0.45">
      <c r="A30683"/>
    </row>
    <row r="30684" spans="1:1" x14ac:dyDescent="0.45">
      <c r="A30684"/>
    </row>
    <row r="30685" spans="1:1" x14ac:dyDescent="0.45">
      <c r="A30685"/>
    </row>
    <row r="30686" spans="1:1" x14ac:dyDescent="0.45">
      <c r="A30686"/>
    </row>
    <row r="30687" spans="1:1" x14ac:dyDescent="0.45">
      <c r="A30687"/>
    </row>
    <row r="30688" spans="1:1" x14ac:dyDescent="0.45">
      <c r="A30688"/>
    </row>
    <row r="30689" spans="1:1" x14ac:dyDescent="0.45">
      <c r="A30689"/>
    </row>
    <row r="30690" spans="1:1" x14ac:dyDescent="0.45">
      <c r="A30690"/>
    </row>
    <row r="30691" spans="1:1" x14ac:dyDescent="0.45">
      <c r="A30691"/>
    </row>
    <row r="30692" spans="1:1" x14ac:dyDescent="0.45">
      <c r="A30692"/>
    </row>
    <row r="30693" spans="1:1" x14ac:dyDescent="0.45">
      <c r="A30693"/>
    </row>
    <row r="30694" spans="1:1" x14ac:dyDescent="0.45">
      <c r="A30694"/>
    </row>
    <row r="30695" spans="1:1" x14ac:dyDescent="0.45">
      <c r="A30695"/>
    </row>
    <row r="30696" spans="1:1" x14ac:dyDescent="0.45">
      <c r="A30696"/>
    </row>
    <row r="30697" spans="1:1" x14ac:dyDescent="0.45">
      <c r="A30697"/>
    </row>
    <row r="30698" spans="1:1" x14ac:dyDescent="0.45">
      <c r="A30698"/>
    </row>
    <row r="30699" spans="1:1" x14ac:dyDescent="0.45">
      <c r="A30699"/>
    </row>
    <row r="30700" spans="1:1" x14ac:dyDescent="0.45">
      <c r="A30700"/>
    </row>
    <row r="30701" spans="1:1" x14ac:dyDescent="0.45">
      <c r="A30701"/>
    </row>
    <row r="30702" spans="1:1" x14ac:dyDescent="0.45">
      <c r="A30702"/>
    </row>
    <row r="30703" spans="1:1" x14ac:dyDescent="0.45">
      <c r="A30703"/>
    </row>
    <row r="30704" spans="1:1" x14ac:dyDescent="0.45">
      <c r="A30704"/>
    </row>
    <row r="30705" spans="1:1" x14ac:dyDescent="0.45">
      <c r="A30705"/>
    </row>
    <row r="30706" spans="1:1" x14ac:dyDescent="0.45">
      <c r="A30706"/>
    </row>
    <row r="30707" spans="1:1" x14ac:dyDescent="0.45">
      <c r="A30707"/>
    </row>
    <row r="30708" spans="1:1" x14ac:dyDescent="0.45">
      <c r="A30708"/>
    </row>
    <row r="30709" spans="1:1" x14ac:dyDescent="0.45">
      <c r="A30709"/>
    </row>
    <row r="30710" spans="1:1" x14ac:dyDescent="0.45">
      <c r="A30710"/>
    </row>
    <row r="30711" spans="1:1" x14ac:dyDescent="0.45">
      <c r="A30711"/>
    </row>
    <row r="30712" spans="1:1" x14ac:dyDescent="0.45">
      <c r="A30712"/>
    </row>
    <row r="30713" spans="1:1" x14ac:dyDescent="0.45">
      <c r="A30713"/>
    </row>
    <row r="30714" spans="1:1" x14ac:dyDescent="0.45">
      <c r="A30714"/>
    </row>
    <row r="30715" spans="1:1" x14ac:dyDescent="0.45">
      <c r="A30715"/>
    </row>
    <row r="30716" spans="1:1" x14ac:dyDescent="0.45">
      <c r="A30716"/>
    </row>
    <row r="30717" spans="1:1" x14ac:dyDescent="0.45">
      <c r="A30717"/>
    </row>
    <row r="30718" spans="1:1" x14ac:dyDescent="0.45">
      <c r="A30718"/>
    </row>
    <row r="30719" spans="1:1" x14ac:dyDescent="0.45">
      <c r="A30719"/>
    </row>
    <row r="30720" spans="1:1" x14ac:dyDescent="0.45">
      <c r="A30720"/>
    </row>
    <row r="30721" spans="1:1" x14ac:dyDescent="0.45">
      <c r="A30721"/>
    </row>
    <row r="30722" spans="1:1" x14ac:dyDescent="0.45">
      <c r="A30722"/>
    </row>
    <row r="30723" spans="1:1" x14ac:dyDescent="0.45">
      <c r="A30723"/>
    </row>
    <row r="30724" spans="1:1" x14ac:dyDescent="0.45">
      <c r="A30724"/>
    </row>
    <row r="30725" spans="1:1" x14ac:dyDescent="0.45">
      <c r="A30725"/>
    </row>
    <row r="30726" spans="1:1" x14ac:dyDescent="0.45">
      <c r="A30726"/>
    </row>
    <row r="30727" spans="1:1" x14ac:dyDescent="0.45">
      <c r="A30727"/>
    </row>
    <row r="30728" spans="1:1" x14ac:dyDescent="0.45">
      <c r="A30728"/>
    </row>
    <row r="30729" spans="1:1" x14ac:dyDescent="0.45">
      <c r="A30729"/>
    </row>
    <row r="30730" spans="1:1" x14ac:dyDescent="0.45">
      <c r="A30730"/>
    </row>
    <row r="30731" spans="1:1" x14ac:dyDescent="0.45">
      <c r="A30731"/>
    </row>
    <row r="30732" spans="1:1" x14ac:dyDescent="0.45">
      <c r="A30732"/>
    </row>
    <row r="30733" spans="1:1" x14ac:dyDescent="0.45">
      <c r="A30733"/>
    </row>
    <row r="30734" spans="1:1" x14ac:dyDescent="0.45">
      <c r="A30734"/>
    </row>
    <row r="30735" spans="1:1" x14ac:dyDescent="0.45">
      <c r="A30735"/>
    </row>
    <row r="30736" spans="1:1" x14ac:dyDescent="0.45">
      <c r="A30736"/>
    </row>
    <row r="30737" spans="1:1" x14ac:dyDescent="0.45">
      <c r="A30737"/>
    </row>
    <row r="30738" spans="1:1" x14ac:dyDescent="0.45">
      <c r="A30738"/>
    </row>
    <row r="30739" spans="1:1" x14ac:dyDescent="0.45">
      <c r="A30739"/>
    </row>
    <row r="30740" spans="1:1" x14ac:dyDescent="0.45">
      <c r="A30740"/>
    </row>
    <row r="30741" spans="1:1" x14ac:dyDescent="0.45">
      <c r="A30741"/>
    </row>
    <row r="30742" spans="1:1" x14ac:dyDescent="0.45">
      <c r="A30742"/>
    </row>
    <row r="30743" spans="1:1" x14ac:dyDescent="0.45">
      <c r="A30743"/>
    </row>
    <row r="30744" spans="1:1" x14ac:dyDescent="0.45">
      <c r="A30744"/>
    </row>
    <row r="30745" spans="1:1" x14ac:dyDescent="0.45">
      <c r="A30745"/>
    </row>
    <row r="30746" spans="1:1" x14ac:dyDescent="0.45">
      <c r="A30746"/>
    </row>
    <row r="30747" spans="1:1" x14ac:dyDescent="0.45">
      <c r="A30747"/>
    </row>
    <row r="30748" spans="1:1" x14ac:dyDescent="0.45">
      <c r="A30748"/>
    </row>
    <row r="30749" spans="1:1" x14ac:dyDescent="0.45">
      <c r="A30749"/>
    </row>
    <row r="30750" spans="1:1" x14ac:dyDescent="0.45">
      <c r="A30750"/>
    </row>
    <row r="30751" spans="1:1" x14ac:dyDescent="0.45">
      <c r="A30751"/>
    </row>
    <row r="30752" spans="1:1" x14ac:dyDescent="0.45">
      <c r="A30752"/>
    </row>
    <row r="30753" spans="1:1" x14ac:dyDescent="0.45">
      <c r="A30753"/>
    </row>
    <row r="30754" spans="1:1" x14ac:dyDescent="0.45">
      <c r="A30754"/>
    </row>
    <row r="30755" spans="1:1" x14ac:dyDescent="0.45">
      <c r="A30755"/>
    </row>
    <row r="30756" spans="1:1" x14ac:dyDescent="0.45">
      <c r="A30756"/>
    </row>
    <row r="30757" spans="1:1" x14ac:dyDescent="0.45">
      <c r="A30757"/>
    </row>
    <row r="30758" spans="1:1" x14ac:dyDescent="0.45">
      <c r="A30758"/>
    </row>
    <row r="30759" spans="1:1" x14ac:dyDescent="0.45">
      <c r="A30759"/>
    </row>
    <row r="30760" spans="1:1" x14ac:dyDescent="0.45">
      <c r="A30760"/>
    </row>
    <row r="30761" spans="1:1" x14ac:dyDescent="0.45">
      <c r="A30761"/>
    </row>
    <row r="30762" spans="1:1" x14ac:dyDescent="0.45">
      <c r="A30762"/>
    </row>
    <row r="30763" spans="1:1" x14ac:dyDescent="0.45">
      <c r="A30763"/>
    </row>
    <row r="30764" spans="1:1" x14ac:dyDescent="0.45">
      <c r="A30764"/>
    </row>
    <row r="30765" spans="1:1" x14ac:dyDescent="0.45">
      <c r="A30765"/>
    </row>
    <row r="30766" spans="1:1" x14ac:dyDescent="0.45">
      <c r="A30766"/>
    </row>
    <row r="30767" spans="1:1" x14ac:dyDescent="0.45">
      <c r="A30767"/>
    </row>
    <row r="30768" spans="1:1" x14ac:dyDescent="0.45">
      <c r="A30768"/>
    </row>
    <row r="30769" spans="1:1" x14ac:dyDescent="0.45">
      <c r="A30769"/>
    </row>
    <row r="30770" spans="1:1" x14ac:dyDescent="0.45">
      <c r="A30770"/>
    </row>
    <row r="30771" spans="1:1" x14ac:dyDescent="0.45">
      <c r="A30771"/>
    </row>
    <row r="30772" spans="1:1" x14ac:dyDescent="0.45">
      <c r="A30772"/>
    </row>
    <row r="30773" spans="1:1" x14ac:dyDescent="0.45">
      <c r="A30773"/>
    </row>
    <row r="30774" spans="1:1" x14ac:dyDescent="0.45">
      <c r="A30774"/>
    </row>
    <row r="30775" spans="1:1" x14ac:dyDescent="0.45">
      <c r="A30775"/>
    </row>
    <row r="30776" spans="1:1" x14ac:dyDescent="0.45">
      <c r="A30776"/>
    </row>
    <row r="30777" spans="1:1" x14ac:dyDescent="0.45">
      <c r="A30777"/>
    </row>
    <row r="30778" spans="1:1" x14ac:dyDescent="0.45">
      <c r="A30778"/>
    </row>
    <row r="30779" spans="1:1" x14ac:dyDescent="0.45">
      <c r="A30779"/>
    </row>
    <row r="30780" spans="1:1" x14ac:dyDescent="0.45">
      <c r="A30780"/>
    </row>
    <row r="30781" spans="1:1" x14ac:dyDescent="0.45">
      <c r="A30781"/>
    </row>
    <row r="30782" spans="1:1" x14ac:dyDescent="0.45">
      <c r="A30782"/>
    </row>
    <row r="30783" spans="1:1" x14ac:dyDescent="0.45">
      <c r="A30783"/>
    </row>
    <row r="30784" spans="1:1" x14ac:dyDescent="0.45">
      <c r="A30784"/>
    </row>
    <row r="30785" spans="1:1" x14ac:dyDescent="0.45">
      <c r="A30785"/>
    </row>
    <row r="30786" spans="1:1" x14ac:dyDescent="0.45">
      <c r="A30786"/>
    </row>
    <row r="30787" spans="1:1" x14ac:dyDescent="0.45">
      <c r="A30787"/>
    </row>
    <row r="30788" spans="1:1" x14ac:dyDescent="0.45">
      <c r="A30788"/>
    </row>
    <row r="30789" spans="1:1" x14ac:dyDescent="0.45">
      <c r="A30789"/>
    </row>
    <row r="30790" spans="1:1" x14ac:dyDescent="0.45">
      <c r="A30790"/>
    </row>
    <row r="30791" spans="1:1" x14ac:dyDescent="0.45">
      <c r="A30791"/>
    </row>
    <row r="30792" spans="1:1" x14ac:dyDescent="0.45">
      <c r="A30792"/>
    </row>
    <row r="30793" spans="1:1" x14ac:dyDescent="0.45">
      <c r="A30793"/>
    </row>
    <row r="30794" spans="1:1" x14ac:dyDescent="0.45">
      <c r="A30794"/>
    </row>
    <row r="30795" spans="1:1" x14ac:dyDescent="0.45">
      <c r="A30795"/>
    </row>
    <row r="30796" spans="1:1" x14ac:dyDescent="0.45">
      <c r="A30796"/>
    </row>
    <row r="30797" spans="1:1" x14ac:dyDescent="0.45">
      <c r="A30797"/>
    </row>
    <row r="30798" spans="1:1" x14ac:dyDescent="0.45">
      <c r="A30798"/>
    </row>
    <row r="30799" spans="1:1" x14ac:dyDescent="0.45">
      <c r="A30799"/>
    </row>
    <row r="30800" spans="1:1" x14ac:dyDescent="0.45">
      <c r="A30800"/>
    </row>
    <row r="30801" spans="1:1" x14ac:dyDescent="0.45">
      <c r="A30801"/>
    </row>
    <row r="30802" spans="1:1" x14ac:dyDescent="0.45">
      <c r="A30802"/>
    </row>
    <row r="30803" spans="1:1" x14ac:dyDescent="0.45">
      <c r="A30803"/>
    </row>
    <row r="30804" spans="1:1" x14ac:dyDescent="0.45">
      <c r="A30804"/>
    </row>
    <row r="30805" spans="1:1" x14ac:dyDescent="0.45">
      <c r="A30805"/>
    </row>
    <row r="30806" spans="1:1" x14ac:dyDescent="0.45">
      <c r="A30806"/>
    </row>
    <row r="30807" spans="1:1" x14ac:dyDescent="0.45">
      <c r="A30807"/>
    </row>
    <row r="30808" spans="1:1" x14ac:dyDescent="0.45">
      <c r="A30808"/>
    </row>
    <row r="30809" spans="1:1" x14ac:dyDescent="0.45">
      <c r="A30809"/>
    </row>
    <row r="30810" spans="1:1" x14ac:dyDescent="0.45">
      <c r="A30810"/>
    </row>
    <row r="30811" spans="1:1" x14ac:dyDescent="0.45">
      <c r="A30811"/>
    </row>
    <row r="30812" spans="1:1" x14ac:dyDescent="0.45">
      <c r="A30812"/>
    </row>
    <row r="30813" spans="1:1" x14ac:dyDescent="0.45">
      <c r="A30813"/>
    </row>
    <row r="30814" spans="1:1" x14ac:dyDescent="0.45">
      <c r="A30814"/>
    </row>
    <row r="30815" spans="1:1" x14ac:dyDescent="0.45">
      <c r="A30815"/>
    </row>
    <row r="30816" spans="1:1" x14ac:dyDescent="0.45">
      <c r="A30816"/>
    </row>
    <row r="30817" spans="1:1" x14ac:dyDescent="0.45">
      <c r="A30817"/>
    </row>
    <row r="30818" spans="1:1" x14ac:dyDescent="0.45">
      <c r="A30818"/>
    </row>
    <row r="30819" spans="1:1" x14ac:dyDescent="0.45">
      <c r="A30819"/>
    </row>
    <row r="30820" spans="1:1" x14ac:dyDescent="0.45">
      <c r="A30820"/>
    </row>
    <row r="30821" spans="1:1" x14ac:dyDescent="0.45">
      <c r="A30821"/>
    </row>
    <row r="30822" spans="1:1" x14ac:dyDescent="0.45">
      <c r="A30822"/>
    </row>
    <row r="30823" spans="1:1" x14ac:dyDescent="0.45">
      <c r="A30823"/>
    </row>
    <row r="30824" spans="1:1" x14ac:dyDescent="0.45">
      <c r="A30824"/>
    </row>
    <row r="30825" spans="1:1" x14ac:dyDescent="0.45">
      <c r="A30825"/>
    </row>
    <row r="30826" spans="1:1" x14ac:dyDescent="0.45">
      <c r="A30826"/>
    </row>
    <row r="30827" spans="1:1" x14ac:dyDescent="0.45">
      <c r="A30827"/>
    </row>
    <row r="30828" spans="1:1" x14ac:dyDescent="0.45">
      <c r="A30828"/>
    </row>
    <row r="30829" spans="1:1" x14ac:dyDescent="0.45">
      <c r="A30829"/>
    </row>
    <row r="30830" spans="1:1" x14ac:dyDescent="0.45">
      <c r="A30830"/>
    </row>
    <row r="30831" spans="1:1" x14ac:dyDescent="0.45">
      <c r="A30831"/>
    </row>
    <row r="30832" spans="1:1" x14ac:dyDescent="0.45">
      <c r="A30832"/>
    </row>
    <row r="30833" spans="1:1" x14ac:dyDescent="0.45">
      <c r="A30833"/>
    </row>
    <row r="30834" spans="1:1" x14ac:dyDescent="0.45">
      <c r="A30834"/>
    </row>
    <row r="30835" spans="1:1" x14ac:dyDescent="0.45">
      <c r="A30835"/>
    </row>
    <row r="30836" spans="1:1" x14ac:dyDescent="0.45">
      <c r="A30836"/>
    </row>
    <row r="30837" spans="1:1" x14ac:dyDescent="0.45">
      <c r="A30837"/>
    </row>
    <row r="30838" spans="1:1" x14ac:dyDescent="0.45">
      <c r="A30838"/>
    </row>
    <row r="30839" spans="1:1" x14ac:dyDescent="0.45">
      <c r="A30839"/>
    </row>
    <row r="30840" spans="1:1" x14ac:dyDescent="0.45">
      <c r="A30840"/>
    </row>
    <row r="30841" spans="1:1" x14ac:dyDescent="0.45">
      <c r="A30841"/>
    </row>
    <row r="30842" spans="1:1" x14ac:dyDescent="0.45">
      <c r="A30842"/>
    </row>
    <row r="30843" spans="1:1" x14ac:dyDescent="0.45">
      <c r="A30843"/>
    </row>
    <row r="30844" spans="1:1" x14ac:dyDescent="0.45">
      <c r="A30844"/>
    </row>
    <row r="30845" spans="1:1" x14ac:dyDescent="0.45">
      <c r="A30845"/>
    </row>
    <row r="30846" spans="1:1" x14ac:dyDescent="0.45">
      <c r="A30846"/>
    </row>
    <row r="30847" spans="1:1" x14ac:dyDescent="0.45">
      <c r="A30847"/>
    </row>
    <row r="30848" spans="1:1" x14ac:dyDescent="0.45">
      <c r="A30848"/>
    </row>
    <row r="30849" spans="1:1" x14ac:dyDescent="0.45">
      <c r="A30849"/>
    </row>
    <row r="30850" spans="1:1" x14ac:dyDescent="0.45">
      <c r="A30850"/>
    </row>
    <row r="30851" spans="1:1" x14ac:dyDescent="0.45">
      <c r="A30851"/>
    </row>
    <row r="30852" spans="1:1" x14ac:dyDescent="0.45">
      <c r="A30852"/>
    </row>
    <row r="30853" spans="1:1" x14ac:dyDescent="0.45">
      <c r="A30853"/>
    </row>
    <row r="30854" spans="1:1" x14ac:dyDescent="0.45">
      <c r="A30854"/>
    </row>
    <row r="30855" spans="1:1" x14ac:dyDescent="0.45">
      <c r="A30855"/>
    </row>
    <row r="30856" spans="1:1" x14ac:dyDescent="0.45">
      <c r="A30856"/>
    </row>
    <row r="30857" spans="1:1" x14ac:dyDescent="0.45">
      <c r="A30857"/>
    </row>
    <row r="30858" spans="1:1" x14ac:dyDescent="0.45">
      <c r="A30858"/>
    </row>
    <row r="30859" spans="1:1" x14ac:dyDescent="0.45">
      <c r="A30859"/>
    </row>
    <row r="30860" spans="1:1" x14ac:dyDescent="0.45">
      <c r="A30860"/>
    </row>
    <row r="30861" spans="1:1" x14ac:dyDescent="0.45">
      <c r="A30861"/>
    </row>
    <row r="30862" spans="1:1" x14ac:dyDescent="0.45">
      <c r="A30862"/>
    </row>
    <row r="30863" spans="1:1" x14ac:dyDescent="0.45">
      <c r="A30863"/>
    </row>
    <row r="30864" spans="1:1" x14ac:dyDescent="0.45">
      <c r="A30864"/>
    </row>
    <row r="30865" spans="1:1" x14ac:dyDescent="0.45">
      <c r="A30865"/>
    </row>
    <row r="30866" spans="1:1" x14ac:dyDescent="0.45">
      <c r="A30866"/>
    </row>
    <row r="30867" spans="1:1" x14ac:dyDescent="0.45">
      <c r="A30867"/>
    </row>
    <row r="30868" spans="1:1" x14ac:dyDescent="0.45">
      <c r="A30868"/>
    </row>
    <row r="30869" spans="1:1" x14ac:dyDescent="0.45">
      <c r="A30869"/>
    </row>
    <row r="30870" spans="1:1" x14ac:dyDescent="0.45">
      <c r="A30870"/>
    </row>
    <row r="30871" spans="1:1" x14ac:dyDescent="0.45">
      <c r="A30871"/>
    </row>
    <row r="30872" spans="1:1" x14ac:dyDescent="0.45">
      <c r="A30872"/>
    </row>
    <row r="30873" spans="1:1" x14ac:dyDescent="0.45">
      <c r="A30873"/>
    </row>
    <row r="30874" spans="1:1" x14ac:dyDescent="0.45">
      <c r="A30874"/>
    </row>
    <row r="30875" spans="1:1" x14ac:dyDescent="0.45">
      <c r="A30875"/>
    </row>
    <row r="30876" spans="1:1" x14ac:dyDescent="0.45">
      <c r="A30876"/>
    </row>
    <row r="30877" spans="1:1" x14ac:dyDescent="0.45">
      <c r="A30877"/>
    </row>
    <row r="30878" spans="1:1" x14ac:dyDescent="0.45">
      <c r="A30878"/>
    </row>
    <row r="30879" spans="1:1" x14ac:dyDescent="0.45">
      <c r="A30879"/>
    </row>
    <row r="30880" spans="1:1" x14ac:dyDescent="0.45">
      <c r="A30880"/>
    </row>
    <row r="30881" spans="1:1" x14ac:dyDescent="0.45">
      <c r="A30881"/>
    </row>
    <row r="30882" spans="1:1" x14ac:dyDescent="0.45">
      <c r="A30882"/>
    </row>
    <row r="30883" spans="1:1" x14ac:dyDescent="0.45">
      <c r="A30883"/>
    </row>
    <row r="30884" spans="1:1" x14ac:dyDescent="0.45">
      <c r="A30884"/>
    </row>
    <row r="30885" spans="1:1" x14ac:dyDescent="0.45">
      <c r="A30885"/>
    </row>
    <row r="30886" spans="1:1" x14ac:dyDescent="0.45">
      <c r="A30886"/>
    </row>
    <row r="30887" spans="1:1" x14ac:dyDescent="0.45">
      <c r="A30887"/>
    </row>
    <row r="30888" spans="1:1" x14ac:dyDescent="0.45">
      <c r="A30888"/>
    </row>
    <row r="30889" spans="1:1" x14ac:dyDescent="0.45">
      <c r="A30889"/>
    </row>
    <row r="30890" spans="1:1" x14ac:dyDescent="0.45">
      <c r="A30890"/>
    </row>
    <row r="30891" spans="1:1" x14ac:dyDescent="0.45">
      <c r="A30891"/>
    </row>
    <row r="30892" spans="1:1" x14ac:dyDescent="0.45">
      <c r="A30892"/>
    </row>
    <row r="30893" spans="1:1" x14ac:dyDescent="0.45">
      <c r="A30893"/>
    </row>
    <row r="30894" spans="1:1" x14ac:dyDescent="0.45">
      <c r="A30894"/>
    </row>
    <row r="30895" spans="1:1" x14ac:dyDescent="0.45">
      <c r="A30895"/>
    </row>
    <row r="30896" spans="1:1" x14ac:dyDescent="0.45">
      <c r="A30896"/>
    </row>
    <row r="30897" spans="1:1" x14ac:dyDescent="0.45">
      <c r="A30897"/>
    </row>
    <row r="30898" spans="1:1" x14ac:dyDescent="0.45">
      <c r="A30898"/>
    </row>
    <row r="30899" spans="1:1" x14ac:dyDescent="0.45">
      <c r="A30899"/>
    </row>
    <row r="30900" spans="1:1" x14ac:dyDescent="0.45">
      <c r="A30900"/>
    </row>
    <row r="30901" spans="1:1" x14ac:dyDescent="0.45">
      <c r="A30901"/>
    </row>
    <row r="30902" spans="1:1" x14ac:dyDescent="0.45">
      <c r="A30902"/>
    </row>
    <row r="30903" spans="1:1" x14ac:dyDescent="0.45">
      <c r="A30903"/>
    </row>
    <row r="30904" spans="1:1" x14ac:dyDescent="0.45">
      <c r="A30904"/>
    </row>
    <row r="30905" spans="1:1" x14ac:dyDescent="0.45">
      <c r="A30905"/>
    </row>
    <row r="30906" spans="1:1" x14ac:dyDescent="0.45">
      <c r="A30906"/>
    </row>
    <row r="30907" spans="1:1" x14ac:dyDescent="0.45">
      <c r="A30907"/>
    </row>
    <row r="30908" spans="1:1" x14ac:dyDescent="0.45">
      <c r="A30908"/>
    </row>
    <row r="30909" spans="1:1" x14ac:dyDescent="0.45">
      <c r="A30909"/>
    </row>
    <row r="30910" spans="1:1" x14ac:dyDescent="0.45">
      <c r="A30910"/>
    </row>
    <row r="30911" spans="1:1" x14ac:dyDescent="0.45">
      <c r="A30911"/>
    </row>
    <row r="30912" spans="1:1" x14ac:dyDescent="0.45">
      <c r="A30912"/>
    </row>
    <row r="30913" spans="1:1" x14ac:dyDescent="0.45">
      <c r="A30913"/>
    </row>
    <row r="30914" spans="1:1" x14ac:dyDescent="0.45">
      <c r="A30914"/>
    </row>
    <row r="30915" spans="1:1" x14ac:dyDescent="0.45">
      <c r="A30915"/>
    </row>
    <row r="30916" spans="1:1" x14ac:dyDescent="0.45">
      <c r="A30916"/>
    </row>
    <row r="30917" spans="1:1" x14ac:dyDescent="0.45">
      <c r="A30917"/>
    </row>
    <row r="30918" spans="1:1" x14ac:dyDescent="0.45">
      <c r="A30918"/>
    </row>
    <row r="30919" spans="1:1" x14ac:dyDescent="0.45">
      <c r="A30919"/>
    </row>
    <row r="30920" spans="1:1" x14ac:dyDescent="0.45">
      <c r="A30920"/>
    </row>
    <row r="30921" spans="1:1" x14ac:dyDescent="0.45">
      <c r="A30921"/>
    </row>
    <row r="30922" spans="1:1" x14ac:dyDescent="0.45">
      <c r="A30922"/>
    </row>
    <row r="30923" spans="1:1" x14ac:dyDescent="0.45">
      <c r="A30923"/>
    </row>
    <row r="30924" spans="1:1" x14ac:dyDescent="0.45">
      <c r="A30924"/>
    </row>
    <row r="30925" spans="1:1" x14ac:dyDescent="0.45">
      <c r="A30925"/>
    </row>
    <row r="30926" spans="1:1" x14ac:dyDescent="0.45">
      <c r="A30926"/>
    </row>
    <row r="30927" spans="1:1" x14ac:dyDescent="0.45">
      <c r="A30927"/>
    </row>
    <row r="30928" spans="1:1" x14ac:dyDescent="0.45">
      <c r="A30928"/>
    </row>
    <row r="30929" spans="1:1" x14ac:dyDescent="0.45">
      <c r="A30929"/>
    </row>
    <row r="30930" spans="1:1" x14ac:dyDescent="0.45">
      <c r="A30930"/>
    </row>
    <row r="30931" spans="1:1" x14ac:dyDescent="0.45">
      <c r="A30931"/>
    </row>
    <row r="30932" spans="1:1" x14ac:dyDescent="0.45">
      <c r="A30932"/>
    </row>
    <row r="30933" spans="1:1" x14ac:dyDescent="0.45">
      <c r="A30933"/>
    </row>
    <row r="30934" spans="1:1" x14ac:dyDescent="0.45">
      <c r="A30934"/>
    </row>
    <row r="30935" spans="1:1" x14ac:dyDescent="0.45">
      <c r="A30935"/>
    </row>
    <row r="30936" spans="1:1" x14ac:dyDescent="0.45">
      <c r="A30936"/>
    </row>
    <row r="30937" spans="1:1" x14ac:dyDescent="0.45">
      <c r="A30937"/>
    </row>
    <row r="30938" spans="1:1" x14ac:dyDescent="0.45">
      <c r="A30938"/>
    </row>
    <row r="30939" spans="1:1" x14ac:dyDescent="0.45">
      <c r="A30939"/>
    </row>
    <row r="30940" spans="1:1" x14ac:dyDescent="0.45">
      <c r="A30940"/>
    </row>
    <row r="30941" spans="1:1" x14ac:dyDescent="0.45">
      <c r="A30941"/>
    </row>
    <row r="30942" spans="1:1" x14ac:dyDescent="0.45">
      <c r="A30942"/>
    </row>
    <row r="30943" spans="1:1" x14ac:dyDescent="0.45">
      <c r="A30943"/>
    </row>
    <row r="30944" spans="1:1" x14ac:dyDescent="0.45">
      <c r="A30944"/>
    </row>
    <row r="30945" spans="1:1" x14ac:dyDescent="0.45">
      <c r="A30945"/>
    </row>
    <row r="30946" spans="1:1" x14ac:dyDescent="0.45">
      <c r="A30946"/>
    </row>
    <row r="30947" spans="1:1" x14ac:dyDescent="0.45">
      <c r="A30947"/>
    </row>
    <row r="30948" spans="1:1" x14ac:dyDescent="0.45">
      <c r="A30948"/>
    </row>
    <row r="30949" spans="1:1" x14ac:dyDescent="0.45">
      <c r="A30949"/>
    </row>
    <row r="30950" spans="1:1" x14ac:dyDescent="0.45">
      <c r="A30950"/>
    </row>
    <row r="30951" spans="1:1" x14ac:dyDescent="0.45">
      <c r="A30951"/>
    </row>
    <row r="30952" spans="1:1" x14ac:dyDescent="0.45">
      <c r="A30952"/>
    </row>
    <row r="30953" spans="1:1" x14ac:dyDescent="0.45">
      <c r="A30953"/>
    </row>
    <row r="30954" spans="1:1" x14ac:dyDescent="0.45">
      <c r="A30954"/>
    </row>
    <row r="30955" spans="1:1" x14ac:dyDescent="0.45">
      <c r="A30955"/>
    </row>
    <row r="30956" spans="1:1" x14ac:dyDescent="0.45">
      <c r="A30956"/>
    </row>
    <row r="30957" spans="1:1" x14ac:dyDescent="0.45">
      <c r="A30957"/>
    </row>
    <row r="30958" spans="1:1" x14ac:dyDescent="0.45">
      <c r="A30958"/>
    </row>
    <row r="30959" spans="1:1" x14ac:dyDescent="0.45">
      <c r="A30959"/>
    </row>
    <row r="30960" spans="1:1" x14ac:dyDescent="0.45">
      <c r="A30960"/>
    </row>
    <row r="30961" spans="1:1" x14ac:dyDescent="0.45">
      <c r="A30961"/>
    </row>
    <row r="30962" spans="1:1" x14ac:dyDescent="0.45">
      <c r="A30962"/>
    </row>
    <row r="30963" spans="1:1" x14ac:dyDescent="0.45">
      <c r="A30963"/>
    </row>
    <row r="30964" spans="1:1" x14ac:dyDescent="0.45">
      <c r="A30964"/>
    </row>
    <row r="30965" spans="1:1" x14ac:dyDescent="0.45">
      <c r="A30965"/>
    </row>
    <row r="30966" spans="1:1" x14ac:dyDescent="0.45">
      <c r="A30966"/>
    </row>
    <row r="30967" spans="1:1" x14ac:dyDescent="0.45">
      <c r="A30967"/>
    </row>
    <row r="30968" spans="1:1" x14ac:dyDescent="0.45">
      <c r="A30968"/>
    </row>
    <row r="30969" spans="1:1" x14ac:dyDescent="0.45">
      <c r="A30969"/>
    </row>
    <row r="30970" spans="1:1" x14ac:dyDescent="0.45">
      <c r="A30970"/>
    </row>
    <row r="30971" spans="1:1" x14ac:dyDescent="0.45">
      <c r="A30971"/>
    </row>
    <row r="30972" spans="1:1" x14ac:dyDescent="0.45">
      <c r="A30972"/>
    </row>
    <row r="30973" spans="1:1" x14ac:dyDescent="0.45">
      <c r="A30973"/>
    </row>
    <row r="30974" spans="1:1" x14ac:dyDescent="0.45">
      <c r="A30974"/>
    </row>
    <row r="30975" spans="1:1" x14ac:dyDescent="0.45">
      <c r="A30975"/>
    </row>
    <row r="30976" spans="1:1" x14ac:dyDescent="0.45">
      <c r="A30976"/>
    </row>
    <row r="30977" spans="1:1" x14ac:dyDescent="0.45">
      <c r="A30977"/>
    </row>
    <row r="30978" spans="1:1" x14ac:dyDescent="0.45">
      <c r="A30978"/>
    </row>
    <row r="30979" spans="1:1" x14ac:dyDescent="0.45">
      <c r="A30979"/>
    </row>
    <row r="30980" spans="1:1" x14ac:dyDescent="0.45">
      <c r="A30980"/>
    </row>
    <row r="30981" spans="1:1" x14ac:dyDescent="0.45">
      <c r="A30981"/>
    </row>
    <row r="30982" spans="1:1" x14ac:dyDescent="0.45">
      <c r="A30982"/>
    </row>
    <row r="30983" spans="1:1" x14ac:dyDescent="0.45">
      <c r="A30983"/>
    </row>
    <row r="30984" spans="1:1" x14ac:dyDescent="0.45">
      <c r="A30984"/>
    </row>
    <row r="30985" spans="1:1" x14ac:dyDescent="0.45">
      <c r="A30985"/>
    </row>
    <row r="30986" spans="1:1" x14ac:dyDescent="0.45">
      <c r="A30986"/>
    </row>
    <row r="30987" spans="1:1" x14ac:dyDescent="0.45">
      <c r="A30987"/>
    </row>
    <row r="30988" spans="1:1" x14ac:dyDescent="0.45">
      <c r="A30988"/>
    </row>
    <row r="30989" spans="1:1" x14ac:dyDescent="0.45">
      <c r="A30989"/>
    </row>
    <row r="30990" spans="1:1" x14ac:dyDescent="0.45">
      <c r="A30990"/>
    </row>
    <row r="30991" spans="1:1" x14ac:dyDescent="0.45">
      <c r="A30991"/>
    </row>
    <row r="30992" spans="1:1" x14ac:dyDescent="0.45">
      <c r="A30992"/>
    </row>
    <row r="30993" spans="1:1" x14ac:dyDescent="0.45">
      <c r="A30993"/>
    </row>
    <row r="30994" spans="1:1" x14ac:dyDescent="0.45">
      <c r="A30994"/>
    </row>
    <row r="30995" spans="1:1" x14ac:dyDescent="0.45">
      <c r="A30995"/>
    </row>
    <row r="30996" spans="1:1" x14ac:dyDescent="0.45">
      <c r="A30996"/>
    </row>
    <row r="30997" spans="1:1" x14ac:dyDescent="0.45">
      <c r="A30997"/>
    </row>
    <row r="30998" spans="1:1" x14ac:dyDescent="0.45">
      <c r="A30998"/>
    </row>
    <row r="30999" spans="1:1" x14ac:dyDescent="0.45">
      <c r="A30999"/>
    </row>
    <row r="31000" spans="1:1" x14ac:dyDescent="0.45">
      <c r="A31000"/>
    </row>
    <row r="31001" spans="1:1" x14ac:dyDescent="0.45">
      <c r="A31001"/>
    </row>
    <row r="31002" spans="1:1" x14ac:dyDescent="0.45">
      <c r="A31002"/>
    </row>
    <row r="31003" spans="1:1" x14ac:dyDescent="0.45">
      <c r="A31003"/>
    </row>
    <row r="31004" spans="1:1" x14ac:dyDescent="0.45">
      <c r="A31004"/>
    </row>
    <row r="31005" spans="1:1" x14ac:dyDescent="0.45">
      <c r="A31005"/>
    </row>
    <row r="31006" spans="1:1" x14ac:dyDescent="0.45">
      <c r="A31006"/>
    </row>
    <row r="31007" spans="1:1" x14ac:dyDescent="0.45">
      <c r="A31007"/>
    </row>
    <row r="31008" spans="1:1" x14ac:dyDescent="0.45">
      <c r="A31008"/>
    </row>
    <row r="31009" spans="1:1" x14ac:dyDescent="0.45">
      <c r="A31009"/>
    </row>
    <row r="31010" spans="1:1" x14ac:dyDescent="0.45">
      <c r="A31010"/>
    </row>
    <row r="31011" spans="1:1" x14ac:dyDescent="0.45">
      <c r="A31011"/>
    </row>
    <row r="31012" spans="1:1" x14ac:dyDescent="0.45">
      <c r="A31012"/>
    </row>
    <row r="31013" spans="1:1" x14ac:dyDescent="0.45">
      <c r="A31013"/>
    </row>
    <row r="31014" spans="1:1" x14ac:dyDescent="0.45">
      <c r="A31014"/>
    </row>
    <row r="31015" spans="1:1" x14ac:dyDescent="0.45">
      <c r="A31015"/>
    </row>
    <row r="31016" spans="1:1" x14ac:dyDescent="0.45">
      <c r="A31016"/>
    </row>
    <row r="31017" spans="1:1" x14ac:dyDescent="0.45">
      <c r="A31017"/>
    </row>
    <row r="31018" spans="1:1" x14ac:dyDescent="0.45">
      <c r="A31018"/>
    </row>
    <row r="31019" spans="1:1" x14ac:dyDescent="0.45">
      <c r="A31019"/>
    </row>
    <row r="31020" spans="1:1" x14ac:dyDescent="0.45">
      <c r="A31020"/>
    </row>
    <row r="31021" spans="1:1" x14ac:dyDescent="0.45">
      <c r="A31021"/>
    </row>
    <row r="31022" spans="1:1" x14ac:dyDescent="0.45">
      <c r="A31022"/>
    </row>
    <row r="31023" spans="1:1" x14ac:dyDescent="0.45">
      <c r="A31023"/>
    </row>
    <row r="31024" spans="1:1" x14ac:dyDescent="0.45">
      <c r="A31024"/>
    </row>
    <row r="31025" spans="1:1" x14ac:dyDescent="0.45">
      <c r="A31025"/>
    </row>
    <row r="31026" spans="1:1" x14ac:dyDescent="0.45">
      <c r="A31026"/>
    </row>
    <row r="31027" spans="1:1" x14ac:dyDescent="0.45">
      <c r="A31027"/>
    </row>
    <row r="31028" spans="1:1" x14ac:dyDescent="0.45">
      <c r="A31028"/>
    </row>
    <row r="31029" spans="1:1" x14ac:dyDescent="0.45">
      <c r="A31029"/>
    </row>
    <row r="31030" spans="1:1" x14ac:dyDescent="0.45">
      <c r="A31030"/>
    </row>
    <row r="31031" spans="1:1" x14ac:dyDescent="0.45">
      <c r="A31031"/>
    </row>
    <row r="31032" spans="1:1" x14ac:dyDescent="0.45">
      <c r="A31032"/>
    </row>
    <row r="31033" spans="1:1" x14ac:dyDescent="0.45">
      <c r="A31033"/>
    </row>
    <row r="31034" spans="1:1" x14ac:dyDescent="0.45">
      <c r="A31034"/>
    </row>
    <row r="31035" spans="1:1" x14ac:dyDescent="0.45">
      <c r="A31035"/>
    </row>
    <row r="31036" spans="1:1" x14ac:dyDescent="0.45">
      <c r="A31036"/>
    </row>
    <row r="31037" spans="1:1" x14ac:dyDescent="0.45">
      <c r="A31037"/>
    </row>
    <row r="31038" spans="1:1" x14ac:dyDescent="0.45">
      <c r="A31038"/>
    </row>
    <row r="31039" spans="1:1" x14ac:dyDescent="0.45">
      <c r="A31039"/>
    </row>
    <row r="31040" spans="1:1" x14ac:dyDescent="0.45">
      <c r="A31040"/>
    </row>
    <row r="31041" spans="1:1" x14ac:dyDescent="0.45">
      <c r="A31041"/>
    </row>
    <row r="31042" spans="1:1" x14ac:dyDescent="0.45">
      <c r="A31042"/>
    </row>
    <row r="31043" spans="1:1" x14ac:dyDescent="0.45">
      <c r="A31043"/>
    </row>
    <row r="31044" spans="1:1" x14ac:dyDescent="0.45">
      <c r="A31044"/>
    </row>
    <row r="31045" spans="1:1" x14ac:dyDescent="0.45">
      <c r="A31045"/>
    </row>
    <row r="31046" spans="1:1" x14ac:dyDescent="0.45">
      <c r="A31046"/>
    </row>
    <row r="31047" spans="1:1" x14ac:dyDescent="0.45">
      <c r="A31047"/>
    </row>
    <row r="31048" spans="1:1" x14ac:dyDescent="0.45">
      <c r="A31048"/>
    </row>
    <row r="31049" spans="1:1" x14ac:dyDescent="0.45">
      <c r="A31049"/>
    </row>
    <row r="31050" spans="1:1" x14ac:dyDescent="0.45">
      <c r="A31050"/>
    </row>
    <row r="31051" spans="1:1" x14ac:dyDescent="0.45">
      <c r="A31051"/>
    </row>
    <row r="31052" spans="1:1" x14ac:dyDescent="0.45">
      <c r="A31052"/>
    </row>
    <row r="31053" spans="1:1" x14ac:dyDescent="0.45">
      <c r="A31053"/>
    </row>
    <row r="31054" spans="1:1" x14ac:dyDescent="0.45">
      <c r="A31054"/>
    </row>
    <row r="31055" spans="1:1" x14ac:dyDescent="0.45">
      <c r="A31055"/>
    </row>
    <row r="31056" spans="1:1" x14ac:dyDescent="0.45">
      <c r="A31056"/>
    </row>
    <row r="31057" spans="1:1" x14ac:dyDescent="0.45">
      <c r="A31057"/>
    </row>
    <row r="31058" spans="1:1" x14ac:dyDescent="0.45">
      <c r="A31058"/>
    </row>
    <row r="31059" spans="1:1" x14ac:dyDescent="0.45">
      <c r="A31059"/>
    </row>
    <row r="31060" spans="1:1" x14ac:dyDescent="0.45">
      <c r="A31060"/>
    </row>
    <row r="31061" spans="1:1" x14ac:dyDescent="0.45">
      <c r="A31061"/>
    </row>
    <row r="31062" spans="1:1" x14ac:dyDescent="0.45">
      <c r="A31062"/>
    </row>
    <row r="31063" spans="1:1" x14ac:dyDescent="0.45">
      <c r="A31063"/>
    </row>
    <row r="31064" spans="1:1" x14ac:dyDescent="0.45">
      <c r="A31064"/>
    </row>
    <row r="31065" spans="1:1" x14ac:dyDescent="0.45">
      <c r="A31065"/>
    </row>
    <row r="31066" spans="1:1" x14ac:dyDescent="0.45">
      <c r="A31066"/>
    </row>
    <row r="31067" spans="1:1" x14ac:dyDescent="0.45">
      <c r="A31067"/>
    </row>
    <row r="31068" spans="1:1" x14ac:dyDescent="0.45">
      <c r="A31068"/>
    </row>
    <row r="31069" spans="1:1" x14ac:dyDescent="0.45">
      <c r="A31069"/>
    </row>
    <row r="31070" spans="1:1" x14ac:dyDescent="0.45">
      <c r="A31070"/>
    </row>
    <row r="31071" spans="1:1" x14ac:dyDescent="0.45">
      <c r="A31071"/>
    </row>
    <row r="31072" spans="1:1" x14ac:dyDescent="0.45">
      <c r="A31072"/>
    </row>
    <row r="31073" spans="1:1" x14ac:dyDescent="0.45">
      <c r="A31073"/>
    </row>
    <row r="31074" spans="1:1" x14ac:dyDescent="0.45">
      <c r="A31074"/>
    </row>
    <row r="31075" spans="1:1" x14ac:dyDescent="0.45">
      <c r="A31075"/>
    </row>
    <row r="31076" spans="1:1" x14ac:dyDescent="0.45">
      <c r="A31076"/>
    </row>
    <row r="31077" spans="1:1" x14ac:dyDescent="0.45">
      <c r="A31077"/>
    </row>
    <row r="31078" spans="1:1" x14ac:dyDescent="0.45">
      <c r="A31078"/>
    </row>
    <row r="31079" spans="1:1" x14ac:dyDescent="0.45">
      <c r="A31079"/>
    </row>
    <row r="31080" spans="1:1" x14ac:dyDescent="0.45">
      <c r="A31080"/>
    </row>
    <row r="31081" spans="1:1" x14ac:dyDescent="0.45">
      <c r="A31081"/>
    </row>
    <row r="31082" spans="1:1" x14ac:dyDescent="0.45">
      <c r="A31082"/>
    </row>
    <row r="31083" spans="1:1" x14ac:dyDescent="0.45">
      <c r="A31083"/>
    </row>
    <row r="31084" spans="1:1" x14ac:dyDescent="0.45">
      <c r="A31084"/>
    </row>
    <row r="31085" spans="1:1" x14ac:dyDescent="0.45">
      <c r="A31085"/>
    </row>
    <row r="31086" spans="1:1" x14ac:dyDescent="0.45">
      <c r="A31086"/>
    </row>
    <row r="31087" spans="1:1" x14ac:dyDescent="0.45">
      <c r="A31087"/>
    </row>
    <row r="31088" spans="1:1" x14ac:dyDescent="0.45">
      <c r="A31088"/>
    </row>
    <row r="31089" spans="1:1" x14ac:dyDescent="0.45">
      <c r="A31089"/>
    </row>
    <row r="31090" spans="1:1" x14ac:dyDescent="0.45">
      <c r="A31090"/>
    </row>
    <row r="31091" spans="1:1" x14ac:dyDescent="0.45">
      <c r="A31091"/>
    </row>
    <row r="31092" spans="1:1" x14ac:dyDescent="0.45">
      <c r="A31092"/>
    </row>
    <row r="31093" spans="1:1" x14ac:dyDescent="0.45">
      <c r="A31093"/>
    </row>
    <row r="31094" spans="1:1" x14ac:dyDescent="0.45">
      <c r="A31094"/>
    </row>
    <row r="31095" spans="1:1" x14ac:dyDescent="0.45">
      <c r="A31095"/>
    </row>
    <row r="31096" spans="1:1" x14ac:dyDescent="0.45">
      <c r="A31096"/>
    </row>
    <row r="31097" spans="1:1" x14ac:dyDescent="0.45">
      <c r="A31097"/>
    </row>
    <row r="31098" spans="1:1" x14ac:dyDescent="0.45">
      <c r="A31098"/>
    </row>
    <row r="31099" spans="1:1" x14ac:dyDescent="0.45">
      <c r="A31099"/>
    </row>
    <row r="31100" spans="1:1" x14ac:dyDescent="0.45">
      <c r="A31100"/>
    </row>
    <row r="31101" spans="1:1" x14ac:dyDescent="0.45">
      <c r="A31101"/>
    </row>
    <row r="31102" spans="1:1" x14ac:dyDescent="0.45">
      <c r="A31102"/>
    </row>
    <row r="31103" spans="1:1" x14ac:dyDescent="0.45">
      <c r="A31103"/>
    </row>
    <row r="31104" spans="1:1" x14ac:dyDescent="0.45">
      <c r="A31104"/>
    </row>
    <row r="31105" spans="1:1" x14ac:dyDescent="0.45">
      <c r="A31105"/>
    </row>
    <row r="31106" spans="1:1" x14ac:dyDescent="0.45">
      <c r="A31106"/>
    </row>
    <row r="31107" spans="1:1" x14ac:dyDescent="0.45">
      <c r="A31107"/>
    </row>
    <row r="31108" spans="1:1" x14ac:dyDescent="0.45">
      <c r="A31108"/>
    </row>
    <row r="31109" spans="1:1" x14ac:dyDescent="0.45">
      <c r="A31109"/>
    </row>
    <row r="31110" spans="1:1" x14ac:dyDescent="0.45">
      <c r="A31110"/>
    </row>
    <row r="31111" spans="1:1" x14ac:dyDescent="0.45">
      <c r="A31111"/>
    </row>
    <row r="31112" spans="1:1" x14ac:dyDescent="0.45">
      <c r="A31112"/>
    </row>
    <row r="31113" spans="1:1" x14ac:dyDescent="0.45">
      <c r="A31113"/>
    </row>
    <row r="31114" spans="1:1" x14ac:dyDescent="0.45">
      <c r="A31114"/>
    </row>
    <row r="31115" spans="1:1" x14ac:dyDescent="0.45">
      <c r="A31115"/>
    </row>
    <row r="31116" spans="1:1" x14ac:dyDescent="0.45">
      <c r="A31116"/>
    </row>
    <row r="31117" spans="1:1" x14ac:dyDescent="0.45">
      <c r="A31117"/>
    </row>
    <row r="31118" spans="1:1" x14ac:dyDescent="0.45">
      <c r="A31118"/>
    </row>
    <row r="31119" spans="1:1" x14ac:dyDescent="0.45">
      <c r="A31119"/>
    </row>
    <row r="31120" spans="1:1" x14ac:dyDescent="0.45">
      <c r="A31120"/>
    </row>
    <row r="31121" spans="1:1" x14ac:dyDescent="0.45">
      <c r="A31121"/>
    </row>
    <row r="31122" spans="1:1" x14ac:dyDescent="0.45">
      <c r="A31122"/>
    </row>
    <row r="31123" spans="1:1" x14ac:dyDescent="0.45">
      <c r="A31123"/>
    </row>
    <row r="31124" spans="1:1" x14ac:dyDescent="0.45">
      <c r="A31124"/>
    </row>
    <row r="31125" spans="1:1" x14ac:dyDescent="0.45">
      <c r="A31125"/>
    </row>
    <row r="31126" spans="1:1" x14ac:dyDescent="0.45">
      <c r="A31126"/>
    </row>
    <row r="31127" spans="1:1" x14ac:dyDescent="0.45">
      <c r="A31127"/>
    </row>
    <row r="31128" spans="1:1" x14ac:dyDescent="0.45">
      <c r="A31128"/>
    </row>
    <row r="31129" spans="1:1" x14ac:dyDescent="0.45">
      <c r="A31129"/>
    </row>
    <row r="31130" spans="1:1" x14ac:dyDescent="0.45">
      <c r="A31130"/>
    </row>
    <row r="31131" spans="1:1" x14ac:dyDescent="0.45">
      <c r="A31131"/>
    </row>
    <row r="31132" spans="1:1" x14ac:dyDescent="0.45">
      <c r="A31132"/>
    </row>
    <row r="31133" spans="1:1" x14ac:dyDescent="0.45">
      <c r="A31133"/>
    </row>
    <row r="31134" spans="1:1" x14ac:dyDescent="0.45">
      <c r="A31134"/>
    </row>
    <row r="31135" spans="1:1" x14ac:dyDescent="0.45">
      <c r="A31135"/>
    </row>
    <row r="31136" spans="1:1" x14ac:dyDescent="0.45">
      <c r="A31136"/>
    </row>
    <row r="31137" spans="1:1" x14ac:dyDescent="0.45">
      <c r="A31137"/>
    </row>
    <row r="31138" spans="1:1" x14ac:dyDescent="0.45">
      <c r="A31138"/>
    </row>
    <row r="31139" spans="1:1" x14ac:dyDescent="0.45">
      <c r="A31139"/>
    </row>
    <row r="31140" spans="1:1" x14ac:dyDescent="0.45">
      <c r="A31140"/>
    </row>
    <row r="31141" spans="1:1" x14ac:dyDescent="0.45">
      <c r="A31141"/>
    </row>
    <row r="31142" spans="1:1" x14ac:dyDescent="0.45">
      <c r="A31142"/>
    </row>
    <row r="31143" spans="1:1" x14ac:dyDescent="0.45">
      <c r="A31143"/>
    </row>
    <row r="31144" spans="1:1" x14ac:dyDescent="0.45">
      <c r="A31144"/>
    </row>
    <row r="31145" spans="1:1" x14ac:dyDescent="0.45">
      <c r="A31145"/>
    </row>
    <row r="31146" spans="1:1" x14ac:dyDescent="0.45">
      <c r="A31146"/>
    </row>
    <row r="31147" spans="1:1" x14ac:dyDescent="0.45">
      <c r="A31147"/>
    </row>
    <row r="31148" spans="1:1" x14ac:dyDescent="0.45">
      <c r="A31148"/>
    </row>
    <row r="31149" spans="1:1" x14ac:dyDescent="0.45">
      <c r="A31149"/>
    </row>
    <row r="31150" spans="1:1" x14ac:dyDescent="0.45">
      <c r="A31150"/>
    </row>
    <row r="31151" spans="1:1" x14ac:dyDescent="0.45">
      <c r="A31151"/>
    </row>
    <row r="31152" spans="1:1" x14ac:dyDescent="0.45">
      <c r="A31152"/>
    </row>
    <row r="31153" spans="1:1" x14ac:dyDescent="0.45">
      <c r="A31153"/>
    </row>
    <row r="31154" spans="1:1" x14ac:dyDescent="0.45">
      <c r="A31154"/>
    </row>
    <row r="31155" spans="1:1" x14ac:dyDescent="0.45">
      <c r="A31155"/>
    </row>
    <row r="31156" spans="1:1" x14ac:dyDescent="0.45">
      <c r="A31156"/>
    </row>
    <row r="31157" spans="1:1" x14ac:dyDescent="0.45">
      <c r="A31157"/>
    </row>
    <row r="31158" spans="1:1" x14ac:dyDescent="0.45">
      <c r="A31158"/>
    </row>
    <row r="31159" spans="1:1" x14ac:dyDescent="0.45">
      <c r="A31159"/>
    </row>
    <row r="31160" spans="1:1" x14ac:dyDescent="0.45">
      <c r="A31160"/>
    </row>
    <row r="31161" spans="1:1" x14ac:dyDescent="0.45">
      <c r="A31161"/>
    </row>
    <row r="31162" spans="1:1" x14ac:dyDescent="0.45">
      <c r="A31162"/>
    </row>
    <row r="31163" spans="1:1" x14ac:dyDescent="0.45">
      <c r="A31163"/>
    </row>
    <row r="31164" spans="1:1" x14ac:dyDescent="0.45">
      <c r="A31164"/>
    </row>
    <row r="31165" spans="1:1" x14ac:dyDescent="0.45">
      <c r="A31165"/>
    </row>
    <row r="31166" spans="1:1" x14ac:dyDescent="0.45">
      <c r="A31166"/>
    </row>
    <row r="31167" spans="1:1" x14ac:dyDescent="0.45">
      <c r="A31167"/>
    </row>
    <row r="31168" spans="1:1" x14ac:dyDescent="0.45">
      <c r="A31168"/>
    </row>
    <row r="31169" spans="1:1" x14ac:dyDescent="0.45">
      <c r="A31169"/>
    </row>
    <row r="31170" spans="1:1" x14ac:dyDescent="0.45">
      <c r="A31170"/>
    </row>
    <row r="31171" spans="1:1" x14ac:dyDescent="0.45">
      <c r="A31171"/>
    </row>
    <row r="31172" spans="1:1" x14ac:dyDescent="0.45">
      <c r="A31172"/>
    </row>
    <row r="31173" spans="1:1" x14ac:dyDescent="0.45">
      <c r="A31173"/>
    </row>
    <row r="31174" spans="1:1" x14ac:dyDescent="0.45">
      <c r="A31174"/>
    </row>
    <row r="31175" spans="1:1" x14ac:dyDescent="0.45">
      <c r="A31175"/>
    </row>
    <row r="31176" spans="1:1" x14ac:dyDescent="0.45">
      <c r="A31176"/>
    </row>
    <row r="31177" spans="1:1" x14ac:dyDescent="0.45">
      <c r="A31177"/>
    </row>
    <row r="31178" spans="1:1" x14ac:dyDescent="0.45">
      <c r="A31178"/>
    </row>
    <row r="31179" spans="1:1" x14ac:dyDescent="0.45">
      <c r="A31179"/>
    </row>
    <row r="31180" spans="1:1" x14ac:dyDescent="0.45">
      <c r="A31180"/>
    </row>
    <row r="31181" spans="1:1" x14ac:dyDescent="0.45">
      <c r="A31181"/>
    </row>
    <row r="31182" spans="1:1" x14ac:dyDescent="0.45">
      <c r="A31182"/>
    </row>
    <row r="31183" spans="1:1" x14ac:dyDescent="0.45">
      <c r="A31183"/>
    </row>
    <row r="31184" spans="1:1" x14ac:dyDescent="0.45">
      <c r="A31184"/>
    </row>
    <row r="31185" spans="1:1" x14ac:dyDescent="0.45">
      <c r="A31185"/>
    </row>
    <row r="31186" spans="1:1" x14ac:dyDescent="0.45">
      <c r="A31186"/>
    </row>
    <row r="31187" spans="1:1" x14ac:dyDescent="0.45">
      <c r="A31187"/>
    </row>
    <row r="31188" spans="1:1" x14ac:dyDescent="0.45">
      <c r="A31188"/>
    </row>
    <row r="31189" spans="1:1" x14ac:dyDescent="0.45">
      <c r="A31189"/>
    </row>
    <row r="31190" spans="1:1" x14ac:dyDescent="0.45">
      <c r="A31190"/>
    </row>
    <row r="31191" spans="1:1" x14ac:dyDescent="0.45">
      <c r="A31191"/>
    </row>
    <row r="31192" spans="1:1" x14ac:dyDescent="0.45">
      <c r="A31192"/>
    </row>
    <row r="31193" spans="1:1" x14ac:dyDescent="0.45">
      <c r="A31193"/>
    </row>
    <row r="31194" spans="1:1" x14ac:dyDescent="0.45">
      <c r="A31194"/>
    </row>
    <row r="31195" spans="1:1" x14ac:dyDescent="0.45">
      <c r="A31195"/>
    </row>
    <row r="31196" spans="1:1" x14ac:dyDescent="0.45">
      <c r="A31196"/>
    </row>
    <row r="31197" spans="1:1" x14ac:dyDescent="0.45">
      <c r="A31197"/>
    </row>
    <row r="31198" spans="1:1" x14ac:dyDescent="0.45">
      <c r="A31198"/>
    </row>
    <row r="31199" spans="1:1" x14ac:dyDescent="0.45">
      <c r="A31199"/>
    </row>
    <row r="31200" spans="1:1" x14ac:dyDescent="0.45">
      <c r="A31200"/>
    </row>
    <row r="31201" spans="1:1" x14ac:dyDescent="0.45">
      <c r="A31201"/>
    </row>
    <row r="31202" spans="1:1" x14ac:dyDescent="0.45">
      <c r="A31202"/>
    </row>
    <row r="31203" spans="1:1" x14ac:dyDescent="0.45">
      <c r="A31203"/>
    </row>
    <row r="31204" spans="1:1" x14ac:dyDescent="0.45">
      <c r="A31204"/>
    </row>
    <row r="31205" spans="1:1" x14ac:dyDescent="0.45">
      <c r="A31205"/>
    </row>
    <row r="31206" spans="1:1" x14ac:dyDescent="0.45">
      <c r="A31206"/>
    </row>
    <row r="31207" spans="1:1" x14ac:dyDescent="0.45">
      <c r="A31207"/>
    </row>
    <row r="31208" spans="1:1" x14ac:dyDescent="0.45">
      <c r="A31208"/>
    </row>
    <row r="31209" spans="1:1" x14ac:dyDescent="0.45">
      <c r="A31209"/>
    </row>
    <row r="31210" spans="1:1" x14ac:dyDescent="0.45">
      <c r="A31210"/>
    </row>
    <row r="31211" spans="1:1" x14ac:dyDescent="0.45">
      <c r="A31211"/>
    </row>
    <row r="31212" spans="1:1" x14ac:dyDescent="0.45">
      <c r="A31212"/>
    </row>
    <row r="31213" spans="1:1" x14ac:dyDescent="0.45">
      <c r="A31213"/>
    </row>
    <row r="31214" spans="1:1" x14ac:dyDescent="0.45">
      <c r="A31214"/>
    </row>
    <row r="31215" spans="1:1" x14ac:dyDescent="0.45">
      <c r="A31215"/>
    </row>
    <row r="31216" spans="1:1" x14ac:dyDescent="0.45">
      <c r="A31216"/>
    </row>
    <row r="31217" spans="1:1" x14ac:dyDescent="0.45">
      <c r="A31217"/>
    </row>
    <row r="31218" spans="1:1" x14ac:dyDescent="0.45">
      <c r="A31218"/>
    </row>
    <row r="31219" spans="1:1" x14ac:dyDescent="0.45">
      <c r="A31219"/>
    </row>
    <row r="31220" spans="1:1" x14ac:dyDescent="0.45">
      <c r="A31220"/>
    </row>
    <row r="31221" spans="1:1" x14ac:dyDescent="0.45">
      <c r="A31221"/>
    </row>
    <row r="31222" spans="1:1" x14ac:dyDescent="0.45">
      <c r="A31222"/>
    </row>
    <row r="31223" spans="1:1" x14ac:dyDescent="0.45">
      <c r="A31223"/>
    </row>
    <row r="31224" spans="1:1" x14ac:dyDescent="0.45">
      <c r="A31224"/>
    </row>
    <row r="31225" spans="1:1" x14ac:dyDescent="0.45">
      <c r="A31225"/>
    </row>
    <row r="31226" spans="1:1" x14ac:dyDescent="0.45">
      <c r="A31226"/>
    </row>
    <row r="31227" spans="1:1" x14ac:dyDescent="0.45">
      <c r="A31227"/>
    </row>
    <row r="31228" spans="1:1" x14ac:dyDescent="0.45">
      <c r="A31228"/>
    </row>
    <row r="31229" spans="1:1" x14ac:dyDescent="0.45">
      <c r="A31229"/>
    </row>
    <row r="31230" spans="1:1" x14ac:dyDescent="0.45">
      <c r="A31230"/>
    </row>
    <row r="31231" spans="1:1" x14ac:dyDescent="0.45">
      <c r="A31231"/>
    </row>
    <row r="31232" spans="1:1" x14ac:dyDescent="0.45">
      <c r="A31232"/>
    </row>
    <row r="31233" spans="1:1" x14ac:dyDescent="0.45">
      <c r="A31233"/>
    </row>
    <row r="31234" spans="1:1" x14ac:dyDescent="0.45">
      <c r="A31234"/>
    </row>
    <row r="31235" spans="1:1" x14ac:dyDescent="0.45">
      <c r="A31235"/>
    </row>
    <row r="31236" spans="1:1" x14ac:dyDescent="0.45">
      <c r="A31236"/>
    </row>
    <row r="31237" spans="1:1" x14ac:dyDescent="0.45">
      <c r="A31237"/>
    </row>
    <row r="31238" spans="1:1" x14ac:dyDescent="0.45">
      <c r="A31238"/>
    </row>
    <row r="31239" spans="1:1" x14ac:dyDescent="0.45">
      <c r="A31239"/>
    </row>
    <row r="31240" spans="1:1" x14ac:dyDescent="0.45">
      <c r="A31240"/>
    </row>
    <row r="31241" spans="1:1" x14ac:dyDescent="0.45">
      <c r="A31241"/>
    </row>
    <row r="31242" spans="1:1" x14ac:dyDescent="0.45">
      <c r="A31242"/>
    </row>
    <row r="31243" spans="1:1" x14ac:dyDescent="0.45">
      <c r="A31243"/>
    </row>
    <row r="31244" spans="1:1" x14ac:dyDescent="0.45">
      <c r="A31244"/>
    </row>
    <row r="31245" spans="1:1" x14ac:dyDescent="0.45">
      <c r="A31245"/>
    </row>
    <row r="31246" spans="1:1" x14ac:dyDescent="0.45">
      <c r="A31246"/>
    </row>
    <row r="31247" spans="1:1" x14ac:dyDescent="0.45">
      <c r="A31247"/>
    </row>
    <row r="31248" spans="1:1" x14ac:dyDescent="0.45">
      <c r="A31248"/>
    </row>
    <row r="31249" spans="1:1" x14ac:dyDescent="0.45">
      <c r="A31249"/>
    </row>
    <row r="31250" spans="1:1" x14ac:dyDescent="0.45">
      <c r="A31250"/>
    </row>
    <row r="31251" spans="1:1" x14ac:dyDescent="0.45">
      <c r="A31251"/>
    </row>
    <row r="31252" spans="1:1" x14ac:dyDescent="0.45">
      <c r="A31252"/>
    </row>
    <row r="31253" spans="1:1" x14ac:dyDescent="0.45">
      <c r="A31253"/>
    </row>
    <row r="31254" spans="1:1" x14ac:dyDescent="0.45">
      <c r="A31254"/>
    </row>
    <row r="31255" spans="1:1" x14ac:dyDescent="0.45">
      <c r="A31255"/>
    </row>
    <row r="31256" spans="1:1" x14ac:dyDescent="0.45">
      <c r="A31256"/>
    </row>
    <row r="31257" spans="1:1" x14ac:dyDescent="0.45">
      <c r="A31257"/>
    </row>
    <row r="31258" spans="1:1" x14ac:dyDescent="0.45">
      <c r="A31258"/>
    </row>
    <row r="31259" spans="1:1" x14ac:dyDescent="0.45">
      <c r="A31259"/>
    </row>
    <row r="31260" spans="1:1" x14ac:dyDescent="0.45">
      <c r="A31260"/>
    </row>
    <row r="31261" spans="1:1" x14ac:dyDescent="0.45">
      <c r="A31261"/>
    </row>
    <row r="31262" spans="1:1" x14ac:dyDescent="0.45">
      <c r="A31262"/>
    </row>
    <row r="31263" spans="1:1" x14ac:dyDescent="0.45">
      <c r="A31263"/>
    </row>
    <row r="31264" spans="1:1" x14ac:dyDescent="0.45">
      <c r="A31264"/>
    </row>
    <row r="31265" spans="1:1" x14ac:dyDescent="0.45">
      <c r="A31265"/>
    </row>
    <row r="31266" spans="1:1" x14ac:dyDescent="0.45">
      <c r="A31266"/>
    </row>
    <row r="31267" spans="1:1" x14ac:dyDescent="0.45">
      <c r="A31267"/>
    </row>
    <row r="31268" spans="1:1" x14ac:dyDescent="0.45">
      <c r="A31268"/>
    </row>
    <row r="31269" spans="1:1" x14ac:dyDescent="0.45">
      <c r="A31269"/>
    </row>
    <row r="31270" spans="1:1" x14ac:dyDescent="0.45">
      <c r="A31270"/>
    </row>
    <row r="31271" spans="1:1" x14ac:dyDescent="0.45">
      <c r="A31271"/>
    </row>
    <row r="31272" spans="1:1" x14ac:dyDescent="0.45">
      <c r="A31272"/>
    </row>
    <row r="31273" spans="1:1" x14ac:dyDescent="0.45">
      <c r="A31273"/>
    </row>
    <row r="31274" spans="1:1" x14ac:dyDescent="0.45">
      <c r="A31274"/>
    </row>
    <row r="31275" spans="1:1" x14ac:dyDescent="0.45">
      <c r="A31275"/>
    </row>
    <row r="31276" spans="1:1" x14ac:dyDescent="0.45">
      <c r="A31276"/>
    </row>
    <row r="31277" spans="1:1" x14ac:dyDescent="0.45">
      <c r="A31277"/>
    </row>
    <row r="31278" spans="1:1" x14ac:dyDescent="0.45">
      <c r="A31278"/>
    </row>
    <row r="31279" spans="1:1" x14ac:dyDescent="0.45">
      <c r="A31279"/>
    </row>
    <row r="31280" spans="1:1" x14ac:dyDescent="0.45">
      <c r="A31280"/>
    </row>
    <row r="31281" spans="1:1" x14ac:dyDescent="0.45">
      <c r="A31281"/>
    </row>
    <row r="31282" spans="1:1" x14ac:dyDescent="0.45">
      <c r="A31282"/>
    </row>
    <row r="31283" spans="1:1" x14ac:dyDescent="0.45">
      <c r="A31283"/>
    </row>
    <row r="31284" spans="1:1" x14ac:dyDescent="0.45">
      <c r="A31284"/>
    </row>
    <row r="31285" spans="1:1" x14ac:dyDescent="0.45">
      <c r="A31285"/>
    </row>
    <row r="31286" spans="1:1" x14ac:dyDescent="0.45">
      <c r="A31286"/>
    </row>
    <row r="31287" spans="1:1" x14ac:dyDescent="0.45">
      <c r="A31287"/>
    </row>
    <row r="31288" spans="1:1" x14ac:dyDescent="0.45">
      <c r="A31288"/>
    </row>
    <row r="31289" spans="1:1" x14ac:dyDescent="0.45">
      <c r="A31289"/>
    </row>
    <row r="31290" spans="1:1" x14ac:dyDescent="0.45">
      <c r="A31290"/>
    </row>
    <row r="31291" spans="1:1" x14ac:dyDescent="0.45">
      <c r="A31291"/>
    </row>
    <row r="31292" spans="1:1" x14ac:dyDescent="0.45">
      <c r="A31292"/>
    </row>
    <row r="31293" spans="1:1" x14ac:dyDescent="0.45">
      <c r="A31293"/>
    </row>
    <row r="31294" spans="1:1" x14ac:dyDescent="0.45">
      <c r="A31294"/>
    </row>
    <row r="31295" spans="1:1" x14ac:dyDescent="0.45">
      <c r="A31295"/>
    </row>
    <row r="31296" spans="1:1" x14ac:dyDescent="0.45">
      <c r="A31296"/>
    </row>
    <row r="31297" spans="1:1" x14ac:dyDescent="0.45">
      <c r="A31297"/>
    </row>
    <row r="31298" spans="1:1" x14ac:dyDescent="0.45">
      <c r="A31298"/>
    </row>
    <row r="31299" spans="1:1" x14ac:dyDescent="0.45">
      <c r="A31299"/>
    </row>
    <row r="31300" spans="1:1" x14ac:dyDescent="0.45">
      <c r="A31300"/>
    </row>
    <row r="31301" spans="1:1" x14ac:dyDescent="0.45">
      <c r="A31301"/>
    </row>
    <row r="31302" spans="1:1" x14ac:dyDescent="0.45">
      <c r="A31302"/>
    </row>
    <row r="31303" spans="1:1" x14ac:dyDescent="0.45">
      <c r="A31303"/>
    </row>
    <row r="31304" spans="1:1" x14ac:dyDescent="0.45">
      <c r="A31304"/>
    </row>
    <row r="31305" spans="1:1" x14ac:dyDescent="0.45">
      <c r="A31305"/>
    </row>
    <row r="31306" spans="1:1" x14ac:dyDescent="0.45">
      <c r="A31306"/>
    </row>
    <row r="31307" spans="1:1" x14ac:dyDescent="0.45">
      <c r="A31307"/>
    </row>
    <row r="31308" spans="1:1" x14ac:dyDescent="0.45">
      <c r="A31308"/>
    </row>
    <row r="31309" spans="1:1" x14ac:dyDescent="0.45">
      <c r="A31309"/>
    </row>
    <row r="31310" spans="1:1" x14ac:dyDescent="0.45">
      <c r="A31310"/>
    </row>
    <row r="31311" spans="1:1" x14ac:dyDescent="0.45">
      <c r="A31311"/>
    </row>
    <row r="31312" spans="1:1" x14ac:dyDescent="0.45">
      <c r="A31312"/>
    </row>
    <row r="31313" spans="1:1" x14ac:dyDescent="0.45">
      <c r="A31313"/>
    </row>
    <row r="31314" spans="1:1" x14ac:dyDescent="0.45">
      <c r="A31314"/>
    </row>
    <row r="31315" spans="1:1" x14ac:dyDescent="0.45">
      <c r="A31315"/>
    </row>
    <row r="31316" spans="1:1" x14ac:dyDescent="0.45">
      <c r="A31316"/>
    </row>
    <row r="31317" spans="1:1" x14ac:dyDescent="0.45">
      <c r="A31317"/>
    </row>
    <row r="31318" spans="1:1" x14ac:dyDescent="0.45">
      <c r="A31318"/>
    </row>
    <row r="31319" spans="1:1" x14ac:dyDescent="0.45">
      <c r="A31319"/>
    </row>
    <row r="31320" spans="1:1" x14ac:dyDescent="0.45">
      <c r="A31320"/>
    </row>
    <row r="31321" spans="1:1" x14ac:dyDescent="0.45">
      <c r="A31321"/>
    </row>
    <row r="31322" spans="1:1" x14ac:dyDescent="0.45">
      <c r="A31322"/>
    </row>
    <row r="31323" spans="1:1" x14ac:dyDescent="0.45">
      <c r="A31323"/>
    </row>
    <row r="31324" spans="1:1" x14ac:dyDescent="0.45">
      <c r="A31324"/>
    </row>
    <row r="31325" spans="1:1" x14ac:dyDescent="0.45">
      <c r="A31325"/>
    </row>
    <row r="31326" spans="1:1" x14ac:dyDescent="0.45">
      <c r="A31326"/>
    </row>
    <row r="31327" spans="1:1" x14ac:dyDescent="0.45">
      <c r="A31327"/>
    </row>
    <row r="31328" spans="1:1" x14ac:dyDescent="0.45">
      <c r="A31328"/>
    </row>
    <row r="31329" spans="1:1" x14ac:dyDescent="0.45">
      <c r="A31329"/>
    </row>
    <row r="31330" spans="1:1" x14ac:dyDescent="0.45">
      <c r="A31330"/>
    </row>
    <row r="31331" spans="1:1" x14ac:dyDescent="0.45">
      <c r="A31331"/>
    </row>
    <row r="31332" spans="1:1" x14ac:dyDescent="0.45">
      <c r="A31332"/>
    </row>
    <row r="31333" spans="1:1" x14ac:dyDescent="0.45">
      <c r="A31333"/>
    </row>
    <row r="31334" spans="1:1" x14ac:dyDescent="0.45">
      <c r="A31334"/>
    </row>
    <row r="31335" spans="1:1" x14ac:dyDescent="0.45">
      <c r="A31335"/>
    </row>
    <row r="31336" spans="1:1" x14ac:dyDescent="0.45">
      <c r="A31336"/>
    </row>
    <row r="31337" spans="1:1" x14ac:dyDescent="0.45">
      <c r="A31337"/>
    </row>
    <row r="31338" spans="1:1" x14ac:dyDescent="0.45">
      <c r="A31338"/>
    </row>
    <row r="31339" spans="1:1" x14ac:dyDescent="0.45">
      <c r="A31339"/>
    </row>
    <row r="31340" spans="1:1" x14ac:dyDescent="0.45">
      <c r="A31340"/>
    </row>
    <row r="31341" spans="1:1" x14ac:dyDescent="0.45">
      <c r="A31341"/>
    </row>
    <row r="31342" spans="1:1" x14ac:dyDescent="0.45">
      <c r="A31342"/>
    </row>
    <row r="31343" spans="1:1" x14ac:dyDescent="0.45">
      <c r="A31343"/>
    </row>
    <row r="31344" spans="1:1" x14ac:dyDescent="0.45">
      <c r="A31344"/>
    </row>
    <row r="31345" spans="1:1" x14ac:dyDescent="0.45">
      <c r="A31345"/>
    </row>
    <row r="31346" spans="1:1" x14ac:dyDescent="0.45">
      <c r="A31346"/>
    </row>
    <row r="31347" spans="1:1" x14ac:dyDescent="0.45">
      <c r="A31347"/>
    </row>
    <row r="31348" spans="1:1" x14ac:dyDescent="0.45">
      <c r="A31348"/>
    </row>
    <row r="31349" spans="1:1" x14ac:dyDescent="0.45">
      <c r="A31349"/>
    </row>
    <row r="31350" spans="1:1" x14ac:dyDescent="0.45">
      <c r="A31350"/>
    </row>
    <row r="31351" spans="1:1" x14ac:dyDescent="0.45">
      <c r="A31351"/>
    </row>
    <row r="31352" spans="1:1" x14ac:dyDescent="0.45">
      <c r="A31352"/>
    </row>
    <row r="31353" spans="1:1" x14ac:dyDescent="0.45">
      <c r="A31353"/>
    </row>
    <row r="31354" spans="1:1" x14ac:dyDescent="0.45">
      <c r="A31354"/>
    </row>
    <row r="31355" spans="1:1" x14ac:dyDescent="0.45">
      <c r="A31355"/>
    </row>
    <row r="31356" spans="1:1" x14ac:dyDescent="0.45">
      <c r="A31356"/>
    </row>
    <row r="31357" spans="1:1" x14ac:dyDescent="0.45">
      <c r="A31357"/>
    </row>
    <row r="31358" spans="1:1" x14ac:dyDescent="0.45">
      <c r="A31358"/>
    </row>
    <row r="31359" spans="1:1" x14ac:dyDescent="0.45">
      <c r="A31359"/>
    </row>
    <row r="31360" spans="1:1" x14ac:dyDescent="0.45">
      <c r="A31360"/>
    </row>
    <row r="31361" spans="1:1" x14ac:dyDescent="0.45">
      <c r="A31361"/>
    </row>
    <row r="31362" spans="1:1" x14ac:dyDescent="0.45">
      <c r="A31362"/>
    </row>
    <row r="31363" spans="1:1" x14ac:dyDescent="0.45">
      <c r="A31363"/>
    </row>
    <row r="31364" spans="1:1" x14ac:dyDescent="0.45">
      <c r="A31364"/>
    </row>
    <row r="31365" spans="1:1" x14ac:dyDescent="0.45">
      <c r="A31365"/>
    </row>
    <row r="31366" spans="1:1" x14ac:dyDescent="0.45">
      <c r="A31366"/>
    </row>
    <row r="31367" spans="1:1" x14ac:dyDescent="0.45">
      <c r="A31367"/>
    </row>
    <row r="31368" spans="1:1" x14ac:dyDescent="0.45">
      <c r="A31368"/>
    </row>
    <row r="31369" spans="1:1" x14ac:dyDescent="0.45">
      <c r="A31369"/>
    </row>
    <row r="31370" spans="1:1" x14ac:dyDescent="0.45">
      <c r="A31370"/>
    </row>
    <row r="31371" spans="1:1" x14ac:dyDescent="0.45">
      <c r="A31371"/>
    </row>
    <row r="31372" spans="1:1" x14ac:dyDescent="0.45">
      <c r="A31372"/>
    </row>
    <row r="31373" spans="1:1" x14ac:dyDescent="0.45">
      <c r="A31373"/>
    </row>
    <row r="31374" spans="1:1" x14ac:dyDescent="0.45">
      <c r="A31374"/>
    </row>
    <row r="31375" spans="1:1" x14ac:dyDescent="0.45">
      <c r="A31375"/>
    </row>
    <row r="31376" spans="1:1" x14ac:dyDescent="0.45">
      <c r="A31376"/>
    </row>
    <row r="31377" spans="1:1" x14ac:dyDescent="0.45">
      <c r="A31377"/>
    </row>
    <row r="31378" spans="1:1" x14ac:dyDescent="0.45">
      <c r="A31378"/>
    </row>
    <row r="31379" spans="1:1" x14ac:dyDescent="0.45">
      <c r="A31379"/>
    </row>
    <row r="31380" spans="1:1" x14ac:dyDescent="0.45">
      <c r="A31380"/>
    </row>
    <row r="31381" spans="1:1" x14ac:dyDescent="0.45">
      <c r="A31381"/>
    </row>
    <row r="31382" spans="1:1" x14ac:dyDescent="0.45">
      <c r="A31382"/>
    </row>
    <row r="31383" spans="1:1" x14ac:dyDescent="0.45">
      <c r="A31383"/>
    </row>
    <row r="31384" spans="1:1" x14ac:dyDescent="0.45">
      <c r="A31384"/>
    </row>
    <row r="31385" spans="1:1" x14ac:dyDescent="0.45">
      <c r="A31385"/>
    </row>
    <row r="31386" spans="1:1" x14ac:dyDescent="0.45">
      <c r="A31386"/>
    </row>
    <row r="31387" spans="1:1" x14ac:dyDescent="0.45">
      <c r="A31387"/>
    </row>
    <row r="31388" spans="1:1" x14ac:dyDescent="0.45">
      <c r="A31388"/>
    </row>
    <row r="31389" spans="1:1" x14ac:dyDescent="0.45">
      <c r="A31389"/>
    </row>
    <row r="31390" spans="1:1" x14ac:dyDescent="0.45">
      <c r="A31390"/>
    </row>
    <row r="31391" spans="1:1" x14ac:dyDescent="0.45">
      <c r="A31391"/>
    </row>
    <row r="31392" spans="1:1" x14ac:dyDescent="0.45">
      <c r="A31392"/>
    </row>
    <row r="31393" spans="1:1" x14ac:dyDescent="0.45">
      <c r="A31393"/>
    </row>
    <row r="31394" spans="1:1" x14ac:dyDescent="0.45">
      <c r="A31394"/>
    </row>
    <row r="31395" spans="1:1" x14ac:dyDescent="0.45">
      <c r="A31395"/>
    </row>
    <row r="31396" spans="1:1" x14ac:dyDescent="0.45">
      <c r="A31396"/>
    </row>
    <row r="31397" spans="1:1" x14ac:dyDescent="0.45">
      <c r="A31397"/>
    </row>
    <row r="31398" spans="1:1" x14ac:dyDescent="0.45">
      <c r="A31398"/>
    </row>
    <row r="31399" spans="1:1" x14ac:dyDescent="0.45">
      <c r="A31399"/>
    </row>
    <row r="31400" spans="1:1" x14ac:dyDescent="0.45">
      <c r="A31400"/>
    </row>
    <row r="31401" spans="1:1" x14ac:dyDescent="0.45">
      <c r="A31401"/>
    </row>
    <row r="31402" spans="1:1" x14ac:dyDescent="0.45">
      <c r="A31402"/>
    </row>
    <row r="31403" spans="1:1" x14ac:dyDescent="0.45">
      <c r="A31403"/>
    </row>
    <row r="31404" spans="1:1" x14ac:dyDescent="0.45">
      <c r="A31404"/>
    </row>
    <row r="31405" spans="1:1" x14ac:dyDescent="0.45">
      <c r="A31405"/>
    </row>
    <row r="31406" spans="1:1" x14ac:dyDescent="0.45">
      <c r="A31406"/>
    </row>
    <row r="31407" spans="1:1" x14ac:dyDescent="0.45">
      <c r="A31407"/>
    </row>
    <row r="31408" spans="1:1" x14ac:dyDescent="0.45">
      <c r="A31408"/>
    </row>
    <row r="31409" spans="1:1" x14ac:dyDescent="0.45">
      <c r="A31409"/>
    </row>
    <row r="31410" spans="1:1" x14ac:dyDescent="0.45">
      <c r="A31410"/>
    </row>
    <row r="31411" spans="1:1" x14ac:dyDescent="0.45">
      <c r="A31411"/>
    </row>
    <row r="31412" spans="1:1" x14ac:dyDescent="0.45">
      <c r="A31412"/>
    </row>
    <row r="31413" spans="1:1" x14ac:dyDescent="0.45">
      <c r="A31413"/>
    </row>
    <row r="31414" spans="1:1" x14ac:dyDescent="0.45">
      <c r="A31414"/>
    </row>
    <row r="31415" spans="1:1" x14ac:dyDescent="0.45">
      <c r="A31415"/>
    </row>
    <row r="31416" spans="1:1" x14ac:dyDescent="0.45">
      <c r="A31416"/>
    </row>
    <row r="31417" spans="1:1" x14ac:dyDescent="0.45">
      <c r="A31417"/>
    </row>
    <row r="31418" spans="1:1" x14ac:dyDescent="0.45">
      <c r="A31418"/>
    </row>
    <row r="31419" spans="1:1" x14ac:dyDescent="0.45">
      <c r="A31419"/>
    </row>
    <row r="31420" spans="1:1" x14ac:dyDescent="0.45">
      <c r="A31420"/>
    </row>
    <row r="31421" spans="1:1" x14ac:dyDescent="0.45">
      <c r="A31421"/>
    </row>
    <row r="31422" spans="1:1" x14ac:dyDescent="0.45">
      <c r="A31422"/>
    </row>
    <row r="31423" spans="1:1" x14ac:dyDescent="0.45">
      <c r="A31423"/>
    </row>
    <row r="31424" spans="1:1" x14ac:dyDescent="0.45">
      <c r="A31424"/>
    </row>
    <row r="31425" spans="1:1" x14ac:dyDescent="0.45">
      <c r="A31425"/>
    </row>
    <row r="31426" spans="1:1" x14ac:dyDescent="0.45">
      <c r="A31426"/>
    </row>
    <row r="31427" spans="1:1" x14ac:dyDescent="0.45">
      <c r="A31427"/>
    </row>
    <row r="31428" spans="1:1" x14ac:dyDescent="0.45">
      <c r="A31428"/>
    </row>
    <row r="31429" spans="1:1" x14ac:dyDescent="0.45">
      <c r="A31429"/>
    </row>
    <row r="31430" spans="1:1" x14ac:dyDescent="0.45">
      <c r="A31430"/>
    </row>
    <row r="31431" spans="1:1" x14ac:dyDescent="0.45">
      <c r="A31431"/>
    </row>
    <row r="31432" spans="1:1" x14ac:dyDescent="0.45">
      <c r="A31432"/>
    </row>
    <row r="31433" spans="1:1" x14ac:dyDescent="0.45">
      <c r="A31433"/>
    </row>
    <row r="31434" spans="1:1" x14ac:dyDescent="0.45">
      <c r="A31434"/>
    </row>
    <row r="31435" spans="1:1" x14ac:dyDescent="0.45">
      <c r="A31435"/>
    </row>
    <row r="31436" spans="1:1" x14ac:dyDescent="0.45">
      <c r="A31436"/>
    </row>
    <row r="31437" spans="1:1" x14ac:dyDescent="0.45">
      <c r="A31437"/>
    </row>
    <row r="31438" spans="1:1" x14ac:dyDescent="0.45">
      <c r="A31438"/>
    </row>
    <row r="31439" spans="1:1" x14ac:dyDescent="0.45">
      <c r="A31439"/>
    </row>
    <row r="31440" spans="1:1" x14ac:dyDescent="0.45">
      <c r="A31440"/>
    </row>
    <row r="31441" spans="1:1" x14ac:dyDescent="0.45">
      <c r="A31441"/>
    </row>
    <row r="31442" spans="1:1" x14ac:dyDescent="0.45">
      <c r="A31442"/>
    </row>
    <row r="31443" spans="1:1" x14ac:dyDescent="0.45">
      <c r="A31443"/>
    </row>
    <row r="31444" spans="1:1" x14ac:dyDescent="0.45">
      <c r="A31444"/>
    </row>
    <row r="31445" spans="1:1" x14ac:dyDescent="0.45">
      <c r="A31445"/>
    </row>
    <row r="31446" spans="1:1" x14ac:dyDescent="0.45">
      <c r="A31446"/>
    </row>
    <row r="31447" spans="1:1" x14ac:dyDescent="0.45">
      <c r="A31447"/>
    </row>
    <row r="31448" spans="1:1" x14ac:dyDescent="0.45">
      <c r="A31448"/>
    </row>
    <row r="31449" spans="1:1" x14ac:dyDescent="0.45">
      <c r="A31449"/>
    </row>
    <row r="31450" spans="1:1" x14ac:dyDescent="0.45">
      <c r="A31450"/>
    </row>
    <row r="31451" spans="1:1" x14ac:dyDescent="0.45">
      <c r="A31451"/>
    </row>
    <row r="31452" spans="1:1" x14ac:dyDescent="0.45">
      <c r="A31452"/>
    </row>
    <row r="31453" spans="1:1" x14ac:dyDescent="0.45">
      <c r="A31453"/>
    </row>
    <row r="31454" spans="1:1" x14ac:dyDescent="0.45">
      <c r="A31454"/>
    </row>
    <row r="31455" spans="1:1" x14ac:dyDescent="0.45">
      <c r="A31455"/>
    </row>
    <row r="31456" spans="1:1" x14ac:dyDescent="0.45">
      <c r="A31456"/>
    </row>
    <row r="31457" spans="1:1" x14ac:dyDescent="0.45">
      <c r="A31457"/>
    </row>
    <row r="31458" spans="1:1" x14ac:dyDescent="0.45">
      <c r="A31458"/>
    </row>
    <row r="31459" spans="1:1" x14ac:dyDescent="0.45">
      <c r="A31459"/>
    </row>
    <row r="31460" spans="1:1" x14ac:dyDescent="0.45">
      <c r="A31460"/>
    </row>
    <row r="31461" spans="1:1" x14ac:dyDescent="0.45">
      <c r="A31461"/>
    </row>
    <row r="31462" spans="1:1" x14ac:dyDescent="0.45">
      <c r="A31462"/>
    </row>
    <row r="31463" spans="1:1" x14ac:dyDescent="0.45">
      <c r="A31463"/>
    </row>
    <row r="31464" spans="1:1" x14ac:dyDescent="0.45">
      <c r="A31464"/>
    </row>
    <row r="31465" spans="1:1" x14ac:dyDescent="0.45">
      <c r="A31465"/>
    </row>
    <row r="31466" spans="1:1" x14ac:dyDescent="0.45">
      <c r="A31466"/>
    </row>
    <row r="31467" spans="1:1" x14ac:dyDescent="0.45">
      <c r="A31467"/>
    </row>
    <row r="31468" spans="1:1" x14ac:dyDescent="0.45">
      <c r="A31468"/>
    </row>
    <row r="31469" spans="1:1" x14ac:dyDescent="0.45">
      <c r="A31469"/>
    </row>
    <row r="31470" spans="1:1" x14ac:dyDescent="0.45">
      <c r="A31470"/>
    </row>
    <row r="31471" spans="1:1" x14ac:dyDescent="0.45">
      <c r="A31471"/>
    </row>
    <row r="31472" spans="1:1" x14ac:dyDescent="0.45">
      <c r="A31472"/>
    </row>
    <row r="31473" spans="1:1" x14ac:dyDescent="0.45">
      <c r="A31473"/>
    </row>
    <row r="31474" spans="1:1" x14ac:dyDescent="0.45">
      <c r="A31474"/>
    </row>
    <row r="31475" spans="1:1" x14ac:dyDescent="0.45">
      <c r="A31475"/>
    </row>
    <row r="31476" spans="1:1" x14ac:dyDescent="0.45">
      <c r="A31476"/>
    </row>
    <row r="31477" spans="1:1" x14ac:dyDescent="0.45">
      <c r="A31477"/>
    </row>
    <row r="31478" spans="1:1" x14ac:dyDescent="0.45">
      <c r="A31478"/>
    </row>
    <row r="31479" spans="1:1" x14ac:dyDescent="0.45">
      <c r="A31479"/>
    </row>
    <row r="31480" spans="1:1" x14ac:dyDescent="0.45">
      <c r="A31480"/>
    </row>
    <row r="31481" spans="1:1" x14ac:dyDescent="0.45">
      <c r="A31481"/>
    </row>
    <row r="31482" spans="1:1" x14ac:dyDescent="0.45">
      <c r="A31482"/>
    </row>
    <row r="31483" spans="1:1" x14ac:dyDescent="0.45">
      <c r="A31483"/>
    </row>
    <row r="31484" spans="1:1" x14ac:dyDescent="0.45">
      <c r="A31484"/>
    </row>
    <row r="31485" spans="1:1" x14ac:dyDescent="0.45">
      <c r="A31485"/>
    </row>
    <row r="31486" spans="1:1" x14ac:dyDescent="0.45">
      <c r="A31486"/>
    </row>
    <row r="31487" spans="1:1" x14ac:dyDescent="0.45">
      <c r="A31487"/>
    </row>
    <row r="31488" spans="1:1" x14ac:dyDescent="0.45">
      <c r="A31488"/>
    </row>
    <row r="31489" spans="1:1" x14ac:dyDescent="0.45">
      <c r="A31489"/>
    </row>
    <row r="31490" spans="1:1" x14ac:dyDescent="0.45">
      <c r="A31490"/>
    </row>
    <row r="31491" spans="1:1" x14ac:dyDescent="0.45">
      <c r="A31491"/>
    </row>
    <row r="31492" spans="1:1" x14ac:dyDescent="0.45">
      <c r="A31492"/>
    </row>
    <row r="31493" spans="1:1" x14ac:dyDescent="0.45">
      <c r="A31493"/>
    </row>
    <row r="31494" spans="1:1" x14ac:dyDescent="0.45">
      <c r="A31494"/>
    </row>
    <row r="31495" spans="1:1" x14ac:dyDescent="0.45">
      <c r="A31495"/>
    </row>
    <row r="31496" spans="1:1" x14ac:dyDescent="0.45">
      <c r="A31496"/>
    </row>
    <row r="31497" spans="1:1" x14ac:dyDescent="0.45">
      <c r="A31497"/>
    </row>
    <row r="31498" spans="1:1" x14ac:dyDescent="0.45">
      <c r="A31498"/>
    </row>
    <row r="31499" spans="1:1" x14ac:dyDescent="0.45">
      <c r="A31499"/>
    </row>
    <row r="31500" spans="1:1" x14ac:dyDescent="0.45">
      <c r="A31500"/>
    </row>
    <row r="31501" spans="1:1" x14ac:dyDescent="0.45">
      <c r="A31501"/>
    </row>
    <row r="31502" spans="1:1" x14ac:dyDescent="0.45">
      <c r="A31502"/>
    </row>
    <row r="31503" spans="1:1" x14ac:dyDescent="0.45">
      <c r="A31503"/>
    </row>
    <row r="31504" spans="1:1" x14ac:dyDescent="0.45">
      <c r="A31504"/>
    </row>
    <row r="31505" spans="1:1" x14ac:dyDescent="0.45">
      <c r="A31505"/>
    </row>
    <row r="31506" spans="1:1" x14ac:dyDescent="0.45">
      <c r="A31506"/>
    </row>
    <row r="31507" spans="1:1" x14ac:dyDescent="0.45">
      <c r="A31507"/>
    </row>
    <row r="31508" spans="1:1" x14ac:dyDescent="0.45">
      <c r="A31508"/>
    </row>
    <row r="31509" spans="1:1" x14ac:dyDescent="0.45">
      <c r="A31509"/>
    </row>
    <row r="31510" spans="1:1" x14ac:dyDescent="0.45">
      <c r="A31510"/>
    </row>
    <row r="31511" spans="1:1" x14ac:dyDescent="0.45">
      <c r="A31511"/>
    </row>
    <row r="31512" spans="1:1" x14ac:dyDescent="0.45">
      <c r="A31512"/>
    </row>
    <row r="31513" spans="1:1" x14ac:dyDescent="0.45">
      <c r="A31513"/>
    </row>
    <row r="31514" spans="1:1" x14ac:dyDescent="0.45">
      <c r="A31514"/>
    </row>
    <row r="31515" spans="1:1" x14ac:dyDescent="0.45">
      <c r="A31515"/>
    </row>
    <row r="31516" spans="1:1" x14ac:dyDescent="0.45">
      <c r="A31516"/>
    </row>
    <row r="31517" spans="1:1" x14ac:dyDescent="0.45">
      <c r="A31517"/>
    </row>
    <row r="31518" spans="1:1" x14ac:dyDescent="0.45">
      <c r="A31518"/>
    </row>
    <row r="31519" spans="1:1" x14ac:dyDescent="0.45">
      <c r="A31519"/>
    </row>
    <row r="31520" spans="1:1" x14ac:dyDescent="0.45">
      <c r="A31520"/>
    </row>
    <row r="31521" spans="1:1" x14ac:dyDescent="0.45">
      <c r="A31521"/>
    </row>
    <row r="31522" spans="1:1" x14ac:dyDescent="0.45">
      <c r="A31522"/>
    </row>
    <row r="31523" spans="1:1" x14ac:dyDescent="0.45">
      <c r="A31523"/>
    </row>
    <row r="31524" spans="1:1" x14ac:dyDescent="0.45">
      <c r="A31524"/>
    </row>
    <row r="31525" spans="1:1" x14ac:dyDescent="0.45">
      <c r="A31525"/>
    </row>
    <row r="31526" spans="1:1" x14ac:dyDescent="0.45">
      <c r="A31526"/>
    </row>
    <row r="31527" spans="1:1" x14ac:dyDescent="0.45">
      <c r="A31527"/>
    </row>
    <row r="31528" spans="1:1" x14ac:dyDescent="0.45">
      <c r="A31528"/>
    </row>
    <row r="31529" spans="1:1" x14ac:dyDescent="0.45">
      <c r="A31529"/>
    </row>
    <row r="31530" spans="1:1" x14ac:dyDescent="0.45">
      <c r="A31530"/>
    </row>
    <row r="31531" spans="1:1" x14ac:dyDescent="0.45">
      <c r="A31531"/>
    </row>
    <row r="31532" spans="1:1" x14ac:dyDescent="0.45">
      <c r="A31532"/>
    </row>
    <row r="31533" spans="1:1" x14ac:dyDescent="0.45">
      <c r="A31533"/>
    </row>
    <row r="31534" spans="1:1" x14ac:dyDescent="0.45">
      <c r="A31534"/>
    </row>
    <row r="31535" spans="1:1" x14ac:dyDescent="0.45">
      <c r="A31535"/>
    </row>
    <row r="31536" spans="1:1" x14ac:dyDescent="0.45">
      <c r="A31536"/>
    </row>
    <row r="31537" spans="1:1" x14ac:dyDescent="0.45">
      <c r="A31537"/>
    </row>
    <row r="31538" spans="1:1" x14ac:dyDescent="0.45">
      <c r="A31538"/>
    </row>
    <row r="31539" spans="1:1" x14ac:dyDescent="0.45">
      <c r="A31539"/>
    </row>
    <row r="31540" spans="1:1" x14ac:dyDescent="0.45">
      <c r="A31540"/>
    </row>
    <row r="31541" spans="1:1" x14ac:dyDescent="0.45">
      <c r="A31541"/>
    </row>
    <row r="31542" spans="1:1" x14ac:dyDescent="0.45">
      <c r="A31542"/>
    </row>
    <row r="31543" spans="1:1" x14ac:dyDescent="0.45">
      <c r="A31543"/>
    </row>
    <row r="31544" spans="1:1" x14ac:dyDescent="0.45">
      <c r="A31544"/>
    </row>
    <row r="31545" spans="1:1" x14ac:dyDescent="0.45">
      <c r="A31545"/>
    </row>
    <row r="31546" spans="1:1" x14ac:dyDescent="0.45">
      <c r="A31546"/>
    </row>
    <row r="31547" spans="1:1" x14ac:dyDescent="0.45">
      <c r="A31547"/>
    </row>
    <row r="31548" spans="1:1" x14ac:dyDescent="0.45">
      <c r="A31548"/>
    </row>
    <row r="31549" spans="1:1" x14ac:dyDescent="0.45">
      <c r="A31549"/>
    </row>
    <row r="31550" spans="1:1" x14ac:dyDescent="0.45">
      <c r="A31550"/>
    </row>
    <row r="31551" spans="1:1" x14ac:dyDescent="0.45">
      <c r="A31551"/>
    </row>
    <row r="31552" spans="1:1" x14ac:dyDescent="0.45">
      <c r="A31552"/>
    </row>
    <row r="31553" spans="1:1" x14ac:dyDescent="0.45">
      <c r="A31553"/>
    </row>
    <row r="31554" spans="1:1" x14ac:dyDescent="0.45">
      <c r="A31554"/>
    </row>
    <row r="31555" spans="1:1" x14ac:dyDescent="0.45">
      <c r="A31555"/>
    </row>
    <row r="31556" spans="1:1" x14ac:dyDescent="0.45">
      <c r="A31556"/>
    </row>
    <row r="31557" spans="1:1" x14ac:dyDescent="0.45">
      <c r="A31557"/>
    </row>
    <row r="31558" spans="1:1" x14ac:dyDescent="0.45">
      <c r="A31558"/>
    </row>
    <row r="31559" spans="1:1" x14ac:dyDescent="0.45">
      <c r="A31559"/>
    </row>
    <row r="31560" spans="1:1" x14ac:dyDescent="0.45">
      <c r="A31560"/>
    </row>
    <row r="31561" spans="1:1" x14ac:dyDescent="0.45">
      <c r="A31561"/>
    </row>
    <row r="31562" spans="1:1" x14ac:dyDescent="0.45">
      <c r="A31562"/>
    </row>
    <row r="31563" spans="1:1" x14ac:dyDescent="0.45">
      <c r="A31563"/>
    </row>
    <row r="31564" spans="1:1" x14ac:dyDescent="0.45">
      <c r="A31564"/>
    </row>
    <row r="31565" spans="1:1" x14ac:dyDescent="0.45">
      <c r="A31565"/>
    </row>
    <row r="31566" spans="1:1" x14ac:dyDescent="0.45">
      <c r="A31566"/>
    </row>
    <row r="31567" spans="1:1" x14ac:dyDescent="0.45">
      <c r="A31567"/>
    </row>
    <row r="31568" spans="1:1" x14ac:dyDescent="0.45">
      <c r="A31568"/>
    </row>
    <row r="31569" spans="1:1" x14ac:dyDescent="0.45">
      <c r="A31569"/>
    </row>
    <row r="31570" spans="1:1" x14ac:dyDescent="0.45">
      <c r="A31570"/>
    </row>
    <row r="31571" spans="1:1" x14ac:dyDescent="0.45">
      <c r="A31571"/>
    </row>
    <row r="31572" spans="1:1" x14ac:dyDescent="0.45">
      <c r="A31572"/>
    </row>
    <row r="31573" spans="1:1" x14ac:dyDescent="0.45">
      <c r="A31573"/>
    </row>
    <row r="31574" spans="1:1" x14ac:dyDescent="0.45">
      <c r="A31574"/>
    </row>
    <row r="31575" spans="1:1" x14ac:dyDescent="0.45">
      <c r="A31575"/>
    </row>
    <row r="31576" spans="1:1" x14ac:dyDescent="0.45">
      <c r="A31576"/>
    </row>
    <row r="31577" spans="1:1" x14ac:dyDescent="0.45">
      <c r="A31577"/>
    </row>
    <row r="31578" spans="1:1" x14ac:dyDescent="0.45">
      <c r="A31578"/>
    </row>
    <row r="31579" spans="1:1" x14ac:dyDescent="0.45">
      <c r="A31579"/>
    </row>
    <row r="31580" spans="1:1" x14ac:dyDescent="0.45">
      <c r="A31580"/>
    </row>
    <row r="31581" spans="1:1" x14ac:dyDescent="0.45">
      <c r="A31581"/>
    </row>
    <row r="31582" spans="1:1" x14ac:dyDescent="0.45">
      <c r="A31582"/>
    </row>
    <row r="31583" spans="1:1" x14ac:dyDescent="0.45">
      <c r="A31583"/>
    </row>
    <row r="31584" spans="1:1" x14ac:dyDescent="0.45">
      <c r="A31584"/>
    </row>
    <row r="31585" spans="1:1" x14ac:dyDescent="0.45">
      <c r="A31585"/>
    </row>
    <row r="31586" spans="1:1" x14ac:dyDescent="0.45">
      <c r="A31586"/>
    </row>
    <row r="31587" spans="1:1" x14ac:dyDescent="0.45">
      <c r="A31587"/>
    </row>
    <row r="31588" spans="1:1" x14ac:dyDescent="0.45">
      <c r="A31588"/>
    </row>
    <row r="31589" spans="1:1" x14ac:dyDescent="0.45">
      <c r="A31589"/>
    </row>
    <row r="31590" spans="1:1" x14ac:dyDescent="0.45">
      <c r="A31590"/>
    </row>
    <row r="31591" spans="1:1" x14ac:dyDescent="0.45">
      <c r="A31591"/>
    </row>
    <row r="31592" spans="1:1" x14ac:dyDescent="0.45">
      <c r="A31592"/>
    </row>
    <row r="31593" spans="1:1" x14ac:dyDescent="0.45">
      <c r="A31593"/>
    </row>
    <row r="31594" spans="1:1" x14ac:dyDescent="0.45">
      <c r="A31594"/>
    </row>
    <row r="31595" spans="1:1" x14ac:dyDescent="0.45">
      <c r="A31595"/>
    </row>
    <row r="31596" spans="1:1" x14ac:dyDescent="0.45">
      <c r="A31596"/>
    </row>
    <row r="31597" spans="1:1" x14ac:dyDescent="0.45">
      <c r="A31597"/>
    </row>
    <row r="31598" spans="1:1" x14ac:dyDescent="0.45">
      <c r="A31598"/>
    </row>
    <row r="31599" spans="1:1" x14ac:dyDescent="0.45">
      <c r="A31599"/>
    </row>
    <row r="31600" spans="1:1" x14ac:dyDescent="0.45">
      <c r="A31600"/>
    </row>
    <row r="31601" spans="1:1" x14ac:dyDescent="0.45">
      <c r="A31601"/>
    </row>
    <row r="31602" spans="1:1" x14ac:dyDescent="0.45">
      <c r="A31602"/>
    </row>
    <row r="31603" spans="1:1" x14ac:dyDescent="0.45">
      <c r="A31603"/>
    </row>
    <row r="31604" spans="1:1" x14ac:dyDescent="0.45">
      <c r="A31604"/>
    </row>
    <row r="31605" spans="1:1" x14ac:dyDescent="0.45">
      <c r="A31605"/>
    </row>
    <row r="31606" spans="1:1" x14ac:dyDescent="0.45">
      <c r="A31606"/>
    </row>
    <row r="31607" spans="1:1" x14ac:dyDescent="0.45">
      <c r="A31607"/>
    </row>
    <row r="31608" spans="1:1" x14ac:dyDescent="0.45">
      <c r="A31608"/>
    </row>
    <row r="31609" spans="1:1" x14ac:dyDescent="0.45">
      <c r="A31609"/>
    </row>
    <row r="31610" spans="1:1" x14ac:dyDescent="0.45">
      <c r="A31610"/>
    </row>
    <row r="31611" spans="1:1" x14ac:dyDescent="0.45">
      <c r="A31611"/>
    </row>
    <row r="31612" spans="1:1" x14ac:dyDescent="0.45">
      <c r="A31612"/>
    </row>
    <row r="31613" spans="1:1" x14ac:dyDescent="0.45">
      <c r="A31613"/>
    </row>
    <row r="31614" spans="1:1" x14ac:dyDescent="0.45">
      <c r="A31614"/>
    </row>
    <row r="31615" spans="1:1" x14ac:dyDescent="0.45">
      <c r="A31615"/>
    </row>
    <row r="31616" spans="1:1" x14ac:dyDescent="0.45">
      <c r="A31616"/>
    </row>
    <row r="31617" spans="1:1" x14ac:dyDescent="0.45">
      <c r="A31617"/>
    </row>
    <row r="31618" spans="1:1" x14ac:dyDescent="0.45">
      <c r="A31618"/>
    </row>
    <row r="31619" spans="1:1" x14ac:dyDescent="0.45">
      <c r="A31619"/>
    </row>
    <row r="31620" spans="1:1" x14ac:dyDescent="0.45">
      <c r="A31620"/>
    </row>
    <row r="31621" spans="1:1" x14ac:dyDescent="0.45">
      <c r="A31621"/>
    </row>
    <row r="31622" spans="1:1" x14ac:dyDescent="0.45">
      <c r="A31622"/>
    </row>
    <row r="31623" spans="1:1" x14ac:dyDescent="0.45">
      <c r="A31623"/>
    </row>
    <row r="31624" spans="1:1" x14ac:dyDescent="0.45">
      <c r="A31624"/>
    </row>
    <row r="31625" spans="1:1" x14ac:dyDescent="0.45">
      <c r="A31625"/>
    </row>
    <row r="31626" spans="1:1" x14ac:dyDescent="0.45">
      <c r="A31626"/>
    </row>
    <row r="31627" spans="1:1" x14ac:dyDescent="0.45">
      <c r="A31627"/>
    </row>
    <row r="31628" spans="1:1" x14ac:dyDescent="0.45">
      <c r="A31628"/>
    </row>
    <row r="31629" spans="1:1" x14ac:dyDescent="0.45">
      <c r="A31629"/>
    </row>
    <row r="31630" spans="1:1" x14ac:dyDescent="0.45">
      <c r="A31630"/>
    </row>
    <row r="31631" spans="1:1" x14ac:dyDescent="0.45">
      <c r="A31631"/>
    </row>
    <row r="31632" spans="1:1" x14ac:dyDescent="0.45">
      <c r="A31632"/>
    </row>
    <row r="31633" spans="1:1" x14ac:dyDescent="0.45">
      <c r="A31633"/>
    </row>
    <row r="31634" spans="1:1" x14ac:dyDescent="0.45">
      <c r="A31634"/>
    </row>
    <row r="31635" spans="1:1" x14ac:dyDescent="0.45">
      <c r="A31635"/>
    </row>
    <row r="31636" spans="1:1" x14ac:dyDescent="0.45">
      <c r="A31636"/>
    </row>
    <row r="31637" spans="1:1" x14ac:dyDescent="0.45">
      <c r="A31637"/>
    </row>
    <row r="31638" spans="1:1" x14ac:dyDescent="0.45">
      <c r="A31638"/>
    </row>
    <row r="31639" spans="1:1" x14ac:dyDescent="0.45">
      <c r="A31639"/>
    </row>
    <row r="31640" spans="1:1" x14ac:dyDescent="0.45">
      <c r="A31640"/>
    </row>
    <row r="31641" spans="1:1" x14ac:dyDescent="0.45">
      <c r="A31641"/>
    </row>
    <row r="31642" spans="1:1" x14ac:dyDescent="0.45">
      <c r="A31642"/>
    </row>
    <row r="31643" spans="1:1" x14ac:dyDescent="0.45">
      <c r="A31643"/>
    </row>
    <row r="31644" spans="1:1" x14ac:dyDescent="0.45">
      <c r="A31644"/>
    </row>
    <row r="31645" spans="1:1" x14ac:dyDescent="0.45">
      <c r="A31645"/>
    </row>
    <row r="31646" spans="1:1" x14ac:dyDescent="0.45">
      <c r="A31646"/>
    </row>
    <row r="31647" spans="1:1" x14ac:dyDescent="0.45">
      <c r="A31647"/>
    </row>
    <row r="31648" spans="1:1" x14ac:dyDescent="0.45">
      <c r="A31648"/>
    </row>
    <row r="31649" spans="1:1" x14ac:dyDescent="0.45">
      <c r="A31649"/>
    </row>
    <row r="31650" spans="1:1" x14ac:dyDescent="0.45">
      <c r="A31650"/>
    </row>
    <row r="31651" spans="1:1" x14ac:dyDescent="0.45">
      <c r="A31651"/>
    </row>
    <row r="31652" spans="1:1" x14ac:dyDescent="0.45">
      <c r="A31652"/>
    </row>
    <row r="31653" spans="1:1" x14ac:dyDescent="0.45">
      <c r="A31653"/>
    </row>
    <row r="31654" spans="1:1" x14ac:dyDescent="0.45">
      <c r="A31654"/>
    </row>
    <row r="31655" spans="1:1" x14ac:dyDescent="0.45">
      <c r="A31655"/>
    </row>
    <row r="31656" spans="1:1" x14ac:dyDescent="0.45">
      <c r="A31656"/>
    </row>
    <row r="31657" spans="1:1" x14ac:dyDescent="0.45">
      <c r="A31657"/>
    </row>
    <row r="31658" spans="1:1" x14ac:dyDescent="0.45">
      <c r="A31658"/>
    </row>
    <row r="31659" spans="1:1" x14ac:dyDescent="0.45">
      <c r="A31659"/>
    </row>
    <row r="31660" spans="1:1" x14ac:dyDescent="0.45">
      <c r="A31660"/>
    </row>
    <row r="31661" spans="1:1" x14ac:dyDescent="0.45">
      <c r="A31661"/>
    </row>
    <row r="31662" spans="1:1" x14ac:dyDescent="0.45">
      <c r="A31662"/>
    </row>
    <row r="31663" spans="1:1" x14ac:dyDescent="0.45">
      <c r="A31663"/>
    </row>
    <row r="31664" spans="1:1" x14ac:dyDescent="0.45">
      <c r="A31664"/>
    </row>
    <row r="31665" spans="1:1" x14ac:dyDescent="0.45">
      <c r="A31665"/>
    </row>
    <row r="31666" spans="1:1" x14ac:dyDescent="0.45">
      <c r="A31666"/>
    </row>
    <row r="31667" spans="1:1" x14ac:dyDescent="0.45">
      <c r="A31667"/>
    </row>
    <row r="31668" spans="1:1" x14ac:dyDescent="0.45">
      <c r="A31668"/>
    </row>
    <row r="31669" spans="1:1" x14ac:dyDescent="0.45">
      <c r="A31669"/>
    </row>
    <row r="31670" spans="1:1" x14ac:dyDescent="0.45">
      <c r="A31670"/>
    </row>
    <row r="31671" spans="1:1" x14ac:dyDescent="0.45">
      <c r="A31671"/>
    </row>
    <row r="31672" spans="1:1" x14ac:dyDescent="0.45">
      <c r="A31672"/>
    </row>
    <row r="31673" spans="1:1" x14ac:dyDescent="0.45">
      <c r="A31673"/>
    </row>
    <row r="31674" spans="1:1" x14ac:dyDescent="0.45">
      <c r="A31674"/>
    </row>
    <row r="31675" spans="1:1" x14ac:dyDescent="0.45">
      <c r="A31675"/>
    </row>
    <row r="31676" spans="1:1" x14ac:dyDescent="0.45">
      <c r="A31676"/>
    </row>
    <row r="31677" spans="1:1" x14ac:dyDescent="0.45">
      <c r="A31677"/>
    </row>
    <row r="31678" spans="1:1" x14ac:dyDescent="0.45">
      <c r="A31678"/>
    </row>
    <row r="31679" spans="1:1" x14ac:dyDescent="0.45">
      <c r="A31679"/>
    </row>
    <row r="31680" spans="1:1" x14ac:dyDescent="0.45">
      <c r="A31680"/>
    </row>
    <row r="31681" spans="1:1" x14ac:dyDescent="0.45">
      <c r="A31681"/>
    </row>
    <row r="31682" spans="1:1" x14ac:dyDescent="0.45">
      <c r="A31682"/>
    </row>
    <row r="31683" spans="1:1" x14ac:dyDescent="0.45">
      <c r="A31683"/>
    </row>
    <row r="31684" spans="1:1" x14ac:dyDescent="0.45">
      <c r="A31684"/>
    </row>
    <row r="31685" spans="1:1" x14ac:dyDescent="0.45">
      <c r="A31685"/>
    </row>
    <row r="31686" spans="1:1" x14ac:dyDescent="0.45">
      <c r="A31686"/>
    </row>
    <row r="31687" spans="1:1" x14ac:dyDescent="0.45">
      <c r="A31687"/>
    </row>
    <row r="31688" spans="1:1" x14ac:dyDescent="0.45">
      <c r="A31688"/>
    </row>
    <row r="31689" spans="1:1" x14ac:dyDescent="0.45">
      <c r="A31689"/>
    </row>
    <row r="31690" spans="1:1" x14ac:dyDescent="0.45">
      <c r="A31690"/>
    </row>
    <row r="31691" spans="1:1" x14ac:dyDescent="0.45">
      <c r="A31691"/>
    </row>
    <row r="31692" spans="1:1" x14ac:dyDescent="0.45">
      <c r="A31692"/>
    </row>
    <row r="31693" spans="1:1" x14ac:dyDescent="0.45">
      <c r="A31693"/>
    </row>
    <row r="31694" spans="1:1" x14ac:dyDescent="0.45">
      <c r="A31694"/>
    </row>
    <row r="31695" spans="1:1" x14ac:dyDescent="0.45">
      <c r="A31695"/>
    </row>
    <row r="31696" spans="1:1" x14ac:dyDescent="0.45">
      <c r="A31696"/>
    </row>
    <row r="31697" spans="1:1" x14ac:dyDescent="0.45">
      <c r="A31697"/>
    </row>
    <row r="31698" spans="1:1" x14ac:dyDescent="0.45">
      <c r="A31698"/>
    </row>
    <row r="31699" spans="1:1" x14ac:dyDescent="0.45">
      <c r="A31699"/>
    </row>
    <row r="31700" spans="1:1" x14ac:dyDescent="0.45">
      <c r="A31700"/>
    </row>
    <row r="31701" spans="1:1" x14ac:dyDescent="0.45">
      <c r="A31701"/>
    </row>
    <row r="31702" spans="1:1" x14ac:dyDescent="0.45">
      <c r="A31702"/>
    </row>
    <row r="31703" spans="1:1" x14ac:dyDescent="0.45">
      <c r="A31703"/>
    </row>
    <row r="31704" spans="1:1" x14ac:dyDescent="0.45">
      <c r="A31704"/>
    </row>
    <row r="31705" spans="1:1" x14ac:dyDescent="0.45">
      <c r="A31705"/>
    </row>
    <row r="31706" spans="1:1" x14ac:dyDescent="0.45">
      <c r="A31706"/>
    </row>
    <row r="31707" spans="1:1" x14ac:dyDescent="0.45">
      <c r="A31707"/>
    </row>
    <row r="31708" spans="1:1" x14ac:dyDescent="0.45">
      <c r="A31708"/>
    </row>
    <row r="31709" spans="1:1" x14ac:dyDescent="0.45">
      <c r="A31709"/>
    </row>
    <row r="31710" spans="1:1" x14ac:dyDescent="0.45">
      <c r="A31710"/>
    </row>
    <row r="31711" spans="1:1" x14ac:dyDescent="0.45">
      <c r="A31711"/>
    </row>
    <row r="31712" spans="1:1" x14ac:dyDescent="0.45">
      <c r="A31712"/>
    </row>
    <row r="31713" spans="1:1" x14ac:dyDescent="0.45">
      <c r="A31713"/>
    </row>
    <row r="31714" spans="1:1" x14ac:dyDescent="0.45">
      <c r="A31714"/>
    </row>
    <row r="31715" spans="1:1" x14ac:dyDescent="0.45">
      <c r="A31715"/>
    </row>
    <row r="31716" spans="1:1" x14ac:dyDescent="0.45">
      <c r="A31716"/>
    </row>
    <row r="31717" spans="1:1" x14ac:dyDescent="0.45">
      <c r="A31717"/>
    </row>
    <row r="31718" spans="1:1" x14ac:dyDescent="0.45">
      <c r="A31718"/>
    </row>
    <row r="31719" spans="1:1" x14ac:dyDescent="0.45">
      <c r="A31719"/>
    </row>
    <row r="31720" spans="1:1" x14ac:dyDescent="0.45">
      <c r="A31720"/>
    </row>
    <row r="31721" spans="1:1" x14ac:dyDescent="0.45">
      <c r="A31721"/>
    </row>
    <row r="31722" spans="1:1" x14ac:dyDescent="0.45">
      <c r="A31722"/>
    </row>
    <row r="31723" spans="1:1" x14ac:dyDescent="0.45">
      <c r="A31723"/>
    </row>
    <row r="31724" spans="1:1" x14ac:dyDescent="0.45">
      <c r="A31724"/>
    </row>
    <row r="31725" spans="1:1" x14ac:dyDescent="0.45">
      <c r="A31725"/>
    </row>
    <row r="31726" spans="1:1" x14ac:dyDescent="0.45">
      <c r="A31726"/>
    </row>
    <row r="31727" spans="1:1" x14ac:dyDescent="0.45">
      <c r="A31727"/>
    </row>
    <row r="31728" spans="1:1" x14ac:dyDescent="0.45">
      <c r="A31728"/>
    </row>
    <row r="31729" spans="1:1" x14ac:dyDescent="0.45">
      <c r="A31729"/>
    </row>
    <row r="31730" spans="1:1" x14ac:dyDescent="0.45">
      <c r="A31730"/>
    </row>
    <row r="31731" spans="1:1" x14ac:dyDescent="0.45">
      <c r="A31731"/>
    </row>
    <row r="31732" spans="1:1" x14ac:dyDescent="0.45">
      <c r="A31732"/>
    </row>
    <row r="31733" spans="1:1" x14ac:dyDescent="0.45">
      <c r="A31733"/>
    </row>
    <row r="31734" spans="1:1" x14ac:dyDescent="0.45">
      <c r="A31734"/>
    </row>
    <row r="31735" spans="1:1" x14ac:dyDescent="0.45">
      <c r="A31735"/>
    </row>
    <row r="31736" spans="1:1" x14ac:dyDescent="0.45">
      <c r="A31736"/>
    </row>
    <row r="31737" spans="1:1" x14ac:dyDescent="0.45">
      <c r="A31737"/>
    </row>
    <row r="31738" spans="1:1" x14ac:dyDescent="0.45">
      <c r="A31738"/>
    </row>
    <row r="31739" spans="1:1" x14ac:dyDescent="0.45">
      <c r="A31739"/>
    </row>
    <row r="31740" spans="1:1" x14ac:dyDescent="0.45">
      <c r="A31740"/>
    </row>
    <row r="31741" spans="1:1" x14ac:dyDescent="0.45">
      <c r="A31741"/>
    </row>
    <row r="31742" spans="1:1" x14ac:dyDescent="0.45">
      <c r="A31742"/>
    </row>
    <row r="31743" spans="1:1" x14ac:dyDescent="0.45">
      <c r="A31743"/>
    </row>
    <row r="31744" spans="1:1" x14ac:dyDescent="0.45">
      <c r="A31744"/>
    </row>
    <row r="31745" spans="1:1" x14ac:dyDescent="0.45">
      <c r="A31745"/>
    </row>
    <row r="31746" spans="1:1" x14ac:dyDescent="0.45">
      <c r="A31746"/>
    </row>
    <row r="31747" spans="1:1" x14ac:dyDescent="0.45">
      <c r="A31747"/>
    </row>
    <row r="31748" spans="1:1" x14ac:dyDescent="0.45">
      <c r="A31748"/>
    </row>
    <row r="31749" spans="1:1" x14ac:dyDescent="0.45">
      <c r="A31749"/>
    </row>
    <row r="31750" spans="1:1" x14ac:dyDescent="0.45">
      <c r="A31750"/>
    </row>
    <row r="31751" spans="1:1" x14ac:dyDescent="0.45">
      <c r="A31751"/>
    </row>
    <row r="31752" spans="1:1" x14ac:dyDescent="0.45">
      <c r="A31752"/>
    </row>
    <row r="31753" spans="1:1" x14ac:dyDescent="0.45">
      <c r="A31753"/>
    </row>
    <row r="31754" spans="1:1" x14ac:dyDescent="0.45">
      <c r="A31754"/>
    </row>
    <row r="31755" spans="1:1" x14ac:dyDescent="0.45">
      <c r="A31755"/>
    </row>
    <row r="31756" spans="1:1" x14ac:dyDescent="0.45">
      <c r="A31756"/>
    </row>
    <row r="31757" spans="1:1" x14ac:dyDescent="0.45">
      <c r="A31757"/>
    </row>
    <row r="31758" spans="1:1" x14ac:dyDescent="0.45">
      <c r="A31758"/>
    </row>
    <row r="31759" spans="1:1" x14ac:dyDescent="0.45">
      <c r="A31759"/>
    </row>
    <row r="31760" spans="1:1" x14ac:dyDescent="0.45">
      <c r="A31760"/>
    </row>
    <row r="31761" spans="1:1" x14ac:dyDescent="0.45">
      <c r="A31761"/>
    </row>
    <row r="31762" spans="1:1" x14ac:dyDescent="0.45">
      <c r="A31762"/>
    </row>
    <row r="31763" spans="1:1" x14ac:dyDescent="0.45">
      <c r="A31763"/>
    </row>
    <row r="31764" spans="1:1" x14ac:dyDescent="0.45">
      <c r="A31764"/>
    </row>
    <row r="31765" spans="1:1" x14ac:dyDescent="0.45">
      <c r="A31765"/>
    </row>
    <row r="31766" spans="1:1" x14ac:dyDescent="0.45">
      <c r="A31766"/>
    </row>
    <row r="31767" spans="1:1" x14ac:dyDescent="0.45">
      <c r="A31767"/>
    </row>
    <row r="31768" spans="1:1" x14ac:dyDescent="0.45">
      <c r="A31768"/>
    </row>
    <row r="31769" spans="1:1" x14ac:dyDescent="0.45">
      <c r="A31769"/>
    </row>
    <row r="31770" spans="1:1" x14ac:dyDescent="0.45">
      <c r="A31770"/>
    </row>
    <row r="31771" spans="1:1" x14ac:dyDescent="0.45">
      <c r="A31771"/>
    </row>
    <row r="31772" spans="1:1" x14ac:dyDescent="0.45">
      <c r="A31772"/>
    </row>
    <row r="31773" spans="1:1" x14ac:dyDescent="0.45">
      <c r="A31773"/>
    </row>
    <row r="31774" spans="1:1" x14ac:dyDescent="0.45">
      <c r="A31774"/>
    </row>
    <row r="31775" spans="1:1" x14ac:dyDescent="0.45">
      <c r="A31775"/>
    </row>
    <row r="31776" spans="1:1" x14ac:dyDescent="0.45">
      <c r="A31776"/>
    </row>
    <row r="31777" spans="1:1" x14ac:dyDescent="0.45">
      <c r="A31777"/>
    </row>
    <row r="31778" spans="1:1" x14ac:dyDescent="0.45">
      <c r="A31778"/>
    </row>
    <row r="31779" spans="1:1" x14ac:dyDescent="0.45">
      <c r="A31779"/>
    </row>
    <row r="31780" spans="1:1" x14ac:dyDescent="0.45">
      <c r="A31780"/>
    </row>
    <row r="31781" spans="1:1" x14ac:dyDescent="0.45">
      <c r="A31781"/>
    </row>
    <row r="31782" spans="1:1" x14ac:dyDescent="0.45">
      <c r="A31782"/>
    </row>
    <row r="31783" spans="1:1" x14ac:dyDescent="0.45">
      <c r="A31783"/>
    </row>
    <row r="31784" spans="1:1" x14ac:dyDescent="0.45">
      <c r="A31784"/>
    </row>
    <row r="31785" spans="1:1" x14ac:dyDescent="0.45">
      <c r="A31785"/>
    </row>
    <row r="31786" spans="1:1" x14ac:dyDescent="0.45">
      <c r="A31786"/>
    </row>
    <row r="31787" spans="1:1" x14ac:dyDescent="0.45">
      <c r="A31787"/>
    </row>
    <row r="31788" spans="1:1" x14ac:dyDescent="0.45">
      <c r="A31788"/>
    </row>
    <row r="31789" spans="1:1" x14ac:dyDescent="0.45">
      <c r="A31789"/>
    </row>
    <row r="31790" spans="1:1" x14ac:dyDescent="0.45">
      <c r="A31790"/>
    </row>
    <row r="31791" spans="1:1" x14ac:dyDescent="0.45">
      <c r="A31791"/>
    </row>
    <row r="31792" spans="1:1" x14ac:dyDescent="0.45">
      <c r="A31792"/>
    </row>
    <row r="31793" spans="1:1" x14ac:dyDescent="0.45">
      <c r="A31793"/>
    </row>
    <row r="31794" spans="1:1" x14ac:dyDescent="0.45">
      <c r="A31794"/>
    </row>
    <row r="31795" spans="1:1" x14ac:dyDescent="0.45">
      <c r="A31795"/>
    </row>
    <row r="31796" spans="1:1" x14ac:dyDescent="0.45">
      <c r="A31796"/>
    </row>
    <row r="31797" spans="1:1" x14ac:dyDescent="0.45">
      <c r="A31797"/>
    </row>
    <row r="31798" spans="1:1" x14ac:dyDescent="0.45">
      <c r="A31798"/>
    </row>
    <row r="31799" spans="1:1" x14ac:dyDescent="0.45">
      <c r="A31799"/>
    </row>
    <row r="31800" spans="1:1" x14ac:dyDescent="0.45">
      <c r="A31800"/>
    </row>
    <row r="31801" spans="1:1" x14ac:dyDescent="0.45">
      <c r="A31801"/>
    </row>
    <row r="31802" spans="1:1" x14ac:dyDescent="0.45">
      <c r="A31802"/>
    </row>
    <row r="31803" spans="1:1" x14ac:dyDescent="0.45">
      <c r="A31803"/>
    </row>
    <row r="31804" spans="1:1" x14ac:dyDescent="0.45">
      <c r="A31804"/>
    </row>
    <row r="31805" spans="1:1" x14ac:dyDescent="0.45">
      <c r="A31805"/>
    </row>
    <row r="31806" spans="1:1" x14ac:dyDescent="0.45">
      <c r="A31806"/>
    </row>
    <row r="31807" spans="1:1" x14ac:dyDescent="0.45">
      <c r="A31807"/>
    </row>
    <row r="31808" spans="1:1" x14ac:dyDescent="0.45">
      <c r="A31808"/>
    </row>
    <row r="31809" spans="1:1" x14ac:dyDescent="0.45">
      <c r="A31809"/>
    </row>
    <row r="31810" spans="1:1" x14ac:dyDescent="0.45">
      <c r="A31810"/>
    </row>
    <row r="31811" spans="1:1" x14ac:dyDescent="0.45">
      <c r="A31811"/>
    </row>
    <row r="31812" spans="1:1" x14ac:dyDescent="0.45">
      <c r="A31812"/>
    </row>
    <row r="31813" spans="1:1" x14ac:dyDescent="0.45">
      <c r="A31813"/>
    </row>
    <row r="31814" spans="1:1" x14ac:dyDescent="0.45">
      <c r="A31814"/>
    </row>
    <row r="31815" spans="1:1" x14ac:dyDescent="0.45">
      <c r="A31815"/>
    </row>
    <row r="31816" spans="1:1" x14ac:dyDescent="0.45">
      <c r="A31816"/>
    </row>
    <row r="31817" spans="1:1" x14ac:dyDescent="0.45">
      <c r="A31817"/>
    </row>
    <row r="31818" spans="1:1" x14ac:dyDescent="0.45">
      <c r="A31818"/>
    </row>
    <row r="31819" spans="1:1" x14ac:dyDescent="0.45">
      <c r="A31819"/>
    </row>
    <row r="31820" spans="1:1" x14ac:dyDescent="0.45">
      <c r="A31820"/>
    </row>
    <row r="31821" spans="1:1" x14ac:dyDescent="0.45">
      <c r="A31821"/>
    </row>
    <row r="31822" spans="1:1" x14ac:dyDescent="0.45">
      <c r="A31822"/>
    </row>
    <row r="31823" spans="1:1" x14ac:dyDescent="0.45">
      <c r="A31823"/>
    </row>
    <row r="31824" spans="1:1" x14ac:dyDescent="0.45">
      <c r="A31824"/>
    </row>
    <row r="31825" spans="1:1" x14ac:dyDescent="0.45">
      <c r="A31825"/>
    </row>
    <row r="31826" spans="1:1" x14ac:dyDescent="0.45">
      <c r="A31826"/>
    </row>
    <row r="31827" spans="1:1" x14ac:dyDescent="0.45">
      <c r="A31827"/>
    </row>
    <row r="31828" spans="1:1" x14ac:dyDescent="0.45">
      <c r="A31828"/>
    </row>
    <row r="31829" spans="1:1" x14ac:dyDescent="0.45">
      <c r="A31829"/>
    </row>
    <row r="31830" spans="1:1" x14ac:dyDescent="0.45">
      <c r="A31830"/>
    </row>
    <row r="31831" spans="1:1" x14ac:dyDescent="0.45">
      <c r="A31831"/>
    </row>
    <row r="31832" spans="1:1" x14ac:dyDescent="0.45">
      <c r="A31832"/>
    </row>
    <row r="31833" spans="1:1" x14ac:dyDescent="0.45">
      <c r="A31833"/>
    </row>
    <row r="31834" spans="1:1" x14ac:dyDescent="0.45">
      <c r="A31834"/>
    </row>
    <row r="31835" spans="1:1" x14ac:dyDescent="0.45">
      <c r="A31835"/>
    </row>
    <row r="31836" spans="1:1" x14ac:dyDescent="0.45">
      <c r="A31836"/>
    </row>
    <row r="31837" spans="1:1" x14ac:dyDescent="0.45">
      <c r="A31837"/>
    </row>
    <row r="31838" spans="1:1" x14ac:dyDescent="0.45">
      <c r="A31838"/>
    </row>
    <row r="31839" spans="1:1" x14ac:dyDescent="0.45">
      <c r="A31839"/>
    </row>
    <row r="31840" spans="1:1" x14ac:dyDescent="0.45">
      <c r="A31840"/>
    </row>
    <row r="31841" spans="1:1" x14ac:dyDescent="0.45">
      <c r="A31841"/>
    </row>
    <row r="31842" spans="1:1" x14ac:dyDescent="0.45">
      <c r="A31842"/>
    </row>
    <row r="31843" spans="1:1" x14ac:dyDescent="0.45">
      <c r="A31843"/>
    </row>
    <row r="31844" spans="1:1" x14ac:dyDescent="0.45">
      <c r="A31844"/>
    </row>
    <row r="31845" spans="1:1" x14ac:dyDescent="0.45">
      <c r="A31845"/>
    </row>
    <row r="31846" spans="1:1" x14ac:dyDescent="0.45">
      <c r="A31846"/>
    </row>
    <row r="31847" spans="1:1" x14ac:dyDescent="0.45">
      <c r="A31847"/>
    </row>
    <row r="31848" spans="1:1" x14ac:dyDescent="0.45">
      <c r="A31848"/>
    </row>
    <row r="31849" spans="1:1" x14ac:dyDescent="0.45">
      <c r="A31849"/>
    </row>
    <row r="31850" spans="1:1" x14ac:dyDescent="0.45">
      <c r="A31850"/>
    </row>
    <row r="31851" spans="1:1" x14ac:dyDescent="0.45">
      <c r="A31851"/>
    </row>
    <row r="31852" spans="1:1" x14ac:dyDescent="0.45">
      <c r="A31852"/>
    </row>
    <row r="31853" spans="1:1" x14ac:dyDescent="0.45">
      <c r="A31853"/>
    </row>
    <row r="31854" spans="1:1" x14ac:dyDescent="0.45">
      <c r="A31854"/>
    </row>
    <row r="31855" spans="1:1" x14ac:dyDescent="0.45">
      <c r="A31855"/>
    </row>
    <row r="31856" spans="1:1" x14ac:dyDescent="0.45">
      <c r="A31856"/>
    </row>
    <row r="31857" spans="1:1" x14ac:dyDescent="0.45">
      <c r="A31857"/>
    </row>
    <row r="31858" spans="1:1" x14ac:dyDescent="0.45">
      <c r="A31858"/>
    </row>
    <row r="31859" spans="1:1" x14ac:dyDescent="0.45">
      <c r="A31859"/>
    </row>
    <row r="31860" spans="1:1" x14ac:dyDescent="0.45">
      <c r="A31860"/>
    </row>
    <row r="31861" spans="1:1" x14ac:dyDescent="0.45">
      <c r="A31861"/>
    </row>
    <row r="31862" spans="1:1" x14ac:dyDescent="0.45">
      <c r="A31862"/>
    </row>
    <row r="31863" spans="1:1" x14ac:dyDescent="0.45">
      <c r="A31863"/>
    </row>
    <row r="31864" spans="1:1" x14ac:dyDescent="0.45">
      <c r="A31864"/>
    </row>
    <row r="31865" spans="1:1" x14ac:dyDescent="0.45">
      <c r="A31865"/>
    </row>
    <row r="31866" spans="1:1" x14ac:dyDescent="0.45">
      <c r="A31866"/>
    </row>
    <row r="31867" spans="1:1" x14ac:dyDescent="0.45">
      <c r="A31867"/>
    </row>
    <row r="31868" spans="1:1" x14ac:dyDescent="0.45">
      <c r="A31868"/>
    </row>
    <row r="31869" spans="1:1" x14ac:dyDescent="0.45">
      <c r="A31869"/>
    </row>
    <row r="31870" spans="1:1" x14ac:dyDescent="0.45">
      <c r="A31870"/>
    </row>
    <row r="31871" spans="1:1" x14ac:dyDescent="0.45">
      <c r="A31871"/>
    </row>
    <row r="31872" spans="1:1" x14ac:dyDescent="0.45">
      <c r="A31872"/>
    </row>
    <row r="31873" spans="1:1" x14ac:dyDescent="0.45">
      <c r="A31873"/>
    </row>
    <row r="31874" spans="1:1" x14ac:dyDescent="0.45">
      <c r="A31874"/>
    </row>
    <row r="31875" spans="1:1" x14ac:dyDescent="0.45">
      <c r="A31875"/>
    </row>
    <row r="31876" spans="1:1" x14ac:dyDescent="0.45">
      <c r="A31876"/>
    </row>
    <row r="31877" spans="1:1" x14ac:dyDescent="0.45">
      <c r="A31877"/>
    </row>
    <row r="31878" spans="1:1" x14ac:dyDescent="0.45">
      <c r="A31878"/>
    </row>
    <row r="31879" spans="1:1" x14ac:dyDescent="0.45">
      <c r="A31879"/>
    </row>
    <row r="31880" spans="1:1" x14ac:dyDescent="0.45">
      <c r="A31880"/>
    </row>
    <row r="31881" spans="1:1" x14ac:dyDescent="0.45">
      <c r="A31881"/>
    </row>
    <row r="31882" spans="1:1" x14ac:dyDescent="0.45">
      <c r="A31882"/>
    </row>
    <row r="31883" spans="1:1" x14ac:dyDescent="0.45">
      <c r="A31883"/>
    </row>
    <row r="31884" spans="1:1" x14ac:dyDescent="0.45">
      <c r="A31884"/>
    </row>
    <row r="31885" spans="1:1" x14ac:dyDescent="0.45">
      <c r="A31885"/>
    </row>
    <row r="31886" spans="1:1" x14ac:dyDescent="0.45">
      <c r="A31886"/>
    </row>
    <row r="31887" spans="1:1" x14ac:dyDescent="0.45">
      <c r="A31887"/>
    </row>
    <row r="31888" spans="1:1" x14ac:dyDescent="0.45">
      <c r="A31888"/>
    </row>
    <row r="31889" spans="1:1" x14ac:dyDescent="0.45">
      <c r="A31889"/>
    </row>
    <row r="31890" spans="1:1" x14ac:dyDescent="0.45">
      <c r="A31890"/>
    </row>
    <row r="31891" spans="1:1" x14ac:dyDescent="0.45">
      <c r="A31891"/>
    </row>
    <row r="31892" spans="1:1" x14ac:dyDescent="0.45">
      <c r="A31892"/>
    </row>
    <row r="31893" spans="1:1" x14ac:dyDescent="0.45">
      <c r="A31893"/>
    </row>
    <row r="31894" spans="1:1" x14ac:dyDescent="0.45">
      <c r="A31894"/>
    </row>
    <row r="31895" spans="1:1" x14ac:dyDescent="0.45">
      <c r="A31895"/>
    </row>
    <row r="31896" spans="1:1" x14ac:dyDescent="0.45">
      <c r="A31896"/>
    </row>
    <row r="31897" spans="1:1" x14ac:dyDescent="0.45">
      <c r="A31897"/>
    </row>
    <row r="31898" spans="1:1" x14ac:dyDescent="0.45">
      <c r="A31898"/>
    </row>
    <row r="31899" spans="1:1" x14ac:dyDescent="0.45">
      <c r="A31899"/>
    </row>
    <row r="31900" spans="1:1" x14ac:dyDescent="0.45">
      <c r="A31900"/>
    </row>
    <row r="31901" spans="1:1" x14ac:dyDescent="0.45">
      <c r="A31901"/>
    </row>
    <row r="31902" spans="1:1" x14ac:dyDescent="0.45">
      <c r="A31902"/>
    </row>
    <row r="31903" spans="1:1" x14ac:dyDescent="0.45">
      <c r="A31903"/>
    </row>
    <row r="31904" spans="1:1" x14ac:dyDescent="0.45">
      <c r="A31904"/>
    </row>
    <row r="31905" spans="1:1" x14ac:dyDescent="0.45">
      <c r="A31905"/>
    </row>
    <row r="31906" spans="1:1" x14ac:dyDescent="0.45">
      <c r="A31906"/>
    </row>
    <row r="31907" spans="1:1" x14ac:dyDescent="0.45">
      <c r="A31907"/>
    </row>
    <row r="31908" spans="1:1" x14ac:dyDescent="0.45">
      <c r="A31908"/>
    </row>
    <row r="31909" spans="1:1" x14ac:dyDescent="0.45">
      <c r="A31909"/>
    </row>
    <row r="31910" spans="1:1" x14ac:dyDescent="0.45">
      <c r="A31910"/>
    </row>
    <row r="31911" spans="1:1" x14ac:dyDescent="0.45">
      <c r="A31911"/>
    </row>
    <row r="31912" spans="1:1" x14ac:dyDescent="0.45">
      <c r="A31912"/>
    </row>
    <row r="31913" spans="1:1" x14ac:dyDescent="0.45">
      <c r="A31913"/>
    </row>
    <row r="31914" spans="1:1" x14ac:dyDescent="0.45">
      <c r="A31914"/>
    </row>
    <row r="31915" spans="1:1" x14ac:dyDescent="0.45">
      <c r="A31915"/>
    </row>
    <row r="31916" spans="1:1" x14ac:dyDescent="0.45">
      <c r="A31916"/>
    </row>
    <row r="31917" spans="1:1" x14ac:dyDescent="0.45">
      <c r="A31917"/>
    </row>
    <row r="31918" spans="1:1" x14ac:dyDescent="0.45">
      <c r="A31918"/>
    </row>
    <row r="31919" spans="1:1" x14ac:dyDescent="0.45">
      <c r="A31919"/>
    </row>
    <row r="31920" spans="1:1" x14ac:dyDescent="0.45">
      <c r="A31920"/>
    </row>
    <row r="31921" spans="1:1" x14ac:dyDescent="0.45">
      <c r="A31921"/>
    </row>
    <row r="31922" spans="1:1" x14ac:dyDescent="0.45">
      <c r="A31922"/>
    </row>
    <row r="31923" spans="1:1" x14ac:dyDescent="0.45">
      <c r="A31923"/>
    </row>
    <row r="31924" spans="1:1" x14ac:dyDescent="0.45">
      <c r="A31924"/>
    </row>
    <row r="31925" spans="1:1" x14ac:dyDescent="0.45">
      <c r="A31925"/>
    </row>
    <row r="31926" spans="1:1" x14ac:dyDescent="0.45">
      <c r="A31926"/>
    </row>
    <row r="31927" spans="1:1" x14ac:dyDescent="0.45">
      <c r="A31927"/>
    </row>
    <row r="31928" spans="1:1" x14ac:dyDescent="0.45">
      <c r="A31928"/>
    </row>
    <row r="31929" spans="1:1" x14ac:dyDescent="0.45">
      <c r="A31929"/>
    </row>
    <row r="31930" spans="1:1" x14ac:dyDescent="0.45">
      <c r="A31930"/>
    </row>
    <row r="31931" spans="1:1" x14ac:dyDescent="0.45">
      <c r="A31931"/>
    </row>
    <row r="31932" spans="1:1" x14ac:dyDescent="0.45">
      <c r="A31932"/>
    </row>
    <row r="31933" spans="1:1" x14ac:dyDescent="0.45">
      <c r="A31933"/>
    </row>
    <row r="31934" spans="1:1" x14ac:dyDescent="0.45">
      <c r="A31934"/>
    </row>
    <row r="31935" spans="1:1" x14ac:dyDescent="0.45">
      <c r="A31935"/>
    </row>
    <row r="31936" spans="1:1" x14ac:dyDescent="0.45">
      <c r="A31936"/>
    </row>
    <row r="31937" spans="1:1" x14ac:dyDescent="0.45">
      <c r="A31937"/>
    </row>
    <row r="31938" spans="1:1" x14ac:dyDescent="0.45">
      <c r="A31938"/>
    </row>
    <row r="31939" spans="1:1" x14ac:dyDescent="0.45">
      <c r="A31939"/>
    </row>
    <row r="31940" spans="1:1" x14ac:dyDescent="0.45">
      <c r="A31940"/>
    </row>
    <row r="31941" spans="1:1" x14ac:dyDescent="0.45">
      <c r="A31941"/>
    </row>
    <row r="31942" spans="1:1" x14ac:dyDescent="0.45">
      <c r="A31942"/>
    </row>
    <row r="31943" spans="1:1" x14ac:dyDescent="0.45">
      <c r="A31943"/>
    </row>
    <row r="31944" spans="1:1" x14ac:dyDescent="0.45">
      <c r="A31944"/>
    </row>
    <row r="31945" spans="1:1" x14ac:dyDescent="0.45">
      <c r="A31945"/>
    </row>
    <row r="31946" spans="1:1" x14ac:dyDescent="0.45">
      <c r="A31946"/>
    </row>
    <row r="31947" spans="1:1" x14ac:dyDescent="0.45">
      <c r="A31947"/>
    </row>
    <row r="31948" spans="1:1" x14ac:dyDescent="0.45">
      <c r="A31948"/>
    </row>
    <row r="31949" spans="1:1" x14ac:dyDescent="0.45">
      <c r="A31949"/>
    </row>
    <row r="31950" spans="1:1" x14ac:dyDescent="0.45">
      <c r="A31950"/>
    </row>
    <row r="31951" spans="1:1" x14ac:dyDescent="0.45">
      <c r="A31951"/>
    </row>
    <row r="31952" spans="1:1" x14ac:dyDescent="0.45">
      <c r="A31952"/>
    </row>
    <row r="31953" spans="1:1" x14ac:dyDescent="0.45">
      <c r="A31953"/>
    </row>
    <row r="31954" spans="1:1" x14ac:dyDescent="0.45">
      <c r="A31954"/>
    </row>
    <row r="31955" spans="1:1" x14ac:dyDescent="0.45">
      <c r="A31955"/>
    </row>
    <row r="31956" spans="1:1" x14ac:dyDescent="0.45">
      <c r="A31956"/>
    </row>
    <row r="31957" spans="1:1" x14ac:dyDescent="0.45">
      <c r="A31957"/>
    </row>
    <row r="31958" spans="1:1" x14ac:dyDescent="0.45">
      <c r="A31958"/>
    </row>
    <row r="31959" spans="1:1" x14ac:dyDescent="0.45">
      <c r="A31959"/>
    </row>
    <row r="31960" spans="1:1" x14ac:dyDescent="0.45">
      <c r="A31960"/>
    </row>
    <row r="31961" spans="1:1" x14ac:dyDescent="0.45">
      <c r="A31961"/>
    </row>
    <row r="31962" spans="1:1" x14ac:dyDescent="0.45">
      <c r="A31962"/>
    </row>
    <row r="31963" spans="1:1" x14ac:dyDescent="0.45">
      <c r="A31963"/>
    </row>
    <row r="31964" spans="1:1" x14ac:dyDescent="0.45">
      <c r="A31964"/>
    </row>
    <row r="31965" spans="1:1" x14ac:dyDescent="0.45">
      <c r="A31965"/>
    </row>
    <row r="31966" spans="1:1" x14ac:dyDescent="0.45">
      <c r="A31966"/>
    </row>
    <row r="31967" spans="1:1" x14ac:dyDescent="0.45">
      <c r="A31967"/>
    </row>
    <row r="31968" spans="1:1" x14ac:dyDescent="0.45">
      <c r="A31968"/>
    </row>
    <row r="31969" spans="1:1" x14ac:dyDescent="0.45">
      <c r="A31969"/>
    </row>
    <row r="31970" spans="1:1" x14ac:dyDescent="0.45">
      <c r="A31970"/>
    </row>
    <row r="31971" spans="1:1" x14ac:dyDescent="0.45">
      <c r="A31971"/>
    </row>
    <row r="31972" spans="1:1" x14ac:dyDescent="0.45">
      <c r="A31972"/>
    </row>
    <row r="31973" spans="1:1" x14ac:dyDescent="0.45">
      <c r="A31973"/>
    </row>
    <row r="31974" spans="1:1" x14ac:dyDescent="0.45">
      <c r="A31974"/>
    </row>
    <row r="31975" spans="1:1" x14ac:dyDescent="0.45">
      <c r="A31975"/>
    </row>
    <row r="31976" spans="1:1" x14ac:dyDescent="0.45">
      <c r="A31976"/>
    </row>
    <row r="31977" spans="1:1" x14ac:dyDescent="0.45">
      <c r="A31977"/>
    </row>
    <row r="31978" spans="1:1" x14ac:dyDescent="0.45">
      <c r="A31978"/>
    </row>
    <row r="31979" spans="1:1" x14ac:dyDescent="0.45">
      <c r="A31979"/>
    </row>
    <row r="31980" spans="1:1" x14ac:dyDescent="0.45">
      <c r="A31980"/>
    </row>
    <row r="31981" spans="1:1" x14ac:dyDescent="0.45">
      <c r="A31981"/>
    </row>
    <row r="31982" spans="1:1" x14ac:dyDescent="0.45">
      <c r="A31982"/>
    </row>
    <row r="31983" spans="1:1" x14ac:dyDescent="0.45">
      <c r="A31983"/>
    </row>
    <row r="31984" spans="1:1" x14ac:dyDescent="0.45">
      <c r="A31984"/>
    </row>
    <row r="31985" spans="1:1" x14ac:dyDescent="0.45">
      <c r="A31985"/>
    </row>
    <row r="31986" spans="1:1" x14ac:dyDescent="0.45">
      <c r="A31986"/>
    </row>
    <row r="31987" spans="1:1" x14ac:dyDescent="0.45">
      <c r="A31987"/>
    </row>
    <row r="31988" spans="1:1" x14ac:dyDescent="0.45">
      <c r="A31988"/>
    </row>
    <row r="31989" spans="1:1" x14ac:dyDescent="0.45">
      <c r="A31989"/>
    </row>
    <row r="31990" spans="1:1" x14ac:dyDescent="0.45">
      <c r="A31990"/>
    </row>
    <row r="31991" spans="1:1" x14ac:dyDescent="0.45">
      <c r="A31991"/>
    </row>
    <row r="31992" spans="1:1" x14ac:dyDescent="0.45">
      <c r="A31992"/>
    </row>
    <row r="31993" spans="1:1" x14ac:dyDescent="0.45">
      <c r="A31993"/>
    </row>
    <row r="31994" spans="1:1" x14ac:dyDescent="0.45">
      <c r="A31994"/>
    </row>
    <row r="31995" spans="1:1" x14ac:dyDescent="0.45">
      <c r="A31995"/>
    </row>
    <row r="31996" spans="1:1" x14ac:dyDescent="0.45">
      <c r="A31996"/>
    </row>
  </sheetData>
  <conditionalFormatting pivot="1" sqref="C5:C11">
    <cfRule type="dataBar" priority="10">
      <dataBar>
        <cfvo type="min"/>
        <cfvo type="max"/>
        <color rgb="FF63C384"/>
      </dataBar>
      <extLst>
        <ext xmlns:x14="http://schemas.microsoft.com/office/spreadsheetml/2009/9/main" uri="{B025F937-C7B1-47D3-B67F-A62EFF666E3E}">
          <x14:id>{DAF906C2-658D-4528-A500-EE6FD043A61F}</x14:id>
        </ext>
      </extLst>
    </cfRule>
  </conditionalFormatting>
  <conditionalFormatting pivot="1" sqref="D5:D11">
    <cfRule type="dataBar" priority="9">
      <dataBar>
        <cfvo type="min"/>
        <cfvo type="max"/>
        <color rgb="FFFFB628"/>
      </dataBar>
      <extLst>
        <ext xmlns:x14="http://schemas.microsoft.com/office/spreadsheetml/2009/9/main" uri="{B025F937-C7B1-47D3-B67F-A62EFF666E3E}">
          <x14:id>{B6E5AF21-D768-4F90-B703-444F253D4002}</x14:id>
        </ext>
      </extLst>
    </cfRule>
  </conditionalFormatting>
  <conditionalFormatting pivot="1" sqref="F5:F11">
    <cfRule type="dataBar" priority="8">
      <dataBar>
        <cfvo type="min"/>
        <cfvo type="max"/>
        <color rgb="FF008AEF"/>
      </dataBar>
      <extLst>
        <ext xmlns:x14="http://schemas.microsoft.com/office/spreadsheetml/2009/9/main" uri="{B025F937-C7B1-47D3-B67F-A62EFF666E3E}">
          <x14:id>{A42A7826-7EC7-4947-93AA-7A5D4C3824DF}</x14:id>
        </ext>
      </extLst>
    </cfRule>
  </conditionalFormatting>
  <conditionalFormatting pivot="1" sqref="G5:G11">
    <cfRule type="dataBar" priority="7">
      <dataBar>
        <cfvo type="min"/>
        <cfvo type="max"/>
        <color rgb="FFFF555A"/>
      </dataBar>
      <extLst>
        <ext xmlns:x14="http://schemas.microsoft.com/office/spreadsheetml/2009/9/main" uri="{B025F937-C7B1-47D3-B67F-A62EFF666E3E}">
          <x14:id>{3B42EC57-D0A9-4DB9-8B0B-6E123615B9B1}</x14:id>
        </ext>
      </extLst>
    </cfRule>
  </conditionalFormatting>
  <conditionalFormatting pivot="1" sqref="E5:E11">
    <cfRule type="dataBar" priority="6">
      <dataBar>
        <cfvo type="min"/>
        <cfvo type="max"/>
        <color rgb="FF638EC6"/>
      </dataBar>
      <extLst>
        <ext xmlns:x14="http://schemas.microsoft.com/office/spreadsheetml/2009/9/main" uri="{B025F937-C7B1-47D3-B67F-A62EFF666E3E}">
          <x14:id>{E8A4D51B-EBDF-4074-B174-ECC546279A79}</x14:id>
        </ext>
      </extLst>
    </cfRule>
  </conditionalFormatting>
  <conditionalFormatting pivot="1" sqref="I5:I11">
    <cfRule type="dataBar" priority="3">
      <dataBar>
        <cfvo type="min"/>
        <cfvo type="max"/>
        <color rgb="FFD6007B"/>
      </dataBar>
      <extLst>
        <ext xmlns:x14="http://schemas.microsoft.com/office/spreadsheetml/2009/9/main" uri="{B025F937-C7B1-47D3-B67F-A62EFF666E3E}">
          <x14:id>{6C379397-5EDE-49D6-8B59-95E65F94DADB}</x14:id>
        </ext>
      </extLst>
    </cfRule>
  </conditionalFormatting>
  <conditionalFormatting pivot="1" sqref="H5:H11">
    <cfRule type="colorScale" priority="2">
      <colorScale>
        <cfvo type="min"/>
        <cfvo type="max"/>
        <color rgb="FFFCFCFF"/>
        <color rgb="FFF8696B"/>
      </colorScale>
    </cfRule>
  </conditionalFormatting>
  <conditionalFormatting pivot="1" sqref="B5:B11">
    <cfRule type="colorScale" priority="1">
      <colorScale>
        <cfvo type="min"/>
        <cfvo type="max"/>
        <color rgb="FFFCFCFF"/>
        <color rgb="FFF8696B"/>
      </colorScale>
    </cfRule>
  </conditionalFormatting>
  <pageMargins left="0.7" right="0.7" top="0.75" bottom="0.75" header="0.3" footer="0.3"/>
  <tableParts count="1">
    <tablePart r:id="rId2"/>
  </tableParts>
  <extLst>
    <ext xmlns:x14="http://schemas.microsoft.com/office/spreadsheetml/2009/9/main" uri="{78C0D931-6437-407d-A8EE-F0AAD7539E65}">
      <x14:conditionalFormattings>
        <x14:conditionalFormatting xmlns:xm="http://schemas.microsoft.com/office/excel/2006/main" pivot="1">
          <x14:cfRule type="dataBar" id="{DAF906C2-658D-4528-A500-EE6FD043A61F}">
            <x14:dataBar minLength="0" maxLength="100" gradient="0">
              <x14:cfvo type="autoMin"/>
              <x14:cfvo type="autoMax"/>
              <x14:negativeFillColor rgb="FFFF0000"/>
              <x14:axisColor rgb="FF000000"/>
            </x14:dataBar>
          </x14:cfRule>
          <xm:sqref>C5:C11</xm:sqref>
        </x14:conditionalFormatting>
        <x14:conditionalFormatting xmlns:xm="http://schemas.microsoft.com/office/excel/2006/main" pivot="1">
          <x14:cfRule type="dataBar" id="{B6E5AF21-D768-4F90-B703-444F253D4002}">
            <x14:dataBar minLength="0" maxLength="100" gradient="0">
              <x14:cfvo type="autoMin"/>
              <x14:cfvo type="autoMax"/>
              <x14:negativeFillColor rgb="FFFF0000"/>
              <x14:axisColor rgb="FF000000"/>
            </x14:dataBar>
          </x14:cfRule>
          <xm:sqref>D5:D11</xm:sqref>
        </x14:conditionalFormatting>
        <x14:conditionalFormatting xmlns:xm="http://schemas.microsoft.com/office/excel/2006/main" pivot="1">
          <x14:cfRule type="dataBar" id="{A42A7826-7EC7-4947-93AA-7A5D4C3824DF}">
            <x14:dataBar minLength="0" maxLength="100" gradient="0">
              <x14:cfvo type="autoMin"/>
              <x14:cfvo type="autoMax"/>
              <x14:negativeFillColor rgb="FFFF0000"/>
              <x14:axisColor rgb="FF000000"/>
            </x14:dataBar>
          </x14:cfRule>
          <xm:sqref>F5:F11</xm:sqref>
        </x14:conditionalFormatting>
        <x14:conditionalFormatting xmlns:xm="http://schemas.microsoft.com/office/excel/2006/main" pivot="1">
          <x14:cfRule type="dataBar" id="{3B42EC57-D0A9-4DB9-8B0B-6E123615B9B1}">
            <x14:dataBar minLength="0" maxLength="100" gradient="0">
              <x14:cfvo type="autoMin"/>
              <x14:cfvo type="autoMax"/>
              <x14:negativeFillColor rgb="FFFF0000"/>
              <x14:axisColor rgb="FF000000"/>
            </x14:dataBar>
          </x14:cfRule>
          <xm:sqref>G5:G11</xm:sqref>
        </x14:conditionalFormatting>
        <x14:conditionalFormatting xmlns:xm="http://schemas.microsoft.com/office/excel/2006/main" pivot="1">
          <x14:cfRule type="dataBar" id="{E8A4D51B-EBDF-4074-B174-ECC546279A79}">
            <x14:dataBar minLength="0" maxLength="100" border="1" negativeBarBorderColorSameAsPositive="0">
              <x14:cfvo type="autoMin"/>
              <x14:cfvo type="autoMax"/>
              <x14:borderColor rgb="FF638EC6"/>
              <x14:negativeFillColor rgb="FFFF0000"/>
              <x14:negativeBorderColor rgb="FFFF0000"/>
              <x14:axisColor rgb="FF000000"/>
            </x14:dataBar>
          </x14:cfRule>
          <xm:sqref>E5:E11</xm:sqref>
        </x14:conditionalFormatting>
        <x14:conditionalFormatting xmlns:xm="http://schemas.microsoft.com/office/excel/2006/main" pivot="1">
          <x14:cfRule type="dataBar" id="{6C379397-5EDE-49D6-8B59-95E65F94DADB}">
            <x14:dataBar minLength="0" maxLength="100" gradient="0">
              <x14:cfvo type="autoMin"/>
              <x14:cfvo type="autoMax"/>
              <x14:negativeFillColor rgb="FFFF0000"/>
              <x14:axisColor rgb="FF000000"/>
            </x14:dataBar>
          </x14:cfRule>
          <xm:sqref>I5:I11</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1B11C7-B5D4-49E4-9FA7-335E260D7CA6}">
  <dimension ref="A42:H121"/>
  <sheetViews>
    <sheetView workbookViewId="0">
      <selection activeCell="A24" sqref="A24"/>
    </sheetView>
  </sheetViews>
  <sheetFormatPr defaultRowHeight="14.25" x14ac:dyDescent="0.45"/>
  <cols>
    <col min="1" max="1" width="43" bestFit="1" customWidth="1"/>
    <col min="2" max="2" width="13.33203125" bestFit="1" customWidth="1"/>
    <col min="3" max="3" width="8.9296875" bestFit="1" customWidth="1"/>
    <col min="4" max="4" width="18.1328125" bestFit="1" customWidth="1"/>
    <col min="5" max="5" width="16.6640625" bestFit="1" customWidth="1"/>
    <col min="6" max="6" width="11" bestFit="1" customWidth="1"/>
    <col min="7" max="7" width="14.9296875" bestFit="1" customWidth="1"/>
    <col min="8" max="8" width="12.1328125" bestFit="1" customWidth="1"/>
    <col min="9" max="9" width="16.19921875" bestFit="1" customWidth="1"/>
    <col min="10" max="31" width="9.796875" bestFit="1" customWidth="1"/>
    <col min="32" max="33" width="10.19921875" bestFit="1" customWidth="1"/>
    <col min="34" max="398" width="46.59765625" bestFit="1" customWidth="1"/>
    <col min="399" max="399" width="10.19921875" bestFit="1" customWidth="1"/>
  </cols>
  <sheetData>
    <row r="42" spans="1:8" x14ac:dyDescent="0.45">
      <c r="A42" s="1" t="s">
        <v>11</v>
      </c>
      <c r="B42" t="s">
        <v>1738</v>
      </c>
      <c r="C42" t="s">
        <v>134</v>
      </c>
      <c r="D42" t="s">
        <v>136</v>
      </c>
      <c r="E42" t="s">
        <v>137</v>
      </c>
      <c r="F42" t="s">
        <v>135</v>
      </c>
      <c r="G42" t="s">
        <v>138</v>
      </c>
      <c r="H42" t="s">
        <v>9</v>
      </c>
    </row>
    <row r="43" spans="1:8" x14ac:dyDescent="0.45">
      <c r="A43" s="2" t="s">
        <v>131</v>
      </c>
      <c r="B43" s="3">
        <v>123445.16454999994</v>
      </c>
      <c r="C43" s="3">
        <v>93418.051999999996</v>
      </c>
      <c r="D43" s="3">
        <v>20063.303629000002</v>
      </c>
      <c r="E43" s="3">
        <v>20063.303629000002</v>
      </c>
      <c r="F43" s="3">
        <v>21.190971999999999</v>
      </c>
      <c r="G43" s="3">
        <v>3970.72496</v>
      </c>
      <c r="H43" s="3">
        <v>5156665480</v>
      </c>
    </row>
    <row r="44" spans="1:8" x14ac:dyDescent="0.45">
      <c r="A44" s="2" t="s">
        <v>61</v>
      </c>
      <c r="B44" s="3">
        <v>79.271296000000007</v>
      </c>
      <c r="C44" s="3">
        <v>71.828000000000003</v>
      </c>
      <c r="D44" s="3">
        <v>67.989264000000006</v>
      </c>
      <c r="E44" s="3">
        <v>67.989264000000006</v>
      </c>
      <c r="F44" s="3">
        <v>0.10630000000000001</v>
      </c>
      <c r="G44" s="3">
        <v>0.87459900000000002</v>
      </c>
      <c r="H44" s="3">
        <v>34795</v>
      </c>
    </row>
    <row r="45" spans="1:8" x14ac:dyDescent="0.45">
      <c r="A45" s="2" t="s">
        <v>62</v>
      </c>
      <c r="B45" s="3">
        <v>472.65735200000006</v>
      </c>
      <c r="C45" s="3">
        <v>396.76499999999999</v>
      </c>
      <c r="D45" s="3">
        <v>24.646775999999996</v>
      </c>
      <c r="E45" s="3">
        <v>24.646775999999996</v>
      </c>
      <c r="F45" s="3">
        <v>7.8534999999999994E-2</v>
      </c>
      <c r="G45" s="3">
        <v>6.5854710000000001</v>
      </c>
      <c r="H45" s="3">
        <v>0</v>
      </c>
    </row>
    <row r="46" spans="1:8" x14ac:dyDescent="0.45">
      <c r="A46" s="2" t="s">
        <v>63</v>
      </c>
      <c r="B46" s="3">
        <v>1835.5775530000001</v>
      </c>
      <c r="C46" s="3">
        <v>1028.0630000000001</v>
      </c>
      <c r="D46" s="3">
        <v>280.89149700000002</v>
      </c>
      <c r="E46" s="3">
        <v>280.89149700000002</v>
      </c>
      <c r="F46" s="3">
        <v>0.14421800000000001</v>
      </c>
      <c r="G46" s="3">
        <v>6.6038829999999997</v>
      </c>
      <c r="H46" s="3">
        <v>45896</v>
      </c>
    </row>
    <row r="47" spans="1:8" x14ac:dyDescent="0.45">
      <c r="A47" s="2" t="s">
        <v>64</v>
      </c>
      <c r="B47" s="3">
        <v>9252.1573900000003</v>
      </c>
      <c r="C47" s="3">
        <v>24005.38</v>
      </c>
      <c r="D47" s="3">
        <v>4872.771052000001</v>
      </c>
      <c r="E47" s="3">
        <v>4872.771052000001</v>
      </c>
      <c r="F47" s="3">
        <v>7.9179999999999997E-3</v>
      </c>
      <c r="G47" s="3">
        <v>6.599132</v>
      </c>
      <c r="H47" s="3">
        <v>11182422</v>
      </c>
    </row>
    <row r="48" spans="1:8" x14ac:dyDescent="0.45">
      <c r="A48" s="2" t="s">
        <v>65</v>
      </c>
      <c r="B48" s="3">
        <v>432.68269000000026</v>
      </c>
      <c r="C48" s="3">
        <v>165.67500000000001</v>
      </c>
      <c r="D48" s="3">
        <v>75.768312999999992</v>
      </c>
      <c r="E48" s="3">
        <v>75.768312999999992</v>
      </c>
      <c r="F48" s="3">
        <v>5.7799999999999995E-4</v>
      </c>
      <c r="G48" s="3">
        <v>128.768631</v>
      </c>
      <c r="H48" s="3"/>
    </row>
    <row r="49" spans="1:8" x14ac:dyDescent="0.45">
      <c r="A49" s="2" t="s">
        <v>66</v>
      </c>
      <c r="B49" s="3">
        <v>37051.575199999985</v>
      </c>
      <c r="C49" s="3">
        <v>32495.280999999999</v>
      </c>
      <c r="D49" s="3">
        <v>4451.7468019999988</v>
      </c>
      <c r="E49" s="3">
        <v>4451.7468019999988</v>
      </c>
      <c r="F49" s="3">
        <v>9.2569999999999996E-3</v>
      </c>
      <c r="G49" s="3">
        <v>1710.988912</v>
      </c>
      <c r="H49" s="3"/>
    </row>
    <row r="50" spans="1:8" x14ac:dyDescent="0.45">
      <c r="A50" s="2" t="s">
        <v>67</v>
      </c>
      <c r="B50" s="3">
        <v>20195.541761000004</v>
      </c>
      <c r="C50" s="3">
        <v>14660.255999999999</v>
      </c>
      <c r="D50" s="3">
        <v>7937.9643830000014</v>
      </c>
      <c r="E50" s="3">
        <v>7937.9643830000014</v>
      </c>
      <c r="F50" s="3">
        <v>13.341454000000001</v>
      </c>
      <c r="G50" s="3">
        <v>176.98329699999999</v>
      </c>
      <c r="H50" s="3"/>
    </row>
    <row r="51" spans="1:8" x14ac:dyDescent="0.45">
      <c r="A51" s="2" t="s">
        <v>68</v>
      </c>
      <c r="B51" s="3">
        <v>1420.6706909999998</v>
      </c>
      <c r="C51" s="3">
        <v>1244.546</v>
      </c>
      <c r="D51" s="3">
        <v>56.545592000000006</v>
      </c>
      <c r="E51" s="3">
        <v>56.545592000000006</v>
      </c>
      <c r="F51" s="3">
        <v>0</v>
      </c>
      <c r="G51" s="3">
        <v>48.789487000000001</v>
      </c>
      <c r="H51" s="3"/>
    </row>
    <row r="52" spans="1:8" x14ac:dyDescent="0.45">
      <c r="A52" s="2" t="s">
        <v>69</v>
      </c>
      <c r="B52" s="3">
        <v>1002.788998</v>
      </c>
      <c r="C52" s="3">
        <v>192.09100000000001</v>
      </c>
      <c r="D52" s="3">
        <v>17.694507000000002</v>
      </c>
      <c r="E52" s="3">
        <v>17.694507000000002</v>
      </c>
      <c r="F52" s="3">
        <v>1.0790000000000001E-3</v>
      </c>
      <c r="G52" s="3">
        <v>28.664923000000002</v>
      </c>
      <c r="H52" s="3"/>
    </row>
    <row r="53" spans="1:8" x14ac:dyDescent="0.45">
      <c r="A53" s="2" t="s">
        <v>1726</v>
      </c>
      <c r="B53" s="3">
        <v>8480.2917410000009</v>
      </c>
      <c r="C53" s="3">
        <v>2966.6640000000002</v>
      </c>
      <c r="D53" s="3">
        <v>920.17741299999977</v>
      </c>
      <c r="E53" s="3">
        <v>920.17741299999977</v>
      </c>
      <c r="F53" s="3">
        <v>0.27678999999999998</v>
      </c>
      <c r="G53" s="3">
        <v>43.031441999999998</v>
      </c>
      <c r="H53" s="3"/>
    </row>
    <row r="54" spans="1:8" x14ac:dyDescent="0.45">
      <c r="A54" s="2" t="s">
        <v>70</v>
      </c>
      <c r="B54" s="3">
        <v>2196.4365480000001</v>
      </c>
      <c r="C54" s="3">
        <v>794.38900000000001</v>
      </c>
      <c r="D54" s="3">
        <v>405.33448499999997</v>
      </c>
      <c r="E54" s="3">
        <v>405.33448499999997</v>
      </c>
      <c r="F54" s="3">
        <v>1.1783330000000001</v>
      </c>
      <c r="G54" s="3">
        <v>14.331685</v>
      </c>
      <c r="H54" s="3"/>
    </row>
    <row r="55" spans="1:8" x14ac:dyDescent="0.45">
      <c r="A55" s="2" t="s">
        <v>71</v>
      </c>
      <c r="B55" s="3">
        <v>440.98440699999992</v>
      </c>
      <c r="C55" s="3">
        <v>410.54599999999999</v>
      </c>
      <c r="D55" s="3">
        <v>430.90878600000008</v>
      </c>
      <c r="E55" s="3">
        <v>430.90878600000008</v>
      </c>
      <c r="F55" s="3">
        <v>0</v>
      </c>
      <c r="G55" s="3">
        <v>14.332179999999999</v>
      </c>
      <c r="H55" s="3"/>
    </row>
    <row r="56" spans="1:8" x14ac:dyDescent="0.45">
      <c r="A56" s="2" t="s">
        <v>72</v>
      </c>
      <c r="B56" s="3">
        <v>847.69637699999987</v>
      </c>
      <c r="C56" s="3">
        <v>827.64099999999996</v>
      </c>
      <c r="D56" s="3">
        <v>864.48884399999997</v>
      </c>
      <c r="E56" s="3">
        <v>864.48884399999997</v>
      </c>
      <c r="F56" s="3">
        <v>2.41E-4</v>
      </c>
      <c r="G56" s="3">
        <v>14.332808</v>
      </c>
      <c r="H56" s="3"/>
    </row>
    <row r="57" spans="1:8" x14ac:dyDescent="0.45">
      <c r="A57" s="2" t="s">
        <v>73</v>
      </c>
      <c r="B57" s="3">
        <v>4585.4274649999998</v>
      </c>
      <c r="C57" s="3">
        <v>3513.9470000000001</v>
      </c>
      <c r="D57" s="3">
        <v>3245.4178940000002</v>
      </c>
      <c r="E57" s="3">
        <v>3245.4178940000002</v>
      </c>
      <c r="F57" s="3">
        <v>4.7411719999999997</v>
      </c>
      <c r="G57" s="3">
        <v>154.33896100000001</v>
      </c>
      <c r="H57" s="3"/>
    </row>
    <row r="58" spans="1:8" x14ac:dyDescent="0.45">
      <c r="A58" s="2" t="s">
        <v>74</v>
      </c>
      <c r="B58" s="3">
        <v>190.898022</v>
      </c>
      <c r="C58" s="3">
        <v>166.345</v>
      </c>
      <c r="D58" s="3">
        <v>38.929895000000002</v>
      </c>
      <c r="E58" s="3">
        <v>38.929895000000002</v>
      </c>
      <c r="F58" s="3">
        <v>1.2E-5</v>
      </c>
      <c r="G58" s="3">
        <v>13.284670999999999</v>
      </c>
      <c r="H58" s="3"/>
    </row>
    <row r="59" spans="1:8" x14ac:dyDescent="0.45">
      <c r="A59" s="2" t="s">
        <v>75</v>
      </c>
      <c r="B59" s="3">
        <v>136.34275199999999</v>
      </c>
      <c r="C59" s="3">
        <v>97.828000000000003</v>
      </c>
      <c r="D59" s="3">
        <v>5.7872839999999997</v>
      </c>
      <c r="E59" s="3">
        <v>5.7872839999999997</v>
      </c>
      <c r="F59" s="3">
        <v>6.69E-4</v>
      </c>
      <c r="G59" s="3">
        <v>3.0376729999999998</v>
      </c>
      <c r="H59" s="3"/>
    </row>
    <row r="60" spans="1:8" x14ac:dyDescent="0.45">
      <c r="A60" s="2" t="s">
        <v>76</v>
      </c>
      <c r="B60" s="3">
        <v>8478.7323980000001</v>
      </c>
      <c r="C60" s="3">
        <v>7495.9620000000004</v>
      </c>
      <c r="D60" s="3">
        <v>1746.1050030000004</v>
      </c>
      <c r="E60" s="3">
        <v>1746.1050030000004</v>
      </c>
      <c r="F60" s="3">
        <v>0.28480899999999998</v>
      </c>
      <c r="G60" s="3">
        <v>93.439644999999999</v>
      </c>
      <c r="H60" s="3"/>
    </row>
    <row r="61" spans="1:8" x14ac:dyDescent="0.45">
      <c r="A61" s="2" t="s">
        <v>77</v>
      </c>
      <c r="B61" s="3">
        <v>6837.5305640000033</v>
      </c>
      <c r="C61" s="3">
        <v>8702.3279999999995</v>
      </c>
      <c r="D61" s="3">
        <v>961.72352199999966</v>
      </c>
      <c r="E61" s="3">
        <v>961.72352199999966</v>
      </c>
      <c r="F61" s="3">
        <v>0.196074</v>
      </c>
      <c r="G61" s="3">
        <v>334.09635900000001</v>
      </c>
      <c r="H61" s="3"/>
    </row>
    <row r="62" spans="1:8" x14ac:dyDescent="0.45">
      <c r="A62" s="2" t="s">
        <v>78</v>
      </c>
      <c r="B62" s="3">
        <v>1475.5461400000002</v>
      </c>
      <c r="C62" s="3">
        <v>1088.7470000000001</v>
      </c>
      <c r="D62" s="3">
        <v>956.69094400000006</v>
      </c>
      <c r="E62" s="3">
        <v>956.69094400000006</v>
      </c>
      <c r="F62" s="3">
        <v>3.9456999999999999E-2</v>
      </c>
      <c r="G62" s="3">
        <v>28.663601</v>
      </c>
      <c r="H62" s="3"/>
    </row>
    <row r="63" spans="1:8" x14ac:dyDescent="0.45">
      <c r="A63" s="2" t="s">
        <v>1727</v>
      </c>
      <c r="B63" s="3">
        <v>219.341891</v>
      </c>
      <c r="C63" s="3">
        <v>35.265999999999998</v>
      </c>
      <c r="D63" s="3">
        <v>9.1172059999999995</v>
      </c>
      <c r="E63" s="3">
        <v>9.1172059999999995</v>
      </c>
      <c r="F63" s="3">
        <v>1.8E-5</v>
      </c>
      <c r="G63" s="3">
        <v>0.89881800000000001</v>
      </c>
      <c r="H63" s="3"/>
    </row>
    <row r="64" spans="1:8" x14ac:dyDescent="0.45">
      <c r="A64" s="2" t="s">
        <v>79</v>
      </c>
      <c r="B64" s="3">
        <v>1545.1321460000001</v>
      </c>
      <c r="C64" s="3">
        <v>641.50900000000001</v>
      </c>
      <c r="D64" s="3">
        <v>149.319288</v>
      </c>
      <c r="E64" s="3">
        <v>149.319288</v>
      </c>
      <c r="F64" s="3">
        <v>0.33979799999999999</v>
      </c>
      <c r="G64" s="3">
        <v>14.118346000000001</v>
      </c>
      <c r="H64" s="3"/>
    </row>
    <row r="65" spans="1:8" x14ac:dyDescent="0.45">
      <c r="A65" s="2" t="s">
        <v>81</v>
      </c>
      <c r="B65" s="3">
        <v>543.78671099999985</v>
      </c>
      <c r="C65" s="3">
        <v>751.31600000000003</v>
      </c>
      <c r="D65" s="3">
        <v>262.02960299999984</v>
      </c>
      <c r="E65" s="3">
        <v>262.02960299999984</v>
      </c>
      <c r="F65" s="3">
        <v>0.233296</v>
      </c>
      <c r="G65" s="3">
        <v>104.935226</v>
      </c>
      <c r="H65" s="3"/>
    </row>
    <row r="66" spans="1:8" x14ac:dyDescent="0.45">
      <c r="A66" s="2" t="s">
        <v>82</v>
      </c>
      <c r="B66" s="3">
        <v>17172.960541000008</v>
      </c>
      <c r="C66" s="3">
        <v>7951.7889999999998</v>
      </c>
      <c r="D66" s="3">
        <v>2904.2515239999989</v>
      </c>
      <c r="E66" s="3">
        <v>2904.2515239999989</v>
      </c>
      <c r="F66" s="3">
        <v>1.3018999999999999E-2</v>
      </c>
      <c r="G66" s="3">
        <v>456.33916799999997</v>
      </c>
      <c r="H66" s="3"/>
    </row>
    <row r="67" spans="1:8" x14ac:dyDescent="0.45">
      <c r="A67" s="2" t="s">
        <v>84</v>
      </c>
      <c r="B67" s="3">
        <v>5711.8525220000001</v>
      </c>
      <c r="C67" s="3">
        <v>2157.1019999999999</v>
      </c>
      <c r="D67" s="3">
        <v>1675.5666299999998</v>
      </c>
      <c r="E67" s="3">
        <v>1675.5666299999998</v>
      </c>
      <c r="F67" s="3">
        <v>3.0270000000000002E-3</v>
      </c>
      <c r="G67" s="3">
        <v>828.49264400000004</v>
      </c>
      <c r="H67" s="3"/>
    </row>
    <row r="68" spans="1:8" x14ac:dyDescent="0.45">
      <c r="A68" s="2" t="s">
        <v>85</v>
      </c>
      <c r="B68" s="3">
        <v>137265.25810100025</v>
      </c>
      <c r="C68" s="3">
        <v>130720.72199999999</v>
      </c>
      <c r="D68" s="3">
        <v>45878.272065999896</v>
      </c>
      <c r="E68" s="3">
        <v>45878.272065999896</v>
      </c>
      <c r="F68" s="3">
        <v>29.111597</v>
      </c>
      <c r="G68" s="3">
        <v>2985.8447540000002</v>
      </c>
      <c r="H68" s="3">
        <v>2151</v>
      </c>
    </row>
    <row r="69" spans="1:8" x14ac:dyDescent="0.45">
      <c r="A69" s="2" t="s">
        <v>86</v>
      </c>
      <c r="B69" s="3">
        <v>4489.8897840000018</v>
      </c>
      <c r="C69" s="3">
        <v>4383.0200000000004</v>
      </c>
      <c r="D69" s="3">
        <v>865.61714400000005</v>
      </c>
      <c r="E69" s="3">
        <v>865.61714400000005</v>
      </c>
      <c r="F69" s="3">
        <v>0.31717200000000001</v>
      </c>
      <c r="G69" s="3">
        <v>118.105706</v>
      </c>
      <c r="H69" s="3"/>
    </row>
    <row r="70" spans="1:8" x14ac:dyDescent="0.45">
      <c r="A70" s="2" t="s">
        <v>87</v>
      </c>
      <c r="B70" s="3">
        <v>1323.132071</v>
      </c>
      <c r="C70" s="3">
        <v>760.25</v>
      </c>
      <c r="D70" s="3">
        <v>200.11570700000001</v>
      </c>
      <c r="E70" s="3">
        <v>200.11570700000001</v>
      </c>
      <c r="F70" s="3">
        <v>3.795385</v>
      </c>
      <c r="G70" s="3">
        <v>11.270416000000001</v>
      </c>
      <c r="H70" s="3"/>
    </row>
    <row r="71" spans="1:8" x14ac:dyDescent="0.45">
      <c r="A71" s="2" t="s">
        <v>88</v>
      </c>
      <c r="B71" s="3">
        <v>15307.257891000001</v>
      </c>
      <c r="C71" s="3">
        <v>14886.499</v>
      </c>
      <c r="D71" s="3">
        <v>12802.555535000001</v>
      </c>
      <c r="E71" s="3">
        <v>12802.555535000001</v>
      </c>
      <c r="F71" s="3">
        <v>3.9069999999999999E-3</v>
      </c>
      <c r="G71" s="3">
        <v>4.6567689999999997</v>
      </c>
      <c r="H71" s="3">
        <v>52338339</v>
      </c>
    </row>
    <row r="72" spans="1:8" x14ac:dyDescent="0.45">
      <c r="A72" s="2" t="s">
        <v>89</v>
      </c>
      <c r="B72" s="3">
        <v>43036.572449999992</v>
      </c>
      <c r="C72" s="3">
        <v>16826.773000000001</v>
      </c>
      <c r="D72" s="3">
        <v>7921.6227229999995</v>
      </c>
      <c r="E72" s="3">
        <v>7921.6227229999995</v>
      </c>
      <c r="F72" s="3">
        <v>3.0352800000000002</v>
      </c>
      <c r="G72" s="3">
        <v>6.7122999999999999</v>
      </c>
      <c r="H72" s="3">
        <v>54171050</v>
      </c>
    </row>
    <row r="73" spans="1:8" x14ac:dyDescent="0.45">
      <c r="A73" s="2" t="s">
        <v>90</v>
      </c>
      <c r="B73" s="3">
        <v>4289.8565959999996</v>
      </c>
      <c r="C73" s="3">
        <v>1973.6289999999999</v>
      </c>
      <c r="D73" s="3">
        <v>955.21803700000009</v>
      </c>
      <c r="E73" s="3">
        <v>955.21803700000009</v>
      </c>
      <c r="F73" s="3">
        <v>0.375162</v>
      </c>
      <c r="G73" s="3">
        <v>6.7594630000000002</v>
      </c>
      <c r="H73" s="3">
        <v>4275950</v>
      </c>
    </row>
    <row r="74" spans="1:8" x14ac:dyDescent="0.45">
      <c r="A74" s="2" t="s">
        <v>91</v>
      </c>
      <c r="B74" s="3">
        <v>100.49635600000001</v>
      </c>
      <c r="C74" s="3">
        <v>2.266</v>
      </c>
      <c r="D74" s="3">
        <v>3.3961100000000006</v>
      </c>
      <c r="E74" s="3">
        <v>3.3961100000000006</v>
      </c>
      <c r="F74" s="3">
        <v>0</v>
      </c>
      <c r="G74" s="3">
        <v>4.417478</v>
      </c>
      <c r="H74" s="3"/>
    </row>
    <row r="75" spans="1:8" x14ac:dyDescent="0.45">
      <c r="A75" s="2" t="s">
        <v>92</v>
      </c>
      <c r="B75" s="3">
        <v>39.659692999999997</v>
      </c>
      <c r="C75" s="3">
        <v>18.157</v>
      </c>
      <c r="D75" s="3">
        <v>2.2917680000000002</v>
      </c>
      <c r="E75" s="3">
        <v>2.2917680000000002</v>
      </c>
      <c r="F75" s="3">
        <v>2.23E-4</v>
      </c>
      <c r="G75" s="3">
        <v>25.054454</v>
      </c>
      <c r="H75" s="3"/>
    </row>
    <row r="76" spans="1:8" x14ac:dyDescent="0.45">
      <c r="A76" s="2" t="s">
        <v>93</v>
      </c>
      <c r="B76" s="3">
        <v>26452.333000999999</v>
      </c>
      <c r="C76" s="3">
        <v>29226.983</v>
      </c>
      <c r="D76" s="3">
        <v>5481.8925099999997</v>
      </c>
      <c r="E76" s="3">
        <v>5481.8925099999997</v>
      </c>
      <c r="F76" s="3">
        <v>1.672898</v>
      </c>
      <c r="G76" s="3">
        <v>6.6790149999999997</v>
      </c>
      <c r="H76" s="3">
        <v>1149752</v>
      </c>
    </row>
    <row r="77" spans="1:8" x14ac:dyDescent="0.45">
      <c r="A77" s="2" t="s">
        <v>94</v>
      </c>
      <c r="B77" s="3">
        <v>115.717933</v>
      </c>
      <c r="C77" s="3">
        <v>7.7969999999999997</v>
      </c>
      <c r="D77" s="3">
        <v>5.931165</v>
      </c>
      <c r="E77" s="3">
        <v>5.931165</v>
      </c>
      <c r="F77" s="3">
        <v>9.0000000000000002E-6</v>
      </c>
      <c r="G77" s="3">
        <v>5.3189890000000002</v>
      </c>
      <c r="H77" s="3"/>
    </row>
    <row r="78" spans="1:8" x14ac:dyDescent="0.45">
      <c r="A78" s="2" t="s">
        <v>95</v>
      </c>
      <c r="B78" s="3">
        <v>33.037345000000002</v>
      </c>
      <c r="C78" s="3">
        <v>30.390999999999998</v>
      </c>
      <c r="D78" s="3">
        <v>3.6167400000000001</v>
      </c>
      <c r="E78" s="3">
        <v>3.6167400000000001</v>
      </c>
      <c r="F78" s="3">
        <v>5.4299999999999997E-4</v>
      </c>
      <c r="G78" s="3">
        <v>0.98231500000000005</v>
      </c>
      <c r="H78" s="3"/>
    </row>
    <row r="79" spans="1:8" x14ac:dyDescent="0.45">
      <c r="A79" s="2" t="s">
        <v>96</v>
      </c>
      <c r="B79" s="3">
        <v>3.5703779999999998</v>
      </c>
      <c r="C79" s="3">
        <v>3.109</v>
      </c>
      <c r="D79" s="3">
        <v>0.25981199999999999</v>
      </c>
      <c r="E79" s="3">
        <v>0.25981199999999999</v>
      </c>
      <c r="F79" s="3">
        <v>8.3299999999999997E-4</v>
      </c>
      <c r="G79" s="3">
        <v>0.87143899999999996</v>
      </c>
      <c r="H79" s="3">
        <v>0</v>
      </c>
    </row>
    <row r="80" spans="1:8" x14ac:dyDescent="0.45">
      <c r="A80" s="2" t="s">
        <v>97</v>
      </c>
      <c r="B80" s="3">
        <v>22890.838933999989</v>
      </c>
      <c r="C80" s="3">
        <v>19457.246999999999</v>
      </c>
      <c r="D80" s="3">
        <v>2023.1002940000026</v>
      </c>
      <c r="E80" s="3">
        <v>2023.1002940000026</v>
      </c>
      <c r="F80" s="3">
        <v>0.233491</v>
      </c>
      <c r="G80" s="3">
        <v>416.29281099999997</v>
      </c>
      <c r="H80" s="3"/>
    </row>
    <row r="81" spans="1:8" x14ac:dyDescent="0.45">
      <c r="A81" s="2" t="s">
        <v>98</v>
      </c>
      <c r="B81" s="3">
        <v>28933.545660000025</v>
      </c>
      <c r="C81" s="3">
        <v>19043.952000000001</v>
      </c>
      <c r="D81" s="3">
        <v>2891.6966840000018</v>
      </c>
      <c r="E81" s="3">
        <v>2891.6966840000018</v>
      </c>
      <c r="F81" s="3">
        <v>3.042144</v>
      </c>
      <c r="G81" s="3">
        <v>340.66804999999999</v>
      </c>
      <c r="H81" s="3"/>
    </row>
    <row r="82" spans="1:8" x14ac:dyDescent="0.45">
      <c r="A82" s="2" t="s">
        <v>99</v>
      </c>
      <c r="B82" s="3">
        <v>227.87336799999994</v>
      </c>
      <c r="C82" s="3">
        <v>61.252000000000002</v>
      </c>
      <c r="D82" s="3">
        <v>11.487024</v>
      </c>
      <c r="E82" s="3">
        <v>11.487024</v>
      </c>
      <c r="F82" s="3">
        <v>1.1604E-2</v>
      </c>
      <c r="G82" s="3">
        <v>19.568186000000001</v>
      </c>
      <c r="H82" s="3"/>
    </row>
    <row r="83" spans="1:8" x14ac:dyDescent="0.45">
      <c r="A83" s="2" t="s">
        <v>100</v>
      </c>
      <c r="B83" s="3">
        <v>227.65228800000006</v>
      </c>
      <c r="C83" s="3">
        <v>108.188</v>
      </c>
      <c r="D83" s="3">
        <v>106.04608800000003</v>
      </c>
      <c r="E83" s="3">
        <v>106.04608800000003</v>
      </c>
      <c r="F83" s="3">
        <v>7.5839999999999996E-3</v>
      </c>
      <c r="G83" s="3">
        <v>23.110123999999999</v>
      </c>
      <c r="H83" s="3"/>
    </row>
    <row r="84" spans="1:8" x14ac:dyDescent="0.45">
      <c r="A84" s="2" t="s">
        <v>101</v>
      </c>
      <c r="B84" s="3">
        <v>1276.49182</v>
      </c>
      <c r="C84" s="3">
        <v>1102.1279999999999</v>
      </c>
      <c r="D84" s="3">
        <v>1225.0439719999999</v>
      </c>
      <c r="E84" s="3">
        <v>1225.0439719999999</v>
      </c>
      <c r="F84" s="3">
        <v>2.4800000000000001E-4</v>
      </c>
      <c r="G84" s="3">
        <v>7.8891840000000002</v>
      </c>
      <c r="H84" s="3"/>
    </row>
    <row r="85" spans="1:8" x14ac:dyDescent="0.45">
      <c r="A85" s="2" t="s">
        <v>102</v>
      </c>
      <c r="B85" s="3">
        <v>4628.9721159999999</v>
      </c>
      <c r="C85" s="3">
        <v>3563.39</v>
      </c>
      <c r="D85" s="3">
        <v>581.57635900000002</v>
      </c>
      <c r="E85" s="3">
        <v>581.57635900000002</v>
      </c>
      <c r="F85" s="3">
        <v>1.127472</v>
      </c>
      <c r="G85" s="3">
        <v>91.670562000000004</v>
      </c>
      <c r="H85" s="3"/>
    </row>
    <row r="86" spans="1:8" x14ac:dyDescent="0.45">
      <c r="A86" s="2" t="s">
        <v>103</v>
      </c>
      <c r="B86" s="3">
        <v>21.255040999999999</v>
      </c>
      <c r="C86" s="3">
        <v>55.298999999999999</v>
      </c>
      <c r="D86" s="3">
        <v>9.1980900000000005</v>
      </c>
      <c r="E86" s="3">
        <v>9.1980900000000005</v>
      </c>
      <c r="F86" s="3">
        <v>1.9799999999999999E-4</v>
      </c>
      <c r="G86" s="3">
        <v>4.1628270000000001</v>
      </c>
      <c r="H86" s="3"/>
    </row>
    <row r="87" spans="1:8" x14ac:dyDescent="0.45">
      <c r="A87" s="2" t="s">
        <v>104</v>
      </c>
      <c r="B87" s="3">
        <v>116876.36032799989</v>
      </c>
      <c r="C87" s="3">
        <v>92483.288</v>
      </c>
      <c r="D87" s="3">
        <v>34951.608787999998</v>
      </c>
      <c r="E87" s="3">
        <v>34951.608787999998</v>
      </c>
      <c r="F87" s="3">
        <v>5.0952169999999999</v>
      </c>
      <c r="G87" s="3">
        <v>416.984734</v>
      </c>
      <c r="H87" s="3"/>
    </row>
    <row r="88" spans="1:8" x14ac:dyDescent="0.45">
      <c r="A88" s="2" t="s">
        <v>105</v>
      </c>
      <c r="B88" s="3">
        <v>298.70837900000004</v>
      </c>
      <c r="C88" s="3">
        <v>129.04599999999999</v>
      </c>
      <c r="D88" s="3">
        <v>82.756638000000009</v>
      </c>
      <c r="E88" s="3">
        <v>82.756638000000009</v>
      </c>
      <c r="F88" s="3">
        <v>1.6278999999999998E-2</v>
      </c>
      <c r="G88" s="3">
        <v>4.8694620000000004</v>
      </c>
      <c r="H88" s="3"/>
    </row>
    <row r="89" spans="1:8" x14ac:dyDescent="0.45">
      <c r="A89" s="2" t="s">
        <v>106</v>
      </c>
      <c r="B89" s="3">
        <v>8265.8095150000045</v>
      </c>
      <c r="C89" s="3">
        <v>15012.491</v>
      </c>
      <c r="D89" s="3">
        <v>2686.9008799999997</v>
      </c>
      <c r="E89" s="3">
        <v>2686.9008799999997</v>
      </c>
      <c r="F89" s="3">
        <v>4.7630990000000004</v>
      </c>
      <c r="G89" s="3">
        <v>69.842450999999997</v>
      </c>
      <c r="H89" s="3"/>
    </row>
    <row r="90" spans="1:8" x14ac:dyDescent="0.45">
      <c r="A90" s="2" t="s">
        <v>107</v>
      </c>
      <c r="B90" s="3">
        <v>32.917540000000002</v>
      </c>
      <c r="C90" s="3">
        <v>4.2350000000000003</v>
      </c>
      <c r="D90" s="3">
        <v>0.37482199999999999</v>
      </c>
      <c r="E90" s="3">
        <v>0.37482199999999999</v>
      </c>
      <c r="F90" s="3">
        <v>1.35E-4</v>
      </c>
      <c r="G90" s="3">
        <v>4.5235960000000004</v>
      </c>
      <c r="H90" s="3"/>
    </row>
    <row r="91" spans="1:8" x14ac:dyDescent="0.45">
      <c r="A91" s="2" t="s">
        <v>108</v>
      </c>
      <c r="B91" s="3">
        <v>1716.6403499999999</v>
      </c>
      <c r="C91" s="3">
        <v>5204.277</v>
      </c>
      <c r="D91" s="3">
        <v>3168.4558010000001</v>
      </c>
      <c r="E91" s="3">
        <v>3168.4558010000001</v>
      </c>
      <c r="F91" s="3">
        <v>1.4220000000000001E-3</v>
      </c>
      <c r="G91" s="3">
        <v>13.377936</v>
      </c>
      <c r="H91" s="3"/>
    </row>
    <row r="92" spans="1:8" x14ac:dyDescent="0.45">
      <c r="A92" s="2" t="s">
        <v>1728</v>
      </c>
      <c r="B92" s="3">
        <v>15.903807</v>
      </c>
      <c r="C92" s="3">
        <v>35.795999999999999</v>
      </c>
      <c r="D92" s="3">
        <v>18.941967000000002</v>
      </c>
      <c r="E92" s="3">
        <v>18.941967000000002</v>
      </c>
      <c r="F92" s="3">
        <v>1.1E-5</v>
      </c>
      <c r="G92" s="3">
        <v>0.94916500000000004</v>
      </c>
      <c r="H92" s="3"/>
    </row>
    <row r="93" spans="1:8" x14ac:dyDescent="0.45">
      <c r="A93" s="2" t="s">
        <v>1729</v>
      </c>
      <c r="B93" s="3">
        <v>213.79223999999999</v>
      </c>
      <c r="C93" s="3">
        <v>333.79700000000003</v>
      </c>
      <c r="D93" s="3">
        <v>114.520861</v>
      </c>
      <c r="E93" s="3">
        <v>114.520861</v>
      </c>
      <c r="F93" s="3">
        <v>3.2560000000000002E-3</v>
      </c>
      <c r="G93" s="3">
        <v>1.0324279999999999</v>
      </c>
      <c r="H93" s="3"/>
    </row>
    <row r="94" spans="1:8" x14ac:dyDescent="0.45">
      <c r="A94" s="2" t="s">
        <v>109</v>
      </c>
      <c r="B94" s="3">
        <v>7226.5912070000059</v>
      </c>
      <c r="C94" s="3">
        <v>19681.874</v>
      </c>
      <c r="D94" s="3">
        <v>4312.9508089999981</v>
      </c>
      <c r="E94" s="3">
        <v>4312.9508089999981</v>
      </c>
      <c r="F94" s="3">
        <v>0.27682400000000001</v>
      </c>
      <c r="G94" s="3">
        <v>378.530824</v>
      </c>
      <c r="H94" s="3"/>
    </row>
    <row r="95" spans="1:8" x14ac:dyDescent="0.45">
      <c r="A95" s="2" t="s">
        <v>110</v>
      </c>
      <c r="B95" s="3">
        <v>7593.4057519999951</v>
      </c>
      <c r="C95" s="3">
        <v>6055.2160000000003</v>
      </c>
      <c r="D95" s="3">
        <v>3958.5109559999992</v>
      </c>
      <c r="E95" s="3">
        <v>3958.5109559999992</v>
      </c>
      <c r="F95" s="3">
        <v>1.3885479999999999</v>
      </c>
      <c r="G95" s="3">
        <v>209.38363799999999</v>
      </c>
      <c r="H95" s="3"/>
    </row>
    <row r="96" spans="1:8" x14ac:dyDescent="0.45">
      <c r="A96" s="2" t="s">
        <v>1309</v>
      </c>
      <c r="B96" s="3">
        <v>13.148634999999999</v>
      </c>
      <c r="C96" s="3">
        <v>7.5629999999999997</v>
      </c>
      <c r="D96" s="3">
        <v>1.485913</v>
      </c>
      <c r="E96" s="3">
        <v>1.485913</v>
      </c>
      <c r="F96" s="3">
        <v>5.0000000000000004E-6</v>
      </c>
      <c r="G96" s="3">
        <v>2.757012</v>
      </c>
      <c r="H96" s="3"/>
    </row>
    <row r="97" spans="1:8" x14ac:dyDescent="0.45">
      <c r="A97" s="2" t="s">
        <v>111</v>
      </c>
      <c r="B97" s="3">
        <v>7221.6921079999975</v>
      </c>
      <c r="C97" s="3">
        <v>9872.884</v>
      </c>
      <c r="D97" s="3">
        <v>2281.7386640000009</v>
      </c>
      <c r="E97" s="3">
        <v>2281.7386640000009</v>
      </c>
      <c r="F97" s="3">
        <v>0.58350400000000002</v>
      </c>
      <c r="G97" s="3">
        <v>44.886172000000002</v>
      </c>
      <c r="H97" s="3"/>
    </row>
    <row r="98" spans="1:8" x14ac:dyDescent="0.45">
      <c r="A98" s="2" t="s">
        <v>112</v>
      </c>
      <c r="B98" s="3">
        <v>1067.329268</v>
      </c>
      <c r="C98" s="3">
        <v>1198.952</v>
      </c>
      <c r="D98" s="3">
        <v>841.25292400000012</v>
      </c>
      <c r="E98" s="3">
        <v>841.25292400000012</v>
      </c>
      <c r="F98" s="3">
        <v>2.3280000000000002E-3</v>
      </c>
      <c r="G98" s="3">
        <v>33.428953999999997</v>
      </c>
      <c r="H98" s="3"/>
    </row>
    <row r="99" spans="1:8" x14ac:dyDescent="0.45">
      <c r="A99" s="2" t="s">
        <v>113</v>
      </c>
      <c r="B99" s="3">
        <v>17963.592835999934</v>
      </c>
      <c r="C99" s="3">
        <v>8108.692</v>
      </c>
      <c r="D99" s="3">
        <v>1779.958348000009</v>
      </c>
      <c r="E99" s="3">
        <v>1779.958348000009</v>
      </c>
      <c r="F99" s="3">
        <v>3.3256000000000001E-2</v>
      </c>
      <c r="G99" s="3">
        <v>2680.4954990000001</v>
      </c>
      <c r="H99" s="3"/>
    </row>
    <row r="100" spans="1:8" x14ac:dyDescent="0.45">
      <c r="A100" s="2" t="s">
        <v>114</v>
      </c>
      <c r="B100" s="3">
        <v>2797.7663120000002</v>
      </c>
      <c r="C100" s="3">
        <v>2478.2600000000002</v>
      </c>
      <c r="D100" s="3">
        <v>775.82742000000019</v>
      </c>
      <c r="E100" s="3">
        <v>775.82742000000019</v>
      </c>
      <c r="F100" s="3">
        <v>6.2440000000000004E-3</v>
      </c>
      <c r="G100" s="3">
        <v>18.912317999999999</v>
      </c>
      <c r="H100" s="3"/>
    </row>
    <row r="101" spans="1:8" x14ac:dyDescent="0.45">
      <c r="A101" s="2" t="s">
        <v>1730</v>
      </c>
      <c r="B101" s="3">
        <v>12.895123999999999</v>
      </c>
      <c r="C101" s="3">
        <v>6.125</v>
      </c>
      <c r="D101" s="3">
        <v>2.7259319999999998</v>
      </c>
      <c r="E101" s="3">
        <v>2.7259319999999998</v>
      </c>
      <c r="F101" s="3">
        <v>1.297E-3</v>
      </c>
      <c r="G101" s="3">
        <v>0.97014</v>
      </c>
      <c r="H101" s="3"/>
    </row>
    <row r="102" spans="1:8" x14ac:dyDescent="0.45">
      <c r="A102" s="2" t="s">
        <v>115</v>
      </c>
      <c r="B102" s="3">
        <v>762.76152300000001</v>
      </c>
      <c r="C102" s="3">
        <v>715.21</v>
      </c>
      <c r="D102" s="3">
        <v>203.02577100000002</v>
      </c>
      <c r="E102" s="3">
        <v>203.02577100000002</v>
      </c>
      <c r="F102" s="3">
        <v>3.421E-3</v>
      </c>
      <c r="G102" s="3">
        <v>11.345542</v>
      </c>
      <c r="H102" s="3"/>
    </row>
    <row r="103" spans="1:8" x14ac:dyDescent="0.45">
      <c r="A103" s="2" t="s">
        <v>116</v>
      </c>
      <c r="B103" s="3">
        <v>52.110402000000001</v>
      </c>
      <c r="C103" s="3">
        <v>85.122</v>
      </c>
      <c r="D103" s="3">
        <v>12.876436</v>
      </c>
      <c r="E103" s="3">
        <v>12.876436</v>
      </c>
      <c r="F103" s="3">
        <v>3.01E-4</v>
      </c>
      <c r="G103" s="3">
        <v>0.87651699999999999</v>
      </c>
      <c r="H103" s="3"/>
    </row>
    <row r="104" spans="1:8" x14ac:dyDescent="0.45">
      <c r="A104" s="2" t="s">
        <v>117</v>
      </c>
      <c r="B104" s="3">
        <v>258.50908800000002</v>
      </c>
      <c r="C104" s="3">
        <v>237.01499999999999</v>
      </c>
      <c r="D104" s="3">
        <v>158.66959600000001</v>
      </c>
      <c r="E104" s="3">
        <v>158.66959600000001</v>
      </c>
      <c r="F104" s="3">
        <v>0.38072400000000001</v>
      </c>
      <c r="G104" s="3">
        <v>2.898425</v>
      </c>
      <c r="H104" s="3"/>
    </row>
    <row r="105" spans="1:8" x14ac:dyDescent="0.45">
      <c r="A105" s="2" t="s">
        <v>1731</v>
      </c>
      <c r="B105" s="3">
        <v>108.270911</v>
      </c>
      <c r="C105" s="3">
        <v>85.39</v>
      </c>
      <c r="D105" s="3">
        <v>11.346026</v>
      </c>
      <c r="E105" s="3">
        <v>11.346026</v>
      </c>
      <c r="F105" s="3">
        <v>1.46E-4</v>
      </c>
      <c r="G105" s="3">
        <v>1.037212</v>
      </c>
      <c r="H105" s="3">
        <v>16928</v>
      </c>
    </row>
    <row r="106" spans="1:8" x14ac:dyDescent="0.45">
      <c r="A106" s="2" t="s">
        <v>1732</v>
      </c>
      <c r="B106" s="3">
        <v>541.281387</v>
      </c>
      <c r="C106" s="3">
        <v>473.34199999999998</v>
      </c>
      <c r="D106" s="3">
        <v>180.51562699999999</v>
      </c>
      <c r="E106" s="3">
        <v>180.51562699999999</v>
      </c>
      <c r="F106" s="3">
        <v>1.2E-5</v>
      </c>
      <c r="G106" s="3">
        <v>10.426719</v>
      </c>
      <c r="H106" s="3"/>
    </row>
    <row r="107" spans="1:8" x14ac:dyDescent="0.45">
      <c r="A107" s="2" t="s">
        <v>118</v>
      </c>
      <c r="B107" s="3">
        <v>509.23033399999997</v>
      </c>
      <c r="C107" s="3">
        <v>418.68700000000001</v>
      </c>
      <c r="D107" s="3">
        <v>317.230773</v>
      </c>
      <c r="E107" s="3">
        <v>317.230773</v>
      </c>
      <c r="F107" s="3">
        <v>0.30244900000000002</v>
      </c>
      <c r="G107" s="3">
        <v>5.075647</v>
      </c>
      <c r="H107" s="3"/>
    </row>
    <row r="108" spans="1:8" x14ac:dyDescent="0.45">
      <c r="A108" s="2" t="s">
        <v>119</v>
      </c>
      <c r="B108" s="3">
        <v>14135.322376</v>
      </c>
      <c r="C108" s="3">
        <v>19797.945</v>
      </c>
      <c r="D108" s="3">
        <v>14568.306738999985</v>
      </c>
      <c r="E108" s="3">
        <v>14568.306738999985</v>
      </c>
      <c r="F108" s="3">
        <v>51.649380999999998</v>
      </c>
      <c r="G108" s="3">
        <v>266.80479800000001</v>
      </c>
      <c r="H108" s="3"/>
    </row>
    <row r="109" spans="1:8" x14ac:dyDescent="0.45">
      <c r="A109" s="2" t="s">
        <v>1733</v>
      </c>
      <c r="B109" s="3">
        <v>821.77733599999999</v>
      </c>
      <c r="C109" s="3">
        <v>666.80600000000004</v>
      </c>
      <c r="D109" s="3">
        <v>231.466666</v>
      </c>
      <c r="E109" s="3">
        <v>231.466666</v>
      </c>
      <c r="F109" s="3">
        <v>0.41117399999999998</v>
      </c>
      <c r="G109" s="3">
        <v>5.6875790000000004</v>
      </c>
      <c r="H109" s="3"/>
    </row>
    <row r="110" spans="1:8" x14ac:dyDescent="0.45">
      <c r="A110" s="2" t="s">
        <v>1734</v>
      </c>
      <c r="B110" s="3">
        <v>33.626261999999997</v>
      </c>
      <c r="C110" s="3">
        <v>25.593</v>
      </c>
      <c r="D110" s="3">
        <v>9.6266850000000002</v>
      </c>
      <c r="E110" s="3">
        <v>9.6266850000000002</v>
      </c>
      <c r="F110" s="3">
        <v>3.192E-3</v>
      </c>
      <c r="G110" s="3">
        <v>1.0470410000000001</v>
      </c>
      <c r="H110" s="3"/>
    </row>
    <row r="111" spans="1:8" x14ac:dyDescent="0.45">
      <c r="A111" s="2" t="s">
        <v>1735</v>
      </c>
      <c r="B111" s="3">
        <v>6.522519</v>
      </c>
      <c r="C111" s="3">
        <v>2.907</v>
      </c>
      <c r="D111" s="3">
        <v>1.0967119999999999</v>
      </c>
      <c r="E111" s="3">
        <v>1.0967119999999999</v>
      </c>
      <c r="F111" s="3">
        <v>5.3999999999999998E-5</v>
      </c>
      <c r="G111" s="3">
        <v>1.047032</v>
      </c>
      <c r="H111" s="3"/>
    </row>
    <row r="112" spans="1:8" x14ac:dyDescent="0.45">
      <c r="A112" s="2" t="s">
        <v>120</v>
      </c>
      <c r="B112" s="3">
        <v>428.41037299999994</v>
      </c>
      <c r="C112" s="3">
        <v>293.09500000000003</v>
      </c>
      <c r="D112" s="3">
        <v>229.64494799999994</v>
      </c>
      <c r="E112" s="3">
        <v>229.64494799999994</v>
      </c>
      <c r="F112" s="3">
        <v>0.61622399999999999</v>
      </c>
      <c r="G112" s="3">
        <v>12.49896</v>
      </c>
      <c r="H112" s="3"/>
    </row>
    <row r="113" spans="1:8" x14ac:dyDescent="0.45">
      <c r="A113" s="2" t="s">
        <v>121</v>
      </c>
      <c r="B113" s="3">
        <v>5551.2712729999994</v>
      </c>
      <c r="C113" s="3">
        <v>12988.036</v>
      </c>
      <c r="D113" s="3">
        <v>1180.4161340000003</v>
      </c>
      <c r="E113" s="3">
        <v>1180.4161340000003</v>
      </c>
      <c r="F113" s="3">
        <v>1.4631E-2</v>
      </c>
      <c r="G113" s="3">
        <v>38.279614000000002</v>
      </c>
      <c r="H113" s="3"/>
    </row>
    <row r="114" spans="1:8" x14ac:dyDescent="0.45">
      <c r="A114" s="2" t="s">
        <v>122</v>
      </c>
      <c r="B114" s="3">
        <v>2510.0463329999998</v>
      </c>
      <c r="C114" s="3">
        <v>1416.578</v>
      </c>
      <c r="D114" s="3">
        <v>649.59792300000004</v>
      </c>
      <c r="E114" s="3">
        <v>649.59792300000004</v>
      </c>
      <c r="F114" s="3">
        <v>1.0734520000000001</v>
      </c>
      <c r="G114" s="3">
        <v>5.8564499999999997</v>
      </c>
      <c r="H114" s="3">
        <v>552987</v>
      </c>
    </row>
    <row r="115" spans="1:8" x14ac:dyDescent="0.45">
      <c r="A115" s="2" t="s">
        <v>1736</v>
      </c>
      <c r="B115" s="3">
        <v>39.697860999999996</v>
      </c>
      <c r="C115" s="3">
        <v>13.423</v>
      </c>
      <c r="D115" s="3">
        <v>2.6793499999999999</v>
      </c>
      <c r="E115" s="3">
        <v>2.6793499999999999</v>
      </c>
      <c r="F115" s="3">
        <v>8.8900000000000003E-4</v>
      </c>
      <c r="G115" s="3">
        <v>2.9266329999999998</v>
      </c>
      <c r="H115" s="3"/>
    </row>
    <row r="116" spans="1:8" x14ac:dyDescent="0.45">
      <c r="A116" s="2" t="s">
        <v>123</v>
      </c>
      <c r="B116" s="3">
        <v>334.07261</v>
      </c>
      <c r="C116" s="3">
        <v>243.76599999999999</v>
      </c>
      <c r="D116" s="3">
        <v>172.41061999999999</v>
      </c>
      <c r="E116" s="3">
        <v>172.41061999999999</v>
      </c>
      <c r="F116" s="3">
        <v>2.0899999999999998E-3</v>
      </c>
      <c r="G116" s="3">
        <v>3.8378389999999998</v>
      </c>
      <c r="H116" s="3"/>
    </row>
    <row r="117" spans="1:8" x14ac:dyDescent="0.45">
      <c r="A117" s="2" t="s">
        <v>124</v>
      </c>
      <c r="B117" s="3">
        <v>345.58896299999998</v>
      </c>
      <c r="C117" s="3">
        <v>235.18799999999999</v>
      </c>
      <c r="D117" s="3">
        <v>165.506472</v>
      </c>
      <c r="E117" s="3">
        <v>165.506472</v>
      </c>
      <c r="F117" s="3">
        <v>0.40070499999999998</v>
      </c>
      <c r="G117" s="3">
        <v>8.2179199999999994</v>
      </c>
      <c r="H117" s="3"/>
    </row>
    <row r="118" spans="1:8" x14ac:dyDescent="0.45">
      <c r="A118" s="2" t="s">
        <v>125</v>
      </c>
      <c r="B118" s="3">
        <v>45.776158000000002</v>
      </c>
      <c r="C118" s="3">
        <v>27.297000000000001</v>
      </c>
      <c r="D118" s="3">
        <v>5.0903239999999998</v>
      </c>
      <c r="E118" s="3">
        <v>5.0903239999999998</v>
      </c>
      <c r="F118" s="3">
        <v>2.6999999999999999E-5</v>
      </c>
      <c r="G118" s="3">
        <v>0.87765599999999999</v>
      </c>
      <c r="H118" s="3"/>
    </row>
    <row r="119" spans="1:8" x14ac:dyDescent="0.45">
      <c r="A119" s="2" t="s">
        <v>126</v>
      </c>
      <c r="B119" s="3">
        <v>43.153776999999998</v>
      </c>
      <c r="C119" s="3">
        <v>5.7030000000000003</v>
      </c>
      <c r="D119" s="3">
        <v>0.35366199999999998</v>
      </c>
      <c r="E119" s="3">
        <v>0.35366199999999998</v>
      </c>
      <c r="F119" s="3">
        <v>1.9000000000000001E-5</v>
      </c>
      <c r="G119" s="3">
        <v>0.87765499999999996</v>
      </c>
      <c r="H119" s="3"/>
    </row>
    <row r="120" spans="1:8" x14ac:dyDescent="0.45">
      <c r="A120" s="2" t="s">
        <v>1737</v>
      </c>
      <c r="B120" s="3">
        <v>98.893867999999998</v>
      </c>
      <c r="C120" s="3">
        <v>95.8</v>
      </c>
      <c r="D120" s="3">
        <v>20.655461000000003</v>
      </c>
      <c r="E120" s="3">
        <v>20.655461000000003</v>
      </c>
      <c r="F120" s="3">
        <v>1.6930000000000001E-3</v>
      </c>
      <c r="G120" s="3">
        <v>3.6523889999999999</v>
      </c>
      <c r="H120" s="3"/>
    </row>
    <row r="121" spans="1:8" x14ac:dyDescent="0.45">
      <c r="A121" s="2" t="s">
        <v>127</v>
      </c>
      <c r="B121" s="3">
        <v>2253.9769080000005</v>
      </c>
      <c r="C121" s="3">
        <v>1414.9849999999999</v>
      </c>
      <c r="D121" s="3">
        <v>716.71035100000006</v>
      </c>
      <c r="E121" s="3">
        <v>716.71035100000006</v>
      </c>
      <c r="F121" s="3">
        <v>0.43045099999999997</v>
      </c>
      <c r="G121" s="3">
        <v>10.209133</v>
      </c>
      <c r="H121" s="3"/>
    </row>
  </sheetData>
  <conditionalFormatting pivot="1" sqref="B43:B121">
    <cfRule type="dataBar" priority="9">
      <dataBar>
        <cfvo type="min"/>
        <cfvo type="max"/>
        <color rgb="FF63C384"/>
      </dataBar>
      <extLst>
        <ext xmlns:x14="http://schemas.microsoft.com/office/spreadsheetml/2009/9/main" uri="{B025F937-C7B1-47D3-B67F-A62EFF666E3E}">
          <x14:id>{8E4DF48C-0757-464A-A14E-2D1569EB76B7}</x14:id>
        </ext>
      </extLst>
    </cfRule>
  </conditionalFormatting>
  <conditionalFormatting pivot="1" sqref="C43:C121">
    <cfRule type="dataBar" priority="8">
      <dataBar>
        <cfvo type="min"/>
        <cfvo type="max"/>
        <color rgb="FFFFB628"/>
      </dataBar>
      <extLst>
        <ext xmlns:x14="http://schemas.microsoft.com/office/spreadsheetml/2009/9/main" uri="{B025F937-C7B1-47D3-B67F-A62EFF666E3E}">
          <x14:id>{B9877503-4C9B-463B-8BEA-80945C2229FB}</x14:id>
        </ext>
      </extLst>
    </cfRule>
  </conditionalFormatting>
  <conditionalFormatting pivot="1" sqref="D43:D121">
    <cfRule type="dataBar" priority="7">
      <dataBar>
        <cfvo type="min"/>
        <cfvo type="max"/>
        <color rgb="FF638EC6"/>
      </dataBar>
      <extLst>
        <ext xmlns:x14="http://schemas.microsoft.com/office/spreadsheetml/2009/9/main" uri="{B025F937-C7B1-47D3-B67F-A62EFF666E3E}">
          <x14:id>{6F06DDCF-20EA-4004-8EB7-2C425137621A}</x14:id>
        </ext>
      </extLst>
    </cfRule>
  </conditionalFormatting>
  <conditionalFormatting pivot="1" sqref="E43:E121">
    <cfRule type="dataBar" priority="6">
      <dataBar>
        <cfvo type="min"/>
        <cfvo type="max"/>
        <color rgb="FF008AEF"/>
      </dataBar>
      <extLst>
        <ext xmlns:x14="http://schemas.microsoft.com/office/spreadsheetml/2009/9/main" uri="{B025F937-C7B1-47D3-B67F-A62EFF666E3E}">
          <x14:id>{DD06F0A1-36D4-4DDE-8865-8312C7B035F1}</x14:id>
        </ext>
      </extLst>
    </cfRule>
  </conditionalFormatting>
  <conditionalFormatting pivot="1" sqref="F43:F121">
    <cfRule type="dataBar" priority="3">
      <dataBar>
        <cfvo type="min"/>
        <cfvo type="max"/>
        <color rgb="FFFF555A"/>
      </dataBar>
      <extLst>
        <ext xmlns:x14="http://schemas.microsoft.com/office/spreadsheetml/2009/9/main" uri="{B025F937-C7B1-47D3-B67F-A62EFF666E3E}">
          <x14:id>{448AAB0C-61A6-4BDE-8C12-88D7471698C4}</x14:id>
        </ext>
      </extLst>
    </cfRule>
  </conditionalFormatting>
  <conditionalFormatting pivot="1" sqref="G43:G121">
    <cfRule type="colorScale" priority="2">
      <colorScale>
        <cfvo type="min"/>
        <cfvo type="max"/>
        <color rgb="FFFCFCFF"/>
        <color rgb="FFF8696B"/>
      </colorScale>
    </cfRule>
  </conditionalFormatting>
  <conditionalFormatting pivot="1" sqref="H43:H121">
    <cfRule type="dataBar" priority="1">
      <dataBar>
        <cfvo type="min"/>
        <cfvo type="max"/>
        <color rgb="FFD6007B"/>
      </dataBar>
      <extLst>
        <ext xmlns:x14="http://schemas.microsoft.com/office/spreadsheetml/2009/9/main" uri="{B025F937-C7B1-47D3-B67F-A62EFF666E3E}">
          <x14:id>{75E24009-C1D9-40A8-B3A9-08CC2ACAC392}</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8E4DF48C-0757-464A-A14E-2D1569EB76B7}">
            <x14:dataBar minLength="0" maxLength="100" border="1" negativeBarBorderColorSameAsPositive="0">
              <x14:cfvo type="autoMin"/>
              <x14:cfvo type="autoMax"/>
              <x14:borderColor rgb="FF63C384"/>
              <x14:negativeFillColor rgb="FFFF0000"/>
              <x14:negativeBorderColor rgb="FFFF0000"/>
              <x14:axisColor rgb="FF000000"/>
            </x14:dataBar>
          </x14:cfRule>
          <xm:sqref>B43:B121</xm:sqref>
        </x14:conditionalFormatting>
        <x14:conditionalFormatting xmlns:xm="http://schemas.microsoft.com/office/excel/2006/main" pivot="1">
          <x14:cfRule type="dataBar" id="{B9877503-4C9B-463B-8BEA-80945C2229FB}">
            <x14:dataBar minLength="0" maxLength="100" border="1" negativeBarBorderColorSameAsPositive="0">
              <x14:cfvo type="autoMin"/>
              <x14:cfvo type="autoMax"/>
              <x14:borderColor rgb="FFFFB628"/>
              <x14:negativeFillColor rgb="FFFF0000"/>
              <x14:negativeBorderColor rgb="FFFF0000"/>
              <x14:axisColor rgb="FF000000"/>
            </x14:dataBar>
          </x14:cfRule>
          <xm:sqref>C43:C121</xm:sqref>
        </x14:conditionalFormatting>
        <x14:conditionalFormatting xmlns:xm="http://schemas.microsoft.com/office/excel/2006/main" pivot="1">
          <x14:cfRule type="dataBar" id="{6F06DDCF-20EA-4004-8EB7-2C425137621A}">
            <x14:dataBar minLength="0" maxLength="100" border="1" negativeBarBorderColorSameAsPositive="0">
              <x14:cfvo type="autoMin"/>
              <x14:cfvo type="autoMax"/>
              <x14:borderColor rgb="FF638EC6"/>
              <x14:negativeFillColor rgb="FFFF0000"/>
              <x14:negativeBorderColor rgb="FFFF0000"/>
              <x14:axisColor rgb="FF000000"/>
            </x14:dataBar>
          </x14:cfRule>
          <xm:sqref>D43:D121</xm:sqref>
        </x14:conditionalFormatting>
        <x14:conditionalFormatting xmlns:xm="http://schemas.microsoft.com/office/excel/2006/main" pivot="1">
          <x14:cfRule type="dataBar" id="{DD06F0A1-36D4-4DDE-8865-8312C7B035F1}">
            <x14:dataBar minLength="0" maxLength="100" border="1" negativeBarBorderColorSameAsPositive="0">
              <x14:cfvo type="autoMin"/>
              <x14:cfvo type="autoMax"/>
              <x14:borderColor rgb="FF008AEF"/>
              <x14:negativeFillColor rgb="FFFF0000"/>
              <x14:negativeBorderColor rgb="FFFF0000"/>
              <x14:axisColor rgb="FF000000"/>
            </x14:dataBar>
          </x14:cfRule>
          <xm:sqref>E43:E121</xm:sqref>
        </x14:conditionalFormatting>
        <x14:conditionalFormatting xmlns:xm="http://schemas.microsoft.com/office/excel/2006/main" pivot="1">
          <x14:cfRule type="dataBar" id="{448AAB0C-61A6-4BDE-8C12-88D7471698C4}">
            <x14:dataBar minLength="0" maxLength="100" border="1" negativeBarBorderColorSameAsPositive="0">
              <x14:cfvo type="autoMin"/>
              <x14:cfvo type="autoMax"/>
              <x14:borderColor rgb="FFFF555A"/>
              <x14:negativeFillColor rgb="FFFF0000"/>
              <x14:negativeBorderColor rgb="FFFF0000"/>
              <x14:axisColor rgb="FF000000"/>
            </x14:dataBar>
          </x14:cfRule>
          <xm:sqref>F43:F121</xm:sqref>
        </x14:conditionalFormatting>
        <x14:conditionalFormatting xmlns:xm="http://schemas.microsoft.com/office/excel/2006/main" pivot="1">
          <x14:cfRule type="dataBar" id="{75E24009-C1D9-40A8-B3A9-08CC2ACAC392}">
            <x14:dataBar minLength="0" maxLength="100" border="1" negativeBarBorderColorSameAsPositive="0">
              <x14:cfvo type="autoMin"/>
              <x14:cfvo type="autoMax"/>
              <x14:borderColor rgb="FFD6007B"/>
              <x14:negativeFillColor rgb="FFFF0000"/>
              <x14:negativeBorderColor rgb="FFFF0000"/>
              <x14:axisColor rgb="FF000000"/>
            </x14:dataBar>
          </x14:cfRule>
          <xm:sqref>H43:H121</xm:sqref>
        </x14:conditionalFormatting>
      </x14:conditionalFormattings>
    </ex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89BA2-8AD6-49F6-BB7C-C3C5EEEE7420}">
  <sheetPr>
    <tabColor rgb="FF7030A0"/>
  </sheetPr>
  <dimension ref="A1:AY4402"/>
  <sheetViews>
    <sheetView zoomScale="85" zoomScaleNormal="85" workbookViewId="0">
      <pane xSplit="2" ySplit="3" topLeftCell="C4" activePane="bottomRight" state="frozen"/>
      <selection pane="topRight" activeCell="C1" sqref="C1"/>
      <selection pane="bottomLeft" activeCell="A4" sqref="A4"/>
      <selection pane="bottomRight" activeCell="C2" sqref="C2"/>
    </sheetView>
  </sheetViews>
  <sheetFormatPr defaultRowHeight="14.25" x14ac:dyDescent="0.45"/>
  <cols>
    <col min="1" max="1" width="13.6640625" bestFit="1" customWidth="1"/>
    <col min="2" max="2" width="9.9296875" bestFit="1" customWidth="1"/>
    <col min="3" max="4" width="16.33203125" bestFit="1" customWidth="1"/>
    <col min="5" max="5" width="19" bestFit="1" customWidth="1"/>
    <col min="6" max="6" width="15.73046875" bestFit="1" customWidth="1"/>
    <col min="7" max="7" width="16.33203125" bestFit="1" customWidth="1"/>
    <col min="8" max="8" width="12.6640625" bestFit="1" customWidth="1"/>
    <col min="9" max="10" width="13.796875" bestFit="1" customWidth="1"/>
    <col min="11" max="11" width="11.19921875" bestFit="1" customWidth="1"/>
    <col min="12" max="12" width="80.53125" bestFit="1" customWidth="1"/>
    <col min="13" max="13" width="7" bestFit="1" customWidth="1"/>
    <col min="14" max="14" width="9.46484375" bestFit="1" customWidth="1"/>
    <col min="15" max="15" width="12" bestFit="1" customWidth="1"/>
    <col min="16" max="16" width="12.86328125" bestFit="1" customWidth="1"/>
    <col min="17" max="17" width="16.59765625" bestFit="1" customWidth="1"/>
    <col min="18" max="18" width="9.9296875" bestFit="1" customWidth="1"/>
    <col min="19" max="19" width="15" bestFit="1" customWidth="1"/>
    <col min="20" max="20" width="11.1328125" bestFit="1" customWidth="1"/>
    <col min="21" max="21" width="15" bestFit="1" customWidth="1"/>
    <col min="22" max="22" width="68.3984375" bestFit="1" customWidth="1"/>
    <col min="23" max="23" width="10" bestFit="1" customWidth="1"/>
    <col min="24" max="24" width="18.1328125" bestFit="1" customWidth="1"/>
    <col min="25" max="25" width="13.53125" bestFit="1" customWidth="1"/>
    <col min="26" max="26" width="19.6640625" bestFit="1" customWidth="1"/>
    <col min="27" max="27" width="13" bestFit="1" customWidth="1"/>
    <col min="28" max="28" width="13.33203125" bestFit="1" customWidth="1"/>
    <col min="29" max="29" width="13" bestFit="1" customWidth="1"/>
    <col min="30" max="30" width="14.265625" bestFit="1" customWidth="1"/>
    <col min="31" max="31" width="40.1328125" bestFit="1" customWidth="1"/>
    <col min="32" max="32" width="14.1328125" bestFit="1" customWidth="1"/>
    <col min="33" max="33" width="13" bestFit="1" customWidth="1"/>
    <col min="34" max="34" width="20.46484375" bestFit="1" customWidth="1"/>
    <col min="35" max="35" width="48.1328125" bestFit="1" customWidth="1"/>
    <col min="36" max="36" width="11.6640625" bestFit="1" customWidth="1"/>
    <col min="37" max="37" width="11.9296875" bestFit="1" customWidth="1"/>
    <col min="38" max="38" width="11.59765625" bestFit="1" customWidth="1"/>
    <col min="39" max="39" width="16.796875" bestFit="1" customWidth="1"/>
    <col min="40" max="40" width="16.3984375" bestFit="1" customWidth="1"/>
    <col min="41" max="41" width="16.06640625" bestFit="1" customWidth="1"/>
    <col min="42" max="51" width="16.06640625" customWidth="1"/>
    <col min="52" max="52" width="19.3984375" bestFit="1" customWidth="1"/>
    <col min="53" max="53" width="18" bestFit="1" customWidth="1"/>
    <col min="54" max="54" width="12.265625" bestFit="1" customWidth="1"/>
    <col min="55" max="55" width="11.1328125" bestFit="1" customWidth="1"/>
    <col min="56" max="56" width="10.19921875" bestFit="1" customWidth="1"/>
    <col min="57" max="57" width="14.1328125" bestFit="1" customWidth="1"/>
    <col min="58" max="58" width="19.3984375" bestFit="1" customWidth="1"/>
    <col min="59" max="59" width="18" bestFit="1" customWidth="1"/>
    <col min="60" max="60" width="12.265625" bestFit="1" customWidth="1"/>
    <col min="61" max="61" width="11.1328125" bestFit="1" customWidth="1"/>
    <col min="62" max="62" width="10.73046875" bestFit="1" customWidth="1"/>
    <col min="63" max="63" width="14.1328125" bestFit="1" customWidth="1"/>
    <col min="64" max="64" width="19.3984375" bestFit="1" customWidth="1"/>
    <col min="65" max="65" width="18" bestFit="1" customWidth="1"/>
    <col min="66" max="66" width="12.265625" bestFit="1" customWidth="1"/>
    <col min="67" max="67" width="11.1328125" bestFit="1" customWidth="1"/>
    <col min="68" max="68" width="10.19921875" bestFit="1" customWidth="1"/>
    <col min="69" max="69" width="14.1328125" bestFit="1" customWidth="1"/>
    <col min="70" max="70" width="19.3984375" bestFit="1" customWidth="1"/>
    <col min="71" max="71" width="18" bestFit="1" customWidth="1"/>
    <col min="72" max="72" width="12.265625" bestFit="1" customWidth="1"/>
    <col min="73" max="73" width="11.1328125" bestFit="1" customWidth="1"/>
    <col min="74" max="74" width="10.19921875" bestFit="1" customWidth="1"/>
    <col min="75" max="75" width="14.1328125" bestFit="1" customWidth="1"/>
    <col min="76" max="76" width="19.3984375" bestFit="1" customWidth="1"/>
    <col min="77" max="77" width="18" bestFit="1" customWidth="1"/>
    <col min="78" max="78" width="12.265625" bestFit="1" customWidth="1"/>
    <col min="79" max="79" width="11.1328125" bestFit="1" customWidth="1"/>
    <col min="80" max="80" width="10.19921875" bestFit="1" customWidth="1"/>
    <col min="81" max="81" width="14.1328125" bestFit="1" customWidth="1"/>
    <col min="82" max="82" width="19.3984375" bestFit="1" customWidth="1"/>
    <col min="83" max="83" width="18" bestFit="1" customWidth="1"/>
    <col min="84" max="84" width="12.265625" bestFit="1" customWidth="1"/>
    <col min="85" max="85" width="11.1328125" bestFit="1" customWidth="1"/>
    <col min="86" max="86" width="10.19921875" bestFit="1" customWidth="1"/>
    <col min="87" max="87" width="14.1328125" bestFit="1" customWidth="1"/>
    <col min="88" max="88" width="19.3984375" bestFit="1" customWidth="1"/>
    <col min="89" max="89" width="18" bestFit="1" customWidth="1"/>
    <col min="90" max="90" width="12.265625" bestFit="1" customWidth="1"/>
    <col min="91" max="91" width="11.1328125" bestFit="1" customWidth="1"/>
    <col min="92" max="92" width="10.73046875" bestFit="1" customWidth="1"/>
    <col min="93" max="93" width="14.1328125" bestFit="1" customWidth="1"/>
    <col min="94" max="94" width="19.3984375" bestFit="1" customWidth="1"/>
    <col min="95" max="95" width="18" bestFit="1" customWidth="1"/>
    <col min="96" max="96" width="12.265625" bestFit="1" customWidth="1"/>
    <col min="97" max="97" width="11.1328125" bestFit="1" customWidth="1"/>
    <col min="98" max="98" width="10.19921875" bestFit="1" customWidth="1"/>
    <col min="99" max="99" width="14.1328125" bestFit="1" customWidth="1"/>
    <col min="100" max="100" width="19.3984375" bestFit="1" customWidth="1"/>
    <col min="101" max="101" width="18" bestFit="1" customWidth="1"/>
    <col min="102" max="102" width="12.265625" bestFit="1" customWidth="1"/>
    <col min="103" max="103" width="11.1328125" bestFit="1" customWidth="1"/>
    <col min="104" max="104" width="10.73046875" bestFit="1" customWidth="1"/>
    <col min="105" max="105" width="14.1328125" bestFit="1" customWidth="1"/>
    <col min="106" max="106" width="19.3984375" bestFit="1" customWidth="1"/>
    <col min="107" max="107" width="18" bestFit="1" customWidth="1"/>
    <col min="108" max="108" width="12.265625" bestFit="1" customWidth="1"/>
    <col min="109" max="109" width="11.1328125" bestFit="1" customWidth="1"/>
    <col min="110" max="110" width="10.73046875" bestFit="1" customWidth="1"/>
    <col min="111" max="111" width="14.1328125" bestFit="1" customWidth="1"/>
    <col min="112" max="112" width="19.3984375" bestFit="1" customWidth="1"/>
    <col min="113" max="113" width="18" bestFit="1" customWidth="1"/>
    <col min="114" max="114" width="12.265625" bestFit="1" customWidth="1"/>
    <col min="115" max="115" width="11.1328125" bestFit="1" customWidth="1"/>
    <col min="116" max="116" width="10.73046875" bestFit="1" customWidth="1"/>
    <col min="117" max="117" width="14.1328125" bestFit="1" customWidth="1"/>
    <col min="118" max="118" width="19.3984375" bestFit="1" customWidth="1"/>
    <col min="119" max="119" width="18" bestFit="1" customWidth="1"/>
    <col min="120" max="120" width="12.265625" bestFit="1" customWidth="1"/>
    <col min="121" max="121" width="11.1328125" bestFit="1" customWidth="1"/>
    <col min="122" max="122" width="10.73046875" bestFit="1" customWidth="1"/>
    <col min="123" max="123" width="14.1328125" bestFit="1" customWidth="1"/>
    <col min="124" max="124" width="19.3984375" bestFit="1" customWidth="1"/>
    <col min="125" max="125" width="18" bestFit="1" customWidth="1"/>
    <col min="126" max="126" width="12.265625" bestFit="1" customWidth="1"/>
    <col min="127" max="127" width="11.1328125" bestFit="1" customWidth="1"/>
    <col min="128" max="128" width="10.73046875" bestFit="1" customWidth="1"/>
    <col min="129" max="129" width="14.1328125" bestFit="1" customWidth="1"/>
    <col min="130" max="130" width="19.3984375" bestFit="1" customWidth="1"/>
    <col min="131" max="131" width="18" bestFit="1" customWidth="1"/>
    <col min="132" max="132" width="12.265625" bestFit="1" customWidth="1"/>
    <col min="133" max="133" width="11.1328125" bestFit="1" customWidth="1"/>
    <col min="134" max="134" width="10.73046875" bestFit="1" customWidth="1"/>
    <col min="135" max="135" width="14.1328125" bestFit="1" customWidth="1"/>
    <col min="136" max="136" width="19.3984375" bestFit="1" customWidth="1"/>
    <col min="137" max="137" width="18" bestFit="1" customWidth="1"/>
    <col min="138" max="138" width="12.265625" bestFit="1" customWidth="1"/>
    <col min="139" max="139" width="11.1328125" bestFit="1" customWidth="1"/>
    <col min="140" max="140" width="10.19921875" bestFit="1" customWidth="1"/>
    <col min="141" max="141" width="14.1328125" bestFit="1" customWidth="1"/>
    <col min="142" max="142" width="19.3984375" bestFit="1" customWidth="1"/>
    <col min="143" max="143" width="18" bestFit="1" customWidth="1"/>
    <col min="144" max="144" width="12.265625" bestFit="1" customWidth="1"/>
    <col min="145" max="145" width="11.1328125" bestFit="1" customWidth="1"/>
    <col min="146" max="146" width="14.796875" bestFit="1" customWidth="1"/>
    <col min="147" max="147" width="18.73046875" bestFit="1" customWidth="1"/>
    <col min="148" max="148" width="24" bestFit="1" customWidth="1"/>
    <col min="149" max="149" width="22.59765625" bestFit="1" customWidth="1"/>
    <col min="150" max="150" width="16.9296875" bestFit="1" customWidth="1"/>
    <col min="151" max="151" width="15.73046875" bestFit="1" customWidth="1"/>
    <col min="152" max="152" width="10.19921875" bestFit="1" customWidth="1"/>
    <col min="153" max="153" width="14.1328125" bestFit="1" customWidth="1"/>
    <col min="154" max="154" width="19.3984375" bestFit="1" customWidth="1"/>
    <col min="155" max="155" width="18" bestFit="1" customWidth="1"/>
    <col min="156" max="156" width="12.265625" bestFit="1" customWidth="1"/>
    <col min="157" max="157" width="11.1328125" bestFit="1" customWidth="1"/>
    <col min="158" max="158" width="10.19921875" bestFit="1" customWidth="1"/>
    <col min="159" max="159" width="14.1328125" bestFit="1" customWidth="1"/>
    <col min="160" max="160" width="19.3984375" bestFit="1" customWidth="1"/>
    <col min="161" max="161" width="18" bestFit="1" customWidth="1"/>
    <col min="162" max="162" width="12.265625" bestFit="1" customWidth="1"/>
    <col min="163" max="163" width="11.1328125" bestFit="1" customWidth="1"/>
    <col min="164" max="164" width="10.19921875" bestFit="1" customWidth="1"/>
    <col min="165" max="165" width="14.1328125" bestFit="1" customWidth="1"/>
    <col min="166" max="166" width="19.3984375" bestFit="1" customWidth="1"/>
    <col min="167" max="167" width="18" bestFit="1" customWidth="1"/>
    <col min="168" max="168" width="12.265625" bestFit="1" customWidth="1"/>
    <col min="169" max="169" width="11.1328125" bestFit="1" customWidth="1"/>
    <col min="170" max="170" width="10.19921875" bestFit="1" customWidth="1"/>
    <col min="171" max="171" width="14.1328125" bestFit="1" customWidth="1"/>
    <col min="172" max="172" width="19.3984375" bestFit="1" customWidth="1"/>
    <col min="173" max="173" width="18" bestFit="1" customWidth="1"/>
    <col min="174" max="174" width="12.265625" bestFit="1" customWidth="1"/>
    <col min="175" max="175" width="11.1328125" bestFit="1" customWidth="1"/>
    <col min="176" max="176" width="10.19921875" bestFit="1" customWidth="1"/>
    <col min="177" max="177" width="14.1328125" bestFit="1" customWidth="1"/>
    <col min="178" max="178" width="19.3984375" bestFit="1" customWidth="1"/>
    <col min="179" max="179" width="18" bestFit="1" customWidth="1"/>
    <col min="180" max="180" width="12.265625" bestFit="1" customWidth="1"/>
    <col min="181" max="181" width="11.1328125" bestFit="1" customWidth="1"/>
    <col min="182" max="182" width="10.19921875" bestFit="1" customWidth="1"/>
    <col min="183" max="183" width="14.1328125" bestFit="1" customWidth="1"/>
    <col min="184" max="184" width="19.3984375" bestFit="1" customWidth="1"/>
    <col min="185" max="185" width="18" bestFit="1" customWidth="1"/>
    <col min="186" max="186" width="12.265625" bestFit="1" customWidth="1"/>
    <col min="187" max="187" width="11.1328125" bestFit="1" customWidth="1"/>
    <col min="188" max="188" width="10.19921875" bestFit="1" customWidth="1"/>
    <col min="189" max="189" width="14.1328125" bestFit="1" customWidth="1"/>
    <col min="190" max="190" width="19.3984375" bestFit="1" customWidth="1"/>
    <col min="191" max="191" width="18" bestFit="1" customWidth="1"/>
    <col min="192" max="192" width="12.265625" bestFit="1" customWidth="1"/>
    <col min="193" max="193" width="11.1328125" bestFit="1" customWidth="1"/>
    <col min="194" max="194" width="10.19921875" bestFit="1" customWidth="1"/>
    <col min="195" max="195" width="14.1328125" bestFit="1" customWidth="1"/>
    <col min="196" max="196" width="19.3984375" bestFit="1" customWidth="1"/>
    <col min="197" max="197" width="18" bestFit="1" customWidth="1"/>
    <col min="198" max="198" width="12.265625" bestFit="1" customWidth="1"/>
    <col min="199" max="199" width="11.1328125" bestFit="1" customWidth="1"/>
    <col min="200" max="200" width="10.19921875" bestFit="1" customWidth="1"/>
    <col min="201" max="201" width="14.1328125" bestFit="1" customWidth="1"/>
    <col min="202" max="202" width="19.3984375" bestFit="1" customWidth="1"/>
    <col min="203" max="203" width="18" bestFit="1" customWidth="1"/>
    <col min="204" max="204" width="12.265625" bestFit="1" customWidth="1"/>
    <col min="205" max="205" width="11.1328125" bestFit="1" customWidth="1"/>
    <col min="206" max="206" width="10.19921875" bestFit="1" customWidth="1"/>
    <col min="207" max="207" width="14.1328125" bestFit="1" customWidth="1"/>
    <col min="208" max="208" width="19.3984375" bestFit="1" customWidth="1"/>
    <col min="209" max="209" width="18" bestFit="1" customWidth="1"/>
    <col min="210" max="210" width="12.265625" bestFit="1" customWidth="1"/>
    <col min="211" max="211" width="11.1328125" bestFit="1" customWidth="1"/>
    <col min="212" max="212" width="10.19921875" bestFit="1" customWidth="1"/>
    <col min="213" max="213" width="14.1328125" bestFit="1" customWidth="1"/>
    <col min="214" max="214" width="19.3984375" bestFit="1" customWidth="1"/>
    <col min="215" max="215" width="18" bestFit="1" customWidth="1"/>
    <col min="216" max="216" width="12.265625" bestFit="1" customWidth="1"/>
    <col min="217" max="217" width="11.1328125" bestFit="1" customWidth="1"/>
    <col min="218" max="218" width="10.19921875" bestFit="1" customWidth="1"/>
    <col min="219" max="219" width="14.1328125" bestFit="1" customWidth="1"/>
    <col min="220" max="220" width="19.3984375" bestFit="1" customWidth="1"/>
    <col min="221" max="221" width="18" bestFit="1" customWidth="1"/>
    <col min="222" max="222" width="12.265625" bestFit="1" customWidth="1"/>
    <col min="223" max="223" width="11.1328125" bestFit="1" customWidth="1"/>
    <col min="224" max="224" width="10.19921875" bestFit="1" customWidth="1"/>
    <col min="225" max="225" width="14.1328125" bestFit="1" customWidth="1"/>
    <col min="226" max="226" width="19.3984375" bestFit="1" customWidth="1"/>
    <col min="227" max="227" width="18" bestFit="1" customWidth="1"/>
    <col min="228" max="228" width="12.265625" bestFit="1" customWidth="1"/>
    <col min="229" max="229" width="11.1328125" bestFit="1" customWidth="1"/>
    <col min="230" max="230" width="10.19921875" bestFit="1" customWidth="1"/>
    <col min="231" max="231" width="14.1328125" bestFit="1" customWidth="1"/>
    <col min="232" max="232" width="19.3984375" bestFit="1" customWidth="1"/>
    <col min="233" max="233" width="18" bestFit="1" customWidth="1"/>
    <col min="234" max="234" width="12.265625" bestFit="1" customWidth="1"/>
    <col min="235" max="235" width="11.1328125" bestFit="1" customWidth="1"/>
    <col min="236" max="236" width="10.19921875" bestFit="1" customWidth="1"/>
    <col min="237" max="237" width="14.1328125" bestFit="1" customWidth="1"/>
    <col min="238" max="238" width="19.3984375" bestFit="1" customWidth="1"/>
    <col min="239" max="239" width="18" bestFit="1" customWidth="1"/>
    <col min="240" max="240" width="12.265625" bestFit="1" customWidth="1"/>
    <col min="241" max="241" width="11.1328125" bestFit="1" customWidth="1"/>
    <col min="242" max="242" width="10.19921875" bestFit="1" customWidth="1"/>
    <col min="243" max="243" width="14.1328125" bestFit="1" customWidth="1"/>
    <col min="244" max="244" width="19.3984375" bestFit="1" customWidth="1"/>
    <col min="245" max="245" width="18" bestFit="1" customWidth="1"/>
    <col min="246" max="246" width="12.265625" bestFit="1" customWidth="1"/>
    <col min="247" max="247" width="11.1328125" bestFit="1" customWidth="1"/>
    <col min="248" max="248" width="10.19921875" bestFit="1" customWidth="1"/>
    <col min="249" max="249" width="14.1328125" bestFit="1" customWidth="1"/>
    <col min="250" max="250" width="19.3984375" bestFit="1" customWidth="1"/>
    <col min="251" max="251" width="18" bestFit="1" customWidth="1"/>
    <col min="252" max="252" width="12.265625" bestFit="1" customWidth="1"/>
    <col min="253" max="253" width="11.1328125" bestFit="1" customWidth="1"/>
    <col min="254" max="254" width="10.19921875" bestFit="1" customWidth="1"/>
    <col min="255" max="255" width="14.1328125" bestFit="1" customWidth="1"/>
    <col min="256" max="256" width="19.3984375" bestFit="1" customWidth="1"/>
    <col min="257" max="257" width="18" bestFit="1" customWidth="1"/>
    <col min="258" max="258" width="12.265625" bestFit="1" customWidth="1"/>
    <col min="259" max="259" width="11.1328125" bestFit="1" customWidth="1"/>
    <col min="260" max="260" width="10.19921875" bestFit="1" customWidth="1"/>
    <col min="261" max="261" width="14.1328125" bestFit="1" customWidth="1"/>
    <col min="262" max="262" width="19.3984375" bestFit="1" customWidth="1"/>
    <col min="263" max="263" width="18" bestFit="1" customWidth="1"/>
    <col min="264" max="264" width="12.265625" bestFit="1" customWidth="1"/>
    <col min="265" max="265" width="11.1328125" bestFit="1" customWidth="1"/>
    <col min="266" max="266" width="10.19921875" bestFit="1" customWidth="1"/>
    <col min="267" max="267" width="14.1328125" bestFit="1" customWidth="1"/>
    <col min="268" max="268" width="19.3984375" bestFit="1" customWidth="1"/>
    <col min="269" max="269" width="18" bestFit="1" customWidth="1"/>
    <col min="270" max="270" width="12.265625" bestFit="1" customWidth="1"/>
    <col min="271" max="271" width="11.1328125" bestFit="1" customWidth="1"/>
    <col min="272" max="272" width="10.19921875" bestFit="1" customWidth="1"/>
    <col min="273" max="273" width="14.1328125" bestFit="1" customWidth="1"/>
    <col min="274" max="274" width="19.3984375" bestFit="1" customWidth="1"/>
    <col min="275" max="275" width="18" bestFit="1" customWidth="1"/>
    <col min="276" max="276" width="12.265625" bestFit="1" customWidth="1"/>
    <col min="277" max="277" width="11.1328125" bestFit="1" customWidth="1"/>
    <col min="278" max="278" width="10.19921875" bestFit="1" customWidth="1"/>
    <col min="279" max="279" width="14.1328125" bestFit="1" customWidth="1"/>
    <col min="280" max="280" width="19.3984375" bestFit="1" customWidth="1"/>
    <col min="281" max="281" width="18" bestFit="1" customWidth="1"/>
    <col min="282" max="282" width="12.265625" bestFit="1" customWidth="1"/>
    <col min="283" max="283" width="11.1328125" bestFit="1" customWidth="1"/>
    <col min="284" max="284" width="10.19921875" bestFit="1" customWidth="1"/>
    <col min="285" max="285" width="14.1328125" bestFit="1" customWidth="1"/>
    <col min="286" max="286" width="19.3984375" bestFit="1" customWidth="1"/>
    <col min="287" max="287" width="18" bestFit="1" customWidth="1"/>
    <col min="288" max="288" width="12.265625" bestFit="1" customWidth="1"/>
    <col min="289" max="289" width="11.1328125" bestFit="1" customWidth="1"/>
    <col min="290" max="290" width="10.19921875" bestFit="1" customWidth="1"/>
    <col min="291" max="291" width="14.1328125" bestFit="1" customWidth="1"/>
    <col min="292" max="292" width="19.3984375" bestFit="1" customWidth="1"/>
    <col min="293" max="293" width="18" bestFit="1" customWidth="1"/>
    <col min="294" max="294" width="12.265625" bestFit="1" customWidth="1"/>
    <col min="295" max="295" width="11.1328125" bestFit="1" customWidth="1"/>
    <col min="296" max="296" width="10.19921875" bestFit="1" customWidth="1"/>
    <col min="297" max="297" width="14.1328125" bestFit="1" customWidth="1"/>
    <col min="298" max="298" width="19.3984375" bestFit="1" customWidth="1"/>
    <col min="299" max="299" width="18" bestFit="1" customWidth="1"/>
    <col min="300" max="300" width="12.265625" bestFit="1" customWidth="1"/>
    <col min="301" max="301" width="11.1328125" bestFit="1" customWidth="1"/>
    <col min="302" max="302" width="10.19921875" bestFit="1" customWidth="1"/>
    <col min="303" max="303" width="14.1328125" bestFit="1" customWidth="1"/>
    <col min="304" max="304" width="19.3984375" bestFit="1" customWidth="1"/>
    <col min="305" max="305" width="18" bestFit="1" customWidth="1"/>
    <col min="306" max="306" width="12.265625" bestFit="1" customWidth="1"/>
    <col min="307" max="307" width="11.1328125" bestFit="1" customWidth="1"/>
    <col min="308" max="308" width="10.19921875" bestFit="1" customWidth="1"/>
    <col min="309" max="309" width="14.1328125" bestFit="1" customWidth="1"/>
    <col min="310" max="310" width="19.3984375" bestFit="1" customWidth="1"/>
    <col min="311" max="311" width="18" bestFit="1" customWidth="1"/>
    <col min="312" max="312" width="12.265625" bestFit="1" customWidth="1"/>
    <col min="313" max="313" width="11.1328125" bestFit="1" customWidth="1"/>
    <col min="314" max="314" width="10.19921875" bestFit="1" customWidth="1"/>
    <col min="315" max="315" width="14.1328125" bestFit="1" customWidth="1"/>
    <col min="316" max="316" width="19.3984375" bestFit="1" customWidth="1"/>
    <col min="317" max="317" width="18" bestFit="1" customWidth="1"/>
    <col min="318" max="318" width="12.265625" bestFit="1" customWidth="1"/>
    <col min="319" max="319" width="11.1328125" bestFit="1" customWidth="1"/>
    <col min="320" max="320" width="10.19921875" bestFit="1" customWidth="1"/>
    <col min="321" max="321" width="14.1328125" bestFit="1" customWidth="1"/>
    <col min="322" max="322" width="19.3984375" bestFit="1" customWidth="1"/>
    <col min="323" max="323" width="18" bestFit="1" customWidth="1"/>
    <col min="324" max="324" width="12.265625" bestFit="1" customWidth="1"/>
    <col min="325" max="325" width="11.1328125" bestFit="1" customWidth="1"/>
    <col min="326" max="326" width="10.19921875" bestFit="1" customWidth="1"/>
    <col min="327" max="327" width="14.1328125" bestFit="1" customWidth="1"/>
    <col min="328" max="328" width="19.3984375" bestFit="1" customWidth="1"/>
    <col min="329" max="329" width="18" bestFit="1" customWidth="1"/>
    <col min="330" max="330" width="12.265625" bestFit="1" customWidth="1"/>
    <col min="331" max="331" width="11.1328125" bestFit="1" customWidth="1"/>
    <col min="332" max="332" width="10.19921875" bestFit="1" customWidth="1"/>
    <col min="333" max="333" width="14.1328125" bestFit="1" customWidth="1"/>
    <col min="334" max="334" width="19.3984375" bestFit="1" customWidth="1"/>
    <col min="335" max="335" width="18" bestFit="1" customWidth="1"/>
    <col min="336" max="336" width="12.265625" bestFit="1" customWidth="1"/>
    <col min="337" max="337" width="11.1328125" bestFit="1" customWidth="1"/>
    <col min="338" max="338" width="10.19921875" bestFit="1" customWidth="1"/>
    <col min="339" max="339" width="14.1328125" bestFit="1" customWidth="1"/>
    <col min="340" max="340" width="19.3984375" bestFit="1" customWidth="1"/>
    <col min="341" max="341" width="18" bestFit="1" customWidth="1"/>
    <col min="342" max="342" width="12.265625" bestFit="1" customWidth="1"/>
    <col min="343" max="343" width="11.1328125" bestFit="1" customWidth="1"/>
    <col min="344" max="344" width="10.19921875" bestFit="1" customWidth="1"/>
    <col min="345" max="345" width="14.1328125" bestFit="1" customWidth="1"/>
    <col min="346" max="346" width="19.3984375" bestFit="1" customWidth="1"/>
    <col min="347" max="347" width="18" bestFit="1" customWidth="1"/>
    <col min="348" max="348" width="12.265625" bestFit="1" customWidth="1"/>
    <col min="349" max="349" width="11.1328125" bestFit="1" customWidth="1"/>
    <col min="350" max="350" width="10.19921875" bestFit="1" customWidth="1"/>
    <col min="351" max="351" width="14.1328125" bestFit="1" customWidth="1"/>
    <col min="352" max="352" width="19.3984375" bestFit="1" customWidth="1"/>
    <col min="353" max="353" width="18" bestFit="1" customWidth="1"/>
    <col min="354" max="354" width="12.265625" bestFit="1" customWidth="1"/>
    <col min="355" max="355" width="11.1328125" bestFit="1" customWidth="1"/>
    <col min="356" max="356" width="10.19921875" bestFit="1" customWidth="1"/>
    <col min="357" max="357" width="14.1328125" bestFit="1" customWidth="1"/>
    <col min="358" max="358" width="19.3984375" bestFit="1" customWidth="1"/>
    <col min="359" max="359" width="18" bestFit="1" customWidth="1"/>
    <col min="360" max="360" width="12.265625" bestFit="1" customWidth="1"/>
    <col min="361" max="361" width="11.1328125" bestFit="1" customWidth="1"/>
    <col min="362" max="362" width="10.19921875" bestFit="1" customWidth="1"/>
    <col min="363" max="363" width="14.1328125" bestFit="1" customWidth="1"/>
    <col min="364" max="364" width="19.3984375" bestFit="1" customWidth="1"/>
    <col min="365" max="365" width="18" bestFit="1" customWidth="1"/>
    <col min="366" max="366" width="12.265625" bestFit="1" customWidth="1"/>
    <col min="367" max="367" width="11.1328125" bestFit="1" customWidth="1"/>
    <col min="368" max="368" width="10.19921875" bestFit="1" customWidth="1"/>
    <col min="369" max="369" width="14.1328125" bestFit="1" customWidth="1"/>
    <col min="370" max="370" width="19.3984375" bestFit="1" customWidth="1"/>
    <col min="371" max="371" width="18" bestFit="1" customWidth="1"/>
    <col min="372" max="372" width="12.265625" bestFit="1" customWidth="1"/>
    <col min="373" max="373" width="11.1328125" bestFit="1" customWidth="1"/>
    <col min="374" max="374" width="10.19921875" bestFit="1" customWidth="1"/>
    <col min="375" max="375" width="14.1328125" bestFit="1" customWidth="1"/>
    <col min="376" max="376" width="19.3984375" bestFit="1" customWidth="1"/>
    <col min="377" max="377" width="18" bestFit="1" customWidth="1"/>
    <col min="378" max="378" width="12.265625" bestFit="1" customWidth="1"/>
    <col min="379" max="379" width="11.1328125" bestFit="1" customWidth="1"/>
    <col min="380" max="380" width="10.19921875" bestFit="1" customWidth="1"/>
    <col min="381" max="381" width="14.1328125" bestFit="1" customWidth="1"/>
    <col min="382" max="382" width="19.3984375" bestFit="1" customWidth="1"/>
    <col min="383" max="383" width="18" bestFit="1" customWidth="1"/>
    <col min="384" max="384" width="12.265625" bestFit="1" customWidth="1"/>
    <col min="385" max="385" width="11.1328125" bestFit="1" customWidth="1"/>
    <col min="386" max="386" width="10.19921875" bestFit="1" customWidth="1"/>
    <col min="387" max="387" width="14.1328125" bestFit="1" customWidth="1"/>
    <col min="388" max="388" width="19.3984375" bestFit="1" customWidth="1"/>
    <col min="389" max="389" width="18" bestFit="1" customWidth="1"/>
    <col min="390" max="390" width="12.265625" bestFit="1" customWidth="1"/>
    <col min="391" max="391" width="11.1328125" bestFit="1" customWidth="1"/>
    <col min="392" max="392" width="10.19921875" bestFit="1" customWidth="1"/>
    <col min="393" max="393" width="14.1328125" bestFit="1" customWidth="1"/>
    <col min="394" max="394" width="19.3984375" bestFit="1" customWidth="1"/>
    <col min="395" max="395" width="18" bestFit="1" customWidth="1"/>
    <col min="396" max="396" width="12.265625" bestFit="1" customWidth="1"/>
    <col min="397" max="397" width="11.1328125" bestFit="1" customWidth="1"/>
    <col min="398" max="398" width="10.19921875" bestFit="1" customWidth="1"/>
    <col min="399" max="399" width="14.1328125" bestFit="1" customWidth="1"/>
    <col min="400" max="400" width="19.3984375" bestFit="1" customWidth="1"/>
    <col min="401" max="401" width="18" bestFit="1" customWidth="1"/>
    <col min="402" max="402" width="12.265625" bestFit="1" customWidth="1"/>
    <col min="403" max="403" width="11.1328125" bestFit="1" customWidth="1"/>
    <col min="404" max="404" width="10.19921875" bestFit="1" customWidth="1"/>
    <col min="405" max="405" width="14.1328125" bestFit="1" customWidth="1"/>
    <col min="406" max="406" width="19.3984375" bestFit="1" customWidth="1"/>
    <col min="407" max="407" width="18" bestFit="1" customWidth="1"/>
    <col min="408" max="408" width="12.265625" bestFit="1" customWidth="1"/>
    <col min="409" max="409" width="11.1328125" bestFit="1" customWidth="1"/>
    <col min="410" max="410" width="10.19921875" bestFit="1" customWidth="1"/>
    <col min="411" max="411" width="14.1328125" bestFit="1" customWidth="1"/>
    <col min="412" max="412" width="19.3984375" bestFit="1" customWidth="1"/>
    <col min="413" max="413" width="18" bestFit="1" customWidth="1"/>
    <col min="414" max="414" width="12.265625" bestFit="1" customWidth="1"/>
    <col min="415" max="415" width="11.1328125" bestFit="1" customWidth="1"/>
    <col min="416" max="416" width="10.19921875" bestFit="1" customWidth="1"/>
    <col min="417" max="417" width="14.1328125" bestFit="1" customWidth="1"/>
    <col min="418" max="418" width="19.3984375" bestFit="1" customWidth="1"/>
    <col min="419" max="419" width="18" bestFit="1" customWidth="1"/>
    <col min="420" max="420" width="12.265625" bestFit="1" customWidth="1"/>
    <col min="421" max="421" width="11.1328125" bestFit="1" customWidth="1"/>
    <col min="422" max="422" width="10.19921875" bestFit="1" customWidth="1"/>
    <col min="423" max="423" width="14.1328125" bestFit="1" customWidth="1"/>
    <col min="424" max="424" width="19.3984375" bestFit="1" customWidth="1"/>
    <col min="425" max="425" width="18" bestFit="1" customWidth="1"/>
    <col min="426" max="426" width="12.265625" bestFit="1" customWidth="1"/>
    <col min="427" max="427" width="11.1328125" bestFit="1" customWidth="1"/>
    <col min="428" max="428" width="10.19921875" bestFit="1" customWidth="1"/>
    <col min="429" max="429" width="14.1328125" bestFit="1" customWidth="1"/>
    <col min="430" max="430" width="19.3984375" bestFit="1" customWidth="1"/>
    <col min="431" max="431" width="18" bestFit="1" customWidth="1"/>
    <col min="432" max="432" width="12.265625" bestFit="1" customWidth="1"/>
    <col min="433" max="433" width="11.1328125" bestFit="1" customWidth="1"/>
    <col min="434" max="434" width="10.19921875" bestFit="1" customWidth="1"/>
    <col min="435" max="435" width="14.1328125" bestFit="1" customWidth="1"/>
    <col min="436" max="436" width="19.3984375" bestFit="1" customWidth="1"/>
    <col min="437" max="437" width="18" bestFit="1" customWidth="1"/>
    <col min="438" max="438" width="12.265625" bestFit="1" customWidth="1"/>
    <col min="439" max="439" width="11.1328125" bestFit="1" customWidth="1"/>
    <col min="440" max="440" width="10.19921875" bestFit="1" customWidth="1"/>
    <col min="441" max="441" width="14.1328125" bestFit="1" customWidth="1"/>
    <col min="442" max="442" width="19.3984375" bestFit="1" customWidth="1"/>
    <col min="443" max="443" width="18" bestFit="1" customWidth="1"/>
    <col min="444" max="444" width="12.265625" bestFit="1" customWidth="1"/>
    <col min="445" max="445" width="11.1328125" bestFit="1" customWidth="1"/>
    <col min="446" max="446" width="10.19921875" bestFit="1" customWidth="1"/>
    <col min="447" max="447" width="14.1328125" bestFit="1" customWidth="1"/>
    <col min="448" max="448" width="19.3984375" bestFit="1" customWidth="1"/>
    <col min="449" max="449" width="18" bestFit="1" customWidth="1"/>
    <col min="450" max="450" width="12.265625" bestFit="1" customWidth="1"/>
    <col min="451" max="451" width="11.1328125" bestFit="1" customWidth="1"/>
    <col min="452" max="452" width="10.19921875" bestFit="1" customWidth="1"/>
    <col min="453" max="453" width="14.1328125" bestFit="1" customWidth="1"/>
    <col min="454" max="454" width="19.3984375" bestFit="1" customWidth="1"/>
    <col min="455" max="455" width="18" bestFit="1" customWidth="1"/>
    <col min="456" max="456" width="12.265625" bestFit="1" customWidth="1"/>
    <col min="457" max="457" width="11.1328125" bestFit="1" customWidth="1"/>
    <col min="458" max="458" width="10.19921875" bestFit="1" customWidth="1"/>
    <col min="459" max="459" width="14.1328125" bestFit="1" customWidth="1"/>
    <col min="460" max="460" width="19.3984375" bestFit="1" customWidth="1"/>
    <col min="461" max="461" width="18" bestFit="1" customWidth="1"/>
    <col min="462" max="462" width="12.265625" bestFit="1" customWidth="1"/>
    <col min="463" max="463" width="11.1328125" bestFit="1" customWidth="1"/>
    <col min="464" max="464" width="10.19921875" bestFit="1" customWidth="1"/>
    <col min="465" max="465" width="14.1328125" bestFit="1" customWidth="1"/>
    <col min="466" max="466" width="19.3984375" bestFit="1" customWidth="1"/>
    <col min="467" max="467" width="18" bestFit="1" customWidth="1"/>
    <col min="468" max="468" width="12.265625" bestFit="1" customWidth="1"/>
    <col min="469" max="469" width="11.1328125" bestFit="1" customWidth="1"/>
    <col min="470" max="470" width="10.19921875" bestFit="1" customWidth="1"/>
    <col min="471" max="471" width="14.1328125" bestFit="1" customWidth="1"/>
    <col min="472" max="472" width="19.3984375" bestFit="1" customWidth="1"/>
    <col min="473" max="473" width="18" bestFit="1" customWidth="1"/>
    <col min="474" max="474" width="12.265625" bestFit="1" customWidth="1"/>
    <col min="475" max="475" width="11.1328125" bestFit="1" customWidth="1"/>
    <col min="476" max="476" width="10.19921875" bestFit="1" customWidth="1"/>
    <col min="477" max="477" width="14.1328125" bestFit="1" customWidth="1"/>
    <col min="478" max="478" width="19.3984375" bestFit="1" customWidth="1"/>
    <col min="479" max="479" width="18" bestFit="1" customWidth="1"/>
    <col min="480" max="480" width="12.265625" bestFit="1" customWidth="1"/>
    <col min="481" max="481" width="11.1328125" bestFit="1" customWidth="1"/>
    <col min="482" max="482" width="10.19921875" bestFit="1" customWidth="1"/>
    <col min="483" max="483" width="14.1328125" bestFit="1" customWidth="1"/>
    <col min="484" max="484" width="19.3984375" bestFit="1" customWidth="1"/>
    <col min="485" max="485" width="18" bestFit="1" customWidth="1"/>
    <col min="486" max="486" width="12.265625" bestFit="1" customWidth="1"/>
    <col min="487" max="487" width="11.1328125" bestFit="1" customWidth="1"/>
    <col min="488" max="488" width="10.19921875" bestFit="1" customWidth="1"/>
    <col min="489" max="489" width="14.1328125" bestFit="1" customWidth="1"/>
    <col min="490" max="490" width="19.3984375" bestFit="1" customWidth="1"/>
    <col min="491" max="491" width="18" bestFit="1" customWidth="1"/>
    <col min="492" max="492" width="12.265625" bestFit="1" customWidth="1"/>
    <col min="493" max="493" width="11.1328125" bestFit="1" customWidth="1"/>
    <col min="494" max="494" width="10.19921875" bestFit="1" customWidth="1"/>
    <col min="495" max="495" width="14.1328125" bestFit="1" customWidth="1"/>
    <col min="496" max="496" width="19.3984375" bestFit="1" customWidth="1"/>
    <col min="497" max="497" width="18" bestFit="1" customWidth="1"/>
    <col min="498" max="498" width="12.265625" bestFit="1" customWidth="1"/>
    <col min="499" max="499" width="11.1328125" bestFit="1" customWidth="1"/>
    <col min="500" max="500" width="10.19921875" bestFit="1" customWidth="1"/>
    <col min="501" max="501" width="14.1328125" bestFit="1" customWidth="1"/>
    <col min="502" max="502" width="19.3984375" bestFit="1" customWidth="1"/>
    <col min="503" max="503" width="18" bestFit="1" customWidth="1"/>
    <col min="504" max="504" width="12.265625" bestFit="1" customWidth="1"/>
    <col min="505" max="505" width="11.1328125" bestFit="1" customWidth="1"/>
    <col min="506" max="506" width="10.19921875" bestFit="1" customWidth="1"/>
    <col min="507" max="507" width="14.1328125" bestFit="1" customWidth="1"/>
    <col min="508" max="508" width="19.3984375" bestFit="1" customWidth="1"/>
    <col min="509" max="509" width="18" bestFit="1" customWidth="1"/>
    <col min="510" max="510" width="12.265625" bestFit="1" customWidth="1"/>
    <col min="511" max="511" width="11.1328125" bestFit="1" customWidth="1"/>
    <col min="512" max="512" width="10.19921875" bestFit="1" customWidth="1"/>
    <col min="513" max="513" width="14.1328125" bestFit="1" customWidth="1"/>
    <col min="514" max="514" width="19.3984375" bestFit="1" customWidth="1"/>
    <col min="515" max="515" width="18" bestFit="1" customWidth="1"/>
    <col min="516" max="516" width="12.265625" bestFit="1" customWidth="1"/>
    <col min="517" max="517" width="11.1328125" bestFit="1" customWidth="1"/>
    <col min="518" max="518" width="10.19921875" bestFit="1" customWidth="1"/>
    <col min="519" max="519" width="14.1328125" bestFit="1" customWidth="1"/>
    <col min="520" max="520" width="19.3984375" bestFit="1" customWidth="1"/>
    <col min="521" max="521" width="18" bestFit="1" customWidth="1"/>
    <col min="522" max="522" width="12.265625" bestFit="1" customWidth="1"/>
    <col min="523" max="523" width="11.1328125" bestFit="1" customWidth="1"/>
    <col min="524" max="524" width="10.19921875" bestFit="1" customWidth="1"/>
    <col min="525" max="525" width="14.1328125" bestFit="1" customWidth="1"/>
    <col min="526" max="526" width="19.3984375" bestFit="1" customWidth="1"/>
    <col min="527" max="527" width="18" bestFit="1" customWidth="1"/>
    <col min="528" max="528" width="12.265625" bestFit="1" customWidth="1"/>
    <col min="529" max="529" width="11.1328125" bestFit="1" customWidth="1"/>
    <col min="530" max="530" width="10.19921875" bestFit="1" customWidth="1"/>
    <col min="531" max="531" width="14.1328125" bestFit="1" customWidth="1"/>
    <col min="532" max="532" width="19.3984375" bestFit="1" customWidth="1"/>
    <col min="533" max="533" width="18" bestFit="1" customWidth="1"/>
    <col min="534" max="534" width="12.265625" bestFit="1" customWidth="1"/>
    <col min="535" max="535" width="11.1328125" bestFit="1" customWidth="1"/>
    <col min="536" max="536" width="10.19921875" bestFit="1" customWidth="1"/>
    <col min="537" max="537" width="14.1328125" bestFit="1" customWidth="1"/>
    <col min="538" max="538" width="19.3984375" bestFit="1" customWidth="1"/>
    <col min="539" max="539" width="18" bestFit="1" customWidth="1"/>
    <col min="540" max="540" width="12.265625" bestFit="1" customWidth="1"/>
    <col min="541" max="541" width="11.1328125" bestFit="1" customWidth="1"/>
    <col min="542" max="542" width="10.19921875" bestFit="1" customWidth="1"/>
    <col min="543" max="543" width="14.1328125" bestFit="1" customWidth="1"/>
    <col min="544" max="544" width="19.3984375" bestFit="1" customWidth="1"/>
    <col min="545" max="545" width="18" bestFit="1" customWidth="1"/>
    <col min="546" max="546" width="12.265625" bestFit="1" customWidth="1"/>
    <col min="547" max="547" width="11.1328125" bestFit="1" customWidth="1"/>
    <col min="548" max="548" width="10.19921875" bestFit="1" customWidth="1"/>
    <col min="549" max="549" width="14.1328125" bestFit="1" customWidth="1"/>
    <col min="550" max="550" width="19.3984375" bestFit="1" customWidth="1"/>
    <col min="551" max="551" width="18" bestFit="1" customWidth="1"/>
    <col min="552" max="552" width="12.265625" bestFit="1" customWidth="1"/>
    <col min="553" max="553" width="11.1328125" bestFit="1" customWidth="1"/>
    <col min="554" max="554" width="10.19921875" bestFit="1" customWidth="1"/>
    <col min="555" max="555" width="14.1328125" bestFit="1" customWidth="1"/>
    <col min="556" max="556" width="19.3984375" bestFit="1" customWidth="1"/>
    <col min="557" max="557" width="18" bestFit="1" customWidth="1"/>
    <col min="558" max="558" width="12.265625" bestFit="1" customWidth="1"/>
    <col min="559" max="559" width="11.1328125" bestFit="1" customWidth="1"/>
    <col min="560" max="560" width="10.19921875" bestFit="1" customWidth="1"/>
    <col min="561" max="561" width="14.1328125" bestFit="1" customWidth="1"/>
    <col min="562" max="562" width="19.3984375" bestFit="1" customWidth="1"/>
    <col min="563" max="563" width="18" bestFit="1" customWidth="1"/>
    <col min="564" max="564" width="12.265625" bestFit="1" customWidth="1"/>
    <col min="565" max="565" width="11.1328125" bestFit="1" customWidth="1"/>
    <col min="566" max="566" width="10.19921875" bestFit="1" customWidth="1"/>
    <col min="567" max="567" width="14.1328125" bestFit="1" customWidth="1"/>
    <col min="568" max="568" width="19.3984375" bestFit="1" customWidth="1"/>
    <col min="569" max="569" width="18" bestFit="1" customWidth="1"/>
    <col min="570" max="570" width="12.265625" bestFit="1" customWidth="1"/>
    <col min="571" max="571" width="11.1328125" bestFit="1" customWidth="1"/>
    <col min="572" max="572" width="10.19921875" bestFit="1" customWidth="1"/>
    <col min="573" max="573" width="14.1328125" bestFit="1" customWidth="1"/>
    <col min="574" max="574" width="19.3984375" bestFit="1" customWidth="1"/>
    <col min="575" max="575" width="18" bestFit="1" customWidth="1"/>
    <col min="576" max="576" width="12.265625" bestFit="1" customWidth="1"/>
    <col min="577" max="577" width="11.1328125" bestFit="1" customWidth="1"/>
    <col min="578" max="578" width="10.19921875" bestFit="1" customWidth="1"/>
    <col min="579" max="579" width="14.1328125" bestFit="1" customWidth="1"/>
    <col min="580" max="580" width="19.3984375" bestFit="1" customWidth="1"/>
    <col min="581" max="581" width="18" bestFit="1" customWidth="1"/>
    <col min="582" max="582" width="12.265625" bestFit="1" customWidth="1"/>
    <col min="583" max="583" width="11.1328125" bestFit="1" customWidth="1"/>
    <col min="584" max="584" width="10.19921875" bestFit="1" customWidth="1"/>
    <col min="585" max="585" width="14.1328125" bestFit="1" customWidth="1"/>
    <col min="586" max="586" width="19.3984375" bestFit="1" customWidth="1"/>
    <col min="587" max="587" width="18" bestFit="1" customWidth="1"/>
    <col min="588" max="588" width="12.265625" bestFit="1" customWidth="1"/>
    <col min="589" max="589" width="11.1328125" bestFit="1" customWidth="1"/>
    <col min="590" max="590" width="10.19921875" bestFit="1" customWidth="1"/>
    <col min="591" max="591" width="14.1328125" bestFit="1" customWidth="1"/>
    <col min="592" max="592" width="19.3984375" bestFit="1" customWidth="1"/>
    <col min="593" max="593" width="18" bestFit="1" customWidth="1"/>
    <col min="594" max="594" width="12.265625" bestFit="1" customWidth="1"/>
    <col min="595" max="595" width="11.1328125" bestFit="1" customWidth="1"/>
    <col min="596" max="596" width="10.19921875" bestFit="1" customWidth="1"/>
    <col min="597" max="597" width="14.1328125" bestFit="1" customWidth="1"/>
    <col min="598" max="598" width="19.3984375" bestFit="1" customWidth="1"/>
    <col min="599" max="599" width="18" bestFit="1" customWidth="1"/>
    <col min="600" max="600" width="12.265625" bestFit="1" customWidth="1"/>
    <col min="601" max="601" width="11.1328125" bestFit="1" customWidth="1"/>
    <col min="602" max="602" width="10.19921875" bestFit="1" customWidth="1"/>
    <col min="603" max="603" width="14.1328125" bestFit="1" customWidth="1"/>
    <col min="604" max="604" width="19.3984375" bestFit="1" customWidth="1"/>
    <col min="605" max="605" width="18" bestFit="1" customWidth="1"/>
    <col min="606" max="606" width="12.265625" bestFit="1" customWidth="1"/>
    <col min="607" max="607" width="11.1328125" bestFit="1" customWidth="1"/>
    <col min="608" max="608" width="10.19921875" bestFit="1" customWidth="1"/>
    <col min="609" max="609" width="14.1328125" bestFit="1" customWidth="1"/>
    <col min="610" max="610" width="19.3984375" bestFit="1" customWidth="1"/>
    <col min="611" max="611" width="18" bestFit="1" customWidth="1"/>
    <col min="612" max="612" width="12.265625" bestFit="1" customWidth="1"/>
    <col min="613" max="613" width="11.1328125" bestFit="1" customWidth="1"/>
    <col min="614" max="614" width="10.19921875" bestFit="1" customWidth="1"/>
    <col min="615" max="615" width="14.1328125" bestFit="1" customWidth="1"/>
    <col min="616" max="616" width="19.3984375" bestFit="1" customWidth="1"/>
    <col min="617" max="617" width="18" bestFit="1" customWidth="1"/>
    <col min="618" max="618" width="12.265625" bestFit="1" customWidth="1"/>
    <col min="619" max="619" width="11.1328125" bestFit="1" customWidth="1"/>
    <col min="620" max="620" width="10.19921875" bestFit="1" customWidth="1"/>
    <col min="621" max="621" width="14.1328125" bestFit="1" customWidth="1"/>
    <col min="622" max="622" width="19.3984375" bestFit="1" customWidth="1"/>
    <col min="623" max="623" width="18" bestFit="1" customWidth="1"/>
    <col min="624" max="624" width="12.265625" bestFit="1" customWidth="1"/>
    <col min="625" max="625" width="11.1328125" bestFit="1" customWidth="1"/>
    <col min="626" max="626" width="10.19921875" bestFit="1" customWidth="1"/>
    <col min="627" max="627" width="14.1328125" bestFit="1" customWidth="1"/>
    <col min="628" max="628" width="19.3984375" bestFit="1" customWidth="1"/>
    <col min="629" max="629" width="18" bestFit="1" customWidth="1"/>
    <col min="630" max="630" width="12.265625" bestFit="1" customWidth="1"/>
    <col min="631" max="631" width="11.1328125" bestFit="1" customWidth="1"/>
    <col min="632" max="632" width="10.19921875" bestFit="1" customWidth="1"/>
    <col min="633" max="633" width="14.1328125" bestFit="1" customWidth="1"/>
    <col min="634" max="634" width="19.3984375" bestFit="1" customWidth="1"/>
    <col min="635" max="635" width="18" bestFit="1" customWidth="1"/>
    <col min="636" max="636" width="12.265625" bestFit="1" customWidth="1"/>
    <col min="637" max="637" width="11.1328125" bestFit="1" customWidth="1"/>
    <col min="638" max="638" width="10.19921875" bestFit="1" customWidth="1"/>
    <col min="639" max="639" width="14.1328125" bestFit="1" customWidth="1"/>
    <col min="640" max="640" width="19.3984375" bestFit="1" customWidth="1"/>
    <col min="641" max="641" width="18" bestFit="1" customWidth="1"/>
    <col min="642" max="642" width="12.265625" bestFit="1" customWidth="1"/>
    <col min="643" max="643" width="11.1328125" bestFit="1" customWidth="1"/>
    <col min="644" max="644" width="10.19921875" bestFit="1" customWidth="1"/>
    <col min="645" max="645" width="14.1328125" bestFit="1" customWidth="1"/>
    <col min="646" max="646" width="19.3984375" bestFit="1" customWidth="1"/>
    <col min="647" max="647" width="18" bestFit="1" customWidth="1"/>
    <col min="648" max="648" width="12.265625" bestFit="1" customWidth="1"/>
    <col min="649" max="649" width="11.1328125" bestFit="1" customWidth="1"/>
    <col min="650" max="650" width="10.19921875" bestFit="1" customWidth="1"/>
    <col min="651" max="651" width="14.1328125" bestFit="1" customWidth="1"/>
    <col min="652" max="652" width="19.3984375" bestFit="1" customWidth="1"/>
    <col min="653" max="653" width="18" bestFit="1" customWidth="1"/>
    <col min="654" max="654" width="12.265625" bestFit="1" customWidth="1"/>
    <col min="655" max="655" width="11.1328125" bestFit="1" customWidth="1"/>
    <col min="656" max="656" width="10.19921875" bestFit="1" customWidth="1"/>
    <col min="657" max="657" width="14.1328125" bestFit="1" customWidth="1"/>
    <col min="658" max="658" width="19.3984375" bestFit="1" customWidth="1"/>
    <col min="659" max="659" width="18" bestFit="1" customWidth="1"/>
    <col min="660" max="660" width="12.265625" bestFit="1" customWidth="1"/>
    <col min="661" max="661" width="11.1328125" bestFit="1" customWidth="1"/>
    <col min="662" max="662" width="10.19921875" bestFit="1" customWidth="1"/>
    <col min="663" max="663" width="14.1328125" bestFit="1" customWidth="1"/>
    <col min="664" max="664" width="19.3984375" bestFit="1" customWidth="1"/>
    <col min="665" max="665" width="18" bestFit="1" customWidth="1"/>
    <col min="666" max="666" width="12.265625" bestFit="1" customWidth="1"/>
    <col min="667" max="667" width="11.1328125" bestFit="1" customWidth="1"/>
    <col min="668" max="668" width="10.19921875" bestFit="1" customWidth="1"/>
    <col min="669" max="669" width="14.1328125" bestFit="1" customWidth="1"/>
    <col min="670" max="670" width="19.3984375" bestFit="1" customWidth="1"/>
    <col min="671" max="671" width="18" bestFit="1" customWidth="1"/>
    <col min="672" max="672" width="12.265625" bestFit="1" customWidth="1"/>
    <col min="673" max="673" width="11.1328125" bestFit="1" customWidth="1"/>
    <col min="674" max="674" width="10.19921875" bestFit="1" customWidth="1"/>
    <col min="675" max="675" width="14.1328125" bestFit="1" customWidth="1"/>
    <col min="676" max="676" width="19.3984375" bestFit="1" customWidth="1"/>
    <col min="677" max="677" width="18" bestFit="1" customWidth="1"/>
    <col min="678" max="678" width="12.265625" bestFit="1" customWidth="1"/>
    <col min="679" max="679" width="11.1328125" bestFit="1" customWidth="1"/>
    <col min="680" max="680" width="10.19921875" bestFit="1" customWidth="1"/>
    <col min="681" max="681" width="14.1328125" bestFit="1" customWidth="1"/>
    <col min="682" max="682" width="19.3984375" bestFit="1" customWidth="1"/>
    <col min="683" max="683" width="18" bestFit="1" customWidth="1"/>
    <col min="684" max="684" width="12.265625" bestFit="1" customWidth="1"/>
    <col min="685" max="685" width="11.1328125" bestFit="1" customWidth="1"/>
    <col min="686" max="686" width="10.19921875" bestFit="1" customWidth="1"/>
    <col min="687" max="687" width="14.1328125" bestFit="1" customWidth="1"/>
    <col min="688" max="688" width="19.3984375" bestFit="1" customWidth="1"/>
    <col min="689" max="689" width="18" bestFit="1" customWidth="1"/>
    <col min="690" max="690" width="12.265625" bestFit="1" customWidth="1"/>
    <col min="691" max="691" width="11.1328125" bestFit="1" customWidth="1"/>
    <col min="692" max="692" width="10.19921875" bestFit="1" customWidth="1"/>
    <col min="693" max="693" width="14.1328125" bestFit="1" customWidth="1"/>
    <col min="694" max="694" width="19.3984375" bestFit="1" customWidth="1"/>
    <col min="695" max="695" width="18" bestFit="1" customWidth="1"/>
    <col min="696" max="696" width="12.265625" bestFit="1" customWidth="1"/>
    <col min="697" max="697" width="11.1328125" bestFit="1" customWidth="1"/>
    <col min="698" max="698" width="10.19921875" bestFit="1" customWidth="1"/>
    <col min="699" max="699" width="14.1328125" bestFit="1" customWidth="1"/>
    <col min="700" max="700" width="19.3984375" bestFit="1" customWidth="1"/>
    <col min="701" max="701" width="18" bestFit="1" customWidth="1"/>
    <col min="702" max="702" width="12.265625" bestFit="1" customWidth="1"/>
    <col min="703" max="703" width="11.1328125" bestFit="1" customWidth="1"/>
    <col min="704" max="704" width="10.19921875" bestFit="1" customWidth="1"/>
    <col min="705" max="705" width="14.1328125" bestFit="1" customWidth="1"/>
    <col min="706" max="706" width="19.3984375" bestFit="1" customWidth="1"/>
    <col min="707" max="707" width="18" bestFit="1" customWidth="1"/>
    <col min="708" max="708" width="12.265625" bestFit="1" customWidth="1"/>
    <col min="709" max="709" width="11.1328125" bestFit="1" customWidth="1"/>
    <col min="710" max="710" width="10.19921875" bestFit="1" customWidth="1"/>
    <col min="711" max="711" width="14.1328125" bestFit="1" customWidth="1"/>
    <col min="712" max="712" width="19.3984375" bestFit="1" customWidth="1"/>
    <col min="713" max="713" width="18" bestFit="1" customWidth="1"/>
    <col min="714" max="714" width="12.265625" bestFit="1" customWidth="1"/>
    <col min="715" max="715" width="11.1328125" bestFit="1" customWidth="1"/>
    <col min="716" max="716" width="10.19921875" bestFit="1" customWidth="1"/>
    <col min="717" max="717" width="14.1328125" bestFit="1" customWidth="1"/>
    <col min="718" max="718" width="19.3984375" bestFit="1" customWidth="1"/>
    <col min="719" max="719" width="18" bestFit="1" customWidth="1"/>
    <col min="720" max="720" width="12.265625" bestFit="1" customWidth="1"/>
    <col min="721" max="721" width="11.1328125" bestFit="1" customWidth="1"/>
    <col min="722" max="722" width="10.19921875" bestFit="1" customWidth="1"/>
    <col min="723" max="723" width="14.1328125" bestFit="1" customWidth="1"/>
    <col min="724" max="724" width="19.3984375" bestFit="1" customWidth="1"/>
    <col min="725" max="725" width="18" bestFit="1" customWidth="1"/>
    <col min="726" max="726" width="12.265625" bestFit="1" customWidth="1"/>
    <col min="727" max="727" width="11.1328125" bestFit="1" customWidth="1"/>
    <col min="728" max="728" width="10.19921875" bestFit="1" customWidth="1"/>
    <col min="729" max="729" width="14.1328125" bestFit="1" customWidth="1"/>
    <col min="730" max="730" width="19.3984375" bestFit="1" customWidth="1"/>
    <col min="731" max="731" width="18" bestFit="1" customWidth="1"/>
    <col min="732" max="732" width="12.265625" bestFit="1" customWidth="1"/>
    <col min="733" max="733" width="11.1328125" bestFit="1" customWidth="1"/>
    <col min="734" max="734" width="10.19921875" bestFit="1" customWidth="1"/>
    <col min="735" max="735" width="14.1328125" bestFit="1" customWidth="1"/>
    <col min="736" max="736" width="19.3984375" bestFit="1" customWidth="1"/>
    <col min="737" max="737" width="18" bestFit="1" customWidth="1"/>
    <col min="738" max="738" width="12.265625" bestFit="1" customWidth="1"/>
    <col min="739" max="739" width="11.1328125" bestFit="1" customWidth="1"/>
    <col min="740" max="740" width="10.19921875" bestFit="1" customWidth="1"/>
    <col min="741" max="741" width="14.1328125" bestFit="1" customWidth="1"/>
    <col min="742" max="742" width="19.3984375" bestFit="1" customWidth="1"/>
    <col min="743" max="743" width="18" bestFit="1" customWidth="1"/>
    <col min="744" max="744" width="12.265625" bestFit="1" customWidth="1"/>
    <col min="745" max="745" width="11.1328125" bestFit="1" customWidth="1"/>
    <col min="746" max="746" width="10.19921875" bestFit="1" customWidth="1"/>
    <col min="747" max="747" width="14.1328125" bestFit="1" customWidth="1"/>
    <col min="748" max="748" width="19.3984375" bestFit="1" customWidth="1"/>
    <col min="749" max="749" width="18" bestFit="1" customWidth="1"/>
    <col min="750" max="750" width="12.265625" bestFit="1" customWidth="1"/>
    <col min="751" max="751" width="11.1328125" bestFit="1" customWidth="1"/>
    <col min="752" max="752" width="10.19921875" bestFit="1" customWidth="1"/>
    <col min="753" max="753" width="14.1328125" bestFit="1" customWidth="1"/>
    <col min="754" max="754" width="19.3984375" bestFit="1" customWidth="1"/>
    <col min="755" max="755" width="18" bestFit="1" customWidth="1"/>
    <col min="756" max="756" width="12.265625" bestFit="1" customWidth="1"/>
    <col min="757" max="757" width="11.1328125" bestFit="1" customWidth="1"/>
    <col min="758" max="758" width="10.19921875" bestFit="1" customWidth="1"/>
    <col min="759" max="759" width="14.1328125" bestFit="1" customWidth="1"/>
    <col min="760" max="760" width="19.3984375" bestFit="1" customWidth="1"/>
    <col min="761" max="761" width="18" bestFit="1" customWidth="1"/>
    <col min="762" max="762" width="12.265625" bestFit="1" customWidth="1"/>
    <col min="763" max="763" width="11.1328125" bestFit="1" customWidth="1"/>
    <col min="764" max="764" width="10.19921875" bestFit="1" customWidth="1"/>
    <col min="765" max="765" width="14.1328125" bestFit="1" customWidth="1"/>
    <col min="766" max="766" width="19.3984375" bestFit="1" customWidth="1"/>
    <col min="767" max="767" width="18" bestFit="1" customWidth="1"/>
    <col min="768" max="768" width="12.265625" bestFit="1" customWidth="1"/>
    <col min="769" max="769" width="11.1328125" bestFit="1" customWidth="1"/>
    <col min="770" max="770" width="10.19921875" bestFit="1" customWidth="1"/>
    <col min="771" max="771" width="14.1328125" bestFit="1" customWidth="1"/>
    <col min="772" max="772" width="19.3984375" bestFit="1" customWidth="1"/>
    <col min="773" max="773" width="18" bestFit="1" customWidth="1"/>
    <col min="774" max="774" width="12.265625" bestFit="1" customWidth="1"/>
    <col min="775" max="775" width="11.1328125" bestFit="1" customWidth="1"/>
    <col min="776" max="776" width="10.19921875" bestFit="1" customWidth="1"/>
    <col min="777" max="777" width="14.1328125" bestFit="1" customWidth="1"/>
    <col min="778" max="778" width="19.3984375" bestFit="1" customWidth="1"/>
    <col min="779" max="779" width="18" bestFit="1" customWidth="1"/>
    <col min="780" max="780" width="12.265625" bestFit="1" customWidth="1"/>
    <col min="781" max="781" width="11.1328125" bestFit="1" customWidth="1"/>
    <col min="782" max="782" width="10.19921875" bestFit="1" customWidth="1"/>
    <col min="783" max="783" width="14.1328125" bestFit="1" customWidth="1"/>
    <col min="784" max="784" width="19.3984375" bestFit="1" customWidth="1"/>
    <col min="785" max="785" width="18" bestFit="1" customWidth="1"/>
    <col min="786" max="786" width="12.265625" bestFit="1" customWidth="1"/>
    <col min="787" max="787" width="11.1328125" bestFit="1" customWidth="1"/>
    <col min="788" max="788" width="10.19921875" bestFit="1" customWidth="1"/>
    <col min="789" max="789" width="14.1328125" bestFit="1" customWidth="1"/>
    <col min="790" max="790" width="19.3984375" bestFit="1" customWidth="1"/>
    <col min="791" max="791" width="18" bestFit="1" customWidth="1"/>
    <col min="792" max="792" width="12.265625" bestFit="1" customWidth="1"/>
    <col min="793" max="793" width="11.1328125" bestFit="1" customWidth="1"/>
    <col min="794" max="794" width="10.19921875" bestFit="1" customWidth="1"/>
    <col min="795" max="795" width="14.1328125" bestFit="1" customWidth="1"/>
    <col min="796" max="796" width="19.3984375" bestFit="1" customWidth="1"/>
    <col min="797" max="797" width="18" bestFit="1" customWidth="1"/>
    <col min="798" max="798" width="12.265625" bestFit="1" customWidth="1"/>
    <col min="799" max="799" width="11.1328125" bestFit="1" customWidth="1"/>
    <col min="800" max="800" width="10.19921875" bestFit="1" customWidth="1"/>
    <col min="801" max="801" width="14.1328125" bestFit="1" customWidth="1"/>
    <col min="802" max="802" width="19.3984375" bestFit="1" customWidth="1"/>
    <col min="803" max="803" width="18" bestFit="1" customWidth="1"/>
    <col min="804" max="804" width="12.265625" bestFit="1" customWidth="1"/>
    <col min="805" max="805" width="11.1328125" bestFit="1" customWidth="1"/>
    <col min="806" max="806" width="10.19921875" bestFit="1" customWidth="1"/>
    <col min="807" max="807" width="14.1328125" bestFit="1" customWidth="1"/>
    <col min="808" max="808" width="19.3984375" bestFit="1" customWidth="1"/>
    <col min="809" max="809" width="18" bestFit="1" customWidth="1"/>
    <col min="810" max="810" width="12.265625" bestFit="1" customWidth="1"/>
    <col min="811" max="811" width="11.1328125" bestFit="1" customWidth="1"/>
    <col min="812" max="812" width="10.19921875" bestFit="1" customWidth="1"/>
    <col min="813" max="813" width="14.1328125" bestFit="1" customWidth="1"/>
    <col min="814" max="814" width="19.3984375" bestFit="1" customWidth="1"/>
    <col min="815" max="815" width="18" bestFit="1" customWidth="1"/>
    <col min="816" max="816" width="12.265625" bestFit="1" customWidth="1"/>
    <col min="817" max="817" width="11.1328125" bestFit="1" customWidth="1"/>
    <col min="818" max="818" width="10.19921875" bestFit="1" customWidth="1"/>
    <col min="819" max="819" width="14.1328125" bestFit="1" customWidth="1"/>
    <col min="820" max="820" width="19.3984375" bestFit="1" customWidth="1"/>
    <col min="821" max="821" width="18" bestFit="1" customWidth="1"/>
    <col min="822" max="822" width="12.265625" bestFit="1" customWidth="1"/>
    <col min="823" max="823" width="11.1328125" bestFit="1" customWidth="1"/>
    <col min="824" max="824" width="10.19921875" bestFit="1" customWidth="1"/>
    <col min="825" max="825" width="14.1328125" bestFit="1" customWidth="1"/>
    <col min="826" max="826" width="19.3984375" bestFit="1" customWidth="1"/>
    <col min="827" max="827" width="18" bestFit="1" customWidth="1"/>
    <col min="828" max="828" width="12.265625" bestFit="1" customWidth="1"/>
    <col min="829" max="829" width="11.1328125" bestFit="1" customWidth="1"/>
    <col min="830" max="830" width="10.19921875" bestFit="1" customWidth="1"/>
    <col min="831" max="831" width="14.1328125" bestFit="1" customWidth="1"/>
    <col min="832" max="832" width="19.3984375" bestFit="1" customWidth="1"/>
    <col min="833" max="833" width="18" bestFit="1" customWidth="1"/>
    <col min="834" max="834" width="12.265625" bestFit="1" customWidth="1"/>
    <col min="835" max="835" width="11.1328125" bestFit="1" customWidth="1"/>
    <col min="836" max="836" width="10.19921875" bestFit="1" customWidth="1"/>
    <col min="837" max="837" width="14.1328125" bestFit="1" customWidth="1"/>
    <col min="838" max="838" width="19.3984375" bestFit="1" customWidth="1"/>
    <col min="839" max="839" width="18" bestFit="1" customWidth="1"/>
    <col min="840" max="840" width="12.265625" bestFit="1" customWidth="1"/>
    <col min="841" max="841" width="11.1328125" bestFit="1" customWidth="1"/>
    <col min="842" max="842" width="10.19921875" bestFit="1" customWidth="1"/>
    <col min="843" max="843" width="14.1328125" bestFit="1" customWidth="1"/>
    <col min="844" max="844" width="19.3984375" bestFit="1" customWidth="1"/>
    <col min="845" max="845" width="18" bestFit="1" customWidth="1"/>
    <col min="846" max="846" width="12.265625" bestFit="1" customWidth="1"/>
    <col min="847" max="847" width="11.1328125" bestFit="1" customWidth="1"/>
    <col min="848" max="848" width="10.19921875" bestFit="1" customWidth="1"/>
    <col min="849" max="849" width="14.1328125" bestFit="1" customWidth="1"/>
    <col min="850" max="850" width="19.3984375" bestFit="1" customWidth="1"/>
    <col min="851" max="851" width="18" bestFit="1" customWidth="1"/>
    <col min="852" max="852" width="12.265625" bestFit="1" customWidth="1"/>
    <col min="853" max="853" width="11.1328125" bestFit="1" customWidth="1"/>
    <col min="854" max="854" width="10.19921875" bestFit="1" customWidth="1"/>
    <col min="855" max="855" width="14.1328125" bestFit="1" customWidth="1"/>
    <col min="856" max="856" width="19.3984375" bestFit="1" customWidth="1"/>
    <col min="857" max="857" width="18" bestFit="1" customWidth="1"/>
    <col min="858" max="858" width="12.265625" bestFit="1" customWidth="1"/>
    <col min="859" max="859" width="11.1328125" bestFit="1" customWidth="1"/>
    <col min="860" max="860" width="10.19921875" bestFit="1" customWidth="1"/>
    <col min="861" max="861" width="14.1328125" bestFit="1" customWidth="1"/>
    <col min="862" max="862" width="19.3984375" bestFit="1" customWidth="1"/>
    <col min="863" max="863" width="18" bestFit="1" customWidth="1"/>
    <col min="864" max="864" width="12.265625" bestFit="1" customWidth="1"/>
    <col min="865" max="865" width="11.1328125" bestFit="1" customWidth="1"/>
    <col min="866" max="866" width="10.19921875" bestFit="1" customWidth="1"/>
    <col min="867" max="867" width="14.1328125" bestFit="1" customWidth="1"/>
    <col min="868" max="868" width="19.3984375" bestFit="1" customWidth="1"/>
    <col min="869" max="869" width="18" bestFit="1" customWidth="1"/>
    <col min="870" max="870" width="12.265625" bestFit="1" customWidth="1"/>
    <col min="871" max="871" width="11.1328125" bestFit="1" customWidth="1"/>
    <col min="872" max="872" width="10.19921875" bestFit="1" customWidth="1"/>
    <col min="873" max="873" width="14.1328125" bestFit="1" customWidth="1"/>
    <col min="874" max="874" width="19.3984375" bestFit="1" customWidth="1"/>
    <col min="875" max="875" width="18" bestFit="1" customWidth="1"/>
    <col min="876" max="876" width="12.265625" bestFit="1" customWidth="1"/>
    <col min="877" max="877" width="11.1328125" bestFit="1" customWidth="1"/>
    <col min="878" max="878" width="10.19921875" bestFit="1" customWidth="1"/>
    <col min="879" max="879" width="14.1328125" bestFit="1" customWidth="1"/>
    <col min="880" max="880" width="19.3984375" bestFit="1" customWidth="1"/>
    <col min="881" max="881" width="18" bestFit="1" customWidth="1"/>
    <col min="882" max="882" width="12.265625" bestFit="1" customWidth="1"/>
    <col min="883" max="883" width="11.1328125" bestFit="1" customWidth="1"/>
    <col min="884" max="884" width="10.19921875" bestFit="1" customWidth="1"/>
    <col min="885" max="885" width="14.1328125" bestFit="1" customWidth="1"/>
    <col min="886" max="886" width="19.3984375" bestFit="1" customWidth="1"/>
    <col min="887" max="887" width="18" bestFit="1" customWidth="1"/>
    <col min="888" max="888" width="12.265625" bestFit="1" customWidth="1"/>
    <col min="889" max="889" width="11.1328125" bestFit="1" customWidth="1"/>
    <col min="890" max="890" width="10.19921875" bestFit="1" customWidth="1"/>
    <col min="891" max="891" width="14.1328125" bestFit="1" customWidth="1"/>
    <col min="892" max="892" width="19.3984375" bestFit="1" customWidth="1"/>
    <col min="893" max="893" width="18" bestFit="1" customWidth="1"/>
    <col min="894" max="894" width="12.265625" bestFit="1" customWidth="1"/>
    <col min="895" max="895" width="11.1328125" bestFit="1" customWidth="1"/>
    <col min="896" max="896" width="10.19921875" bestFit="1" customWidth="1"/>
    <col min="897" max="897" width="14.1328125" bestFit="1" customWidth="1"/>
    <col min="898" max="898" width="19.3984375" bestFit="1" customWidth="1"/>
    <col min="899" max="899" width="18" bestFit="1" customWidth="1"/>
    <col min="900" max="900" width="12.265625" bestFit="1" customWidth="1"/>
    <col min="901" max="901" width="11.1328125" bestFit="1" customWidth="1"/>
    <col min="902" max="902" width="10.19921875" bestFit="1" customWidth="1"/>
    <col min="903" max="903" width="14.1328125" bestFit="1" customWidth="1"/>
    <col min="904" max="904" width="19.3984375" bestFit="1" customWidth="1"/>
    <col min="905" max="905" width="18" bestFit="1" customWidth="1"/>
    <col min="906" max="906" width="12.265625" bestFit="1" customWidth="1"/>
    <col min="907" max="907" width="11.1328125" bestFit="1" customWidth="1"/>
    <col min="908" max="908" width="10.19921875" bestFit="1" customWidth="1"/>
    <col min="909" max="909" width="14.1328125" bestFit="1" customWidth="1"/>
    <col min="910" max="910" width="19.3984375" bestFit="1" customWidth="1"/>
    <col min="911" max="911" width="18" bestFit="1" customWidth="1"/>
    <col min="912" max="912" width="12.265625" bestFit="1" customWidth="1"/>
    <col min="913" max="913" width="11.1328125" bestFit="1" customWidth="1"/>
    <col min="914" max="914" width="10.19921875" bestFit="1" customWidth="1"/>
    <col min="915" max="915" width="14.1328125" bestFit="1" customWidth="1"/>
    <col min="916" max="916" width="19.3984375" bestFit="1" customWidth="1"/>
    <col min="917" max="917" width="18" bestFit="1" customWidth="1"/>
    <col min="918" max="918" width="12.265625" bestFit="1" customWidth="1"/>
    <col min="919" max="919" width="11.1328125" bestFit="1" customWidth="1"/>
    <col min="920" max="920" width="10.19921875" bestFit="1" customWidth="1"/>
    <col min="921" max="921" width="14.1328125" bestFit="1" customWidth="1"/>
    <col min="922" max="922" width="19.3984375" bestFit="1" customWidth="1"/>
    <col min="923" max="923" width="18" bestFit="1" customWidth="1"/>
    <col min="924" max="924" width="12.265625" bestFit="1" customWidth="1"/>
    <col min="925" max="925" width="11.1328125" bestFit="1" customWidth="1"/>
    <col min="926" max="926" width="10.19921875" bestFit="1" customWidth="1"/>
    <col min="927" max="927" width="14.1328125" bestFit="1" customWidth="1"/>
    <col min="928" max="928" width="19.3984375" bestFit="1" customWidth="1"/>
    <col min="929" max="929" width="18" bestFit="1" customWidth="1"/>
    <col min="930" max="930" width="12.265625" bestFit="1" customWidth="1"/>
    <col min="931" max="931" width="11.1328125" bestFit="1" customWidth="1"/>
    <col min="932" max="932" width="10.19921875" bestFit="1" customWidth="1"/>
    <col min="933" max="933" width="14.1328125" bestFit="1" customWidth="1"/>
    <col min="934" max="934" width="19.3984375" bestFit="1" customWidth="1"/>
    <col min="935" max="935" width="18" bestFit="1" customWidth="1"/>
    <col min="936" max="936" width="12.265625" bestFit="1" customWidth="1"/>
    <col min="937" max="937" width="11.1328125" bestFit="1" customWidth="1"/>
    <col min="938" max="938" width="10.19921875" bestFit="1" customWidth="1"/>
    <col min="939" max="939" width="14.1328125" bestFit="1" customWidth="1"/>
    <col min="940" max="940" width="19.3984375" bestFit="1" customWidth="1"/>
    <col min="941" max="941" width="18" bestFit="1" customWidth="1"/>
    <col min="942" max="942" width="12.265625" bestFit="1" customWidth="1"/>
    <col min="943" max="943" width="11.1328125" bestFit="1" customWidth="1"/>
    <col min="944" max="944" width="10.19921875" bestFit="1" customWidth="1"/>
    <col min="945" max="945" width="14.1328125" bestFit="1" customWidth="1"/>
    <col min="946" max="946" width="19.3984375" bestFit="1" customWidth="1"/>
    <col min="947" max="947" width="18" bestFit="1" customWidth="1"/>
    <col min="948" max="948" width="12.265625" bestFit="1" customWidth="1"/>
    <col min="949" max="949" width="11.1328125" bestFit="1" customWidth="1"/>
    <col min="950" max="950" width="10.19921875" bestFit="1" customWidth="1"/>
    <col min="951" max="951" width="14.1328125" bestFit="1" customWidth="1"/>
    <col min="952" max="952" width="19.3984375" bestFit="1" customWidth="1"/>
    <col min="953" max="953" width="18" bestFit="1" customWidth="1"/>
    <col min="954" max="954" width="12.265625" bestFit="1" customWidth="1"/>
    <col min="955" max="955" width="11.1328125" bestFit="1" customWidth="1"/>
    <col min="956" max="956" width="10.19921875" bestFit="1" customWidth="1"/>
    <col min="957" max="957" width="14.1328125" bestFit="1" customWidth="1"/>
    <col min="958" max="958" width="19.3984375" bestFit="1" customWidth="1"/>
    <col min="959" max="959" width="18" bestFit="1" customWidth="1"/>
    <col min="960" max="960" width="12.265625" bestFit="1" customWidth="1"/>
    <col min="961" max="961" width="11.1328125" bestFit="1" customWidth="1"/>
    <col min="962" max="962" width="10.19921875" bestFit="1" customWidth="1"/>
    <col min="963" max="963" width="14.1328125" bestFit="1" customWidth="1"/>
    <col min="964" max="964" width="19.3984375" bestFit="1" customWidth="1"/>
    <col min="965" max="965" width="18" bestFit="1" customWidth="1"/>
    <col min="966" max="966" width="12.265625" bestFit="1" customWidth="1"/>
    <col min="967" max="967" width="11.1328125" bestFit="1" customWidth="1"/>
    <col min="968" max="968" width="10.19921875" bestFit="1" customWidth="1"/>
    <col min="969" max="969" width="14.1328125" bestFit="1" customWidth="1"/>
    <col min="970" max="970" width="19.3984375" bestFit="1" customWidth="1"/>
    <col min="971" max="971" width="18" bestFit="1" customWidth="1"/>
    <col min="972" max="972" width="12.265625" bestFit="1" customWidth="1"/>
    <col min="973" max="973" width="11.1328125" bestFit="1" customWidth="1"/>
    <col min="974" max="974" width="10.19921875" bestFit="1" customWidth="1"/>
    <col min="975" max="975" width="14.1328125" bestFit="1" customWidth="1"/>
    <col min="976" max="976" width="19.3984375" bestFit="1" customWidth="1"/>
    <col min="977" max="977" width="18" bestFit="1" customWidth="1"/>
    <col min="978" max="978" width="12.265625" bestFit="1" customWidth="1"/>
    <col min="979" max="979" width="11.1328125" bestFit="1" customWidth="1"/>
    <col min="980" max="980" width="10.19921875" bestFit="1" customWidth="1"/>
    <col min="981" max="981" width="14.1328125" bestFit="1" customWidth="1"/>
    <col min="982" max="982" width="19.3984375" bestFit="1" customWidth="1"/>
    <col min="983" max="983" width="18" bestFit="1" customWidth="1"/>
    <col min="984" max="984" width="12.265625" bestFit="1" customWidth="1"/>
    <col min="985" max="985" width="11.1328125" bestFit="1" customWidth="1"/>
    <col min="986" max="986" width="10.19921875" bestFit="1" customWidth="1"/>
    <col min="987" max="987" width="14.1328125" bestFit="1" customWidth="1"/>
    <col min="988" max="988" width="19.3984375" bestFit="1" customWidth="1"/>
    <col min="989" max="989" width="18" bestFit="1" customWidth="1"/>
    <col min="990" max="990" width="12.265625" bestFit="1" customWidth="1"/>
    <col min="991" max="991" width="11.1328125" bestFit="1" customWidth="1"/>
    <col min="992" max="992" width="10.19921875" bestFit="1" customWidth="1"/>
    <col min="993" max="993" width="14.1328125" bestFit="1" customWidth="1"/>
    <col min="994" max="994" width="19.3984375" bestFit="1" customWidth="1"/>
    <col min="995" max="995" width="18" bestFit="1" customWidth="1"/>
    <col min="996" max="996" width="12.265625" bestFit="1" customWidth="1"/>
    <col min="997" max="997" width="11.1328125" bestFit="1" customWidth="1"/>
    <col min="998" max="998" width="10.19921875" bestFit="1" customWidth="1"/>
    <col min="999" max="999" width="14.1328125" bestFit="1" customWidth="1"/>
    <col min="1000" max="1000" width="19.3984375" bestFit="1" customWidth="1"/>
    <col min="1001" max="1001" width="18" bestFit="1" customWidth="1"/>
    <col min="1002" max="1002" width="12.265625" bestFit="1" customWidth="1"/>
    <col min="1003" max="1003" width="11.1328125" bestFit="1" customWidth="1"/>
    <col min="1004" max="1004" width="10.19921875" bestFit="1" customWidth="1"/>
    <col min="1005" max="1005" width="14.1328125" bestFit="1" customWidth="1"/>
    <col min="1006" max="1006" width="19.3984375" bestFit="1" customWidth="1"/>
    <col min="1007" max="1007" width="18" bestFit="1" customWidth="1"/>
    <col min="1008" max="1008" width="12.265625" bestFit="1" customWidth="1"/>
    <col min="1009" max="1009" width="11.1328125" bestFit="1" customWidth="1"/>
    <col min="1010" max="1010" width="10.19921875" bestFit="1" customWidth="1"/>
    <col min="1011" max="1011" width="14.1328125" bestFit="1" customWidth="1"/>
    <col min="1012" max="1012" width="19.3984375" bestFit="1" customWidth="1"/>
    <col min="1013" max="1013" width="18" bestFit="1" customWidth="1"/>
    <col min="1014" max="1014" width="12.265625" bestFit="1" customWidth="1"/>
    <col min="1015" max="1015" width="11.1328125" bestFit="1" customWidth="1"/>
    <col min="1016" max="1016" width="10.19921875" bestFit="1" customWidth="1"/>
    <col min="1017" max="1017" width="14.1328125" bestFit="1" customWidth="1"/>
    <col min="1018" max="1018" width="19.3984375" bestFit="1" customWidth="1"/>
    <col min="1019" max="1019" width="18" bestFit="1" customWidth="1"/>
    <col min="1020" max="1020" width="12.265625" bestFit="1" customWidth="1"/>
    <col min="1021" max="1021" width="11.1328125" bestFit="1" customWidth="1"/>
    <col min="1022" max="1022" width="10.19921875" bestFit="1" customWidth="1"/>
    <col min="1023" max="1023" width="14.1328125" bestFit="1" customWidth="1"/>
    <col min="1024" max="1024" width="19.3984375" bestFit="1" customWidth="1"/>
    <col min="1025" max="1025" width="18" bestFit="1" customWidth="1"/>
    <col min="1026" max="1026" width="12.265625" bestFit="1" customWidth="1"/>
    <col min="1027" max="1027" width="11.1328125" bestFit="1" customWidth="1"/>
    <col min="1028" max="1028" width="10.19921875" bestFit="1" customWidth="1"/>
    <col min="1029" max="1029" width="14.1328125" bestFit="1" customWidth="1"/>
    <col min="1030" max="1030" width="19.3984375" bestFit="1" customWidth="1"/>
    <col min="1031" max="1031" width="18" bestFit="1" customWidth="1"/>
    <col min="1032" max="1032" width="12.265625" bestFit="1" customWidth="1"/>
    <col min="1033" max="1033" width="11.1328125" bestFit="1" customWidth="1"/>
    <col min="1034" max="1034" width="10.19921875" bestFit="1" customWidth="1"/>
    <col min="1035" max="1035" width="14.1328125" bestFit="1" customWidth="1"/>
    <col min="1036" max="1036" width="19.3984375" bestFit="1" customWidth="1"/>
    <col min="1037" max="1037" width="18" bestFit="1" customWidth="1"/>
    <col min="1038" max="1038" width="12.265625" bestFit="1" customWidth="1"/>
    <col min="1039" max="1039" width="11.1328125" bestFit="1" customWidth="1"/>
    <col min="1040" max="1040" width="10.19921875" bestFit="1" customWidth="1"/>
    <col min="1041" max="1041" width="14.1328125" bestFit="1" customWidth="1"/>
    <col min="1042" max="1042" width="19.3984375" bestFit="1" customWidth="1"/>
    <col min="1043" max="1043" width="18" bestFit="1" customWidth="1"/>
    <col min="1044" max="1044" width="12.265625" bestFit="1" customWidth="1"/>
    <col min="1045" max="1045" width="11.1328125" bestFit="1" customWidth="1"/>
    <col min="1046" max="1046" width="10.19921875" bestFit="1" customWidth="1"/>
    <col min="1047" max="1047" width="14.1328125" bestFit="1" customWidth="1"/>
    <col min="1048" max="1048" width="19.3984375" bestFit="1" customWidth="1"/>
    <col min="1049" max="1049" width="18" bestFit="1" customWidth="1"/>
    <col min="1050" max="1050" width="12.265625" bestFit="1" customWidth="1"/>
    <col min="1051" max="1051" width="11.1328125" bestFit="1" customWidth="1"/>
    <col min="1052" max="1052" width="10.19921875" bestFit="1" customWidth="1"/>
    <col min="1053" max="1053" width="14.1328125" bestFit="1" customWidth="1"/>
    <col min="1054" max="1054" width="19.3984375" bestFit="1" customWidth="1"/>
    <col min="1055" max="1055" width="18" bestFit="1" customWidth="1"/>
    <col min="1056" max="1056" width="12.265625" bestFit="1" customWidth="1"/>
    <col min="1057" max="1057" width="11.1328125" bestFit="1" customWidth="1"/>
    <col min="1058" max="1058" width="10.19921875" bestFit="1" customWidth="1"/>
    <col min="1059" max="1059" width="14.1328125" bestFit="1" customWidth="1"/>
    <col min="1060" max="1060" width="19.3984375" bestFit="1" customWidth="1"/>
    <col min="1061" max="1061" width="18" bestFit="1" customWidth="1"/>
    <col min="1062" max="1062" width="12.265625" bestFit="1" customWidth="1"/>
    <col min="1063" max="1063" width="11.1328125" bestFit="1" customWidth="1"/>
    <col min="1064" max="1064" width="10.19921875" bestFit="1" customWidth="1"/>
    <col min="1065" max="1065" width="14.1328125" bestFit="1" customWidth="1"/>
    <col min="1066" max="1066" width="19.3984375" bestFit="1" customWidth="1"/>
    <col min="1067" max="1067" width="18" bestFit="1" customWidth="1"/>
    <col min="1068" max="1068" width="12.265625" bestFit="1" customWidth="1"/>
    <col min="1069" max="1069" width="11.1328125" bestFit="1" customWidth="1"/>
    <col min="1070" max="1070" width="10.19921875" bestFit="1" customWidth="1"/>
    <col min="1071" max="1071" width="14.1328125" bestFit="1" customWidth="1"/>
    <col min="1072" max="1072" width="19.3984375" bestFit="1" customWidth="1"/>
    <col min="1073" max="1073" width="18" bestFit="1" customWidth="1"/>
    <col min="1074" max="1074" width="12.265625" bestFit="1" customWidth="1"/>
    <col min="1075" max="1075" width="11.1328125" bestFit="1" customWidth="1"/>
    <col min="1076" max="1076" width="10.19921875" bestFit="1" customWidth="1"/>
    <col min="1077" max="1077" width="14.1328125" bestFit="1" customWidth="1"/>
    <col min="1078" max="1078" width="19.3984375" bestFit="1" customWidth="1"/>
    <col min="1079" max="1079" width="18" bestFit="1" customWidth="1"/>
    <col min="1080" max="1080" width="12.265625" bestFit="1" customWidth="1"/>
    <col min="1081" max="1081" width="11.1328125" bestFit="1" customWidth="1"/>
    <col min="1082" max="1082" width="10.19921875" bestFit="1" customWidth="1"/>
    <col min="1083" max="1083" width="14.1328125" bestFit="1" customWidth="1"/>
    <col min="1084" max="1084" width="19.3984375" bestFit="1" customWidth="1"/>
    <col min="1085" max="1085" width="18" bestFit="1" customWidth="1"/>
    <col min="1086" max="1086" width="12.265625" bestFit="1" customWidth="1"/>
    <col min="1087" max="1087" width="11.1328125" bestFit="1" customWidth="1"/>
    <col min="1088" max="1088" width="10.19921875" bestFit="1" customWidth="1"/>
    <col min="1089" max="1089" width="14.1328125" bestFit="1" customWidth="1"/>
    <col min="1090" max="1090" width="19.3984375" bestFit="1" customWidth="1"/>
    <col min="1091" max="1091" width="18" bestFit="1" customWidth="1"/>
    <col min="1092" max="1092" width="12.265625" bestFit="1" customWidth="1"/>
    <col min="1093" max="1093" width="11.1328125" bestFit="1" customWidth="1"/>
    <col min="1094" max="1094" width="10.73046875" bestFit="1" customWidth="1"/>
    <col min="1095" max="1095" width="14.1328125" bestFit="1" customWidth="1"/>
    <col min="1096" max="1096" width="19.3984375" bestFit="1" customWidth="1"/>
    <col min="1097" max="1097" width="18" bestFit="1" customWidth="1"/>
    <col min="1098" max="1098" width="12.265625" bestFit="1" customWidth="1"/>
    <col min="1099" max="1099" width="11.1328125" bestFit="1" customWidth="1"/>
    <col min="1100" max="1100" width="10.19921875" bestFit="1" customWidth="1"/>
    <col min="1101" max="1101" width="14.1328125" bestFit="1" customWidth="1"/>
    <col min="1102" max="1102" width="19.3984375" bestFit="1" customWidth="1"/>
    <col min="1103" max="1103" width="18" bestFit="1" customWidth="1"/>
    <col min="1104" max="1104" width="12.265625" bestFit="1" customWidth="1"/>
    <col min="1105" max="1105" width="11.1328125" bestFit="1" customWidth="1"/>
    <col min="1106" max="1106" width="10.19921875" bestFit="1" customWidth="1"/>
    <col min="1107" max="1107" width="14.1328125" bestFit="1" customWidth="1"/>
    <col min="1108" max="1108" width="19.3984375" bestFit="1" customWidth="1"/>
    <col min="1109" max="1109" width="18" bestFit="1" customWidth="1"/>
    <col min="1110" max="1110" width="12.265625" bestFit="1" customWidth="1"/>
    <col min="1111" max="1111" width="11.1328125" bestFit="1" customWidth="1"/>
    <col min="1112" max="1112" width="10.19921875" bestFit="1" customWidth="1"/>
    <col min="1113" max="1113" width="14.1328125" bestFit="1" customWidth="1"/>
    <col min="1114" max="1114" width="19.3984375" bestFit="1" customWidth="1"/>
    <col min="1115" max="1115" width="18" bestFit="1" customWidth="1"/>
    <col min="1116" max="1116" width="12.265625" bestFit="1" customWidth="1"/>
    <col min="1117" max="1117" width="11.1328125" bestFit="1" customWidth="1"/>
    <col min="1118" max="1118" width="10.19921875" bestFit="1" customWidth="1"/>
    <col min="1119" max="1119" width="14.1328125" bestFit="1" customWidth="1"/>
    <col min="1120" max="1120" width="19.3984375" bestFit="1" customWidth="1"/>
    <col min="1121" max="1121" width="18" bestFit="1" customWidth="1"/>
    <col min="1122" max="1122" width="12.265625" bestFit="1" customWidth="1"/>
    <col min="1123" max="1123" width="11.1328125" bestFit="1" customWidth="1"/>
    <col min="1124" max="1124" width="10.19921875" bestFit="1" customWidth="1"/>
    <col min="1125" max="1125" width="14.1328125" bestFit="1" customWidth="1"/>
    <col min="1126" max="1126" width="19.3984375" bestFit="1" customWidth="1"/>
    <col min="1127" max="1127" width="18" bestFit="1" customWidth="1"/>
    <col min="1128" max="1128" width="12.265625" bestFit="1" customWidth="1"/>
    <col min="1129" max="1129" width="11.1328125" bestFit="1" customWidth="1"/>
    <col min="1130" max="1130" width="10.19921875" bestFit="1" customWidth="1"/>
    <col min="1131" max="1131" width="14.1328125" bestFit="1" customWidth="1"/>
    <col min="1132" max="1132" width="19.3984375" bestFit="1" customWidth="1"/>
    <col min="1133" max="1133" width="18" bestFit="1" customWidth="1"/>
    <col min="1134" max="1134" width="12.265625" bestFit="1" customWidth="1"/>
    <col min="1135" max="1135" width="11.1328125" bestFit="1" customWidth="1"/>
    <col min="1136" max="1136" width="10.19921875" bestFit="1" customWidth="1"/>
    <col min="1137" max="1137" width="14.1328125" bestFit="1" customWidth="1"/>
    <col min="1138" max="1138" width="19.3984375" bestFit="1" customWidth="1"/>
    <col min="1139" max="1139" width="18" bestFit="1" customWidth="1"/>
    <col min="1140" max="1140" width="12.265625" bestFit="1" customWidth="1"/>
    <col min="1141" max="1141" width="11.1328125" bestFit="1" customWidth="1"/>
    <col min="1142" max="1142" width="10.19921875" bestFit="1" customWidth="1"/>
    <col min="1143" max="1143" width="14.1328125" bestFit="1" customWidth="1"/>
    <col min="1144" max="1144" width="19.3984375" bestFit="1" customWidth="1"/>
    <col min="1145" max="1145" width="18" bestFit="1" customWidth="1"/>
    <col min="1146" max="1146" width="12.265625" bestFit="1" customWidth="1"/>
    <col min="1147" max="1147" width="11.1328125" bestFit="1" customWidth="1"/>
    <col min="1148" max="1148" width="10.19921875" bestFit="1" customWidth="1"/>
    <col min="1149" max="1149" width="14.1328125" bestFit="1" customWidth="1"/>
    <col min="1150" max="1150" width="19.3984375" bestFit="1" customWidth="1"/>
    <col min="1151" max="1151" width="18" bestFit="1" customWidth="1"/>
    <col min="1152" max="1152" width="12.265625" bestFit="1" customWidth="1"/>
    <col min="1153" max="1153" width="11.1328125" bestFit="1" customWidth="1"/>
    <col min="1154" max="1154" width="10.19921875" bestFit="1" customWidth="1"/>
    <col min="1155" max="1155" width="14.1328125" bestFit="1" customWidth="1"/>
    <col min="1156" max="1156" width="19.3984375" bestFit="1" customWidth="1"/>
    <col min="1157" max="1157" width="18" bestFit="1" customWidth="1"/>
    <col min="1158" max="1158" width="12.265625" bestFit="1" customWidth="1"/>
    <col min="1159" max="1159" width="11.1328125" bestFit="1" customWidth="1"/>
    <col min="1160" max="1160" width="10.19921875" bestFit="1" customWidth="1"/>
    <col min="1161" max="1161" width="14.1328125" bestFit="1" customWidth="1"/>
    <col min="1162" max="1162" width="19.3984375" bestFit="1" customWidth="1"/>
    <col min="1163" max="1163" width="18" bestFit="1" customWidth="1"/>
    <col min="1164" max="1164" width="12.265625" bestFit="1" customWidth="1"/>
    <col min="1165" max="1165" width="11.1328125" bestFit="1" customWidth="1"/>
    <col min="1166" max="1166" width="10.19921875" bestFit="1" customWidth="1"/>
    <col min="1167" max="1167" width="14.1328125" bestFit="1" customWidth="1"/>
    <col min="1168" max="1168" width="19.3984375" bestFit="1" customWidth="1"/>
    <col min="1169" max="1169" width="18" bestFit="1" customWidth="1"/>
    <col min="1170" max="1170" width="12.265625" bestFit="1" customWidth="1"/>
    <col min="1171" max="1171" width="11.1328125" bestFit="1" customWidth="1"/>
    <col min="1172" max="1172" width="10.19921875" bestFit="1" customWidth="1"/>
    <col min="1173" max="1173" width="14.1328125" bestFit="1" customWidth="1"/>
    <col min="1174" max="1174" width="19.3984375" bestFit="1" customWidth="1"/>
    <col min="1175" max="1175" width="18" bestFit="1" customWidth="1"/>
    <col min="1176" max="1176" width="12.265625" bestFit="1" customWidth="1"/>
    <col min="1177" max="1177" width="11.1328125" bestFit="1" customWidth="1"/>
    <col min="1178" max="1178" width="10.19921875" bestFit="1" customWidth="1"/>
    <col min="1179" max="1179" width="14.1328125" bestFit="1" customWidth="1"/>
    <col min="1180" max="1180" width="19.3984375" bestFit="1" customWidth="1"/>
    <col min="1181" max="1181" width="18" bestFit="1" customWidth="1"/>
    <col min="1182" max="1182" width="12.265625" bestFit="1" customWidth="1"/>
    <col min="1183" max="1183" width="11.1328125" bestFit="1" customWidth="1"/>
    <col min="1184" max="1184" width="10.19921875" bestFit="1" customWidth="1"/>
    <col min="1185" max="1185" width="14.1328125" bestFit="1" customWidth="1"/>
    <col min="1186" max="1186" width="19.3984375" bestFit="1" customWidth="1"/>
    <col min="1187" max="1187" width="18" bestFit="1" customWidth="1"/>
    <col min="1188" max="1188" width="12.265625" bestFit="1" customWidth="1"/>
    <col min="1189" max="1189" width="11.1328125" bestFit="1" customWidth="1"/>
    <col min="1190" max="1190" width="10.19921875" bestFit="1" customWidth="1"/>
    <col min="1191" max="1191" width="14.1328125" bestFit="1" customWidth="1"/>
    <col min="1192" max="1192" width="19.3984375" bestFit="1" customWidth="1"/>
    <col min="1193" max="1193" width="18" bestFit="1" customWidth="1"/>
    <col min="1194" max="1194" width="12.265625" bestFit="1" customWidth="1"/>
    <col min="1195" max="1195" width="11.1328125" bestFit="1" customWidth="1"/>
    <col min="1196" max="1196" width="10.19921875" bestFit="1" customWidth="1"/>
    <col min="1197" max="1197" width="14.1328125" bestFit="1" customWidth="1"/>
    <col min="1198" max="1198" width="19.3984375" bestFit="1" customWidth="1"/>
    <col min="1199" max="1199" width="18" bestFit="1" customWidth="1"/>
    <col min="1200" max="1200" width="12.265625" bestFit="1" customWidth="1"/>
    <col min="1201" max="1201" width="11.1328125" bestFit="1" customWidth="1"/>
    <col min="1202" max="1202" width="10.19921875" bestFit="1" customWidth="1"/>
    <col min="1203" max="1203" width="14.1328125" bestFit="1" customWidth="1"/>
    <col min="1204" max="1204" width="19.3984375" bestFit="1" customWidth="1"/>
    <col min="1205" max="1205" width="18" bestFit="1" customWidth="1"/>
    <col min="1206" max="1206" width="12.265625" bestFit="1" customWidth="1"/>
    <col min="1207" max="1207" width="11.1328125" bestFit="1" customWidth="1"/>
    <col min="1208" max="1208" width="10.73046875" bestFit="1" customWidth="1"/>
    <col min="1209" max="1209" width="14.1328125" bestFit="1" customWidth="1"/>
    <col min="1210" max="1210" width="19.3984375" bestFit="1" customWidth="1"/>
    <col min="1211" max="1211" width="18" bestFit="1" customWidth="1"/>
    <col min="1212" max="1212" width="12.265625" bestFit="1" customWidth="1"/>
    <col min="1213" max="1213" width="11.1328125" bestFit="1" customWidth="1"/>
    <col min="1214" max="1214" width="10.19921875" bestFit="1" customWidth="1"/>
    <col min="1215" max="1215" width="14.1328125" bestFit="1" customWidth="1"/>
    <col min="1216" max="1216" width="19.3984375" bestFit="1" customWidth="1"/>
    <col min="1217" max="1217" width="18" bestFit="1" customWidth="1"/>
    <col min="1218" max="1218" width="12.265625" bestFit="1" customWidth="1"/>
    <col min="1219" max="1219" width="11.1328125" bestFit="1" customWidth="1"/>
    <col min="1220" max="1220" width="10.19921875" bestFit="1" customWidth="1"/>
    <col min="1221" max="1221" width="14.1328125" bestFit="1" customWidth="1"/>
    <col min="1222" max="1222" width="19.3984375" bestFit="1" customWidth="1"/>
    <col min="1223" max="1223" width="18" bestFit="1" customWidth="1"/>
    <col min="1224" max="1224" width="12.265625" bestFit="1" customWidth="1"/>
    <col min="1225" max="1225" width="11.1328125" bestFit="1" customWidth="1"/>
    <col min="1226" max="1226" width="10.19921875" bestFit="1" customWidth="1"/>
    <col min="1227" max="1227" width="14.1328125" bestFit="1" customWidth="1"/>
    <col min="1228" max="1228" width="19.3984375" bestFit="1" customWidth="1"/>
    <col min="1229" max="1229" width="18" bestFit="1" customWidth="1"/>
    <col min="1230" max="1230" width="12.265625" bestFit="1" customWidth="1"/>
    <col min="1231" max="1231" width="11.1328125" bestFit="1" customWidth="1"/>
    <col min="1232" max="1232" width="10.73046875" bestFit="1" customWidth="1"/>
    <col min="1233" max="1233" width="14.1328125" bestFit="1" customWidth="1"/>
    <col min="1234" max="1234" width="19.3984375" bestFit="1" customWidth="1"/>
    <col min="1235" max="1235" width="18" bestFit="1" customWidth="1"/>
    <col min="1236" max="1236" width="12.265625" bestFit="1" customWidth="1"/>
    <col min="1237" max="1237" width="11.1328125" bestFit="1" customWidth="1"/>
    <col min="1238" max="1238" width="10.19921875" bestFit="1" customWidth="1"/>
    <col min="1239" max="1239" width="14.1328125" bestFit="1" customWidth="1"/>
    <col min="1240" max="1240" width="19.3984375" bestFit="1" customWidth="1"/>
    <col min="1241" max="1241" width="18" bestFit="1" customWidth="1"/>
    <col min="1242" max="1242" width="12.265625" bestFit="1" customWidth="1"/>
    <col min="1243" max="1243" width="11.1328125" bestFit="1" customWidth="1"/>
    <col min="1244" max="1244" width="10.19921875" bestFit="1" customWidth="1"/>
    <col min="1245" max="1245" width="14.1328125" bestFit="1" customWidth="1"/>
    <col min="1246" max="1246" width="19.3984375" bestFit="1" customWidth="1"/>
    <col min="1247" max="1247" width="18" bestFit="1" customWidth="1"/>
    <col min="1248" max="1248" width="12.265625" bestFit="1" customWidth="1"/>
    <col min="1249" max="1249" width="11.1328125" bestFit="1" customWidth="1"/>
    <col min="1250" max="1250" width="10.19921875" bestFit="1" customWidth="1"/>
    <col min="1251" max="1251" width="14.1328125" bestFit="1" customWidth="1"/>
    <col min="1252" max="1252" width="19.3984375" bestFit="1" customWidth="1"/>
    <col min="1253" max="1253" width="18" bestFit="1" customWidth="1"/>
    <col min="1254" max="1254" width="12.265625" bestFit="1" customWidth="1"/>
    <col min="1255" max="1255" width="11.1328125" bestFit="1" customWidth="1"/>
    <col min="1256" max="1256" width="10.19921875" bestFit="1" customWidth="1"/>
    <col min="1257" max="1257" width="14.1328125" bestFit="1" customWidth="1"/>
    <col min="1258" max="1258" width="19.3984375" bestFit="1" customWidth="1"/>
    <col min="1259" max="1259" width="18" bestFit="1" customWidth="1"/>
    <col min="1260" max="1260" width="12.265625" bestFit="1" customWidth="1"/>
    <col min="1261" max="1261" width="11.1328125" bestFit="1" customWidth="1"/>
    <col min="1262" max="1262" width="10.19921875" bestFit="1" customWidth="1"/>
    <col min="1263" max="1263" width="14.1328125" bestFit="1" customWidth="1"/>
    <col min="1264" max="1264" width="19.3984375" bestFit="1" customWidth="1"/>
    <col min="1265" max="1265" width="18" bestFit="1" customWidth="1"/>
    <col min="1266" max="1266" width="12.265625" bestFit="1" customWidth="1"/>
    <col min="1267" max="1267" width="11.1328125" bestFit="1" customWidth="1"/>
    <col min="1268" max="1268" width="10.19921875" bestFit="1" customWidth="1"/>
    <col min="1269" max="1269" width="14.1328125" bestFit="1" customWidth="1"/>
    <col min="1270" max="1270" width="19.3984375" bestFit="1" customWidth="1"/>
    <col min="1271" max="1271" width="18" bestFit="1" customWidth="1"/>
    <col min="1272" max="1272" width="12.265625" bestFit="1" customWidth="1"/>
    <col min="1273" max="1273" width="11.1328125" bestFit="1" customWidth="1"/>
    <col min="1274" max="1274" width="10.19921875" bestFit="1" customWidth="1"/>
    <col min="1275" max="1275" width="14.1328125" bestFit="1" customWidth="1"/>
    <col min="1276" max="1276" width="19.3984375" bestFit="1" customWidth="1"/>
    <col min="1277" max="1277" width="18" bestFit="1" customWidth="1"/>
    <col min="1278" max="1278" width="12.265625" bestFit="1" customWidth="1"/>
    <col min="1279" max="1279" width="11.1328125" bestFit="1" customWidth="1"/>
    <col min="1280" max="1280" width="10.19921875" bestFit="1" customWidth="1"/>
    <col min="1281" max="1281" width="14.1328125" bestFit="1" customWidth="1"/>
    <col min="1282" max="1282" width="19.3984375" bestFit="1" customWidth="1"/>
    <col min="1283" max="1283" width="18" bestFit="1" customWidth="1"/>
    <col min="1284" max="1284" width="12.265625" bestFit="1" customWidth="1"/>
    <col min="1285" max="1285" width="11.1328125" bestFit="1" customWidth="1"/>
    <col min="1286" max="1286" width="10.19921875" bestFit="1" customWidth="1"/>
    <col min="1287" max="1287" width="14.1328125" bestFit="1" customWidth="1"/>
    <col min="1288" max="1288" width="19.3984375" bestFit="1" customWidth="1"/>
    <col min="1289" max="1289" width="18" bestFit="1" customWidth="1"/>
    <col min="1290" max="1290" width="12.265625" bestFit="1" customWidth="1"/>
    <col min="1291" max="1291" width="11.1328125" bestFit="1" customWidth="1"/>
    <col min="1292" max="1292" width="10.19921875" bestFit="1" customWidth="1"/>
    <col min="1293" max="1293" width="14.1328125" bestFit="1" customWidth="1"/>
    <col min="1294" max="1294" width="19.3984375" bestFit="1" customWidth="1"/>
    <col min="1295" max="1295" width="18" bestFit="1" customWidth="1"/>
    <col min="1296" max="1296" width="12.265625" bestFit="1" customWidth="1"/>
    <col min="1297" max="1297" width="11.1328125" bestFit="1" customWidth="1"/>
    <col min="1298" max="1298" width="10.19921875" bestFit="1" customWidth="1"/>
    <col min="1299" max="1299" width="14.1328125" bestFit="1" customWidth="1"/>
    <col min="1300" max="1300" width="19.3984375" bestFit="1" customWidth="1"/>
    <col min="1301" max="1301" width="18" bestFit="1" customWidth="1"/>
    <col min="1302" max="1302" width="12.265625" bestFit="1" customWidth="1"/>
    <col min="1303" max="1303" width="11.1328125" bestFit="1" customWidth="1"/>
    <col min="1304" max="1304" width="10.19921875" bestFit="1" customWidth="1"/>
    <col min="1305" max="1305" width="14.1328125" bestFit="1" customWidth="1"/>
    <col min="1306" max="1306" width="19.3984375" bestFit="1" customWidth="1"/>
    <col min="1307" max="1307" width="18" bestFit="1" customWidth="1"/>
    <col min="1308" max="1308" width="12.265625" bestFit="1" customWidth="1"/>
    <col min="1309" max="1309" width="11.1328125" bestFit="1" customWidth="1"/>
    <col min="1310" max="1310" width="10.19921875" bestFit="1" customWidth="1"/>
    <col min="1311" max="1311" width="14.1328125" bestFit="1" customWidth="1"/>
    <col min="1312" max="1312" width="19.3984375" bestFit="1" customWidth="1"/>
    <col min="1313" max="1313" width="18" bestFit="1" customWidth="1"/>
    <col min="1314" max="1314" width="12.265625" bestFit="1" customWidth="1"/>
    <col min="1315" max="1315" width="11.1328125" bestFit="1" customWidth="1"/>
    <col min="1316" max="1316" width="10.19921875" bestFit="1" customWidth="1"/>
    <col min="1317" max="1317" width="14.1328125" bestFit="1" customWidth="1"/>
    <col min="1318" max="1318" width="19.3984375" bestFit="1" customWidth="1"/>
    <col min="1319" max="1319" width="18" bestFit="1" customWidth="1"/>
    <col min="1320" max="1320" width="12.265625" bestFit="1" customWidth="1"/>
    <col min="1321" max="1321" width="11.1328125" bestFit="1" customWidth="1"/>
    <col min="1322" max="1322" width="10.19921875" bestFit="1" customWidth="1"/>
    <col min="1323" max="1323" width="14.1328125" bestFit="1" customWidth="1"/>
    <col min="1324" max="1324" width="19.3984375" bestFit="1" customWidth="1"/>
    <col min="1325" max="1325" width="18" bestFit="1" customWidth="1"/>
    <col min="1326" max="1326" width="12.265625" bestFit="1" customWidth="1"/>
    <col min="1327" max="1327" width="11.1328125" bestFit="1" customWidth="1"/>
    <col min="1328" max="1328" width="10.19921875" bestFit="1" customWidth="1"/>
    <col min="1329" max="1329" width="14.1328125" bestFit="1" customWidth="1"/>
    <col min="1330" max="1330" width="19.3984375" bestFit="1" customWidth="1"/>
    <col min="1331" max="1331" width="18" bestFit="1" customWidth="1"/>
    <col min="1332" max="1332" width="12.265625" bestFit="1" customWidth="1"/>
    <col min="1333" max="1333" width="11.1328125" bestFit="1" customWidth="1"/>
    <col min="1334" max="1334" width="10.19921875" bestFit="1" customWidth="1"/>
    <col min="1335" max="1335" width="14.1328125" bestFit="1" customWidth="1"/>
    <col min="1336" max="1336" width="19.3984375" bestFit="1" customWidth="1"/>
    <col min="1337" max="1337" width="18" bestFit="1" customWidth="1"/>
    <col min="1338" max="1338" width="12.265625" bestFit="1" customWidth="1"/>
    <col min="1339" max="1339" width="11.1328125" bestFit="1" customWidth="1"/>
    <col min="1340" max="1340" width="10.19921875" bestFit="1" customWidth="1"/>
    <col min="1341" max="1341" width="14.1328125" bestFit="1" customWidth="1"/>
    <col min="1342" max="1342" width="19.3984375" bestFit="1" customWidth="1"/>
    <col min="1343" max="1343" width="18" bestFit="1" customWidth="1"/>
    <col min="1344" max="1344" width="12.265625" bestFit="1" customWidth="1"/>
    <col min="1345" max="1345" width="11.1328125" bestFit="1" customWidth="1"/>
    <col min="1346" max="1346" width="10.19921875" bestFit="1" customWidth="1"/>
    <col min="1347" max="1347" width="14.1328125" bestFit="1" customWidth="1"/>
    <col min="1348" max="1348" width="19.3984375" bestFit="1" customWidth="1"/>
    <col min="1349" max="1349" width="18" bestFit="1" customWidth="1"/>
    <col min="1350" max="1350" width="12.265625" bestFit="1" customWidth="1"/>
    <col min="1351" max="1351" width="11.1328125" bestFit="1" customWidth="1"/>
    <col min="1352" max="1352" width="10.19921875" bestFit="1" customWidth="1"/>
    <col min="1353" max="1353" width="14.1328125" bestFit="1" customWidth="1"/>
    <col min="1354" max="1354" width="19.3984375" bestFit="1" customWidth="1"/>
    <col min="1355" max="1355" width="18" bestFit="1" customWidth="1"/>
    <col min="1356" max="1356" width="12.265625" bestFit="1" customWidth="1"/>
    <col min="1357" max="1357" width="11.1328125" bestFit="1" customWidth="1"/>
    <col min="1358" max="1358" width="10.19921875" bestFit="1" customWidth="1"/>
    <col min="1359" max="1359" width="14.1328125" bestFit="1" customWidth="1"/>
    <col min="1360" max="1360" width="19.3984375" bestFit="1" customWidth="1"/>
    <col min="1361" max="1361" width="18" bestFit="1" customWidth="1"/>
    <col min="1362" max="1362" width="12.265625" bestFit="1" customWidth="1"/>
    <col min="1363" max="1363" width="11.1328125" bestFit="1" customWidth="1"/>
    <col min="1364" max="1364" width="10.19921875" bestFit="1" customWidth="1"/>
    <col min="1365" max="1365" width="14.1328125" bestFit="1" customWidth="1"/>
    <col min="1366" max="1366" width="19.3984375" bestFit="1" customWidth="1"/>
    <col min="1367" max="1367" width="18" bestFit="1" customWidth="1"/>
    <col min="1368" max="1368" width="12.265625" bestFit="1" customWidth="1"/>
    <col min="1369" max="1369" width="11.1328125" bestFit="1" customWidth="1"/>
    <col min="1370" max="1370" width="10.19921875" bestFit="1" customWidth="1"/>
    <col min="1371" max="1371" width="14.1328125" bestFit="1" customWidth="1"/>
    <col min="1372" max="1372" width="19.3984375" bestFit="1" customWidth="1"/>
    <col min="1373" max="1373" width="18" bestFit="1" customWidth="1"/>
    <col min="1374" max="1374" width="12.265625" bestFit="1" customWidth="1"/>
    <col min="1375" max="1375" width="11.1328125" bestFit="1" customWidth="1"/>
    <col min="1376" max="1376" width="10.19921875" bestFit="1" customWidth="1"/>
    <col min="1377" max="1377" width="14.1328125" bestFit="1" customWidth="1"/>
    <col min="1378" max="1378" width="19.3984375" bestFit="1" customWidth="1"/>
    <col min="1379" max="1379" width="18" bestFit="1" customWidth="1"/>
    <col min="1380" max="1380" width="12.265625" bestFit="1" customWidth="1"/>
    <col min="1381" max="1381" width="11.1328125" bestFit="1" customWidth="1"/>
    <col min="1382" max="1382" width="10.19921875" bestFit="1" customWidth="1"/>
    <col min="1383" max="1383" width="14.1328125" bestFit="1" customWidth="1"/>
    <col min="1384" max="1384" width="19.3984375" bestFit="1" customWidth="1"/>
    <col min="1385" max="1385" width="18" bestFit="1" customWidth="1"/>
    <col min="1386" max="1386" width="12.265625" bestFit="1" customWidth="1"/>
    <col min="1387" max="1387" width="11.1328125" bestFit="1" customWidth="1"/>
    <col min="1388" max="1388" width="10.19921875" bestFit="1" customWidth="1"/>
    <col min="1389" max="1389" width="14.1328125" bestFit="1" customWidth="1"/>
    <col min="1390" max="1390" width="19.3984375" bestFit="1" customWidth="1"/>
    <col min="1391" max="1391" width="18" bestFit="1" customWidth="1"/>
    <col min="1392" max="1392" width="12.265625" bestFit="1" customWidth="1"/>
    <col min="1393" max="1393" width="11.1328125" bestFit="1" customWidth="1"/>
    <col min="1394" max="1394" width="10.19921875" bestFit="1" customWidth="1"/>
    <col min="1395" max="1395" width="14.1328125" bestFit="1" customWidth="1"/>
    <col min="1396" max="1396" width="19.3984375" bestFit="1" customWidth="1"/>
    <col min="1397" max="1397" width="18" bestFit="1" customWidth="1"/>
    <col min="1398" max="1398" width="12.265625" bestFit="1" customWidth="1"/>
    <col min="1399" max="1399" width="11.1328125" bestFit="1" customWidth="1"/>
    <col min="1400" max="1400" width="10.19921875" bestFit="1" customWidth="1"/>
    <col min="1401" max="1401" width="14.1328125" bestFit="1" customWidth="1"/>
    <col min="1402" max="1402" width="19.3984375" bestFit="1" customWidth="1"/>
    <col min="1403" max="1403" width="18" bestFit="1" customWidth="1"/>
    <col min="1404" max="1404" width="12.265625" bestFit="1" customWidth="1"/>
    <col min="1405" max="1405" width="11.1328125" bestFit="1" customWidth="1"/>
    <col min="1406" max="1406" width="10.19921875" bestFit="1" customWidth="1"/>
    <col min="1407" max="1407" width="14.1328125" bestFit="1" customWidth="1"/>
    <col min="1408" max="1408" width="19.3984375" bestFit="1" customWidth="1"/>
    <col min="1409" max="1409" width="18" bestFit="1" customWidth="1"/>
    <col min="1410" max="1410" width="12.265625" bestFit="1" customWidth="1"/>
    <col min="1411" max="1411" width="11.1328125" bestFit="1" customWidth="1"/>
    <col min="1412" max="1412" width="10.19921875" bestFit="1" customWidth="1"/>
    <col min="1413" max="1413" width="14.1328125" bestFit="1" customWidth="1"/>
    <col min="1414" max="1414" width="19.3984375" bestFit="1" customWidth="1"/>
    <col min="1415" max="1415" width="18" bestFit="1" customWidth="1"/>
    <col min="1416" max="1416" width="12.265625" bestFit="1" customWidth="1"/>
    <col min="1417" max="1417" width="11.1328125" bestFit="1" customWidth="1"/>
    <col min="1418" max="1418" width="10.19921875" bestFit="1" customWidth="1"/>
    <col min="1419" max="1419" width="14.1328125" bestFit="1" customWidth="1"/>
    <col min="1420" max="1420" width="19.3984375" bestFit="1" customWidth="1"/>
    <col min="1421" max="1421" width="18" bestFit="1" customWidth="1"/>
    <col min="1422" max="1422" width="12.265625" bestFit="1" customWidth="1"/>
    <col min="1423" max="1423" width="11.1328125" bestFit="1" customWidth="1"/>
    <col min="1424" max="1424" width="10.19921875" bestFit="1" customWidth="1"/>
    <col min="1425" max="1425" width="14.1328125" bestFit="1" customWidth="1"/>
    <col min="1426" max="1426" width="19.3984375" bestFit="1" customWidth="1"/>
    <col min="1427" max="1427" width="18" bestFit="1" customWidth="1"/>
    <col min="1428" max="1428" width="12.265625" bestFit="1" customWidth="1"/>
    <col min="1429" max="1429" width="11.1328125" bestFit="1" customWidth="1"/>
    <col min="1430" max="1430" width="10.19921875" bestFit="1" customWidth="1"/>
    <col min="1431" max="1431" width="14.1328125" bestFit="1" customWidth="1"/>
    <col min="1432" max="1432" width="19.3984375" bestFit="1" customWidth="1"/>
    <col min="1433" max="1433" width="18" bestFit="1" customWidth="1"/>
    <col min="1434" max="1434" width="12.265625" bestFit="1" customWidth="1"/>
    <col min="1435" max="1435" width="11.1328125" bestFit="1" customWidth="1"/>
    <col min="1436" max="1436" width="10.19921875" bestFit="1" customWidth="1"/>
    <col min="1437" max="1437" width="14.1328125" bestFit="1" customWidth="1"/>
    <col min="1438" max="1438" width="19.3984375" bestFit="1" customWidth="1"/>
    <col min="1439" max="1439" width="18" bestFit="1" customWidth="1"/>
    <col min="1440" max="1440" width="12.265625" bestFit="1" customWidth="1"/>
    <col min="1441" max="1441" width="11.1328125" bestFit="1" customWidth="1"/>
    <col min="1442" max="1442" width="10.19921875" bestFit="1" customWidth="1"/>
    <col min="1443" max="1443" width="14.1328125" bestFit="1" customWidth="1"/>
    <col min="1444" max="1444" width="19.3984375" bestFit="1" customWidth="1"/>
    <col min="1445" max="1445" width="18" bestFit="1" customWidth="1"/>
    <col min="1446" max="1446" width="12.265625" bestFit="1" customWidth="1"/>
    <col min="1447" max="1447" width="11.1328125" bestFit="1" customWidth="1"/>
    <col min="1448" max="1448" width="10.19921875" bestFit="1" customWidth="1"/>
    <col min="1449" max="1449" width="14.1328125" bestFit="1" customWidth="1"/>
    <col min="1450" max="1450" width="19.3984375" bestFit="1" customWidth="1"/>
    <col min="1451" max="1451" width="18" bestFit="1" customWidth="1"/>
    <col min="1452" max="1452" width="12.265625" bestFit="1" customWidth="1"/>
    <col min="1453" max="1453" width="11.1328125" bestFit="1" customWidth="1"/>
    <col min="1454" max="1454" width="10.19921875" bestFit="1" customWidth="1"/>
    <col min="1455" max="1455" width="14.1328125" bestFit="1" customWidth="1"/>
    <col min="1456" max="1456" width="19.3984375" bestFit="1" customWidth="1"/>
    <col min="1457" max="1457" width="18" bestFit="1" customWidth="1"/>
    <col min="1458" max="1458" width="12.265625" bestFit="1" customWidth="1"/>
    <col min="1459" max="1459" width="11.1328125" bestFit="1" customWidth="1"/>
    <col min="1460" max="1460" width="10.19921875" bestFit="1" customWidth="1"/>
    <col min="1461" max="1461" width="14.1328125" bestFit="1" customWidth="1"/>
    <col min="1462" max="1462" width="19.3984375" bestFit="1" customWidth="1"/>
    <col min="1463" max="1463" width="18" bestFit="1" customWidth="1"/>
    <col min="1464" max="1464" width="12.265625" bestFit="1" customWidth="1"/>
    <col min="1465" max="1465" width="11.1328125" bestFit="1" customWidth="1"/>
    <col min="1466" max="1466" width="10.19921875" bestFit="1" customWidth="1"/>
    <col min="1467" max="1467" width="14.1328125" bestFit="1" customWidth="1"/>
    <col min="1468" max="1468" width="19.3984375" bestFit="1" customWidth="1"/>
    <col min="1469" max="1469" width="18" bestFit="1" customWidth="1"/>
    <col min="1470" max="1470" width="12.265625" bestFit="1" customWidth="1"/>
    <col min="1471" max="1471" width="11.1328125" bestFit="1" customWidth="1"/>
    <col min="1472" max="1472" width="10.19921875" bestFit="1" customWidth="1"/>
    <col min="1473" max="1473" width="14.1328125" bestFit="1" customWidth="1"/>
    <col min="1474" max="1474" width="19.3984375" bestFit="1" customWidth="1"/>
    <col min="1475" max="1475" width="18" bestFit="1" customWidth="1"/>
    <col min="1476" max="1476" width="12.265625" bestFit="1" customWidth="1"/>
    <col min="1477" max="1477" width="11.1328125" bestFit="1" customWidth="1"/>
    <col min="1478" max="1478" width="10.19921875" bestFit="1" customWidth="1"/>
    <col min="1479" max="1479" width="14.1328125" bestFit="1" customWidth="1"/>
    <col min="1480" max="1480" width="19.3984375" bestFit="1" customWidth="1"/>
    <col min="1481" max="1481" width="18" bestFit="1" customWidth="1"/>
    <col min="1482" max="1482" width="12.265625" bestFit="1" customWidth="1"/>
    <col min="1483" max="1483" width="11.1328125" bestFit="1" customWidth="1"/>
    <col min="1484" max="1484" width="10.19921875" bestFit="1" customWidth="1"/>
    <col min="1485" max="1485" width="14.1328125" bestFit="1" customWidth="1"/>
    <col min="1486" max="1486" width="19.3984375" bestFit="1" customWidth="1"/>
    <col min="1487" max="1487" width="18" bestFit="1" customWidth="1"/>
    <col min="1488" max="1488" width="12.265625" bestFit="1" customWidth="1"/>
    <col min="1489" max="1489" width="11.1328125" bestFit="1" customWidth="1"/>
    <col min="1490" max="1490" width="10.19921875" bestFit="1" customWidth="1"/>
    <col min="1491" max="1491" width="14.1328125" bestFit="1" customWidth="1"/>
    <col min="1492" max="1492" width="19.3984375" bestFit="1" customWidth="1"/>
    <col min="1493" max="1493" width="18" bestFit="1" customWidth="1"/>
    <col min="1494" max="1494" width="12.265625" bestFit="1" customWidth="1"/>
    <col min="1495" max="1495" width="11.1328125" bestFit="1" customWidth="1"/>
    <col min="1496" max="1496" width="10.19921875" bestFit="1" customWidth="1"/>
    <col min="1497" max="1497" width="14.1328125" bestFit="1" customWidth="1"/>
    <col min="1498" max="1498" width="19.3984375" bestFit="1" customWidth="1"/>
    <col min="1499" max="1499" width="18" bestFit="1" customWidth="1"/>
    <col min="1500" max="1500" width="12.265625" bestFit="1" customWidth="1"/>
    <col min="1501" max="1501" width="11.1328125" bestFit="1" customWidth="1"/>
    <col min="1502" max="1502" width="10.19921875" bestFit="1" customWidth="1"/>
    <col min="1503" max="1503" width="14.1328125" bestFit="1" customWidth="1"/>
    <col min="1504" max="1504" width="19.3984375" bestFit="1" customWidth="1"/>
    <col min="1505" max="1505" width="18" bestFit="1" customWidth="1"/>
    <col min="1506" max="1506" width="12.265625" bestFit="1" customWidth="1"/>
    <col min="1507" max="1507" width="11.1328125" bestFit="1" customWidth="1"/>
    <col min="1508" max="1508" width="10.19921875" bestFit="1" customWidth="1"/>
    <col min="1509" max="1509" width="14.1328125" bestFit="1" customWidth="1"/>
    <col min="1510" max="1510" width="19.3984375" bestFit="1" customWidth="1"/>
    <col min="1511" max="1511" width="18" bestFit="1" customWidth="1"/>
    <col min="1512" max="1512" width="12.265625" bestFit="1" customWidth="1"/>
    <col min="1513" max="1513" width="11.1328125" bestFit="1" customWidth="1"/>
    <col min="1514" max="1514" width="10.19921875" bestFit="1" customWidth="1"/>
    <col min="1515" max="1515" width="14.1328125" bestFit="1" customWidth="1"/>
    <col min="1516" max="1516" width="19.3984375" bestFit="1" customWidth="1"/>
    <col min="1517" max="1517" width="18" bestFit="1" customWidth="1"/>
    <col min="1518" max="1518" width="12.265625" bestFit="1" customWidth="1"/>
    <col min="1519" max="1519" width="11.1328125" bestFit="1" customWidth="1"/>
    <col min="1520" max="1520" width="10.19921875" bestFit="1" customWidth="1"/>
    <col min="1521" max="1521" width="14.1328125" bestFit="1" customWidth="1"/>
    <col min="1522" max="1522" width="19.3984375" bestFit="1" customWidth="1"/>
    <col min="1523" max="1523" width="18" bestFit="1" customWidth="1"/>
    <col min="1524" max="1524" width="12.265625" bestFit="1" customWidth="1"/>
    <col min="1525" max="1525" width="11.1328125" bestFit="1" customWidth="1"/>
    <col min="1526" max="1526" width="10.19921875" bestFit="1" customWidth="1"/>
    <col min="1527" max="1527" width="14.1328125" bestFit="1" customWidth="1"/>
    <col min="1528" max="1528" width="19.3984375" bestFit="1" customWidth="1"/>
    <col min="1529" max="1529" width="18" bestFit="1" customWidth="1"/>
    <col min="1530" max="1530" width="12.265625" bestFit="1" customWidth="1"/>
    <col min="1531" max="1531" width="11.1328125" bestFit="1" customWidth="1"/>
    <col min="1532" max="1532" width="10.19921875" bestFit="1" customWidth="1"/>
    <col min="1533" max="1533" width="14.1328125" bestFit="1" customWidth="1"/>
    <col min="1534" max="1534" width="19.3984375" bestFit="1" customWidth="1"/>
    <col min="1535" max="1535" width="18" bestFit="1" customWidth="1"/>
    <col min="1536" max="1536" width="12.265625" bestFit="1" customWidth="1"/>
    <col min="1537" max="1537" width="11.1328125" bestFit="1" customWidth="1"/>
    <col min="1538" max="1538" width="10.19921875" bestFit="1" customWidth="1"/>
    <col min="1539" max="1539" width="14.1328125" bestFit="1" customWidth="1"/>
    <col min="1540" max="1540" width="19.3984375" bestFit="1" customWidth="1"/>
    <col min="1541" max="1541" width="18" bestFit="1" customWidth="1"/>
    <col min="1542" max="1542" width="12.265625" bestFit="1" customWidth="1"/>
    <col min="1543" max="1543" width="11.1328125" bestFit="1" customWidth="1"/>
    <col min="1544" max="1544" width="10.19921875" bestFit="1" customWidth="1"/>
    <col min="1545" max="1545" width="14.1328125" bestFit="1" customWidth="1"/>
    <col min="1546" max="1546" width="19.3984375" bestFit="1" customWidth="1"/>
    <col min="1547" max="1547" width="18" bestFit="1" customWidth="1"/>
    <col min="1548" max="1548" width="12.265625" bestFit="1" customWidth="1"/>
    <col min="1549" max="1549" width="11.1328125" bestFit="1" customWidth="1"/>
    <col min="1550" max="1550" width="10.19921875" bestFit="1" customWidth="1"/>
    <col min="1551" max="1551" width="14.1328125" bestFit="1" customWidth="1"/>
    <col min="1552" max="1552" width="19.3984375" bestFit="1" customWidth="1"/>
    <col min="1553" max="1553" width="18" bestFit="1" customWidth="1"/>
    <col min="1554" max="1554" width="12.265625" bestFit="1" customWidth="1"/>
    <col min="1555" max="1555" width="11.1328125" bestFit="1" customWidth="1"/>
    <col min="1556" max="1556" width="10.19921875" bestFit="1" customWidth="1"/>
    <col min="1557" max="1557" width="14.1328125" bestFit="1" customWidth="1"/>
    <col min="1558" max="1558" width="19.3984375" bestFit="1" customWidth="1"/>
    <col min="1559" max="1559" width="18" bestFit="1" customWidth="1"/>
    <col min="1560" max="1560" width="12.265625" bestFit="1" customWidth="1"/>
    <col min="1561" max="1561" width="11.1328125" bestFit="1" customWidth="1"/>
    <col min="1562" max="1562" width="10.19921875" bestFit="1" customWidth="1"/>
    <col min="1563" max="1563" width="14.1328125" bestFit="1" customWidth="1"/>
    <col min="1564" max="1564" width="19.3984375" bestFit="1" customWidth="1"/>
    <col min="1565" max="1565" width="18" bestFit="1" customWidth="1"/>
    <col min="1566" max="1566" width="12.265625" bestFit="1" customWidth="1"/>
    <col min="1567" max="1567" width="11.1328125" bestFit="1" customWidth="1"/>
    <col min="1568" max="1568" width="10.19921875" bestFit="1" customWidth="1"/>
    <col min="1569" max="1569" width="14.1328125" bestFit="1" customWidth="1"/>
    <col min="1570" max="1570" width="19.3984375" bestFit="1" customWidth="1"/>
    <col min="1571" max="1571" width="18" bestFit="1" customWidth="1"/>
    <col min="1572" max="1572" width="12.265625" bestFit="1" customWidth="1"/>
    <col min="1573" max="1573" width="11.1328125" bestFit="1" customWidth="1"/>
    <col min="1574" max="1574" width="10.19921875" bestFit="1" customWidth="1"/>
    <col min="1575" max="1575" width="14.1328125" bestFit="1" customWidth="1"/>
    <col min="1576" max="1576" width="19.3984375" bestFit="1" customWidth="1"/>
    <col min="1577" max="1577" width="18" bestFit="1" customWidth="1"/>
    <col min="1578" max="1578" width="12.265625" bestFit="1" customWidth="1"/>
    <col min="1579" max="1579" width="11.1328125" bestFit="1" customWidth="1"/>
    <col min="1580" max="1580" width="10.19921875" bestFit="1" customWidth="1"/>
    <col min="1581" max="1581" width="14.1328125" bestFit="1" customWidth="1"/>
    <col min="1582" max="1582" width="19.3984375" bestFit="1" customWidth="1"/>
    <col min="1583" max="1583" width="18" bestFit="1" customWidth="1"/>
    <col min="1584" max="1584" width="12.265625" bestFit="1" customWidth="1"/>
    <col min="1585" max="1585" width="11.1328125" bestFit="1" customWidth="1"/>
    <col min="1586" max="1586" width="10.19921875" bestFit="1" customWidth="1"/>
    <col min="1587" max="1587" width="14.1328125" bestFit="1" customWidth="1"/>
    <col min="1588" max="1588" width="19.3984375" bestFit="1" customWidth="1"/>
    <col min="1589" max="1589" width="18" bestFit="1" customWidth="1"/>
    <col min="1590" max="1590" width="12.265625" bestFit="1" customWidth="1"/>
    <col min="1591" max="1591" width="11.1328125" bestFit="1" customWidth="1"/>
    <col min="1592" max="1592" width="10.19921875" bestFit="1" customWidth="1"/>
    <col min="1593" max="1593" width="14.1328125" bestFit="1" customWidth="1"/>
    <col min="1594" max="1594" width="19.3984375" bestFit="1" customWidth="1"/>
    <col min="1595" max="1595" width="18" bestFit="1" customWidth="1"/>
    <col min="1596" max="1596" width="12.265625" bestFit="1" customWidth="1"/>
    <col min="1597" max="1597" width="11.1328125" bestFit="1" customWidth="1"/>
    <col min="1598" max="1598" width="10.19921875" bestFit="1" customWidth="1"/>
    <col min="1599" max="1599" width="14.1328125" bestFit="1" customWidth="1"/>
    <col min="1600" max="1600" width="19.3984375" bestFit="1" customWidth="1"/>
    <col min="1601" max="1601" width="18" bestFit="1" customWidth="1"/>
    <col min="1602" max="1602" width="12.265625" bestFit="1" customWidth="1"/>
    <col min="1603" max="1603" width="11.1328125" bestFit="1" customWidth="1"/>
    <col min="1604" max="1604" width="10.19921875" bestFit="1" customWidth="1"/>
    <col min="1605" max="1605" width="14.1328125" bestFit="1" customWidth="1"/>
    <col min="1606" max="1606" width="19.3984375" bestFit="1" customWidth="1"/>
    <col min="1607" max="1607" width="18" bestFit="1" customWidth="1"/>
    <col min="1608" max="1608" width="12.265625" bestFit="1" customWidth="1"/>
    <col min="1609" max="1609" width="11.1328125" bestFit="1" customWidth="1"/>
    <col min="1610" max="1610" width="10.19921875" bestFit="1" customWidth="1"/>
    <col min="1611" max="1611" width="14.1328125" bestFit="1" customWidth="1"/>
    <col min="1612" max="1612" width="19.3984375" bestFit="1" customWidth="1"/>
    <col min="1613" max="1613" width="18" bestFit="1" customWidth="1"/>
    <col min="1614" max="1614" width="12.265625" bestFit="1" customWidth="1"/>
    <col min="1615" max="1615" width="11.1328125" bestFit="1" customWidth="1"/>
    <col min="1616" max="1616" width="10.19921875" bestFit="1" customWidth="1"/>
    <col min="1617" max="1617" width="14.1328125" bestFit="1" customWidth="1"/>
    <col min="1618" max="1618" width="19.3984375" bestFit="1" customWidth="1"/>
    <col min="1619" max="1619" width="18" bestFit="1" customWidth="1"/>
    <col min="1620" max="1620" width="12.265625" bestFit="1" customWidth="1"/>
    <col min="1621" max="1621" width="11.1328125" bestFit="1" customWidth="1"/>
    <col min="1622" max="1622" width="10.19921875" bestFit="1" customWidth="1"/>
    <col min="1623" max="1623" width="14.1328125" bestFit="1" customWidth="1"/>
    <col min="1624" max="1624" width="19.3984375" bestFit="1" customWidth="1"/>
    <col min="1625" max="1625" width="18" bestFit="1" customWidth="1"/>
    <col min="1626" max="1626" width="12.265625" bestFit="1" customWidth="1"/>
    <col min="1627" max="1627" width="11.1328125" bestFit="1" customWidth="1"/>
    <col min="1628" max="1628" width="10.19921875" bestFit="1" customWidth="1"/>
    <col min="1629" max="1629" width="14.1328125" bestFit="1" customWidth="1"/>
    <col min="1630" max="1630" width="19.3984375" bestFit="1" customWidth="1"/>
    <col min="1631" max="1631" width="18" bestFit="1" customWidth="1"/>
    <col min="1632" max="1632" width="12.265625" bestFit="1" customWidth="1"/>
    <col min="1633" max="1633" width="11.1328125" bestFit="1" customWidth="1"/>
    <col min="1634" max="1634" width="10.19921875" bestFit="1" customWidth="1"/>
    <col min="1635" max="1635" width="14.1328125" bestFit="1" customWidth="1"/>
    <col min="1636" max="1636" width="19.3984375" bestFit="1" customWidth="1"/>
    <col min="1637" max="1637" width="18" bestFit="1" customWidth="1"/>
    <col min="1638" max="1638" width="12.265625" bestFit="1" customWidth="1"/>
    <col min="1639" max="1639" width="11.1328125" bestFit="1" customWidth="1"/>
    <col min="1640" max="1640" width="10.19921875" bestFit="1" customWidth="1"/>
    <col min="1641" max="1641" width="14.1328125" bestFit="1" customWidth="1"/>
    <col min="1642" max="1642" width="19.3984375" bestFit="1" customWidth="1"/>
    <col min="1643" max="1643" width="18" bestFit="1" customWidth="1"/>
    <col min="1644" max="1644" width="12.265625" bestFit="1" customWidth="1"/>
    <col min="1645" max="1645" width="11.1328125" bestFit="1" customWidth="1"/>
    <col min="1646" max="1646" width="10.19921875" bestFit="1" customWidth="1"/>
    <col min="1647" max="1647" width="14.1328125" bestFit="1" customWidth="1"/>
    <col min="1648" max="1648" width="19.3984375" bestFit="1" customWidth="1"/>
    <col min="1649" max="1649" width="18" bestFit="1" customWidth="1"/>
    <col min="1650" max="1650" width="12.265625" bestFit="1" customWidth="1"/>
    <col min="1651" max="1651" width="11.1328125" bestFit="1" customWidth="1"/>
    <col min="1652" max="1652" width="10.19921875" bestFit="1" customWidth="1"/>
    <col min="1653" max="1653" width="14.1328125" bestFit="1" customWidth="1"/>
    <col min="1654" max="1654" width="19.3984375" bestFit="1" customWidth="1"/>
    <col min="1655" max="1655" width="18" bestFit="1" customWidth="1"/>
    <col min="1656" max="1656" width="12.265625" bestFit="1" customWidth="1"/>
    <col min="1657" max="1657" width="11.1328125" bestFit="1" customWidth="1"/>
    <col min="1658" max="1658" width="10.19921875" bestFit="1" customWidth="1"/>
    <col min="1659" max="1659" width="14.1328125" bestFit="1" customWidth="1"/>
    <col min="1660" max="1660" width="19.3984375" bestFit="1" customWidth="1"/>
    <col min="1661" max="1661" width="18" bestFit="1" customWidth="1"/>
    <col min="1662" max="1662" width="12.265625" bestFit="1" customWidth="1"/>
    <col min="1663" max="1663" width="11.1328125" bestFit="1" customWidth="1"/>
    <col min="1664" max="1664" width="10.19921875" bestFit="1" customWidth="1"/>
    <col min="1665" max="1665" width="14.1328125" bestFit="1" customWidth="1"/>
    <col min="1666" max="1666" width="19.3984375" bestFit="1" customWidth="1"/>
    <col min="1667" max="1667" width="18" bestFit="1" customWidth="1"/>
    <col min="1668" max="1668" width="12.265625" bestFit="1" customWidth="1"/>
    <col min="1669" max="1669" width="11.1328125" bestFit="1" customWidth="1"/>
    <col min="1670" max="1670" width="10.19921875" bestFit="1" customWidth="1"/>
    <col min="1671" max="1671" width="14.1328125" bestFit="1" customWidth="1"/>
    <col min="1672" max="1672" width="19.3984375" bestFit="1" customWidth="1"/>
    <col min="1673" max="1673" width="18" bestFit="1" customWidth="1"/>
    <col min="1674" max="1674" width="12.265625" bestFit="1" customWidth="1"/>
    <col min="1675" max="1675" width="11.1328125" bestFit="1" customWidth="1"/>
    <col min="1676" max="1676" width="10.19921875" bestFit="1" customWidth="1"/>
    <col min="1677" max="1677" width="14.1328125" bestFit="1" customWidth="1"/>
    <col min="1678" max="1678" width="19.3984375" bestFit="1" customWidth="1"/>
    <col min="1679" max="1679" width="18" bestFit="1" customWidth="1"/>
    <col min="1680" max="1680" width="12.265625" bestFit="1" customWidth="1"/>
    <col min="1681" max="1681" width="11.1328125" bestFit="1" customWidth="1"/>
    <col min="1682" max="1682" width="10.19921875" bestFit="1" customWidth="1"/>
    <col min="1683" max="1683" width="14.1328125" bestFit="1" customWidth="1"/>
    <col min="1684" max="1684" width="19.3984375" bestFit="1" customWidth="1"/>
    <col min="1685" max="1685" width="18" bestFit="1" customWidth="1"/>
    <col min="1686" max="1686" width="12.265625" bestFit="1" customWidth="1"/>
    <col min="1687" max="1687" width="11.1328125" bestFit="1" customWidth="1"/>
    <col min="1688" max="1688" width="10.19921875" bestFit="1" customWidth="1"/>
    <col min="1689" max="1689" width="14.1328125" bestFit="1" customWidth="1"/>
    <col min="1690" max="1690" width="19.3984375" bestFit="1" customWidth="1"/>
    <col min="1691" max="1691" width="18" bestFit="1" customWidth="1"/>
    <col min="1692" max="1692" width="12.265625" bestFit="1" customWidth="1"/>
    <col min="1693" max="1693" width="11.1328125" bestFit="1" customWidth="1"/>
    <col min="1694" max="1694" width="10.19921875" bestFit="1" customWidth="1"/>
    <col min="1695" max="1695" width="14.1328125" bestFit="1" customWidth="1"/>
    <col min="1696" max="1696" width="19.3984375" bestFit="1" customWidth="1"/>
    <col min="1697" max="1697" width="18" bestFit="1" customWidth="1"/>
    <col min="1698" max="1698" width="12.265625" bestFit="1" customWidth="1"/>
    <col min="1699" max="1699" width="11.1328125" bestFit="1" customWidth="1"/>
    <col min="1700" max="1700" width="10.19921875" bestFit="1" customWidth="1"/>
    <col min="1701" max="1701" width="14.1328125" bestFit="1" customWidth="1"/>
    <col min="1702" max="1702" width="19.3984375" bestFit="1" customWidth="1"/>
    <col min="1703" max="1703" width="18" bestFit="1" customWidth="1"/>
    <col min="1704" max="1704" width="12.265625" bestFit="1" customWidth="1"/>
    <col min="1705" max="1705" width="11.1328125" bestFit="1" customWidth="1"/>
    <col min="1706" max="1706" width="10.19921875" bestFit="1" customWidth="1"/>
    <col min="1707" max="1707" width="14.1328125" bestFit="1" customWidth="1"/>
    <col min="1708" max="1708" width="19.3984375" bestFit="1" customWidth="1"/>
    <col min="1709" max="1709" width="18" bestFit="1" customWidth="1"/>
    <col min="1710" max="1710" width="12.265625" bestFit="1" customWidth="1"/>
    <col min="1711" max="1711" width="11.1328125" bestFit="1" customWidth="1"/>
    <col min="1712" max="1712" width="10.19921875" bestFit="1" customWidth="1"/>
    <col min="1713" max="1713" width="14.1328125" bestFit="1" customWidth="1"/>
    <col min="1714" max="1714" width="19.3984375" bestFit="1" customWidth="1"/>
    <col min="1715" max="1715" width="18" bestFit="1" customWidth="1"/>
    <col min="1716" max="1716" width="12.265625" bestFit="1" customWidth="1"/>
    <col min="1717" max="1717" width="11.1328125" bestFit="1" customWidth="1"/>
    <col min="1718" max="1718" width="10.19921875" bestFit="1" customWidth="1"/>
    <col min="1719" max="1719" width="14.1328125" bestFit="1" customWidth="1"/>
    <col min="1720" max="1720" width="19.3984375" bestFit="1" customWidth="1"/>
    <col min="1721" max="1721" width="18" bestFit="1" customWidth="1"/>
    <col min="1722" max="1722" width="12.265625" bestFit="1" customWidth="1"/>
    <col min="1723" max="1723" width="11.1328125" bestFit="1" customWidth="1"/>
    <col min="1724" max="1724" width="10.19921875" bestFit="1" customWidth="1"/>
    <col min="1725" max="1725" width="14.1328125" bestFit="1" customWidth="1"/>
    <col min="1726" max="1726" width="19.3984375" bestFit="1" customWidth="1"/>
    <col min="1727" max="1727" width="18" bestFit="1" customWidth="1"/>
    <col min="1728" max="1728" width="12.265625" bestFit="1" customWidth="1"/>
    <col min="1729" max="1729" width="11.1328125" bestFit="1" customWidth="1"/>
    <col min="1730" max="1730" width="10.19921875" bestFit="1" customWidth="1"/>
    <col min="1731" max="1731" width="14.1328125" bestFit="1" customWidth="1"/>
    <col min="1732" max="1732" width="19.3984375" bestFit="1" customWidth="1"/>
    <col min="1733" max="1733" width="18" bestFit="1" customWidth="1"/>
    <col min="1734" max="1734" width="12.265625" bestFit="1" customWidth="1"/>
    <col min="1735" max="1735" width="11.1328125" bestFit="1" customWidth="1"/>
    <col min="1736" max="1736" width="10.19921875" bestFit="1" customWidth="1"/>
    <col min="1737" max="1737" width="14.1328125" bestFit="1" customWidth="1"/>
    <col min="1738" max="1738" width="19.3984375" bestFit="1" customWidth="1"/>
    <col min="1739" max="1739" width="18" bestFit="1" customWidth="1"/>
    <col min="1740" max="1740" width="12.265625" bestFit="1" customWidth="1"/>
    <col min="1741" max="1741" width="11.1328125" bestFit="1" customWidth="1"/>
    <col min="1742" max="1742" width="10.19921875" bestFit="1" customWidth="1"/>
    <col min="1743" max="1743" width="14.1328125" bestFit="1" customWidth="1"/>
    <col min="1744" max="1744" width="19.3984375" bestFit="1" customWidth="1"/>
    <col min="1745" max="1745" width="18" bestFit="1" customWidth="1"/>
    <col min="1746" max="1746" width="12.265625" bestFit="1" customWidth="1"/>
    <col min="1747" max="1747" width="11.1328125" bestFit="1" customWidth="1"/>
    <col min="1748" max="1748" width="10.19921875" bestFit="1" customWidth="1"/>
    <col min="1749" max="1749" width="14.1328125" bestFit="1" customWidth="1"/>
    <col min="1750" max="1750" width="19.3984375" bestFit="1" customWidth="1"/>
    <col min="1751" max="1751" width="18" bestFit="1" customWidth="1"/>
    <col min="1752" max="1752" width="12.265625" bestFit="1" customWidth="1"/>
    <col min="1753" max="1753" width="11.1328125" bestFit="1" customWidth="1"/>
    <col min="1754" max="1754" width="10.19921875" bestFit="1" customWidth="1"/>
    <col min="1755" max="1755" width="14.1328125" bestFit="1" customWidth="1"/>
    <col min="1756" max="1756" width="19.3984375" bestFit="1" customWidth="1"/>
    <col min="1757" max="1757" width="18" bestFit="1" customWidth="1"/>
    <col min="1758" max="1758" width="12.265625" bestFit="1" customWidth="1"/>
    <col min="1759" max="1759" width="11.1328125" bestFit="1" customWidth="1"/>
    <col min="1760" max="1760" width="10.19921875" bestFit="1" customWidth="1"/>
    <col min="1761" max="1761" width="14.1328125" bestFit="1" customWidth="1"/>
    <col min="1762" max="1762" width="19.3984375" bestFit="1" customWidth="1"/>
    <col min="1763" max="1763" width="18" bestFit="1" customWidth="1"/>
    <col min="1764" max="1764" width="12.265625" bestFit="1" customWidth="1"/>
    <col min="1765" max="1765" width="11.1328125" bestFit="1" customWidth="1"/>
    <col min="1766" max="1766" width="10.19921875" bestFit="1" customWidth="1"/>
    <col min="1767" max="1767" width="14.1328125" bestFit="1" customWidth="1"/>
    <col min="1768" max="1768" width="19.3984375" bestFit="1" customWidth="1"/>
    <col min="1769" max="1769" width="18" bestFit="1" customWidth="1"/>
    <col min="1770" max="1770" width="12.265625" bestFit="1" customWidth="1"/>
    <col min="1771" max="1771" width="11.1328125" bestFit="1" customWidth="1"/>
    <col min="1772" max="1772" width="10.19921875" bestFit="1" customWidth="1"/>
    <col min="1773" max="1773" width="14.1328125" bestFit="1" customWidth="1"/>
    <col min="1774" max="1774" width="19.3984375" bestFit="1" customWidth="1"/>
    <col min="1775" max="1775" width="18" bestFit="1" customWidth="1"/>
    <col min="1776" max="1776" width="12.265625" bestFit="1" customWidth="1"/>
    <col min="1777" max="1777" width="11.1328125" bestFit="1" customWidth="1"/>
    <col min="1778" max="1778" width="10.19921875" bestFit="1" customWidth="1"/>
    <col min="1779" max="1779" width="14.1328125" bestFit="1" customWidth="1"/>
    <col min="1780" max="1780" width="19.3984375" bestFit="1" customWidth="1"/>
    <col min="1781" max="1781" width="18" bestFit="1" customWidth="1"/>
    <col min="1782" max="1782" width="12.265625" bestFit="1" customWidth="1"/>
    <col min="1783" max="1783" width="11.1328125" bestFit="1" customWidth="1"/>
    <col min="1784" max="1784" width="10.19921875" bestFit="1" customWidth="1"/>
    <col min="1785" max="1785" width="14.1328125" bestFit="1" customWidth="1"/>
    <col min="1786" max="1786" width="19.3984375" bestFit="1" customWidth="1"/>
    <col min="1787" max="1787" width="18" bestFit="1" customWidth="1"/>
    <col min="1788" max="1788" width="12.265625" bestFit="1" customWidth="1"/>
    <col min="1789" max="1789" width="11.1328125" bestFit="1" customWidth="1"/>
    <col min="1790" max="1790" width="10.19921875" bestFit="1" customWidth="1"/>
    <col min="1791" max="1791" width="14.1328125" bestFit="1" customWidth="1"/>
    <col min="1792" max="1792" width="19.3984375" bestFit="1" customWidth="1"/>
    <col min="1793" max="1793" width="18" bestFit="1" customWidth="1"/>
    <col min="1794" max="1794" width="12.265625" bestFit="1" customWidth="1"/>
    <col min="1795" max="1795" width="11.1328125" bestFit="1" customWidth="1"/>
    <col min="1796" max="1796" width="10.19921875" bestFit="1" customWidth="1"/>
    <col min="1797" max="1797" width="14.1328125" bestFit="1" customWidth="1"/>
    <col min="1798" max="1798" width="19.3984375" bestFit="1" customWidth="1"/>
    <col min="1799" max="1799" width="18" bestFit="1" customWidth="1"/>
    <col min="1800" max="1800" width="12.265625" bestFit="1" customWidth="1"/>
    <col min="1801" max="1801" width="11.1328125" bestFit="1" customWidth="1"/>
    <col min="1802" max="1802" width="10.19921875" bestFit="1" customWidth="1"/>
    <col min="1803" max="1803" width="14.1328125" bestFit="1" customWidth="1"/>
    <col min="1804" max="1804" width="19.3984375" bestFit="1" customWidth="1"/>
    <col min="1805" max="1805" width="18" bestFit="1" customWidth="1"/>
    <col min="1806" max="1806" width="12.265625" bestFit="1" customWidth="1"/>
    <col min="1807" max="1807" width="11.1328125" bestFit="1" customWidth="1"/>
    <col min="1808" max="1808" width="10.19921875" bestFit="1" customWidth="1"/>
    <col min="1809" max="1809" width="14.1328125" bestFit="1" customWidth="1"/>
    <col min="1810" max="1810" width="19.3984375" bestFit="1" customWidth="1"/>
    <col min="1811" max="1811" width="18" bestFit="1" customWidth="1"/>
    <col min="1812" max="1812" width="12.265625" bestFit="1" customWidth="1"/>
    <col min="1813" max="1813" width="11.1328125" bestFit="1" customWidth="1"/>
    <col min="1814" max="1814" width="10.19921875" bestFit="1" customWidth="1"/>
    <col min="1815" max="1815" width="14.1328125" bestFit="1" customWidth="1"/>
    <col min="1816" max="1816" width="19.3984375" bestFit="1" customWidth="1"/>
    <col min="1817" max="1817" width="18" bestFit="1" customWidth="1"/>
    <col min="1818" max="1818" width="12.265625" bestFit="1" customWidth="1"/>
    <col min="1819" max="1819" width="11.1328125" bestFit="1" customWidth="1"/>
    <col min="1820" max="1820" width="10.19921875" bestFit="1" customWidth="1"/>
    <col min="1821" max="1821" width="14.1328125" bestFit="1" customWidth="1"/>
    <col min="1822" max="1822" width="19.3984375" bestFit="1" customWidth="1"/>
    <col min="1823" max="1823" width="18" bestFit="1" customWidth="1"/>
    <col min="1824" max="1824" width="12.265625" bestFit="1" customWidth="1"/>
    <col min="1825" max="1825" width="11.1328125" bestFit="1" customWidth="1"/>
    <col min="1826" max="1826" width="10.19921875" bestFit="1" customWidth="1"/>
    <col min="1827" max="1827" width="14.1328125" bestFit="1" customWidth="1"/>
    <col min="1828" max="1828" width="19.3984375" bestFit="1" customWidth="1"/>
    <col min="1829" max="1829" width="18" bestFit="1" customWidth="1"/>
    <col min="1830" max="1830" width="12.265625" bestFit="1" customWidth="1"/>
    <col min="1831" max="1831" width="11.1328125" bestFit="1" customWidth="1"/>
    <col min="1832" max="1832" width="10.19921875" bestFit="1" customWidth="1"/>
    <col min="1833" max="1833" width="14.1328125" bestFit="1" customWidth="1"/>
    <col min="1834" max="1834" width="19.3984375" bestFit="1" customWidth="1"/>
    <col min="1835" max="1835" width="18" bestFit="1" customWidth="1"/>
    <col min="1836" max="1836" width="12.265625" bestFit="1" customWidth="1"/>
    <col min="1837" max="1837" width="11.1328125" bestFit="1" customWidth="1"/>
    <col min="1838" max="1838" width="10.19921875" bestFit="1" customWidth="1"/>
    <col min="1839" max="1839" width="14.1328125" bestFit="1" customWidth="1"/>
    <col min="1840" max="1840" width="19.3984375" bestFit="1" customWidth="1"/>
    <col min="1841" max="1841" width="18" bestFit="1" customWidth="1"/>
    <col min="1842" max="1842" width="12.265625" bestFit="1" customWidth="1"/>
    <col min="1843" max="1843" width="11.1328125" bestFit="1" customWidth="1"/>
    <col min="1844" max="1844" width="10.19921875" bestFit="1" customWidth="1"/>
    <col min="1845" max="1845" width="14.1328125" bestFit="1" customWidth="1"/>
    <col min="1846" max="1846" width="19.3984375" bestFit="1" customWidth="1"/>
    <col min="1847" max="1847" width="18" bestFit="1" customWidth="1"/>
    <col min="1848" max="1848" width="12.265625" bestFit="1" customWidth="1"/>
    <col min="1849" max="1849" width="11.1328125" bestFit="1" customWidth="1"/>
    <col min="1850" max="1850" width="10.19921875" bestFit="1" customWidth="1"/>
    <col min="1851" max="1851" width="14.1328125" bestFit="1" customWidth="1"/>
    <col min="1852" max="1852" width="19.3984375" bestFit="1" customWidth="1"/>
    <col min="1853" max="1853" width="18" bestFit="1" customWidth="1"/>
    <col min="1854" max="1854" width="12.265625" bestFit="1" customWidth="1"/>
    <col min="1855" max="1855" width="11.1328125" bestFit="1" customWidth="1"/>
    <col min="1856" max="1856" width="10.19921875" bestFit="1" customWidth="1"/>
    <col min="1857" max="1857" width="14.1328125" bestFit="1" customWidth="1"/>
    <col min="1858" max="1858" width="19.3984375" bestFit="1" customWidth="1"/>
    <col min="1859" max="1859" width="18" bestFit="1" customWidth="1"/>
    <col min="1860" max="1860" width="12.265625" bestFit="1" customWidth="1"/>
    <col min="1861" max="1861" width="11.1328125" bestFit="1" customWidth="1"/>
    <col min="1862" max="1862" width="10.19921875" bestFit="1" customWidth="1"/>
    <col min="1863" max="1863" width="14.1328125" bestFit="1" customWidth="1"/>
    <col min="1864" max="1864" width="19.3984375" bestFit="1" customWidth="1"/>
    <col min="1865" max="1865" width="18" bestFit="1" customWidth="1"/>
    <col min="1866" max="1866" width="12.265625" bestFit="1" customWidth="1"/>
    <col min="1867" max="1867" width="11.1328125" bestFit="1" customWidth="1"/>
    <col min="1868" max="1868" width="10.19921875" bestFit="1" customWidth="1"/>
    <col min="1869" max="1869" width="14.1328125" bestFit="1" customWidth="1"/>
    <col min="1870" max="1870" width="19.3984375" bestFit="1" customWidth="1"/>
    <col min="1871" max="1871" width="18" bestFit="1" customWidth="1"/>
    <col min="1872" max="1872" width="12.265625" bestFit="1" customWidth="1"/>
    <col min="1873" max="1873" width="11.1328125" bestFit="1" customWidth="1"/>
    <col min="1874" max="1874" width="10.19921875" bestFit="1" customWidth="1"/>
    <col min="1875" max="1875" width="14.1328125" bestFit="1" customWidth="1"/>
    <col min="1876" max="1876" width="19.3984375" bestFit="1" customWidth="1"/>
    <col min="1877" max="1877" width="18" bestFit="1" customWidth="1"/>
    <col min="1878" max="1878" width="12.265625" bestFit="1" customWidth="1"/>
    <col min="1879" max="1879" width="11.1328125" bestFit="1" customWidth="1"/>
    <col min="1880" max="1880" width="10.19921875" bestFit="1" customWidth="1"/>
    <col min="1881" max="1881" width="14.1328125" bestFit="1" customWidth="1"/>
    <col min="1882" max="1882" width="19.3984375" bestFit="1" customWidth="1"/>
    <col min="1883" max="1883" width="18" bestFit="1" customWidth="1"/>
    <col min="1884" max="1884" width="12.265625" bestFit="1" customWidth="1"/>
    <col min="1885" max="1885" width="11.1328125" bestFit="1" customWidth="1"/>
    <col min="1886" max="1886" width="10.19921875" bestFit="1" customWidth="1"/>
    <col min="1887" max="1887" width="14.1328125" bestFit="1" customWidth="1"/>
    <col min="1888" max="1888" width="19.3984375" bestFit="1" customWidth="1"/>
    <col min="1889" max="1889" width="18" bestFit="1" customWidth="1"/>
    <col min="1890" max="1890" width="12.265625" bestFit="1" customWidth="1"/>
    <col min="1891" max="1891" width="11.1328125" bestFit="1" customWidth="1"/>
    <col min="1892" max="1892" width="10.19921875" bestFit="1" customWidth="1"/>
    <col min="1893" max="1893" width="14.1328125" bestFit="1" customWidth="1"/>
    <col min="1894" max="1894" width="19.3984375" bestFit="1" customWidth="1"/>
    <col min="1895" max="1895" width="18" bestFit="1" customWidth="1"/>
    <col min="1896" max="1896" width="12.265625" bestFit="1" customWidth="1"/>
    <col min="1897" max="1897" width="11.1328125" bestFit="1" customWidth="1"/>
    <col min="1898" max="1898" width="10.19921875" bestFit="1" customWidth="1"/>
    <col min="1899" max="1899" width="14.1328125" bestFit="1" customWidth="1"/>
    <col min="1900" max="1900" width="19.3984375" bestFit="1" customWidth="1"/>
    <col min="1901" max="1901" width="18" bestFit="1" customWidth="1"/>
    <col min="1902" max="1902" width="12.265625" bestFit="1" customWidth="1"/>
    <col min="1903" max="1903" width="11.1328125" bestFit="1" customWidth="1"/>
    <col min="1904" max="1904" width="10.19921875" bestFit="1" customWidth="1"/>
    <col min="1905" max="1905" width="14.1328125" bestFit="1" customWidth="1"/>
    <col min="1906" max="1906" width="19.3984375" bestFit="1" customWidth="1"/>
    <col min="1907" max="1907" width="18" bestFit="1" customWidth="1"/>
    <col min="1908" max="1908" width="12.265625" bestFit="1" customWidth="1"/>
    <col min="1909" max="1909" width="11.1328125" bestFit="1" customWidth="1"/>
    <col min="1910" max="1910" width="10.19921875" bestFit="1" customWidth="1"/>
    <col min="1911" max="1911" width="14.1328125" bestFit="1" customWidth="1"/>
    <col min="1912" max="1912" width="19.3984375" bestFit="1" customWidth="1"/>
    <col min="1913" max="1913" width="18" bestFit="1" customWidth="1"/>
    <col min="1914" max="1914" width="12.265625" bestFit="1" customWidth="1"/>
    <col min="1915" max="1915" width="11.1328125" bestFit="1" customWidth="1"/>
    <col min="1916" max="1916" width="10.19921875" bestFit="1" customWidth="1"/>
    <col min="1917" max="1917" width="14.1328125" bestFit="1" customWidth="1"/>
    <col min="1918" max="1918" width="19.3984375" bestFit="1" customWidth="1"/>
    <col min="1919" max="1919" width="18" bestFit="1" customWidth="1"/>
    <col min="1920" max="1920" width="12.265625" bestFit="1" customWidth="1"/>
    <col min="1921" max="1921" width="11.1328125" bestFit="1" customWidth="1"/>
    <col min="1922" max="1922" width="10.19921875" bestFit="1" customWidth="1"/>
    <col min="1923" max="1923" width="14.1328125" bestFit="1" customWidth="1"/>
    <col min="1924" max="1924" width="19.3984375" bestFit="1" customWidth="1"/>
    <col min="1925" max="1925" width="18" bestFit="1" customWidth="1"/>
    <col min="1926" max="1926" width="12.265625" bestFit="1" customWidth="1"/>
    <col min="1927" max="1927" width="11.1328125" bestFit="1" customWidth="1"/>
    <col min="1928" max="1928" width="10.19921875" bestFit="1" customWidth="1"/>
    <col min="1929" max="1929" width="14.1328125" bestFit="1" customWidth="1"/>
    <col min="1930" max="1930" width="19.3984375" bestFit="1" customWidth="1"/>
    <col min="1931" max="1931" width="18" bestFit="1" customWidth="1"/>
    <col min="1932" max="1932" width="12.265625" bestFit="1" customWidth="1"/>
    <col min="1933" max="1933" width="11.1328125" bestFit="1" customWidth="1"/>
    <col min="1934" max="1934" width="10.19921875" bestFit="1" customWidth="1"/>
    <col min="1935" max="1935" width="14.1328125" bestFit="1" customWidth="1"/>
    <col min="1936" max="1936" width="19.3984375" bestFit="1" customWidth="1"/>
    <col min="1937" max="1937" width="18" bestFit="1" customWidth="1"/>
    <col min="1938" max="1938" width="12.265625" bestFit="1" customWidth="1"/>
    <col min="1939" max="1939" width="11.1328125" bestFit="1" customWidth="1"/>
    <col min="1940" max="1940" width="10.19921875" bestFit="1" customWidth="1"/>
    <col min="1941" max="1941" width="14.1328125" bestFit="1" customWidth="1"/>
    <col min="1942" max="1942" width="19.3984375" bestFit="1" customWidth="1"/>
    <col min="1943" max="1943" width="18" bestFit="1" customWidth="1"/>
    <col min="1944" max="1944" width="12.265625" bestFit="1" customWidth="1"/>
    <col min="1945" max="1945" width="11.1328125" bestFit="1" customWidth="1"/>
    <col min="1946" max="1946" width="10.19921875" bestFit="1" customWidth="1"/>
    <col min="1947" max="1947" width="14.1328125" bestFit="1" customWidth="1"/>
    <col min="1948" max="1948" width="19.3984375" bestFit="1" customWidth="1"/>
    <col min="1949" max="1949" width="18" bestFit="1" customWidth="1"/>
    <col min="1950" max="1950" width="12.265625" bestFit="1" customWidth="1"/>
    <col min="1951" max="1951" width="11.1328125" bestFit="1" customWidth="1"/>
    <col min="1952" max="1952" width="10.19921875" bestFit="1" customWidth="1"/>
    <col min="1953" max="1953" width="14.1328125" bestFit="1" customWidth="1"/>
    <col min="1954" max="1954" width="19.3984375" bestFit="1" customWidth="1"/>
    <col min="1955" max="1955" width="18" bestFit="1" customWidth="1"/>
    <col min="1956" max="1956" width="12.265625" bestFit="1" customWidth="1"/>
    <col min="1957" max="1957" width="11.1328125" bestFit="1" customWidth="1"/>
    <col min="1958" max="1958" width="10.19921875" bestFit="1" customWidth="1"/>
    <col min="1959" max="1959" width="14.1328125" bestFit="1" customWidth="1"/>
    <col min="1960" max="1960" width="19.3984375" bestFit="1" customWidth="1"/>
    <col min="1961" max="1961" width="18" bestFit="1" customWidth="1"/>
    <col min="1962" max="1962" width="12.265625" bestFit="1" customWidth="1"/>
    <col min="1963" max="1963" width="11.1328125" bestFit="1" customWidth="1"/>
    <col min="1964" max="1964" width="10.19921875" bestFit="1" customWidth="1"/>
    <col min="1965" max="1965" width="14.1328125" bestFit="1" customWidth="1"/>
    <col min="1966" max="1966" width="19.3984375" bestFit="1" customWidth="1"/>
    <col min="1967" max="1967" width="18" bestFit="1" customWidth="1"/>
    <col min="1968" max="1968" width="12.265625" bestFit="1" customWidth="1"/>
    <col min="1969" max="1969" width="11.1328125" bestFit="1" customWidth="1"/>
    <col min="1970" max="1970" width="10.19921875" bestFit="1" customWidth="1"/>
    <col min="1971" max="1971" width="14.1328125" bestFit="1" customWidth="1"/>
    <col min="1972" max="1972" width="19.3984375" bestFit="1" customWidth="1"/>
    <col min="1973" max="1973" width="18" bestFit="1" customWidth="1"/>
    <col min="1974" max="1974" width="12.265625" bestFit="1" customWidth="1"/>
    <col min="1975" max="1975" width="11.1328125" bestFit="1" customWidth="1"/>
    <col min="1976" max="1976" width="10.19921875" bestFit="1" customWidth="1"/>
    <col min="1977" max="1977" width="14.1328125" bestFit="1" customWidth="1"/>
    <col min="1978" max="1978" width="19.3984375" bestFit="1" customWidth="1"/>
    <col min="1979" max="1979" width="18" bestFit="1" customWidth="1"/>
    <col min="1980" max="1980" width="12.265625" bestFit="1" customWidth="1"/>
    <col min="1981" max="1981" width="11.1328125" bestFit="1" customWidth="1"/>
    <col min="1982" max="1982" width="10.19921875" bestFit="1" customWidth="1"/>
    <col min="1983" max="1983" width="14.1328125" bestFit="1" customWidth="1"/>
    <col min="1984" max="1984" width="19.3984375" bestFit="1" customWidth="1"/>
    <col min="1985" max="1985" width="18" bestFit="1" customWidth="1"/>
    <col min="1986" max="1986" width="12.265625" bestFit="1" customWidth="1"/>
    <col min="1987" max="1987" width="11.1328125" bestFit="1" customWidth="1"/>
    <col min="1988" max="1988" width="10.19921875" bestFit="1" customWidth="1"/>
    <col min="1989" max="1989" width="14.1328125" bestFit="1" customWidth="1"/>
    <col min="1990" max="1990" width="19.3984375" bestFit="1" customWidth="1"/>
    <col min="1991" max="1991" width="18" bestFit="1" customWidth="1"/>
    <col min="1992" max="1992" width="12.265625" bestFit="1" customWidth="1"/>
    <col min="1993" max="1993" width="11.1328125" bestFit="1" customWidth="1"/>
    <col min="1994" max="1994" width="10.19921875" bestFit="1" customWidth="1"/>
    <col min="1995" max="1995" width="14.1328125" bestFit="1" customWidth="1"/>
    <col min="1996" max="1996" width="19.3984375" bestFit="1" customWidth="1"/>
    <col min="1997" max="1997" width="18" bestFit="1" customWidth="1"/>
    <col min="1998" max="1998" width="12.265625" bestFit="1" customWidth="1"/>
    <col min="1999" max="1999" width="11.1328125" bestFit="1" customWidth="1"/>
    <col min="2000" max="2000" width="10.19921875" bestFit="1" customWidth="1"/>
    <col min="2001" max="2001" width="14.1328125" bestFit="1" customWidth="1"/>
    <col min="2002" max="2002" width="19.3984375" bestFit="1" customWidth="1"/>
    <col min="2003" max="2003" width="18" bestFit="1" customWidth="1"/>
    <col min="2004" max="2004" width="12.265625" bestFit="1" customWidth="1"/>
    <col min="2005" max="2005" width="11.1328125" bestFit="1" customWidth="1"/>
    <col min="2006" max="2006" width="10.19921875" bestFit="1" customWidth="1"/>
    <col min="2007" max="2007" width="14.1328125" bestFit="1" customWidth="1"/>
    <col min="2008" max="2008" width="19.3984375" bestFit="1" customWidth="1"/>
    <col min="2009" max="2009" width="18" bestFit="1" customWidth="1"/>
    <col min="2010" max="2010" width="12.265625" bestFit="1" customWidth="1"/>
    <col min="2011" max="2011" width="11.1328125" bestFit="1" customWidth="1"/>
    <col min="2012" max="2012" width="10.19921875" bestFit="1" customWidth="1"/>
    <col min="2013" max="2013" width="14.1328125" bestFit="1" customWidth="1"/>
    <col min="2014" max="2014" width="19.3984375" bestFit="1" customWidth="1"/>
    <col min="2015" max="2015" width="18" bestFit="1" customWidth="1"/>
    <col min="2016" max="2016" width="12.265625" bestFit="1" customWidth="1"/>
    <col min="2017" max="2017" width="11.1328125" bestFit="1" customWidth="1"/>
    <col min="2018" max="2018" width="10.19921875" bestFit="1" customWidth="1"/>
    <col min="2019" max="2019" width="14.1328125" bestFit="1" customWidth="1"/>
    <col min="2020" max="2020" width="19.3984375" bestFit="1" customWidth="1"/>
    <col min="2021" max="2021" width="18" bestFit="1" customWidth="1"/>
    <col min="2022" max="2022" width="12.265625" bestFit="1" customWidth="1"/>
    <col min="2023" max="2023" width="11.1328125" bestFit="1" customWidth="1"/>
    <col min="2024" max="2024" width="10.19921875" bestFit="1" customWidth="1"/>
    <col min="2025" max="2025" width="14.1328125" bestFit="1" customWidth="1"/>
    <col min="2026" max="2026" width="19.3984375" bestFit="1" customWidth="1"/>
    <col min="2027" max="2027" width="18" bestFit="1" customWidth="1"/>
    <col min="2028" max="2028" width="12.265625" bestFit="1" customWidth="1"/>
    <col min="2029" max="2029" width="11.1328125" bestFit="1" customWidth="1"/>
    <col min="2030" max="2030" width="10.19921875" bestFit="1" customWidth="1"/>
    <col min="2031" max="2031" width="14.1328125" bestFit="1" customWidth="1"/>
    <col min="2032" max="2032" width="19.3984375" bestFit="1" customWidth="1"/>
    <col min="2033" max="2033" width="18" bestFit="1" customWidth="1"/>
    <col min="2034" max="2034" width="12.265625" bestFit="1" customWidth="1"/>
    <col min="2035" max="2035" width="11.1328125" bestFit="1" customWidth="1"/>
    <col min="2036" max="2036" width="10.19921875" bestFit="1" customWidth="1"/>
    <col min="2037" max="2037" width="14.1328125" bestFit="1" customWidth="1"/>
    <col min="2038" max="2038" width="19.3984375" bestFit="1" customWidth="1"/>
    <col min="2039" max="2039" width="18" bestFit="1" customWidth="1"/>
    <col min="2040" max="2040" width="12.265625" bestFit="1" customWidth="1"/>
    <col min="2041" max="2041" width="11.1328125" bestFit="1" customWidth="1"/>
    <col min="2042" max="2042" width="10.19921875" bestFit="1" customWidth="1"/>
    <col min="2043" max="2043" width="14.1328125" bestFit="1" customWidth="1"/>
    <col min="2044" max="2044" width="19.3984375" bestFit="1" customWidth="1"/>
    <col min="2045" max="2045" width="18" bestFit="1" customWidth="1"/>
    <col min="2046" max="2046" width="12.265625" bestFit="1" customWidth="1"/>
    <col min="2047" max="2047" width="11.1328125" bestFit="1" customWidth="1"/>
    <col min="2048" max="2048" width="10.19921875" bestFit="1" customWidth="1"/>
    <col min="2049" max="2049" width="14.1328125" bestFit="1" customWidth="1"/>
    <col min="2050" max="2050" width="19.3984375" bestFit="1" customWidth="1"/>
    <col min="2051" max="2051" width="18" bestFit="1" customWidth="1"/>
    <col min="2052" max="2052" width="12.265625" bestFit="1" customWidth="1"/>
    <col min="2053" max="2053" width="11.1328125" bestFit="1" customWidth="1"/>
    <col min="2054" max="2054" width="10.19921875" bestFit="1" customWidth="1"/>
    <col min="2055" max="2055" width="14.1328125" bestFit="1" customWidth="1"/>
    <col min="2056" max="2056" width="19.3984375" bestFit="1" customWidth="1"/>
    <col min="2057" max="2057" width="18" bestFit="1" customWidth="1"/>
    <col min="2058" max="2058" width="12.265625" bestFit="1" customWidth="1"/>
    <col min="2059" max="2059" width="11.1328125" bestFit="1" customWidth="1"/>
    <col min="2060" max="2060" width="10.19921875" bestFit="1" customWidth="1"/>
    <col min="2061" max="2061" width="14.1328125" bestFit="1" customWidth="1"/>
    <col min="2062" max="2062" width="19.3984375" bestFit="1" customWidth="1"/>
    <col min="2063" max="2063" width="18" bestFit="1" customWidth="1"/>
    <col min="2064" max="2064" width="12.265625" bestFit="1" customWidth="1"/>
    <col min="2065" max="2065" width="11.1328125" bestFit="1" customWidth="1"/>
    <col min="2066" max="2066" width="10.19921875" bestFit="1" customWidth="1"/>
    <col min="2067" max="2067" width="14.1328125" bestFit="1" customWidth="1"/>
    <col min="2068" max="2068" width="19.3984375" bestFit="1" customWidth="1"/>
    <col min="2069" max="2069" width="18" bestFit="1" customWidth="1"/>
    <col min="2070" max="2070" width="12.265625" bestFit="1" customWidth="1"/>
    <col min="2071" max="2071" width="11.1328125" bestFit="1" customWidth="1"/>
    <col min="2072" max="2072" width="10.19921875" bestFit="1" customWidth="1"/>
    <col min="2073" max="2073" width="14.1328125" bestFit="1" customWidth="1"/>
    <col min="2074" max="2074" width="19.3984375" bestFit="1" customWidth="1"/>
    <col min="2075" max="2075" width="18" bestFit="1" customWidth="1"/>
    <col min="2076" max="2076" width="12.265625" bestFit="1" customWidth="1"/>
    <col min="2077" max="2077" width="11.1328125" bestFit="1" customWidth="1"/>
    <col min="2078" max="2078" width="10.19921875" bestFit="1" customWidth="1"/>
    <col min="2079" max="2079" width="14.1328125" bestFit="1" customWidth="1"/>
    <col min="2080" max="2080" width="19.3984375" bestFit="1" customWidth="1"/>
    <col min="2081" max="2081" width="18" bestFit="1" customWidth="1"/>
    <col min="2082" max="2082" width="12.265625" bestFit="1" customWidth="1"/>
    <col min="2083" max="2083" width="11.1328125" bestFit="1" customWidth="1"/>
    <col min="2084" max="2084" width="10.19921875" bestFit="1" customWidth="1"/>
    <col min="2085" max="2085" width="14.1328125" bestFit="1" customWidth="1"/>
    <col min="2086" max="2086" width="19.3984375" bestFit="1" customWidth="1"/>
    <col min="2087" max="2087" width="18" bestFit="1" customWidth="1"/>
    <col min="2088" max="2088" width="12.265625" bestFit="1" customWidth="1"/>
    <col min="2089" max="2089" width="11.1328125" bestFit="1" customWidth="1"/>
    <col min="2090" max="2090" width="10.19921875" bestFit="1" customWidth="1"/>
    <col min="2091" max="2091" width="14.1328125" bestFit="1" customWidth="1"/>
    <col min="2092" max="2092" width="19.3984375" bestFit="1" customWidth="1"/>
    <col min="2093" max="2093" width="18" bestFit="1" customWidth="1"/>
    <col min="2094" max="2094" width="12.265625" bestFit="1" customWidth="1"/>
    <col min="2095" max="2095" width="11.1328125" bestFit="1" customWidth="1"/>
    <col min="2096" max="2096" width="10.19921875" bestFit="1" customWidth="1"/>
    <col min="2097" max="2097" width="14.1328125" bestFit="1" customWidth="1"/>
    <col min="2098" max="2098" width="19.3984375" bestFit="1" customWidth="1"/>
    <col min="2099" max="2099" width="18" bestFit="1" customWidth="1"/>
    <col min="2100" max="2100" width="12.265625" bestFit="1" customWidth="1"/>
    <col min="2101" max="2101" width="11.1328125" bestFit="1" customWidth="1"/>
    <col min="2102" max="2102" width="10.19921875" bestFit="1" customWidth="1"/>
    <col min="2103" max="2103" width="14.1328125" bestFit="1" customWidth="1"/>
    <col min="2104" max="2104" width="19.3984375" bestFit="1" customWidth="1"/>
    <col min="2105" max="2105" width="18" bestFit="1" customWidth="1"/>
    <col min="2106" max="2106" width="12.265625" bestFit="1" customWidth="1"/>
    <col min="2107" max="2107" width="11.1328125" bestFit="1" customWidth="1"/>
    <col min="2108" max="2108" width="10.19921875" bestFit="1" customWidth="1"/>
    <col min="2109" max="2109" width="14.1328125" bestFit="1" customWidth="1"/>
    <col min="2110" max="2110" width="19.3984375" bestFit="1" customWidth="1"/>
    <col min="2111" max="2111" width="18" bestFit="1" customWidth="1"/>
    <col min="2112" max="2112" width="12.265625" bestFit="1" customWidth="1"/>
    <col min="2113" max="2113" width="11.1328125" bestFit="1" customWidth="1"/>
    <col min="2114" max="2114" width="10.19921875" bestFit="1" customWidth="1"/>
    <col min="2115" max="2115" width="14.1328125" bestFit="1" customWidth="1"/>
    <col min="2116" max="2116" width="19.3984375" bestFit="1" customWidth="1"/>
    <col min="2117" max="2117" width="18" bestFit="1" customWidth="1"/>
    <col min="2118" max="2118" width="12.265625" bestFit="1" customWidth="1"/>
    <col min="2119" max="2119" width="11.1328125" bestFit="1" customWidth="1"/>
    <col min="2120" max="2120" width="10.19921875" bestFit="1" customWidth="1"/>
    <col min="2121" max="2121" width="14.1328125" bestFit="1" customWidth="1"/>
    <col min="2122" max="2122" width="19.3984375" bestFit="1" customWidth="1"/>
    <col min="2123" max="2123" width="18" bestFit="1" customWidth="1"/>
    <col min="2124" max="2124" width="12.265625" bestFit="1" customWidth="1"/>
    <col min="2125" max="2125" width="11.1328125" bestFit="1" customWidth="1"/>
    <col min="2126" max="2126" width="10.19921875" bestFit="1" customWidth="1"/>
    <col min="2127" max="2127" width="14.1328125" bestFit="1" customWidth="1"/>
    <col min="2128" max="2128" width="19.3984375" bestFit="1" customWidth="1"/>
    <col min="2129" max="2129" width="18" bestFit="1" customWidth="1"/>
    <col min="2130" max="2130" width="12.265625" bestFit="1" customWidth="1"/>
    <col min="2131" max="2131" width="11.1328125" bestFit="1" customWidth="1"/>
    <col min="2132" max="2132" width="10.19921875" bestFit="1" customWidth="1"/>
    <col min="2133" max="2133" width="14.1328125" bestFit="1" customWidth="1"/>
    <col min="2134" max="2134" width="19.3984375" bestFit="1" customWidth="1"/>
    <col min="2135" max="2135" width="18" bestFit="1" customWidth="1"/>
    <col min="2136" max="2136" width="12.265625" bestFit="1" customWidth="1"/>
    <col min="2137" max="2137" width="11.1328125" bestFit="1" customWidth="1"/>
    <col min="2138" max="2138" width="10.19921875" bestFit="1" customWidth="1"/>
    <col min="2139" max="2139" width="14.1328125" bestFit="1" customWidth="1"/>
    <col min="2140" max="2140" width="19.3984375" bestFit="1" customWidth="1"/>
    <col min="2141" max="2141" width="18" bestFit="1" customWidth="1"/>
    <col min="2142" max="2142" width="12.265625" bestFit="1" customWidth="1"/>
    <col min="2143" max="2143" width="11.1328125" bestFit="1" customWidth="1"/>
    <col min="2144" max="2144" width="10.19921875" bestFit="1" customWidth="1"/>
    <col min="2145" max="2145" width="14.1328125" bestFit="1" customWidth="1"/>
    <col min="2146" max="2146" width="19.3984375" bestFit="1" customWidth="1"/>
    <col min="2147" max="2147" width="18" bestFit="1" customWidth="1"/>
    <col min="2148" max="2148" width="12.265625" bestFit="1" customWidth="1"/>
    <col min="2149" max="2149" width="11.1328125" bestFit="1" customWidth="1"/>
    <col min="2150" max="2150" width="10.19921875" bestFit="1" customWidth="1"/>
    <col min="2151" max="2151" width="14.1328125" bestFit="1" customWidth="1"/>
    <col min="2152" max="2152" width="19.3984375" bestFit="1" customWidth="1"/>
    <col min="2153" max="2153" width="18" bestFit="1" customWidth="1"/>
    <col min="2154" max="2154" width="12.265625" bestFit="1" customWidth="1"/>
    <col min="2155" max="2155" width="11.1328125" bestFit="1" customWidth="1"/>
    <col min="2156" max="2156" width="10.19921875" bestFit="1" customWidth="1"/>
    <col min="2157" max="2157" width="14.1328125" bestFit="1" customWidth="1"/>
    <col min="2158" max="2158" width="19.3984375" bestFit="1" customWidth="1"/>
    <col min="2159" max="2159" width="18" bestFit="1" customWidth="1"/>
    <col min="2160" max="2160" width="12.265625" bestFit="1" customWidth="1"/>
    <col min="2161" max="2161" width="11.1328125" bestFit="1" customWidth="1"/>
    <col min="2162" max="2162" width="10.19921875" bestFit="1" customWidth="1"/>
    <col min="2163" max="2163" width="14.1328125" bestFit="1" customWidth="1"/>
    <col min="2164" max="2164" width="19.3984375" bestFit="1" customWidth="1"/>
    <col min="2165" max="2165" width="18" bestFit="1" customWidth="1"/>
    <col min="2166" max="2166" width="12.265625" bestFit="1" customWidth="1"/>
    <col min="2167" max="2167" width="11.1328125" bestFit="1" customWidth="1"/>
    <col min="2168" max="2168" width="10.19921875" bestFit="1" customWidth="1"/>
    <col min="2169" max="2169" width="14.1328125" bestFit="1" customWidth="1"/>
    <col min="2170" max="2170" width="19.3984375" bestFit="1" customWidth="1"/>
    <col min="2171" max="2171" width="18" bestFit="1" customWidth="1"/>
    <col min="2172" max="2172" width="12.265625" bestFit="1" customWidth="1"/>
    <col min="2173" max="2173" width="11.1328125" bestFit="1" customWidth="1"/>
    <col min="2174" max="2174" width="10.19921875" bestFit="1" customWidth="1"/>
    <col min="2175" max="2175" width="14.1328125" bestFit="1" customWidth="1"/>
    <col min="2176" max="2176" width="19.3984375" bestFit="1" customWidth="1"/>
    <col min="2177" max="2177" width="18" bestFit="1" customWidth="1"/>
    <col min="2178" max="2178" width="12.265625" bestFit="1" customWidth="1"/>
    <col min="2179" max="2179" width="11.1328125" bestFit="1" customWidth="1"/>
    <col min="2180" max="2180" width="10.19921875" bestFit="1" customWidth="1"/>
    <col min="2181" max="2181" width="14.1328125" bestFit="1" customWidth="1"/>
    <col min="2182" max="2182" width="19.3984375" bestFit="1" customWidth="1"/>
    <col min="2183" max="2183" width="18" bestFit="1" customWidth="1"/>
    <col min="2184" max="2184" width="12.265625" bestFit="1" customWidth="1"/>
    <col min="2185" max="2185" width="11.1328125" bestFit="1" customWidth="1"/>
    <col min="2186" max="2186" width="10.19921875" bestFit="1" customWidth="1"/>
    <col min="2187" max="2187" width="14.1328125" bestFit="1" customWidth="1"/>
    <col min="2188" max="2188" width="19.3984375" bestFit="1" customWidth="1"/>
    <col min="2189" max="2189" width="18" bestFit="1" customWidth="1"/>
    <col min="2190" max="2190" width="12.265625" bestFit="1" customWidth="1"/>
    <col min="2191" max="2191" width="11.1328125" bestFit="1" customWidth="1"/>
    <col min="2192" max="2192" width="10.19921875" bestFit="1" customWidth="1"/>
    <col min="2193" max="2193" width="14.1328125" bestFit="1" customWidth="1"/>
    <col min="2194" max="2194" width="19.3984375" bestFit="1" customWidth="1"/>
    <col min="2195" max="2195" width="18" bestFit="1" customWidth="1"/>
    <col min="2196" max="2196" width="12.265625" bestFit="1" customWidth="1"/>
    <col min="2197" max="2197" width="11.1328125" bestFit="1" customWidth="1"/>
    <col min="2198" max="2198" width="10.19921875" bestFit="1" customWidth="1"/>
    <col min="2199" max="2199" width="14.1328125" bestFit="1" customWidth="1"/>
    <col min="2200" max="2200" width="19.3984375" bestFit="1" customWidth="1"/>
    <col min="2201" max="2201" width="18" bestFit="1" customWidth="1"/>
    <col min="2202" max="2202" width="12.265625" bestFit="1" customWidth="1"/>
    <col min="2203" max="2203" width="11.1328125" bestFit="1" customWidth="1"/>
    <col min="2204" max="2204" width="10.19921875" bestFit="1" customWidth="1"/>
    <col min="2205" max="2205" width="14.1328125" bestFit="1" customWidth="1"/>
    <col min="2206" max="2206" width="19.3984375" bestFit="1" customWidth="1"/>
    <col min="2207" max="2207" width="18" bestFit="1" customWidth="1"/>
    <col min="2208" max="2208" width="12.265625" bestFit="1" customWidth="1"/>
    <col min="2209" max="2209" width="11.1328125" bestFit="1" customWidth="1"/>
    <col min="2210" max="2210" width="10.19921875" bestFit="1" customWidth="1"/>
    <col min="2211" max="2211" width="14.1328125" bestFit="1" customWidth="1"/>
    <col min="2212" max="2212" width="19.3984375" bestFit="1" customWidth="1"/>
    <col min="2213" max="2213" width="18" bestFit="1" customWidth="1"/>
    <col min="2214" max="2214" width="12.265625" bestFit="1" customWidth="1"/>
    <col min="2215" max="2215" width="11.1328125" bestFit="1" customWidth="1"/>
    <col min="2216" max="2216" width="10.19921875" bestFit="1" customWidth="1"/>
    <col min="2217" max="2217" width="14.1328125" bestFit="1" customWidth="1"/>
    <col min="2218" max="2218" width="19.3984375" bestFit="1" customWidth="1"/>
    <col min="2219" max="2219" width="18" bestFit="1" customWidth="1"/>
    <col min="2220" max="2220" width="12.265625" bestFit="1" customWidth="1"/>
    <col min="2221" max="2221" width="11.1328125" bestFit="1" customWidth="1"/>
    <col min="2222" max="2222" width="10.19921875" bestFit="1" customWidth="1"/>
    <col min="2223" max="2223" width="14.1328125" bestFit="1" customWidth="1"/>
    <col min="2224" max="2224" width="19.3984375" bestFit="1" customWidth="1"/>
    <col min="2225" max="2225" width="18" bestFit="1" customWidth="1"/>
    <col min="2226" max="2226" width="12.265625" bestFit="1" customWidth="1"/>
    <col min="2227" max="2227" width="11.1328125" bestFit="1" customWidth="1"/>
    <col min="2228" max="2228" width="10.19921875" bestFit="1" customWidth="1"/>
    <col min="2229" max="2229" width="14.1328125" bestFit="1" customWidth="1"/>
    <col min="2230" max="2230" width="19.3984375" bestFit="1" customWidth="1"/>
    <col min="2231" max="2231" width="18" bestFit="1" customWidth="1"/>
    <col min="2232" max="2232" width="12.265625" bestFit="1" customWidth="1"/>
    <col min="2233" max="2233" width="11.1328125" bestFit="1" customWidth="1"/>
    <col min="2234" max="2234" width="10.19921875" bestFit="1" customWidth="1"/>
    <col min="2235" max="2235" width="14.1328125" bestFit="1" customWidth="1"/>
    <col min="2236" max="2236" width="19.3984375" bestFit="1" customWidth="1"/>
    <col min="2237" max="2237" width="18" bestFit="1" customWidth="1"/>
    <col min="2238" max="2238" width="12.265625" bestFit="1" customWidth="1"/>
    <col min="2239" max="2239" width="11.1328125" bestFit="1" customWidth="1"/>
    <col min="2240" max="2240" width="10.19921875" bestFit="1" customWidth="1"/>
    <col min="2241" max="2241" width="14.1328125" bestFit="1" customWidth="1"/>
    <col min="2242" max="2242" width="19.3984375" bestFit="1" customWidth="1"/>
    <col min="2243" max="2243" width="18" bestFit="1" customWidth="1"/>
    <col min="2244" max="2244" width="12.265625" bestFit="1" customWidth="1"/>
    <col min="2245" max="2245" width="11.1328125" bestFit="1" customWidth="1"/>
    <col min="2246" max="2246" width="10.19921875" bestFit="1" customWidth="1"/>
    <col min="2247" max="2247" width="14.1328125" bestFit="1" customWidth="1"/>
    <col min="2248" max="2248" width="19.3984375" bestFit="1" customWidth="1"/>
    <col min="2249" max="2249" width="18" bestFit="1" customWidth="1"/>
    <col min="2250" max="2250" width="12.265625" bestFit="1" customWidth="1"/>
    <col min="2251" max="2251" width="11.1328125" bestFit="1" customWidth="1"/>
    <col min="2252" max="2252" width="10.19921875" bestFit="1" customWidth="1"/>
    <col min="2253" max="2253" width="14.1328125" bestFit="1" customWidth="1"/>
    <col min="2254" max="2254" width="19.3984375" bestFit="1" customWidth="1"/>
    <col min="2255" max="2255" width="18" bestFit="1" customWidth="1"/>
    <col min="2256" max="2256" width="12.265625" bestFit="1" customWidth="1"/>
    <col min="2257" max="2257" width="11.1328125" bestFit="1" customWidth="1"/>
    <col min="2258" max="2258" width="10.19921875" bestFit="1" customWidth="1"/>
    <col min="2259" max="2259" width="14.1328125" bestFit="1" customWidth="1"/>
    <col min="2260" max="2260" width="19.3984375" bestFit="1" customWidth="1"/>
    <col min="2261" max="2261" width="18" bestFit="1" customWidth="1"/>
    <col min="2262" max="2262" width="12.265625" bestFit="1" customWidth="1"/>
    <col min="2263" max="2263" width="11.1328125" bestFit="1" customWidth="1"/>
    <col min="2264" max="2264" width="10.19921875" bestFit="1" customWidth="1"/>
    <col min="2265" max="2265" width="14.1328125" bestFit="1" customWidth="1"/>
    <col min="2266" max="2266" width="19.3984375" bestFit="1" customWidth="1"/>
    <col min="2267" max="2267" width="18" bestFit="1" customWidth="1"/>
    <col min="2268" max="2268" width="12.265625" bestFit="1" customWidth="1"/>
    <col min="2269" max="2269" width="11.1328125" bestFit="1" customWidth="1"/>
    <col min="2270" max="2270" width="10.19921875" bestFit="1" customWidth="1"/>
    <col min="2271" max="2271" width="14.1328125" bestFit="1" customWidth="1"/>
    <col min="2272" max="2272" width="19.3984375" bestFit="1" customWidth="1"/>
    <col min="2273" max="2273" width="18" bestFit="1" customWidth="1"/>
    <col min="2274" max="2274" width="12.265625" bestFit="1" customWidth="1"/>
    <col min="2275" max="2275" width="11.1328125" bestFit="1" customWidth="1"/>
    <col min="2276" max="2276" width="10.19921875" bestFit="1" customWidth="1"/>
    <col min="2277" max="2277" width="14.1328125" bestFit="1" customWidth="1"/>
    <col min="2278" max="2278" width="19.3984375" bestFit="1" customWidth="1"/>
    <col min="2279" max="2279" width="18" bestFit="1" customWidth="1"/>
    <col min="2280" max="2280" width="12.265625" bestFit="1" customWidth="1"/>
    <col min="2281" max="2281" width="11.1328125" bestFit="1" customWidth="1"/>
    <col min="2282" max="2282" width="10.19921875" bestFit="1" customWidth="1"/>
    <col min="2283" max="2283" width="14.1328125" bestFit="1" customWidth="1"/>
    <col min="2284" max="2284" width="19.3984375" bestFit="1" customWidth="1"/>
    <col min="2285" max="2285" width="18" bestFit="1" customWidth="1"/>
    <col min="2286" max="2286" width="12.265625" bestFit="1" customWidth="1"/>
    <col min="2287" max="2287" width="11.1328125" bestFit="1" customWidth="1"/>
    <col min="2288" max="2288" width="10.19921875" bestFit="1" customWidth="1"/>
    <col min="2289" max="2289" width="14.1328125" bestFit="1" customWidth="1"/>
    <col min="2290" max="2290" width="19.3984375" bestFit="1" customWidth="1"/>
    <col min="2291" max="2291" width="18" bestFit="1" customWidth="1"/>
    <col min="2292" max="2292" width="12.265625" bestFit="1" customWidth="1"/>
    <col min="2293" max="2293" width="11.1328125" bestFit="1" customWidth="1"/>
    <col min="2294" max="2294" width="10.19921875" bestFit="1" customWidth="1"/>
    <col min="2295" max="2295" width="14.1328125" bestFit="1" customWidth="1"/>
    <col min="2296" max="2296" width="19.3984375" bestFit="1" customWidth="1"/>
    <col min="2297" max="2297" width="18" bestFit="1" customWidth="1"/>
    <col min="2298" max="2298" width="12.265625" bestFit="1" customWidth="1"/>
    <col min="2299" max="2299" width="11.1328125" bestFit="1" customWidth="1"/>
    <col min="2300" max="2300" width="10.19921875" bestFit="1" customWidth="1"/>
    <col min="2301" max="2301" width="14.1328125" bestFit="1" customWidth="1"/>
    <col min="2302" max="2302" width="19.3984375" bestFit="1" customWidth="1"/>
    <col min="2303" max="2303" width="18" bestFit="1" customWidth="1"/>
    <col min="2304" max="2304" width="12.265625" bestFit="1" customWidth="1"/>
    <col min="2305" max="2305" width="11.1328125" bestFit="1" customWidth="1"/>
    <col min="2306" max="2306" width="10.19921875" bestFit="1" customWidth="1"/>
    <col min="2307" max="2307" width="14.1328125" bestFit="1" customWidth="1"/>
    <col min="2308" max="2308" width="19.3984375" bestFit="1" customWidth="1"/>
    <col min="2309" max="2309" width="18" bestFit="1" customWidth="1"/>
    <col min="2310" max="2310" width="12.265625" bestFit="1" customWidth="1"/>
    <col min="2311" max="2311" width="11.1328125" bestFit="1" customWidth="1"/>
    <col min="2312" max="2312" width="10.19921875" bestFit="1" customWidth="1"/>
    <col min="2313" max="2313" width="14.1328125" bestFit="1" customWidth="1"/>
    <col min="2314" max="2314" width="19.3984375" bestFit="1" customWidth="1"/>
    <col min="2315" max="2315" width="18" bestFit="1" customWidth="1"/>
    <col min="2316" max="2316" width="12.265625" bestFit="1" customWidth="1"/>
    <col min="2317" max="2317" width="11.1328125" bestFit="1" customWidth="1"/>
    <col min="2318" max="2318" width="10.19921875" bestFit="1" customWidth="1"/>
    <col min="2319" max="2319" width="14.1328125" bestFit="1" customWidth="1"/>
    <col min="2320" max="2320" width="19.3984375" bestFit="1" customWidth="1"/>
    <col min="2321" max="2321" width="18" bestFit="1" customWidth="1"/>
    <col min="2322" max="2322" width="12.265625" bestFit="1" customWidth="1"/>
    <col min="2323" max="2323" width="11.1328125" bestFit="1" customWidth="1"/>
    <col min="2324" max="2324" width="10.19921875" bestFit="1" customWidth="1"/>
    <col min="2325" max="2325" width="14.1328125" bestFit="1" customWidth="1"/>
    <col min="2326" max="2326" width="19.3984375" bestFit="1" customWidth="1"/>
    <col min="2327" max="2327" width="18" bestFit="1" customWidth="1"/>
    <col min="2328" max="2328" width="12.265625" bestFit="1" customWidth="1"/>
    <col min="2329" max="2329" width="11.1328125" bestFit="1" customWidth="1"/>
    <col min="2330" max="2330" width="10.19921875" bestFit="1" customWidth="1"/>
    <col min="2331" max="2331" width="14.1328125" bestFit="1" customWidth="1"/>
    <col min="2332" max="2332" width="19.3984375" bestFit="1" customWidth="1"/>
    <col min="2333" max="2333" width="18" bestFit="1" customWidth="1"/>
    <col min="2334" max="2334" width="12.265625" bestFit="1" customWidth="1"/>
    <col min="2335" max="2335" width="11.1328125" bestFit="1" customWidth="1"/>
    <col min="2336" max="2336" width="10.19921875" bestFit="1" customWidth="1"/>
    <col min="2337" max="2337" width="14.1328125" bestFit="1" customWidth="1"/>
    <col min="2338" max="2338" width="19.3984375" bestFit="1" customWidth="1"/>
    <col min="2339" max="2339" width="18" bestFit="1" customWidth="1"/>
    <col min="2340" max="2340" width="12.265625" bestFit="1" customWidth="1"/>
    <col min="2341" max="2341" width="11.1328125" bestFit="1" customWidth="1"/>
    <col min="2342" max="2342" width="10.19921875" bestFit="1" customWidth="1"/>
    <col min="2343" max="2343" width="14.1328125" bestFit="1" customWidth="1"/>
    <col min="2344" max="2344" width="19.3984375" bestFit="1" customWidth="1"/>
    <col min="2345" max="2345" width="18" bestFit="1" customWidth="1"/>
    <col min="2346" max="2346" width="12.265625" bestFit="1" customWidth="1"/>
    <col min="2347" max="2347" width="11.1328125" bestFit="1" customWidth="1"/>
    <col min="2348" max="2348" width="10.19921875" bestFit="1" customWidth="1"/>
    <col min="2349" max="2349" width="14.1328125" bestFit="1" customWidth="1"/>
    <col min="2350" max="2350" width="19.3984375" bestFit="1" customWidth="1"/>
    <col min="2351" max="2351" width="18" bestFit="1" customWidth="1"/>
    <col min="2352" max="2352" width="12.265625" bestFit="1" customWidth="1"/>
    <col min="2353" max="2353" width="11.1328125" bestFit="1" customWidth="1"/>
    <col min="2354" max="2354" width="10.19921875" bestFit="1" customWidth="1"/>
    <col min="2355" max="2355" width="14.1328125" bestFit="1" customWidth="1"/>
    <col min="2356" max="2356" width="19.3984375" bestFit="1" customWidth="1"/>
    <col min="2357" max="2357" width="18" bestFit="1" customWidth="1"/>
    <col min="2358" max="2358" width="12.265625" bestFit="1" customWidth="1"/>
    <col min="2359" max="2359" width="11.1328125" bestFit="1" customWidth="1"/>
    <col min="2360" max="2360" width="10.19921875" bestFit="1" customWidth="1"/>
    <col min="2361" max="2361" width="14.1328125" bestFit="1" customWidth="1"/>
    <col min="2362" max="2362" width="19.3984375" bestFit="1" customWidth="1"/>
    <col min="2363" max="2363" width="18" bestFit="1" customWidth="1"/>
    <col min="2364" max="2364" width="12.265625" bestFit="1" customWidth="1"/>
    <col min="2365" max="2365" width="11.1328125" bestFit="1" customWidth="1"/>
    <col min="2366" max="2366" width="10.19921875" bestFit="1" customWidth="1"/>
    <col min="2367" max="2367" width="14.1328125" bestFit="1" customWidth="1"/>
    <col min="2368" max="2368" width="19.3984375" bestFit="1" customWidth="1"/>
    <col min="2369" max="2369" width="18" bestFit="1" customWidth="1"/>
    <col min="2370" max="2370" width="12.265625" bestFit="1" customWidth="1"/>
    <col min="2371" max="2371" width="11.1328125" bestFit="1" customWidth="1"/>
    <col min="2372" max="2372" width="10.19921875" bestFit="1" customWidth="1"/>
    <col min="2373" max="2373" width="14.1328125" bestFit="1" customWidth="1"/>
    <col min="2374" max="2374" width="19.3984375" bestFit="1" customWidth="1"/>
    <col min="2375" max="2375" width="18" bestFit="1" customWidth="1"/>
    <col min="2376" max="2376" width="12.265625" bestFit="1" customWidth="1"/>
    <col min="2377" max="2377" width="11.1328125" bestFit="1" customWidth="1"/>
    <col min="2378" max="2378" width="10.19921875" bestFit="1" customWidth="1"/>
    <col min="2379" max="2379" width="14.1328125" bestFit="1" customWidth="1"/>
    <col min="2380" max="2380" width="19.3984375" bestFit="1" customWidth="1"/>
    <col min="2381" max="2381" width="18" bestFit="1" customWidth="1"/>
    <col min="2382" max="2382" width="12.265625" bestFit="1" customWidth="1"/>
    <col min="2383" max="2383" width="11.1328125" bestFit="1" customWidth="1"/>
    <col min="2384" max="2384" width="10.19921875" bestFit="1" customWidth="1"/>
    <col min="2385" max="2385" width="14.1328125" bestFit="1" customWidth="1"/>
    <col min="2386" max="2386" width="19.3984375" bestFit="1" customWidth="1"/>
    <col min="2387" max="2387" width="18" bestFit="1" customWidth="1"/>
    <col min="2388" max="2388" width="12.265625" bestFit="1" customWidth="1"/>
    <col min="2389" max="2389" width="11.1328125" bestFit="1" customWidth="1"/>
    <col min="2390" max="2390" width="10.19921875" bestFit="1" customWidth="1"/>
    <col min="2391" max="2391" width="14.1328125" bestFit="1" customWidth="1"/>
    <col min="2392" max="2392" width="19.3984375" bestFit="1" customWidth="1"/>
    <col min="2393" max="2393" width="18" bestFit="1" customWidth="1"/>
    <col min="2394" max="2394" width="12.265625" bestFit="1" customWidth="1"/>
    <col min="2395" max="2395" width="11.1328125" bestFit="1" customWidth="1"/>
    <col min="2396" max="2396" width="10.19921875" bestFit="1" customWidth="1"/>
    <col min="2397" max="2397" width="14.1328125" bestFit="1" customWidth="1"/>
    <col min="2398" max="2398" width="19.3984375" bestFit="1" customWidth="1"/>
    <col min="2399" max="2399" width="18" bestFit="1" customWidth="1"/>
    <col min="2400" max="2400" width="12.265625" bestFit="1" customWidth="1"/>
    <col min="2401" max="2401" width="11.1328125" bestFit="1" customWidth="1"/>
    <col min="2402" max="2402" width="10.19921875" bestFit="1" customWidth="1"/>
    <col min="2403" max="2403" width="14.1328125" bestFit="1" customWidth="1"/>
    <col min="2404" max="2404" width="19.3984375" bestFit="1" customWidth="1"/>
    <col min="2405" max="2405" width="18" bestFit="1" customWidth="1"/>
    <col min="2406" max="2406" width="12.265625" bestFit="1" customWidth="1"/>
    <col min="2407" max="2407" width="11.1328125" bestFit="1" customWidth="1"/>
    <col min="2408" max="2408" width="10.19921875" bestFit="1" customWidth="1"/>
    <col min="2409" max="2409" width="14.1328125" bestFit="1" customWidth="1"/>
    <col min="2410" max="2410" width="19.3984375" bestFit="1" customWidth="1"/>
    <col min="2411" max="2411" width="18" bestFit="1" customWidth="1"/>
    <col min="2412" max="2412" width="12.265625" bestFit="1" customWidth="1"/>
    <col min="2413" max="2413" width="11.1328125" bestFit="1" customWidth="1"/>
    <col min="2414" max="2414" width="10.19921875" bestFit="1" customWidth="1"/>
    <col min="2415" max="2415" width="14.1328125" bestFit="1" customWidth="1"/>
    <col min="2416" max="2416" width="19.3984375" bestFit="1" customWidth="1"/>
    <col min="2417" max="2417" width="18" bestFit="1" customWidth="1"/>
    <col min="2418" max="2418" width="12.265625" bestFit="1" customWidth="1"/>
    <col min="2419" max="2419" width="11.1328125" bestFit="1" customWidth="1"/>
    <col min="2420" max="2420" width="10.19921875" bestFit="1" customWidth="1"/>
    <col min="2421" max="2421" width="14.1328125" bestFit="1" customWidth="1"/>
    <col min="2422" max="2422" width="19.3984375" bestFit="1" customWidth="1"/>
    <col min="2423" max="2423" width="18" bestFit="1" customWidth="1"/>
    <col min="2424" max="2424" width="12.265625" bestFit="1" customWidth="1"/>
    <col min="2425" max="2425" width="11.1328125" bestFit="1" customWidth="1"/>
    <col min="2426" max="2426" width="10.19921875" bestFit="1" customWidth="1"/>
    <col min="2427" max="2427" width="14.1328125" bestFit="1" customWidth="1"/>
    <col min="2428" max="2428" width="19.3984375" bestFit="1" customWidth="1"/>
    <col min="2429" max="2429" width="18" bestFit="1" customWidth="1"/>
    <col min="2430" max="2430" width="12.265625" bestFit="1" customWidth="1"/>
    <col min="2431" max="2431" width="11.1328125" bestFit="1" customWidth="1"/>
    <col min="2432" max="2432" width="10.19921875" bestFit="1" customWidth="1"/>
    <col min="2433" max="2433" width="14.1328125" bestFit="1" customWidth="1"/>
    <col min="2434" max="2434" width="19.3984375" bestFit="1" customWidth="1"/>
    <col min="2435" max="2435" width="18" bestFit="1" customWidth="1"/>
    <col min="2436" max="2436" width="12.265625" bestFit="1" customWidth="1"/>
    <col min="2437" max="2437" width="11.1328125" bestFit="1" customWidth="1"/>
    <col min="2438" max="2438" width="10.19921875" bestFit="1" customWidth="1"/>
    <col min="2439" max="2439" width="14.1328125" bestFit="1" customWidth="1"/>
    <col min="2440" max="2440" width="19.3984375" bestFit="1" customWidth="1"/>
    <col min="2441" max="2441" width="18" bestFit="1" customWidth="1"/>
    <col min="2442" max="2442" width="12.265625" bestFit="1" customWidth="1"/>
    <col min="2443" max="2443" width="11.1328125" bestFit="1" customWidth="1"/>
    <col min="2444" max="2444" width="10.19921875" bestFit="1" customWidth="1"/>
    <col min="2445" max="2445" width="14.1328125" bestFit="1" customWidth="1"/>
    <col min="2446" max="2446" width="19.3984375" bestFit="1" customWidth="1"/>
    <col min="2447" max="2447" width="18" bestFit="1" customWidth="1"/>
    <col min="2448" max="2448" width="12.265625" bestFit="1" customWidth="1"/>
    <col min="2449" max="2449" width="11.1328125" bestFit="1" customWidth="1"/>
    <col min="2450" max="2450" width="10.19921875" bestFit="1" customWidth="1"/>
    <col min="2451" max="2451" width="14.1328125" bestFit="1" customWidth="1"/>
    <col min="2452" max="2452" width="19.3984375" bestFit="1" customWidth="1"/>
    <col min="2453" max="2453" width="18" bestFit="1" customWidth="1"/>
    <col min="2454" max="2454" width="12.265625" bestFit="1" customWidth="1"/>
    <col min="2455" max="2455" width="11.1328125" bestFit="1" customWidth="1"/>
    <col min="2456" max="2456" width="10.19921875" bestFit="1" customWidth="1"/>
    <col min="2457" max="2457" width="14.1328125" bestFit="1" customWidth="1"/>
    <col min="2458" max="2458" width="19.3984375" bestFit="1" customWidth="1"/>
    <col min="2459" max="2459" width="18" bestFit="1" customWidth="1"/>
    <col min="2460" max="2460" width="12.265625" bestFit="1" customWidth="1"/>
    <col min="2461" max="2461" width="11.1328125" bestFit="1" customWidth="1"/>
    <col min="2462" max="2462" width="10.19921875" bestFit="1" customWidth="1"/>
    <col min="2463" max="2463" width="14.1328125" bestFit="1" customWidth="1"/>
    <col min="2464" max="2464" width="19.3984375" bestFit="1" customWidth="1"/>
    <col min="2465" max="2465" width="18" bestFit="1" customWidth="1"/>
    <col min="2466" max="2466" width="12.265625" bestFit="1" customWidth="1"/>
    <col min="2467" max="2467" width="11.1328125" bestFit="1" customWidth="1"/>
    <col min="2468" max="2468" width="10.19921875" bestFit="1" customWidth="1"/>
    <col min="2469" max="2469" width="14.1328125" bestFit="1" customWidth="1"/>
    <col min="2470" max="2470" width="19.3984375" bestFit="1" customWidth="1"/>
    <col min="2471" max="2471" width="18" bestFit="1" customWidth="1"/>
    <col min="2472" max="2472" width="12.265625" bestFit="1" customWidth="1"/>
    <col min="2473" max="2473" width="11.1328125" bestFit="1" customWidth="1"/>
    <col min="2474" max="2474" width="10.19921875" bestFit="1" customWidth="1"/>
    <col min="2475" max="2475" width="14.1328125" bestFit="1" customWidth="1"/>
    <col min="2476" max="2476" width="19.3984375" bestFit="1" customWidth="1"/>
    <col min="2477" max="2477" width="18" bestFit="1" customWidth="1"/>
    <col min="2478" max="2478" width="12.265625" bestFit="1" customWidth="1"/>
    <col min="2479" max="2479" width="11.1328125" bestFit="1" customWidth="1"/>
    <col min="2480" max="2480" width="10.19921875" bestFit="1" customWidth="1"/>
    <col min="2481" max="2481" width="14.1328125" bestFit="1" customWidth="1"/>
    <col min="2482" max="2482" width="19.3984375" bestFit="1" customWidth="1"/>
    <col min="2483" max="2483" width="18" bestFit="1" customWidth="1"/>
    <col min="2484" max="2484" width="12.265625" bestFit="1" customWidth="1"/>
    <col min="2485" max="2485" width="11.1328125" bestFit="1" customWidth="1"/>
    <col min="2486" max="2486" width="10.19921875" bestFit="1" customWidth="1"/>
    <col min="2487" max="2487" width="14.1328125" bestFit="1" customWidth="1"/>
    <col min="2488" max="2488" width="19.3984375" bestFit="1" customWidth="1"/>
    <col min="2489" max="2489" width="18" bestFit="1" customWidth="1"/>
    <col min="2490" max="2490" width="12.265625" bestFit="1" customWidth="1"/>
    <col min="2491" max="2491" width="11.1328125" bestFit="1" customWidth="1"/>
    <col min="2492" max="2492" width="10.19921875" bestFit="1" customWidth="1"/>
    <col min="2493" max="2493" width="14.1328125" bestFit="1" customWidth="1"/>
    <col min="2494" max="2494" width="19.3984375" bestFit="1" customWidth="1"/>
    <col min="2495" max="2495" width="18" bestFit="1" customWidth="1"/>
    <col min="2496" max="2496" width="12.265625" bestFit="1" customWidth="1"/>
    <col min="2497" max="2497" width="11.1328125" bestFit="1" customWidth="1"/>
    <col min="2498" max="2498" width="10.19921875" bestFit="1" customWidth="1"/>
    <col min="2499" max="2499" width="14.1328125" bestFit="1" customWidth="1"/>
    <col min="2500" max="2500" width="19.3984375" bestFit="1" customWidth="1"/>
    <col min="2501" max="2501" width="18" bestFit="1" customWidth="1"/>
    <col min="2502" max="2502" width="12.265625" bestFit="1" customWidth="1"/>
    <col min="2503" max="2503" width="11.1328125" bestFit="1" customWidth="1"/>
    <col min="2504" max="2504" width="10.19921875" bestFit="1" customWidth="1"/>
    <col min="2505" max="2505" width="14.1328125" bestFit="1" customWidth="1"/>
    <col min="2506" max="2506" width="19.3984375" bestFit="1" customWidth="1"/>
    <col min="2507" max="2507" width="18" bestFit="1" customWidth="1"/>
    <col min="2508" max="2508" width="12.265625" bestFit="1" customWidth="1"/>
    <col min="2509" max="2509" width="11.1328125" bestFit="1" customWidth="1"/>
    <col min="2510" max="2510" width="10.19921875" bestFit="1" customWidth="1"/>
    <col min="2511" max="2511" width="14.1328125" bestFit="1" customWidth="1"/>
    <col min="2512" max="2512" width="19.3984375" bestFit="1" customWidth="1"/>
    <col min="2513" max="2513" width="18" bestFit="1" customWidth="1"/>
    <col min="2514" max="2514" width="12.265625" bestFit="1" customWidth="1"/>
    <col min="2515" max="2515" width="11.1328125" bestFit="1" customWidth="1"/>
    <col min="2516" max="2516" width="10.19921875" bestFit="1" customWidth="1"/>
    <col min="2517" max="2517" width="14.1328125" bestFit="1" customWidth="1"/>
    <col min="2518" max="2518" width="19.3984375" bestFit="1" customWidth="1"/>
    <col min="2519" max="2519" width="18" bestFit="1" customWidth="1"/>
    <col min="2520" max="2520" width="12.265625" bestFit="1" customWidth="1"/>
    <col min="2521" max="2521" width="11.1328125" bestFit="1" customWidth="1"/>
    <col min="2522" max="2522" width="10.19921875" bestFit="1" customWidth="1"/>
    <col min="2523" max="2523" width="14.1328125" bestFit="1" customWidth="1"/>
    <col min="2524" max="2524" width="19.3984375" bestFit="1" customWidth="1"/>
    <col min="2525" max="2525" width="18" bestFit="1" customWidth="1"/>
    <col min="2526" max="2526" width="12.265625" bestFit="1" customWidth="1"/>
    <col min="2527" max="2527" width="11.1328125" bestFit="1" customWidth="1"/>
    <col min="2528" max="2528" width="10.19921875" bestFit="1" customWidth="1"/>
    <col min="2529" max="2529" width="14.1328125" bestFit="1" customWidth="1"/>
    <col min="2530" max="2530" width="19.3984375" bestFit="1" customWidth="1"/>
    <col min="2531" max="2531" width="18" bestFit="1" customWidth="1"/>
    <col min="2532" max="2532" width="12.265625" bestFit="1" customWidth="1"/>
    <col min="2533" max="2533" width="11.1328125" bestFit="1" customWidth="1"/>
    <col min="2534" max="2534" width="10.19921875" bestFit="1" customWidth="1"/>
    <col min="2535" max="2535" width="14.1328125" bestFit="1" customWidth="1"/>
    <col min="2536" max="2536" width="19.3984375" bestFit="1" customWidth="1"/>
    <col min="2537" max="2537" width="18" bestFit="1" customWidth="1"/>
    <col min="2538" max="2538" width="12.265625" bestFit="1" customWidth="1"/>
    <col min="2539" max="2539" width="11.1328125" bestFit="1" customWidth="1"/>
    <col min="2540" max="2540" width="10.19921875" bestFit="1" customWidth="1"/>
    <col min="2541" max="2541" width="14.1328125" bestFit="1" customWidth="1"/>
    <col min="2542" max="2542" width="19.3984375" bestFit="1" customWidth="1"/>
    <col min="2543" max="2543" width="18" bestFit="1" customWidth="1"/>
    <col min="2544" max="2544" width="12.265625" bestFit="1" customWidth="1"/>
    <col min="2545" max="2545" width="11.1328125" bestFit="1" customWidth="1"/>
    <col min="2546" max="2546" width="10.19921875" bestFit="1" customWidth="1"/>
    <col min="2547" max="2547" width="14.1328125" bestFit="1" customWidth="1"/>
    <col min="2548" max="2548" width="19.3984375" bestFit="1" customWidth="1"/>
    <col min="2549" max="2549" width="18" bestFit="1" customWidth="1"/>
    <col min="2550" max="2550" width="12.265625" bestFit="1" customWidth="1"/>
    <col min="2551" max="2551" width="11.1328125" bestFit="1" customWidth="1"/>
    <col min="2552" max="2552" width="10.19921875" bestFit="1" customWidth="1"/>
    <col min="2553" max="2553" width="14.1328125" bestFit="1" customWidth="1"/>
    <col min="2554" max="2554" width="19.3984375" bestFit="1" customWidth="1"/>
    <col min="2555" max="2555" width="18" bestFit="1" customWidth="1"/>
    <col min="2556" max="2556" width="12.265625" bestFit="1" customWidth="1"/>
    <col min="2557" max="2557" width="11.1328125" bestFit="1" customWidth="1"/>
    <col min="2558" max="2558" width="10.19921875" bestFit="1" customWidth="1"/>
    <col min="2559" max="2559" width="14.1328125" bestFit="1" customWidth="1"/>
    <col min="2560" max="2560" width="19.3984375" bestFit="1" customWidth="1"/>
    <col min="2561" max="2561" width="18" bestFit="1" customWidth="1"/>
    <col min="2562" max="2562" width="12.265625" bestFit="1" customWidth="1"/>
    <col min="2563" max="2563" width="11.1328125" bestFit="1" customWidth="1"/>
    <col min="2564" max="2564" width="10.19921875" bestFit="1" customWidth="1"/>
    <col min="2565" max="2565" width="14.1328125" bestFit="1" customWidth="1"/>
    <col min="2566" max="2566" width="19.3984375" bestFit="1" customWidth="1"/>
    <col min="2567" max="2567" width="18" bestFit="1" customWidth="1"/>
    <col min="2568" max="2568" width="12.265625" bestFit="1" customWidth="1"/>
    <col min="2569" max="2569" width="11.1328125" bestFit="1" customWidth="1"/>
    <col min="2570" max="2570" width="10.19921875" bestFit="1" customWidth="1"/>
    <col min="2571" max="2571" width="14.1328125" bestFit="1" customWidth="1"/>
    <col min="2572" max="2572" width="19.3984375" bestFit="1" customWidth="1"/>
    <col min="2573" max="2573" width="18" bestFit="1" customWidth="1"/>
    <col min="2574" max="2574" width="12.265625" bestFit="1" customWidth="1"/>
    <col min="2575" max="2575" width="11.1328125" bestFit="1" customWidth="1"/>
    <col min="2576" max="2576" width="10.19921875" bestFit="1" customWidth="1"/>
    <col min="2577" max="2577" width="14.1328125" bestFit="1" customWidth="1"/>
    <col min="2578" max="2578" width="19.3984375" bestFit="1" customWidth="1"/>
    <col min="2579" max="2579" width="18" bestFit="1" customWidth="1"/>
    <col min="2580" max="2580" width="12.265625" bestFit="1" customWidth="1"/>
    <col min="2581" max="2581" width="11.1328125" bestFit="1" customWidth="1"/>
    <col min="2582" max="2582" width="10.19921875" bestFit="1" customWidth="1"/>
    <col min="2583" max="2583" width="14.1328125" bestFit="1" customWidth="1"/>
    <col min="2584" max="2584" width="19.3984375" bestFit="1" customWidth="1"/>
    <col min="2585" max="2585" width="18" bestFit="1" customWidth="1"/>
    <col min="2586" max="2586" width="12.265625" bestFit="1" customWidth="1"/>
    <col min="2587" max="2587" width="11.1328125" bestFit="1" customWidth="1"/>
    <col min="2588" max="2588" width="10.19921875" bestFit="1" customWidth="1"/>
    <col min="2589" max="2589" width="14.1328125" bestFit="1" customWidth="1"/>
    <col min="2590" max="2590" width="19.3984375" bestFit="1" customWidth="1"/>
    <col min="2591" max="2591" width="18" bestFit="1" customWidth="1"/>
    <col min="2592" max="2592" width="12.265625" bestFit="1" customWidth="1"/>
    <col min="2593" max="2593" width="11.1328125" bestFit="1" customWidth="1"/>
    <col min="2594" max="2594" width="10.19921875" bestFit="1" customWidth="1"/>
    <col min="2595" max="2595" width="14.1328125" bestFit="1" customWidth="1"/>
    <col min="2596" max="2596" width="19.3984375" bestFit="1" customWidth="1"/>
    <col min="2597" max="2597" width="18" bestFit="1" customWidth="1"/>
    <col min="2598" max="2598" width="12.265625" bestFit="1" customWidth="1"/>
    <col min="2599" max="2599" width="11.1328125" bestFit="1" customWidth="1"/>
    <col min="2600" max="2600" width="10.19921875" bestFit="1" customWidth="1"/>
    <col min="2601" max="2601" width="14.1328125" bestFit="1" customWidth="1"/>
    <col min="2602" max="2602" width="19.3984375" bestFit="1" customWidth="1"/>
    <col min="2603" max="2603" width="18" bestFit="1" customWidth="1"/>
    <col min="2604" max="2604" width="12.265625" bestFit="1" customWidth="1"/>
    <col min="2605" max="2605" width="11.1328125" bestFit="1" customWidth="1"/>
    <col min="2606" max="2606" width="10.19921875" bestFit="1" customWidth="1"/>
    <col min="2607" max="2607" width="14.1328125" bestFit="1" customWidth="1"/>
    <col min="2608" max="2608" width="19.3984375" bestFit="1" customWidth="1"/>
    <col min="2609" max="2609" width="18" bestFit="1" customWidth="1"/>
    <col min="2610" max="2610" width="12.265625" bestFit="1" customWidth="1"/>
    <col min="2611" max="2611" width="11.1328125" bestFit="1" customWidth="1"/>
    <col min="2612" max="2612" width="10.19921875" bestFit="1" customWidth="1"/>
    <col min="2613" max="2613" width="14.1328125" bestFit="1" customWidth="1"/>
    <col min="2614" max="2614" width="19.3984375" bestFit="1" customWidth="1"/>
    <col min="2615" max="2615" width="18" bestFit="1" customWidth="1"/>
    <col min="2616" max="2616" width="12.265625" bestFit="1" customWidth="1"/>
    <col min="2617" max="2617" width="11.1328125" bestFit="1" customWidth="1"/>
    <col min="2618" max="2618" width="10.19921875" bestFit="1" customWidth="1"/>
    <col min="2619" max="2619" width="14.1328125" bestFit="1" customWidth="1"/>
    <col min="2620" max="2620" width="19.3984375" bestFit="1" customWidth="1"/>
    <col min="2621" max="2621" width="18" bestFit="1" customWidth="1"/>
    <col min="2622" max="2622" width="12.265625" bestFit="1" customWidth="1"/>
    <col min="2623" max="2623" width="11.1328125" bestFit="1" customWidth="1"/>
    <col min="2624" max="2624" width="10.19921875" bestFit="1" customWidth="1"/>
    <col min="2625" max="2625" width="14.1328125" bestFit="1" customWidth="1"/>
    <col min="2626" max="2626" width="19.3984375" bestFit="1" customWidth="1"/>
    <col min="2627" max="2627" width="18" bestFit="1" customWidth="1"/>
    <col min="2628" max="2628" width="12.265625" bestFit="1" customWidth="1"/>
    <col min="2629" max="2629" width="11.1328125" bestFit="1" customWidth="1"/>
    <col min="2630" max="2630" width="10.19921875" bestFit="1" customWidth="1"/>
    <col min="2631" max="2631" width="14.1328125" bestFit="1" customWidth="1"/>
    <col min="2632" max="2632" width="19.3984375" bestFit="1" customWidth="1"/>
    <col min="2633" max="2633" width="18" bestFit="1" customWidth="1"/>
    <col min="2634" max="2634" width="12.265625" bestFit="1" customWidth="1"/>
    <col min="2635" max="2635" width="11.1328125" bestFit="1" customWidth="1"/>
    <col min="2636" max="2636" width="10.19921875" bestFit="1" customWidth="1"/>
    <col min="2637" max="2637" width="14.1328125" bestFit="1" customWidth="1"/>
    <col min="2638" max="2638" width="19.3984375" bestFit="1" customWidth="1"/>
    <col min="2639" max="2639" width="18" bestFit="1" customWidth="1"/>
    <col min="2640" max="2640" width="12.265625" bestFit="1" customWidth="1"/>
    <col min="2641" max="2641" width="11.1328125" bestFit="1" customWidth="1"/>
    <col min="2642" max="2642" width="10.19921875" bestFit="1" customWidth="1"/>
    <col min="2643" max="2643" width="14.1328125" bestFit="1" customWidth="1"/>
    <col min="2644" max="2644" width="19.3984375" bestFit="1" customWidth="1"/>
    <col min="2645" max="2645" width="18" bestFit="1" customWidth="1"/>
    <col min="2646" max="2646" width="12.265625" bestFit="1" customWidth="1"/>
    <col min="2647" max="2647" width="11.1328125" bestFit="1" customWidth="1"/>
    <col min="2648" max="2648" width="10.19921875" bestFit="1" customWidth="1"/>
    <col min="2649" max="2649" width="14.1328125" bestFit="1" customWidth="1"/>
    <col min="2650" max="2650" width="19.3984375" bestFit="1" customWidth="1"/>
    <col min="2651" max="2651" width="18" bestFit="1" customWidth="1"/>
    <col min="2652" max="2652" width="12.265625" bestFit="1" customWidth="1"/>
    <col min="2653" max="2653" width="11.1328125" bestFit="1" customWidth="1"/>
    <col min="2654" max="2654" width="10.19921875" bestFit="1" customWidth="1"/>
    <col min="2655" max="2655" width="14.1328125" bestFit="1" customWidth="1"/>
    <col min="2656" max="2656" width="19.3984375" bestFit="1" customWidth="1"/>
    <col min="2657" max="2657" width="18" bestFit="1" customWidth="1"/>
    <col min="2658" max="2658" width="12.265625" bestFit="1" customWidth="1"/>
    <col min="2659" max="2659" width="11.1328125" bestFit="1" customWidth="1"/>
    <col min="2660" max="2660" width="10.19921875" bestFit="1" customWidth="1"/>
    <col min="2661" max="2661" width="14.1328125" bestFit="1" customWidth="1"/>
    <col min="2662" max="2662" width="19.3984375" bestFit="1" customWidth="1"/>
    <col min="2663" max="2663" width="18" bestFit="1" customWidth="1"/>
    <col min="2664" max="2664" width="12.265625" bestFit="1" customWidth="1"/>
    <col min="2665" max="2665" width="11.1328125" bestFit="1" customWidth="1"/>
    <col min="2666" max="2666" width="10.19921875" bestFit="1" customWidth="1"/>
    <col min="2667" max="2667" width="14.1328125" bestFit="1" customWidth="1"/>
    <col min="2668" max="2668" width="19.3984375" bestFit="1" customWidth="1"/>
    <col min="2669" max="2669" width="18" bestFit="1" customWidth="1"/>
    <col min="2670" max="2670" width="12.265625" bestFit="1" customWidth="1"/>
    <col min="2671" max="2671" width="11.1328125" bestFit="1" customWidth="1"/>
    <col min="2672" max="2672" width="10.19921875" bestFit="1" customWidth="1"/>
    <col min="2673" max="2673" width="14.1328125" bestFit="1" customWidth="1"/>
    <col min="2674" max="2674" width="19.3984375" bestFit="1" customWidth="1"/>
    <col min="2675" max="2675" width="18" bestFit="1" customWidth="1"/>
    <col min="2676" max="2676" width="12.265625" bestFit="1" customWidth="1"/>
    <col min="2677" max="2677" width="11.1328125" bestFit="1" customWidth="1"/>
    <col min="2678" max="2678" width="10.19921875" bestFit="1" customWidth="1"/>
    <col min="2679" max="2679" width="14.1328125" bestFit="1" customWidth="1"/>
    <col min="2680" max="2680" width="19.3984375" bestFit="1" customWidth="1"/>
    <col min="2681" max="2681" width="18" bestFit="1" customWidth="1"/>
    <col min="2682" max="2682" width="12.265625" bestFit="1" customWidth="1"/>
    <col min="2683" max="2683" width="11.1328125" bestFit="1" customWidth="1"/>
    <col min="2684" max="2684" width="10.19921875" bestFit="1" customWidth="1"/>
    <col min="2685" max="2685" width="14.1328125" bestFit="1" customWidth="1"/>
    <col min="2686" max="2686" width="19.3984375" bestFit="1" customWidth="1"/>
    <col min="2687" max="2687" width="18" bestFit="1" customWidth="1"/>
    <col min="2688" max="2688" width="12.265625" bestFit="1" customWidth="1"/>
    <col min="2689" max="2689" width="11.1328125" bestFit="1" customWidth="1"/>
    <col min="2690" max="2690" width="10.19921875" bestFit="1" customWidth="1"/>
    <col min="2691" max="2691" width="14.1328125" bestFit="1" customWidth="1"/>
    <col min="2692" max="2692" width="19.3984375" bestFit="1" customWidth="1"/>
    <col min="2693" max="2693" width="18" bestFit="1" customWidth="1"/>
    <col min="2694" max="2694" width="12.265625" bestFit="1" customWidth="1"/>
    <col min="2695" max="2695" width="11.1328125" bestFit="1" customWidth="1"/>
    <col min="2696" max="2696" width="10.19921875" bestFit="1" customWidth="1"/>
    <col min="2697" max="2697" width="14.1328125" bestFit="1" customWidth="1"/>
    <col min="2698" max="2698" width="19.3984375" bestFit="1" customWidth="1"/>
    <col min="2699" max="2699" width="18" bestFit="1" customWidth="1"/>
    <col min="2700" max="2700" width="12.265625" bestFit="1" customWidth="1"/>
    <col min="2701" max="2701" width="11.1328125" bestFit="1" customWidth="1"/>
    <col min="2702" max="2702" width="10.19921875" bestFit="1" customWidth="1"/>
    <col min="2703" max="2703" width="14.1328125" bestFit="1" customWidth="1"/>
    <col min="2704" max="2704" width="19.3984375" bestFit="1" customWidth="1"/>
    <col min="2705" max="2705" width="18" bestFit="1" customWidth="1"/>
    <col min="2706" max="2706" width="12.265625" bestFit="1" customWidth="1"/>
    <col min="2707" max="2707" width="11.1328125" bestFit="1" customWidth="1"/>
    <col min="2708" max="2708" width="10.19921875" bestFit="1" customWidth="1"/>
    <col min="2709" max="2709" width="14.1328125" bestFit="1" customWidth="1"/>
    <col min="2710" max="2710" width="19.3984375" bestFit="1" customWidth="1"/>
    <col min="2711" max="2711" width="18" bestFit="1" customWidth="1"/>
    <col min="2712" max="2712" width="12.265625" bestFit="1" customWidth="1"/>
    <col min="2713" max="2713" width="11.1328125" bestFit="1" customWidth="1"/>
    <col min="2714" max="2714" width="10.19921875" bestFit="1" customWidth="1"/>
    <col min="2715" max="2715" width="14.1328125" bestFit="1" customWidth="1"/>
    <col min="2716" max="2716" width="19.3984375" bestFit="1" customWidth="1"/>
    <col min="2717" max="2717" width="18" bestFit="1" customWidth="1"/>
    <col min="2718" max="2718" width="12.265625" bestFit="1" customWidth="1"/>
    <col min="2719" max="2719" width="11.1328125" bestFit="1" customWidth="1"/>
    <col min="2720" max="2720" width="10.19921875" bestFit="1" customWidth="1"/>
    <col min="2721" max="2721" width="14.1328125" bestFit="1" customWidth="1"/>
    <col min="2722" max="2722" width="19.3984375" bestFit="1" customWidth="1"/>
    <col min="2723" max="2723" width="18" bestFit="1" customWidth="1"/>
    <col min="2724" max="2724" width="12.265625" bestFit="1" customWidth="1"/>
    <col min="2725" max="2725" width="11.1328125" bestFit="1" customWidth="1"/>
    <col min="2726" max="2726" width="10.19921875" bestFit="1" customWidth="1"/>
    <col min="2727" max="2727" width="14.1328125" bestFit="1" customWidth="1"/>
    <col min="2728" max="2728" width="19.3984375" bestFit="1" customWidth="1"/>
    <col min="2729" max="2729" width="18" bestFit="1" customWidth="1"/>
    <col min="2730" max="2730" width="12.265625" bestFit="1" customWidth="1"/>
    <col min="2731" max="2731" width="11.1328125" bestFit="1" customWidth="1"/>
    <col min="2732" max="2732" width="10.19921875" bestFit="1" customWidth="1"/>
    <col min="2733" max="2733" width="14.1328125" bestFit="1" customWidth="1"/>
    <col min="2734" max="2734" width="19.3984375" bestFit="1" customWidth="1"/>
    <col min="2735" max="2735" width="18" bestFit="1" customWidth="1"/>
    <col min="2736" max="2736" width="12.265625" bestFit="1" customWidth="1"/>
    <col min="2737" max="2737" width="11.1328125" bestFit="1" customWidth="1"/>
    <col min="2738" max="2738" width="10.19921875" bestFit="1" customWidth="1"/>
    <col min="2739" max="2739" width="14.1328125" bestFit="1" customWidth="1"/>
    <col min="2740" max="2740" width="19.3984375" bestFit="1" customWidth="1"/>
    <col min="2741" max="2741" width="18" bestFit="1" customWidth="1"/>
    <col min="2742" max="2742" width="12.265625" bestFit="1" customWidth="1"/>
    <col min="2743" max="2743" width="11.1328125" bestFit="1" customWidth="1"/>
    <col min="2744" max="2744" width="10.19921875" bestFit="1" customWidth="1"/>
    <col min="2745" max="2745" width="14.1328125" bestFit="1" customWidth="1"/>
    <col min="2746" max="2746" width="19.3984375" bestFit="1" customWidth="1"/>
    <col min="2747" max="2747" width="18" bestFit="1" customWidth="1"/>
    <col min="2748" max="2748" width="12.265625" bestFit="1" customWidth="1"/>
    <col min="2749" max="2749" width="11.1328125" bestFit="1" customWidth="1"/>
    <col min="2750" max="2750" width="10.19921875" bestFit="1" customWidth="1"/>
    <col min="2751" max="2751" width="14.1328125" bestFit="1" customWidth="1"/>
    <col min="2752" max="2752" width="19.3984375" bestFit="1" customWidth="1"/>
    <col min="2753" max="2753" width="18" bestFit="1" customWidth="1"/>
    <col min="2754" max="2754" width="12.265625" bestFit="1" customWidth="1"/>
    <col min="2755" max="2755" width="11.1328125" bestFit="1" customWidth="1"/>
    <col min="2756" max="2756" width="10.19921875" bestFit="1" customWidth="1"/>
    <col min="2757" max="2757" width="14.1328125" bestFit="1" customWidth="1"/>
    <col min="2758" max="2758" width="19.3984375" bestFit="1" customWidth="1"/>
    <col min="2759" max="2759" width="18" bestFit="1" customWidth="1"/>
    <col min="2760" max="2760" width="12.265625" bestFit="1" customWidth="1"/>
    <col min="2761" max="2761" width="11.1328125" bestFit="1" customWidth="1"/>
    <col min="2762" max="2762" width="10.19921875" bestFit="1" customWidth="1"/>
    <col min="2763" max="2763" width="14.1328125" bestFit="1" customWidth="1"/>
    <col min="2764" max="2764" width="19.3984375" bestFit="1" customWidth="1"/>
    <col min="2765" max="2765" width="18" bestFit="1" customWidth="1"/>
    <col min="2766" max="2766" width="12.265625" bestFit="1" customWidth="1"/>
    <col min="2767" max="2767" width="11.1328125" bestFit="1" customWidth="1"/>
    <col min="2768" max="2768" width="10.19921875" bestFit="1" customWidth="1"/>
    <col min="2769" max="2769" width="14.1328125" bestFit="1" customWidth="1"/>
    <col min="2770" max="2770" width="19.3984375" bestFit="1" customWidth="1"/>
    <col min="2771" max="2771" width="18" bestFit="1" customWidth="1"/>
    <col min="2772" max="2772" width="12.265625" bestFit="1" customWidth="1"/>
    <col min="2773" max="2773" width="11.1328125" bestFit="1" customWidth="1"/>
    <col min="2774" max="2774" width="10.19921875" bestFit="1" customWidth="1"/>
    <col min="2775" max="2775" width="14.1328125" bestFit="1" customWidth="1"/>
    <col min="2776" max="2776" width="19.3984375" bestFit="1" customWidth="1"/>
    <col min="2777" max="2777" width="18" bestFit="1" customWidth="1"/>
    <col min="2778" max="2778" width="12.265625" bestFit="1" customWidth="1"/>
    <col min="2779" max="2779" width="11.1328125" bestFit="1" customWidth="1"/>
    <col min="2780" max="2780" width="10.19921875" bestFit="1" customWidth="1"/>
    <col min="2781" max="2781" width="14.1328125" bestFit="1" customWidth="1"/>
    <col min="2782" max="2782" width="19.3984375" bestFit="1" customWidth="1"/>
    <col min="2783" max="2783" width="18" bestFit="1" customWidth="1"/>
    <col min="2784" max="2784" width="12.265625" bestFit="1" customWidth="1"/>
    <col min="2785" max="2785" width="11.1328125" bestFit="1" customWidth="1"/>
    <col min="2786" max="2786" width="10.19921875" bestFit="1" customWidth="1"/>
    <col min="2787" max="2787" width="14.1328125" bestFit="1" customWidth="1"/>
    <col min="2788" max="2788" width="19.3984375" bestFit="1" customWidth="1"/>
    <col min="2789" max="2789" width="18" bestFit="1" customWidth="1"/>
    <col min="2790" max="2790" width="12.265625" bestFit="1" customWidth="1"/>
    <col min="2791" max="2791" width="11.1328125" bestFit="1" customWidth="1"/>
    <col min="2792" max="2792" width="10.19921875" bestFit="1" customWidth="1"/>
    <col min="2793" max="2793" width="14.1328125" bestFit="1" customWidth="1"/>
    <col min="2794" max="2794" width="19.3984375" bestFit="1" customWidth="1"/>
    <col min="2795" max="2795" width="18" bestFit="1" customWidth="1"/>
    <col min="2796" max="2796" width="12.265625" bestFit="1" customWidth="1"/>
    <col min="2797" max="2797" width="11.1328125" bestFit="1" customWidth="1"/>
    <col min="2798" max="2798" width="10.19921875" bestFit="1" customWidth="1"/>
    <col min="2799" max="2799" width="14.1328125" bestFit="1" customWidth="1"/>
    <col min="2800" max="2800" width="19.3984375" bestFit="1" customWidth="1"/>
    <col min="2801" max="2801" width="18" bestFit="1" customWidth="1"/>
    <col min="2802" max="2802" width="12.265625" bestFit="1" customWidth="1"/>
    <col min="2803" max="2803" width="11.1328125" bestFit="1" customWidth="1"/>
    <col min="2804" max="2804" width="10.19921875" bestFit="1" customWidth="1"/>
    <col min="2805" max="2805" width="14.1328125" bestFit="1" customWidth="1"/>
    <col min="2806" max="2806" width="19.3984375" bestFit="1" customWidth="1"/>
    <col min="2807" max="2807" width="18" bestFit="1" customWidth="1"/>
    <col min="2808" max="2808" width="12.265625" bestFit="1" customWidth="1"/>
    <col min="2809" max="2809" width="11.1328125" bestFit="1" customWidth="1"/>
    <col min="2810" max="2810" width="10.19921875" bestFit="1" customWidth="1"/>
    <col min="2811" max="2811" width="14.1328125" bestFit="1" customWidth="1"/>
    <col min="2812" max="2812" width="19.3984375" bestFit="1" customWidth="1"/>
    <col min="2813" max="2813" width="18" bestFit="1" customWidth="1"/>
    <col min="2814" max="2814" width="12.265625" bestFit="1" customWidth="1"/>
    <col min="2815" max="2815" width="11.1328125" bestFit="1" customWidth="1"/>
    <col min="2816" max="2816" width="10.19921875" bestFit="1" customWidth="1"/>
    <col min="2817" max="2817" width="14.1328125" bestFit="1" customWidth="1"/>
    <col min="2818" max="2818" width="19.3984375" bestFit="1" customWidth="1"/>
    <col min="2819" max="2819" width="18" bestFit="1" customWidth="1"/>
    <col min="2820" max="2820" width="12.265625" bestFit="1" customWidth="1"/>
    <col min="2821" max="2821" width="11.1328125" bestFit="1" customWidth="1"/>
    <col min="2822" max="2822" width="10.19921875" bestFit="1" customWidth="1"/>
    <col min="2823" max="2823" width="14.1328125" bestFit="1" customWidth="1"/>
    <col min="2824" max="2824" width="19.3984375" bestFit="1" customWidth="1"/>
    <col min="2825" max="2825" width="18" bestFit="1" customWidth="1"/>
    <col min="2826" max="2826" width="12.265625" bestFit="1" customWidth="1"/>
    <col min="2827" max="2827" width="11.1328125" bestFit="1" customWidth="1"/>
    <col min="2828" max="2828" width="10.19921875" bestFit="1" customWidth="1"/>
    <col min="2829" max="2829" width="14.1328125" bestFit="1" customWidth="1"/>
    <col min="2830" max="2830" width="19.3984375" bestFit="1" customWidth="1"/>
    <col min="2831" max="2831" width="18" bestFit="1" customWidth="1"/>
    <col min="2832" max="2832" width="12.265625" bestFit="1" customWidth="1"/>
    <col min="2833" max="2833" width="11.1328125" bestFit="1" customWidth="1"/>
    <col min="2834" max="2834" width="10.19921875" bestFit="1" customWidth="1"/>
    <col min="2835" max="2835" width="14.1328125" bestFit="1" customWidth="1"/>
    <col min="2836" max="2836" width="19.3984375" bestFit="1" customWidth="1"/>
    <col min="2837" max="2837" width="18" bestFit="1" customWidth="1"/>
    <col min="2838" max="2838" width="12.265625" bestFit="1" customWidth="1"/>
    <col min="2839" max="2839" width="11.1328125" bestFit="1" customWidth="1"/>
    <col min="2840" max="2840" width="10.19921875" bestFit="1" customWidth="1"/>
    <col min="2841" max="2841" width="14.1328125" bestFit="1" customWidth="1"/>
    <col min="2842" max="2842" width="19.3984375" bestFit="1" customWidth="1"/>
    <col min="2843" max="2843" width="18" bestFit="1" customWidth="1"/>
    <col min="2844" max="2844" width="12.265625" bestFit="1" customWidth="1"/>
    <col min="2845" max="2845" width="11.1328125" bestFit="1" customWidth="1"/>
    <col min="2846" max="2846" width="10.19921875" bestFit="1" customWidth="1"/>
    <col min="2847" max="2847" width="14.1328125" bestFit="1" customWidth="1"/>
    <col min="2848" max="2848" width="19.3984375" bestFit="1" customWidth="1"/>
    <col min="2849" max="2849" width="18" bestFit="1" customWidth="1"/>
    <col min="2850" max="2850" width="12.265625" bestFit="1" customWidth="1"/>
    <col min="2851" max="2851" width="11.1328125" bestFit="1" customWidth="1"/>
    <col min="2852" max="2852" width="10.19921875" bestFit="1" customWidth="1"/>
    <col min="2853" max="2853" width="14.1328125" bestFit="1" customWidth="1"/>
    <col min="2854" max="2854" width="19.3984375" bestFit="1" customWidth="1"/>
    <col min="2855" max="2855" width="18" bestFit="1" customWidth="1"/>
    <col min="2856" max="2856" width="12.265625" bestFit="1" customWidth="1"/>
    <col min="2857" max="2857" width="11.1328125" bestFit="1" customWidth="1"/>
    <col min="2858" max="2858" width="10.19921875" bestFit="1" customWidth="1"/>
    <col min="2859" max="2859" width="14.1328125" bestFit="1" customWidth="1"/>
    <col min="2860" max="2860" width="19.3984375" bestFit="1" customWidth="1"/>
    <col min="2861" max="2861" width="18" bestFit="1" customWidth="1"/>
    <col min="2862" max="2862" width="12.265625" bestFit="1" customWidth="1"/>
    <col min="2863" max="2863" width="11.1328125" bestFit="1" customWidth="1"/>
    <col min="2864" max="2864" width="10.19921875" bestFit="1" customWidth="1"/>
    <col min="2865" max="2865" width="14.1328125" bestFit="1" customWidth="1"/>
    <col min="2866" max="2866" width="19.3984375" bestFit="1" customWidth="1"/>
    <col min="2867" max="2867" width="18" bestFit="1" customWidth="1"/>
    <col min="2868" max="2868" width="12.265625" bestFit="1" customWidth="1"/>
    <col min="2869" max="2869" width="11.1328125" bestFit="1" customWidth="1"/>
    <col min="2870" max="2870" width="10.19921875" bestFit="1" customWidth="1"/>
    <col min="2871" max="2871" width="14.1328125" bestFit="1" customWidth="1"/>
    <col min="2872" max="2872" width="19.3984375" bestFit="1" customWidth="1"/>
    <col min="2873" max="2873" width="18" bestFit="1" customWidth="1"/>
    <col min="2874" max="2874" width="12.265625" bestFit="1" customWidth="1"/>
    <col min="2875" max="2875" width="11.1328125" bestFit="1" customWidth="1"/>
    <col min="2876" max="2876" width="10.19921875" bestFit="1" customWidth="1"/>
    <col min="2877" max="2877" width="14.1328125" bestFit="1" customWidth="1"/>
    <col min="2878" max="2878" width="19.3984375" bestFit="1" customWidth="1"/>
    <col min="2879" max="2879" width="18" bestFit="1" customWidth="1"/>
    <col min="2880" max="2880" width="12.265625" bestFit="1" customWidth="1"/>
    <col min="2881" max="2881" width="11.1328125" bestFit="1" customWidth="1"/>
    <col min="2882" max="2882" width="10.19921875" bestFit="1" customWidth="1"/>
    <col min="2883" max="2883" width="14.1328125" bestFit="1" customWidth="1"/>
    <col min="2884" max="2884" width="19.3984375" bestFit="1" customWidth="1"/>
    <col min="2885" max="2885" width="18" bestFit="1" customWidth="1"/>
    <col min="2886" max="2886" width="12.265625" bestFit="1" customWidth="1"/>
    <col min="2887" max="2887" width="11.1328125" bestFit="1" customWidth="1"/>
    <col min="2888" max="2888" width="10.19921875" bestFit="1" customWidth="1"/>
    <col min="2889" max="2889" width="14.1328125" bestFit="1" customWidth="1"/>
    <col min="2890" max="2890" width="19.3984375" bestFit="1" customWidth="1"/>
    <col min="2891" max="2891" width="18" bestFit="1" customWidth="1"/>
    <col min="2892" max="2892" width="12.265625" bestFit="1" customWidth="1"/>
    <col min="2893" max="2893" width="11.1328125" bestFit="1" customWidth="1"/>
    <col min="2894" max="2894" width="10.19921875" bestFit="1" customWidth="1"/>
    <col min="2895" max="2895" width="14.1328125" bestFit="1" customWidth="1"/>
    <col min="2896" max="2896" width="19.3984375" bestFit="1" customWidth="1"/>
    <col min="2897" max="2897" width="18" bestFit="1" customWidth="1"/>
    <col min="2898" max="2898" width="12.265625" bestFit="1" customWidth="1"/>
    <col min="2899" max="2899" width="11.1328125" bestFit="1" customWidth="1"/>
    <col min="2900" max="2900" width="10.19921875" bestFit="1" customWidth="1"/>
    <col min="2901" max="2901" width="14.1328125" bestFit="1" customWidth="1"/>
    <col min="2902" max="2902" width="19.3984375" bestFit="1" customWidth="1"/>
    <col min="2903" max="2903" width="18" bestFit="1" customWidth="1"/>
    <col min="2904" max="2904" width="12.265625" bestFit="1" customWidth="1"/>
    <col min="2905" max="2905" width="11.1328125" bestFit="1" customWidth="1"/>
    <col min="2906" max="2906" width="10.19921875" bestFit="1" customWidth="1"/>
    <col min="2907" max="2907" width="14.1328125" bestFit="1" customWidth="1"/>
    <col min="2908" max="2908" width="19.3984375" bestFit="1" customWidth="1"/>
    <col min="2909" max="2909" width="18" bestFit="1" customWidth="1"/>
    <col min="2910" max="2910" width="12.265625" bestFit="1" customWidth="1"/>
    <col min="2911" max="2911" width="11.1328125" bestFit="1" customWidth="1"/>
    <col min="2912" max="2912" width="10.19921875" bestFit="1" customWidth="1"/>
    <col min="2913" max="2913" width="14.1328125" bestFit="1" customWidth="1"/>
    <col min="2914" max="2914" width="19.3984375" bestFit="1" customWidth="1"/>
    <col min="2915" max="2915" width="18" bestFit="1" customWidth="1"/>
    <col min="2916" max="2916" width="12.265625" bestFit="1" customWidth="1"/>
    <col min="2917" max="2917" width="11.1328125" bestFit="1" customWidth="1"/>
    <col min="2918" max="2918" width="10.19921875" bestFit="1" customWidth="1"/>
    <col min="2919" max="2919" width="14.1328125" bestFit="1" customWidth="1"/>
    <col min="2920" max="2920" width="19.3984375" bestFit="1" customWidth="1"/>
    <col min="2921" max="2921" width="18" bestFit="1" customWidth="1"/>
    <col min="2922" max="2922" width="12.265625" bestFit="1" customWidth="1"/>
    <col min="2923" max="2923" width="11.1328125" bestFit="1" customWidth="1"/>
    <col min="2924" max="2924" width="10.19921875" bestFit="1" customWidth="1"/>
    <col min="2925" max="2925" width="14.1328125" bestFit="1" customWidth="1"/>
    <col min="2926" max="2926" width="19.3984375" bestFit="1" customWidth="1"/>
    <col min="2927" max="2927" width="18" bestFit="1" customWidth="1"/>
    <col min="2928" max="2928" width="12.265625" bestFit="1" customWidth="1"/>
    <col min="2929" max="2929" width="11.1328125" bestFit="1" customWidth="1"/>
    <col min="2930" max="2930" width="10.19921875" bestFit="1" customWidth="1"/>
    <col min="2931" max="2931" width="14.1328125" bestFit="1" customWidth="1"/>
    <col min="2932" max="2932" width="19.3984375" bestFit="1" customWidth="1"/>
    <col min="2933" max="2933" width="18" bestFit="1" customWidth="1"/>
    <col min="2934" max="2934" width="12.265625" bestFit="1" customWidth="1"/>
    <col min="2935" max="2935" width="11.1328125" bestFit="1" customWidth="1"/>
    <col min="2936" max="2936" width="10.19921875" bestFit="1" customWidth="1"/>
    <col min="2937" max="2937" width="14.1328125" bestFit="1" customWidth="1"/>
    <col min="2938" max="2938" width="19.3984375" bestFit="1" customWidth="1"/>
    <col min="2939" max="2939" width="18" bestFit="1" customWidth="1"/>
    <col min="2940" max="2940" width="12.265625" bestFit="1" customWidth="1"/>
    <col min="2941" max="2941" width="11.1328125" bestFit="1" customWidth="1"/>
    <col min="2942" max="2942" width="10.19921875" bestFit="1" customWidth="1"/>
    <col min="2943" max="2943" width="14.1328125" bestFit="1" customWidth="1"/>
    <col min="2944" max="2944" width="19.3984375" bestFit="1" customWidth="1"/>
    <col min="2945" max="2945" width="18" bestFit="1" customWidth="1"/>
    <col min="2946" max="2946" width="12.265625" bestFit="1" customWidth="1"/>
    <col min="2947" max="2947" width="11.1328125" bestFit="1" customWidth="1"/>
    <col min="2948" max="2948" width="10.19921875" bestFit="1" customWidth="1"/>
    <col min="2949" max="2949" width="14.1328125" bestFit="1" customWidth="1"/>
    <col min="2950" max="2950" width="19.3984375" bestFit="1" customWidth="1"/>
    <col min="2951" max="2951" width="18" bestFit="1" customWidth="1"/>
    <col min="2952" max="2952" width="12.265625" bestFit="1" customWidth="1"/>
    <col min="2953" max="2953" width="11.1328125" bestFit="1" customWidth="1"/>
    <col min="2954" max="2954" width="10.19921875" bestFit="1" customWidth="1"/>
    <col min="2955" max="2955" width="14.1328125" bestFit="1" customWidth="1"/>
    <col min="2956" max="2956" width="19.3984375" bestFit="1" customWidth="1"/>
    <col min="2957" max="2957" width="18" bestFit="1" customWidth="1"/>
    <col min="2958" max="2958" width="12.265625" bestFit="1" customWidth="1"/>
    <col min="2959" max="2959" width="11.1328125" bestFit="1" customWidth="1"/>
    <col min="2960" max="2960" width="10.19921875" bestFit="1" customWidth="1"/>
    <col min="2961" max="2961" width="14.1328125" bestFit="1" customWidth="1"/>
    <col min="2962" max="2962" width="19.3984375" bestFit="1" customWidth="1"/>
    <col min="2963" max="2963" width="18" bestFit="1" customWidth="1"/>
    <col min="2964" max="2964" width="12.265625" bestFit="1" customWidth="1"/>
    <col min="2965" max="2965" width="11.1328125" bestFit="1" customWidth="1"/>
    <col min="2966" max="2966" width="10.19921875" bestFit="1" customWidth="1"/>
    <col min="2967" max="2967" width="14.1328125" bestFit="1" customWidth="1"/>
    <col min="2968" max="2968" width="19.3984375" bestFit="1" customWidth="1"/>
    <col min="2969" max="2969" width="18" bestFit="1" customWidth="1"/>
    <col min="2970" max="2970" width="12.265625" bestFit="1" customWidth="1"/>
    <col min="2971" max="2971" width="11.1328125" bestFit="1" customWidth="1"/>
    <col min="2972" max="2972" width="10.19921875" bestFit="1" customWidth="1"/>
    <col min="2973" max="2973" width="14.1328125" bestFit="1" customWidth="1"/>
    <col min="2974" max="2974" width="19.3984375" bestFit="1" customWidth="1"/>
    <col min="2975" max="2975" width="18" bestFit="1" customWidth="1"/>
    <col min="2976" max="2976" width="12.265625" bestFit="1" customWidth="1"/>
    <col min="2977" max="2977" width="11.1328125" bestFit="1" customWidth="1"/>
    <col min="2978" max="2978" width="10.19921875" bestFit="1" customWidth="1"/>
    <col min="2979" max="2979" width="14.1328125" bestFit="1" customWidth="1"/>
    <col min="2980" max="2980" width="19.3984375" bestFit="1" customWidth="1"/>
    <col min="2981" max="2981" width="18" bestFit="1" customWidth="1"/>
    <col min="2982" max="2982" width="12.265625" bestFit="1" customWidth="1"/>
    <col min="2983" max="2983" width="11.1328125" bestFit="1" customWidth="1"/>
    <col min="2984" max="2984" width="10.19921875" bestFit="1" customWidth="1"/>
    <col min="2985" max="2985" width="14.1328125" bestFit="1" customWidth="1"/>
    <col min="2986" max="2986" width="19.3984375" bestFit="1" customWidth="1"/>
    <col min="2987" max="2987" width="18" bestFit="1" customWidth="1"/>
    <col min="2988" max="2988" width="12.265625" bestFit="1" customWidth="1"/>
    <col min="2989" max="2989" width="11.1328125" bestFit="1" customWidth="1"/>
    <col min="2990" max="2990" width="10.19921875" bestFit="1" customWidth="1"/>
    <col min="2991" max="2991" width="14.1328125" bestFit="1" customWidth="1"/>
    <col min="2992" max="2992" width="19.3984375" bestFit="1" customWidth="1"/>
    <col min="2993" max="2993" width="18" bestFit="1" customWidth="1"/>
    <col min="2994" max="2994" width="12.265625" bestFit="1" customWidth="1"/>
    <col min="2995" max="2995" width="11.1328125" bestFit="1" customWidth="1"/>
    <col min="2996" max="2996" width="10.19921875" bestFit="1" customWidth="1"/>
    <col min="2997" max="2997" width="14.1328125" bestFit="1" customWidth="1"/>
    <col min="2998" max="2998" width="19.3984375" bestFit="1" customWidth="1"/>
    <col min="2999" max="2999" width="18" bestFit="1" customWidth="1"/>
    <col min="3000" max="3000" width="12.265625" bestFit="1" customWidth="1"/>
    <col min="3001" max="3001" width="11.1328125" bestFit="1" customWidth="1"/>
    <col min="3002" max="3002" width="10.19921875" bestFit="1" customWidth="1"/>
    <col min="3003" max="3003" width="14.1328125" bestFit="1" customWidth="1"/>
    <col min="3004" max="3004" width="19.3984375" bestFit="1" customWidth="1"/>
    <col min="3005" max="3005" width="18" bestFit="1" customWidth="1"/>
    <col min="3006" max="3006" width="12.265625" bestFit="1" customWidth="1"/>
    <col min="3007" max="3007" width="11.1328125" bestFit="1" customWidth="1"/>
    <col min="3008" max="3008" width="10.19921875" bestFit="1" customWidth="1"/>
    <col min="3009" max="3009" width="14.1328125" bestFit="1" customWidth="1"/>
    <col min="3010" max="3010" width="19.3984375" bestFit="1" customWidth="1"/>
    <col min="3011" max="3011" width="18" bestFit="1" customWidth="1"/>
    <col min="3012" max="3012" width="12.265625" bestFit="1" customWidth="1"/>
    <col min="3013" max="3013" width="11.1328125" bestFit="1" customWidth="1"/>
    <col min="3014" max="3014" width="10.19921875" bestFit="1" customWidth="1"/>
    <col min="3015" max="3015" width="14.1328125" bestFit="1" customWidth="1"/>
    <col min="3016" max="3016" width="19.3984375" bestFit="1" customWidth="1"/>
    <col min="3017" max="3017" width="18" bestFit="1" customWidth="1"/>
    <col min="3018" max="3018" width="12.265625" bestFit="1" customWidth="1"/>
    <col min="3019" max="3019" width="11.1328125" bestFit="1" customWidth="1"/>
    <col min="3020" max="3020" width="10.19921875" bestFit="1" customWidth="1"/>
    <col min="3021" max="3021" width="14.1328125" bestFit="1" customWidth="1"/>
    <col min="3022" max="3022" width="19.3984375" bestFit="1" customWidth="1"/>
    <col min="3023" max="3023" width="18" bestFit="1" customWidth="1"/>
    <col min="3024" max="3024" width="12.265625" bestFit="1" customWidth="1"/>
    <col min="3025" max="3025" width="11.1328125" bestFit="1" customWidth="1"/>
    <col min="3026" max="3026" width="10.19921875" bestFit="1" customWidth="1"/>
    <col min="3027" max="3027" width="14.1328125" bestFit="1" customWidth="1"/>
    <col min="3028" max="3028" width="19.3984375" bestFit="1" customWidth="1"/>
    <col min="3029" max="3029" width="18" bestFit="1" customWidth="1"/>
    <col min="3030" max="3030" width="12.265625" bestFit="1" customWidth="1"/>
    <col min="3031" max="3031" width="11.1328125" bestFit="1" customWidth="1"/>
    <col min="3032" max="3032" width="10.19921875" bestFit="1" customWidth="1"/>
    <col min="3033" max="3033" width="14.1328125" bestFit="1" customWidth="1"/>
    <col min="3034" max="3034" width="19.3984375" bestFit="1" customWidth="1"/>
    <col min="3035" max="3035" width="18" bestFit="1" customWidth="1"/>
    <col min="3036" max="3036" width="12.265625" bestFit="1" customWidth="1"/>
    <col min="3037" max="3037" width="11.1328125" bestFit="1" customWidth="1"/>
    <col min="3038" max="3038" width="10.19921875" bestFit="1" customWidth="1"/>
    <col min="3039" max="3039" width="14.1328125" bestFit="1" customWidth="1"/>
    <col min="3040" max="3040" width="19.3984375" bestFit="1" customWidth="1"/>
    <col min="3041" max="3041" width="18" bestFit="1" customWidth="1"/>
    <col min="3042" max="3042" width="12.265625" bestFit="1" customWidth="1"/>
    <col min="3043" max="3043" width="11.1328125" bestFit="1" customWidth="1"/>
    <col min="3044" max="3044" width="10.19921875" bestFit="1" customWidth="1"/>
    <col min="3045" max="3045" width="14.1328125" bestFit="1" customWidth="1"/>
    <col min="3046" max="3046" width="19.3984375" bestFit="1" customWidth="1"/>
    <col min="3047" max="3047" width="18" bestFit="1" customWidth="1"/>
    <col min="3048" max="3048" width="12.265625" bestFit="1" customWidth="1"/>
    <col min="3049" max="3049" width="11.1328125" bestFit="1" customWidth="1"/>
    <col min="3050" max="3050" width="10.19921875" bestFit="1" customWidth="1"/>
    <col min="3051" max="3051" width="14.1328125" bestFit="1" customWidth="1"/>
    <col min="3052" max="3052" width="19.3984375" bestFit="1" customWidth="1"/>
    <col min="3053" max="3053" width="18" bestFit="1" customWidth="1"/>
    <col min="3054" max="3054" width="12.265625" bestFit="1" customWidth="1"/>
    <col min="3055" max="3055" width="11.1328125" bestFit="1" customWidth="1"/>
    <col min="3056" max="3056" width="10.19921875" bestFit="1" customWidth="1"/>
    <col min="3057" max="3057" width="14.1328125" bestFit="1" customWidth="1"/>
    <col min="3058" max="3058" width="19.3984375" bestFit="1" customWidth="1"/>
    <col min="3059" max="3059" width="18" bestFit="1" customWidth="1"/>
    <col min="3060" max="3060" width="12.265625" bestFit="1" customWidth="1"/>
    <col min="3061" max="3061" width="11.1328125" bestFit="1" customWidth="1"/>
    <col min="3062" max="3062" width="10.19921875" bestFit="1" customWidth="1"/>
    <col min="3063" max="3063" width="14.1328125" bestFit="1" customWidth="1"/>
    <col min="3064" max="3064" width="19.3984375" bestFit="1" customWidth="1"/>
    <col min="3065" max="3065" width="18" bestFit="1" customWidth="1"/>
    <col min="3066" max="3066" width="12.265625" bestFit="1" customWidth="1"/>
    <col min="3067" max="3067" width="11.1328125" bestFit="1" customWidth="1"/>
    <col min="3068" max="3068" width="10.19921875" bestFit="1" customWidth="1"/>
    <col min="3069" max="3069" width="14.1328125" bestFit="1" customWidth="1"/>
    <col min="3070" max="3070" width="19.3984375" bestFit="1" customWidth="1"/>
    <col min="3071" max="3071" width="18" bestFit="1" customWidth="1"/>
    <col min="3072" max="3072" width="12.265625" bestFit="1" customWidth="1"/>
    <col min="3073" max="3073" width="11.1328125" bestFit="1" customWidth="1"/>
    <col min="3074" max="3074" width="10.19921875" bestFit="1" customWidth="1"/>
    <col min="3075" max="3075" width="14.1328125" bestFit="1" customWidth="1"/>
    <col min="3076" max="3076" width="19.3984375" bestFit="1" customWidth="1"/>
    <col min="3077" max="3077" width="18" bestFit="1" customWidth="1"/>
    <col min="3078" max="3078" width="12.265625" bestFit="1" customWidth="1"/>
    <col min="3079" max="3079" width="11.1328125" bestFit="1" customWidth="1"/>
    <col min="3080" max="3080" width="10.19921875" bestFit="1" customWidth="1"/>
    <col min="3081" max="3081" width="14.1328125" bestFit="1" customWidth="1"/>
    <col min="3082" max="3082" width="19.3984375" bestFit="1" customWidth="1"/>
    <col min="3083" max="3083" width="18" bestFit="1" customWidth="1"/>
    <col min="3084" max="3084" width="12.265625" bestFit="1" customWidth="1"/>
    <col min="3085" max="3085" width="11.1328125" bestFit="1" customWidth="1"/>
    <col min="3086" max="3086" width="10.19921875" bestFit="1" customWidth="1"/>
    <col min="3087" max="3087" width="14.1328125" bestFit="1" customWidth="1"/>
    <col min="3088" max="3088" width="19.3984375" bestFit="1" customWidth="1"/>
    <col min="3089" max="3089" width="18" bestFit="1" customWidth="1"/>
    <col min="3090" max="3090" width="12.265625" bestFit="1" customWidth="1"/>
    <col min="3091" max="3091" width="11.1328125" bestFit="1" customWidth="1"/>
    <col min="3092" max="3092" width="10.19921875" bestFit="1" customWidth="1"/>
    <col min="3093" max="3093" width="14.1328125" bestFit="1" customWidth="1"/>
    <col min="3094" max="3094" width="19.3984375" bestFit="1" customWidth="1"/>
    <col min="3095" max="3095" width="18" bestFit="1" customWidth="1"/>
    <col min="3096" max="3096" width="12.265625" bestFit="1" customWidth="1"/>
    <col min="3097" max="3097" width="11.1328125" bestFit="1" customWidth="1"/>
    <col min="3098" max="3098" width="10.19921875" bestFit="1" customWidth="1"/>
    <col min="3099" max="3099" width="14.1328125" bestFit="1" customWidth="1"/>
    <col min="3100" max="3100" width="19.3984375" bestFit="1" customWidth="1"/>
    <col min="3101" max="3101" width="18" bestFit="1" customWidth="1"/>
    <col min="3102" max="3102" width="12.265625" bestFit="1" customWidth="1"/>
    <col min="3103" max="3103" width="11.1328125" bestFit="1" customWidth="1"/>
    <col min="3104" max="3104" width="10.19921875" bestFit="1" customWidth="1"/>
    <col min="3105" max="3105" width="14.1328125" bestFit="1" customWidth="1"/>
    <col min="3106" max="3106" width="19.3984375" bestFit="1" customWidth="1"/>
    <col min="3107" max="3107" width="18" bestFit="1" customWidth="1"/>
    <col min="3108" max="3108" width="12.265625" bestFit="1" customWidth="1"/>
    <col min="3109" max="3109" width="11.1328125" bestFit="1" customWidth="1"/>
    <col min="3110" max="3110" width="10.19921875" bestFit="1" customWidth="1"/>
    <col min="3111" max="3111" width="14.1328125" bestFit="1" customWidth="1"/>
    <col min="3112" max="3112" width="19.3984375" bestFit="1" customWidth="1"/>
    <col min="3113" max="3113" width="18" bestFit="1" customWidth="1"/>
    <col min="3114" max="3114" width="12.265625" bestFit="1" customWidth="1"/>
    <col min="3115" max="3115" width="11.1328125" bestFit="1" customWidth="1"/>
    <col min="3116" max="3116" width="10.19921875" bestFit="1" customWidth="1"/>
    <col min="3117" max="3117" width="14.1328125" bestFit="1" customWidth="1"/>
    <col min="3118" max="3118" width="19.3984375" bestFit="1" customWidth="1"/>
    <col min="3119" max="3119" width="18" bestFit="1" customWidth="1"/>
    <col min="3120" max="3120" width="12.265625" bestFit="1" customWidth="1"/>
    <col min="3121" max="3121" width="11.1328125" bestFit="1" customWidth="1"/>
    <col min="3122" max="3122" width="10.19921875" bestFit="1" customWidth="1"/>
    <col min="3123" max="3123" width="14.1328125" bestFit="1" customWidth="1"/>
    <col min="3124" max="3124" width="19.3984375" bestFit="1" customWidth="1"/>
    <col min="3125" max="3125" width="18" bestFit="1" customWidth="1"/>
    <col min="3126" max="3126" width="12.265625" bestFit="1" customWidth="1"/>
    <col min="3127" max="3127" width="11.1328125" bestFit="1" customWidth="1"/>
    <col min="3128" max="3128" width="10.19921875" bestFit="1" customWidth="1"/>
    <col min="3129" max="3129" width="14.1328125" bestFit="1" customWidth="1"/>
    <col min="3130" max="3130" width="19.3984375" bestFit="1" customWidth="1"/>
    <col min="3131" max="3131" width="18" bestFit="1" customWidth="1"/>
    <col min="3132" max="3132" width="12.265625" bestFit="1" customWidth="1"/>
    <col min="3133" max="3133" width="11.1328125" bestFit="1" customWidth="1"/>
    <col min="3134" max="3134" width="10.19921875" bestFit="1" customWidth="1"/>
    <col min="3135" max="3135" width="14.1328125" bestFit="1" customWidth="1"/>
    <col min="3136" max="3136" width="19.3984375" bestFit="1" customWidth="1"/>
    <col min="3137" max="3137" width="18" bestFit="1" customWidth="1"/>
    <col min="3138" max="3138" width="12.265625" bestFit="1" customWidth="1"/>
    <col min="3139" max="3139" width="11.1328125" bestFit="1" customWidth="1"/>
    <col min="3140" max="3140" width="10.19921875" bestFit="1" customWidth="1"/>
    <col min="3141" max="3141" width="14.1328125" bestFit="1" customWidth="1"/>
    <col min="3142" max="3142" width="19.3984375" bestFit="1" customWidth="1"/>
    <col min="3143" max="3143" width="18" bestFit="1" customWidth="1"/>
    <col min="3144" max="3144" width="12.265625" bestFit="1" customWidth="1"/>
    <col min="3145" max="3145" width="11.1328125" bestFit="1" customWidth="1"/>
    <col min="3146" max="3146" width="10.19921875" bestFit="1" customWidth="1"/>
    <col min="3147" max="3147" width="14.1328125" bestFit="1" customWidth="1"/>
    <col min="3148" max="3148" width="19.3984375" bestFit="1" customWidth="1"/>
    <col min="3149" max="3149" width="18" bestFit="1" customWidth="1"/>
    <col min="3150" max="3150" width="12.265625" bestFit="1" customWidth="1"/>
    <col min="3151" max="3151" width="11.1328125" bestFit="1" customWidth="1"/>
    <col min="3152" max="3152" width="10.19921875" bestFit="1" customWidth="1"/>
    <col min="3153" max="3153" width="14.1328125" bestFit="1" customWidth="1"/>
    <col min="3154" max="3154" width="19.3984375" bestFit="1" customWidth="1"/>
    <col min="3155" max="3155" width="18" bestFit="1" customWidth="1"/>
    <col min="3156" max="3156" width="12.265625" bestFit="1" customWidth="1"/>
    <col min="3157" max="3157" width="11.1328125" bestFit="1" customWidth="1"/>
    <col min="3158" max="3158" width="10.19921875" bestFit="1" customWidth="1"/>
    <col min="3159" max="3159" width="14.1328125" bestFit="1" customWidth="1"/>
    <col min="3160" max="3160" width="19.3984375" bestFit="1" customWidth="1"/>
    <col min="3161" max="3161" width="18" bestFit="1" customWidth="1"/>
    <col min="3162" max="3162" width="12.265625" bestFit="1" customWidth="1"/>
    <col min="3163" max="3163" width="11.1328125" bestFit="1" customWidth="1"/>
    <col min="3164" max="3164" width="10.19921875" bestFit="1" customWidth="1"/>
    <col min="3165" max="3165" width="14.1328125" bestFit="1" customWidth="1"/>
    <col min="3166" max="3166" width="19.3984375" bestFit="1" customWidth="1"/>
    <col min="3167" max="3167" width="18" bestFit="1" customWidth="1"/>
    <col min="3168" max="3168" width="12.265625" bestFit="1" customWidth="1"/>
    <col min="3169" max="3169" width="11.1328125" bestFit="1" customWidth="1"/>
    <col min="3170" max="3170" width="10.19921875" bestFit="1" customWidth="1"/>
    <col min="3171" max="3171" width="14.1328125" bestFit="1" customWidth="1"/>
    <col min="3172" max="3172" width="19.3984375" bestFit="1" customWidth="1"/>
    <col min="3173" max="3173" width="18" bestFit="1" customWidth="1"/>
    <col min="3174" max="3174" width="12.265625" bestFit="1" customWidth="1"/>
    <col min="3175" max="3175" width="11.1328125" bestFit="1" customWidth="1"/>
    <col min="3176" max="3176" width="10.19921875" bestFit="1" customWidth="1"/>
    <col min="3177" max="3177" width="14.1328125" bestFit="1" customWidth="1"/>
    <col min="3178" max="3178" width="19.3984375" bestFit="1" customWidth="1"/>
    <col min="3179" max="3179" width="18" bestFit="1" customWidth="1"/>
    <col min="3180" max="3180" width="12.265625" bestFit="1" customWidth="1"/>
    <col min="3181" max="3181" width="11.1328125" bestFit="1" customWidth="1"/>
    <col min="3182" max="3182" width="10.19921875" bestFit="1" customWidth="1"/>
    <col min="3183" max="3183" width="14.1328125" bestFit="1" customWidth="1"/>
    <col min="3184" max="3184" width="19.3984375" bestFit="1" customWidth="1"/>
    <col min="3185" max="3185" width="18" bestFit="1" customWidth="1"/>
    <col min="3186" max="3186" width="12.265625" bestFit="1" customWidth="1"/>
    <col min="3187" max="3187" width="11.1328125" bestFit="1" customWidth="1"/>
    <col min="3188" max="3188" width="10.19921875" bestFit="1" customWidth="1"/>
    <col min="3189" max="3189" width="14.1328125" bestFit="1" customWidth="1"/>
    <col min="3190" max="3190" width="19.3984375" bestFit="1" customWidth="1"/>
    <col min="3191" max="3191" width="18" bestFit="1" customWidth="1"/>
    <col min="3192" max="3192" width="12.265625" bestFit="1" customWidth="1"/>
    <col min="3193" max="3193" width="11.1328125" bestFit="1" customWidth="1"/>
    <col min="3194" max="3194" width="10.19921875" bestFit="1" customWidth="1"/>
    <col min="3195" max="3195" width="14.1328125" bestFit="1" customWidth="1"/>
    <col min="3196" max="3196" width="19.3984375" bestFit="1" customWidth="1"/>
    <col min="3197" max="3197" width="18" bestFit="1" customWidth="1"/>
    <col min="3198" max="3198" width="12.265625" bestFit="1" customWidth="1"/>
    <col min="3199" max="3199" width="11.1328125" bestFit="1" customWidth="1"/>
    <col min="3200" max="3200" width="10.19921875" bestFit="1" customWidth="1"/>
    <col min="3201" max="3201" width="14.1328125" bestFit="1" customWidth="1"/>
    <col min="3202" max="3202" width="19.3984375" bestFit="1" customWidth="1"/>
    <col min="3203" max="3203" width="18" bestFit="1" customWidth="1"/>
    <col min="3204" max="3204" width="12.265625" bestFit="1" customWidth="1"/>
    <col min="3205" max="3205" width="11.1328125" bestFit="1" customWidth="1"/>
    <col min="3206" max="3206" width="10.19921875" bestFit="1" customWidth="1"/>
    <col min="3207" max="3207" width="14.1328125" bestFit="1" customWidth="1"/>
    <col min="3208" max="3208" width="19.3984375" bestFit="1" customWidth="1"/>
    <col min="3209" max="3209" width="18" bestFit="1" customWidth="1"/>
    <col min="3210" max="3210" width="12.265625" bestFit="1" customWidth="1"/>
    <col min="3211" max="3211" width="11.1328125" bestFit="1" customWidth="1"/>
    <col min="3212" max="3212" width="10.19921875" bestFit="1" customWidth="1"/>
    <col min="3213" max="3213" width="14.1328125" bestFit="1" customWidth="1"/>
    <col min="3214" max="3214" width="19.3984375" bestFit="1" customWidth="1"/>
    <col min="3215" max="3215" width="18" bestFit="1" customWidth="1"/>
    <col min="3216" max="3216" width="12.265625" bestFit="1" customWidth="1"/>
    <col min="3217" max="3217" width="11.1328125" bestFit="1" customWidth="1"/>
    <col min="3218" max="3218" width="10.19921875" bestFit="1" customWidth="1"/>
    <col min="3219" max="3219" width="14.1328125" bestFit="1" customWidth="1"/>
    <col min="3220" max="3220" width="19.3984375" bestFit="1" customWidth="1"/>
    <col min="3221" max="3221" width="18" bestFit="1" customWidth="1"/>
    <col min="3222" max="3222" width="12.265625" bestFit="1" customWidth="1"/>
    <col min="3223" max="3223" width="11.1328125" bestFit="1" customWidth="1"/>
    <col min="3224" max="3224" width="10.19921875" bestFit="1" customWidth="1"/>
    <col min="3225" max="3225" width="14.1328125" bestFit="1" customWidth="1"/>
    <col min="3226" max="3226" width="19.3984375" bestFit="1" customWidth="1"/>
    <col min="3227" max="3227" width="18" bestFit="1" customWidth="1"/>
    <col min="3228" max="3228" width="12.265625" bestFit="1" customWidth="1"/>
    <col min="3229" max="3229" width="11.1328125" bestFit="1" customWidth="1"/>
    <col min="3230" max="3230" width="10.19921875" bestFit="1" customWidth="1"/>
    <col min="3231" max="3231" width="14.1328125" bestFit="1" customWidth="1"/>
    <col min="3232" max="3232" width="19.3984375" bestFit="1" customWidth="1"/>
    <col min="3233" max="3233" width="18" bestFit="1" customWidth="1"/>
    <col min="3234" max="3234" width="12.265625" bestFit="1" customWidth="1"/>
    <col min="3235" max="3235" width="11.1328125" bestFit="1" customWidth="1"/>
    <col min="3236" max="3236" width="10.19921875" bestFit="1" customWidth="1"/>
    <col min="3237" max="3237" width="14.1328125" bestFit="1" customWidth="1"/>
    <col min="3238" max="3238" width="19.3984375" bestFit="1" customWidth="1"/>
    <col min="3239" max="3239" width="18" bestFit="1" customWidth="1"/>
    <col min="3240" max="3240" width="12.265625" bestFit="1" customWidth="1"/>
    <col min="3241" max="3241" width="11.1328125" bestFit="1" customWidth="1"/>
    <col min="3242" max="3242" width="10.19921875" bestFit="1" customWidth="1"/>
    <col min="3243" max="3243" width="14.1328125" bestFit="1" customWidth="1"/>
    <col min="3244" max="3244" width="19.3984375" bestFit="1" customWidth="1"/>
    <col min="3245" max="3245" width="18" bestFit="1" customWidth="1"/>
    <col min="3246" max="3246" width="12.265625" bestFit="1" customWidth="1"/>
    <col min="3247" max="3247" width="11.1328125" bestFit="1" customWidth="1"/>
    <col min="3248" max="3248" width="10.19921875" bestFit="1" customWidth="1"/>
    <col min="3249" max="3249" width="14.1328125" bestFit="1" customWidth="1"/>
    <col min="3250" max="3250" width="19.3984375" bestFit="1" customWidth="1"/>
    <col min="3251" max="3251" width="18" bestFit="1" customWidth="1"/>
    <col min="3252" max="3252" width="12.265625" bestFit="1" customWidth="1"/>
    <col min="3253" max="3253" width="11.1328125" bestFit="1" customWidth="1"/>
    <col min="3254" max="3254" width="10.19921875" bestFit="1" customWidth="1"/>
    <col min="3255" max="3255" width="14.1328125" bestFit="1" customWidth="1"/>
    <col min="3256" max="3256" width="19.3984375" bestFit="1" customWidth="1"/>
    <col min="3257" max="3257" width="18" bestFit="1" customWidth="1"/>
    <col min="3258" max="3258" width="12.265625" bestFit="1" customWidth="1"/>
    <col min="3259" max="3259" width="11.1328125" bestFit="1" customWidth="1"/>
    <col min="3260" max="3260" width="10.19921875" bestFit="1" customWidth="1"/>
    <col min="3261" max="3261" width="14.1328125" bestFit="1" customWidth="1"/>
    <col min="3262" max="3262" width="19.3984375" bestFit="1" customWidth="1"/>
    <col min="3263" max="3263" width="18" bestFit="1" customWidth="1"/>
    <col min="3264" max="3264" width="12.265625" bestFit="1" customWidth="1"/>
    <col min="3265" max="3265" width="11.1328125" bestFit="1" customWidth="1"/>
    <col min="3266" max="3266" width="10.19921875" bestFit="1" customWidth="1"/>
    <col min="3267" max="3267" width="14.1328125" bestFit="1" customWidth="1"/>
    <col min="3268" max="3268" width="19.3984375" bestFit="1" customWidth="1"/>
    <col min="3269" max="3269" width="18" bestFit="1" customWidth="1"/>
    <col min="3270" max="3270" width="12.265625" bestFit="1" customWidth="1"/>
    <col min="3271" max="3271" width="11.1328125" bestFit="1" customWidth="1"/>
    <col min="3272" max="3272" width="10.19921875" bestFit="1" customWidth="1"/>
    <col min="3273" max="3273" width="14.1328125" bestFit="1" customWidth="1"/>
    <col min="3274" max="3274" width="19.3984375" bestFit="1" customWidth="1"/>
    <col min="3275" max="3275" width="18" bestFit="1" customWidth="1"/>
    <col min="3276" max="3276" width="12.265625" bestFit="1" customWidth="1"/>
    <col min="3277" max="3277" width="11.1328125" bestFit="1" customWidth="1"/>
    <col min="3278" max="3278" width="10.19921875" bestFit="1" customWidth="1"/>
    <col min="3279" max="3279" width="14.1328125" bestFit="1" customWidth="1"/>
    <col min="3280" max="3280" width="19.3984375" bestFit="1" customWidth="1"/>
    <col min="3281" max="3281" width="18" bestFit="1" customWidth="1"/>
    <col min="3282" max="3282" width="12.265625" bestFit="1" customWidth="1"/>
    <col min="3283" max="3283" width="11.1328125" bestFit="1" customWidth="1"/>
    <col min="3284" max="3284" width="10.19921875" bestFit="1" customWidth="1"/>
    <col min="3285" max="3285" width="14.1328125" bestFit="1" customWidth="1"/>
    <col min="3286" max="3286" width="19.3984375" bestFit="1" customWidth="1"/>
    <col min="3287" max="3287" width="18" bestFit="1" customWidth="1"/>
    <col min="3288" max="3288" width="12.265625" bestFit="1" customWidth="1"/>
    <col min="3289" max="3289" width="11.1328125" bestFit="1" customWidth="1"/>
    <col min="3290" max="3290" width="10.73046875" bestFit="1" customWidth="1"/>
    <col min="3291" max="3291" width="14.1328125" bestFit="1" customWidth="1"/>
    <col min="3292" max="3292" width="19.3984375" bestFit="1" customWidth="1"/>
    <col min="3293" max="3293" width="18" bestFit="1" customWidth="1"/>
    <col min="3294" max="3294" width="12.265625" bestFit="1" customWidth="1"/>
    <col min="3295" max="3295" width="11.1328125" bestFit="1" customWidth="1"/>
    <col min="3296" max="3296" width="10.19921875" bestFit="1" customWidth="1"/>
    <col min="3297" max="3297" width="14.1328125" bestFit="1" customWidth="1"/>
    <col min="3298" max="3298" width="19.3984375" bestFit="1" customWidth="1"/>
    <col min="3299" max="3299" width="18" bestFit="1" customWidth="1"/>
    <col min="3300" max="3300" width="12.265625" bestFit="1" customWidth="1"/>
    <col min="3301" max="3301" width="11.1328125" bestFit="1" customWidth="1"/>
    <col min="3302" max="3302" width="10.19921875" bestFit="1" customWidth="1"/>
    <col min="3303" max="3303" width="14.1328125" bestFit="1" customWidth="1"/>
    <col min="3304" max="3304" width="19.3984375" bestFit="1" customWidth="1"/>
    <col min="3305" max="3305" width="18" bestFit="1" customWidth="1"/>
    <col min="3306" max="3306" width="12.265625" bestFit="1" customWidth="1"/>
    <col min="3307" max="3307" width="11.1328125" bestFit="1" customWidth="1"/>
    <col min="3308" max="3308" width="10.19921875" bestFit="1" customWidth="1"/>
    <col min="3309" max="3309" width="14.1328125" bestFit="1" customWidth="1"/>
    <col min="3310" max="3310" width="19.3984375" bestFit="1" customWidth="1"/>
    <col min="3311" max="3311" width="18" bestFit="1" customWidth="1"/>
    <col min="3312" max="3312" width="12.265625" bestFit="1" customWidth="1"/>
    <col min="3313" max="3313" width="11.1328125" bestFit="1" customWidth="1"/>
    <col min="3314" max="3314" width="10.19921875" bestFit="1" customWidth="1"/>
    <col min="3315" max="3315" width="14.1328125" bestFit="1" customWidth="1"/>
    <col min="3316" max="3316" width="19.3984375" bestFit="1" customWidth="1"/>
    <col min="3317" max="3317" width="18" bestFit="1" customWidth="1"/>
    <col min="3318" max="3318" width="12.265625" bestFit="1" customWidth="1"/>
    <col min="3319" max="3319" width="11.1328125" bestFit="1" customWidth="1"/>
    <col min="3320" max="3320" width="10.19921875" bestFit="1" customWidth="1"/>
    <col min="3321" max="3321" width="14.1328125" bestFit="1" customWidth="1"/>
    <col min="3322" max="3322" width="19.3984375" bestFit="1" customWidth="1"/>
    <col min="3323" max="3323" width="18" bestFit="1" customWidth="1"/>
    <col min="3324" max="3324" width="12.265625" bestFit="1" customWidth="1"/>
    <col min="3325" max="3325" width="11.1328125" bestFit="1" customWidth="1"/>
    <col min="3326" max="3326" width="10.19921875" bestFit="1" customWidth="1"/>
    <col min="3327" max="3327" width="14.1328125" bestFit="1" customWidth="1"/>
    <col min="3328" max="3328" width="19.3984375" bestFit="1" customWidth="1"/>
    <col min="3329" max="3329" width="18" bestFit="1" customWidth="1"/>
    <col min="3330" max="3330" width="12.265625" bestFit="1" customWidth="1"/>
    <col min="3331" max="3331" width="11.1328125" bestFit="1" customWidth="1"/>
    <col min="3332" max="3332" width="10.19921875" bestFit="1" customWidth="1"/>
    <col min="3333" max="3333" width="14.1328125" bestFit="1" customWidth="1"/>
    <col min="3334" max="3334" width="19.3984375" bestFit="1" customWidth="1"/>
    <col min="3335" max="3335" width="18" bestFit="1" customWidth="1"/>
    <col min="3336" max="3336" width="12.265625" bestFit="1" customWidth="1"/>
    <col min="3337" max="3337" width="11.1328125" bestFit="1" customWidth="1"/>
    <col min="3338" max="3338" width="10.19921875" bestFit="1" customWidth="1"/>
    <col min="3339" max="3339" width="14.1328125" bestFit="1" customWidth="1"/>
    <col min="3340" max="3340" width="19.3984375" bestFit="1" customWidth="1"/>
    <col min="3341" max="3341" width="18" bestFit="1" customWidth="1"/>
    <col min="3342" max="3342" width="12.265625" bestFit="1" customWidth="1"/>
    <col min="3343" max="3343" width="11.1328125" bestFit="1" customWidth="1"/>
    <col min="3344" max="3344" width="10.19921875" bestFit="1" customWidth="1"/>
    <col min="3345" max="3345" width="14.1328125" bestFit="1" customWidth="1"/>
    <col min="3346" max="3346" width="19.3984375" bestFit="1" customWidth="1"/>
    <col min="3347" max="3347" width="18" bestFit="1" customWidth="1"/>
    <col min="3348" max="3348" width="12.265625" bestFit="1" customWidth="1"/>
    <col min="3349" max="3349" width="11.1328125" bestFit="1" customWidth="1"/>
    <col min="3350" max="3350" width="10.19921875" bestFit="1" customWidth="1"/>
    <col min="3351" max="3351" width="14.1328125" bestFit="1" customWidth="1"/>
    <col min="3352" max="3352" width="19.3984375" bestFit="1" customWidth="1"/>
    <col min="3353" max="3353" width="18" bestFit="1" customWidth="1"/>
    <col min="3354" max="3354" width="12.265625" bestFit="1" customWidth="1"/>
    <col min="3355" max="3355" width="11.1328125" bestFit="1" customWidth="1"/>
    <col min="3356" max="3356" width="10.19921875" bestFit="1" customWidth="1"/>
    <col min="3357" max="3357" width="14.1328125" bestFit="1" customWidth="1"/>
    <col min="3358" max="3358" width="19.3984375" bestFit="1" customWidth="1"/>
    <col min="3359" max="3359" width="18" bestFit="1" customWidth="1"/>
    <col min="3360" max="3360" width="12.265625" bestFit="1" customWidth="1"/>
    <col min="3361" max="3361" width="11.1328125" bestFit="1" customWidth="1"/>
    <col min="3362" max="3362" width="10.19921875" bestFit="1" customWidth="1"/>
    <col min="3363" max="3363" width="14.1328125" bestFit="1" customWidth="1"/>
    <col min="3364" max="3364" width="19.3984375" bestFit="1" customWidth="1"/>
    <col min="3365" max="3365" width="18" bestFit="1" customWidth="1"/>
    <col min="3366" max="3366" width="12.265625" bestFit="1" customWidth="1"/>
    <col min="3367" max="3367" width="11.1328125" bestFit="1" customWidth="1"/>
    <col min="3368" max="3368" width="10.19921875" bestFit="1" customWidth="1"/>
    <col min="3369" max="3369" width="14.1328125" bestFit="1" customWidth="1"/>
    <col min="3370" max="3370" width="19.3984375" bestFit="1" customWidth="1"/>
    <col min="3371" max="3371" width="18" bestFit="1" customWidth="1"/>
    <col min="3372" max="3372" width="12.265625" bestFit="1" customWidth="1"/>
    <col min="3373" max="3373" width="11.1328125" bestFit="1" customWidth="1"/>
    <col min="3374" max="3374" width="10.19921875" bestFit="1" customWidth="1"/>
    <col min="3375" max="3375" width="14.1328125" bestFit="1" customWidth="1"/>
    <col min="3376" max="3376" width="19.3984375" bestFit="1" customWidth="1"/>
    <col min="3377" max="3377" width="18" bestFit="1" customWidth="1"/>
    <col min="3378" max="3378" width="12.265625" bestFit="1" customWidth="1"/>
    <col min="3379" max="3379" width="11.1328125" bestFit="1" customWidth="1"/>
    <col min="3380" max="3380" width="10.19921875" bestFit="1" customWidth="1"/>
    <col min="3381" max="3381" width="14.1328125" bestFit="1" customWidth="1"/>
    <col min="3382" max="3382" width="19.3984375" bestFit="1" customWidth="1"/>
    <col min="3383" max="3383" width="18" bestFit="1" customWidth="1"/>
    <col min="3384" max="3384" width="12.265625" bestFit="1" customWidth="1"/>
    <col min="3385" max="3385" width="11.1328125" bestFit="1" customWidth="1"/>
    <col min="3386" max="3386" width="10.19921875" bestFit="1" customWidth="1"/>
    <col min="3387" max="3387" width="14.1328125" bestFit="1" customWidth="1"/>
    <col min="3388" max="3388" width="19.3984375" bestFit="1" customWidth="1"/>
    <col min="3389" max="3389" width="18" bestFit="1" customWidth="1"/>
    <col min="3390" max="3390" width="12.265625" bestFit="1" customWidth="1"/>
    <col min="3391" max="3391" width="11.1328125" bestFit="1" customWidth="1"/>
    <col min="3392" max="3392" width="10.19921875" bestFit="1" customWidth="1"/>
    <col min="3393" max="3393" width="14.1328125" bestFit="1" customWidth="1"/>
    <col min="3394" max="3394" width="19.3984375" bestFit="1" customWidth="1"/>
    <col min="3395" max="3395" width="18" bestFit="1" customWidth="1"/>
    <col min="3396" max="3396" width="12.265625" bestFit="1" customWidth="1"/>
    <col min="3397" max="3397" width="11.1328125" bestFit="1" customWidth="1"/>
    <col min="3398" max="3398" width="10.19921875" bestFit="1" customWidth="1"/>
    <col min="3399" max="3399" width="14.1328125" bestFit="1" customWidth="1"/>
    <col min="3400" max="3400" width="19.3984375" bestFit="1" customWidth="1"/>
    <col min="3401" max="3401" width="18" bestFit="1" customWidth="1"/>
    <col min="3402" max="3402" width="12.265625" bestFit="1" customWidth="1"/>
    <col min="3403" max="3403" width="11.1328125" bestFit="1" customWidth="1"/>
    <col min="3404" max="3404" width="10.19921875" bestFit="1" customWidth="1"/>
    <col min="3405" max="3405" width="14.1328125" bestFit="1" customWidth="1"/>
    <col min="3406" max="3406" width="19.3984375" bestFit="1" customWidth="1"/>
    <col min="3407" max="3407" width="18" bestFit="1" customWidth="1"/>
    <col min="3408" max="3408" width="12.265625" bestFit="1" customWidth="1"/>
    <col min="3409" max="3409" width="11.1328125" bestFit="1" customWidth="1"/>
    <col min="3410" max="3410" width="10.19921875" bestFit="1" customWidth="1"/>
    <col min="3411" max="3411" width="14.1328125" bestFit="1" customWidth="1"/>
    <col min="3412" max="3412" width="19.3984375" bestFit="1" customWidth="1"/>
    <col min="3413" max="3413" width="18" bestFit="1" customWidth="1"/>
    <col min="3414" max="3414" width="12.265625" bestFit="1" customWidth="1"/>
    <col min="3415" max="3415" width="11.1328125" bestFit="1" customWidth="1"/>
    <col min="3416" max="3416" width="10.19921875" bestFit="1" customWidth="1"/>
    <col min="3417" max="3417" width="14.1328125" bestFit="1" customWidth="1"/>
    <col min="3418" max="3418" width="19.3984375" bestFit="1" customWidth="1"/>
    <col min="3419" max="3419" width="18" bestFit="1" customWidth="1"/>
    <col min="3420" max="3420" width="12.265625" bestFit="1" customWidth="1"/>
    <col min="3421" max="3421" width="11.1328125" bestFit="1" customWidth="1"/>
    <col min="3422" max="3422" width="10.19921875" bestFit="1" customWidth="1"/>
    <col min="3423" max="3423" width="14.1328125" bestFit="1" customWidth="1"/>
    <col min="3424" max="3424" width="19.3984375" bestFit="1" customWidth="1"/>
    <col min="3425" max="3425" width="18" bestFit="1" customWidth="1"/>
    <col min="3426" max="3426" width="12.265625" bestFit="1" customWidth="1"/>
    <col min="3427" max="3427" width="11.1328125" bestFit="1" customWidth="1"/>
    <col min="3428" max="3428" width="10.19921875" bestFit="1" customWidth="1"/>
    <col min="3429" max="3429" width="14.1328125" bestFit="1" customWidth="1"/>
    <col min="3430" max="3430" width="19.3984375" bestFit="1" customWidth="1"/>
    <col min="3431" max="3431" width="18" bestFit="1" customWidth="1"/>
    <col min="3432" max="3432" width="12.265625" bestFit="1" customWidth="1"/>
    <col min="3433" max="3433" width="11.1328125" bestFit="1" customWidth="1"/>
    <col min="3434" max="3434" width="10.19921875" bestFit="1" customWidth="1"/>
    <col min="3435" max="3435" width="14.1328125" bestFit="1" customWidth="1"/>
    <col min="3436" max="3436" width="19.3984375" bestFit="1" customWidth="1"/>
    <col min="3437" max="3437" width="18" bestFit="1" customWidth="1"/>
    <col min="3438" max="3438" width="12.265625" bestFit="1" customWidth="1"/>
    <col min="3439" max="3439" width="11.1328125" bestFit="1" customWidth="1"/>
    <col min="3440" max="3440" width="10.19921875" bestFit="1" customWidth="1"/>
    <col min="3441" max="3441" width="14.1328125" bestFit="1" customWidth="1"/>
    <col min="3442" max="3442" width="19.3984375" bestFit="1" customWidth="1"/>
    <col min="3443" max="3443" width="18" bestFit="1" customWidth="1"/>
    <col min="3444" max="3444" width="12.265625" bestFit="1" customWidth="1"/>
    <col min="3445" max="3445" width="11.1328125" bestFit="1" customWidth="1"/>
    <col min="3446" max="3446" width="10.19921875" bestFit="1" customWidth="1"/>
    <col min="3447" max="3447" width="14.1328125" bestFit="1" customWidth="1"/>
    <col min="3448" max="3448" width="19.3984375" bestFit="1" customWidth="1"/>
    <col min="3449" max="3449" width="18" bestFit="1" customWidth="1"/>
    <col min="3450" max="3450" width="12.265625" bestFit="1" customWidth="1"/>
    <col min="3451" max="3451" width="11.1328125" bestFit="1" customWidth="1"/>
    <col min="3452" max="3452" width="10.19921875" bestFit="1" customWidth="1"/>
    <col min="3453" max="3453" width="14.1328125" bestFit="1" customWidth="1"/>
    <col min="3454" max="3454" width="19.3984375" bestFit="1" customWidth="1"/>
    <col min="3455" max="3455" width="18" bestFit="1" customWidth="1"/>
    <col min="3456" max="3456" width="12.265625" bestFit="1" customWidth="1"/>
    <col min="3457" max="3457" width="11.1328125" bestFit="1" customWidth="1"/>
    <col min="3458" max="3458" width="10.19921875" bestFit="1" customWidth="1"/>
    <col min="3459" max="3459" width="14.1328125" bestFit="1" customWidth="1"/>
    <col min="3460" max="3460" width="19.3984375" bestFit="1" customWidth="1"/>
    <col min="3461" max="3461" width="18" bestFit="1" customWidth="1"/>
    <col min="3462" max="3462" width="12.265625" bestFit="1" customWidth="1"/>
    <col min="3463" max="3463" width="11.1328125" bestFit="1" customWidth="1"/>
    <col min="3464" max="3464" width="10.19921875" bestFit="1" customWidth="1"/>
    <col min="3465" max="3465" width="14.1328125" bestFit="1" customWidth="1"/>
    <col min="3466" max="3466" width="19.3984375" bestFit="1" customWidth="1"/>
    <col min="3467" max="3467" width="18" bestFit="1" customWidth="1"/>
    <col min="3468" max="3468" width="12.265625" bestFit="1" customWidth="1"/>
    <col min="3469" max="3469" width="11.1328125" bestFit="1" customWidth="1"/>
    <col min="3470" max="3470" width="10.19921875" bestFit="1" customWidth="1"/>
    <col min="3471" max="3471" width="14.1328125" bestFit="1" customWidth="1"/>
    <col min="3472" max="3472" width="19.3984375" bestFit="1" customWidth="1"/>
    <col min="3473" max="3473" width="18" bestFit="1" customWidth="1"/>
    <col min="3474" max="3474" width="12.265625" bestFit="1" customWidth="1"/>
    <col min="3475" max="3475" width="11.1328125" bestFit="1" customWidth="1"/>
    <col min="3476" max="3476" width="10.19921875" bestFit="1" customWidth="1"/>
    <col min="3477" max="3477" width="14.1328125" bestFit="1" customWidth="1"/>
    <col min="3478" max="3478" width="19.3984375" bestFit="1" customWidth="1"/>
    <col min="3479" max="3479" width="18" bestFit="1" customWidth="1"/>
    <col min="3480" max="3480" width="12.265625" bestFit="1" customWidth="1"/>
    <col min="3481" max="3481" width="11.1328125" bestFit="1" customWidth="1"/>
    <col min="3482" max="3482" width="10.19921875" bestFit="1" customWidth="1"/>
    <col min="3483" max="3483" width="14.1328125" bestFit="1" customWidth="1"/>
    <col min="3484" max="3484" width="19.3984375" bestFit="1" customWidth="1"/>
    <col min="3485" max="3485" width="18" bestFit="1" customWidth="1"/>
    <col min="3486" max="3486" width="12.265625" bestFit="1" customWidth="1"/>
    <col min="3487" max="3487" width="11.1328125" bestFit="1" customWidth="1"/>
    <col min="3488" max="3488" width="10.19921875" bestFit="1" customWidth="1"/>
    <col min="3489" max="3489" width="14.1328125" bestFit="1" customWidth="1"/>
    <col min="3490" max="3490" width="19.3984375" bestFit="1" customWidth="1"/>
    <col min="3491" max="3491" width="18" bestFit="1" customWidth="1"/>
    <col min="3492" max="3492" width="12.265625" bestFit="1" customWidth="1"/>
    <col min="3493" max="3493" width="11.1328125" bestFit="1" customWidth="1"/>
    <col min="3494" max="3494" width="10.19921875" bestFit="1" customWidth="1"/>
    <col min="3495" max="3495" width="14.1328125" bestFit="1" customWidth="1"/>
    <col min="3496" max="3496" width="19.3984375" bestFit="1" customWidth="1"/>
    <col min="3497" max="3497" width="18" bestFit="1" customWidth="1"/>
    <col min="3498" max="3498" width="12.265625" bestFit="1" customWidth="1"/>
    <col min="3499" max="3499" width="11.1328125" bestFit="1" customWidth="1"/>
    <col min="3500" max="3500" width="10.19921875" bestFit="1" customWidth="1"/>
    <col min="3501" max="3501" width="14.1328125" bestFit="1" customWidth="1"/>
    <col min="3502" max="3502" width="19.3984375" bestFit="1" customWidth="1"/>
    <col min="3503" max="3503" width="18" bestFit="1" customWidth="1"/>
    <col min="3504" max="3504" width="12.265625" bestFit="1" customWidth="1"/>
    <col min="3505" max="3505" width="11.1328125" bestFit="1" customWidth="1"/>
    <col min="3506" max="3506" width="10.19921875" bestFit="1" customWidth="1"/>
    <col min="3507" max="3507" width="14.1328125" bestFit="1" customWidth="1"/>
    <col min="3508" max="3508" width="19.3984375" bestFit="1" customWidth="1"/>
    <col min="3509" max="3509" width="18" bestFit="1" customWidth="1"/>
    <col min="3510" max="3510" width="12.265625" bestFit="1" customWidth="1"/>
    <col min="3511" max="3511" width="11.1328125" bestFit="1" customWidth="1"/>
    <col min="3512" max="3512" width="10.19921875" bestFit="1" customWidth="1"/>
    <col min="3513" max="3513" width="14.1328125" bestFit="1" customWidth="1"/>
    <col min="3514" max="3514" width="19.3984375" bestFit="1" customWidth="1"/>
    <col min="3515" max="3515" width="18" bestFit="1" customWidth="1"/>
    <col min="3516" max="3516" width="12.265625" bestFit="1" customWidth="1"/>
    <col min="3517" max="3517" width="11.1328125" bestFit="1" customWidth="1"/>
    <col min="3518" max="3518" width="10.19921875" bestFit="1" customWidth="1"/>
    <col min="3519" max="3519" width="14.1328125" bestFit="1" customWidth="1"/>
    <col min="3520" max="3520" width="19.3984375" bestFit="1" customWidth="1"/>
    <col min="3521" max="3521" width="18" bestFit="1" customWidth="1"/>
    <col min="3522" max="3522" width="12.265625" bestFit="1" customWidth="1"/>
    <col min="3523" max="3523" width="11.1328125" bestFit="1" customWidth="1"/>
    <col min="3524" max="3524" width="10.19921875" bestFit="1" customWidth="1"/>
    <col min="3525" max="3525" width="14.1328125" bestFit="1" customWidth="1"/>
    <col min="3526" max="3526" width="19.3984375" bestFit="1" customWidth="1"/>
    <col min="3527" max="3527" width="18" bestFit="1" customWidth="1"/>
    <col min="3528" max="3528" width="12.265625" bestFit="1" customWidth="1"/>
    <col min="3529" max="3529" width="11.1328125" bestFit="1" customWidth="1"/>
    <col min="3530" max="3530" width="10.19921875" bestFit="1" customWidth="1"/>
    <col min="3531" max="3531" width="14.1328125" bestFit="1" customWidth="1"/>
    <col min="3532" max="3532" width="19.3984375" bestFit="1" customWidth="1"/>
    <col min="3533" max="3533" width="18" bestFit="1" customWidth="1"/>
    <col min="3534" max="3534" width="12.265625" bestFit="1" customWidth="1"/>
    <col min="3535" max="3535" width="11.1328125" bestFit="1" customWidth="1"/>
    <col min="3536" max="3536" width="10.19921875" bestFit="1" customWidth="1"/>
    <col min="3537" max="3537" width="14.1328125" bestFit="1" customWidth="1"/>
    <col min="3538" max="3538" width="19.3984375" bestFit="1" customWidth="1"/>
    <col min="3539" max="3539" width="18" bestFit="1" customWidth="1"/>
    <col min="3540" max="3540" width="12.265625" bestFit="1" customWidth="1"/>
    <col min="3541" max="3541" width="11.1328125" bestFit="1" customWidth="1"/>
    <col min="3542" max="3542" width="10.19921875" bestFit="1" customWidth="1"/>
    <col min="3543" max="3543" width="14.1328125" bestFit="1" customWidth="1"/>
    <col min="3544" max="3544" width="19.3984375" bestFit="1" customWidth="1"/>
    <col min="3545" max="3545" width="18" bestFit="1" customWidth="1"/>
    <col min="3546" max="3546" width="12.265625" bestFit="1" customWidth="1"/>
    <col min="3547" max="3547" width="11.1328125" bestFit="1" customWidth="1"/>
    <col min="3548" max="3548" width="10.19921875" bestFit="1" customWidth="1"/>
    <col min="3549" max="3549" width="14.1328125" bestFit="1" customWidth="1"/>
    <col min="3550" max="3550" width="19.3984375" bestFit="1" customWidth="1"/>
    <col min="3551" max="3551" width="18" bestFit="1" customWidth="1"/>
    <col min="3552" max="3552" width="12.265625" bestFit="1" customWidth="1"/>
    <col min="3553" max="3553" width="11.1328125" bestFit="1" customWidth="1"/>
    <col min="3554" max="3554" width="10.19921875" bestFit="1" customWidth="1"/>
    <col min="3555" max="3555" width="14.1328125" bestFit="1" customWidth="1"/>
    <col min="3556" max="3556" width="19.3984375" bestFit="1" customWidth="1"/>
    <col min="3557" max="3557" width="18" bestFit="1" customWidth="1"/>
    <col min="3558" max="3558" width="12.265625" bestFit="1" customWidth="1"/>
    <col min="3559" max="3559" width="11.1328125" bestFit="1" customWidth="1"/>
    <col min="3560" max="3560" width="10.19921875" bestFit="1" customWidth="1"/>
    <col min="3561" max="3561" width="14.1328125" bestFit="1" customWidth="1"/>
    <col min="3562" max="3562" width="19.3984375" bestFit="1" customWidth="1"/>
    <col min="3563" max="3563" width="18" bestFit="1" customWidth="1"/>
    <col min="3564" max="3564" width="12.265625" bestFit="1" customWidth="1"/>
    <col min="3565" max="3565" width="11.1328125" bestFit="1" customWidth="1"/>
    <col min="3566" max="3566" width="10.19921875" bestFit="1" customWidth="1"/>
    <col min="3567" max="3567" width="14.1328125" bestFit="1" customWidth="1"/>
    <col min="3568" max="3568" width="19.3984375" bestFit="1" customWidth="1"/>
    <col min="3569" max="3569" width="18" bestFit="1" customWidth="1"/>
    <col min="3570" max="3570" width="12.265625" bestFit="1" customWidth="1"/>
    <col min="3571" max="3571" width="11.1328125" bestFit="1" customWidth="1"/>
    <col min="3572" max="3572" width="10.19921875" bestFit="1" customWidth="1"/>
    <col min="3573" max="3573" width="14.1328125" bestFit="1" customWidth="1"/>
    <col min="3574" max="3574" width="19.3984375" bestFit="1" customWidth="1"/>
    <col min="3575" max="3575" width="18" bestFit="1" customWidth="1"/>
    <col min="3576" max="3576" width="12.265625" bestFit="1" customWidth="1"/>
    <col min="3577" max="3577" width="11.1328125" bestFit="1" customWidth="1"/>
    <col min="3578" max="3578" width="10.19921875" bestFit="1" customWidth="1"/>
    <col min="3579" max="3579" width="14.1328125" bestFit="1" customWidth="1"/>
    <col min="3580" max="3580" width="19.3984375" bestFit="1" customWidth="1"/>
    <col min="3581" max="3581" width="18" bestFit="1" customWidth="1"/>
    <col min="3582" max="3582" width="12.265625" bestFit="1" customWidth="1"/>
    <col min="3583" max="3583" width="11.1328125" bestFit="1" customWidth="1"/>
    <col min="3584" max="3584" width="10.19921875" bestFit="1" customWidth="1"/>
    <col min="3585" max="3585" width="14.1328125" bestFit="1" customWidth="1"/>
    <col min="3586" max="3586" width="19.3984375" bestFit="1" customWidth="1"/>
    <col min="3587" max="3587" width="18" bestFit="1" customWidth="1"/>
    <col min="3588" max="3588" width="12.265625" bestFit="1" customWidth="1"/>
    <col min="3589" max="3589" width="11.1328125" bestFit="1" customWidth="1"/>
    <col min="3590" max="3590" width="10.19921875" bestFit="1" customWidth="1"/>
    <col min="3591" max="3591" width="14.1328125" bestFit="1" customWidth="1"/>
    <col min="3592" max="3592" width="19.3984375" bestFit="1" customWidth="1"/>
    <col min="3593" max="3593" width="18" bestFit="1" customWidth="1"/>
    <col min="3594" max="3594" width="12.265625" bestFit="1" customWidth="1"/>
    <col min="3595" max="3595" width="11.1328125" bestFit="1" customWidth="1"/>
    <col min="3596" max="3596" width="10.19921875" bestFit="1" customWidth="1"/>
    <col min="3597" max="3597" width="14.1328125" bestFit="1" customWidth="1"/>
    <col min="3598" max="3598" width="19.3984375" bestFit="1" customWidth="1"/>
    <col min="3599" max="3599" width="18" bestFit="1" customWidth="1"/>
    <col min="3600" max="3600" width="12.265625" bestFit="1" customWidth="1"/>
    <col min="3601" max="3601" width="11.1328125" bestFit="1" customWidth="1"/>
    <col min="3602" max="3602" width="10.19921875" bestFit="1" customWidth="1"/>
    <col min="3603" max="3603" width="14.1328125" bestFit="1" customWidth="1"/>
    <col min="3604" max="3604" width="19.3984375" bestFit="1" customWidth="1"/>
    <col min="3605" max="3605" width="18" bestFit="1" customWidth="1"/>
    <col min="3606" max="3606" width="12.265625" bestFit="1" customWidth="1"/>
    <col min="3607" max="3607" width="11.1328125" bestFit="1" customWidth="1"/>
    <col min="3608" max="3608" width="10.19921875" bestFit="1" customWidth="1"/>
    <col min="3609" max="3609" width="14.1328125" bestFit="1" customWidth="1"/>
    <col min="3610" max="3610" width="19.3984375" bestFit="1" customWidth="1"/>
    <col min="3611" max="3611" width="18" bestFit="1" customWidth="1"/>
    <col min="3612" max="3612" width="12.265625" bestFit="1" customWidth="1"/>
    <col min="3613" max="3613" width="11.1328125" bestFit="1" customWidth="1"/>
    <col min="3614" max="3614" width="10.19921875" bestFit="1" customWidth="1"/>
    <col min="3615" max="3615" width="14.1328125" bestFit="1" customWidth="1"/>
    <col min="3616" max="3616" width="19.3984375" bestFit="1" customWidth="1"/>
    <col min="3617" max="3617" width="18" bestFit="1" customWidth="1"/>
    <col min="3618" max="3618" width="12.265625" bestFit="1" customWidth="1"/>
    <col min="3619" max="3619" width="11.1328125" bestFit="1" customWidth="1"/>
    <col min="3620" max="3620" width="10.19921875" bestFit="1" customWidth="1"/>
    <col min="3621" max="3621" width="14.1328125" bestFit="1" customWidth="1"/>
    <col min="3622" max="3622" width="19.3984375" bestFit="1" customWidth="1"/>
    <col min="3623" max="3623" width="18" bestFit="1" customWidth="1"/>
    <col min="3624" max="3624" width="12.265625" bestFit="1" customWidth="1"/>
    <col min="3625" max="3625" width="11.1328125" bestFit="1" customWidth="1"/>
    <col min="3626" max="3626" width="10.19921875" bestFit="1" customWidth="1"/>
    <col min="3627" max="3627" width="14.1328125" bestFit="1" customWidth="1"/>
    <col min="3628" max="3628" width="19.3984375" bestFit="1" customWidth="1"/>
    <col min="3629" max="3629" width="18" bestFit="1" customWidth="1"/>
    <col min="3630" max="3630" width="12.265625" bestFit="1" customWidth="1"/>
    <col min="3631" max="3631" width="11.1328125" bestFit="1" customWidth="1"/>
    <col min="3632" max="3632" width="10.19921875" bestFit="1" customWidth="1"/>
    <col min="3633" max="3633" width="14.1328125" bestFit="1" customWidth="1"/>
    <col min="3634" max="3634" width="19.3984375" bestFit="1" customWidth="1"/>
    <col min="3635" max="3635" width="18" bestFit="1" customWidth="1"/>
    <col min="3636" max="3636" width="12.265625" bestFit="1" customWidth="1"/>
    <col min="3637" max="3637" width="11.1328125" bestFit="1" customWidth="1"/>
    <col min="3638" max="3638" width="10.19921875" bestFit="1" customWidth="1"/>
    <col min="3639" max="3639" width="14.1328125" bestFit="1" customWidth="1"/>
    <col min="3640" max="3640" width="19.3984375" bestFit="1" customWidth="1"/>
    <col min="3641" max="3641" width="18" bestFit="1" customWidth="1"/>
    <col min="3642" max="3642" width="12.265625" bestFit="1" customWidth="1"/>
    <col min="3643" max="3643" width="11.1328125" bestFit="1" customWidth="1"/>
    <col min="3644" max="3644" width="10.19921875" bestFit="1" customWidth="1"/>
    <col min="3645" max="3645" width="14.1328125" bestFit="1" customWidth="1"/>
    <col min="3646" max="3646" width="19.3984375" bestFit="1" customWidth="1"/>
    <col min="3647" max="3647" width="18" bestFit="1" customWidth="1"/>
    <col min="3648" max="3648" width="12.265625" bestFit="1" customWidth="1"/>
    <col min="3649" max="3649" width="11.1328125" bestFit="1" customWidth="1"/>
    <col min="3650" max="3650" width="10.19921875" bestFit="1" customWidth="1"/>
    <col min="3651" max="3651" width="14.1328125" bestFit="1" customWidth="1"/>
    <col min="3652" max="3652" width="19.3984375" bestFit="1" customWidth="1"/>
    <col min="3653" max="3653" width="18" bestFit="1" customWidth="1"/>
    <col min="3654" max="3654" width="12.265625" bestFit="1" customWidth="1"/>
    <col min="3655" max="3655" width="11.1328125" bestFit="1" customWidth="1"/>
    <col min="3656" max="3656" width="10.19921875" bestFit="1" customWidth="1"/>
    <col min="3657" max="3657" width="14.1328125" bestFit="1" customWidth="1"/>
    <col min="3658" max="3658" width="19.3984375" bestFit="1" customWidth="1"/>
    <col min="3659" max="3659" width="18" bestFit="1" customWidth="1"/>
    <col min="3660" max="3660" width="12.265625" bestFit="1" customWidth="1"/>
    <col min="3661" max="3661" width="11.1328125" bestFit="1" customWidth="1"/>
    <col min="3662" max="3662" width="10.19921875" bestFit="1" customWidth="1"/>
    <col min="3663" max="3663" width="14.1328125" bestFit="1" customWidth="1"/>
    <col min="3664" max="3664" width="19.3984375" bestFit="1" customWidth="1"/>
    <col min="3665" max="3665" width="18" bestFit="1" customWidth="1"/>
    <col min="3666" max="3666" width="12.265625" bestFit="1" customWidth="1"/>
    <col min="3667" max="3667" width="11.1328125" bestFit="1" customWidth="1"/>
    <col min="3668" max="3668" width="10.19921875" bestFit="1" customWidth="1"/>
    <col min="3669" max="3669" width="14.1328125" bestFit="1" customWidth="1"/>
    <col min="3670" max="3670" width="19.3984375" bestFit="1" customWidth="1"/>
    <col min="3671" max="3671" width="18" bestFit="1" customWidth="1"/>
    <col min="3672" max="3672" width="12.265625" bestFit="1" customWidth="1"/>
    <col min="3673" max="3673" width="11.1328125" bestFit="1" customWidth="1"/>
    <col min="3674" max="3674" width="10.19921875" bestFit="1" customWidth="1"/>
    <col min="3675" max="3675" width="14.1328125" bestFit="1" customWidth="1"/>
    <col min="3676" max="3676" width="19.3984375" bestFit="1" customWidth="1"/>
    <col min="3677" max="3677" width="18" bestFit="1" customWidth="1"/>
    <col min="3678" max="3678" width="12.265625" bestFit="1" customWidth="1"/>
    <col min="3679" max="3679" width="11.1328125" bestFit="1" customWidth="1"/>
    <col min="3680" max="3680" width="10.19921875" bestFit="1" customWidth="1"/>
    <col min="3681" max="3681" width="14.1328125" bestFit="1" customWidth="1"/>
    <col min="3682" max="3682" width="19.3984375" bestFit="1" customWidth="1"/>
    <col min="3683" max="3683" width="18" bestFit="1" customWidth="1"/>
    <col min="3684" max="3684" width="12.265625" bestFit="1" customWidth="1"/>
    <col min="3685" max="3685" width="11.1328125" bestFit="1" customWidth="1"/>
    <col min="3686" max="3686" width="10.19921875" bestFit="1" customWidth="1"/>
    <col min="3687" max="3687" width="14.1328125" bestFit="1" customWidth="1"/>
    <col min="3688" max="3688" width="19.3984375" bestFit="1" customWidth="1"/>
    <col min="3689" max="3689" width="18" bestFit="1" customWidth="1"/>
    <col min="3690" max="3690" width="12.265625" bestFit="1" customWidth="1"/>
    <col min="3691" max="3691" width="11.1328125" bestFit="1" customWidth="1"/>
    <col min="3692" max="3692" width="10.19921875" bestFit="1" customWidth="1"/>
    <col min="3693" max="3693" width="14.1328125" bestFit="1" customWidth="1"/>
    <col min="3694" max="3694" width="19.3984375" bestFit="1" customWidth="1"/>
    <col min="3695" max="3695" width="18" bestFit="1" customWidth="1"/>
    <col min="3696" max="3696" width="12.265625" bestFit="1" customWidth="1"/>
    <col min="3697" max="3697" width="11.1328125" bestFit="1" customWidth="1"/>
    <col min="3698" max="3698" width="10.19921875" bestFit="1" customWidth="1"/>
    <col min="3699" max="3699" width="14.1328125" bestFit="1" customWidth="1"/>
    <col min="3700" max="3700" width="19.3984375" bestFit="1" customWidth="1"/>
    <col min="3701" max="3701" width="18" bestFit="1" customWidth="1"/>
    <col min="3702" max="3702" width="12.265625" bestFit="1" customWidth="1"/>
    <col min="3703" max="3703" width="11.1328125" bestFit="1" customWidth="1"/>
    <col min="3704" max="3704" width="10.19921875" bestFit="1" customWidth="1"/>
    <col min="3705" max="3705" width="14.1328125" bestFit="1" customWidth="1"/>
    <col min="3706" max="3706" width="19.3984375" bestFit="1" customWidth="1"/>
    <col min="3707" max="3707" width="18" bestFit="1" customWidth="1"/>
    <col min="3708" max="3708" width="12.265625" bestFit="1" customWidth="1"/>
    <col min="3709" max="3709" width="11.1328125" bestFit="1" customWidth="1"/>
    <col min="3710" max="3710" width="10.19921875" bestFit="1" customWidth="1"/>
    <col min="3711" max="3711" width="14.1328125" bestFit="1" customWidth="1"/>
    <col min="3712" max="3712" width="19.3984375" bestFit="1" customWidth="1"/>
    <col min="3713" max="3713" width="18" bestFit="1" customWidth="1"/>
    <col min="3714" max="3714" width="12.265625" bestFit="1" customWidth="1"/>
    <col min="3715" max="3715" width="11.1328125" bestFit="1" customWidth="1"/>
    <col min="3716" max="3716" width="10.19921875" bestFit="1" customWidth="1"/>
    <col min="3717" max="3717" width="14.1328125" bestFit="1" customWidth="1"/>
    <col min="3718" max="3718" width="19.3984375" bestFit="1" customWidth="1"/>
    <col min="3719" max="3719" width="18" bestFit="1" customWidth="1"/>
    <col min="3720" max="3720" width="12.265625" bestFit="1" customWidth="1"/>
    <col min="3721" max="3721" width="11.1328125" bestFit="1" customWidth="1"/>
    <col min="3722" max="3722" width="10.19921875" bestFit="1" customWidth="1"/>
    <col min="3723" max="3723" width="14.1328125" bestFit="1" customWidth="1"/>
    <col min="3724" max="3724" width="19.3984375" bestFit="1" customWidth="1"/>
    <col min="3725" max="3725" width="18" bestFit="1" customWidth="1"/>
    <col min="3726" max="3726" width="12.265625" bestFit="1" customWidth="1"/>
    <col min="3727" max="3727" width="11.1328125" bestFit="1" customWidth="1"/>
    <col min="3728" max="3728" width="10.19921875" bestFit="1" customWidth="1"/>
    <col min="3729" max="3729" width="14.1328125" bestFit="1" customWidth="1"/>
    <col min="3730" max="3730" width="19.3984375" bestFit="1" customWidth="1"/>
    <col min="3731" max="3731" width="18" bestFit="1" customWidth="1"/>
    <col min="3732" max="3732" width="12.265625" bestFit="1" customWidth="1"/>
    <col min="3733" max="3733" width="11.1328125" bestFit="1" customWidth="1"/>
    <col min="3734" max="3734" width="10.19921875" bestFit="1" customWidth="1"/>
    <col min="3735" max="3735" width="14.1328125" bestFit="1" customWidth="1"/>
    <col min="3736" max="3736" width="19.3984375" bestFit="1" customWidth="1"/>
    <col min="3737" max="3737" width="18" bestFit="1" customWidth="1"/>
    <col min="3738" max="3738" width="12.265625" bestFit="1" customWidth="1"/>
    <col min="3739" max="3739" width="11.1328125" bestFit="1" customWidth="1"/>
    <col min="3740" max="3740" width="10.19921875" bestFit="1" customWidth="1"/>
    <col min="3741" max="3741" width="14.1328125" bestFit="1" customWidth="1"/>
    <col min="3742" max="3742" width="19.3984375" bestFit="1" customWidth="1"/>
    <col min="3743" max="3743" width="18" bestFit="1" customWidth="1"/>
    <col min="3744" max="3744" width="12.265625" bestFit="1" customWidth="1"/>
    <col min="3745" max="3745" width="11.1328125" bestFit="1" customWidth="1"/>
    <col min="3746" max="3746" width="10.19921875" bestFit="1" customWidth="1"/>
    <col min="3747" max="3747" width="14.1328125" bestFit="1" customWidth="1"/>
    <col min="3748" max="3748" width="19.3984375" bestFit="1" customWidth="1"/>
    <col min="3749" max="3749" width="18" bestFit="1" customWidth="1"/>
    <col min="3750" max="3750" width="12.265625" bestFit="1" customWidth="1"/>
    <col min="3751" max="3751" width="11.1328125" bestFit="1" customWidth="1"/>
    <col min="3752" max="3752" width="10.19921875" bestFit="1" customWidth="1"/>
    <col min="3753" max="3753" width="14.1328125" bestFit="1" customWidth="1"/>
    <col min="3754" max="3754" width="19.3984375" bestFit="1" customWidth="1"/>
    <col min="3755" max="3755" width="18" bestFit="1" customWidth="1"/>
    <col min="3756" max="3756" width="12.265625" bestFit="1" customWidth="1"/>
    <col min="3757" max="3757" width="11.1328125" bestFit="1" customWidth="1"/>
    <col min="3758" max="3758" width="10.19921875" bestFit="1" customWidth="1"/>
    <col min="3759" max="3759" width="14.1328125" bestFit="1" customWidth="1"/>
    <col min="3760" max="3760" width="19.3984375" bestFit="1" customWidth="1"/>
    <col min="3761" max="3761" width="18" bestFit="1" customWidth="1"/>
    <col min="3762" max="3762" width="12.265625" bestFit="1" customWidth="1"/>
    <col min="3763" max="3763" width="11.1328125" bestFit="1" customWidth="1"/>
    <col min="3764" max="3764" width="10.19921875" bestFit="1" customWidth="1"/>
    <col min="3765" max="3765" width="14.1328125" bestFit="1" customWidth="1"/>
    <col min="3766" max="3766" width="19.3984375" bestFit="1" customWidth="1"/>
    <col min="3767" max="3767" width="18" bestFit="1" customWidth="1"/>
    <col min="3768" max="3768" width="12.265625" bestFit="1" customWidth="1"/>
    <col min="3769" max="3769" width="11.1328125" bestFit="1" customWidth="1"/>
    <col min="3770" max="3770" width="10.19921875" bestFit="1" customWidth="1"/>
    <col min="3771" max="3771" width="14.1328125" bestFit="1" customWidth="1"/>
    <col min="3772" max="3772" width="19.3984375" bestFit="1" customWidth="1"/>
    <col min="3773" max="3773" width="18" bestFit="1" customWidth="1"/>
    <col min="3774" max="3774" width="12.265625" bestFit="1" customWidth="1"/>
    <col min="3775" max="3775" width="11.1328125" bestFit="1" customWidth="1"/>
    <col min="3776" max="3776" width="10.19921875" bestFit="1" customWidth="1"/>
    <col min="3777" max="3777" width="14.1328125" bestFit="1" customWidth="1"/>
    <col min="3778" max="3778" width="19.3984375" bestFit="1" customWidth="1"/>
    <col min="3779" max="3779" width="18" bestFit="1" customWidth="1"/>
    <col min="3780" max="3780" width="12.265625" bestFit="1" customWidth="1"/>
    <col min="3781" max="3781" width="11.1328125" bestFit="1" customWidth="1"/>
    <col min="3782" max="3782" width="10.19921875" bestFit="1" customWidth="1"/>
    <col min="3783" max="3783" width="14.1328125" bestFit="1" customWidth="1"/>
    <col min="3784" max="3784" width="19.3984375" bestFit="1" customWidth="1"/>
    <col min="3785" max="3785" width="18" bestFit="1" customWidth="1"/>
    <col min="3786" max="3786" width="12.265625" bestFit="1" customWidth="1"/>
    <col min="3787" max="3787" width="11.1328125" bestFit="1" customWidth="1"/>
    <col min="3788" max="3788" width="10.19921875" bestFit="1" customWidth="1"/>
    <col min="3789" max="3789" width="14.1328125" bestFit="1" customWidth="1"/>
    <col min="3790" max="3790" width="19.3984375" bestFit="1" customWidth="1"/>
    <col min="3791" max="3791" width="18" bestFit="1" customWidth="1"/>
    <col min="3792" max="3792" width="12.265625" bestFit="1" customWidth="1"/>
    <col min="3793" max="3793" width="11.1328125" bestFit="1" customWidth="1"/>
    <col min="3794" max="3794" width="10.19921875" bestFit="1" customWidth="1"/>
    <col min="3795" max="3795" width="14.1328125" bestFit="1" customWidth="1"/>
    <col min="3796" max="3796" width="19.3984375" bestFit="1" customWidth="1"/>
    <col min="3797" max="3797" width="18" bestFit="1" customWidth="1"/>
    <col min="3798" max="3798" width="12.265625" bestFit="1" customWidth="1"/>
    <col min="3799" max="3799" width="11.1328125" bestFit="1" customWidth="1"/>
    <col min="3800" max="3800" width="10.19921875" bestFit="1" customWidth="1"/>
    <col min="3801" max="3801" width="14.1328125" bestFit="1" customWidth="1"/>
    <col min="3802" max="3802" width="19.3984375" bestFit="1" customWidth="1"/>
    <col min="3803" max="3803" width="18" bestFit="1" customWidth="1"/>
    <col min="3804" max="3804" width="12.265625" bestFit="1" customWidth="1"/>
    <col min="3805" max="3805" width="11.1328125" bestFit="1" customWidth="1"/>
    <col min="3806" max="3806" width="10.19921875" bestFit="1" customWidth="1"/>
    <col min="3807" max="3807" width="14.1328125" bestFit="1" customWidth="1"/>
    <col min="3808" max="3808" width="19.3984375" bestFit="1" customWidth="1"/>
    <col min="3809" max="3809" width="18" bestFit="1" customWidth="1"/>
    <col min="3810" max="3810" width="12.265625" bestFit="1" customWidth="1"/>
    <col min="3811" max="3811" width="11.1328125" bestFit="1" customWidth="1"/>
    <col min="3812" max="3812" width="10.19921875" bestFit="1" customWidth="1"/>
    <col min="3813" max="3813" width="14.1328125" bestFit="1" customWidth="1"/>
    <col min="3814" max="3814" width="19.3984375" bestFit="1" customWidth="1"/>
    <col min="3815" max="3815" width="18" bestFit="1" customWidth="1"/>
    <col min="3816" max="3816" width="12.265625" bestFit="1" customWidth="1"/>
    <col min="3817" max="3817" width="11.1328125" bestFit="1" customWidth="1"/>
    <col min="3818" max="3818" width="10.19921875" bestFit="1" customWidth="1"/>
    <col min="3819" max="3819" width="14.1328125" bestFit="1" customWidth="1"/>
    <col min="3820" max="3820" width="19.3984375" bestFit="1" customWidth="1"/>
    <col min="3821" max="3821" width="18" bestFit="1" customWidth="1"/>
    <col min="3822" max="3822" width="12.265625" bestFit="1" customWidth="1"/>
    <col min="3823" max="3823" width="11.1328125" bestFit="1" customWidth="1"/>
    <col min="3824" max="3824" width="10.19921875" bestFit="1" customWidth="1"/>
    <col min="3825" max="3825" width="14.1328125" bestFit="1" customWidth="1"/>
    <col min="3826" max="3826" width="19.3984375" bestFit="1" customWidth="1"/>
    <col min="3827" max="3827" width="18" bestFit="1" customWidth="1"/>
    <col min="3828" max="3828" width="12.265625" bestFit="1" customWidth="1"/>
    <col min="3829" max="3829" width="11.1328125" bestFit="1" customWidth="1"/>
    <col min="3830" max="3830" width="10.73046875" bestFit="1" customWidth="1"/>
    <col min="3831" max="3831" width="14.1328125" bestFit="1" customWidth="1"/>
    <col min="3832" max="3832" width="19.3984375" bestFit="1" customWidth="1"/>
    <col min="3833" max="3833" width="18" bestFit="1" customWidth="1"/>
    <col min="3834" max="3834" width="12.265625" bestFit="1" customWidth="1"/>
    <col min="3835" max="3835" width="11.1328125" bestFit="1" customWidth="1"/>
    <col min="3836" max="3836" width="10.19921875" bestFit="1" customWidth="1"/>
    <col min="3837" max="3837" width="14.1328125" bestFit="1" customWidth="1"/>
    <col min="3838" max="3838" width="19.3984375" bestFit="1" customWidth="1"/>
    <col min="3839" max="3839" width="18" bestFit="1" customWidth="1"/>
    <col min="3840" max="3840" width="12.265625" bestFit="1" customWidth="1"/>
    <col min="3841" max="3841" width="11.1328125" bestFit="1" customWidth="1"/>
    <col min="3842" max="3842" width="10.19921875" bestFit="1" customWidth="1"/>
    <col min="3843" max="3843" width="14.1328125" bestFit="1" customWidth="1"/>
    <col min="3844" max="3844" width="19.3984375" bestFit="1" customWidth="1"/>
    <col min="3845" max="3845" width="18" bestFit="1" customWidth="1"/>
    <col min="3846" max="3846" width="12.265625" bestFit="1" customWidth="1"/>
    <col min="3847" max="3847" width="11.1328125" bestFit="1" customWidth="1"/>
    <col min="3848" max="3848" width="10.19921875" bestFit="1" customWidth="1"/>
    <col min="3849" max="3849" width="14.1328125" bestFit="1" customWidth="1"/>
    <col min="3850" max="3850" width="19.3984375" bestFit="1" customWidth="1"/>
    <col min="3851" max="3851" width="18" bestFit="1" customWidth="1"/>
    <col min="3852" max="3852" width="12.265625" bestFit="1" customWidth="1"/>
    <col min="3853" max="3853" width="11.1328125" bestFit="1" customWidth="1"/>
    <col min="3854" max="3854" width="10.19921875" bestFit="1" customWidth="1"/>
    <col min="3855" max="3855" width="14.1328125" bestFit="1" customWidth="1"/>
    <col min="3856" max="3856" width="19.3984375" bestFit="1" customWidth="1"/>
    <col min="3857" max="3857" width="18" bestFit="1" customWidth="1"/>
    <col min="3858" max="3858" width="12.265625" bestFit="1" customWidth="1"/>
    <col min="3859" max="3859" width="11.1328125" bestFit="1" customWidth="1"/>
    <col min="3860" max="3860" width="10.19921875" bestFit="1" customWidth="1"/>
    <col min="3861" max="3861" width="14.1328125" bestFit="1" customWidth="1"/>
    <col min="3862" max="3862" width="19.3984375" bestFit="1" customWidth="1"/>
    <col min="3863" max="3863" width="18" bestFit="1" customWidth="1"/>
    <col min="3864" max="3864" width="12.265625" bestFit="1" customWidth="1"/>
    <col min="3865" max="3865" width="11.1328125" bestFit="1" customWidth="1"/>
    <col min="3866" max="3866" width="10.19921875" bestFit="1" customWidth="1"/>
    <col min="3867" max="3867" width="14.1328125" bestFit="1" customWidth="1"/>
    <col min="3868" max="3868" width="19.3984375" bestFit="1" customWidth="1"/>
    <col min="3869" max="3869" width="18" bestFit="1" customWidth="1"/>
    <col min="3870" max="3870" width="12.265625" bestFit="1" customWidth="1"/>
    <col min="3871" max="3871" width="11.1328125" bestFit="1" customWidth="1"/>
    <col min="3872" max="3872" width="10.19921875" bestFit="1" customWidth="1"/>
    <col min="3873" max="3873" width="14.1328125" bestFit="1" customWidth="1"/>
    <col min="3874" max="3874" width="19.3984375" bestFit="1" customWidth="1"/>
    <col min="3875" max="3875" width="18" bestFit="1" customWidth="1"/>
    <col min="3876" max="3876" width="12.265625" bestFit="1" customWidth="1"/>
    <col min="3877" max="3877" width="11.1328125" bestFit="1" customWidth="1"/>
    <col min="3878" max="3878" width="10.19921875" bestFit="1" customWidth="1"/>
    <col min="3879" max="3879" width="14.1328125" bestFit="1" customWidth="1"/>
    <col min="3880" max="3880" width="19.3984375" bestFit="1" customWidth="1"/>
    <col min="3881" max="3881" width="18" bestFit="1" customWidth="1"/>
    <col min="3882" max="3882" width="12.265625" bestFit="1" customWidth="1"/>
    <col min="3883" max="3883" width="11.1328125" bestFit="1" customWidth="1"/>
    <col min="3884" max="3884" width="10.19921875" bestFit="1" customWidth="1"/>
    <col min="3885" max="3885" width="14.1328125" bestFit="1" customWidth="1"/>
    <col min="3886" max="3886" width="19.3984375" bestFit="1" customWidth="1"/>
    <col min="3887" max="3887" width="18" bestFit="1" customWidth="1"/>
    <col min="3888" max="3888" width="12.265625" bestFit="1" customWidth="1"/>
    <col min="3889" max="3889" width="11.1328125" bestFit="1" customWidth="1"/>
    <col min="3890" max="3890" width="10.19921875" bestFit="1" customWidth="1"/>
    <col min="3891" max="3891" width="14.1328125" bestFit="1" customWidth="1"/>
    <col min="3892" max="3892" width="19.3984375" bestFit="1" customWidth="1"/>
    <col min="3893" max="3893" width="18" bestFit="1" customWidth="1"/>
    <col min="3894" max="3894" width="12.265625" bestFit="1" customWidth="1"/>
    <col min="3895" max="3895" width="11.1328125" bestFit="1" customWidth="1"/>
    <col min="3896" max="3896" width="10.19921875" bestFit="1" customWidth="1"/>
    <col min="3897" max="3897" width="14.1328125" bestFit="1" customWidth="1"/>
    <col min="3898" max="3898" width="19.3984375" bestFit="1" customWidth="1"/>
    <col min="3899" max="3899" width="18" bestFit="1" customWidth="1"/>
    <col min="3900" max="3900" width="12.265625" bestFit="1" customWidth="1"/>
    <col min="3901" max="3901" width="11.1328125" bestFit="1" customWidth="1"/>
    <col min="3902" max="3902" width="10.19921875" bestFit="1" customWidth="1"/>
    <col min="3903" max="3903" width="14.1328125" bestFit="1" customWidth="1"/>
    <col min="3904" max="3904" width="19.3984375" bestFit="1" customWidth="1"/>
    <col min="3905" max="3905" width="18" bestFit="1" customWidth="1"/>
    <col min="3906" max="3906" width="12.265625" bestFit="1" customWidth="1"/>
    <col min="3907" max="3907" width="11.1328125" bestFit="1" customWidth="1"/>
    <col min="3908" max="3908" width="10.19921875" bestFit="1" customWidth="1"/>
    <col min="3909" max="3909" width="14.1328125" bestFit="1" customWidth="1"/>
    <col min="3910" max="3910" width="19.3984375" bestFit="1" customWidth="1"/>
    <col min="3911" max="3911" width="18" bestFit="1" customWidth="1"/>
    <col min="3912" max="3912" width="12.265625" bestFit="1" customWidth="1"/>
    <col min="3913" max="3913" width="11.1328125" bestFit="1" customWidth="1"/>
    <col min="3914" max="3914" width="10.19921875" bestFit="1" customWidth="1"/>
    <col min="3915" max="3915" width="14.1328125" bestFit="1" customWidth="1"/>
    <col min="3916" max="3916" width="19.3984375" bestFit="1" customWidth="1"/>
    <col min="3917" max="3917" width="18" bestFit="1" customWidth="1"/>
    <col min="3918" max="3918" width="12.265625" bestFit="1" customWidth="1"/>
    <col min="3919" max="3919" width="11.1328125" bestFit="1" customWidth="1"/>
    <col min="3920" max="3920" width="10.19921875" bestFit="1" customWidth="1"/>
    <col min="3921" max="3921" width="14.1328125" bestFit="1" customWidth="1"/>
    <col min="3922" max="3922" width="19.3984375" bestFit="1" customWidth="1"/>
    <col min="3923" max="3923" width="18" bestFit="1" customWidth="1"/>
    <col min="3924" max="3924" width="12.265625" bestFit="1" customWidth="1"/>
    <col min="3925" max="3925" width="11.1328125" bestFit="1" customWidth="1"/>
    <col min="3926" max="3926" width="10.19921875" bestFit="1" customWidth="1"/>
    <col min="3927" max="3927" width="14.1328125" bestFit="1" customWidth="1"/>
    <col min="3928" max="3928" width="19.3984375" bestFit="1" customWidth="1"/>
    <col min="3929" max="3929" width="18" bestFit="1" customWidth="1"/>
    <col min="3930" max="3930" width="12.265625" bestFit="1" customWidth="1"/>
    <col min="3931" max="3931" width="11.1328125" bestFit="1" customWidth="1"/>
    <col min="3932" max="3932" width="10.19921875" bestFit="1" customWidth="1"/>
    <col min="3933" max="3933" width="14.1328125" bestFit="1" customWidth="1"/>
    <col min="3934" max="3934" width="19.3984375" bestFit="1" customWidth="1"/>
    <col min="3935" max="3935" width="18" bestFit="1" customWidth="1"/>
    <col min="3936" max="3936" width="12.265625" bestFit="1" customWidth="1"/>
    <col min="3937" max="3937" width="11.1328125" bestFit="1" customWidth="1"/>
    <col min="3938" max="3938" width="10.19921875" bestFit="1" customWidth="1"/>
    <col min="3939" max="3939" width="14.1328125" bestFit="1" customWidth="1"/>
    <col min="3940" max="3940" width="19.3984375" bestFit="1" customWidth="1"/>
    <col min="3941" max="3941" width="18" bestFit="1" customWidth="1"/>
    <col min="3942" max="3942" width="12.265625" bestFit="1" customWidth="1"/>
    <col min="3943" max="3943" width="11.1328125" bestFit="1" customWidth="1"/>
    <col min="3944" max="3944" width="10.19921875" bestFit="1" customWidth="1"/>
    <col min="3945" max="3945" width="14.1328125" bestFit="1" customWidth="1"/>
    <col min="3946" max="3946" width="19.3984375" bestFit="1" customWidth="1"/>
    <col min="3947" max="3947" width="18" bestFit="1" customWidth="1"/>
    <col min="3948" max="3948" width="12.265625" bestFit="1" customWidth="1"/>
    <col min="3949" max="3949" width="11.1328125" bestFit="1" customWidth="1"/>
    <col min="3950" max="3950" width="10.19921875" bestFit="1" customWidth="1"/>
    <col min="3951" max="3951" width="14.1328125" bestFit="1" customWidth="1"/>
    <col min="3952" max="3952" width="19.3984375" bestFit="1" customWidth="1"/>
    <col min="3953" max="3953" width="18" bestFit="1" customWidth="1"/>
    <col min="3954" max="3954" width="12.265625" bestFit="1" customWidth="1"/>
    <col min="3955" max="3955" width="11.1328125" bestFit="1" customWidth="1"/>
    <col min="3956" max="3956" width="10.19921875" bestFit="1" customWidth="1"/>
    <col min="3957" max="3957" width="14.1328125" bestFit="1" customWidth="1"/>
    <col min="3958" max="3958" width="19.3984375" bestFit="1" customWidth="1"/>
    <col min="3959" max="3959" width="18" bestFit="1" customWidth="1"/>
    <col min="3960" max="3960" width="12.265625" bestFit="1" customWidth="1"/>
    <col min="3961" max="3961" width="11.1328125" bestFit="1" customWidth="1"/>
    <col min="3962" max="3962" width="10.19921875" bestFit="1" customWidth="1"/>
    <col min="3963" max="3963" width="14.1328125" bestFit="1" customWidth="1"/>
    <col min="3964" max="3964" width="19.3984375" bestFit="1" customWidth="1"/>
    <col min="3965" max="3965" width="18" bestFit="1" customWidth="1"/>
    <col min="3966" max="3966" width="12.265625" bestFit="1" customWidth="1"/>
    <col min="3967" max="3967" width="11.1328125" bestFit="1" customWidth="1"/>
    <col min="3968" max="3968" width="10.19921875" bestFit="1" customWidth="1"/>
    <col min="3969" max="3969" width="14.1328125" bestFit="1" customWidth="1"/>
    <col min="3970" max="3970" width="19.3984375" bestFit="1" customWidth="1"/>
    <col min="3971" max="3971" width="18" bestFit="1" customWidth="1"/>
    <col min="3972" max="3972" width="12.265625" bestFit="1" customWidth="1"/>
    <col min="3973" max="3973" width="11.1328125" bestFit="1" customWidth="1"/>
    <col min="3974" max="3974" width="10.19921875" bestFit="1" customWidth="1"/>
    <col min="3975" max="3975" width="14.1328125" bestFit="1" customWidth="1"/>
    <col min="3976" max="3976" width="19.3984375" bestFit="1" customWidth="1"/>
    <col min="3977" max="3977" width="18" bestFit="1" customWidth="1"/>
    <col min="3978" max="3978" width="12.265625" bestFit="1" customWidth="1"/>
    <col min="3979" max="3979" width="11.1328125" bestFit="1" customWidth="1"/>
    <col min="3980" max="3980" width="10.19921875" bestFit="1" customWidth="1"/>
    <col min="3981" max="3981" width="14.1328125" bestFit="1" customWidth="1"/>
    <col min="3982" max="3982" width="19.3984375" bestFit="1" customWidth="1"/>
    <col min="3983" max="3983" width="18" bestFit="1" customWidth="1"/>
    <col min="3984" max="3984" width="12.265625" bestFit="1" customWidth="1"/>
    <col min="3985" max="3985" width="11.1328125" bestFit="1" customWidth="1"/>
    <col min="3986" max="3986" width="10.19921875" bestFit="1" customWidth="1"/>
    <col min="3987" max="3987" width="14.1328125" bestFit="1" customWidth="1"/>
    <col min="3988" max="3988" width="19.3984375" bestFit="1" customWidth="1"/>
    <col min="3989" max="3989" width="18" bestFit="1" customWidth="1"/>
    <col min="3990" max="3990" width="12.265625" bestFit="1" customWidth="1"/>
    <col min="3991" max="3991" width="11.1328125" bestFit="1" customWidth="1"/>
    <col min="3992" max="3992" width="10.19921875" bestFit="1" customWidth="1"/>
    <col min="3993" max="3993" width="14.1328125" bestFit="1" customWidth="1"/>
    <col min="3994" max="3994" width="19.3984375" bestFit="1" customWidth="1"/>
    <col min="3995" max="3995" width="18" bestFit="1" customWidth="1"/>
    <col min="3996" max="3996" width="12.265625" bestFit="1" customWidth="1"/>
    <col min="3997" max="3997" width="11.1328125" bestFit="1" customWidth="1"/>
    <col min="3998" max="3998" width="10.19921875" bestFit="1" customWidth="1"/>
    <col min="3999" max="3999" width="14.1328125" bestFit="1" customWidth="1"/>
    <col min="4000" max="4000" width="19.3984375" bestFit="1" customWidth="1"/>
    <col min="4001" max="4001" width="18" bestFit="1" customWidth="1"/>
    <col min="4002" max="4002" width="12.265625" bestFit="1" customWidth="1"/>
    <col min="4003" max="4003" width="11.1328125" bestFit="1" customWidth="1"/>
    <col min="4004" max="4004" width="10.19921875" bestFit="1" customWidth="1"/>
    <col min="4005" max="4005" width="14.1328125" bestFit="1" customWidth="1"/>
    <col min="4006" max="4006" width="19.3984375" bestFit="1" customWidth="1"/>
    <col min="4007" max="4007" width="18" bestFit="1" customWidth="1"/>
    <col min="4008" max="4008" width="12.265625" bestFit="1" customWidth="1"/>
    <col min="4009" max="4009" width="11.1328125" bestFit="1" customWidth="1"/>
    <col min="4010" max="4010" width="10.19921875" bestFit="1" customWidth="1"/>
    <col min="4011" max="4011" width="14.1328125" bestFit="1" customWidth="1"/>
    <col min="4012" max="4012" width="19.3984375" bestFit="1" customWidth="1"/>
    <col min="4013" max="4013" width="18" bestFit="1" customWidth="1"/>
    <col min="4014" max="4014" width="12.265625" bestFit="1" customWidth="1"/>
    <col min="4015" max="4015" width="11.1328125" bestFit="1" customWidth="1"/>
    <col min="4016" max="4016" width="10.19921875" bestFit="1" customWidth="1"/>
    <col min="4017" max="4017" width="14.1328125" bestFit="1" customWidth="1"/>
    <col min="4018" max="4018" width="19.3984375" bestFit="1" customWidth="1"/>
    <col min="4019" max="4019" width="18" bestFit="1" customWidth="1"/>
    <col min="4020" max="4020" width="12.265625" bestFit="1" customWidth="1"/>
    <col min="4021" max="4021" width="11.1328125" bestFit="1" customWidth="1"/>
    <col min="4022" max="4022" width="10.19921875" bestFit="1" customWidth="1"/>
    <col min="4023" max="4023" width="14.1328125" bestFit="1" customWidth="1"/>
    <col min="4024" max="4024" width="19.3984375" bestFit="1" customWidth="1"/>
    <col min="4025" max="4025" width="18" bestFit="1" customWidth="1"/>
    <col min="4026" max="4026" width="12.265625" bestFit="1" customWidth="1"/>
    <col min="4027" max="4027" width="11.1328125" bestFit="1" customWidth="1"/>
    <col min="4028" max="4028" width="10.19921875" bestFit="1" customWidth="1"/>
    <col min="4029" max="4029" width="14.1328125" bestFit="1" customWidth="1"/>
    <col min="4030" max="4030" width="19.3984375" bestFit="1" customWidth="1"/>
    <col min="4031" max="4031" width="18" bestFit="1" customWidth="1"/>
    <col min="4032" max="4032" width="12.265625" bestFit="1" customWidth="1"/>
    <col min="4033" max="4033" width="11.1328125" bestFit="1" customWidth="1"/>
    <col min="4034" max="4034" width="10.19921875" bestFit="1" customWidth="1"/>
    <col min="4035" max="4035" width="14.1328125" bestFit="1" customWidth="1"/>
    <col min="4036" max="4036" width="19.3984375" bestFit="1" customWidth="1"/>
    <col min="4037" max="4037" width="18" bestFit="1" customWidth="1"/>
    <col min="4038" max="4038" width="12.265625" bestFit="1" customWidth="1"/>
    <col min="4039" max="4039" width="11.1328125" bestFit="1" customWidth="1"/>
    <col min="4040" max="4040" width="10.19921875" bestFit="1" customWidth="1"/>
    <col min="4041" max="4041" width="14.1328125" bestFit="1" customWidth="1"/>
    <col min="4042" max="4042" width="19.3984375" bestFit="1" customWidth="1"/>
    <col min="4043" max="4043" width="18" bestFit="1" customWidth="1"/>
    <col min="4044" max="4044" width="12.265625" bestFit="1" customWidth="1"/>
    <col min="4045" max="4045" width="11.1328125" bestFit="1" customWidth="1"/>
    <col min="4046" max="4046" width="10.19921875" bestFit="1" customWidth="1"/>
    <col min="4047" max="4047" width="14.1328125" bestFit="1" customWidth="1"/>
    <col min="4048" max="4048" width="19.3984375" bestFit="1" customWidth="1"/>
    <col min="4049" max="4049" width="18" bestFit="1" customWidth="1"/>
    <col min="4050" max="4050" width="12.265625" bestFit="1" customWidth="1"/>
    <col min="4051" max="4051" width="11.1328125" bestFit="1" customWidth="1"/>
    <col min="4052" max="4052" width="10.19921875" bestFit="1" customWidth="1"/>
    <col min="4053" max="4053" width="14.1328125" bestFit="1" customWidth="1"/>
    <col min="4054" max="4054" width="19.3984375" bestFit="1" customWidth="1"/>
    <col min="4055" max="4055" width="18" bestFit="1" customWidth="1"/>
    <col min="4056" max="4056" width="12.265625" bestFit="1" customWidth="1"/>
    <col min="4057" max="4057" width="11.1328125" bestFit="1" customWidth="1"/>
    <col min="4058" max="4058" width="10.19921875" bestFit="1" customWidth="1"/>
    <col min="4059" max="4059" width="14.1328125" bestFit="1" customWidth="1"/>
    <col min="4060" max="4060" width="19.3984375" bestFit="1" customWidth="1"/>
    <col min="4061" max="4061" width="18" bestFit="1" customWidth="1"/>
    <col min="4062" max="4062" width="12.265625" bestFit="1" customWidth="1"/>
    <col min="4063" max="4063" width="11.1328125" bestFit="1" customWidth="1"/>
    <col min="4064" max="4064" width="10.19921875" bestFit="1" customWidth="1"/>
    <col min="4065" max="4065" width="14.1328125" bestFit="1" customWidth="1"/>
    <col min="4066" max="4066" width="19.3984375" bestFit="1" customWidth="1"/>
    <col min="4067" max="4067" width="18" bestFit="1" customWidth="1"/>
    <col min="4068" max="4068" width="12.265625" bestFit="1" customWidth="1"/>
    <col min="4069" max="4069" width="11.1328125" bestFit="1" customWidth="1"/>
    <col min="4070" max="4070" width="10.19921875" bestFit="1" customWidth="1"/>
    <col min="4071" max="4071" width="14.1328125" bestFit="1" customWidth="1"/>
    <col min="4072" max="4072" width="19.3984375" bestFit="1" customWidth="1"/>
    <col min="4073" max="4073" width="18" bestFit="1" customWidth="1"/>
    <col min="4074" max="4074" width="12.265625" bestFit="1" customWidth="1"/>
    <col min="4075" max="4075" width="11.1328125" bestFit="1" customWidth="1"/>
    <col min="4076" max="4076" width="10.19921875" bestFit="1" customWidth="1"/>
    <col min="4077" max="4077" width="14.1328125" bestFit="1" customWidth="1"/>
    <col min="4078" max="4078" width="19.3984375" bestFit="1" customWidth="1"/>
    <col min="4079" max="4079" width="18" bestFit="1" customWidth="1"/>
    <col min="4080" max="4080" width="12.265625" bestFit="1" customWidth="1"/>
    <col min="4081" max="4081" width="11.1328125" bestFit="1" customWidth="1"/>
    <col min="4082" max="4082" width="10.19921875" bestFit="1" customWidth="1"/>
    <col min="4083" max="4083" width="14.1328125" bestFit="1" customWidth="1"/>
    <col min="4084" max="4084" width="19.3984375" bestFit="1" customWidth="1"/>
    <col min="4085" max="4085" width="18" bestFit="1" customWidth="1"/>
    <col min="4086" max="4086" width="12.265625" bestFit="1" customWidth="1"/>
    <col min="4087" max="4087" width="11.1328125" bestFit="1" customWidth="1"/>
    <col min="4088" max="4088" width="10.73046875" bestFit="1" customWidth="1"/>
    <col min="4089" max="4089" width="14.1328125" bestFit="1" customWidth="1"/>
    <col min="4090" max="4090" width="19.3984375" bestFit="1" customWidth="1"/>
    <col min="4091" max="4091" width="18" bestFit="1" customWidth="1"/>
    <col min="4092" max="4092" width="12.265625" bestFit="1" customWidth="1"/>
    <col min="4093" max="4093" width="11.1328125" bestFit="1" customWidth="1"/>
    <col min="4094" max="4094" width="10.19921875" bestFit="1" customWidth="1"/>
    <col min="4095" max="4095" width="14.1328125" bestFit="1" customWidth="1"/>
    <col min="4096" max="4096" width="19.3984375" bestFit="1" customWidth="1"/>
    <col min="4097" max="4097" width="18" bestFit="1" customWidth="1"/>
    <col min="4098" max="4098" width="12.265625" bestFit="1" customWidth="1"/>
    <col min="4099" max="4099" width="11.1328125" bestFit="1" customWidth="1"/>
    <col min="4100" max="4100" width="10.19921875" bestFit="1" customWidth="1"/>
    <col min="4101" max="4101" width="14.1328125" bestFit="1" customWidth="1"/>
    <col min="4102" max="4102" width="19.3984375" bestFit="1" customWidth="1"/>
    <col min="4103" max="4103" width="18" bestFit="1" customWidth="1"/>
    <col min="4104" max="4104" width="12.265625" bestFit="1" customWidth="1"/>
    <col min="4105" max="4105" width="11.1328125" bestFit="1" customWidth="1"/>
    <col min="4106" max="4106" width="10.19921875" bestFit="1" customWidth="1"/>
    <col min="4107" max="4107" width="14.1328125" bestFit="1" customWidth="1"/>
    <col min="4108" max="4108" width="19.3984375" bestFit="1" customWidth="1"/>
    <col min="4109" max="4109" width="18" bestFit="1" customWidth="1"/>
    <col min="4110" max="4110" width="12.265625" bestFit="1" customWidth="1"/>
    <col min="4111" max="4111" width="11.1328125" bestFit="1" customWidth="1"/>
    <col min="4112" max="4112" width="10.19921875" bestFit="1" customWidth="1"/>
    <col min="4113" max="4113" width="14.1328125" bestFit="1" customWidth="1"/>
    <col min="4114" max="4114" width="19.3984375" bestFit="1" customWidth="1"/>
    <col min="4115" max="4115" width="18" bestFit="1" customWidth="1"/>
    <col min="4116" max="4116" width="12.265625" bestFit="1" customWidth="1"/>
    <col min="4117" max="4117" width="11.1328125" bestFit="1" customWidth="1"/>
    <col min="4118" max="4118" width="10.19921875" bestFit="1" customWidth="1"/>
    <col min="4119" max="4119" width="14.1328125" bestFit="1" customWidth="1"/>
    <col min="4120" max="4120" width="19.3984375" bestFit="1" customWidth="1"/>
    <col min="4121" max="4121" width="18" bestFit="1" customWidth="1"/>
    <col min="4122" max="4122" width="12.265625" bestFit="1" customWidth="1"/>
    <col min="4123" max="4123" width="11.1328125" bestFit="1" customWidth="1"/>
    <col min="4124" max="4124" width="10.19921875" bestFit="1" customWidth="1"/>
    <col min="4125" max="4125" width="14.1328125" bestFit="1" customWidth="1"/>
    <col min="4126" max="4126" width="19.3984375" bestFit="1" customWidth="1"/>
    <col min="4127" max="4127" width="18" bestFit="1" customWidth="1"/>
    <col min="4128" max="4128" width="12.265625" bestFit="1" customWidth="1"/>
    <col min="4129" max="4129" width="11.1328125" bestFit="1" customWidth="1"/>
    <col min="4130" max="4130" width="10.19921875" bestFit="1" customWidth="1"/>
    <col min="4131" max="4131" width="14.1328125" bestFit="1" customWidth="1"/>
    <col min="4132" max="4132" width="19.3984375" bestFit="1" customWidth="1"/>
    <col min="4133" max="4133" width="18" bestFit="1" customWidth="1"/>
    <col min="4134" max="4134" width="12.265625" bestFit="1" customWidth="1"/>
    <col min="4135" max="4135" width="11.1328125" bestFit="1" customWidth="1"/>
    <col min="4136" max="4136" width="10.19921875" bestFit="1" customWidth="1"/>
    <col min="4137" max="4137" width="14.1328125" bestFit="1" customWidth="1"/>
    <col min="4138" max="4138" width="19.3984375" bestFit="1" customWidth="1"/>
    <col min="4139" max="4139" width="18" bestFit="1" customWidth="1"/>
    <col min="4140" max="4140" width="12.265625" bestFit="1" customWidth="1"/>
    <col min="4141" max="4141" width="11.1328125" bestFit="1" customWidth="1"/>
    <col min="4142" max="4142" width="10.19921875" bestFit="1" customWidth="1"/>
    <col min="4143" max="4143" width="14.1328125" bestFit="1" customWidth="1"/>
    <col min="4144" max="4144" width="19.3984375" bestFit="1" customWidth="1"/>
    <col min="4145" max="4145" width="18" bestFit="1" customWidth="1"/>
    <col min="4146" max="4146" width="12.265625" bestFit="1" customWidth="1"/>
    <col min="4147" max="4147" width="11.1328125" bestFit="1" customWidth="1"/>
    <col min="4148" max="4148" width="10.19921875" bestFit="1" customWidth="1"/>
    <col min="4149" max="4149" width="14.1328125" bestFit="1" customWidth="1"/>
    <col min="4150" max="4150" width="19.3984375" bestFit="1" customWidth="1"/>
    <col min="4151" max="4151" width="18" bestFit="1" customWidth="1"/>
    <col min="4152" max="4152" width="12.265625" bestFit="1" customWidth="1"/>
    <col min="4153" max="4153" width="11.1328125" bestFit="1" customWidth="1"/>
    <col min="4154" max="4154" width="10.19921875" bestFit="1" customWidth="1"/>
    <col min="4155" max="4155" width="14.1328125" bestFit="1" customWidth="1"/>
    <col min="4156" max="4156" width="19.3984375" bestFit="1" customWidth="1"/>
    <col min="4157" max="4157" width="18" bestFit="1" customWidth="1"/>
    <col min="4158" max="4158" width="12.265625" bestFit="1" customWidth="1"/>
    <col min="4159" max="4159" width="11.1328125" bestFit="1" customWidth="1"/>
    <col min="4160" max="4160" width="10.19921875" bestFit="1" customWidth="1"/>
    <col min="4161" max="4161" width="14.1328125" bestFit="1" customWidth="1"/>
    <col min="4162" max="4162" width="19.3984375" bestFit="1" customWidth="1"/>
    <col min="4163" max="4163" width="18" bestFit="1" customWidth="1"/>
    <col min="4164" max="4164" width="12.265625" bestFit="1" customWidth="1"/>
    <col min="4165" max="4165" width="11.1328125" bestFit="1" customWidth="1"/>
    <col min="4166" max="4166" width="10.19921875" bestFit="1" customWidth="1"/>
    <col min="4167" max="4167" width="14.1328125" bestFit="1" customWidth="1"/>
    <col min="4168" max="4168" width="19.3984375" bestFit="1" customWidth="1"/>
    <col min="4169" max="4169" width="18" bestFit="1" customWidth="1"/>
    <col min="4170" max="4170" width="12.265625" bestFit="1" customWidth="1"/>
    <col min="4171" max="4171" width="11.1328125" bestFit="1" customWidth="1"/>
    <col min="4172" max="4172" width="10.19921875" bestFit="1" customWidth="1"/>
    <col min="4173" max="4173" width="14.1328125" bestFit="1" customWidth="1"/>
    <col min="4174" max="4174" width="19.3984375" bestFit="1" customWidth="1"/>
    <col min="4175" max="4175" width="18" bestFit="1" customWidth="1"/>
    <col min="4176" max="4176" width="12.265625" bestFit="1" customWidth="1"/>
    <col min="4177" max="4177" width="11.1328125" bestFit="1" customWidth="1"/>
    <col min="4178" max="4178" width="10.19921875" bestFit="1" customWidth="1"/>
    <col min="4179" max="4179" width="14.1328125" bestFit="1" customWidth="1"/>
    <col min="4180" max="4180" width="19.3984375" bestFit="1" customWidth="1"/>
    <col min="4181" max="4181" width="18" bestFit="1" customWidth="1"/>
    <col min="4182" max="4182" width="12.265625" bestFit="1" customWidth="1"/>
    <col min="4183" max="4183" width="11.1328125" bestFit="1" customWidth="1"/>
    <col min="4184" max="4184" width="10.19921875" bestFit="1" customWidth="1"/>
    <col min="4185" max="4185" width="14.1328125" bestFit="1" customWidth="1"/>
    <col min="4186" max="4186" width="19.3984375" bestFit="1" customWidth="1"/>
    <col min="4187" max="4187" width="18" bestFit="1" customWidth="1"/>
    <col min="4188" max="4188" width="12.265625" bestFit="1" customWidth="1"/>
    <col min="4189" max="4189" width="11.1328125" bestFit="1" customWidth="1"/>
    <col min="4190" max="4190" width="10.73046875" bestFit="1" customWidth="1"/>
    <col min="4191" max="4191" width="14.1328125" bestFit="1" customWidth="1"/>
    <col min="4192" max="4192" width="19.3984375" bestFit="1" customWidth="1"/>
    <col min="4193" max="4193" width="18" bestFit="1" customWidth="1"/>
    <col min="4194" max="4194" width="12.265625" bestFit="1" customWidth="1"/>
    <col min="4195" max="4195" width="11.1328125" bestFit="1" customWidth="1"/>
    <col min="4196" max="4196" width="10.19921875" bestFit="1" customWidth="1"/>
    <col min="4197" max="4197" width="14.1328125" bestFit="1" customWidth="1"/>
    <col min="4198" max="4198" width="19.3984375" bestFit="1" customWidth="1"/>
    <col min="4199" max="4199" width="18" bestFit="1" customWidth="1"/>
    <col min="4200" max="4200" width="12.265625" bestFit="1" customWidth="1"/>
    <col min="4201" max="4201" width="11.1328125" bestFit="1" customWidth="1"/>
    <col min="4202" max="4202" width="10.19921875" bestFit="1" customWidth="1"/>
    <col min="4203" max="4203" width="14.1328125" bestFit="1" customWidth="1"/>
    <col min="4204" max="4204" width="19.3984375" bestFit="1" customWidth="1"/>
    <col min="4205" max="4205" width="18" bestFit="1" customWidth="1"/>
    <col min="4206" max="4206" width="12.265625" bestFit="1" customWidth="1"/>
    <col min="4207" max="4207" width="11.1328125" bestFit="1" customWidth="1"/>
    <col min="4208" max="4208" width="10.19921875" bestFit="1" customWidth="1"/>
    <col min="4209" max="4209" width="14.1328125" bestFit="1" customWidth="1"/>
    <col min="4210" max="4210" width="19.3984375" bestFit="1" customWidth="1"/>
    <col min="4211" max="4211" width="18" bestFit="1" customWidth="1"/>
    <col min="4212" max="4212" width="12.265625" bestFit="1" customWidth="1"/>
    <col min="4213" max="4213" width="11.1328125" bestFit="1" customWidth="1"/>
    <col min="4214" max="4214" width="10.19921875" bestFit="1" customWidth="1"/>
    <col min="4215" max="4215" width="14.1328125" bestFit="1" customWidth="1"/>
    <col min="4216" max="4216" width="19.3984375" bestFit="1" customWidth="1"/>
    <col min="4217" max="4217" width="18" bestFit="1" customWidth="1"/>
    <col min="4218" max="4218" width="12.265625" bestFit="1" customWidth="1"/>
    <col min="4219" max="4219" width="11.1328125" bestFit="1" customWidth="1"/>
    <col min="4220" max="4220" width="10.19921875" bestFit="1" customWidth="1"/>
    <col min="4221" max="4221" width="14.1328125" bestFit="1" customWidth="1"/>
    <col min="4222" max="4222" width="19.3984375" bestFit="1" customWidth="1"/>
    <col min="4223" max="4223" width="18" bestFit="1" customWidth="1"/>
    <col min="4224" max="4224" width="12.265625" bestFit="1" customWidth="1"/>
    <col min="4225" max="4225" width="11.1328125" bestFit="1" customWidth="1"/>
    <col min="4226" max="4226" width="10.19921875" bestFit="1" customWidth="1"/>
    <col min="4227" max="4227" width="14.1328125" bestFit="1" customWidth="1"/>
    <col min="4228" max="4228" width="19.3984375" bestFit="1" customWidth="1"/>
    <col min="4229" max="4229" width="18" bestFit="1" customWidth="1"/>
    <col min="4230" max="4230" width="12.265625" bestFit="1" customWidth="1"/>
    <col min="4231" max="4231" width="11.1328125" bestFit="1" customWidth="1"/>
    <col min="4232" max="4232" width="10.19921875" bestFit="1" customWidth="1"/>
    <col min="4233" max="4233" width="14.1328125" bestFit="1" customWidth="1"/>
    <col min="4234" max="4234" width="19.3984375" bestFit="1" customWidth="1"/>
    <col min="4235" max="4235" width="18" bestFit="1" customWidth="1"/>
    <col min="4236" max="4236" width="12.265625" bestFit="1" customWidth="1"/>
    <col min="4237" max="4237" width="11.1328125" bestFit="1" customWidth="1"/>
    <col min="4238" max="4238" width="10.19921875" bestFit="1" customWidth="1"/>
    <col min="4239" max="4239" width="14.1328125" bestFit="1" customWidth="1"/>
    <col min="4240" max="4240" width="19.3984375" bestFit="1" customWidth="1"/>
    <col min="4241" max="4241" width="18" bestFit="1" customWidth="1"/>
    <col min="4242" max="4242" width="12.265625" bestFit="1" customWidth="1"/>
    <col min="4243" max="4243" width="11.1328125" bestFit="1" customWidth="1"/>
    <col min="4244" max="4244" width="10.19921875" bestFit="1" customWidth="1"/>
    <col min="4245" max="4245" width="14.1328125" bestFit="1" customWidth="1"/>
    <col min="4246" max="4246" width="19.3984375" bestFit="1" customWidth="1"/>
    <col min="4247" max="4247" width="18" bestFit="1" customWidth="1"/>
    <col min="4248" max="4248" width="12.265625" bestFit="1" customWidth="1"/>
    <col min="4249" max="4249" width="11.1328125" bestFit="1" customWidth="1"/>
    <col min="4250" max="4250" width="10.19921875" bestFit="1" customWidth="1"/>
    <col min="4251" max="4251" width="14.1328125" bestFit="1" customWidth="1"/>
    <col min="4252" max="4252" width="19.3984375" bestFit="1" customWidth="1"/>
    <col min="4253" max="4253" width="18" bestFit="1" customWidth="1"/>
    <col min="4254" max="4254" width="12.265625" bestFit="1" customWidth="1"/>
    <col min="4255" max="4255" width="11.1328125" bestFit="1" customWidth="1"/>
    <col min="4256" max="4256" width="10.19921875" bestFit="1" customWidth="1"/>
    <col min="4257" max="4257" width="14.1328125" bestFit="1" customWidth="1"/>
    <col min="4258" max="4258" width="19.3984375" bestFit="1" customWidth="1"/>
    <col min="4259" max="4259" width="18" bestFit="1" customWidth="1"/>
    <col min="4260" max="4260" width="12.265625" bestFit="1" customWidth="1"/>
    <col min="4261" max="4261" width="11.1328125" bestFit="1" customWidth="1"/>
    <col min="4262" max="4262" width="10.19921875" bestFit="1" customWidth="1"/>
    <col min="4263" max="4263" width="14.1328125" bestFit="1" customWidth="1"/>
    <col min="4264" max="4264" width="19.3984375" bestFit="1" customWidth="1"/>
    <col min="4265" max="4265" width="18" bestFit="1" customWidth="1"/>
    <col min="4266" max="4266" width="12.265625" bestFit="1" customWidth="1"/>
    <col min="4267" max="4267" width="11.1328125" bestFit="1" customWidth="1"/>
    <col min="4268" max="4268" width="10.19921875" bestFit="1" customWidth="1"/>
    <col min="4269" max="4269" width="14.1328125" bestFit="1" customWidth="1"/>
    <col min="4270" max="4270" width="19.3984375" bestFit="1" customWidth="1"/>
    <col min="4271" max="4271" width="18" bestFit="1" customWidth="1"/>
    <col min="4272" max="4272" width="12.265625" bestFit="1" customWidth="1"/>
    <col min="4273" max="4273" width="11.1328125" bestFit="1" customWidth="1"/>
    <col min="4274" max="4274" width="10.19921875" bestFit="1" customWidth="1"/>
    <col min="4275" max="4275" width="14.1328125" bestFit="1" customWidth="1"/>
    <col min="4276" max="4276" width="19.3984375" bestFit="1" customWidth="1"/>
    <col min="4277" max="4277" width="18" bestFit="1" customWidth="1"/>
    <col min="4278" max="4278" width="12.265625" bestFit="1" customWidth="1"/>
    <col min="4279" max="4279" width="11.1328125" bestFit="1" customWidth="1"/>
    <col min="4280" max="4280" width="10.19921875" bestFit="1" customWidth="1"/>
    <col min="4281" max="4281" width="14.1328125" bestFit="1" customWidth="1"/>
    <col min="4282" max="4282" width="19.3984375" bestFit="1" customWidth="1"/>
    <col min="4283" max="4283" width="18" bestFit="1" customWidth="1"/>
    <col min="4284" max="4284" width="12.265625" bestFit="1" customWidth="1"/>
    <col min="4285" max="4285" width="11.1328125" bestFit="1" customWidth="1"/>
    <col min="4286" max="4286" width="10.19921875" bestFit="1" customWidth="1"/>
    <col min="4287" max="4287" width="14.1328125" bestFit="1" customWidth="1"/>
    <col min="4288" max="4288" width="19.3984375" bestFit="1" customWidth="1"/>
    <col min="4289" max="4289" width="18" bestFit="1" customWidth="1"/>
    <col min="4290" max="4290" width="12.265625" bestFit="1" customWidth="1"/>
    <col min="4291" max="4291" width="11.1328125" bestFit="1" customWidth="1"/>
    <col min="4292" max="4292" width="10.19921875" bestFit="1" customWidth="1"/>
    <col min="4293" max="4293" width="14.1328125" bestFit="1" customWidth="1"/>
    <col min="4294" max="4294" width="19.3984375" bestFit="1" customWidth="1"/>
    <col min="4295" max="4295" width="18" bestFit="1" customWidth="1"/>
    <col min="4296" max="4296" width="12.265625" bestFit="1" customWidth="1"/>
    <col min="4297" max="4297" width="11.1328125" bestFit="1" customWidth="1"/>
    <col min="4298" max="4298" width="10.19921875" bestFit="1" customWidth="1"/>
    <col min="4299" max="4299" width="14.1328125" bestFit="1" customWidth="1"/>
    <col min="4300" max="4300" width="19.3984375" bestFit="1" customWidth="1"/>
    <col min="4301" max="4301" width="18" bestFit="1" customWidth="1"/>
    <col min="4302" max="4302" width="12.265625" bestFit="1" customWidth="1"/>
    <col min="4303" max="4303" width="11.1328125" bestFit="1" customWidth="1"/>
    <col min="4304" max="4304" width="10.19921875" bestFit="1" customWidth="1"/>
    <col min="4305" max="4305" width="14.1328125" bestFit="1" customWidth="1"/>
    <col min="4306" max="4306" width="19.3984375" bestFit="1" customWidth="1"/>
    <col min="4307" max="4307" width="18" bestFit="1" customWidth="1"/>
    <col min="4308" max="4308" width="12.265625" bestFit="1" customWidth="1"/>
    <col min="4309" max="4309" width="11.1328125" bestFit="1" customWidth="1"/>
    <col min="4310" max="4310" width="10.73046875" bestFit="1" customWidth="1"/>
    <col min="4311" max="4311" width="14.1328125" bestFit="1" customWidth="1"/>
    <col min="4312" max="4312" width="19.3984375" bestFit="1" customWidth="1"/>
    <col min="4313" max="4313" width="18" bestFit="1" customWidth="1"/>
    <col min="4314" max="4314" width="12.265625" bestFit="1" customWidth="1"/>
    <col min="4315" max="4315" width="11.1328125" bestFit="1" customWidth="1"/>
    <col min="4316" max="4316" width="10.19921875" bestFit="1" customWidth="1"/>
    <col min="4317" max="4317" width="14.1328125" bestFit="1" customWidth="1"/>
    <col min="4318" max="4318" width="19.3984375" bestFit="1" customWidth="1"/>
    <col min="4319" max="4319" width="18" bestFit="1" customWidth="1"/>
    <col min="4320" max="4320" width="12.265625" bestFit="1" customWidth="1"/>
    <col min="4321" max="4321" width="11.1328125" bestFit="1" customWidth="1"/>
    <col min="4322" max="4322" width="10.19921875" bestFit="1" customWidth="1"/>
    <col min="4323" max="4323" width="14.1328125" bestFit="1" customWidth="1"/>
    <col min="4324" max="4324" width="19.3984375" bestFit="1" customWidth="1"/>
    <col min="4325" max="4325" width="18" bestFit="1" customWidth="1"/>
    <col min="4326" max="4326" width="12.265625" bestFit="1" customWidth="1"/>
    <col min="4327" max="4327" width="11.1328125" bestFit="1" customWidth="1"/>
    <col min="4328" max="4328" width="10.19921875" bestFit="1" customWidth="1"/>
    <col min="4329" max="4329" width="14.1328125" bestFit="1" customWidth="1"/>
    <col min="4330" max="4330" width="19.3984375" bestFit="1" customWidth="1"/>
    <col min="4331" max="4331" width="18" bestFit="1" customWidth="1"/>
    <col min="4332" max="4332" width="12.265625" bestFit="1" customWidth="1"/>
    <col min="4333" max="4333" width="11.1328125" bestFit="1" customWidth="1"/>
    <col min="4334" max="4334" width="10.19921875" bestFit="1" customWidth="1"/>
    <col min="4335" max="4335" width="14.1328125" bestFit="1" customWidth="1"/>
    <col min="4336" max="4336" width="19.3984375" bestFit="1" customWidth="1"/>
    <col min="4337" max="4337" width="18" bestFit="1" customWidth="1"/>
    <col min="4338" max="4338" width="12.265625" bestFit="1" customWidth="1"/>
    <col min="4339" max="4339" width="11.1328125" bestFit="1" customWidth="1"/>
    <col min="4340" max="4340" width="10.19921875" bestFit="1" customWidth="1"/>
    <col min="4341" max="4341" width="14.1328125" bestFit="1" customWidth="1"/>
    <col min="4342" max="4342" width="19.3984375" bestFit="1" customWidth="1"/>
    <col min="4343" max="4343" width="18" bestFit="1" customWidth="1"/>
    <col min="4344" max="4344" width="12.265625" bestFit="1" customWidth="1"/>
    <col min="4345" max="4345" width="11.1328125" bestFit="1" customWidth="1"/>
    <col min="4346" max="4346" width="10.19921875" bestFit="1" customWidth="1"/>
    <col min="4347" max="4347" width="14.1328125" bestFit="1" customWidth="1"/>
    <col min="4348" max="4348" width="19.3984375" bestFit="1" customWidth="1"/>
    <col min="4349" max="4349" width="18" bestFit="1" customWidth="1"/>
    <col min="4350" max="4350" width="12.265625" bestFit="1" customWidth="1"/>
    <col min="4351" max="4351" width="11.1328125" bestFit="1" customWidth="1"/>
    <col min="4352" max="4352" width="10.19921875" bestFit="1" customWidth="1"/>
    <col min="4353" max="4353" width="14.1328125" bestFit="1" customWidth="1"/>
    <col min="4354" max="4354" width="19.3984375" bestFit="1" customWidth="1"/>
    <col min="4355" max="4355" width="18" bestFit="1" customWidth="1"/>
    <col min="4356" max="4356" width="12.265625" bestFit="1" customWidth="1"/>
    <col min="4357" max="4357" width="11.1328125" bestFit="1" customWidth="1"/>
    <col min="4358" max="4358" width="10.19921875" bestFit="1" customWidth="1"/>
    <col min="4359" max="4359" width="14.1328125" bestFit="1" customWidth="1"/>
    <col min="4360" max="4360" width="19.3984375" bestFit="1" customWidth="1"/>
    <col min="4361" max="4361" width="18" bestFit="1" customWidth="1"/>
    <col min="4362" max="4362" width="12.265625" bestFit="1" customWidth="1"/>
    <col min="4363" max="4363" width="11.1328125" bestFit="1" customWidth="1"/>
    <col min="4364" max="4364" width="10.19921875" bestFit="1" customWidth="1"/>
    <col min="4365" max="4365" width="14.1328125" bestFit="1" customWidth="1"/>
    <col min="4366" max="4366" width="19.3984375" bestFit="1" customWidth="1"/>
    <col min="4367" max="4367" width="18" bestFit="1" customWidth="1"/>
    <col min="4368" max="4368" width="12.265625" bestFit="1" customWidth="1"/>
    <col min="4369" max="4369" width="11.1328125" bestFit="1" customWidth="1"/>
    <col min="4370" max="4370" width="10.19921875" bestFit="1" customWidth="1"/>
    <col min="4371" max="4371" width="14.1328125" bestFit="1" customWidth="1"/>
    <col min="4372" max="4372" width="19.3984375" bestFit="1" customWidth="1"/>
    <col min="4373" max="4373" width="18" bestFit="1" customWidth="1"/>
    <col min="4374" max="4374" width="12.265625" bestFit="1" customWidth="1"/>
    <col min="4375" max="4375" width="11.1328125" bestFit="1" customWidth="1"/>
    <col min="4376" max="4376" width="10.19921875" bestFit="1" customWidth="1"/>
    <col min="4377" max="4377" width="14.1328125" bestFit="1" customWidth="1"/>
    <col min="4378" max="4378" width="19.3984375" bestFit="1" customWidth="1"/>
    <col min="4379" max="4379" width="18" bestFit="1" customWidth="1"/>
    <col min="4380" max="4380" width="12.265625" bestFit="1" customWidth="1"/>
    <col min="4381" max="4381" width="11.1328125" bestFit="1" customWidth="1"/>
    <col min="4382" max="4382" width="10.19921875" bestFit="1" customWidth="1"/>
    <col min="4383" max="4383" width="14.1328125" bestFit="1" customWidth="1"/>
    <col min="4384" max="4384" width="19.3984375" bestFit="1" customWidth="1"/>
    <col min="4385" max="4385" width="18" bestFit="1" customWidth="1"/>
    <col min="4386" max="4386" width="12.265625" bestFit="1" customWidth="1"/>
    <col min="4387" max="4387" width="11.1328125" bestFit="1" customWidth="1"/>
    <col min="4388" max="4388" width="10.19921875" bestFit="1" customWidth="1"/>
    <col min="4389" max="4389" width="14.1328125" bestFit="1" customWidth="1"/>
    <col min="4390" max="4390" width="19.3984375" bestFit="1" customWidth="1"/>
    <col min="4391" max="4391" width="18" bestFit="1" customWidth="1"/>
    <col min="4392" max="4392" width="12.265625" bestFit="1" customWidth="1"/>
    <col min="4393" max="4393" width="11.1328125" bestFit="1" customWidth="1"/>
    <col min="4394" max="4394" width="10.19921875" bestFit="1" customWidth="1"/>
    <col min="4395" max="4395" width="14.1328125" bestFit="1" customWidth="1"/>
    <col min="4396" max="4396" width="19.3984375" bestFit="1" customWidth="1"/>
    <col min="4397" max="4397" width="18" bestFit="1" customWidth="1"/>
    <col min="4398" max="4398" width="12.265625" bestFit="1" customWidth="1"/>
    <col min="4399" max="4399" width="11.1328125" bestFit="1" customWidth="1"/>
    <col min="4400" max="4400" width="10.19921875" bestFit="1" customWidth="1"/>
    <col min="4401" max="4401" width="14.1328125" bestFit="1" customWidth="1"/>
    <col min="4402" max="4402" width="19.3984375" bestFit="1" customWidth="1"/>
    <col min="4403" max="4403" width="18" bestFit="1" customWidth="1"/>
    <col min="4404" max="4404" width="12.265625" bestFit="1" customWidth="1"/>
    <col min="4405" max="4405" width="11.1328125" bestFit="1" customWidth="1"/>
    <col min="4406" max="4406" width="10.19921875" bestFit="1" customWidth="1"/>
    <col min="4407" max="4407" width="14.1328125" bestFit="1" customWidth="1"/>
    <col min="4408" max="4408" width="19.3984375" bestFit="1" customWidth="1"/>
    <col min="4409" max="4409" width="18" bestFit="1" customWidth="1"/>
    <col min="4410" max="4410" width="12.265625" bestFit="1" customWidth="1"/>
    <col min="4411" max="4411" width="11.1328125" bestFit="1" customWidth="1"/>
    <col min="4412" max="4412" width="10.19921875" bestFit="1" customWidth="1"/>
    <col min="4413" max="4413" width="14.1328125" bestFit="1" customWidth="1"/>
    <col min="4414" max="4414" width="19.3984375" bestFit="1" customWidth="1"/>
    <col min="4415" max="4415" width="18" bestFit="1" customWidth="1"/>
    <col min="4416" max="4416" width="12.265625" bestFit="1" customWidth="1"/>
    <col min="4417" max="4417" width="11.1328125" bestFit="1" customWidth="1"/>
    <col min="4418" max="4418" width="10.19921875" bestFit="1" customWidth="1"/>
    <col min="4419" max="4419" width="14.1328125" bestFit="1" customWidth="1"/>
    <col min="4420" max="4420" width="19.3984375" bestFit="1" customWidth="1"/>
    <col min="4421" max="4421" width="18" bestFit="1" customWidth="1"/>
    <col min="4422" max="4422" width="12.265625" bestFit="1" customWidth="1"/>
    <col min="4423" max="4423" width="11.1328125" bestFit="1" customWidth="1"/>
    <col min="4424" max="4424" width="10.19921875" bestFit="1" customWidth="1"/>
    <col min="4425" max="4425" width="14.1328125" bestFit="1" customWidth="1"/>
    <col min="4426" max="4426" width="19.3984375" bestFit="1" customWidth="1"/>
    <col min="4427" max="4427" width="18" bestFit="1" customWidth="1"/>
    <col min="4428" max="4428" width="12.265625" bestFit="1" customWidth="1"/>
    <col min="4429" max="4429" width="11.1328125" bestFit="1" customWidth="1"/>
    <col min="4430" max="4430" width="10.19921875" bestFit="1" customWidth="1"/>
    <col min="4431" max="4431" width="14.1328125" bestFit="1" customWidth="1"/>
    <col min="4432" max="4432" width="19.3984375" bestFit="1" customWidth="1"/>
    <col min="4433" max="4433" width="18" bestFit="1" customWidth="1"/>
    <col min="4434" max="4434" width="12.265625" bestFit="1" customWidth="1"/>
    <col min="4435" max="4435" width="11.1328125" bestFit="1" customWidth="1"/>
    <col min="4436" max="4436" width="10.19921875" bestFit="1" customWidth="1"/>
    <col min="4437" max="4437" width="14.1328125" bestFit="1" customWidth="1"/>
    <col min="4438" max="4438" width="19.3984375" bestFit="1" customWidth="1"/>
    <col min="4439" max="4439" width="18" bestFit="1" customWidth="1"/>
    <col min="4440" max="4440" width="12.265625" bestFit="1" customWidth="1"/>
    <col min="4441" max="4441" width="11.1328125" bestFit="1" customWidth="1"/>
    <col min="4442" max="4442" width="10.19921875" bestFit="1" customWidth="1"/>
    <col min="4443" max="4443" width="14.1328125" bestFit="1" customWidth="1"/>
    <col min="4444" max="4444" width="19.3984375" bestFit="1" customWidth="1"/>
    <col min="4445" max="4445" width="18" bestFit="1" customWidth="1"/>
    <col min="4446" max="4446" width="12.265625" bestFit="1" customWidth="1"/>
    <col min="4447" max="4447" width="11.1328125" bestFit="1" customWidth="1"/>
    <col min="4448" max="4448" width="10.19921875" bestFit="1" customWidth="1"/>
    <col min="4449" max="4449" width="14.1328125" bestFit="1" customWidth="1"/>
    <col min="4450" max="4450" width="19.3984375" bestFit="1" customWidth="1"/>
    <col min="4451" max="4451" width="18" bestFit="1" customWidth="1"/>
    <col min="4452" max="4452" width="12.265625" bestFit="1" customWidth="1"/>
    <col min="4453" max="4453" width="11.1328125" bestFit="1" customWidth="1"/>
    <col min="4454" max="4454" width="10.19921875" bestFit="1" customWidth="1"/>
    <col min="4455" max="4455" width="14.1328125" bestFit="1" customWidth="1"/>
    <col min="4456" max="4456" width="19.3984375" bestFit="1" customWidth="1"/>
    <col min="4457" max="4457" width="18" bestFit="1" customWidth="1"/>
    <col min="4458" max="4458" width="12.265625" bestFit="1" customWidth="1"/>
    <col min="4459" max="4459" width="11.1328125" bestFit="1" customWidth="1"/>
    <col min="4460" max="4460" width="10.19921875" bestFit="1" customWidth="1"/>
    <col min="4461" max="4461" width="14.1328125" bestFit="1" customWidth="1"/>
    <col min="4462" max="4462" width="19.3984375" bestFit="1" customWidth="1"/>
    <col min="4463" max="4463" width="18" bestFit="1" customWidth="1"/>
    <col min="4464" max="4464" width="12.265625" bestFit="1" customWidth="1"/>
    <col min="4465" max="4465" width="11.1328125" bestFit="1" customWidth="1"/>
    <col min="4466" max="4466" width="10.19921875" bestFit="1" customWidth="1"/>
    <col min="4467" max="4467" width="14.1328125" bestFit="1" customWidth="1"/>
    <col min="4468" max="4468" width="19.3984375" bestFit="1" customWidth="1"/>
    <col min="4469" max="4469" width="18" bestFit="1" customWidth="1"/>
    <col min="4470" max="4470" width="12.265625" bestFit="1" customWidth="1"/>
    <col min="4471" max="4471" width="11.1328125" bestFit="1" customWidth="1"/>
    <col min="4472" max="4472" width="10.19921875" bestFit="1" customWidth="1"/>
    <col min="4473" max="4473" width="14.1328125" bestFit="1" customWidth="1"/>
    <col min="4474" max="4474" width="19.3984375" bestFit="1" customWidth="1"/>
    <col min="4475" max="4475" width="18" bestFit="1" customWidth="1"/>
    <col min="4476" max="4476" width="12.265625" bestFit="1" customWidth="1"/>
    <col min="4477" max="4477" width="11.1328125" bestFit="1" customWidth="1"/>
    <col min="4478" max="4478" width="10.19921875" bestFit="1" customWidth="1"/>
    <col min="4479" max="4479" width="14.1328125" bestFit="1" customWidth="1"/>
    <col min="4480" max="4480" width="19.3984375" bestFit="1" customWidth="1"/>
    <col min="4481" max="4481" width="18" bestFit="1" customWidth="1"/>
    <col min="4482" max="4482" width="12.265625" bestFit="1" customWidth="1"/>
    <col min="4483" max="4483" width="11.1328125" bestFit="1" customWidth="1"/>
    <col min="4484" max="4484" width="10.19921875" bestFit="1" customWidth="1"/>
    <col min="4485" max="4485" width="14.1328125" bestFit="1" customWidth="1"/>
    <col min="4486" max="4486" width="19.3984375" bestFit="1" customWidth="1"/>
    <col min="4487" max="4487" width="18" bestFit="1" customWidth="1"/>
    <col min="4488" max="4488" width="12.265625" bestFit="1" customWidth="1"/>
    <col min="4489" max="4489" width="11.1328125" bestFit="1" customWidth="1"/>
    <col min="4490" max="4490" width="10.19921875" bestFit="1" customWidth="1"/>
    <col min="4491" max="4491" width="14.1328125" bestFit="1" customWidth="1"/>
    <col min="4492" max="4492" width="19.3984375" bestFit="1" customWidth="1"/>
    <col min="4493" max="4493" width="18" bestFit="1" customWidth="1"/>
    <col min="4494" max="4494" width="12.265625" bestFit="1" customWidth="1"/>
    <col min="4495" max="4495" width="11.1328125" bestFit="1" customWidth="1"/>
    <col min="4496" max="4496" width="10.19921875" bestFit="1" customWidth="1"/>
    <col min="4497" max="4497" width="14.1328125" bestFit="1" customWidth="1"/>
    <col min="4498" max="4498" width="19.3984375" bestFit="1" customWidth="1"/>
    <col min="4499" max="4499" width="18" bestFit="1" customWidth="1"/>
    <col min="4500" max="4500" width="12.265625" bestFit="1" customWidth="1"/>
    <col min="4501" max="4501" width="11.1328125" bestFit="1" customWidth="1"/>
    <col min="4502" max="4502" width="10.19921875" bestFit="1" customWidth="1"/>
    <col min="4503" max="4503" width="14.1328125" bestFit="1" customWidth="1"/>
    <col min="4504" max="4504" width="19.3984375" bestFit="1" customWidth="1"/>
    <col min="4505" max="4505" width="18" bestFit="1" customWidth="1"/>
    <col min="4506" max="4506" width="12.265625" bestFit="1" customWidth="1"/>
    <col min="4507" max="4507" width="11.1328125" bestFit="1" customWidth="1"/>
    <col min="4508" max="4508" width="10.19921875" bestFit="1" customWidth="1"/>
    <col min="4509" max="4509" width="14.1328125" bestFit="1" customWidth="1"/>
    <col min="4510" max="4510" width="19.3984375" bestFit="1" customWidth="1"/>
    <col min="4511" max="4511" width="18" bestFit="1" customWidth="1"/>
    <col min="4512" max="4512" width="12.265625" bestFit="1" customWidth="1"/>
    <col min="4513" max="4513" width="11.1328125" bestFit="1" customWidth="1"/>
    <col min="4514" max="4514" width="10.19921875" bestFit="1" customWidth="1"/>
    <col min="4515" max="4515" width="14.1328125" bestFit="1" customWidth="1"/>
    <col min="4516" max="4516" width="19.3984375" bestFit="1" customWidth="1"/>
    <col min="4517" max="4517" width="18" bestFit="1" customWidth="1"/>
    <col min="4518" max="4518" width="12.265625" bestFit="1" customWidth="1"/>
    <col min="4519" max="4519" width="11.1328125" bestFit="1" customWidth="1"/>
    <col min="4520" max="4520" width="10.19921875" bestFit="1" customWidth="1"/>
    <col min="4521" max="4521" width="14.1328125" bestFit="1" customWidth="1"/>
    <col min="4522" max="4522" width="19.3984375" bestFit="1" customWidth="1"/>
    <col min="4523" max="4523" width="18" bestFit="1" customWidth="1"/>
    <col min="4524" max="4524" width="12.265625" bestFit="1" customWidth="1"/>
    <col min="4525" max="4525" width="11.1328125" bestFit="1" customWidth="1"/>
    <col min="4526" max="4526" width="10.73046875" bestFit="1" customWidth="1"/>
    <col min="4527" max="4527" width="14.1328125" bestFit="1" customWidth="1"/>
    <col min="4528" max="4528" width="19.3984375" bestFit="1" customWidth="1"/>
    <col min="4529" max="4529" width="18" bestFit="1" customWidth="1"/>
    <col min="4530" max="4530" width="12.265625" bestFit="1" customWidth="1"/>
    <col min="4531" max="4531" width="11.1328125" bestFit="1" customWidth="1"/>
    <col min="4532" max="4532" width="10.19921875" bestFit="1" customWidth="1"/>
    <col min="4533" max="4533" width="14.1328125" bestFit="1" customWidth="1"/>
    <col min="4534" max="4534" width="19.3984375" bestFit="1" customWidth="1"/>
    <col min="4535" max="4535" width="18" bestFit="1" customWidth="1"/>
    <col min="4536" max="4536" width="12.265625" bestFit="1" customWidth="1"/>
    <col min="4537" max="4537" width="11.1328125" bestFit="1" customWidth="1"/>
    <col min="4538" max="4538" width="10.19921875" bestFit="1" customWidth="1"/>
    <col min="4539" max="4539" width="14.1328125" bestFit="1" customWidth="1"/>
    <col min="4540" max="4540" width="19.3984375" bestFit="1" customWidth="1"/>
    <col min="4541" max="4541" width="18" bestFit="1" customWidth="1"/>
    <col min="4542" max="4542" width="12.265625" bestFit="1" customWidth="1"/>
    <col min="4543" max="4543" width="11.1328125" bestFit="1" customWidth="1"/>
    <col min="4544" max="4544" width="10.19921875" bestFit="1" customWidth="1"/>
    <col min="4545" max="4545" width="14.1328125" bestFit="1" customWidth="1"/>
    <col min="4546" max="4546" width="19.3984375" bestFit="1" customWidth="1"/>
    <col min="4547" max="4547" width="18" bestFit="1" customWidth="1"/>
    <col min="4548" max="4548" width="12.265625" bestFit="1" customWidth="1"/>
    <col min="4549" max="4549" width="11.1328125" bestFit="1" customWidth="1"/>
    <col min="4550" max="4550" width="10.19921875" bestFit="1" customWidth="1"/>
    <col min="4551" max="4551" width="14.1328125" bestFit="1" customWidth="1"/>
    <col min="4552" max="4552" width="19.3984375" bestFit="1" customWidth="1"/>
    <col min="4553" max="4553" width="18" bestFit="1" customWidth="1"/>
    <col min="4554" max="4554" width="12.265625" bestFit="1" customWidth="1"/>
    <col min="4555" max="4555" width="11.1328125" bestFit="1" customWidth="1"/>
    <col min="4556" max="4556" width="10.73046875" bestFit="1" customWidth="1"/>
    <col min="4557" max="4557" width="14.1328125" bestFit="1" customWidth="1"/>
    <col min="4558" max="4558" width="19.3984375" bestFit="1" customWidth="1"/>
    <col min="4559" max="4559" width="18" bestFit="1" customWidth="1"/>
    <col min="4560" max="4560" width="12.265625" bestFit="1" customWidth="1"/>
    <col min="4561" max="4561" width="11.1328125" bestFit="1" customWidth="1"/>
    <col min="4562" max="4562" width="10.19921875" bestFit="1" customWidth="1"/>
    <col min="4563" max="4563" width="14.1328125" bestFit="1" customWidth="1"/>
    <col min="4564" max="4564" width="19.3984375" bestFit="1" customWidth="1"/>
    <col min="4565" max="4565" width="18" bestFit="1" customWidth="1"/>
    <col min="4566" max="4566" width="12.265625" bestFit="1" customWidth="1"/>
    <col min="4567" max="4567" width="11.1328125" bestFit="1" customWidth="1"/>
    <col min="4568" max="4568" width="10.19921875" bestFit="1" customWidth="1"/>
    <col min="4569" max="4569" width="14.1328125" bestFit="1" customWidth="1"/>
    <col min="4570" max="4570" width="19.3984375" bestFit="1" customWidth="1"/>
    <col min="4571" max="4571" width="18" bestFit="1" customWidth="1"/>
    <col min="4572" max="4572" width="12.265625" bestFit="1" customWidth="1"/>
    <col min="4573" max="4573" width="11.1328125" bestFit="1" customWidth="1"/>
    <col min="4574" max="4574" width="10.19921875" bestFit="1" customWidth="1"/>
    <col min="4575" max="4575" width="14.1328125" bestFit="1" customWidth="1"/>
    <col min="4576" max="4576" width="19.3984375" bestFit="1" customWidth="1"/>
    <col min="4577" max="4577" width="18" bestFit="1" customWidth="1"/>
    <col min="4578" max="4578" width="12.265625" bestFit="1" customWidth="1"/>
    <col min="4579" max="4579" width="11.1328125" bestFit="1" customWidth="1"/>
    <col min="4580" max="4580" width="10.19921875" bestFit="1" customWidth="1"/>
    <col min="4581" max="4581" width="14.1328125" bestFit="1" customWidth="1"/>
    <col min="4582" max="4582" width="19.3984375" bestFit="1" customWidth="1"/>
    <col min="4583" max="4583" width="18" bestFit="1" customWidth="1"/>
    <col min="4584" max="4584" width="12.265625" bestFit="1" customWidth="1"/>
    <col min="4585" max="4585" width="11.1328125" bestFit="1" customWidth="1"/>
    <col min="4586" max="4586" width="10.19921875" bestFit="1" customWidth="1"/>
    <col min="4587" max="4587" width="14.1328125" bestFit="1" customWidth="1"/>
    <col min="4588" max="4588" width="19.3984375" bestFit="1" customWidth="1"/>
    <col min="4589" max="4589" width="18" bestFit="1" customWidth="1"/>
    <col min="4590" max="4590" width="12.265625" bestFit="1" customWidth="1"/>
    <col min="4591" max="4591" width="11.1328125" bestFit="1" customWidth="1"/>
    <col min="4592" max="4592" width="10.19921875" bestFit="1" customWidth="1"/>
    <col min="4593" max="4593" width="14.1328125" bestFit="1" customWidth="1"/>
    <col min="4594" max="4594" width="19.3984375" bestFit="1" customWidth="1"/>
    <col min="4595" max="4595" width="18" bestFit="1" customWidth="1"/>
    <col min="4596" max="4596" width="12.265625" bestFit="1" customWidth="1"/>
    <col min="4597" max="4597" width="11.1328125" bestFit="1" customWidth="1"/>
    <col min="4598" max="4598" width="10.19921875" bestFit="1" customWidth="1"/>
    <col min="4599" max="4599" width="14.1328125" bestFit="1" customWidth="1"/>
    <col min="4600" max="4600" width="19.3984375" bestFit="1" customWidth="1"/>
    <col min="4601" max="4601" width="18" bestFit="1" customWidth="1"/>
    <col min="4602" max="4602" width="12.265625" bestFit="1" customWidth="1"/>
    <col min="4603" max="4603" width="11.1328125" bestFit="1" customWidth="1"/>
    <col min="4604" max="4604" width="10.19921875" bestFit="1" customWidth="1"/>
    <col min="4605" max="4605" width="14.1328125" bestFit="1" customWidth="1"/>
    <col min="4606" max="4606" width="19.3984375" bestFit="1" customWidth="1"/>
    <col min="4607" max="4607" width="18" bestFit="1" customWidth="1"/>
    <col min="4608" max="4608" width="12.265625" bestFit="1" customWidth="1"/>
    <col min="4609" max="4609" width="11.1328125" bestFit="1" customWidth="1"/>
    <col min="4610" max="4610" width="10.19921875" bestFit="1" customWidth="1"/>
    <col min="4611" max="4611" width="14.1328125" bestFit="1" customWidth="1"/>
    <col min="4612" max="4612" width="19.3984375" bestFit="1" customWidth="1"/>
    <col min="4613" max="4613" width="18" bestFit="1" customWidth="1"/>
    <col min="4614" max="4614" width="12.265625" bestFit="1" customWidth="1"/>
    <col min="4615" max="4615" width="11.1328125" bestFit="1" customWidth="1"/>
    <col min="4616" max="4616" width="10.19921875" bestFit="1" customWidth="1"/>
    <col min="4617" max="4617" width="14.1328125" bestFit="1" customWidth="1"/>
    <col min="4618" max="4618" width="19.3984375" bestFit="1" customWidth="1"/>
    <col min="4619" max="4619" width="18" bestFit="1" customWidth="1"/>
    <col min="4620" max="4620" width="12.265625" bestFit="1" customWidth="1"/>
    <col min="4621" max="4621" width="11.1328125" bestFit="1" customWidth="1"/>
    <col min="4622" max="4622" width="10.19921875" bestFit="1" customWidth="1"/>
    <col min="4623" max="4623" width="14.1328125" bestFit="1" customWidth="1"/>
    <col min="4624" max="4624" width="19.3984375" bestFit="1" customWidth="1"/>
    <col min="4625" max="4625" width="18" bestFit="1" customWidth="1"/>
    <col min="4626" max="4626" width="12.265625" bestFit="1" customWidth="1"/>
    <col min="4627" max="4627" width="11.1328125" bestFit="1" customWidth="1"/>
    <col min="4628" max="4628" width="10.19921875" bestFit="1" customWidth="1"/>
    <col min="4629" max="4629" width="14.1328125" bestFit="1" customWidth="1"/>
    <col min="4630" max="4630" width="19.3984375" bestFit="1" customWidth="1"/>
    <col min="4631" max="4631" width="18" bestFit="1" customWidth="1"/>
    <col min="4632" max="4632" width="12.265625" bestFit="1" customWidth="1"/>
    <col min="4633" max="4633" width="11.1328125" bestFit="1" customWidth="1"/>
    <col min="4634" max="4634" width="10.19921875" bestFit="1" customWidth="1"/>
    <col min="4635" max="4635" width="14.1328125" bestFit="1" customWidth="1"/>
    <col min="4636" max="4636" width="19.3984375" bestFit="1" customWidth="1"/>
    <col min="4637" max="4637" width="18" bestFit="1" customWidth="1"/>
    <col min="4638" max="4638" width="12.265625" bestFit="1" customWidth="1"/>
    <col min="4639" max="4639" width="11.1328125" bestFit="1" customWidth="1"/>
    <col min="4640" max="4640" width="10.19921875" bestFit="1" customWidth="1"/>
    <col min="4641" max="4641" width="14.1328125" bestFit="1" customWidth="1"/>
    <col min="4642" max="4642" width="19.3984375" bestFit="1" customWidth="1"/>
    <col min="4643" max="4643" width="18" bestFit="1" customWidth="1"/>
    <col min="4644" max="4644" width="12.265625" bestFit="1" customWidth="1"/>
    <col min="4645" max="4645" width="11.1328125" bestFit="1" customWidth="1"/>
    <col min="4646" max="4646" width="10.19921875" bestFit="1" customWidth="1"/>
    <col min="4647" max="4647" width="14.1328125" bestFit="1" customWidth="1"/>
    <col min="4648" max="4648" width="19.3984375" bestFit="1" customWidth="1"/>
    <col min="4649" max="4649" width="18" bestFit="1" customWidth="1"/>
    <col min="4650" max="4650" width="12.265625" bestFit="1" customWidth="1"/>
    <col min="4651" max="4651" width="11.1328125" bestFit="1" customWidth="1"/>
    <col min="4652" max="4652" width="10.19921875" bestFit="1" customWidth="1"/>
    <col min="4653" max="4653" width="14.1328125" bestFit="1" customWidth="1"/>
    <col min="4654" max="4654" width="19.3984375" bestFit="1" customWidth="1"/>
    <col min="4655" max="4655" width="18" bestFit="1" customWidth="1"/>
    <col min="4656" max="4656" width="12.265625" bestFit="1" customWidth="1"/>
    <col min="4657" max="4657" width="11.1328125" bestFit="1" customWidth="1"/>
    <col min="4658" max="4658" width="10.19921875" bestFit="1" customWidth="1"/>
    <col min="4659" max="4659" width="14.1328125" bestFit="1" customWidth="1"/>
    <col min="4660" max="4660" width="19.3984375" bestFit="1" customWidth="1"/>
    <col min="4661" max="4661" width="18" bestFit="1" customWidth="1"/>
    <col min="4662" max="4662" width="12.265625" bestFit="1" customWidth="1"/>
    <col min="4663" max="4663" width="11.1328125" bestFit="1" customWidth="1"/>
    <col min="4664" max="4664" width="10.19921875" bestFit="1" customWidth="1"/>
    <col min="4665" max="4665" width="14.1328125" bestFit="1" customWidth="1"/>
    <col min="4666" max="4666" width="19.3984375" bestFit="1" customWidth="1"/>
    <col min="4667" max="4667" width="18" bestFit="1" customWidth="1"/>
    <col min="4668" max="4668" width="12.265625" bestFit="1" customWidth="1"/>
    <col min="4669" max="4669" width="11.1328125" bestFit="1" customWidth="1"/>
    <col min="4670" max="4670" width="10.19921875" bestFit="1" customWidth="1"/>
    <col min="4671" max="4671" width="14.1328125" bestFit="1" customWidth="1"/>
    <col min="4672" max="4672" width="19.3984375" bestFit="1" customWidth="1"/>
    <col min="4673" max="4673" width="18" bestFit="1" customWidth="1"/>
    <col min="4674" max="4674" width="12.265625" bestFit="1" customWidth="1"/>
    <col min="4675" max="4675" width="11.1328125" bestFit="1" customWidth="1"/>
    <col min="4676" max="4676" width="10.19921875" bestFit="1" customWidth="1"/>
    <col min="4677" max="4677" width="14.1328125" bestFit="1" customWidth="1"/>
    <col min="4678" max="4678" width="19.3984375" bestFit="1" customWidth="1"/>
    <col min="4679" max="4679" width="18" bestFit="1" customWidth="1"/>
    <col min="4680" max="4680" width="12.265625" bestFit="1" customWidth="1"/>
    <col min="4681" max="4681" width="11.1328125" bestFit="1" customWidth="1"/>
    <col min="4682" max="4682" width="10.19921875" bestFit="1" customWidth="1"/>
    <col min="4683" max="4683" width="14.1328125" bestFit="1" customWidth="1"/>
    <col min="4684" max="4684" width="19.3984375" bestFit="1" customWidth="1"/>
    <col min="4685" max="4685" width="18" bestFit="1" customWidth="1"/>
    <col min="4686" max="4686" width="12.265625" bestFit="1" customWidth="1"/>
    <col min="4687" max="4687" width="11.1328125" bestFit="1" customWidth="1"/>
    <col min="4688" max="4688" width="10.19921875" bestFit="1" customWidth="1"/>
    <col min="4689" max="4689" width="14.1328125" bestFit="1" customWidth="1"/>
    <col min="4690" max="4690" width="19.3984375" bestFit="1" customWidth="1"/>
    <col min="4691" max="4691" width="18" bestFit="1" customWidth="1"/>
    <col min="4692" max="4692" width="12.265625" bestFit="1" customWidth="1"/>
    <col min="4693" max="4693" width="11.1328125" bestFit="1" customWidth="1"/>
    <col min="4694" max="4694" width="10.19921875" bestFit="1" customWidth="1"/>
    <col min="4695" max="4695" width="14.1328125" bestFit="1" customWidth="1"/>
    <col min="4696" max="4696" width="19.3984375" bestFit="1" customWidth="1"/>
    <col min="4697" max="4697" width="18" bestFit="1" customWidth="1"/>
    <col min="4698" max="4698" width="12.265625" bestFit="1" customWidth="1"/>
    <col min="4699" max="4699" width="11.1328125" bestFit="1" customWidth="1"/>
    <col min="4700" max="4700" width="10.19921875" bestFit="1" customWidth="1"/>
    <col min="4701" max="4701" width="14.1328125" bestFit="1" customWidth="1"/>
    <col min="4702" max="4702" width="19.3984375" bestFit="1" customWidth="1"/>
    <col min="4703" max="4703" width="18" bestFit="1" customWidth="1"/>
    <col min="4704" max="4704" width="12.265625" bestFit="1" customWidth="1"/>
    <col min="4705" max="4705" width="11.1328125" bestFit="1" customWidth="1"/>
    <col min="4706" max="4706" width="10.19921875" bestFit="1" customWidth="1"/>
    <col min="4707" max="4707" width="14.1328125" bestFit="1" customWidth="1"/>
    <col min="4708" max="4708" width="19.3984375" bestFit="1" customWidth="1"/>
    <col min="4709" max="4709" width="18" bestFit="1" customWidth="1"/>
    <col min="4710" max="4710" width="12.265625" bestFit="1" customWidth="1"/>
    <col min="4711" max="4711" width="11.1328125" bestFit="1" customWidth="1"/>
    <col min="4712" max="4712" width="10.19921875" bestFit="1" customWidth="1"/>
    <col min="4713" max="4713" width="14.1328125" bestFit="1" customWidth="1"/>
    <col min="4714" max="4714" width="19.3984375" bestFit="1" customWidth="1"/>
    <col min="4715" max="4715" width="18" bestFit="1" customWidth="1"/>
    <col min="4716" max="4716" width="12.265625" bestFit="1" customWidth="1"/>
    <col min="4717" max="4717" width="11.1328125" bestFit="1" customWidth="1"/>
    <col min="4718" max="4718" width="10.19921875" bestFit="1" customWidth="1"/>
    <col min="4719" max="4719" width="14.1328125" bestFit="1" customWidth="1"/>
    <col min="4720" max="4720" width="19.3984375" bestFit="1" customWidth="1"/>
    <col min="4721" max="4721" width="18" bestFit="1" customWidth="1"/>
    <col min="4722" max="4722" width="12.265625" bestFit="1" customWidth="1"/>
    <col min="4723" max="4723" width="11.1328125" bestFit="1" customWidth="1"/>
    <col min="4724" max="4724" width="10.19921875" bestFit="1" customWidth="1"/>
    <col min="4725" max="4725" width="14.1328125" bestFit="1" customWidth="1"/>
    <col min="4726" max="4726" width="19.3984375" bestFit="1" customWidth="1"/>
    <col min="4727" max="4727" width="18" bestFit="1" customWidth="1"/>
    <col min="4728" max="4728" width="12.265625" bestFit="1" customWidth="1"/>
    <col min="4729" max="4729" width="11.1328125" bestFit="1" customWidth="1"/>
    <col min="4730" max="4730" width="10.19921875" bestFit="1" customWidth="1"/>
    <col min="4731" max="4731" width="14.1328125" bestFit="1" customWidth="1"/>
    <col min="4732" max="4732" width="19.3984375" bestFit="1" customWidth="1"/>
    <col min="4733" max="4733" width="18" bestFit="1" customWidth="1"/>
    <col min="4734" max="4734" width="12.265625" bestFit="1" customWidth="1"/>
    <col min="4735" max="4735" width="11.1328125" bestFit="1" customWidth="1"/>
    <col min="4736" max="4736" width="10.19921875" bestFit="1" customWidth="1"/>
    <col min="4737" max="4737" width="14.1328125" bestFit="1" customWidth="1"/>
    <col min="4738" max="4738" width="19.3984375" bestFit="1" customWidth="1"/>
    <col min="4739" max="4739" width="18" bestFit="1" customWidth="1"/>
    <col min="4740" max="4740" width="12.265625" bestFit="1" customWidth="1"/>
    <col min="4741" max="4741" width="11.1328125" bestFit="1" customWidth="1"/>
    <col min="4742" max="4742" width="10.19921875" bestFit="1" customWidth="1"/>
    <col min="4743" max="4743" width="14.1328125" bestFit="1" customWidth="1"/>
    <col min="4744" max="4744" width="19.3984375" bestFit="1" customWidth="1"/>
    <col min="4745" max="4745" width="18" bestFit="1" customWidth="1"/>
    <col min="4746" max="4746" width="12.265625" bestFit="1" customWidth="1"/>
    <col min="4747" max="4747" width="11.1328125" bestFit="1" customWidth="1"/>
    <col min="4748" max="4748" width="10.19921875" bestFit="1" customWidth="1"/>
    <col min="4749" max="4749" width="14.1328125" bestFit="1" customWidth="1"/>
    <col min="4750" max="4750" width="19.3984375" bestFit="1" customWidth="1"/>
    <col min="4751" max="4751" width="18" bestFit="1" customWidth="1"/>
    <col min="4752" max="4752" width="12.265625" bestFit="1" customWidth="1"/>
    <col min="4753" max="4753" width="11.1328125" bestFit="1" customWidth="1"/>
    <col min="4754" max="4754" width="10.19921875" bestFit="1" customWidth="1"/>
    <col min="4755" max="4755" width="14.1328125" bestFit="1" customWidth="1"/>
    <col min="4756" max="4756" width="19.3984375" bestFit="1" customWidth="1"/>
    <col min="4757" max="4757" width="18" bestFit="1" customWidth="1"/>
    <col min="4758" max="4758" width="12.265625" bestFit="1" customWidth="1"/>
    <col min="4759" max="4759" width="11.1328125" bestFit="1" customWidth="1"/>
    <col min="4760" max="4760" width="10.19921875" bestFit="1" customWidth="1"/>
    <col min="4761" max="4761" width="14.1328125" bestFit="1" customWidth="1"/>
    <col min="4762" max="4762" width="19.3984375" bestFit="1" customWidth="1"/>
    <col min="4763" max="4763" width="18" bestFit="1" customWidth="1"/>
    <col min="4764" max="4764" width="12.265625" bestFit="1" customWidth="1"/>
    <col min="4765" max="4765" width="11.1328125" bestFit="1" customWidth="1"/>
    <col min="4766" max="4766" width="10.19921875" bestFit="1" customWidth="1"/>
    <col min="4767" max="4767" width="14.1328125" bestFit="1" customWidth="1"/>
    <col min="4768" max="4768" width="19.3984375" bestFit="1" customWidth="1"/>
    <col min="4769" max="4769" width="18" bestFit="1" customWidth="1"/>
    <col min="4770" max="4770" width="12.265625" bestFit="1" customWidth="1"/>
    <col min="4771" max="4771" width="11.1328125" bestFit="1" customWidth="1"/>
    <col min="4772" max="4772" width="10.19921875" bestFit="1" customWidth="1"/>
    <col min="4773" max="4773" width="14.1328125" bestFit="1" customWidth="1"/>
    <col min="4774" max="4774" width="19.3984375" bestFit="1" customWidth="1"/>
    <col min="4775" max="4775" width="18" bestFit="1" customWidth="1"/>
    <col min="4776" max="4776" width="12.265625" bestFit="1" customWidth="1"/>
    <col min="4777" max="4777" width="11.1328125" bestFit="1" customWidth="1"/>
    <col min="4778" max="4778" width="10.19921875" bestFit="1" customWidth="1"/>
    <col min="4779" max="4779" width="14.1328125" bestFit="1" customWidth="1"/>
    <col min="4780" max="4780" width="19.3984375" bestFit="1" customWidth="1"/>
    <col min="4781" max="4781" width="18" bestFit="1" customWidth="1"/>
    <col min="4782" max="4782" width="12.265625" bestFit="1" customWidth="1"/>
    <col min="4783" max="4783" width="11.1328125" bestFit="1" customWidth="1"/>
    <col min="4784" max="4784" width="10.19921875" bestFit="1" customWidth="1"/>
    <col min="4785" max="4785" width="14.1328125" bestFit="1" customWidth="1"/>
    <col min="4786" max="4786" width="19.3984375" bestFit="1" customWidth="1"/>
    <col min="4787" max="4787" width="18" bestFit="1" customWidth="1"/>
    <col min="4788" max="4788" width="12.265625" bestFit="1" customWidth="1"/>
    <col min="4789" max="4789" width="11.1328125" bestFit="1" customWidth="1"/>
    <col min="4790" max="4790" width="10.19921875" bestFit="1" customWidth="1"/>
    <col min="4791" max="4791" width="14.1328125" bestFit="1" customWidth="1"/>
    <col min="4792" max="4792" width="19.3984375" bestFit="1" customWidth="1"/>
    <col min="4793" max="4793" width="18" bestFit="1" customWidth="1"/>
    <col min="4794" max="4794" width="12.265625" bestFit="1" customWidth="1"/>
    <col min="4795" max="4795" width="11.1328125" bestFit="1" customWidth="1"/>
    <col min="4796" max="4796" width="10.19921875" bestFit="1" customWidth="1"/>
    <col min="4797" max="4797" width="14.1328125" bestFit="1" customWidth="1"/>
    <col min="4798" max="4798" width="19.3984375" bestFit="1" customWidth="1"/>
    <col min="4799" max="4799" width="18" bestFit="1" customWidth="1"/>
    <col min="4800" max="4800" width="12.265625" bestFit="1" customWidth="1"/>
    <col min="4801" max="4801" width="11.1328125" bestFit="1" customWidth="1"/>
    <col min="4802" max="4802" width="10.19921875" bestFit="1" customWidth="1"/>
    <col min="4803" max="4803" width="14.1328125" bestFit="1" customWidth="1"/>
    <col min="4804" max="4804" width="19.3984375" bestFit="1" customWidth="1"/>
    <col min="4805" max="4805" width="18" bestFit="1" customWidth="1"/>
    <col min="4806" max="4806" width="12.265625" bestFit="1" customWidth="1"/>
    <col min="4807" max="4807" width="11.1328125" bestFit="1" customWidth="1"/>
    <col min="4808" max="4808" width="10.19921875" bestFit="1" customWidth="1"/>
    <col min="4809" max="4809" width="14.1328125" bestFit="1" customWidth="1"/>
    <col min="4810" max="4810" width="19.3984375" bestFit="1" customWidth="1"/>
    <col min="4811" max="4811" width="18" bestFit="1" customWidth="1"/>
    <col min="4812" max="4812" width="12.265625" bestFit="1" customWidth="1"/>
    <col min="4813" max="4813" width="11.1328125" bestFit="1" customWidth="1"/>
    <col min="4814" max="4814" width="10.19921875" bestFit="1" customWidth="1"/>
    <col min="4815" max="4815" width="14.1328125" bestFit="1" customWidth="1"/>
    <col min="4816" max="4816" width="19.3984375" bestFit="1" customWidth="1"/>
    <col min="4817" max="4817" width="18" bestFit="1" customWidth="1"/>
    <col min="4818" max="4818" width="12.265625" bestFit="1" customWidth="1"/>
    <col min="4819" max="4819" width="11.1328125" bestFit="1" customWidth="1"/>
    <col min="4820" max="4820" width="10.19921875" bestFit="1" customWidth="1"/>
    <col min="4821" max="4821" width="14.1328125" bestFit="1" customWidth="1"/>
    <col min="4822" max="4822" width="19.3984375" bestFit="1" customWidth="1"/>
    <col min="4823" max="4823" width="18" bestFit="1" customWidth="1"/>
    <col min="4824" max="4824" width="12.265625" bestFit="1" customWidth="1"/>
    <col min="4825" max="4825" width="11.1328125" bestFit="1" customWidth="1"/>
    <col min="4826" max="4826" width="10.19921875" bestFit="1" customWidth="1"/>
    <col min="4827" max="4827" width="14.1328125" bestFit="1" customWidth="1"/>
    <col min="4828" max="4828" width="19.3984375" bestFit="1" customWidth="1"/>
    <col min="4829" max="4829" width="18" bestFit="1" customWidth="1"/>
    <col min="4830" max="4830" width="12.265625" bestFit="1" customWidth="1"/>
    <col min="4831" max="4831" width="11.1328125" bestFit="1" customWidth="1"/>
    <col min="4832" max="4832" width="10.19921875" bestFit="1" customWidth="1"/>
    <col min="4833" max="4833" width="14.1328125" bestFit="1" customWidth="1"/>
    <col min="4834" max="4834" width="19.3984375" bestFit="1" customWidth="1"/>
    <col min="4835" max="4835" width="18" bestFit="1" customWidth="1"/>
    <col min="4836" max="4836" width="12.265625" bestFit="1" customWidth="1"/>
    <col min="4837" max="4837" width="11.1328125" bestFit="1" customWidth="1"/>
    <col min="4838" max="4838" width="10.19921875" bestFit="1" customWidth="1"/>
    <col min="4839" max="4839" width="14.1328125" bestFit="1" customWidth="1"/>
    <col min="4840" max="4840" width="19.3984375" bestFit="1" customWidth="1"/>
    <col min="4841" max="4841" width="18" bestFit="1" customWidth="1"/>
    <col min="4842" max="4842" width="12.265625" bestFit="1" customWidth="1"/>
    <col min="4843" max="4843" width="11.1328125" bestFit="1" customWidth="1"/>
    <col min="4844" max="4844" width="10.19921875" bestFit="1" customWidth="1"/>
    <col min="4845" max="4845" width="14.1328125" bestFit="1" customWidth="1"/>
    <col min="4846" max="4846" width="19.3984375" bestFit="1" customWidth="1"/>
    <col min="4847" max="4847" width="18" bestFit="1" customWidth="1"/>
    <col min="4848" max="4848" width="12.265625" bestFit="1" customWidth="1"/>
    <col min="4849" max="4849" width="11.1328125" bestFit="1" customWidth="1"/>
    <col min="4850" max="4850" width="10.19921875" bestFit="1" customWidth="1"/>
    <col min="4851" max="4851" width="14.1328125" bestFit="1" customWidth="1"/>
    <col min="4852" max="4852" width="19.3984375" bestFit="1" customWidth="1"/>
    <col min="4853" max="4853" width="18" bestFit="1" customWidth="1"/>
    <col min="4854" max="4854" width="12.265625" bestFit="1" customWidth="1"/>
    <col min="4855" max="4855" width="11.1328125" bestFit="1" customWidth="1"/>
    <col min="4856" max="4856" width="10.19921875" bestFit="1" customWidth="1"/>
    <col min="4857" max="4857" width="14.1328125" bestFit="1" customWidth="1"/>
    <col min="4858" max="4858" width="19.3984375" bestFit="1" customWidth="1"/>
    <col min="4859" max="4859" width="18" bestFit="1" customWidth="1"/>
    <col min="4860" max="4860" width="12.265625" bestFit="1" customWidth="1"/>
    <col min="4861" max="4861" width="11.1328125" bestFit="1" customWidth="1"/>
    <col min="4862" max="4862" width="10.19921875" bestFit="1" customWidth="1"/>
    <col min="4863" max="4863" width="14.1328125" bestFit="1" customWidth="1"/>
    <col min="4864" max="4864" width="19.3984375" bestFit="1" customWidth="1"/>
    <col min="4865" max="4865" width="18" bestFit="1" customWidth="1"/>
    <col min="4866" max="4866" width="12.265625" bestFit="1" customWidth="1"/>
    <col min="4867" max="4867" width="11.1328125" bestFit="1" customWidth="1"/>
    <col min="4868" max="4868" width="10.19921875" bestFit="1" customWidth="1"/>
    <col min="4869" max="4869" width="14.1328125" bestFit="1" customWidth="1"/>
    <col min="4870" max="4870" width="19.3984375" bestFit="1" customWidth="1"/>
    <col min="4871" max="4871" width="18" bestFit="1" customWidth="1"/>
    <col min="4872" max="4872" width="12.265625" bestFit="1" customWidth="1"/>
    <col min="4873" max="4873" width="11.1328125" bestFit="1" customWidth="1"/>
    <col min="4874" max="4874" width="10.19921875" bestFit="1" customWidth="1"/>
    <col min="4875" max="4875" width="14.1328125" bestFit="1" customWidth="1"/>
    <col min="4876" max="4876" width="19.3984375" bestFit="1" customWidth="1"/>
    <col min="4877" max="4877" width="18" bestFit="1" customWidth="1"/>
    <col min="4878" max="4878" width="12.265625" bestFit="1" customWidth="1"/>
    <col min="4879" max="4879" width="11.1328125" bestFit="1" customWidth="1"/>
    <col min="4880" max="4880" width="10.19921875" bestFit="1" customWidth="1"/>
    <col min="4881" max="4881" width="14.1328125" bestFit="1" customWidth="1"/>
    <col min="4882" max="4882" width="19.3984375" bestFit="1" customWidth="1"/>
    <col min="4883" max="4883" width="18" bestFit="1" customWidth="1"/>
    <col min="4884" max="4884" width="12.265625" bestFit="1" customWidth="1"/>
    <col min="4885" max="4885" width="11.1328125" bestFit="1" customWidth="1"/>
    <col min="4886" max="4886" width="10.19921875" bestFit="1" customWidth="1"/>
    <col min="4887" max="4887" width="14.1328125" bestFit="1" customWidth="1"/>
    <col min="4888" max="4888" width="19.3984375" bestFit="1" customWidth="1"/>
    <col min="4889" max="4889" width="18" bestFit="1" customWidth="1"/>
    <col min="4890" max="4890" width="12.265625" bestFit="1" customWidth="1"/>
    <col min="4891" max="4891" width="11.1328125" bestFit="1" customWidth="1"/>
    <col min="4892" max="4892" width="10.19921875" bestFit="1" customWidth="1"/>
    <col min="4893" max="4893" width="14.1328125" bestFit="1" customWidth="1"/>
    <col min="4894" max="4894" width="19.3984375" bestFit="1" customWidth="1"/>
    <col min="4895" max="4895" width="18" bestFit="1" customWidth="1"/>
    <col min="4896" max="4896" width="12.265625" bestFit="1" customWidth="1"/>
    <col min="4897" max="4897" width="11.1328125" bestFit="1" customWidth="1"/>
    <col min="4898" max="4898" width="10.19921875" bestFit="1" customWidth="1"/>
    <col min="4899" max="4899" width="14.1328125" bestFit="1" customWidth="1"/>
    <col min="4900" max="4900" width="19.3984375" bestFit="1" customWidth="1"/>
    <col min="4901" max="4901" width="18" bestFit="1" customWidth="1"/>
    <col min="4902" max="4902" width="12.265625" bestFit="1" customWidth="1"/>
    <col min="4903" max="4903" width="11.1328125" bestFit="1" customWidth="1"/>
    <col min="4904" max="4904" width="10.19921875" bestFit="1" customWidth="1"/>
    <col min="4905" max="4905" width="14.1328125" bestFit="1" customWidth="1"/>
    <col min="4906" max="4906" width="19.3984375" bestFit="1" customWidth="1"/>
    <col min="4907" max="4907" width="18" bestFit="1" customWidth="1"/>
    <col min="4908" max="4908" width="12.265625" bestFit="1" customWidth="1"/>
    <col min="4909" max="4909" width="11.1328125" bestFit="1" customWidth="1"/>
    <col min="4910" max="4910" width="10.19921875" bestFit="1" customWidth="1"/>
    <col min="4911" max="4911" width="14.1328125" bestFit="1" customWidth="1"/>
    <col min="4912" max="4912" width="19.3984375" bestFit="1" customWidth="1"/>
    <col min="4913" max="4913" width="18" bestFit="1" customWidth="1"/>
    <col min="4914" max="4914" width="12.265625" bestFit="1" customWidth="1"/>
    <col min="4915" max="4915" width="11.1328125" bestFit="1" customWidth="1"/>
    <col min="4916" max="4916" width="10.19921875" bestFit="1" customWidth="1"/>
    <col min="4917" max="4917" width="14.1328125" bestFit="1" customWidth="1"/>
    <col min="4918" max="4918" width="19.3984375" bestFit="1" customWidth="1"/>
    <col min="4919" max="4919" width="18" bestFit="1" customWidth="1"/>
    <col min="4920" max="4920" width="12.265625" bestFit="1" customWidth="1"/>
    <col min="4921" max="4921" width="11.1328125" bestFit="1" customWidth="1"/>
    <col min="4922" max="4922" width="10.19921875" bestFit="1" customWidth="1"/>
    <col min="4923" max="4923" width="14.1328125" bestFit="1" customWidth="1"/>
    <col min="4924" max="4924" width="19.3984375" bestFit="1" customWidth="1"/>
    <col min="4925" max="4925" width="18" bestFit="1" customWidth="1"/>
    <col min="4926" max="4926" width="12.265625" bestFit="1" customWidth="1"/>
    <col min="4927" max="4927" width="11.1328125" bestFit="1" customWidth="1"/>
    <col min="4928" max="4928" width="10.19921875" bestFit="1" customWidth="1"/>
    <col min="4929" max="4929" width="14.1328125" bestFit="1" customWidth="1"/>
    <col min="4930" max="4930" width="19.3984375" bestFit="1" customWidth="1"/>
    <col min="4931" max="4931" width="18" bestFit="1" customWidth="1"/>
    <col min="4932" max="4932" width="12.265625" bestFit="1" customWidth="1"/>
    <col min="4933" max="4933" width="11.1328125" bestFit="1" customWidth="1"/>
    <col min="4934" max="4934" width="10.19921875" bestFit="1" customWidth="1"/>
    <col min="4935" max="4935" width="14.1328125" bestFit="1" customWidth="1"/>
    <col min="4936" max="4936" width="19.3984375" bestFit="1" customWidth="1"/>
    <col min="4937" max="4937" width="18" bestFit="1" customWidth="1"/>
    <col min="4938" max="4938" width="12.265625" bestFit="1" customWidth="1"/>
    <col min="4939" max="4939" width="11.1328125" bestFit="1" customWidth="1"/>
    <col min="4940" max="4940" width="10.19921875" bestFit="1" customWidth="1"/>
    <col min="4941" max="4941" width="14.1328125" bestFit="1" customWidth="1"/>
    <col min="4942" max="4942" width="19.3984375" bestFit="1" customWidth="1"/>
    <col min="4943" max="4943" width="18" bestFit="1" customWidth="1"/>
    <col min="4944" max="4944" width="12.265625" bestFit="1" customWidth="1"/>
    <col min="4945" max="4945" width="11.1328125" bestFit="1" customWidth="1"/>
    <col min="4946" max="4946" width="10.19921875" bestFit="1" customWidth="1"/>
    <col min="4947" max="4947" width="14.1328125" bestFit="1" customWidth="1"/>
    <col min="4948" max="4948" width="19.3984375" bestFit="1" customWidth="1"/>
    <col min="4949" max="4949" width="18" bestFit="1" customWidth="1"/>
    <col min="4950" max="4950" width="12.265625" bestFit="1" customWidth="1"/>
    <col min="4951" max="4951" width="11.1328125" bestFit="1" customWidth="1"/>
    <col min="4952" max="4952" width="10.19921875" bestFit="1" customWidth="1"/>
    <col min="4953" max="4953" width="14.1328125" bestFit="1" customWidth="1"/>
    <col min="4954" max="4954" width="19.3984375" bestFit="1" customWidth="1"/>
    <col min="4955" max="4955" width="18" bestFit="1" customWidth="1"/>
    <col min="4956" max="4956" width="12.265625" bestFit="1" customWidth="1"/>
    <col min="4957" max="4957" width="11.1328125" bestFit="1" customWidth="1"/>
    <col min="4958" max="4958" width="10.19921875" bestFit="1" customWidth="1"/>
    <col min="4959" max="4959" width="14.1328125" bestFit="1" customWidth="1"/>
    <col min="4960" max="4960" width="19.3984375" bestFit="1" customWidth="1"/>
    <col min="4961" max="4961" width="18" bestFit="1" customWidth="1"/>
    <col min="4962" max="4962" width="12.265625" bestFit="1" customWidth="1"/>
    <col min="4963" max="4963" width="11.1328125" bestFit="1" customWidth="1"/>
    <col min="4964" max="4964" width="10.19921875" bestFit="1" customWidth="1"/>
    <col min="4965" max="4965" width="14.1328125" bestFit="1" customWidth="1"/>
    <col min="4966" max="4966" width="19.3984375" bestFit="1" customWidth="1"/>
    <col min="4967" max="4967" width="18" bestFit="1" customWidth="1"/>
    <col min="4968" max="4968" width="12.265625" bestFit="1" customWidth="1"/>
    <col min="4969" max="4969" width="11.1328125" bestFit="1" customWidth="1"/>
    <col min="4970" max="4970" width="10.19921875" bestFit="1" customWidth="1"/>
    <col min="4971" max="4971" width="14.1328125" bestFit="1" customWidth="1"/>
    <col min="4972" max="4972" width="19.3984375" bestFit="1" customWidth="1"/>
    <col min="4973" max="4973" width="18" bestFit="1" customWidth="1"/>
    <col min="4974" max="4974" width="12.265625" bestFit="1" customWidth="1"/>
    <col min="4975" max="4975" width="11.1328125" bestFit="1" customWidth="1"/>
    <col min="4976" max="4976" width="10.19921875" bestFit="1" customWidth="1"/>
    <col min="4977" max="4977" width="14.1328125" bestFit="1" customWidth="1"/>
    <col min="4978" max="4978" width="19.3984375" bestFit="1" customWidth="1"/>
    <col min="4979" max="4979" width="18" bestFit="1" customWidth="1"/>
    <col min="4980" max="4980" width="12.265625" bestFit="1" customWidth="1"/>
    <col min="4981" max="4981" width="11.1328125" bestFit="1" customWidth="1"/>
    <col min="4982" max="4982" width="10.19921875" bestFit="1" customWidth="1"/>
    <col min="4983" max="4983" width="14.1328125" bestFit="1" customWidth="1"/>
    <col min="4984" max="4984" width="19.3984375" bestFit="1" customWidth="1"/>
    <col min="4985" max="4985" width="18" bestFit="1" customWidth="1"/>
    <col min="4986" max="4986" width="12.265625" bestFit="1" customWidth="1"/>
    <col min="4987" max="4987" width="11.1328125" bestFit="1" customWidth="1"/>
    <col min="4988" max="4988" width="10.19921875" bestFit="1" customWidth="1"/>
    <col min="4989" max="4989" width="14.1328125" bestFit="1" customWidth="1"/>
    <col min="4990" max="4990" width="19.3984375" bestFit="1" customWidth="1"/>
    <col min="4991" max="4991" width="18" bestFit="1" customWidth="1"/>
    <col min="4992" max="4992" width="12.265625" bestFit="1" customWidth="1"/>
    <col min="4993" max="4993" width="11.1328125" bestFit="1" customWidth="1"/>
    <col min="4994" max="4994" width="10.19921875" bestFit="1" customWidth="1"/>
    <col min="4995" max="4995" width="14.1328125" bestFit="1" customWidth="1"/>
    <col min="4996" max="4996" width="19.3984375" bestFit="1" customWidth="1"/>
    <col min="4997" max="4997" width="18" bestFit="1" customWidth="1"/>
    <col min="4998" max="4998" width="12.265625" bestFit="1" customWidth="1"/>
    <col min="4999" max="4999" width="11.1328125" bestFit="1" customWidth="1"/>
    <col min="5000" max="5000" width="10.19921875" bestFit="1" customWidth="1"/>
    <col min="5001" max="5001" width="14.1328125" bestFit="1" customWidth="1"/>
    <col min="5002" max="5002" width="19.3984375" bestFit="1" customWidth="1"/>
    <col min="5003" max="5003" width="18" bestFit="1" customWidth="1"/>
    <col min="5004" max="5004" width="12.265625" bestFit="1" customWidth="1"/>
    <col min="5005" max="5005" width="11.1328125" bestFit="1" customWidth="1"/>
    <col min="5006" max="5006" width="10.19921875" bestFit="1" customWidth="1"/>
    <col min="5007" max="5007" width="14.1328125" bestFit="1" customWidth="1"/>
    <col min="5008" max="5008" width="19.3984375" bestFit="1" customWidth="1"/>
    <col min="5009" max="5009" width="18" bestFit="1" customWidth="1"/>
    <col min="5010" max="5010" width="12.265625" bestFit="1" customWidth="1"/>
    <col min="5011" max="5011" width="11.1328125" bestFit="1" customWidth="1"/>
    <col min="5012" max="5012" width="10.19921875" bestFit="1" customWidth="1"/>
    <col min="5013" max="5013" width="14.1328125" bestFit="1" customWidth="1"/>
    <col min="5014" max="5014" width="19.3984375" bestFit="1" customWidth="1"/>
    <col min="5015" max="5015" width="18" bestFit="1" customWidth="1"/>
    <col min="5016" max="5016" width="12.265625" bestFit="1" customWidth="1"/>
    <col min="5017" max="5017" width="11.1328125" bestFit="1" customWidth="1"/>
    <col min="5018" max="5018" width="10.19921875" bestFit="1" customWidth="1"/>
    <col min="5019" max="5019" width="14.1328125" bestFit="1" customWidth="1"/>
    <col min="5020" max="5020" width="19.3984375" bestFit="1" customWidth="1"/>
    <col min="5021" max="5021" width="18" bestFit="1" customWidth="1"/>
    <col min="5022" max="5022" width="12.265625" bestFit="1" customWidth="1"/>
    <col min="5023" max="5023" width="11.1328125" bestFit="1" customWidth="1"/>
    <col min="5024" max="5024" width="10.19921875" bestFit="1" customWidth="1"/>
    <col min="5025" max="5025" width="14.1328125" bestFit="1" customWidth="1"/>
    <col min="5026" max="5026" width="19.3984375" bestFit="1" customWidth="1"/>
    <col min="5027" max="5027" width="18" bestFit="1" customWidth="1"/>
    <col min="5028" max="5028" width="12.265625" bestFit="1" customWidth="1"/>
    <col min="5029" max="5029" width="11.1328125" bestFit="1" customWidth="1"/>
    <col min="5030" max="5030" width="10.19921875" bestFit="1" customWidth="1"/>
    <col min="5031" max="5031" width="14.1328125" bestFit="1" customWidth="1"/>
    <col min="5032" max="5032" width="19.3984375" bestFit="1" customWidth="1"/>
    <col min="5033" max="5033" width="18" bestFit="1" customWidth="1"/>
    <col min="5034" max="5034" width="12.265625" bestFit="1" customWidth="1"/>
    <col min="5035" max="5035" width="11.1328125" bestFit="1" customWidth="1"/>
    <col min="5036" max="5036" width="10.19921875" bestFit="1" customWidth="1"/>
    <col min="5037" max="5037" width="14.1328125" bestFit="1" customWidth="1"/>
    <col min="5038" max="5038" width="19.3984375" bestFit="1" customWidth="1"/>
    <col min="5039" max="5039" width="18" bestFit="1" customWidth="1"/>
    <col min="5040" max="5040" width="12.265625" bestFit="1" customWidth="1"/>
    <col min="5041" max="5041" width="11.1328125" bestFit="1" customWidth="1"/>
    <col min="5042" max="5042" width="10.19921875" bestFit="1" customWidth="1"/>
    <col min="5043" max="5043" width="14.1328125" bestFit="1" customWidth="1"/>
    <col min="5044" max="5044" width="19.3984375" bestFit="1" customWidth="1"/>
    <col min="5045" max="5045" width="18" bestFit="1" customWidth="1"/>
    <col min="5046" max="5046" width="12.265625" bestFit="1" customWidth="1"/>
    <col min="5047" max="5047" width="11.1328125" bestFit="1" customWidth="1"/>
    <col min="5048" max="5048" width="10.19921875" bestFit="1" customWidth="1"/>
    <col min="5049" max="5049" width="14.1328125" bestFit="1" customWidth="1"/>
    <col min="5050" max="5050" width="19.3984375" bestFit="1" customWidth="1"/>
    <col min="5051" max="5051" width="18" bestFit="1" customWidth="1"/>
    <col min="5052" max="5052" width="12.265625" bestFit="1" customWidth="1"/>
    <col min="5053" max="5053" width="11.1328125" bestFit="1" customWidth="1"/>
    <col min="5054" max="5054" width="10.19921875" bestFit="1" customWidth="1"/>
    <col min="5055" max="5055" width="14.1328125" bestFit="1" customWidth="1"/>
    <col min="5056" max="5056" width="19.3984375" bestFit="1" customWidth="1"/>
    <col min="5057" max="5057" width="18" bestFit="1" customWidth="1"/>
    <col min="5058" max="5058" width="12.265625" bestFit="1" customWidth="1"/>
    <col min="5059" max="5059" width="11.1328125" bestFit="1" customWidth="1"/>
    <col min="5060" max="5060" width="10.19921875" bestFit="1" customWidth="1"/>
    <col min="5061" max="5061" width="14.1328125" bestFit="1" customWidth="1"/>
    <col min="5062" max="5062" width="19.3984375" bestFit="1" customWidth="1"/>
    <col min="5063" max="5063" width="18" bestFit="1" customWidth="1"/>
    <col min="5064" max="5064" width="12.265625" bestFit="1" customWidth="1"/>
    <col min="5065" max="5065" width="11.1328125" bestFit="1" customWidth="1"/>
    <col min="5066" max="5066" width="10.19921875" bestFit="1" customWidth="1"/>
    <col min="5067" max="5067" width="14.1328125" bestFit="1" customWidth="1"/>
    <col min="5068" max="5068" width="19.3984375" bestFit="1" customWidth="1"/>
    <col min="5069" max="5069" width="18" bestFit="1" customWidth="1"/>
    <col min="5070" max="5070" width="12.265625" bestFit="1" customWidth="1"/>
    <col min="5071" max="5071" width="11.1328125" bestFit="1" customWidth="1"/>
    <col min="5072" max="5072" width="10.19921875" bestFit="1" customWidth="1"/>
    <col min="5073" max="5073" width="14.1328125" bestFit="1" customWidth="1"/>
    <col min="5074" max="5074" width="19.3984375" bestFit="1" customWidth="1"/>
    <col min="5075" max="5075" width="18" bestFit="1" customWidth="1"/>
    <col min="5076" max="5076" width="12.265625" bestFit="1" customWidth="1"/>
    <col min="5077" max="5077" width="11.1328125" bestFit="1" customWidth="1"/>
    <col min="5078" max="5078" width="10.19921875" bestFit="1" customWidth="1"/>
    <col min="5079" max="5079" width="14.1328125" bestFit="1" customWidth="1"/>
    <col min="5080" max="5080" width="19.3984375" bestFit="1" customWidth="1"/>
    <col min="5081" max="5081" width="18" bestFit="1" customWidth="1"/>
    <col min="5082" max="5082" width="12.265625" bestFit="1" customWidth="1"/>
    <col min="5083" max="5083" width="11.1328125" bestFit="1" customWidth="1"/>
    <col min="5084" max="5084" width="10.19921875" bestFit="1" customWidth="1"/>
    <col min="5085" max="5085" width="14.1328125" bestFit="1" customWidth="1"/>
    <col min="5086" max="5086" width="19.3984375" bestFit="1" customWidth="1"/>
    <col min="5087" max="5087" width="18" bestFit="1" customWidth="1"/>
    <col min="5088" max="5088" width="12.265625" bestFit="1" customWidth="1"/>
    <col min="5089" max="5089" width="11.1328125" bestFit="1" customWidth="1"/>
    <col min="5090" max="5090" width="10.19921875" bestFit="1" customWidth="1"/>
    <col min="5091" max="5091" width="14.1328125" bestFit="1" customWidth="1"/>
    <col min="5092" max="5092" width="19.3984375" bestFit="1" customWidth="1"/>
    <col min="5093" max="5093" width="18" bestFit="1" customWidth="1"/>
    <col min="5094" max="5094" width="12.265625" bestFit="1" customWidth="1"/>
    <col min="5095" max="5095" width="11.1328125" bestFit="1" customWidth="1"/>
    <col min="5096" max="5096" width="10.19921875" bestFit="1" customWidth="1"/>
    <col min="5097" max="5097" width="14.1328125" bestFit="1" customWidth="1"/>
    <col min="5098" max="5098" width="19.3984375" bestFit="1" customWidth="1"/>
    <col min="5099" max="5099" width="18" bestFit="1" customWidth="1"/>
    <col min="5100" max="5100" width="12.265625" bestFit="1" customWidth="1"/>
    <col min="5101" max="5101" width="11.1328125" bestFit="1" customWidth="1"/>
    <col min="5102" max="5102" width="10.19921875" bestFit="1" customWidth="1"/>
    <col min="5103" max="5103" width="14.1328125" bestFit="1" customWidth="1"/>
    <col min="5104" max="5104" width="19.3984375" bestFit="1" customWidth="1"/>
    <col min="5105" max="5105" width="18" bestFit="1" customWidth="1"/>
    <col min="5106" max="5106" width="12.265625" bestFit="1" customWidth="1"/>
    <col min="5107" max="5107" width="11.1328125" bestFit="1" customWidth="1"/>
    <col min="5108" max="5108" width="10.19921875" bestFit="1" customWidth="1"/>
    <col min="5109" max="5109" width="14.1328125" bestFit="1" customWidth="1"/>
    <col min="5110" max="5110" width="19.3984375" bestFit="1" customWidth="1"/>
    <col min="5111" max="5111" width="18" bestFit="1" customWidth="1"/>
    <col min="5112" max="5112" width="12.265625" bestFit="1" customWidth="1"/>
    <col min="5113" max="5113" width="11.1328125" bestFit="1" customWidth="1"/>
    <col min="5114" max="5114" width="10.19921875" bestFit="1" customWidth="1"/>
    <col min="5115" max="5115" width="14.1328125" bestFit="1" customWidth="1"/>
    <col min="5116" max="5116" width="19.3984375" bestFit="1" customWidth="1"/>
    <col min="5117" max="5117" width="18" bestFit="1" customWidth="1"/>
    <col min="5118" max="5118" width="12.265625" bestFit="1" customWidth="1"/>
    <col min="5119" max="5119" width="11.1328125" bestFit="1" customWidth="1"/>
    <col min="5120" max="5120" width="10.19921875" bestFit="1" customWidth="1"/>
    <col min="5121" max="5121" width="14.1328125" bestFit="1" customWidth="1"/>
    <col min="5122" max="5122" width="19.3984375" bestFit="1" customWidth="1"/>
    <col min="5123" max="5123" width="18" bestFit="1" customWidth="1"/>
    <col min="5124" max="5124" width="12.265625" bestFit="1" customWidth="1"/>
    <col min="5125" max="5125" width="11.1328125" bestFit="1" customWidth="1"/>
    <col min="5126" max="5126" width="10.19921875" bestFit="1" customWidth="1"/>
    <col min="5127" max="5127" width="14.1328125" bestFit="1" customWidth="1"/>
    <col min="5128" max="5128" width="19.3984375" bestFit="1" customWidth="1"/>
    <col min="5129" max="5129" width="18" bestFit="1" customWidth="1"/>
    <col min="5130" max="5130" width="12.265625" bestFit="1" customWidth="1"/>
    <col min="5131" max="5131" width="11.1328125" bestFit="1" customWidth="1"/>
    <col min="5132" max="5132" width="10.19921875" bestFit="1" customWidth="1"/>
    <col min="5133" max="5133" width="14.1328125" bestFit="1" customWidth="1"/>
    <col min="5134" max="5134" width="19.3984375" bestFit="1" customWidth="1"/>
    <col min="5135" max="5135" width="18" bestFit="1" customWidth="1"/>
    <col min="5136" max="5136" width="12.265625" bestFit="1" customWidth="1"/>
    <col min="5137" max="5137" width="11.1328125" bestFit="1" customWidth="1"/>
    <col min="5138" max="5138" width="10.19921875" bestFit="1" customWidth="1"/>
    <col min="5139" max="5139" width="14.1328125" bestFit="1" customWidth="1"/>
    <col min="5140" max="5140" width="19.3984375" bestFit="1" customWidth="1"/>
    <col min="5141" max="5141" width="18" bestFit="1" customWidth="1"/>
    <col min="5142" max="5142" width="12.265625" bestFit="1" customWidth="1"/>
    <col min="5143" max="5143" width="11.1328125" bestFit="1" customWidth="1"/>
    <col min="5144" max="5144" width="10.19921875" bestFit="1" customWidth="1"/>
    <col min="5145" max="5145" width="14.1328125" bestFit="1" customWidth="1"/>
    <col min="5146" max="5146" width="19.3984375" bestFit="1" customWidth="1"/>
    <col min="5147" max="5147" width="18" bestFit="1" customWidth="1"/>
    <col min="5148" max="5148" width="12.265625" bestFit="1" customWidth="1"/>
    <col min="5149" max="5149" width="11.1328125" bestFit="1" customWidth="1"/>
    <col min="5150" max="5150" width="10.19921875" bestFit="1" customWidth="1"/>
    <col min="5151" max="5151" width="14.1328125" bestFit="1" customWidth="1"/>
    <col min="5152" max="5152" width="19.3984375" bestFit="1" customWidth="1"/>
    <col min="5153" max="5153" width="18" bestFit="1" customWidth="1"/>
    <col min="5154" max="5154" width="12.265625" bestFit="1" customWidth="1"/>
    <col min="5155" max="5155" width="11.1328125" bestFit="1" customWidth="1"/>
    <col min="5156" max="5156" width="10.19921875" bestFit="1" customWidth="1"/>
    <col min="5157" max="5157" width="14.1328125" bestFit="1" customWidth="1"/>
    <col min="5158" max="5158" width="19.3984375" bestFit="1" customWidth="1"/>
    <col min="5159" max="5159" width="18" bestFit="1" customWidth="1"/>
    <col min="5160" max="5160" width="12.265625" bestFit="1" customWidth="1"/>
    <col min="5161" max="5161" width="11.1328125" bestFit="1" customWidth="1"/>
    <col min="5162" max="5162" width="10.19921875" bestFit="1" customWidth="1"/>
    <col min="5163" max="5163" width="14.1328125" bestFit="1" customWidth="1"/>
    <col min="5164" max="5164" width="19.3984375" bestFit="1" customWidth="1"/>
    <col min="5165" max="5165" width="18" bestFit="1" customWidth="1"/>
    <col min="5166" max="5166" width="12.265625" bestFit="1" customWidth="1"/>
    <col min="5167" max="5167" width="11.1328125" bestFit="1" customWidth="1"/>
    <col min="5168" max="5168" width="10.19921875" bestFit="1" customWidth="1"/>
    <col min="5169" max="5169" width="14.1328125" bestFit="1" customWidth="1"/>
    <col min="5170" max="5170" width="19.3984375" bestFit="1" customWidth="1"/>
    <col min="5171" max="5171" width="18" bestFit="1" customWidth="1"/>
    <col min="5172" max="5172" width="12.265625" bestFit="1" customWidth="1"/>
    <col min="5173" max="5173" width="11.1328125" bestFit="1" customWidth="1"/>
    <col min="5174" max="5174" width="10.19921875" bestFit="1" customWidth="1"/>
    <col min="5175" max="5175" width="14.1328125" bestFit="1" customWidth="1"/>
    <col min="5176" max="5176" width="19.3984375" bestFit="1" customWidth="1"/>
    <col min="5177" max="5177" width="18" bestFit="1" customWidth="1"/>
    <col min="5178" max="5178" width="12.265625" bestFit="1" customWidth="1"/>
    <col min="5179" max="5179" width="11.1328125" bestFit="1" customWidth="1"/>
    <col min="5180" max="5180" width="10.19921875" bestFit="1" customWidth="1"/>
    <col min="5181" max="5181" width="14.1328125" bestFit="1" customWidth="1"/>
    <col min="5182" max="5182" width="19.3984375" bestFit="1" customWidth="1"/>
    <col min="5183" max="5183" width="18" bestFit="1" customWidth="1"/>
    <col min="5184" max="5184" width="12.265625" bestFit="1" customWidth="1"/>
    <col min="5185" max="5185" width="11.1328125" bestFit="1" customWidth="1"/>
    <col min="5186" max="5186" width="10.19921875" bestFit="1" customWidth="1"/>
    <col min="5187" max="5187" width="14.1328125" bestFit="1" customWidth="1"/>
    <col min="5188" max="5188" width="19.3984375" bestFit="1" customWidth="1"/>
    <col min="5189" max="5189" width="18" bestFit="1" customWidth="1"/>
    <col min="5190" max="5190" width="12.265625" bestFit="1" customWidth="1"/>
    <col min="5191" max="5191" width="11.1328125" bestFit="1" customWidth="1"/>
    <col min="5192" max="5192" width="10.19921875" bestFit="1" customWidth="1"/>
    <col min="5193" max="5193" width="14.1328125" bestFit="1" customWidth="1"/>
    <col min="5194" max="5194" width="19.3984375" bestFit="1" customWidth="1"/>
    <col min="5195" max="5195" width="18" bestFit="1" customWidth="1"/>
    <col min="5196" max="5196" width="12.265625" bestFit="1" customWidth="1"/>
    <col min="5197" max="5197" width="11.1328125" bestFit="1" customWidth="1"/>
    <col min="5198" max="5198" width="10.19921875" bestFit="1" customWidth="1"/>
    <col min="5199" max="5199" width="14.1328125" bestFit="1" customWidth="1"/>
    <col min="5200" max="5200" width="19.3984375" bestFit="1" customWidth="1"/>
    <col min="5201" max="5201" width="18" bestFit="1" customWidth="1"/>
    <col min="5202" max="5202" width="12.265625" bestFit="1" customWidth="1"/>
    <col min="5203" max="5203" width="11.1328125" bestFit="1" customWidth="1"/>
    <col min="5204" max="5204" width="10.19921875" bestFit="1" customWidth="1"/>
    <col min="5205" max="5205" width="14.1328125" bestFit="1" customWidth="1"/>
    <col min="5206" max="5206" width="19.3984375" bestFit="1" customWidth="1"/>
    <col min="5207" max="5207" width="18" bestFit="1" customWidth="1"/>
    <col min="5208" max="5208" width="12.265625" bestFit="1" customWidth="1"/>
    <col min="5209" max="5209" width="11.1328125" bestFit="1" customWidth="1"/>
    <col min="5210" max="5210" width="10.19921875" bestFit="1" customWidth="1"/>
    <col min="5211" max="5211" width="14.1328125" bestFit="1" customWidth="1"/>
    <col min="5212" max="5212" width="19.3984375" bestFit="1" customWidth="1"/>
    <col min="5213" max="5213" width="18" bestFit="1" customWidth="1"/>
    <col min="5214" max="5214" width="12.265625" bestFit="1" customWidth="1"/>
    <col min="5215" max="5215" width="11.1328125" bestFit="1" customWidth="1"/>
    <col min="5216" max="5216" width="10.19921875" bestFit="1" customWidth="1"/>
    <col min="5217" max="5217" width="14.1328125" bestFit="1" customWidth="1"/>
    <col min="5218" max="5218" width="19.3984375" bestFit="1" customWidth="1"/>
    <col min="5219" max="5219" width="18" bestFit="1" customWidth="1"/>
    <col min="5220" max="5220" width="12.265625" bestFit="1" customWidth="1"/>
    <col min="5221" max="5221" width="11.1328125" bestFit="1" customWidth="1"/>
    <col min="5222" max="5222" width="10.19921875" bestFit="1" customWidth="1"/>
    <col min="5223" max="5223" width="14.1328125" bestFit="1" customWidth="1"/>
    <col min="5224" max="5224" width="19.3984375" bestFit="1" customWidth="1"/>
    <col min="5225" max="5225" width="18" bestFit="1" customWidth="1"/>
    <col min="5226" max="5226" width="12.265625" bestFit="1" customWidth="1"/>
    <col min="5227" max="5227" width="11.1328125" bestFit="1" customWidth="1"/>
    <col min="5228" max="5228" width="10.19921875" bestFit="1" customWidth="1"/>
    <col min="5229" max="5229" width="14.1328125" bestFit="1" customWidth="1"/>
    <col min="5230" max="5230" width="19.3984375" bestFit="1" customWidth="1"/>
    <col min="5231" max="5231" width="18" bestFit="1" customWidth="1"/>
    <col min="5232" max="5232" width="12.265625" bestFit="1" customWidth="1"/>
    <col min="5233" max="5233" width="11.1328125" bestFit="1" customWidth="1"/>
    <col min="5234" max="5234" width="10.19921875" bestFit="1" customWidth="1"/>
    <col min="5235" max="5235" width="14.1328125" bestFit="1" customWidth="1"/>
    <col min="5236" max="5236" width="19.3984375" bestFit="1" customWidth="1"/>
    <col min="5237" max="5237" width="18" bestFit="1" customWidth="1"/>
    <col min="5238" max="5238" width="12.265625" bestFit="1" customWidth="1"/>
    <col min="5239" max="5239" width="11.1328125" bestFit="1" customWidth="1"/>
    <col min="5240" max="5240" width="10.19921875" bestFit="1" customWidth="1"/>
    <col min="5241" max="5241" width="14.1328125" bestFit="1" customWidth="1"/>
    <col min="5242" max="5242" width="19.3984375" bestFit="1" customWidth="1"/>
    <col min="5243" max="5243" width="18" bestFit="1" customWidth="1"/>
    <col min="5244" max="5244" width="12.265625" bestFit="1" customWidth="1"/>
    <col min="5245" max="5245" width="11.1328125" bestFit="1" customWidth="1"/>
    <col min="5246" max="5246" width="10.19921875" bestFit="1" customWidth="1"/>
    <col min="5247" max="5247" width="14.1328125" bestFit="1" customWidth="1"/>
    <col min="5248" max="5248" width="19.3984375" bestFit="1" customWidth="1"/>
    <col min="5249" max="5249" width="18" bestFit="1" customWidth="1"/>
    <col min="5250" max="5250" width="12.265625" bestFit="1" customWidth="1"/>
    <col min="5251" max="5251" width="11.1328125" bestFit="1" customWidth="1"/>
    <col min="5252" max="5252" width="10.19921875" bestFit="1" customWidth="1"/>
    <col min="5253" max="5253" width="14.1328125" bestFit="1" customWidth="1"/>
    <col min="5254" max="5254" width="19.3984375" bestFit="1" customWidth="1"/>
    <col min="5255" max="5255" width="18" bestFit="1" customWidth="1"/>
    <col min="5256" max="5256" width="12.265625" bestFit="1" customWidth="1"/>
    <col min="5257" max="5257" width="11.1328125" bestFit="1" customWidth="1"/>
    <col min="5258" max="5258" width="10.19921875" bestFit="1" customWidth="1"/>
    <col min="5259" max="5259" width="14.1328125" bestFit="1" customWidth="1"/>
    <col min="5260" max="5260" width="19.3984375" bestFit="1" customWidth="1"/>
    <col min="5261" max="5261" width="18" bestFit="1" customWidth="1"/>
    <col min="5262" max="5262" width="12.265625" bestFit="1" customWidth="1"/>
    <col min="5263" max="5263" width="11.1328125" bestFit="1" customWidth="1"/>
    <col min="5264" max="5264" width="10.19921875" bestFit="1" customWidth="1"/>
    <col min="5265" max="5265" width="14.1328125" bestFit="1" customWidth="1"/>
    <col min="5266" max="5266" width="19.3984375" bestFit="1" customWidth="1"/>
    <col min="5267" max="5267" width="18" bestFit="1" customWidth="1"/>
    <col min="5268" max="5268" width="12.265625" bestFit="1" customWidth="1"/>
    <col min="5269" max="5269" width="11.1328125" bestFit="1" customWidth="1"/>
    <col min="5270" max="5270" width="10.19921875" bestFit="1" customWidth="1"/>
    <col min="5271" max="5271" width="14.1328125" bestFit="1" customWidth="1"/>
    <col min="5272" max="5272" width="19.3984375" bestFit="1" customWidth="1"/>
    <col min="5273" max="5273" width="18" bestFit="1" customWidth="1"/>
    <col min="5274" max="5274" width="12.265625" bestFit="1" customWidth="1"/>
    <col min="5275" max="5275" width="11.1328125" bestFit="1" customWidth="1"/>
    <col min="5276" max="5276" width="10.19921875" bestFit="1" customWidth="1"/>
    <col min="5277" max="5277" width="14.1328125" bestFit="1" customWidth="1"/>
    <col min="5278" max="5278" width="19.3984375" bestFit="1" customWidth="1"/>
    <col min="5279" max="5279" width="18" bestFit="1" customWidth="1"/>
    <col min="5280" max="5280" width="12.265625" bestFit="1" customWidth="1"/>
    <col min="5281" max="5281" width="11.1328125" bestFit="1" customWidth="1"/>
    <col min="5282" max="5282" width="10.19921875" bestFit="1" customWidth="1"/>
    <col min="5283" max="5283" width="14.1328125" bestFit="1" customWidth="1"/>
    <col min="5284" max="5284" width="19.3984375" bestFit="1" customWidth="1"/>
    <col min="5285" max="5285" width="18" bestFit="1" customWidth="1"/>
    <col min="5286" max="5286" width="12.265625" bestFit="1" customWidth="1"/>
    <col min="5287" max="5287" width="11.1328125" bestFit="1" customWidth="1"/>
    <col min="5288" max="5288" width="10.19921875" bestFit="1" customWidth="1"/>
    <col min="5289" max="5289" width="14.1328125" bestFit="1" customWidth="1"/>
    <col min="5290" max="5290" width="19.3984375" bestFit="1" customWidth="1"/>
    <col min="5291" max="5291" width="18" bestFit="1" customWidth="1"/>
    <col min="5292" max="5292" width="12.265625" bestFit="1" customWidth="1"/>
    <col min="5293" max="5293" width="11.1328125" bestFit="1" customWidth="1"/>
    <col min="5294" max="5294" width="10.19921875" bestFit="1" customWidth="1"/>
    <col min="5295" max="5295" width="14.1328125" bestFit="1" customWidth="1"/>
    <col min="5296" max="5296" width="19.3984375" bestFit="1" customWidth="1"/>
    <col min="5297" max="5297" width="18" bestFit="1" customWidth="1"/>
    <col min="5298" max="5298" width="12.265625" bestFit="1" customWidth="1"/>
    <col min="5299" max="5299" width="11.1328125" bestFit="1" customWidth="1"/>
    <col min="5300" max="5300" width="10.19921875" bestFit="1" customWidth="1"/>
    <col min="5301" max="5301" width="14.1328125" bestFit="1" customWidth="1"/>
    <col min="5302" max="5302" width="19.3984375" bestFit="1" customWidth="1"/>
    <col min="5303" max="5303" width="18" bestFit="1" customWidth="1"/>
    <col min="5304" max="5304" width="12.265625" bestFit="1" customWidth="1"/>
    <col min="5305" max="5305" width="11.1328125" bestFit="1" customWidth="1"/>
    <col min="5306" max="5306" width="10.19921875" bestFit="1" customWidth="1"/>
    <col min="5307" max="5307" width="14.1328125" bestFit="1" customWidth="1"/>
    <col min="5308" max="5308" width="19.3984375" bestFit="1" customWidth="1"/>
    <col min="5309" max="5309" width="18" bestFit="1" customWidth="1"/>
    <col min="5310" max="5310" width="12.265625" bestFit="1" customWidth="1"/>
    <col min="5311" max="5311" width="11.1328125" bestFit="1" customWidth="1"/>
    <col min="5312" max="5312" width="10.19921875" bestFit="1" customWidth="1"/>
    <col min="5313" max="5313" width="14.1328125" bestFit="1" customWidth="1"/>
    <col min="5314" max="5314" width="19.3984375" bestFit="1" customWidth="1"/>
    <col min="5315" max="5315" width="18" bestFit="1" customWidth="1"/>
    <col min="5316" max="5316" width="12.265625" bestFit="1" customWidth="1"/>
    <col min="5317" max="5317" width="11.1328125" bestFit="1" customWidth="1"/>
    <col min="5318" max="5318" width="10.19921875" bestFit="1" customWidth="1"/>
    <col min="5319" max="5319" width="14.1328125" bestFit="1" customWidth="1"/>
    <col min="5320" max="5320" width="19.3984375" bestFit="1" customWidth="1"/>
    <col min="5321" max="5321" width="18" bestFit="1" customWidth="1"/>
    <col min="5322" max="5322" width="12.265625" bestFit="1" customWidth="1"/>
    <col min="5323" max="5323" width="11.1328125" bestFit="1" customWidth="1"/>
    <col min="5324" max="5324" width="10.19921875" bestFit="1" customWidth="1"/>
    <col min="5325" max="5325" width="14.1328125" bestFit="1" customWidth="1"/>
    <col min="5326" max="5326" width="19.3984375" bestFit="1" customWidth="1"/>
    <col min="5327" max="5327" width="18" bestFit="1" customWidth="1"/>
    <col min="5328" max="5328" width="12.265625" bestFit="1" customWidth="1"/>
    <col min="5329" max="5329" width="11.1328125" bestFit="1" customWidth="1"/>
    <col min="5330" max="5330" width="10.19921875" bestFit="1" customWidth="1"/>
    <col min="5331" max="5331" width="14.1328125" bestFit="1" customWidth="1"/>
    <col min="5332" max="5332" width="19.3984375" bestFit="1" customWidth="1"/>
    <col min="5333" max="5333" width="18" bestFit="1" customWidth="1"/>
    <col min="5334" max="5334" width="12.265625" bestFit="1" customWidth="1"/>
    <col min="5335" max="5335" width="11.1328125" bestFit="1" customWidth="1"/>
    <col min="5336" max="5336" width="10.19921875" bestFit="1" customWidth="1"/>
    <col min="5337" max="5337" width="14.1328125" bestFit="1" customWidth="1"/>
    <col min="5338" max="5338" width="19.3984375" bestFit="1" customWidth="1"/>
    <col min="5339" max="5339" width="18" bestFit="1" customWidth="1"/>
    <col min="5340" max="5340" width="12.265625" bestFit="1" customWidth="1"/>
    <col min="5341" max="5341" width="11.1328125" bestFit="1" customWidth="1"/>
    <col min="5342" max="5342" width="10.19921875" bestFit="1" customWidth="1"/>
    <col min="5343" max="5343" width="14.1328125" bestFit="1" customWidth="1"/>
    <col min="5344" max="5344" width="19.3984375" bestFit="1" customWidth="1"/>
    <col min="5345" max="5345" width="18" bestFit="1" customWidth="1"/>
    <col min="5346" max="5346" width="12.265625" bestFit="1" customWidth="1"/>
    <col min="5347" max="5347" width="11.1328125" bestFit="1" customWidth="1"/>
    <col min="5348" max="5348" width="10.19921875" bestFit="1" customWidth="1"/>
    <col min="5349" max="5349" width="14.1328125" bestFit="1" customWidth="1"/>
    <col min="5350" max="5350" width="19.3984375" bestFit="1" customWidth="1"/>
    <col min="5351" max="5351" width="18" bestFit="1" customWidth="1"/>
    <col min="5352" max="5352" width="12.265625" bestFit="1" customWidth="1"/>
    <col min="5353" max="5353" width="11.1328125" bestFit="1" customWidth="1"/>
    <col min="5354" max="5354" width="10.19921875" bestFit="1" customWidth="1"/>
    <col min="5355" max="5355" width="14.1328125" bestFit="1" customWidth="1"/>
    <col min="5356" max="5356" width="19.3984375" bestFit="1" customWidth="1"/>
    <col min="5357" max="5357" width="18" bestFit="1" customWidth="1"/>
    <col min="5358" max="5358" width="12.265625" bestFit="1" customWidth="1"/>
    <col min="5359" max="5359" width="11.1328125" bestFit="1" customWidth="1"/>
    <col min="5360" max="5360" width="10.19921875" bestFit="1" customWidth="1"/>
    <col min="5361" max="5361" width="14.1328125" bestFit="1" customWidth="1"/>
    <col min="5362" max="5362" width="19.3984375" bestFit="1" customWidth="1"/>
    <col min="5363" max="5363" width="18" bestFit="1" customWidth="1"/>
    <col min="5364" max="5364" width="12.265625" bestFit="1" customWidth="1"/>
    <col min="5365" max="5365" width="11.1328125" bestFit="1" customWidth="1"/>
    <col min="5366" max="5366" width="10.19921875" bestFit="1" customWidth="1"/>
    <col min="5367" max="5367" width="14.1328125" bestFit="1" customWidth="1"/>
    <col min="5368" max="5368" width="19.3984375" bestFit="1" customWidth="1"/>
    <col min="5369" max="5369" width="18" bestFit="1" customWidth="1"/>
    <col min="5370" max="5370" width="12.265625" bestFit="1" customWidth="1"/>
    <col min="5371" max="5371" width="11.1328125" bestFit="1" customWidth="1"/>
    <col min="5372" max="5372" width="10.19921875" bestFit="1" customWidth="1"/>
    <col min="5373" max="5373" width="14.1328125" bestFit="1" customWidth="1"/>
    <col min="5374" max="5374" width="19.3984375" bestFit="1" customWidth="1"/>
    <col min="5375" max="5375" width="18" bestFit="1" customWidth="1"/>
    <col min="5376" max="5376" width="12.265625" bestFit="1" customWidth="1"/>
    <col min="5377" max="5377" width="11.1328125" bestFit="1" customWidth="1"/>
    <col min="5378" max="5378" width="10.19921875" bestFit="1" customWidth="1"/>
    <col min="5379" max="5379" width="14.1328125" bestFit="1" customWidth="1"/>
    <col min="5380" max="5380" width="19.3984375" bestFit="1" customWidth="1"/>
    <col min="5381" max="5381" width="18" bestFit="1" customWidth="1"/>
    <col min="5382" max="5382" width="12.265625" bestFit="1" customWidth="1"/>
    <col min="5383" max="5383" width="11.1328125" bestFit="1" customWidth="1"/>
    <col min="5384" max="5384" width="10.19921875" bestFit="1" customWidth="1"/>
    <col min="5385" max="5385" width="14.1328125" bestFit="1" customWidth="1"/>
    <col min="5386" max="5386" width="19.3984375" bestFit="1" customWidth="1"/>
    <col min="5387" max="5387" width="18" bestFit="1" customWidth="1"/>
    <col min="5388" max="5388" width="12.265625" bestFit="1" customWidth="1"/>
    <col min="5389" max="5389" width="11.1328125" bestFit="1" customWidth="1"/>
    <col min="5390" max="5390" width="10.19921875" bestFit="1" customWidth="1"/>
    <col min="5391" max="5391" width="14.1328125" bestFit="1" customWidth="1"/>
    <col min="5392" max="5392" width="19.3984375" bestFit="1" customWidth="1"/>
    <col min="5393" max="5393" width="18" bestFit="1" customWidth="1"/>
    <col min="5394" max="5394" width="12.265625" bestFit="1" customWidth="1"/>
    <col min="5395" max="5395" width="11.1328125" bestFit="1" customWidth="1"/>
    <col min="5396" max="5396" width="10.19921875" bestFit="1" customWidth="1"/>
    <col min="5397" max="5397" width="14.1328125" bestFit="1" customWidth="1"/>
    <col min="5398" max="5398" width="19.3984375" bestFit="1" customWidth="1"/>
    <col min="5399" max="5399" width="18" bestFit="1" customWidth="1"/>
    <col min="5400" max="5400" width="12.265625" bestFit="1" customWidth="1"/>
    <col min="5401" max="5401" width="11.1328125" bestFit="1" customWidth="1"/>
    <col min="5402" max="5402" width="10.19921875" bestFit="1" customWidth="1"/>
    <col min="5403" max="5403" width="14.1328125" bestFit="1" customWidth="1"/>
    <col min="5404" max="5404" width="19.3984375" bestFit="1" customWidth="1"/>
    <col min="5405" max="5405" width="18" bestFit="1" customWidth="1"/>
    <col min="5406" max="5406" width="12.265625" bestFit="1" customWidth="1"/>
    <col min="5407" max="5407" width="11.1328125" bestFit="1" customWidth="1"/>
    <col min="5408" max="5408" width="10.19921875" bestFit="1" customWidth="1"/>
    <col min="5409" max="5409" width="14.1328125" bestFit="1" customWidth="1"/>
    <col min="5410" max="5410" width="19.3984375" bestFit="1" customWidth="1"/>
    <col min="5411" max="5411" width="18" bestFit="1" customWidth="1"/>
    <col min="5412" max="5412" width="12.265625" bestFit="1" customWidth="1"/>
    <col min="5413" max="5413" width="11.1328125" bestFit="1" customWidth="1"/>
    <col min="5414" max="5414" width="10.19921875" bestFit="1" customWidth="1"/>
    <col min="5415" max="5415" width="14.1328125" bestFit="1" customWidth="1"/>
    <col min="5416" max="5416" width="19.3984375" bestFit="1" customWidth="1"/>
    <col min="5417" max="5417" width="18" bestFit="1" customWidth="1"/>
    <col min="5418" max="5418" width="12.265625" bestFit="1" customWidth="1"/>
    <col min="5419" max="5419" width="11.1328125" bestFit="1" customWidth="1"/>
    <col min="5420" max="5420" width="10.19921875" bestFit="1" customWidth="1"/>
    <col min="5421" max="5421" width="14.1328125" bestFit="1" customWidth="1"/>
    <col min="5422" max="5422" width="19.3984375" bestFit="1" customWidth="1"/>
    <col min="5423" max="5423" width="18" bestFit="1" customWidth="1"/>
    <col min="5424" max="5424" width="12.265625" bestFit="1" customWidth="1"/>
    <col min="5425" max="5425" width="11.1328125" bestFit="1" customWidth="1"/>
    <col min="5426" max="5426" width="10.19921875" bestFit="1" customWidth="1"/>
    <col min="5427" max="5427" width="14.1328125" bestFit="1" customWidth="1"/>
    <col min="5428" max="5428" width="19.3984375" bestFit="1" customWidth="1"/>
    <col min="5429" max="5429" width="18" bestFit="1" customWidth="1"/>
    <col min="5430" max="5430" width="12.265625" bestFit="1" customWidth="1"/>
    <col min="5431" max="5431" width="11.1328125" bestFit="1" customWidth="1"/>
    <col min="5432" max="5432" width="10.19921875" bestFit="1" customWidth="1"/>
    <col min="5433" max="5433" width="14.1328125" bestFit="1" customWidth="1"/>
    <col min="5434" max="5434" width="19.3984375" bestFit="1" customWidth="1"/>
    <col min="5435" max="5435" width="18" bestFit="1" customWidth="1"/>
    <col min="5436" max="5436" width="12.265625" bestFit="1" customWidth="1"/>
    <col min="5437" max="5437" width="11.1328125" bestFit="1" customWidth="1"/>
    <col min="5438" max="5438" width="10.19921875" bestFit="1" customWidth="1"/>
    <col min="5439" max="5439" width="14.1328125" bestFit="1" customWidth="1"/>
    <col min="5440" max="5440" width="19.3984375" bestFit="1" customWidth="1"/>
    <col min="5441" max="5441" width="18" bestFit="1" customWidth="1"/>
    <col min="5442" max="5442" width="12.265625" bestFit="1" customWidth="1"/>
    <col min="5443" max="5443" width="11.1328125" bestFit="1" customWidth="1"/>
    <col min="5444" max="5444" width="14.796875" bestFit="1" customWidth="1"/>
    <col min="5445" max="5445" width="18.73046875" bestFit="1" customWidth="1"/>
    <col min="5446" max="5446" width="24" bestFit="1" customWidth="1"/>
    <col min="5447" max="5447" width="22.59765625" bestFit="1" customWidth="1"/>
    <col min="5448" max="5448" width="16.9296875" bestFit="1" customWidth="1"/>
    <col min="5449" max="5449" width="15.73046875" bestFit="1" customWidth="1"/>
    <col min="5450" max="5450" width="13.86328125" bestFit="1" customWidth="1"/>
    <col min="5451" max="5451" width="14.1328125" bestFit="1" customWidth="1"/>
    <col min="5452" max="5452" width="19.3984375" bestFit="1" customWidth="1"/>
    <col min="5453" max="5453" width="18" bestFit="1" customWidth="1"/>
    <col min="5454" max="5454" width="12.265625" bestFit="1" customWidth="1"/>
    <col min="5455" max="5455" width="11.1328125" bestFit="1" customWidth="1"/>
    <col min="5456" max="5456" width="13.86328125" bestFit="1" customWidth="1"/>
    <col min="5457" max="5457" width="14.1328125" bestFit="1" customWidth="1"/>
    <col min="5458" max="5458" width="19.3984375" bestFit="1" customWidth="1"/>
    <col min="5459" max="5459" width="18" bestFit="1" customWidth="1"/>
    <col min="5460" max="5460" width="12.265625" bestFit="1" customWidth="1"/>
    <col min="5461" max="5461" width="11.1328125" bestFit="1" customWidth="1"/>
    <col min="5462" max="5462" width="13.86328125" bestFit="1" customWidth="1"/>
    <col min="5463" max="5463" width="14.1328125" bestFit="1" customWidth="1"/>
    <col min="5464" max="5464" width="19.3984375" bestFit="1" customWidth="1"/>
    <col min="5465" max="5465" width="18" bestFit="1" customWidth="1"/>
    <col min="5466" max="5466" width="12.265625" bestFit="1" customWidth="1"/>
    <col min="5467" max="5467" width="11.1328125" bestFit="1" customWidth="1"/>
    <col min="5468" max="5468" width="13.86328125" bestFit="1" customWidth="1"/>
    <col min="5469" max="5469" width="14.1328125" bestFit="1" customWidth="1"/>
    <col min="5470" max="5470" width="19.3984375" bestFit="1" customWidth="1"/>
    <col min="5471" max="5471" width="18" bestFit="1" customWidth="1"/>
    <col min="5472" max="5472" width="12.265625" bestFit="1" customWidth="1"/>
    <col min="5473" max="5473" width="11.1328125" bestFit="1" customWidth="1"/>
    <col min="5474" max="5474" width="13.86328125" bestFit="1" customWidth="1"/>
    <col min="5475" max="5475" width="14.1328125" bestFit="1" customWidth="1"/>
    <col min="5476" max="5476" width="19.3984375" bestFit="1" customWidth="1"/>
    <col min="5477" max="5477" width="18" bestFit="1" customWidth="1"/>
    <col min="5478" max="5478" width="12.265625" bestFit="1" customWidth="1"/>
    <col min="5479" max="5479" width="11.1328125" bestFit="1" customWidth="1"/>
    <col min="5480" max="5480" width="13.86328125" bestFit="1" customWidth="1"/>
    <col min="5481" max="5481" width="14.1328125" bestFit="1" customWidth="1"/>
    <col min="5482" max="5482" width="19.3984375" bestFit="1" customWidth="1"/>
    <col min="5483" max="5483" width="18" bestFit="1" customWidth="1"/>
    <col min="5484" max="5484" width="12.265625" bestFit="1" customWidth="1"/>
    <col min="5485" max="5485" width="11.1328125" bestFit="1" customWidth="1"/>
    <col min="5486" max="5486" width="13.86328125" bestFit="1" customWidth="1"/>
    <col min="5487" max="5487" width="14.1328125" bestFit="1" customWidth="1"/>
    <col min="5488" max="5488" width="19.3984375" bestFit="1" customWidth="1"/>
    <col min="5489" max="5489" width="18" bestFit="1" customWidth="1"/>
    <col min="5490" max="5490" width="12.265625" bestFit="1" customWidth="1"/>
    <col min="5491" max="5491" width="11.1328125" bestFit="1" customWidth="1"/>
    <col min="5492" max="5492" width="13.86328125" bestFit="1" customWidth="1"/>
    <col min="5493" max="5493" width="14.1328125" bestFit="1" customWidth="1"/>
    <col min="5494" max="5494" width="19.3984375" bestFit="1" customWidth="1"/>
    <col min="5495" max="5495" width="18" bestFit="1" customWidth="1"/>
    <col min="5496" max="5496" width="12.265625" bestFit="1" customWidth="1"/>
    <col min="5497" max="5497" width="11.1328125" bestFit="1" customWidth="1"/>
    <col min="5498" max="5498" width="13.86328125" bestFit="1" customWidth="1"/>
    <col min="5499" max="5499" width="14.1328125" bestFit="1" customWidth="1"/>
    <col min="5500" max="5500" width="19.3984375" bestFit="1" customWidth="1"/>
    <col min="5501" max="5501" width="18" bestFit="1" customWidth="1"/>
    <col min="5502" max="5502" width="12.265625" bestFit="1" customWidth="1"/>
    <col min="5503" max="5503" width="11.1328125" bestFit="1" customWidth="1"/>
    <col min="5504" max="5504" width="13.86328125" bestFit="1" customWidth="1"/>
    <col min="5505" max="5505" width="14.1328125" bestFit="1" customWidth="1"/>
    <col min="5506" max="5506" width="19.3984375" bestFit="1" customWidth="1"/>
    <col min="5507" max="5507" width="18" bestFit="1" customWidth="1"/>
    <col min="5508" max="5508" width="12.265625" bestFit="1" customWidth="1"/>
    <col min="5509" max="5509" width="11.1328125" bestFit="1" customWidth="1"/>
    <col min="5510" max="5510" width="13.86328125" bestFit="1" customWidth="1"/>
    <col min="5511" max="5511" width="14.1328125" bestFit="1" customWidth="1"/>
    <col min="5512" max="5512" width="19.3984375" bestFit="1" customWidth="1"/>
    <col min="5513" max="5513" width="18" bestFit="1" customWidth="1"/>
    <col min="5514" max="5514" width="12.265625" bestFit="1" customWidth="1"/>
    <col min="5515" max="5515" width="11.1328125" bestFit="1" customWidth="1"/>
    <col min="5516" max="5516" width="13.86328125" bestFit="1" customWidth="1"/>
    <col min="5517" max="5517" width="14.1328125" bestFit="1" customWidth="1"/>
    <col min="5518" max="5518" width="19.3984375" bestFit="1" customWidth="1"/>
    <col min="5519" max="5519" width="18" bestFit="1" customWidth="1"/>
    <col min="5520" max="5520" width="12.265625" bestFit="1" customWidth="1"/>
    <col min="5521" max="5521" width="11.1328125" bestFit="1" customWidth="1"/>
    <col min="5522" max="5522" width="13.86328125" bestFit="1" customWidth="1"/>
    <col min="5523" max="5523" width="14.1328125" bestFit="1" customWidth="1"/>
    <col min="5524" max="5524" width="19.3984375" bestFit="1" customWidth="1"/>
    <col min="5525" max="5525" width="18" bestFit="1" customWidth="1"/>
    <col min="5526" max="5526" width="12.265625" bestFit="1" customWidth="1"/>
    <col min="5527" max="5527" width="11.1328125" bestFit="1" customWidth="1"/>
    <col min="5528" max="5528" width="13.86328125" bestFit="1" customWidth="1"/>
    <col min="5529" max="5529" width="14.1328125" bestFit="1" customWidth="1"/>
    <col min="5530" max="5530" width="19.3984375" bestFit="1" customWidth="1"/>
    <col min="5531" max="5531" width="18" bestFit="1" customWidth="1"/>
    <col min="5532" max="5532" width="12.265625" bestFit="1" customWidth="1"/>
    <col min="5533" max="5533" width="11.1328125" bestFit="1" customWidth="1"/>
    <col min="5534" max="5534" width="13.86328125" bestFit="1" customWidth="1"/>
    <col min="5535" max="5535" width="14.1328125" bestFit="1" customWidth="1"/>
    <col min="5536" max="5536" width="19.3984375" bestFit="1" customWidth="1"/>
    <col min="5537" max="5537" width="18" bestFit="1" customWidth="1"/>
    <col min="5538" max="5538" width="12.265625" bestFit="1" customWidth="1"/>
    <col min="5539" max="5539" width="11.1328125" bestFit="1" customWidth="1"/>
    <col min="5540" max="5540" width="13.86328125" bestFit="1" customWidth="1"/>
    <col min="5541" max="5541" width="14.1328125" bestFit="1" customWidth="1"/>
    <col min="5542" max="5542" width="19.3984375" bestFit="1" customWidth="1"/>
    <col min="5543" max="5543" width="18" bestFit="1" customWidth="1"/>
    <col min="5544" max="5544" width="12.265625" bestFit="1" customWidth="1"/>
    <col min="5545" max="5545" width="11.1328125" bestFit="1" customWidth="1"/>
    <col min="5546" max="5546" width="13.86328125" bestFit="1" customWidth="1"/>
    <col min="5547" max="5547" width="14.1328125" bestFit="1" customWidth="1"/>
    <col min="5548" max="5548" width="19.3984375" bestFit="1" customWidth="1"/>
    <col min="5549" max="5549" width="18" bestFit="1" customWidth="1"/>
    <col min="5550" max="5550" width="12.265625" bestFit="1" customWidth="1"/>
    <col min="5551" max="5551" width="11.1328125" bestFit="1" customWidth="1"/>
    <col min="5552" max="5552" width="13.86328125" bestFit="1" customWidth="1"/>
    <col min="5553" max="5553" width="14.1328125" bestFit="1" customWidth="1"/>
    <col min="5554" max="5554" width="19.3984375" bestFit="1" customWidth="1"/>
    <col min="5555" max="5555" width="18" bestFit="1" customWidth="1"/>
    <col min="5556" max="5556" width="12.265625" bestFit="1" customWidth="1"/>
    <col min="5557" max="5557" width="11.1328125" bestFit="1" customWidth="1"/>
    <col min="5558" max="5558" width="13.86328125" bestFit="1" customWidth="1"/>
    <col min="5559" max="5559" width="14.1328125" bestFit="1" customWidth="1"/>
    <col min="5560" max="5560" width="19.3984375" bestFit="1" customWidth="1"/>
    <col min="5561" max="5561" width="18" bestFit="1" customWidth="1"/>
    <col min="5562" max="5562" width="12.265625" bestFit="1" customWidth="1"/>
    <col min="5563" max="5563" width="11.1328125" bestFit="1" customWidth="1"/>
    <col min="5564" max="5564" width="13.86328125" bestFit="1" customWidth="1"/>
    <col min="5565" max="5565" width="14.1328125" bestFit="1" customWidth="1"/>
    <col min="5566" max="5566" width="19.3984375" bestFit="1" customWidth="1"/>
    <col min="5567" max="5567" width="18" bestFit="1" customWidth="1"/>
    <col min="5568" max="5568" width="12.265625" bestFit="1" customWidth="1"/>
    <col min="5569" max="5569" width="11.1328125" bestFit="1" customWidth="1"/>
    <col min="5570" max="5570" width="13.86328125" bestFit="1" customWidth="1"/>
    <col min="5571" max="5571" width="14.1328125" bestFit="1" customWidth="1"/>
    <col min="5572" max="5572" width="19.3984375" bestFit="1" customWidth="1"/>
    <col min="5573" max="5573" width="18" bestFit="1" customWidth="1"/>
    <col min="5574" max="5574" width="12.265625" bestFit="1" customWidth="1"/>
    <col min="5575" max="5575" width="11.1328125" bestFit="1" customWidth="1"/>
    <col min="5576" max="5576" width="13.86328125" bestFit="1" customWidth="1"/>
    <col min="5577" max="5577" width="14.1328125" bestFit="1" customWidth="1"/>
    <col min="5578" max="5578" width="19.3984375" bestFit="1" customWidth="1"/>
    <col min="5579" max="5579" width="18" bestFit="1" customWidth="1"/>
    <col min="5580" max="5580" width="12.265625" bestFit="1" customWidth="1"/>
    <col min="5581" max="5581" width="11.1328125" bestFit="1" customWidth="1"/>
    <col min="5582" max="5582" width="13.86328125" bestFit="1" customWidth="1"/>
    <col min="5583" max="5583" width="14.1328125" bestFit="1" customWidth="1"/>
    <col min="5584" max="5584" width="19.3984375" bestFit="1" customWidth="1"/>
    <col min="5585" max="5585" width="18" bestFit="1" customWidth="1"/>
    <col min="5586" max="5586" width="12.265625" bestFit="1" customWidth="1"/>
    <col min="5587" max="5587" width="11.1328125" bestFit="1" customWidth="1"/>
    <col min="5588" max="5588" width="13.86328125" bestFit="1" customWidth="1"/>
    <col min="5589" max="5589" width="14.1328125" bestFit="1" customWidth="1"/>
    <col min="5590" max="5590" width="19.3984375" bestFit="1" customWidth="1"/>
    <col min="5591" max="5591" width="18" bestFit="1" customWidth="1"/>
    <col min="5592" max="5592" width="12.265625" bestFit="1" customWidth="1"/>
    <col min="5593" max="5593" width="11.1328125" bestFit="1" customWidth="1"/>
    <col min="5594" max="5594" width="13.86328125" bestFit="1" customWidth="1"/>
    <col min="5595" max="5595" width="14.1328125" bestFit="1" customWidth="1"/>
    <col min="5596" max="5596" width="19.3984375" bestFit="1" customWidth="1"/>
    <col min="5597" max="5597" width="18" bestFit="1" customWidth="1"/>
    <col min="5598" max="5598" width="12.265625" bestFit="1" customWidth="1"/>
    <col min="5599" max="5599" width="11.1328125" bestFit="1" customWidth="1"/>
    <col min="5600" max="5600" width="13.86328125" bestFit="1" customWidth="1"/>
    <col min="5601" max="5601" width="14.1328125" bestFit="1" customWidth="1"/>
    <col min="5602" max="5602" width="19.3984375" bestFit="1" customWidth="1"/>
    <col min="5603" max="5603" width="18" bestFit="1" customWidth="1"/>
    <col min="5604" max="5604" width="12.265625" bestFit="1" customWidth="1"/>
    <col min="5605" max="5605" width="11.1328125" bestFit="1" customWidth="1"/>
    <col min="5606" max="5606" width="13.86328125" bestFit="1" customWidth="1"/>
    <col min="5607" max="5607" width="14.1328125" bestFit="1" customWidth="1"/>
    <col min="5608" max="5608" width="19.3984375" bestFit="1" customWidth="1"/>
    <col min="5609" max="5609" width="18" bestFit="1" customWidth="1"/>
    <col min="5610" max="5610" width="12.265625" bestFit="1" customWidth="1"/>
    <col min="5611" max="5611" width="11.1328125" bestFit="1" customWidth="1"/>
    <col min="5612" max="5612" width="13.86328125" bestFit="1" customWidth="1"/>
    <col min="5613" max="5613" width="14.1328125" bestFit="1" customWidth="1"/>
    <col min="5614" max="5614" width="19.3984375" bestFit="1" customWidth="1"/>
    <col min="5615" max="5615" width="18" bestFit="1" customWidth="1"/>
    <col min="5616" max="5616" width="12.265625" bestFit="1" customWidth="1"/>
    <col min="5617" max="5617" width="11.1328125" bestFit="1" customWidth="1"/>
    <col min="5618" max="5618" width="13.86328125" bestFit="1" customWidth="1"/>
    <col min="5619" max="5619" width="14.1328125" bestFit="1" customWidth="1"/>
    <col min="5620" max="5620" width="19.3984375" bestFit="1" customWidth="1"/>
    <col min="5621" max="5621" width="18" bestFit="1" customWidth="1"/>
    <col min="5622" max="5622" width="12.265625" bestFit="1" customWidth="1"/>
    <col min="5623" max="5623" width="11.1328125" bestFit="1" customWidth="1"/>
    <col min="5624" max="5624" width="13.86328125" bestFit="1" customWidth="1"/>
    <col min="5625" max="5625" width="14.1328125" bestFit="1" customWidth="1"/>
    <col min="5626" max="5626" width="19.3984375" bestFit="1" customWidth="1"/>
    <col min="5627" max="5627" width="18" bestFit="1" customWidth="1"/>
    <col min="5628" max="5628" width="12.265625" bestFit="1" customWidth="1"/>
    <col min="5629" max="5629" width="11.1328125" bestFit="1" customWidth="1"/>
    <col min="5630" max="5630" width="13.86328125" bestFit="1" customWidth="1"/>
    <col min="5631" max="5631" width="14.1328125" bestFit="1" customWidth="1"/>
    <col min="5632" max="5632" width="19.3984375" bestFit="1" customWidth="1"/>
    <col min="5633" max="5633" width="18" bestFit="1" customWidth="1"/>
    <col min="5634" max="5634" width="12.265625" bestFit="1" customWidth="1"/>
    <col min="5635" max="5635" width="11.1328125" bestFit="1" customWidth="1"/>
    <col min="5636" max="5636" width="13.86328125" bestFit="1" customWidth="1"/>
    <col min="5637" max="5637" width="14.1328125" bestFit="1" customWidth="1"/>
    <col min="5638" max="5638" width="19.3984375" bestFit="1" customWidth="1"/>
    <col min="5639" max="5639" width="18" bestFit="1" customWidth="1"/>
    <col min="5640" max="5640" width="12.265625" bestFit="1" customWidth="1"/>
    <col min="5641" max="5641" width="11.1328125" bestFit="1" customWidth="1"/>
    <col min="5642" max="5642" width="13.86328125" bestFit="1" customWidth="1"/>
    <col min="5643" max="5643" width="14.1328125" bestFit="1" customWidth="1"/>
    <col min="5644" max="5644" width="19.3984375" bestFit="1" customWidth="1"/>
    <col min="5645" max="5645" width="18" bestFit="1" customWidth="1"/>
    <col min="5646" max="5646" width="12.265625" bestFit="1" customWidth="1"/>
    <col min="5647" max="5647" width="11.1328125" bestFit="1" customWidth="1"/>
    <col min="5648" max="5648" width="13.86328125" bestFit="1" customWidth="1"/>
    <col min="5649" max="5649" width="14.1328125" bestFit="1" customWidth="1"/>
    <col min="5650" max="5650" width="19.3984375" bestFit="1" customWidth="1"/>
    <col min="5651" max="5651" width="18" bestFit="1" customWidth="1"/>
    <col min="5652" max="5652" width="12.265625" bestFit="1" customWidth="1"/>
    <col min="5653" max="5653" width="11.1328125" bestFit="1" customWidth="1"/>
    <col min="5654" max="5654" width="13.86328125" bestFit="1" customWidth="1"/>
    <col min="5655" max="5655" width="14.1328125" bestFit="1" customWidth="1"/>
    <col min="5656" max="5656" width="19.3984375" bestFit="1" customWidth="1"/>
    <col min="5657" max="5657" width="18" bestFit="1" customWidth="1"/>
    <col min="5658" max="5658" width="12.265625" bestFit="1" customWidth="1"/>
    <col min="5659" max="5659" width="11.1328125" bestFit="1" customWidth="1"/>
    <col min="5660" max="5660" width="13.86328125" bestFit="1" customWidth="1"/>
    <col min="5661" max="5661" width="14.1328125" bestFit="1" customWidth="1"/>
    <col min="5662" max="5662" width="19.3984375" bestFit="1" customWidth="1"/>
    <col min="5663" max="5663" width="18" bestFit="1" customWidth="1"/>
    <col min="5664" max="5664" width="12.265625" bestFit="1" customWidth="1"/>
    <col min="5665" max="5665" width="11.1328125" bestFit="1" customWidth="1"/>
    <col min="5666" max="5666" width="13.86328125" bestFit="1" customWidth="1"/>
    <col min="5667" max="5667" width="14.1328125" bestFit="1" customWidth="1"/>
    <col min="5668" max="5668" width="19.3984375" bestFit="1" customWidth="1"/>
    <col min="5669" max="5669" width="18" bestFit="1" customWidth="1"/>
    <col min="5670" max="5670" width="12.265625" bestFit="1" customWidth="1"/>
    <col min="5671" max="5671" width="11.1328125" bestFit="1" customWidth="1"/>
    <col min="5672" max="5672" width="13.86328125" bestFit="1" customWidth="1"/>
    <col min="5673" max="5673" width="14.1328125" bestFit="1" customWidth="1"/>
    <col min="5674" max="5674" width="19.3984375" bestFit="1" customWidth="1"/>
    <col min="5675" max="5675" width="18" bestFit="1" customWidth="1"/>
    <col min="5676" max="5676" width="12.265625" bestFit="1" customWidth="1"/>
    <col min="5677" max="5677" width="11.1328125" bestFit="1" customWidth="1"/>
    <col min="5678" max="5678" width="13.86328125" bestFit="1" customWidth="1"/>
    <col min="5679" max="5679" width="14.1328125" bestFit="1" customWidth="1"/>
    <col min="5680" max="5680" width="19.3984375" bestFit="1" customWidth="1"/>
    <col min="5681" max="5681" width="18" bestFit="1" customWidth="1"/>
    <col min="5682" max="5682" width="12.265625" bestFit="1" customWidth="1"/>
    <col min="5683" max="5683" width="11.1328125" bestFit="1" customWidth="1"/>
    <col min="5684" max="5684" width="13.86328125" bestFit="1" customWidth="1"/>
    <col min="5685" max="5685" width="14.1328125" bestFit="1" customWidth="1"/>
    <col min="5686" max="5686" width="19.3984375" bestFit="1" customWidth="1"/>
    <col min="5687" max="5687" width="18" bestFit="1" customWidth="1"/>
    <col min="5688" max="5688" width="12.265625" bestFit="1" customWidth="1"/>
    <col min="5689" max="5689" width="11.1328125" bestFit="1" customWidth="1"/>
    <col min="5690" max="5690" width="13.86328125" bestFit="1" customWidth="1"/>
    <col min="5691" max="5691" width="14.1328125" bestFit="1" customWidth="1"/>
    <col min="5692" max="5692" width="19.3984375" bestFit="1" customWidth="1"/>
    <col min="5693" max="5693" width="18" bestFit="1" customWidth="1"/>
    <col min="5694" max="5694" width="12.265625" bestFit="1" customWidth="1"/>
    <col min="5695" max="5695" width="11.1328125" bestFit="1" customWidth="1"/>
    <col min="5696" max="5696" width="13.86328125" bestFit="1" customWidth="1"/>
    <col min="5697" max="5697" width="14.1328125" bestFit="1" customWidth="1"/>
    <col min="5698" max="5698" width="19.3984375" bestFit="1" customWidth="1"/>
    <col min="5699" max="5699" width="18" bestFit="1" customWidth="1"/>
    <col min="5700" max="5700" width="12.265625" bestFit="1" customWidth="1"/>
    <col min="5701" max="5701" width="11.1328125" bestFit="1" customWidth="1"/>
    <col min="5702" max="5702" width="13.86328125" bestFit="1" customWidth="1"/>
    <col min="5703" max="5703" width="14.1328125" bestFit="1" customWidth="1"/>
    <col min="5704" max="5704" width="19.3984375" bestFit="1" customWidth="1"/>
    <col min="5705" max="5705" width="18" bestFit="1" customWidth="1"/>
    <col min="5706" max="5706" width="12.265625" bestFit="1" customWidth="1"/>
    <col min="5707" max="5707" width="11.1328125" bestFit="1" customWidth="1"/>
    <col min="5708" max="5708" width="13.86328125" bestFit="1" customWidth="1"/>
    <col min="5709" max="5709" width="14.1328125" bestFit="1" customWidth="1"/>
    <col min="5710" max="5710" width="19.3984375" bestFit="1" customWidth="1"/>
    <col min="5711" max="5711" width="18" bestFit="1" customWidth="1"/>
    <col min="5712" max="5712" width="12.265625" bestFit="1" customWidth="1"/>
    <col min="5713" max="5713" width="11.1328125" bestFit="1" customWidth="1"/>
    <col min="5714" max="5714" width="13.86328125" bestFit="1" customWidth="1"/>
    <col min="5715" max="5715" width="14.1328125" bestFit="1" customWidth="1"/>
    <col min="5716" max="5716" width="19.3984375" bestFit="1" customWidth="1"/>
    <col min="5717" max="5717" width="18" bestFit="1" customWidth="1"/>
    <col min="5718" max="5718" width="12.265625" bestFit="1" customWidth="1"/>
    <col min="5719" max="5719" width="11.1328125" bestFit="1" customWidth="1"/>
    <col min="5720" max="5720" width="13.86328125" bestFit="1" customWidth="1"/>
    <col min="5721" max="5721" width="14.1328125" bestFit="1" customWidth="1"/>
    <col min="5722" max="5722" width="19.3984375" bestFit="1" customWidth="1"/>
    <col min="5723" max="5723" width="18" bestFit="1" customWidth="1"/>
    <col min="5724" max="5724" width="12.265625" bestFit="1" customWidth="1"/>
    <col min="5725" max="5725" width="11.1328125" bestFit="1" customWidth="1"/>
    <col min="5726" max="5726" width="13.86328125" bestFit="1" customWidth="1"/>
    <col min="5727" max="5727" width="14.1328125" bestFit="1" customWidth="1"/>
    <col min="5728" max="5728" width="19.3984375" bestFit="1" customWidth="1"/>
    <col min="5729" max="5729" width="18" bestFit="1" customWidth="1"/>
    <col min="5730" max="5730" width="12.265625" bestFit="1" customWidth="1"/>
    <col min="5731" max="5731" width="11.1328125" bestFit="1" customWidth="1"/>
    <col min="5732" max="5732" width="13.86328125" bestFit="1" customWidth="1"/>
    <col min="5733" max="5733" width="14.1328125" bestFit="1" customWidth="1"/>
    <col min="5734" max="5734" width="19.3984375" bestFit="1" customWidth="1"/>
    <col min="5735" max="5735" width="18" bestFit="1" customWidth="1"/>
    <col min="5736" max="5736" width="12.265625" bestFit="1" customWidth="1"/>
    <col min="5737" max="5737" width="11.1328125" bestFit="1" customWidth="1"/>
    <col min="5738" max="5738" width="13.86328125" bestFit="1" customWidth="1"/>
    <col min="5739" max="5739" width="14.1328125" bestFit="1" customWidth="1"/>
    <col min="5740" max="5740" width="19.3984375" bestFit="1" customWidth="1"/>
    <col min="5741" max="5741" width="18" bestFit="1" customWidth="1"/>
    <col min="5742" max="5742" width="12.265625" bestFit="1" customWidth="1"/>
    <col min="5743" max="5743" width="11.1328125" bestFit="1" customWidth="1"/>
    <col min="5744" max="5744" width="13.86328125" bestFit="1" customWidth="1"/>
    <col min="5745" max="5745" width="14.1328125" bestFit="1" customWidth="1"/>
    <col min="5746" max="5746" width="19.3984375" bestFit="1" customWidth="1"/>
    <col min="5747" max="5747" width="18" bestFit="1" customWidth="1"/>
    <col min="5748" max="5748" width="12.265625" bestFit="1" customWidth="1"/>
    <col min="5749" max="5749" width="11.1328125" bestFit="1" customWidth="1"/>
    <col min="5750" max="5750" width="13.86328125" bestFit="1" customWidth="1"/>
    <col min="5751" max="5751" width="14.1328125" bestFit="1" customWidth="1"/>
    <col min="5752" max="5752" width="19.3984375" bestFit="1" customWidth="1"/>
    <col min="5753" max="5753" width="18" bestFit="1" customWidth="1"/>
    <col min="5754" max="5754" width="12.265625" bestFit="1" customWidth="1"/>
    <col min="5755" max="5755" width="11.1328125" bestFit="1" customWidth="1"/>
    <col min="5756" max="5756" width="13.86328125" bestFit="1" customWidth="1"/>
    <col min="5757" max="5757" width="14.1328125" bestFit="1" customWidth="1"/>
    <col min="5758" max="5758" width="19.3984375" bestFit="1" customWidth="1"/>
    <col min="5759" max="5759" width="18" bestFit="1" customWidth="1"/>
    <col min="5760" max="5760" width="12.265625" bestFit="1" customWidth="1"/>
    <col min="5761" max="5761" width="11.1328125" bestFit="1" customWidth="1"/>
    <col min="5762" max="5762" width="13.86328125" bestFit="1" customWidth="1"/>
    <col min="5763" max="5763" width="14.1328125" bestFit="1" customWidth="1"/>
    <col min="5764" max="5764" width="19.3984375" bestFit="1" customWidth="1"/>
    <col min="5765" max="5765" width="18" bestFit="1" customWidth="1"/>
    <col min="5766" max="5766" width="12.265625" bestFit="1" customWidth="1"/>
    <col min="5767" max="5767" width="11.1328125" bestFit="1" customWidth="1"/>
    <col min="5768" max="5768" width="13.86328125" bestFit="1" customWidth="1"/>
    <col min="5769" max="5769" width="14.1328125" bestFit="1" customWidth="1"/>
    <col min="5770" max="5770" width="19.3984375" bestFit="1" customWidth="1"/>
    <col min="5771" max="5771" width="18" bestFit="1" customWidth="1"/>
    <col min="5772" max="5772" width="12.265625" bestFit="1" customWidth="1"/>
    <col min="5773" max="5773" width="11.1328125" bestFit="1" customWidth="1"/>
    <col min="5774" max="5774" width="13.86328125" bestFit="1" customWidth="1"/>
    <col min="5775" max="5775" width="14.1328125" bestFit="1" customWidth="1"/>
    <col min="5776" max="5776" width="19.3984375" bestFit="1" customWidth="1"/>
    <col min="5777" max="5777" width="18" bestFit="1" customWidth="1"/>
    <col min="5778" max="5778" width="12.265625" bestFit="1" customWidth="1"/>
    <col min="5779" max="5779" width="11.1328125" bestFit="1" customWidth="1"/>
    <col min="5780" max="5780" width="13.86328125" bestFit="1" customWidth="1"/>
    <col min="5781" max="5781" width="14.1328125" bestFit="1" customWidth="1"/>
    <col min="5782" max="5782" width="19.3984375" bestFit="1" customWidth="1"/>
    <col min="5783" max="5783" width="18" bestFit="1" customWidth="1"/>
    <col min="5784" max="5784" width="12.265625" bestFit="1" customWidth="1"/>
    <col min="5785" max="5785" width="11.1328125" bestFit="1" customWidth="1"/>
    <col min="5786" max="5786" width="13.86328125" bestFit="1" customWidth="1"/>
    <col min="5787" max="5787" width="14.1328125" bestFit="1" customWidth="1"/>
    <col min="5788" max="5788" width="19.3984375" bestFit="1" customWidth="1"/>
    <col min="5789" max="5789" width="18" bestFit="1" customWidth="1"/>
    <col min="5790" max="5790" width="12.265625" bestFit="1" customWidth="1"/>
    <col min="5791" max="5791" width="11.1328125" bestFit="1" customWidth="1"/>
    <col min="5792" max="5792" width="13.86328125" bestFit="1" customWidth="1"/>
    <col min="5793" max="5793" width="14.1328125" bestFit="1" customWidth="1"/>
    <col min="5794" max="5794" width="19.3984375" bestFit="1" customWidth="1"/>
    <col min="5795" max="5795" width="18" bestFit="1" customWidth="1"/>
    <col min="5796" max="5796" width="12.265625" bestFit="1" customWidth="1"/>
    <col min="5797" max="5797" width="11.1328125" bestFit="1" customWidth="1"/>
    <col min="5798" max="5798" width="13.86328125" bestFit="1" customWidth="1"/>
    <col min="5799" max="5799" width="14.1328125" bestFit="1" customWidth="1"/>
    <col min="5800" max="5800" width="19.3984375" bestFit="1" customWidth="1"/>
    <col min="5801" max="5801" width="18" bestFit="1" customWidth="1"/>
    <col min="5802" max="5802" width="12.265625" bestFit="1" customWidth="1"/>
    <col min="5803" max="5803" width="11.1328125" bestFit="1" customWidth="1"/>
    <col min="5804" max="5804" width="13.86328125" bestFit="1" customWidth="1"/>
    <col min="5805" max="5805" width="14.1328125" bestFit="1" customWidth="1"/>
    <col min="5806" max="5806" width="19.3984375" bestFit="1" customWidth="1"/>
    <col min="5807" max="5807" width="18" bestFit="1" customWidth="1"/>
    <col min="5808" max="5808" width="12.265625" bestFit="1" customWidth="1"/>
    <col min="5809" max="5809" width="11.1328125" bestFit="1" customWidth="1"/>
    <col min="5810" max="5810" width="13.86328125" bestFit="1" customWidth="1"/>
    <col min="5811" max="5811" width="14.1328125" bestFit="1" customWidth="1"/>
    <col min="5812" max="5812" width="19.3984375" bestFit="1" customWidth="1"/>
    <col min="5813" max="5813" width="18" bestFit="1" customWidth="1"/>
    <col min="5814" max="5814" width="12.265625" bestFit="1" customWidth="1"/>
    <col min="5815" max="5815" width="11.1328125" bestFit="1" customWidth="1"/>
    <col min="5816" max="5816" width="13.86328125" bestFit="1" customWidth="1"/>
    <col min="5817" max="5817" width="14.1328125" bestFit="1" customWidth="1"/>
    <col min="5818" max="5818" width="19.3984375" bestFit="1" customWidth="1"/>
    <col min="5819" max="5819" width="18" bestFit="1" customWidth="1"/>
    <col min="5820" max="5820" width="12.265625" bestFit="1" customWidth="1"/>
    <col min="5821" max="5821" width="11.1328125" bestFit="1" customWidth="1"/>
    <col min="5822" max="5822" width="13.86328125" bestFit="1" customWidth="1"/>
    <col min="5823" max="5823" width="14.1328125" bestFit="1" customWidth="1"/>
    <col min="5824" max="5824" width="19.3984375" bestFit="1" customWidth="1"/>
    <col min="5825" max="5825" width="18" bestFit="1" customWidth="1"/>
    <col min="5826" max="5826" width="12.265625" bestFit="1" customWidth="1"/>
    <col min="5827" max="5827" width="11.1328125" bestFit="1" customWidth="1"/>
    <col min="5828" max="5828" width="13.86328125" bestFit="1" customWidth="1"/>
    <col min="5829" max="5829" width="14.1328125" bestFit="1" customWidth="1"/>
    <col min="5830" max="5830" width="19.3984375" bestFit="1" customWidth="1"/>
    <col min="5831" max="5831" width="18" bestFit="1" customWidth="1"/>
    <col min="5832" max="5832" width="12.265625" bestFit="1" customWidth="1"/>
    <col min="5833" max="5833" width="11.1328125" bestFit="1" customWidth="1"/>
    <col min="5834" max="5834" width="13.86328125" bestFit="1" customWidth="1"/>
    <col min="5835" max="5835" width="14.1328125" bestFit="1" customWidth="1"/>
    <col min="5836" max="5836" width="19.3984375" bestFit="1" customWidth="1"/>
    <col min="5837" max="5837" width="18" bestFit="1" customWidth="1"/>
    <col min="5838" max="5838" width="12.265625" bestFit="1" customWidth="1"/>
    <col min="5839" max="5839" width="11.1328125" bestFit="1" customWidth="1"/>
    <col min="5840" max="5840" width="13.86328125" bestFit="1" customWidth="1"/>
    <col min="5841" max="5841" width="14.1328125" bestFit="1" customWidth="1"/>
    <col min="5842" max="5842" width="19.3984375" bestFit="1" customWidth="1"/>
    <col min="5843" max="5843" width="18" bestFit="1" customWidth="1"/>
    <col min="5844" max="5844" width="12.265625" bestFit="1" customWidth="1"/>
    <col min="5845" max="5845" width="11.1328125" bestFit="1" customWidth="1"/>
    <col min="5846" max="5846" width="13.86328125" bestFit="1" customWidth="1"/>
    <col min="5847" max="5847" width="14.1328125" bestFit="1" customWidth="1"/>
    <col min="5848" max="5848" width="19.3984375" bestFit="1" customWidth="1"/>
    <col min="5849" max="5849" width="18" bestFit="1" customWidth="1"/>
    <col min="5850" max="5850" width="12.265625" bestFit="1" customWidth="1"/>
    <col min="5851" max="5851" width="11.1328125" bestFit="1" customWidth="1"/>
    <col min="5852" max="5852" width="13.86328125" bestFit="1" customWidth="1"/>
    <col min="5853" max="5853" width="14.1328125" bestFit="1" customWidth="1"/>
    <col min="5854" max="5854" width="19.3984375" bestFit="1" customWidth="1"/>
    <col min="5855" max="5855" width="18" bestFit="1" customWidth="1"/>
    <col min="5856" max="5856" width="12.265625" bestFit="1" customWidth="1"/>
    <col min="5857" max="5857" width="11.1328125" bestFit="1" customWidth="1"/>
    <col min="5858" max="5858" width="13.86328125" bestFit="1" customWidth="1"/>
    <col min="5859" max="5859" width="14.1328125" bestFit="1" customWidth="1"/>
    <col min="5860" max="5860" width="19.3984375" bestFit="1" customWidth="1"/>
    <col min="5861" max="5861" width="18" bestFit="1" customWidth="1"/>
    <col min="5862" max="5862" width="12.265625" bestFit="1" customWidth="1"/>
    <col min="5863" max="5863" width="11.1328125" bestFit="1" customWidth="1"/>
    <col min="5864" max="5864" width="13.86328125" bestFit="1" customWidth="1"/>
    <col min="5865" max="5865" width="14.1328125" bestFit="1" customWidth="1"/>
    <col min="5866" max="5866" width="19.3984375" bestFit="1" customWidth="1"/>
    <col min="5867" max="5867" width="18" bestFit="1" customWidth="1"/>
    <col min="5868" max="5868" width="12.265625" bestFit="1" customWidth="1"/>
    <col min="5869" max="5869" width="11.1328125" bestFit="1" customWidth="1"/>
    <col min="5870" max="5870" width="13.86328125" bestFit="1" customWidth="1"/>
    <col min="5871" max="5871" width="14.1328125" bestFit="1" customWidth="1"/>
    <col min="5872" max="5872" width="19.3984375" bestFit="1" customWidth="1"/>
    <col min="5873" max="5873" width="18" bestFit="1" customWidth="1"/>
    <col min="5874" max="5874" width="12.265625" bestFit="1" customWidth="1"/>
    <col min="5875" max="5875" width="11.1328125" bestFit="1" customWidth="1"/>
    <col min="5876" max="5876" width="13.86328125" bestFit="1" customWidth="1"/>
    <col min="5877" max="5877" width="14.1328125" bestFit="1" customWidth="1"/>
    <col min="5878" max="5878" width="19.3984375" bestFit="1" customWidth="1"/>
    <col min="5879" max="5879" width="18" bestFit="1" customWidth="1"/>
    <col min="5880" max="5880" width="12.265625" bestFit="1" customWidth="1"/>
    <col min="5881" max="5881" width="11.1328125" bestFit="1" customWidth="1"/>
    <col min="5882" max="5882" width="13.86328125" bestFit="1" customWidth="1"/>
    <col min="5883" max="5883" width="14.1328125" bestFit="1" customWidth="1"/>
    <col min="5884" max="5884" width="19.3984375" bestFit="1" customWidth="1"/>
    <col min="5885" max="5885" width="18" bestFit="1" customWidth="1"/>
    <col min="5886" max="5886" width="12.265625" bestFit="1" customWidth="1"/>
    <col min="5887" max="5887" width="11.1328125" bestFit="1" customWidth="1"/>
    <col min="5888" max="5888" width="13.86328125" bestFit="1" customWidth="1"/>
    <col min="5889" max="5889" width="14.1328125" bestFit="1" customWidth="1"/>
    <col min="5890" max="5890" width="19.3984375" bestFit="1" customWidth="1"/>
    <col min="5891" max="5891" width="18" bestFit="1" customWidth="1"/>
    <col min="5892" max="5892" width="12.265625" bestFit="1" customWidth="1"/>
    <col min="5893" max="5893" width="11.1328125" bestFit="1" customWidth="1"/>
    <col min="5894" max="5894" width="13.86328125" bestFit="1" customWidth="1"/>
    <col min="5895" max="5895" width="14.1328125" bestFit="1" customWidth="1"/>
    <col min="5896" max="5896" width="19.3984375" bestFit="1" customWidth="1"/>
    <col min="5897" max="5897" width="18" bestFit="1" customWidth="1"/>
    <col min="5898" max="5898" width="12.265625" bestFit="1" customWidth="1"/>
    <col min="5899" max="5899" width="11.1328125" bestFit="1" customWidth="1"/>
    <col min="5900" max="5900" width="13.86328125" bestFit="1" customWidth="1"/>
    <col min="5901" max="5901" width="14.1328125" bestFit="1" customWidth="1"/>
    <col min="5902" max="5902" width="19.3984375" bestFit="1" customWidth="1"/>
    <col min="5903" max="5903" width="18" bestFit="1" customWidth="1"/>
    <col min="5904" max="5904" width="12.265625" bestFit="1" customWidth="1"/>
    <col min="5905" max="5905" width="11.1328125" bestFit="1" customWidth="1"/>
    <col min="5906" max="5906" width="13.86328125" bestFit="1" customWidth="1"/>
    <col min="5907" max="5907" width="14.1328125" bestFit="1" customWidth="1"/>
    <col min="5908" max="5908" width="19.3984375" bestFit="1" customWidth="1"/>
    <col min="5909" max="5909" width="18" bestFit="1" customWidth="1"/>
    <col min="5910" max="5910" width="12.265625" bestFit="1" customWidth="1"/>
    <col min="5911" max="5911" width="11.1328125" bestFit="1" customWidth="1"/>
    <col min="5912" max="5912" width="13.86328125" bestFit="1" customWidth="1"/>
    <col min="5913" max="5913" width="14.1328125" bestFit="1" customWidth="1"/>
    <col min="5914" max="5914" width="19.3984375" bestFit="1" customWidth="1"/>
    <col min="5915" max="5915" width="18" bestFit="1" customWidth="1"/>
    <col min="5916" max="5916" width="12.265625" bestFit="1" customWidth="1"/>
    <col min="5917" max="5917" width="11.1328125" bestFit="1" customWidth="1"/>
    <col min="5918" max="5918" width="13.86328125" bestFit="1" customWidth="1"/>
    <col min="5919" max="5919" width="14.1328125" bestFit="1" customWidth="1"/>
    <col min="5920" max="5920" width="19.3984375" bestFit="1" customWidth="1"/>
    <col min="5921" max="5921" width="18" bestFit="1" customWidth="1"/>
    <col min="5922" max="5922" width="12.265625" bestFit="1" customWidth="1"/>
    <col min="5923" max="5923" width="11.1328125" bestFit="1" customWidth="1"/>
    <col min="5924" max="5924" width="13.86328125" bestFit="1" customWidth="1"/>
    <col min="5925" max="5925" width="14.1328125" bestFit="1" customWidth="1"/>
    <col min="5926" max="5926" width="19.3984375" bestFit="1" customWidth="1"/>
    <col min="5927" max="5927" width="18" bestFit="1" customWidth="1"/>
    <col min="5928" max="5928" width="12.265625" bestFit="1" customWidth="1"/>
    <col min="5929" max="5929" width="11.1328125" bestFit="1" customWidth="1"/>
    <col min="5930" max="5930" width="13.86328125" bestFit="1" customWidth="1"/>
    <col min="5931" max="5931" width="14.1328125" bestFit="1" customWidth="1"/>
    <col min="5932" max="5932" width="19.3984375" bestFit="1" customWidth="1"/>
    <col min="5933" max="5933" width="18" bestFit="1" customWidth="1"/>
    <col min="5934" max="5934" width="12.265625" bestFit="1" customWidth="1"/>
    <col min="5935" max="5935" width="11.1328125" bestFit="1" customWidth="1"/>
    <col min="5936" max="5936" width="13.86328125" bestFit="1" customWidth="1"/>
    <col min="5937" max="5937" width="14.1328125" bestFit="1" customWidth="1"/>
    <col min="5938" max="5938" width="19.3984375" bestFit="1" customWidth="1"/>
    <col min="5939" max="5939" width="18" bestFit="1" customWidth="1"/>
    <col min="5940" max="5940" width="12.265625" bestFit="1" customWidth="1"/>
    <col min="5941" max="5941" width="11.1328125" bestFit="1" customWidth="1"/>
    <col min="5942" max="5942" width="13.86328125" bestFit="1" customWidth="1"/>
    <col min="5943" max="5943" width="14.1328125" bestFit="1" customWidth="1"/>
    <col min="5944" max="5944" width="19.3984375" bestFit="1" customWidth="1"/>
    <col min="5945" max="5945" width="18" bestFit="1" customWidth="1"/>
    <col min="5946" max="5946" width="12.265625" bestFit="1" customWidth="1"/>
    <col min="5947" max="5947" width="11.1328125" bestFit="1" customWidth="1"/>
    <col min="5948" max="5948" width="13.86328125" bestFit="1" customWidth="1"/>
    <col min="5949" max="5949" width="14.1328125" bestFit="1" customWidth="1"/>
    <col min="5950" max="5950" width="19.3984375" bestFit="1" customWidth="1"/>
    <col min="5951" max="5951" width="18" bestFit="1" customWidth="1"/>
    <col min="5952" max="5952" width="12.265625" bestFit="1" customWidth="1"/>
    <col min="5953" max="5953" width="11.1328125" bestFit="1" customWidth="1"/>
    <col min="5954" max="5954" width="13.86328125" bestFit="1" customWidth="1"/>
    <col min="5955" max="5955" width="14.1328125" bestFit="1" customWidth="1"/>
    <col min="5956" max="5956" width="19.3984375" bestFit="1" customWidth="1"/>
    <col min="5957" max="5957" width="18" bestFit="1" customWidth="1"/>
    <col min="5958" max="5958" width="12.265625" bestFit="1" customWidth="1"/>
    <col min="5959" max="5959" width="11.1328125" bestFit="1" customWidth="1"/>
    <col min="5960" max="5960" width="13.86328125" bestFit="1" customWidth="1"/>
    <col min="5961" max="5961" width="14.1328125" bestFit="1" customWidth="1"/>
    <col min="5962" max="5962" width="19.3984375" bestFit="1" customWidth="1"/>
    <col min="5963" max="5963" width="18" bestFit="1" customWidth="1"/>
    <col min="5964" max="5964" width="12.265625" bestFit="1" customWidth="1"/>
    <col min="5965" max="5965" width="11.1328125" bestFit="1" customWidth="1"/>
    <col min="5966" max="5966" width="13.86328125" bestFit="1" customWidth="1"/>
    <col min="5967" max="5967" width="14.1328125" bestFit="1" customWidth="1"/>
    <col min="5968" max="5968" width="19.3984375" bestFit="1" customWidth="1"/>
    <col min="5969" max="5969" width="18" bestFit="1" customWidth="1"/>
    <col min="5970" max="5970" width="12.265625" bestFit="1" customWidth="1"/>
    <col min="5971" max="5971" width="11.1328125" bestFit="1" customWidth="1"/>
    <col min="5972" max="5972" width="13.86328125" bestFit="1" customWidth="1"/>
    <col min="5973" max="5973" width="14.1328125" bestFit="1" customWidth="1"/>
    <col min="5974" max="5974" width="19.3984375" bestFit="1" customWidth="1"/>
    <col min="5975" max="5975" width="18" bestFit="1" customWidth="1"/>
    <col min="5976" max="5976" width="12.265625" bestFit="1" customWidth="1"/>
    <col min="5977" max="5977" width="11.1328125" bestFit="1" customWidth="1"/>
    <col min="5978" max="5978" width="13.86328125" bestFit="1" customWidth="1"/>
    <col min="5979" max="5979" width="14.1328125" bestFit="1" customWidth="1"/>
    <col min="5980" max="5980" width="19.3984375" bestFit="1" customWidth="1"/>
    <col min="5981" max="5981" width="18" bestFit="1" customWidth="1"/>
    <col min="5982" max="5982" width="12.265625" bestFit="1" customWidth="1"/>
    <col min="5983" max="5983" width="11.1328125" bestFit="1" customWidth="1"/>
    <col min="5984" max="5984" width="13.86328125" bestFit="1" customWidth="1"/>
    <col min="5985" max="5985" width="14.1328125" bestFit="1" customWidth="1"/>
    <col min="5986" max="5986" width="19.3984375" bestFit="1" customWidth="1"/>
    <col min="5987" max="5987" width="18" bestFit="1" customWidth="1"/>
    <col min="5988" max="5988" width="12.265625" bestFit="1" customWidth="1"/>
    <col min="5989" max="5989" width="11.1328125" bestFit="1" customWidth="1"/>
    <col min="5990" max="5990" width="13.86328125" bestFit="1" customWidth="1"/>
    <col min="5991" max="5991" width="14.1328125" bestFit="1" customWidth="1"/>
    <col min="5992" max="5992" width="19.3984375" bestFit="1" customWidth="1"/>
    <col min="5993" max="5993" width="18" bestFit="1" customWidth="1"/>
    <col min="5994" max="5994" width="12.265625" bestFit="1" customWidth="1"/>
    <col min="5995" max="5995" width="11.1328125" bestFit="1" customWidth="1"/>
    <col min="5996" max="5996" width="13.86328125" bestFit="1" customWidth="1"/>
    <col min="5997" max="5997" width="14.1328125" bestFit="1" customWidth="1"/>
    <col min="5998" max="5998" width="19.3984375" bestFit="1" customWidth="1"/>
    <col min="5999" max="5999" width="18" bestFit="1" customWidth="1"/>
    <col min="6000" max="6000" width="12.265625" bestFit="1" customWidth="1"/>
    <col min="6001" max="6001" width="11.1328125" bestFit="1" customWidth="1"/>
    <col min="6002" max="6002" width="13.86328125" bestFit="1" customWidth="1"/>
    <col min="6003" max="6003" width="14.1328125" bestFit="1" customWidth="1"/>
    <col min="6004" max="6004" width="19.3984375" bestFit="1" customWidth="1"/>
    <col min="6005" max="6005" width="18" bestFit="1" customWidth="1"/>
    <col min="6006" max="6006" width="12.265625" bestFit="1" customWidth="1"/>
    <col min="6007" max="6007" width="11.1328125" bestFit="1" customWidth="1"/>
    <col min="6008" max="6008" width="13.86328125" bestFit="1" customWidth="1"/>
    <col min="6009" max="6009" width="14.1328125" bestFit="1" customWidth="1"/>
    <col min="6010" max="6010" width="19.3984375" bestFit="1" customWidth="1"/>
    <col min="6011" max="6011" width="18" bestFit="1" customWidth="1"/>
    <col min="6012" max="6012" width="12.265625" bestFit="1" customWidth="1"/>
    <col min="6013" max="6013" width="11.1328125" bestFit="1" customWidth="1"/>
    <col min="6014" max="6014" width="13.86328125" bestFit="1" customWidth="1"/>
    <col min="6015" max="6015" width="14.1328125" bestFit="1" customWidth="1"/>
    <col min="6016" max="6016" width="19.3984375" bestFit="1" customWidth="1"/>
    <col min="6017" max="6017" width="18" bestFit="1" customWidth="1"/>
    <col min="6018" max="6018" width="12.265625" bestFit="1" customWidth="1"/>
    <col min="6019" max="6019" width="11.1328125" bestFit="1" customWidth="1"/>
    <col min="6020" max="6020" width="13.86328125" bestFit="1" customWidth="1"/>
    <col min="6021" max="6021" width="14.1328125" bestFit="1" customWidth="1"/>
    <col min="6022" max="6022" width="19.3984375" bestFit="1" customWidth="1"/>
    <col min="6023" max="6023" width="18" bestFit="1" customWidth="1"/>
    <col min="6024" max="6024" width="12.265625" bestFit="1" customWidth="1"/>
    <col min="6025" max="6025" width="11.1328125" bestFit="1" customWidth="1"/>
    <col min="6026" max="6026" width="13.86328125" bestFit="1" customWidth="1"/>
    <col min="6027" max="6027" width="14.1328125" bestFit="1" customWidth="1"/>
    <col min="6028" max="6028" width="19.3984375" bestFit="1" customWidth="1"/>
    <col min="6029" max="6029" width="18" bestFit="1" customWidth="1"/>
    <col min="6030" max="6030" width="12.265625" bestFit="1" customWidth="1"/>
    <col min="6031" max="6031" width="11.1328125" bestFit="1" customWidth="1"/>
    <col min="6032" max="6032" width="13.86328125" bestFit="1" customWidth="1"/>
    <col min="6033" max="6033" width="14.1328125" bestFit="1" customWidth="1"/>
    <col min="6034" max="6034" width="19.3984375" bestFit="1" customWidth="1"/>
    <col min="6035" max="6035" width="18" bestFit="1" customWidth="1"/>
    <col min="6036" max="6036" width="12.265625" bestFit="1" customWidth="1"/>
    <col min="6037" max="6037" width="11.1328125" bestFit="1" customWidth="1"/>
    <col min="6038" max="6038" width="13.86328125" bestFit="1" customWidth="1"/>
    <col min="6039" max="6039" width="14.1328125" bestFit="1" customWidth="1"/>
    <col min="6040" max="6040" width="19.3984375" bestFit="1" customWidth="1"/>
    <col min="6041" max="6041" width="18" bestFit="1" customWidth="1"/>
    <col min="6042" max="6042" width="12.265625" bestFit="1" customWidth="1"/>
    <col min="6043" max="6043" width="11.1328125" bestFit="1" customWidth="1"/>
    <col min="6044" max="6044" width="13.86328125" bestFit="1" customWidth="1"/>
    <col min="6045" max="6045" width="14.1328125" bestFit="1" customWidth="1"/>
    <col min="6046" max="6046" width="19.3984375" bestFit="1" customWidth="1"/>
    <col min="6047" max="6047" width="18" bestFit="1" customWidth="1"/>
    <col min="6048" max="6048" width="12.265625" bestFit="1" customWidth="1"/>
    <col min="6049" max="6049" width="11.1328125" bestFit="1" customWidth="1"/>
    <col min="6050" max="6050" width="13.86328125" bestFit="1" customWidth="1"/>
    <col min="6051" max="6051" width="14.1328125" bestFit="1" customWidth="1"/>
    <col min="6052" max="6052" width="19.3984375" bestFit="1" customWidth="1"/>
    <col min="6053" max="6053" width="18" bestFit="1" customWidth="1"/>
    <col min="6054" max="6054" width="12.265625" bestFit="1" customWidth="1"/>
    <col min="6055" max="6055" width="11.1328125" bestFit="1" customWidth="1"/>
    <col min="6056" max="6056" width="13.86328125" bestFit="1" customWidth="1"/>
    <col min="6057" max="6057" width="14.1328125" bestFit="1" customWidth="1"/>
    <col min="6058" max="6058" width="19.3984375" bestFit="1" customWidth="1"/>
    <col min="6059" max="6059" width="18" bestFit="1" customWidth="1"/>
    <col min="6060" max="6060" width="12.265625" bestFit="1" customWidth="1"/>
    <col min="6061" max="6061" width="11.1328125" bestFit="1" customWidth="1"/>
    <col min="6062" max="6062" width="13.86328125" bestFit="1" customWidth="1"/>
    <col min="6063" max="6063" width="14.1328125" bestFit="1" customWidth="1"/>
    <col min="6064" max="6064" width="19.3984375" bestFit="1" customWidth="1"/>
    <col min="6065" max="6065" width="18" bestFit="1" customWidth="1"/>
    <col min="6066" max="6066" width="12.265625" bestFit="1" customWidth="1"/>
    <col min="6067" max="6067" width="11.1328125" bestFit="1" customWidth="1"/>
    <col min="6068" max="6068" width="13.86328125" bestFit="1" customWidth="1"/>
    <col min="6069" max="6069" width="14.1328125" bestFit="1" customWidth="1"/>
    <col min="6070" max="6070" width="19.3984375" bestFit="1" customWidth="1"/>
    <col min="6071" max="6071" width="18" bestFit="1" customWidth="1"/>
    <col min="6072" max="6072" width="12.265625" bestFit="1" customWidth="1"/>
    <col min="6073" max="6073" width="11.1328125" bestFit="1" customWidth="1"/>
    <col min="6074" max="6074" width="13.86328125" bestFit="1" customWidth="1"/>
    <col min="6075" max="6075" width="14.1328125" bestFit="1" customWidth="1"/>
    <col min="6076" max="6076" width="19.3984375" bestFit="1" customWidth="1"/>
    <col min="6077" max="6077" width="18" bestFit="1" customWidth="1"/>
    <col min="6078" max="6078" width="12.265625" bestFit="1" customWidth="1"/>
    <col min="6079" max="6079" width="11.1328125" bestFit="1" customWidth="1"/>
    <col min="6080" max="6080" width="13.86328125" bestFit="1" customWidth="1"/>
    <col min="6081" max="6081" width="14.1328125" bestFit="1" customWidth="1"/>
    <col min="6082" max="6082" width="19.3984375" bestFit="1" customWidth="1"/>
    <col min="6083" max="6083" width="18" bestFit="1" customWidth="1"/>
    <col min="6084" max="6084" width="12.265625" bestFit="1" customWidth="1"/>
    <col min="6085" max="6085" width="11.1328125" bestFit="1" customWidth="1"/>
    <col min="6086" max="6086" width="13.86328125" bestFit="1" customWidth="1"/>
    <col min="6087" max="6087" width="14.1328125" bestFit="1" customWidth="1"/>
    <col min="6088" max="6088" width="19.3984375" bestFit="1" customWidth="1"/>
    <col min="6089" max="6089" width="18" bestFit="1" customWidth="1"/>
    <col min="6090" max="6090" width="12.265625" bestFit="1" customWidth="1"/>
    <col min="6091" max="6091" width="11.1328125" bestFit="1" customWidth="1"/>
    <col min="6092" max="6092" width="13.86328125" bestFit="1" customWidth="1"/>
    <col min="6093" max="6093" width="14.1328125" bestFit="1" customWidth="1"/>
    <col min="6094" max="6094" width="19.3984375" bestFit="1" customWidth="1"/>
    <col min="6095" max="6095" width="18" bestFit="1" customWidth="1"/>
    <col min="6096" max="6096" width="12.265625" bestFit="1" customWidth="1"/>
    <col min="6097" max="6097" width="11.1328125" bestFit="1" customWidth="1"/>
    <col min="6098" max="6098" width="13.86328125" bestFit="1" customWidth="1"/>
    <col min="6099" max="6099" width="14.1328125" bestFit="1" customWidth="1"/>
    <col min="6100" max="6100" width="19.3984375" bestFit="1" customWidth="1"/>
    <col min="6101" max="6101" width="18" bestFit="1" customWidth="1"/>
    <col min="6102" max="6102" width="12.265625" bestFit="1" customWidth="1"/>
    <col min="6103" max="6103" width="11.1328125" bestFit="1" customWidth="1"/>
    <col min="6104" max="6104" width="13.86328125" bestFit="1" customWidth="1"/>
    <col min="6105" max="6105" width="14.1328125" bestFit="1" customWidth="1"/>
    <col min="6106" max="6106" width="19.3984375" bestFit="1" customWidth="1"/>
    <col min="6107" max="6107" width="18" bestFit="1" customWidth="1"/>
    <col min="6108" max="6108" width="12.265625" bestFit="1" customWidth="1"/>
    <col min="6109" max="6109" width="11.1328125" bestFit="1" customWidth="1"/>
    <col min="6110" max="6110" width="13.86328125" bestFit="1" customWidth="1"/>
    <col min="6111" max="6111" width="14.1328125" bestFit="1" customWidth="1"/>
    <col min="6112" max="6112" width="19.3984375" bestFit="1" customWidth="1"/>
    <col min="6113" max="6113" width="18" bestFit="1" customWidth="1"/>
    <col min="6114" max="6114" width="12.265625" bestFit="1" customWidth="1"/>
    <col min="6115" max="6115" width="11.1328125" bestFit="1" customWidth="1"/>
    <col min="6116" max="6116" width="13.86328125" bestFit="1" customWidth="1"/>
    <col min="6117" max="6117" width="14.1328125" bestFit="1" customWidth="1"/>
    <col min="6118" max="6118" width="19.3984375" bestFit="1" customWidth="1"/>
    <col min="6119" max="6119" width="18" bestFit="1" customWidth="1"/>
    <col min="6120" max="6120" width="12.265625" bestFit="1" customWidth="1"/>
    <col min="6121" max="6121" width="11.1328125" bestFit="1" customWidth="1"/>
    <col min="6122" max="6122" width="13.86328125" bestFit="1" customWidth="1"/>
    <col min="6123" max="6123" width="14.1328125" bestFit="1" customWidth="1"/>
    <col min="6124" max="6124" width="19.3984375" bestFit="1" customWidth="1"/>
    <col min="6125" max="6125" width="18" bestFit="1" customWidth="1"/>
    <col min="6126" max="6126" width="12.265625" bestFit="1" customWidth="1"/>
    <col min="6127" max="6127" width="11.1328125" bestFit="1" customWidth="1"/>
    <col min="6128" max="6128" width="13.86328125" bestFit="1" customWidth="1"/>
    <col min="6129" max="6129" width="14.1328125" bestFit="1" customWidth="1"/>
    <col min="6130" max="6130" width="19.3984375" bestFit="1" customWidth="1"/>
    <col min="6131" max="6131" width="18" bestFit="1" customWidth="1"/>
    <col min="6132" max="6132" width="12.265625" bestFit="1" customWidth="1"/>
    <col min="6133" max="6133" width="11.1328125" bestFit="1" customWidth="1"/>
    <col min="6134" max="6134" width="13.86328125" bestFit="1" customWidth="1"/>
    <col min="6135" max="6135" width="14.1328125" bestFit="1" customWidth="1"/>
    <col min="6136" max="6136" width="19.3984375" bestFit="1" customWidth="1"/>
    <col min="6137" max="6137" width="18" bestFit="1" customWidth="1"/>
    <col min="6138" max="6138" width="12.265625" bestFit="1" customWidth="1"/>
    <col min="6139" max="6139" width="11.1328125" bestFit="1" customWidth="1"/>
    <col min="6140" max="6140" width="13.86328125" bestFit="1" customWidth="1"/>
    <col min="6141" max="6141" width="14.1328125" bestFit="1" customWidth="1"/>
    <col min="6142" max="6142" width="19.3984375" bestFit="1" customWidth="1"/>
    <col min="6143" max="6143" width="18" bestFit="1" customWidth="1"/>
    <col min="6144" max="6144" width="12.265625" bestFit="1" customWidth="1"/>
    <col min="6145" max="6145" width="11.1328125" bestFit="1" customWidth="1"/>
    <col min="6146" max="6146" width="13.86328125" bestFit="1" customWidth="1"/>
    <col min="6147" max="6147" width="14.1328125" bestFit="1" customWidth="1"/>
    <col min="6148" max="6148" width="19.3984375" bestFit="1" customWidth="1"/>
    <col min="6149" max="6149" width="18" bestFit="1" customWidth="1"/>
    <col min="6150" max="6150" width="12.265625" bestFit="1" customWidth="1"/>
    <col min="6151" max="6151" width="11.1328125" bestFit="1" customWidth="1"/>
    <col min="6152" max="6152" width="13.86328125" bestFit="1" customWidth="1"/>
    <col min="6153" max="6153" width="14.1328125" bestFit="1" customWidth="1"/>
    <col min="6154" max="6154" width="19.3984375" bestFit="1" customWidth="1"/>
    <col min="6155" max="6155" width="18" bestFit="1" customWidth="1"/>
    <col min="6156" max="6156" width="12.265625" bestFit="1" customWidth="1"/>
    <col min="6157" max="6157" width="11.1328125" bestFit="1" customWidth="1"/>
    <col min="6158" max="6158" width="13.86328125" bestFit="1" customWidth="1"/>
    <col min="6159" max="6159" width="14.1328125" bestFit="1" customWidth="1"/>
    <col min="6160" max="6160" width="19.3984375" bestFit="1" customWidth="1"/>
    <col min="6161" max="6161" width="18" bestFit="1" customWidth="1"/>
    <col min="6162" max="6162" width="12.265625" bestFit="1" customWidth="1"/>
    <col min="6163" max="6163" width="11.1328125" bestFit="1" customWidth="1"/>
    <col min="6164" max="6164" width="13.86328125" bestFit="1" customWidth="1"/>
    <col min="6165" max="6165" width="14.1328125" bestFit="1" customWidth="1"/>
    <col min="6166" max="6166" width="19.3984375" bestFit="1" customWidth="1"/>
    <col min="6167" max="6167" width="18" bestFit="1" customWidth="1"/>
    <col min="6168" max="6168" width="12.265625" bestFit="1" customWidth="1"/>
    <col min="6169" max="6169" width="11.1328125" bestFit="1" customWidth="1"/>
    <col min="6170" max="6170" width="13.86328125" bestFit="1" customWidth="1"/>
    <col min="6171" max="6171" width="14.1328125" bestFit="1" customWidth="1"/>
    <col min="6172" max="6172" width="19.3984375" bestFit="1" customWidth="1"/>
    <col min="6173" max="6173" width="18" bestFit="1" customWidth="1"/>
    <col min="6174" max="6174" width="12.265625" bestFit="1" customWidth="1"/>
    <col min="6175" max="6175" width="11.1328125" bestFit="1" customWidth="1"/>
    <col min="6176" max="6176" width="13.86328125" bestFit="1" customWidth="1"/>
    <col min="6177" max="6177" width="14.1328125" bestFit="1" customWidth="1"/>
    <col min="6178" max="6178" width="19.3984375" bestFit="1" customWidth="1"/>
    <col min="6179" max="6179" width="18" bestFit="1" customWidth="1"/>
    <col min="6180" max="6180" width="12.265625" bestFit="1" customWidth="1"/>
    <col min="6181" max="6181" width="11.1328125" bestFit="1" customWidth="1"/>
    <col min="6182" max="6182" width="13.86328125" bestFit="1" customWidth="1"/>
    <col min="6183" max="6183" width="14.1328125" bestFit="1" customWidth="1"/>
    <col min="6184" max="6184" width="19.3984375" bestFit="1" customWidth="1"/>
    <col min="6185" max="6185" width="18" bestFit="1" customWidth="1"/>
    <col min="6186" max="6186" width="12.265625" bestFit="1" customWidth="1"/>
    <col min="6187" max="6187" width="11.1328125" bestFit="1" customWidth="1"/>
    <col min="6188" max="6188" width="13.86328125" bestFit="1" customWidth="1"/>
    <col min="6189" max="6189" width="14.1328125" bestFit="1" customWidth="1"/>
    <col min="6190" max="6190" width="19.3984375" bestFit="1" customWidth="1"/>
    <col min="6191" max="6191" width="18" bestFit="1" customWidth="1"/>
    <col min="6192" max="6192" width="12.265625" bestFit="1" customWidth="1"/>
    <col min="6193" max="6193" width="11.1328125" bestFit="1" customWidth="1"/>
    <col min="6194" max="6194" width="13.86328125" bestFit="1" customWidth="1"/>
    <col min="6195" max="6195" width="14.1328125" bestFit="1" customWidth="1"/>
    <col min="6196" max="6196" width="19.3984375" bestFit="1" customWidth="1"/>
    <col min="6197" max="6197" width="18" bestFit="1" customWidth="1"/>
    <col min="6198" max="6198" width="12.265625" bestFit="1" customWidth="1"/>
    <col min="6199" max="6199" width="11.1328125" bestFit="1" customWidth="1"/>
    <col min="6200" max="6200" width="13.86328125" bestFit="1" customWidth="1"/>
    <col min="6201" max="6201" width="14.1328125" bestFit="1" customWidth="1"/>
    <col min="6202" max="6202" width="19.3984375" bestFit="1" customWidth="1"/>
    <col min="6203" max="6203" width="18" bestFit="1" customWidth="1"/>
    <col min="6204" max="6204" width="12.265625" bestFit="1" customWidth="1"/>
    <col min="6205" max="6205" width="11.1328125" bestFit="1" customWidth="1"/>
    <col min="6206" max="6206" width="13.86328125" bestFit="1" customWidth="1"/>
    <col min="6207" max="6207" width="14.1328125" bestFit="1" customWidth="1"/>
    <col min="6208" max="6208" width="19.3984375" bestFit="1" customWidth="1"/>
    <col min="6209" max="6209" width="18" bestFit="1" customWidth="1"/>
    <col min="6210" max="6210" width="12.265625" bestFit="1" customWidth="1"/>
    <col min="6211" max="6211" width="11.1328125" bestFit="1" customWidth="1"/>
    <col min="6212" max="6212" width="13.86328125" bestFit="1" customWidth="1"/>
    <col min="6213" max="6213" width="14.1328125" bestFit="1" customWidth="1"/>
    <col min="6214" max="6214" width="19.3984375" bestFit="1" customWidth="1"/>
    <col min="6215" max="6215" width="18" bestFit="1" customWidth="1"/>
    <col min="6216" max="6216" width="12.265625" bestFit="1" customWidth="1"/>
    <col min="6217" max="6217" width="11.1328125" bestFit="1" customWidth="1"/>
    <col min="6218" max="6218" width="13.86328125" bestFit="1" customWidth="1"/>
    <col min="6219" max="6219" width="14.1328125" bestFit="1" customWidth="1"/>
    <col min="6220" max="6220" width="19.3984375" bestFit="1" customWidth="1"/>
    <col min="6221" max="6221" width="18" bestFit="1" customWidth="1"/>
    <col min="6222" max="6222" width="12.265625" bestFit="1" customWidth="1"/>
    <col min="6223" max="6223" width="11.1328125" bestFit="1" customWidth="1"/>
    <col min="6224" max="6224" width="13.86328125" bestFit="1" customWidth="1"/>
    <col min="6225" max="6225" width="14.1328125" bestFit="1" customWidth="1"/>
    <col min="6226" max="6226" width="19.3984375" bestFit="1" customWidth="1"/>
    <col min="6227" max="6227" width="18" bestFit="1" customWidth="1"/>
    <col min="6228" max="6228" width="12.265625" bestFit="1" customWidth="1"/>
    <col min="6229" max="6229" width="11.1328125" bestFit="1" customWidth="1"/>
    <col min="6230" max="6230" width="13.86328125" bestFit="1" customWidth="1"/>
    <col min="6231" max="6231" width="14.1328125" bestFit="1" customWidth="1"/>
    <col min="6232" max="6232" width="19.3984375" bestFit="1" customWidth="1"/>
    <col min="6233" max="6233" width="18" bestFit="1" customWidth="1"/>
    <col min="6234" max="6234" width="12.265625" bestFit="1" customWidth="1"/>
    <col min="6235" max="6235" width="11.1328125" bestFit="1" customWidth="1"/>
    <col min="6236" max="6236" width="13.86328125" bestFit="1" customWidth="1"/>
    <col min="6237" max="6237" width="14.1328125" bestFit="1" customWidth="1"/>
    <col min="6238" max="6238" width="19.3984375" bestFit="1" customWidth="1"/>
    <col min="6239" max="6239" width="18" bestFit="1" customWidth="1"/>
    <col min="6240" max="6240" width="12.265625" bestFit="1" customWidth="1"/>
    <col min="6241" max="6241" width="11.1328125" bestFit="1" customWidth="1"/>
    <col min="6242" max="6242" width="13.86328125" bestFit="1" customWidth="1"/>
    <col min="6243" max="6243" width="14.1328125" bestFit="1" customWidth="1"/>
    <col min="6244" max="6244" width="19.3984375" bestFit="1" customWidth="1"/>
    <col min="6245" max="6245" width="18" bestFit="1" customWidth="1"/>
    <col min="6246" max="6246" width="12.265625" bestFit="1" customWidth="1"/>
    <col min="6247" max="6247" width="11.1328125" bestFit="1" customWidth="1"/>
    <col min="6248" max="6248" width="13.86328125" bestFit="1" customWidth="1"/>
    <col min="6249" max="6249" width="14.1328125" bestFit="1" customWidth="1"/>
    <col min="6250" max="6250" width="19.3984375" bestFit="1" customWidth="1"/>
    <col min="6251" max="6251" width="18" bestFit="1" customWidth="1"/>
    <col min="6252" max="6252" width="12.265625" bestFit="1" customWidth="1"/>
    <col min="6253" max="6253" width="11.1328125" bestFit="1" customWidth="1"/>
    <col min="6254" max="6254" width="13.86328125" bestFit="1" customWidth="1"/>
    <col min="6255" max="6255" width="14.1328125" bestFit="1" customWidth="1"/>
    <col min="6256" max="6256" width="19.3984375" bestFit="1" customWidth="1"/>
    <col min="6257" max="6257" width="18" bestFit="1" customWidth="1"/>
    <col min="6258" max="6258" width="12.265625" bestFit="1" customWidth="1"/>
    <col min="6259" max="6259" width="11.1328125" bestFit="1" customWidth="1"/>
    <col min="6260" max="6260" width="13.86328125" bestFit="1" customWidth="1"/>
    <col min="6261" max="6261" width="14.1328125" bestFit="1" customWidth="1"/>
    <col min="6262" max="6262" width="19.3984375" bestFit="1" customWidth="1"/>
    <col min="6263" max="6263" width="18" bestFit="1" customWidth="1"/>
    <col min="6264" max="6264" width="12.265625" bestFit="1" customWidth="1"/>
    <col min="6265" max="6265" width="11.1328125" bestFit="1" customWidth="1"/>
    <col min="6266" max="6266" width="13.86328125" bestFit="1" customWidth="1"/>
    <col min="6267" max="6267" width="14.1328125" bestFit="1" customWidth="1"/>
    <col min="6268" max="6268" width="19.3984375" bestFit="1" customWidth="1"/>
    <col min="6269" max="6269" width="18" bestFit="1" customWidth="1"/>
    <col min="6270" max="6270" width="12.265625" bestFit="1" customWidth="1"/>
    <col min="6271" max="6271" width="11.1328125" bestFit="1" customWidth="1"/>
    <col min="6272" max="6272" width="13.86328125" bestFit="1" customWidth="1"/>
    <col min="6273" max="6273" width="14.1328125" bestFit="1" customWidth="1"/>
    <col min="6274" max="6274" width="19.3984375" bestFit="1" customWidth="1"/>
    <col min="6275" max="6275" width="18" bestFit="1" customWidth="1"/>
    <col min="6276" max="6276" width="12.265625" bestFit="1" customWidth="1"/>
    <col min="6277" max="6277" width="11.1328125" bestFit="1" customWidth="1"/>
    <col min="6278" max="6278" width="13.86328125" bestFit="1" customWidth="1"/>
    <col min="6279" max="6279" width="14.1328125" bestFit="1" customWidth="1"/>
    <col min="6280" max="6280" width="19.3984375" bestFit="1" customWidth="1"/>
    <col min="6281" max="6281" width="18" bestFit="1" customWidth="1"/>
    <col min="6282" max="6282" width="12.265625" bestFit="1" customWidth="1"/>
    <col min="6283" max="6283" width="11.1328125" bestFit="1" customWidth="1"/>
    <col min="6284" max="6284" width="13.86328125" bestFit="1" customWidth="1"/>
    <col min="6285" max="6285" width="14.1328125" bestFit="1" customWidth="1"/>
    <col min="6286" max="6286" width="19.3984375" bestFit="1" customWidth="1"/>
    <col min="6287" max="6287" width="18" bestFit="1" customWidth="1"/>
    <col min="6288" max="6288" width="12.265625" bestFit="1" customWidth="1"/>
    <col min="6289" max="6289" width="11.1328125" bestFit="1" customWidth="1"/>
    <col min="6290" max="6290" width="13.86328125" bestFit="1" customWidth="1"/>
    <col min="6291" max="6291" width="14.1328125" bestFit="1" customWidth="1"/>
    <col min="6292" max="6292" width="19.3984375" bestFit="1" customWidth="1"/>
    <col min="6293" max="6293" width="18" bestFit="1" customWidth="1"/>
    <col min="6294" max="6294" width="12.265625" bestFit="1" customWidth="1"/>
    <col min="6295" max="6295" width="11.1328125" bestFit="1" customWidth="1"/>
    <col min="6296" max="6296" width="13.86328125" bestFit="1" customWidth="1"/>
    <col min="6297" max="6297" width="14.1328125" bestFit="1" customWidth="1"/>
    <col min="6298" max="6298" width="19.3984375" bestFit="1" customWidth="1"/>
    <col min="6299" max="6299" width="18" bestFit="1" customWidth="1"/>
    <col min="6300" max="6300" width="12.265625" bestFit="1" customWidth="1"/>
    <col min="6301" max="6301" width="11.1328125" bestFit="1" customWidth="1"/>
    <col min="6302" max="6302" width="13.86328125" bestFit="1" customWidth="1"/>
    <col min="6303" max="6303" width="14.1328125" bestFit="1" customWidth="1"/>
    <col min="6304" max="6304" width="19.3984375" bestFit="1" customWidth="1"/>
    <col min="6305" max="6305" width="18" bestFit="1" customWidth="1"/>
    <col min="6306" max="6306" width="12.265625" bestFit="1" customWidth="1"/>
    <col min="6307" max="6307" width="11.1328125" bestFit="1" customWidth="1"/>
    <col min="6308" max="6308" width="13.86328125" bestFit="1" customWidth="1"/>
    <col min="6309" max="6309" width="14.1328125" bestFit="1" customWidth="1"/>
    <col min="6310" max="6310" width="19.3984375" bestFit="1" customWidth="1"/>
    <col min="6311" max="6311" width="18" bestFit="1" customWidth="1"/>
    <col min="6312" max="6312" width="12.265625" bestFit="1" customWidth="1"/>
    <col min="6313" max="6313" width="11.1328125" bestFit="1" customWidth="1"/>
    <col min="6314" max="6314" width="13.86328125" bestFit="1" customWidth="1"/>
    <col min="6315" max="6315" width="14.1328125" bestFit="1" customWidth="1"/>
    <col min="6316" max="6316" width="19.3984375" bestFit="1" customWidth="1"/>
    <col min="6317" max="6317" width="18" bestFit="1" customWidth="1"/>
    <col min="6318" max="6318" width="12.265625" bestFit="1" customWidth="1"/>
    <col min="6319" max="6319" width="11.1328125" bestFit="1" customWidth="1"/>
    <col min="6320" max="6320" width="13.86328125" bestFit="1" customWidth="1"/>
    <col min="6321" max="6321" width="14.1328125" bestFit="1" customWidth="1"/>
    <col min="6322" max="6322" width="19.3984375" bestFit="1" customWidth="1"/>
    <col min="6323" max="6323" width="18" bestFit="1" customWidth="1"/>
    <col min="6324" max="6324" width="12.265625" bestFit="1" customWidth="1"/>
    <col min="6325" max="6325" width="11.1328125" bestFit="1" customWidth="1"/>
    <col min="6326" max="6326" width="13.86328125" bestFit="1" customWidth="1"/>
    <col min="6327" max="6327" width="14.1328125" bestFit="1" customWidth="1"/>
    <col min="6328" max="6328" width="19.3984375" bestFit="1" customWidth="1"/>
    <col min="6329" max="6329" width="18" bestFit="1" customWidth="1"/>
    <col min="6330" max="6330" width="12.265625" bestFit="1" customWidth="1"/>
    <col min="6331" max="6331" width="11.1328125" bestFit="1" customWidth="1"/>
    <col min="6332" max="6332" width="13.86328125" bestFit="1" customWidth="1"/>
    <col min="6333" max="6333" width="14.1328125" bestFit="1" customWidth="1"/>
    <col min="6334" max="6334" width="19.3984375" bestFit="1" customWidth="1"/>
    <col min="6335" max="6335" width="18" bestFit="1" customWidth="1"/>
    <col min="6336" max="6336" width="12.265625" bestFit="1" customWidth="1"/>
    <col min="6337" max="6337" width="11.1328125" bestFit="1" customWidth="1"/>
    <col min="6338" max="6338" width="13.86328125" bestFit="1" customWidth="1"/>
    <col min="6339" max="6339" width="14.1328125" bestFit="1" customWidth="1"/>
    <col min="6340" max="6340" width="19.3984375" bestFit="1" customWidth="1"/>
    <col min="6341" max="6341" width="18" bestFit="1" customWidth="1"/>
    <col min="6342" max="6342" width="12.265625" bestFit="1" customWidth="1"/>
    <col min="6343" max="6343" width="11.1328125" bestFit="1" customWidth="1"/>
    <col min="6344" max="6344" width="13.86328125" bestFit="1" customWidth="1"/>
    <col min="6345" max="6345" width="14.1328125" bestFit="1" customWidth="1"/>
    <col min="6346" max="6346" width="19.3984375" bestFit="1" customWidth="1"/>
    <col min="6347" max="6347" width="18" bestFit="1" customWidth="1"/>
    <col min="6348" max="6348" width="12.265625" bestFit="1" customWidth="1"/>
    <col min="6349" max="6349" width="11.1328125" bestFit="1" customWidth="1"/>
    <col min="6350" max="6350" width="13.86328125" bestFit="1" customWidth="1"/>
    <col min="6351" max="6351" width="14.1328125" bestFit="1" customWidth="1"/>
    <col min="6352" max="6352" width="19.3984375" bestFit="1" customWidth="1"/>
    <col min="6353" max="6353" width="18" bestFit="1" customWidth="1"/>
    <col min="6354" max="6354" width="12.265625" bestFit="1" customWidth="1"/>
    <col min="6355" max="6355" width="11.1328125" bestFit="1" customWidth="1"/>
    <col min="6356" max="6356" width="13.86328125" bestFit="1" customWidth="1"/>
    <col min="6357" max="6357" width="14.1328125" bestFit="1" customWidth="1"/>
    <col min="6358" max="6358" width="19.3984375" bestFit="1" customWidth="1"/>
    <col min="6359" max="6359" width="18" bestFit="1" customWidth="1"/>
    <col min="6360" max="6360" width="12.265625" bestFit="1" customWidth="1"/>
    <col min="6361" max="6361" width="11.1328125" bestFit="1" customWidth="1"/>
    <col min="6362" max="6362" width="13.86328125" bestFit="1" customWidth="1"/>
    <col min="6363" max="6363" width="14.1328125" bestFit="1" customWidth="1"/>
    <col min="6364" max="6364" width="19.3984375" bestFit="1" customWidth="1"/>
    <col min="6365" max="6365" width="18" bestFit="1" customWidth="1"/>
    <col min="6366" max="6366" width="12.265625" bestFit="1" customWidth="1"/>
    <col min="6367" max="6367" width="11.1328125" bestFit="1" customWidth="1"/>
    <col min="6368" max="6368" width="13.86328125" bestFit="1" customWidth="1"/>
    <col min="6369" max="6369" width="14.1328125" bestFit="1" customWidth="1"/>
    <col min="6370" max="6370" width="19.3984375" bestFit="1" customWidth="1"/>
    <col min="6371" max="6371" width="18" bestFit="1" customWidth="1"/>
    <col min="6372" max="6372" width="12.265625" bestFit="1" customWidth="1"/>
    <col min="6373" max="6373" width="11.1328125" bestFit="1" customWidth="1"/>
    <col min="6374" max="6374" width="13.86328125" bestFit="1" customWidth="1"/>
    <col min="6375" max="6375" width="14.1328125" bestFit="1" customWidth="1"/>
    <col min="6376" max="6376" width="19.3984375" bestFit="1" customWidth="1"/>
    <col min="6377" max="6377" width="18" bestFit="1" customWidth="1"/>
    <col min="6378" max="6378" width="12.265625" bestFit="1" customWidth="1"/>
    <col min="6379" max="6379" width="11.1328125" bestFit="1" customWidth="1"/>
    <col min="6380" max="6380" width="13.86328125" bestFit="1" customWidth="1"/>
    <col min="6381" max="6381" width="14.1328125" bestFit="1" customWidth="1"/>
    <col min="6382" max="6382" width="19.3984375" bestFit="1" customWidth="1"/>
    <col min="6383" max="6383" width="18" bestFit="1" customWidth="1"/>
    <col min="6384" max="6384" width="12.265625" bestFit="1" customWidth="1"/>
    <col min="6385" max="6385" width="11.1328125" bestFit="1" customWidth="1"/>
    <col min="6386" max="6386" width="13.86328125" bestFit="1" customWidth="1"/>
    <col min="6387" max="6387" width="14.1328125" bestFit="1" customWidth="1"/>
    <col min="6388" max="6388" width="19.3984375" bestFit="1" customWidth="1"/>
    <col min="6389" max="6389" width="18" bestFit="1" customWidth="1"/>
    <col min="6390" max="6390" width="12.265625" bestFit="1" customWidth="1"/>
    <col min="6391" max="6391" width="11.1328125" bestFit="1" customWidth="1"/>
    <col min="6392" max="6392" width="13.86328125" bestFit="1" customWidth="1"/>
    <col min="6393" max="6393" width="14.1328125" bestFit="1" customWidth="1"/>
    <col min="6394" max="6394" width="19.3984375" bestFit="1" customWidth="1"/>
    <col min="6395" max="6395" width="18" bestFit="1" customWidth="1"/>
    <col min="6396" max="6396" width="12.265625" bestFit="1" customWidth="1"/>
    <col min="6397" max="6397" width="11.1328125" bestFit="1" customWidth="1"/>
    <col min="6398" max="6398" width="13.86328125" bestFit="1" customWidth="1"/>
    <col min="6399" max="6399" width="14.1328125" bestFit="1" customWidth="1"/>
    <col min="6400" max="6400" width="19.3984375" bestFit="1" customWidth="1"/>
    <col min="6401" max="6401" width="18" bestFit="1" customWidth="1"/>
    <col min="6402" max="6402" width="12.265625" bestFit="1" customWidth="1"/>
    <col min="6403" max="6403" width="11.1328125" bestFit="1" customWidth="1"/>
    <col min="6404" max="6404" width="13.86328125" bestFit="1" customWidth="1"/>
    <col min="6405" max="6405" width="14.1328125" bestFit="1" customWidth="1"/>
    <col min="6406" max="6406" width="19.3984375" bestFit="1" customWidth="1"/>
    <col min="6407" max="6407" width="18" bestFit="1" customWidth="1"/>
    <col min="6408" max="6408" width="12.265625" bestFit="1" customWidth="1"/>
    <col min="6409" max="6409" width="11.1328125" bestFit="1" customWidth="1"/>
    <col min="6410" max="6410" width="13.86328125" bestFit="1" customWidth="1"/>
    <col min="6411" max="6411" width="14.1328125" bestFit="1" customWidth="1"/>
    <col min="6412" max="6412" width="19.3984375" bestFit="1" customWidth="1"/>
    <col min="6413" max="6413" width="18" bestFit="1" customWidth="1"/>
    <col min="6414" max="6414" width="12.265625" bestFit="1" customWidth="1"/>
    <col min="6415" max="6415" width="11.1328125" bestFit="1" customWidth="1"/>
    <col min="6416" max="6416" width="13.86328125" bestFit="1" customWidth="1"/>
    <col min="6417" max="6417" width="14.1328125" bestFit="1" customWidth="1"/>
    <col min="6418" max="6418" width="19.3984375" bestFit="1" customWidth="1"/>
    <col min="6419" max="6419" width="18" bestFit="1" customWidth="1"/>
    <col min="6420" max="6420" width="12.265625" bestFit="1" customWidth="1"/>
    <col min="6421" max="6421" width="11.1328125" bestFit="1" customWidth="1"/>
    <col min="6422" max="6422" width="13.86328125" bestFit="1" customWidth="1"/>
    <col min="6423" max="6423" width="14.1328125" bestFit="1" customWidth="1"/>
    <col min="6424" max="6424" width="19.3984375" bestFit="1" customWidth="1"/>
    <col min="6425" max="6425" width="18" bestFit="1" customWidth="1"/>
    <col min="6426" max="6426" width="12.265625" bestFit="1" customWidth="1"/>
    <col min="6427" max="6427" width="11.1328125" bestFit="1" customWidth="1"/>
    <col min="6428" max="6428" width="13.86328125" bestFit="1" customWidth="1"/>
    <col min="6429" max="6429" width="14.1328125" bestFit="1" customWidth="1"/>
    <col min="6430" max="6430" width="19.3984375" bestFit="1" customWidth="1"/>
    <col min="6431" max="6431" width="18" bestFit="1" customWidth="1"/>
    <col min="6432" max="6432" width="12.265625" bestFit="1" customWidth="1"/>
    <col min="6433" max="6433" width="11.1328125" bestFit="1" customWidth="1"/>
    <col min="6434" max="6434" width="13.86328125" bestFit="1" customWidth="1"/>
    <col min="6435" max="6435" width="14.1328125" bestFit="1" customWidth="1"/>
    <col min="6436" max="6436" width="19.3984375" bestFit="1" customWidth="1"/>
    <col min="6437" max="6437" width="18" bestFit="1" customWidth="1"/>
    <col min="6438" max="6438" width="12.265625" bestFit="1" customWidth="1"/>
    <col min="6439" max="6439" width="11.1328125" bestFit="1" customWidth="1"/>
    <col min="6440" max="6440" width="13.86328125" bestFit="1" customWidth="1"/>
    <col min="6441" max="6441" width="14.1328125" bestFit="1" customWidth="1"/>
    <col min="6442" max="6442" width="19.3984375" bestFit="1" customWidth="1"/>
    <col min="6443" max="6443" width="18" bestFit="1" customWidth="1"/>
    <col min="6444" max="6444" width="12.265625" bestFit="1" customWidth="1"/>
    <col min="6445" max="6445" width="11.1328125" bestFit="1" customWidth="1"/>
    <col min="6446" max="6446" width="13.86328125" bestFit="1" customWidth="1"/>
    <col min="6447" max="6447" width="14.1328125" bestFit="1" customWidth="1"/>
    <col min="6448" max="6448" width="19.3984375" bestFit="1" customWidth="1"/>
    <col min="6449" max="6449" width="18" bestFit="1" customWidth="1"/>
    <col min="6450" max="6450" width="12.265625" bestFit="1" customWidth="1"/>
    <col min="6451" max="6451" width="11.1328125" bestFit="1" customWidth="1"/>
    <col min="6452" max="6452" width="13.86328125" bestFit="1" customWidth="1"/>
    <col min="6453" max="6453" width="14.1328125" bestFit="1" customWidth="1"/>
    <col min="6454" max="6454" width="19.3984375" bestFit="1" customWidth="1"/>
    <col min="6455" max="6455" width="18" bestFit="1" customWidth="1"/>
    <col min="6456" max="6456" width="12.265625" bestFit="1" customWidth="1"/>
    <col min="6457" max="6457" width="11.1328125" bestFit="1" customWidth="1"/>
    <col min="6458" max="6458" width="13.86328125" bestFit="1" customWidth="1"/>
    <col min="6459" max="6459" width="14.1328125" bestFit="1" customWidth="1"/>
    <col min="6460" max="6460" width="19.3984375" bestFit="1" customWidth="1"/>
    <col min="6461" max="6461" width="18" bestFit="1" customWidth="1"/>
    <col min="6462" max="6462" width="12.265625" bestFit="1" customWidth="1"/>
    <col min="6463" max="6463" width="11.1328125" bestFit="1" customWidth="1"/>
    <col min="6464" max="6464" width="13.86328125" bestFit="1" customWidth="1"/>
    <col min="6465" max="6465" width="14.1328125" bestFit="1" customWidth="1"/>
    <col min="6466" max="6466" width="19.3984375" bestFit="1" customWidth="1"/>
    <col min="6467" max="6467" width="18" bestFit="1" customWidth="1"/>
    <col min="6468" max="6468" width="12.265625" bestFit="1" customWidth="1"/>
    <col min="6469" max="6469" width="11.1328125" bestFit="1" customWidth="1"/>
    <col min="6470" max="6470" width="13.86328125" bestFit="1" customWidth="1"/>
    <col min="6471" max="6471" width="14.1328125" bestFit="1" customWidth="1"/>
    <col min="6472" max="6472" width="19.3984375" bestFit="1" customWidth="1"/>
    <col min="6473" max="6473" width="18" bestFit="1" customWidth="1"/>
    <col min="6474" max="6474" width="12.265625" bestFit="1" customWidth="1"/>
    <col min="6475" max="6475" width="11.1328125" bestFit="1" customWidth="1"/>
    <col min="6476" max="6476" width="13.86328125" bestFit="1" customWidth="1"/>
    <col min="6477" max="6477" width="14.1328125" bestFit="1" customWidth="1"/>
    <col min="6478" max="6478" width="19.3984375" bestFit="1" customWidth="1"/>
    <col min="6479" max="6479" width="18" bestFit="1" customWidth="1"/>
    <col min="6480" max="6480" width="12.265625" bestFit="1" customWidth="1"/>
    <col min="6481" max="6481" width="11.1328125" bestFit="1" customWidth="1"/>
    <col min="6482" max="6482" width="13.86328125" bestFit="1" customWidth="1"/>
    <col min="6483" max="6483" width="14.1328125" bestFit="1" customWidth="1"/>
    <col min="6484" max="6484" width="19.3984375" bestFit="1" customWidth="1"/>
    <col min="6485" max="6485" width="18" bestFit="1" customWidth="1"/>
    <col min="6486" max="6486" width="12.265625" bestFit="1" customWidth="1"/>
    <col min="6487" max="6487" width="11.1328125" bestFit="1" customWidth="1"/>
    <col min="6488" max="6488" width="13.86328125" bestFit="1" customWidth="1"/>
    <col min="6489" max="6489" width="14.1328125" bestFit="1" customWidth="1"/>
    <col min="6490" max="6490" width="19.3984375" bestFit="1" customWidth="1"/>
    <col min="6491" max="6491" width="18" bestFit="1" customWidth="1"/>
    <col min="6492" max="6492" width="12.265625" bestFit="1" customWidth="1"/>
    <col min="6493" max="6493" width="11.1328125" bestFit="1" customWidth="1"/>
    <col min="6494" max="6494" width="13.86328125" bestFit="1" customWidth="1"/>
    <col min="6495" max="6495" width="14.1328125" bestFit="1" customWidth="1"/>
    <col min="6496" max="6496" width="19.3984375" bestFit="1" customWidth="1"/>
    <col min="6497" max="6497" width="18" bestFit="1" customWidth="1"/>
    <col min="6498" max="6498" width="12.265625" bestFit="1" customWidth="1"/>
    <col min="6499" max="6499" width="11.1328125" bestFit="1" customWidth="1"/>
    <col min="6500" max="6500" width="13.86328125" bestFit="1" customWidth="1"/>
    <col min="6501" max="6501" width="14.1328125" bestFit="1" customWidth="1"/>
    <col min="6502" max="6502" width="19.3984375" bestFit="1" customWidth="1"/>
    <col min="6503" max="6503" width="18" bestFit="1" customWidth="1"/>
    <col min="6504" max="6504" width="12.265625" bestFit="1" customWidth="1"/>
    <col min="6505" max="6505" width="11.1328125" bestFit="1" customWidth="1"/>
    <col min="6506" max="6506" width="13.86328125" bestFit="1" customWidth="1"/>
    <col min="6507" max="6507" width="14.1328125" bestFit="1" customWidth="1"/>
    <col min="6508" max="6508" width="19.3984375" bestFit="1" customWidth="1"/>
    <col min="6509" max="6509" width="18" bestFit="1" customWidth="1"/>
    <col min="6510" max="6510" width="12.265625" bestFit="1" customWidth="1"/>
    <col min="6511" max="6511" width="11.1328125" bestFit="1" customWidth="1"/>
    <col min="6512" max="6512" width="13.86328125" bestFit="1" customWidth="1"/>
    <col min="6513" max="6513" width="14.1328125" bestFit="1" customWidth="1"/>
    <col min="6514" max="6514" width="19.3984375" bestFit="1" customWidth="1"/>
    <col min="6515" max="6515" width="18" bestFit="1" customWidth="1"/>
    <col min="6516" max="6516" width="12.265625" bestFit="1" customWidth="1"/>
    <col min="6517" max="6517" width="11.1328125" bestFit="1" customWidth="1"/>
    <col min="6518" max="6518" width="13.86328125" bestFit="1" customWidth="1"/>
    <col min="6519" max="6519" width="14.1328125" bestFit="1" customWidth="1"/>
    <col min="6520" max="6520" width="19.3984375" bestFit="1" customWidth="1"/>
    <col min="6521" max="6521" width="18" bestFit="1" customWidth="1"/>
    <col min="6522" max="6522" width="12.265625" bestFit="1" customWidth="1"/>
    <col min="6523" max="6523" width="11.1328125" bestFit="1" customWidth="1"/>
    <col min="6524" max="6524" width="13.86328125" bestFit="1" customWidth="1"/>
    <col min="6525" max="6525" width="14.1328125" bestFit="1" customWidth="1"/>
    <col min="6526" max="6526" width="19.3984375" bestFit="1" customWidth="1"/>
    <col min="6527" max="6527" width="18" bestFit="1" customWidth="1"/>
    <col min="6528" max="6528" width="12.265625" bestFit="1" customWidth="1"/>
    <col min="6529" max="6529" width="11.1328125" bestFit="1" customWidth="1"/>
    <col min="6530" max="6530" width="13.86328125" bestFit="1" customWidth="1"/>
    <col min="6531" max="6531" width="14.1328125" bestFit="1" customWidth="1"/>
    <col min="6532" max="6532" width="19.3984375" bestFit="1" customWidth="1"/>
    <col min="6533" max="6533" width="18" bestFit="1" customWidth="1"/>
    <col min="6534" max="6534" width="12.265625" bestFit="1" customWidth="1"/>
    <col min="6535" max="6535" width="11.1328125" bestFit="1" customWidth="1"/>
    <col min="6536" max="6536" width="13.86328125" bestFit="1" customWidth="1"/>
    <col min="6537" max="6537" width="14.1328125" bestFit="1" customWidth="1"/>
    <col min="6538" max="6538" width="19.3984375" bestFit="1" customWidth="1"/>
    <col min="6539" max="6539" width="18" bestFit="1" customWidth="1"/>
    <col min="6540" max="6540" width="12.265625" bestFit="1" customWidth="1"/>
    <col min="6541" max="6541" width="11.1328125" bestFit="1" customWidth="1"/>
    <col min="6542" max="6542" width="13.86328125" bestFit="1" customWidth="1"/>
    <col min="6543" max="6543" width="14.1328125" bestFit="1" customWidth="1"/>
    <col min="6544" max="6544" width="19.3984375" bestFit="1" customWidth="1"/>
    <col min="6545" max="6545" width="18" bestFit="1" customWidth="1"/>
    <col min="6546" max="6546" width="12.265625" bestFit="1" customWidth="1"/>
    <col min="6547" max="6547" width="11.1328125" bestFit="1" customWidth="1"/>
    <col min="6548" max="6548" width="13.86328125" bestFit="1" customWidth="1"/>
    <col min="6549" max="6549" width="14.1328125" bestFit="1" customWidth="1"/>
    <col min="6550" max="6550" width="19.3984375" bestFit="1" customWidth="1"/>
    <col min="6551" max="6551" width="18" bestFit="1" customWidth="1"/>
    <col min="6552" max="6552" width="12.265625" bestFit="1" customWidth="1"/>
    <col min="6553" max="6553" width="11.1328125" bestFit="1" customWidth="1"/>
    <col min="6554" max="6554" width="13.86328125" bestFit="1" customWidth="1"/>
    <col min="6555" max="6555" width="14.1328125" bestFit="1" customWidth="1"/>
    <col min="6556" max="6556" width="19.3984375" bestFit="1" customWidth="1"/>
    <col min="6557" max="6557" width="18" bestFit="1" customWidth="1"/>
    <col min="6558" max="6558" width="12.265625" bestFit="1" customWidth="1"/>
    <col min="6559" max="6559" width="11.1328125" bestFit="1" customWidth="1"/>
    <col min="6560" max="6560" width="13.86328125" bestFit="1" customWidth="1"/>
    <col min="6561" max="6561" width="14.1328125" bestFit="1" customWidth="1"/>
    <col min="6562" max="6562" width="19.3984375" bestFit="1" customWidth="1"/>
    <col min="6563" max="6563" width="18" bestFit="1" customWidth="1"/>
    <col min="6564" max="6564" width="12.265625" bestFit="1" customWidth="1"/>
    <col min="6565" max="6565" width="11.1328125" bestFit="1" customWidth="1"/>
    <col min="6566" max="6566" width="13.86328125" bestFit="1" customWidth="1"/>
    <col min="6567" max="6567" width="14.1328125" bestFit="1" customWidth="1"/>
    <col min="6568" max="6568" width="19.3984375" bestFit="1" customWidth="1"/>
    <col min="6569" max="6569" width="18" bestFit="1" customWidth="1"/>
    <col min="6570" max="6570" width="12.265625" bestFit="1" customWidth="1"/>
    <col min="6571" max="6571" width="11.1328125" bestFit="1" customWidth="1"/>
    <col min="6572" max="6572" width="13.86328125" bestFit="1" customWidth="1"/>
    <col min="6573" max="6573" width="14.1328125" bestFit="1" customWidth="1"/>
    <col min="6574" max="6574" width="19.3984375" bestFit="1" customWidth="1"/>
    <col min="6575" max="6575" width="18" bestFit="1" customWidth="1"/>
    <col min="6576" max="6576" width="12.265625" bestFit="1" customWidth="1"/>
    <col min="6577" max="6577" width="11.1328125" bestFit="1" customWidth="1"/>
    <col min="6578" max="6578" width="13.86328125" bestFit="1" customWidth="1"/>
    <col min="6579" max="6579" width="14.1328125" bestFit="1" customWidth="1"/>
    <col min="6580" max="6580" width="19.3984375" bestFit="1" customWidth="1"/>
    <col min="6581" max="6581" width="18" bestFit="1" customWidth="1"/>
    <col min="6582" max="6582" width="12.265625" bestFit="1" customWidth="1"/>
    <col min="6583" max="6583" width="11.1328125" bestFit="1" customWidth="1"/>
    <col min="6584" max="6584" width="13.86328125" bestFit="1" customWidth="1"/>
    <col min="6585" max="6585" width="14.1328125" bestFit="1" customWidth="1"/>
    <col min="6586" max="6586" width="19.3984375" bestFit="1" customWidth="1"/>
    <col min="6587" max="6587" width="18" bestFit="1" customWidth="1"/>
    <col min="6588" max="6588" width="12.265625" bestFit="1" customWidth="1"/>
    <col min="6589" max="6589" width="11.1328125" bestFit="1" customWidth="1"/>
    <col min="6590" max="6590" width="13.86328125" bestFit="1" customWidth="1"/>
    <col min="6591" max="6591" width="14.1328125" bestFit="1" customWidth="1"/>
    <col min="6592" max="6592" width="19.3984375" bestFit="1" customWidth="1"/>
    <col min="6593" max="6593" width="18" bestFit="1" customWidth="1"/>
    <col min="6594" max="6594" width="12.265625" bestFit="1" customWidth="1"/>
    <col min="6595" max="6595" width="11.1328125" bestFit="1" customWidth="1"/>
    <col min="6596" max="6596" width="13.86328125" bestFit="1" customWidth="1"/>
    <col min="6597" max="6597" width="14.1328125" bestFit="1" customWidth="1"/>
    <col min="6598" max="6598" width="19.3984375" bestFit="1" customWidth="1"/>
    <col min="6599" max="6599" width="18" bestFit="1" customWidth="1"/>
    <col min="6600" max="6600" width="12.265625" bestFit="1" customWidth="1"/>
    <col min="6601" max="6601" width="11.1328125" bestFit="1" customWidth="1"/>
    <col min="6602" max="6602" width="13.86328125" bestFit="1" customWidth="1"/>
    <col min="6603" max="6603" width="14.1328125" bestFit="1" customWidth="1"/>
    <col min="6604" max="6604" width="19.3984375" bestFit="1" customWidth="1"/>
    <col min="6605" max="6605" width="18" bestFit="1" customWidth="1"/>
    <col min="6606" max="6606" width="12.265625" bestFit="1" customWidth="1"/>
    <col min="6607" max="6607" width="11.1328125" bestFit="1" customWidth="1"/>
    <col min="6608" max="6608" width="13.86328125" bestFit="1" customWidth="1"/>
    <col min="6609" max="6609" width="14.1328125" bestFit="1" customWidth="1"/>
    <col min="6610" max="6610" width="19.3984375" bestFit="1" customWidth="1"/>
    <col min="6611" max="6611" width="18" bestFit="1" customWidth="1"/>
    <col min="6612" max="6612" width="12.265625" bestFit="1" customWidth="1"/>
    <col min="6613" max="6613" width="11.1328125" bestFit="1" customWidth="1"/>
    <col min="6614" max="6614" width="13.86328125" bestFit="1" customWidth="1"/>
    <col min="6615" max="6615" width="14.1328125" bestFit="1" customWidth="1"/>
    <col min="6616" max="6616" width="19.3984375" bestFit="1" customWidth="1"/>
    <col min="6617" max="6617" width="18" bestFit="1" customWidth="1"/>
    <col min="6618" max="6618" width="12.265625" bestFit="1" customWidth="1"/>
    <col min="6619" max="6619" width="11.1328125" bestFit="1" customWidth="1"/>
    <col min="6620" max="6620" width="13.86328125" bestFit="1" customWidth="1"/>
    <col min="6621" max="6621" width="14.1328125" bestFit="1" customWidth="1"/>
    <col min="6622" max="6622" width="19.3984375" bestFit="1" customWidth="1"/>
    <col min="6623" max="6623" width="18" bestFit="1" customWidth="1"/>
    <col min="6624" max="6624" width="12.265625" bestFit="1" customWidth="1"/>
    <col min="6625" max="6625" width="11.1328125" bestFit="1" customWidth="1"/>
    <col min="6626" max="6626" width="13.86328125" bestFit="1" customWidth="1"/>
    <col min="6627" max="6627" width="14.1328125" bestFit="1" customWidth="1"/>
    <col min="6628" max="6628" width="19.3984375" bestFit="1" customWidth="1"/>
    <col min="6629" max="6629" width="18" bestFit="1" customWidth="1"/>
    <col min="6630" max="6630" width="12.265625" bestFit="1" customWidth="1"/>
    <col min="6631" max="6631" width="11.1328125" bestFit="1" customWidth="1"/>
    <col min="6632" max="6632" width="13.86328125" bestFit="1" customWidth="1"/>
    <col min="6633" max="6633" width="14.1328125" bestFit="1" customWidth="1"/>
    <col min="6634" max="6634" width="19.3984375" bestFit="1" customWidth="1"/>
    <col min="6635" max="6635" width="18" bestFit="1" customWidth="1"/>
    <col min="6636" max="6636" width="12.265625" bestFit="1" customWidth="1"/>
    <col min="6637" max="6637" width="11.1328125" bestFit="1" customWidth="1"/>
    <col min="6638" max="6638" width="13.86328125" bestFit="1" customWidth="1"/>
    <col min="6639" max="6639" width="14.1328125" bestFit="1" customWidth="1"/>
    <col min="6640" max="6640" width="19.3984375" bestFit="1" customWidth="1"/>
    <col min="6641" max="6641" width="18" bestFit="1" customWidth="1"/>
    <col min="6642" max="6642" width="12.265625" bestFit="1" customWidth="1"/>
    <col min="6643" max="6643" width="11.1328125" bestFit="1" customWidth="1"/>
    <col min="6644" max="6644" width="13.86328125" bestFit="1" customWidth="1"/>
    <col min="6645" max="6645" width="14.1328125" bestFit="1" customWidth="1"/>
    <col min="6646" max="6646" width="19.3984375" bestFit="1" customWidth="1"/>
    <col min="6647" max="6647" width="18" bestFit="1" customWidth="1"/>
    <col min="6648" max="6648" width="12.265625" bestFit="1" customWidth="1"/>
    <col min="6649" max="6649" width="11.1328125" bestFit="1" customWidth="1"/>
    <col min="6650" max="6650" width="13.86328125" bestFit="1" customWidth="1"/>
    <col min="6651" max="6651" width="14.1328125" bestFit="1" customWidth="1"/>
    <col min="6652" max="6652" width="19.3984375" bestFit="1" customWidth="1"/>
    <col min="6653" max="6653" width="18" bestFit="1" customWidth="1"/>
    <col min="6654" max="6654" width="12.265625" bestFit="1" customWidth="1"/>
    <col min="6655" max="6655" width="11.1328125" bestFit="1" customWidth="1"/>
    <col min="6656" max="6656" width="13.86328125" bestFit="1" customWidth="1"/>
    <col min="6657" max="6657" width="14.1328125" bestFit="1" customWidth="1"/>
    <col min="6658" max="6658" width="19.3984375" bestFit="1" customWidth="1"/>
    <col min="6659" max="6659" width="18" bestFit="1" customWidth="1"/>
    <col min="6660" max="6660" width="12.265625" bestFit="1" customWidth="1"/>
    <col min="6661" max="6661" width="11.1328125" bestFit="1" customWidth="1"/>
    <col min="6662" max="6662" width="13.86328125" bestFit="1" customWidth="1"/>
    <col min="6663" max="6663" width="14.1328125" bestFit="1" customWidth="1"/>
    <col min="6664" max="6664" width="19.3984375" bestFit="1" customWidth="1"/>
    <col min="6665" max="6665" width="18" bestFit="1" customWidth="1"/>
    <col min="6666" max="6666" width="12.265625" bestFit="1" customWidth="1"/>
    <col min="6667" max="6667" width="11.1328125" bestFit="1" customWidth="1"/>
    <col min="6668" max="6668" width="13.86328125" bestFit="1" customWidth="1"/>
    <col min="6669" max="6669" width="14.1328125" bestFit="1" customWidth="1"/>
    <col min="6670" max="6670" width="19.3984375" bestFit="1" customWidth="1"/>
    <col min="6671" max="6671" width="18" bestFit="1" customWidth="1"/>
    <col min="6672" max="6672" width="12.265625" bestFit="1" customWidth="1"/>
    <col min="6673" max="6673" width="11.1328125" bestFit="1" customWidth="1"/>
    <col min="6674" max="6674" width="13.86328125" bestFit="1" customWidth="1"/>
    <col min="6675" max="6675" width="14.1328125" bestFit="1" customWidth="1"/>
    <col min="6676" max="6676" width="19.3984375" bestFit="1" customWidth="1"/>
    <col min="6677" max="6677" width="18" bestFit="1" customWidth="1"/>
    <col min="6678" max="6678" width="12.265625" bestFit="1" customWidth="1"/>
    <col min="6679" max="6679" width="11.1328125" bestFit="1" customWidth="1"/>
    <col min="6680" max="6680" width="13.86328125" bestFit="1" customWidth="1"/>
    <col min="6681" max="6681" width="14.1328125" bestFit="1" customWidth="1"/>
    <col min="6682" max="6682" width="19.3984375" bestFit="1" customWidth="1"/>
    <col min="6683" max="6683" width="18" bestFit="1" customWidth="1"/>
    <col min="6684" max="6684" width="12.265625" bestFit="1" customWidth="1"/>
    <col min="6685" max="6685" width="11.1328125" bestFit="1" customWidth="1"/>
    <col min="6686" max="6686" width="13.86328125" bestFit="1" customWidth="1"/>
    <col min="6687" max="6687" width="14.1328125" bestFit="1" customWidth="1"/>
    <col min="6688" max="6688" width="19.3984375" bestFit="1" customWidth="1"/>
    <col min="6689" max="6689" width="18" bestFit="1" customWidth="1"/>
    <col min="6690" max="6690" width="12.265625" bestFit="1" customWidth="1"/>
    <col min="6691" max="6691" width="11.1328125" bestFit="1" customWidth="1"/>
    <col min="6692" max="6692" width="13.86328125" bestFit="1" customWidth="1"/>
    <col min="6693" max="6693" width="14.1328125" bestFit="1" customWidth="1"/>
    <col min="6694" max="6694" width="19.3984375" bestFit="1" customWidth="1"/>
    <col min="6695" max="6695" width="18" bestFit="1" customWidth="1"/>
    <col min="6696" max="6696" width="12.265625" bestFit="1" customWidth="1"/>
    <col min="6697" max="6697" width="11.1328125" bestFit="1" customWidth="1"/>
    <col min="6698" max="6698" width="13.86328125" bestFit="1" customWidth="1"/>
    <col min="6699" max="6699" width="14.1328125" bestFit="1" customWidth="1"/>
    <col min="6700" max="6700" width="19.3984375" bestFit="1" customWidth="1"/>
    <col min="6701" max="6701" width="18" bestFit="1" customWidth="1"/>
    <col min="6702" max="6702" width="12.265625" bestFit="1" customWidth="1"/>
    <col min="6703" max="6703" width="11.1328125" bestFit="1" customWidth="1"/>
    <col min="6704" max="6704" width="13.86328125" bestFit="1" customWidth="1"/>
    <col min="6705" max="6705" width="14.1328125" bestFit="1" customWidth="1"/>
    <col min="6706" max="6706" width="19.3984375" bestFit="1" customWidth="1"/>
    <col min="6707" max="6707" width="18" bestFit="1" customWidth="1"/>
    <col min="6708" max="6708" width="12.265625" bestFit="1" customWidth="1"/>
    <col min="6709" max="6709" width="11.1328125" bestFit="1" customWidth="1"/>
    <col min="6710" max="6710" width="13.86328125" bestFit="1" customWidth="1"/>
    <col min="6711" max="6711" width="14.1328125" bestFit="1" customWidth="1"/>
    <col min="6712" max="6712" width="19.3984375" bestFit="1" customWidth="1"/>
    <col min="6713" max="6713" width="18" bestFit="1" customWidth="1"/>
    <col min="6714" max="6714" width="12.265625" bestFit="1" customWidth="1"/>
    <col min="6715" max="6715" width="11.1328125" bestFit="1" customWidth="1"/>
    <col min="6716" max="6716" width="13.86328125" bestFit="1" customWidth="1"/>
    <col min="6717" max="6717" width="14.1328125" bestFit="1" customWidth="1"/>
    <col min="6718" max="6718" width="19.3984375" bestFit="1" customWidth="1"/>
    <col min="6719" max="6719" width="18" bestFit="1" customWidth="1"/>
    <col min="6720" max="6720" width="12.265625" bestFit="1" customWidth="1"/>
    <col min="6721" max="6721" width="11.1328125" bestFit="1" customWidth="1"/>
    <col min="6722" max="6722" width="13.86328125" bestFit="1" customWidth="1"/>
    <col min="6723" max="6723" width="14.1328125" bestFit="1" customWidth="1"/>
    <col min="6724" max="6724" width="19.3984375" bestFit="1" customWidth="1"/>
    <col min="6725" max="6725" width="18" bestFit="1" customWidth="1"/>
    <col min="6726" max="6726" width="12.265625" bestFit="1" customWidth="1"/>
    <col min="6727" max="6727" width="11.1328125" bestFit="1" customWidth="1"/>
    <col min="6728" max="6728" width="13.86328125" bestFit="1" customWidth="1"/>
    <col min="6729" max="6729" width="14.1328125" bestFit="1" customWidth="1"/>
    <col min="6730" max="6730" width="19.3984375" bestFit="1" customWidth="1"/>
    <col min="6731" max="6731" width="18" bestFit="1" customWidth="1"/>
    <col min="6732" max="6732" width="12.265625" bestFit="1" customWidth="1"/>
    <col min="6733" max="6733" width="11.1328125" bestFit="1" customWidth="1"/>
    <col min="6734" max="6734" width="13.86328125" bestFit="1" customWidth="1"/>
    <col min="6735" max="6735" width="14.1328125" bestFit="1" customWidth="1"/>
    <col min="6736" max="6736" width="19.3984375" bestFit="1" customWidth="1"/>
    <col min="6737" max="6737" width="18" bestFit="1" customWidth="1"/>
    <col min="6738" max="6738" width="12.265625" bestFit="1" customWidth="1"/>
    <col min="6739" max="6739" width="11.1328125" bestFit="1" customWidth="1"/>
    <col min="6740" max="6740" width="13.86328125" bestFit="1" customWidth="1"/>
    <col min="6741" max="6741" width="14.1328125" bestFit="1" customWidth="1"/>
    <col min="6742" max="6742" width="19.3984375" bestFit="1" customWidth="1"/>
    <col min="6743" max="6743" width="18" bestFit="1" customWidth="1"/>
    <col min="6744" max="6744" width="12.265625" bestFit="1" customWidth="1"/>
    <col min="6745" max="6745" width="11.1328125" bestFit="1" customWidth="1"/>
    <col min="6746" max="6746" width="13.86328125" bestFit="1" customWidth="1"/>
    <col min="6747" max="6747" width="14.1328125" bestFit="1" customWidth="1"/>
    <col min="6748" max="6748" width="19.3984375" bestFit="1" customWidth="1"/>
    <col min="6749" max="6749" width="18" bestFit="1" customWidth="1"/>
    <col min="6750" max="6750" width="12.265625" bestFit="1" customWidth="1"/>
    <col min="6751" max="6751" width="11.1328125" bestFit="1" customWidth="1"/>
    <col min="6752" max="6752" width="13.86328125" bestFit="1" customWidth="1"/>
    <col min="6753" max="6753" width="14.1328125" bestFit="1" customWidth="1"/>
    <col min="6754" max="6754" width="19.3984375" bestFit="1" customWidth="1"/>
    <col min="6755" max="6755" width="18" bestFit="1" customWidth="1"/>
    <col min="6756" max="6756" width="12.265625" bestFit="1" customWidth="1"/>
    <col min="6757" max="6757" width="11.1328125" bestFit="1" customWidth="1"/>
    <col min="6758" max="6758" width="13.86328125" bestFit="1" customWidth="1"/>
    <col min="6759" max="6759" width="14.1328125" bestFit="1" customWidth="1"/>
    <col min="6760" max="6760" width="19.3984375" bestFit="1" customWidth="1"/>
    <col min="6761" max="6761" width="18" bestFit="1" customWidth="1"/>
    <col min="6762" max="6762" width="12.265625" bestFit="1" customWidth="1"/>
    <col min="6763" max="6763" width="11.1328125" bestFit="1" customWidth="1"/>
    <col min="6764" max="6764" width="13.86328125" bestFit="1" customWidth="1"/>
    <col min="6765" max="6765" width="14.1328125" bestFit="1" customWidth="1"/>
    <col min="6766" max="6766" width="19.3984375" bestFit="1" customWidth="1"/>
    <col min="6767" max="6767" width="18" bestFit="1" customWidth="1"/>
    <col min="6768" max="6768" width="12.265625" bestFit="1" customWidth="1"/>
    <col min="6769" max="6769" width="11.1328125" bestFit="1" customWidth="1"/>
    <col min="6770" max="6770" width="13.86328125" bestFit="1" customWidth="1"/>
    <col min="6771" max="6771" width="14.1328125" bestFit="1" customWidth="1"/>
    <col min="6772" max="6772" width="19.3984375" bestFit="1" customWidth="1"/>
    <col min="6773" max="6773" width="18" bestFit="1" customWidth="1"/>
    <col min="6774" max="6774" width="12.265625" bestFit="1" customWidth="1"/>
    <col min="6775" max="6775" width="11.1328125" bestFit="1" customWidth="1"/>
    <col min="6776" max="6776" width="13.86328125" bestFit="1" customWidth="1"/>
    <col min="6777" max="6777" width="14.1328125" bestFit="1" customWidth="1"/>
    <col min="6778" max="6778" width="19.3984375" bestFit="1" customWidth="1"/>
    <col min="6779" max="6779" width="18" bestFit="1" customWidth="1"/>
    <col min="6780" max="6780" width="12.265625" bestFit="1" customWidth="1"/>
    <col min="6781" max="6781" width="11.1328125" bestFit="1" customWidth="1"/>
    <col min="6782" max="6782" width="13.86328125" bestFit="1" customWidth="1"/>
    <col min="6783" max="6783" width="14.1328125" bestFit="1" customWidth="1"/>
    <col min="6784" max="6784" width="19.3984375" bestFit="1" customWidth="1"/>
    <col min="6785" max="6785" width="18" bestFit="1" customWidth="1"/>
    <col min="6786" max="6786" width="12.265625" bestFit="1" customWidth="1"/>
    <col min="6787" max="6787" width="11.1328125" bestFit="1" customWidth="1"/>
    <col min="6788" max="6788" width="13.86328125" bestFit="1" customWidth="1"/>
    <col min="6789" max="6789" width="14.1328125" bestFit="1" customWidth="1"/>
    <col min="6790" max="6790" width="19.3984375" bestFit="1" customWidth="1"/>
    <col min="6791" max="6791" width="18" bestFit="1" customWidth="1"/>
    <col min="6792" max="6792" width="12.265625" bestFit="1" customWidth="1"/>
    <col min="6793" max="6793" width="11.1328125" bestFit="1" customWidth="1"/>
    <col min="6794" max="6794" width="13.86328125" bestFit="1" customWidth="1"/>
    <col min="6795" max="6795" width="14.1328125" bestFit="1" customWidth="1"/>
    <col min="6796" max="6796" width="19.3984375" bestFit="1" customWidth="1"/>
    <col min="6797" max="6797" width="18" bestFit="1" customWidth="1"/>
    <col min="6798" max="6798" width="12.265625" bestFit="1" customWidth="1"/>
    <col min="6799" max="6799" width="11.1328125" bestFit="1" customWidth="1"/>
    <col min="6800" max="6800" width="13.86328125" bestFit="1" customWidth="1"/>
    <col min="6801" max="6801" width="14.1328125" bestFit="1" customWidth="1"/>
    <col min="6802" max="6802" width="19.3984375" bestFit="1" customWidth="1"/>
    <col min="6803" max="6803" width="18" bestFit="1" customWidth="1"/>
    <col min="6804" max="6804" width="12.265625" bestFit="1" customWidth="1"/>
    <col min="6805" max="6805" width="11.1328125" bestFit="1" customWidth="1"/>
    <col min="6806" max="6806" width="13.86328125" bestFit="1" customWidth="1"/>
    <col min="6807" max="6807" width="14.1328125" bestFit="1" customWidth="1"/>
    <col min="6808" max="6808" width="19.3984375" bestFit="1" customWidth="1"/>
    <col min="6809" max="6809" width="18" bestFit="1" customWidth="1"/>
    <col min="6810" max="6810" width="12.265625" bestFit="1" customWidth="1"/>
    <col min="6811" max="6811" width="11.1328125" bestFit="1" customWidth="1"/>
    <col min="6812" max="6812" width="13.86328125" bestFit="1" customWidth="1"/>
    <col min="6813" max="6813" width="14.1328125" bestFit="1" customWidth="1"/>
    <col min="6814" max="6814" width="19.3984375" bestFit="1" customWidth="1"/>
    <col min="6815" max="6815" width="18" bestFit="1" customWidth="1"/>
    <col min="6816" max="6816" width="12.265625" bestFit="1" customWidth="1"/>
    <col min="6817" max="6817" width="11.1328125" bestFit="1" customWidth="1"/>
    <col min="6818" max="6818" width="13.86328125" bestFit="1" customWidth="1"/>
    <col min="6819" max="6819" width="14.1328125" bestFit="1" customWidth="1"/>
    <col min="6820" max="6820" width="19.3984375" bestFit="1" customWidth="1"/>
    <col min="6821" max="6821" width="18" bestFit="1" customWidth="1"/>
    <col min="6822" max="6822" width="12.265625" bestFit="1" customWidth="1"/>
    <col min="6823" max="6823" width="11.1328125" bestFit="1" customWidth="1"/>
    <col min="6824" max="6824" width="13.86328125" bestFit="1" customWidth="1"/>
    <col min="6825" max="6825" width="14.1328125" bestFit="1" customWidth="1"/>
    <col min="6826" max="6826" width="19.3984375" bestFit="1" customWidth="1"/>
    <col min="6827" max="6827" width="18" bestFit="1" customWidth="1"/>
    <col min="6828" max="6828" width="12.265625" bestFit="1" customWidth="1"/>
    <col min="6829" max="6829" width="11.1328125" bestFit="1" customWidth="1"/>
    <col min="6830" max="6830" width="13.86328125" bestFit="1" customWidth="1"/>
    <col min="6831" max="6831" width="14.1328125" bestFit="1" customWidth="1"/>
    <col min="6832" max="6832" width="19.3984375" bestFit="1" customWidth="1"/>
    <col min="6833" max="6833" width="18" bestFit="1" customWidth="1"/>
    <col min="6834" max="6834" width="12.265625" bestFit="1" customWidth="1"/>
    <col min="6835" max="6835" width="11.1328125" bestFit="1" customWidth="1"/>
    <col min="6836" max="6836" width="13.86328125" bestFit="1" customWidth="1"/>
    <col min="6837" max="6837" width="14.1328125" bestFit="1" customWidth="1"/>
    <col min="6838" max="6838" width="19.3984375" bestFit="1" customWidth="1"/>
    <col min="6839" max="6839" width="18" bestFit="1" customWidth="1"/>
    <col min="6840" max="6840" width="12.265625" bestFit="1" customWidth="1"/>
    <col min="6841" max="6841" width="11.1328125" bestFit="1" customWidth="1"/>
    <col min="6842" max="6842" width="13.86328125" bestFit="1" customWidth="1"/>
    <col min="6843" max="6843" width="14.1328125" bestFit="1" customWidth="1"/>
    <col min="6844" max="6844" width="19.3984375" bestFit="1" customWidth="1"/>
    <col min="6845" max="6845" width="18" bestFit="1" customWidth="1"/>
    <col min="6846" max="6846" width="12.265625" bestFit="1" customWidth="1"/>
    <col min="6847" max="6847" width="11.1328125" bestFit="1" customWidth="1"/>
    <col min="6848" max="6848" width="13.86328125" bestFit="1" customWidth="1"/>
    <col min="6849" max="6849" width="14.1328125" bestFit="1" customWidth="1"/>
    <col min="6850" max="6850" width="19.3984375" bestFit="1" customWidth="1"/>
    <col min="6851" max="6851" width="18" bestFit="1" customWidth="1"/>
    <col min="6852" max="6852" width="12.265625" bestFit="1" customWidth="1"/>
    <col min="6853" max="6853" width="11.1328125" bestFit="1" customWidth="1"/>
    <col min="6854" max="6854" width="13.86328125" bestFit="1" customWidth="1"/>
    <col min="6855" max="6855" width="14.1328125" bestFit="1" customWidth="1"/>
    <col min="6856" max="6856" width="19.3984375" bestFit="1" customWidth="1"/>
    <col min="6857" max="6857" width="18" bestFit="1" customWidth="1"/>
    <col min="6858" max="6858" width="12.265625" bestFit="1" customWidth="1"/>
    <col min="6859" max="6859" width="11.1328125" bestFit="1" customWidth="1"/>
    <col min="6860" max="6860" width="13.86328125" bestFit="1" customWidth="1"/>
    <col min="6861" max="6861" width="14.1328125" bestFit="1" customWidth="1"/>
    <col min="6862" max="6862" width="19.3984375" bestFit="1" customWidth="1"/>
    <col min="6863" max="6863" width="18" bestFit="1" customWidth="1"/>
    <col min="6864" max="6864" width="12.265625" bestFit="1" customWidth="1"/>
    <col min="6865" max="6865" width="11.1328125" bestFit="1" customWidth="1"/>
    <col min="6866" max="6866" width="13.86328125" bestFit="1" customWidth="1"/>
    <col min="6867" max="6867" width="14.1328125" bestFit="1" customWidth="1"/>
    <col min="6868" max="6868" width="19.3984375" bestFit="1" customWidth="1"/>
    <col min="6869" max="6869" width="18" bestFit="1" customWidth="1"/>
    <col min="6870" max="6870" width="12.265625" bestFit="1" customWidth="1"/>
    <col min="6871" max="6871" width="11.1328125" bestFit="1" customWidth="1"/>
    <col min="6872" max="6872" width="13.86328125" bestFit="1" customWidth="1"/>
    <col min="6873" max="6873" width="14.1328125" bestFit="1" customWidth="1"/>
    <col min="6874" max="6874" width="19.3984375" bestFit="1" customWidth="1"/>
    <col min="6875" max="6875" width="18" bestFit="1" customWidth="1"/>
    <col min="6876" max="6876" width="12.265625" bestFit="1" customWidth="1"/>
    <col min="6877" max="6877" width="11.1328125" bestFit="1" customWidth="1"/>
    <col min="6878" max="6878" width="13.86328125" bestFit="1" customWidth="1"/>
    <col min="6879" max="6879" width="14.1328125" bestFit="1" customWidth="1"/>
    <col min="6880" max="6880" width="19.3984375" bestFit="1" customWidth="1"/>
    <col min="6881" max="6881" width="18" bestFit="1" customWidth="1"/>
    <col min="6882" max="6882" width="12.265625" bestFit="1" customWidth="1"/>
    <col min="6883" max="6883" width="11.1328125" bestFit="1" customWidth="1"/>
    <col min="6884" max="6884" width="13.86328125" bestFit="1" customWidth="1"/>
    <col min="6885" max="6885" width="14.1328125" bestFit="1" customWidth="1"/>
    <col min="6886" max="6886" width="19.3984375" bestFit="1" customWidth="1"/>
    <col min="6887" max="6887" width="18" bestFit="1" customWidth="1"/>
    <col min="6888" max="6888" width="12.265625" bestFit="1" customWidth="1"/>
    <col min="6889" max="6889" width="11.1328125" bestFit="1" customWidth="1"/>
    <col min="6890" max="6890" width="13.86328125" bestFit="1" customWidth="1"/>
    <col min="6891" max="6891" width="14.1328125" bestFit="1" customWidth="1"/>
    <col min="6892" max="6892" width="19.3984375" bestFit="1" customWidth="1"/>
    <col min="6893" max="6893" width="18" bestFit="1" customWidth="1"/>
    <col min="6894" max="6894" width="12.265625" bestFit="1" customWidth="1"/>
    <col min="6895" max="6895" width="11.1328125" bestFit="1" customWidth="1"/>
    <col min="6896" max="6896" width="13.86328125" bestFit="1" customWidth="1"/>
    <col min="6897" max="6897" width="14.1328125" bestFit="1" customWidth="1"/>
    <col min="6898" max="6898" width="19.3984375" bestFit="1" customWidth="1"/>
    <col min="6899" max="6899" width="18" bestFit="1" customWidth="1"/>
    <col min="6900" max="6900" width="12.265625" bestFit="1" customWidth="1"/>
    <col min="6901" max="6901" width="11.1328125" bestFit="1" customWidth="1"/>
    <col min="6902" max="6902" width="13.86328125" bestFit="1" customWidth="1"/>
    <col min="6903" max="6903" width="14.1328125" bestFit="1" customWidth="1"/>
    <col min="6904" max="6904" width="19.3984375" bestFit="1" customWidth="1"/>
    <col min="6905" max="6905" width="18" bestFit="1" customWidth="1"/>
    <col min="6906" max="6906" width="12.265625" bestFit="1" customWidth="1"/>
    <col min="6907" max="6907" width="11.1328125" bestFit="1" customWidth="1"/>
    <col min="6908" max="6908" width="13.86328125" bestFit="1" customWidth="1"/>
    <col min="6909" max="6909" width="14.1328125" bestFit="1" customWidth="1"/>
    <col min="6910" max="6910" width="19.3984375" bestFit="1" customWidth="1"/>
    <col min="6911" max="6911" width="18" bestFit="1" customWidth="1"/>
    <col min="6912" max="6912" width="12.265625" bestFit="1" customWidth="1"/>
    <col min="6913" max="6913" width="11.1328125" bestFit="1" customWidth="1"/>
    <col min="6914" max="6914" width="13.86328125" bestFit="1" customWidth="1"/>
    <col min="6915" max="6915" width="14.1328125" bestFit="1" customWidth="1"/>
    <col min="6916" max="6916" width="19.3984375" bestFit="1" customWidth="1"/>
    <col min="6917" max="6917" width="18" bestFit="1" customWidth="1"/>
    <col min="6918" max="6918" width="12.265625" bestFit="1" customWidth="1"/>
    <col min="6919" max="6919" width="11.1328125" bestFit="1" customWidth="1"/>
    <col min="6920" max="6920" width="13.86328125" bestFit="1" customWidth="1"/>
    <col min="6921" max="6921" width="14.1328125" bestFit="1" customWidth="1"/>
    <col min="6922" max="6922" width="19.3984375" bestFit="1" customWidth="1"/>
    <col min="6923" max="6923" width="18" bestFit="1" customWidth="1"/>
    <col min="6924" max="6924" width="12.265625" bestFit="1" customWidth="1"/>
    <col min="6925" max="6925" width="11.1328125" bestFit="1" customWidth="1"/>
    <col min="6926" max="6926" width="13.86328125" bestFit="1" customWidth="1"/>
    <col min="6927" max="6927" width="14.1328125" bestFit="1" customWidth="1"/>
    <col min="6928" max="6928" width="19.3984375" bestFit="1" customWidth="1"/>
    <col min="6929" max="6929" width="18" bestFit="1" customWidth="1"/>
    <col min="6930" max="6930" width="12.265625" bestFit="1" customWidth="1"/>
    <col min="6931" max="6931" width="11.1328125" bestFit="1" customWidth="1"/>
    <col min="6932" max="6932" width="13.86328125" bestFit="1" customWidth="1"/>
    <col min="6933" max="6933" width="14.1328125" bestFit="1" customWidth="1"/>
    <col min="6934" max="6934" width="19.3984375" bestFit="1" customWidth="1"/>
    <col min="6935" max="6935" width="18" bestFit="1" customWidth="1"/>
    <col min="6936" max="6936" width="12.265625" bestFit="1" customWidth="1"/>
    <col min="6937" max="6937" width="11.1328125" bestFit="1" customWidth="1"/>
    <col min="6938" max="6938" width="13.86328125" bestFit="1" customWidth="1"/>
    <col min="6939" max="6939" width="14.1328125" bestFit="1" customWidth="1"/>
    <col min="6940" max="6940" width="19.3984375" bestFit="1" customWidth="1"/>
    <col min="6941" max="6941" width="18" bestFit="1" customWidth="1"/>
    <col min="6942" max="6942" width="12.265625" bestFit="1" customWidth="1"/>
    <col min="6943" max="6943" width="11.1328125" bestFit="1" customWidth="1"/>
    <col min="6944" max="6944" width="13.86328125" bestFit="1" customWidth="1"/>
    <col min="6945" max="6945" width="14.1328125" bestFit="1" customWidth="1"/>
    <col min="6946" max="6946" width="19.3984375" bestFit="1" customWidth="1"/>
    <col min="6947" max="6947" width="18" bestFit="1" customWidth="1"/>
    <col min="6948" max="6948" width="12.265625" bestFit="1" customWidth="1"/>
    <col min="6949" max="6949" width="11.1328125" bestFit="1" customWidth="1"/>
    <col min="6950" max="6950" width="13.86328125" bestFit="1" customWidth="1"/>
    <col min="6951" max="6951" width="14.1328125" bestFit="1" customWidth="1"/>
    <col min="6952" max="6952" width="19.3984375" bestFit="1" customWidth="1"/>
    <col min="6953" max="6953" width="18" bestFit="1" customWidth="1"/>
    <col min="6954" max="6954" width="12.265625" bestFit="1" customWidth="1"/>
    <col min="6955" max="6955" width="11.1328125" bestFit="1" customWidth="1"/>
    <col min="6956" max="6956" width="13.86328125" bestFit="1" customWidth="1"/>
    <col min="6957" max="6957" width="14.1328125" bestFit="1" customWidth="1"/>
    <col min="6958" max="6958" width="19.3984375" bestFit="1" customWidth="1"/>
    <col min="6959" max="6959" width="18" bestFit="1" customWidth="1"/>
    <col min="6960" max="6960" width="12.265625" bestFit="1" customWidth="1"/>
    <col min="6961" max="6961" width="11.1328125" bestFit="1" customWidth="1"/>
    <col min="6962" max="6962" width="13.86328125" bestFit="1" customWidth="1"/>
    <col min="6963" max="6963" width="14.1328125" bestFit="1" customWidth="1"/>
    <col min="6964" max="6964" width="19.3984375" bestFit="1" customWidth="1"/>
    <col min="6965" max="6965" width="18" bestFit="1" customWidth="1"/>
    <col min="6966" max="6966" width="12.265625" bestFit="1" customWidth="1"/>
    <col min="6967" max="6967" width="11.1328125" bestFit="1" customWidth="1"/>
    <col min="6968" max="6968" width="13.86328125" bestFit="1" customWidth="1"/>
    <col min="6969" max="6969" width="14.1328125" bestFit="1" customWidth="1"/>
    <col min="6970" max="6970" width="19.3984375" bestFit="1" customWidth="1"/>
    <col min="6971" max="6971" width="18" bestFit="1" customWidth="1"/>
    <col min="6972" max="6972" width="12.265625" bestFit="1" customWidth="1"/>
    <col min="6973" max="6973" width="11.1328125" bestFit="1" customWidth="1"/>
    <col min="6974" max="6974" width="13.86328125" bestFit="1" customWidth="1"/>
    <col min="6975" max="6975" width="14.1328125" bestFit="1" customWidth="1"/>
    <col min="6976" max="6976" width="19.3984375" bestFit="1" customWidth="1"/>
    <col min="6977" max="6977" width="18" bestFit="1" customWidth="1"/>
    <col min="6978" max="6978" width="12.265625" bestFit="1" customWidth="1"/>
    <col min="6979" max="6979" width="11.1328125" bestFit="1" customWidth="1"/>
    <col min="6980" max="6980" width="13.86328125" bestFit="1" customWidth="1"/>
    <col min="6981" max="6981" width="14.1328125" bestFit="1" customWidth="1"/>
    <col min="6982" max="6982" width="19.3984375" bestFit="1" customWidth="1"/>
    <col min="6983" max="6983" width="18" bestFit="1" customWidth="1"/>
    <col min="6984" max="6984" width="12.265625" bestFit="1" customWidth="1"/>
    <col min="6985" max="6985" width="11.1328125" bestFit="1" customWidth="1"/>
    <col min="6986" max="6986" width="13.86328125" bestFit="1" customWidth="1"/>
    <col min="6987" max="6987" width="14.1328125" bestFit="1" customWidth="1"/>
    <col min="6988" max="6988" width="19.3984375" bestFit="1" customWidth="1"/>
    <col min="6989" max="6989" width="18" bestFit="1" customWidth="1"/>
    <col min="6990" max="6990" width="12.265625" bestFit="1" customWidth="1"/>
    <col min="6991" max="6991" width="11.1328125" bestFit="1" customWidth="1"/>
    <col min="6992" max="6992" width="13.86328125" bestFit="1" customWidth="1"/>
    <col min="6993" max="6993" width="14.1328125" bestFit="1" customWidth="1"/>
    <col min="6994" max="6994" width="19.3984375" bestFit="1" customWidth="1"/>
    <col min="6995" max="6995" width="18" bestFit="1" customWidth="1"/>
    <col min="6996" max="6996" width="12.265625" bestFit="1" customWidth="1"/>
    <col min="6997" max="6997" width="11.1328125" bestFit="1" customWidth="1"/>
    <col min="6998" max="6998" width="13.86328125" bestFit="1" customWidth="1"/>
    <col min="6999" max="6999" width="14.1328125" bestFit="1" customWidth="1"/>
    <col min="7000" max="7000" width="19.3984375" bestFit="1" customWidth="1"/>
    <col min="7001" max="7001" width="18" bestFit="1" customWidth="1"/>
    <col min="7002" max="7002" width="12.265625" bestFit="1" customWidth="1"/>
    <col min="7003" max="7003" width="11.1328125" bestFit="1" customWidth="1"/>
    <col min="7004" max="7004" width="13.86328125" bestFit="1" customWidth="1"/>
    <col min="7005" max="7005" width="14.1328125" bestFit="1" customWidth="1"/>
    <col min="7006" max="7006" width="19.3984375" bestFit="1" customWidth="1"/>
    <col min="7007" max="7007" width="18" bestFit="1" customWidth="1"/>
    <col min="7008" max="7008" width="12.265625" bestFit="1" customWidth="1"/>
    <col min="7009" max="7009" width="11.1328125" bestFit="1" customWidth="1"/>
    <col min="7010" max="7010" width="13.86328125" bestFit="1" customWidth="1"/>
    <col min="7011" max="7011" width="14.1328125" bestFit="1" customWidth="1"/>
    <col min="7012" max="7012" width="19.3984375" bestFit="1" customWidth="1"/>
    <col min="7013" max="7013" width="18" bestFit="1" customWidth="1"/>
    <col min="7014" max="7014" width="12.265625" bestFit="1" customWidth="1"/>
    <col min="7015" max="7015" width="11.1328125" bestFit="1" customWidth="1"/>
    <col min="7016" max="7016" width="13.86328125" bestFit="1" customWidth="1"/>
    <col min="7017" max="7017" width="14.1328125" bestFit="1" customWidth="1"/>
    <col min="7018" max="7018" width="19.3984375" bestFit="1" customWidth="1"/>
    <col min="7019" max="7019" width="18" bestFit="1" customWidth="1"/>
    <col min="7020" max="7020" width="12.265625" bestFit="1" customWidth="1"/>
    <col min="7021" max="7021" width="11.1328125" bestFit="1" customWidth="1"/>
    <col min="7022" max="7022" width="13.86328125" bestFit="1" customWidth="1"/>
    <col min="7023" max="7023" width="14.1328125" bestFit="1" customWidth="1"/>
    <col min="7024" max="7024" width="19.3984375" bestFit="1" customWidth="1"/>
    <col min="7025" max="7025" width="18" bestFit="1" customWidth="1"/>
    <col min="7026" max="7026" width="12.265625" bestFit="1" customWidth="1"/>
    <col min="7027" max="7027" width="11.1328125" bestFit="1" customWidth="1"/>
    <col min="7028" max="7028" width="13.86328125" bestFit="1" customWidth="1"/>
    <col min="7029" max="7029" width="14.1328125" bestFit="1" customWidth="1"/>
    <col min="7030" max="7030" width="19.3984375" bestFit="1" customWidth="1"/>
    <col min="7031" max="7031" width="18" bestFit="1" customWidth="1"/>
    <col min="7032" max="7032" width="12.265625" bestFit="1" customWidth="1"/>
    <col min="7033" max="7033" width="11.1328125" bestFit="1" customWidth="1"/>
    <col min="7034" max="7034" width="13.86328125" bestFit="1" customWidth="1"/>
    <col min="7035" max="7035" width="14.1328125" bestFit="1" customWidth="1"/>
    <col min="7036" max="7036" width="19.3984375" bestFit="1" customWidth="1"/>
    <col min="7037" max="7037" width="18" bestFit="1" customWidth="1"/>
    <col min="7038" max="7038" width="12.265625" bestFit="1" customWidth="1"/>
    <col min="7039" max="7039" width="11.1328125" bestFit="1" customWidth="1"/>
    <col min="7040" max="7040" width="13.86328125" bestFit="1" customWidth="1"/>
    <col min="7041" max="7041" width="14.1328125" bestFit="1" customWidth="1"/>
    <col min="7042" max="7042" width="19.3984375" bestFit="1" customWidth="1"/>
    <col min="7043" max="7043" width="18" bestFit="1" customWidth="1"/>
    <col min="7044" max="7044" width="12.265625" bestFit="1" customWidth="1"/>
    <col min="7045" max="7045" width="11.1328125" bestFit="1" customWidth="1"/>
    <col min="7046" max="7046" width="13.86328125" bestFit="1" customWidth="1"/>
    <col min="7047" max="7047" width="14.1328125" bestFit="1" customWidth="1"/>
    <col min="7048" max="7048" width="19.3984375" bestFit="1" customWidth="1"/>
    <col min="7049" max="7049" width="18" bestFit="1" customWidth="1"/>
    <col min="7050" max="7050" width="12.265625" bestFit="1" customWidth="1"/>
    <col min="7051" max="7051" width="11.1328125" bestFit="1" customWidth="1"/>
    <col min="7052" max="7052" width="13.86328125" bestFit="1" customWidth="1"/>
    <col min="7053" max="7053" width="14.1328125" bestFit="1" customWidth="1"/>
    <col min="7054" max="7054" width="19.3984375" bestFit="1" customWidth="1"/>
    <col min="7055" max="7055" width="18" bestFit="1" customWidth="1"/>
    <col min="7056" max="7056" width="12.265625" bestFit="1" customWidth="1"/>
    <col min="7057" max="7057" width="11.1328125" bestFit="1" customWidth="1"/>
    <col min="7058" max="7058" width="13.86328125" bestFit="1" customWidth="1"/>
    <col min="7059" max="7059" width="14.1328125" bestFit="1" customWidth="1"/>
    <col min="7060" max="7060" width="19.3984375" bestFit="1" customWidth="1"/>
    <col min="7061" max="7061" width="18" bestFit="1" customWidth="1"/>
    <col min="7062" max="7062" width="12.265625" bestFit="1" customWidth="1"/>
    <col min="7063" max="7063" width="11.1328125" bestFit="1" customWidth="1"/>
    <col min="7064" max="7064" width="13.86328125" bestFit="1" customWidth="1"/>
    <col min="7065" max="7065" width="14.1328125" bestFit="1" customWidth="1"/>
    <col min="7066" max="7066" width="19.3984375" bestFit="1" customWidth="1"/>
    <col min="7067" max="7067" width="18" bestFit="1" customWidth="1"/>
    <col min="7068" max="7068" width="12.265625" bestFit="1" customWidth="1"/>
    <col min="7069" max="7069" width="11.1328125" bestFit="1" customWidth="1"/>
    <col min="7070" max="7070" width="13.86328125" bestFit="1" customWidth="1"/>
    <col min="7071" max="7071" width="14.1328125" bestFit="1" customWidth="1"/>
    <col min="7072" max="7072" width="19.3984375" bestFit="1" customWidth="1"/>
    <col min="7073" max="7073" width="18" bestFit="1" customWidth="1"/>
    <col min="7074" max="7074" width="12.265625" bestFit="1" customWidth="1"/>
    <col min="7075" max="7075" width="11.1328125" bestFit="1" customWidth="1"/>
    <col min="7076" max="7076" width="13.86328125" bestFit="1" customWidth="1"/>
    <col min="7077" max="7077" width="14.1328125" bestFit="1" customWidth="1"/>
    <col min="7078" max="7078" width="19.3984375" bestFit="1" customWidth="1"/>
    <col min="7079" max="7079" width="18" bestFit="1" customWidth="1"/>
    <col min="7080" max="7080" width="12.265625" bestFit="1" customWidth="1"/>
    <col min="7081" max="7081" width="11.1328125" bestFit="1" customWidth="1"/>
    <col min="7082" max="7082" width="13.86328125" bestFit="1" customWidth="1"/>
    <col min="7083" max="7083" width="14.1328125" bestFit="1" customWidth="1"/>
    <col min="7084" max="7084" width="19.3984375" bestFit="1" customWidth="1"/>
    <col min="7085" max="7085" width="18" bestFit="1" customWidth="1"/>
    <col min="7086" max="7086" width="12.265625" bestFit="1" customWidth="1"/>
    <col min="7087" max="7087" width="11.1328125" bestFit="1" customWidth="1"/>
    <col min="7088" max="7088" width="13.86328125" bestFit="1" customWidth="1"/>
    <col min="7089" max="7089" width="14.1328125" bestFit="1" customWidth="1"/>
    <col min="7090" max="7090" width="19.3984375" bestFit="1" customWidth="1"/>
    <col min="7091" max="7091" width="18" bestFit="1" customWidth="1"/>
    <col min="7092" max="7092" width="12.265625" bestFit="1" customWidth="1"/>
    <col min="7093" max="7093" width="11.1328125" bestFit="1" customWidth="1"/>
    <col min="7094" max="7094" width="13.86328125" bestFit="1" customWidth="1"/>
    <col min="7095" max="7095" width="14.1328125" bestFit="1" customWidth="1"/>
    <col min="7096" max="7096" width="19.3984375" bestFit="1" customWidth="1"/>
    <col min="7097" max="7097" width="18" bestFit="1" customWidth="1"/>
    <col min="7098" max="7098" width="12.265625" bestFit="1" customWidth="1"/>
    <col min="7099" max="7099" width="11.1328125" bestFit="1" customWidth="1"/>
    <col min="7100" max="7100" width="13.86328125" bestFit="1" customWidth="1"/>
    <col min="7101" max="7101" width="14.1328125" bestFit="1" customWidth="1"/>
    <col min="7102" max="7102" width="19.3984375" bestFit="1" customWidth="1"/>
    <col min="7103" max="7103" width="18" bestFit="1" customWidth="1"/>
    <col min="7104" max="7104" width="12.265625" bestFit="1" customWidth="1"/>
    <col min="7105" max="7105" width="11.1328125" bestFit="1" customWidth="1"/>
    <col min="7106" max="7106" width="13.86328125" bestFit="1" customWidth="1"/>
    <col min="7107" max="7107" width="14.1328125" bestFit="1" customWidth="1"/>
    <col min="7108" max="7108" width="19.3984375" bestFit="1" customWidth="1"/>
    <col min="7109" max="7109" width="18" bestFit="1" customWidth="1"/>
    <col min="7110" max="7110" width="12.265625" bestFit="1" customWidth="1"/>
    <col min="7111" max="7111" width="11.1328125" bestFit="1" customWidth="1"/>
    <col min="7112" max="7112" width="13.86328125" bestFit="1" customWidth="1"/>
    <col min="7113" max="7113" width="14.1328125" bestFit="1" customWidth="1"/>
    <col min="7114" max="7114" width="19.3984375" bestFit="1" customWidth="1"/>
    <col min="7115" max="7115" width="18" bestFit="1" customWidth="1"/>
    <col min="7116" max="7116" width="12.265625" bestFit="1" customWidth="1"/>
    <col min="7117" max="7117" width="11.1328125" bestFit="1" customWidth="1"/>
    <col min="7118" max="7118" width="13.86328125" bestFit="1" customWidth="1"/>
    <col min="7119" max="7119" width="14.1328125" bestFit="1" customWidth="1"/>
    <col min="7120" max="7120" width="19.3984375" bestFit="1" customWidth="1"/>
    <col min="7121" max="7121" width="18" bestFit="1" customWidth="1"/>
    <col min="7122" max="7122" width="12.265625" bestFit="1" customWidth="1"/>
    <col min="7123" max="7123" width="11.1328125" bestFit="1" customWidth="1"/>
    <col min="7124" max="7124" width="13.86328125" bestFit="1" customWidth="1"/>
    <col min="7125" max="7125" width="14.1328125" bestFit="1" customWidth="1"/>
    <col min="7126" max="7126" width="19.3984375" bestFit="1" customWidth="1"/>
    <col min="7127" max="7127" width="18" bestFit="1" customWidth="1"/>
    <col min="7128" max="7128" width="12.265625" bestFit="1" customWidth="1"/>
    <col min="7129" max="7129" width="11.1328125" bestFit="1" customWidth="1"/>
    <col min="7130" max="7130" width="13.86328125" bestFit="1" customWidth="1"/>
    <col min="7131" max="7131" width="14.1328125" bestFit="1" customWidth="1"/>
    <col min="7132" max="7132" width="19.3984375" bestFit="1" customWidth="1"/>
    <col min="7133" max="7133" width="18" bestFit="1" customWidth="1"/>
    <col min="7134" max="7134" width="12.265625" bestFit="1" customWidth="1"/>
    <col min="7135" max="7135" width="11.1328125" bestFit="1" customWidth="1"/>
    <col min="7136" max="7136" width="13.86328125" bestFit="1" customWidth="1"/>
    <col min="7137" max="7137" width="14.1328125" bestFit="1" customWidth="1"/>
    <col min="7138" max="7138" width="19.3984375" bestFit="1" customWidth="1"/>
    <col min="7139" max="7139" width="18" bestFit="1" customWidth="1"/>
    <col min="7140" max="7140" width="12.265625" bestFit="1" customWidth="1"/>
    <col min="7141" max="7141" width="11.1328125" bestFit="1" customWidth="1"/>
    <col min="7142" max="7142" width="13.86328125" bestFit="1" customWidth="1"/>
    <col min="7143" max="7143" width="14.1328125" bestFit="1" customWidth="1"/>
    <col min="7144" max="7144" width="19.3984375" bestFit="1" customWidth="1"/>
    <col min="7145" max="7145" width="18" bestFit="1" customWidth="1"/>
    <col min="7146" max="7146" width="12.265625" bestFit="1" customWidth="1"/>
    <col min="7147" max="7147" width="11.1328125" bestFit="1" customWidth="1"/>
    <col min="7148" max="7148" width="13.86328125" bestFit="1" customWidth="1"/>
    <col min="7149" max="7149" width="14.1328125" bestFit="1" customWidth="1"/>
    <col min="7150" max="7150" width="19.3984375" bestFit="1" customWidth="1"/>
    <col min="7151" max="7151" width="18" bestFit="1" customWidth="1"/>
    <col min="7152" max="7152" width="12.265625" bestFit="1" customWidth="1"/>
    <col min="7153" max="7153" width="11.1328125" bestFit="1" customWidth="1"/>
    <col min="7154" max="7154" width="13.86328125" bestFit="1" customWidth="1"/>
    <col min="7155" max="7155" width="14.1328125" bestFit="1" customWidth="1"/>
    <col min="7156" max="7156" width="19.3984375" bestFit="1" customWidth="1"/>
    <col min="7157" max="7157" width="18" bestFit="1" customWidth="1"/>
    <col min="7158" max="7158" width="12.265625" bestFit="1" customWidth="1"/>
    <col min="7159" max="7159" width="11.1328125" bestFit="1" customWidth="1"/>
    <col min="7160" max="7160" width="13.86328125" bestFit="1" customWidth="1"/>
    <col min="7161" max="7161" width="14.1328125" bestFit="1" customWidth="1"/>
    <col min="7162" max="7162" width="19.3984375" bestFit="1" customWidth="1"/>
    <col min="7163" max="7163" width="18" bestFit="1" customWidth="1"/>
    <col min="7164" max="7164" width="12.265625" bestFit="1" customWidth="1"/>
    <col min="7165" max="7165" width="11.1328125" bestFit="1" customWidth="1"/>
    <col min="7166" max="7166" width="13.86328125" bestFit="1" customWidth="1"/>
    <col min="7167" max="7167" width="14.1328125" bestFit="1" customWidth="1"/>
    <col min="7168" max="7168" width="19.3984375" bestFit="1" customWidth="1"/>
    <col min="7169" max="7169" width="18" bestFit="1" customWidth="1"/>
    <col min="7170" max="7170" width="12.265625" bestFit="1" customWidth="1"/>
    <col min="7171" max="7171" width="11.1328125" bestFit="1" customWidth="1"/>
    <col min="7172" max="7172" width="13.86328125" bestFit="1" customWidth="1"/>
    <col min="7173" max="7173" width="14.1328125" bestFit="1" customWidth="1"/>
    <col min="7174" max="7174" width="19.3984375" bestFit="1" customWidth="1"/>
    <col min="7175" max="7175" width="18" bestFit="1" customWidth="1"/>
    <col min="7176" max="7176" width="12.265625" bestFit="1" customWidth="1"/>
    <col min="7177" max="7177" width="11.1328125" bestFit="1" customWidth="1"/>
    <col min="7178" max="7178" width="13.86328125" bestFit="1" customWidth="1"/>
    <col min="7179" max="7179" width="14.1328125" bestFit="1" customWidth="1"/>
    <col min="7180" max="7180" width="19.3984375" bestFit="1" customWidth="1"/>
    <col min="7181" max="7181" width="18" bestFit="1" customWidth="1"/>
    <col min="7182" max="7182" width="12.265625" bestFit="1" customWidth="1"/>
    <col min="7183" max="7183" width="11.1328125" bestFit="1" customWidth="1"/>
    <col min="7184" max="7184" width="13.86328125" bestFit="1" customWidth="1"/>
    <col min="7185" max="7185" width="14.1328125" bestFit="1" customWidth="1"/>
    <col min="7186" max="7186" width="19.3984375" bestFit="1" customWidth="1"/>
    <col min="7187" max="7187" width="18" bestFit="1" customWidth="1"/>
    <col min="7188" max="7188" width="12.265625" bestFit="1" customWidth="1"/>
    <col min="7189" max="7189" width="11.1328125" bestFit="1" customWidth="1"/>
    <col min="7190" max="7190" width="13.86328125" bestFit="1" customWidth="1"/>
    <col min="7191" max="7191" width="14.1328125" bestFit="1" customWidth="1"/>
    <col min="7192" max="7192" width="19.3984375" bestFit="1" customWidth="1"/>
    <col min="7193" max="7193" width="18" bestFit="1" customWidth="1"/>
    <col min="7194" max="7194" width="12.265625" bestFit="1" customWidth="1"/>
    <col min="7195" max="7195" width="11.1328125" bestFit="1" customWidth="1"/>
    <col min="7196" max="7196" width="13.86328125" bestFit="1" customWidth="1"/>
    <col min="7197" max="7197" width="14.1328125" bestFit="1" customWidth="1"/>
    <col min="7198" max="7198" width="19.3984375" bestFit="1" customWidth="1"/>
    <col min="7199" max="7199" width="18" bestFit="1" customWidth="1"/>
    <col min="7200" max="7200" width="12.265625" bestFit="1" customWidth="1"/>
    <col min="7201" max="7201" width="11.1328125" bestFit="1" customWidth="1"/>
    <col min="7202" max="7202" width="13.86328125" bestFit="1" customWidth="1"/>
    <col min="7203" max="7203" width="14.1328125" bestFit="1" customWidth="1"/>
    <col min="7204" max="7204" width="19.3984375" bestFit="1" customWidth="1"/>
    <col min="7205" max="7205" width="18" bestFit="1" customWidth="1"/>
    <col min="7206" max="7206" width="12.265625" bestFit="1" customWidth="1"/>
    <col min="7207" max="7207" width="11.1328125" bestFit="1" customWidth="1"/>
    <col min="7208" max="7208" width="13.86328125" bestFit="1" customWidth="1"/>
    <col min="7209" max="7209" width="14.1328125" bestFit="1" customWidth="1"/>
    <col min="7210" max="7210" width="19.3984375" bestFit="1" customWidth="1"/>
    <col min="7211" max="7211" width="18" bestFit="1" customWidth="1"/>
    <col min="7212" max="7212" width="12.265625" bestFit="1" customWidth="1"/>
    <col min="7213" max="7213" width="11.1328125" bestFit="1" customWidth="1"/>
    <col min="7214" max="7214" width="13.86328125" bestFit="1" customWidth="1"/>
    <col min="7215" max="7215" width="14.1328125" bestFit="1" customWidth="1"/>
    <col min="7216" max="7216" width="19.3984375" bestFit="1" customWidth="1"/>
    <col min="7217" max="7217" width="18" bestFit="1" customWidth="1"/>
    <col min="7218" max="7218" width="12.265625" bestFit="1" customWidth="1"/>
    <col min="7219" max="7219" width="11.1328125" bestFit="1" customWidth="1"/>
    <col min="7220" max="7220" width="13.86328125" bestFit="1" customWidth="1"/>
    <col min="7221" max="7221" width="14.1328125" bestFit="1" customWidth="1"/>
    <col min="7222" max="7222" width="19.3984375" bestFit="1" customWidth="1"/>
    <col min="7223" max="7223" width="18" bestFit="1" customWidth="1"/>
    <col min="7224" max="7224" width="12.265625" bestFit="1" customWidth="1"/>
    <col min="7225" max="7225" width="11.1328125" bestFit="1" customWidth="1"/>
    <col min="7226" max="7226" width="13.86328125" bestFit="1" customWidth="1"/>
    <col min="7227" max="7227" width="14.1328125" bestFit="1" customWidth="1"/>
    <col min="7228" max="7228" width="19.3984375" bestFit="1" customWidth="1"/>
    <col min="7229" max="7229" width="18" bestFit="1" customWidth="1"/>
    <col min="7230" max="7230" width="12.265625" bestFit="1" customWidth="1"/>
    <col min="7231" max="7231" width="11.1328125" bestFit="1" customWidth="1"/>
    <col min="7232" max="7232" width="13.86328125" bestFit="1" customWidth="1"/>
    <col min="7233" max="7233" width="14.1328125" bestFit="1" customWidth="1"/>
    <col min="7234" max="7234" width="19.3984375" bestFit="1" customWidth="1"/>
    <col min="7235" max="7235" width="18" bestFit="1" customWidth="1"/>
    <col min="7236" max="7236" width="12.265625" bestFit="1" customWidth="1"/>
    <col min="7237" max="7237" width="11.1328125" bestFit="1" customWidth="1"/>
    <col min="7238" max="7238" width="13.86328125" bestFit="1" customWidth="1"/>
    <col min="7239" max="7239" width="14.1328125" bestFit="1" customWidth="1"/>
    <col min="7240" max="7240" width="19.3984375" bestFit="1" customWidth="1"/>
    <col min="7241" max="7241" width="18" bestFit="1" customWidth="1"/>
    <col min="7242" max="7242" width="12.265625" bestFit="1" customWidth="1"/>
    <col min="7243" max="7243" width="11.1328125" bestFit="1" customWidth="1"/>
    <col min="7244" max="7244" width="13.86328125" bestFit="1" customWidth="1"/>
    <col min="7245" max="7245" width="14.1328125" bestFit="1" customWidth="1"/>
    <col min="7246" max="7246" width="19.3984375" bestFit="1" customWidth="1"/>
    <col min="7247" max="7247" width="18" bestFit="1" customWidth="1"/>
    <col min="7248" max="7248" width="12.265625" bestFit="1" customWidth="1"/>
    <col min="7249" max="7249" width="11.1328125" bestFit="1" customWidth="1"/>
    <col min="7250" max="7250" width="13.86328125" bestFit="1" customWidth="1"/>
    <col min="7251" max="7251" width="14.1328125" bestFit="1" customWidth="1"/>
    <col min="7252" max="7252" width="19.3984375" bestFit="1" customWidth="1"/>
    <col min="7253" max="7253" width="18" bestFit="1" customWidth="1"/>
    <col min="7254" max="7254" width="12.265625" bestFit="1" customWidth="1"/>
    <col min="7255" max="7255" width="11.1328125" bestFit="1" customWidth="1"/>
    <col min="7256" max="7256" width="13.86328125" bestFit="1" customWidth="1"/>
    <col min="7257" max="7257" width="14.1328125" bestFit="1" customWidth="1"/>
    <col min="7258" max="7258" width="19.3984375" bestFit="1" customWidth="1"/>
    <col min="7259" max="7259" width="18" bestFit="1" customWidth="1"/>
    <col min="7260" max="7260" width="12.265625" bestFit="1" customWidth="1"/>
    <col min="7261" max="7261" width="11.1328125" bestFit="1" customWidth="1"/>
    <col min="7262" max="7262" width="13.86328125" bestFit="1" customWidth="1"/>
    <col min="7263" max="7263" width="14.1328125" bestFit="1" customWidth="1"/>
    <col min="7264" max="7264" width="19.3984375" bestFit="1" customWidth="1"/>
    <col min="7265" max="7265" width="18" bestFit="1" customWidth="1"/>
    <col min="7266" max="7266" width="12.265625" bestFit="1" customWidth="1"/>
    <col min="7267" max="7267" width="11.1328125" bestFit="1" customWidth="1"/>
    <col min="7268" max="7268" width="13.86328125" bestFit="1" customWidth="1"/>
    <col min="7269" max="7269" width="14.1328125" bestFit="1" customWidth="1"/>
    <col min="7270" max="7270" width="19.3984375" bestFit="1" customWidth="1"/>
    <col min="7271" max="7271" width="18" bestFit="1" customWidth="1"/>
    <col min="7272" max="7272" width="12.265625" bestFit="1" customWidth="1"/>
    <col min="7273" max="7273" width="11.1328125" bestFit="1" customWidth="1"/>
    <col min="7274" max="7274" width="13.86328125" bestFit="1" customWidth="1"/>
    <col min="7275" max="7275" width="14.1328125" bestFit="1" customWidth="1"/>
    <col min="7276" max="7276" width="19.3984375" bestFit="1" customWidth="1"/>
    <col min="7277" max="7277" width="18" bestFit="1" customWidth="1"/>
    <col min="7278" max="7278" width="12.265625" bestFit="1" customWidth="1"/>
    <col min="7279" max="7279" width="11.1328125" bestFit="1" customWidth="1"/>
    <col min="7280" max="7280" width="13.86328125" bestFit="1" customWidth="1"/>
    <col min="7281" max="7281" width="14.1328125" bestFit="1" customWidth="1"/>
    <col min="7282" max="7282" width="19.3984375" bestFit="1" customWidth="1"/>
    <col min="7283" max="7283" width="18" bestFit="1" customWidth="1"/>
    <col min="7284" max="7284" width="12.265625" bestFit="1" customWidth="1"/>
    <col min="7285" max="7285" width="11.1328125" bestFit="1" customWidth="1"/>
    <col min="7286" max="7286" width="13.86328125" bestFit="1" customWidth="1"/>
    <col min="7287" max="7287" width="14.1328125" bestFit="1" customWidth="1"/>
    <col min="7288" max="7288" width="19.3984375" bestFit="1" customWidth="1"/>
    <col min="7289" max="7289" width="18" bestFit="1" customWidth="1"/>
    <col min="7290" max="7290" width="12.265625" bestFit="1" customWidth="1"/>
    <col min="7291" max="7291" width="11.1328125" bestFit="1" customWidth="1"/>
    <col min="7292" max="7292" width="13.86328125" bestFit="1" customWidth="1"/>
    <col min="7293" max="7293" width="14.1328125" bestFit="1" customWidth="1"/>
    <col min="7294" max="7294" width="19.3984375" bestFit="1" customWidth="1"/>
    <col min="7295" max="7295" width="18" bestFit="1" customWidth="1"/>
    <col min="7296" max="7296" width="12.265625" bestFit="1" customWidth="1"/>
    <col min="7297" max="7297" width="11.1328125" bestFit="1" customWidth="1"/>
    <col min="7298" max="7298" width="13.86328125" bestFit="1" customWidth="1"/>
    <col min="7299" max="7299" width="14.1328125" bestFit="1" customWidth="1"/>
    <col min="7300" max="7300" width="19.3984375" bestFit="1" customWidth="1"/>
    <col min="7301" max="7301" width="18" bestFit="1" customWidth="1"/>
    <col min="7302" max="7302" width="12.265625" bestFit="1" customWidth="1"/>
    <col min="7303" max="7303" width="11.1328125" bestFit="1" customWidth="1"/>
    <col min="7304" max="7304" width="13.86328125" bestFit="1" customWidth="1"/>
    <col min="7305" max="7305" width="14.1328125" bestFit="1" customWidth="1"/>
    <col min="7306" max="7306" width="19.3984375" bestFit="1" customWidth="1"/>
    <col min="7307" max="7307" width="18" bestFit="1" customWidth="1"/>
    <col min="7308" max="7308" width="12.265625" bestFit="1" customWidth="1"/>
    <col min="7309" max="7309" width="11.1328125" bestFit="1" customWidth="1"/>
    <col min="7310" max="7310" width="13.86328125" bestFit="1" customWidth="1"/>
    <col min="7311" max="7311" width="14.1328125" bestFit="1" customWidth="1"/>
    <col min="7312" max="7312" width="19.3984375" bestFit="1" customWidth="1"/>
    <col min="7313" max="7313" width="18" bestFit="1" customWidth="1"/>
    <col min="7314" max="7314" width="12.265625" bestFit="1" customWidth="1"/>
    <col min="7315" max="7315" width="11.1328125" bestFit="1" customWidth="1"/>
    <col min="7316" max="7316" width="13.86328125" bestFit="1" customWidth="1"/>
    <col min="7317" max="7317" width="14.1328125" bestFit="1" customWidth="1"/>
    <col min="7318" max="7318" width="19.3984375" bestFit="1" customWidth="1"/>
    <col min="7319" max="7319" width="18" bestFit="1" customWidth="1"/>
    <col min="7320" max="7320" width="12.265625" bestFit="1" customWidth="1"/>
    <col min="7321" max="7321" width="11.1328125" bestFit="1" customWidth="1"/>
    <col min="7322" max="7322" width="13.86328125" bestFit="1" customWidth="1"/>
    <col min="7323" max="7323" width="14.1328125" bestFit="1" customWidth="1"/>
    <col min="7324" max="7324" width="19.3984375" bestFit="1" customWidth="1"/>
    <col min="7325" max="7325" width="18" bestFit="1" customWidth="1"/>
    <col min="7326" max="7326" width="12.265625" bestFit="1" customWidth="1"/>
    <col min="7327" max="7327" width="11.1328125" bestFit="1" customWidth="1"/>
    <col min="7328" max="7328" width="13.86328125" bestFit="1" customWidth="1"/>
    <col min="7329" max="7329" width="14.1328125" bestFit="1" customWidth="1"/>
    <col min="7330" max="7330" width="19.3984375" bestFit="1" customWidth="1"/>
    <col min="7331" max="7331" width="18" bestFit="1" customWidth="1"/>
    <col min="7332" max="7332" width="12.265625" bestFit="1" customWidth="1"/>
    <col min="7333" max="7333" width="11.1328125" bestFit="1" customWidth="1"/>
    <col min="7334" max="7334" width="13.86328125" bestFit="1" customWidth="1"/>
    <col min="7335" max="7335" width="14.1328125" bestFit="1" customWidth="1"/>
    <col min="7336" max="7336" width="19.3984375" bestFit="1" customWidth="1"/>
    <col min="7337" max="7337" width="18" bestFit="1" customWidth="1"/>
    <col min="7338" max="7338" width="12.265625" bestFit="1" customWidth="1"/>
    <col min="7339" max="7339" width="11.1328125" bestFit="1" customWidth="1"/>
    <col min="7340" max="7340" width="13.86328125" bestFit="1" customWidth="1"/>
    <col min="7341" max="7341" width="14.1328125" bestFit="1" customWidth="1"/>
    <col min="7342" max="7342" width="19.3984375" bestFit="1" customWidth="1"/>
    <col min="7343" max="7343" width="18" bestFit="1" customWidth="1"/>
    <col min="7344" max="7344" width="12.265625" bestFit="1" customWidth="1"/>
    <col min="7345" max="7345" width="11.1328125" bestFit="1" customWidth="1"/>
    <col min="7346" max="7346" width="13.86328125" bestFit="1" customWidth="1"/>
    <col min="7347" max="7347" width="14.1328125" bestFit="1" customWidth="1"/>
    <col min="7348" max="7348" width="19.3984375" bestFit="1" customWidth="1"/>
    <col min="7349" max="7349" width="18" bestFit="1" customWidth="1"/>
    <col min="7350" max="7350" width="12.265625" bestFit="1" customWidth="1"/>
    <col min="7351" max="7351" width="11.1328125" bestFit="1" customWidth="1"/>
    <col min="7352" max="7352" width="13.86328125" bestFit="1" customWidth="1"/>
    <col min="7353" max="7353" width="14.1328125" bestFit="1" customWidth="1"/>
    <col min="7354" max="7354" width="19.3984375" bestFit="1" customWidth="1"/>
    <col min="7355" max="7355" width="18" bestFit="1" customWidth="1"/>
    <col min="7356" max="7356" width="12.265625" bestFit="1" customWidth="1"/>
    <col min="7357" max="7357" width="11.1328125" bestFit="1" customWidth="1"/>
    <col min="7358" max="7358" width="13.86328125" bestFit="1" customWidth="1"/>
    <col min="7359" max="7359" width="14.1328125" bestFit="1" customWidth="1"/>
    <col min="7360" max="7360" width="19.3984375" bestFit="1" customWidth="1"/>
    <col min="7361" max="7361" width="18" bestFit="1" customWidth="1"/>
    <col min="7362" max="7362" width="12.265625" bestFit="1" customWidth="1"/>
    <col min="7363" max="7363" width="11.1328125" bestFit="1" customWidth="1"/>
    <col min="7364" max="7364" width="13.86328125" bestFit="1" customWidth="1"/>
    <col min="7365" max="7365" width="14.1328125" bestFit="1" customWidth="1"/>
    <col min="7366" max="7366" width="19.3984375" bestFit="1" customWidth="1"/>
    <col min="7367" max="7367" width="18" bestFit="1" customWidth="1"/>
    <col min="7368" max="7368" width="12.265625" bestFit="1" customWidth="1"/>
    <col min="7369" max="7369" width="11.1328125" bestFit="1" customWidth="1"/>
    <col min="7370" max="7370" width="13.86328125" bestFit="1" customWidth="1"/>
    <col min="7371" max="7371" width="14.1328125" bestFit="1" customWidth="1"/>
    <col min="7372" max="7372" width="19.3984375" bestFit="1" customWidth="1"/>
    <col min="7373" max="7373" width="18" bestFit="1" customWidth="1"/>
    <col min="7374" max="7374" width="12.265625" bestFit="1" customWidth="1"/>
    <col min="7375" max="7375" width="11.1328125" bestFit="1" customWidth="1"/>
    <col min="7376" max="7376" width="13.86328125" bestFit="1" customWidth="1"/>
    <col min="7377" max="7377" width="14.1328125" bestFit="1" customWidth="1"/>
    <col min="7378" max="7378" width="19.3984375" bestFit="1" customWidth="1"/>
    <col min="7379" max="7379" width="18" bestFit="1" customWidth="1"/>
    <col min="7380" max="7380" width="12.265625" bestFit="1" customWidth="1"/>
    <col min="7381" max="7381" width="11.1328125" bestFit="1" customWidth="1"/>
    <col min="7382" max="7382" width="13.86328125" bestFit="1" customWidth="1"/>
    <col min="7383" max="7383" width="14.1328125" bestFit="1" customWidth="1"/>
    <col min="7384" max="7384" width="19.3984375" bestFit="1" customWidth="1"/>
    <col min="7385" max="7385" width="18" bestFit="1" customWidth="1"/>
    <col min="7386" max="7386" width="12.265625" bestFit="1" customWidth="1"/>
    <col min="7387" max="7387" width="11.1328125" bestFit="1" customWidth="1"/>
    <col min="7388" max="7388" width="13.86328125" bestFit="1" customWidth="1"/>
    <col min="7389" max="7389" width="14.1328125" bestFit="1" customWidth="1"/>
    <col min="7390" max="7390" width="19.3984375" bestFit="1" customWidth="1"/>
    <col min="7391" max="7391" width="18" bestFit="1" customWidth="1"/>
    <col min="7392" max="7392" width="12.265625" bestFit="1" customWidth="1"/>
    <col min="7393" max="7393" width="11.1328125" bestFit="1" customWidth="1"/>
    <col min="7394" max="7394" width="13.86328125" bestFit="1" customWidth="1"/>
    <col min="7395" max="7395" width="14.1328125" bestFit="1" customWidth="1"/>
    <col min="7396" max="7396" width="19.3984375" bestFit="1" customWidth="1"/>
    <col min="7397" max="7397" width="18" bestFit="1" customWidth="1"/>
    <col min="7398" max="7398" width="12.265625" bestFit="1" customWidth="1"/>
    <col min="7399" max="7399" width="11.1328125" bestFit="1" customWidth="1"/>
    <col min="7400" max="7400" width="13.86328125" bestFit="1" customWidth="1"/>
    <col min="7401" max="7401" width="14.1328125" bestFit="1" customWidth="1"/>
    <col min="7402" max="7402" width="19.3984375" bestFit="1" customWidth="1"/>
    <col min="7403" max="7403" width="18" bestFit="1" customWidth="1"/>
    <col min="7404" max="7404" width="12.265625" bestFit="1" customWidth="1"/>
    <col min="7405" max="7405" width="11.1328125" bestFit="1" customWidth="1"/>
    <col min="7406" max="7406" width="13.86328125" bestFit="1" customWidth="1"/>
    <col min="7407" max="7407" width="14.1328125" bestFit="1" customWidth="1"/>
    <col min="7408" max="7408" width="19.3984375" bestFit="1" customWidth="1"/>
    <col min="7409" max="7409" width="18" bestFit="1" customWidth="1"/>
    <col min="7410" max="7410" width="12.265625" bestFit="1" customWidth="1"/>
    <col min="7411" max="7411" width="11.1328125" bestFit="1" customWidth="1"/>
    <col min="7412" max="7412" width="13.86328125" bestFit="1" customWidth="1"/>
    <col min="7413" max="7413" width="14.1328125" bestFit="1" customWidth="1"/>
    <col min="7414" max="7414" width="19.3984375" bestFit="1" customWidth="1"/>
    <col min="7415" max="7415" width="18" bestFit="1" customWidth="1"/>
    <col min="7416" max="7416" width="12.265625" bestFit="1" customWidth="1"/>
    <col min="7417" max="7417" width="11.1328125" bestFit="1" customWidth="1"/>
    <col min="7418" max="7418" width="13.86328125" bestFit="1" customWidth="1"/>
    <col min="7419" max="7419" width="14.1328125" bestFit="1" customWidth="1"/>
    <col min="7420" max="7420" width="19.3984375" bestFit="1" customWidth="1"/>
    <col min="7421" max="7421" width="18" bestFit="1" customWidth="1"/>
    <col min="7422" max="7422" width="12.265625" bestFit="1" customWidth="1"/>
    <col min="7423" max="7423" width="11.1328125" bestFit="1" customWidth="1"/>
    <col min="7424" max="7424" width="13.86328125" bestFit="1" customWidth="1"/>
    <col min="7425" max="7425" width="14.1328125" bestFit="1" customWidth="1"/>
    <col min="7426" max="7426" width="19.3984375" bestFit="1" customWidth="1"/>
    <col min="7427" max="7427" width="18" bestFit="1" customWidth="1"/>
    <col min="7428" max="7428" width="12.265625" bestFit="1" customWidth="1"/>
    <col min="7429" max="7429" width="11.1328125" bestFit="1" customWidth="1"/>
    <col min="7430" max="7430" width="13.86328125" bestFit="1" customWidth="1"/>
    <col min="7431" max="7431" width="14.1328125" bestFit="1" customWidth="1"/>
    <col min="7432" max="7432" width="19.3984375" bestFit="1" customWidth="1"/>
    <col min="7433" max="7433" width="18" bestFit="1" customWidth="1"/>
    <col min="7434" max="7434" width="12.265625" bestFit="1" customWidth="1"/>
    <col min="7435" max="7435" width="11.1328125" bestFit="1" customWidth="1"/>
    <col min="7436" max="7436" width="13.86328125" bestFit="1" customWidth="1"/>
    <col min="7437" max="7437" width="14.1328125" bestFit="1" customWidth="1"/>
    <col min="7438" max="7438" width="19.3984375" bestFit="1" customWidth="1"/>
    <col min="7439" max="7439" width="18" bestFit="1" customWidth="1"/>
    <col min="7440" max="7440" width="12.265625" bestFit="1" customWidth="1"/>
    <col min="7441" max="7441" width="11.1328125" bestFit="1" customWidth="1"/>
    <col min="7442" max="7442" width="13.86328125" bestFit="1" customWidth="1"/>
    <col min="7443" max="7443" width="14.1328125" bestFit="1" customWidth="1"/>
    <col min="7444" max="7444" width="19.3984375" bestFit="1" customWidth="1"/>
    <col min="7445" max="7445" width="18" bestFit="1" customWidth="1"/>
    <col min="7446" max="7446" width="12.265625" bestFit="1" customWidth="1"/>
    <col min="7447" max="7447" width="11.1328125" bestFit="1" customWidth="1"/>
    <col min="7448" max="7448" width="13.86328125" bestFit="1" customWidth="1"/>
    <col min="7449" max="7449" width="14.1328125" bestFit="1" customWidth="1"/>
    <col min="7450" max="7450" width="19.3984375" bestFit="1" customWidth="1"/>
    <col min="7451" max="7451" width="18" bestFit="1" customWidth="1"/>
    <col min="7452" max="7452" width="12.265625" bestFit="1" customWidth="1"/>
    <col min="7453" max="7453" width="11.1328125" bestFit="1" customWidth="1"/>
    <col min="7454" max="7454" width="13.86328125" bestFit="1" customWidth="1"/>
    <col min="7455" max="7455" width="14.1328125" bestFit="1" customWidth="1"/>
    <col min="7456" max="7456" width="19.3984375" bestFit="1" customWidth="1"/>
    <col min="7457" max="7457" width="18" bestFit="1" customWidth="1"/>
    <col min="7458" max="7458" width="12.265625" bestFit="1" customWidth="1"/>
    <col min="7459" max="7459" width="11.1328125" bestFit="1" customWidth="1"/>
    <col min="7460" max="7460" width="13.86328125" bestFit="1" customWidth="1"/>
    <col min="7461" max="7461" width="14.1328125" bestFit="1" customWidth="1"/>
    <col min="7462" max="7462" width="19.3984375" bestFit="1" customWidth="1"/>
    <col min="7463" max="7463" width="18" bestFit="1" customWidth="1"/>
    <col min="7464" max="7464" width="12.265625" bestFit="1" customWidth="1"/>
    <col min="7465" max="7465" width="11.1328125" bestFit="1" customWidth="1"/>
    <col min="7466" max="7466" width="13.86328125" bestFit="1" customWidth="1"/>
    <col min="7467" max="7467" width="14.1328125" bestFit="1" customWidth="1"/>
    <col min="7468" max="7468" width="19.3984375" bestFit="1" customWidth="1"/>
    <col min="7469" max="7469" width="18" bestFit="1" customWidth="1"/>
    <col min="7470" max="7470" width="12.265625" bestFit="1" customWidth="1"/>
    <col min="7471" max="7471" width="11.1328125" bestFit="1" customWidth="1"/>
    <col min="7472" max="7472" width="13.86328125" bestFit="1" customWidth="1"/>
    <col min="7473" max="7473" width="14.1328125" bestFit="1" customWidth="1"/>
    <col min="7474" max="7474" width="19.3984375" bestFit="1" customWidth="1"/>
    <col min="7475" max="7475" width="18" bestFit="1" customWidth="1"/>
    <col min="7476" max="7476" width="12.265625" bestFit="1" customWidth="1"/>
    <col min="7477" max="7477" width="11.1328125" bestFit="1" customWidth="1"/>
    <col min="7478" max="7478" width="13.86328125" bestFit="1" customWidth="1"/>
    <col min="7479" max="7479" width="14.1328125" bestFit="1" customWidth="1"/>
    <col min="7480" max="7480" width="19.3984375" bestFit="1" customWidth="1"/>
    <col min="7481" max="7481" width="18" bestFit="1" customWidth="1"/>
    <col min="7482" max="7482" width="12.265625" bestFit="1" customWidth="1"/>
    <col min="7483" max="7483" width="11.1328125" bestFit="1" customWidth="1"/>
    <col min="7484" max="7484" width="13.86328125" bestFit="1" customWidth="1"/>
    <col min="7485" max="7485" width="14.1328125" bestFit="1" customWidth="1"/>
    <col min="7486" max="7486" width="19.3984375" bestFit="1" customWidth="1"/>
    <col min="7487" max="7487" width="18" bestFit="1" customWidth="1"/>
    <col min="7488" max="7488" width="12.265625" bestFit="1" customWidth="1"/>
    <col min="7489" max="7489" width="11.1328125" bestFit="1" customWidth="1"/>
    <col min="7490" max="7490" width="13.86328125" bestFit="1" customWidth="1"/>
    <col min="7491" max="7491" width="14.1328125" bestFit="1" customWidth="1"/>
    <col min="7492" max="7492" width="19.3984375" bestFit="1" customWidth="1"/>
    <col min="7493" max="7493" width="18" bestFit="1" customWidth="1"/>
    <col min="7494" max="7494" width="12.265625" bestFit="1" customWidth="1"/>
    <col min="7495" max="7495" width="11.1328125" bestFit="1" customWidth="1"/>
    <col min="7496" max="7496" width="13.86328125" bestFit="1" customWidth="1"/>
    <col min="7497" max="7497" width="14.1328125" bestFit="1" customWidth="1"/>
    <col min="7498" max="7498" width="19.3984375" bestFit="1" customWidth="1"/>
    <col min="7499" max="7499" width="18" bestFit="1" customWidth="1"/>
    <col min="7500" max="7500" width="12.265625" bestFit="1" customWidth="1"/>
    <col min="7501" max="7501" width="11.1328125" bestFit="1" customWidth="1"/>
    <col min="7502" max="7502" width="13.86328125" bestFit="1" customWidth="1"/>
    <col min="7503" max="7503" width="14.1328125" bestFit="1" customWidth="1"/>
    <col min="7504" max="7504" width="19.3984375" bestFit="1" customWidth="1"/>
    <col min="7505" max="7505" width="18" bestFit="1" customWidth="1"/>
    <col min="7506" max="7506" width="12.265625" bestFit="1" customWidth="1"/>
    <col min="7507" max="7507" width="11.1328125" bestFit="1" customWidth="1"/>
    <col min="7508" max="7508" width="13.86328125" bestFit="1" customWidth="1"/>
    <col min="7509" max="7509" width="14.1328125" bestFit="1" customWidth="1"/>
    <col min="7510" max="7510" width="19.3984375" bestFit="1" customWidth="1"/>
    <col min="7511" max="7511" width="18" bestFit="1" customWidth="1"/>
    <col min="7512" max="7512" width="12.265625" bestFit="1" customWidth="1"/>
    <col min="7513" max="7513" width="11.1328125" bestFit="1" customWidth="1"/>
    <col min="7514" max="7514" width="13.86328125" bestFit="1" customWidth="1"/>
    <col min="7515" max="7515" width="14.1328125" bestFit="1" customWidth="1"/>
    <col min="7516" max="7516" width="19.3984375" bestFit="1" customWidth="1"/>
    <col min="7517" max="7517" width="18" bestFit="1" customWidth="1"/>
    <col min="7518" max="7518" width="12.265625" bestFit="1" customWidth="1"/>
    <col min="7519" max="7519" width="11.1328125" bestFit="1" customWidth="1"/>
    <col min="7520" max="7520" width="13.86328125" bestFit="1" customWidth="1"/>
    <col min="7521" max="7521" width="14.1328125" bestFit="1" customWidth="1"/>
    <col min="7522" max="7522" width="19.3984375" bestFit="1" customWidth="1"/>
    <col min="7523" max="7523" width="18" bestFit="1" customWidth="1"/>
    <col min="7524" max="7524" width="12.265625" bestFit="1" customWidth="1"/>
    <col min="7525" max="7525" width="11.1328125" bestFit="1" customWidth="1"/>
    <col min="7526" max="7526" width="13.86328125" bestFit="1" customWidth="1"/>
    <col min="7527" max="7527" width="14.1328125" bestFit="1" customWidth="1"/>
    <col min="7528" max="7528" width="19.3984375" bestFit="1" customWidth="1"/>
    <col min="7529" max="7529" width="18" bestFit="1" customWidth="1"/>
    <col min="7530" max="7530" width="12.265625" bestFit="1" customWidth="1"/>
    <col min="7531" max="7531" width="11.1328125" bestFit="1" customWidth="1"/>
    <col min="7532" max="7532" width="13.86328125" bestFit="1" customWidth="1"/>
    <col min="7533" max="7533" width="14.1328125" bestFit="1" customWidth="1"/>
    <col min="7534" max="7534" width="19.3984375" bestFit="1" customWidth="1"/>
    <col min="7535" max="7535" width="18" bestFit="1" customWidth="1"/>
    <col min="7536" max="7536" width="12.265625" bestFit="1" customWidth="1"/>
    <col min="7537" max="7537" width="11.1328125" bestFit="1" customWidth="1"/>
    <col min="7538" max="7538" width="13.86328125" bestFit="1" customWidth="1"/>
    <col min="7539" max="7539" width="14.1328125" bestFit="1" customWidth="1"/>
    <col min="7540" max="7540" width="19.3984375" bestFit="1" customWidth="1"/>
    <col min="7541" max="7541" width="18" bestFit="1" customWidth="1"/>
    <col min="7542" max="7542" width="12.265625" bestFit="1" customWidth="1"/>
    <col min="7543" max="7543" width="11.1328125" bestFit="1" customWidth="1"/>
    <col min="7544" max="7544" width="13.86328125" bestFit="1" customWidth="1"/>
    <col min="7545" max="7545" width="14.1328125" bestFit="1" customWidth="1"/>
    <col min="7546" max="7546" width="19.3984375" bestFit="1" customWidth="1"/>
    <col min="7547" max="7547" width="18" bestFit="1" customWidth="1"/>
    <col min="7548" max="7548" width="12.265625" bestFit="1" customWidth="1"/>
    <col min="7549" max="7549" width="11.1328125" bestFit="1" customWidth="1"/>
    <col min="7550" max="7550" width="13.86328125" bestFit="1" customWidth="1"/>
    <col min="7551" max="7551" width="14.1328125" bestFit="1" customWidth="1"/>
    <col min="7552" max="7552" width="19.3984375" bestFit="1" customWidth="1"/>
    <col min="7553" max="7553" width="18" bestFit="1" customWidth="1"/>
    <col min="7554" max="7554" width="12.265625" bestFit="1" customWidth="1"/>
    <col min="7555" max="7555" width="11.1328125" bestFit="1" customWidth="1"/>
    <col min="7556" max="7556" width="13.86328125" bestFit="1" customWidth="1"/>
    <col min="7557" max="7557" width="14.1328125" bestFit="1" customWidth="1"/>
    <col min="7558" max="7558" width="19.3984375" bestFit="1" customWidth="1"/>
    <col min="7559" max="7559" width="18" bestFit="1" customWidth="1"/>
    <col min="7560" max="7560" width="12.265625" bestFit="1" customWidth="1"/>
    <col min="7561" max="7561" width="11.1328125" bestFit="1" customWidth="1"/>
    <col min="7562" max="7562" width="13.86328125" bestFit="1" customWidth="1"/>
    <col min="7563" max="7563" width="14.1328125" bestFit="1" customWidth="1"/>
    <col min="7564" max="7564" width="19.3984375" bestFit="1" customWidth="1"/>
    <col min="7565" max="7565" width="18" bestFit="1" customWidth="1"/>
    <col min="7566" max="7566" width="12.265625" bestFit="1" customWidth="1"/>
    <col min="7567" max="7567" width="11.1328125" bestFit="1" customWidth="1"/>
    <col min="7568" max="7568" width="13.86328125" bestFit="1" customWidth="1"/>
    <col min="7569" max="7569" width="14.1328125" bestFit="1" customWidth="1"/>
    <col min="7570" max="7570" width="19.3984375" bestFit="1" customWidth="1"/>
    <col min="7571" max="7571" width="18" bestFit="1" customWidth="1"/>
    <col min="7572" max="7572" width="12.265625" bestFit="1" customWidth="1"/>
    <col min="7573" max="7573" width="11.1328125" bestFit="1" customWidth="1"/>
    <col min="7574" max="7574" width="13.86328125" bestFit="1" customWidth="1"/>
    <col min="7575" max="7575" width="14.1328125" bestFit="1" customWidth="1"/>
    <col min="7576" max="7576" width="19.3984375" bestFit="1" customWidth="1"/>
    <col min="7577" max="7577" width="18" bestFit="1" customWidth="1"/>
    <col min="7578" max="7578" width="12.265625" bestFit="1" customWidth="1"/>
    <col min="7579" max="7579" width="11.1328125" bestFit="1" customWidth="1"/>
    <col min="7580" max="7580" width="13.86328125" bestFit="1" customWidth="1"/>
    <col min="7581" max="7581" width="14.1328125" bestFit="1" customWidth="1"/>
    <col min="7582" max="7582" width="19.3984375" bestFit="1" customWidth="1"/>
    <col min="7583" max="7583" width="18" bestFit="1" customWidth="1"/>
    <col min="7584" max="7584" width="12.265625" bestFit="1" customWidth="1"/>
    <col min="7585" max="7585" width="11.1328125" bestFit="1" customWidth="1"/>
    <col min="7586" max="7586" width="13.86328125" bestFit="1" customWidth="1"/>
    <col min="7587" max="7587" width="14.1328125" bestFit="1" customWidth="1"/>
    <col min="7588" max="7588" width="19.3984375" bestFit="1" customWidth="1"/>
    <col min="7589" max="7589" width="18" bestFit="1" customWidth="1"/>
    <col min="7590" max="7590" width="12.265625" bestFit="1" customWidth="1"/>
    <col min="7591" max="7591" width="11.1328125" bestFit="1" customWidth="1"/>
    <col min="7592" max="7592" width="13.86328125" bestFit="1" customWidth="1"/>
    <col min="7593" max="7593" width="14.1328125" bestFit="1" customWidth="1"/>
    <col min="7594" max="7594" width="19.3984375" bestFit="1" customWidth="1"/>
    <col min="7595" max="7595" width="18" bestFit="1" customWidth="1"/>
    <col min="7596" max="7596" width="12.265625" bestFit="1" customWidth="1"/>
    <col min="7597" max="7597" width="11.1328125" bestFit="1" customWidth="1"/>
    <col min="7598" max="7598" width="13.86328125" bestFit="1" customWidth="1"/>
    <col min="7599" max="7599" width="14.1328125" bestFit="1" customWidth="1"/>
    <col min="7600" max="7600" width="19.3984375" bestFit="1" customWidth="1"/>
    <col min="7601" max="7601" width="18" bestFit="1" customWidth="1"/>
    <col min="7602" max="7602" width="12.265625" bestFit="1" customWidth="1"/>
    <col min="7603" max="7603" width="11.1328125" bestFit="1" customWidth="1"/>
    <col min="7604" max="7604" width="13.86328125" bestFit="1" customWidth="1"/>
    <col min="7605" max="7605" width="14.1328125" bestFit="1" customWidth="1"/>
    <col min="7606" max="7606" width="19.3984375" bestFit="1" customWidth="1"/>
    <col min="7607" max="7607" width="18" bestFit="1" customWidth="1"/>
    <col min="7608" max="7608" width="12.265625" bestFit="1" customWidth="1"/>
    <col min="7609" max="7609" width="11.1328125" bestFit="1" customWidth="1"/>
    <col min="7610" max="7610" width="13.86328125" bestFit="1" customWidth="1"/>
    <col min="7611" max="7611" width="14.1328125" bestFit="1" customWidth="1"/>
    <col min="7612" max="7612" width="19.3984375" bestFit="1" customWidth="1"/>
    <col min="7613" max="7613" width="18" bestFit="1" customWidth="1"/>
    <col min="7614" max="7614" width="12.265625" bestFit="1" customWidth="1"/>
    <col min="7615" max="7615" width="11.1328125" bestFit="1" customWidth="1"/>
    <col min="7616" max="7616" width="13.86328125" bestFit="1" customWidth="1"/>
    <col min="7617" max="7617" width="14.1328125" bestFit="1" customWidth="1"/>
    <col min="7618" max="7618" width="19.3984375" bestFit="1" customWidth="1"/>
    <col min="7619" max="7619" width="18" bestFit="1" customWidth="1"/>
    <col min="7620" max="7620" width="12.265625" bestFit="1" customWidth="1"/>
    <col min="7621" max="7621" width="11.1328125" bestFit="1" customWidth="1"/>
    <col min="7622" max="7622" width="13.86328125" bestFit="1" customWidth="1"/>
    <col min="7623" max="7623" width="14.1328125" bestFit="1" customWidth="1"/>
    <col min="7624" max="7624" width="19.3984375" bestFit="1" customWidth="1"/>
    <col min="7625" max="7625" width="18" bestFit="1" customWidth="1"/>
    <col min="7626" max="7626" width="12.265625" bestFit="1" customWidth="1"/>
    <col min="7627" max="7627" width="11.1328125" bestFit="1" customWidth="1"/>
    <col min="7628" max="7628" width="13.86328125" bestFit="1" customWidth="1"/>
    <col min="7629" max="7629" width="14.1328125" bestFit="1" customWidth="1"/>
    <col min="7630" max="7630" width="19.3984375" bestFit="1" customWidth="1"/>
    <col min="7631" max="7631" width="18" bestFit="1" customWidth="1"/>
    <col min="7632" max="7632" width="12.265625" bestFit="1" customWidth="1"/>
    <col min="7633" max="7633" width="11.1328125" bestFit="1" customWidth="1"/>
    <col min="7634" max="7634" width="13.86328125" bestFit="1" customWidth="1"/>
    <col min="7635" max="7635" width="14.1328125" bestFit="1" customWidth="1"/>
    <col min="7636" max="7636" width="19.3984375" bestFit="1" customWidth="1"/>
    <col min="7637" max="7637" width="18" bestFit="1" customWidth="1"/>
    <col min="7638" max="7638" width="12.265625" bestFit="1" customWidth="1"/>
    <col min="7639" max="7639" width="11.1328125" bestFit="1" customWidth="1"/>
    <col min="7640" max="7640" width="13.86328125" bestFit="1" customWidth="1"/>
    <col min="7641" max="7641" width="14.1328125" bestFit="1" customWidth="1"/>
    <col min="7642" max="7642" width="19.3984375" bestFit="1" customWidth="1"/>
    <col min="7643" max="7643" width="18" bestFit="1" customWidth="1"/>
    <col min="7644" max="7644" width="12.265625" bestFit="1" customWidth="1"/>
    <col min="7645" max="7645" width="11.1328125" bestFit="1" customWidth="1"/>
    <col min="7646" max="7646" width="13.86328125" bestFit="1" customWidth="1"/>
    <col min="7647" max="7647" width="14.1328125" bestFit="1" customWidth="1"/>
    <col min="7648" max="7648" width="19.3984375" bestFit="1" customWidth="1"/>
    <col min="7649" max="7649" width="18" bestFit="1" customWidth="1"/>
    <col min="7650" max="7650" width="12.265625" bestFit="1" customWidth="1"/>
    <col min="7651" max="7651" width="11.1328125" bestFit="1" customWidth="1"/>
    <col min="7652" max="7652" width="13.86328125" bestFit="1" customWidth="1"/>
    <col min="7653" max="7653" width="14.1328125" bestFit="1" customWidth="1"/>
    <col min="7654" max="7654" width="19.3984375" bestFit="1" customWidth="1"/>
    <col min="7655" max="7655" width="18" bestFit="1" customWidth="1"/>
    <col min="7656" max="7656" width="12.265625" bestFit="1" customWidth="1"/>
    <col min="7657" max="7657" width="11.1328125" bestFit="1" customWidth="1"/>
    <col min="7658" max="7658" width="13.86328125" bestFit="1" customWidth="1"/>
    <col min="7659" max="7659" width="14.1328125" bestFit="1" customWidth="1"/>
    <col min="7660" max="7660" width="19.3984375" bestFit="1" customWidth="1"/>
    <col min="7661" max="7661" width="18" bestFit="1" customWidth="1"/>
    <col min="7662" max="7662" width="12.265625" bestFit="1" customWidth="1"/>
    <col min="7663" max="7663" width="11.1328125" bestFit="1" customWidth="1"/>
    <col min="7664" max="7664" width="13.86328125" bestFit="1" customWidth="1"/>
    <col min="7665" max="7665" width="14.1328125" bestFit="1" customWidth="1"/>
    <col min="7666" max="7666" width="19.3984375" bestFit="1" customWidth="1"/>
    <col min="7667" max="7667" width="18" bestFit="1" customWidth="1"/>
    <col min="7668" max="7668" width="12.265625" bestFit="1" customWidth="1"/>
    <col min="7669" max="7669" width="11.1328125" bestFit="1" customWidth="1"/>
    <col min="7670" max="7670" width="13.86328125" bestFit="1" customWidth="1"/>
    <col min="7671" max="7671" width="14.1328125" bestFit="1" customWidth="1"/>
    <col min="7672" max="7672" width="19.3984375" bestFit="1" customWidth="1"/>
    <col min="7673" max="7673" width="18" bestFit="1" customWidth="1"/>
    <col min="7674" max="7674" width="12.265625" bestFit="1" customWidth="1"/>
    <col min="7675" max="7675" width="11.1328125" bestFit="1" customWidth="1"/>
    <col min="7676" max="7676" width="13.86328125" bestFit="1" customWidth="1"/>
    <col min="7677" max="7677" width="14.1328125" bestFit="1" customWidth="1"/>
    <col min="7678" max="7678" width="19.3984375" bestFit="1" customWidth="1"/>
    <col min="7679" max="7679" width="18" bestFit="1" customWidth="1"/>
    <col min="7680" max="7680" width="12.265625" bestFit="1" customWidth="1"/>
    <col min="7681" max="7681" width="11.1328125" bestFit="1" customWidth="1"/>
    <col min="7682" max="7682" width="13.86328125" bestFit="1" customWidth="1"/>
    <col min="7683" max="7683" width="14.1328125" bestFit="1" customWidth="1"/>
    <col min="7684" max="7684" width="19.3984375" bestFit="1" customWidth="1"/>
    <col min="7685" max="7685" width="18" bestFit="1" customWidth="1"/>
    <col min="7686" max="7686" width="12.265625" bestFit="1" customWidth="1"/>
    <col min="7687" max="7687" width="11.1328125" bestFit="1" customWidth="1"/>
    <col min="7688" max="7688" width="13.86328125" bestFit="1" customWidth="1"/>
    <col min="7689" max="7689" width="14.1328125" bestFit="1" customWidth="1"/>
    <col min="7690" max="7690" width="19.3984375" bestFit="1" customWidth="1"/>
    <col min="7691" max="7691" width="18" bestFit="1" customWidth="1"/>
    <col min="7692" max="7692" width="12.265625" bestFit="1" customWidth="1"/>
    <col min="7693" max="7693" width="11.1328125" bestFit="1" customWidth="1"/>
    <col min="7694" max="7694" width="13.86328125" bestFit="1" customWidth="1"/>
    <col min="7695" max="7695" width="14.1328125" bestFit="1" customWidth="1"/>
    <col min="7696" max="7696" width="19.3984375" bestFit="1" customWidth="1"/>
    <col min="7697" max="7697" width="18" bestFit="1" customWidth="1"/>
    <col min="7698" max="7698" width="12.265625" bestFit="1" customWidth="1"/>
    <col min="7699" max="7699" width="11.1328125" bestFit="1" customWidth="1"/>
    <col min="7700" max="7700" width="13.86328125" bestFit="1" customWidth="1"/>
    <col min="7701" max="7701" width="14.1328125" bestFit="1" customWidth="1"/>
    <col min="7702" max="7702" width="19.3984375" bestFit="1" customWidth="1"/>
    <col min="7703" max="7703" width="18" bestFit="1" customWidth="1"/>
    <col min="7704" max="7704" width="12.265625" bestFit="1" customWidth="1"/>
    <col min="7705" max="7705" width="11.1328125" bestFit="1" customWidth="1"/>
    <col min="7706" max="7706" width="13.86328125" bestFit="1" customWidth="1"/>
    <col min="7707" max="7707" width="14.1328125" bestFit="1" customWidth="1"/>
    <col min="7708" max="7708" width="19.3984375" bestFit="1" customWidth="1"/>
    <col min="7709" max="7709" width="18" bestFit="1" customWidth="1"/>
    <col min="7710" max="7710" width="12.265625" bestFit="1" customWidth="1"/>
    <col min="7711" max="7711" width="11.1328125" bestFit="1" customWidth="1"/>
    <col min="7712" max="7712" width="13.86328125" bestFit="1" customWidth="1"/>
    <col min="7713" max="7713" width="14.1328125" bestFit="1" customWidth="1"/>
    <col min="7714" max="7714" width="19.3984375" bestFit="1" customWidth="1"/>
    <col min="7715" max="7715" width="18" bestFit="1" customWidth="1"/>
    <col min="7716" max="7716" width="12.265625" bestFit="1" customWidth="1"/>
    <col min="7717" max="7717" width="11.1328125" bestFit="1" customWidth="1"/>
    <col min="7718" max="7718" width="13.86328125" bestFit="1" customWidth="1"/>
    <col min="7719" max="7719" width="14.1328125" bestFit="1" customWidth="1"/>
    <col min="7720" max="7720" width="19.3984375" bestFit="1" customWidth="1"/>
    <col min="7721" max="7721" width="18" bestFit="1" customWidth="1"/>
    <col min="7722" max="7722" width="12.265625" bestFit="1" customWidth="1"/>
    <col min="7723" max="7723" width="11.1328125" bestFit="1" customWidth="1"/>
    <col min="7724" max="7724" width="13.86328125" bestFit="1" customWidth="1"/>
    <col min="7725" max="7725" width="14.1328125" bestFit="1" customWidth="1"/>
    <col min="7726" max="7726" width="19.3984375" bestFit="1" customWidth="1"/>
    <col min="7727" max="7727" width="18" bestFit="1" customWidth="1"/>
    <col min="7728" max="7728" width="12.265625" bestFit="1" customWidth="1"/>
    <col min="7729" max="7729" width="11.1328125" bestFit="1" customWidth="1"/>
    <col min="7730" max="7730" width="13.86328125" bestFit="1" customWidth="1"/>
    <col min="7731" max="7731" width="14.1328125" bestFit="1" customWidth="1"/>
    <col min="7732" max="7732" width="19.3984375" bestFit="1" customWidth="1"/>
    <col min="7733" max="7733" width="18" bestFit="1" customWidth="1"/>
    <col min="7734" max="7734" width="12.265625" bestFit="1" customWidth="1"/>
    <col min="7735" max="7735" width="11.1328125" bestFit="1" customWidth="1"/>
    <col min="7736" max="7736" width="13.86328125" bestFit="1" customWidth="1"/>
    <col min="7737" max="7737" width="14.1328125" bestFit="1" customWidth="1"/>
    <col min="7738" max="7738" width="19.3984375" bestFit="1" customWidth="1"/>
    <col min="7739" max="7739" width="18" bestFit="1" customWidth="1"/>
    <col min="7740" max="7740" width="12.265625" bestFit="1" customWidth="1"/>
    <col min="7741" max="7741" width="11.1328125" bestFit="1" customWidth="1"/>
    <col min="7742" max="7742" width="13.86328125" bestFit="1" customWidth="1"/>
    <col min="7743" max="7743" width="14.1328125" bestFit="1" customWidth="1"/>
    <col min="7744" max="7744" width="19.3984375" bestFit="1" customWidth="1"/>
    <col min="7745" max="7745" width="18" bestFit="1" customWidth="1"/>
    <col min="7746" max="7746" width="12.265625" bestFit="1" customWidth="1"/>
    <col min="7747" max="7747" width="11.1328125" bestFit="1" customWidth="1"/>
    <col min="7748" max="7748" width="13.86328125" bestFit="1" customWidth="1"/>
    <col min="7749" max="7749" width="14.1328125" bestFit="1" customWidth="1"/>
    <col min="7750" max="7750" width="19.3984375" bestFit="1" customWidth="1"/>
    <col min="7751" max="7751" width="18" bestFit="1" customWidth="1"/>
    <col min="7752" max="7752" width="12.265625" bestFit="1" customWidth="1"/>
    <col min="7753" max="7753" width="11.1328125" bestFit="1" customWidth="1"/>
    <col min="7754" max="7754" width="13.86328125" bestFit="1" customWidth="1"/>
    <col min="7755" max="7755" width="14.1328125" bestFit="1" customWidth="1"/>
    <col min="7756" max="7756" width="19.3984375" bestFit="1" customWidth="1"/>
    <col min="7757" max="7757" width="18" bestFit="1" customWidth="1"/>
    <col min="7758" max="7758" width="12.265625" bestFit="1" customWidth="1"/>
    <col min="7759" max="7759" width="11.1328125" bestFit="1" customWidth="1"/>
    <col min="7760" max="7760" width="13.86328125" bestFit="1" customWidth="1"/>
    <col min="7761" max="7761" width="14.1328125" bestFit="1" customWidth="1"/>
    <col min="7762" max="7762" width="19.3984375" bestFit="1" customWidth="1"/>
    <col min="7763" max="7763" width="18" bestFit="1" customWidth="1"/>
    <col min="7764" max="7764" width="12.265625" bestFit="1" customWidth="1"/>
    <col min="7765" max="7765" width="11.1328125" bestFit="1" customWidth="1"/>
    <col min="7766" max="7766" width="13.86328125" bestFit="1" customWidth="1"/>
    <col min="7767" max="7767" width="14.1328125" bestFit="1" customWidth="1"/>
    <col min="7768" max="7768" width="19.3984375" bestFit="1" customWidth="1"/>
    <col min="7769" max="7769" width="18" bestFit="1" customWidth="1"/>
    <col min="7770" max="7770" width="12.265625" bestFit="1" customWidth="1"/>
    <col min="7771" max="7771" width="11.1328125" bestFit="1" customWidth="1"/>
    <col min="7772" max="7772" width="13.86328125" bestFit="1" customWidth="1"/>
    <col min="7773" max="7773" width="14.1328125" bestFit="1" customWidth="1"/>
    <col min="7774" max="7774" width="19.3984375" bestFit="1" customWidth="1"/>
    <col min="7775" max="7775" width="18" bestFit="1" customWidth="1"/>
    <col min="7776" max="7776" width="12.265625" bestFit="1" customWidth="1"/>
    <col min="7777" max="7777" width="11.1328125" bestFit="1" customWidth="1"/>
    <col min="7778" max="7778" width="13.86328125" bestFit="1" customWidth="1"/>
    <col min="7779" max="7779" width="14.1328125" bestFit="1" customWidth="1"/>
    <col min="7780" max="7780" width="19.3984375" bestFit="1" customWidth="1"/>
    <col min="7781" max="7781" width="18" bestFit="1" customWidth="1"/>
    <col min="7782" max="7782" width="12.265625" bestFit="1" customWidth="1"/>
    <col min="7783" max="7783" width="11.1328125" bestFit="1" customWidth="1"/>
    <col min="7784" max="7784" width="13.86328125" bestFit="1" customWidth="1"/>
    <col min="7785" max="7785" width="14.1328125" bestFit="1" customWidth="1"/>
    <col min="7786" max="7786" width="19.3984375" bestFit="1" customWidth="1"/>
    <col min="7787" max="7787" width="18" bestFit="1" customWidth="1"/>
    <col min="7788" max="7788" width="12.265625" bestFit="1" customWidth="1"/>
    <col min="7789" max="7789" width="11.1328125" bestFit="1" customWidth="1"/>
    <col min="7790" max="7790" width="13.86328125" bestFit="1" customWidth="1"/>
    <col min="7791" max="7791" width="14.1328125" bestFit="1" customWidth="1"/>
    <col min="7792" max="7792" width="19.3984375" bestFit="1" customWidth="1"/>
    <col min="7793" max="7793" width="18" bestFit="1" customWidth="1"/>
    <col min="7794" max="7794" width="12.265625" bestFit="1" customWidth="1"/>
    <col min="7795" max="7795" width="11.1328125" bestFit="1" customWidth="1"/>
    <col min="7796" max="7796" width="13.86328125" bestFit="1" customWidth="1"/>
    <col min="7797" max="7797" width="14.1328125" bestFit="1" customWidth="1"/>
    <col min="7798" max="7798" width="19.3984375" bestFit="1" customWidth="1"/>
    <col min="7799" max="7799" width="18" bestFit="1" customWidth="1"/>
    <col min="7800" max="7800" width="12.265625" bestFit="1" customWidth="1"/>
    <col min="7801" max="7801" width="11.1328125" bestFit="1" customWidth="1"/>
    <col min="7802" max="7802" width="13.86328125" bestFit="1" customWidth="1"/>
    <col min="7803" max="7803" width="14.1328125" bestFit="1" customWidth="1"/>
    <col min="7804" max="7804" width="19.3984375" bestFit="1" customWidth="1"/>
    <col min="7805" max="7805" width="18" bestFit="1" customWidth="1"/>
    <col min="7806" max="7806" width="12.265625" bestFit="1" customWidth="1"/>
    <col min="7807" max="7807" width="11.1328125" bestFit="1" customWidth="1"/>
    <col min="7808" max="7808" width="13.86328125" bestFit="1" customWidth="1"/>
    <col min="7809" max="7809" width="14.1328125" bestFit="1" customWidth="1"/>
    <col min="7810" max="7810" width="19.3984375" bestFit="1" customWidth="1"/>
    <col min="7811" max="7811" width="18" bestFit="1" customWidth="1"/>
    <col min="7812" max="7812" width="12.265625" bestFit="1" customWidth="1"/>
    <col min="7813" max="7813" width="11.1328125" bestFit="1" customWidth="1"/>
    <col min="7814" max="7814" width="13.86328125" bestFit="1" customWidth="1"/>
    <col min="7815" max="7815" width="14.1328125" bestFit="1" customWidth="1"/>
    <col min="7816" max="7816" width="19.3984375" bestFit="1" customWidth="1"/>
    <col min="7817" max="7817" width="18" bestFit="1" customWidth="1"/>
    <col min="7818" max="7818" width="12.265625" bestFit="1" customWidth="1"/>
    <col min="7819" max="7819" width="11.1328125" bestFit="1" customWidth="1"/>
    <col min="7820" max="7820" width="13.86328125" bestFit="1" customWidth="1"/>
    <col min="7821" max="7821" width="14.1328125" bestFit="1" customWidth="1"/>
    <col min="7822" max="7822" width="19.3984375" bestFit="1" customWidth="1"/>
    <col min="7823" max="7823" width="18" bestFit="1" customWidth="1"/>
    <col min="7824" max="7824" width="12.265625" bestFit="1" customWidth="1"/>
    <col min="7825" max="7825" width="11.1328125" bestFit="1" customWidth="1"/>
    <col min="7826" max="7826" width="13.86328125" bestFit="1" customWidth="1"/>
    <col min="7827" max="7827" width="14.1328125" bestFit="1" customWidth="1"/>
    <col min="7828" max="7828" width="19.3984375" bestFit="1" customWidth="1"/>
    <col min="7829" max="7829" width="18" bestFit="1" customWidth="1"/>
    <col min="7830" max="7830" width="12.265625" bestFit="1" customWidth="1"/>
    <col min="7831" max="7831" width="11.1328125" bestFit="1" customWidth="1"/>
    <col min="7832" max="7832" width="13.86328125" bestFit="1" customWidth="1"/>
    <col min="7833" max="7833" width="14.1328125" bestFit="1" customWidth="1"/>
    <col min="7834" max="7834" width="19.3984375" bestFit="1" customWidth="1"/>
    <col min="7835" max="7835" width="18" bestFit="1" customWidth="1"/>
    <col min="7836" max="7836" width="12.265625" bestFit="1" customWidth="1"/>
    <col min="7837" max="7837" width="11.1328125" bestFit="1" customWidth="1"/>
    <col min="7838" max="7838" width="13.86328125" bestFit="1" customWidth="1"/>
    <col min="7839" max="7839" width="14.1328125" bestFit="1" customWidth="1"/>
    <col min="7840" max="7840" width="19.3984375" bestFit="1" customWidth="1"/>
    <col min="7841" max="7841" width="18" bestFit="1" customWidth="1"/>
    <col min="7842" max="7842" width="12.265625" bestFit="1" customWidth="1"/>
    <col min="7843" max="7843" width="11.1328125" bestFit="1" customWidth="1"/>
    <col min="7844" max="7844" width="13.86328125" bestFit="1" customWidth="1"/>
    <col min="7845" max="7845" width="14.1328125" bestFit="1" customWidth="1"/>
    <col min="7846" max="7846" width="19.3984375" bestFit="1" customWidth="1"/>
    <col min="7847" max="7847" width="18" bestFit="1" customWidth="1"/>
    <col min="7848" max="7848" width="12.265625" bestFit="1" customWidth="1"/>
    <col min="7849" max="7849" width="11.1328125" bestFit="1" customWidth="1"/>
    <col min="7850" max="7850" width="13.86328125" bestFit="1" customWidth="1"/>
    <col min="7851" max="7851" width="14.1328125" bestFit="1" customWidth="1"/>
    <col min="7852" max="7852" width="19.3984375" bestFit="1" customWidth="1"/>
    <col min="7853" max="7853" width="18" bestFit="1" customWidth="1"/>
    <col min="7854" max="7854" width="12.265625" bestFit="1" customWidth="1"/>
    <col min="7855" max="7855" width="11.1328125" bestFit="1" customWidth="1"/>
    <col min="7856" max="7856" width="13.86328125" bestFit="1" customWidth="1"/>
    <col min="7857" max="7857" width="14.1328125" bestFit="1" customWidth="1"/>
    <col min="7858" max="7858" width="19.3984375" bestFit="1" customWidth="1"/>
    <col min="7859" max="7859" width="18" bestFit="1" customWidth="1"/>
    <col min="7860" max="7860" width="12.265625" bestFit="1" customWidth="1"/>
    <col min="7861" max="7861" width="11.1328125" bestFit="1" customWidth="1"/>
    <col min="7862" max="7862" width="13.86328125" bestFit="1" customWidth="1"/>
    <col min="7863" max="7863" width="14.1328125" bestFit="1" customWidth="1"/>
    <col min="7864" max="7864" width="19.3984375" bestFit="1" customWidth="1"/>
    <col min="7865" max="7865" width="18" bestFit="1" customWidth="1"/>
    <col min="7866" max="7866" width="12.265625" bestFit="1" customWidth="1"/>
    <col min="7867" max="7867" width="11.1328125" bestFit="1" customWidth="1"/>
    <col min="7868" max="7868" width="13.86328125" bestFit="1" customWidth="1"/>
    <col min="7869" max="7869" width="14.1328125" bestFit="1" customWidth="1"/>
    <col min="7870" max="7870" width="19.3984375" bestFit="1" customWidth="1"/>
    <col min="7871" max="7871" width="18" bestFit="1" customWidth="1"/>
    <col min="7872" max="7872" width="12.265625" bestFit="1" customWidth="1"/>
    <col min="7873" max="7873" width="11.1328125" bestFit="1" customWidth="1"/>
    <col min="7874" max="7874" width="13.86328125" bestFit="1" customWidth="1"/>
    <col min="7875" max="7875" width="14.1328125" bestFit="1" customWidth="1"/>
    <col min="7876" max="7876" width="19.3984375" bestFit="1" customWidth="1"/>
    <col min="7877" max="7877" width="18" bestFit="1" customWidth="1"/>
    <col min="7878" max="7878" width="12.265625" bestFit="1" customWidth="1"/>
    <col min="7879" max="7879" width="11.1328125" bestFit="1" customWidth="1"/>
    <col min="7880" max="7880" width="13.86328125" bestFit="1" customWidth="1"/>
    <col min="7881" max="7881" width="14.1328125" bestFit="1" customWidth="1"/>
    <col min="7882" max="7882" width="19.3984375" bestFit="1" customWidth="1"/>
    <col min="7883" max="7883" width="18" bestFit="1" customWidth="1"/>
    <col min="7884" max="7884" width="12.265625" bestFit="1" customWidth="1"/>
    <col min="7885" max="7885" width="11.1328125" bestFit="1" customWidth="1"/>
    <col min="7886" max="7886" width="13.86328125" bestFit="1" customWidth="1"/>
    <col min="7887" max="7887" width="14.1328125" bestFit="1" customWidth="1"/>
    <col min="7888" max="7888" width="19.3984375" bestFit="1" customWidth="1"/>
    <col min="7889" max="7889" width="18" bestFit="1" customWidth="1"/>
    <col min="7890" max="7890" width="12.265625" bestFit="1" customWidth="1"/>
    <col min="7891" max="7891" width="11.1328125" bestFit="1" customWidth="1"/>
    <col min="7892" max="7892" width="13.86328125" bestFit="1" customWidth="1"/>
    <col min="7893" max="7893" width="14.1328125" bestFit="1" customWidth="1"/>
    <col min="7894" max="7894" width="19.3984375" bestFit="1" customWidth="1"/>
    <col min="7895" max="7895" width="18" bestFit="1" customWidth="1"/>
    <col min="7896" max="7896" width="12.265625" bestFit="1" customWidth="1"/>
    <col min="7897" max="7897" width="11.1328125" bestFit="1" customWidth="1"/>
    <col min="7898" max="7898" width="13.86328125" bestFit="1" customWidth="1"/>
    <col min="7899" max="7899" width="14.1328125" bestFit="1" customWidth="1"/>
    <col min="7900" max="7900" width="19.3984375" bestFit="1" customWidth="1"/>
    <col min="7901" max="7901" width="18" bestFit="1" customWidth="1"/>
    <col min="7902" max="7902" width="12.265625" bestFit="1" customWidth="1"/>
    <col min="7903" max="7903" width="11.1328125" bestFit="1" customWidth="1"/>
    <col min="7904" max="7904" width="13.86328125" bestFit="1" customWidth="1"/>
    <col min="7905" max="7905" width="14.1328125" bestFit="1" customWidth="1"/>
    <col min="7906" max="7906" width="19.3984375" bestFit="1" customWidth="1"/>
    <col min="7907" max="7907" width="18" bestFit="1" customWidth="1"/>
    <col min="7908" max="7908" width="12.265625" bestFit="1" customWidth="1"/>
    <col min="7909" max="7909" width="11.1328125" bestFit="1" customWidth="1"/>
    <col min="7910" max="7910" width="13.86328125" bestFit="1" customWidth="1"/>
    <col min="7911" max="7911" width="14.1328125" bestFit="1" customWidth="1"/>
    <col min="7912" max="7912" width="19.3984375" bestFit="1" customWidth="1"/>
    <col min="7913" max="7913" width="18" bestFit="1" customWidth="1"/>
    <col min="7914" max="7914" width="12.265625" bestFit="1" customWidth="1"/>
    <col min="7915" max="7915" width="11.1328125" bestFit="1" customWidth="1"/>
    <col min="7916" max="7916" width="13.86328125" bestFit="1" customWidth="1"/>
    <col min="7917" max="7917" width="14.1328125" bestFit="1" customWidth="1"/>
    <col min="7918" max="7918" width="19.3984375" bestFit="1" customWidth="1"/>
    <col min="7919" max="7919" width="18" bestFit="1" customWidth="1"/>
    <col min="7920" max="7920" width="12.265625" bestFit="1" customWidth="1"/>
    <col min="7921" max="7921" width="11.1328125" bestFit="1" customWidth="1"/>
    <col min="7922" max="7922" width="13.86328125" bestFit="1" customWidth="1"/>
    <col min="7923" max="7923" width="14.1328125" bestFit="1" customWidth="1"/>
    <col min="7924" max="7924" width="19.3984375" bestFit="1" customWidth="1"/>
    <col min="7925" max="7925" width="18" bestFit="1" customWidth="1"/>
    <col min="7926" max="7926" width="12.265625" bestFit="1" customWidth="1"/>
    <col min="7927" max="7927" width="11.1328125" bestFit="1" customWidth="1"/>
    <col min="7928" max="7928" width="13.86328125" bestFit="1" customWidth="1"/>
    <col min="7929" max="7929" width="14.1328125" bestFit="1" customWidth="1"/>
    <col min="7930" max="7930" width="19.3984375" bestFit="1" customWidth="1"/>
    <col min="7931" max="7931" width="18" bestFit="1" customWidth="1"/>
    <col min="7932" max="7932" width="12.265625" bestFit="1" customWidth="1"/>
    <col min="7933" max="7933" width="11.1328125" bestFit="1" customWidth="1"/>
    <col min="7934" max="7934" width="13.86328125" bestFit="1" customWidth="1"/>
    <col min="7935" max="7935" width="14.1328125" bestFit="1" customWidth="1"/>
    <col min="7936" max="7936" width="19.3984375" bestFit="1" customWidth="1"/>
    <col min="7937" max="7937" width="18" bestFit="1" customWidth="1"/>
    <col min="7938" max="7938" width="12.265625" bestFit="1" customWidth="1"/>
    <col min="7939" max="7939" width="11.1328125" bestFit="1" customWidth="1"/>
    <col min="7940" max="7940" width="13.86328125" bestFit="1" customWidth="1"/>
    <col min="7941" max="7941" width="14.1328125" bestFit="1" customWidth="1"/>
    <col min="7942" max="7942" width="19.3984375" bestFit="1" customWidth="1"/>
    <col min="7943" max="7943" width="18" bestFit="1" customWidth="1"/>
    <col min="7944" max="7944" width="12.265625" bestFit="1" customWidth="1"/>
    <col min="7945" max="7945" width="11.1328125" bestFit="1" customWidth="1"/>
    <col min="7946" max="7946" width="13.86328125" bestFit="1" customWidth="1"/>
    <col min="7947" max="7947" width="14.1328125" bestFit="1" customWidth="1"/>
    <col min="7948" max="7948" width="19.3984375" bestFit="1" customWidth="1"/>
    <col min="7949" max="7949" width="18" bestFit="1" customWidth="1"/>
    <col min="7950" max="7950" width="12.265625" bestFit="1" customWidth="1"/>
    <col min="7951" max="7951" width="11.1328125" bestFit="1" customWidth="1"/>
    <col min="7952" max="7952" width="13.86328125" bestFit="1" customWidth="1"/>
    <col min="7953" max="7953" width="14.1328125" bestFit="1" customWidth="1"/>
    <col min="7954" max="7954" width="19.3984375" bestFit="1" customWidth="1"/>
    <col min="7955" max="7955" width="18" bestFit="1" customWidth="1"/>
    <col min="7956" max="7956" width="12.265625" bestFit="1" customWidth="1"/>
    <col min="7957" max="7957" width="11.1328125" bestFit="1" customWidth="1"/>
    <col min="7958" max="7958" width="13.86328125" bestFit="1" customWidth="1"/>
    <col min="7959" max="7959" width="14.1328125" bestFit="1" customWidth="1"/>
    <col min="7960" max="7960" width="19.3984375" bestFit="1" customWidth="1"/>
    <col min="7961" max="7961" width="18" bestFit="1" customWidth="1"/>
    <col min="7962" max="7962" width="12.265625" bestFit="1" customWidth="1"/>
    <col min="7963" max="7963" width="11.1328125" bestFit="1" customWidth="1"/>
    <col min="7964" max="7964" width="13.86328125" bestFit="1" customWidth="1"/>
    <col min="7965" max="7965" width="14.1328125" bestFit="1" customWidth="1"/>
    <col min="7966" max="7966" width="19.3984375" bestFit="1" customWidth="1"/>
    <col min="7967" max="7967" width="18" bestFit="1" customWidth="1"/>
    <col min="7968" max="7968" width="12.265625" bestFit="1" customWidth="1"/>
    <col min="7969" max="7969" width="11.1328125" bestFit="1" customWidth="1"/>
    <col min="7970" max="7970" width="13.86328125" bestFit="1" customWidth="1"/>
    <col min="7971" max="7971" width="14.1328125" bestFit="1" customWidth="1"/>
    <col min="7972" max="7972" width="19.3984375" bestFit="1" customWidth="1"/>
    <col min="7973" max="7973" width="18" bestFit="1" customWidth="1"/>
    <col min="7974" max="7974" width="12.265625" bestFit="1" customWidth="1"/>
    <col min="7975" max="7975" width="11.1328125" bestFit="1" customWidth="1"/>
    <col min="7976" max="7976" width="13.86328125" bestFit="1" customWidth="1"/>
    <col min="7977" max="7977" width="14.1328125" bestFit="1" customWidth="1"/>
    <col min="7978" max="7978" width="19.3984375" bestFit="1" customWidth="1"/>
    <col min="7979" max="7979" width="18" bestFit="1" customWidth="1"/>
    <col min="7980" max="7980" width="12.265625" bestFit="1" customWidth="1"/>
    <col min="7981" max="7981" width="11.1328125" bestFit="1" customWidth="1"/>
    <col min="7982" max="7982" width="13.86328125" bestFit="1" customWidth="1"/>
    <col min="7983" max="7983" width="14.1328125" bestFit="1" customWidth="1"/>
    <col min="7984" max="7984" width="19.3984375" bestFit="1" customWidth="1"/>
    <col min="7985" max="7985" width="18" bestFit="1" customWidth="1"/>
    <col min="7986" max="7986" width="12.265625" bestFit="1" customWidth="1"/>
    <col min="7987" max="7987" width="11.1328125" bestFit="1" customWidth="1"/>
    <col min="7988" max="7988" width="13.86328125" bestFit="1" customWidth="1"/>
    <col min="7989" max="7989" width="14.1328125" bestFit="1" customWidth="1"/>
    <col min="7990" max="7990" width="19.3984375" bestFit="1" customWidth="1"/>
    <col min="7991" max="7991" width="18" bestFit="1" customWidth="1"/>
    <col min="7992" max="7992" width="12.265625" bestFit="1" customWidth="1"/>
    <col min="7993" max="7993" width="11.1328125" bestFit="1" customWidth="1"/>
    <col min="7994" max="7994" width="13.86328125" bestFit="1" customWidth="1"/>
    <col min="7995" max="7995" width="14.1328125" bestFit="1" customWidth="1"/>
    <col min="7996" max="7996" width="19.3984375" bestFit="1" customWidth="1"/>
    <col min="7997" max="7997" width="18" bestFit="1" customWidth="1"/>
    <col min="7998" max="7998" width="12.265625" bestFit="1" customWidth="1"/>
    <col min="7999" max="7999" width="11.1328125" bestFit="1" customWidth="1"/>
    <col min="8000" max="8000" width="13.86328125" bestFit="1" customWidth="1"/>
    <col min="8001" max="8001" width="14.1328125" bestFit="1" customWidth="1"/>
    <col min="8002" max="8002" width="19.3984375" bestFit="1" customWidth="1"/>
    <col min="8003" max="8003" width="18" bestFit="1" customWidth="1"/>
    <col min="8004" max="8004" width="12.265625" bestFit="1" customWidth="1"/>
    <col min="8005" max="8005" width="11.1328125" bestFit="1" customWidth="1"/>
    <col min="8006" max="8006" width="13.86328125" bestFit="1" customWidth="1"/>
    <col min="8007" max="8007" width="14.1328125" bestFit="1" customWidth="1"/>
    <col min="8008" max="8008" width="19.3984375" bestFit="1" customWidth="1"/>
    <col min="8009" max="8009" width="18" bestFit="1" customWidth="1"/>
    <col min="8010" max="8010" width="12.265625" bestFit="1" customWidth="1"/>
    <col min="8011" max="8011" width="11.1328125" bestFit="1" customWidth="1"/>
    <col min="8012" max="8012" width="13.86328125" bestFit="1" customWidth="1"/>
    <col min="8013" max="8013" width="14.1328125" bestFit="1" customWidth="1"/>
    <col min="8014" max="8014" width="19.3984375" bestFit="1" customWidth="1"/>
    <col min="8015" max="8015" width="18" bestFit="1" customWidth="1"/>
    <col min="8016" max="8016" width="12.265625" bestFit="1" customWidth="1"/>
    <col min="8017" max="8017" width="11.1328125" bestFit="1" customWidth="1"/>
    <col min="8018" max="8018" width="13.86328125" bestFit="1" customWidth="1"/>
    <col min="8019" max="8019" width="14.1328125" bestFit="1" customWidth="1"/>
    <col min="8020" max="8020" width="19.3984375" bestFit="1" customWidth="1"/>
    <col min="8021" max="8021" width="18" bestFit="1" customWidth="1"/>
    <col min="8022" max="8022" width="12.265625" bestFit="1" customWidth="1"/>
    <col min="8023" max="8023" width="11.1328125" bestFit="1" customWidth="1"/>
    <col min="8024" max="8024" width="13.86328125" bestFit="1" customWidth="1"/>
    <col min="8025" max="8025" width="14.1328125" bestFit="1" customWidth="1"/>
    <col min="8026" max="8026" width="19.3984375" bestFit="1" customWidth="1"/>
    <col min="8027" max="8027" width="18" bestFit="1" customWidth="1"/>
    <col min="8028" max="8028" width="12.265625" bestFit="1" customWidth="1"/>
    <col min="8029" max="8029" width="11.1328125" bestFit="1" customWidth="1"/>
    <col min="8030" max="8030" width="13.86328125" bestFit="1" customWidth="1"/>
    <col min="8031" max="8031" width="14.1328125" bestFit="1" customWidth="1"/>
    <col min="8032" max="8032" width="19.3984375" bestFit="1" customWidth="1"/>
    <col min="8033" max="8033" width="18" bestFit="1" customWidth="1"/>
    <col min="8034" max="8034" width="12.265625" bestFit="1" customWidth="1"/>
    <col min="8035" max="8035" width="11.1328125" bestFit="1" customWidth="1"/>
    <col min="8036" max="8036" width="13.86328125" bestFit="1" customWidth="1"/>
    <col min="8037" max="8037" width="14.1328125" bestFit="1" customWidth="1"/>
    <col min="8038" max="8038" width="19.3984375" bestFit="1" customWidth="1"/>
    <col min="8039" max="8039" width="18" bestFit="1" customWidth="1"/>
    <col min="8040" max="8040" width="12.265625" bestFit="1" customWidth="1"/>
    <col min="8041" max="8041" width="11.1328125" bestFit="1" customWidth="1"/>
    <col min="8042" max="8042" width="13.86328125" bestFit="1" customWidth="1"/>
    <col min="8043" max="8043" width="14.1328125" bestFit="1" customWidth="1"/>
    <col min="8044" max="8044" width="19.3984375" bestFit="1" customWidth="1"/>
    <col min="8045" max="8045" width="18" bestFit="1" customWidth="1"/>
    <col min="8046" max="8046" width="12.265625" bestFit="1" customWidth="1"/>
    <col min="8047" max="8047" width="11.1328125" bestFit="1" customWidth="1"/>
    <col min="8048" max="8048" width="13.86328125" bestFit="1" customWidth="1"/>
    <col min="8049" max="8049" width="14.1328125" bestFit="1" customWidth="1"/>
    <col min="8050" max="8050" width="19.3984375" bestFit="1" customWidth="1"/>
    <col min="8051" max="8051" width="18" bestFit="1" customWidth="1"/>
    <col min="8052" max="8052" width="12.265625" bestFit="1" customWidth="1"/>
    <col min="8053" max="8053" width="11.1328125" bestFit="1" customWidth="1"/>
    <col min="8054" max="8054" width="13.86328125" bestFit="1" customWidth="1"/>
    <col min="8055" max="8055" width="14.1328125" bestFit="1" customWidth="1"/>
    <col min="8056" max="8056" width="19.3984375" bestFit="1" customWidth="1"/>
    <col min="8057" max="8057" width="18" bestFit="1" customWidth="1"/>
    <col min="8058" max="8058" width="12.265625" bestFit="1" customWidth="1"/>
    <col min="8059" max="8059" width="11.1328125" bestFit="1" customWidth="1"/>
    <col min="8060" max="8060" width="13.86328125" bestFit="1" customWidth="1"/>
    <col min="8061" max="8061" width="14.1328125" bestFit="1" customWidth="1"/>
    <col min="8062" max="8062" width="19.3984375" bestFit="1" customWidth="1"/>
    <col min="8063" max="8063" width="18" bestFit="1" customWidth="1"/>
    <col min="8064" max="8064" width="12.265625" bestFit="1" customWidth="1"/>
    <col min="8065" max="8065" width="11.1328125" bestFit="1" customWidth="1"/>
    <col min="8066" max="8066" width="13.86328125" bestFit="1" customWidth="1"/>
    <col min="8067" max="8067" width="14.1328125" bestFit="1" customWidth="1"/>
    <col min="8068" max="8068" width="19.3984375" bestFit="1" customWidth="1"/>
    <col min="8069" max="8069" width="18" bestFit="1" customWidth="1"/>
    <col min="8070" max="8070" width="12.265625" bestFit="1" customWidth="1"/>
    <col min="8071" max="8071" width="11.1328125" bestFit="1" customWidth="1"/>
    <col min="8072" max="8072" width="13.86328125" bestFit="1" customWidth="1"/>
    <col min="8073" max="8073" width="14.1328125" bestFit="1" customWidth="1"/>
    <col min="8074" max="8074" width="19.3984375" bestFit="1" customWidth="1"/>
    <col min="8075" max="8075" width="18" bestFit="1" customWidth="1"/>
    <col min="8076" max="8076" width="12.265625" bestFit="1" customWidth="1"/>
    <col min="8077" max="8077" width="11.1328125" bestFit="1" customWidth="1"/>
    <col min="8078" max="8078" width="13.86328125" bestFit="1" customWidth="1"/>
    <col min="8079" max="8079" width="14.1328125" bestFit="1" customWidth="1"/>
    <col min="8080" max="8080" width="19.3984375" bestFit="1" customWidth="1"/>
    <col min="8081" max="8081" width="18" bestFit="1" customWidth="1"/>
    <col min="8082" max="8082" width="12.265625" bestFit="1" customWidth="1"/>
    <col min="8083" max="8083" width="11.1328125" bestFit="1" customWidth="1"/>
    <col min="8084" max="8084" width="13.86328125" bestFit="1" customWidth="1"/>
    <col min="8085" max="8085" width="14.1328125" bestFit="1" customWidth="1"/>
    <col min="8086" max="8086" width="19.3984375" bestFit="1" customWidth="1"/>
    <col min="8087" max="8087" width="18" bestFit="1" customWidth="1"/>
    <col min="8088" max="8088" width="12.265625" bestFit="1" customWidth="1"/>
    <col min="8089" max="8089" width="11.1328125" bestFit="1" customWidth="1"/>
    <col min="8090" max="8090" width="13.86328125" bestFit="1" customWidth="1"/>
    <col min="8091" max="8091" width="14.1328125" bestFit="1" customWidth="1"/>
    <col min="8092" max="8092" width="19.3984375" bestFit="1" customWidth="1"/>
    <col min="8093" max="8093" width="18" bestFit="1" customWidth="1"/>
    <col min="8094" max="8094" width="12.265625" bestFit="1" customWidth="1"/>
    <col min="8095" max="8095" width="11.1328125" bestFit="1" customWidth="1"/>
    <col min="8096" max="8096" width="13.86328125" bestFit="1" customWidth="1"/>
    <col min="8097" max="8097" width="14.1328125" bestFit="1" customWidth="1"/>
    <col min="8098" max="8098" width="19.3984375" bestFit="1" customWidth="1"/>
    <col min="8099" max="8099" width="18" bestFit="1" customWidth="1"/>
    <col min="8100" max="8100" width="12.265625" bestFit="1" customWidth="1"/>
    <col min="8101" max="8101" width="11.1328125" bestFit="1" customWidth="1"/>
    <col min="8102" max="8102" width="13.86328125" bestFit="1" customWidth="1"/>
    <col min="8103" max="8103" width="14.1328125" bestFit="1" customWidth="1"/>
    <col min="8104" max="8104" width="19.3984375" bestFit="1" customWidth="1"/>
    <col min="8105" max="8105" width="18" bestFit="1" customWidth="1"/>
    <col min="8106" max="8106" width="12.265625" bestFit="1" customWidth="1"/>
    <col min="8107" max="8107" width="11.1328125" bestFit="1" customWidth="1"/>
    <col min="8108" max="8108" width="13.86328125" bestFit="1" customWidth="1"/>
    <col min="8109" max="8109" width="14.1328125" bestFit="1" customWidth="1"/>
    <col min="8110" max="8110" width="19.3984375" bestFit="1" customWidth="1"/>
    <col min="8111" max="8111" width="18" bestFit="1" customWidth="1"/>
    <col min="8112" max="8112" width="12.265625" bestFit="1" customWidth="1"/>
    <col min="8113" max="8113" width="11.1328125" bestFit="1" customWidth="1"/>
    <col min="8114" max="8114" width="13.86328125" bestFit="1" customWidth="1"/>
    <col min="8115" max="8115" width="14.1328125" bestFit="1" customWidth="1"/>
    <col min="8116" max="8116" width="19.3984375" bestFit="1" customWidth="1"/>
    <col min="8117" max="8117" width="18" bestFit="1" customWidth="1"/>
    <col min="8118" max="8118" width="12.265625" bestFit="1" customWidth="1"/>
    <col min="8119" max="8119" width="11.1328125" bestFit="1" customWidth="1"/>
    <col min="8120" max="8120" width="13.86328125" bestFit="1" customWidth="1"/>
    <col min="8121" max="8121" width="14.1328125" bestFit="1" customWidth="1"/>
    <col min="8122" max="8122" width="19.3984375" bestFit="1" customWidth="1"/>
    <col min="8123" max="8123" width="18" bestFit="1" customWidth="1"/>
    <col min="8124" max="8124" width="12.265625" bestFit="1" customWidth="1"/>
    <col min="8125" max="8125" width="11.1328125" bestFit="1" customWidth="1"/>
    <col min="8126" max="8126" width="13.86328125" bestFit="1" customWidth="1"/>
    <col min="8127" max="8127" width="14.1328125" bestFit="1" customWidth="1"/>
    <col min="8128" max="8128" width="19.3984375" bestFit="1" customWidth="1"/>
    <col min="8129" max="8129" width="18" bestFit="1" customWidth="1"/>
    <col min="8130" max="8130" width="12.265625" bestFit="1" customWidth="1"/>
    <col min="8131" max="8131" width="11.1328125" bestFit="1" customWidth="1"/>
    <col min="8132" max="8132" width="13.86328125" bestFit="1" customWidth="1"/>
    <col min="8133" max="8133" width="14.1328125" bestFit="1" customWidth="1"/>
    <col min="8134" max="8134" width="19.3984375" bestFit="1" customWidth="1"/>
    <col min="8135" max="8135" width="18" bestFit="1" customWidth="1"/>
    <col min="8136" max="8136" width="12.265625" bestFit="1" customWidth="1"/>
    <col min="8137" max="8137" width="11.1328125" bestFit="1" customWidth="1"/>
    <col min="8138" max="8138" width="13.86328125" bestFit="1" customWidth="1"/>
    <col min="8139" max="8139" width="14.1328125" bestFit="1" customWidth="1"/>
    <col min="8140" max="8140" width="19.3984375" bestFit="1" customWidth="1"/>
    <col min="8141" max="8141" width="18" bestFit="1" customWidth="1"/>
    <col min="8142" max="8142" width="12.265625" bestFit="1" customWidth="1"/>
    <col min="8143" max="8143" width="11.1328125" bestFit="1" customWidth="1"/>
    <col min="8144" max="8144" width="13.86328125" bestFit="1" customWidth="1"/>
    <col min="8145" max="8145" width="14.1328125" bestFit="1" customWidth="1"/>
    <col min="8146" max="8146" width="19.3984375" bestFit="1" customWidth="1"/>
    <col min="8147" max="8147" width="18" bestFit="1" customWidth="1"/>
    <col min="8148" max="8148" width="12.265625" bestFit="1" customWidth="1"/>
    <col min="8149" max="8149" width="11.1328125" bestFit="1" customWidth="1"/>
    <col min="8150" max="8150" width="13.86328125" bestFit="1" customWidth="1"/>
    <col min="8151" max="8151" width="14.1328125" bestFit="1" customWidth="1"/>
    <col min="8152" max="8152" width="19.3984375" bestFit="1" customWidth="1"/>
    <col min="8153" max="8153" width="18" bestFit="1" customWidth="1"/>
    <col min="8154" max="8154" width="12.265625" bestFit="1" customWidth="1"/>
    <col min="8155" max="8155" width="11.1328125" bestFit="1" customWidth="1"/>
    <col min="8156" max="8156" width="13.86328125" bestFit="1" customWidth="1"/>
    <col min="8157" max="8157" width="14.1328125" bestFit="1" customWidth="1"/>
    <col min="8158" max="8158" width="19.3984375" bestFit="1" customWidth="1"/>
    <col min="8159" max="8159" width="18" bestFit="1" customWidth="1"/>
    <col min="8160" max="8160" width="12.265625" bestFit="1" customWidth="1"/>
    <col min="8161" max="8161" width="11.1328125" bestFit="1" customWidth="1"/>
    <col min="8162" max="8162" width="13.86328125" bestFit="1" customWidth="1"/>
    <col min="8163" max="8163" width="14.1328125" bestFit="1" customWidth="1"/>
    <col min="8164" max="8164" width="19.3984375" bestFit="1" customWidth="1"/>
    <col min="8165" max="8165" width="18" bestFit="1" customWidth="1"/>
    <col min="8166" max="8166" width="12.265625" bestFit="1" customWidth="1"/>
    <col min="8167" max="8167" width="11.1328125" bestFit="1" customWidth="1"/>
    <col min="8168" max="8168" width="13.86328125" bestFit="1" customWidth="1"/>
    <col min="8169" max="8169" width="14.1328125" bestFit="1" customWidth="1"/>
    <col min="8170" max="8170" width="19.3984375" bestFit="1" customWidth="1"/>
    <col min="8171" max="8171" width="18" bestFit="1" customWidth="1"/>
    <col min="8172" max="8172" width="12.265625" bestFit="1" customWidth="1"/>
    <col min="8173" max="8173" width="11.1328125" bestFit="1" customWidth="1"/>
    <col min="8174" max="8174" width="13.86328125" bestFit="1" customWidth="1"/>
    <col min="8175" max="8175" width="14.1328125" bestFit="1" customWidth="1"/>
    <col min="8176" max="8176" width="19.3984375" bestFit="1" customWidth="1"/>
    <col min="8177" max="8177" width="18" bestFit="1" customWidth="1"/>
    <col min="8178" max="8178" width="12.265625" bestFit="1" customWidth="1"/>
    <col min="8179" max="8179" width="11.1328125" bestFit="1" customWidth="1"/>
    <col min="8180" max="8180" width="13.86328125" bestFit="1" customWidth="1"/>
    <col min="8181" max="8181" width="14.1328125" bestFit="1" customWidth="1"/>
    <col min="8182" max="8182" width="19.3984375" bestFit="1" customWidth="1"/>
    <col min="8183" max="8183" width="18" bestFit="1" customWidth="1"/>
    <col min="8184" max="8184" width="12.265625" bestFit="1" customWidth="1"/>
    <col min="8185" max="8185" width="11.1328125" bestFit="1" customWidth="1"/>
    <col min="8186" max="8186" width="13.86328125" bestFit="1" customWidth="1"/>
    <col min="8187" max="8187" width="14.1328125" bestFit="1" customWidth="1"/>
    <col min="8188" max="8188" width="19.3984375" bestFit="1" customWidth="1"/>
    <col min="8189" max="8189" width="18" bestFit="1" customWidth="1"/>
    <col min="8190" max="8190" width="12.265625" bestFit="1" customWidth="1"/>
    <col min="8191" max="8191" width="11.1328125" bestFit="1" customWidth="1"/>
    <col min="8192" max="8192" width="13.86328125" bestFit="1" customWidth="1"/>
    <col min="8193" max="8193" width="14.1328125" bestFit="1" customWidth="1"/>
    <col min="8194" max="8194" width="19.3984375" bestFit="1" customWidth="1"/>
    <col min="8195" max="8195" width="18" bestFit="1" customWidth="1"/>
    <col min="8196" max="8196" width="12.265625" bestFit="1" customWidth="1"/>
    <col min="8197" max="8197" width="11.1328125" bestFit="1" customWidth="1"/>
    <col min="8198" max="8198" width="13.86328125" bestFit="1" customWidth="1"/>
    <col min="8199" max="8199" width="14.1328125" bestFit="1" customWidth="1"/>
    <col min="8200" max="8200" width="19.3984375" bestFit="1" customWidth="1"/>
    <col min="8201" max="8201" width="18" bestFit="1" customWidth="1"/>
    <col min="8202" max="8202" width="12.265625" bestFit="1" customWidth="1"/>
    <col min="8203" max="8203" width="11.1328125" bestFit="1" customWidth="1"/>
    <col min="8204" max="8204" width="13.86328125" bestFit="1" customWidth="1"/>
    <col min="8205" max="8205" width="14.1328125" bestFit="1" customWidth="1"/>
    <col min="8206" max="8206" width="19.3984375" bestFit="1" customWidth="1"/>
    <col min="8207" max="8207" width="18" bestFit="1" customWidth="1"/>
    <col min="8208" max="8208" width="12.265625" bestFit="1" customWidth="1"/>
    <col min="8209" max="8209" width="11.1328125" bestFit="1" customWidth="1"/>
    <col min="8210" max="8210" width="13.86328125" bestFit="1" customWidth="1"/>
    <col min="8211" max="8211" width="14.1328125" bestFit="1" customWidth="1"/>
    <col min="8212" max="8212" width="19.3984375" bestFit="1" customWidth="1"/>
    <col min="8213" max="8213" width="18" bestFit="1" customWidth="1"/>
    <col min="8214" max="8214" width="12.265625" bestFit="1" customWidth="1"/>
    <col min="8215" max="8215" width="11.1328125" bestFit="1" customWidth="1"/>
    <col min="8216" max="8216" width="13.86328125" bestFit="1" customWidth="1"/>
    <col min="8217" max="8217" width="14.1328125" bestFit="1" customWidth="1"/>
    <col min="8218" max="8218" width="19.3984375" bestFit="1" customWidth="1"/>
    <col min="8219" max="8219" width="18" bestFit="1" customWidth="1"/>
    <col min="8220" max="8220" width="12.265625" bestFit="1" customWidth="1"/>
    <col min="8221" max="8221" width="11.1328125" bestFit="1" customWidth="1"/>
    <col min="8222" max="8222" width="13.86328125" bestFit="1" customWidth="1"/>
    <col min="8223" max="8223" width="14.1328125" bestFit="1" customWidth="1"/>
    <col min="8224" max="8224" width="19.3984375" bestFit="1" customWidth="1"/>
    <col min="8225" max="8225" width="18" bestFit="1" customWidth="1"/>
    <col min="8226" max="8226" width="12.265625" bestFit="1" customWidth="1"/>
    <col min="8227" max="8227" width="11.1328125" bestFit="1" customWidth="1"/>
    <col min="8228" max="8228" width="13.86328125" bestFit="1" customWidth="1"/>
    <col min="8229" max="8229" width="14.1328125" bestFit="1" customWidth="1"/>
    <col min="8230" max="8230" width="19.3984375" bestFit="1" customWidth="1"/>
    <col min="8231" max="8231" width="18" bestFit="1" customWidth="1"/>
    <col min="8232" max="8232" width="12.265625" bestFit="1" customWidth="1"/>
    <col min="8233" max="8233" width="11.1328125" bestFit="1" customWidth="1"/>
    <col min="8234" max="8234" width="13.86328125" bestFit="1" customWidth="1"/>
    <col min="8235" max="8235" width="14.1328125" bestFit="1" customWidth="1"/>
    <col min="8236" max="8236" width="19.3984375" bestFit="1" customWidth="1"/>
    <col min="8237" max="8237" width="18" bestFit="1" customWidth="1"/>
    <col min="8238" max="8238" width="12.265625" bestFit="1" customWidth="1"/>
    <col min="8239" max="8239" width="11.1328125" bestFit="1" customWidth="1"/>
    <col min="8240" max="8240" width="13.86328125" bestFit="1" customWidth="1"/>
    <col min="8241" max="8241" width="14.1328125" bestFit="1" customWidth="1"/>
    <col min="8242" max="8242" width="19.3984375" bestFit="1" customWidth="1"/>
    <col min="8243" max="8243" width="18" bestFit="1" customWidth="1"/>
    <col min="8244" max="8244" width="12.265625" bestFit="1" customWidth="1"/>
    <col min="8245" max="8245" width="11.1328125" bestFit="1" customWidth="1"/>
    <col min="8246" max="8246" width="13.86328125" bestFit="1" customWidth="1"/>
    <col min="8247" max="8247" width="14.1328125" bestFit="1" customWidth="1"/>
    <col min="8248" max="8248" width="19.3984375" bestFit="1" customWidth="1"/>
    <col min="8249" max="8249" width="18" bestFit="1" customWidth="1"/>
    <col min="8250" max="8250" width="12.265625" bestFit="1" customWidth="1"/>
    <col min="8251" max="8251" width="11.1328125" bestFit="1" customWidth="1"/>
    <col min="8252" max="8252" width="13.86328125" bestFit="1" customWidth="1"/>
    <col min="8253" max="8253" width="14.1328125" bestFit="1" customWidth="1"/>
    <col min="8254" max="8254" width="19.3984375" bestFit="1" customWidth="1"/>
    <col min="8255" max="8255" width="18" bestFit="1" customWidth="1"/>
    <col min="8256" max="8256" width="12.265625" bestFit="1" customWidth="1"/>
    <col min="8257" max="8257" width="11.1328125" bestFit="1" customWidth="1"/>
    <col min="8258" max="8258" width="13.86328125" bestFit="1" customWidth="1"/>
    <col min="8259" max="8259" width="14.1328125" bestFit="1" customWidth="1"/>
    <col min="8260" max="8260" width="19.3984375" bestFit="1" customWidth="1"/>
    <col min="8261" max="8261" width="18" bestFit="1" customWidth="1"/>
    <col min="8262" max="8262" width="12.265625" bestFit="1" customWidth="1"/>
    <col min="8263" max="8263" width="11.1328125" bestFit="1" customWidth="1"/>
    <col min="8264" max="8264" width="13.86328125" bestFit="1" customWidth="1"/>
    <col min="8265" max="8265" width="14.1328125" bestFit="1" customWidth="1"/>
    <col min="8266" max="8266" width="19.3984375" bestFit="1" customWidth="1"/>
    <col min="8267" max="8267" width="18" bestFit="1" customWidth="1"/>
    <col min="8268" max="8268" width="12.265625" bestFit="1" customWidth="1"/>
    <col min="8269" max="8269" width="11.1328125" bestFit="1" customWidth="1"/>
    <col min="8270" max="8270" width="13.86328125" bestFit="1" customWidth="1"/>
    <col min="8271" max="8271" width="14.1328125" bestFit="1" customWidth="1"/>
    <col min="8272" max="8272" width="19.3984375" bestFit="1" customWidth="1"/>
    <col min="8273" max="8273" width="18" bestFit="1" customWidth="1"/>
    <col min="8274" max="8274" width="12.265625" bestFit="1" customWidth="1"/>
    <col min="8275" max="8275" width="11.1328125" bestFit="1" customWidth="1"/>
    <col min="8276" max="8276" width="13.86328125" bestFit="1" customWidth="1"/>
    <col min="8277" max="8277" width="14.1328125" bestFit="1" customWidth="1"/>
    <col min="8278" max="8278" width="19.3984375" bestFit="1" customWidth="1"/>
    <col min="8279" max="8279" width="18" bestFit="1" customWidth="1"/>
    <col min="8280" max="8280" width="12.265625" bestFit="1" customWidth="1"/>
    <col min="8281" max="8281" width="11.1328125" bestFit="1" customWidth="1"/>
    <col min="8282" max="8282" width="13.86328125" bestFit="1" customWidth="1"/>
    <col min="8283" max="8283" width="14.1328125" bestFit="1" customWidth="1"/>
    <col min="8284" max="8284" width="19.3984375" bestFit="1" customWidth="1"/>
    <col min="8285" max="8285" width="18" bestFit="1" customWidth="1"/>
    <col min="8286" max="8286" width="12.265625" bestFit="1" customWidth="1"/>
    <col min="8287" max="8287" width="11.1328125" bestFit="1" customWidth="1"/>
    <col min="8288" max="8288" width="13.86328125" bestFit="1" customWidth="1"/>
    <col min="8289" max="8289" width="14.1328125" bestFit="1" customWidth="1"/>
    <col min="8290" max="8290" width="19.3984375" bestFit="1" customWidth="1"/>
    <col min="8291" max="8291" width="18" bestFit="1" customWidth="1"/>
    <col min="8292" max="8292" width="12.265625" bestFit="1" customWidth="1"/>
    <col min="8293" max="8293" width="11.1328125" bestFit="1" customWidth="1"/>
    <col min="8294" max="8294" width="13.86328125" bestFit="1" customWidth="1"/>
    <col min="8295" max="8295" width="14.1328125" bestFit="1" customWidth="1"/>
    <col min="8296" max="8296" width="19.3984375" bestFit="1" customWidth="1"/>
    <col min="8297" max="8297" width="18" bestFit="1" customWidth="1"/>
    <col min="8298" max="8298" width="12.265625" bestFit="1" customWidth="1"/>
    <col min="8299" max="8299" width="11.1328125" bestFit="1" customWidth="1"/>
    <col min="8300" max="8300" width="13.86328125" bestFit="1" customWidth="1"/>
    <col min="8301" max="8301" width="14.1328125" bestFit="1" customWidth="1"/>
    <col min="8302" max="8302" width="19.3984375" bestFit="1" customWidth="1"/>
    <col min="8303" max="8303" width="18" bestFit="1" customWidth="1"/>
    <col min="8304" max="8304" width="12.265625" bestFit="1" customWidth="1"/>
    <col min="8305" max="8305" width="11.1328125" bestFit="1" customWidth="1"/>
    <col min="8306" max="8306" width="13.86328125" bestFit="1" customWidth="1"/>
    <col min="8307" max="8307" width="14.1328125" bestFit="1" customWidth="1"/>
    <col min="8308" max="8308" width="19.3984375" bestFit="1" customWidth="1"/>
    <col min="8309" max="8309" width="18" bestFit="1" customWidth="1"/>
    <col min="8310" max="8310" width="12.265625" bestFit="1" customWidth="1"/>
    <col min="8311" max="8311" width="11.1328125" bestFit="1" customWidth="1"/>
    <col min="8312" max="8312" width="13.86328125" bestFit="1" customWidth="1"/>
    <col min="8313" max="8313" width="14.1328125" bestFit="1" customWidth="1"/>
    <col min="8314" max="8314" width="19.3984375" bestFit="1" customWidth="1"/>
    <col min="8315" max="8315" width="18" bestFit="1" customWidth="1"/>
    <col min="8316" max="8316" width="12.265625" bestFit="1" customWidth="1"/>
    <col min="8317" max="8317" width="11.1328125" bestFit="1" customWidth="1"/>
    <col min="8318" max="8318" width="13.86328125" bestFit="1" customWidth="1"/>
    <col min="8319" max="8319" width="14.1328125" bestFit="1" customWidth="1"/>
    <col min="8320" max="8320" width="19.3984375" bestFit="1" customWidth="1"/>
    <col min="8321" max="8321" width="18" bestFit="1" customWidth="1"/>
    <col min="8322" max="8322" width="12.265625" bestFit="1" customWidth="1"/>
    <col min="8323" max="8323" width="11.1328125" bestFit="1" customWidth="1"/>
    <col min="8324" max="8324" width="13.86328125" bestFit="1" customWidth="1"/>
    <col min="8325" max="8325" width="14.1328125" bestFit="1" customWidth="1"/>
    <col min="8326" max="8326" width="19.3984375" bestFit="1" customWidth="1"/>
    <col min="8327" max="8327" width="18" bestFit="1" customWidth="1"/>
    <col min="8328" max="8328" width="12.265625" bestFit="1" customWidth="1"/>
    <col min="8329" max="8329" width="11.1328125" bestFit="1" customWidth="1"/>
    <col min="8330" max="8330" width="13.86328125" bestFit="1" customWidth="1"/>
    <col min="8331" max="8331" width="14.1328125" bestFit="1" customWidth="1"/>
    <col min="8332" max="8332" width="19.3984375" bestFit="1" customWidth="1"/>
    <col min="8333" max="8333" width="18" bestFit="1" customWidth="1"/>
    <col min="8334" max="8334" width="12.265625" bestFit="1" customWidth="1"/>
    <col min="8335" max="8335" width="11.1328125" bestFit="1" customWidth="1"/>
    <col min="8336" max="8336" width="13.86328125" bestFit="1" customWidth="1"/>
    <col min="8337" max="8337" width="14.1328125" bestFit="1" customWidth="1"/>
    <col min="8338" max="8338" width="19.3984375" bestFit="1" customWidth="1"/>
    <col min="8339" max="8339" width="18" bestFit="1" customWidth="1"/>
    <col min="8340" max="8340" width="12.265625" bestFit="1" customWidth="1"/>
    <col min="8341" max="8341" width="11.1328125" bestFit="1" customWidth="1"/>
    <col min="8342" max="8342" width="13.86328125" bestFit="1" customWidth="1"/>
    <col min="8343" max="8343" width="14.1328125" bestFit="1" customWidth="1"/>
    <col min="8344" max="8344" width="19.3984375" bestFit="1" customWidth="1"/>
    <col min="8345" max="8345" width="18" bestFit="1" customWidth="1"/>
    <col min="8346" max="8346" width="12.265625" bestFit="1" customWidth="1"/>
    <col min="8347" max="8347" width="11.1328125" bestFit="1" customWidth="1"/>
    <col min="8348" max="8348" width="13.86328125" bestFit="1" customWidth="1"/>
    <col min="8349" max="8349" width="14.1328125" bestFit="1" customWidth="1"/>
    <col min="8350" max="8350" width="19.3984375" bestFit="1" customWidth="1"/>
    <col min="8351" max="8351" width="18" bestFit="1" customWidth="1"/>
    <col min="8352" max="8352" width="12.265625" bestFit="1" customWidth="1"/>
    <col min="8353" max="8353" width="11.1328125" bestFit="1" customWidth="1"/>
    <col min="8354" max="8354" width="13.86328125" bestFit="1" customWidth="1"/>
    <col min="8355" max="8355" width="14.1328125" bestFit="1" customWidth="1"/>
    <col min="8356" max="8356" width="19.3984375" bestFit="1" customWidth="1"/>
    <col min="8357" max="8357" width="18" bestFit="1" customWidth="1"/>
    <col min="8358" max="8358" width="12.265625" bestFit="1" customWidth="1"/>
    <col min="8359" max="8359" width="11.1328125" bestFit="1" customWidth="1"/>
    <col min="8360" max="8360" width="13.86328125" bestFit="1" customWidth="1"/>
    <col min="8361" max="8361" width="14.1328125" bestFit="1" customWidth="1"/>
    <col min="8362" max="8362" width="19.3984375" bestFit="1" customWidth="1"/>
    <col min="8363" max="8363" width="18" bestFit="1" customWidth="1"/>
    <col min="8364" max="8364" width="12.265625" bestFit="1" customWidth="1"/>
    <col min="8365" max="8365" width="11.1328125" bestFit="1" customWidth="1"/>
    <col min="8366" max="8366" width="13.86328125" bestFit="1" customWidth="1"/>
    <col min="8367" max="8367" width="14.1328125" bestFit="1" customWidth="1"/>
    <col min="8368" max="8368" width="19.3984375" bestFit="1" customWidth="1"/>
    <col min="8369" max="8369" width="18" bestFit="1" customWidth="1"/>
    <col min="8370" max="8370" width="12.265625" bestFit="1" customWidth="1"/>
    <col min="8371" max="8371" width="11.1328125" bestFit="1" customWidth="1"/>
    <col min="8372" max="8372" width="13.86328125" bestFit="1" customWidth="1"/>
    <col min="8373" max="8373" width="14.1328125" bestFit="1" customWidth="1"/>
    <col min="8374" max="8374" width="19.3984375" bestFit="1" customWidth="1"/>
    <col min="8375" max="8375" width="18" bestFit="1" customWidth="1"/>
    <col min="8376" max="8376" width="12.265625" bestFit="1" customWidth="1"/>
    <col min="8377" max="8377" width="11.1328125" bestFit="1" customWidth="1"/>
    <col min="8378" max="8378" width="13.86328125" bestFit="1" customWidth="1"/>
    <col min="8379" max="8379" width="14.1328125" bestFit="1" customWidth="1"/>
    <col min="8380" max="8380" width="19.3984375" bestFit="1" customWidth="1"/>
    <col min="8381" max="8381" width="18" bestFit="1" customWidth="1"/>
    <col min="8382" max="8382" width="12.265625" bestFit="1" customWidth="1"/>
    <col min="8383" max="8383" width="11.1328125" bestFit="1" customWidth="1"/>
    <col min="8384" max="8384" width="13.86328125" bestFit="1" customWidth="1"/>
    <col min="8385" max="8385" width="14.1328125" bestFit="1" customWidth="1"/>
    <col min="8386" max="8386" width="19.3984375" bestFit="1" customWidth="1"/>
    <col min="8387" max="8387" width="18" bestFit="1" customWidth="1"/>
    <col min="8388" max="8388" width="12.265625" bestFit="1" customWidth="1"/>
    <col min="8389" max="8389" width="11.1328125" bestFit="1" customWidth="1"/>
    <col min="8390" max="8390" width="13.86328125" bestFit="1" customWidth="1"/>
    <col min="8391" max="8391" width="14.1328125" bestFit="1" customWidth="1"/>
    <col min="8392" max="8392" width="19.3984375" bestFit="1" customWidth="1"/>
    <col min="8393" max="8393" width="18" bestFit="1" customWidth="1"/>
    <col min="8394" max="8394" width="12.265625" bestFit="1" customWidth="1"/>
    <col min="8395" max="8395" width="11.1328125" bestFit="1" customWidth="1"/>
    <col min="8396" max="8396" width="13.86328125" bestFit="1" customWidth="1"/>
    <col min="8397" max="8397" width="14.1328125" bestFit="1" customWidth="1"/>
    <col min="8398" max="8398" width="19.3984375" bestFit="1" customWidth="1"/>
    <col min="8399" max="8399" width="18" bestFit="1" customWidth="1"/>
    <col min="8400" max="8400" width="12.265625" bestFit="1" customWidth="1"/>
    <col min="8401" max="8401" width="11.1328125" bestFit="1" customWidth="1"/>
    <col min="8402" max="8402" width="13.86328125" bestFit="1" customWidth="1"/>
    <col min="8403" max="8403" width="14.1328125" bestFit="1" customWidth="1"/>
    <col min="8404" max="8404" width="19.3984375" bestFit="1" customWidth="1"/>
    <col min="8405" max="8405" width="18" bestFit="1" customWidth="1"/>
    <col min="8406" max="8406" width="12.265625" bestFit="1" customWidth="1"/>
    <col min="8407" max="8407" width="11.1328125" bestFit="1" customWidth="1"/>
    <col min="8408" max="8408" width="13.86328125" bestFit="1" customWidth="1"/>
    <col min="8409" max="8409" width="14.1328125" bestFit="1" customWidth="1"/>
    <col min="8410" max="8410" width="19.3984375" bestFit="1" customWidth="1"/>
    <col min="8411" max="8411" width="18" bestFit="1" customWidth="1"/>
    <col min="8412" max="8412" width="12.265625" bestFit="1" customWidth="1"/>
    <col min="8413" max="8413" width="11.1328125" bestFit="1" customWidth="1"/>
    <col min="8414" max="8414" width="13.86328125" bestFit="1" customWidth="1"/>
    <col min="8415" max="8415" width="14.1328125" bestFit="1" customWidth="1"/>
    <col min="8416" max="8416" width="19.3984375" bestFit="1" customWidth="1"/>
    <col min="8417" max="8417" width="18" bestFit="1" customWidth="1"/>
    <col min="8418" max="8418" width="12.265625" bestFit="1" customWidth="1"/>
    <col min="8419" max="8419" width="11.1328125" bestFit="1" customWidth="1"/>
    <col min="8420" max="8420" width="13.86328125" bestFit="1" customWidth="1"/>
    <col min="8421" max="8421" width="14.1328125" bestFit="1" customWidth="1"/>
    <col min="8422" max="8422" width="19.3984375" bestFit="1" customWidth="1"/>
    <col min="8423" max="8423" width="18" bestFit="1" customWidth="1"/>
    <col min="8424" max="8424" width="12.265625" bestFit="1" customWidth="1"/>
    <col min="8425" max="8425" width="11.1328125" bestFit="1" customWidth="1"/>
    <col min="8426" max="8426" width="13.86328125" bestFit="1" customWidth="1"/>
    <col min="8427" max="8427" width="14.1328125" bestFit="1" customWidth="1"/>
    <col min="8428" max="8428" width="19.3984375" bestFit="1" customWidth="1"/>
    <col min="8429" max="8429" width="18" bestFit="1" customWidth="1"/>
    <col min="8430" max="8430" width="12.265625" bestFit="1" customWidth="1"/>
    <col min="8431" max="8431" width="11.1328125" bestFit="1" customWidth="1"/>
    <col min="8432" max="8432" width="13.86328125" bestFit="1" customWidth="1"/>
    <col min="8433" max="8433" width="14.1328125" bestFit="1" customWidth="1"/>
    <col min="8434" max="8434" width="19.3984375" bestFit="1" customWidth="1"/>
    <col min="8435" max="8435" width="18" bestFit="1" customWidth="1"/>
    <col min="8436" max="8436" width="12.265625" bestFit="1" customWidth="1"/>
    <col min="8437" max="8437" width="11.1328125" bestFit="1" customWidth="1"/>
    <col min="8438" max="8438" width="13.86328125" bestFit="1" customWidth="1"/>
    <col min="8439" max="8439" width="14.1328125" bestFit="1" customWidth="1"/>
    <col min="8440" max="8440" width="19.3984375" bestFit="1" customWidth="1"/>
    <col min="8441" max="8441" width="18" bestFit="1" customWidth="1"/>
    <col min="8442" max="8442" width="12.265625" bestFit="1" customWidth="1"/>
    <col min="8443" max="8443" width="11.1328125" bestFit="1" customWidth="1"/>
    <col min="8444" max="8444" width="13.86328125" bestFit="1" customWidth="1"/>
    <col min="8445" max="8445" width="14.1328125" bestFit="1" customWidth="1"/>
    <col min="8446" max="8446" width="19.3984375" bestFit="1" customWidth="1"/>
    <col min="8447" max="8447" width="18" bestFit="1" customWidth="1"/>
    <col min="8448" max="8448" width="12.265625" bestFit="1" customWidth="1"/>
    <col min="8449" max="8449" width="11.1328125" bestFit="1" customWidth="1"/>
    <col min="8450" max="8450" width="13.86328125" bestFit="1" customWidth="1"/>
    <col min="8451" max="8451" width="14.1328125" bestFit="1" customWidth="1"/>
    <col min="8452" max="8452" width="19.3984375" bestFit="1" customWidth="1"/>
    <col min="8453" max="8453" width="18" bestFit="1" customWidth="1"/>
    <col min="8454" max="8454" width="12.265625" bestFit="1" customWidth="1"/>
    <col min="8455" max="8455" width="11.1328125" bestFit="1" customWidth="1"/>
    <col min="8456" max="8456" width="13.86328125" bestFit="1" customWidth="1"/>
    <col min="8457" max="8457" width="14.1328125" bestFit="1" customWidth="1"/>
    <col min="8458" max="8458" width="19.3984375" bestFit="1" customWidth="1"/>
    <col min="8459" max="8459" width="18" bestFit="1" customWidth="1"/>
    <col min="8460" max="8460" width="12.265625" bestFit="1" customWidth="1"/>
    <col min="8461" max="8461" width="11.1328125" bestFit="1" customWidth="1"/>
    <col min="8462" max="8462" width="13.86328125" bestFit="1" customWidth="1"/>
    <col min="8463" max="8463" width="14.1328125" bestFit="1" customWidth="1"/>
    <col min="8464" max="8464" width="19.3984375" bestFit="1" customWidth="1"/>
    <col min="8465" max="8465" width="18" bestFit="1" customWidth="1"/>
    <col min="8466" max="8466" width="12.265625" bestFit="1" customWidth="1"/>
    <col min="8467" max="8467" width="11.1328125" bestFit="1" customWidth="1"/>
    <col min="8468" max="8468" width="13.86328125" bestFit="1" customWidth="1"/>
    <col min="8469" max="8469" width="14.1328125" bestFit="1" customWidth="1"/>
    <col min="8470" max="8470" width="19.3984375" bestFit="1" customWidth="1"/>
    <col min="8471" max="8471" width="18" bestFit="1" customWidth="1"/>
    <col min="8472" max="8472" width="12.265625" bestFit="1" customWidth="1"/>
    <col min="8473" max="8473" width="11.1328125" bestFit="1" customWidth="1"/>
    <col min="8474" max="8474" width="13.86328125" bestFit="1" customWidth="1"/>
    <col min="8475" max="8475" width="14.1328125" bestFit="1" customWidth="1"/>
    <col min="8476" max="8476" width="19.3984375" bestFit="1" customWidth="1"/>
    <col min="8477" max="8477" width="18" bestFit="1" customWidth="1"/>
    <col min="8478" max="8478" width="12.265625" bestFit="1" customWidth="1"/>
    <col min="8479" max="8479" width="11.1328125" bestFit="1" customWidth="1"/>
    <col min="8480" max="8480" width="13.86328125" bestFit="1" customWidth="1"/>
    <col min="8481" max="8481" width="14.1328125" bestFit="1" customWidth="1"/>
    <col min="8482" max="8482" width="19.3984375" bestFit="1" customWidth="1"/>
    <col min="8483" max="8483" width="18" bestFit="1" customWidth="1"/>
    <col min="8484" max="8484" width="12.265625" bestFit="1" customWidth="1"/>
    <col min="8485" max="8485" width="11.1328125" bestFit="1" customWidth="1"/>
    <col min="8486" max="8486" width="13.86328125" bestFit="1" customWidth="1"/>
    <col min="8487" max="8487" width="14.1328125" bestFit="1" customWidth="1"/>
    <col min="8488" max="8488" width="19.3984375" bestFit="1" customWidth="1"/>
    <col min="8489" max="8489" width="18" bestFit="1" customWidth="1"/>
    <col min="8490" max="8490" width="12.265625" bestFit="1" customWidth="1"/>
    <col min="8491" max="8491" width="11.1328125" bestFit="1" customWidth="1"/>
    <col min="8492" max="8492" width="13.86328125" bestFit="1" customWidth="1"/>
    <col min="8493" max="8493" width="14.1328125" bestFit="1" customWidth="1"/>
    <col min="8494" max="8494" width="19.3984375" bestFit="1" customWidth="1"/>
    <col min="8495" max="8495" width="18" bestFit="1" customWidth="1"/>
    <col min="8496" max="8496" width="12.265625" bestFit="1" customWidth="1"/>
    <col min="8497" max="8497" width="11.1328125" bestFit="1" customWidth="1"/>
    <col min="8498" max="8498" width="13.86328125" bestFit="1" customWidth="1"/>
    <col min="8499" max="8499" width="14.1328125" bestFit="1" customWidth="1"/>
    <col min="8500" max="8500" width="19.3984375" bestFit="1" customWidth="1"/>
    <col min="8501" max="8501" width="18" bestFit="1" customWidth="1"/>
    <col min="8502" max="8502" width="12.265625" bestFit="1" customWidth="1"/>
    <col min="8503" max="8503" width="11.1328125" bestFit="1" customWidth="1"/>
    <col min="8504" max="8504" width="13.86328125" bestFit="1" customWidth="1"/>
    <col min="8505" max="8505" width="14.1328125" bestFit="1" customWidth="1"/>
    <col min="8506" max="8506" width="19.3984375" bestFit="1" customWidth="1"/>
    <col min="8507" max="8507" width="18" bestFit="1" customWidth="1"/>
    <col min="8508" max="8508" width="12.265625" bestFit="1" customWidth="1"/>
    <col min="8509" max="8509" width="11.1328125" bestFit="1" customWidth="1"/>
    <col min="8510" max="8510" width="13.86328125" bestFit="1" customWidth="1"/>
    <col min="8511" max="8511" width="14.1328125" bestFit="1" customWidth="1"/>
    <col min="8512" max="8512" width="19.3984375" bestFit="1" customWidth="1"/>
    <col min="8513" max="8513" width="18" bestFit="1" customWidth="1"/>
    <col min="8514" max="8514" width="12.265625" bestFit="1" customWidth="1"/>
    <col min="8515" max="8515" width="11.1328125" bestFit="1" customWidth="1"/>
    <col min="8516" max="8516" width="13.86328125" bestFit="1" customWidth="1"/>
    <col min="8517" max="8517" width="14.1328125" bestFit="1" customWidth="1"/>
    <col min="8518" max="8518" width="19.3984375" bestFit="1" customWidth="1"/>
    <col min="8519" max="8519" width="18" bestFit="1" customWidth="1"/>
    <col min="8520" max="8520" width="12.265625" bestFit="1" customWidth="1"/>
    <col min="8521" max="8521" width="11.1328125" bestFit="1" customWidth="1"/>
    <col min="8522" max="8522" width="13.86328125" bestFit="1" customWidth="1"/>
    <col min="8523" max="8523" width="14.1328125" bestFit="1" customWidth="1"/>
    <col min="8524" max="8524" width="19.3984375" bestFit="1" customWidth="1"/>
    <col min="8525" max="8525" width="18" bestFit="1" customWidth="1"/>
    <col min="8526" max="8526" width="12.265625" bestFit="1" customWidth="1"/>
    <col min="8527" max="8527" width="11.1328125" bestFit="1" customWidth="1"/>
    <col min="8528" max="8528" width="13.86328125" bestFit="1" customWidth="1"/>
    <col min="8529" max="8529" width="14.1328125" bestFit="1" customWidth="1"/>
    <col min="8530" max="8530" width="19.3984375" bestFit="1" customWidth="1"/>
    <col min="8531" max="8531" width="18" bestFit="1" customWidth="1"/>
    <col min="8532" max="8532" width="12.265625" bestFit="1" customWidth="1"/>
    <col min="8533" max="8533" width="11.1328125" bestFit="1" customWidth="1"/>
    <col min="8534" max="8534" width="13.86328125" bestFit="1" customWidth="1"/>
    <col min="8535" max="8535" width="14.1328125" bestFit="1" customWidth="1"/>
    <col min="8536" max="8536" width="19.3984375" bestFit="1" customWidth="1"/>
    <col min="8537" max="8537" width="18" bestFit="1" customWidth="1"/>
    <col min="8538" max="8538" width="12.265625" bestFit="1" customWidth="1"/>
    <col min="8539" max="8539" width="11.1328125" bestFit="1" customWidth="1"/>
    <col min="8540" max="8540" width="13.86328125" bestFit="1" customWidth="1"/>
    <col min="8541" max="8541" width="14.1328125" bestFit="1" customWidth="1"/>
    <col min="8542" max="8542" width="19.3984375" bestFit="1" customWidth="1"/>
    <col min="8543" max="8543" width="18" bestFit="1" customWidth="1"/>
    <col min="8544" max="8544" width="12.265625" bestFit="1" customWidth="1"/>
    <col min="8545" max="8545" width="11.1328125" bestFit="1" customWidth="1"/>
    <col min="8546" max="8546" width="13.86328125" bestFit="1" customWidth="1"/>
    <col min="8547" max="8547" width="14.1328125" bestFit="1" customWidth="1"/>
    <col min="8548" max="8548" width="19.3984375" bestFit="1" customWidth="1"/>
    <col min="8549" max="8549" width="18" bestFit="1" customWidth="1"/>
    <col min="8550" max="8550" width="12.265625" bestFit="1" customWidth="1"/>
    <col min="8551" max="8551" width="11.1328125" bestFit="1" customWidth="1"/>
    <col min="8552" max="8552" width="13.86328125" bestFit="1" customWidth="1"/>
    <col min="8553" max="8553" width="14.1328125" bestFit="1" customWidth="1"/>
    <col min="8554" max="8554" width="19.3984375" bestFit="1" customWidth="1"/>
    <col min="8555" max="8555" width="18" bestFit="1" customWidth="1"/>
    <col min="8556" max="8556" width="12.265625" bestFit="1" customWidth="1"/>
    <col min="8557" max="8557" width="11.1328125" bestFit="1" customWidth="1"/>
    <col min="8558" max="8558" width="13.86328125" bestFit="1" customWidth="1"/>
    <col min="8559" max="8559" width="14.1328125" bestFit="1" customWidth="1"/>
    <col min="8560" max="8560" width="19.3984375" bestFit="1" customWidth="1"/>
    <col min="8561" max="8561" width="18" bestFit="1" customWidth="1"/>
    <col min="8562" max="8562" width="12.265625" bestFit="1" customWidth="1"/>
    <col min="8563" max="8563" width="11.1328125" bestFit="1" customWidth="1"/>
    <col min="8564" max="8564" width="13.86328125" bestFit="1" customWidth="1"/>
    <col min="8565" max="8565" width="14.1328125" bestFit="1" customWidth="1"/>
    <col min="8566" max="8566" width="19.3984375" bestFit="1" customWidth="1"/>
    <col min="8567" max="8567" width="18" bestFit="1" customWidth="1"/>
    <col min="8568" max="8568" width="12.265625" bestFit="1" customWidth="1"/>
    <col min="8569" max="8569" width="11.1328125" bestFit="1" customWidth="1"/>
    <col min="8570" max="8570" width="13.86328125" bestFit="1" customWidth="1"/>
    <col min="8571" max="8571" width="14.1328125" bestFit="1" customWidth="1"/>
    <col min="8572" max="8572" width="19.3984375" bestFit="1" customWidth="1"/>
    <col min="8573" max="8573" width="18" bestFit="1" customWidth="1"/>
    <col min="8574" max="8574" width="12.265625" bestFit="1" customWidth="1"/>
    <col min="8575" max="8575" width="11.1328125" bestFit="1" customWidth="1"/>
    <col min="8576" max="8576" width="13.86328125" bestFit="1" customWidth="1"/>
    <col min="8577" max="8577" width="14.1328125" bestFit="1" customWidth="1"/>
    <col min="8578" max="8578" width="19.3984375" bestFit="1" customWidth="1"/>
    <col min="8579" max="8579" width="18" bestFit="1" customWidth="1"/>
    <col min="8580" max="8580" width="12.265625" bestFit="1" customWidth="1"/>
    <col min="8581" max="8581" width="11.1328125" bestFit="1" customWidth="1"/>
    <col min="8582" max="8582" width="13.86328125" bestFit="1" customWidth="1"/>
    <col min="8583" max="8583" width="14.1328125" bestFit="1" customWidth="1"/>
    <col min="8584" max="8584" width="19.3984375" bestFit="1" customWidth="1"/>
    <col min="8585" max="8585" width="18" bestFit="1" customWidth="1"/>
    <col min="8586" max="8586" width="12.265625" bestFit="1" customWidth="1"/>
    <col min="8587" max="8587" width="11.1328125" bestFit="1" customWidth="1"/>
    <col min="8588" max="8588" width="13.86328125" bestFit="1" customWidth="1"/>
    <col min="8589" max="8589" width="14.1328125" bestFit="1" customWidth="1"/>
    <col min="8590" max="8590" width="19.3984375" bestFit="1" customWidth="1"/>
    <col min="8591" max="8591" width="18" bestFit="1" customWidth="1"/>
    <col min="8592" max="8592" width="12.265625" bestFit="1" customWidth="1"/>
    <col min="8593" max="8593" width="11.1328125" bestFit="1" customWidth="1"/>
    <col min="8594" max="8594" width="13.86328125" bestFit="1" customWidth="1"/>
    <col min="8595" max="8595" width="14.1328125" bestFit="1" customWidth="1"/>
    <col min="8596" max="8596" width="19.3984375" bestFit="1" customWidth="1"/>
    <col min="8597" max="8597" width="18" bestFit="1" customWidth="1"/>
    <col min="8598" max="8598" width="12.265625" bestFit="1" customWidth="1"/>
    <col min="8599" max="8599" width="11.1328125" bestFit="1" customWidth="1"/>
    <col min="8600" max="8600" width="13.86328125" bestFit="1" customWidth="1"/>
    <col min="8601" max="8601" width="14.1328125" bestFit="1" customWidth="1"/>
    <col min="8602" max="8602" width="19.3984375" bestFit="1" customWidth="1"/>
    <col min="8603" max="8603" width="18" bestFit="1" customWidth="1"/>
    <col min="8604" max="8604" width="12.265625" bestFit="1" customWidth="1"/>
    <col min="8605" max="8605" width="11.1328125" bestFit="1" customWidth="1"/>
    <col min="8606" max="8606" width="13.86328125" bestFit="1" customWidth="1"/>
    <col min="8607" max="8607" width="14.1328125" bestFit="1" customWidth="1"/>
    <col min="8608" max="8608" width="19.3984375" bestFit="1" customWidth="1"/>
    <col min="8609" max="8609" width="18" bestFit="1" customWidth="1"/>
    <col min="8610" max="8610" width="12.265625" bestFit="1" customWidth="1"/>
    <col min="8611" max="8611" width="11.1328125" bestFit="1" customWidth="1"/>
    <col min="8612" max="8612" width="13.86328125" bestFit="1" customWidth="1"/>
    <col min="8613" max="8613" width="14.1328125" bestFit="1" customWidth="1"/>
    <col min="8614" max="8614" width="19.3984375" bestFit="1" customWidth="1"/>
    <col min="8615" max="8615" width="18" bestFit="1" customWidth="1"/>
    <col min="8616" max="8616" width="12.265625" bestFit="1" customWidth="1"/>
    <col min="8617" max="8617" width="11.1328125" bestFit="1" customWidth="1"/>
    <col min="8618" max="8618" width="13.86328125" bestFit="1" customWidth="1"/>
    <col min="8619" max="8619" width="14.1328125" bestFit="1" customWidth="1"/>
    <col min="8620" max="8620" width="19.3984375" bestFit="1" customWidth="1"/>
    <col min="8621" max="8621" width="18" bestFit="1" customWidth="1"/>
    <col min="8622" max="8622" width="12.265625" bestFit="1" customWidth="1"/>
    <col min="8623" max="8623" width="11.1328125" bestFit="1" customWidth="1"/>
    <col min="8624" max="8624" width="13.86328125" bestFit="1" customWidth="1"/>
    <col min="8625" max="8625" width="14.1328125" bestFit="1" customWidth="1"/>
    <col min="8626" max="8626" width="19.3984375" bestFit="1" customWidth="1"/>
    <col min="8627" max="8627" width="18" bestFit="1" customWidth="1"/>
    <col min="8628" max="8628" width="12.265625" bestFit="1" customWidth="1"/>
    <col min="8629" max="8629" width="11.1328125" bestFit="1" customWidth="1"/>
    <col min="8630" max="8630" width="13.86328125" bestFit="1" customWidth="1"/>
    <col min="8631" max="8631" width="14.1328125" bestFit="1" customWidth="1"/>
    <col min="8632" max="8632" width="19.3984375" bestFit="1" customWidth="1"/>
    <col min="8633" max="8633" width="18" bestFit="1" customWidth="1"/>
    <col min="8634" max="8634" width="12.265625" bestFit="1" customWidth="1"/>
    <col min="8635" max="8635" width="11.1328125" bestFit="1" customWidth="1"/>
    <col min="8636" max="8636" width="13.86328125" bestFit="1" customWidth="1"/>
    <col min="8637" max="8637" width="14.1328125" bestFit="1" customWidth="1"/>
    <col min="8638" max="8638" width="19.3984375" bestFit="1" customWidth="1"/>
    <col min="8639" max="8639" width="18" bestFit="1" customWidth="1"/>
    <col min="8640" max="8640" width="12.265625" bestFit="1" customWidth="1"/>
    <col min="8641" max="8641" width="11.1328125" bestFit="1" customWidth="1"/>
    <col min="8642" max="8642" width="13.86328125" bestFit="1" customWidth="1"/>
    <col min="8643" max="8643" width="14.1328125" bestFit="1" customWidth="1"/>
    <col min="8644" max="8644" width="19.3984375" bestFit="1" customWidth="1"/>
    <col min="8645" max="8645" width="18" bestFit="1" customWidth="1"/>
    <col min="8646" max="8646" width="12.265625" bestFit="1" customWidth="1"/>
    <col min="8647" max="8647" width="11.1328125" bestFit="1" customWidth="1"/>
    <col min="8648" max="8648" width="13.86328125" bestFit="1" customWidth="1"/>
    <col min="8649" max="8649" width="14.1328125" bestFit="1" customWidth="1"/>
    <col min="8650" max="8650" width="19.3984375" bestFit="1" customWidth="1"/>
    <col min="8651" max="8651" width="18" bestFit="1" customWidth="1"/>
    <col min="8652" max="8652" width="12.265625" bestFit="1" customWidth="1"/>
    <col min="8653" max="8653" width="11.1328125" bestFit="1" customWidth="1"/>
    <col min="8654" max="8654" width="13.86328125" bestFit="1" customWidth="1"/>
    <col min="8655" max="8655" width="14.1328125" bestFit="1" customWidth="1"/>
    <col min="8656" max="8656" width="19.3984375" bestFit="1" customWidth="1"/>
    <col min="8657" max="8657" width="18" bestFit="1" customWidth="1"/>
    <col min="8658" max="8658" width="12.265625" bestFit="1" customWidth="1"/>
    <col min="8659" max="8659" width="11.1328125" bestFit="1" customWidth="1"/>
    <col min="8660" max="8660" width="13.86328125" bestFit="1" customWidth="1"/>
    <col min="8661" max="8661" width="14.1328125" bestFit="1" customWidth="1"/>
    <col min="8662" max="8662" width="19.3984375" bestFit="1" customWidth="1"/>
    <col min="8663" max="8663" width="18" bestFit="1" customWidth="1"/>
    <col min="8664" max="8664" width="12.265625" bestFit="1" customWidth="1"/>
    <col min="8665" max="8665" width="11.1328125" bestFit="1" customWidth="1"/>
    <col min="8666" max="8666" width="13.86328125" bestFit="1" customWidth="1"/>
    <col min="8667" max="8667" width="14.1328125" bestFit="1" customWidth="1"/>
    <col min="8668" max="8668" width="19.3984375" bestFit="1" customWidth="1"/>
    <col min="8669" max="8669" width="18" bestFit="1" customWidth="1"/>
    <col min="8670" max="8670" width="12.265625" bestFit="1" customWidth="1"/>
    <col min="8671" max="8671" width="11.1328125" bestFit="1" customWidth="1"/>
    <col min="8672" max="8672" width="13.86328125" bestFit="1" customWidth="1"/>
    <col min="8673" max="8673" width="14.1328125" bestFit="1" customWidth="1"/>
    <col min="8674" max="8674" width="19.3984375" bestFit="1" customWidth="1"/>
    <col min="8675" max="8675" width="18" bestFit="1" customWidth="1"/>
    <col min="8676" max="8676" width="12.265625" bestFit="1" customWidth="1"/>
    <col min="8677" max="8677" width="11.1328125" bestFit="1" customWidth="1"/>
    <col min="8678" max="8678" width="13.86328125" bestFit="1" customWidth="1"/>
    <col min="8679" max="8679" width="14.1328125" bestFit="1" customWidth="1"/>
    <col min="8680" max="8680" width="19.3984375" bestFit="1" customWidth="1"/>
    <col min="8681" max="8681" width="18" bestFit="1" customWidth="1"/>
    <col min="8682" max="8682" width="12.265625" bestFit="1" customWidth="1"/>
    <col min="8683" max="8683" width="11.1328125" bestFit="1" customWidth="1"/>
    <col min="8684" max="8684" width="13.86328125" bestFit="1" customWidth="1"/>
    <col min="8685" max="8685" width="14.1328125" bestFit="1" customWidth="1"/>
    <col min="8686" max="8686" width="19.3984375" bestFit="1" customWidth="1"/>
    <col min="8687" max="8687" width="18" bestFit="1" customWidth="1"/>
    <col min="8688" max="8688" width="12.265625" bestFit="1" customWidth="1"/>
    <col min="8689" max="8689" width="11.1328125" bestFit="1" customWidth="1"/>
    <col min="8690" max="8690" width="13.86328125" bestFit="1" customWidth="1"/>
    <col min="8691" max="8691" width="14.1328125" bestFit="1" customWidth="1"/>
    <col min="8692" max="8692" width="19.3984375" bestFit="1" customWidth="1"/>
    <col min="8693" max="8693" width="18" bestFit="1" customWidth="1"/>
    <col min="8694" max="8694" width="12.265625" bestFit="1" customWidth="1"/>
    <col min="8695" max="8695" width="11.1328125" bestFit="1" customWidth="1"/>
    <col min="8696" max="8696" width="13.86328125" bestFit="1" customWidth="1"/>
    <col min="8697" max="8697" width="14.1328125" bestFit="1" customWidth="1"/>
    <col min="8698" max="8698" width="19.3984375" bestFit="1" customWidth="1"/>
    <col min="8699" max="8699" width="18" bestFit="1" customWidth="1"/>
    <col min="8700" max="8700" width="12.265625" bestFit="1" customWidth="1"/>
    <col min="8701" max="8701" width="11.1328125" bestFit="1" customWidth="1"/>
    <col min="8702" max="8702" width="13.86328125" bestFit="1" customWidth="1"/>
    <col min="8703" max="8703" width="14.1328125" bestFit="1" customWidth="1"/>
    <col min="8704" max="8704" width="19.3984375" bestFit="1" customWidth="1"/>
    <col min="8705" max="8705" width="18" bestFit="1" customWidth="1"/>
    <col min="8706" max="8706" width="12.265625" bestFit="1" customWidth="1"/>
    <col min="8707" max="8707" width="11.1328125" bestFit="1" customWidth="1"/>
    <col min="8708" max="8708" width="13.86328125" bestFit="1" customWidth="1"/>
    <col min="8709" max="8709" width="14.1328125" bestFit="1" customWidth="1"/>
    <col min="8710" max="8710" width="19.3984375" bestFit="1" customWidth="1"/>
    <col min="8711" max="8711" width="18" bestFit="1" customWidth="1"/>
    <col min="8712" max="8712" width="12.265625" bestFit="1" customWidth="1"/>
    <col min="8713" max="8713" width="11.1328125" bestFit="1" customWidth="1"/>
    <col min="8714" max="8714" width="13.86328125" bestFit="1" customWidth="1"/>
    <col min="8715" max="8715" width="14.1328125" bestFit="1" customWidth="1"/>
    <col min="8716" max="8716" width="19.3984375" bestFit="1" customWidth="1"/>
    <col min="8717" max="8717" width="18" bestFit="1" customWidth="1"/>
    <col min="8718" max="8718" width="12.265625" bestFit="1" customWidth="1"/>
    <col min="8719" max="8719" width="11.1328125" bestFit="1" customWidth="1"/>
    <col min="8720" max="8720" width="13.86328125" bestFit="1" customWidth="1"/>
    <col min="8721" max="8721" width="14.1328125" bestFit="1" customWidth="1"/>
    <col min="8722" max="8722" width="19.3984375" bestFit="1" customWidth="1"/>
    <col min="8723" max="8723" width="18" bestFit="1" customWidth="1"/>
    <col min="8724" max="8724" width="12.265625" bestFit="1" customWidth="1"/>
    <col min="8725" max="8725" width="11.1328125" bestFit="1" customWidth="1"/>
    <col min="8726" max="8726" width="13.86328125" bestFit="1" customWidth="1"/>
    <col min="8727" max="8727" width="14.1328125" bestFit="1" customWidth="1"/>
    <col min="8728" max="8728" width="19.3984375" bestFit="1" customWidth="1"/>
    <col min="8729" max="8729" width="18" bestFit="1" customWidth="1"/>
    <col min="8730" max="8730" width="12.265625" bestFit="1" customWidth="1"/>
    <col min="8731" max="8731" width="11.1328125" bestFit="1" customWidth="1"/>
    <col min="8732" max="8732" width="13.86328125" bestFit="1" customWidth="1"/>
    <col min="8733" max="8733" width="14.1328125" bestFit="1" customWidth="1"/>
    <col min="8734" max="8734" width="19.3984375" bestFit="1" customWidth="1"/>
    <col min="8735" max="8735" width="18" bestFit="1" customWidth="1"/>
    <col min="8736" max="8736" width="12.265625" bestFit="1" customWidth="1"/>
    <col min="8737" max="8737" width="11.1328125" bestFit="1" customWidth="1"/>
    <col min="8738" max="8738" width="13.86328125" bestFit="1" customWidth="1"/>
    <col min="8739" max="8739" width="14.1328125" bestFit="1" customWidth="1"/>
    <col min="8740" max="8740" width="19.3984375" bestFit="1" customWidth="1"/>
    <col min="8741" max="8741" width="18" bestFit="1" customWidth="1"/>
    <col min="8742" max="8742" width="12.265625" bestFit="1" customWidth="1"/>
    <col min="8743" max="8743" width="11.1328125" bestFit="1" customWidth="1"/>
    <col min="8744" max="8744" width="13.86328125" bestFit="1" customWidth="1"/>
    <col min="8745" max="8745" width="14.1328125" bestFit="1" customWidth="1"/>
    <col min="8746" max="8746" width="19.3984375" bestFit="1" customWidth="1"/>
    <col min="8747" max="8747" width="18" bestFit="1" customWidth="1"/>
    <col min="8748" max="8748" width="12.265625" bestFit="1" customWidth="1"/>
    <col min="8749" max="8749" width="11.1328125" bestFit="1" customWidth="1"/>
    <col min="8750" max="8750" width="13.86328125" bestFit="1" customWidth="1"/>
    <col min="8751" max="8751" width="14.1328125" bestFit="1" customWidth="1"/>
    <col min="8752" max="8752" width="19.3984375" bestFit="1" customWidth="1"/>
    <col min="8753" max="8753" width="18" bestFit="1" customWidth="1"/>
    <col min="8754" max="8754" width="12.265625" bestFit="1" customWidth="1"/>
    <col min="8755" max="8755" width="11.1328125" bestFit="1" customWidth="1"/>
    <col min="8756" max="8756" width="13.86328125" bestFit="1" customWidth="1"/>
    <col min="8757" max="8757" width="14.1328125" bestFit="1" customWidth="1"/>
    <col min="8758" max="8758" width="19.3984375" bestFit="1" customWidth="1"/>
    <col min="8759" max="8759" width="18" bestFit="1" customWidth="1"/>
    <col min="8760" max="8760" width="12.265625" bestFit="1" customWidth="1"/>
    <col min="8761" max="8761" width="11.1328125" bestFit="1" customWidth="1"/>
    <col min="8762" max="8762" width="13.86328125" bestFit="1" customWidth="1"/>
    <col min="8763" max="8763" width="14.1328125" bestFit="1" customWidth="1"/>
    <col min="8764" max="8764" width="19.3984375" bestFit="1" customWidth="1"/>
    <col min="8765" max="8765" width="18" bestFit="1" customWidth="1"/>
    <col min="8766" max="8766" width="12.265625" bestFit="1" customWidth="1"/>
    <col min="8767" max="8767" width="11.1328125" bestFit="1" customWidth="1"/>
    <col min="8768" max="8768" width="13.86328125" bestFit="1" customWidth="1"/>
    <col min="8769" max="8769" width="14.1328125" bestFit="1" customWidth="1"/>
    <col min="8770" max="8770" width="19.3984375" bestFit="1" customWidth="1"/>
    <col min="8771" max="8771" width="18" bestFit="1" customWidth="1"/>
    <col min="8772" max="8772" width="12.265625" bestFit="1" customWidth="1"/>
    <col min="8773" max="8773" width="11.1328125" bestFit="1" customWidth="1"/>
    <col min="8774" max="8774" width="13.86328125" bestFit="1" customWidth="1"/>
    <col min="8775" max="8775" width="14.1328125" bestFit="1" customWidth="1"/>
    <col min="8776" max="8776" width="19.3984375" bestFit="1" customWidth="1"/>
    <col min="8777" max="8777" width="18" bestFit="1" customWidth="1"/>
    <col min="8778" max="8778" width="12.265625" bestFit="1" customWidth="1"/>
    <col min="8779" max="8779" width="11.1328125" bestFit="1" customWidth="1"/>
    <col min="8780" max="8780" width="13.86328125" bestFit="1" customWidth="1"/>
    <col min="8781" max="8781" width="14.1328125" bestFit="1" customWidth="1"/>
    <col min="8782" max="8782" width="19.3984375" bestFit="1" customWidth="1"/>
    <col min="8783" max="8783" width="18" bestFit="1" customWidth="1"/>
    <col min="8784" max="8784" width="12.265625" bestFit="1" customWidth="1"/>
    <col min="8785" max="8785" width="11.1328125" bestFit="1" customWidth="1"/>
    <col min="8786" max="8786" width="13.86328125" bestFit="1" customWidth="1"/>
    <col min="8787" max="8787" width="14.1328125" bestFit="1" customWidth="1"/>
    <col min="8788" max="8788" width="19.3984375" bestFit="1" customWidth="1"/>
    <col min="8789" max="8789" width="18" bestFit="1" customWidth="1"/>
    <col min="8790" max="8790" width="12.265625" bestFit="1" customWidth="1"/>
    <col min="8791" max="8791" width="11.1328125" bestFit="1" customWidth="1"/>
    <col min="8792" max="8792" width="13.86328125" bestFit="1" customWidth="1"/>
    <col min="8793" max="8793" width="14.1328125" bestFit="1" customWidth="1"/>
    <col min="8794" max="8794" width="19.3984375" bestFit="1" customWidth="1"/>
    <col min="8795" max="8795" width="18" bestFit="1" customWidth="1"/>
    <col min="8796" max="8796" width="12.265625" bestFit="1" customWidth="1"/>
    <col min="8797" max="8797" width="11.1328125" bestFit="1" customWidth="1"/>
    <col min="8798" max="8798" width="13.86328125" bestFit="1" customWidth="1"/>
    <col min="8799" max="8799" width="14.1328125" bestFit="1" customWidth="1"/>
    <col min="8800" max="8800" width="19.3984375" bestFit="1" customWidth="1"/>
    <col min="8801" max="8801" width="18" bestFit="1" customWidth="1"/>
    <col min="8802" max="8802" width="12.265625" bestFit="1" customWidth="1"/>
    <col min="8803" max="8803" width="11.1328125" bestFit="1" customWidth="1"/>
    <col min="8804" max="8804" width="13.86328125" bestFit="1" customWidth="1"/>
    <col min="8805" max="8805" width="14.1328125" bestFit="1" customWidth="1"/>
    <col min="8806" max="8806" width="19.3984375" bestFit="1" customWidth="1"/>
    <col min="8807" max="8807" width="18" bestFit="1" customWidth="1"/>
    <col min="8808" max="8808" width="12.265625" bestFit="1" customWidth="1"/>
    <col min="8809" max="8809" width="11.1328125" bestFit="1" customWidth="1"/>
    <col min="8810" max="8810" width="13.86328125" bestFit="1" customWidth="1"/>
    <col min="8811" max="8811" width="14.1328125" bestFit="1" customWidth="1"/>
    <col min="8812" max="8812" width="19.3984375" bestFit="1" customWidth="1"/>
    <col min="8813" max="8813" width="18" bestFit="1" customWidth="1"/>
    <col min="8814" max="8814" width="12.265625" bestFit="1" customWidth="1"/>
    <col min="8815" max="8815" width="11.1328125" bestFit="1" customWidth="1"/>
    <col min="8816" max="8816" width="13.86328125" bestFit="1" customWidth="1"/>
    <col min="8817" max="8817" width="14.1328125" bestFit="1" customWidth="1"/>
    <col min="8818" max="8818" width="19.3984375" bestFit="1" customWidth="1"/>
    <col min="8819" max="8819" width="18" bestFit="1" customWidth="1"/>
    <col min="8820" max="8820" width="12.265625" bestFit="1" customWidth="1"/>
    <col min="8821" max="8821" width="11.1328125" bestFit="1" customWidth="1"/>
    <col min="8822" max="8822" width="13.86328125" bestFit="1" customWidth="1"/>
    <col min="8823" max="8823" width="14.1328125" bestFit="1" customWidth="1"/>
    <col min="8824" max="8824" width="19.3984375" bestFit="1" customWidth="1"/>
    <col min="8825" max="8825" width="18" bestFit="1" customWidth="1"/>
    <col min="8826" max="8826" width="12.265625" bestFit="1" customWidth="1"/>
    <col min="8827" max="8827" width="11.1328125" bestFit="1" customWidth="1"/>
    <col min="8828" max="8828" width="13.86328125" bestFit="1" customWidth="1"/>
    <col min="8829" max="8829" width="14.1328125" bestFit="1" customWidth="1"/>
    <col min="8830" max="8830" width="19.3984375" bestFit="1" customWidth="1"/>
    <col min="8831" max="8831" width="18" bestFit="1" customWidth="1"/>
    <col min="8832" max="8832" width="12.265625" bestFit="1" customWidth="1"/>
    <col min="8833" max="8833" width="11.1328125" bestFit="1" customWidth="1"/>
    <col min="8834" max="8834" width="13.86328125" bestFit="1" customWidth="1"/>
    <col min="8835" max="8835" width="14.1328125" bestFit="1" customWidth="1"/>
    <col min="8836" max="8836" width="19.3984375" bestFit="1" customWidth="1"/>
    <col min="8837" max="8837" width="18" bestFit="1" customWidth="1"/>
    <col min="8838" max="8838" width="12.265625" bestFit="1" customWidth="1"/>
    <col min="8839" max="8839" width="11.1328125" bestFit="1" customWidth="1"/>
    <col min="8840" max="8840" width="13.86328125" bestFit="1" customWidth="1"/>
    <col min="8841" max="8841" width="14.1328125" bestFit="1" customWidth="1"/>
    <col min="8842" max="8842" width="19.3984375" bestFit="1" customWidth="1"/>
    <col min="8843" max="8843" width="18" bestFit="1" customWidth="1"/>
    <col min="8844" max="8844" width="12.265625" bestFit="1" customWidth="1"/>
    <col min="8845" max="8845" width="11.1328125" bestFit="1" customWidth="1"/>
    <col min="8846" max="8846" width="13.86328125" bestFit="1" customWidth="1"/>
    <col min="8847" max="8847" width="14.1328125" bestFit="1" customWidth="1"/>
    <col min="8848" max="8848" width="19.3984375" bestFit="1" customWidth="1"/>
    <col min="8849" max="8849" width="18" bestFit="1" customWidth="1"/>
    <col min="8850" max="8850" width="12.265625" bestFit="1" customWidth="1"/>
    <col min="8851" max="8851" width="11.1328125" bestFit="1" customWidth="1"/>
    <col min="8852" max="8852" width="13.86328125" bestFit="1" customWidth="1"/>
    <col min="8853" max="8853" width="14.1328125" bestFit="1" customWidth="1"/>
    <col min="8854" max="8854" width="19.3984375" bestFit="1" customWidth="1"/>
    <col min="8855" max="8855" width="18" bestFit="1" customWidth="1"/>
    <col min="8856" max="8856" width="12.265625" bestFit="1" customWidth="1"/>
    <col min="8857" max="8857" width="11.1328125" bestFit="1" customWidth="1"/>
    <col min="8858" max="8858" width="13.86328125" bestFit="1" customWidth="1"/>
    <col min="8859" max="8859" width="14.1328125" bestFit="1" customWidth="1"/>
    <col min="8860" max="8860" width="19.3984375" bestFit="1" customWidth="1"/>
    <col min="8861" max="8861" width="18" bestFit="1" customWidth="1"/>
    <col min="8862" max="8862" width="12.265625" bestFit="1" customWidth="1"/>
    <col min="8863" max="8863" width="11.1328125" bestFit="1" customWidth="1"/>
    <col min="8864" max="8864" width="13.86328125" bestFit="1" customWidth="1"/>
    <col min="8865" max="8865" width="14.1328125" bestFit="1" customWidth="1"/>
    <col min="8866" max="8866" width="19.3984375" bestFit="1" customWidth="1"/>
    <col min="8867" max="8867" width="18" bestFit="1" customWidth="1"/>
    <col min="8868" max="8868" width="12.265625" bestFit="1" customWidth="1"/>
    <col min="8869" max="8869" width="11.1328125" bestFit="1" customWidth="1"/>
    <col min="8870" max="8870" width="13.86328125" bestFit="1" customWidth="1"/>
    <col min="8871" max="8871" width="14.1328125" bestFit="1" customWidth="1"/>
    <col min="8872" max="8872" width="19.3984375" bestFit="1" customWidth="1"/>
    <col min="8873" max="8873" width="18" bestFit="1" customWidth="1"/>
    <col min="8874" max="8874" width="12.265625" bestFit="1" customWidth="1"/>
    <col min="8875" max="8875" width="11.1328125" bestFit="1" customWidth="1"/>
    <col min="8876" max="8876" width="13.86328125" bestFit="1" customWidth="1"/>
    <col min="8877" max="8877" width="14.1328125" bestFit="1" customWidth="1"/>
    <col min="8878" max="8878" width="19.3984375" bestFit="1" customWidth="1"/>
    <col min="8879" max="8879" width="18" bestFit="1" customWidth="1"/>
    <col min="8880" max="8880" width="12.265625" bestFit="1" customWidth="1"/>
    <col min="8881" max="8881" width="11.1328125" bestFit="1" customWidth="1"/>
    <col min="8882" max="8882" width="13.86328125" bestFit="1" customWidth="1"/>
    <col min="8883" max="8883" width="14.1328125" bestFit="1" customWidth="1"/>
    <col min="8884" max="8884" width="19.3984375" bestFit="1" customWidth="1"/>
    <col min="8885" max="8885" width="18" bestFit="1" customWidth="1"/>
    <col min="8886" max="8886" width="12.265625" bestFit="1" customWidth="1"/>
    <col min="8887" max="8887" width="11.1328125" bestFit="1" customWidth="1"/>
    <col min="8888" max="8888" width="13.86328125" bestFit="1" customWidth="1"/>
    <col min="8889" max="8889" width="14.1328125" bestFit="1" customWidth="1"/>
    <col min="8890" max="8890" width="19.3984375" bestFit="1" customWidth="1"/>
    <col min="8891" max="8891" width="18" bestFit="1" customWidth="1"/>
    <col min="8892" max="8892" width="12.265625" bestFit="1" customWidth="1"/>
    <col min="8893" max="8893" width="11.1328125" bestFit="1" customWidth="1"/>
    <col min="8894" max="8894" width="13.86328125" bestFit="1" customWidth="1"/>
    <col min="8895" max="8895" width="14.1328125" bestFit="1" customWidth="1"/>
    <col min="8896" max="8896" width="19.3984375" bestFit="1" customWidth="1"/>
    <col min="8897" max="8897" width="18" bestFit="1" customWidth="1"/>
    <col min="8898" max="8898" width="12.265625" bestFit="1" customWidth="1"/>
    <col min="8899" max="8899" width="11.1328125" bestFit="1" customWidth="1"/>
    <col min="8900" max="8900" width="13.86328125" bestFit="1" customWidth="1"/>
    <col min="8901" max="8901" width="14.1328125" bestFit="1" customWidth="1"/>
    <col min="8902" max="8902" width="19.3984375" bestFit="1" customWidth="1"/>
    <col min="8903" max="8903" width="18" bestFit="1" customWidth="1"/>
    <col min="8904" max="8904" width="12.265625" bestFit="1" customWidth="1"/>
    <col min="8905" max="8905" width="11.1328125" bestFit="1" customWidth="1"/>
    <col min="8906" max="8906" width="13.86328125" bestFit="1" customWidth="1"/>
    <col min="8907" max="8907" width="14.1328125" bestFit="1" customWidth="1"/>
    <col min="8908" max="8908" width="19.3984375" bestFit="1" customWidth="1"/>
    <col min="8909" max="8909" width="18" bestFit="1" customWidth="1"/>
    <col min="8910" max="8910" width="12.265625" bestFit="1" customWidth="1"/>
    <col min="8911" max="8911" width="11.1328125" bestFit="1" customWidth="1"/>
    <col min="8912" max="8912" width="13.86328125" bestFit="1" customWidth="1"/>
    <col min="8913" max="8913" width="14.1328125" bestFit="1" customWidth="1"/>
    <col min="8914" max="8914" width="19.3984375" bestFit="1" customWidth="1"/>
    <col min="8915" max="8915" width="18" bestFit="1" customWidth="1"/>
    <col min="8916" max="8916" width="12.265625" bestFit="1" customWidth="1"/>
    <col min="8917" max="8917" width="11.1328125" bestFit="1" customWidth="1"/>
    <col min="8918" max="8918" width="13.86328125" bestFit="1" customWidth="1"/>
    <col min="8919" max="8919" width="14.1328125" bestFit="1" customWidth="1"/>
    <col min="8920" max="8920" width="19.3984375" bestFit="1" customWidth="1"/>
    <col min="8921" max="8921" width="18" bestFit="1" customWidth="1"/>
    <col min="8922" max="8922" width="12.265625" bestFit="1" customWidth="1"/>
    <col min="8923" max="8923" width="11.1328125" bestFit="1" customWidth="1"/>
    <col min="8924" max="8924" width="13.86328125" bestFit="1" customWidth="1"/>
    <col min="8925" max="8925" width="14.1328125" bestFit="1" customWidth="1"/>
    <col min="8926" max="8926" width="19.3984375" bestFit="1" customWidth="1"/>
    <col min="8927" max="8927" width="18" bestFit="1" customWidth="1"/>
    <col min="8928" max="8928" width="12.265625" bestFit="1" customWidth="1"/>
    <col min="8929" max="8929" width="11.1328125" bestFit="1" customWidth="1"/>
    <col min="8930" max="8930" width="13.86328125" bestFit="1" customWidth="1"/>
    <col min="8931" max="8931" width="14.1328125" bestFit="1" customWidth="1"/>
    <col min="8932" max="8932" width="19.3984375" bestFit="1" customWidth="1"/>
    <col min="8933" max="8933" width="18" bestFit="1" customWidth="1"/>
    <col min="8934" max="8934" width="12.265625" bestFit="1" customWidth="1"/>
    <col min="8935" max="8935" width="11.1328125" bestFit="1" customWidth="1"/>
    <col min="8936" max="8936" width="13.86328125" bestFit="1" customWidth="1"/>
    <col min="8937" max="8937" width="14.1328125" bestFit="1" customWidth="1"/>
    <col min="8938" max="8938" width="19.3984375" bestFit="1" customWidth="1"/>
    <col min="8939" max="8939" width="18" bestFit="1" customWidth="1"/>
    <col min="8940" max="8940" width="12.265625" bestFit="1" customWidth="1"/>
    <col min="8941" max="8941" width="11.1328125" bestFit="1" customWidth="1"/>
    <col min="8942" max="8942" width="13.86328125" bestFit="1" customWidth="1"/>
    <col min="8943" max="8943" width="14.1328125" bestFit="1" customWidth="1"/>
    <col min="8944" max="8944" width="19.3984375" bestFit="1" customWidth="1"/>
    <col min="8945" max="8945" width="18" bestFit="1" customWidth="1"/>
    <col min="8946" max="8946" width="12.265625" bestFit="1" customWidth="1"/>
    <col min="8947" max="8947" width="11.1328125" bestFit="1" customWidth="1"/>
    <col min="8948" max="8948" width="13.86328125" bestFit="1" customWidth="1"/>
    <col min="8949" max="8949" width="14.1328125" bestFit="1" customWidth="1"/>
    <col min="8950" max="8950" width="19.3984375" bestFit="1" customWidth="1"/>
    <col min="8951" max="8951" width="18" bestFit="1" customWidth="1"/>
    <col min="8952" max="8952" width="12.265625" bestFit="1" customWidth="1"/>
    <col min="8953" max="8953" width="11.1328125" bestFit="1" customWidth="1"/>
    <col min="8954" max="8954" width="13.86328125" bestFit="1" customWidth="1"/>
    <col min="8955" max="8955" width="14.1328125" bestFit="1" customWidth="1"/>
    <col min="8956" max="8956" width="19.3984375" bestFit="1" customWidth="1"/>
    <col min="8957" max="8957" width="18" bestFit="1" customWidth="1"/>
    <col min="8958" max="8958" width="12.265625" bestFit="1" customWidth="1"/>
    <col min="8959" max="8959" width="11.1328125" bestFit="1" customWidth="1"/>
    <col min="8960" max="8960" width="13.86328125" bestFit="1" customWidth="1"/>
    <col min="8961" max="8961" width="14.1328125" bestFit="1" customWidth="1"/>
    <col min="8962" max="8962" width="19.3984375" bestFit="1" customWidth="1"/>
    <col min="8963" max="8963" width="18" bestFit="1" customWidth="1"/>
    <col min="8964" max="8964" width="12.265625" bestFit="1" customWidth="1"/>
    <col min="8965" max="8965" width="11.1328125" bestFit="1" customWidth="1"/>
    <col min="8966" max="8966" width="13.86328125" bestFit="1" customWidth="1"/>
    <col min="8967" max="8967" width="14.1328125" bestFit="1" customWidth="1"/>
    <col min="8968" max="8968" width="19.3984375" bestFit="1" customWidth="1"/>
    <col min="8969" max="8969" width="18" bestFit="1" customWidth="1"/>
    <col min="8970" max="8970" width="12.265625" bestFit="1" customWidth="1"/>
    <col min="8971" max="8971" width="11.1328125" bestFit="1" customWidth="1"/>
    <col min="8972" max="8972" width="13.86328125" bestFit="1" customWidth="1"/>
    <col min="8973" max="8973" width="14.1328125" bestFit="1" customWidth="1"/>
    <col min="8974" max="8974" width="19.3984375" bestFit="1" customWidth="1"/>
    <col min="8975" max="8975" width="18" bestFit="1" customWidth="1"/>
    <col min="8976" max="8976" width="12.265625" bestFit="1" customWidth="1"/>
    <col min="8977" max="8977" width="11.1328125" bestFit="1" customWidth="1"/>
    <col min="8978" max="8978" width="13.86328125" bestFit="1" customWidth="1"/>
    <col min="8979" max="8979" width="14.1328125" bestFit="1" customWidth="1"/>
    <col min="8980" max="8980" width="19.3984375" bestFit="1" customWidth="1"/>
    <col min="8981" max="8981" width="18" bestFit="1" customWidth="1"/>
    <col min="8982" max="8982" width="12.265625" bestFit="1" customWidth="1"/>
    <col min="8983" max="8983" width="11.1328125" bestFit="1" customWidth="1"/>
    <col min="8984" max="8984" width="13.86328125" bestFit="1" customWidth="1"/>
    <col min="8985" max="8985" width="14.1328125" bestFit="1" customWidth="1"/>
    <col min="8986" max="8986" width="19.3984375" bestFit="1" customWidth="1"/>
    <col min="8987" max="8987" width="18" bestFit="1" customWidth="1"/>
    <col min="8988" max="8988" width="12.265625" bestFit="1" customWidth="1"/>
    <col min="8989" max="8989" width="11.1328125" bestFit="1" customWidth="1"/>
    <col min="8990" max="8990" width="13.86328125" bestFit="1" customWidth="1"/>
    <col min="8991" max="8991" width="14.1328125" bestFit="1" customWidth="1"/>
    <col min="8992" max="8992" width="19.3984375" bestFit="1" customWidth="1"/>
    <col min="8993" max="8993" width="18" bestFit="1" customWidth="1"/>
    <col min="8994" max="8994" width="12.265625" bestFit="1" customWidth="1"/>
    <col min="8995" max="8995" width="11.1328125" bestFit="1" customWidth="1"/>
    <col min="8996" max="8996" width="13.86328125" bestFit="1" customWidth="1"/>
    <col min="8997" max="8997" width="14.1328125" bestFit="1" customWidth="1"/>
    <col min="8998" max="8998" width="19.3984375" bestFit="1" customWidth="1"/>
    <col min="8999" max="8999" width="18" bestFit="1" customWidth="1"/>
    <col min="9000" max="9000" width="12.265625" bestFit="1" customWidth="1"/>
    <col min="9001" max="9001" width="11.1328125" bestFit="1" customWidth="1"/>
    <col min="9002" max="9002" width="13.86328125" bestFit="1" customWidth="1"/>
    <col min="9003" max="9003" width="14.1328125" bestFit="1" customWidth="1"/>
    <col min="9004" max="9004" width="19.3984375" bestFit="1" customWidth="1"/>
    <col min="9005" max="9005" width="18" bestFit="1" customWidth="1"/>
    <col min="9006" max="9006" width="12.265625" bestFit="1" customWidth="1"/>
    <col min="9007" max="9007" width="11.1328125" bestFit="1" customWidth="1"/>
    <col min="9008" max="9008" width="13.86328125" bestFit="1" customWidth="1"/>
    <col min="9009" max="9009" width="14.1328125" bestFit="1" customWidth="1"/>
    <col min="9010" max="9010" width="19.3984375" bestFit="1" customWidth="1"/>
    <col min="9011" max="9011" width="18" bestFit="1" customWidth="1"/>
    <col min="9012" max="9012" width="12.265625" bestFit="1" customWidth="1"/>
    <col min="9013" max="9013" width="11.1328125" bestFit="1" customWidth="1"/>
    <col min="9014" max="9014" width="13.86328125" bestFit="1" customWidth="1"/>
    <col min="9015" max="9015" width="14.1328125" bestFit="1" customWidth="1"/>
    <col min="9016" max="9016" width="19.3984375" bestFit="1" customWidth="1"/>
    <col min="9017" max="9017" width="18" bestFit="1" customWidth="1"/>
    <col min="9018" max="9018" width="12.265625" bestFit="1" customWidth="1"/>
    <col min="9019" max="9019" width="11.1328125" bestFit="1" customWidth="1"/>
    <col min="9020" max="9020" width="13.86328125" bestFit="1" customWidth="1"/>
    <col min="9021" max="9021" width="14.1328125" bestFit="1" customWidth="1"/>
    <col min="9022" max="9022" width="19.3984375" bestFit="1" customWidth="1"/>
    <col min="9023" max="9023" width="18" bestFit="1" customWidth="1"/>
    <col min="9024" max="9024" width="12.265625" bestFit="1" customWidth="1"/>
    <col min="9025" max="9025" width="11.1328125" bestFit="1" customWidth="1"/>
    <col min="9026" max="9026" width="13.86328125" bestFit="1" customWidth="1"/>
    <col min="9027" max="9027" width="14.1328125" bestFit="1" customWidth="1"/>
    <col min="9028" max="9028" width="19.3984375" bestFit="1" customWidth="1"/>
    <col min="9029" max="9029" width="18" bestFit="1" customWidth="1"/>
    <col min="9030" max="9030" width="12.265625" bestFit="1" customWidth="1"/>
    <col min="9031" max="9031" width="11.1328125" bestFit="1" customWidth="1"/>
    <col min="9032" max="9032" width="13.86328125" bestFit="1" customWidth="1"/>
    <col min="9033" max="9033" width="14.1328125" bestFit="1" customWidth="1"/>
    <col min="9034" max="9034" width="19.3984375" bestFit="1" customWidth="1"/>
    <col min="9035" max="9035" width="18" bestFit="1" customWidth="1"/>
    <col min="9036" max="9036" width="12.265625" bestFit="1" customWidth="1"/>
    <col min="9037" max="9037" width="11.1328125" bestFit="1" customWidth="1"/>
    <col min="9038" max="9038" width="13.86328125" bestFit="1" customWidth="1"/>
    <col min="9039" max="9039" width="14.1328125" bestFit="1" customWidth="1"/>
    <col min="9040" max="9040" width="19.3984375" bestFit="1" customWidth="1"/>
    <col min="9041" max="9041" width="18" bestFit="1" customWidth="1"/>
    <col min="9042" max="9042" width="12.265625" bestFit="1" customWidth="1"/>
    <col min="9043" max="9043" width="11.1328125" bestFit="1" customWidth="1"/>
    <col min="9044" max="9044" width="13.86328125" bestFit="1" customWidth="1"/>
    <col min="9045" max="9045" width="14.1328125" bestFit="1" customWidth="1"/>
    <col min="9046" max="9046" width="19.3984375" bestFit="1" customWidth="1"/>
    <col min="9047" max="9047" width="18" bestFit="1" customWidth="1"/>
    <col min="9048" max="9048" width="12.265625" bestFit="1" customWidth="1"/>
    <col min="9049" max="9049" width="11.1328125" bestFit="1" customWidth="1"/>
    <col min="9050" max="9050" width="13.86328125" bestFit="1" customWidth="1"/>
    <col min="9051" max="9051" width="14.1328125" bestFit="1" customWidth="1"/>
    <col min="9052" max="9052" width="19.3984375" bestFit="1" customWidth="1"/>
    <col min="9053" max="9053" width="18" bestFit="1" customWidth="1"/>
    <col min="9054" max="9054" width="12.265625" bestFit="1" customWidth="1"/>
    <col min="9055" max="9055" width="11.1328125" bestFit="1" customWidth="1"/>
    <col min="9056" max="9056" width="13.86328125" bestFit="1" customWidth="1"/>
    <col min="9057" max="9057" width="14.1328125" bestFit="1" customWidth="1"/>
    <col min="9058" max="9058" width="19.3984375" bestFit="1" customWidth="1"/>
    <col min="9059" max="9059" width="18" bestFit="1" customWidth="1"/>
    <col min="9060" max="9060" width="12.265625" bestFit="1" customWidth="1"/>
    <col min="9061" max="9061" width="11.1328125" bestFit="1" customWidth="1"/>
    <col min="9062" max="9062" width="13.86328125" bestFit="1" customWidth="1"/>
    <col min="9063" max="9063" width="14.1328125" bestFit="1" customWidth="1"/>
    <col min="9064" max="9064" width="19.3984375" bestFit="1" customWidth="1"/>
    <col min="9065" max="9065" width="18" bestFit="1" customWidth="1"/>
    <col min="9066" max="9066" width="12.265625" bestFit="1" customWidth="1"/>
    <col min="9067" max="9067" width="11.1328125" bestFit="1" customWidth="1"/>
    <col min="9068" max="9068" width="13.86328125" bestFit="1" customWidth="1"/>
    <col min="9069" max="9069" width="14.1328125" bestFit="1" customWidth="1"/>
    <col min="9070" max="9070" width="19.3984375" bestFit="1" customWidth="1"/>
    <col min="9071" max="9071" width="18" bestFit="1" customWidth="1"/>
    <col min="9072" max="9072" width="12.265625" bestFit="1" customWidth="1"/>
    <col min="9073" max="9073" width="11.1328125" bestFit="1" customWidth="1"/>
    <col min="9074" max="9074" width="13.86328125" bestFit="1" customWidth="1"/>
    <col min="9075" max="9075" width="14.1328125" bestFit="1" customWidth="1"/>
    <col min="9076" max="9076" width="19.3984375" bestFit="1" customWidth="1"/>
    <col min="9077" max="9077" width="18" bestFit="1" customWidth="1"/>
    <col min="9078" max="9078" width="12.265625" bestFit="1" customWidth="1"/>
    <col min="9079" max="9079" width="11.1328125" bestFit="1" customWidth="1"/>
    <col min="9080" max="9080" width="13.86328125" bestFit="1" customWidth="1"/>
    <col min="9081" max="9081" width="14.1328125" bestFit="1" customWidth="1"/>
    <col min="9082" max="9082" width="19.3984375" bestFit="1" customWidth="1"/>
    <col min="9083" max="9083" width="18" bestFit="1" customWidth="1"/>
    <col min="9084" max="9084" width="12.265625" bestFit="1" customWidth="1"/>
    <col min="9085" max="9085" width="11.1328125" bestFit="1" customWidth="1"/>
    <col min="9086" max="9086" width="13.86328125" bestFit="1" customWidth="1"/>
    <col min="9087" max="9087" width="14.1328125" bestFit="1" customWidth="1"/>
    <col min="9088" max="9088" width="19.3984375" bestFit="1" customWidth="1"/>
    <col min="9089" max="9089" width="18" bestFit="1" customWidth="1"/>
    <col min="9090" max="9090" width="12.265625" bestFit="1" customWidth="1"/>
    <col min="9091" max="9091" width="11.1328125" bestFit="1" customWidth="1"/>
    <col min="9092" max="9092" width="13.86328125" bestFit="1" customWidth="1"/>
    <col min="9093" max="9093" width="14.1328125" bestFit="1" customWidth="1"/>
    <col min="9094" max="9094" width="19.3984375" bestFit="1" customWidth="1"/>
    <col min="9095" max="9095" width="18" bestFit="1" customWidth="1"/>
    <col min="9096" max="9096" width="12.265625" bestFit="1" customWidth="1"/>
    <col min="9097" max="9097" width="11.1328125" bestFit="1" customWidth="1"/>
    <col min="9098" max="9098" width="13.86328125" bestFit="1" customWidth="1"/>
    <col min="9099" max="9099" width="14.1328125" bestFit="1" customWidth="1"/>
    <col min="9100" max="9100" width="19.3984375" bestFit="1" customWidth="1"/>
    <col min="9101" max="9101" width="18" bestFit="1" customWidth="1"/>
    <col min="9102" max="9102" width="12.265625" bestFit="1" customWidth="1"/>
    <col min="9103" max="9103" width="11.1328125" bestFit="1" customWidth="1"/>
    <col min="9104" max="9104" width="13.86328125" bestFit="1" customWidth="1"/>
    <col min="9105" max="9105" width="14.1328125" bestFit="1" customWidth="1"/>
    <col min="9106" max="9106" width="19.3984375" bestFit="1" customWidth="1"/>
    <col min="9107" max="9107" width="18" bestFit="1" customWidth="1"/>
    <col min="9108" max="9108" width="12.265625" bestFit="1" customWidth="1"/>
    <col min="9109" max="9109" width="11.1328125" bestFit="1" customWidth="1"/>
    <col min="9110" max="9110" width="13.86328125" bestFit="1" customWidth="1"/>
    <col min="9111" max="9111" width="14.1328125" bestFit="1" customWidth="1"/>
    <col min="9112" max="9112" width="19.3984375" bestFit="1" customWidth="1"/>
    <col min="9113" max="9113" width="18" bestFit="1" customWidth="1"/>
    <col min="9114" max="9114" width="12.265625" bestFit="1" customWidth="1"/>
    <col min="9115" max="9115" width="11.1328125" bestFit="1" customWidth="1"/>
    <col min="9116" max="9116" width="13.86328125" bestFit="1" customWidth="1"/>
    <col min="9117" max="9117" width="14.1328125" bestFit="1" customWidth="1"/>
    <col min="9118" max="9118" width="19.3984375" bestFit="1" customWidth="1"/>
    <col min="9119" max="9119" width="18" bestFit="1" customWidth="1"/>
    <col min="9120" max="9120" width="12.265625" bestFit="1" customWidth="1"/>
    <col min="9121" max="9121" width="11.1328125" bestFit="1" customWidth="1"/>
    <col min="9122" max="9122" width="13.86328125" bestFit="1" customWidth="1"/>
    <col min="9123" max="9123" width="14.1328125" bestFit="1" customWidth="1"/>
    <col min="9124" max="9124" width="19.3984375" bestFit="1" customWidth="1"/>
    <col min="9125" max="9125" width="18" bestFit="1" customWidth="1"/>
    <col min="9126" max="9126" width="12.265625" bestFit="1" customWidth="1"/>
    <col min="9127" max="9127" width="11.1328125" bestFit="1" customWidth="1"/>
    <col min="9128" max="9128" width="13.86328125" bestFit="1" customWidth="1"/>
    <col min="9129" max="9129" width="14.1328125" bestFit="1" customWidth="1"/>
    <col min="9130" max="9130" width="19.3984375" bestFit="1" customWidth="1"/>
    <col min="9131" max="9131" width="18" bestFit="1" customWidth="1"/>
    <col min="9132" max="9132" width="12.265625" bestFit="1" customWidth="1"/>
    <col min="9133" max="9133" width="11.1328125" bestFit="1" customWidth="1"/>
    <col min="9134" max="9134" width="13.86328125" bestFit="1" customWidth="1"/>
    <col min="9135" max="9135" width="14.1328125" bestFit="1" customWidth="1"/>
    <col min="9136" max="9136" width="19.3984375" bestFit="1" customWidth="1"/>
    <col min="9137" max="9137" width="18" bestFit="1" customWidth="1"/>
    <col min="9138" max="9138" width="12.265625" bestFit="1" customWidth="1"/>
    <col min="9139" max="9139" width="11.1328125" bestFit="1" customWidth="1"/>
    <col min="9140" max="9140" width="13.86328125" bestFit="1" customWidth="1"/>
    <col min="9141" max="9141" width="14.1328125" bestFit="1" customWidth="1"/>
    <col min="9142" max="9142" width="19.3984375" bestFit="1" customWidth="1"/>
    <col min="9143" max="9143" width="18" bestFit="1" customWidth="1"/>
    <col min="9144" max="9144" width="12.265625" bestFit="1" customWidth="1"/>
    <col min="9145" max="9145" width="11.1328125" bestFit="1" customWidth="1"/>
    <col min="9146" max="9146" width="13.86328125" bestFit="1" customWidth="1"/>
    <col min="9147" max="9147" width="14.1328125" bestFit="1" customWidth="1"/>
    <col min="9148" max="9148" width="19.3984375" bestFit="1" customWidth="1"/>
    <col min="9149" max="9149" width="18" bestFit="1" customWidth="1"/>
    <col min="9150" max="9150" width="12.265625" bestFit="1" customWidth="1"/>
    <col min="9151" max="9151" width="11.1328125" bestFit="1" customWidth="1"/>
    <col min="9152" max="9152" width="13.86328125" bestFit="1" customWidth="1"/>
    <col min="9153" max="9153" width="14.1328125" bestFit="1" customWidth="1"/>
    <col min="9154" max="9154" width="19.3984375" bestFit="1" customWidth="1"/>
    <col min="9155" max="9155" width="18" bestFit="1" customWidth="1"/>
    <col min="9156" max="9156" width="12.265625" bestFit="1" customWidth="1"/>
    <col min="9157" max="9157" width="11.1328125" bestFit="1" customWidth="1"/>
    <col min="9158" max="9158" width="13.86328125" bestFit="1" customWidth="1"/>
    <col min="9159" max="9159" width="14.1328125" bestFit="1" customWidth="1"/>
    <col min="9160" max="9160" width="19.3984375" bestFit="1" customWidth="1"/>
    <col min="9161" max="9161" width="18" bestFit="1" customWidth="1"/>
    <col min="9162" max="9162" width="12.265625" bestFit="1" customWidth="1"/>
    <col min="9163" max="9163" width="11.1328125" bestFit="1" customWidth="1"/>
    <col min="9164" max="9164" width="13.86328125" bestFit="1" customWidth="1"/>
    <col min="9165" max="9165" width="14.1328125" bestFit="1" customWidth="1"/>
    <col min="9166" max="9166" width="19.3984375" bestFit="1" customWidth="1"/>
    <col min="9167" max="9167" width="18" bestFit="1" customWidth="1"/>
    <col min="9168" max="9168" width="12.265625" bestFit="1" customWidth="1"/>
    <col min="9169" max="9169" width="11.1328125" bestFit="1" customWidth="1"/>
    <col min="9170" max="9170" width="13.86328125" bestFit="1" customWidth="1"/>
    <col min="9171" max="9171" width="14.1328125" bestFit="1" customWidth="1"/>
    <col min="9172" max="9172" width="19.3984375" bestFit="1" customWidth="1"/>
    <col min="9173" max="9173" width="18" bestFit="1" customWidth="1"/>
    <col min="9174" max="9174" width="12.265625" bestFit="1" customWidth="1"/>
    <col min="9175" max="9175" width="11.1328125" bestFit="1" customWidth="1"/>
    <col min="9176" max="9176" width="13.86328125" bestFit="1" customWidth="1"/>
    <col min="9177" max="9177" width="14.1328125" bestFit="1" customWidth="1"/>
    <col min="9178" max="9178" width="19.3984375" bestFit="1" customWidth="1"/>
    <col min="9179" max="9179" width="18" bestFit="1" customWidth="1"/>
    <col min="9180" max="9180" width="12.265625" bestFit="1" customWidth="1"/>
    <col min="9181" max="9181" width="11.1328125" bestFit="1" customWidth="1"/>
    <col min="9182" max="9182" width="13.86328125" bestFit="1" customWidth="1"/>
    <col min="9183" max="9183" width="14.1328125" bestFit="1" customWidth="1"/>
    <col min="9184" max="9184" width="19.3984375" bestFit="1" customWidth="1"/>
    <col min="9185" max="9185" width="18" bestFit="1" customWidth="1"/>
    <col min="9186" max="9186" width="12.265625" bestFit="1" customWidth="1"/>
    <col min="9187" max="9187" width="11.1328125" bestFit="1" customWidth="1"/>
    <col min="9188" max="9188" width="13.86328125" bestFit="1" customWidth="1"/>
    <col min="9189" max="9189" width="14.1328125" bestFit="1" customWidth="1"/>
    <col min="9190" max="9190" width="19.3984375" bestFit="1" customWidth="1"/>
    <col min="9191" max="9191" width="18" bestFit="1" customWidth="1"/>
    <col min="9192" max="9192" width="12.265625" bestFit="1" customWidth="1"/>
    <col min="9193" max="9193" width="11.1328125" bestFit="1" customWidth="1"/>
    <col min="9194" max="9194" width="13.86328125" bestFit="1" customWidth="1"/>
    <col min="9195" max="9195" width="14.1328125" bestFit="1" customWidth="1"/>
    <col min="9196" max="9196" width="19.3984375" bestFit="1" customWidth="1"/>
    <col min="9197" max="9197" width="18" bestFit="1" customWidth="1"/>
    <col min="9198" max="9198" width="12.265625" bestFit="1" customWidth="1"/>
    <col min="9199" max="9199" width="11.1328125" bestFit="1" customWidth="1"/>
    <col min="9200" max="9200" width="13.86328125" bestFit="1" customWidth="1"/>
    <col min="9201" max="9201" width="14.1328125" bestFit="1" customWidth="1"/>
    <col min="9202" max="9202" width="19.3984375" bestFit="1" customWidth="1"/>
    <col min="9203" max="9203" width="18" bestFit="1" customWidth="1"/>
    <col min="9204" max="9204" width="12.265625" bestFit="1" customWidth="1"/>
    <col min="9205" max="9205" width="11.1328125" bestFit="1" customWidth="1"/>
    <col min="9206" max="9206" width="13.86328125" bestFit="1" customWidth="1"/>
    <col min="9207" max="9207" width="14.1328125" bestFit="1" customWidth="1"/>
    <col min="9208" max="9208" width="19.3984375" bestFit="1" customWidth="1"/>
    <col min="9209" max="9209" width="18" bestFit="1" customWidth="1"/>
    <col min="9210" max="9210" width="12.265625" bestFit="1" customWidth="1"/>
    <col min="9211" max="9211" width="11.1328125" bestFit="1" customWidth="1"/>
    <col min="9212" max="9212" width="13.86328125" bestFit="1" customWidth="1"/>
    <col min="9213" max="9213" width="14.1328125" bestFit="1" customWidth="1"/>
    <col min="9214" max="9214" width="19.3984375" bestFit="1" customWidth="1"/>
    <col min="9215" max="9215" width="18" bestFit="1" customWidth="1"/>
    <col min="9216" max="9216" width="12.265625" bestFit="1" customWidth="1"/>
    <col min="9217" max="9217" width="11.1328125" bestFit="1" customWidth="1"/>
    <col min="9218" max="9218" width="13.86328125" bestFit="1" customWidth="1"/>
    <col min="9219" max="9219" width="14.1328125" bestFit="1" customWidth="1"/>
    <col min="9220" max="9220" width="19.3984375" bestFit="1" customWidth="1"/>
    <col min="9221" max="9221" width="18" bestFit="1" customWidth="1"/>
    <col min="9222" max="9222" width="12.265625" bestFit="1" customWidth="1"/>
    <col min="9223" max="9223" width="11.1328125" bestFit="1" customWidth="1"/>
    <col min="9224" max="9224" width="13.86328125" bestFit="1" customWidth="1"/>
    <col min="9225" max="9225" width="14.1328125" bestFit="1" customWidth="1"/>
    <col min="9226" max="9226" width="19.3984375" bestFit="1" customWidth="1"/>
    <col min="9227" max="9227" width="18" bestFit="1" customWidth="1"/>
    <col min="9228" max="9228" width="12.265625" bestFit="1" customWidth="1"/>
    <col min="9229" max="9229" width="11.1328125" bestFit="1" customWidth="1"/>
    <col min="9230" max="9230" width="13.86328125" bestFit="1" customWidth="1"/>
    <col min="9231" max="9231" width="14.1328125" bestFit="1" customWidth="1"/>
    <col min="9232" max="9232" width="19.3984375" bestFit="1" customWidth="1"/>
    <col min="9233" max="9233" width="18" bestFit="1" customWidth="1"/>
    <col min="9234" max="9234" width="12.265625" bestFit="1" customWidth="1"/>
    <col min="9235" max="9235" width="11.1328125" bestFit="1" customWidth="1"/>
    <col min="9236" max="9236" width="13.86328125" bestFit="1" customWidth="1"/>
    <col min="9237" max="9237" width="14.1328125" bestFit="1" customWidth="1"/>
    <col min="9238" max="9238" width="19.3984375" bestFit="1" customWidth="1"/>
    <col min="9239" max="9239" width="18" bestFit="1" customWidth="1"/>
    <col min="9240" max="9240" width="12.265625" bestFit="1" customWidth="1"/>
    <col min="9241" max="9241" width="11.1328125" bestFit="1" customWidth="1"/>
    <col min="9242" max="9242" width="13.86328125" bestFit="1" customWidth="1"/>
    <col min="9243" max="9243" width="14.1328125" bestFit="1" customWidth="1"/>
    <col min="9244" max="9244" width="19.3984375" bestFit="1" customWidth="1"/>
    <col min="9245" max="9245" width="18" bestFit="1" customWidth="1"/>
    <col min="9246" max="9246" width="12.265625" bestFit="1" customWidth="1"/>
    <col min="9247" max="9247" width="11.1328125" bestFit="1" customWidth="1"/>
    <col min="9248" max="9248" width="13.86328125" bestFit="1" customWidth="1"/>
    <col min="9249" max="9249" width="14.1328125" bestFit="1" customWidth="1"/>
    <col min="9250" max="9250" width="19.3984375" bestFit="1" customWidth="1"/>
    <col min="9251" max="9251" width="18" bestFit="1" customWidth="1"/>
    <col min="9252" max="9252" width="12.265625" bestFit="1" customWidth="1"/>
    <col min="9253" max="9253" width="11.1328125" bestFit="1" customWidth="1"/>
    <col min="9254" max="9254" width="13.86328125" bestFit="1" customWidth="1"/>
    <col min="9255" max="9255" width="14.1328125" bestFit="1" customWidth="1"/>
    <col min="9256" max="9256" width="19.3984375" bestFit="1" customWidth="1"/>
    <col min="9257" max="9257" width="18" bestFit="1" customWidth="1"/>
    <col min="9258" max="9258" width="12.265625" bestFit="1" customWidth="1"/>
    <col min="9259" max="9259" width="11.1328125" bestFit="1" customWidth="1"/>
    <col min="9260" max="9260" width="13.86328125" bestFit="1" customWidth="1"/>
    <col min="9261" max="9261" width="14.1328125" bestFit="1" customWidth="1"/>
    <col min="9262" max="9262" width="19.3984375" bestFit="1" customWidth="1"/>
    <col min="9263" max="9263" width="18" bestFit="1" customWidth="1"/>
    <col min="9264" max="9264" width="12.265625" bestFit="1" customWidth="1"/>
    <col min="9265" max="9265" width="11.1328125" bestFit="1" customWidth="1"/>
    <col min="9266" max="9266" width="13.86328125" bestFit="1" customWidth="1"/>
    <col min="9267" max="9267" width="14.1328125" bestFit="1" customWidth="1"/>
    <col min="9268" max="9268" width="19.3984375" bestFit="1" customWidth="1"/>
    <col min="9269" max="9269" width="18" bestFit="1" customWidth="1"/>
    <col min="9270" max="9270" width="12.265625" bestFit="1" customWidth="1"/>
    <col min="9271" max="9271" width="11.1328125" bestFit="1" customWidth="1"/>
    <col min="9272" max="9272" width="13.86328125" bestFit="1" customWidth="1"/>
    <col min="9273" max="9273" width="14.1328125" bestFit="1" customWidth="1"/>
    <col min="9274" max="9274" width="19.3984375" bestFit="1" customWidth="1"/>
    <col min="9275" max="9275" width="18" bestFit="1" customWidth="1"/>
    <col min="9276" max="9276" width="12.265625" bestFit="1" customWidth="1"/>
    <col min="9277" max="9277" width="11.1328125" bestFit="1" customWidth="1"/>
    <col min="9278" max="9278" width="13.86328125" bestFit="1" customWidth="1"/>
    <col min="9279" max="9279" width="14.1328125" bestFit="1" customWidth="1"/>
    <col min="9280" max="9280" width="19.3984375" bestFit="1" customWidth="1"/>
    <col min="9281" max="9281" width="18" bestFit="1" customWidth="1"/>
    <col min="9282" max="9282" width="12.265625" bestFit="1" customWidth="1"/>
    <col min="9283" max="9283" width="11.1328125" bestFit="1" customWidth="1"/>
    <col min="9284" max="9284" width="13.86328125" bestFit="1" customWidth="1"/>
    <col min="9285" max="9285" width="14.1328125" bestFit="1" customWidth="1"/>
    <col min="9286" max="9286" width="19.3984375" bestFit="1" customWidth="1"/>
    <col min="9287" max="9287" width="18" bestFit="1" customWidth="1"/>
    <col min="9288" max="9288" width="12.265625" bestFit="1" customWidth="1"/>
    <col min="9289" max="9289" width="11.1328125" bestFit="1" customWidth="1"/>
    <col min="9290" max="9290" width="13.86328125" bestFit="1" customWidth="1"/>
    <col min="9291" max="9291" width="14.1328125" bestFit="1" customWidth="1"/>
    <col min="9292" max="9292" width="19.3984375" bestFit="1" customWidth="1"/>
    <col min="9293" max="9293" width="18" bestFit="1" customWidth="1"/>
    <col min="9294" max="9294" width="12.265625" bestFit="1" customWidth="1"/>
    <col min="9295" max="9295" width="11.1328125" bestFit="1" customWidth="1"/>
    <col min="9296" max="9296" width="13.86328125" bestFit="1" customWidth="1"/>
    <col min="9297" max="9297" width="14.1328125" bestFit="1" customWidth="1"/>
    <col min="9298" max="9298" width="19.3984375" bestFit="1" customWidth="1"/>
    <col min="9299" max="9299" width="18" bestFit="1" customWidth="1"/>
    <col min="9300" max="9300" width="12.265625" bestFit="1" customWidth="1"/>
    <col min="9301" max="9301" width="11.1328125" bestFit="1" customWidth="1"/>
    <col min="9302" max="9302" width="13.86328125" bestFit="1" customWidth="1"/>
    <col min="9303" max="9303" width="14.1328125" bestFit="1" customWidth="1"/>
    <col min="9304" max="9304" width="19.3984375" bestFit="1" customWidth="1"/>
    <col min="9305" max="9305" width="18" bestFit="1" customWidth="1"/>
    <col min="9306" max="9306" width="12.265625" bestFit="1" customWidth="1"/>
    <col min="9307" max="9307" width="11.1328125" bestFit="1" customWidth="1"/>
    <col min="9308" max="9308" width="13.86328125" bestFit="1" customWidth="1"/>
    <col min="9309" max="9309" width="14.1328125" bestFit="1" customWidth="1"/>
    <col min="9310" max="9310" width="19.3984375" bestFit="1" customWidth="1"/>
    <col min="9311" max="9311" width="18" bestFit="1" customWidth="1"/>
    <col min="9312" max="9312" width="12.265625" bestFit="1" customWidth="1"/>
    <col min="9313" max="9313" width="11.1328125" bestFit="1" customWidth="1"/>
    <col min="9314" max="9314" width="13.86328125" bestFit="1" customWidth="1"/>
    <col min="9315" max="9315" width="14.1328125" bestFit="1" customWidth="1"/>
    <col min="9316" max="9316" width="19.3984375" bestFit="1" customWidth="1"/>
    <col min="9317" max="9317" width="18" bestFit="1" customWidth="1"/>
    <col min="9318" max="9318" width="12.265625" bestFit="1" customWidth="1"/>
    <col min="9319" max="9319" width="11.1328125" bestFit="1" customWidth="1"/>
    <col min="9320" max="9320" width="13.86328125" bestFit="1" customWidth="1"/>
    <col min="9321" max="9321" width="14.1328125" bestFit="1" customWidth="1"/>
    <col min="9322" max="9322" width="19.3984375" bestFit="1" customWidth="1"/>
    <col min="9323" max="9323" width="18" bestFit="1" customWidth="1"/>
    <col min="9324" max="9324" width="12.265625" bestFit="1" customWidth="1"/>
    <col min="9325" max="9325" width="11.1328125" bestFit="1" customWidth="1"/>
    <col min="9326" max="9326" width="13.86328125" bestFit="1" customWidth="1"/>
    <col min="9327" max="9327" width="14.1328125" bestFit="1" customWidth="1"/>
    <col min="9328" max="9328" width="19.3984375" bestFit="1" customWidth="1"/>
    <col min="9329" max="9329" width="18" bestFit="1" customWidth="1"/>
    <col min="9330" max="9330" width="12.265625" bestFit="1" customWidth="1"/>
    <col min="9331" max="9331" width="11.1328125" bestFit="1" customWidth="1"/>
    <col min="9332" max="9332" width="13.86328125" bestFit="1" customWidth="1"/>
    <col min="9333" max="9333" width="14.1328125" bestFit="1" customWidth="1"/>
    <col min="9334" max="9334" width="19.3984375" bestFit="1" customWidth="1"/>
    <col min="9335" max="9335" width="18" bestFit="1" customWidth="1"/>
    <col min="9336" max="9336" width="12.265625" bestFit="1" customWidth="1"/>
    <col min="9337" max="9337" width="11.1328125" bestFit="1" customWidth="1"/>
    <col min="9338" max="9338" width="13.86328125" bestFit="1" customWidth="1"/>
    <col min="9339" max="9339" width="14.1328125" bestFit="1" customWidth="1"/>
    <col min="9340" max="9340" width="19.3984375" bestFit="1" customWidth="1"/>
    <col min="9341" max="9341" width="18" bestFit="1" customWidth="1"/>
    <col min="9342" max="9342" width="12.265625" bestFit="1" customWidth="1"/>
    <col min="9343" max="9343" width="11.1328125" bestFit="1" customWidth="1"/>
    <col min="9344" max="9344" width="13.86328125" bestFit="1" customWidth="1"/>
    <col min="9345" max="9345" width="14.1328125" bestFit="1" customWidth="1"/>
    <col min="9346" max="9346" width="19.3984375" bestFit="1" customWidth="1"/>
    <col min="9347" max="9347" width="18" bestFit="1" customWidth="1"/>
    <col min="9348" max="9348" width="12.265625" bestFit="1" customWidth="1"/>
    <col min="9349" max="9349" width="11.1328125" bestFit="1" customWidth="1"/>
    <col min="9350" max="9350" width="13.86328125" bestFit="1" customWidth="1"/>
    <col min="9351" max="9351" width="14.1328125" bestFit="1" customWidth="1"/>
    <col min="9352" max="9352" width="19.3984375" bestFit="1" customWidth="1"/>
    <col min="9353" max="9353" width="18" bestFit="1" customWidth="1"/>
    <col min="9354" max="9354" width="12.265625" bestFit="1" customWidth="1"/>
    <col min="9355" max="9355" width="11.1328125" bestFit="1" customWidth="1"/>
    <col min="9356" max="9356" width="13.86328125" bestFit="1" customWidth="1"/>
    <col min="9357" max="9357" width="14.1328125" bestFit="1" customWidth="1"/>
    <col min="9358" max="9358" width="19.3984375" bestFit="1" customWidth="1"/>
    <col min="9359" max="9359" width="18" bestFit="1" customWidth="1"/>
    <col min="9360" max="9360" width="12.265625" bestFit="1" customWidth="1"/>
    <col min="9361" max="9361" width="11.1328125" bestFit="1" customWidth="1"/>
    <col min="9362" max="9362" width="13.86328125" bestFit="1" customWidth="1"/>
    <col min="9363" max="9363" width="14.1328125" bestFit="1" customWidth="1"/>
    <col min="9364" max="9364" width="19.3984375" bestFit="1" customWidth="1"/>
    <col min="9365" max="9365" width="18" bestFit="1" customWidth="1"/>
    <col min="9366" max="9366" width="12.265625" bestFit="1" customWidth="1"/>
    <col min="9367" max="9367" width="11.1328125" bestFit="1" customWidth="1"/>
    <col min="9368" max="9368" width="13.86328125" bestFit="1" customWidth="1"/>
    <col min="9369" max="9369" width="14.1328125" bestFit="1" customWidth="1"/>
    <col min="9370" max="9370" width="19.3984375" bestFit="1" customWidth="1"/>
    <col min="9371" max="9371" width="18" bestFit="1" customWidth="1"/>
    <col min="9372" max="9372" width="12.265625" bestFit="1" customWidth="1"/>
    <col min="9373" max="9373" width="11.1328125" bestFit="1" customWidth="1"/>
    <col min="9374" max="9374" width="13.86328125" bestFit="1" customWidth="1"/>
    <col min="9375" max="9375" width="14.1328125" bestFit="1" customWidth="1"/>
    <col min="9376" max="9376" width="19.3984375" bestFit="1" customWidth="1"/>
    <col min="9377" max="9377" width="18" bestFit="1" customWidth="1"/>
    <col min="9378" max="9378" width="12.265625" bestFit="1" customWidth="1"/>
    <col min="9379" max="9379" width="11.1328125" bestFit="1" customWidth="1"/>
    <col min="9380" max="9380" width="13.86328125" bestFit="1" customWidth="1"/>
    <col min="9381" max="9381" width="14.1328125" bestFit="1" customWidth="1"/>
    <col min="9382" max="9382" width="19.3984375" bestFit="1" customWidth="1"/>
    <col min="9383" max="9383" width="18" bestFit="1" customWidth="1"/>
    <col min="9384" max="9384" width="12.265625" bestFit="1" customWidth="1"/>
    <col min="9385" max="9385" width="11.1328125" bestFit="1" customWidth="1"/>
    <col min="9386" max="9386" width="13.86328125" bestFit="1" customWidth="1"/>
    <col min="9387" max="9387" width="14.1328125" bestFit="1" customWidth="1"/>
    <col min="9388" max="9388" width="19.3984375" bestFit="1" customWidth="1"/>
    <col min="9389" max="9389" width="18" bestFit="1" customWidth="1"/>
    <col min="9390" max="9390" width="12.265625" bestFit="1" customWidth="1"/>
    <col min="9391" max="9391" width="11.1328125" bestFit="1" customWidth="1"/>
    <col min="9392" max="9392" width="13.86328125" bestFit="1" customWidth="1"/>
    <col min="9393" max="9393" width="14.1328125" bestFit="1" customWidth="1"/>
    <col min="9394" max="9394" width="19.3984375" bestFit="1" customWidth="1"/>
    <col min="9395" max="9395" width="18" bestFit="1" customWidth="1"/>
    <col min="9396" max="9396" width="12.265625" bestFit="1" customWidth="1"/>
    <col min="9397" max="9397" width="11.1328125" bestFit="1" customWidth="1"/>
    <col min="9398" max="9398" width="13.86328125" bestFit="1" customWidth="1"/>
    <col min="9399" max="9399" width="14.1328125" bestFit="1" customWidth="1"/>
    <col min="9400" max="9400" width="19.3984375" bestFit="1" customWidth="1"/>
    <col min="9401" max="9401" width="18" bestFit="1" customWidth="1"/>
    <col min="9402" max="9402" width="12.265625" bestFit="1" customWidth="1"/>
    <col min="9403" max="9403" width="11.1328125" bestFit="1" customWidth="1"/>
    <col min="9404" max="9404" width="13.86328125" bestFit="1" customWidth="1"/>
    <col min="9405" max="9405" width="14.1328125" bestFit="1" customWidth="1"/>
    <col min="9406" max="9406" width="19.3984375" bestFit="1" customWidth="1"/>
    <col min="9407" max="9407" width="18" bestFit="1" customWidth="1"/>
    <col min="9408" max="9408" width="12.265625" bestFit="1" customWidth="1"/>
    <col min="9409" max="9409" width="11.1328125" bestFit="1" customWidth="1"/>
    <col min="9410" max="9410" width="13.86328125" bestFit="1" customWidth="1"/>
    <col min="9411" max="9411" width="14.1328125" bestFit="1" customWidth="1"/>
    <col min="9412" max="9412" width="19.3984375" bestFit="1" customWidth="1"/>
    <col min="9413" max="9413" width="18" bestFit="1" customWidth="1"/>
    <col min="9414" max="9414" width="12.265625" bestFit="1" customWidth="1"/>
    <col min="9415" max="9415" width="11.1328125" bestFit="1" customWidth="1"/>
    <col min="9416" max="9416" width="13.86328125" bestFit="1" customWidth="1"/>
    <col min="9417" max="9417" width="14.1328125" bestFit="1" customWidth="1"/>
    <col min="9418" max="9418" width="19.3984375" bestFit="1" customWidth="1"/>
    <col min="9419" max="9419" width="18" bestFit="1" customWidth="1"/>
    <col min="9420" max="9420" width="12.265625" bestFit="1" customWidth="1"/>
    <col min="9421" max="9421" width="11.1328125" bestFit="1" customWidth="1"/>
    <col min="9422" max="9422" width="13.86328125" bestFit="1" customWidth="1"/>
    <col min="9423" max="9423" width="14.1328125" bestFit="1" customWidth="1"/>
    <col min="9424" max="9424" width="19.3984375" bestFit="1" customWidth="1"/>
    <col min="9425" max="9425" width="18" bestFit="1" customWidth="1"/>
    <col min="9426" max="9426" width="12.265625" bestFit="1" customWidth="1"/>
    <col min="9427" max="9427" width="11.1328125" bestFit="1" customWidth="1"/>
    <col min="9428" max="9428" width="13.86328125" bestFit="1" customWidth="1"/>
    <col min="9429" max="9429" width="14.1328125" bestFit="1" customWidth="1"/>
    <col min="9430" max="9430" width="19.3984375" bestFit="1" customWidth="1"/>
    <col min="9431" max="9431" width="18" bestFit="1" customWidth="1"/>
    <col min="9432" max="9432" width="12.265625" bestFit="1" customWidth="1"/>
    <col min="9433" max="9433" width="11.1328125" bestFit="1" customWidth="1"/>
    <col min="9434" max="9434" width="13.86328125" bestFit="1" customWidth="1"/>
    <col min="9435" max="9435" width="14.1328125" bestFit="1" customWidth="1"/>
    <col min="9436" max="9436" width="19.3984375" bestFit="1" customWidth="1"/>
    <col min="9437" max="9437" width="18" bestFit="1" customWidth="1"/>
    <col min="9438" max="9438" width="12.265625" bestFit="1" customWidth="1"/>
    <col min="9439" max="9439" width="11.1328125" bestFit="1" customWidth="1"/>
    <col min="9440" max="9440" width="13.86328125" bestFit="1" customWidth="1"/>
    <col min="9441" max="9441" width="14.1328125" bestFit="1" customWidth="1"/>
    <col min="9442" max="9442" width="19.3984375" bestFit="1" customWidth="1"/>
    <col min="9443" max="9443" width="18" bestFit="1" customWidth="1"/>
    <col min="9444" max="9444" width="12.265625" bestFit="1" customWidth="1"/>
    <col min="9445" max="9445" width="11.1328125" bestFit="1" customWidth="1"/>
    <col min="9446" max="9446" width="13.86328125" bestFit="1" customWidth="1"/>
    <col min="9447" max="9447" width="14.1328125" bestFit="1" customWidth="1"/>
    <col min="9448" max="9448" width="19.3984375" bestFit="1" customWidth="1"/>
    <col min="9449" max="9449" width="18" bestFit="1" customWidth="1"/>
    <col min="9450" max="9450" width="12.265625" bestFit="1" customWidth="1"/>
    <col min="9451" max="9451" width="11.1328125" bestFit="1" customWidth="1"/>
    <col min="9452" max="9452" width="13.86328125" bestFit="1" customWidth="1"/>
    <col min="9453" max="9453" width="14.1328125" bestFit="1" customWidth="1"/>
    <col min="9454" max="9454" width="19.3984375" bestFit="1" customWidth="1"/>
    <col min="9455" max="9455" width="18" bestFit="1" customWidth="1"/>
    <col min="9456" max="9456" width="12.265625" bestFit="1" customWidth="1"/>
    <col min="9457" max="9457" width="11.1328125" bestFit="1" customWidth="1"/>
    <col min="9458" max="9458" width="13.86328125" bestFit="1" customWidth="1"/>
    <col min="9459" max="9459" width="14.1328125" bestFit="1" customWidth="1"/>
    <col min="9460" max="9460" width="19.3984375" bestFit="1" customWidth="1"/>
    <col min="9461" max="9461" width="18" bestFit="1" customWidth="1"/>
    <col min="9462" max="9462" width="12.265625" bestFit="1" customWidth="1"/>
    <col min="9463" max="9463" width="11.1328125" bestFit="1" customWidth="1"/>
    <col min="9464" max="9464" width="13.86328125" bestFit="1" customWidth="1"/>
    <col min="9465" max="9465" width="14.1328125" bestFit="1" customWidth="1"/>
    <col min="9466" max="9466" width="19.3984375" bestFit="1" customWidth="1"/>
    <col min="9467" max="9467" width="18" bestFit="1" customWidth="1"/>
    <col min="9468" max="9468" width="12.265625" bestFit="1" customWidth="1"/>
    <col min="9469" max="9469" width="11.1328125" bestFit="1" customWidth="1"/>
    <col min="9470" max="9470" width="13.86328125" bestFit="1" customWidth="1"/>
    <col min="9471" max="9471" width="14.1328125" bestFit="1" customWidth="1"/>
    <col min="9472" max="9472" width="19.3984375" bestFit="1" customWidth="1"/>
    <col min="9473" max="9473" width="18" bestFit="1" customWidth="1"/>
    <col min="9474" max="9474" width="12.265625" bestFit="1" customWidth="1"/>
    <col min="9475" max="9475" width="11.1328125" bestFit="1" customWidth="1"/>
    <col min="9476" max="9476" width="13.86328125" bestFit="1" customWidth="1"/>
    <col min="9477" max="9477" width="14.1328125" bestFit="1" customWidth="1"/>
    <col min="9478" max="9478" width="19.3984375" bestFit="1" customWidth="1"/>
    <col min="9479" max="9479" width="18" bestFit="1" customWidth="1"/>
    <col min="9480" max="9480" width="12.265625" bestFit="1" customWidth="1"/>
    <col min="9481" max="9481" width="11.1328125" bestFit="1" customWidth="1"/>
    <col min="9482" max="9482" width="13.86328125" bestFit="1" customWidth="1"/>
    <col min="9483" max="9483" width="14.1328125" bestFit="1" customWidth="1"/>
    <col min="9484" max="9484" width="19.3984375" bestFit="1" customWidth="1"/>
    <col min="9485" max="9485" width="18" bestFit="1" customWidth="1"/>
    <col min="9486" max="9486" width="12.265625" bestFit="1" customWidth="1"/>
    <col min="9487" max="9487" width="11.1328125" bestFit="1" customWidth="1"/>
    <col min="9488" max="9488" width="13.86328125" bestFit="1" customWidth="1"/>
    <col min="9489" max="9489" width="14.1328125" bestFit="1" customWidth="1"/>
    <col min="9490" max="9490" width="19.3984375" bestFit="1" customWidth="1"/>
    <col min="9491" max="9491" width="18" bestFit="1" customWidth="1"/>
    <col min="9492" max="9492" width="12.265625" bestFit="1" customWidth="1"/>
    <col min="9493" max="9493" width="11.1328125" bestFit="1" customWidth="1"/>
    <col min="9494" max="9494" width="13.86328125" bestFit="1" customWidth="1"/>
    <col min="9495" max="9495" width="14.1328125" bestFit="1" customWidth="1"/>
    <col min="9496" max="9496" width="19.3984375" bestFit="1" customWidth="1"/>
    <col min="9497" max="9497" width="18" bestFit="1" customWidth="1"/>
    <col min="9498" max="9498" width="12.265625" bestFit="1" customWidth="1"/>
    <col min="9499" max="9499" width="11.1328125" bestFit="1" customWidth="1"/>
    <col min="9500" max="9500" width="13.86328125" bestFit="1" customWidth="1"/>
    <col min="9501" max="9501" width="14.1328125" bestFit="1" customWidth="1"/>
    <col min="9502" max="9502" width="19.3984375" bestFit="1" customWidth="1"/>
    <col min="9503" max="9503" width="18" bestFit="1" customWidth="1"/>
    <col min="9504" max="9504" width="12.265625" bestFit="1" customWidth="1"/>
    <col min="9505" max="9505" width="11.1328125" bestFit="1" customWidth="1"/>
    <col min="9506" max="9506" width="13.86328125" bestFit="1" customWidth="1"/>
    <col min="9507" max="9507" width="14.1328125" bestFit="1" customWidth="1"/>
    <col min="9508" max="9508" width="19.3984375" bestFit="1" customWidth="1"/>
    <col min="9509" max="9509" width="18" bestFit="1" customWidth="1"/>
    <col min="9510" max="9510" width="12.265625" bestFit="1" customWidth="1"/>
    <col min="9511" max="9511" width="11.1328125" bestFit="1" customWidth="1"/>
    <col min="9512" max="9512" width="13.86328125" bestFit="1" customWidth="1"/>
    <col min="9513" max="9513" width="14.1328125" bestFit="1" customWidth="1"/>
    <col min="9514" max="9514" width="19.3984375" bestFit="1" customWidth="1"/>
    <col min="9515" max="9515" width="18" bestFit="1" customWidth="1"/>
    <col min="9516" max="9516" width="12.265625" bestFit="1" customWidth="1"/>
    <col min="9517" max="9517" width="11.1328125" bestFit="1" customWidth="1"/>
    <col min="9518" max="9518" width="13.86328125" bestFit="1" customWidth="1"/>
    <col min="9519" max="9519" width="14.1328125" bestFit="1" customWidth="1"/>
    <col min="9520" max="9520" width="19.3984375" bestFit="1" customWidth="1"/>
    <col min="9521" max="9521" width="18" bestFit="1" customWidth="1"/>
    <col min="9522" max="9522" width="12.265625" bestFit="1" customWidth="1"/>
    <col min="9523" max="9523" width="11.1328125" bestFit="1" customWidth="1"/>
    <col min="9524" max="9524" width="13.86328125" bestFit="1" customWidth="1"/>
    <col min="9525" max="9525" width="14.1328125" bestFit="1" customWidth="1"/>
    <col min="9526" max="9526" width="19.3984375" bestFit="1" customWidth="1"/>
    <col min="9527" max="9527" width="18" bestFit="1" customWidth="1"/>
    <col min="9528" max="9528" width="12.265625" bestFit="1" customWidth="1"/>
    <col min="9529" max="9529" width="11.1328125" bestFit="1" customWidth="1"/>
    <col min="9530" max="9530" width="13.86328125" bestFit="1" customWidth="1"/>
    <col min="9531" max="9531" width="14.1328125" bestFit="1" customWidth="1"/>
    <col min="9532" max="9532" width="19.3984375" bestFit="1" customWidth="1"/>
    <col min="9533" max="9533" width="18" bestFit="1" customWidth="1"/>
    <col min="9534" max="9534" width="12.265625" bestFit="1" customWidth="1"/>
    <col min="9535" max="9535" width="11.1328125" bestFit="1" customWidth="1"/>
    <col min="9536" max="9536" width="13.86328125" bestFit="1" customWidth="1"/>
    <col min="9537" max="9537" width="14.1328125" bestFit="1" customWidth="1"/>
    <col min="9538" max="9538" width="19.3984375" bestFit="1" customWidth="1"/>
    <col min="9539" max="9539" width="18" bestFit="1" customWidth="1"/>
    <col min="9540" max="9540" width="12.265625" bestFit="1" customWidth="1"/>
    <col min="9541" max="9541" width="11.1328125" bestFit="1" customWidth="1"/>
    <col min="9542" max="9542" width="13.86328125" bestFit="1" customWidth="1"/>
    <col min="9543" max="9543" width="14.1328125" bestFit="1" customWidth="1"/>
    <col min="9544" max="9544" width="19.3984375" bestFit="1" customWidth="1"/>
    <col min="9545" max="9545" width="18" bestFit="1" customWidth="1"/>
    <col min="9546" max="9546" width="12.265625" bestFit="1" customWidth="1"/>
    <col min="9547" max="9547" width="11.1328125" bestFit="1" customWidth="1"/>
    <col min="9548" max="9548" width="13.86328125" bestFit="1" customWidth="1"/>
    <col min="9549" max="9549" width="14.1328125" bestFit="1" customWidth="1"/>
    <col min="9550" max="9550" width="19.3984375" bestFit="1" customWidth="1"/>
    <col min="9551" max="9551" width="18" bestFit="1" customWidth="1"/>
    <col min="9552" max="9552" width="12.265625" bestFit="1" customWidth="1"/>
    <col min="9553" max="9553" width="11.1328125" bestFit="1" customWidth="1"/>
    <col min="9554" max="9554" width="13.86328125" bestFit="1" customWidth="1"/>
    <col min="9555" max="9555" width="14.1328125" bestFit="1" customWidth="1"/>
    <col min="9556" max="9556" width="19.3984375" bestFit="1" customWidth="1"/>
    <col min="9557" max="9557" width="18" bestFit="1" customWidth="1"/>
    <col min="9558" max="9558" width="12.265625" bestFit="1" customWidth="1"/>
    <col min="9559" max="9559" width="11.1328125" bestFit="1" customWidth="1"/>
    <col min="9560" max="9560" width="13.86328125" bestFit="1" customWidth="1"/>
    <col min="9561" max="9561" width="14.1328125" bestFit="1" customWidth="1"/>
    <col min="9562" max="9562" width="19.3984375" bestFit="1" customWidth="1"/>
    <col min="9563" max="9563" width="18" bestFit="1" customWidth="1"/>
    <col min="9564" max="9564" width="12.265625" bestFit="1" customWidth="1"/>
    <col min="9565" max="9565" width="11.1328125" bestFit="1" customWidth="1"/>
    <col min="9566" max="9566" width="13.86328125" bestFit="1" customWidth="1"/>
    <col min="9567" max="9567" width="14.1328125" bestFit="1" customWidth="1"/>
    <col min="9568" max="9568" width="19.3984375" bestFit="1" customWidth="1"/>
    <col min="9569" max="9569" width="18" bestFit="1" customWidth="1"/>
    <col min="9570" max="9570" width="12.265625" bestFit="1" customWidth="1"/>
    <col min="9571" max="9571" width="11.1328125" bestFit="1" customWidth="1"/>
    <col min="9572" max="9572" width="13.86328125" bestFit="1" customWidth="1"/>
    <col min="9573" max="9573" width="14.1328125" bestFit="1" customWidth="1"/>
    <col min="9574" max="9574" width="19.3984375" bestFit="1" customWidth="1"/>
    <col min="9575" max="9575" width="18" bestFit="1" customWidth="1"/>
    <col min="9576" max="9576" width="12.265625" bestFit="1" customWidth="1"/>
    <col min="9577" max="9577" width="11.1328125" bestFit="1" customWidth="1"/>
    <col min="9578" max="9578" width="13.86328125" bestFit="1" customWidth="1"/>
    <col min="9579" max="9579" width="14.1328125" bestFit="1" customWidth="1"/>
    <col min="9580" max="9580" width="19.3984375" bestFit="1" customWidth="1"/>
    <col min="9581" max="9581" width="18" bestFit="1" customWidth="1"/>
    <col min="9582" max="9582" width="12.265625" bestFit="1" customWidth="1"/>
    <col min="9583" max="9583" width="11.1328125" bestFit="1" customWidth="1"/>
    <col min="9584" max="9584" width="13.86328125" bestFit="1" customWidth="1"/>
    <col min="9585" max="9585" width="14.1328125" bestFit="1" customWidth="1"/>
    <col min="9586" max="9586" width="19.3984375" bestFit="1" customWidth="1"/>
    <col min="9587" max="9587" width="18" bestFit="1" customWidth="1"/>
    <col min="9588" max="9588" width="12.265625" bestFit="1" customWidth="1"/>
    <col min="9589" max="9589" width="11.1328125" bestFit="1" customWidth="1"/>
    <col min="9590" max="9590" width="13.86328125" bestFit="1" customWidth="1"/>
    <col min="9591" max="9591" width="14.1328125" bestFit="1" customWidth="1"/>
    <col min="9592" max="9592" width="19.3984375" bestFit="1" customWidth="1"/>
    <col min="9593" max="9593" width="18" bestFit="1" customWidth="1"/>
    <col min="9594" max="9594" width="12.265625" bestFit="1" customWidth="1"/>
    <col min="9595" max="9595" width="11.1328125" bestFit="1" customWidth="1"/>
    <col min="9596" max="9596" width="13.86328125" bestFit="1" customWidth="1"/>
    <col min="9597" max="9597" width="14.1328125" bestFit="1" customWidth="1"/>
    <col min="9598" max="9598" width="19.3984375" bestFit="1" customWidth="1"/>
    <col min="9599" max="9599" width="18" bestFit="1" customWidth="1"/>
    <col min="9600" max="9600" width="12.265625" bestFit="1" customWidth="1"/>
    <col min="9601" max="9601" width="11.1328125" bestFit="1" customWidth="1"/>
    <col min="9602" max="9602" width="13.86328125" bestFit="1" customWidth="1"/>
    <col min="9603" max="9603" width="14.1328125" bestFit="1" customWidth="1"/>
    <col min="9604" max="9604" width="19.3984375" bestFit="1" customWidth="1"/>
    <col min="9605" max="9605" width="18" bestFit="1" customWidth="1"/>
    <col min="9606" max="9606" width="12.265625" bestFit="1" customWidth="1"/>
    <col min="9607" max="9607" width="11.1328125" bestFit="1" customWidth="1"/>
    <col min="9608" max="9608" width="13.86328125" bestFit="1" customWidth="1"/>
    <col min="9609" max="9609" width="14.1328125" bestFit="1" customWidth="1"/>
    <col min="9610" max="9610" width="19.3984375" bestFit="1" customWidth="1"/>
    <col min="9611" max="9611" width="18" bestFit="1" customWidth="1"/>
    <col min="9612" max="9612" width="12.265625" bestFit="1" customWidth="1"/>
    <col min="9613" max="9613" width="11.1328125" bestFit="1" customWidth="1"/>
    <col min="9614" max="9614" width="13.86328125" bestFit="1" customWidth="1"/>
    <col min="9615" max="9615" width="14.1328125" bestFit="1" customWidth="1"/>
    <col min="9616" max="9616" width="19.3984375" bestFit="1" customWidth="1"/>
    <col min="9617" max="9617" width="18" bestFit="1" customWidth="1"/>
    <col min="9618" max="9618" width="12.265625" bestFit="1" customWidth="1"/>
    <col min="9619" max="9619" width="11.1328125" bestFit="1" customWidth="1"/>
    <col min="9620" max="9620" width="13.86328125" bestFit="1" customWidth="1"/>
    <col min="9621" max="9621" width="14.1328125" bestFit="1" customWidth="1"/>
    <col min="9622" max="9622" width="19.3984375" bestFit="1" customWidth="1"/>
    <col min="9623" max="9623" width="18" bestFit="1" customWidth="1"/>
    <col min="9624" max="9624" width="12.265625" bestFit="1" customWidth="1"/>
    <col min="9625" max="9625" width="11.1328125" bestFit="1" customWidth="1"/>
    <col min="9626" max="9626" width="13.86328125" bestFit="1" customWidth="1"/>
    <col min="9627" max="9627" width="14.1328125" bestFit="1" customWidth="1"/>
    <col min="9628" max="9628" width="19.3984375" bestFit="1" customWidth="1"/>
    <col min="9629" max="9629" width="18" bestFit="1" customWidth="1"/>
    <col min="9630" max="9630" width="12.265625" bestFit="1" customWidth="1"/>
    <col min="9631" max="9631" width="11.1328125" bestFit="1" customWidth="1"/>
    <col min="9632" max="9632" width="13.86328125" bestFit="1" customWidth="1"/>
    <col min="9633" max="9633" width="14.1328125" bestFit="1" customWidth="1"/>
    <col min="9634" max="9634" width="19.3984375" bestFit="1" customWidth="1"/>
    <col min="9635" max="9635" width="18" bestFit="1" customWidth="1"/>
    <col min="9636" max="9636" width="12.265625" bestFit="1" customWidth="1"/>
    <col min="9637" max="9637" width="11.1328125" bestFit="1" customWidth="1"/>
    <col min="9638" max="9638" width="13.86328125" bestFit="1" customWidth="1"/>
    <col min="9639" max="9639" width="14.1328125" bestFit="1" customWidth="1"/>
    <col min="9640" max="9640" width="19.3984375" bestFit="1" customWidth="1"/>
    <col min="9641" max="9641" width="18" bestFit="1" customWidth="1"/>
    <col min="9642" max="9642" width="12.265625" bestFit="1" customWidth="1"/>
    <col min="9643" max="9643" width="11.1328125" bestFit="1" customWidth="1"/>
    <col min="9644" max="9644" width="13.86328125" bestFit="1" customWidth="1"/>
    <col min="9645" max="9645" width="14.1328125" bestFit="1" customWidth="1"/>
    <col min="9646" max="9646" width="19.3984375" bestFit="1" customWidth="1"/>
    <col min="9647" max="9647" width="18" bestFit="1" customWidth="1"/>
    <col min="9648" max="9648" width="12.265625" bestFit="1" customWidth="1"/>
    <col min="9649" max="9649" width="11.1328125" bestFit="1" customWidth="1"/>
    <col min="9650" max="9650" width="13.86328125" bestFit="1" customWidth="1"/>
    <col min="9651" max="9651" width="14.1328125" bestFit="1" customWidth="1"/>
    <col min="9652" max="9652" width="19.3984375" bestFit="1" customWidth="1"/>
    <col min="9653" max="9653" width="18" bestFit="1" customWidth="1"/>
    <col min="9654" max="9654" width="12.265625" bestFit="1" customWidth="1"/>
    <col min="9655" max="9655" width="11.1328125" bestFit="1" customWidth="1"/>
    <col min="9656" max="9656" width="13.86328125" bestFit="1" customWidth="1"/>
    <col min="9657" max="9657" width="14.1328125" bestFit="1" customWidth="1"/>
    <col min="9658" max="9658" width="19.3984375" bestFit="1" customWidth="1"/>
    <col min="9659" max="9659" width="18" bestFit="1" customWidth="1"/>
    <col min="9660" max="9660" width="12.265625" bestFit="1" customWidth="1"/>
    <col min="9661" max="9661" width="11.1328125" bestFit="1" customWidth="1"/>
    <col min="9662" max="9662" width="13.86328125" bestFit="1" customWidth="1"/>
    <col min="9663" max="9663" width="14.1328125" bestFit="1" customWidth="1"/>
    <col min="9664" max="9664" width="19.3984375" bestFit="1" customWidth="1"/>
    <col min="9665" max="9665" width="18" bestFit="1" customWidth="1"/>
    <col min="9666" max="9666" width="12.265625" bestFit="1" customWidth="1"/>
    <col min="9667" max="9667" width="11.1328125" bestFit="1" customWidth="1"/>
    <col min="9668" max="9668" width="13.86328125" bestFit="1" customWidth="1"/>
    <col min="9669" max="9669" width="14.1328125" bestFit="1" customWidth="1"/>
    <col min="9670" max="9670" width="19.3984375" bestFit="1" customWidth="1"/>
    <col min="9671" max="9671" width="18" bestFit="1" customWidth="1"/>
    <col min="9672" max="9672" width="12.265625" bestFit="1" customWidth="1"/>
    <col min="9673" max="9673" width="11.1328125" bestFit="1" customWidth="1"/>
    <col min="9674" max="9674" width="13.86328125" bestFit="1" customWidth="1"/>
    <col min="9675" max="9675" width="14.1328125" bestFit="1" customWidth="1"/>
    <col min="9676" max="9676" width="19.3984375" bestFit="1" customWidth="1"/>
    <col min="9677" max="9677" width="18" bestFit="1" customWidth="1"/>
    <col min="9678" max="9678" width="12.265625" bestFit="1" customWidth="1"/>
    <col min="9679" max="9679" width="11.1328125" bestFit="1" customWidth="1"/>
    <col min="9680" max="9680" width="13.86328125" bestFit="1" customWidth="1"/>
    <col min="9681" max="9681" width="14.1328125" bestFit="1" customWidth="1"/>
    <col min="9682" max="9682" width="19.3984375" bestFit="1" customWidth="1"/>
    <col min="9683" max="9683" width="18" bestFit="1" customWidth="1"/>
    <col min="9684" max="9684" width="12.265625" bestFit="1" customWidth="1"/>
    <col min="9685" max="9685" width="11.1328125" bestFit="1" customWidth="1"/>
    <col min="9686" max="9686" width="13.86328125" bestFit="1" customWidth="1"/>
    <col min="9687" max="9687" width="14.1328125" bestFit="1" customWidth="1"/>
    <col min="9688" max="9688" width="19.3984375" bestFit="1" customWidth="1"/>
    <col min="9689" max="9689" width="18" bestFit="1" customWidth="1"/>
    <col min="9690" max="9690" width="12.265625" bestFit="1" customWidth="1"/>
    <col min="9691" max="9691" width="11.1328125" bestFit="1" customWidth="1"/>
    <col min="9692" max="9692" width="13.86328125" bestFit="1" customWidth="1"/>
    <col min="9693" max="9693" width="14.1328125" bestFit="1" customWidth="1"/>
    <col min="9694" max="9694" width="19.3984375" bestFit="1" customWidth="1"/>
    <col min="9695" max="9695" width="18" bestFit="1" customWidth="1"/>
    <col min="9696" max="9696" width="12.265625" bestFit="1" customWidth="1"/>
    <col min="9697" max="9697" width="11.1328125" bestFit="1" customWidth="1"/>
    <col min="9698" max="9698" width="13.86328125" bestFit="1" customWidth="1"/>
    <col min="9699" max="9699" width="14.1328125" bestFit="1" customWidth="1"/>
    <col min="9700" max="9700" width="19.3984375" bestFit="1" customWidth="1"/>
    <col min="9701" max="9701" width="18" bestFit="1" customWidth="1"/>
    <col min="9702" max="9702" width="12.265625" bestFit="1" customWidth="1"/>
    <col min="9703" max="9703" width="11.1328125" bestFit="1" customWidth="1"/>
    <col min="9704" max="9704" width="13.86328125" bestFit="1" customWidth="1"/>
    <col min="9705" max="9705" width="14.1328125" bestFit="1" customWidth="1"/>
    <col min="9706" max="9706" width="19.3984375" bestFit="1" customWidth="1"/>
    <col min="9707" max="9707" width="18" bestFit="1" customWidth="1"/>
    <col min="9708" max="9708" width="12.265625" bestFit="1" customWidth="1"/>
    <col min="9709" max="9709" width="11.1328125" bestFit="1" customWidth="1"/>
    <col min="9710" max="9710" width="13.86328125" bestFit="1" customWidth="1"/>
    <col min="9711" max="9711" width="14.1328125" bestFit="1" customWidth="1"/>
    <col min="9712" max="9712" width="19.3984375" bestFit="1" customWidth="1"/>
    <col min="9713" max="9713" width="18" bestFit="1" customWidth="1"/>
    <col min="9714" max="9714" width="12.265625" bestFit="1" customWidth="1"/>
    <col min="9715" max="9715" width="11.1328125" bestFit="1" customWidth="1"/>
    <col min="9716" max="9716" width="13.86328125" bestFit="1" customWidth="1"/>
    <col min="9717" max="9717" width="14.1328125" bestFit="1" customWidth="1"/>
    <col min="9718" max="9718" width="19.3984375" bestFit="1" customWidth="1"/>
    <col min="9719" max="9719" width="18" bestFit="1" customWidth="1"/>
    <col min="9720" max="9720" width="12.265625" bestFit="1" customWidth="1"/>
    <col min="9721" max="9721" width="11.1328125" bestFit="1" customWidth="1"/>
    <col min="9722" max="9722" width="13.86328125" bestFit="1" customWidth="1"/>
    <col min="9723" max="9723" width="14.1328125" bestFit="1" customWidth="1"/>
    <col min="9724" max="9724" width="19.3984375" bestFit="1" customWidth="1"/>
    <col min="9725" max="9725" width="18" bestFit="1" customWidth="1"/>
    <col min="9726" max="9726" width="12.265625" bestFit="1" customWidth="1"/>
    <col min="9727" max="9727" width="11.1328125" bestFit="1" customWidth="1"/>
    <col min="9728" max="9728" width="13.86328125" bestFit="1" customWidth="1"/>
    <col min="9729" max="9729" width="14.1328125" bestFit="1" customWidth="1"/>
    <col min="9730" max="9730" width="19.3984375" bestFit="1" customWidth="1"/>
    <col min="9731" max="9731" width="18" bestFit="1" customWidth="1"/>
    <col min="9732" max="9732" width="12.265625" bestFit="1" customWidth="1"/>
    <col min="9733" max="9733" width="11.1328125" bestFit="1" customWidth="1"/>
    <col min="9734" max="9734" width="13.86328125" bestFit="1" customWidth="1"/>
    <col min="9735" max="9735" width="14.1328125" bestFit="1" customWidth="1"/>
    <col min="9736" max="9736" width="19.3984375" bestFit="1" customWidth="1"/>
    <col min="9737" max="9737" width="18" bestFit="1" customWidth="1"/>
    <col min="9738" max="9738" width="12.265625" bestFit="1" customWidth="1"/>
    <col min="9739" max="9739" width="11.1328125" bestFit="1" customWidth="1"/>
    <col min="9740" max="9740" width="13.86328125" bestFit="1" customWidth="1"/>
    <col min="9741" max="9741" width="14.1328125" bestFit="1" customWidth="1"/>
    <col min="9742" max="9742" width="19.3984375" bestFit="1" customWidth="1"/>
    <col min="9743" max="9743" width="18" bestFit="1" customWidth="1"/>
    <col min="9744" max="9744" width="12.265625" bestFit="1" customWidth="1"/>
    <col min="9745" max="9745" width="11.1328125" bestFit="1" customWidth="1"/>
    <col min="9746" max="9746" width="13.86328125" bestFit="1" customWidth="1"/>
    <col min="9747" max="9747" width="14.1328125" bestFit="1" customWidth="1"/>
    <col min="9748" max="9748" width="19.3984375" bestFit="1" customWidth="1"/>
    <col min="9749" max="9749" width="18" bestFit="1" customWidth="1"/>
    <col min="9750" max="9750" width="12.265625" bestFit="1" customWidth="1"/>
    <col min="9751" max="9751" width="11.1328125" bestFit="1" customWidth="1"/>
    <col min="9752" max="9752" width="13.86328125" bestFit="1" customWidth="1"/>
    <col min="9753" max="9753" width="14.1328125" bestFit="1" customWidth="1"/>
    <col min="9754" max="9754" width="19.3984375" bestFit="1" customWidth="1"/>
    <col min="9755" max="9755" width="18" bestFit="1" customWidth="1"/>
    <col min="9756" max="9756" width="12.265625" bestFit="1" customWidth="1"/>
    <col min="9757" max="9757" width="11.1328125" bestFit="1" customWidth="1"/>
    <col min="9758" max="9758" width="13.86328125" bestFit="1" customWidth="1"/>
    <col min="9759" max="9759" width="14.1328125" bestFit="1" customWidth="1"/>
    <col min="9760" max="9760" width="19.3984375" bestFit="1" customWidth="1"/>
    <col min="9761" max="9761" width="18" bestFit="1" customWidth="1"/>
    <col min="9762" max="9762" width="12.265625" bestFit="1" customWidth="1"/>
    <col min="9763" max="9763" width="11.1328125" bestFit="1" customWidth="1"/>
    <col min="9764" max="9764" width="13.86328125" bestFit="1" customWidth="1"/>
    <col min="9765" max="9765" width="14.1328125" bestFit="1" customWidth="1"/>
    <col min="9766" max="9766" width="19.3984375" bestFit="1" customWidth="1"/>
    <col min="9767" max="9767" width="18" bestFit="1" customWidth="1"/>
    <col min="9768" max="9768" width="12.265625" bestFit="1" customWidth="1"/>
    <col min="9769" max="9769" width="11.1328125" bestFit="1" customWidth="1"/>
    <col min="9770" max="9770" width="13.86328125" bestFit="1" customWidth="1"/>
    <col min="9771" max="9771" width="14.1328125" bestFit="1" customWidth="1"/>
    <col min="9772" max="9772" width="19.3984375" bestFit="1" customWidth="1"/>
    <col min="9773" max="9773" width="18" bestFit="1" customWidth="1"/>
    <col min="9774" max="9774" width="12.265625" bestFit="1" customWidth="1"/>
    <col min="9775" max="9775" width="11.1328125" bestFit="1" customWidth="1"/>
    <col min="9776" max="9776" width="13.86328125" bestFit="1" customWidth="1"/>
    <col min="9777" max="9777" width="14.1328125" bestFit="1" customWidth="1"/>
    <col min="9778" max="9778" width="19.3984375" bestFit="1" customWidth="1"/>
    <col min="9779" max="9779" width="18" bestFit="1" customWidth="1"/>
    <col min="9780" max="9780" width="12.265625" bestFit="1" customWidth="1"/>
    <col min="9781" max="9781" width="11.1328125" bestFit="1" customWidth="1"/>
    <col min="9782" max="9782" width="13.86328125" bestFit="1" customWidth="1"/>
    <col min="9783" max="9783" width="14.1328125" bestFit="1" customWidth="1"/>
    <col min="9784" max="9784" width="19.3984375" bestFit="1" customWidth="1"/>
    <col min="9785" max="9785" width="18" bestFit="1" customWidth="1"/>
    <col min="9786" max="9786" width="12.265625" bestFit="1" customWidth="1"/>
    <col min="9787" max="9787" width="11.1328125" bestFit="1" customWidth="1"/>
    <col min="9788" max="9788" width="13.86328125" bestFit="1" customWidth="1"/>
    <col min="9789" max="9789" width="14.1328125" bestFit="1" customWidth="1"/>
    <col min="9790" max="9790" width="19.3984375" bestFit="1" customWidth="1"/>
    <col min="9791" max="9791" width="18" bestFit="1" customWidth="1"/>
    <col min="9792" max="9792" width="12.265625" bestFit="1" customWidth="1"/>
    <col min="9793" max="9793" width="11.1328125" bestFit="1" customWidth="1"/>
    <col min="9794" max="9794" width="13.86328125" bestFit="1" customWidth="1"/>
    <col min="9795" max="9795" width="14.1328125" bestFit="1" customWidth="1"/>
    <col min="9796" max="9796" width="19.3984375" bestFit="1" customWidth="1"/>
    <col min="9797" max="9797" width="18" bestFit="1" customWidth="1"/>
    <col min="9798" max="9798" width="12.265625" bestFit="1" customWidth="1"/>
    <col min="9799" max="9799" width="11.1328125" bestFit="1" customWidth="1"/>
    <col min="9800" max="9800" width="13.86328125" bestFit="1" customWidth="1"/>
    <col min="9801" max="9801" width="14.1328125" bestFit="1" customWidth="1"/>
    <col min="9802" max="9802" width="19.3984375" bestFit="1" customWidth="1"/>
    <col min="9803" max="9803" width="18" bestFit="1" customWidth="1"/>
    <col min="9804" max="9804" width="12.265625" bestFit="1" customWidth="1"/>
    <col min="9805" max="9805" width="11.1328125" bestFit="1" customWidth="1"/>
    <col min="9806" max="9806" width="13.86328125" bestFit="1" customWidth="1"/>
    <col min="9807" max="9807" width="14.1328125" bestFit="1" customWidth="1"/>
    <col min="9808" max="9808" width="19.3984375" bestFit="1" customWidth="1"/>
    <col min="9809" max="9809" width="18" bestFit="1" customWidth="1"/>
    <col min="9810" max="9810" width="12.265625" bestFit="1" customWidth="1"/>
    <col min="9811" max="9811" width="11.1328125" bestFit="1" customWidth="1"/>
    <col min="9812" max="9812" width="13.86328125" bestFit="1" customWidth="1"/>
    <col min="9813" max="9813" width="14.1328125" bestFit="1" customWidth="1"/>
    <col min="9814" max="9814" width="19.3984375" bestFit="1" customWidth="1"/>
    <col min="9815" max="9815" width="18" bestFit="1" customWidth="1"/>
    <col min="9816" max="9816" width="12.265625" bestFit="1" customWidth="1"/>
    <col min="9817" max="9817" width="11.1328125" bestFit="1" customWidth="1"/>
    <col min="9818" max="9818" width="13.86328125" bestFit="1" customWidth="1"/>
    <col min="9819" max="9819" width="14.1328125" bestFit="1" customWidth="1"/>
    <col min="9820" max="9820" width="19.3984375" bestFit="1" customWidth="1"/>
    <col min="9821" max="9821" width="18" bestFit="1" customWidth="1"/>
    <col min="9822" max="9822" width="12.265625" bestFit="1" customWidth="1"/>
    <col min="9823" max="9823" width="11.1328125" bestFit="1" customWidth="1"/>
    <col min="9824" max="9824" width="13.86328125" bestFit="1" customWidth="1"/>
    <col min="9825" max="9825" width="14.1328125" bestFit="1" customWidth="1"/>
    <col min="9826" max="9826" width="19.3984375" bestFit="1" customWidth="1"/>
    <col min="9827" max="9827" width="18" bestFit="1" customWidth="1"/>
    <col min="9828" max="9828" width="12.265625" bestFit="1" customWidth="1"/>
    <col min="9829" max="9829" width="11.1328125" bestFit="1" customWidth="1"/>
    <col min="9830" max="9830" width="13.86328125" bestFit="1" customWidth="1"/>
    <col min="9831" max="9831" width="14.1328125" bestFit="1" customWidth="1"/>
    <col min="9832" max="9832" width="19.3984375" bestFit="1" customWidth="1"/>
    <col min="9833" max="9833" width="18" bestFit="1" customWidth="1"/>
    <col min="9834" max="9834" width="12.265625" bestFit="1" customWidth="1"/>
    <col min="9835" max="9835" width="11.1328125" bestFit="1" customWidth="1"/>
    <col min="9836" max="9836" width="13.86328125" bestFit="1" customWidth="1"/>
    <col min="9837" max="9837" width="14.1328125" bestFit="1" customWidth="1"/>
    <col min="9838" max="9838" width="19.3984375" bestFit="1" customWidth="1"/>
    <col min="9839" max="9839" width="18" bestFit="1" customWidth="1"/>
    <col min="9840" max="9840" width="12.265625" bestFit="1" customWidth="1"/>
    <col min="9841" max="9841" width="11.1328125" bestFit="1" customWidth="1"/>
    <col min="9842" max="9842" width="13.86328125" bestFit="1" customWidth="1"/>
    <col min="9843" max="9843" width="14.1328125" bestFit="1" customWidth="1"/>
    <col min="9844" max="9844" width="19.3984375" bestFit="1" customWidth="1"/>
    <col min="9845" max="9845" width="18" bestFit="1" customWidth="1"/>
    <col min="9846" max="9846" width="12.265625" bestFit="1" customWidth="1"/>
    <col min="9847" max="9847" width="11.1328125" bestFit="1" customWidth="1"/>
    <col min="9848" max="9848" width="13.86328125" bestFit="1" customWidth="1"/>
    <col min="9849" max="9849" width="14.1328125" bestFit="1" customWidth="1"/>
    <col min="9850" max="9850" width="19.3984375" bestFit="1" customWidth="1"/>
    <col min="9851" max="9851" width="18" bestFit="1" customWidth="1"/>
    <col min="9852" max="9852" width="12.265625" bestFit="1" customWidth="1"/>
    <col min="9853" max="9853" width="11.1328125" bestFit="1" customWidth="1"/>
    <col min="9854" max="9854" width="13.86328125" bestFit="1" customWidth="1"/>
    <col min="9855" max="9855" width="14.1328125" bestFit="1" customWidth="1"/>
    <col min="9856" max="9856" width="19.3984375" bestFit="1" customWidth="1"/>
    <col min="9857" max="9857" width="18" bestFit="1" customWidth="1"/>
    <col min="9858" max="9858" width="12.265625" bestFit="1" customWidth="1"/>
    <col min="9859" max="9859" width="11.1328125" bestFit="1" customWidth="1"/>
    <col min="9860" max="9860" width="13.86328125" bestFit="1" customWidth="1"/>
    <col min="9861" max="9861" width="14.1328125" bestFit="1" customWidth="1"/>
    <col min="9862" max="9862" width="19.3984375" bestFit="1" customWidth="1"/>
    <col min="9863" max="9863" width="18" bestFit="1" customWidth="1"/>
    <col min="9864" max="9864" width="12.265625" bestFit="1" customWidth="1"/>
    <col min="9865" max="9865" width="11.1328125" bestFit="1" customWidth="1"/>
    <col min="9866" max="9866" width="13.86328125" bestFit="1" customWidth="1"/>
    <col min="9867" max="9867" width="14.1328125" bestFit="1" customWidth="1"/>
    <col min="9868" max="9868" width="19.3984375" bestFit="1" customWidth="1"/>
    <col min="9869" max="9869" width="18" bestFit="1" customWidth="1"/>
    <col min="9870" max="9870" width="12.265625" bestFit="1" customWidth="1"/>
    <col min="9871" max="9871" width="11.1328125" bestFit="1" customWidth="1"/>
    <col min="9872" max="9872" width="13.86328125" bestFit="1" customWidth="1"/>
    <col min="9873" max="9873" width="14.1328125" bestFit="1" customWidth="1"/>
    <col min="9874" max="9874" width="19.3984375" bestFit="1" customWidth="1"/>
    <col min="9875" max="9875" width="18" bestFit="1" customWidth="1"/>
    <col min="9876" max="9876" width="12.265625" bestFit="1" customWidth="1"/>
    <col min="9877" max="9877" width="11.1328125" bestFit="1" customWidth="1"/>
    <col min="9878" max="9878" width="13.86328125" bestFit="1" customWidth="1"/>
    <col min="9879" max="9879" width="14.1328125" bestFit="1" customWidth="1"/>
    <col min="9880" max="9880" width="19.3984375" bestFit="1" customWidth="1"/>
    <col min="9881" max="9881" width="18" bestFit="1" customWidth="1"/>
    <col min="9882" max="9882" width="12.265625" bestFit="1" customWidth="1"/>
    <col min="9883" max="9883" width="11.1328125" bestFit="1" customWidth="1"/>
    <col min="9884" max="9884" width="13.86328125" bestFit="1" customWidth="1"/>
    <col min="9885" max="9885" width="14.1328125" bestFit="1" customWidth="1"/>
    <col min="9886" max="9886" width="19.3984375" bestFit="1" customWidth="1"/>
    <col min="9887" max="9887" width="18" bestFit="1" customWidth="1"/>
    <col min="9888" max="9888" width="12.265625" bestFit="1" customWidth="1"/>
    <col min="9889" max="9889" width="11.1328125" bestFit="1" customWidth="1"/>
    <col min="9890" max="9890" width="13.86328125" bestFit="1" customWidth="1"/>
    <col min="9891" max="9891" width="14.1328125" bestFit="1" customWidth="1"/>
    <col min="9892" max="9892" width="19.3984375" bestFit="1" customWidth="1"/>
    <col min="9893" max="9893" width="18" bestFit="1" customWidth="1"/>
    <col min="9894" max="9894" width="12.265625" bestFit="1" customWidth="1"/>
    <col min="9895" max="9895" width="11.1328125" bestFit="1" customWidth="1"/>
    <col min="9896" max="9896" width="13.86328125" bestFit="1" customWidth="1"/>
    <col min="9897" max="9897" width="14.1328125" bestFit="1" customWidth="1"/>
    <col min="9898" max="9898" width="19.3984375" bestFit="1" customWidth="1"/>
    <col min="9899" max="9899" width="18" bestFit="1" customWidth="1"/>
    <col min="9900" max="9900" width="12.265625" bestFit="1" customWidth="1"/>
    <col min="9901" max="9901" width="11.1328125" bestFit="1" customWidth="1"/>
    <col min="9902" max="9902" width="13.86328125" bestFit="1" customWidth="1"/>
    <col min="9903" max="9903" width="14.1328125" bestFit="1" customWidth="1"/>
    <col min="9904" max="9904" width="19.3984375" bestFit="1" customWidth="1"/>
    <col min="9905" max="9905" width="18" bestFit="1" customWidth="1"/>
    <col min="9906" max="9906" width="12.265625" bestFit="1" customWidth="1"/>
    <col min="9907" max="9907" width="11.1328125" bestFit="1" customWidth="1"/>
    <col min="9908" max="9908" width="13.86328125" bestFit="1" customWidth="1"/>
    <col min="9909" max="9909" width="14.1328125" bestFit="1" customWidth="1"/>
    <col min="9910" max="9910" width="19.3984375" bestFit="1" customWidth="1"/>
    <col min="9911" max="9911" width="18" bestFit="1" customWidth="1"/>
    <col min="9912" max="9912" width="12.265625" bestFit="1" customWidth="1"/>
    <col min="9913" max="9913" width="11.1328125" bestFit="1" customWidth="1"/>
    <col min="9914" max="9914" width="13.86328125" bestFit="1" customWidth="1"/>
    <col min="9915" max="9915" width="14.1328125" bestFit="1" customWidth="1"/>
    <col min="9916" max="9916" width="19.3984375" bestFit="1" customWidth="1"/>
    <col min="9917" max="9917" width="18" bestFit="1" customWidth="1"/>
    <col min="9918" max="9918" width="12.265625" bestFit="1" customWidth="1"/>
    <col min="9919" max="9919" width="11.1328125" bestFit="1" customWidth="1"/>
    <col min="9920" max="9920" width="13.86328125" bestFit="1" customWidth="1"/>
    <col min="9921" max="9921" width="14.1328125" bestFit="1" customWidth="1"/>
    <col min="9922" max="9922" width="19.3984375" bestFit="1" customWidth="1"/>
    <col min="9923" max="9923" width="18" bestFit="1" customWidth="1"/>
    <col min="9924" max="9924" width="12.265625" bestFit="1" customWidth="1"/>
    <col min="9925" max="9925" width="11.1328125" bestFit="1" customWidth="1"/>
    <col min="9926" max="9926" width="13.86328125" bestFit="1" customWidth="1"/>
    <col min="9927" max="9927" width="14.1328125" bestFit="1" customWidth="1"/>
    <col min="9928" max="9928" width="19.3984375" bestFit="1" customWidth="1"/>
    <col min="9929" max="9929" width="18" bestFit="1" customWidth="1"/>
    <col min="9930" max="9930" width="12.265625" bestFit="1" customWidth="1"/>
    <col min="9931" max="9931" width="11.1328125" bestFit="1" customWidth="1"/>
    <col min="9932" max="9932" width="13.86328125" bestFit="1" customWidth="1"/>
    <col min="9933" max="9933" width="14.1328125" bestFit="1" customWidth="1"/>
    <col min="9934" max="9934" width="19.3984375" bestFit="1" customWidth="1"/>
    <col min="9935" max="9935" width="18" bestFit="1" customWidth="1"/>
    <col min="9936" max="9936" width="12.265625" bestFit="1" customWidth="1"/>
    <col min="9937" max="9937" width="11.1328125" bestFit="1" customWidth="1"/>
    <col min="9938" max="9938" width="13.86328125" bestFit="1" customWidth="1"/>
    <col min="9939" max="9939" width="14.1328125" bestFit="1" customWidth="1"/>
    <col min="9940" max="9940" width="19.3984375" bestFit="1" customWidth="1"/>
    <col min="9941" max="9941" width="18" bestFit="1" customWidth="1"/>
    <col min="9942" max="9942" width="12.265625" bestFit="1" customWidth="1"/>
    <col min="9943" max="9943" width="11.1328125" bestFit="1" customWidth="1"/>
    <col min="9944" max="9944" width="13.86328125" bestFit="1" customWidth="1"/>
    <col min="9945" max="9945" width="14.1328125" bestFit="1" customWidth="1"/>
    <col min="9946" max="9946" width="19.3984375" bestFit="1" customWidth="1"/>
    <col min="9947" max="9947" width="18" bestFit="1" customWidth="1"/>
    <col min="9948" max="9948" width="12.265625" bestFit="1" customWidth="1"/>
    <col min="9949" max="9949" width="11.1328125" bestFit="1" customWidth="1"/>
    <col min="9950" max="9950" width="13.86328125" bestFit="1" customWidth="1"/>
    <col min="9951" max="9951" width="14.1328125" bestFit="1" customWidth="1"/>
    <col min="9952" max="9952" width="19.3984375" bestFit="1" customWidth="1"/>
    <col min="9953" max="9953" width="18" bestFit="1" customWidth="1"/>
    <col min="9954" max="9954" width="12.265625" bestFit="1" customWidth="1"/>
    <col min="9955" max="9955" width="11.1328125" bestFit="1" customWidth="1"/>
    <col min="9956" max="9956" width="13.86328125" bestFit="1" customWidth="1"/>
    <col min="9957" max="9957" width="14.1328125" bestFit="1" customWidth="1"/>
    <col min="9958" max="9958" width="19.3984375" bestFit="1" customWidth="1"/>
    <col min="9959" max="9959" width="18" bestFit="1" customWidth="1"/>
    <col min="9960" max="9960" width="12.265625" bestFit="1" customWidth="1"/>
    <col min="9961" max="9961" width="11.1328125" bestFit="1" customWidth="1"/>
    <col min="9962" max="9962" width="13.86328125" bestFit="1" customWidth="1"/>
    <col min="9963" max="9963" width="14.1328125" bestFit="1" customWidth="1"/>
    <col min="9964" max="9964" width="19.3984375" bestFit="1" customWidth="1"/>
    <col min="9965" max="9965" width="18" bestFit="1" customWidth="1"/>
    <col min="9966" max="9966" width="12.265625" bestFit="1" customWidth="1"/>
    <col min="9967" max="9967" width="11.1328125" bestFit="1" customWidth="1"/>
    <col min="9968" max="9968" width="13.86328125" bestFit="1" customWidth="1"/>
    <col min="9969" max="9969" width="14.1328125" bestFit="1" customWidth="1"/>
    <col min="9970" max="9970" width="19.3984375" bestFit="1" customWidth="1"/>
    <col min="9971" max="9971" width="18" bestFit="1" customWidth="1"/>
    <col min="9972" max="9972" width="12.265625" bestFit="1" customWidth="1"/>
    <col min="9973" max="9973" width="11.1328125" bestFit="1" customWidth="1"/>
    <col min="9974" max="9974" width="13.86328125" bestFit="1" customWidth="1"/>
    <col min="9975" max="9975" width="14.1328125" bestFit="1" customWidth="1"/>
    <col min="9976" max="9976" width="19.3984375" bestFit="1" customWidth="1"/>
    <col min="9977" max="9977" width="18" bestFit="1" customWidth="1"/>
    <col min="9978" max="9978" width="12.265625" bestFit="1" customWidth="1"/>
    <col min="9979" max="9979" width="11.1328125" bestFit="1" customWidth="1"/>
    <col min="9980" max="9980" width="13.86328125" bestFit="1" customWidth="1"/>
    <col min="9981" max="9981" width="14.1328125" bestFit="1" customWidth="1"/>
    <col min="9982" max="9982" width="19.3984375" bestFit="1" customWidth="1"/>
    <col min="9983" max="9983" width="18" bestFit="1" customWidth="1"/>
    <col min="9984" max="9984" width="12.265625" bestFit="1" customWidth="1"/>
    <col min="9985" max="9985" width="11.1328125" bestFit="1" customWidth="1"/>
    <col min="9986" max="9986" width="13.86328125" bestFit="1" customWidth="1"/>
    <col min="9987" max="9987" width="14.1328125" bestFit="1" customWidth="1"/>
    <col min="9988" max="9988" width="19.3984375" bestFit="1" customWidth="1"/>
    <col min="9989" max="9989" width="18" bestFit="1" customWidth="1"/>
    <col min="9990" max="9990" width="12.265625" bestFit="1" customWidth="1"/>
    <col min="9991" max="9991" width="11.1328125" bestFit="1" customWidth="1"/>
    <col min="9992" max="9992" width="13.86328125" bestFit="1" customWidth="1"/>
    <col min="9993" max="9993" width="14.1328125" bestFit="1" customWidth="1"/>
    <col min="9994" max="9994" width="19.3984375" bestFit="1" customWidth="1"/>
    <col min="9995" max="9995" width="18" bestFit="1" customWidth="1"/>
    <col min="9996" max="9996" width="12.265625" bestFit="1" customWidth="1"/>
    <col min="9997" max="9997" width="11.1328125" bestFit="1" customWidth="1"/>
    <col min="9998" max="9998" width="13.86328125" bestFit="1" customWidth="1"/>
    <col min="9999" max="9999" width="14.1328125" bestFit="1" customWidth="1"/>
    <col min="10000" max="10000" width="19.3984375" bestFit="1" customWidth="1"/>
    <col min="10001" max="10001" width="18" bestFit="1" customWidth="1"/>
    <col min="10002" max="10002" width="12.265625" bestFit="1" customWidth="1"/>
    <col min="10003" max="10003" width="11.1328125" bestFit="1" customWidth="1"/>
    <col min="10004" max="10004" width="13.86328125" bestFit="1" customWidth="1"/>
    <col min="10005" max="10005" width="14.1328125" bestFit="1" customWidth="1"/>
    <col min="10006" max="10006" width="19.3984375" bestFit="1" customWidth="1"/>
    <col min="10007" max="10007" width="18" bestFit="1" customWidth="1"/>
    <col min="10008" max="10008" width="12.265625" bestFit="1" customWidth="1"/>
    <col min="10009" max="10009" width="11.1328125" bestFit="1" customWidth="1"/>
    <col min="10010" max="10010" width="13.86328125" bestFit="1" customWidth="1"/>
    <col min="10011" max="10011" width="14.1328125" bestFit="1" customWidth="1"/>
    <col min="10012" max="10012" width="19.3984375" bestFit="1" customWidth="1"/>
    <col min="10013" max="10013" width="18" bestFit="1" customWidth="1"/>
    <col min="10014" max="10014" width="12.265625" bestFit="1" customWidth="1"/>
    <col min="10015" max="10015" width="11.1328125" bestFit="1" customWidth="1"/>
    <col min="10016" max="10016" width="13.86328125" bestFit="1" customWidth="1"/>
    <col min="10017" max="10017" width="14.1328125" bestFit="1" customWidth="1"/>
    <col min="10018" max="10018" width="19.3984375" bestFit="1" customWidth="1"/>
    <col min="10019" max="10019" width="18" bestFit="1" customWidth="1"/>
    <col min="10020" max="10020" width="12.265625" bestFit="1" customWidth="1"/>
    <col min="10021" max="10021" width="11.1328125" bestFit="1" customWidth="1"/>
    <col min="10022" max="10022" width="13.86328125" bestFit="1" customWidth="1"/>
    <col min="10023" max="10023" width="14.1328125" bestFit="1" customWidth="1"/>
    <col min="10024" max="10024" width="19.3984375" bestFit="1" customWidth="1"/>
    <col min="10025" max="10025" width="18" bestFit="1" customWidth="1"/>
    <col min="10026" max="10026" width="12.265625" bestFit="1" customWidth="1"/>
    <col min="10027" max="10027" width="11.1328125" bestFit="1" customWidth="1"/>
    <col min="10028" max="10028" width="13.86328125" bestFit="1" customWidth="1"/>
    <col min="10029" max="10029" width="14.1328125" bestFit="1" customWidth="1"/>
    <col min="10030" max="10030" width="19.3984375" bestFit="1" customWidth="1"/>
    <col min="10031" max="10031" width="18" bestFit="1" customWidth="1"/>
    <col min="10032" max="10032" width="12.265625" bestFit="1" customWidth="1"/>
    <col min="10033" max="10033" width="11.1328125" bestFit="1" customWidth="1"/>
    <col min="10034" max="10034" width="13.86328125" bestFit="1" customWidth="1"/>
    <col min="10035" max="10035" width="14.1328125" bestFit="1" customWidth="1"/>
    <col min="10036" max="10036" width="19.3984375" bestFit="1" customWidth="1"/>
    <col min="10037" max="10037" width="18" bestFit="1" customWidth="1"/>
    <col min="10038" max="10038" width="12.265625" bestFit="1" customWidth="1"/>
    <col min="10039" max="10039" width="11.1328125" bestFit="1" customWidth="1"/>
    <col min="10040" max="10040" width="13.86328125" bestFit="1" customWidth="1"/>
    <col min="10041" max="10041" width="14.1328125" bestFit="1" customWidth="1"/>
    <col min="10042" max="10042" width="19.3984375" bestFit="1" customWidth="1"/>
    <col min="10043" max="10043" width="18" bestFit="1" customWidth="1"/>
    <col min="10044" max="10044" width="12.265625" bestFit="1" customWidth="1"/>
    <col min="10045" max="10045" width="11.1328125" bestFit="1" customWidth="1"/>
    <col min="10046" max="10046" width="13.86328125" bestFit="1" customWidth="1"/>
    <col min="10047" max="10047" width="14.1328125" bestFit="1" customWidth="1"/>
    <col min="10048" max="10048" width="19.3984375" bestFit="1" customWidth="1"/>
    <col min="10049" max="10049" width="18" bestFit="1" customWidth="1"/>
    <col min="10050" max="10050" width="12.265625" bestFit="1" customWidth="1"/>
    <col min="10051" max="10051" width="11.1328125" bestFit="1" customWidth="1"/>
    <col min="10052" max="10052" width="13.86328125" bestFit="1" customWidth="1"/>
    <col min="10053" max="10053" width="14.1328125" bestFit="1" customWidth="1"/>
    <col min="10054" max="10054" width="19.3984375" bestFit="1" customWidth="1"/>
    <col min="10055" max="10055" width="18" bestFit="1" customWidth="1"/>
    <col min="10056" max="10056" width="12.265625" bestFit="1" customWidth="1"/>
    <col min="10057" max="10057" width="11.1328125" bestFit="1" customWidth="1"/>
    <col min="10058" max="10058" width="13.86328125" bestFit="1" customWidth="1"/>
    <col min="10059" max="10059" width="14.1328125" bestFit="1" customWidth="1"/>
    <col min="10060" max="10060" width="19.3984375" bestFit="1" customWidth="1"/>
    <col min="10061" max="10061" width="18" bestFit="1" customWidth="1"/>
    <col min="10062" max="10062" width="12.265625" bestFit="1" customWidth="1"/>
    <col min="10063" max="10063" width="11.1328125" bestFit="1" customWidth="1"/>
    <col min="10064" max="10064" width="13.86328125" bestFit="1" customWidth="1"/>
    <col min="10065" max="10065" width="14.1328125" bestFit="1" customWidth="1"/>
    <col min="10066" max="10066" width="19.3984375" bestFit="1" customWidth="1"/>
    <col min="10067" max="10067" width="18" bestFit="1" customWidth="1"/>
    <col min="10068" max="10068" width="12.265625" bestFit="1" customWidth="1"/>
    <col min="10069" max="10069" width="11.1328125" bestFit="1" customWidth="1"/>
    <col min="10070" max="10070" width="13.86328125" bestFit="1" customWidth="1"/>
    <col min="10071" max="10071" width="14.1328125" bestFit="1" customWidth="1"/>
    <col min="10072" max="10072" width="19.3984375" bestFit="1" customWidth="1"/>
    <col min="10073" max="10073" width="18" bestFit="1" customWidth="1"/>
    <col min="10074" max="10074" width="12.265625" bestFit="1" customWidth="1"/>
    <col min="10075" max="10075" width="11.1328125" bestFit="1" customWidth="1"/>
    <col min="10076" max="10076" width="13.86328125" bestFit="1" customWidth="1"/>
    <col min="10077" max="10077" width="14.1328125" bestFit="1" customWidth="1"/>
    <col min="10078" max="10078" width="19.3984375" bestFit="1" customWidth="1"/>
    <col min="10079" max="10079" width="18" bestFit="1" customWidth="1"/>
    <col min="10080" max="10080" width="12.265625" bestFit="1" customWidth="1"/>
    <col min="10081" max="10081" width="11.1328125" bestFit="1" customWidth="1"/>
    <col min="10082" max="10082" width="13.86328125" bestFit="1" customWidth="1"/>
    <col min="10083" max="10083" width="14.1328125" bestFit="1" customWidth="1"/>
    <col min="10084" max="10084" width="19.3984375" bestFit="1" customWidth="1"/>
    <col min="10085" max="10085" width="18" bestFit="1" customWidth="1"/>
    <col min="10086" max="10086" width="12.265625" bestFit="1" customWidth="1"/>
    <col min="10087" max="10087" width="11.1328125" bestFit="1" customWidth="1"/>
    <col min="10088" max="10088" width="13.86328125" bestFit="1" customWidth="1"/>
    <col min="10089" max="10089" width="14.1328125" bestFit="1" customWidth="1"/>
    <col min="10090" max="10090" width="19.3984375" bestFit="1" customWidth="1"/>
    <col min="10091" max="10091" width="18" bestFit="1" customWidth="1"/>
    <col min="10092" max="10092" width="12.265625" bestFit="1" customWidth="1"/>
    <col min="10093" max="10093" width="11.1328125" bestFit="1" customWidth="1"/>
    <col min="10094" max="10094" width="13.86328125" bestFit="1" customWidth="1"/>
    <col min="10095" max="10095" width="14.1328125" bestFit="1" customWidth="1"/>
    <col min="10096" max="10096" width="19.3984375" bestFit="1" customWidth="1"/>
    <col min="10097" max="10097" width="18" bestFit="1" customWidth="1"/>
    <col min="10098" max="10098" width="12.265625" bestFit="1" customWidth="1"/>
    <col min="10099" max="10099" width="11.1328125" bestFit="1" customWidth="1"/>
    <col min="10100" max="10100" width="13.86328125" bestFit="1" customWidth="1"/>
    <col min="10101" max="10101" width="14.1328125" bestFit="1" customWidth="1"/>
    <col min="10102" max="10102" width="19.3984375" bestFit="1" customWidth="1"/>
    <col min="10103" max="10103" width="18" bestFit="1" customWidth="1"/>
    <col min="10104" max="10104" width="12.265625" bestFit="1" customWidth="1"/>
    <col min="10105" max="10105" width="11.1328125" bestFit="1" customWidth="1"/>
    <col min="10106" max="10106" width="13.86328125" bestFit="1" customWidth="1"/>
    <col min="10107" max="10107" width="14.1328125" bestFit="1" customWidth="1"/>
    <col min="10108" max="10108" width="19.3984375" bestFit="1" customWidth="1"/>
    <col min="10109" max="10109" width="18" bestFit="1" customWidth="1"/>
    <col min="10110" max="10110" width="12.265625" bestFit="1" customWidth="1"/>
    <col min="10111" max="10111" width="11.1328125" bestFit="1" customWidth="1"/>
    <col min="10112" max="10112" width="13.86328125" bestFit="1" customWidth="1"/>
    <col min="10113" max="10113" width="14.1328125" bestFit="1" customWidth="1"/>
    <col min="10114" max="10114" width="19.3984375" bestFit="1" customWidth="1"/>
    <col min="10115" max="10115" width="18" bestFit="1" customWidth="1"/>
    <col min="10116" max="10116" width="12.265625" bestFit="1" customWidth="1"/>
    <col min="10117" max="10117" width="11.1328125" bestFit="1" customWidth="1"/>
    <col min="10118" max="10118" width="13.86328125" bestFit="1" customWidth="1"/>
    <col min="10119" max="10119" width="14.1328125" bestFit="1" customWidth="1"/>
    <col min="10120" max="10120" width="19.3984375" bestFit="1" customWidth="1"/>
    <col min="10121" max="10121" width="18" bestFit="1" customWidth="1"/>
    <col min="10122" max="10122" width="12.265625" bestFit="1" customWidth="1"/>
    <col min="10123" max="10123" width="11.1328125" bestFit="1" customWidth="1"/>
    <col min="10124" max="10124" width="13.86328125" bestFit="1" customWidth="1"/>
    <col min="10125" max="10125" width="14.1328125" bestFit="1" customWidth="1"/>
    <col min="10126" max="10126" width="19.3984375" bestFit="1" customWidth="1"/>
    <col min="10127" max="10127" width="18" bestFit="1" customWidth="1"/>
    <col min="10128" max="10128" width="12.265625" bestFit="1" customWidth="1"/>
    <col min="10129" max="10129" width="11.1328125" bestFit="1" customWidth="1"/>
    <col min="10130" max="10130" width="13.86328125" bestFit="1" customWidth="1"/>
    <col min="10131" max="10131" width="14.1328125" bestFit="1" customWidth="1"/>
    <col min="10132" max="10132" width="19.3984375" bestFit="1" customWidth="1"/>
    <col min="10133" max="10133" width="18" bestFit="1" customWidth="1"/>
    <col min="10134" max="10134" width="12.265625" bestFit="1" customWidth="1"/>
    <col min="10135" max="10135" width="11.1328125" bestFit="1" customWidth="1"/>
    <col min="10136" max="10136" width="13.86328125" bestFit="1" customWidth="1"/>
    <col min="10137" max="10137" width="14.1328125" bestFit="1" customWidth="1"/>
    <col min="10138" max="10138" width="19.3984375" bestFit="1" customWidth="1"/>
    <col min="10139" max="10139" width="18" bestFit="1" customWidth="1"/>
    <col min="10140" max="10140" width="12.265625" bestFit="1" customWidth="1"/>
    <col min="10141" max="10141" width="11.1328125" bestFit="1" customWidth="1"/>
    <col min="10142" max="10142" width="13.86328125" bestFit="1" customWidth="1"/>
    <col min="10143" max="10143" width="14.1328125" bestFit="1" customWidth="1"/>
    <col min="10144" max="10144" width="19.3984375" bestFit="1" customWidth="1"/>
    <col min="10145" max="10145" width="18" bestFit="1" customWidth="1"/>
    <col min="10146" max="10146" width="12.265625" bestFit="1" customWidth="1"/>
    <col min="10147" max="10147" width="11.1328125" bestFit="1" customWidth="1"/>
    <col min="10148" max="10148" width="13.86328125" bestFit="1" customWidth="1"/>
    <col min="10149" max="10149" width="14.1328125" bestFit="1" customWidth="1"/>
    <col min="10150" max="10150" width="19.3984375" bestFit="1" customWidth="1"/>
    <col min="10151" max="10151" width="18" bestFit="1" customWidth="1"/>
    <col min="10152" max="10152" width="12.265625" bestFit="1" customWidth="1"/>
    <col min="10153" max="10153" width="11.1328125" bestFit="1" customWidth="1"/>
    <col min="10154" max="10154" width="13.86328125" bestFit="1" customWidth="1"/>
    <col min="10155" max="10155" width="14.1328125" bestFit="1" customWidth="1"/>
    <col min="10156" max="10156" width="19.3984375" bestFit="1" customWidth="1"/>
    <col min="10157" max="10157" width="18" bestFit="1" customWidth="1"/>
    <col min="10158" max="10158" width="12.265625" bestFit="1" customWidth="1"/>
    <col min="10159" max="10159" width="11.1328125" bestFit="1" customWidth="1"/>
    <col min="10160" max="10160" width="13.86328125" bestFit="1" customWidth="1"/>
    <col min="10161" max="10161" width="14.1328125" bestFit="1" customWidth="1"/>
    <col min="10162" max="10162" width="19.3984375" bestFit="1" customWidth="1"/>
    <col min="10163" max="10163" width="18" bestFit="1" customWidth="1"/>
    <col min="10164" max="10164" width="12.265625" bestFit="1" customWidth="1"/>
    <col min="10165" max="10165" width="11.1328125" bestFit="1" customWidth="1"/>
    <col min="10166" max="10166" width="13.86328125" bestFit="1" customWidth="1"/>
    <col min="10167" max="10167" width="14.1328125" bestFit="1" customWidth="1"/>
    <col min="10168" max="10168" width="19.3984375" bestFit="1" customWidth="1"/>
    <col min="10169" max="10169" width="18" bestFit="1" customWidth="1"/>
    <col min="10170" max="10170" width="12.265625" bestFit="1" customWidth="1"/>
    <col min="10171" max="10171" width="11.1328125" bestFit="1" customWidth="1"/>
    <col min="10172" max="10172" width="13.86328125" bestFit="1" customWidth="1"/>
    <col min="10173" max="10173" width="14.1328125" bestFit="1" customWidth="1"/>
    <col min="10174" max="10174" width="19.3984375" bestFit="1" customWidth="1"/>
    <col min="10175" max="10175" width="18" bestFit="1" customWidth="1"/>
    <col min="10176" max="10176" width="12.265625" bestFit="1" customWidth="1"/>
    <col min="10177" max="10177" width="11.1328125" bestFit="1" customWidth="1"/>
    <col min="10178" max="10178" width="13.86328125" bestFit="1" customWidth="1"/>
    <col min="10179" max="10179" width="14.1328125" bestFit="1" customWidth="1"/>
    <col min="10180" max="10180" width="19.3984375" bestFit="1" customWidth="1"/>
    <col min="10181" max="10181" width="18" bestFit="1" customWidth="1"/>
    <col min="10182" max="10182" width="12.265625" bestFit="1" customWidth="1"/>
    <col min="10183" max="10183" width="11.1328125" bestFit="1" customWidth="1"/>
    <col min="10184" max="10184" width="13.86328125" bestFit="1" customWidth="1"/>
    <col min="10185" max="10185" width="14.1328125" bestFit="1" customWidth="1"/>
    <col min="10186" max="10186" width="19.3984375" bestFit="1" customWidth="1"/>
    <col min="10187" max="10187" width="18" bestFit="1" customWidth="1"/>
    <col min="10188" max="10188" width="12.265625" bestFit="1" customWidth="1"/>
    <col min="10189" max="10189" width="11.1328125" bestFit="1" customWidth="1"/>
    <col min="10190" max="10190" width="13.86328125" bestFit="1" customWidth="1"/>
    <col min="10191" max="10191" width="14.1328125" bestFit="1" customWidth="1"/>
    <col min="10192" max="10192" width="19.3984375" bestFit="1" customWidth="1"/>
    <col min="10193" max="10193" width="18" bestFit="1" customWidth="1"/>
    <col min="10194" max="10194" width="12.265625" bestFit="1" customWidth="1"/>
    <col min="10195" max="10195" width="11.1328125" bestFit="1" customWidth="1"/>
    <col min="10196" max="10196" width="13.86328125" bestFit="1" customWidth="1"/>
    <col min="10197" max="10197" width="14.1328125" bestFit="1" customWidth="1"/>
    <col min="10198" max="10198" width="19.3984375" bestFit="1" customWidth="1"/>
    <col min="10199" max="10199" width="18" bestFit="1" customWidth="1"/>
    <col min="10200" max="10200" width="12.265625" bestFit="1" customWidth="1"/>
    <col min="10201" max="10201" width="11.1328125" bestFit="1" customWidth="1"/>
    <col min="10202" max="10202" width="13.86328125" bestFit="1" customWidth="1"/>
    <col min="10203" max="10203" width="14.1328125" bestFit="1" customWidth="1"/>
    <col min="10204" max="10204" width="19.3984375" bestFit="1" customWidth="1"/>
    <col min="10205" max="10205" width="18" bestFit="1" customWidth="1"/>
    <col min="10206" max="10206" width="12.265625" bestFit="1" customWidth="1"/>
    <col min="10207" max="10207" width="11.1328125" bestFit="1" customWidth="1"/>
    <col min="10208" max="10208" width="13.86328125" bestFit="1" customWidth="1"/>
    <col min="10209" max="10209" width="14.1328125" bestFit="1" customWidth="1"/>
    <col min="10210" max="10210" width="19.3984375" bestFit="1" customWidth="1"/>
    <col min="10211" max="10211" width="18" bestFit="1" customWidth="1"/>
    <col min="10212" max="10212" width="12.265625" bestFit="1" customWidth="1"/>
    <col min="10213" max="10213" width="11.1328125" bestFit="1" customWidth="1"/>
    <col min="10214" max="10214" width="13.86328125" bestFit="1" customWidth="1"/>
    <col min="10215" max="10215" width="14.1328125" bestFit="1" customWidth="1"/>
    <col min="10216" max="10216" width="19.3984375" bestFit="1" customWidth="1"/>
    <col min="10217" max="10217" width="18" bestFit="1" customWidth="1"/>
    <col min="10218" max="10218" width="12.265625" bestFit="1" customWidth="1"/>
    <col min="10219" max="10219" width="11.1328125" bestFit="1" customWidth="1"/>
    <col min="10220" max="10220" width="13.86328125" bestFit="1" customWidth="1"/>
    <col min="10221" max="10221" width="14.1328125" bestFit="1" customWidth="1"/>
    <col min="10222" max="10222" width="19.3984375" bestFit="1" customWidth="1"/>
    <col min="10223" max="10223" width="18" bestFit="1" customWidth="1"/>
    <col min="10224" max="10224" width="12.265625" bestFit="1" customWidth="1"/>
    <col min="10225" max="10225" width="11.1328125" bestFit="1" customWidth="1"/>
    <col min="10226" max="10226" width="13.86328125" bestFit="1" customWidth="1"/>
    <col min="10227" max="10227" width="14.1328125" bestFit="1" customWidth="1"/>
    <col min="10228" max="10228" width="19.3984375" bestFit="1" customWidth="1"/>
    <col min="10229" max="10229" width="18" bestFit="1" customWidth="1"/>
    <col min="10230" max="10230" width="12.265625" bestFit="1" customWidth="1"/>
    <col min="10231" max="10231" width="11.1328125" bestFit="1" customWidth="1"/>
    <col min="10232" max="10232" width="13.86328125" bestFit="1" customWidth="1"/>
    <col min="10233" max="10233" width="14.1328125" bestFit="1" customWidth="1"/>
    <col min="10234" max="10234" width="19.3984375" bestFit="1" customWidth="1"/>
    <col min="10235" max="10235" width="18" bestFit="1" customWidth="1"/>
    <col min="10236" max="10236" width="12.265625" bestFit="1" customWidth="1"/>
    <col min="10237" max="10237" width="11.1328125" bestFit="1" customWidth="1"/>
    <col min="10238" max="10238" width="13.86328125" bestFit="1" customWidth="1"/>
    <col min="10239" max="10239" width="14.1328125" bestFit="1" customWidth="1"/>
    <col min="10240" max="10240" width="19.3984375" bestFit="1" customWidth="1"/>
    <col min="10241" max="10241" width="18" bestFit="1" customWidth="1"/>
    <col min="10242" max="10242" width="12.265625" bestFit="1" customWidth="1"/>
    <col min="10243" max="10243" width="11.1328125" bestFit="1" customWidth="1"/>
    <col min="10244" max="10244" width="13.86328125" bestFit="1" customWidth="1"/>
    <col min="10245" max="10245" width="14.1328125" bestFit="1" customWidth="1"/>
    <col min="10246" max="10246" width="19.3984375" bestFit="1" customWidth="1"/>
    <col min="10247" max="10247" width="18" bestFit="1" customWidth="1"/>
    <col min="10248" max="10248" width="12.265625" bestFit="1" customWidth="1"/>
    <col min="10249" max="10249" width="11.1328125" bestFit="1" customWidth="1"/>
    <col min="10250" max="10250" width="13.86328125" bestFit="1" customWidth="1"/>
    <col min="10251" max="10251" width="14.1328125" bestFit="1" customWidth="1"/>
    <col min="10252" max="10252" width="19.3984375" bestFit="1" customWidth="1"/>
    <col min="10253" max="10253" width="18" bestFit="1" customWidth="1"/>
    <col min="10254" max="10254" width="12.265625" bestFit="1" customWidth="1"/>
    <col min="10255" max="10255" width="11.1328125" bestFit="1" customWidth="1"/>
    <col min="10256" max="10256" width="13.86328125" bestFit="1" customWidth="1"/>
    <col min="10257" max="10257" width="14.1328125" bestFit="1" customWidth="1"/>
    <col min="10258" max="10258" width="19.3984375" bestFit="1" customWidth="1"/>
    <col min="10259" max="10259" width="18" bestFit="1" customWidth="1"/>
    <col min="10260" max="10260" width="12.265625" bestFit="1" customWidth="1"/>
    <col min="10261" max="10261" width="11.1328125" bestFit="1" customWidth="1"/>
    <col min="10262" max="10262" width="13.86328125" bestFit="1" customWidth="1"/>
    <col min="10263" max="10263" width="14.1328125" bestFit="1" customWidth="1"/>
    <col min="10264" max="10264" width="19.3984375" bestFit="1" customWidth="1"/>
    <col min="10265" max="10265" width="18" bestFit="1" customWidth="1"/>
    <col min="10266" max="10266" width="12.265625" bestFit="1" customWidth="1"/>
    <col min="10267" max="10267" width="11.1328125" bestFit="1" customWidth="1"/>
    <col min="10268" max="10268" width="13.86328125" bestFit="1" customWidth="1"/>
    <col min="10269" max="10269" width="14.1328125" bestFit="1" customWidth="1"/>
    <col min="10270" max="10270" width="19.3984375" bestFit="1" customWidth="1"/>
    <col min="10271" max="10271" width="18" bestFit="1" customWidth="1"/>
    <col min="10272" max="10272" width="12.265625" bestFit="1" customWidth="1"/>
    <col min="10273" max="10273" width="11.1328125" bestFit="1" customWidth="1"/>
    <col min="10274" max="10274" width="13.86328125" bestFit="1" customWidth="1"/>
    <col min="10275" max="10275" width="14.1328125" bestFit="1" customWidth="1"/>
    <col min="10276" max="10276" width="19.3984375" bestFit="1" customWidth="1"/>
    <col min="10277" max="10277" width="18" bestFit="1" customWidth="1"/>
    <col min="10278" max="10278" width="12.265625" bestFit="1" customWidth="1"/>
    <col min="10279" max="10279" width="11.1328125" bestFit="1" customWidth="1"/>
    <col min="10280" max="10280" width="13.86328125" bestFit="1" customWidth="1"/>
    <col min="10281" max="10281" width="14.1328125" bestFit="1" customWidth="1"/>
    <col min="10282" max="10282" width="19.3984375" bestFit="1" customWidth="1"/>
    <col min="10283" max="10283" width="18" bestFit="1" customWidth="1"/>
    <col min="10284" max="10284" width="12.265625" bestFit="1" customWidth="1"/>
    <col min="10285" max="10285" width="11.1328125" bestFit="1" customWidth="1"/>
    <col min="10286" max="10286" width="13.86328125" bestFit="1" customWidth="1"/>
    <col min="10287" max="10287" width="14.1328125" bestFit="1" customWidth="1"/>
    <col min="10288" max="10288" width="19.3984375" bestFit="1" customWidth="1"/>
    <col min="10289" max="10289" width="18" bestFit="1" customWidth="1"/>
    <col min="10290" max="10290" width="12.265625" bestFit="1" customWidth="1"/>
    <col min="10291" max="10291" width="11.1328125" bestFit="1" customWidth="1"/>
    <col min="10292" max="10292" width="13.86328125" bestFit="1" customWidth="1"/>
    <col min="10293" max="10293" width="14.1328125" bestFit="1" customWidth="1"/>
    <col min="10294" max="10294" width="19.3984375" bestFit="1" customWidth="1"/>
    <col min="10295" max="10295" width="18" bestFit="1" customWidth="1"/>
    <col min="10296" max="10296" width="12.265625" bestFit="1" customWidth="1"/>
    <col min="10297" max="10297" width="11.1328125" bestFit="1" customWidth="1"/>
    <col min="10298" max="10298" width="13.86328125" bestFit="1" customWidth="1"/>
    <col min="10299" max="10299" width="14.1328125" bestFit="1" customWidth="1"/>
    <col min="10300" max="10300" width="19.3984375" bestFit="1" customWidth="1"/>
    <col min="10301" max="10301" width="18" bestFit="1" customWidth="1"/>
    <col min="10302" max="10302" width="12.265625" bestFit="1" customWidth="1"/>
    <col min="10303" max="10303" width="11.1328125" bestFit="1" customWidth="1"/>
    <col min="10304" max="10304" width="13.86328125" bestFit="1" customWidth="1"/>
    <col min="10305" max="10305" width="14.1328125" bestFit="1" customWidth="1"/>
    <col min="10306" max="10306" width="19.3984375" bestFit="1" customWidth="1"/>
    <col min="10307" max="10307" width="18" bestFit="1" customWidth="1"/>
    <col min="10308" max="10308" width="12.265625" bestFit="1" customWidth="1"/>
    <col min="10309" max="10309" width="11.1328125" bestFit="1" customWidth="1"/>
    <col min="10310" max="10310" width="13.86328125" bestFit="1" customWidth="1"/>
    <col min="10311" max="10311" width="14.1328125" bestFit="1" customWidth="1"/>
    <col min="10312" max="10312" width="19.3984375" bestFit="1" customWidth="1"/>
    <col min="10313" max="10313" width="18" bestFit="1" customWidth="1"/>
    <col min="10314" max="10314" width="12.265625" bestFit="1" customWidth="1"/>
    <col min="10315" max="10315" width="11.1328125" bestFit="1" customWidth="1"/>
    <col min="10316" max="10316" width="13.86328125" bestFit="1" customWidth="1"/>
    <col min="10317" max="10317" width="14.1328125" bestFit="1" customWidth="1"/>
    <col min="10318" max="10318" width="19.3984375" bestFit="1" customWidth="1"/>
    <col min="10319" max="10319" width="18" bestFit="1" customWidth="1"/>
    <col min="10320" max="10320" width="12.265625" bestFit="1" customWidth="1"/>
    <col min="10321" max="10321" width="11.1328125" bestFit="1" customWidth="1"/>
    <col min="10322" max="10322" width="13.86328125" bestFit="1" customWidth="1"/>
    <col min="10323" max="10323" width="14.1328125" bestFit="1" customWidth="1"/>
    <col min="10324" max="10324" width="19.3984375" bestFit="1" customWidth="1"/>
    <col min="10325" max="10325" width="18" bestFit="1" customWidth="1"/>
    <col min="10326" max="10326" width="12.265625" bestFit="1" customWidth="1"/>
    <col min="10327" max="10327" width="11.1328125" bestFit="1" customWidth="1"/>
    <col min="10328" max="10328" width="13.86328125" bestFit="1" customWidth="1"/>
    <col min="10329" max="10329" width="14.1328125" bestFit="1" customWidth="1"/>
    <col min="10330" max="10330" width="19.3984375" bestFit="1" customWidth="1"/>
    <col min="10331" max="10331" width="18" bestFit="1" customWidth="1"/>
    <col min="10332" max="10332" width="12.265625" bestFit="1" customWidth="1"/>
    <col min="10333" max="10333" width="11.1328125" bestFit="1" customWidth="1"/>
    <col min="10334" max="10334" width="13.86328125" bestFit="1" customWidth="1"/>
    <col min="10335" max="10335" width="14.1328125" bestFit="1" customWidth="1"/>
    <col min="10336" max="10336" width="19.3984375" bestFit="1" customWidth="1"/>
    <col min="10337" max="10337" width="18" bestFit="1" customWidth="1"/>
    <col min="10338" max="10338" width="12.265625" bestFit="1" customWidth="1"/>
    <col min="10339" max="10339" width="11.1328125" bestFit="1" customWidth="1"/>
    <col min="10340" max="10340" width="13.86328125" bestFit="1" customWidth="1"/>
    <col min="10341" max="10341" width="14.1328125" bestFit="1" customWidth="1"/>
    <col min="10342" max="10342" width="19.3984375" bestFit="1" customWidth="1"/>
    <col min="10343" max="10343" width="18" bestFit="1" customWidth="1"/>
    <col min="10344" max="10344" width="12.265625" bestFit="1" customWidth="1"/>
    <col min="10345" max="10345" width="11.1328125" bestFit="1" customWidth="1"/>
    <col min="10346" max="10346" width="13.86328125" bestFit="1" customWidth="1"/>
    <col min="10347" max="10347" width="14.1328125" bestFit="1" customWidth="1"/>
    <col min="10348" max="10348" width="19.3984375" bestFit="1" customWidth="1"/>
    <col min="10349" max="10349" width="18" bestFit="1" customWidth="1"/>
    <col min="10350" max="10350" width="12.265625" bestFit="1" customWidth="1"/>
    <col min="10351" max="10351" width="11.1328125" bestFit="1" customWidth="1"/>
    <col min="10352" max="10352" width="13.86328125" bestFit="1" customWidth="1"/>
    <col min="10353" max="10353" width="14.1328125" bestFit="1" customWidth="1"/>
    <col min="10354" max="10354" width="19.3984375" bestFit="1" customWidth="1"/>
    <col min="10355" max="10355" width="18" bestFit="1" customWidth="1"/>
    <col min="10356" max="10356" width="12.265625" bestFit="1" customWidth="1"/>
    <col min="10357" max="10357" width="11.1328125" bestFit="1" customWidth="1"/>
    <col min="10358" max="10358" width="13.86328125" bestFit="1" customWidth="1"/>
    <col min="10359" max="10359" width="14.1328125" bestFit="1" customWidth="1"/>
    <col min="10360" max="10360" width="19.3984375" bestFit="1" customWidth="1"/>
    <col min="10361" max="10361" width="18" bestFit="1" customWidth="1"/>
    <col min="10362" max="10362" width="12.265625" bestFit="1" customWidth="1"/>
    <col min="10363" max="10363" width="11.1328125" bestFit="1" customWidth="1"/>
    <col min="10364" max="10364" width="13.86328125" bestFit="1" customWidth="1"/>
    <col min="10365" max="10365" width="14.1328125" bestFit="1" customWidth="1"/>
    <col min="10366" max="10366" width="19.3984375" bestFit="1" customWidth="1"/>
    <col min="10367" max="10367" width="18" bestFit="1" customWidth="1"/>
    <col min="10368" max="10368" width="12.265625" bestFit="1" customWidth="1"/>
    <col min="10369" max="10369" width="11.1328125" bestFit="1" customWidth="1"/>
    <col min="10370" max="10370" width="13.86328125" bestFit="1" customWidth="1"/>
    <col min="10371" max="10371" width="14.1328125" bestFit="1" customWidth="1"/>
    <col min="10372" max="10372" width="19.3984375" bestFit="1" customWidth="1"/>
    <col min="10373" max="10373" width="18" bestFit="1" customWidth="1"/>
    <col min="10374" max="10374" width="12.265625" bestFit="1" customWidth="1"/>
    <col min="10375" max="10375" width="11.1328125" bestFit="1" customWidth="1"/>
    <col min="10376" max="10376" width="13.86328125" bestFit="1" customWidth="1"/>
    <col min="10377" max="10377" width="14.1328125" bestFit="1" customWidth="1"/>
    <col min="10378" max="10378" width="19.3984375" bestFit="1" customWidth="1"/>
    <col min="10379" max="10379" width="18" bestFit="1" customWidth="1"/>
    <col min="10380" max="10380" width="12.265625" bestFit="1" customWidth="1"/>
    <col min="10381" max="10381" width="11.1328125" bestFit="1" customWidth="1"/>
    <col min="10382" max="10382" width="13.86328125" bestFit="1" customWidth="1"/>
    <col min="10383" max="10383" width="14.1328125" bestFit="1" customWidth="1"/>
    <col min="10384" max="10384" width="19.3984375" bestFit="1" customWidth="1"/>
    <col min="10385" max="10385" width="18" bestFit="1" customWidth="1"/>
    <col min="10386" max="10386" width="12.265625" bestFit="1" customWidth="1"/>
    <col min="10387" max="10387" width="11.1328125" bestFit="1" customWidth="1"/>
    <col min="10388" max="10388" width="13.86328125" bestFit="1" customWidth="1"/>
    <col min="10389" max="10389" width="14.1328125" bestFit="1" customWidth="1"/>
    <col min="10390" max="10390" width="19.3984375" bestFit="1" customWidth="1"/>
    <col min="10391" max="10391" width="18" bestFit="1" customWidth="1"/>
    <col min="10392" max="10392" width="12.265625" bestFit="1" customWidth="1"/>
    <col min="10393" max="10393" width="11.1328125" bestFit="1" customWidth="1"/>
    <col min="10394" max="10394" width="13.86328125" bestFit="1" customWidth="1"/>
    <col min="10395" max="10395" width="14.1328125" bestFit="1" customWidth="1"/>
    <col min="10396" max="10396" width="19.3984375" bestFit="1" customWidth="1"/>
    <col min="10397" max="10397" width="18" bestFit="1" customWidth="1"/>
    <col min="10398" max="10398" width="12.265625" bestFit="1" customWidth="1"/>
    <col min="10399" max="10399" width="11.1328125" bestFit="1" customWidth="1"/>
    <col min="10400" max="10400" width="13.86328125" bestFit="1" customWidth="1"/>
    <col min="10401" max="10401" width="14.1328125" bestFit="1" customWidth="1"/>
    <col min="10402" max="10402" width="19.3984375" bestFit="1" customWidth="1"/>
    <col min="10403" max="10403" width="18" bestFit="1" customWidth="1"/>
    <col min="10404" max="10404" width="12.265625" bestFit="1" customWidth="1"/>
    <col min="10405" max="10405" width="11.1328125" bestFit="1" customWidth="1"/>
    <col min="10406" max="10406" width="13.86328125" bestFit="1" customWidth="1"/>
    <col min="10407" max="10407" width="14.1328125" bestFit="1" customWidth="1"/>
    <col min="10408" max="10408" width="19.3984375" bestFit="1" customWidth="1"/>
    <col min="10409" max="10409" width="18" bestFit="1" customWidth="1"/>
    <col min="10410" max="10410" width="12.265625" bestFit="1" customWidth="1"/>
    <col min="10411" max="10411" width="11.1328125" bestFit="1" customWidth="1"/>
    <col min="10412" max="10412" width="13.86328125" bestFit="1" customWidth="1"/>
    <col min="10413" max="10413" width="14.1328125" bestFit="1" customWidth="1"/>
    <col min="10414" max="10414" width="19.3984375" bestFit="1" customWidth="1"/>
    <col min="10415" max="10415" width="18" bestFit="1" customWidth="1"/>
    <col min="10416" max="10416" width="12.265625" bestFit="1" customWidth="1"/>
    <col min="10417" max="10417" width="11.1328125" bestFit="1" customWidth="1"/>
    <col min="10418" max="10418" width="13.86328125" bestFit="1" customWidth="1"/>
    <col min="10419" max="10419" width="14.1328125" bestFit="1" customWidth="1"/>
    <col min="10420" max="10420" width="19.3984375" bestFit="1" customWidth="1"/>
    <col min="10421" max="10421" width="18" bestFit="1" customWidth="1"/>
    <col min="10422" max="10422" width="12.265625" bestFit="1" customWidth="1"/>
    <col min="10423" max="10423" width="11.1328125" bestFit="1" customWidth="1"/>
    <col min="10424" max="10424" width="13.86328125" bestFit="1" customWidth="1"/>
    <col min="10425" max="10425" width="14.1328125" bestFit="1" customWidth="1"/>
    <col min="10426" max="10426" width="19.3984375" bestFit="1" customWidth="1"/>
    <col min="10427" max="10427" width="18" bestFit="1" customWidth="1"/>
    <col min="10428" max="10428" width="12.265625" bestFit="1" customWidth="1"/>
    <col min="10429" max="10429" width="11.1328125" bestFit="1" customWidth="1"/>
    <col min="10430" max="10430" width="13.86328125" bestFit="1" customWidth="1"/>
    <col min="10431" max="10431" width="14.1328125" bestFit="1" customWidth="1"/>
    <col min="10432" max="10432" width="19.3984375" bestFit="1" customWidth="1"/>
    <col min="10433" max="10433" width="18" bestFit="1" customWidth="1"/>
    <col min="10434" max="10434" width="12.265625" bestFit="1" customWidth="1"/>
    <col min="10435" max="10435" width="11.1328125" bestFit="1" customWidth="1"/>
    <col min="10436" max="10436" width="13.86328125" bestFit="1" customWidth="1"/>
    <col min="10437" max="10437" width="14.1328125" bestFit="1" customWidth="1"/>
    <col min="10438" max="10438" width="19.3984375" bestFit="1" customWidth="1"/>
    <col min="10439" max="10439" width="18" bestFit="1" customWidth="1"/>
    <col min="10440" max="10440" width="12.265625" bestFit="1" customWidth="1"/>
    <col min="10441" max="10441" width="11.1328125" bestFit="1" customWidth="1"/>
    <col min="10442" max="10442" width="13.86328125" bestFit="1" customWidth="1"/>
    <col min="10443" max="10443" width="14.1328125" bestFit="1" customWidth="1"/>
    <col min="10444" max="10444" width="19.3984375" bestFit="1" customWidth="1"/>
    <col min="10445" max="10445" width="18" bestFit="1" customWidth="1"/>
    <col min="10446" max="10446" width="12.265625" bestFit="1" customWidth="1"/>
    <col min="10447" max="10447" width="11.1328125" bestFit="1" customWidth="1"/>
    <col min="10448" max="10448" width="13.86328125" bestFit="1" customWidth="1"/>
    <col min="10449" max="10449" width="14.1328125" bestFit="1" customWidth="1"/>
    <col min="10450" max="10450" width="19.3984375" bestFit="1" customWidth="1"/>
    <col min="10451" max="10451" width="18" bestFit="1" customWidth="1"/>
    <col min="10452" max="10452" width="12.265625" bestFit="1" customWidth="1"/>
    <col min="10453" max="10453" width="11.1328125" bestFit="1" customWidth="1"/>
    <col min="10454" max="10454" width="13.86328125" bestFit="1" customWidth="1"/>
    <col min="10455" max="10455" width="14.1328125" bestFit="1" customWidth="1"/>
    <col min="10456" max="10456" width="19.3984375" bestFit="1" customWidth="1"/>
    <col min="10457" max="10457" width="18" bestFit="1" customWidth="1"/>
    <col min="10458" max="10458" width="12.265625" bestFit="1" customWidth="1"/>
    <col min="10459" max="10459" width="11.1328125" bestFit="1" customWidth="1"/>
    <col min="10460" max="10460" width="13.86328125" bestFit="1" customWidth="1"/>
    <col min="10461" max="10461" width="14.1328125" bestFit="1" customWidth="1"/>
    <col min="10462" max="10462" width="19.3984375" bestFit="1" customWidth="1"/>
    <col min="10463" max="10463" width="18" bestFit="1" customWidth="1"/>
    <col min="10464" max="10464" width="12.265625" bestFit="1" customWidth="1"/>
    <col min="10465" max="10465" width="11.1328125" bestFit="1" customWidth="1"/>
    <col min="10466" max="10466" width="13.86328125" bestFit="1" customWidth="1"/>
    <col min="10467" max="10467" width="14.1328125" bestFit="1" customWidth="1"/>
    <col min="10468" max="10468" width="19.3984375" bestFit="1" customWidth="1"/>
    <col min="10469" max="10469" width="18" bestFit="1" customWidth="1"/>
    <col min="10470" max="10470" width="12.265625" bestFit="1" customWidth="1"/>
    <col min="10471" max="10471" width="11.1328125" bestFit="1" customWidth="1"/>
    <col min="10472" max="10472" width="13.86328125" bestFit="1" customWidth="1"/>
    <col min="10473" max="10473" width="14.1328125" bestFit="1" customWidth="1"/>
    <col min="10474" max="10474" width="19.3984375" bestFit="1" customWidth="1"/>
    <col min="10475" max="10475" width="18" bestFit="1" customWidth="1"/>
    <col min="10476" max="10476" width="12.265625" bestFit="1" customWidth="1"/>
    <col min="10477" max="10477" width="11.1328125" bestFit="1" customWidth="1"/>
    <col min="10478" max="10478" width="13.86328125" bestFit="1" customWidth="1"/>
    <col min="10479" max="10479" width="14.1328125" bestFit="1" customWidth="1"/>
    <col min="10480" max="10480" width="19.3984375" bestFit="1" customWidth="1"/>
    <col min="10481" max="10481" width="18" bestFit="1" customWidth="1"/>
    <col min="10482" max="10482" width="12.265625" bestFit="1" customWidth="1"/>
    <col min="10483" max="10483" width="11.1328125" bestFit="1" customWidth="1"/>
    <col min="10484" max="10484" width="13.86328125" bestFit="1" customWidth="1"/>
    <col min="10485" max="10485" width="14.1328125" bestFit="1" customWidth="1"/>
    <col min="10486" max="10486" width="19.3984375" bestFit="1" customWidth="1"/>
    <col min="10487" max="10487" width="18" bestFit="1" customWidth="1"/>
    <col min="10488" max="10488" width="12.265625" bestFit="1" customWidth="1"/>
    <col min="10489" max="10489" width="11.1328125" bestFit="1" customWidth="1"/>
    <col min="10490" max="10490" width="13.86328125" bestFit="1" customWidth="1"/>
    <col min="10491" max="10491" width="14.1328125" bestFit="1" customWidth="1"/>
    <col min="10492" max="10492" width="19.3984375" bestFit="1" customWidth="1"/>
    <col min="10493" max="10493" width="18" bestFit="1" customWidth="1"/>
    <col min="10494" max="10494" width="12.265625" bestFit="1" customWidth="1"/>
    <col min="10495" max="10495" width="11.1328125" bestFit="1" customWidth="1"/>
    <col min="10496" max="10496" width="13.86328125" bestFit="1" customWidth="1"/>
    <col min="10497" max="10497" width="14.1328125" bestFit="1" customWidth="1"/>
    <col min="10498" max="10498" width="19.3984375" bestFit="1" customWidth="1"/>
    <col min="10499" max="10499" width="18" bestFit="1" customWidth="1"/>
    <col min="10500" max="10500" width="12.265625" bestFit="1" customWidth="1"/>
    <col min="10501" max="10501" width="11.1328125" bestFit="1" customWidth="1"/>
    <col min="10502" max="10502" width="13.86328125" bestFit="1" customWidth="1"/>
    <col min="10503" max="10503" width="14.1328125" bestFit="1" customWidth="1"/>
    <col min="10504" max="10504" width="19.3984375" bestFit="1" customWidth="1"/>
    <col min="10505" max="10505" width="18" bestFit="1" customWidth="1"/>
    <col min="10506" max="10506" width="12.265625" bestFit="1" customWidth="1"/>
    <col min="10507" max="10507" width="11.1328125" bestFit="1" customWidth="1"/>
    <col min="10508" max="10508" width="13.86328125" bestFit="1" customWidth="1"/>
    <col min="10509" max="10509" width="14.1328125" bestFit="1" customWidth="1"/>
    <col min="10510" max="10510" width="19.3984375" bestFit="1" customWidth="1"/>
    <col min="10511" max="10511" width="18" bestFit="1" customWidth="1"/>
    <col min="10512" max="10512" width="12.265625" bestFit="1" customWidth="1"/>
    <col min="10513" max="10513" width="11.1328125" bestFit="1" customWidth="1"/>
    <col min="10514" max="10514" width="13.86328125" bestFit="1" customWidth="1"/>
    <col min="10515" max="10515" width="14.1328125" bestFit="1" customWidth="1"/>
    <col min="10516" max="10516" width="19.3984375" bestFit="1" customWidth="1"/>
    <col min="10517" max="10517" width="18" bestFit="1" customWidth="1"/>
    <col min="10518" max="10518" width="12.265625" bestFit="1" customWidth="1"/>
    <col min="10519" max="10519" width="11.1328125" bestFit="1" customWidth="1"/>
    <col min="10520" max="10520" width="13.86328125" bestFit="1" customWidth="1"/>
    <col min="10521" max="10521" width="14.1328125" bestFit="1" customWidth="1"/>
    <col min="10522" max="10522" width="19.3984375" bestFit="1" customWidth="1"/>
    <col min="10523" max="10523" width="18" bestFit="1" customWidth="1"/>
    <col min="10524" max="10524" width="12.265625" bestFit="1" customWidth="1"/>
    <col min="10525" max="10525" width="11.1328125" bestFit="1" customWidth="1"/>
    <col min="10526" max="10526" width="13.86328125" bestFit="1" customWidth="1"/>
    <col min="10527" max="10527" width="14.1328125" bestFit="1" customWidth="1"/>
    <col min="10528" max="10528" width="19.3984375" bestFit="1" customWidth="1"/>
    <col min="10529" max="10529" width="18" bestFit="1" customWidth="1"/>
    <col min="10530" max="10530" width="12.265625" bestFit="1" customWidth="1"/>
    <col min="10531" max="10531" width="11.1328125" bestFit="1" customWidth="1"/>
    <col min="10532" max="10532" width="13.86328125" bestFit="1" customWidth="1"/>
    <col min="10533" max="10533" width="14.1328125" bestFit="1" customWidth="1"/>
    <col min="10534" max="10534" width="19.3984375" bestFit="1" customWidth="1"/>
    <col min="10535" max="10535" width="18" bestFit="1" customWidth="1"/>
    <col min="10536" max="10536" width="12.265625" bestFit="1" customWidth="1"/>
    <col min="10537" max="10537" width="11.1328125" bestFit="1" customWidth="1"/>
    <col min="10538" max="10538" width="13.86328125" bestFit="1" customWidth="1"/>
    <col min="10539" max="10539" width="14.1328125" bestFit="1" customWidth="1"/>
    <col min="10540" max="10540" width="19.3984375" bestFit="1" customWidth="1"/>
    <col min="10541" max="10541" width="18" bestFit="1" customWidth="1"/>
    <col min="10542" max="10542" width="12.265625" bestFit="1" customWidth="1"/>
    <col min="10543" max="10543" width="11.1328125" bestFit="1" customWidth="1"/>
    <col min="10544" max="10544" width="13.86328125" bestFit="1" customWidth="1"/>
    <col min="10545" max="10545" width="14.1328125" bestFit="1" customWidth="1"/>
    <col min="10546" max="10546" width="19.3984375" bestFit="1" customWidth="1"/>
    <col min="10547" max="10547" width="18" bestFit="1" customWidth="1"/>
    <col min="10548" max="10548" width="12.265625" bestFit="1" customWidth="1"/>
    <col min="10549" max="10549" width="11.1328125" bestFit="1" customWidth="1"/>
    <col min="10550" max="10550" width="13.86328125" bestFit="1" customWidth="1"/>
    <col min="10551" max="10551" width="14.1328125" bestFit="1" customWidth="1"/>
    <col min="10552" max="10552" width="19.3984375" bestFit="1" customWidth="1"/>
    <col min="10553" max="10553" width="18" bestFit="1" customWidth="1"/>
    <col min="10554" max="10554" width="12.265625" bestFit="1" customWidth="1"/>
    <col min="10555" max="10555" width="11.1328125" bestFit="1" customWidth="1"/>
    <col min="10556" max="10556" width="13.86328125" bestFit="1" customWidth="1"/>
    <col min="10557" max="10557" width="14.1328125" bestFit="1" customWidth="1"/>
    <col min="10558" max="10558" width="19.3984375" bestFit="1" customWidth="1"/>
    <col min="10559" max="10559" width="18" bestFit="1" customWidth="1"/>
    <col min="10560" max="10560" width="12.265625" bestFit="1" customWidth="1"/>
    <col min="10561" max="10561" width="11.1328125" bestFit="1" customWidth="1"/>
    <col min="10562" max="10562" width="13.86328125" bestFit="1" customWidth="1"/>
    <col min="10563" max="10563" width="14.1328125" bestFit="1" customWidth="1"/>
    <col min="10564" max="10564" width="19.3984375" bestFit="1" customWidth="1"/>
    <col min="10565" max="10565" width="18" bestFit="1" customWidth="1"/>
    <col min="10566" max="10566" width="12.265625" bestFit="1" customWidth="1"/>
    <col min="10567" max="10567" width="11.1328125" bestFit="1" customWidth="1"/>
    <col min="10568" max="10568" width="13.86328125" bestFit="1" customWidth="1"/>
    <col min="10569" max="10569" width="14.1328125" bestFit="1" customWidth="1"/>
    <col min="10570" max="10570" width="19.3984375" bestFit="1" customWidth="1"/>
    <col min="10571" max="10571" width="18" bestFit="1" customWidth="1"/>
    <col min="10572" max="10572" width="12.265625" bestFit="1" customWidth="1"/>
    <col min="10573" max="10573" width="11.1328125" bestFit="1" customWidth="1"/>
    <col min="10574" max="10574" width="13.86328125" bestFit="1" customWidth="1"/>
    <col min="10575" max="10575" width="14.1328125" bestFit="1" customWidth="1"/>
    <col min="10576" max="10576" width="19.3984375" bestFit="1" customWidth="1"/>
    <col min="10577" max="10577" width="18" bestFit="1" customWidth="1"/>
    <col min="10578" max="10578" width="12.265625" bestFit="1" customWidth="1"/>
    <col min="10579" max="10579" width="11.1328125" bestFit="1" customWidth="1"/>
    <col min="10580" max="10580" width="13.86328125" bestFit="1" customWidth="1"/>
    <col min="10581" max="10581" width="14.1328125" bestFit="1" customWidth="1"/>
    <col min="10582" max="10582" width="19.3984375" bestFit="1" customWidth="1"/>
    <col min="10583" max="10583" width="18" bestFit="1" customWidth="1"/>
    <col min="10584" max="10584" width="12.265625" bestFit="1" customWidth="1"/>
    <col min="10585" max="10585" width="11.1328125" bestFit="1" customWidth="1"/>
    <col min="10586" max="10586" width="13.86328125" bestFit="1" customWidth="1"/>
    <col min="10587" max="10587" width="14.1328125" bestFit="1" customWidth="1"/>
    <col min="10588" max="10588" width="19.3984375" bestFit="1" customWidth="1"/>
    <col min="10589" max="10589" width="18" bestFit="1" customWidth="1"/>
    <col min="10590" max="10590" width="12.265625" bestFit="1" customWidth="1"/>
    <col min="10591" max="10591" width="11.1328125" bestFit="1" customWidth="1"/>
    <col min="10592" max="10592" width="13.86328125" bestFit="1" customWidth="1"/>
    <col min="10593" max="10593" width="14.1328125" bestFit="1" customWidth="1"/>
    <col min="10594" max="10594" width="19.3984375" bestFit="1" customWidth="1"/>
    <col min="10595" max="10595" width="18" bestFit="1" customWidth="1"/>
    <col min="10596" max="10596" width="12.265625" bestFit="1" customWidth="1"/>
    <col min="10597" max="10597" width="11.1328125" bestFit="1" customWidth="1"/>
    <col min="10598" max="10598" width="13.86328125" bestFit="1" customWidth="1"/>
    <col min="10599" max="10599" width="14.1328125" bestFit="1" customWidth="1"/>
    <col min="10600" max="10600" width="19.3984375" bestFit="1" customWidth="1"/>
    <col min="10601" max="10601" width="18" bestFit="1" customWidth="1"/>
    <col min="10602" max="10602" width="12.265625" bestFit="1" customWidth="1"/>
    <col min="10603" max="10603" width="11.1328125" bestFit="1" customWidth="1"/>
    <col min="10604" max="10604" width="13.86328125" bestFit="1" customWidth="1"/>
    <col min="10605" max="10605" width="14.1328125" bestFit="1" customWidth="1"/>
    <col min="10606" max="10606" width="19.3984375" bestFit="1" customWidth="1"/>
    <col min="10607" max="10607" width="18" bestFit="1" customWidth="1"/>
    <col min="10608" max="10608" width="12.265625" bestFit="1" customWidth="1"/>
    <col min="10609" max="10609" width="11.1328125" bestFit="1" customWidth="1"/>
    <col min="10610" max="10610" width="13.86328125" bestFit="1" customWidth="1"/>
    <col min="10611" max="10611" width="14.1328125" bestFit="1" customWidth="1"/>
    <col min="10612" max="10612" width="19.3984375" bestFit="1" customWidth="1"/>
    <col min="10613" max="10613" width="18" bestFit="1" customWidth="1"/>
    <col min="10614" max="10614" width="12.265625" bestFit="1" customWidth="1"/>
    <col min="10615" max="10615" width="11.1328125" bestFit="1" customWidth="1"/>
    <col min="10616" max="10616" width="13.86328125" bestFit="1" customWidth="1"/>
    <col min="10617" max="10617" width="14.1328125" bestFit="1" customWidth="1"/>
    <col min="10618" max="10618" width="19.3984375" bestFit="1" customWidth="1"/>
    <col min="10619" max="10619" width="18" bestFit="1" customWidth="1"/>
    <col min="10620" max="10620" width="12.265625" bestFit="1" customWidth="1"/>
    <col min="10621" max="10621" width="11.1328125" bestFit="1" customWidth="1"/>
    <col min="10622" max="10622" width="14.86328125" bestFit="1" customWidth="1"/>
    <col min="10623" max="10623" width="14.1328125" bestFit="1" customWidth="1"/>
    <col min="10624" max="10624" width="19.3984375" bestFit="1" customWidth="1"/>
    <col min="10625" max="10625" width="18" bestFit="1" customWidth="1"/>
    <col min="10626" max="10626" width="12.265625" bestFit="1" customWidth="1"/>
    <col min="10627" max="10627" width="11.1328125" bestFit="1" customWidth="1"/>
    <col min="10628" max="10628" width="14.86328125" bestFit="1" customWidth="1"/>
    <col min="10629" max="10629" width="14.1328125" bestFit="1" customWidth="1"/>
    <col min="10630" max="10630" width="19.3984375" bestFit="1" customWidth="1"/>
    <col min="10631" max="10631" width="18" bestFit="1" customWidth="1"/>
    <col min="10632" max="10632" width="12.265625" bestFit="1" customWidth="1"/>
    <col min="10633" max="10633" width="11.1328125" bestFit="1" customWidth="1"/>
    <col min="10634" max="10634" width="14.86328125" bestFit="1" customWidth="1"/>
    <col min="10635" max="10635" width="14.1328125" bestFit="1" customWidth="1"/>
    <col min="10636" max="10636" width="19.3984375" bestFit="1" customWidth="1"/>
    <col min="10637" max="10637" width="18" bestFit="1" customWidth="1"/>
    <col min="10638" max="10638" width="12.265625" bestFit="1" customWidth="1"/>
    <col min="10639" max="10639" width="11.1328125" bestFit="1" customWidth="1"/>
    <col min="10640" max="10640" width="14.86328125" bestFit="1" customWidth="1"/>
    <col min="10641" max="10641" width="14.1328125" bestFit="1" customWidth="1"/>
    <col min="10642" max="10642" width="19.3984375" bestFit="1" customWidth="1"/>
    <col min="10643" max="10643" width="18" bestFit="1" customWidth="1"/>
    <col min="10644" max="10644" width="12.265625" bestFit="1" customWidth="1"/>
    <col min="10645" max="10645" width="11.1328125" bestFit="1" customWidth="1"/>
    <col min="10646" max="10646" width="14.86328125" bestFit="1" customWidth="1"/>
    <col min="10647" max="10647" width="14.1328125" bestFit="1" customWidth="1"/>
    <col min="10648" max="10648" width="19.3984375" bestFit="1" customWidth="1"/>
    <col min="10649" max="10649" width="18" bestFit="1" customWidth="1"/>
    <col min="10650" max="10650" width="12.265625" bestFit="1" customWidth="1"/>
    <col min="10651" max="10651" width="11.1328125" bestFit="1" customWidth="1"/>
    <col min="10652" max="10652" width="14.86328125" bestFit="1" customWidth="1"/>
    <col min="10653" max="10653" width="14.1328125" bestFit="1" customWidth="1"/>
    <col min="10654" max="10654" width="19.3984375" bestFit="1" customWidth="1"/>
    <col min="10655" max="10655" width="18" bestFit="1" customWidth="1"/>
    <col min="10656" max="10656" width="12.265625" bestFit="1" customWidth="1"/>
    <col min="10657" max="10657" width="11.1328125" bestFit="1" customWidth="1"/>
    <col min="10658" max="10658" width="14.86328125" bestFit="1" customWidth="1"/>
    <col min="10659" max="10659" width="14.1328125" bestFit="1" customWidth="1"/>
    <col min="10660" max="10660" width="19.3984375" bestFit="1" customWidth="1"/>
    <col min="10661" max="10661" width="18" bestFit="1" customWidth="1"/>
    <col min="10662" max="10662" width="12.265625" bestFit="1" customWidth="1"/>
    <col min="10663" max="10663" width="11.1328125" bestFit="1" customWidth="1"/>
    <col min="10664" max="10664" width="14.86328125" bestFit="1" customWidth="1"/>
    <col min="10665" max="10665" width="14.1328125" bestFit="1" customWidth="1"/>
    <col min="10666" max="10666" width="19.3984375" bestFit="1" customWidth="1"/>
    <col min="10667" max="10667" width="18" bestFit="1" customWidth="1"/>
    <col min="10668" max="10668" width="12.265625" bestFit="1" customWidth="1"/>
    <col min="10669" max="10669" width="11.1328125" bestFit="1" customWidth="1"/>
    <col min="10670" max="10670" width="14.86328125" bestFit="1" customWidth="1"/>
    <col min="10671" max="10671" width="14.1328125" bestFit="1" customWidth="1"/>
    <col min="10672" max="10672" width="19.3984375" bestFit="1" customWidth="1"/>
    <col min="10673" max="10673" width="18" bestFit="1" customWidth="1"/>
    <col min="10674" max="10674" width="12.265625" bestFit="1" customWidth="1"/>
    <col min="10675" max="10675" width="11.1328125" bestFit="1" customWidth="1"/>
    <col min="10676" max="10676" width="14.86328125" bestFit="1" customWidth="1"/>
    <col min="10677" max="10677" width="14.1328125" bestFit="1" customWidth="1"/>
    <col min="10678" max="10678" width="19.3984375" bestFit="1" customWidth="1"/>
    <col min="10679" max="10679" width="18" bestFit="1" customWidth="1"/>
    <col min="10680" max="10680" width="12.265625" bestFit="1" customWidth="1"/>
    <col min="10681" max="10681" width="11.1328125" bestFit="1" customWidth="1"/>
    <col min="10682" max="10682" width="14.86328125" bestFit="1" customWidth="1"/>
    <col min="10683" max="10683" width="14.1328125" bestFit="1" customWidth="1"/>
    <col min="10684" max="10684" width="19.3984375" bestFit="1" customWidth="1"/>
    <col min="10685" max="10685" width="18" bestFit="1" customWidth="1"/>
    <col min="10686" max="10686" width="12.265625" bestFit="1" customWidth="1"/>
    <col min="10687" max="10687" width="11.1328125" bestFit="1" customWidth="1"/>
    <col min="10688" max="10688" width="14.86328125" bestFit="1" customWidth="1"/>
    <col min="10689" max="10689" width="14.1328125" bestFit="1" customWidth="1"/>
    <col min="10690" max="10690" width="19.3984375" bestFit="1" customWidth="1"/>
    <col min="10691" max="10691" width="18" bestFit="1" customWidth="1"/>
    <col min="10692" max="10692" width="12.265625" bestFit="1" customWidth="1"/>
    <col min="10693" max="10693" width="11.1328125" bestFit="1" customWidth="1"/>
    <col min="10694" max="10694" width="14.86328125" bestFit="1" customWidth="1"/>
    <col min="10695" max="10695" width="14.1328125" bestFit="1" customWidth="1"/>
    <col min="10696" max="10696" width="19.3984375" bestFit="1" customWidth="1"/>
    <col min="10697" max="10697" width="18" bestFit="1" customWidth="1"/>
    <col min="10698" max="10698" width="12.265625" bestFit="1" customWidth="1"/>
    <col min="10699" max="10699" width="11.1328125" bestFit="1" customWidth="1"/>
    <col min="10700" max="10700" width="14.86328125" bestFit="1" customWidth="1"/>
    <col min="10701" max="10701" width="14.1328125" bestFit="1" customWidth="1"/>
    <col min="10702" max="10702" width="19.3984375" bestFit="1" customWidth="1"/>
    <col min="10703" max="10703" width="18" bestFit="1" customWidth="1"/>
    <col min="10704" max="10704" width="12.265625" bestFit="1" customWidth="1"/>
    <col min="10705" max="10705" width="11.1328125" bestFit="1" customWidth="1"/>
    <col min="10706" max="10706" width="14.86328125" bestFit="1" customWidth="1"/>
    <col min="10707" max="10707" width="14.1328125" bestFit="1" customWidth="1"/>
    <col min="10708" max="10708" width="19.3984375" bestFit="1" customWidth="1"/>
    <col min="10709" max="10709" width="18" bestFit="1" customWidth="1"/>
    <col min="10710" max="10710" width="12.265625" bestFit="1" customWidth="1"/>
    <col min="10711" max="10711" width="11.1328125" bestFit="1" customWidth="1"/>
    <col min="10712" max="10712" width="14.86328125" bestFit="1" customWidth="1"/>
    <col min="10713" max="10713" width="14.1328125" bestFit="1" customWidth="1"/>
    <col min="10714" max="10714" width="19.3984375" bestFit="1" customWidth="1"/>
    <col min="10715" max="10715" width="18" bestFit="1" customWidth="1"/>
    <col min="10716" max="10716" width="12.265625" bestFit="1" customWidth="1"/>
    <col min="10717" max="10717" width="11.1328125" bestFit="1" customWidth="1"/>
    <col min="10718" max="10718" width="14.86328125" bestFit="1" customWidth="1"/>
    <col min="10719" max="10719" width="14.1328125" bestFit="1" customWidth="1"/>
    <col min="10720" max="10720" width="19.3984375" bestFit="1" customWidth="1"/>
    <col min="10721" max="10721" width="18" bestFit="1" customWidth="1"/>
    <col min="10722" max="10722" width="12.265625" bestFit="1" customWidth="1"/>
    <col min="10723" max="10723" width="11.1328125" bestFit="1" customWidth="1"/>
    <col min="10724" max="10724" width="14.86328125" bestFit="1" customWidth="1"/>
    <col min="10725" max="10725" width="14.1328125" bestFit="1" customWidth="1"/>
    <col min="10726" max="10726" width="19.3984375" bestFit="1" customWidth="1"/>
    <col min="10727" max="10727" width="18" bestFit="1" customWidth="1"/>
    <col min="10728" max="10728" width="12.265625" bestFit="1" customWidth="1"/>
    <col min="10729" max="10729" width="11.1328125" bestFit="1" customWidth="1"/>
    <col min="10730" max="10730" width="14.86328125" bestFit="1" customWidth="1"/>
    <col min="10731" max="10731" width="14.1328125" bestFit="1" customWidth="1"/>
    <col min="10732" max="10732" width="19.3984375" bestFit="1" customWidth="1"/>
    <col min="10733" max="10733" width="18" bestFit="1" customWidth="1"/>
    <col min="10734" max="10734" width="12.265625" bestFit="1" customWidth="1"/>
    <col min="10735" max="10735" width="11.1328125" bestFit="1" customWidth="1"/>
    <col min="10736" max="10736" width="14.86328125" bestFit="1" customWidth="1"/>
    <col min="10737" max="10737" width="14.1328125" bestFit="1" customWidth="1"/>
    <col min="10738" max="10738" width="19.3984375" bestFit="1" customWidth="1"/>
    <col min="10739" max="10739" width="18" bestFit="1" customWidth="1"/>
    <col min="10740" max="10740" width="12.265625" bestFit="1" customWidth="1"/>
    <col min="10741" max="10741" width="11.1328125" bestFit="1" customWidth="1"/>
    <col min="10742" max="10742" width="14.86328125" bestFit="1" customWidth="1"/>
    <col min="10743" max="10743" width="14.1328125" bestFit="1" customWidth="1"/>
    <col min="10744" max="10744" width="19.3984375" bestFit="1" customWidth="1"/>
    <col min="10745" max="10745" width="18" bestFit="1" customWidth="1"/>
    <col min="10746" max="10746" width="12.265625" bestFit="1" customWidth="1"/>
    <col min="10747" max="10747" width="11.1328125" bestFit="1" customWidth="1"/>
    <col min="10748" max="10748" width="14.86328125" bestFit="1" customWidth="1"/>
    <col min="10749" max="10749" width="14.1328125" bestFit="1" customWidth="1"/>
    <col min="10750" max="10750" width="19.3984375" bestFit="1" customWidth="1"/>
    <col min="10751" max="10751" width="18" bestFit="1" customWidth="1"/>
    <col min="10752" max="10752" width="12.265625" bestFit="1" customWidth="1"/>
    <col min="10753" max="10753" width="11.1328125" bestFit="1" customWidth="1"/>
    <col min="10754" max="10754" width="14.86328125" bestFit="1" customWidth="1"/>
    <col min="10755" max="10755" width="14.1328125" bestFit="1" customWidth="1"/>
    <col min="10756" max="10756" width="19.3984375" bestFit="1" customWidth="1"/>
    <col min="10757" max="10757" width="18" bestFit="1" customWidth="1"/>
    <col min="10758" max="10758" width="12.265625" bestFit="1" customWidth="1"/>
    <col min="10759" max="10759" width="11.1328125" bestFit="1" customWidth="1"/>
    <col min="10760" max="10760" width="14.86328125" bestFit="1" customWidth="1"/>
    <col min="10761" max="10761" width="14.1328125" bestFit="1" customWidth="1"/>
    <col min="10762" max="10762" width="19.3984375" bestFit="1" customWidth="1"/>
    <col min="10763" max="10763" width="18" bestFit="1" customWidth="1"/>
    <col min="10764" max="10764" width="12.265625" bestFit="1" customWidth="1"/>
    <col min="10765" max="10765" width="11.1328125" bestFit="1" customWidth="1"/>
    <col min="10766" max="10766" width="14.86328125" bestFit="1" customWidth="1"/>
    <col min="10767" max="10767" width="14.1328125" bestFit="1" customWidth="1"/>
    <col min="10768" max="10768" width="19.3984375" bestFit="1" customWidth="1"/>
    <col min="10769" max="10769" width="18" bestFit="1" customWidth="1"/>
    <col min="10770" max="10770" width="12.265625" bestFit="1" customWidth="1"/>
    <col min="10771" max="10771" width="11.1328125" bestFit="1" customWidth="1"/>
    <col min="10772" max="10772" width="14.86328125" bestFit="1" customWidth="1"/>
    <col min="10773" max="10773" width="14.1328125" bestFit="1" customWidth="1"/>
    <col min="10774" max="10774" width="19.3984375" bestFit="1" customWidth="1"/>
    <col min="10775" max="10775" width="18" bestFit="1" customWidth="1"/>
    <col min="10776" max="10776" width="12.265625" bestFit="1" customWidth="1"/>
    <col min="10777" max="10777" width="11.1328125" bestFit="1" customWidth="1"/>
    <col min="10778" max="10778" width="14.86328125" bestFit="1" customWidth="1"/>
    <col min="10779" max="10779" width="14.1328125" bestFit="1" customWidth="1"/>
    <col min="10780" max="10780" width="19.3984375" bestFit="1" customWidth="1"/>
    <col min="10781" max="10781" width="18" bestFit="1" customWidth="1"/>
    <col min="10782" max="10782" width="12.265625" bestFit="1" customWidth="1"/>
    <col min="10783" max="10783" width="11.1328125" bestFit="1" customWidth="1"/>
    <col min="10784" max="10784" width="14.86328125" bestFit="1" customWidth="1"/>
    <col min="10785" max="10785" width="14.1328125" bestFit="1" customWidth="1"/>
    <col min="10786" max="10786" width="19.3984375" bestFit="1" customWidth="1"/>
    <col min="10787" max="10787" width="18" bestFit="1" customWidth="1"/>
    <col min="10788" max="10788" width="12.265625" bestFit="1" customWidth="1"/>
    <col min="10789" max="10789" width="11.1328125" bestFit="1" customWidth="1"/>
    <col min="10790" max="10790" width="14.86328125" bestFit="1" customWidth="1"/>
    <col min="10791" max="10791" width="14.1328125" bestFit="1" customWidth="1"/>
    <col min="10792" max="10792" width="19.3984375" bestFit="1" customWidth="1"/>
    <col min="10793" max="10793" width="18" bestFit="1" customWidth="1"/>
    <col min="10794" max="10794" width="12.265625" bestFit="1" customWidth="1"/>
    <col min="10795" max="10795" width="11.1328125" bestFit="1" customWidth="1"/>
    <col min="10796" max="10796" width="14.86328125" bestFit="1" customWidth="1"/>
    <col min="10797" max="10797" width="14.1328125" bestFit="1" customWidth="1"/>
    <col min="10798" max="10798" width="19.3984375" bestFit="1" customWidth="1"/>
    <col min="10799" max="10799" width="18" bestFit="1" customWidth="1"/>
    <col min="10800" max="10800" width="12.265625" bestFit="1" customWidth="1"/>
    <col min="10801" max="10801" width="11.1328125" bestFit="1" customWidth="1"/>
    <col min="10802" max="10802" width="14.86328125" bestFit="1" customWidth="1"/>
    <col min="10803" max="10803" width="14.1328125" bestFit="1" customWidth="1"/>
    <col min="10804" max="10804" width="19.3984375" bestFit="1" customWidth="1"/>
    <col min="10805" max="10805" width="18" bestFit="1" customWidth="1"/>
    <col min="10806" max="10806" width="12.265625" bestFit="1" customWidth="1"/>
    <col min="10807" max="10807" width="11.1328125" bestFit="1" customWidth="1"/>
    <col min="10808" max="10808" width="14.86328125" bestFit="1" customWidth="1"/>
    <col min="10809" max="10809" width="14.1328125" bestFit="1" customWidth="1"/>
    <col min="10810" max="10810" width="19.3984375" bestFit="1" customWidth="1"/>
    <col min="10811" max="10811" width="18" bestFit="1" customWidth="1"/>
    <col min="10812" max="10812" width="12.265625" bestFit="1" customWidth="1"/>
    <col min="10813" max="10813" width="11.1328125" bestFit="1" customWidth="1"/>
    <col min="10814" max="10814" width="14.86328125" bestFit="1" customWidth="1"/>
    <col min="10815" max="10815" width="14.1328125" bestFit="1" customWidth="1"/>
    <col min="10816" max="10816" width="19.3984375" bestFit="1" customWidth="1"/>
    <col min="10817" max="10817" width="18" bestFit="1" customWidth="1"/>
    <col min="10818" max="10818" width="12.265625" bestFit="1" customWidth="1"/>
    <col min="10819" max="10819" width="11.1328125" bestFit="1" customWidth="1"/>
    <col min="10820" max="10820" width="14.86328125" bestFit="1" customWidth="1"/>
    <col min="10821" max="10821" width="14.1328125" bestFit="1" customWidth="1"/>
    <col min="10822" max="10822" width="19.3984375" bestFit="1" customWidth="1"/>
    <col min="10823" max="10823" width="18" bestFit="1" customWidth="1"/>
    <col min="10824" max="10824" width="12.265625" bestFit="1" customWidth="1"/>
    <col min="10825" max="10825" width="11.1328125" bestFit="1" customWidth="1"/>
    <col min="10826" max="10826" width="14.86328125" bestFit="1" customWidth="1"/>
    <col min="10827" max="10827" width="14.1328125" bestFit="1" customWidth="1"/>
    <col min="10828" max="10828" width="19.3984375" bestFit="1" customWidth="1"/>
    <col min="10829" max="10829" width="18" bestFit="1" customWidth="1"/>
    <col min="10830" max="10830" width="12.265625" bestFit="1" customWidth="1"/>
    <col min="10831" max="10831" width="11.1328125" bestFit="1" customWidth="1"/>
    <col min="10832" max="10832" width="14.86328125" bestFit="1" customWidth="1"/>
    <col min="10833" max="10833" width="14.1328125" bestFit="1" customWidth="1"/>
    <col min="10834" max="10834" width="19.3984375" bestFit="1" customWidth="1"/>
    <col min="10835" max="10835" width="18" bestFit="1" customWidth="1"/>
    <col min="10836" max="10836" width="12.265625" bestFit="1" customWidth="1"/>
    <col min="10837" max="10837" width="11.1328125" bestFit="1" customWidth="1"/>
    <col min="10838" max="10838" width="14.86328125" bestFit="1" customWidth="1"/>
    <col min="10839" max="10839" width="14.1328125" bestFit="1" customWidth="1"/>
    <col min="10840" max="10840" width="19.3984375" bestFit="1" customWidth="1"/>
    <col min="10841" max="10841" width="18" bestFit="1" customWidth="1"/>
    <col min="10842" max="10842" width="12.265625" bestFit="1" customWidth="1"/>
    <col min="10843" max="10843" width="11.1328125" bestFit="1" customWidth="1"/>
    <col min="10844" max="10844" width="14.86328125" bestFit="1" customWidth="1"/>
    <col min="10845" max="10845" width="14.1328125" bestFit="1" customWidth="1"/>
    <col min="10846" max="10846" width="19.3984375" bestFit="1" customWidth="1"/>
    <col min="10847" max="10847" width="18" bestFit="1" customWidth="1"/>
    <col min="10848" max="10848" width="12.265625" bestFit="1" customWidth="1"/>
    <col min="10849" max="10849" width="11.1328125" bestFit="1" customWidth="1"/>
    <col min="10850" max="10850" width="14.86328125" bestFit="1" customWidth="1"/>
    <col min="10851" max="10851" width="14.1328125" bestFit="1" customWidth="1"/>
    <col min="10852" max="10852" width="19.3984375" bestFit="1" customWidth="1"/>
    <col min="10853" max="10853" width="18" bestFit="1" customWidth="1"/>
    <col min="10854" max="10854" width="12.265625" bestFit="1" customWidth="1"/>
    <col min="10855" max="10855" width="11.1328125" bestFit="1" customWidth="1"/>
    <col min="10856" max="10856" width="14.86328125" bestFit="1" customWidth="1"/>
    <col min="10857" max="10857" width="14.1328125" bestFit="1" customWidth="1"/>
    <col min="10858" max="10858" width="19.3984375" bestFit="1" customWidth="1"/>
    <col min="10859" max="10859" width="18" bestFit="1" customWidth="1"/>
    <col min="10860" max="10860" width="12.265625" bestFit="1" customWidth="1"/>
    <col min="10861" max="10861" width="11.1328125" bestFit="1" customWidth="1"/>
    <col min="10862" max="10862" width="14.86328125" bestFit="1" customWidth="1"/>
    <col min="10863" max="10863" width="14.1328125" bestFit="1" customWidth="1"/>
    <col min="10864" max="10864" width="19.3984375" bestFit="1" customWidth="1"/>
    <col min="10865" max="10865" width="18" bestFit="1" customWidth="1"/>
    <col min="10866" max="10866" width="12.265625" bestFit="1" customWidth="1"/>
    <col min="10867" max="10867" width="11.1328125" bestFit="1" customWidth="1"/>
    <col min="10868" max="10868" width="14.86328125" bestFit="1" customWidth="1"/>
    <col min="10869" max="10869" width="14.1328125" bestFit="1" customWidth="1"/>
    <col min="10870" max="10870" width="19.3984375" bestFit="1" customWidth="1"/>
    <col min="10871" max="10871" width="18" bestFit="1" customWidth="1"/>
    <col min="10872" max="10872" width="12.265625" bestFit="1" customWidth="1"/>
    <col min="10873" max="10873" width="11.1328125" bestFit="1" customWidth="1"/>
    <col min="10874" max="10874" width="14.86328125" bestFit="1" customWidth="1"/>
    <col min="10875" max="10875" width="14.1328125" bestFit="1" customWidth="1"/>
    <col min="10876" max="10876" width="19.3984375" bestFit="1" customWidth="1"/>
    <col min="10877" max="10877" width="18" bestFit="1" customWidth="1"/>
    <col min="10878" max="10878" width="12.265625" bestFit="1" customWidth="1"/>
    <col min="10879" max="10879" width="11.1328125" bestFit="1" customWidth="1"/>
    <col min="10880" max="10880" width="14.86328125" bestFit="1" customWidth="1"/>
    <col min="10881" max="10881" width="14.1328125" bestFit="1" customWidth="1"/>
    <col min="10882" max="10882" width="19.3984375" bestFit="1" customWidth="1"/>
    <col min="10883" max="10883" width="18" bestFit="1" customWidth="1"/>
    <col min="10884" max="10884" width="12.265625" bestFit="1" customWidth="1"/>
    <col min="10885" max="10885" width="11.1328125" bestFit="1" customWidth="1"/>
    <col min="10886" max="10886" width="14.86328125" bestFit="1" customWidth="1"/>
    <col min="10887" max="10887" width="14.1328125" bestFit="1" customWidth="1"/>
    <col min="10888" max="10888" width="19.3984375" bestFit="1" customWidth="1"/>
    <col min="10889" max="10889" width="18" bestFit="1" customWidth="1"/>
    <col min="10890" max="10890" width="12.265625" bestFit="1" customWidth="1"/>
    <col min="10891" max="10891" width="11.1328125" bestFit="1" customWidth="1"/>
    <col min="10892" max="10892" width="14.86328125" bestFit="1" customWidth="1"/>
    <col min="10893" max="10893" width="14.1328125" bestFit="1" customWidth="1"/>
    <col min="10894" max="10894" width="19.3984375" bestFit="1" customWidth="1"/>
    <col min="10895" max="10895" width="18" bestFit="1" customWidth="1"/>
    <col min="10896" max="10896" width="12.265625" bestFit="1" customWidth="1"/>
    <col min="10897" max="10897" width="11.1328125" bestFit="1" customWidth="1"/>
    <col min="10898" max="10898" width="14.86328125" bestFit="1" customWidth="1"/>
    <col min="10899" max="10899" width="14.1328125" bestFit="1" customWidth="1"/>
    <col min="10900" max="10900" width="19.3984375" bestFit="1" customWidth="1"/>
    <col min="10901" max="10901" width="18" bestFit="1" customWidth="1"/>
    <col min="10902" max="10902" width="12.265625" bestFit="1" customWidth="1"/>
    <col min="10903" max="10903" width="11.1328125" bestFit="1" customWidth="1"/>
    <col min="10904" max="10904" width="14.86328125" bestFit="1" customWidth="1"/>
    <col min="10905" max="10905" width="14.1328125" bestFit="1" customWidth="1"/>
    <col min="10906" max="10906" width="19.3984375" bestFit="1" customWidth="1"/>
    <col min="10907" max="10907" width="18" bestFit="1" customWidth="1"/>
    <col min="10908" max="10908" width="12.265625" bestFit="1" customWidth="1"/>
    <col min="10909" max="10909" width="11.1328125" bestFit="1" customWidth="1"/>
    <col min="10910" max="10910" width="14.86328125" bestFit="1" customWidth="1"/>
    <col min="10911" max="10911" width="14.1328125" bestFit="1" customWidth="1"/>
    <col min="10912" max="10912" width="19.3984375" bestFit="1" customWidth="1"/>
    <col min="10913" max="10913" width="18" bestFit="1" customWidth="1"/>
    <col min="10914" max="10914" width="12.265625" bestFit="1" customWidth="1"/>
    <col min="10915" max="10915" width="11.1328125" bestFit="1" customWidth="1"/>
    <col min="10916" max="10916" width="14.86328125" bestFit="1" customWidth="1"/>
    <col min="10917" max="10917" width="14.1328125" bestFit="1" customWidth="1"/>
    <col min="10918" max="10918" width="19.3984375" bestFit="1" customWidth="1"/>
    <col min="10919" max="10919" width="18" bestFit="1" customWidth="1"/>
    <col min="10920" max="10920" width="12.265625" bestFit="1" customWidth="1"/>
    <col min="10921" max="10921" width="11.1328125" bestFit="1" customWidth="1"/>
    <col min="10922" max="10922" width="14.86328125" bestFit="1" customWidth="1"/>
    <col min="10923" max="10923" width="14.1328125" bestFit="1" customWidth="1"/>
    <col min="10924" max="10924" width="19.3984375" bestFit="1" customWidth="1"/>
    <col min="10925" max="10925" width="18" bestFit="1" customWidth="1"/>
    <col min="10926" max="10926" width="12.265625" bestFit="1" customWidth="1"/>
    <col min="10927" max="10927" width="11.1328125" bestFit="1" customWidth="1"/>
    <col min="10928" max="10928" width="14.86328125" bestFit="1" customWidth="1"/>
    <col min="10929" max="10929" width="14.1328125" bestFit="1" customWidth="1"/>
    <col min="10930" max="10930" width="19.3984375" bestFit="1" customWidth="1"/>
    <col min="10931" max="10931" width="18" bestFit="1" customWidth="1"/>
    <col min="10932" max="10932" width="12.265625" bestFit="1" customWidth="1"/>
    <col min="10933" max="10933" width="11.1328125" bestFit="1" customWidth="1"/>
    <col min="10934" max="10934" width="14.86328125" bestFit="1" customWidth="1"/>
    <col min="10935" max="10935" width="14.1328125" bestFit="1" customWidth="1"/>
    <col min="10936" max="10936" width="19.3984375" bestFit="1" customWidth="1"/>
    <col min="10937" max="10937" width="18" bestFit="1" customWidth="1"/>
    <col min="10938" max="10938" width="12.265625" bestFit="1" customWidth="1"/>
    <col min="10939" max="10939" width="11.1328125" bestFit="1" customWidth="1"/>
    <col min="10940" max="10940" width="14.86328125" bestFit="1" customWidth="1"/>
    <col min="10941" max="10941" width="14.1328125" bestFit="1" customWidth="1"/>
    <col min="10942" max="10942" width="19.3984375" bestFit="1" customWidth="1"/>
    <col min="10943" max="10943" width="18" bestFit="1" customWidth="1"/>
    <col min="10944" max="10944" width="12.265625" bestFit="1" customWidth="1"/>
    <col min="10945" max="10945" width="11.1328125" bestFit="1" customWidth="1"/>
    <col min="10946" max="10946" width="14.86328125" bestFit="1" customWidth="1"/>
    <col min="10947" max="10947" width="14.1328125" bestFit="1" customWidth="1"/>
    <col min="10948" max="10948" width="19.3984375" bestFit="1" customWidth="1"/>
    <col min="10949" max="10949" width="18" bestFit="1" customWidth="1"/>
    <col min="10950" max="10950" width="12.265625" bestFit="1" customWidth="1"/>
    <col min="10951" max="10951" width="11.1328125" bestFit="1" customWidth="1"/>
    <col min="10952" max="10952" width="14.86328125" bestFit="1" customWidth="1"/>
    <col min="10953" max="10953" width="14.1328125" bestFit="1" customWidth="1"/>
    <col min="10954" max="10954" width="19.3984375" bestFit="1" customWidth="1"/>
    <col min="10955" max="10955" width="18" bestFit="1" customWidth="1"/>
    <col min="10956" max="10956" width="12.265625" bestFit="1" customWidth="1"/>
    <col min="10957" max="10957" width="11.1328125" bestFit="1" customWidth="1"/>
    <col min="10958" max="10958" width="14.86328125" bestFit="1" customWidth="1"/>
    <col min="10959" max="10959" width="14.1328125" bestFit="1" customWidth="1"/>
    <col min="10960" max="10960" width="19.3984375" bestFit="1" customWidth="1"/>
    <col min="10961" max="10961" width="18" bestFit="1" customWidth="1"/>
    <col min="10962" max="10962" width="12.265625" bestFit="1" customWidth="1"/>
    <col min="10963" max="10963" width="11.1328125" bestFit="1" customWidth="1"/>
    <col min="10964" max="10964" width="14.86328125" bestFit="1" customWidth="1"/>
    <col min="10965" max="10965" width="14.1328125" bestFit="1" customWidth="1"/>
    <col min="10966" max="10966" width="19.3984375" bestFit="1" customWidth="1"/>
    <col min="10967" max="10967" width="18" bestFit="1" customWidth="1"/>
    <col min="10968" max="10968" width="12.265625" bestFit="1" customWidth="1"/>
    <col min="10969" max="10969" width="11.1328125" bestFit="1" customWidth="1"/>
    <col min="10970" max="10970" width="14.86328125" bestFit="1" customWidth="1"/>
    <col min="10971" max="10971" width="14.1328125" bestFit="1" customWidth="1"/>
    <col min="10972" max="10972" width="19.3984375" bestFit="1" customWidth="1"/>
    <col min="10973" max="10973" width="18" bestFit="1" customWidth="1"/>
    <col min="10974" max="10974" width="12.265625" bestFit="1" customWidth="1"/>
    <col min="10975" max="10975" width="11.1328125" bestFit="1" customWidth="1"/>
    <col min="10976" max="10976" width="14.86328125" bestFit="1" customWidth="1"/>
    <col min="10977" max="10977" width="14.1328125" bestFit="1" customWidth="1"/>
    <col min="10978" max="10978" width="19.3984375" bestFit="1" customWidth="1"/>
    <col min="10979" max="10979" width="18" bestFit="1" customWidth="1"/>
    <col min="10980" max="10980" width="12.265625" bestFit="1" customWidth="1"/>
    <col min="10981" max="10981" width="11.1328125" bestFit="1" customWidth="1"/>
    <col min="10982" max="10982" width="14.86328125" bestFit="1" customWidth="1"/>
    <col min="10983" max="10983" width="14.1328125" bestFit="1" customWidth="1"/>
    <col min="10984" max="10984" width="19.3984375" bestFit="1" customWidth="1"/>
    <col min="10985" max="10985" width="18" bestFit="1" customWidth="1"/>
    <col min="10986" max="10986" width="12.265625" bestFit="1" customWidth="1"/>
    <col min="10987" max="10987" width="11.1328125" bestFit="1" customWidth="1"/>
    <col min="10988" max="10988" width="14.86328125" bestFit="1" customWidth="1"/>
    <col min="10989" max="10989" width="14.1328125" bestFit="1" customWidth="1"/>
    <col min="10990" max="10990" width="19.3984375" bestFit="1" customWidth="1"/>
    <col min="10991" max="10991" width="18" bestFit="1" customWidth="1"/>
    <col min="10992" max="10992" width="12.265625" bestFit="1" customWidth="1"/>
    <col min="10993" max="10993" width="11.1328125" bestFit="1" customWidth="1"/>
    <col min="10994" max="10994" width="14.86328125" bestFit="1" customWidth="1"/>
    <col min="10995" max="10995" width="14.1328125" bestFit="1" customWidth="1"/>
    <col min="10996" max="10996" width="19.3984375" bestFit="1" customWidth="1"/>
    <col min="10997" max="10997" width="18" bestFit="1" customWidth="1"/>
    <col min="10998" max="10998" width="12.265625" bestFit="1" customWidth="1"/>
    <col min="10999" max="10999" width="11.1328125" bestFit="1" customWidth="1"/>
    <col min="11000" max="11000" width="14.86328125" bestFit="1" customWidth="1"/>
    <col min="11001" max="11001" width="14.1328125" bestFit="1" customWidth="1"/>
    <col min="11002" max="11002" width="19.3984375" bestFit="1" customWidth="1"/>
    <col min="11003" max="11003" width="18" bestFit="1" customWidth="1"/>
    <col min="11004" max="11004" width="12.265625" bestFit="1" customWidth="1"/>
    <col min="11005" max="11005" width="11.1328125" bestFit="1" customWidth="1"/>
    <col min="11006" max="11006" width="14.86328125" bestFit="1" customWidth="1"/>
    <col min="11007" max="11007" width="14.1328125" bestFit="1" customWidth="1"/>
    <col min="11008" max="11008" width="19.3984375" bestFit="1" customWidth="1"/>
    <col min="11009" max="11009" width="18" bestFit="1" customWidth="1"/>
    <col min="11010" max="11010" width="12.265625" bestFit="1" customWidth="1"/>
    <col min="11011" max="11011" width="11.1328125" bestFit="1" customWidth="1"/>
    <col min="11012" max="11012" width="14.86328125" bestFit="1" customWidth="1"/>
    <col min="11013" max="11013" width="14.1328125" bestFit="1" customWidth="1"/>
    <col min="11014" max="11014" width="19.3984375" bestFit="1" customWidth="1"/>
    <col min="11015" max="11015" width="18" bestFit="1" customWidth="1"/>
    <col min="11016" max="11016" width="12.265625" bestFit="1" customWidth="1"/>
    <col min="11017" max="11017" width="11.1328125" bestFit="1" customWidth="1"/>
    <col min="11018" max="11018" width="14.86328125" bestFit="1" customWidth="1"/>
    <col min="11019" max="11019" width="14.1328125" bestFit="1" customWidth="1"/>
    <col min="11020" max="11020" width="19.3984375" bestFit="1" customWidth="1"/>
    <col min="11021" max="11021" width="18" bestFit="1" customWidth="1"/>
    <col min="11022" max="11022" width="12.265625" bestFit="1" customWidth="1"/>
    <col min="11023" max="11023" width="11.1328125" bestFit="1" customWidth="1"/>
    <col min="11024" max="11024" width="14.86328125" bestFit="1" customWidth="1"/>
    <col min="11025" max="11025" width="14.1328125" bestFit="1" customWidth="1"/>
    <col min="11026" max="11026" width="19.3984375" bestFit="1" customWidth="1"/>
    <col min="11027" max="11027" width="18" bestFit="1" customWidth="1"/>
    <col min="11028" max="11028" width="12.265625" bestFit="1" customWidth="1"/>
    <col min="11029" max="11029" width="11.1328125" bestFit="1" customWidth="1"/>
    <col min="11030" max="11030" width="14.86328125" bestFit="1" customWidth="1"/>
    <col min="11031" max="11031" width="14.1328125" bestFit="1" customWidth="1"/>
    <col min="11032" max="11032" width="19.3984375" bestFit="1" customWidth="1"/>
    <col min="11033" max="11033" width="18" bestFit="1" customWidth="1"/>
    <col min="11034" max="11034" width="12.265625" bestFit="1" customWidth="1"/>
    <col min="11035" max="11035" width="11.1328125" bestFit="1" customWidth="1"/>
    <col min="11036" max="11036" width="14.86328125" bestFit="1" customWidth="1"/>
    <col min="11037" max="11037" width="14.1328125" bestFit="1" customWidth="1"/>
    <col min="11038" max="11038" width="19.3984375" bestFit="1" customWidth="1"/>
    <col min="11039" max="11039" width="18" bestFit="1" customWidth="1"/>
    <col min="11040" max="11040" width="12.265625" bestFit="1" customWidth="1"/>
    <col min="11041" max="11041" width="11.1328125" bestFit="1" customWidth="1"/>
    <col min="11042" max="11042" width="14.86328125" bestFit="1" customWidth="1"/>
    <col min="11043" max="11043" width="14.1328125" bestFit="1" customWidth="1"/>
    <col min="11044" max="11044" width="19.3984375" bestFit="1" customWidth="1"/>
    <col min="11045" max="11045" width="18" bestFit="1" customWidth="1"/>
    <col min="11046" max="11046" width="12.265625" bestFit="1" customWidth="1"/>
    <col min="11047" max="11047" width="11.1328125" bestFit="1" customWidth="1"/>
    <col min="11048" max="11048" width="14.86328125" bestFit="1" customWidth="1"/>
    <col min="11049" max="11049" width="14.1328125" bestFit="1" customWidth="1"/>
    <col min="11050" max="11050" width="19.3984375" bestFit="1" customWidth="1"/>
    <col min="11051" max="11051" width="18" bestFit="1" customWidth="1"/>
    <col min="11052" max="11052" width="12.265625" bestFit="1" customWidth="1"/>
    <col min="11053" max="11053" width="11.1328125" bestFit="1" customWidth="1"/>
    <col min="11054" max="11054" width="14.86328125" bestFit="1" customWidth="1"/>
    <col min="11055" max="11055" width="14.1328125" bestFit="1" customWidth="1"/>
    <col min="11056" max="11056" width="19.3984375" bestFit="1" customWidth="1"/>
    <col min="11057" max="11057" width="18" bestFit="1" customWidth="1"/>
    <col min="11058" max="11058" width="12.265625" bestFit="1" customWidth="1"/>
    <col min="11059" max="11059" width="11.1328125" bestFit="1" customWidth="1"/>
    <col min="11060" max="11060" width="14.86328125" bestFit="1" customWidth="1"/>
    <col min="11061" max="11061" width="14.1328125" bestFit="1" customWidth="1"/>
    <col min="11062" max="11062" width="19.3984375" bestFit="1" customWidth="1"/>
    <col min="11063" max="11063" width="18" bestFit="1" customWidth="1"/>
    <col min="11064" max="11064" width="12.265625" bestFit="1" customWidth="1"/>
    <col min="11065" max="11065" width="11.1328125" bestFit="1" customWidth="1"/>
    <col min="11066" max="11066" width="14.86328125" bestFit="1" customWidth="1"/>
    <col min="11067" max="11067" width="14.1328125" bestFit="1" customWidth="1"/>
    <col min="11068" max="11068" width="19.3984375" bestFit="1" customWidth="1"/>
    <col min="11069" max="11069" width="18" bestFit="1" customWidth="1"/>
    <col min="11070" max="11070" width="12.265625" bestFit="1" customWidth="1"/>
    <col min="11071" max="11071" width="11.1328125" bestFit="1" customWidth="1"/>
    <col min="11072" max="11072" width="14.86328125" bestFit="1" customWidth="1"/>
    <col min="11073" max="11073" width="14.1328125" bestFit="1" customWidth="1"/>
    <col min="11074" max="11074" width="19.3984375" bestFit="1" customWidth="1"/>
    <col min="11075" max="11075" width="18" bestFit="1" customWidth="1"/>
    <col min="11076" max="11076" width="12.265625" bestFit="1" customWidth="1"/>
    <col min="11077" max="11077" width="11.1328125" bestFit="1" customWidth="1"/>
    <col min="11078" max="11078" width="14.86328125" bestFit="1" customWidth="1"/>
    <col min="11079" max="11079" width="14.1328125" bestFit="1" customWidth="1"/>
    <col min="11080" max="11080" width="19.3984375" bestFit="1" customWidth="1"/>
    <col min="11081" max="11081" width="18" bestFit="1" customWidth="1"/>
    <col min="11082" max="11082" width="12.265625" bestFit="1" customWidth="1"/>
    <col min="11083" max="11083" width="11.1328125" bestFit="1" customWidth="1"/>
    <col min="11084" max="11084" width="14.86328125" bestFit="1" customWidth="1"/>
    <col min="11085" max="11085" width="14.1328125" bestFit="1" customWidth="1"/>
    <col min="11086" max="11086" width="19.3984375" bestFit="1" customWidth="1"/>
    <col min="11087" max="11087" width="18" bestFit="1" customWidth="1"/>
    <col min="11088" max="11088" width="12.265625" bestFit="1" customWidth="1"/>
    <col min="11089" max="11089" width="11.1328125" bestFit="1" customWidth="1"/>
    <col min="11090" max="11090" width="14.86328125" bestFit="1" customWidth="1"/>
    <col min="11091" max="11091" width="14.1328125" bestFit="1" customWidth="1"/>
    <col min="11092" max="11092" width="19.3984375" bestFit="1" customWidth="1"/>
    <col min="11093" max="11093" width="18" bestFit="1" customWidth="1"/>
    <col min="11094" max="11094" width="12.265625" bestFit="1" customWidth="1"/>
    <col min="11095" max="11095" width="11.1328125" bestFit="1" customWidth="1"/>
    <col min="11096" max="11096" width="14.86328125" bestFit="1" customWidth="1"/>
    <col min="11097" max="11097" width="14.1328125" bestFit="1" customWidth="1"/>
    <col min="11098" max="11098" width="19.3984375" bestFit="1" customWidth="1"/>
    <col min="11099" max="11099" width="18" bestFit="1" customWidth="1"/>
    <col min="11100" max="11100" width="12.265625" bestFit="1" customWidth="1"/>
    <col min="11101" max="11101" width="11.1328125" bestFit="1" customWidth="1"/>
    <col min="11102" max="11102" width="14.86328125" bestFit="1" customWidth="1"/>
    <col min="11103" max="11103" width="14.1328125" bestFit="1" customWidth="1"/>
    <col min="11104" max="11104" width="19.3984375" bestFit="1" customWidth="1"/>
    <col min="11105" max="11105" width="18" bestFit="1" customWidth="1"/>
    <col min="11106" max="11106" width="12.265625" bestFit="1" customWidth="1"/>
    <col min="11107" max="11107" width="11.1328125" bestFit="1" customWidth="1"/>
    <col min="11108" max="11108" width="14.86328125" bestFit="1" customWidth="1"/>
    <col min="11109" max="11109" width="14.1328125" bestFit="1" customWidth="1"/>
    <col min="11110" max="11110" width="19.3984375" bestFit="1" customWidth="1"/>
    <col min="11111" max="11111" width="18" bestFit="1" customWidth="1"/>
    <col min="11112" max="11112" width="12.265625" bestFit="1" customWidth="1"/>
    <col min="11113" max="11113" width="11.1328125" bestFit="1" customWidth="1"/>
    <col min="11114" max="11114" width="14.86328125" bestFit="1" customWidth="1"/>
    <col min="11115" max="11115" width="14.1328125" bestFit="1" customWidth="1"/>
    <col min="11116" max="11116" width="19.3984375" bestFit="1" customWidth="1"/>
    <col min="11117" max="11117" width="18" bestFit="1" customWidth="1"/>
    <col min="11118" max="11118" width="12.265625" bestFit="1" customWidth="1"/>
    <col min="11119" max="11119" width="11.1328125" bestFit="1" customWidth="1"/>
    <col min="11120" max="11120" width="14.86328125" bestFit="1" customWidth="1"/>
    <col min="11121" max="11121" width="14.1328125" bestFit="1" customWidth="1"/>
    <col min="11122" max="11122" width="19.3984375" bestFit="1" customWidth="1"/>
    <col min="11123" max="11123" width="18" bestFit="1" customWidth="1"/>
    <col min="11124" max="11124" width="12.265625" bestFit="1" customWidth="1"/>
    <col min="11125" max="11125" width="11.1328125" bestFit="1" customWidth="1"/>
    <col min="11126" max="11126" width="14.86328125" bestFit="1" customWidth="1"/>
    <col min="11127" max="11127" width="14.1328125" bestFit="1" customWidth="1"/>
    <col min="11128" max="11128" width="19.3984375" bestFit="1" customWidth="1"/>
    <col min="11129" max="11129" width="18" bestFit="1" customWidth="1"/>
    <col min="11130" max="11130" width="12.265625" bestFit="1" customWidth="1"/>
    <col min="11131" max="11131" width="11.1328125" bestFit="1" customWidth="1"/>
    <col min="11132" max="11132" width="14.86328125" bestFit="1" customWidth="1"/>
    <col min="11133" max="11133" width="14.1328125" bestFit="1" customWidth="1"/>
    <col min="11134" max="11134" width="19.3984375" bestFit="1" customWidth="1"/>
    <col min="11135" max="11135" width="18" bestFit="1" customWidth="1"/>
    <col min="11136" max="11136" width="12.265625" bestFit="1" customWidth="1"/>
    <col min="11137" max="11137" width="11.1328125" bestFit="1" customWidth="1"/>
    <col min="11138" max="11138" width="14.86328125" bestFit="1" customWidth="1"/>
    <col min="11139" max="11139" width="14.1328125" bestFit="1" customWidth="1"/>
    <col min="11140" max="11140" width="19.3984375" bestFit="1" customWidth="1"/>
    <col min="11141" max="11141" width="18" bestFit="1" customWidth="1"/>
    <col min="11142" max="11142" width="12.265625" bestFit="1" customWidth="1"/>
    <col min="11143" max="11143" width="11.1328125" bestFit="1" customWidth="1"/>
    <col min="11144" max="11144" width="14.86328125" bestFit="1" customWidth="1"/>
    <col min="11145" max="11145" width="14.1328125" bestFit="1" customWidth="1"/>
    <col min="11146" max="11146" width="19.3984375" bestFit="1" customWidth="1"/>
    <col min="11147" max="11147" width="18" bestFit="1" customWidth="1"/>
    <col min="11148" max="11148" width="12.265625" bestFit="1" customWidth="1"/>
    <col min="11149" max="11149" width="11.1328125" bestFit="1" customWidth="1"/>
    <col min="11150" max="11150" width="14.86328125" bestFit="1" customWidth="1"/>
    <col min="11151" max="11151" width="14.1328125" bestFit="1" customWidth="1"/>
    <col min="11152" max="11152" width="19.3984375" bestFit="1" customWidth="1"/>
    <col min="11153" max="11153" width="18" bestFit="1" customWidth="1"/>
    <col min="11154" max="11154" width="12.265625" bestFit="1" customWidth="1"/>
    <col min="11155" max="11155" width="11.1328125" bestFit="1" customWidth="1"/>
    <col min="11156" max="11156" width="14.86328125" bestFit="1" customWidth="1"/>
    <col min="11157" max="11157" width="14.1328125" bestFit="1" customWidth="1"/>
    <col min="11158" max="11158" width="19.3984375" bestFit="1" customWidth="1"/>
    <col min="11159" max="11159" width="18" bestFit="1" customWidth="1"/>
    <col min="11160" max="11160" width="12.265625" bestFit="1" customWidth="1"/>
    <col min="11161" max="11161" width="11.1328125" bestFit="1" customWidth="1"/>
    <col min="11162" max="11162" width="14.86328125" bestFit="1" customWidth="1"/>
    <col min="11163" max="11163" width="14.1328125" bestFit="1" customWidth="1"/>
    <col min="11164" max="11164" width="19.3984375" bestFit="1" customWidth="1"/>
    <col min="11165" max="11165" width="18" bestFit="1" customWidth="1"/>
    <col min="11166" max="11166" width="12.265625" bestFit="1" customWidth="1"/>
    <col min="11167" max="11167" width="11.1328125" bestFit="1" customWidth="1"/>
    <col min="11168" max="11168" width="14.86328125" bestFit="1" customWidth="1"/>
    <col min="11169" max="11169" width="14.1328125" bestFit="1" customWidth="1"/>
    <col min="11170" max="11170" width="19.3984375" bestFit="1" customWidth="1"/>
    <col min="11171" max="11171" width="18" bestFit="1" customWidth="1"/>
    <col min="11172" max="11172" width="12.265625" bestFit="1" customWidth="1"/>
    <col min="11173" max="11173" width="11.1328125" bestFit="1" customWidth="1"/>
    <col min="11174" max="11174" width="14.86328125" bestFit="1" customWidth="1"/>
    <col min="11175" max="11175" width="14.1328125" bestFit="1" customWidth="1"/>
    <col min="11176" max="11176" width="19.3984375" bestFit="1" customWidth="1"/>
    <col min="11177" max="11177" width="18" bestFit="1" customWidth="1"/>
    <col min="11178" max="11178" width="12.265625" bestFit="1" customWidth="1"/>
    <col min="11179" max="11179" width="11.1328125" bestFit="1" customWidth="1"/>
    <col min="11180" max="11180" width="14.86328125" bestFit="1" customWidth="1"/>
    <col min="11181" max="11181" width="14.1328125" bestFit="1" customWidth="1"/>
    <col min="11182" max="11182" width="19.3984375" bestFit="1" customWidth="1"/>
    <col min="11183" max="11183" width="18" bestFit="1" customWidth="1"/>
    <col min="11184" max="11184" width="12.265625" bestFit="1" customWidth="1"/>
    <col min="11185" max="11185" width="11.1328125" bestFit="1" customWidth="1"/>
    <col min="11186" max="11186" width="14.86328125" bestFit="1" customWidth="1"/>
    <col min="11187" max="11187" width="14.1328125" bestFit="1" customWidth="1"/>
    <col min="11188" max="11188" width="19.3984375" bestFit="1" customWidth="1"/>
    <col min="11189" max="11189" width="18" bestFit="1" customWidth="1"/>
    <col min="11190" max="11190" width="12.265625" bestFit="1" customWidth="1"/>
    <col min="11191" max="11191" width="11.1328125" bestFit="1" customWidth="1"/>
    <col min="11192" max="11192" width="14.86328125" bestFit="1" customWidth="1"/>
    <col min="11193" max="11193" width="14.1328125" bestFit="1" customWidth="1"/>
    <col min="11194" max="11194" width="19.3984375" bestFit="1" customWidth="1"/>
    <col min="11195" max="11195" width="18" bestFit="1" customWidth="1"/>
    <col min="11196" max="11196" width="12.265625" bestFit="1" customWidth="1"/>
    <col min="11197" max="11197" width="11.1328125" bestFit="1" customWidth="1"/>
    <col min="11198" max="11198" width="14.86328125" bestFit="1" customWidth="1"/>
    <col min="11199" max="11199" width="14.1328125" bestFit="1" customWidth="1"/>
    <col min="11200" max="11200" width="19.3984375" bestFit="1" customWidth="1"/>
    <col min="11201" max="11201" width="18" bestFit="1" customWidth="1"/>
    <col min="11202" max="11202" width="12.265625" bestFit="1" customWidth="1"/>
    <col min="11203" max="11203" width="11.1328125" bestFit="1" customWidth="1"/>
    <col min="11204" max="11204" width="14.86328125" bestFit="1" customWidth="1"/>
    <col min="11205" max="11205" width="14.1328125" bestFit="1" customWidth="1"/>
    <col min="11206" max="11206" width="19.3984375" bestFit="1" customWidth="1"/>
    <col min="11207" max="11207" width="18" bestFit="1" customWidth="1"/>
    <col min="11208" max="11208" width="12.265625" bestFit="1" customWidth="1"/>
    <col min="11209" max="11209" width="11.1328125" bestFit="1" customWidth="1"/>
    <col min="11210" max="11210" width="14.86328125" bestFit="1" customWidth="1"/>
    <col min="11211" max="11211" width="14.1328125" bestFit="1" customWidth="1"/>
    <col min="11212" max="11212" width="19.3984375" bestFit="1" customWidth="1"/>
    <col min="11213" max="11213" width="18" bestFit="1" customWidth="1"/>
    <col min="11214" max="11214" width="12.265625" bestFit="1" customWidth="1"/>
    <col min="11215" max="11215" width="11.1328125" bestFit="1" customWidth="1"/>
    <col min="11216" max="11216" width="14.86328125" bestFit="1" customWidth="1"/>
    <col min="11217" max="11217" width="14.1328125" bestFit="1" customWidth="1"/>
    <col min="11218" max="11218" width="19.3984375" bestFit="1" customWidth="1"/>
    <col min="11219" max="11219" width="18" bestFit="1" customWidth="1"/>
    <col min="11220" max="11220" width="12.265625" bestFit="1" customWidth="1"/>
    <col min="11221" max="11221" width="11.1328125" bestFit="1" customWidth="1"/>
    <col min="11222" max="11222" width="14.86328125" bestFit="1" customWidth="1"/>
    <col min="11223" max="11223" width="14.1328125" bestFit="1" customWidth="1"/>
    <col min="11224" max="11224" width="19.3984375" bestFit="1" customWidth="1"/>
    <col min="11225" max="11225" width="18" bestFit="1" customWidth="1"/>
    <col min="11226" max="11226" width="12.265625" bestFit="1" customWidth="1"/>
    <col min="11227" max="11227" width="11.1328125" bestFit="1" customWidth="1"/>
    <col min="11228" max="11228" width="14.86328125" bestFit="1" customWidth="1"/>
    <col min="11229" max="11229" width="14.1328125" bestFit="1" customWidth="1"/>
    <col min="11230" max="11230" width="19.3984375" bestFit="1" customWidth="1"/>
    <col min="11231" max="11231" width="18" bestFit="1" customWidth="1"/>
    <col min="11232" max="11232" width="12.265625" bestFit="1" customWidth="1"/>
    <col min="11233" max="11233" width="11.1328125" bestFit="1" customWidth="1"/>
    <col min="11234" max="11234" width="14.86328125" bestFit="1" customWidth="1"/>
    <col min="11235" max="11235" width="14.1328125" bestFit="1" customWidth="1"/>
    <col min="11236" max="11236" width="19.3984375" bestFit="1" customWidth="1"/>
    <col min="11237" max="11237" width="18" bestFit="1" customWidth="1"/>
    <col min="11238" max="11238" width="12.265625" bestFit="1" customWidth="1"/>
    <col min="11239" max="11239" width="11.1328125" bestFit="1" customWidth="1"/>
    <col min="11240" max="11240" width="14.86328125" bestFit="1" customWidth="1"/>
    <col min="11241" max="11241" width="14.1328125" bestFit="1" customWidth="1"/>
    <col min="11242" max="11242" width="19.3984375" bestFit="1" customWidth="1"/>
    <col min="11243" max="11243" width="18" bestFit="1" customWidth="1"/>
    <col min="11244" max="11244" width="12.265625" bestFit="1" customWidth="1"/>
    <col min="11245" max="11245" width="11.1328125" bestFit="1" customWidth="1"/>
    <col min="11246" max="11246" width="14.86328125" bestFit="1" customWidth="1"/>
    <col min="11247" max="11247" width="14.1328125" bestFit="1" customWidth="1"/>
    <col min="11248" max="11248" width="19.3984375" bestFit="1" customWidth="1"/>
    <col min="11249" max="11249" width="18" bestFit="1" customWidth="1"/>
    <col min="11250" max="11250" width="12.265625" bestFit="1" customWidth="1"/>
    <col min="11251" max="11251" width="11.1328125" bestFit="1" customWidth="1"/>
    <col min="11252" max="11252" width="14.86328125" bestFit="1" customWidth="1"/>
    <col min="11253" max="11253" width="14.1328125" bestFit="1" customWidth="1"/>
    <col min="11254" max="11254" width="19.3984375" bestFit="1" customWidth="1"/>
    <col min="11255" max="11255" width="18" bestFit="1" customWidth="1"/>
    <col min="11256" max="11256" width="12.265625" bestFit="1" customWidth="1"/>
    <col min="11257" max="11257" width="11.1328125" bestFit="1" customWidth="1"/>
    <col min="11258" max="11258" width="14.86328125" bestFit="1" customWidth="1"/>
    <col min="11259" max="11259" width="14.1328125" bestFit="1" customWidth="1"/>
    <col min="11260" max="11260" width="19.3984375" bestFit="1" customWidth="1"/>
    <col min="11261" max="11261" width="18" bestFit="1" customWidth="1"/>
    <col min="11262" max="11262" width="12.265625" bestFit="1" customWidth="1"/>
    <col min="11263" max="11263" width="11.1328125" bestFit="1" customWidth="1"/>
    <col min="11264" max="11264" width="14.86328125" bestFit="1" customWidth="1"/>
    <col min="11265" max="11265" width="14.1328125" bestFit="1" customWidth="1"/>
    <col min="11266" max="11266" width="19.3984375" bestFit="1" customWidth="1"/>
    <col min="11267" max="11267" width="18" bestFit="1" customWidth="1"/>
    <col min="11268" max="11268" width="12.265625" bestFit="1" customWidth="1"/>
    <col min="11269" max="11269" width="11.1328125" bestFit="1" customWidth="1"/>
    <col min="11270" max="11270" width="14.86328125" bestFit="1" customWidth="1"/>
    <col min="11271" max="11271" width="14.1328125" bestFit="1" customWidth="1"/>
    <col min="11272" max="11272" width="19.3984375" bestFit="1" customWidth="1"/>
    <col min="11273" max="11273" width="18" bestFit="1" customWidth="1"/>
    <col min="11274" max="11274" width="12.265625" bestFit="1" customWidth="1"/>
    <col min="11275" max="11275" width="11.1328125" bestFit="1" customWidth="1"/>
    <col min="11276" max="11276" width="14.86328125" bestFit="1" customWidth="1"/>
    <col min="11277" max="11277" width="14.1328125" bestFit="1" customWidth="1"/>
    <col min="11278" max="11278" width="19.3984375" bestFit="1" customWidth="1"/>
    <col min="11279" max="11279" width="18" bestFit="1" customWidth="1"/>
    <col min="11280" max="11280" width="12.265625" bestFit="1" customWidth="1"/>
    <col min="11281" max="11281" width="11.1328125" bestFit="1" customWidth="1"/>
    <col min="11282" max="11282" width="14.86328125" bestFit="1" customWidth="1"/>
    <col min="11283" max="11283" width="14.1328125" bestFit="1" customWidth="1"/>
    <col min="11284" max="11284" width="19.3984375" bestFit="1" customWidth="1"/>
    <col min="11285" max="11285" width="18" bestFit="1" customWidth="1"/>
    <col min="11286" max="11286" width="12.265625" bestFit="1" customWidth="1"/>
    <col min="11287" max="11287" width="11.1328125" bestFit="1" customWidth="1"/>
    <col min="11288" max="11288" width="14.86328125" bestFit="1" customWidth="1"/>
    <col min="11289" max="11289" width="14.1328125" bestFit="1" customWidth="1"/>
    <col min="11290" max="11290" width="19.3984375" bestFit="1" customWidth="1"/>
    <col min="11291" max="11291" width="18" bestFit="1" customWidth="1"/>
    <col min="11292" max="11292" width="12.265625" bestFit="1" customWidth="1"/>
    <col min="11293" max="11293" width="11.1328125" bestFit="1" customWidth="1"/>
    <col min="11294" max="11294" width="14.86328125" bestFit="1" customWidth="1"/>
    <col min="11295" max="11295" width="14.1328125" bestFit="1" customWidth="1"/>
    <col min="11296" max="11296" width="19.3984375" bestFit="1" customWidth="1"/>
    <col min="11297" max="11297" width="18" bestFit="1" customWidth="1"/>
    <col min="11298" max="11298" width="12.265625" bestFit="1" customWidth="1"/>
    <col min="11299" max="11299" width="11.1328125" bestFit="1" customWidth="1"/>
    <col min="11300" max="11300" width="14.86328125" bestFit="1" customWidth="1"/>
    <col min="11301" max="11301" width="14.1328125" bestFit="1" customWidth="1"/>
    <col min="11302" max="11302" width="19.3984375" bestFit="1" customWidth="1"/>
    <col min="11303" max="11303" width="18" bestFit="1" customWidth="1"/>
    <col min="11304" max="11304" width="12.265625" bestFit="1" customWidth="1"/>
    <col min="11305" max="11305" width="11.1328125" bestFit="1" customWidth="1"/>
    <col min="11306" max="11306" width="14.86328125" bestFit="1" customWidth="1"/>
    <col min="11307" max="11307" width="14.1328125" bestFit="1" customWidth="1"/>
    <col min="11308" max="11308" width="19.3984375" bestFit="1" customWidth="1"/>
    <col min="11309" max="11309" width="18" bestFit="1" customWidth="1"/>
    <col min="11310" max="11310" width="12.265625" bestFit="1" customWidth="1"/>
    <col min="11311" max="11311" width="11.1328125" bestFit="1" customWidth="1"/>
    <col min="11312" max="11312" width="14.86328125" bestFit="1" customWidth="1"/>
    <col min="11313" max="11313" width="14.1328125" bestFit="1" customWidth="1"/>
    <col min="11314" max="11314" width="19.3984375" bestFit="1" customWidth="1"/>
    <col min="11315" max="11315" width="18" bestFit="1" customWidth="1"/>
    <col min="11316" max="11316" width="12.265625" bestFit="1" customWidth="1"/>
    <col min="11317" max="11317" width="11.1328125" bestFit="1" customWidth="1"/>
    <col min="11318" max="11318" width="14.86328125" bestFit="1" customWidth="1"/>
    <col min="11319" max="11319" width="14.1328125" bestFit="1" customWidth="1"/>
    <col min="11320" max="11320" width="19.3984375" bestFit="1" customWidth="1"/>
    <col min="11321" max="11321" width="18" bestFit="1" customWidth="1"/>
    <col min="11322" max="11322" width="12.265625" bestFit="1" customWidth="1"/>
    <col min="11323" max="11323" width="11.1328125" bestFit="1" customWidth="1"/>
    <col min="11324" max="11324" width="14.86328125" bestFit="1" customWidth="1"/>
    <col min="11325" max="11325" width="14.1328125" bestFit="1" customWidth="1"/>
    <col min="11326" max="11326" width="19.3984375" bestFit="1" customWidth="1"/>
    <col min="11327" max="11327" width="18" bestFit="1" customWidth="1"/>
    <col min="11328" max="11328" width="12.265625" bestFit="1" customWidth="1"/>
    <col min="11329" max="11329" width="11.1328125" bestFit="1" customWidth="1"/>
    <col min="11330" max="11330" width="14.86328125" bestFit="1" customWidth="1"/>
    <col min="11331" max="11331" width="14.1328125" bestFit="1" customWidth="1"/>
    <col min="11332" max="11332" width="19.3984375" bestFit="1" customWidth="1"/>
    <col min="11333" max="11333" width="18" bestFit="1" customWidth="1"/>
    <col min="11334" max="11334" width="12.265625" bestFit="1" customWidth="1"/>
    <col min="11335" max="11335" width="11.1328125" bestFit="1" customWidth="1"/>
    <col min="11336" max="11336" width="14.86328125" bestFit="1" customWidth="1"/>
    <col min="11337" max="11337" width="14.1328125" bestFit="1" customWidth="1"/>
    <col min="11338" max="11338" width="19.3984375" bestFit="1" customWidth="1"/>
    <col min="11339" max="11339" width="18" bestFit="1" customWidth="1"/>
    <col min="11340" max="11340" width="12.265625" bestFit="1" customWidth="1"/>
    <col min="11341" max="11341" width="11.1328125" bestFit="1" customWidth="1"/>
    <col min="11342" max="11342" width="14.86328125" bestFit="1" customWidth="1"/>
    <col min="11343" max="11343" width="14.1328125" bestFit="1" customWidth="1"/>
    <col min="11344" max="11344" width="19.3984375" bestFit="1" customWidth="1"/>
    <col min="11345" max="11345" width="18" bestFit="1" customWidth="1"/>
    <col min="11346" max="11346" width="12.265625" bestFit="1" customWidth="1"/>
    <col min="11347" max="11347" width="11.1328125" bestFit="1" customWidth="1"/>
    <col min="11348" max="11348" width="14.86328125" bestFit="1" customWidth="1"/>
    <col min="11349" max="11349" width="14.1328125" bestFit="1" customWidth="1"/>
    <col min="11350" max="11350" width="19.3984375" bestFit="1" customWidth="1"/>
    <col min="11351" max="11351" width="18" bestFit="1" customWidth="1"/>
    <col min="11352" max="11352" width="12.265625" bestFit="1" customWidth="1"/>
    <col min="11353" max="11353" width="11.1328125" bestFit="1" customWidth="1"/>
    <col min="11354" max="11354" width="14.86328125" bestFit="1" customWidth="1"/>
    <col min="11355" max="11355" width="14.1328125" bestFit="1" customWidth="1"/>
    <col min="11356" max="11356" width="19.3984375" bestFit="1" customWidth="1"/>
    <col min="11357" max="11357" width="18" bestFit="1" customWidth="1"/>
    <col min="11358" max="11358" width="12.265625" bestFit="1" customWidth="1"/>
    <col min="11359" max="11359" width="11.1328125" bestFit="1" customWidth="1"/>
    <col min="11360" max="11360" width="14.86328125" bestFit="1" customWidth="1"/>
    <col min="11361" max="11361" width="14.1328125" bestFit="1" customWidth="1"/>
    <col min="11362" max="11362" width="19.3984375" bestFit="1" customWidth="1"/>
    <col min="11363" max="11363" width="18" bestFit="1" customWidth="1"/>
    <col min="11364" max="11364" width="12.265625" bestFit="1" customWidth="1"/>
    <col min="11365" max="11365" width="11.1328125" bestFit="1" customWidth="1"/>
    <col min="11366" max="11366" width="14.86328125" bestFit="1" customWidth="1"/>
    <col min="11367" max="11367" width="14.1328125" bestFit="1" customWidth="1"/>
    <col min="11368" max="11368" width="19.3984375" bestFit="1" customWidth="1"/>
    <col min="11369" max="11369" width="18" bestFit="1" customWidth="1"/>
    <col min="11370" max="11370" width="12.265625" bestFit="1" customWidth="1"/>
    <col min="11371" max="11371" width="11.1328125" bestFit="1" customWidth="1"/>
    <col min="11372" max="11372" width="14.86328125" bestFit="1" customWidth="1"/>
    <col min="11373" max="11373" width="14.1328125" bestFit="1" customWidth="1"/>
    <col min="11374" max="11374" width="19.3984375" bestFit="1" customWidth="1"/>
    <col min="11375" max="11375" width="18" bestFit="1" customWidth="1"/>
    <col min="11376" max="11376" width="12.265625" bestFit="1" customWidth="1"/>
    <col min="11377" max="11377" width="11.1328125" bestFit="1" customWidth="1"/>
    <col min="11378" max="11378" width="14.86328125" bestFit="1" customWidth="1"/>
    <col min="11379" max="11379" width="14.1328125" bestFit="1" customWidth="1"/>
    <col min="11380" max="11380" width="19.3984375" bestFit="1" customWidth="1"/>
    <col min="11381" max="11381" width="18" bestFit="1" customWidth="1"/>
    <col min="11382" max="11382" width="12.265625" bestFit="1" customWidth="1"/>
    <col min="11383" max="11383" width="11.1328125" bestFit="1" customWidth="1"/>
    <col min="11384" max="11384" width="14.86328125" bestFit="1" customWidth="1"/>
    <col min="11385" max="11385" width="14.1328125" bestFit="1" customWidth="1"/>
    <col min="11386" max="11386" width="19.3984375" bestFit="1" customWidth="1"/>
    <col min="11387" max="11387" width="18" bestFit="1" customWidth="1"/>
    <col min="11388" max="11388" width="12.265625" bestFit="1" customWidth="1"/>
    <col min="11389" max="11389" width="11.1328125" bestFit="1" customWidth="1"/>
    <col min="11390" max="11390" width="14.86328125" bestFit="1" customWidth="1"/>
    <col min="11391" max="11391" width="14.1328125" bestFit="1" customWidth="1"/>
    <col min="11392" max="11392" width="19.3984375" bestFit="1" customWidth="1"/>
    <col min="11393" max="11393" width="18" bestFit="1" customWidth="1"/>
    <col min="11394" max="11394" width="12.265625" bestFit="1" customWidth="1"/>
    <col min="11395" max="11395" width="11.1328125" bestFit="1" customWidth="1"/>
    <col min="11396" max="11396" width="14.86328125" bestFit="1" customWidth="1"/>
    <col min="11397" max="11397" width="14.1328125" bestFit="1" customWidth="1"/>
    <col min="11398" max="11398" width="19.3984375" bestFit="1" customWidth="1"/>
    <col min="11399" max="11399" width="18" bestFit="1" customWidth="1"/>
    <col min="11400" max="11400" width="12.265625" bestFit="1" customWidth="1"/>
    <col min="11401" max="11401" width="11.1328125" bestFit="1" customWidth="1"/>
    <col min="11402" max="11402" width="14.86328125" bestFit="1" customWidth="1"/>
    <col min="11403" max="11403" width="14.1328125" bestFit="1" customWidth="1"/>
    <col min="11404" max="11404" width="19.3984375" bestFit="1" customWidth="1"/>
    <col min="11405" max="11405" width="18" bestFit="1" customWidth="1"/>
    <col min="11406" max="11406" width="12.265625" bestFit="1" customWidth="1"/>
    <col min="11407" max="11407" width="11.1328125" bestFit="1" customWidth="1"/>
    <col min="11408" max="11408" width="14.86328125" bestFit="1" customWidth="1"/>
    <col min="11409" max="11409" width="14.1328125" bestFit="1" customWidth="1"/>
    <col min="11410" max="11410" width="19.3984375" bestFit="1" customWidth="1"/>
    <col min="11411" max="11411" width="18" bestFit="1" customWidth="1"/>
    <col min="11412" max="11412" width="12.265625" bestFit="1" customWidth="1"/>
    <col min="11413" max="11413" width="11.1328125" bestFit="1" customWidth="1"/>
    <col min="11414" max="11414" width="14.86328125" bestFit="1" customWidth="1"/>
    <col min="11415" max="11415" width="14.1328125" bestFit="1" customWidth="1"/>
    <col min="11416" max="11416" width="19.3984375" bestFit="1" customWidth="1"/>
    <col min="11417" max="11417" width="18" bestFit="1" customWidth="1"/>
    <col min="11418" max="11418" width="12.265625" bestFit="1" customWidth="1"/>
    <col min="11419" max="11419" width="11.1328125" bestFit="1" customWidth="1"/>
    <col min="11420" max="11420" width="14.86328125" bestFit="1" customWidth="1"/>
    <col min="11421" max="11421" width="14.1328125" bestFit="1" customWidth="1"/>
    <col min="11422" max="11422" width="19.3984375" bestFit="1" customWidth="1"/>
    <col min="11423" max="11423" width="18" bestFit="1" customWidth="1"/>
    <col min="11424" max="11424" width="12.265625" bestFit="1" customWidth="1"/>
    <col min="11425" max="11425" width="11.1328125" bestFit="1" customWidth="1"/>
    <col min="11426" max="11426" width="14.86328125" bestFit="1" customWidth="1"/>
    <col min="11427" max="11427" width="14.1328125" bestFit="1" customWidth="1"/>
    <col min="11428" max="11428" width="19.3984375" bestFit="1" customWidth="1"/>
    <col min="11429" max="11429" width="18" bestFit="1" customWidth="1"/>
    <col min="11430" max="11430" width="12.265625" bestFit="1" customWidth="1"/>
    <col min="11431" max="11431" width="11.1328125" bestFit="1" customWidth="1"/>
    <col min="11432" max="11432" width="14.86328125" bestFit="1" customWidth="1"/>
    <col min="11433" max="11433" width="14.1328125" bestFit="1" customWidth="1"/>
    <col min="11434" max="11434" width="19.3984375" bestFit="1" customWidth="1"/>
    <col min="11435" max="11435" width="18" bestFit="1" customWidth="1"/>
    <col min="11436" max="11436" width="12.265625" bestFit="1" customWidth="1"/>
    <col min="11437" max="11437" width="11.1328125" bestFit="1" customWidth="1"/>
    <col min="11438" max="11438" width="14.86328125" bestFit="1" customWidth="1"/>
    <col min="11439" max="11439" width="14.1328125" bestFit="1" customWidth="1"/>
    <col min="11440" max="11440" width="19.3984375" bestFit="1" customWidth="1"/>
    <col min="11441" max="11441" width="18" bestFit="1" customWidth="1"/>
    <col min="11442" max="11442" width="12.265625" bestFit="1" customWidth="1"/>
    <col min="11443" max="11443" width="11.1328125" bestFit="1" customWidth="1"/>
    <col min="11444" max="11444" width="14.86328125" bestFit="1" customWidth="1"/>
    <col min="11445" max="11445" width="14.1328125" bestFit="1" customWidth="1"/>
    <col min="11446" max="11446" width="19.3984375" bestFit="1" customWidth="1"/>
    <col min="11447" max="11447" width="18" bestFit="1" customWidth="1"/>
    <col min="11448" max="11448" width="12.265625" bestFit="1" customWidth="1"/>
    <col min="11449" max="11449" width="11.1328125" bestFit="1" customWidth="1"/>
    <col min="11450" max="11450" width="14.86328125" bestFit="1" customWidth="1"/>
    <col min="11451" max="11451" width="14.1328125" bestFit="1" customWidth="1"/>
    <col min="11452" max="11452" width="19.3984375" bestFit="1" customWidth="1"/>
    <col min="11453" max="11453" width="18" bestFit="1" customWidth="1"/>
    <col min="11454" max="11454" width="12.265625" bestFit="1" customWidth="1"/>
    <col min="11455" max="11455" width="11.1328125" bestFit="1" customWidth="1"/>
    <col min="11456" max="11456" width="14.86328125" bestFit="1" customWidth="1"/>
    <col min="11457" max="11457" width="14.1328125" bestFit="1" customWidth="1"/>
    <col min="11458" max="11458" width="19.3984375" bestFit="1" customWidth="1"/>
    <col min="11459" max="11459" width="18" bestFit="1" customWidth="1"/>
    <col min="11460" max="11460" width="12.265625" bestFit="1" customWidth="1"/>
    <col min="11461" max="11461" width="11.1328125" bestFit="1" customWidth="1"/>
    <col min="11462" max="11462" width="14.86328125" bestFit="1" customWidth="1"/>
    <col min="11463" max="11463" width="14.1328125" bestFit="1" customWidth="1"/>
    <col min="11464" max="11464" width="19.3984375" bestFit="1" customWidth="1"/>
    <col min="11465" max="11465" width="18" bestFit="1" customWidth="1"/>
    <col min="11466" max="11466" width="12.265625" bestFit="1" customWidth="1"/>
    <col min="11467" max="11467" width="11.1328125" bestFit="1" customWidth="1"/>
    <col min="11468" max="11468" width="14.86328125" bestFit="1" customWidth="1"/>
    <col min="11469" max="11469" width="14.1328125" bestFit="1" customWidth="1"/>
    <col min="11470" max="11470" width="19.3984375" bestFit="1" customWidth="1"/>
    <col min="11471" max="11471" width="18" bestFit="1" customWidth="1"/>
    <col min="11472" max="11472" width="12.265625" bestFit="1" customWidth="1"/>
    <col min="11473" max="11473" width="11.1328125" bestFit="1" customWidth="1"/>
    <col min="11474" max="11474" width="14.86328125" bestFit="1" customWidth="1"/>
    <col min="11475" max="11475" width="14.1328125" bestFit="1" customWidth="1"/>
    <col min="11476" max="11476" width="19.3984375" bestFit="1" customWidth="1"/>
    <col min="11477" max="11477" width="18" bestFit="1" customWidth="1"/>
    <col min="11478" max="11478" width="12.265625" bestFit="1" customWidth="1"/>
    <col min="11479" max="11479" width="11.1328125" bestFit="1" customWidth="1"/>
    <col min="11480" max="11480" width="14.86328125" bestFit="1" customWidth="1"/>
    <col min="11481" max="11481" width="14.1328125" bestFit="1" customWidth="1"/>
    <col min="11482" max="11482" width="19.3984375" bestFit="1" customWidth="1"/>
    <col min="11483" max="11483" width="18" bestFit="1" customWidth="1"/>
    <col min="11484" max="11484" width="12.265625" bestFit="1" customWidth="1"/>
    <col min="11485" max="11485" width="11.1328125" bestFit="1" customWidth="1"/>
    <col min="11486" max="11486" width="14.86328125" bestFit="1" customWidth="1"/>
    <col min="11487" max="11487" width="14.1328125" bestFit="1" customWidth="1"/>
    <col min="11488" max="11488" width="19.3984375" bestFit="1" customWidth="1"/>
    <col min="11489" max="11489" width="18" bestFit="1" customWidth="1"/>
    <col min="11490" max="11490" width="12.265625" bestFit="1" customWidth="1"/>
    <col min="11491" max="11491" width="11.1328125" bestFit="1" customWidth="1"/>
    <col min="11492" max="11492" width="14.86328125" bestFit="1" customWidth="1"/>
    <col min="11493" max="11493" width="14.1328125" bestFit="1" customWidth="1"/>
    <col min="11494" max="11494" width="19.3984375" bestFit="1" customWidth="1"/>
    <col min="11495" max="11495" width="18" bestFit="1" customWidth="1"/>
    <col min="11496" max="11496" width="12.265625" bestFit="1" customWidth="1"/>
    <col min="11497" max="11497" width="11.1328125" bestFit="1" customWidth="1"/>
    <col min="11498" max="11498" width="14.86328125" bestFit="1" customWidth="1"/>
    <col min="11499" max="11499" width="14.1328125" bestFit="1" customWidth="1"/>
    <col min="11500" max="11500" width="19.3984375" bestFit="1" customWidth="1"/>
    <col min="11501" max="11501" width="18" bestFit="1" customWidth="1"/>
    <col min="11502" max="11502" width="12.265625" bestFit="1" customWidth="1"/>
    <col min="11503" max="11503" width="11.1328125" bestFit="1" customWidth="1"/>
    <col min="11504" max="11504" width="14.86328125" bestFit="1" customWidth="1"/>
    <col min="11505" max="11505" width="14.1328125" bestFit="1" customWidth="1"/>
    <col min="11506" max="11506" width="19.3984375" bestFit="1" customWidth="1"/>
    <col min="11507" max="11507" width="18" bestFit="1" customWidth="1"/>
    <col min="11508" max="11508" width="12.265625" bestFit="1" customWidth="1"/>
    <col min="11509" max="11509" width="11.1328125" bestFit="1" customWidth="1"/>
    <col min="11510" max="11510" width="14.86328125" bestFit="1" customWidth="1"/>
    <col min="11511" max="11511" width="14.1328125" bestFit="1" customWidth="1"/>
    <col min="11512" max="11512" width="19.3984375" bestFit="1" customWidth="1"/>
    <col min="11513" max="11513" width="18" bestFit="1" customWidth="1"/>
    <col min="11514" max="11514" width="12.265625" bestFit="1" customWidth="1"/>
    <col min="11515" max="11515" width="11.1328125" bestFit="1" customWidth="1"/>
    <col min="11516" max="11516" width="14.86328125" bestFit="1" customWidth="1"/>
    <col min="11517" max="11517" width="14.1328125" bestFit="1" customWidth="1"/>
    <col min="11518" max="11518" width="19.3984375" bestFit="1" customWidth="1"/>
    <col min="11519" max="11519" width="18" bestFit="1" customWidth="1"/>
    <col min="11520" max="11520" width="12.265625" bestFit="1" customWidth="1"/>
    <col min="11521" max="11521" width="11.1328125" bestFit="1" customWidth="1"/>
    <col min="11522" max="11522" width="14.86328125" bestFit="1" customWidth="1"/>
    <col min="11523" max="11523" width="14.1328125" bestFit="1" customWidth="1"/>
    <col min="11524" max="11524" width="19.3984375" bestFit="1" customWidth="1"/>
    <col min="11525" max="11525" width="18" bestFit="1" customWidth="1"/>
    <col min="11526" max="11526" width="12.265625" bestFit="1" customWidth="1"/>
    <col min="11527" max="11527" width="11.1328125" bestFit="1" customWidth="1"/>
    <col min="11528" max="11528" width="14.86328125" bestFit="1" customWidth="1"/>
    <col min="11529" max="11529" width="14.1328125" bestFit="1" customWidth="1"/>
    <col min="11530" max="11530" width="19.3984375" bestFit="1" customWidth="1"/>
    <col min="11531" max="11531" width="18" bestFit="1" customWidth="1"/>
    <col min="11532" max="11532" width="12.265625" bestFit="1" customWidth="1"/>
    <col min="11533" max="11533" width="11.1328125" bestFit="1" customWidth="1"/>
    <col min="11534" max="11534" width="14.86328125" bestFit="1" customWidth="1"/>
    <col min="11535" max="11535" width="14.1328125" bestFit="1" customWidth="1"/>
    <col min="11536" max="11536" width="19.3984375" bestFit="1" customWidth="1"/>
    <col min="11537" max="11537" width="18" bestFit="1" customWidth="1"/>
    <col min="11538" max="11538" width="12.265625" bestFit="1" customWidth="1"/>
    <col min="11539" max="11539" width="11.1328125" bestFit="1" customWidth="1"/>
    <col min="11540" max="11540" width="14.86328125" bestFit="1" customWidth="1"/>
    <col min="11541" max="11541" width="14.1328125" bestFit="1" customWidth="1"/>
    <col min="11542" max="11542" width="19.3984375" bestFit="1" customWidth="1"/>
    <col min="11543" max="11543" width="18" bestFit="1" customWidth="1"/>
    <col min="11544" max="11544" width="12.265625" bestFit="1" customWidth="1"/>
    <col min="11545" max="11545" width="11.1328125" bestFit="1" customWidth="1"/>
    <col min="11546" max="11546" width="14.86328125" bestFit="1" customWidth="1"/>
    <col min="11547" max="11547" width="14.1328125" bestFit="1" customWidth="1"/>
    <col min="11548" max="11548" width="19.3984375" bestFit="1" customWidth="1"/>
    <col min="11549" max="11549" width="18" bestFit="1" customWidth="1"/>
    <col min="11550" max="11550" width="12.265625" bestFit="1" customWidth="1"/>
    <col min="11551" max="11551" width="11.1328125" bestFit="1" customWidth="1"/>
    <col min="11552" max="11552" width="14.86328125" bestFit="1" customWidth="1"/>
    <col min="11553" max="11553" width="14.1328125" bestFit="1" customWidth="1"/>
    <col min="11554" max="11554" width="19.3984375" bestFit="1" customWidth="1"/>
    <col min="11555" max="11555" width="18" bestFit="1" customWidth="1"/>
    <col min="11556" max="11556" width="12.265625" bestFit="1" customWidth="1"/>
    <col min="11557" max="11557" width="11.1328125" bestFit="1" customWidth="1"/>
    <col min="11558" max="11558" width="14.86328125" bestFit="1" customWidth="1"/>
    <col min="11559" max="11559" width="14.1328125" bestFit="1" customWidth="1"/>
    <col min="11560" max="11560" width="19.3984375" bestFit="1" customWidth="1"/>
    <col min="11561" max="11561" width="18" bestFit="1" customWidth="1"/>
    <col min="11562" max="11562" width="12.265625" bestFit="1" customWidth="1"/>
    <col min="11563" max="11563" width="11.1328125" bestFit="1" customWidth="1"/>
    <col min="11564" max="11564" width="14.86328125" bestFit="1" customWidth="1"/>
    <col min="11565" max="11565" width="14.1328125" bestFit="1" customWidth="1"/>
    <col min="11566" max="11566" width="19.3984375" bestFit="1" customWidth="1"/>
    <col min="11567" max="11567" width="18" bestFit="1" customWidth="1"/>
    <col min="11568" max="11568" width="12.265625" bestFit="1" customWidth="1"/>
    <col min="11569" max="11569" width="11.1328125" bestFit="1" customWidth="1"/>
    <col min="11570" max="11570" width="14.86328125" bestFit="1" customWidth="1"/>
    <col min="11571" max="11571" width="14.1328125" bestFit="1" customWidth="1"/>
    <col min="11572" max="11572" width="19.3984375" bestFit="1" customWidth="1"/>
    <col min="11573" max="11573" width="18" bestFit="1" customWidth="1"/>
    <col min="11574" max="11574" width="12.265625" bestFit="1" customWidth="1"/>
    <col min="11575" max="11575" width="11.1328125" bestFit="1" customWidth="1"/>
    <col min="11576" max="11576" width="14.86328125" bestFit="1" customWidth="1"/>
    <col min="11577" max="11577" width="14.1328125" bestFit="1" customWidth="1"/>
    <col min="11578" max="11578" width="19.3984375" bestFit="1" customWidth="1"/>
    <col min="11579" max="11579" width="18" bestFit="1" customWidth="1"/>
    <col min="11580" max="11580" width="12.265625" bestFit="1" customWidth="1"/>
    <col min="11581" max="11581" width="11.1328125" bestFit="1" customWidth="1"/>
    <col min="11582" max="11582" width="14.86328125" bestFit="1" customWidth="1"/>
    <col min="11583" max="11583" width="14.1328125" bestFit="1" customWidth="1"/>
    <col min="11584" max="11584" width="19.3984375" bestFit="1" customWidth="1"/>
    <col min="11585" max="11585" width="18" bestFit="1" customWidth="1"/>
    <col min="11586" max="11586" width="12.265625" bestFit="1" customWidth="1"/>
    <col min="11587" max="11587" width="11.1328125" bestFit="1" customWidth="1"/>
    <col min="11588" max="11588" width="14.86328125" bestFit="1" customWidth="1"/>
    <col min="11589" max="11589" width="14.1328125" bestFit="1" customWidth="1"/>
    <col min="11590" max="11590" width="19.3984375" bestFit="1" customWidth="1"/>
    <col min="11591" max="11591" width="18" bestFit="1" customWidth="1"/>
    <col min="11592" max="11592" width="12.265625" bestFit="1" customWidth="1"/>
    <col min="11593" max="11593" width="11.1328125" bestFit="1" customWidth="1"/>
    <col min="11594" max="11594" width="14.86328125" bestFit="1" customWidth="1"/>
    <col min="11595" max="11595" width="14.1328125" bestFit="1" customWidth="1"/>
    <col min="11596" max="11596" width="19.3984375" bestFit="1" customWidth="1"/>
    <col min="11597" max="11597" width="18" bestFit="1" customWidth="1"/>
    <col min="11598" max="11598" width="12.265625" bestFit="1" customWidth="1"/>
    <col min="11599" max="11599" width="11.1328125" bestFit="1" customWidth="1"/>
    <col min="11600" max="11600" width="14.86328125" bestFit="1" customWidth="1"/>
    <col min="11601" max="11601" width="14.1328125" bestFit="1" customWidth="1"/>
    <col min="11602" max="11602" width="19.3984375" bestFit="1" customWidth="1"/>
    <col min="11603" max="11603" width="18" bestFit="1" customWidth="1"/>
    <col min="11604" max="11604" width="12.265625" bestFit="1" customWidth="1"/>
    <col min="11605" max="11605" width="11.1328125" bestFit="1" customWidth="1"/>
    <col min="11606" max="11606" width="14.86328125" bestFit="1" customWidth="1"/>
    <col min="11607" max="11607" width="14.1328125" bestFit="1" customWidth="1"/>
    <col min="11608" max="11608" width="19.3984375" bestFit="1" customWidth="1"/>
    <col min="11609" max="11609" width="18" bestFit="1" customWidth="1"/>
    <col min="11610" max="11610" width="12.265625" bestFit="1" customWidth="1"/>
    <col min="11611" max="11611" width="11.1328125" bestFit="1" customWidth="1"/>
    <col min="11612" max="11612" width="14.86328125" bestFit="1" customWidth="1"/>
    <col min="11613" max="11613" width="14.1328125" bestFit="1" customWidth="1"/>
    <col min="11614" max="11614" width="19.3984375" bestFit="1" customWidth="1"/>
    <col min="11615" max="11615" width="18" bestFit="1" customWidth="1"/>
    <col min="11616" max="11616" width="12.265625" bestFit="1" customWidth="1"/>
    <col min="11617" max="11617" width="11.1328125" bestFit="1" customWidth="1"/>
    <col min="11618" max="11618" width="14.86328125" bestFit="1" customWidth="1"/>
    <col min="11619" max="11619" width="14.1328125" bestFit="1" customWidth="1"/>
    <col min="11620" max="11620" width="19.3984375" bestFit="1" customWidth="1"/>
    <col min="11621" max="11621" width="18" bestFit="1" customWidth="1"/>
    <col min="11622" max="11622" width="12.265625" bestFit="1" customWidth="1"/>
    <col min="11623" max="11623" width="11.1328125" bestFit="1" customWidth="1"/>
    <col min="11624" max="11624" width="14.86328125" bestFit="1" customWidth="1"/>
    <col min="11625" max="11625" width="14.1328125" bestFit="1" customWidth="1"/>
    <col min="11626" max="11626" width="19.3984375" bestFit="1" customWidth="1"/>
    <col min="11627" max="11627" width="18" bestFit="1" customWidth="1"/>
    <col min="11628" max="11628" width="12.265625" bestFit="1" customWidth="1"/>
    <col min="11629" max="11629" width="11.1328125" bestFit="1" customWidth="1"/>
    <col min="11630" max="11630" width="14.86328125" bestFit="1" customWidth="1"/>
    <col min="11631" max="11631" width="14.1328125" bestFit="1" customWidth="1"/>
    <col min="11632" max="11632" width="19.3984375" bestFit="1" customWidth="1"/>
    <col min="11633" max="11633" width="18" bestFit="1" customWidth="1"/>
    <col min="11634" max="11634" width="12.265625" bestFit="1" customWidth="1"/>
    <col min="11635" max="11635" width="11.1328125" bestFit="1" customWidth="1"/>
    <col min="11636" max="11636" width="14.86328125" bestFit="1" customWidth="1"/>
    <col min="11637" max="11637" width="14.1328125" bestFit="1" customWidth="1"/>
    <col min="11638" max="11638" width="19.3984375" bestFit="1" customWidth="1"/>
    <col min="11639" max="11639" width="18" bestFit="1" customWidth="1"/>
    <col min="11640" max="11640" width="12.265625" bestFit="1" customWidth="1"/>
    <col min="11641" max="11641" width="11.1328125" bestFit="1" customWidth="1"/>
    <col min="11642" max="11642" width="14.86328125" bestFit="1" customWidth="1"/>
    <col min="11643" max="11643" width="14.1328125" bestFit="1" customWidth="1"/>
    <col min="11644" max="11644" width="19.3984375" bestFit="1" customWidth="1"/>
    <col min="11645" max="11645" width="18" bestFit="1" customWidth="1"/>
    <col min="11646" max="11646" width="12.265625" bestFit="1" customWidth="1"/>
    <col min="11647" max="11647" width="11.1328125" bestFit="1" customWidth="1"/>
    <col min="11648" max="11648" width="14.86328125" bestFit="1" customWidth="1"/>
    <col min="11649" max="11649" width="14.1328125" bestFit="1" customWidth="1"/>
    <col min="11650" max="11650" width="19.3984375" bestFit="1" customWidth="1"/>
    <col min="11651" max="11651" width="18" bestFit="1" customWidth="1"/>
    <col min="11652" max="11652" width="12.265625" bestFit="1" customWidth="1"/>
    <col min="11653" max="11653" width="11.1328125" bestFit="1" customWidth="1"/>
    <col min="11654" max="11654" width="14.86328125" bestFit="1" customWidth="1"/>
    <col min="11655" max="11655" width="14.1328125" bestFit="1" customWidth="1"/>
    <col min="11656" max="11656" width="19.3984375" bestFit="1" customWidth="1"/>
    <col min="11657" max="11657" width="18" bestFit="1" customWidth="1"/>
    <col min="11658" max="11658" width="12.265625" bestFit="1" customWidth="1"/>
    <col min="11659" max="11659" width="11.1328125" bestFit="1" customWidth="1"/>
    <col min="11660" max="11660" width="14.86328125" bestFit="1" customWidth="1"/>
    <col min="11661" max="11661" width="14.1328125" bestFit="1" customWidth="1"/>
    <col min="11662" max="11662" width="19.3984375" bestFit="1" customWidth="1"/>
    <col min="11663" max="11663" width="18" bestFit="1" customWidth="1"/>
    <col min="11664" max="11664" width="12.265625" bestFit="1" customWidth="1"/>
    <col min="11665" max="11665" width="11.1328125" bestFit="1" customWidth="1"/>
    <col min="11666" max="11666" width="14.86328125" bestFit="1" customWidth="1"/>
    <col min="11667" max="11667" width="14.1328125" bestFit="1" customWidth="1"/>
    <col min="11668" max="11668" width="19.3984375" bestFit="1" customWidth="1"/>
    <col min="11669" max="11669" width="18" bestFit="1" customWidth="1"/>
    <col min="11670" max="11670" width="12.265625" bestFit="1" customWidth="1"/>
    <col min="11671" max="11671" width="11.1328125" bestFit="1" customWidth="1"/>
    <col min="11672" max="11672" width="14.86328125" bestFit="1" customWidth="1"/>
    <col min="11673" max="11673" width="14.1328125" bestFit="1" customWidth="1"/>
    <col min="11674" max="11674" width="19.3984375" bestFit="1" customWidth="1"/>
    <col min="11675" max="11675" width="18" bestFit="1" customWidth="1"/>
    <col min="11676" max="11676" width="12.265625" bestFit="1" customWidth="1"/>
    <col min="11677" max="11677" width="11.1328125" bestFit="1" customWidth="1"/>
    <col min="11678" max="11678" width="14.86328125" bestFit="1" customWidth="1"/>
    <col min="11679" max="11679" width="14.1328125" bestFit="1" customWidth="1"/>
    <col min="11680" max="11680" width="19.3984375" bestFit="1" customWidth="1"/>
    <col min="11681" max="11681" width="18" bestFit="1" customWidth="1"/>
    <col min="11682" max="11682" width="12.265625" bestFit="1" customWidth="1"/>
    <col min="11683" max="11683" width="11.1328125" bestFit="1" customWidth="1"/>
    <col min="11684" max="11684" width="14.86328125" bestFit="1" customWidth="1"/>
    <col min="11685" max="11685" width="14.1328125" bestFit="1" customWidth="1"/>
    <col min="11686" max="11686" width="19.3984375" bestFit="1" customWidth="1"/>
    <col min="11687" max="11687" width="18" bestFit="1" customWidth="1"/>
    <col min="11688" max="11688" width="12.265625" bestFit="1" customWidth="1"/>
    <col min="11689" max="11689" width="11.1328125" bestFit="1" customWidth="1"/>
    <col min="11690" max="11690" width="14.86328125" bestFit="1" customWidth="1"/>
    <col min="11691" max="11691" width="14.1328125" bestFit="1" customWidth="1"/>
    <col min="11692" max="11692" width="19.3984375" bestFit="1" customWidth="1"/>
    <col min="11693" max="11693" width="18" bestFit="1" customWidth="1"/>
    <col min="11694" max="11694" width="12.265625" bestFit="1" customWidth="1"/>
    <col min="11695" max="11695" width="11.1328125" bestFit="1" customWidth="1"/>
    <col min="11696" max="11696" width="14.86328125" bestFit="1" customWidth="1"/>
    <col min="11697" max="11697" width="14.1328125" bestFit="1" customWidth="1"/>
    <col min="11698" max="11698" width="19.3984375" bestFit="1" customWidth="1"/>
    <col min="11699" max="11699" width="18" bestFit="1" customWidth="1"/>
    <col min="11700" max="11700" width="12.265625" bestFit="1" customWidth="1"/>
    <col min="11701" max="11701" width="11.1328125" bestFit="1" customWidth="1"/>
    <col min="11702" max="11702" width="14.86328125" bestFit="1" customWidth="1"/>
    <col min="11703" max="11703" width="14.1328125" bestFit="1" customWidth="1"/>
    <col min="11704" max="11704" width="19.3984375" bestFit="1" customWidth="1"/>
    <col min="11705" max="11705" width="18" bestFit="1" customWidth="1"/>
    <col min="11706" max="11706" width="12.265625" bestFit="1" customWidth="1"/>
    <col min="11707" max="11707" width="11.1328125" bestFit="1" customWidth="1"/>
    <col min="11708" max="11708" width="14.86328125" bestFit="1" customWidth="1"/>
    <col min="11709" max="11709" width="14.1328125" bestFit="1" customWidth="1"/>
    <col min="11710" max="11710" width="19.3984375" bestFit="1" customWidth="1"/>
    <col min="11711" max="11711" width="18" bestFit="1" customWidth="1"/>
    <col min="11712" max="11712" width="12.265625" bestFit="1" customWidth="1"/>
    <col min="11713" max="11713" width="11.1328125" bestFit="1" customWidth="1"/>
    <col min="11714" max="11714" width="14.86328125" bestFit="1" customWidth="1"/>
    <col min="11715" max="11715" width="14.1328125" bestFit="1" customWidth="1"/>
    <col min="11716" max="11716" width="19.3984375" bestFit="1" customWidth="1"/>
    <col min="11717" max="11717" width="18" bestFit="1" customWidth="1"/>
    <col min="11718" max="11718" width="12.265625" bestFit="1" customWidth="1"/>
    <col min="11719" max="11719" width="11.1328125" bestFit="1" customWidth="1"/>
    <col min="11720" max="11720" width="14.86328125" bestFit="1" customWidth="1"/>
    <col min="11721" max="11721" width="14.1328125" bestFit="1" customWidth="1"/>
    <col min="11722" max="11722" width="19.3984375" bestFit="1" customWidth="1"/>
    <col min="11723" max="11723" width="18" bestFit="1" customWidth="1"/>
    <col min="11724" max="11724" width="12.265625" bestFit="1" customWidth="1"/>
    <col min="11725" max="11725" width="11.1328125" bestFit="1" customWidth="1"/>
    <col min="11726" max="11726" width="14.86328125" bestFit="1" customWidth="1"/>
    <col min="11727" max="11727" width="14.1328125" bestFit="1" customWidth="1"/>
    <col min="11728" max="11728" width="19.3984375" bestFit="1" customWidth="1"/>
    <col min="11729" max="11729" width="18" bestFit="1" customWidth="1"/>
    <col min="11730" max="11730" width="12.265625" bestFit="1" customWidth="1"/>
    <col min="11731" max="11731" width="11.1328125" bestFit="1" customWidth="1"/>
    <col min="11732" max="11732" width="14.86328125" bestFit="1" customWidth="1"/>
    <col min="11733" max="11733" width="14.1328125" bestFit="1" customWidth="1"/>
    <col min="11734" max="11734" width="19.3984375" bestFit="1" customWidth="1"/>
    <col min="11735" max="11735" width="18" bestFit="1" customWidth="1"/>
    <col min="11736" max="11736" width="12.265625" bestFit="1" customWidth="1"/>
    <col min="11737" max="11737" width="11.1328125" bestFit="1" customWidth="1"/>
    <col min="11738" max="11738" width="14.86328125" bestFit="1" customWidth="1"/>
    <col min="11739" max="11739" width="14.1328125" bestFit="1" customWidth="1"/>
    <col min="11740" max="11740" width="19.3984375" bestFit="1" customWidth="1"/>
    <col min="11741" max="11741" width="18" bestFit="1" customWidth="1"/>
    <col min="11742" max="11742" width="12.265625" bestFit="1" customWidth="1"/>
    <col min="11743" max="11743" width="11.1328125" bestFit="1" customWidth="1"/>
    <col min="11744" max="11744" width="14.86328125" bestFit="1" customWidth="1"/>
    <col min="11745" max="11745" width="14.1328125" bestFit="1" customWidth="1"/>
    <col min="11746" max="11746" width="19.3984375" bestFit="1" customWidth="1"/>
    <col min="11747" max="11747" width="18" bestFit="1" customWidth="1"/>
    <col min="11748" max="11748" width="12.265625" bestFit="1" customWidth="1"/>
    <col min="11749" max="11749" width="11.1328125" bestFit="1" customWidth="1"/>
    <col min="11750" max="11750" width="14.86328125" bestFit="1" customWidth="1"/>
    <col min="11751" max="11751" width="14.1328125" bestFit="1" customWidth="1"/>
    <col min="11752" max="11752" width="19.3984375" bestFit="1" customWidth="1"/>
    <col min="11753" max="11753" width="18" bestFit="1" customWidth="1"/>
    <col min="11754" max="11754" width="12.265625" bestFit="1" customWidth="1"/>
    <col min="11755" max="11755" width="11.1328125" bestFit="1" customWidth="1"/>
    <col min="11756" max="11756" width="14.86328125" bestFit="1" customWidth="1"/>
    <col min="11757" max="11757" width="14.1328125" bestFit="1" customWidth="1"/>
    <col min="11758" max="11758" width="19.3984375" bestFit="1" customWidth="1"/>
    <col min="11759" max="11759" width="18" bestFit="1" customWidth="1"/>
    <col min="11760" max="11760" width="12.265625" bestFit="1" customWidth="1"/>
    <col min="11761" max="11761" width="11.1328125" bestFit="1" customWidth="1"/>
    <col min="11762" max="11762" width="14.86328125" bestFit="1" customWidth="1"/>
    <col min="11763" max="11763" width="14.1328125" bestFit="1" customWidth="1"/>
    <col min="11764" max="11764" width="19.3984375" bestFit="1" customWidth="1"/>
    <col min="11765" max="11765" width="18" bestFit="1" customWidth="1"/>
    <col min="11766" max="11766" width="12.265625" bestFit="1" customWidth="1"/>
    <col min="11767" max="11767" width="11.1328125" bestFit="1" customWidth="1"/>
    <col min="11768" max="11768" width="14.86328125" bestFit="1" customWidth="1"/>
    <col min="11769" max="11769" width="14.1328125" bestFit="1" customWidth="1"/>
    <col min="11770" max="11770" width="19.3984375" bestFit="1" customWidth="1"/>
    <col min="11771" max="11771" width="18" bestFit="1" customWidth="1"/>
    <col min="11772" max="11772" width="12.265625" bestFit="1" customWidth="1"/>
    <col min="11773" max="11773" width="11.1328125" bestFit="1" customWidth="1"/>
    <col min="11774" max="11774" width="14.86328125" bestFit="1" customWidth="1"/>
    <col min="11775" max="11775" width="14.1328125" bestFit="1" customWidth="1"/>
    <col min="11776" max="11776" width="19.3984375" bestFit="1" customWidth="1"/>
    <col min="11777" max="11777" width="18" bestFit="1" customWidth="1"/>
    <col min="11778" max="11778" width="12.265625" bestFit="1" customWidth="1"/>
    <col min="11779" max="11779" width="11.1328125" bestFit="1" customWidth="1"/>
    <col min="11780" max="11780" width="14.86328125" bestFit="1" customWidth="1"/>
    <col min="11781" max="11781" width="14.1328125" bestFit="1" customWidth="1"/>
    <col min="11782" max="11782" width="19.3984375" bestFit="1" customWidth="1"/>
    <col min="11783" max="11783" width="18" bestFit="1" customWidth="1"/>
    <col min="11784" max="11784" width="12.265625" bestFit="1" customWidth="1"/>
    <col min="11785" max="11785" width="11.1328125" bestFit="1" customWidth="1"/>
    <col min="11786" max="11786" width="14.86328125" bestFit="1" customWidth="1"/>
    <col min="11787" max="11787" width="14.1328125" bestFit="1" customWidth="1"/>
    <col min="11788" max="11788" width="19.3984375" bestFit="1" customWidth="1"/>
    <col min="11789" max="11789" width="18" bestFit="1" customWidth="1"/>
    <col min="11790" max="11790" width="12.265625" bestFit="1" customWidth="1"/>
    <col min="11791" max="11791" width="11.1328125" bestFit="1" customWidth="1"/>
    <col min="11792" max="11792" width="14.86328125" bestFit="1" customWidth="1"/>
    <col min="11793" max="11793" width="14.1328125" bestFit="1" customWidth="1"/>
    <col min="11794" max="11794" width="19.3984375" bestFit="1" customWidth="1"/>
    <col min="11795" max="11795" width="18" bestFit="1" customWidth="1"/>
    <col min="11796" max="11796" width="12.265625" bestFit="1" customWidth="1"/>
    <col min="11797" max="11797" width="11.1328125" bestFit="1" customWidth="1"/>
    <col min="11798" max="11798" width="14.86328125" bestFit="1" customWidth="1"/>
    <col min="11799" max="11799" width="14.1328125" bestFit="1" customWidth="1"/>
    <col min="11800" max="11800" width="19.3984375" bestFit="1" customWidth="1"/>
    <col min="11801" max="11801" width="18" bestFit="1" customWidth="1"/>
    <col min="11802" max="11802" width="12.265625" bestFit="1" customWidth="1"/>
    <col min="11803" max="11803" width="11.1328125" bestFit="1" customWidth="1"/>
    <col min="11804" max="11804" width="14.86328125" bestFit="1" customWidth="1"/>
    <col min="11805" max="11805" width="14.1328125" bestFit="1" customWidth="1"/>
    <col min="11806" max="11806" width="19.3984375" bestFit="1" customWidth="1"/>
    <col min="11807" max="11807" width="18" bestFit="1" customWidth="1"/>
    <col min="11808" max="11808" width="12.265625" bestFit="1" customWidth="1"/>
    <col min="11809" max="11809" width="11.1328125" bestFit="1" customWidth="1"/>
    <col min="11810" max="11810" width="14.86328125" bestFit="1" customWidth="1"/>
    <col min="11811" max="11811" width="14.1328125" bestFit="1" customWidth="1"/>
    <col min="11812" max="11812" width="19.3984375" bestFit="1" customWidth="1"/>
    <col min="11813" max="11813" width="18" bestFit="1" customWidth="1"/>
    <col min="11814" max="11814" width="12.265625" bestFit="1" customWidth="1"/>
    <col min="11815" max="11815" width="11.1328125" bestFit="1" customWidth="1"/>
    <col min="11816" max="11816" width="14.86328125" bestFit="1" customWidth="1"/>
    <col min="11817" max="11817" width="14.1328125" bestFit="1" customWidth="1"/>
    <col min="11818" max="11818" width="19.3984375" bestFit="1" customWidth="1"/>
    <col min="11819" max="11819" width="18" bestFit="1" customWidth="1"/>
    <col min="11820" max="11820" width="12.265625" bestFit="1" customWidth="1"/>
    <col min="11821" max="11821" width="11.1328125" bestFit="1" customWidth="1"/>
    <col min="11822" max="11822" width="14.86328125" bestFit="1" customWidth="1"/>
    <col min="11823" max="11823" width="14.1328125" bestFit="1" customWidth="1"/>
    <col min="11824" max="11824" width="19.3984375" bestFit="1" customWidth="1"/>
    <col min="11825" max="11825" width="18" bestFit="1" customWidth="1"/>
    <col min="11826" max="11826" width="12.265625" bestFit="1" customWidth="1"/>
    <col min="11827" max="11827" width="11.1328125" bestFit="1" customWidth="1"/>
    <col min="11828" max="11828" width="14.86328125" bestFit="1" customWidth="1"/>
    <col min="11829" max="11829" width="14.1328125" bestFit="1" customWidth="1"/>
    <col min="11830" max="11830" width="19.3984375" bestFit="1" customWidth="1"/>
    <col min="11831" max="11831" width="18" bestFit="1" customWidth="1"/>
    <col min="11832" max="11832" width="12.265625" bestFit="1" customWidth="1"/>
    <col min="11833" max="11833" width="11.1328125" bestFit="1" customWidth="1"/>
    <col min="11834" max="11834" width="14.86328125" bestFit="1" customWidth="1"/>
    <col min="11835" max="11835" width="14.1328125" bestFit="1" customWidth="1"/>
    <col min="11836" max="11836" width="19.3984375" bestFit="1" customWidth="1"/>
    <col min="11837" max="11837" width="18" bestFit="1" customWidth="1"/>
    <col min="11838" max="11838" width="12.265625" bestFit="1" customWidth="1"/>
    <col min="11839" max="11839" width="11.1328125" bestFit="1" customWidth="1"/>
    <col min="11840" max="11840" width="14.86328125" bestFit="1" customWidth="1"/>
    <col min="11841" max="11841" width="14.1328125" bestFit="1" customWidth="1"/>
    <col min="11842" max="11842" width="19.3984375" bestFit="1" customWidth="1"/>
    <col min="11843" max="11843" width="18" bestFit="1" customWidth="1"/>
    <col min="11844" max="11844" width="12.265625" bestFit="1" customWidth="1"/>
    <col min="11845" max="11845" width="11.1328125" bestFit="1" customWidth="1"/>
    <col min="11846" max="11846" width="14.86328125" bestFit="1" customWidth="1"/>
    <col min="11847" max="11847" width="14.1328125" bestFit="1" customWidth="1"/>
    <col min="11848" max="11848" width="19.3984375" bestFit="1" customWidth="1"/>
    <col min="11849" max="11849" width="18" bestFit="1" customWidth="1"/>
    <col min="11850" max="11850" width="12.265625" bestFit="1" customWidth="1"/>
    <col min="11851" max="11851" width="11.1328125" bestFit="1" customWidth="1"/>
    <col min="11852" max="11852" width="14.86328125" bestFit="1" customWidth="1"/>
    <col min="11853" max="11853" width="14.1328125" bestFit="1" customWidth="1"/>
    <col min="11854" max="11854" width="19.3984375" bestFit="1" customWidth="1"/>
    <col min="11855" max="11855" width="18" bestFit="1" customWidth="1"/>
    <col min="11856" max="11856" width="12.265625" bestFit="1" customWidth="1"/>
    <col min="11857" max="11857" width="11.1328125" bestFit="1" customWidth="1"/>
    <col min="11858" max="11858" width="14.86328125" bestFit="1" customWidth="1"/>
    <col min="11859" max="11859" width="14.1328125" bestFit="1" customWidth="1"/>
    <col min="11860" max="11860" width="19.3984375" bestFit="1" customWidth="1"/>
    <col min="11861" max="11861" width="18" bestFit="1" customWidth="1"/>
    <col min="11862" max="11862" width="12.265625" bestFit="1" customWidth="1"/>
    <col min="11863" max="11863" width="11.1328125" bestFit="1" customWidth="1"/>
    <col min="11864" max="11864" width="14.86328125" bestFit="1" customWidth="1"/>
    <col min="11865" max="11865" width="14.1328125" bestFit="1" customWidth="1"/>
    <col min="11866" max="11866" width="19.3984375" bestFit="1" customWidth="1"/>
    <col min="11867" max="11867" width="18" bestFit="1" customWidth="1"/>
    <col min="11868" max="11868" width="12.265625" bestFit="1" customWidth="1"/>
    <col min="11869" max="11869" width="11.1328125" bestFit="1" customWidth="1"/>
    <col min="11870" max="11870" width="14.86328125" bestFit="1" customWidth="1"/>
    <col min="11871" max="11871" width="14.1328125" bestFit="1" customWidth="1"/>
    <col min="11872" max="11872" width="19.3984375" bestFit="1" customWidth="1"/>
    <col min="11873" max="11873" width="18" bestFit="1" customWidth="1"/>
    <col min="11874" max="11874" width="12.265625" bestFit="1" customWidth="1"/>
    <col min="11875" max="11875" width="11.1328125" bestFit="1" customWidth="1"/>
    <col min="11876" max="11876" width="14.86328125" bestFit="1" customWidth="1"/>
    <col min="11877" max="11877" width="14.1328125" bestFit="1" customWidth="1"/>
    <col min="11878" max="11878" width="19.3984375" bestFit="1" customWidth="1"/>
    <col min="11879" max="11879" width="18" bestFit="1" customWidth="1"/>
    <col min="11880" max="11880" width="12.265625" bestFit="1" customWidth="1"/>
    <col min="11881" max="11881" width="11.1328125" bestFit="1" customWidth="1"/>
    <col min="11882" max="11882" width="14.86328125" bestFit="1" customWidth="1"/>
    <col min="11883" max="11883" width="14.1328125" bestFit="1" customWidth="1"/>
    <col min="11884" max="11884" width="19.3984375" bestFit="1" customWidth="1"/>
    <col min="11885" max="11885" width="18" bestFit="1" customWidth="1"/>
    <col min="11886" max="11886" width="12.265625" bestFit="1" customWidth="1"/>
    <col min="11887" max="11887" width="11.1328125" bestFit="1" customWidth="1"/>
    <col min="11888" max="11888" width="14.86328125" bestFit="1" customWidth="1"/>
    <col min="11889" max="11889" width="14.1328125" bestFit="1" customWidth="1"/>
    <col min="11890" max="11890" width="19.3984375" bestFit="1" customWidth="1"/>
    <col min="11891" max="11891" width="18" bestFit="1" customWidth="1"/>
    <col min="11892" max="11892" width="12.265625" bestFit="1" customWidth="1"/>
    <col min="11893" max="11893" width="11.1328125" bestFit="1" customWidth="1"/>
    <col min="11894" max="11894" width="14.86328125" bestFit="1" customWidth="1"/>
    <col min="11895" max="11895" width="14.1328125" bestFit="1" customWidth="1"/>
    <col min="11896" max="11896" width="19.3984375" bestFit="1" customWidth="1"/>
    <col min="11897" max="11897" width="18" bestFit="1" customWidth="1"/>
    <col min="11898" max="11898" width="12.265625" bestFit="1" customWidth="1"/>
    <col min="11899" max="11899" width="11.1328125" bestFit="1" customWidth="1"/>
    <col min="11900" max="11900" width="14.86328125" bestFit="1" customWidth="1"/>
    <col min="11901" max="11901" width="14.1328125" bestFit="1" customWidth="1"/>
    <col min="11902" max="11902" width="19.3984375" bestFit="1" customWidth="1"/>
    <col min="11903" max="11903" width="18" bestFit="1" customWidth="1"/>
    <col min="11904" max="11904" width="12.265625" bestFit="1" customWidth="1"/>
    <col min="11905" max="11905" width="11.1328125" bestFit="1" customWidth="1"/>
    <col min="11906" max="11906" width="14.86328125" bestFit="1" customWidth="1"/>
    <col min="11907" max="11907" width="14.1328125" bestFit="1" customWidth="1"/>
    <col min="11908" max="11908" width="19.3984375" bestFit="1" customWidth="1"/>
    <col min="11909" max="11909" width="18" bestFit="1" customWidth="1"/>
    <col min="11910" max="11910" width="12.265625" bestFit="1" customWidth="1"/>
    <col min="11911" max="11911" width="11.1328125" bestFit="1" customWidth="1"/>
    <col min="11912" max="11912" width="14.86328125" bestFit="1" customWidth="1"/>
    <col min="11913" max="11913" width="14.1328125" bestFit="1" customWidth="1"/>
    <col min="11914" max="11914" width="19.3984375" bestFit="1" customWidth="1"/>
    <col min="11915" max="11915" width="18" bestFit="1" customWidth="1"/>
    <col min="11916" max="11916" width="12.265625" bestFit="1" customWidth="1"/>
    <col min="11917" max="11917" width="11.1328125" bestFit="1" customWidth="1"/>
    <col min="11918" max="11918" width="14.86328125" bestFit="1" customWidth="1"/>
    <col min="11919" max="11919" width="14.1328125" bestFit="1" customWidth="1"/>
    <col min="11920" max="11920" width="19.3984375" bestFit="1" customWidth="1"/>
    <col min="11921" max="11921" width="18" bestFit="1" customWidth="1"/>
    <col min="11922" max="11922" width="12.265625" bestFit="1" customWidth="1"/>
    <col min="11923" max="11923" width="11.1328125" bestFit="1" customWidth="1"/>
    <col min="11924" max="11924" width="14.86328125" bestFit="1" customWidth="1"/>
    <col min="11925" max="11925" width="14.1328125" bestFit="1" customWidth="1"/>
    <col min="11926" max="11926" width="19.3984375" bestFit="1" customWidth="1"/>
    <col min="11927" max="11927" width="18" bestFit="1" customWidth="1"/>
    <col min="11928" max="11928" width="12.265625" bestFit="1" customWidth="1"/>
    <col min="11929" max="11929" width="11.1328125" bestFit="1" customWidth="1"/>
    <col min="11930" max="11930" width="14.86328125" bestFit="1" customWidth="1"/>
    <col min="11931" max="11931" width="14.1328125" bestFit="1" customWidth="1"/>
    <col min="11932" max="11932" width="19.3984375" bestFit="1" customWidth="1"/>
    <col min="11933" max="11933" width="18" bestFit="1" customWidth="1"/>
    <col min="11934" max="11934" width="12.265625" bestFit="1" customWidth="1"/>
    <col min="11935" max="11935" width="11.1328125" bestFit="1" customWidth="1"/>
    <col min="11936" max="11936" width="14.86328125" bestFit="1" customWidth="1"/>
    <col min="11937" max="11937" width="14.1328125" bestFit="1" customWidth="1"/>
    <col min="11938" max="11938" width="19.3984375" bestFit="1" customWidth="1"/>
    <col min="11939" max="11939" width="18" bestFit="1" customWidth="1"/>
    <col min="11940" max="11940" width="12.265625" bestFit="1" customWidth="1"/>
    <col min="11941" max="11941" width="11.1328125" bestFit="1" customWidth="1"/>
    <col min="11942" max="11942" width="14.86328125" bestFit="1" customWidth="1"/>
    <col min="11943" max="11943" width="14.1328125" bestFit="1" customWidth="1"/>
    <col min="11944" max="11944" width="19.3984375" bestFit="1" customWidth="1"/>
    <col min="11945" max="11945" width="18" bestFit="1" customWidth="1"/>
    <col min="11946" max="11946" width="12.265625" bestFit="1" customWidth="1"/>
    <col min="11947" max="11947" width="11.1328125" bestFit="1" customWidth="1"/>
    <col min="11948" max="11948" width="14.86328125" bestFit="1" customWidth="1"/>
    <col min="11949" max="11949" width="14.1328125" bestFit="1" customWidth="1"/>
    <col min="11950" max="11950" width="19.3984375" bestFit="1" customWidth="1"/>
    <col min="11951" max="11951" width="18" bestFit="1" customWidth="1"/>
    <col min="11952" max="11952" width="12.265625" bestFit="1" customWidth="1"/>
    <col min="11953" max="11953" width="11.1328125" bestFit="1" customWidth="1"/>
    <col min="11954" max="11954" width="14.86328125" bestFit="1" customWidth="1"/>
    <col min="11955" max="11955" width="14.1328125" bestFit="1" customWidth="1"/>
    <col min="11956" max="11956" width="19.3984375" bestFit="1" customWidth="1"/>
    <col min="11957" max="11957" width="18" bestFit="1" customWidth="1"/>
    <col min="11958" max="11958" width="12.265625" bestFit="1" customWidth="1"/>
    <col min="11959" max="11959" width="11.1328125" bestFit="1" customWidth="1"/>
    <col min="11960" max="11960" width="14.86328125" bestFit="1" customWidth="1"/>
    <col min="11961" max="11961" width="14.1328125" bestFit="1" customWidth="1"/>
    <col min="11962" max="11962" width="19.3984375" bestFit="1" customWidth="1"/>
    <col min="11963" max="11963" width="18" bestFit="1" customWidth="1"/>
    <col min="11964" max="11964" width="12.265625" bestFit="1" customWidth="1"/>
    <col min="11965" max="11965" width="11.1328125" bestFit="1" customWidth="1"/>
    <col min="11966" max="11966" width="14.86328125" bestFit="1" customWidth="1"/>
    <col min="11967" max="11967" width="14.1328125" bestFit="1" customWidth="1"/>
    <col min="11968" max="11968" width="19.3984375" bestFit="1" customWidth="1"/>
    <col min="11969" max="11969" width="18" bestFit="1" customWidth="1"/>
    <col min="11970" max="11970" width="12.265625" bestFit="1" customWidth="1"/>
    <col min="11971" max="11971" width="11.1328125" bestFit="1" customWidth="1"/>
    <col min="11972" max="11972" width="14.86328125" bestFit="1" customWidth="1"/>
    <col min="11973" max="11973" width="14.1328125" bestFit="1" customWidth="1"/>
    <col min="11974" max="11974" width="19.3984375" bestFit="1" customWidth="1"/>
    <col min="11975" max="11975" width="18" bestFit="1" customWidth="1"/>
    <col min="11976" max="11976" width="12.265625" bestFit="1" customWidth="1"/>
    <col min="11977" max="11977" width="11.1328125" bestFit="1" customWidth="1"/>
    <col min="11978" max="11978" width="14.86328125" bestFit="1" customWidth="1"/>
    <col min="11979" max="11979" width="14.1328125" bestFit="1" customWidth="1"/>
    <col min="11980" max="11980" width="19.3984375" bestFit="1" customWidth="1"/>
    <col min="11981" max="11981" width="18" bestFit="1" customWidth="1"/>
    <col min="11982" max="11982" width="12.265625" bestFit="1" customWidth="1"/>
    <col min="11983" max="11983" width="11.1328125" bestFit="1" customWidth="1"/>
    <col min="11984" max="11984" width="14.86328125" bestFit="1" customWidth="1"/>
    <col min="11985" max="11985" width="14.1328125" bestFit="1" customWidth="1"/>
    <col min="11986" max="11986" width="19.3984375" bestFit="1" customWidth="1"/>
    <col min="11987" max="11987" width="18" bestFit="1" customWidth="1"/>
    <col min="11988" max="11988" width="12.265625" bestFit="1" customWidth="1"/>
    <col min="11989" max="11989" width="11.1328125" bestFit="1" customWidth="1"/>
    <col min="11990" max="11990" width="14.86328125" bestFit="1" customWidth="1"/>
    <col min="11991" max="11991" width="14.1328125" bestFit="1" customWidth="1"/>
    <col min="11992" max="11992" width="19.3984375" bestFit="1" customWidth="1"/>
    <col min="11993" max="11993" width="18" bestFit="1" customWidth="1"/>
    <col min="11994" max="11994" width="12.265625" bestFit="1" customWidth="1"/>
    <col min="11995" max="11995" width="11.1328125" bestFit="1" customWidth="1"/>
    <col min="11996" max="11996" width="14.86328125" bestFit="1" customWidth="1"/>
    <col min="11997" max="11997" width="14.1328125" bestFit="1" customWidth="1"/>
    <col min="11998" max="11998" width="19.3984375" bestFit="1" customWidth="1"/>
    <col min="11999" max="11999" width="18" bestFit="1" customWidth="1"/>
    <col min="12000" max="12000" width="12.265625" bestFit="1" customWidth="1"/>
    <col min="12001" max="12001" width="11.1328125" bestFit="1" customWidth="1"/>
    <col min="12002" max="12002" width="14.86328125" bestFit="1" customWidth="1"/>
    <col min="12003" max="12003" width="14.1328125" bestFit="1" customWidth="1"/>
    <col min="12004" max="12004" width="19.3984375" bestFit="1" customWidth="1"/>
    <col min="12005" max="12005" width="18" bestFit="1" customWidth="1"/>
    <col min="12006" max="12006" width="12.265625" bestFit="1" customWidth="1"/>
    <col min="12007" max="12007" width="11.1328125" bestFit="1" customWidth="1"/>
    <col min="12008" max="12008" width="14.86328125" bestFit="1" customWidth="1"/>
    <col min="12009" max="12009" width="14.1328125" bestFit="1" customWidth="1"/>
    <col min="12010" max="12010" width="19.3984375" bestFit="1" customWidth="1"/>
    <col min="12011" max="12011" width="18" bestFit="1" customWidth="1"/>
    <col min="12012" max="12012" width="12.265625" bestFit="1" customWidth="1"/>
    <col min="12013" max="12013" width="11.1328125" bestFit="1" customWidth="1"/>
    <col min="12014" max="12014" width="14.86328125" bestFit="1" customWidth="1"/>
    <col min="12015" max="12015" width="14.1328125" bestFit="1" customWidth="1"/>
    <col min="12016" max="12016" width="19.3984375" bestFit="1" customWidth="1"/>
    <col min="12017" max="12017" width="18" bestFit="1" customWidth="1"/>
    <col min="12018" max="12018" width="12.265625" bestFit="1" customWidth="1"/>
    <col min="12019" max="12019" width="11.1328125" bestFit="1" customWidth="1"/>
    <col min="12020" max="12020" width="14.86328125" bestFit="1" customWidth="1"/>
    <col min="12021" max="12021" width="14.1328125" bestFit="1" customWidth="1"/>
    <col min="12022" max="12022" width="19.3984375" bestFit="1" customWidth="1"/>
    <col min="12023" max="12023" width="18" bestFit="1" customWidth="1"/>
    <col min="12024" max="12024" width="12.265625" bestFit="1" customWidth="1"/>
    <col min="12025" max="12025" width="11.1328125" bestFit="1" customWidth="1"/>
    <col min="12026" max="12026" width="14.86328125" bestFit="1" customWidth="1"/>
    <col min="12027" max="12027" width="14.1328125" bestFit="1" customWidth="1"/>
    <col min="12028" max="12028" width="19.3984375" bestFit="1" customWidth="1"/>
    <col min="12029" max="12029" width="18" bestFit="1" customWidth="1"/>
    <col min="12030" max="12030" width="12.265625" bestFit="1" customWidth="1"/>
    <col min="12031" max="12031" width="11.1328125" bestFit="1" customWidth="1"/>
    <col min="12032" max="12032" width="14.86328125" bestFit="1" customWidth="1"/>
    <col min="12033" max="12033" width="14.1328125" bestFit="1" customWidth="1"/>
    <col min="12034" max="12034" width="19.3984375" bestFit="1" customWidth="1"/>
    <col min="12035" max="12035" width="18" bestFit="1" customWidth="1"/>
    <col min="12036" max="12036" width="12.265625" bestFit="1" customWidth="1"/>
    <col min="12037" max="12037" width="11.1328125" bestFit="1" customWidth="1"/>
    <col min="12038" max="12038" width="14.86328125" bestFit="1" customWidth="1"/>
    <col min="12039" max="12039" width="14.1328125" bestFit="1" customWidth="1"/>
    <col min="12040" max="12040" width="19.3984375" bestFit="1" customWidth="1"/>
    <col min="12041" max="12041" width="18" bestFit="1" customWidth="1"/>
    <col min="12042" max="12042" width="12.265625" bestFit="1" customWidth="1"/>
    <col min="12043" max="12043" width="11.1328125" bestFit="1" customWidth="1"/>
    <col min="12044" max="12044" width="14.86328125" bestFit="1" customWidth="1"/>
    <col min="12045" max="12045" width="14.1328125" bestFit="1" customWidth="1"/>
    <col min="12046" max="12046" width="19.3984375" bestFit="1" customWidth="1"/>
    <col min="12047" max="12047" width="18" bestFit="1" customWidth="1"/>
    <col min="12048" max="12048" width="12.265625" bestFit="1" customWidth="1"/>
    <col min="12049" max="12049" width="11.1328125" bestFit="1" customWidth="1"/>
    <col min="12050" max="12050" width="14.86328125" bestFit="1" customWidth="1"/>
    <col min="12051" max="12051" width="14.1328125" bestFit="1" customWidth="1"/>
    <col min="12052" max="12052" width="19.3984375" bestFit="1" customWidth="1"/>
    <col min="12053" max="12053" width="18" bestFit="1" customWidth="1"/>
    <col min="12054" max="12054" width="12.265625" bestFit="1" customWidth="1"/>
    <col min="12055" max="12055" width="11.1328125" bestFit="1" customWidth="1"/>
    <col min="12056" max="12056" width="14.86328125" bestFit="1" customWidth="1"/>
    <col min="12057" max="12057" width="14.1328125" bestFit="1" customWidth="1"/>
    <col min="12058" max="12058" width="19.3984375" bestFit="1" customWidth="1"/>
    <col min="12059" max="12059" width="18" bestFit="1" customWidth="1"/>
    <col min="12060" max="12060" width="12.265625" bestFit="1" customWidth="1"/>
    <col min="12061" max="12061" width="11.1328125" bestFit="1" customWidth="1"/>
    <col min="12062" max="12062" width="14.86328125" bestFit="1" customWidth="1"/>
    <col min="12063" max="12063" width="14.1328125" bestFit="1" customWidth="1"/>
    <col min="12064" max="12064" width="19.3984375" bestFit="1" customWidth="1"/>
    <col min="12065" max="12065" width="18" bestFit="1" customWidth="1"/>
    <col min="12066" max="12066" width="12.265625" bestFit="1" customWidth="1"/>
    <col min="12067" max="12067" width="11.1328125" bestFit="1" customWidth="1"/>
    <col min="12068" max="12068" width="14.86328125" bestFit="1" customWidth="1"/>
    <col min="12069" max="12069" width="14.1328125" bestFit="1" customWidth="1"/>
    <col min="12070" max="12070" width="19.3984375" bestFit="1" customWidth="1"/>
    <col min="12071" max="12071" width="18" bestFit="1" customWidth="1"/>
    <col min="12072" max="12072" width="12.265625" bestFit="1" customWidth="1"/>
    <col min="12073" max="12073" width="11.1328125" bestFit="1" customWidth="1"/>
    <col min="12074" max="12074" width="14.86328125" bestFit="1" customWidth="1"/>
    <col min="12075" max="12075" width="14.1328125" bestFit="1" customWidth="1"/>
    <col min="12076" max="12076" width="19.3984375" bestFit="1" customWidth="1"/>
    <col min="12077" max="12077" width="18" bestFit="1" customWidth="1"/>
    <col min="12078" max="12078" width="12.265625" bestFit="1" customWidth="1"/>
    <col min="12079" max="12079" width="11.1328125" bestFit="1" customWidth="1"/>
    <col min="12080" max="12080" width="14.86328125" bestFit="1" customWidth="1"/>
    <col min="12081" max="12081" width="14.1328125" bestFit="1" customWidth="1"/>
    <col min="12082" max="12082" width="19.3984375" bestFit="1" customWidth="1"/>
    <col min="12083" max="12083" width="18" bestFit="1" customWidth="1"/>
    <col min="12084" max="12084" width="12.265625" bestFit="1" customWidth="1"/>
    <col min="12085" max="12085" width="11.1328125" bestFit="1" customWidth="1"/>
    <col min="12086" max="12086" width="14.86328125" bestFit="1" customWidth="1"/>
    <col min="12087" max="12087" width="14.1328125" bestFit="1" customWidth="1"/>
    <col min="12088" max="12088" width="19.3984375" bestFit="1" customWidth="1"/>
    <col min="12089" max="12089" width="18" bestFit="1" customWidth="1"/>
    <col min="12090" max="12090" width="12.265625" bestFit="1" customWidth="1"/>
    <col min="12091" max="12091" width="11.1328125" bestFit="1" customWidth="1"/>
    <col min="12092" max="12092" width="14.86328125" bestFit="1" customWidth="1"/>
    <col min="12093" max="12093" width="14.1328125" bestFit="1" customWidth="1"/>
    <col min="12094" max="12094" width="19.3984375" bestFit="1" customWidth="1"/>
    <col min="12095" max="12095" width="18" bestFit="1" customWidth="1"/>
    <col min="12096" max="12096" width="12.265625" bestFit="1" customWidth="1"/>
    <col min="12097" max="12097" width="11.1328125" bestFit="1" customWidth="1"/>
    <col min="12098" max="12098" width="14.86328125" bestFit="1" customWidth="1"/>
    <col min="12099" max="12099" width="14.1328125" bestFit="1" customWidth="1"/>
    <col min="12100" max="12100" width="19.3984375" bestFit="1" customWidth="1"/>
    <col min="12101" max="12101" width="18" bestFit="1" customWidth="1"/>
    <col min="12102" max="12102" width="12.265625" bestFit="1" customWidth="1"/>
    <col min="12103" max="12103" width="11.1328125" bestFit="1" customWidth="1"/>
    <col min="12104" max="12104" width="14.86328125" bestFit="1" customWidth="1"/>
    <col min="12105" max="12105" width="14.1328125" bestFit="1" customWidth="1"/>
    <col min="12106" max="12106" width="19.3984375" bestFit="1" customWidth="1"/>
    <col min="12107" max="12107" width="18" bestFit="1" customWidth="1"/>
    <col min="12108" max="12108" width="12.265625" bestFit="1" customWidth="1"/>
    <col min="12109" max="12109" width="11.1328125" bestFit="1" customWidth="1"/>
    <col min="12110" max="12110" width="14.86328125" bestFit="1" customWidth="1"/>
    <col min="12111" max="12111" width="14.1328125" bestFit="1" customWidth="1"/>
    <col min="12112" max="12112" width="19.3984375" bestFit="1" customWidth="1"/>
    <col min="12113" max="12113" width="18" bestFit="1" customWidth="1"/>
    <col min="12114" max="12114" width="12.265625" bestFit="1" customWidth="1"/>
    <col min="12115" max="12115" width="11.1328125" bestFit="1" customWidth="1"/>
    <col min="12116" max="12116" width="14.86328125" bestFit="1" customWidth="1"/>
    <col min="12117" max="12117" width="14.1328125" bestFit="1" customWidth="1"/>
    <col min="12118" max="12118" width="19.3984375" bestFit="1" customWidth="1"/>
    <col min="12119" max="12119" width="18" bestFit="1" customWidth="1"/>
    <col min="12120" max="12120" width="12.265625" bestFit="1" customWidth="1"/>
    <col min="12121" max="12121" width="11.1328125" bestFit="1" customWidth="1"/>
    <col min="12122" max="12122" width="14.86328125" bestFit="1" customWidth="1"/>
    <col min="12123" max="12123" width="14.1328125" bestFit="1" customWidth="1"/>
    <col min="12124" max="12124" width="19.3984375" bestFit="1" customWidth="1"/>
    <col min="12125" max="12125" width="18" bestFit="1" customWidth="1"/>
    <col min="12126" max="12126" width="12.265625" bestFit="1" customWidth="1"/>
    <col min="12127" max="12127" width="11.1328125" bestFit="1" customWidth="1"/>
    <col min="12128" max="12128" width="14.86328125" bestFit="1" customWidth="1"/>
    <col min="12129" max="12129" width="14.1328125" bestFit="1" customWidth="1"/>
    <col min="12130" max="12130" width="19.3984375" bestFit="1" customWidth="1"/>
    <col min="12131" max="12131" width="18" bestFit="1" customWidth="1"/>
    <col min="12132" max="12132" width="12.265625" bestFit="1" customWidth="1"/>
    <col min="12133" max="12133" width="11.1328125" bestFit="1" customWidth="1"/>
    <col min="12134" max="12134" width="14.86328125" bestFit="1" customWidth="1"/>
    <col min="12135" max="12135" width="14.1328125" bestFit="1" customWidth="1"/>
    <col min="12136" max="12136" width="19.3984375" bestFit="1" customWidth="1"/>
    <col min="12137" max="12137" width="18" bestFit="1" customWidth="1"/>
    <col min="12138" max="12138" width="12.265625" bestFit="1" customWidth="1"/>
    <col min="12139" max="12139" width="11.1328125" bestFit="1" customWidth="1"/>
    <col min="12140" max="12140" width="14.86328125" bestFit="1" customWidth="1"/>
    <col min="12141" max="12141" width="14.1328125" bestFit="1" customWidth="1"/>
    <col min="12142" max="12142" width="19.3984375" bestFit="1" customWidth="1"/>
    <col min="12143" max="12143" width="18" bestFit="1" customWidth="1"/>
    <col min="12144" max="12144" width="12.265625" bestFit="1" customWidth="1"/>
    <col min="12145" max="12145" width="11.1328125" bestFit="1" customWidth="1"/>
    <col min="12146" max="12146" width="14.86328125" bestFit="1" customWidth="1"/>
    <col min="12147" max="12147" width="14.1328125" bestFit="1" customWidth="1"/>
    <col min="12148" max="12148" width="19.3984375" bestFit="1" customWidth="1"/>
    <col min="12149" max="12149" width="18" bestFit="1" customWidth="1"/>
    <col min="12150" max="12150" width="12.265625" bestFit="1" customWidth="1"/>
    <col min="12151" max="12151" width="11.1328125" bestFit="1" customWidth="1"/>
    <col min="12152" max="12152" width="14.86328125" bestFit="1" customWidth="1"/>
    <col min="12153" max="12153" width="14.1328125" bestFit="1" customWidth="1"/>
    <col min="12154" max="12154" width="19.3984375" bestFit="1" customWidth="1"/>
    <col min="12155" max="12155" width="18" bestFit="1" customWidth="1"/>
    <col min="12156" max="12156" width="12.265625" bestFit="1" customWidth="1"/>
    <col min="12157" max="12157" width="11.1328125" bestFit="1" customWidth="1"/>
    <col min="12158" max="12158" width="14.86328125" bestFit="1" customWidth="1"/>
    <col min="12159" max="12159" width="14.1328125" bestFit="1" customWidth="1"/>
    <col min="12160" max="12160" width="19.3984375" bestFit="1" customWidth="1"/>
    <col min="12161" max="12161" width="18" bestFit="1" customWidth="1"/>
    <col min="12162" max="12162" width="12.265625" bestFit="1" customWidth="1"/>
    <col min="12163" max="12163" width="11.1328125" bestFit="1" customWidth="1"/>
    <col min="12164" max="12164" width="14.86328125" bestFit="1" customWidth="1"/>
    <col min="12165" max="12165" width="14.1328125" bestFit="1" customWidth="1"/>
    <col min="12166" max="12166" width="19.3984375" bestFit="1" customWidth="1"/>
    <col min="12167" max="12167" width="18" bestFit="1" customWidth="1"/>
    <col min="12168" max="12168" width="12.265625" bestFit="1" customWidth="1"/>
    <col min="12169" max="12169" width="11.1328125" bestFit="1" customWidth="1"/>
    <col min="12170" max="12170" width="14.86328125" bestFit="1" customWidth="1"/>
    <col min="12171" max="12171" width="14.1328125" bestFit="1" customWidth="1"/>
    <col min="12172" max="12172" width="19.3984375" bestFit="1" customWidth="1"/>
    <col min="12173" max="12173" width="18" bestFit="1" customWidth="1"/>
    <col min="12174" max="12174" width="12.265625" bestFit="1" customWidth="1"/>
    <col min="12175" max="12175" width="11.1328125" bestFit="1" customWidth="1"/>
    <col min="12176" max="12176" width="14.86328125" bestFit="1" customWidth="1"/>
    <col min="12177" max="12177" width="14.1328125" bestFit="1" customWidth="1"/>
    <col min="12178" max="12178" width="19.3984375" bestFit="1" customWidth="1"/>
    <col min="12179" max="12179" width="18" bestFit="1" customWidth="1"/>
    <col min="12180" max="12180" width="12.265625" bestFit="1" customWidth="1"/>
    <col min="12181" max="12181" width="11.1328125" bestFit="1" customWidth="1"/>
    <col min="12182" max="12182" width="14.86328125" bestFit="1" customWidth="1"/>
    <col min="12183" max="12183" width="14.1328125" bestFit="1" customWidth="1"/>
    <col min="12184" max="12184" width="19.3984375" bestFit="1" customWidth="1"/>
    <col min="12185" max="12185" width="18" bestFit="1" customWidth="1"/>
    <col min="12186" max="12186" width="12.265625" bestFit="1" customWidth="1"/>
    <col min="12187" max="12187" width="11.1328125" bestFit="1" customWidth="1"/>
    <col min="12188" max="12188" width="14.86328125" bestFit="1" customWidth="1"/>
    <col min="12189" max="12189" width="14.1328125" bestFit="1" customWidth="1"/>
    <col min="12190" max="12190" width="19.3984375" bestFit="1" customWidth="1"/>
    <col min="12191" max="12191" width="18" bestFit="1" customWidth="1"/>
    <col min="12192" max="12192" width="12.265625" bestFit="1" customWidth="1"/>
    <col min="12193" max="12193" width="11.1328125" bestFit="1" customWidth="1"/>
    <col min="12194" max="12194" width="14.86328125" bestFit="1" customWidth="1"/>
    <col min="12195" max="12195" width="14.1328125" bestFit="1" customWidth="1"/>
    <col min="12196" max="12196" width="19.3984375" bestFit="1" customWidth="1"/>
    <col min="12197" max="12197" width="18" bestFit="1" customWidth="1"/>
    <col min="12198" max="12198" width="12.265625" bestFit="1" customWidth="1"/>
    <col min="12199" max="12199" width="11.1328125" bestFit="1" customWidth="1"/>
    <col min="12200" max="12200" width="14.86328125" bestFit="1" customWidth="1"/>
    <col min="12201" max="12201" width="14.1328125" bestFit="1" customWidth="1"/>
    <col min="12202" max="12202" width="19.3984375" bestFit="1" customWidth="1"/>
    <col min="12203" max="12203" width="18" bestFit="1" customWidth="1"/>
    <col min="12204" max="12204" width="12.265625" bestFit="1" customWidth="1"/>
    <col min="12205" max="12205" width="11.1328125" bestFit="1" customWidth="1"/>
    <col min="12206" max="12206" width="14.86328125" bestFit="1" customWidth="1"/>
    <col min="12207" max="12207" width="14.1328125" bestFit="1" customWidth="1"/>
    <col min="12208" max="12208" width="19.3984375" bestFit="1" customWidth="1"/>
    <col min="12209" max="12209" width="18" bestFit="1" customWidth="1"/>
    <col min="12210" max="12210" width="12.265625" bestFit="1" customWidth="1"/>
    <col min="12211" max="12211" width="11.1328125" bestFit="1" customWidth="1"/>
    <col min="12212" max="12212" width="14.86328125" bestFit="1" customWidth="1"/>
    <col min="12213" max="12213" width="14.1328125" bestFit="1" customWidth="1"/>
    <col min="12214" max="12214" width="19.3984375" bestFit="1" customWidth="1"/>
    <col min="12215" max="12215" width="18" bestFit="1" customWidth="1"/>
    <col min="12216" max="12216" width="12.265625" bestFit="1" customWidth="1"/>
    <col min="12217" max="12217" width="11.1328125" bestFit="1" customWidth="1"/>
    <col min="12218" max="12218" width="14.86328125" bestFit="1" customWidth="1"/>
    <col min="12219" max="12219" width="14.1328125" bestFit="1" customWidth="1"/>
    <col min="12220" max="12220" width="19.3984375" bestFit="1" customWidth="1"/>
    <col min="12221" max="12221" width="18" bestFit="1" customWidth="1"/>
    <col min="12222" max="12222" width="12.265625" bestFit="1" customWidth="1"/>
    <col min="12223" max="12223" width="11.1328125" bestFit="1" customWidth="1"/>
    <col min="12224" max="12224" width="14.86328125" bestFit="1" customWidth="1"/>
    <col min="12225" max="12225" width="14.1328125" bestFit="1" customWidth="1"/>
    <col min="12226" max="12226" width="19.3984375" bestFit="1" customWidth="1"/>
    <col min="12227" max="12227" width="18" bestFit="1" customWidth="1"/>
    <col min="12228" max="12228" width="12.265625" bestFit="1" customWidth="1"/>
    <col min="12229" max="12229" width="11.1328125" bestFit="1" customWidth="1"/>
    <col min="12230" max="12230" width="14.86328125" bestFit="1" customWidth="1"/>
    <col min="12231" max="12231" width="14.1328125" bestFit="1" customWidth="1"/>
    <col min="12232" max="12232" width="19.3984375" bestFit="1" customWidth="1"/>
    <col min="12233" max="12233" width="18" bestFit="1" customWidth="1"/>
    <col min="12234" max="12234" width="12.265625" bestFit="1" customWidth="1"/>
    <col min="12235" max="12235" width="11.1328125" bestFit="1" customWidth="1"/>
    <col min="12236" max="12236" width="14.86328125" bestFit="1" customWidth="1"/>
    <col min="12237" max="12237" width="14.1328125" bestFit="1" customWidth="1"/>
    <col min="12238" max="12238" width="19.3984375" bestFit="1" customWidth="1"/>
    <col min="12239" max="12239" width="18" bestFit="1" customWidth="1"/>
    <col min="12240" max="12240" width="12.265625" bestFit="1" customWidth="1"/>
    <col min="12241" max="12241" width="11.1328125" bestFit="1" customWidth="1"/>
    <col min="12242" max="12242" width="14.86328125" bestFit="1" customWidth="1"/>
    <col min="12243" max="12243" width="14.1328125" bestFit="1" customWidth="1"/>
    <col min="12244" max="12244" width="19.3984375" bestFit="1" customWidth="1"/>
    <col min="12245" max="12245" width="18" bestFit="1" customWidth="1"/>
    <col min="12246" max="12246" width="12.265625" bestFit="1" customWidth="1"/>
    <col min="12247" max="12247" width="11.1328125" bestFit="1" customWidth="1"/>
    <col min="12248" max="12248" width="14.86328125" bestFit="1" customWidth="1"/>
    <col min="12249" max="12249" width="14.1328125" bestFit="1" customWidth="1"/>
    <col min="12250" max="12250" width="19.3984375" bestFit="1" customWidth="1"/>
    <col min="12251" max="12251" width="18" bestFit="1" customWidth="1"/>
    <col min="12252" max="12252" width="12.265625" bestFit="1" customWidth="1"/>
    <col min="12253" max="12253" width="11.1328125" bestFit="1" customWidth="1"/>
    <col min="12254" max="12254" width="14.86328125" bestFit="1" customWidth="1"/>
    <col min="12255" max="12255" width="14.1328125" bestFit="1" customWidth="1"/>
    <col min="12256" max="12256" width="19.3984375" bestFit="1" customWidth="1"/>
    <col min="12257" max="12257" width="18" bestFit="1" customWidth="1"/>
    <col min="12258" max="12258" width="12.265625" bestFit="1" customWidth="1"/>
    <col min="12259" max="12259" width="11.1328125" bestFit="1" customWidth="1"/>
    <col min="12260" max="12260" width="14.86328125" bestFit="1" customWidth="1"/>
    <col min="12261" max="12261" width="14.1328125" bestFit="1" customWidth="1"/>
    <col min="12262" max="12262" width="19.3984375" bestFit="1" customWidth="1"/>
    <col min="12263" max="12263" width="18" bestFit="1" customWidth="1"/>
    <col min="12264" max="12264" width="12.265625" bestFit="1" customWidth="1"/>
    <col min="12265" max="12265" width="11.1328125" bestFit="1" customWidth="1"/>
    <col min="12266" max="12266" width="14.86328125" bestFit="1" customWidth="1"/>
    <col min="12267" max="12267" width="14.1328125" bestFit="1" customWidth="1"/>
    <col min="12268" max="12268" width="19.3984375" bestFit="1" customWidth="1"/>
    <col min="12269" max="12269" width="18" bestFit="1" customWidth="1"/>
    <col min="12270" max="12270" width="12.265625" bestFit="1" customWidth="1"/>
    <col min="12271" max="12271" width="11.1328125" bestFit="1" customWidth="1"/>
    <col min="12272" max="12272" width="14.86328125" bestFit="1" customWidth="1"/>
    <col min="12273" max="12273" width="14.1328125" bestFit="1" customWidth="1"/>
    <col min="12274" max="12274" width="19.3984375" bestFit="1" customWidth="1"/>
    <col min="12275" max="12275" width="18" bestFit="1" customWidth="1"/>
    <col min="12276" max="12276" width="12.265625" bestFit="1" customWidth="1"/>
    <col min="12277" max="12277" width="11.1328125" bestFit="1" customWidth="1"/>
    <col min="12278" max="12278" width="14.86328125" bestFit="1" customWidth="1"/>
    <col min="12279" max="12279" width="14.1328125" bestFit="1" customWidth="1"/>
    <col min="12280" max="12280" width="19.3984375" bestFit="1" customWidth="1"/>
    <col min="12281" max="12281" width="18" bestFit="1" customWidth="1"/>
    <col min="12282" max="12282" width="12.265625" bestFit="1" customWidth="1"/>
    <col min="12283" max="12283" width="11.1328125" bestFit="1" customWidth="1"/>
    <col min="12284" max="12284" width="14.86328125" bestFit="1" customWidth="1"/>
    <col min="12285" max="12285" width="14.1328125" bestFit="1" customWidth="1"/>
    <col min="12286" max="12286" width="19.3984375" bestFit="1" customWidth="1"/>
    <col min="12287" max="12287" width="18" bestFit="1" customWidth="1"/>
    <col min="12288" max="12288" width="12.265625" bestFit="1" customWidth="1"/>
    <col min="12289" max="12289" width="11.1328125" bestFit="1" customWidth="1"/>
    <col min="12290" max="12290" width="14.86328125" bestFit="1" customWidth="1"/>
    <col min="12291" max="12291" width="14.1328125" bestFit="1" customWidth="1"/>
    <col min="12292" max="12292" width="19.3984375" bestFit="1" customWidth="1"/>
    <col min="12293" max="12293" width="18" bestFit="1" customWidth="1"/>
    <col min="12294" max="12294" width="12.265625" bestFit="1" customWidth="1"/>
    <col min="12295" max="12295" width="11.1328125" bestFit="1" customWidth="1"/>
    <col min="12296" max="12296" width="14.86328125" bestFit="1" customWidth="1"/>
    <col min="12297" max="12297" width="14.1328125" bestFit="1" customWidth="1"/>
    <col min="12298" max="12298" width="19.3984375" bestFit="1" customWidth="1"/>
    <col min="12299" max="12299" width="18" bestFit="1" customWidth="1"/>
    <col min="12300" max="12300" width="12.265625" bestFit="1" customWidth="1"/>
    <col min="12301" max="12301" width="11.1328125" bestFit="1" customWidth="1"/>
    <col min="12302" max="12302" width="14.86328125" bestFit="1" customWidth="1"/>
    <col min="12303" max="12303" width="14.1328125" bestFit="1" customWidth="1"/>
    <col min="12304" max="12304" width="19.3984375" bestFit="1" customWidth="1"/>
    <col min="12305" max="12305" width="18" bestFit="1" customWidth="1"/>
    <col min="12306" max="12306" width="12.265625" bestFit="1" customWidth="1"/>
    <col min="12307" max="12307" width="11.1328125" bestFit="1" customWidth="1"/>
    <col min="12308" max="12308" width="14.86328125" bestFit="1" customWidth="1"/>
    <col min="12309" max="12309" width="14.1328125" bestFit="1" customWidth="1"/>
    <col min="12310" max="12310" width="19.3984375" bestFit="1" customWidth="1"/>
    <col min="12311" max="12311" width="18" bestFit="1" customWidth="1"/>
    <col min="12312" max="12312" width="12.265625" bestFit="1" customWidth="1"/>
    <col min="12313" max="12313" width="11.1328125" bestFit="1" customWidth="1"/>
    <col min="12314" max="12314" width="14.86328125" bestFit="1" customWidth="1"/>
    <col min="12315" max="12315" width="14.1328125" bestFit="1" customWidth="1"/>
    <col min="12316" max="12316" width="19.3984375" bestFit="1" customWidth="1"/>
    <col min="12317" max="12317" width="18" bestFit="1" customWidth="1"/>
    <col min="12318" max="12318" width="12.265625" bestFit="1" customWidth="1"/>
    <col min="12319" max="12319" width="11.1328125" bestFit="1" customWidth="1"/>
    <col min="12320" max="12320" width="14.86328125" bestFit="1" customWidth="1"/>
    <col min="12321" max="12321" width="14.1328125" bestFit="1" customWidth="1"/>
    <col min="12322" max="12322" width="19.3984375" bestFit="1" customWidth="1"/>
    <col min="12323" max="12323" width="18" bestFit="1" customWidth="1"/>
    <col min="12324" max="12324" width="12.265625" bestFit="1" customWidth="1"/>
    <col min="12325" max="12325" width="11.1328125" bestFit="1" customWidth="1"/>
    <col min="12326" max="12326" width="14.86328125" bestFit="1" customWidth="1"/>
    <col min="12327" max="12327" width="14.1328125" bestFit="1" customWidth="1"/>
    <col min="12328" max="12328" width="19.3984375" bestFit="1" customWidth="1"/>
    <col min="12329" max="12329" width="18" bestFit="1" customWidth="1"/>
    <col min="12330" max="12330" width="12.265625" bestFit="1" customWidth="1"/>
    <col min="12331" max="12331" width="11.1328125" bestFit="1" customWidth="1"/>
    <col min="12332" max="12332" width="14.86328125" bestFit="1" customWidth="1"/>
    <col min="12333" max="12333" width="14.1328125" bestFit="1" customWidth="1"/>
    <col min="12334" max="12334" width="19.3984375" bestFit="1" customWidth="1"/>
    <col min="12335" max="12335" width="18" bestFit="1" customWidth="1"/>
    <col min="12336" max="12336" width="12.265625" bestFit="1" customWidth="1"/>
    <col min="12337" max="12337" width="11.1328125" bestFit="1" customWidth="1"/>
    <col min="12338" max="12338" width="14.86328125" bestFit="1" customWidth="1"/>
    <col min="12339" max="12339" width="14.1328125" bestFit="1" customWidth="1"/>
    <col min="12340" max="12340" width="19.3984375" bestFit="1" customWidth="1"/>
    <col min="12341" max="12341" width="18" bestFit="1" customWidth="1"/>
    <col min="12342" max="12342" width="12.265625" bestFit="1" customWidth="1"/>
    <col min="12343" max="12343" width="11.1328125" bestFit="1" customWidth="1"/>
    <col min="12344" max="12344" width="14.86328125" bestFit="1" customWidth="1"/>
    <col min="12345" max="12345" width="14.1328125" bestFit="1" customWidth="1"/>
    <col min="12346" max="12346" width="19.3984375" bestFit="1" customWidth="1"/>
    <col min="12347" max="12347" width="18" bestFit="1" customWidth="1"/>
    <col min="12348" max="12348" width="12.265625" bestFit="1" customWidth="1"/>
    <col min="12349" max="12349" width="11.1328125" bestFit="1" customWidth="1"/>
    <col min="12350" max="12350" width="14.86328125" bestFit="1" customWidth="1"/>
    <col min="12351" max="12351" width="14.1328125" bestFit="1" customWidth="1"/>
    <col min="12352" max="12352" width="19.3984375" bestFit="1" customWidth="1"/>
    <col min="12353" max="12353" width="18" bestFit="1" customWidth="1"/>
    <col min="12354" max="12354" width="12.265625" bestFit="1" customWidth="1"/>
    <col min="12355" max="12355" width="11.1328125" bestFit="1" customWidth="1"/>
    <col min="12356" max="12356" width="14.86328125" bestFit="1" customWidth="1"/>
    <col min="12357" max="12357" width="14.1328125" bestFit="1" customWidth="1"/>
    <col min="12358" max="12358" width="19.3984375" bestFit="1" customWidth="1"/>
    <col min="12359" max="12359" width="18" bestFit="1" customWidth="1"/>
    <col min="12360" max="12360" width="12.265625" bestFit="1" customWidth="1"/>
    <col min="12361" max="12361" width="11.1328125" bestFit="1" customWidth="1"/>
    <col min="12362" max="12362" width="14.86328125" bestFit="1" customWidth="1"/>
    <col min="12363" max="12363" width="14.1328125" bestFit="1" customWidth="1"/>
    <col min="12364" max="12364" width="19.3984375" bestFit="1" customWidth="1"/>
    <col min="12365" max="12365" width="18" bestFit="1" customWidth="1"/>
    <col min="12366" max="12366" width="12.265625" bestFit="1" customWidth="1"/>
    <col min="12367" max="12367" width="11.1328125" bestFit="1" customWidth="1"/>
    <col min="12368" max="12368" width="14.86328125" bestFit="1" customWidth="1"/>
    <col min="12369" max="12369" width="14.1328125" bestFit="1" customWidth="1"/>
    <col min="12370" max="12370" width="19.3984375" bestFit="1" customWidth="1"/>
    <col min="12371" max="12371" width="18" bestFit="1" customWidth="1"/>
    <col min="12372" max="12372" width="12.265625" bestFit="1" customWidth="1"/>
    <col min="12373" max="12373" width="11.1328125" bestFit="1" customWidth="1"/>
    <col min="12374" max="12374" width="14.86328125" bestFit="1" customWidth="1"/>
    <col min="12375" max="12375" width="14.1328125" bestFit="1" customWidth="1"/>
    <col min="12376" max="12376" width="19.3984375" bestFit="1" customWidth="1"/>
    <col min="12377" max="12377" width="18" bestFit="1" customWidth="1"/>
    <col min="12378" max="12378" width="12.265625" bestFit="1" customWidth="1"/>
    <col min="12379" max="12379" width="11.1328125" bestFit="1" customWidth="1"/>
    <col min="12380" max="12380" width="14.86328125" bestFit="1" customWidth="1"/>
    <col min="12381" max="12381" width="14.1328125" bestFit="1" customWidth="1"/>
    <col min="12382" max="12382" width="19.3984375" bestFit="1" customWidth="1"/>
    <col min="12383" max="12383" width="18" bestFit="1" customWidth="1"/>
    <col min="12384" max="12384" width="12.265625" bestFit="1" customWidth="1"/>
    <col min="12385" max="12385" width="11.1328125" bestFit="1" customWidth="1"/>
    <col min="12386" max="12386" width="14.86328125" bestFit="1" customWidth="1"/>
    <col min="12387" max="12387" width="14.1328125" bestFit="1" customWidth="1"/>
    <col min="12388" max="12388" width="19.3984375" bestFit="1" customWidth="1"/>
    <col min="12389" max="12389" width="18" bestFit="1" customWidth="1"/>
    <col min="12390" max="12390" width="12.265625" bestFit="1" customWidth="1"/>
    <col min="12391" max="12391" width="11.1328125" bestFit="1" customWidth="1"/>
    <col min="12392" max="12392" width="14.86328125" bestFit="1" customWidth="1"/>
    <col min="12393" max="12393" width="14.1328125" bestFit="1" customWidth="1"/>
    <col min="12394" max="12394" width="19.3984375" bestFit="1" customWidth="1"/>
    <col min="12395" max="12395" width="18" bestFit="1" customWidth="1"/>
    <col min="12396" max="12396" width="12.265625" bestFit="1" customWidth="1"/>
    <col min="12397" max="12397" width="11.1328125" bestFit="1" customWidth="1"/>
    <col min="12398" max="12398" width="14.86328125" bestFit="1" customWidth="1"/>
    <col min="12399" max="12399" width="14.1328125" bestFit="1" customWidth="1"/>
    <col min="12400" max="12400" width="19.3984375" bestFit="1" customWidth="1"/>
    <col min="12401" max="12401" width="18" bestFit="1" customWidth="1"/>
    <col min="12402" max="12402" width="12.265625" bestFit="1" customWidth="1"/>
    <col min="12403" max="12403" width="11.1328125" bestFit="1" customWidth="1"/>
    <col min="12404" max="12404" width="14.86328125" bestFit="1" customWidth="1"/>
    <col min="12405" max="12405" width="14.1328125" bestFit="1" customWidth="1"/>
    <col min="12406" max="12406" width="19.3984375" bestFit="1" customWidth="1"/>
    <col min="12407" max="12407" width="18" bestFit="1" customWidth="1"/>
    <col min="12408" max="12408" width="12.265625" bestFit="1" customWidth="1"/>
    <col min="12409" max="12409" width="11.1328125" bestFit="1" customWidth="1"/>
    <col min="12410" max="12410" width="14.86328125" bestFit="1" customWidth="1"/>
    <col min="12411" max="12411" width="14.1328125" bestFit="1" customWidth="1"/>
    <col min="12412" max="12412" width="19.3984375" bestFit="1" customWidth="1"/>
    <col min="12413" max="12413" width="18" bestFit="1" customWidth="1"/>
    <col min="12414" max="12414" width="12.265625" bestFit="1" customWidth="1"/>
    <col min="12415" max="12415" width="11.1328125" bestFit="1" customWidth="1"/>
    <col min="12416" max="12416" width="14.86328125" bestFit="1" customWidth="1"/>
    <col min="12417" max="12417" width="14.1328125" bestFit="1" customWidth="1"/>
    <col min="12418" max="12418" width="19.3984375" bestFit="1" customWidth="1"/>
    <col min="12419" max="12419" width="18" bestFit="1" customWidth="1"/>
    <col min="12420" max="12420" width="12.265625" bestFit="1" customWidth="1"/>
    <col min="12421" max="12421" width="11.1328125" bestFit="1" customWidth="1"/>
    <col min="12422" max="12422" width="14.86328125" bestFit="1" customWidth="1"/>
    <col min="12423" max="12423" width="14.1328125" bestFit="1" customWidth="1"/>
    <col min="12424" max="12424" width="19.3984375" bestFit="1" customWidth="1"/>
    <col min="12425" max="12425" width="18" bestFit="1" customWidth="1"/>
    <col min="12426" max="12426" width="12.265625" bestFit="1" customWidth="1"/>
    <col min="12427" max="12427" width="11.1328125" bestFit="1" customWidth="1"/>
    <col min="12428" max="12428" width="14.86328125" bestFit="1" customWidth="1"/>
    <col min="12429" max="12429" width="14.1328125" bestFit="1" customWidth="1"/>
    <col min="12430" max="12430" width="19.3984375" bestFit="1" customWidth="1"/>
    <col min="12431" max="12431" width="18" bestFit="1" customWidth="1"/>
    <col min="12432" max="12432" width="12.265625" bestFit="1" customWidth="1"/>
    <col min="12433" max="12433" width="11.1328125" bestFit="1" customWidth="1"/>
    <col min="12434" max="12434" width="14.86328125" bestFit="1" customWidth="1"/>
    <col min="12435" max="12435" width="14.1328125" bestFit="1" customWidth="1"/>
    <col min="12436" max="12436" width="19.3984375" bestFit="1" customWidth="1"/>
    <col min="12437" max="12437" width="18" bestFit="1" customWidth="1"/>
    <col min="12438" max="12438" width="12.265625" bestFit="1" customWidth="1"/>
    <col min="12439" max="12439" width="11.1328125" bestFit="1" customWidth="1"/>
    <col min="12440" max="12440" width="14.86328125" bestFit="1" customWidth="1"/>
    <col min="12441" max="12441" width="14.1328125" bestFit="1" customWidth="1"/>
    <col min="12442" max="12442" width="19.3984375" bestFit="1" customWidth="1"/>
    <col min="12443" max="12443" width="18" bestFit="1" customWidth="1"/>
    <col min="12444" max="12444" width="12.265625" bestFit="1" customWidth="1"/>
    <col min="12445" max="12445" width="11.1328125" bestFit="1" customWidth="1"/>
    <col min="12446" max="12446" width="14.86328125" bestFit="1" customWidth="1"/>
    <col min="12447" max="12447" width="14.1328125" bestFit="1" customWidth="1"/>
    <col min="12448" max="12448" width="19.3984375" bestFit="1" customWidth="1"/>
    <col min="12449" max="12449" width="18" bestFit="1" customWidth="1"/>
    <col min="12450" max="12450" width="12.265625" bestFit="1" customWidth="1"/>
    <col min="12451" max="12451" width="11.1328125" bestFit="1" customWidth="1"/>
    <col min="12452" max="12452" width="14.86328125" bestFit="1" customWidth="1"/>
    <col min="12453" max="12453" width="14.1328125" bestFit="1" customWidth="1"/>
    <col min="12454" max="12454" width="19.3984375" bestFit="1" customWidth="1"/>
    <col min="12455" max="12455" width="18" bestFit="1" customWidth="1"/>
    <col min="12456" max="12456" width="12.265625" bestFit="1" customWidth="1"/>
    <col min="12457" max="12457" width="11.1328125" bestFit="1" customWidth="1"/>
    <col min="12458" max="12458" width="14.86328125" bestFit="1" customWidth="1"/>
    <col min="12459" max="12459" width="14.1328125" bestFit="1" customWidth="1"/>
    <col min="12460" max="12460" width="19.3984375" bestFit="1" customWidth="1"/>
    <col min="12461" max="12461" width="18" bestFit="1" customWidth="1"/>
    <col min="12462" max="12462" width="12.265625" bestFit="1" customWidth="1"/>
    <col min="12463" max="12463" width="11.1328125" bestFit="1" customWidth="1"/>
    <col min="12464" max="12464" width="14.86328125" bestFit="1" customWidth="1"/>
    <col min="12465" max="12465" width="14.1328125" bestFit="1" customWidth="1"/>
    <col min="12466" max="12466" width="19.3984375" bestFit="1" customWidth="1"/>
    <col min="12467" max="12467" width="18" bestFit="1" customWidth="1"/>
    <col min="12468" max="12468" width="12.265625" bestFit="1" customWidth="1"/>
    <col min="12469" max="12469" width="11.1328125" bestFit="1" customWidth="1"/>
    <col min="12470" max="12470" width="14.86328125" bestFit="1" customWidth="1"/>
    <col min="12471" max="12471" width="14.1328125" bestFit="1" customWidth="1"/>
    <col min="12472" max="12472" width="19.3984375" bestFit="1" customWidth="1"/>
    <col min="12473" max="12473" width="18" bestFit="1" customWidth="1"/>
    <col min="12474" max="12474" width="12.265625" bestFit="1" customWidth="1"/>
    <col min="12475" max="12475" width="11.1328125" bestFit="1" customWidth="1"/>
    <col min="12476" max="12476" width="14.86328125" bestFit="1" customWidth="1"/>
    <col min="12477" max="12477" width="14.1328125" bestFit="1" customWidth="1"/>
    <col min="12478" max="12478" width="19.3984375" bestFit="1" customWidth="1"/>
    <col min="12479" max="12479" width="18" bestFit="1" customWidth="1"/>
    <col min="12480" max="12480" width="12.265625" bestFit="1" customWidth="1"/>
    <col min="12481" max="12481" width="11.1328125" bestFit="1" customWidth="1"/>
    <col min="12482" max="12482" width="14.86328125" bestFit="1" customWidth="1"/>
    <col min="12483" max="12483" width="14.1328125" bestFit="1" customWidth="1"/>
    <col min="12484" max="12484" width="19.3984375" bestFit="1" customWidth="1"/>
    <col min="12485" max="12485" width="18" bestFit="1" customWidth="1"/>
    <col min="12486" max="12486" width="12.265625" bestFit="1" customWidth="1"/>
    <col min="12487" max="12487" width="11.1328125" bestFit="1" customWidth="1"/>
    <col min="12488" max="12488" width="14.86328125" bestFit="1" customWidth="1"/>
    <col min="12489" max="12489" width="14.1328125" bestFit="1" customWidth="1"/>
    <col min="12490" max="12490" width="19.3984375" bestFit="1" customWidth="1"/>
    <col min="12491" max="12491" width="18" bestFit="1" customWidth="1"/>
    <col min="12492" max="12492" width="12.265625" bestFit="1" customWidth="1"/>
    <col min="12493" max="12493" width="11.1328125" bestFit="1" customWidth="1"/>
    <col min="12494" max="12494" width="14.86328125" bestFit="1" customWidth="1"/>
    <col min="12495" max="12495" width="14.1328125" bestFit="1" customWidth="1"/>
    <col min="12496" max="12496" width="19.3984375" bestFit="1" customWidth="1"/>
    <col min="12497" max="12497" width="18" bestFit="1" customWidth="1"/>
    <col min="12498" max="12498" width="12.265625" bestFit="1" customWidth="1"/>
    <col min="12499" max="12499" width="11.1328125" bestFit="1" customWidth="1"/>
    <col min="12500" max="12500" width="14.86328125" bestFit="1" customWidth="1"/>
    <col min="12501" max="12501" width="14.1328125" bestFit="1" customWidth="1"/>
    <col min="12502" max="12502" width="19.3984375" bestFit="1" customWidth="1"/>
    <col min="12503" max="12503" width="18" bestFit="1" customWidth="1"/>
    <col min="12504" max="12504" width="12.265625" bestFit="1" customWidth="1"/>
    <col min="12505" max="12505" width="11.1328125" bestFit="1" customWidth="1"/>
    <col min="12506" max="12506" width="14.86328125" bestFit="1" customWidth="1"/>
    <col min="12507" max="12507" width="14.1328125" bestFit="1" customWidth="1"/>
    <col min="12508" max="12508" width="19.3984375" bestFit="1" customWidth="1"/>
    <col min="12509" max="12509" width="18" bestFit="1" customWidth="1"/>
    <col min="12510" max="12510" width="12.265625" bestFit="1" customWidth="1"/>
    <col min="12511" max="12511" width="11.1328125" bestFit="1" customWidth="1"/>
    <col min="12512" max="12512" width="14.86328125" bestFit="1" customWidth="1"/>
    <col min="12513" max="12513" width="14.1328125" bestFit="1" customWidth="1"/>
    <col min="12514" max="12514" width="19.3984375" bestFit="1" customWidth="1"/>
    <col min="12515" max="12515" width="18" bestFit="1" customWidth="1"/>
    <col min="12516" max="12516" width="12.265625" bestFit="1" customWidth="1"/>
    <col min="12517" max="12517" width="11.1328125" bestFit="1" customWidth="1"/>
    <col min="12518" max="12518" width="14.86328125" bestFit="1" customWidth="1"/>
    <col min="12519" max="12519" width="14.1328125" bestFit="1" customWidth="1"/>
    <col min="12520" max="12520" width="19.3984375" bestFit="1" customWidth="1"/>
    <col min="12521" max="12521" width="18" bestFit="1" customWidth="1"/>
    <col min="12522" max="12522" width="12.265625" bestFit="1" customWidth="1"/>
    <col min="12523" max="12523" width="11.1328125" bestFit="1" customWidth="1"/>
    <col min="12524" max="12524" width="14.86328125" bestFit="1" customWidth="1"/>
    <col min="12525" max="12525" width="14.1328125" bestFit="1" customWidth="1"/>
    <col min="12526" max="12526" width="19.3984375" bestFit="1" customWidth="1"/>
    <col min="12527" max="12527" width="18" bestFit="1" customWidth="1"/>
    <col min="12528" max="12528" width="12.265625" bestFit="1" customWidth="1"/>
    <col min="12529" max="12529" width="11.1328125" bestFit="1" customWidth="1"/>
    <col min="12530" max="12530" width="14.86328125" bestFit="1" customWidth="1"/>
    <col min="12531" max="12531" width="14.1328125" bestFit="1" customWidth="1"/>
    <col min="12532" max="12532" width="19.3984375" bestFit="1" customWidth="1"/>
    <col min="12533" max="12533" width="18" bestFit="1" customWidth="1"/>
    <col min="12534" max="12534" width="12.265625" bestFit="1" customWidth="1"/>
    <col min="12535" max="12535" width="11.1328125" bestFit="1" customWidth="1"/>
    <col min="12536" max="12536" width="14.86328125" bestFit="1" customWidth="1"/>
    <col min="12537" max="12537" width="14.1328125" bestFit="1" customWidth="1"/>
    <col min="12538" max="12538" width="19.3984375" bestFit="1" customWidth="1"/>
    <col min="12539" max="12539" width="18" bestFit="1" customWidth="1"/>
    <col min="12540" max="12540" width="12.265625" bestFit="1" customWidth="1"/>
    <col min="12541" max="12541" width="11.1328125" bestFit="1" customWidth="1"/>
    <col min="12542" max="12542" width="14.86328125" bestFit="1" customWidth="1"/>
    <col min="12543" max="12543" width="14.1328125" bestFit="1" customWidth="1"/>
    <col min="12544" max="12544" width="19.3984375" bestFit="1" customWidth="1"/>
    <col min="12545" max="12545" width="18" bestFit="1" customWidth="1"/>
    <col min="12546" max="12546" width="12.265625" bestFit="1" customWidth="1"/>
    <col min="12547" max="12547" width="11.1328125" bestFit="1" customWidth="1"/>
    <col min="12548" max="12548" width="14.86328125" bestFit="1" customWidth="1"/>
    <col min="12549" max="12549" width="14.1328125" bestFit="1" customWidth="1"/>
    <col min="12550" max="12550" width="19.3984375" bestFit="1" customWidth="1"/>
    <col min="12551" max="12551" width="18" bestFit="1" customWidth="1"/>
    <col min="12552" max="12552" width="12.265625" bestFit="1" customWidth="1"/>
    <col min="12553" max="12553" width="11.1328125" bestFit="1" customWidth="1"/>
    <col min="12554" max="12554" width="14.86328125" bestFit="1" customWidth="1"/>
    <col min="12555" max="12555" width="14.1328125" bestFit="1" customWidth="1"/>
    <col min="12556" max="12556" width="19.3984375" bestFit="1" customWidth="1"/>
    <col min="12557" max="12557" width="18" bestFit="1" customWidth="1"/>
    <col min="12558" max="12558" width="12.265625" bestFit="1" customWidth="1"/>
    <col min="12559" max="12559" width="11.1328125" bestFit="1" customWidth="1"/>
    <col min="12560" max="12560" width="14.86328125" bestFit="1" customWidth="1"/>
    <col min="12561" max="12561" width="14.1328125" bestFit="1" customWidth="1"/>
    <col min="12562" max="12562" width="19.3984375" bestFit="1" customWidth="1"/>
    <col min="12563" max="12563" width="18" bestFit="1" customWidth="1"/>
    <col min="12564" max="12564" width="12.265625" bestFit="1" customWidth="1"/>
    <col min="12565" max="12565" width="11.1328125" bestFit="1" customWidth="1"/>
    <col min="12566" max="12566" width="14.86328125" bestFit="1" customWidth="1"/>
    <col min="12567" max="12567" width="14.1328125" bestFit="1" customWidth="1"/>
    <col min="12568" max="12568" width="19.3984375" bestFit="1" customWidth="1"/>
    <col min="12569" max="12569" width="18" bestFit="1" customWidth="1"/>
    <col min="12570" max="12570" width="12.265625" bestFit="1" customWidth="1"/>
    <col min="12571" max="12571" width="11.1328125" bestFit="1" customWidth="1"/>
    <col min="12572" max="12572" width="14.86328125" bestFit="1" customWidth="1"/>
    <col min="12573" max="12573" width="14.1328125" bestFit="1" customWidth="1"/>
    <col min="12574" max="12574" width="19.3984375" bestFit="1" customWidth="1"/>
    <col min="12575" max="12575" width="18" bestFit="1" customWidth="1"/>
    <col min="12576" max="12576" width="12.265625" bestFit="1" customWidth="1"/>
    <col min="12577" max="12577" width="11.1328125" bestFit="1" customWidth="1"/>
    <col min="12578" max="12578" width="14.86328125" bestFit="1" customWidth="1"/>
    <col min="12579" max="12579" width="14.1328125" bestFit="1" customWidth="1"/>
    <col min="12580" max="12580" width="19.3984375" bestFit="1" customWidth="1"/>
    <col min="12581" max="12581" width="18" bestFit="1" customWidth="1"/>
    <col min="12582" max="12582" width="12.265625" bestFit="1" customWidth="1"/>
    <col min="12583" max="12583" width="11.1328125" bestFit="1" customWidth="1"/>
    <col min="12584" max="12584" width="14.86328125" bestFit="1" customWidth="1"/>
    <col min="12585" max="12585" width="14.1328125" bestFit="1" customWidth="1"/>
    <col min="12586" max="12586" width="19.3984375" bestFit="1" customWidth="1"/>
    <col min="12587" max="12587" width="18" bestFit="1" customWidth="1"/>
    <col min="12588" max="12588" width="12.265625" bestFit="1" customWidth="1"/>
    <col min="12589" max="12589" width="11.1328125" bestFit="1" customWidth="1"/>
    <col min="12590" max="12590" width="14.86328125" bestFit="1" customWidth="1"/>
    <col min="12591" max="12591" width="14.1328125" bestFit="1" customWidth="1"/>
    <col min="12592" max="12592" width="19.3984375" bestFit="1" customWidth="1"/>
    <col min="12593" max="12593" width="18" bestFit="1" customWidth="1"/>
    <col min="12594" max="12594" width="12.265625" bestFit="1" customWidth="1"/>
    <col min="12595" max="12595" width="11.1328125" bestFit="1" customWidth="1"/>
    <col min="12596" max="12596" width="14.86328125" bestFit="1" customWidth="1"/>
    <col min="12597" max="12597" width="14.1328125" bestFit="1" customWidth="1"/>
    <col min="12598" max="12598" width="19.3984375" bestFit="1" customWidth="1"/>
    <col min="12599" max="12599" width="18" bestFit="1" customWidth="1"/>
    <col min="12600" max="12600" width="12.265625" bestFit="1" customWidth="1"/>
    <col min="12601" max="12601" width="11.1328125" bestFit="1" customWidth="1"/>
    <col min="12602" max="12602" width="14.86328125" bestFit="1" customWidth="1"/>
    <col min="12603" max="12603" width="14.1328125" bestFit="1" customWidth="1"/>
    <col min="12604" max="12604" width="19.3984375" bestFit="1" customWidth="1"/>
    <col min="12605" max="12605" width="18" bestFit="1" customWidth="1"/>
    <col min="12606" max="12606" width="12.265625" bestFit="1" customWidth="1"/>
    <col min="12607" max="12607" width="11.1328125" bestFit="1" customWidth="1"/>
    <col min="12608" max="12608" width="14.86328125" bestFit="1" customWidth="1"/>
    <col min="12609" max="12609" width="14.1328125" bestFit="1" customWidth="1"/>
    <col min="12610" max="12610" width="19.3984375" bestFit="1" customWidth="1"/>
    <col min="12611" max="12611" width="18" bestFit="1" customWidth="1"/>
    <col min="12612" max="12612" width="12.265625" bestFit="1" customWidth="1"/>
    <col min="12613" max="12613" width="11.1328125" bestFit="1" customWidth="1"/>
    <col min="12614" max="12614" width="14.86328125" bestFit="1" customWidth="1"/>
    <col min="12615" max="12615" width="14.1328125" bestFit="1" customWidth="1"/>
    <col min="12616" max="12616" width="19.3984375" bestFit="1" customWidth="1"/>
    <col min="12617" max="12617" width="18" bestFit="1" customWidth="1"/>
    <col min="12618" max="12618" width="12.265625" bestFit="1" customWidth="1"/>
    <col min="12619" max="12619" width="11.1328125" bestFit="1" customWidth="1"/>
    <col min="12620" max="12620" width="14.86328125" bestFit="1" customWidth="1"/>
    <col min="12621" max="12621" width="14.1328125" bestFit="1" customWidth="1"/>
    <col min="12622" max="12622" width="19.3984375" bestFit="1" customWidth="1"/>
    <col min="12623" max="12623" width="18" bestFit="1" customWidth="1"/>
    <col min="12624" max="12624" width="12.265625" bestFit="1" customWidth="1"/>
    <col min="12625" max="12625" width="11.1328125" bestFit="1" customWidth="1"/>
    <col min="12626" max="12626" width="14.86328125" bestFit="1" customWidth="1"/>
    <col min="12627" max="12627" width="14.1328125" bestFit="1" customWidth="1"/>
    <col min="12628" max="12628" width="19.3984375" bestFit="1" customWidth="1"/>
    <col min="12629" max="12629" width="18" bestFit="1" customWidth="1"/>
    <col min="12630" max="12630" width="12.265625" bestFit="1" customWidth="1"/>
    <col min="12631" max="12631" width="11.1328125" bestFit="1" customWidth="1"/>
    <col min="12632" max="12632" width="14.86328125" bestFit="1" customWidth="1"/>
    <col min="12633" max="12633" width="14.1328125" bestFit="1" customWidth="1"/>
    <col min="12634" max="12634" width="19.3984375" bestFit="1" customWidth="1"/>
    <col min="12635" max="12635" width="18" bestFit="1" customWidth="1"/>
    <col min="12636" max="12636" width="12.265625" bestFit="1" customWidth="1"/>
    <col min="12637" max="12637" width="11.1328125" bestFit="1" customWidth="1"/>
    <col min="12638" max="12638" width="14.86328125" bestFit="1" customWidth="1"/>
    <col min="12639" max="12639" width="14.1328125" bestFit="1" customWidth="1"/>
    <col min="12640" max="12640" width="19.3984375" bestFit="1" customWidth="1"/>
    <col min="12641" max="12641" width="18" bestFit="1" customWidth="1"/>
    <col min="12642" max="12642" width="12.265625" bestFit="1" customWidth="1"/>
    <col min="12643" max="12643" width="11.1328125" bestFit="1" customWidth="1"/>
    <col min="12644" max="12644" width="14.86328125" bestFit="1" customWidth="1"/>
    <col min="12645" max="12645" width="14.1328125" bestFit="1" customWidth="1"/>
    <col min="12646" max="12646" width="19.3984375" bestFit="1" customWidth="1"/>
    <col min="12647" max="12647" width="18" bestFit="1" customWidth="1"/>
    <col min="12648" max="12648" width="12.265625" bestFit="1" customWidth="1"/>
    <col min="12649" max="12649" width="11.1328125" bestFit="1" customWidth="1"/>
    <col min="12650" max="12650" width="14.86328125" bestFit="1" customWidth="1"/>
    <col min="12651" max="12651" width="14.1328125" bestFit="1" customWidth="1"/>
    <col min="12652" max="12652" width="19.3984375" bestFit="1" customWidth="1"/>
    <col min="12653" max="12653" width="18" bestFit="1" customWidth="1"/>
    <col min="12654" max="12654" width="12.265625" bestFit="1" customWidth="1"/>
    <col min="12655" max="12655" width="11.1328125" bestFit="1" customWidth="1"/>
    <col min="12656" max="12656" width="14.86328125" bestFit="1" customWidth="1"/>
    <col min="12657" max="12657" width="14.1328125" bestFit="1" customWidth="1"/>
    <col min="12658" max="12658" width="19.3984375" bestFit="1" customWidth="1"/>
    <col min="12659" max="12659" width="18" bestFit="1" customWidth="1"/>
    <col min="12660" max="12660" width="12.265625" bestFit="1" customWidth="1"/>
    <col min="12661" max="12661" width="11.1328125" bestFit="1" customWidth="1"/>
    <col min="12662" max="12662" width="14.86328125" bestFit="1" customWidth="1"/>
    <col min="12663" max="12663" width="14.1328125" bestFit="1" customWidth="1"/>
    <col min="12664" max="12664" width="19.3984375" bestFit="1" customWidth="1"/>
    <col min="12665" max="12665" width="18" bestFit="1" customWidth="1"/>
    <col min="12666" max="12666" width="12.265625" bestFit="1" customWidth="1"/>
    <col min="12667" max="12667" width="11.1328125" bestFit="1" customWidth="1"/>
    <col min="12668" max="12668" width="14.86328125" bestFit="1" customWidth="1"/>
    <col min="12669" max="12669" width="14.1328125" bestFit="1" customWidth="1"/>
    <col min="12670" max="12670" width="19.3984375" bestFit="1" customWidth="1"/>
    <col min="12671" max="12671" width="18" bestFit="1" customWidth="1"/>
    <col min="12672" max="12672" width="12.265625" bestFit="1" customWidth="1"/>
    <col min="12673" max="12673" width="11.1328125" bestFit="1" customWidth="1"/>
    <col min="12674" max="12674" width="14.86328125" bestFit="1" customWidth="1"/>
    <col min="12675" max="12675" width="14.1328125" bestFit="1" customWidth="1"/>
    <col min="12676" max="12676" width="19.3984375" bestFit="1" customWidth="1"/>
    <col min="12677" max="12677" width="18" bestFit="1" customWidth="1"/>
    <col min="12678" max="12678" width="12.265625" bestFit="1" customWidth="1"/>
    <col min="12679" max="12679" width="11.1328125" bestFit="1" customWidth="1"/>
    <col min="12680" max="12680" width="14.86328125" bestFit="1" customWidth="1"/>
    <col min="12681" max="12681" width="14.1328125" bestFit="1" customWidth="1"/>
    <col min="12682" max="12682" width="19.3984375" bestFit="1" customWidth="1"/>
    <col min="12683" max="12683" width="18" bestFit="1" customWidth="1"/>
    <col min="12684" max="12684" width="12.265625" bestFit="1" customWidth="1"/>
    <col min="12685" max="12685" width="11.1328125" bestFit="1" customWidth="1"/>
    <col min="12686" max="12686" width="14.86328125" bestFit="1" customWidth="1"/>
    <col min="12687" max="12687" width="14.1328125" bestFit="1" customWidth="1"/>
    <col min="12688" max="12688" width="19.3984375" bestFit="1" customWidth="1"/>
    <col min="12689" max="12689" width="18" bestFit="1" customWidth="1"/>
    <col min="12690" max="12690" width="12.265625" bestFit="1" customWidth="1"/>
    <col min="12691" max="12691" width="11.1328125" bestFit="1" customWidth="1"/>
    <col min="12692" max="12692" width="14.86328125" bestFit="1" customWidth="1"/>
    <col min="12693" max="12693" width="14.1328125" bestFit="1" customWidth="1"/>
    <col min="12694" max="12694" width="19.3984375" bestFit="1" customWidth="1"/>
    <col min="12695" max="12695" width="18" bestFit="1" customWidth="1"/>
    <col min="12696" max="12696" width="12.265625" bestFit="1" customWidth="1"/>
    <col min="12697" max="12697" width="11.1328125" bestFit="1" customWidth="1"/>
    <col min="12698" max="12698" width="14.86328125" bestFit="1" customWidth="1"/>
    <col min="12699" max="12699" width="14.1328125" bestFit="1" customWidth="1"/>
    <col min="12700" max="12700" width="19.3984375" bestFit="1" customWidth="1"/>
    <col min="12701" max="12701" width="18" bestFit="1" customWidth="1"/>
    <col min="12702" max="12702" width="12.265625" bestFit="1" customWidth="1"/>
    <col min="12703" max="12703" width="11.1328125" bestFit="1" customWidth="1"/>
    <col min="12704" max="12704" width="14.86328125" bestFit="1" customWidth="1"/>
    <col min="12705" max="12705" width="14.1328125" bestFit="1" customWidth="1"/>
    <col min="12706" max="12706" width="19.3984375" bestFit="1" customWidth="1"/>
    <col min="12707" max="12707" width="18" bestFit="1" customWidth="1"/>
    <col min="12708" max="12708" width="12.265625" bestFit="1" customWidth="1"/>
    <col min="12709" max="12709" width="11.1328125" bestFit="1" customWidth="1"/>
    <col min="12710" max="12710" width="14.86328125" bestFit="1" customWidth="1"/>
    <col min="12711" max="12711" width="14.1328125" bestFit="1" customWidth="1"/>
    <col min="12712" max="12712" width="19.3984375" bestFit="1" customWidth="1"/>
    <col min="12713" max="12713" width="18" bestFit="1" customWidth="1"/>
    <col min="12714" max="12714" width="12.265625" bestFit="1" customWidth="1"/>
    <col min="12715" max="12715" width="11.1328125" bestFit="1" customWidth="1"/>
    <col min="12716" max="12716" width="14.86328125" bestFit="1" customWidth="1"/>
    <col min="12717" max="12717" width="14.1328125" bestFit="1" customWidth="1"/>
    <col min="12718" max="12718" width="19.3984375" bestFit="1" customWidth="1"/>
    <col min="12719" max="12719" width="18" bestFit="1" customWidth="1"/>
    <col min="12720" max="12720" width="12.265625" bestFit="1" customWidth="1"/>
    <col min="12721" max="12721" width="11.1328125" bestFit="1" customWidth="1"/>
    <col min="12722" max="12722" width="14.86328125" bestFit="1" customWidth="1"/>
    <col min="12723" max="12723" width="14.1328125" bestFit="1" customWidth="1"/>
    <col min="12724" max="12724" width="19.3984375" bestFit="1" customWidth="1"/>
    <col min="12725" max="12725" width="18" bestFit="1" customWidth="1"/>
    <col min="12726" max="12726" width="12.265625" bestFit="1" customWidth="1"/>
    <col min="12727" max="12727" width="11.1328125" bestFit="1" customWidth="1"/>
    <col min="12728" max="12728" width="14.86328125" bestFit="1" customWidth="1"/>
    <col min="12729" max="12729" width="14.1328125" bestFit="1" customWidth="1"/>
    <col min="12730" max="12730" width="19.3984375" bestFit="1" customWidth="1"/>
    <col min="12731" max="12731" width="18" bestFit="1" customWidth="1"/>
    <col min="12732" max="12732" width="12.265625" bestFit="1" customWidth="1"/>
    <col min="12733" max="12733" width="11.1328125" bestFit="1" customWidth="1"/>
    <col min="12734" max="12734" width="14.86328125" bestFit="1" customWidth="1"/>
    <col min="12735" max="12735" width="14.1328125" bestFit="1" customWidth="1"/>
    <col min="12736" max="12736" width="19.3984375" bestFit="1" customWidth="1"/>
    <col min="12737" max="12737" width="18" bestFit="1" customWidth="1"/>
    <col min="12738" max="12738" width="12.265625" bestFit="1" customWidth="1"/>
    <col min="12739" max="12739" width="11.1328125" bestFit="1" customWidth="1"/>
    <col min="12740" max="12740" width="14.86328125" bestFit="1" customWidth="1"/>
    <col min="12741" max="12741" width="14.1328125" bestFit="1" customWidth="1"/>
    <col min="12742" max="12742" width="19.3984375" bestFit="1" customWidth="1"/>
    <col min="12743" max="12743" width="18" bestFit="1" customWidth="1"/>
    <col min="12744" max="12744" width="12.265625" bestFit="1" customWidth="1"/>
    <col min="12745" max="12745" width="11.1328125" bestFit="1" customWidth="1"/>
    <col min="12746" max="12746" width="14.86328125" bestFit="1" customWidth="1"/>
    <col min="12747" max="12747" width="14.1328125" bestFit="1" customWidth="1"/>
    <col min="12748" max="12748" width="19.3984375" bestFit="1" customWidth="1"/>
    <col min="12749" max="12749" width="18" bestFit="1" customWidth="1"/>
    <col min="12750" max="12750" width="12.265625" bestFit="1" customWidth="1"/>
    <col min="12751" max="12751" width="11.1328125" bestFit="1" customWidth="1"/>
    <col min="12752" max="12752" width="14.86328125" bestFit="1" customWidth="1"/>
    <col min="12753" max="12753" width="14.1328125" bestFit="1" customWidth="1"/>
    <col min="12754" max="12754" width="19.3984375" bestFit="1" customWidth="1"/>
    <col min="12755" max="12755" width="18" bestFit="1" customWidth="1"/>
    <col min="12756" max="12756" width="12.265625" bestFit="1" customWidth="1"/>
    <col min="12757" max="12757" width="11.1328125" bestFit="1" customWidth="1"/>
    <col min="12758" max="12758" width="14.86328125" bestFit="1" customWidth="1"/>
    <col min="12759" max="12759" width="14.1328125" bestFit="1" customWidth="1"/>
    <col min="12760" max="12760" width="19.3984375" bestFit="1" customWidth="1"/>
    <col min="12761" max="12761" width="18" bestFit="1" customWidth="1"/>
    <col min="12762" max="12762" width="12.265625" bestFit="1" customWidth="1"/>
    <col min="12763" max="12763" width="11.1328125" bestFit="1" customWidth="1"/>
    <col min="12764" max="12764" width="14.86328125" bestFit="1" customWidth="1"/>
    <col min="12765" max="12765" width="14.1328125" bestFit="1" customWidth="1"/>
    <col min="12766" max="12766" width="19.3984375" bestFit="1" customWidth="1"/>
    <col min="12767" max="12767" width="18" bestFit="1" customWidth="1"/>
    <col min="12768" max="12768" width="12.265625" bestFit="1" customWidth="1"/>
    <col min="12769" max="12769" width="11.1328125" bestFit="1" customWidth="1"/>
    <col min="12770" max="12770" width="14.86328125" bestFit="1" customWidth="1"/>
    <col min="12771" max="12771" width="14.1328125" bestFit="1" customWidth="1"/>
    <col min="12772" max="12772" width="19.3984375" bestFit="1" customWidth="1"/>
    <col min="12773" max="12773" width="18" bestFit="1" customWidth="1"/>
    <col min="12774" max="12774" width="12.265625" bestFit="1" customWidth="1"/>
    <col min="12775" max="12775" width="11.1328125" bestFit="1" customWidth="1"/>
    <col min="12776" max="12776" width="14.86328125" bestFit="1" customWidth="1"/>
    <col min="12777" max="12777" width="14.1328125" bestFit="1" customWidth="1"/>
    <col min="12778" max="12778" width="19.3984375" bestFit="1" customWidth="1"/>
    <col min="12779" max="12779" width="18" bestFit="1" customWidth="1"/>
    <col min="12780" max="12780" width="12.265625" bestFit="1" customWidth="1"/>
    <col min="12781" max="12781" width="11.1328125" bestFit="1" customWidth="1"/>
    <col min="12782" max="12782" width="14.86328125" bestFit="1" customWidth="1"/>
    <col min="12783" max="12783" width="14.1328125" bestFit="1" customWidth="1"/>
    <col min="12784" max="12784" width="19.3984375" bestFit="1" customWidth="1"/>
    <col min="12785" max="12785" width="18" bestFit="1" customWidth="1"/>
    <col min="12786" max="12786" width="12.265625" bestFit="1" customWidth="1"/>
    <col min="12787" max="12787" width="11.1328125" bestFit="1" customWidth="1"/>
    <col min="12788" max="12788" width="14.86328125" bestFit="1" customWidth="1"/>
    <col min="12789" max="12789" width="14.1328125" bestFit="1" customWidth="1"/>
    <col min="12790" max="12790" width="19.3984375" bestFit="1" customWidth="1"/>
    <col min="12791" max="12791" width="18" bestFit="1" customWidth="1"/>
    <col min="12792" max="12792" width="12.265625" bestFit="1" customWidth="1"/>
    <col min="12793" max="12793" width="11.1328125" bestFit="1" customWidth="1"/>
    <col min="12794" max="12794" width="14.86328125" bestFit="1" customWidth="1"/>
    <col min="12795" max="12795" width="14.1328125" bestFit="1" customWidth="1"/>
    <col min="12796" max="12796" width="19.3984375" bestFit="1" customWidth="1"/>
    <col min="12797" max="12797" width="18" bestFit="1" customWidth="1"/>
    <col min="12798" max="12798" width="12.265625" bestFit="1" customWidth="1"/>
    <col min="12799" max="12799" width="11.1328125" bestFit="1" customWidth="1"/>
    <col min="12800" max="12800" width="14.86328125" bestFit="1" customWidth="1"/>
    <col min="12801" max="12801" width="14.1328125" bestFit="1" customWidth="1"/>
    <col min="12802" max="12802" width="19.3984375" bestFit="1" customWidth="1"/>
    <col min="12803" max="12803" width="18" bestFit="1" customWidth="1"/>
    <col min="12804" max="12804" width="12.265625" bestFit="1" customWidth="1"/>
    <col min="12805" max="12805" width="11.1328125" bestFit="1" customWidth="1"/>
    <col min="12806" max="12806" width="14.86328125" bestFit="1" customWidth="1"/>
    <col min="12807" max="12807" width="14.1328125" bestFit="1" customWidth="1"/>
    <col min="12808" max="12808" width="19.3984375" bestFit="1" customWidth="1"/>
    <col min="12809" max="12809" width="18" bestFit="1" customWidth="1"/>
    <col min="12810" max="12810" width="12.265625" bestFit="1" customWidth="1"/>
    <col min="12811" max="12811" width="11.1328125" bestFit="1" customWidth="1"/>
    <col min="12812" max="12812" width="14.86328125" bestFit="1" customWidth="1"/>
    <col min="12813" max="12813" width="14.1328125" bestFit="1" customWidth="1"/>
    <col min="12814" max="12814" width="19.3984375" bestFit="1" customWidth="1"/>
    <col min="12815" max="12815" width="18" bestFit="1" customWidth="1"/>
    <col min="12816" max="12816" width="12.265625" bestFit="1" customWidth="1"/>
    <col min="12817" max="12817" width="11.1328125" bestFit="1" customWidth="1"/>
    <col min="12818" max="12818" width="14.86328125" bestFit="1" customWidth="1"/>
    <col min="12819" max="12819" width="14.1328125" bestFit="1" customWidth="1"/>
    <col min="12820" max="12820" width="19.3984375" bestFit="1" customWidth="1"/>
    <col min="12821" max="12821" width="18" bestFit="1" customWidth="1"/>
    <col min="12822" max="12822" width="12.265625" bestFit="1" customWidth="1"/>
    <col min="12823" max="12823" width="11.1328125" bestFit="1" customWidth="1"/>
    <col min="12824" max="12824" width="14.86328125" bestFit="1" customWidth="1"/>
    <col min="12825" max="12825" width="14.1328125" bestFit="1" customWidth="1"/>
    <col min="12826" max="12826" width="19.3984375" bestFit="1" customWidth="1"/>
    <col min="12827" max="12827" width="18" bestFit="1" customWidth="1"/>
    <col min="12828" max="12828" width="12.265625" bestFit="1" customWidth="1"/>
    <col min="12829" max="12829" width="11.1328125" bestFit="1" customWidth="1"/>
    <col min="12830" max="12830" width="14.86328125" bestFit="1" customWidth="1"/>
    <col min="12831" max="12831" width="14.1328125" bestFit="1" customWidth="1"/>
    <col min="12832" max="12832" width="19.3984375" bestFit="1" customWidth="1"/>
    <col min="12833" max="12833" width="18" bestFit="1" customWidth="1"/>
    <col min="12834" max="12834" width="12.265625" bestFit="1" customWidth="1"/>
    <col min="12835" max="12835" width="11.1328125" bestFit="1" customWidth="1"/>
    <col min="12836" max="12836" width="14.86328125" bestFit="1" customWidth="1"/>
    <col min="12837" max="12837" width="14.1328125" bestFit="1" customWidth="1"/>
    <col min="12838" max="12838" width="19.3984375" bestFit="1" customWidth="1"/>
    <col min="12839" max="12839" width="18" bestFit="1" customWidth="1"/>
    <col min="12840" max="12840" width="12.265625" bestFit="1" customWidth="1"/>
    <col min="12841" max="12841" width="11.1328125" bestFit="1" customWidth="1"/>
    <col min="12842" max="12842" width="14.86328125" bestFit="1" customWidth="1"/>
    <col min="12843" max="12843" width="14.1328125" bestFit="1" customWidth="1"/>
    <col min="12844" max="12844" width="19.3984375" bestFit="1" customWidth="1"/>
    <col min="12845" max="12845" width="18" bestFit="1" customWidth="1"/>
    <col min="12846" max="12846" width="12.265625" bestFit="1" customWidth="1"/>
    <col min="12847" max="12847" width="11.1328125" bestFit="1" customWidth="1"/>
    <col min="12848" max="12848" width="14.86328125" bestFit="1" customWidth="1"/>
    <col min="12849" max="12849" width="14.1328125" bestFit="1" customWidth="1"/>
    <col min="12850" max="12850" width="19.3984375" bestFit="1" customWidth="1"/>
    <col min="12851" max="12851" width="18" bestFit="1" customWidth="1"/>
    <col min="12852" max="12852" width="12.265625" bestFit="1" customWidth="1"/>
    <col min="12853" max="12853" width="11.1328125" bestFit="1" customWidth="1"/>
    <col min="12854" max="12854" width="14.86328125" bestFit="1" customWidth="1"/>
    <col min="12855" max="12855" width="14.1328125" bestFit="1" customWidth="1"/>
    <col min="12856" max="12856" width="19.3984375" bestFit="1" customWidth="1"/>
    <col min="12857" max="12857" width="18" bestFit="1" customWidth="1"/>
    <col min="12858" max="12858" width="12.265625" bestFit="1" customWidth="1"/>
    <col min="12859" max="12859" width="11.1328125" bestFit="1" customWidth="1"/>
    <col min="12860" max="12860" width="14.86328125" bestFit="1" customWidth="1"/>
    <col min="12861" max="12861" width="14.1328125" bestFit="1" customWidth="1"/>
    <col min="12862" max="12862" width="19.3984375" bestFit="1" customWidth="1"/>
    <col min="12863" max="12863" width="18" bestFit="1" customWidth="1"/>
    <col min="12864" max="12864" width="12.265625" bestFit="1" customWidth="1"/>
    <col min="12865" max="12865" width="11.1328125" bestFit="1" customWidth="1"/>
    <col min="12866" max="12866" width="14.86328125" bestFit="1" customWidth="1"/>
    <col min="12867" max="12867" width="14.1328125" bestFit="1" customWidth="1"/>
    <col min="12868" max="12868" width="19.3984375" bestFit="1" customWidth="1"/>
    <col min="12869" max="12869" width="18" bestFit="1" customWidth="1"/>
    <col min="12870" max="12870" width="12.265625" bestFit="1" customWidth="1"/>
    <col min="12871" max="12871" width="11.1328125" bestFit="1" customWidth="1"/>
    <col min="12872" max="12872" width="14.86328125" bestFit="1" customWidth="1"/>
    <col min="12873" max="12873" width="14.1328125" bestFit="1" customWidth="1"/>
    <col min="12874" max="12874" width="19.3984375" bestFit="1" customWidth="1"/>
    <col min="12875" max="12875" width="18" bestFit="1" customWidth="1"/>
    <col min="12876" max="12876" width="12.265625" bestFit="1" customWidth="1"/>
    <col min="12877" max="12877" width="11.1328125" bestFit="1" customWidth="1"/>
    <col min="12878" max="12878" width="14.86328125" bestFit="1" customWidth="1"/>
    <col min="12879" max="12879" width="14.1328125" bestFit="1" customWidth="1"/>
    <col min="12880" max="12880" width="19.3984375" bestFit="1" customWidth="1"/>
    <col min="12881" max="12881" width="18" bestFit="1" customWidth="1"/>
    <col min="12882" max="12882" width="12.265625" bestFit="1" customWidth="1"/>
    <col min="12883" max="12883" width="11.1328125" bestFit="1" customWidth="1"/>
    <col min="12884" max="12884" width="14.86328125" bestFit="1" customWidth="1"/>
    <col min="12885" max="12885" width="14.1328125" bestFit="1" customWidth="1"/>
    <col min="12886" max="12886" width="19.3984375" bestFit="1" customWidth="1"/>
    <col min="12887" max="12887" width="18" bestFit="1" customWidth="1"/>
    <col min="12888" max="12888" width="12.265625" bestFit="1" customWidth="1"/>
    <col min="12889" max="12889" width="11.1328125" bestFit="1" customWidth="1"/>
    <col min="12890" max="12890" width="14.86328125" bestFit="1" customWidth="1"/>
    <col min="12891" max="12891" width="14.1328125" bestFit="1" customWidth="1"/>
    <col min="12892" max="12892" width="19.3984375" bestFit="1" customWidth="1"/>
    <col min="12893" max="12893" width="18" bestFit="1" customWidth="1"/>
    <col min="12894" max="12894" width="12.265625" bestFit="1" customWidth="1"/>
    <col min="12895" max="12895" width="11.1328125" bestFit="1" customWidth="1"/>
    <col min="12896" max="12896" width="14.86328125" bestFit="1" customWidth="1"/>
    <col min="12897" max="12897" width="14.1328125" bestFit="1" customWidth="1"/>
    <col min="12898" max="12898" width="19.3984375" bestFit="1" customWidth="1"/>
    <col min="12899" max="12899" width="18" bestFit="1" customWidth="1"/>
    <col min="12900" max="12900" width="12.265625" bestFit="1" customWidth="1"/>
    <col min="12901" max="12901" width="11.1328125" bestFit="1" customWidth="1"/>
    <col min="12902" max="12902" width="14.86328125" bestFit="1" customWidth="1"/>
    <col min="12903" max="12903" width="14.1328125" bestFit="1" customWidth="1"/>
    <col min="12904" max="12904" width="19.3984375" bestFit="1" customWidth="1"/>
    <col min="12905" max="12905" width="18" bestFit="1" customWidth="1"/>
    <col min="12906" max="12906" width="12.265625" bestFit="1" customWidth="1"/>
    <col min="12907" max="12907" width="11.1328125" bestFit="1" customWidth="1"/>
    <col min="12908" max="12908" width="14.86328125" bestFit="1" customWidth="1"/>
    <col min="12909" max="12909" width="14.1328125" bestFit="1" customWidth="1"/>
    <col min="12910" max="12910" width="19.3984375" bestFit="1" customWidth="1"/>
    <col min="12911" max="12911" width="18" bestFit="1" customWidth="1"/>
    <col min="12912" max="12912" width="12.265625" bestFit="1" customWidth="1"/>
    <col min="12913" max="12913" width="11.1328125" bestFit="1" customWidth="1"/>
    <col min="12914" max="12914" width="14.86328125" bestFit="1" customWidth="1"/>
    <col min="12915" max="12915" width="14.1328125" bestFit="1" customWidth="1"/>
    <col min="12916" max="12916" width="19.3984375" bestFit="1" customWidth="1"/>
    <col min="12917" max="12917" width="18" bestFit="1" customWidth="1"/>
    <col min="12918" max="12918" width="12.265625" bestFit="1" customWidth="1"/>
    <col min="12919" max="12919" width="11.1328125" bestFit="1" customWidth="1"/>
    <col min="12920" max="12920" width="14.86328125" bestFit="1" customWidth="1"/>
    <col min="12921" max="12921" width="14.1328125" bestFit="1" customWidth="1"/>
    <col min="12922" max="12922" width="19.3984375" bestFit="1" customWidth="1"/>
    <col min="12923" max="12923" width="18" bestFit="1" customWidth="1"/>
    <col min="12924" max="12924" width="12.265625" bestFit="1" customWidth="1"/>
    <col min="12925" max="12925" width="11.1328125" bestFit="1" customWidth="1"/>
    <col min="12926" max="12926" width="14.86328125" bestFit="1" customWidth="1"/>
    <col min="12927" max="12927" width="14.1328125" bestFit="1" customWidth="1"/>
    <col min="12928" max="12928" width="19.3984375" bestFit="1" customWidth="1"/>
    <col min="12929" max="12929" width="18" bestFit="1" customWidth="1"/>
    <col min="12930" max="12930" width="12.265625" bestFit="1" customWidth="1"/>
    <col min="12931" max="12931" width="11.1328125" bestFit="1" customWidth="1"/>
    <col min="12932" max="12932" width="14.86328125" bestFit="1" customWidth="1"/>
    <col min="12933" max="12933" width="14.1328125" bestFit="1" customWidth="1"/>
    <col min="12934" max="12934" width="19.3984375" bestFit="1" customWidth="1"/>
    <col min="12935" max="12935" width="18" bestFit="1" customWidth="1"/>
    <col min="12936" max="12936" width="12.265625" bestFit="1" customWidth="1"/>
    <col min="12937" max="12937" width="11.1328125" bestFit="1" customWidth="1"/>
    <col min="12938" max="12938" width="14.86328125" bestFit="1" customWidth="1"/>
    <col min="12939" max="12939" width="14.1328125" bestFit="1" customWidth="1"/>
    <col min="12940" max="12940" width="19.3984375" bestFit="1" customWidth="1"/>
    <col min="12941" max="12941" width="18" bestFit="1" customWidth="1"/>
    <col min="12942" max="12942" width="12.265625" bestFit="1" customWidth="1"/>
    <col min="12943" max="12943" width="11.1328125" bestFit="1" customWidth="1"/>
    <col min="12944" max="12944" width="14.86328125" bestFit="1" customWidth="1"/>
    <col min="12945" max="12945" width="14.1328125" bestFit="1" customWidth="1"/>
    <col min="12946" max="12946" width="19.3984375" bestFit="1" customWidth="1"/>
    <col min="12947" max="12947" width="18" bestFit="1" customWidth="1"/>
    <col min="12948" max="12948" width="12.265625" bestFit="1" customWidth="1"/>
    <col min="12949" max="12949" width="11.1328125" bestFit="1" customWidth="1"/>
    <col min="12950" max="12950" width="14.86328125" bestFit="1" customWidth="1"/>
    <col min="12951" max="12951" width="14.1328125" bestFit="1" customWidth="1"/>
    <col min="12952" max="12952" width="19.3984375" bestFit="1" customWidth="1"/>
    <col min="12953" max="12953" width="18" bestFit="1" customWidth="1"/>
    <col min="12954" max="12954" width="12.265625" bestFit="1" customWidth="1"/>
    <col min="12955" max="12955" width="11.1328125" bestFit="1" customWidth="1"/>
    <col min="12956" max="12956" width="14.86328125" bestFit="1" customWidth="1"/>
    <col min="12957" max="12957" width="14.1328125" bestFit="1" customWidth="1"/>
    <col min="12958" max="12958" width="19.3984375" bestFit="1" customWidth="1"/>
    <col min="12959" max="12959" width="18" bestFit="1" customWidth="1"/>
    <col min="12960" max="12960" width="12.265625" bestFit="1" customWidth="1"/>
    <col min="12961" max="12961" width="11.1328125" bestFit="1" customWidth="1"/>
    <col min="12962" max="12962" width="14.86328125" bestFit="1" customWidth="1"/>
    <col min="12963" max="12963" width="14.1328125" bestFit="1" customWidth="1"/>
    <col min="12964" max="12964" width="19.3984375" bestFit="1" customWidth="1"/>
    <col min="12965" max="12965" width="18" bestFit="1" customWidth="1"/>
    <col min="12966" max="12966" width="12.265625" bestFit="1" customWidth="1"/>
    <col min="12967" max="12967" width="11.1328125" bestFit="1" customWidth="1"/>
    <col min="12968" max="12968" width="14.86328125" bestFit="1" customWidth="1"/>
    <col min="12969" max="12969" width="14.1328125" bestFit="1" customWidth="1"/>
    <col min="12970" max="12970" width="19.3984375" bestFit="1" customWidth="1"/>
    <col min="12971" max="12971" width="18" bestFit="1" customWidth="1"/>
    <col min="12972" max="12972" width="12.265625" bestFit="1" customWidth="1"/>
    <col min="12973" max="12973" width="11.1328125" bestFit="1" customWidth="1"/>
    <col min="12974" max="12974" width="14.86328125" bestFit="1" customWidth="1"/>
    <col min="12975" max="12975" width="14.1328125" bestFit="1" customWidth="1"/>
    <col min="12976" max="12976" width="19.3984375" bestFit="1" customWidth="1"/>
    <col min="12977" max="12977" width="18" bestFit="1" customWidth="1"/>
    <col min="12978" max="12978" width="12.265625" bestFit="1" customWidth="1"/>
    <col min="12979" max="12979" width="11.1328125" bestFit="1" customWidth="1"/>
    <col min="12980" max="12980" width="14.86328125" bestFit="1" customWidth="1"/>
    <col min="12981" max="12981" width="14.1328125" bestFit="1" customWidth="1"/>
    <col min="12982" max="12982" width="19.3984375" bestFit="1" customWidth="1"/>
    <col min="12983" max="12983" width="18" bestFit="1" customWidth="1"/>
    <col min="12984" max="12984" width="12.265625" bestFit="1" customWidth="1"/>
    <col min="12985" max="12985" width="11.1328125" bestFit="1" customWidth="1"/>
    <col min="12986" max="12986" width="14.86328125" bestFit="1" customWidth="1"/>
    <col min="12987" max="12987" width="14.1328125" bestFit="1" customWidth="1"/>
    <col min="12988" max="12988" width="19.3984375" bestFit="1" customWidth="1"/>
    <col min="12989" max="12989" width="18" bestFit="1" customWidth="1"/>
    <col min="12990" max="12990" width="12.265625" bestFit="1" customWidth="1"/>
    <col min="12991" max="12991" width="11.1328125" bestFit="1" customWidth="1"/>
    <col min="12992" max="12992" width="14.86328125" bestFit="1" customWidth="1"/>
    <col min="12993" max="12993" width="14.1328125" bestFit="1" customWidth="1"/>
    <col min="12994" max="12994" width="19.3984375" bestFit="1" customWidth="1"/>
    <col min="12995" max="12995" width="18" bestFit="1" customWidth="1"/>
    <col min="12996" max="12996" width="12.265625" bestFit="1" customWidth="1"/>
    <col min="12997" max="12997" width="11.1328125" bestFit="1" customWidth="1"/>
    <col min="12998" max="12998" width="14.86328125" bestFit="1" customWidth="1"/>
    <col min="12999" max="12999" width="14.1328125" bestFit="1" customWidth="1"/>
    <col min="13000" max="13000" width="19.3984375" bestFit="1" customWidth="1"/>
    <col min="13001" max="13001" width="18" bestFit="1" customWidth="1"/>
    <col min="13002" max="13002" width="12.265625" bestFit="1" customWidth="1"/>
    <col min="13003" max="13003" width="11.1328125" bestFit="1" customWidth="1"/>
    <col min="13004" max="13004" width="14.86328125" bestFit="1" customWidth="1"/>
    <col min="13005" max="13005" width="14.1328125" bestFit="1" customWidth="1"/>
    <col min="13006" max="13006" width="19.3984375" bestFit="1" customWidth="1"/>
    <col min="13007" max="13007" width="18" bestFit="1" customWidth="1"/>
    <col min="13008" max="13008" width="12.265625" bestFit="1" customWidth="1"/>
    <col min="13009" max="13009" width="11.1328125" bestFit="1" customWidth="1"/>
    <col min="13010" max="13010" width="14.86328125" bestFit="1" customWidth="1"/>
    <col min="13011" max="13011" width="14.1328125" bestFit="1" customWidth="1"/>
    <col min="13012" max="13012" width="19.3984375" bestFit="1" customWidth="1"/>
    <col min="13013" max="13013" width="18" bestFit="1" customWidth="1"/>
    <col min="13014" max="13014" width="12.265625" bestFit="1" customWidth="1"/>
    <col min="13015" max="13015" width="11.1328125" bestFit="1" customWidth="1"/>
    <col min="13016" max="13016" width="14.86328125" bestFit="1" customWidth="1"/>
    <col min="13017" max="13017" width="14.1328125" bestFit="1" customWidth="1"/>
    <col min="13018" max="13018" width="19.3984375" bestFit="1" customWidth="1"/>
    <col min="13019" max="13019" width="18" bestFit="1" customWidth="1"/>
    <col min="13020" max="13020" width="12.265625" bestFit="1" customWidth="1"/>
    <col min="13021" max="13021" width="11.1328125" bestFit="1" customWidth="1"/>
    <col min="13022" max="13022" width="14.86328125" bestFit="1" customWidth="1"/>
    <col min="13023" max="13023" width="14.1328125" bestFit="1" customWidth="1"/>
    <col min="13024" max="13024" width="19.3984375" bestFit="1" customWidth="1"/>
    <col min="13025" max="13025" width="18" bestFit="1" customWidth="1"/>
    <col min="13026" max="13026" width="12.265625" bestFit="1" customWidth="1"/>
    <col min="13027" max="13027" width="11.1328125" bestFit="1" customWidth="1"/>
    <col min="13028" max="13028" width="14.86328125" bestFit="1" customWidth="1"/>
    <col min="13029" max="13029" width="14.1328125" bestFit="1" customWidth="1"/>
    <col min="13030" max="13030" width="19.3984375" bestFit="1" customWidth="1"/>
    <col min="13031" max="13031" width="18" bestFit="1" customWidth="1"/>
    <col min="13032" max="13032" width="12.265625" bestFit="1" customWidth="1"/>
    <col min="13033" max="13033" width="11.1328125" bestFit="1" customWidth="1"/>
    <col min="13034" max="13034" width="14.86328125" bestFit="1" customWidth="1"/>
    <col min="13035" max="13035" width="14.1328125" bestFit="1" customWidth="1"/>
    <col min="13036" max="13036" width="19.3984375" bestFit="1" customWidth="1"/>
    <col min="13037" max="13037" width="18" bestFit="1" customWidth="1"/>
    <col min="13038" max="13038" width="12.265625" bestFit="1" customWidth="1"/>
    <col min="13039" max="13039" width="11.1328125" bestFit="1" customWidth="1"/>
    <col min="13040" max="13040" width="14.86328125" bestFit="1" customWidth="1"/>
    <col min="13041" max="13041" width="14.1328125" bestFit="1" customWidth="1"/>
    <col min="13042" max="13042" width="19.3984375" bestFit="1" customWidth="1"/>
    <col min="13043" max="13043" width="18" bestFit="1" customWidth="1"/>
    <col min="13044" max="13044" width="12.265625" bestFit="1" customWidth="1"/>
    <col min="13045" max="13045" width="11.1328125" bestFit="1" customWidth="1"/>
    <col min="13046" max="13046" width="14.86328125" bestFit="1" customWidth="1"/>
    <col min="13047" max="13047" width="14.1328125" bestFit="1" customWidth="1"/>
    <col min="13048" max="13048" width="19.3984375" bestFit="1" customWidth="1"/>
    <col min="13049" max="13049" width="18" bestFit="1" customWidth="1"/>
    <col min="13050" max="13050" width="12.265625" bestFit="1" customWidth="1"/>
    <col min="13051" max="13051" width="11.1328125" bestFit="1" customWidth="1"/>
    <col min="13052" max="13052" width="14.86328125" bestFit="1" customWidth="1"/>
    <col min="13053" max="13053" width="14.1328125" bestFit="1" customWidth="1"/>
    <col min="13054" max="13054" width="19.3984375" bestFit="1" customWidth="1"/>
    <col min="13055" max="13055" width="18" bestFit="1" customWidth="1"/>
    <col min="13056" max="13056" width="12.265625" bestFit="1" customWidth="1"/>
    <col min="13057" max="13057" width="11.1328125" bestFit="1" customWidth="1"/>
    <col min="13058" max="13058" width="14.86328125" bestFit="1" customWidth="1"/>
    <col min="13059" max="13059" width="14.1328125" bestFit="1" customWidth="1"/>
    <col min="13060" max="13060" width="19.3984375" bestFit="1" customWidth="1"/>
    <col min="13061" max="13061" width="18" bestFit="1" customWidth="1"/>
    <col min="13062" max="13062" width="12.265625" bestFit="1" customWidth="1"/>
    <col min="13063" max="13063" width="11.1328125" bestFit="1" customWidth="1"/>
    <col min="13064" max="13064" width="14.86328125" bestFit="1" customWidth="1"/>
    <col min="13065" max="13065" width="14.1328125" bestFit="1" customWidth="1"/>
    <col min="13066" max="13066" width="19.3984375" bestFit="1" customWidth="1"/>
    <col min="13067" max="13067" width="18" bestFit="1" customWidth="1"/>
    <col min="13068" max="13068" width="12.265625" bestFit="1" customWidth="1"/>
    <col min="13069" max="13069" width="11.1328125" bestFit="1" customWidth="1"/>
    <col min="13070" max="13070" width="14.86328125" bestFit="1" customWidth="1"/>
    <col min="13071" max="13071" width="14.1328125" bestFit="1" customWidth="1"/>
    <col min="13072" max="13072" width="19.3984375" bestFit="1" customWidth="1"/>
    <col min="13073" max="13073" width="18" bestFit="1" customWidth="1"/>
    <col min="13074" max="13074" width="12.265625" bestFit="1" customWidth="1"/>
    <col min="13075" max="13075" width="11.1328125" bestFit="1" customWidth="1"/>
    <col min="13076" max="13076" width="14.86328125" bestFit="1" customWidth="1"/>
    <col min="13077" max="13077" width="14.1328125" bestFit="1" customWidth="1"/>
    <col min="13078" max="13078" width="19.3984375" bestFit="1" customWidth="1"/>
    <col min="13079" max="13079" width="18" bestFit="1" customWidth="1"/>
    <col min="13080" max="13080" width="12.265625" bestFit="1" customWidth="1"/>
    <col min="13081" max="13081" width="11.1328125" bestFit="1" customWidth="1"/>
    <col min="13082" max="13082" width="14.86328125" bestFit="1" customWidth="1"/>
    <col min="13083" max="13083" width="14.1328125" bestFit="1" customWidth="1"/>
    <col min="13084" max="13084" width="19.3984375" bestFit="1" customWidth="1"/>
    <col min="13085" max="13085" width="18" bestFit="1" customWidth="1"/>
    <col min="13086" max="13086" width="12.265625" bestFit="1" customWidth="1"/>
    <col min="13087" max="13087" width="11.1328125" bestFit="1" customWidth="1"/>
    <col min="13088" max="13088" width="14.86328125" bestFit="1" customWidth="1"/>
    <col min="13089" max="13089" width="14.1328125" bestFit="1" customWidth="1"/>
    <col min="13090" max="13090" width="19.3984375" bestFit="1" customWidth="1"/>
    <col min="13091" max="13091" width="18" bestFit="1" customWidth="1"/>
    <col min="13092" max="13092" width="12.265625" bestFit="1" customWidth="1"/>
    <col min="13093" max="13093" width="11.1328125" bestFit="1" customWidth="1"/>
    <col min="13094" max="13094" width="14.86328125" bestFit="1" customWidth="1"/>
    <col min="13095" max="13095" width="14.1328125" bestFit="1" customWidth="1"/>
    <col min="13096" max="13096" width="19.3984375" bestFit="1" customWidth="1"/>
    <col min="13097" max="13097" width="18" bestFit="1" customWidth="1"/>
    <col min="13098" max="13098" width="12.265625" bestFit="1" customWidth="1"/>
    <col min="13099" max="13099" width="11.1328125" bestFit="1" customWidth="1"/>
    <col min="13100" max="13100" width="14.86328125" bestFit="1" customWidth="1"/>
    <col min="13101" max="13101" width="14.1328125" bestFit="1" customWidth="1"/>
    <col min="13102" max="13102" width="19.3984375" bestFit="1" customWidth="1"/>
    <col min="13103" max="13103" width="18" bestFit="1" customWidth="1"/>
    <col min="13104" max="13104" width="12.265625" bestFit="1" customWidth="1"/>
    <col min="13105" max="13105" width="11.1328125" bestFit="1" customWidth="1"/>
    <col min="13106" max="13106" width="14.86328125" bestFit="1" customWidth="1"/>
    <col min="13107" max="13107" width="14.1328125" bestFit="1" customWidth="1"/>
    <col min="13108" max="13108" width="19.3984375" bestFit="1" customWidth="1"/>
    <col min="13109" max="13109" width="18" bestFit="1" customWidth="1"/>
    <col min="13110" max="13110" width="12.265625" bestFit="1" customWidth="1"/>
    <col min="13111" max="13111" width="11.1328125" bestFit="1" customWidth="1"/>
    <col min="13112" max="13112" width="14.86328125" bestFit="1" customWidth="1"/>
    <col min="13113" max="13113" width="14.1328125" bestFit="1" customWidth="1"/>
    <col min="13114" max="13114" width="19.3984375" bestFit="1" customWidth="1"/>
    <col min="13115" max="13115" width="18" bestFit="1" customWidth="1"/>
    <col min="13116" max="13116" width="12.265625" bestFit="1" customWidth="1"/>
    <col min="13117" max="13117" width="11.1328125" bestFit="1" customWidth="1"/>
    <col min="13118" max="13118" width="14.86328125" bestFit="1" customWidth="1"/>
    <col min="13119" max="13119" width="14.1328125" bestFit="1" customWidth="1"/>
    <col min="13120" max="13120" width="19.3984375" bestFit="1" customWidth="1"/>
    <col min="13121" max="13121" width="18" bestFit="1" customWidth="1"/>
    <col min="13122" max="13122" width="12.265625" bestFit="1" customWidth="1"/>
    <col min="13123" max="13123" width="11.1328125" bestFit="1" customWidth="1"/>
    <col min="13124" max="13124" width="14.86328125" bestFit="1" customWidth="1"/>
    <col min="13125" max="13125" width="14.1328125" bestFit="1" customWidth="1"/>
    <col min="13126" max="13126" width="19.3984375" bestFit="1" customWidth="1"/>
    <col min="13127" max="13127" width="18" bestFit="1" customWidth="1"/>
    <col min="13128" max="13128" width="12.265625" bestFit="1" customWidth="1"/>
    <col min="13129" max="13129" width="11.1328125" bestFit="1" customWidth="1"/>
    <col min="13130" max="13130" width="14.86328125" bestFit="1" customWidth="1"/>
    <col min="13131" max="13131" width="14.1328125" bestFit="1" customWidth="1"/>
    <col min="13132" max="13132" width="19.3984375" bestFit="1" customWidth="1"/>
    <col min="13133" max="13133" width="18" bestFit="1" customWidth="1"/>
    <col min="13134" max="13134" width="12.265625" bestFit="1" customWidth="1"/>
    <col min="13135" max="13135" width="11.1328125" bestFit="1" customWidth="1"/>
    <col min="13136" max="13136" width="14.86328125" bestFit="1" customWidth="1"/>
    <col min="13137" max="13137" width="14.1328125" bestFit="1" customWidth="1"/>
    <col min="13138" max="13138" width="19.3984375" bestFit="1" customWidth="1"/>
    <col min="13139" max="13139" width="18" bestFit="1" customWidth="1"/>
    <col min="13140" max="13140" width="12.265625" bestFit="1" customWidth="1"/>
    <col min="13141" max="13141" width="11.1328125" bestFit="1" customWidth="1"/>
    <col min="13142" max="13142" width="14.86328125" bestFit="1" customWidth="1"/>
    <col min="13143" max="13143" width="14.1328125" bestFit="1" customWidth="1"/>
    <col min="13144" max="13144" width="19.3984375" bestFit="1" customWidth="1"/>
    <col min="13145" max="13145" width="18" bestFit="1" customWidth="1"/>
    <col min="13146" max="13146" width="12.265625" bestFit="1" customWidth="1"/>
    <col min="13147" max="13147" width="11.1328125" bestFit="1" customWidth="1"/>
    <col min="13148" max="13148" width="14.86328125" bestFit="1" customWidth="1"/>
    <col min="13149" max="13149" width="14.1328125" bestFit="1" customWidth="1"/>
    <col min="13150" max="13150" width="19.3984375" bestFit="1" customWidth="1"/>
    <col min="13151" max="13151" width="18" bestFit="1" customWidth="1"/>
    <col min="13152" max="13152" width="12.265625" bestFit="1" customWidth="1"/>
    <col min="13153" max="13153" width="11.1328125" bestFit="1" customWidth="1"/>
    <col min="13154" max="13154" width="14.86328125" bestFit="1" customWidth="1"/>
    <col min="13155" max="13155" width="14.1328125" bestFit="1" customWidth="1"/>
    <col min="13156" max="13156" width="19.3984375" bestFit="1" customWidth="1"/>
    <col min="13157" max="13157" width="18" bestFit="1" customWidth="1"/>
    <col min="13158" max="13158" width="12.265625" bestFit="1" customWidth="1"/>
    <col min="13159" max="13159" width="11.1328125" bestFit="1" customWidth="1"/>
    <col min="13160" max="13160" width="14.86328125" bestFit="1" customWidth="1"/>
    <col min="13161" max="13161" width="14.1328125" bestFit="1" customWidth="1"/>
    <col min="13162" max="13162" width="19.3984375" bestFit="1" customWidth="1"/>
    <col min="13163" max="13163" width="18" bestFit="1" customWidth="1"/>
    <col min="13164" max="13164" width="12.265625" bestFit="1" customWidth="1"/>
    <col min="13165" max="13165" width="11.1328125" bestFit="1" customWidth="1"/>
    <col min="13166" max="13166" width="14.86328125" bestFit="1" customWidth="1"/>
    <col min="13167" max="13167" width="14.1328125" bestFit="1" customWidth="1"/>
    <col min="13168" max="13168" width="19.3984375" bestFit="1" customWidth="1"/>
    <col min="13169" max="13169" width="18" bestFit="1" customWidth="1"/>
    <col min="13170" max="13170" width="12.265625" bestFit="1" customWidth="1"/>
    <col min="13171" max="13171" width="11.1328125" bestFit="1" customWidth="1"/>
    <col min="13172" max="13172" width="14.86328125" bestFit="1" customWidth="1"/>
    <col min="13173" max="13173" width="14.1328125" bestFit="1" customWidth="1"/>
    <col min="13174" max="13174" width="19.3984375" bestFit="1" customWidth="1"/>
    <col min="13175" max="13175" width="18" bestFit="1" customWidth="1"/>
    <col min="13176" max="13176" width="12.265625" bestFit="1" customWidth="1"/>
    <col min="13177" max="13177" width="11.1328125" bestFit="1" customWidth="1"/>
    <col min="13178" max="13178" width="14.86328125" bestFit="1" customWidth="1"/>
    <col min="13179" max="13179" width="14.1328125" bestFit="1" customWidth="1"/>
    <col min="13180" max="13180" width="19.3984375" bestFit="1" customWidth="1"/>
    <col min="13181" max="13181" width="18" bestFit="1" customWidth="1"/>
    <col min="13182" max="13182" width="12.265625" bestFit="1" customWidth="1"/>
    <col min="13183" max="13183" width="11.1328125" bestFit="1" customWidth="1"/>
    <col min="13184" max="13184" width="14.86328125" bestFit="1" customWidth="1"/>
    <col min="13185" max="13185" width="14.1328125" bestFit="1" customWidth="1"/>
    <col min="13186" max="13186" width="19.3984375" bestFit="1" customWidth="1"/>
    <col min="13187" max="13187" width="18" bestFit="1" customWidth="1"/>
    <col min="13188" max="13188" width="12.265625" bestFit="1" customWidth="1"/>
    <col min="13189" max="13189" width="11.1328125" bestFit="1" customWidth="1"/>
    <col min="13190" max="13190" width="14.86328125" bestFit="1" customWidth="1"/>
    <col min="13191" max="13191" width="14.1328125" bestFit="1" customWidth="1"/>
    <col min="13192" max="13192" width="19.3984375" bestFit="1" customWidth="1"/>
    <col min="13193" max="13193" width="18" bestFit="1" customWidth="1"/>
    <col min="13194" max="13194" width="12.265625" bestFit="1" customWidth="1"/>
    <col min="13195" max="13195" width="11.1328125" bestFit="1" customWidth="1"/>
    <col min="13196" max="13196" width="14.86328125" bestFit="1" customWidth="1"/>
    <col min="13197" max="13197" width="14.1328125" bestFit="1" customWidth="1"/>
    <col min="13198" max="13198" width="19.3984375" bestFit="1" customWidth="1"/>
    <col min="13199" max="13199" width="18" bestFit="1" customWidth="1"/>
    <col min="13200" max="13200" width="12.265625" bestFit="1" customWidth="1"/>
    <col min="13201" max="13201" width="11.1328125" bestFit="1" customWidth="1"/>
    <col min="13202" max="13202" width="14.86328125" bestFit="1" customWidth="1"/>
    <col min="13203" max="13203" width="14.1328125" bestFit="1" customWidth="1"/>
    <col min="13204" max="13204" width="19.3984375" bestFit="1" customWidth="1"/>
    <col min="13205" max="13205" width="18" bestFit="1" customWidth="1"/>
    <col min="13206" max="13206" width="12.265625" bestFit="1" customWidth="1"/>
    <col min="13207" max="13207" width="11.1328125" bestFit="1" customWidth="1"/>
    <col min="13208" max="13208" width="14.86328125" bestFit="1" customWidth="1"/>
    <col min="13209" max="13209" width="14.1328125" bestFit="1" customWidth="1"/>
    <col min="13210" max="13210" width="19.3984375" bestFit="1" customWidth="1"/>
    <col min="13211" max="13211" width="18" bestFit="1" customWidth="1"/>
    <col min="13212" max="13212" width="12.265625" bestFit="1" customWidth="1"/>
    <col min="13213" max="13213" width="11.1328125" bestFit="1" customWidth="1"/>
    <col min="13214" max="13214" width="14.86328125" bestFit="1" customWidth="1"/>
    <col min="13215" max="13215" width="14.1328125" bestFit="1" customWidth="1"/>
    <col min="13216" max="13216" width="19.3984375" bestFit="1" customWidth="1"/>
    <col min="13217" max="13217" width="18" bestFit="1" customWidth="1"/>
    <col min="13218" max="13218" width="12.265625" bestFit="1" customWidth="1"/>
    <col min="13219" max="13219" width="11.1328125" bestFit="1" customWidth="1"/>
    <col min="13220" max="13220" width="14.86328125" bestFit="1" customWidth="1"/>
    <col min="13221" max="13221" width="14.1328125" bestFit="1" customWidth="1"/>
    <col min="13222" max="13222" width="19.3984375" bestFit="1" customWidth="1"/>
    <col min="13223" max="13223" width="18" bestFit="1" customWidth="1"/>
    <col min="13224" max="13224" width="12.265625" bestFit="1" customWidth="1"/>
    <col min="13225" max="13225" width="11.1328125" bestFit="1" customWidth="1"/>
    <col min="13226" max="13226" width="14.86328125" bestFit="1" customWidth="1"/>
    <col min="13227" max="13227" width="14.1328125" bestFit="1" customWidth="1"/>
    <col min="13228" max="13228" width="19.3984375" bestFit="1" customWidth="1"/>
    <col min="13229" max="13229" width="18" bestFit="1" customWidth="1"/>
    <col min="13230" max="13230" width="12.265625" bestFit="1" customWidth="1"/>
    <col min="13231" max="13231" width="11.1328125" bestFit="1" customWidth="1"/>
    <col min="13232" max="13232" width="14.86328125" bestFit="1" customWidth="1"/>
    <col min="13233" max="13233" width="14.1328125" bestFit="1" customWidth="1"/>
    <col min="13234" max="13234" width="19.3984375" bestFit="1" customWidth="1"/>
    <col min="13235" max="13235" width="18" bestFit="1" customWidth="1"/>
    <col min="13236" max="13236" width="12.265625" bestFit="1" customWidth="1"/>
    <col min="13237" max="13237" width="11.1328125" bestFit="1" customWidth="1"/>
    <col min="13238" max="13238" width="14.86328125" bestFit="1" customWidth="1"/>
    <col min="13239" max="13239" width="14.1328125" bestFit="1" customWidth="1"/>
    <col min="13240" max="13240" width="19.3984375" bestFit="1" customWidth="1"/>
    <col min="13241" max="13241" width="18" bestFit="1" customWidth="1"/>
    <col min="13242" max="13242" width="12.265625" bestFit="1" customWidth="1"/>
    <col min="13243" max="13243" width="11.1328125" bestFit="1" customWidth="1"/>
    <col min="13244" max="13244" width="14.86328125" bestFit="1" customWidth="1"/>
    <col min="13245" max="13245" width="14.1328125" bestFit="1" customWidth="1"/>
    <col min="13246" max="13246" width="19.3984375" bestFit="1" customWidth="1"/>
    <col min="13247" max="13247" width="18" bestFit="1" customWidth="1"/>
    <col min="13248" max="13248" width="12.265625" bestFit="1" customWidth="1"/>
    <col min="13249" max="13249" width="11.1328125" bestFit="1" customWidth="1"/>
    <col min="13250" max="13250" width="14.86328125" bestFit="1" customWidth="1"/>
    <col min="13251" max="13251" width="14.1328125" bestFit="1" customWidth="1"/>
    <col min="13252" max="13252" width="19.3984375" bestFit="1" customWidth="1"/>
    <col min="13253" max="13253" width="18" bestFit="1" customWidth="1"/>
    <col min="13254" max="13254" width="12.265625" bestFit="1" customWidth="1"/>
    <col min="13255" max="13255" width="11.1328125" bestFit="1" customWidth="1"/>
    <col min="13256" max="13256" width="14.86328125" bestFit="1" customWidth="1"/>
    <col min="13257" max="13257" width="14.1328125" bestFit="1" customWidth="1"/>
    <col min="13258" max="13258" width="19.3984375" bestFit="1" customWidth="1"/>
    <col min="13259" max="13259" width="18" bestFit="1" customWidth="1"/>
    <col min="13260" max="13260" width="12.265625" bestFit="1" customWidth="1"/>
    <col min="13261" max="13261" width="11.1328125" bestFit="1" customWidth="1"/>
    <col min="13262" max="13262" width="14.86328125" bestFit="1" customWidth="1"/>
    <col min="13263" max="13263" width="14.1328125" bestFit="1" customWidth="1"/>
    <col min="13264" max="13264" width="19.3984375" bestFit="1" customWidth="1"/>
    <col min="13265" max="13265" width="18" bestFit="1" customWidth="1"/>
    <col min="13266" max="13266" width="12.265625" bestFit="1" customWidth="1"/>
    <col min="13267" max="13267" width="11.1328125" bestFit="1" customWidth="1"/>
    <col min="13268" max="13268" width="14.86328125" bestFit="1" customWidth="1"/>
    <col min="13269" max="13269" width="14.1328125" bestFit="1" customWidth="1"/>
    <col min="13270" max="13270" width="19.3984375" bestFit="1" customWidth="1"/>
    <col min="13271" max="13271" width="18" bestFit="1" customWidth="1"/>
    <col min="13272" max="13272" width="12.265625" bestFit="1" customWidth="1"/>
    <col min="13273" max="13273" width="11.1328125" bestFit="1" customWidth="1"/>
    <col min="13274" max="13274" width="14.86328125" bestFit="1" customWidth="1"/>
    <col min="13275" max="13275" width="14.1328125" bestFit="1" customWidth="1"/>
    <col min="13276" max="13276" width="19.3984375" bestFit="1" customWidth="1"/>
    <col min="13277" max="13277" width="18" bestFit="1" customWidth="1"/>
    <col min="13278" max="13278" width="12.265625" bestFit="1" customWidth="1"/>
    <col min="13279" max="13279" width="11.1328125" bestFit="1" customWidth="1"/>
    <col min="13280" max="13280" width="14.86328125" bestFit="1" customWidth="1"/>
    <col min="13281" max="13281" width="14.1328125" bestFit="1" customWidth="1"/>
    <col min="13282" max="13282" width="19.3984375" bestFit="1" customWidth="1"/>
    <col min="13283" max="13283" width="18" bestFit="1" customWidth="1"/>
    <col min="13284" max="13284" width="12.265625" bestFit="1" customWidth="1"/>
    <col min="13285" max="13285" width="11.1328125" bestFit="1" customWidth="1"/>
    <col min="13286" max="13286" width="14.86328125" bestFit="1" customWidth="1"/>
    <col min="13287" max="13287" width="14.1328125" bestFit="1" customWidth="1"/>
    <col min="13288" max="13288" width="19.3984375" bestFit="1" customWidth="1"/>
    <col min="13289" max="13289" width="18" bestFit="1" customWidth="1"/>
    <col min="13290" max="13290" width="12.265625" bestFit="1" customWidth="1"/>
    <col min="13291" max="13291" width="11.1328125" bestFit="1" customWidth="1"/>
    <col min="13292" max="13292" width="14.86328125" bestFit="1" customWidth="1"/>
    <col min="13293" max="13293" width="14.1328125" bestFit="1" customWidth="1"/>
    <col min="13294" max="13294" width="19.3984375" bestFit="1" customWidth="1"/>
    <col min="13295" max="13295" width="18" bestFit="1" customWidth="1"/>
    <col min="13296" max="13296" width="12.265625" bestFit="1" customWidth="1"/>
    <col min="13297" max="13297" width="11.1328125" bestFit="1" customWidth="1"/>
    <col min="13298" max="13298" width="14.86328125" bestFit="1" customWidth="1"/>
    <col min="13299" max="13299" width="14.1328125" bestFit="1" customWidth="1"/>
    <col min="13300" max="13300" width="19.3984375" bestFit="1" customWidth="1"/>
    <col min="13301" max="13301" width="18" bestFit="1" customWidth="1"/>
    <col min="13302" max="13302" width="12.265625" bestFit="1" customWidth="1"/>
    <col min="13303" max="13303" width="11.1328125" bestFit="1" customWidth="1"/>
    <col min="13304" max="13304" width="14.86328125" bestFit="1" customWidth="1"/>
    <col min="13305" max="13305" width="14.1328125" bestFit="1" customWidth="1"/>
    <col min="13306" max="13306" width="19.3984375" bestFit="1" customWidth="1"/>
    <col min="13307" max="13307" width="18" bestFit="1" customWidth="1"/>
    <col min="13308" max="13308" width="12.265625" bestFit="1" customWidth="1"/>
    <col min="13309" max="13309" width="11.1328125" bestFit="1" customWidth="1"/>
    <col min="13310" max="13310" width="14.86328125" bestFit="1" customWidth="1"/>
    <col min="13311" max="13311" width="14.1328125" bestFit="1" customWidth="1"/>
    <col min="13312" max="13312" width="19.3984375" bestFit="1" customWidth="1"/>
    <col min="13313" max="13313" width="18" bestFit="1" customWidth="1"/>
    <col min="13314" max="13314" width="12.265625" bestFit="1" customWidth="1"/>
    <col min="13315" max="13315" width="11.1328125" bestFit="1" customWidth="1"/>
    <col min="13316" max="13316" width="14.86328125" bestFit="1" customWidth="1"/>
    <col min="13317" max="13317" width="14.1328125" bestFit="1" customWidth="1"/>
    <col min="13318" max="13318" width="19.3984375" bestFit="1" customWidth="1"/>
    <col min="13319" max="13319" width="18" bestFit="1" customWidth="1"/>
    <col min="13320" max="13320" width="12.265625" bestFit="1" customWidth="1"/>
    <col min="13321" max="13321" width="11.1328125" bestFit="1" customWidth="1"/>
    <col min="13322" max="13322" width="14.86328125" bestFit="1" customWidth="1"/>
    <col min="13323" max="13323" width="14.1328125" bestFit="1" customWidth="1"/>
    <col min="13324" max="13324" width="19.3984375" bestFit="1" customWidth="1"/>
    <col min="13325" max="13325" width="18" bestFit="1" customWidth="1"/>
    <col min="13326" max="13326" width="12.265625" bestFit="1" customWidth="1"/>
    <col min="13327" max="13327" width="11.1328125" bestFit="1" customWidth="1"/>
    <col min="13328" max="13328" width="14.86328125" bestFit="1" customWidth="1"/>
    <col min="13329" max="13329" width="14.1328125" bestFit="1" customWidth="1"/>
    <col min="13330" max="13330" width="19.3984375" bestFit="1" customWidth="1"/>
    <col min="13331" max="13331" width="18" bestFit="1" customWidth="1"/>
    <col min="13332" max="13332" width="12.265625" bestFit="1" customWidth="1"/>
    <col min="13333" max="13333" width="11.1328125" bestFit="1" customWidth="1"/>
    <col min="13334" max="13334" width="14.86328125" bestFit="1" customWidth="1"/>
    <col min="13335" max="13335" width="14.1328125" bestFit="1" customWidth="1"/>
    <col min="13336" max="13336" width="19.3984375" bestFit="1" customWidth="1"/>
    <col min="13337" max="13337" width="18" bestFit="1" customWidth="1"/>
    <col min="13338" max="13338" width="12.265625" bestFit="1" customWidth="1"/>
    <col min="13339" max="13339" width="11.1328125" bestFit="1" customWidth="1"/>
    <col min="13340" max="13340" width="14.86328125" bestFit="1" customWidth="1"/>
    <col min="13341" max="13341" width="14.1328125" bestFit="1" customWidth="1"/>
    <col min="13342" max="13342" width="19.3984375" bestFit="1" customWidth="1"/>
    <col min="13343" max="13343" width="18" bestFit="1" customWidth="1"/>
    <col min="13344" max="13344" width="12.265625" bestFit="1" customWidth="1"/>
    <col min="13345" max="13345" width="11.1328125" bestFit="1" customWidth="1"/>
    <col min="13346" max="13346" width="14.86328125" bestFit="1" customWidth="1"/>
    <col min="13347" max="13347" width="14.1328125" bestFit="1" customWidth="1"/>
    <col min="13348" max="13348" width="19.3984375" bestFit="1" customWidth="1"/>
    <col min="13349" max="13349" width="18" bestFit="1" customWidth="1"/>
    <col min="13350" max="13350" width="12.265625" bestFit="1" customWidth="1"/>
    <col min="13351" max="13351" width="11.1328125" bestFit="1" customWidth="1"/>
    <col min="13352" max="13352" width="14.86328125" bestFit="1" customWidth="1"/>
    <col min="13353" max="13353" width="14.1328125" bestFit="1" customWidth="1"/>
    <col min="13354" max="13354" width="19.3984375" bestFit="1" customWidth="1"/>
    <col min="13355" max="13355" width="18" bestFit="1" customWidth="1"/>
    <col min="13356" max="13356" width="12.265625" bestFit="1" customWidth="1"/>
    <col min="13357" max="13357" width="11.1328125" bestFit="1" customWidth="1"/>
    <col min="13358" max="13358" width="14.86328125" bestFit="1" customWidth="1"/>
    <col min="13359" max="13359" width="14.1328125" bestFit="1" customWidth="1"/>
    <col min="13360" max="13360" width="19.3984375" bestFit="1" customWidth="1"/>
    <col min="13361" max="13361" width="18" bestFit="1" customWidth="1"/>
    <col min="13362" max="13362" width="12.265625" bestFit="1" customWidth="1"/>
    <col min="13363" max="13363" width="11.1328125" bestFit="1" customWidth="1"/>
    <col min="13364" max="13364" width="14.86328125" bestFit="1" customWidth="1"/>
    <col min="13365" max="13365" width="14.1328125" bestFit="1" customWidth="1"/>
    <col min="13366" max="13366" width="19.3984375" bestFit="1" customWidth="1"/>
    <col min="13367" max="13367" width="18" bestFit="1" customWidth="1"/>
    <col min="13368" max="13368" width="12.265625" bestFit="1" customWidth="1"/>
    <col min="13369" max="13369" width="11.1328125" bestFit="1" customWidth="1"/>
    <col min="13370" max="13370" width="14.86328125" bestFit="1" customWidth="1"/>
    <col min="13371" max="13371" width="14.1328125" bestFit="1" customWidth="1"/>
    <col min="13372" max="13372" width="19.3984375" bestFit="1" customWidth="1"/>
    <col min="13373" max="13373" width="18" bestFit="1" customWidth="1"/>
    <col min="13374" max="13374" width="12.265625" bestFit="1" customWidth="1"/>
    <col min="13375" max="13375" width="11.1328125" bestFit="1" customWidth="1"/>
    <col min="13376" max="13376" width="14.86328125" bestFit="1" customWidth="1"/>
    <col min="13377" max="13377" width="14.1328125" bestFit="1" customWidth="1"/>
    <col min="13378" max="13378" width="19.3984375" bestFit="1" customWidth="1"/>
    <col min="13379" max="13379" width="18" bestFit="1" customWidth="1"/>
    <col min="13380" max="13380" width="12.265625" bestFit="1" customWidth="1"/>
    <col min="13381" max="13381" width="11.1328125" bestFit="1" customWidth="1"/>
    <col min="13382" max="13382" width="14.86328125" bestFit="1" customWidth="1"/>
    <col min="13383" max="13383" width="14.1328125" bestFit="1" customWidth="1"/>
    <col min="13384" max="13384" width="19.3984375" bestFit="1" customWidth="1"/>
    <col min="13385" max="13385" width="18" bestFit="1" customWidth="1"/>
    <col min="13386" max="13386" width="12.265625" bestFit="1" customWidth="1"/>
    <col min="13387" max="13387" width="11.1328125" bestFit="1" customWidth="1"/>
    <col min="13388" max="13388" width="14.86328125" bestFit="1" customWidth="1"/>
    <col min="13389" max="13389" width="14.1328125" bestFit="1" customWidth="1"/>
    <col min="13390" max="13390" width="19.3984375" bestFit="1" customWidth="1"/>
    <col min="13391" max="13391" width="18" bestFit="1" customWidth="1"/>
    <col min="13392" max="13392" width="12.265625" bestFit="1" customWidth="1"/>
    <col min="13393" max="13393" width="11.1328125" bestFit="1" customWidth="1"/>
    <col min="13394" max="13394" width="14.86328125" bestFit="1" customWidth="1"/>
    <col min="13395" max="13395" width="14.1328125" bestFit="1" customWidth="1"/>
    <col min="13396" max="13396" width="19.3984375" bestFit="1" customWidth="1"/>
    <col min="13397" max="13397" width="18" bestFit="1" customWidth="1"/>
    <col min="13398" max="13398" width="12.265625" bestFit="1" customWidth="1"/>
    <col min="13399" max="13399" width="11.1328125" bestFit="1" customWidth="1"/>
    <col min="13400" max="13400" width="14.86328125" bestFit="1" customWidth="1"/>
    <col min="13401" max="13401" width="14.1328125" bestFit="1" customWidth="1"/>
    <col min="13402" max="13402" width="19.3984375" bestFit="1" customWidth="1"/>
    <col min="13403" max="13403" width="18" bestFit="1" customWidth="1"/>
    <col min="13404" max="13404" width="12.265625" bestFit="1" customWidth="1"/>
    <col min="13405" max="13405" width="11.1328125" bestFit="1" customWidth="1"/>
    <col min="13406" max="13406" width="14.86328125" bestFit="1" customWidth="1"/>
    <col min="13407" max="13407" width="14.1328125" bestFit="1" customWidth="1"/>
    <col min="13408" max="13408" width="19.3984375" bestFit="1" customWidth="1"/>
    <col min="13409" max="13409" width="18" bestFit="1" customWidth="1"/>
    <col min="13410" max="13410" width="12.265625" bestFit="1" customWidth="1"/>
    <col min="13411" max="13411" width="11.1328125" bestFit="1" customWidth="1"/>
    <col min="13412" max="13412" width="14.86328125" bestFit="1" customWidth="1"/>
    <col min="13413" max="13413" width="14.1328125" bestFit="1" customWidth="1"/>
    <col min="13414" max="13414" width="19.3984375" bestFit="1" customWidth="1"/>
    <col min="13415" max="13415" width="18" bestFit="1" customWidth="1"/>
    <col min="13416" max="13416" width="12.265625" bestFit="1" customWidth="1"/>
    <col min="13417" max="13417" width="11.1328125" bestFit="1" customWidth="1"/>
    <col min="13418" max="13418" width="14.86328125" bestFit="1" customWidth="1"/>
    <col min="13419" max="13419" width="14.1328125" bestFit="1" customWidth="1"/>
    <col min="13420" max="13420" width="19.3984375" bestFit="1" customWidth="1"/>
    <col min="13421" max="13421" width="18" bestFit="1" customWidth="1"/>
    <col min="13422" max="13422" width="12.265625" bestFit="1" customWidth="1"/>
    <col min="13423" max="13423" width="11.1328125" bestFit="1" customWidth="1"/>
    <col min="13424" max="13424" width="14.86328125" bestFit="1" customWidth="1"/>
    <col min="13425" max="13425" width="14.1328125" bestFit="1" customWidth="1"/>
    <col min="13426" max="13426" width="19.3984375" bestFit="1" customWidth="1"/>
    <col min="13427" max="13427" width="18" bestFit="1" customWidth="1"/>
    <col min="13428" max="13428" width="12.265625" bestFit="1" customWidth="1"/>
    <col min="13429" max="13429" width="11.1328125" bestFit="1" customWidth="1"/>
    <col min="13430" max="13430" width="14.86328125" bestFit="1" customWidth="1"/>
    <col min="13431" max="13431" width="14.1328125" bestFit="1" customWidth="1"/>
    <col min="13432" max="13432" width="19.3984375" bestFit="1" customWidth="1"/>
    <col min="13433" max="13433" width="18" bestFit="1" customWidth="1"/>
    <col min="13434" max="13434" width="12.265625" bestFit="1" customWidth="1"/>
    <col min="13435" max="13435" width="11.1328125" bestFit="1" customWidth="1"/>
    <col min="13436" max="13436" width="14.86328125" bestFit="1" customWidth="1"/>
    <col min="13437" max="13437" width="14.1328125" bestFit="1" customWidth="1"/>
    <col min="13438" max="13438" width="19.3984375" bestFit="1" customWidth="1"/>
    <col min="13439" max="13439" width="18" bestFit="1" customWidth="1"/>
    <col min="13440" max="13440" width="12.265625" bestFit="1" customWidth="1"/>
    <col min="13441" max="13441" width="11.1328125" bestFit="1" customWidth="1"/>
    <col min="13442" max="13442" width="14.86328125" bestFit="1" customWidth="1"/>
    <col min="13443" max="13443" width="14.1328125" bestFit="1" customWidth="1"/>
    <col min="13444" max="13444" width="19.3984375" bestFit="1" customWidth="1"/>
    <col min="13445" max="13445" width="18" bestFit="1" customWidth="1"/>
    <col min="13446" max="13446" width="12.265625" bestFit="1" customWidth="1"/>
    <col min="13447" max="13447" width="11.1328125" bestFit="1" customWidth="1"/>
    <col min="13448" max="13448" width="14.86328125" bestFit="1" customWidth="1"/>
    <col min="13449" max="13449" width="14.1328125" bestFit="1" customWidth="1"/>
    <col min="13450" max="13450" width="19.3984375" bestFit="1" customWidth="1"/>
    <col min="13451" max="13451" width="18" bestFit="1" customWidth="1"/>
    <col min="13452" max="13452" width="12.265625" bestFit="1" customWidth="1"/>
    <col min="13453" max="13453" width="11.1328125" bestFit="1" customWidth="1"/>
    <col min="13454" max="13454" width="14.86328125" bestFit="1" customWidth="1"/>
    <col min="13455" max="13455" width="14.1328125" bestFit="1" customWidth="1"/>
    <col min="13456" max="13456" width="19.3984375" bestFit="1" customWidth="1"/>
    <col min="13457" max="13457" width="18" bestFit="1" customWidth="1"/>
    <col min="13458" max="13458" width="12.265625" bestFit="1" customWidth="1"/>
    <col min="13459" max="13459" width="11.1328125" bestFit="1" customWidth="1"/>
    <col min="13460" max="13460" width="14.86328125" bestFit="1" customWidth="1"/>
    <col min="13461" max="13461" width="14.1328125" bestFit="1" customWidth="1"/>
    <col min="13462" max="13462" width="19.3984375" bestFit="1" customWidth="1"/>
    <col min="13463" max="13463" width="18" bestFit="1" customWidth="1"/>
    <col min="13464" max="13464" width="12.265625" bestFit="1" customWidth="1"/>
    <col min="13465" max="13465" width="11.1328125" bestFit="1" customWidth="1"/>
    <col min="13466" max="13466" width="14.86328125" bestFit="1" customWidth="1"/>
    <col min="13467" max="13467" width="14.1328125" bestFit="1" customWidth="1"/>
    <col min="13468" max="13468" width="19.3984375" bestFit="1" customWidth="1"/>
    <col min="13469" max="13469" width="18" bestFit="1" customWidth="1"/>
    <col min="13470" max="13470" width="12.265625" bestFit="1" customWidth="1"/>
    <col min="13471" max="13471" width="11.1328125" bestFit="1" customWidth="1"/>
    <col min="13472" max="13472" width="14.86328125" bestFit="1" customWidth="1"/>
    <col min="13473" max="13473" width="14.1328125" bestFit="1" customWidth="1"/>
    <col min="13474" max="13474" width="19.3984375" bestFit="1" customWidth="1"/>
    <col min="13475" max="13475" width="18" bestFit="1" customWidth="1"/>
    <col min="13476" max="13476" width="12.265625" bestFit="1" customWidth="1"/>
    <col min="13477" max="13477" width="11.1328125" bestFit="1" customWidth="1"/>
    <col min="13478" max="13478" width="14.86328125" bestFit="1" customWidth="1"/>
    <col min="13479" max="13479" width="14.1328125" bestFit="1" customWidth="1"/>
    <col min="13480" max="13480" width="19.3984375" bestFit="1" customWidth="1"/>
    <col min="13481" max="13481" width="18" bestFit="1" customWidth="1"/>
    <col min="13482" max="13482" width="12.265625" bestFit="1" customWidth="1"/>
    <col min="13483" max="13483" width="11.1328125" bestFit="1" customWidth="1"/>
    <col min="13484" max="13484" width="14.86328125" bestFit="1" customWidth="1"/>
    <col min="13485" max="13485" width="14.1328125" bestFit="1" customWidth="1"/>
    <col min="13486" max="13486" width="19.3984375" bestFit="1" customWidth="1"/>
    <col min="13487" max="13487" width="18" bestFit="1" customWidth="1"/>
    <col min="13488" max="13488" width="12.265625" bestFit="1" customWidth="1"/>
    <col min="13489" max="13489" width="11.1328125" bestFit="1" customWidth="1"/>
    <col min="13490" max="13490" width="14.86328125" bestFit="1" customWidth="1"/>
    <col min="13491" max="13491" width="14.1328125" bestFit="1" customWidth="1"/>
    <col min="13492" max="13492" width="19.3984375" bestFit="1" customWidth="1"/>
    <col min="13493" max="13493" width="18" bestFit="1" customWidth="1"/>
    <col min="13494" max="13494" width="12.265625" bestFit="1" customWidth="1"/>
    <col min="13495" max="13495" width="11.1328125" bestFit="1" customWidth="1"/>
    <col min="13496" max="13496" width="14.86328125" bestFit="1" customWidth="1"/>
    <col min="13497" max="13497" width="14.1328125" bestFit="1" customWidth="1"/>
    <col min="13498" max="13498" width="19.3984375" bestFit="1" customWidth="1"/>
    <col min="13499" max="13499" width="18" bestFit="1" customWidth="1"/>
    <col min="13500" max="13500" width="12.265625" bestFit="1" customWidth="1"/>
    <col min="13501" max="13501" width="11.1328125" bestFit="1" customWidth="1"/>
    <col min="13502" max="13502" width="14.86328125" bestFit="1" customWidth="1"/>
    <col min="13503" max="13503" width="14.1328125" bestFit="1" customWidth="1"/>
    <col min="13504" max="13504" width="19.3984375" bestFit="1" customWidth="1"/>
    <col min="13505" max="13505" width="18" bestFit="1" customWidth="1"/>
    <col min="13506" max="13506" width="12.265625" bestFit="1" customWidth="1"/>
    <col min="13507" max="13507" width="11.1328125" bestFit="1" customWidth="1"/>
    <col min="13508" max="13508" width="14.86328125" bestFit="1" customWidth="1"/>
    <col min="13509" max="13509" width="14.1328125" bestFit="1" customWidth="1"/>
    <col min="13510" max="13510" width="19.3984375" bestFit="1" customWidth="1"/>
    <col min="13511" max="13511" width="18" bestFit="1" customWidth="1"/>
    <col min="13512" max="13512" width="12.265625" bestFit="1" customWidth="1"/>
    <col min="13513" max="13513" width="11.1328125" bestFit="1" customWidth="1"/>
    <col min="13514" max="13514" width="14.86328125" bestFit="1" customWidth="1"/>
    <col min="13515" max="13515" width="14.1328125" bestFit="1" customWidth="1"/>
    <col min="13516" max="13516" width="19.3984375" bestFit="1" customWidth="1"/>
    <col min="13517" max="13517" width="18" bestFit="1" customWidth="1"/>
    <col min="13518" max="13518" width="12.265625" bestFit="1" customWidth="1"/>
    <col min="13519" max="13519" width="11.1328125" bestFit="1" customWidth="1"/>
    <col min="13520" max="13520" width="14.86328125" bestFit="1" customWidth="1"/>
    <col min="13521" max="13521" width="14.1328125" bestFit="1" customWidth="1"/>
    <col min="13522" max="13522" width="19.3984375" bestFit="1" customWidth="1"/>
    <col min="13523" max="13523" width="18" bestFit="1" customWidth="1"/>
    <col min="13524" max="13524" width="12.265625" bestFit="1" customWidth="1"/>
    <col min="13525" max="13525" width="11.1328125" bestFit="1" customWidth="1"/>
    <col min="13526" max="13526" width="14.86328125" bestFit="1" customWidth="1"/>
    <col min="13527" max="13527" width="14.1328125" bestFit="1" customWidth="1"/>
    <col min="13528" max="13528" width="19.3984375" bestFit="1" customWidth="1"/>
    <col min="13529" max="13529" width="18" bestFit="1" customWidth="1"/>
    <col min="13530" max="13530" width="12.265625" bestFit="1" customWidth="1"/>
    <col min="13531" max="13531" width="11.1328125" bestFit="1" customWidth="1"/>
    <col min="13532" max="13532" width="14.86328125" bestFit="1" customWidth="1"/>
    <col min="13533" max="13533" width="14.1328125" bestFit="1" customWidth="1"/>
    <col min="13534" max="13534" width="19.3984375" bestFit="1" customWidth="1"/>
    <col min="13535" max="13535" width="18" bestFit="1" customWidth="1"/>
    <col min="13536" max="13536" width="12.265625" bestFit="1" customWidth="1"/>
    <col min="13537" max="13537" width="11.1328125" bestFit="1" customWidth="1"/>
    <col min="13538" max="13538" width="14.86328125" bestFit="1" customWidth="1"/>
    <col min="13539" max="13539" width="14.1328125" bestFit="1" customWidth="1"/>
    <col min="13540" max="13540" width="19.3984375" bestFit="1" customWidth="1"/>
    <col min="13541" max="13541" width="18" bestFit="1" customWidth="1"/>
    <col min="13542" max="13542" width="12.265625" bestFit="1" customWidth="1"/>
    <col min="13543" max="13543" width="11.1328125" bestFit="1" customWidth="1"/>
    <col min="13544" max="13544" width="14.86328125" bestFit="1" customWidth="1"/>
    <col min="13545" max="13545" width="14.1328125" bestFit="1" customWidth="1"/>
    <col min="13546" max="13546" width="19.3984375" bestFit="1" customWidth="1"/>
    <col min="13547" max="13547" width="18" bestFit="1" customWidth="1"/>
    <col min="13548" max="13548" width="12.265625" bestFit="1" customWidth="1"/>
    <col min="13549" max="13549" width="11.1328125" bestFit="1" customWidth="1"/>
    <col min="13550" max="13550" width="14.86328125" bestFit="1" customWidth="1"/>
    <col min="13551" max="13551" width="14.1328125" bestFit="1" customWidth="1"/>
    <col min="13552" max="13552" width="19.3984375" bestFit="1" customWidth="1"/>
    <col min="13553" max="13553" width="18" bestFit="1" customWidth="1"/>
    <col min="13554" max="13554" width="12.265625" bestFit="1" customWidth="1"/>
    <col min="13555" max="13555" width="11.1328125" bestFit="1" customWidth="1"/>
    <col min="13556" max="13556" width="14.86328125" bestFit="1" customWidth="1"/>
    <col min="13557" max="13557" width="14.1328125" bestFit="1" customWidth="1"/>
    <col min="13558" max="13558" width="19.3984375" bestFit="1" customWidth="1"/>
    <col min="13559" max="13559" width="18" bestFit="1" customWidth="1"/>
    <col min="13560" max="13560" width="12.265625" bestFit="1" customWidth="1"/>
    <col min="13561" max="13561" width="11.1328125" bestFit="1" customWidth="1"/>
    <col min="13562" max="13562" width="14.86328125" bestFit="1" customWidth="1"/>
    <col min="13563" max="13563" width="14.1328125" bestFit="1" customWidth="1"/>
    <col min="13564" max="13564" width="19.3984375" bestFit="1" customWidth="1"/>
    <col min="13565" max="13565" width="18" bestFit="1" customWidth="1"/>
    <col min="13566" max="13566" width="12.265625" bestFit="1" customWidth="1"/>
    <col min="13567" max="13567" width="11.1328125" bestFit="1" customWidth="1"/>
    <col min="13568" max="13568" width="14.86328125" bestFit="1" customWidth="1"/>
    <col min="13569" max="13569" width="14.1328125" bestFit="1" customWidth="1"/>
    <col min="13570" max="13570" width="19.3984375" bestFit="1" customWidth="1"/>
    <col min="13571" max="13571" width="18" bestFit="1" customWidth="1"/>
    <col min="13572" max="13572" width="12.265625" bestFit="1" customWidth="1"/>
    <col min="13573" max="13573" width="11.1328125" bestFit="1" customWidth="1"/>
    <col min="13574" max="13574" width="14.86328125" bestFit="1" customWidth="1"/>
    <col min="13575" max="13575" width="14.1328125" bestFit="1" customWidth="1"/>
    <col min="13576" max="13576" width="19.3984375" bestFit="1" customWidth="1"/>
    <col min="13577" max="13577" width="18" bestFit="1" customWidth="1"/>
    <col min="13578" max="13578" width="12.265625" bestFit="1" customWidth="1"/>
    <col min="13579" max="13579" width="11.1328125" bestFit="1" customWidth="1"/>
    <col min="13580" max="13580" width="14.86328125" bestFit="1" customWidth="1"/>
    <col min="13581" max="13581" width="14.1328125" bestFit="1" customWidth="1"/>
    <col min="13582" max="13582" width="19.3984375" bestFit="1" customWidth="1"/>
    <col min="13583" max="13583" width="18" bestFit="1" customWidth="1"/>
    <col min="13584" max="13584" width="12.265625" bestFit="1" customWidth="1"/>
    <col min="13585" max="13585" width="11.1328125" bestFit="1" customWidth="1"/>
    <col min="13586" max="13586" width="14.86328125" bestFit="1" customWidth="1"/>
    <col min="13587" max="13587" width="14.1328125" bestFit="1" customWidth="1"/>
    <col min="13588" max="13588" width="19.3984375" bestFit="1" customWidth="1"/>
    <col min="13589" max="13589" width="18" bestFit="1" customWidth="1"/>
    <col min="13590" max="13590" width="12.265625" bestFit="1" customWidth="1"/>
    <col min="13591" max="13591" width="11.1328125" bestFit="1" customWidth="1"/>
    <col min="13592" max="13592" width="14.86328125" bestFit="1" customWidth="1"/>
    <col min="13593" max="13593" width="14.1328125" bestFit="1" customWidth="1"/>
    <col min="13594" max="13594" width="19.3984375" bestFit="1" customWidth="1"/>
    <col min="13595" max="13595" width="18" bestFit="1" customWidth="1"/>
    <col min="13596" max="13596" width="12.265625" bestFit="1" customWidth="1"/>
    <col min="13597" max="13597" width="11.1328125" bestFit="1" customWidth="1"/>
    <col min="13598" max="13598" width="14.86328125" bestFit="1" customWidth="1"/>
    <col min="13599" max="13599" width="14.1328125" bestFit="1" customWidth="1"/>
    <col min="13600" max="13600" width="19.3984375" bestFit="1" customWidth="1"/>
    <col min="13601" max="13601" width="18" bestFit="1" customWidth="1"/>
    <col min="13602" max="13602" width="12.265625" bestFit="1" customWidth="1"/>
    <col min="13603" max="13603" width="11.1328125" bestFit="1" customWidth="1"/>
    <col min="13604" max="13604" width="14.86328125" bestFit="1" customWidth="1"/>
    <col min="13605" max="13605" width="14.1328125" bestFit="1" customWidth="1"/>
    <col min="13606" max="13606" width="19.3984375" bestFit="1" customWidth="1"/>
    <col min="13607" max="13607" width="18" bestFit="1" customWidth="1"/>
    <col min="13608" max="13608" width="12.265625" bestFit="1" customWidth="1"/>
    <col min="13609" max="13609" width="11.1328125" bestFit="1" customWidth="1"/>
    <col min="13610" max="13610" width="14.86328125" bestFit="1" customWidth="1"/>
    <col min="13611" max="13611" width="14.1328125" bestFit="1" customWidth="1"/>
    <col min="13612" max="13612" width="19.3984375" bestFit="1" customWidth="1"/>
    <col min="13613" max="13613" width="18" bestFit="1" customWidth="1"/>
    <col min="13614" max="13614" width="12.265625" bestFit="1" customWidth="1"/>
    <col min="13615" max="13615" width="11.1328125" bestFit="1" customWidth="1"/>
    <col min="13616" max="13616" width="14.86328125" bestFit="1" customWidth="1"/>
    <col min="13617" max="13617" width="14.1328125" bestFit="1" customWidth="1"/>
    <col min="13618" max="13618" width="19.3984375" bestFit="1" customWidth="1"/>
    <col min="13619" max="13619" width="18" bestFit="1" customWidth="1"/>
    <col min="13620" max="13620" width="12.265625" bestFit="1" customWidth="1"/>
    <col min="13621" max="13621" width="11.1328125" bestFit="1" customWidth="1"/>
    <col min="13622" max="13622" width="14.86328125" bestFit="1" customWidth="1"/>
    <col min="13623" max="13623" width="14.1328125" bestFit="1" customWidth="1"/>
    <col min="13624" max="13624" width="19.3984375" bestFit="1" customWidth="1"/>
    <col min="13625" max="13625" width="18" bestFit="1" customWidth="1"/>
    <col min="13626" max="13626" width="12.265625" bestFit="1" customWidth="1"/>
    <col min="13627" max="13627" width="11.1328125" bestFit="1" customWidth="1"/>
    <col min="13628" max="13628" width="14.86328125" bestFit="1" customWidth="1"/>
    <col min="13629" max="13629" width="14.1328125" bestFit="1" customWidth="1"/>
    <col min="13630" max="13630" width="19.3984375" bestFit="1" customWidth="1"/>
    <col min="13631" max="13631" width="18" bestFit="1" customWidth="1"/>
    <col min="13632" max="13632" width="12.265625" bestFit="1" customWidth="1"/>
    <col min="13633" max="13633" width="11.1328125" bestFit="1" customWidth="1"/>
    <col min="13634" max="13634" width="14.86328125" bestFit="1" customWidth="1"/>
    <col min="13635" max="13635" width="14.1328125" bestFit="1" customWidth="1"/>
    <col min="13636" max="13636" width="19.3984375" bestFit="1" customWidth="1"/>
    <col min="13637" max="13637" width="18" bestFit="1" customWidth="1"/>
    <col min="13638" max="13638" width="12.265625" bestFit="1" customWidth="1"/>
    <col min="13639" max="13639" width="11.1328125" bestFit="1" customWidth="1"/>
    <col min="13640" max="13640" width="14.86328125" bestFit="1" customWidth="1"/>
    <col min="13641" max="13641" width="14.1328125" bestFit="1" customWidth="1"/>
    <col min="13642" max="13642" width="19.3984375" bestFit="1" customWidth="1"/>
    <col min="13643" max="13643" width="18" bestFit="1" customWidth="1"/>
    <col min="13644" max="13644" width="12.265625" bestFit="1" customWidth="1"/>
    <col min="13645" max="13645" width="11.1328125" bestFit="1" customWidth="1"/>
    <col min="13646" max="13646" width="14.86328125" bestFit="1" customWidth="1"/>
    <col min="13647" max="13647" width="14.1328125" bestFit="1" customWidth="1"/>
    <col min="13648" max="13648" width="19.3984375" bestFit="1" customWidth="1"/>
    <col min="13649" max="13649" width="18" bestFit="1" customWidth="1"/>
    <col min="13650" max="13650" width="12.265625" bestFit="1" customWidth="1"/>
    <col min="13651" max="13651" width="11.1328125" bestFit="1" customWidth="1"/>
    <col min="13652" max="13652" width="14.86328125" bestFit="1" customWidth="1"/>
    <col min="13653" max="13653" width="14.1328125" bestFit="1" customWidth="1"/>
    <col min="13654" max="13654" width="19.3984375" bestFit="1" customWidth="1"/>
    <col min="13655" max="13655" width="18" bestFit="1" customWidth="1"/>
    <col min="13656" max="13656" width="12.265625" bestFit="1" customWidth="1"/>
    <col min="13657" max="13657" width="11.1328125" bestFit="1" customWidth="1"/>
    <col min="13658" max="13658" width="14.86328125" bestFit="1" customWidth="1"/>
    <col min="13659" max="13659" width="14.1328125" bestFit="1" customWidth="1"/>
    <col min="13660" max="13660" width="19.3984375" bestFit="1" customWidth="1"/>
    <col min="13661" max="13661" width="18" bestFit="1" customWidth="1"/>
    <col min="13662" max="13662" width="12.265625" bestFit="1" customWidth="1"/>
    <col min="13663" max="13663" width="11.1328125" bestFit="1" customWidth="1"/>
    <col min="13664" max="13664" width="14.86328125" bestFit="1" customWidth="1"/>
    <col min="13665" max="13665" width="14.1328125" bestFit="1" customWidth="1"/>
    <col min="13666" max="13666" width="19.3984375" bestFit="1" customWidth="1"/>
    <col min="13667" max="13667" width="18" bestFit="1" customWidth="1"/>
    <col min="13668" max="13668" width="12.265625" bestFit="1" customWidth="1"/>
    <col min="13669" max="13669" width="11.1328125" bestFit="1" customWidth="1"/>
    <col min="13670" max="13670" width="14.86328125" bestFit="1" customWidth="1"/>
    <col min="13671" max="13671" width="14.1328125" bestFit="1" customWidth="1"/>
    <col min="13672" max="13672" width="19.3984375" bestFit="1" customWidth="1"/>
    <col min="13673" max="13673" width="18" bestFit="1" customWidth="1"/>
    <col min="13674" max="13674" width="12.265625" bestFit="1" customWidth="1"/>
    <col min="13675" max="13675" width="11.1328125" bestFit="1" customWidth="1"/>
    <col min="13676" max="13676" width="14.86328125" bestFit="1" customWidth="1"/>
    <col min="13677" max="13677" width="14.1328125" bestFit="1" customWidth="1"/>
    <col min="13678" max="13678" width="19.3984375" bestFit="1" customWidth="1"/>
    <col min="13679" max="13679" width="18" bestFit="1" customWidth="1"/>
    <col min="13680" max="13680" width="12.265625" bestFit="1" customWidth="1"/>
    <col min="13681" max="13681" width="11.1328125" bestFit="1" customWidth="1"/>
    <col min="13682" max="13682" width="14.86328125" bestFit="1" customWidth="1"/>
    <col min="13683" max="13683" width="14.1328125" bestFit="1" customWidth="1"/>
    <col min="13684" max="13684" width="19.3984375" bestFit="1" customWidth="1"/>
    <col min="13685" max="13685" width="18" bestFit="1" customWidth="1"/>
    <col min="13686" max="13686" width="12.265625" bestFit="1" customWidth="1"/>
    <col min="13687" max="13687" width="11.1328125" bestFit="1" customWidth="1"/>
    <col min="13688" max="13688" width="14.86328125" bestFit="1" customWidth="1"/>
    <col min="13689" max="13689" width="14.1328125" bestFit="1" customWidth="1"/>
    <col min="13690" max="13690" width="19.3984375" bestFit="1" customWidth="1"/>
    <col min="13691" max="13691" width="18" bestFit="1" customWidth="1"/>
    <col min="13692" max="13692" width="12.265625" bestFit="1" customWidth="1"/>
    <col min="13693" max="13693" width="11.1328125" bestFit="1" customWidth="1"/>
    <col min="13694" max="13694" width="14.86328125" bestFit="1" customWidth="1"/>
    <col min="13695" max="13695" width="14.1328125" bestFit="1" customWidth="1"/>
    <col min="13696" max="13696" width="19.3984375" bestFit="1" customWidth="1"/>
    <col min="13697" max="13697" width="18" bestFit="1" customWidth="1"/>
    <col min="13698" max="13698" width="12.265625" bestFit="1" customWidth="1"/>
    <col min="13699" max="13699" width="11.1328125" bestFit="1" customWidth="1"/>
    <col min="13700" max="13700" width="14.86328125" bestFit="1" customWidth="1"/>
    <col min="13701" max="13701" width="14.1328125" bestFit="1" customWidth="1"/>
    <col min="13702" max="13702" width="19.3984375" bestFit="1" customWidth="1"/>
    <col min="13703" max="13703" width="18" bestFit="1" customWidth="1"/>
    <col min="13704" max="13704" width="12.265625" bestFit="1" customWidth="1"/>
    <col min="13705" max="13705" width="11.1328125" bestFit="1" customWidth="1"/>
    <col min="13706" max="13706" width="14.86328125" bestFit="1" customWidth="1"/>
    <col min="13707" max="13707" width="14.1328125" bestFit="1" customWidth="1"/>
    <col min="13708" max="13708" width="19.3984375" bestFit="1" customWidth="1"/>
    <col min="13709" max="13709" width="18" bestFit="1" customWidth="1"/>
    <col min="13710" max="13710" width="12.265625" bestFit="1" customWidth="1"/>
    <col min="13711" max="13711" width="11.1328125" bestFit="1" customWidth="1"/>
    <col min="13712" max="13712" width="14.86328125" bestFit="1" customWidth="1"/>
    <col min="13713" max="13713" width="14.1328125" bestFit="1" customWidth="1"/>
    <col min="13714" max="13714" width="19.3984375" bestFit="1" customWidth="1"/>
    <col min="13715" max="13715" width="18" bestFit="1" customWidth="1"/>
    <col min="13716" max="13716" width="12.265625" bestFit="1" customWidth="1"/>
    <col min="13717" max="13717" width="11.1328125" bestFit="1" customWidth="1"/>
    <col min="13718" max="13718" width="14.86328125" bestFit="1" customWidth="1"/>
    <col min="13719" max="13719" width="14.1328125" bestFit="1" customWidth="1"/>
    <col min="13720" max="13720" width="19.3984375" bestFit="1" customWidth="1"/>
    <col min="13721" max="13721" width="18" bestFit="1" customWidth="1"/>
    <col min="13722" max="13722" width="12.265625" bestFit="1" customWidth="1"/>
    <col min="13723" max="13723" width="11.1328125" bestFit="1" customWidth="1"/>
    <col min="13724" max="13724" width="14.86328125" bestFit="1" customWidth="1"/>
    <col min="13725" max="13725" width="14.1328125" bestFit="1" customWidth="1"/>
    <col min="13726" max="13726" width="19.3984375" bestFit="1" customWidth="1"/>
    <col min="13727" max="13727" width="18" bestFit="1" customWidth="1"/>
    <col min="13728" max="13728" width="12.265625" bestFit="1" customWidth="1"/>
    <col min="13729" max="13729" width="11.1328125" bestFit="1" customWidth="1"/>
    <col min="13730" max="13730" width="14.86328125" bestFit="1" customWidth="1"/>
    <col min="13731" max="13731" width="14.1328125" bestFit="1" customWidth="1"/>
    <col min="13732" max="13732" width="19.3984375" bestFit="1" customWidth="1"/>
    <col min="13733" max="13733" width="18" bestFit="1" customWidth="1"/>
    <col min="13734" max="13734" width="12.265625" bestFit="1" customWidth="1"/>
    <col min="13735" max="13735" width="11.1328125" bestFit="1" customWidth="1"/>
    <col min="13736" max="13736" width="14.86328125" bestFit="1" customWidth="1"/>
    <col min="13737" max="13737" width="14.1328125" bestFit="1" customWidth="1"/>
    <col min="13738" max="13738" width="19.3984375" bestFit="1" customWidth="1"/>
    <col min="13739" max="13739" width="18" bestFit="1" customWidth="1"/>
    <col min="13740" max="13740" width="12.265625" bestFit="1" customWidth="1"/>
    <col min="13741" max="13741" width="11.1328125" bestFit="1" customWidth="1"/>
    <col min="13742" max="13742" width="14.86328125" bestFit="1" customWidth="1"/>
    <col min="13743" max="13743" width="14.1328125" bestFit="1" customWidth="1"/>
    <col min="13744" max="13744" width="19.3984375" bestFit="1" customWidth="1"/>
    <col min="13745" max="13745" width="18" bestFit="1" customWidth="1"/>
    <col min="13746" max="13746" width="12.265625" bestFit="1" customWidth="1"/>
    <col min="13747" max="13747" width="11.1328125" bestFit="1" customWidth="1"/>
    <col min="13748" max="13748" width="14.86328125" bestFit="1" customWidth="1"/>
    <col min="13749" max="13749" width="14.1328125" bestFit="1" customWidth="1"/>
    <col min="13750" max="13750" width="19.3984375" bestFit="1" customWidth="1"/>
    <col min="13751" max="13751" width="18" bestFit="1" customWidth="1"/>
    <col min="13752" max="13752" width="12.265625" bestFit="1" customWidth="1"/>
    <col min="13753" max="13753" width="11.1328125" bestFit="1" customWidth="1"/>
    <col min="13754" max="13754" width="14.86328125" bestFit="1" customWidth="1"/>
    <col min="13755" max="13755" width="14.1328125" bestFit="1" customWidth="1"/>
    <col min="13756" max="13756" width="19.3984375" bestFit="1" customWidth="1"/>
    <col min="13757" max="13757" width="18" bestFit="1" customWidth="1"/>
    <col min="13758" max="13758" width="12.265625" bestFit="1" customWidth="1"/>
    <col min="13759" max="13759" width="11.1328125" bestFit="1" customWidth="1"/>
    <col min="13760" max="13760" width="14.86328125" bestFit="1" customWidth="1"/>
    <col min="13761" max="13761" width="14.1328125" bestFit="1" customWidth="1"/>
    <col min="13762" max="13762" width="19.3984375" bestFit="1" customWidth="1"/>
    <col min="13763" max="13763" width="18" bestFit="1" customWidth="1"/>
    <col min="13764" max="13764" width="12.265625" bestFit="1" customWidth="1"/>
    <col min="13765" max="13765" width="11.1328125" bestFit="1" customWidth="1"/>
    <col min="13766" max="13766" width="14.86328125" bestFit="1" customWidth="1"/>
    <col min="13767" max="13767" width="14.1328125" bestFit="1" customWidth="1"/>
    <col min="13768" max="13768" width="19.3984375" bestFit="1" customWidth="1"/>
    <col min="13769" max="13769" width="18" bestFit="1" customWidth="1"/>
    <col min="13770" max="13770" width="12.265625" bestFit="1" customWidth="1"/>
    <col min="13771" max="13771" width="11.1328125" bestFit="1" customWidth="1"/>
    <col min="13772" max="13772" width="14.86328125" bestFit="1" customWidth="1"/>
    <col min="13773" max="13773" width="14.1328125" bestFit="1" customWidth="1"/>
    <col min="13774" max="13774" width="19.3984375" bestFit="1" customWidth="1"/>
    <col min="13775" max="13775" width="18" bestFit="1" customWidth="1"/>
    <col min="13776" max="13776" width="12.265625" bestFit="1" customWidth="1"/>
    <col min="13777" max="13777" width="11.1328125" bestFit="1" customWidth="1"/>
    <col min="13778" max="13778" width="14.86328125" bestFit="1" customWidth="1"/>
    <col min="13779" max="13779" width="14.1328125" bestFit="1" customWidth="1"/>
    <col min="13780" max="13780" width="19.3984375" bestFit="1" customWidth="1"/>
    <col min="13781" max="13781" width="18" bestFit="1" customWidth="1"/>
    <col min="13782" max="13782" width="12.265625" bestFit="1" customWidth="1"/>
    <col min="13783" max="13783" width="11.1328125" bestFit="1" customWidth="1"/>
    <col min="13784" max="13784" width="14.86328125" bestFit="1" customWidth="1"/>
    <col min="13785" max="13785" width="14.1328125" bestFit="1" customWidth="1"/>
    <col min="13786" max="13786" width="19.3984375" bestFit="1" customWidth="1"/>
    <col min="13787" max="13787" width="18" bestFit="1" customWidth="1"/>
    <col min="13788" max="13788" width="12.265625" bestFit="1" customWidth="1"/>
    <col min="13789" max="13789" width="11.1328125" bestFit="1" customWidth="1"/>
    <col min="13790" max="13790" width="14.86328125" bestFit="1" customWidth="1"/>
    <col min="13791" max="13791" width="14.1328125" bestFit="1" customWidth="1"/>
    <col min="13792" max="13792" width="19.3984375" bestFit="1" customWidth="1"/>
    <col min="13793" max="13793" width="18" bestFit="1" customWidth="1"/>
    <col min="13794" max="13794" width="12.265625" bestFit="1" customWidth="1"/>
    <col min="13795" max="13795" width="11.1328125" bestFit="1" customWidth="1"/>
    <col min="13796" max="13796" width="14.86328125" bestFit="1" customWidth="1"/>
    <col min="13797" max="13797" width="14.1328125" bestFit="1" customWidth="1"/>
    <col min="13798" max="13798" width="19.3984375" bestFit="1" customWidth="1"/>
    <col min="13799" max="13799" width="18" bestFit="1" customWidth="1"/>
    <col min="13800" max="13800" width="12.265625" bestFit="1" customWidth="1"/>
    <col min="13801" max="13801" width="11.1328125" bestFit="1" customWidth="1"/>
    <col min="13802" max="13802" width="14.86328125" bestFit="1" customWidth="1"/>
    <col min="13803" max="13803" width="14.1328125" bestFit="1" customWidth="1"/>
    <col min="13804" max="13804" width="19.3984375" bestFit="1" customWidth="1"/>
    <col min="13805" max="13805" width="18" bestFit="1" customWidth="1"/>
    <col min="13806" max="13806" width="12.265625" bestFit="1" customWidth="1"/>
    <col min="13807" max="13807" width="11.1328125" bestFit="1" customWidth="1"/>
    <col min="13808" max="13808" width="14.86328125" bestFit="1" customWidth="1"/>
    <col min="13809" max="13809" width="14.1328125" bestFit="1" customWidth="1"/>
    <col min="13810" max="13810" width="19.3984375" bestFit="1" customWidth="1"/>
    <col min="13811" max="13811" width="18" bestFit="1" customWidth="1"/>
    <col min="13812" max="13812" width="12.265625" bestFit="1" customWidth="1"/>
    <col min="13813" max="13813" width="11.1328125" bestFit="1" customWidth="1"/>
    <col min="13814" max="13814" width="14.86328125" bestFit="1" customWidth="1"/>
    <col min="13815" max="13815" width="14.1328125" bestFit="1" customWidth="1"/>
    <col min="13816" max="13816" width="19.3984375" bestFit="1" customWidth="1"/>
    <col min="13817" max="13817" width="18" bestFit="1" customWidth="1"/>
    <col min="13818" max="13818" width="12.265625" bestFit="1" customWidth="1"/>
    <col min="13819" max="13819" width="11.1328125" bestFit="1" customWidth="1"/>
    <col min="13820" max="13820" width="14.86328125" bestFit="1" customWidth="1"/>
    <col min="13821" max="13821" width="14.1328125" bestFit="1" customWidth="1"/>
    <col min="13822" max="13822" width="19.3984375" bestFit="1" customWidth="1"/>
    <col min="13823" max="13823" width="18" bestFit="1" customWidth="1"/>
    <col min="13824" max="13824" width="12.265625" bestFit="1" customWidth="1"/>
    <col min="13825" max="13825" width="11.1328125" bestFit="1" customWidth="1"/>
    <col min="13826" max="13826" width="14.86328125" bestFit="1" customWidth="1"/>
    <col min="13827" max="13827" width="14.1328125" bestFit="1" customWidth="1"/>
    <col min="13828" max="13828" width="19.3984375" bestFit="1" customWidth="1"/>
    <col min="13829" max="13829" width="18" bestFit="1" customWidth="1"/>
    <col min="13830" max="13830" width="12.265625" bestFit="1" customWidth="1"/>
    <col min="13831" max="13831" width="11.1328125" bestFit="1" customWidth="1"/>
    <col min="13832" max="13832" width="14.86328125" bestFit="1" customWidth="1"/>
    <col min="13833" max="13833" width="14.1328125" bestFit="1" customWidth="1"/>
    <col min="13834" max="13834" width="19.3984375" bestFit="1" customWidth="1"/>
    <col min="13835" max="13835" width="18" bestFit="1" customWidth="1"/>
    <col min="13836" max="13836" width="12.265625" bestFit="1" customWidth="1"/>
    <col min="13837" max="13837" width="11.1328125" bestFit="1" customWidth="1"/>
    <col min="13838" max="13838" width="14.86328125" bestFit="1" customWidth="1"/>
    <col min="13839" max="13839" width="14.1328125" bestFit="1" customWidth="1"/>
    <col min="13840" max="13840" width="19.3984375" bestFit="1" customWidth="1"/>
    <col min="13841" max="13841" width="18" bestFit="1" customWidth="1"/>
    <col min="13842" max="13842" width="12.265625" bestFit="1" customWidth="1"/>
    <col min="13843" max="13843" width="11.1328125" bestFit="1" customWidth="1"/>
    <col min="13844" max="13844" width="14.86328125" bestFit="1" customWidth="1"/>
    <col min="13845" max="13845" width="14.1328125" bestFit="1" customWidth="1"/>
    <col min="13846" max="13846" width="19.3984375" bestFit="1" customWidth="1"/>
    <col min="13847" max="13847" width="18" bestFit="1" customWidth="1"/>
    <col min="13848" max="13848" width="12.265625" bestFit="1" customWidth="1"/>
    <col min="13849" max="13849" width="11.1328125" bestFit="1" customWidth="1"/>
    <col min="13850" max="13850" width="14.86328125" bestFit="1" customWidth="1"/>
    <col min="13851" max="13851" width="14.1328125" bestFit="1" customWidth="1"/>
    <col min="13852" max="13852" width="19.3984375" bestFit="1" customWidth="1"/>
    <col min="13853" max="13853" width="18" bestFit="1" customWidth="1"/>
    <col min="13854" max="13854" width="12.265625" bestFit="1" customWidth="1"/>
    <col min="13855" max="13855" width="11.1328125" bestFit="1" customWidth="1"/>
    <col min="13856" max="13856" width="14.86328125" bestFit="1" customWidth="1"/>
    <col min="13857" max="13857" width="14.1328125" bestFit="1" customWidth="1"/>
    <col min="13858" max="13858" width="19.3984375" bestFit="1" customWidth="1"/>
    <col min="13859" max="13859" width="18" bestFit="1" customWidth="1"/>
    <col min="13860" max="13860" width="12.265625" bestFit="1" customWidth="1"/>
    <col min="13861" max="13861" width="11.1328125" bestFit="1" customWidth="1"/>
    <col min="13862" max="13862" width="14.86328125" bestFit="1" customWidth="1"/>
    <col min="13863" max="13863" width="14.1328125" bestFit="1" customWidth="1"/>
    <col min="13864" max="13864" width="19.3984375" bestFit="1" customWidth="1"/>
    <col min="13865" max="13865" width="18" bestFit="1" customWidth="1"/>
    <col min="13866" max="13866" width="12.265625" bestFit="1" customWidth="1"/>
    <col min="13867" max="13867" width="11.1328125" bestFit="1" customWidth="1"/>
    <col min="13868" max="13868" width="14.86328125" bestFit="1" customWidth="1"/>
    <col min="13869" max="13869" width="14.1328125" bestFit="1" customWidth="1"/>
    <col min="13870" max="13870" width="19.3984375" bestFit="1" customWidth="1"/>
    <col min="13871" max="13871" width="18" bestFit="1" customWidth="1"/>
    <col min="13872" max="13872" width="12.265625" bestFit="1" customWidth="1"/>
    <col min="13873" max="13873" width="11.1328125" bestFit="1" customWidth="1"/>
    <col min="13874" max="13874" width="14.86328125" bestFit="1" customWidth="1"/>
    <col min="13875" max="13875" width="14.1328125" bestFit="1" customWidth="1"/>
    <col min="13876" max="13876" width="19.3984375" bestFit="1" customWidth="1"/>
    <col min="13877" max="13877" width="18" bestFit="1" customWidth="1"/>
    <col min="13878" max="13878" width="12.265625" bestFit="1" customWidth="1"/>
    <col min="13879" max="13879" width="11.1328125" bestFit="1" customWidth="1"/>
    <col min="13880" max="13880" width="14.86328125" bestFit="1" customWidth="1"/>
    <col min="13881" max="13881" width="14.1328125" bestFit="1" customWidth="1"/>
    <col min="13882" max="13882" width="19.3984375" bestFit="1" customWidth="1"/>
    <col min="13883" max="13883" width="18" bestFit="1" customWidth="1"/>
    <col min="13884" max="13884" width="12.265625" bestFit="1" customWidth="1"/>
    <col min="13885" max="13885" width="11.1328125" bestFit="1" customWidth="1"/>
    <col min="13886" max="13886" width="14.86328125" bestFit="1" customWidth="1"/>
    <col min="13887" max="13887" width="14.1328125" bestFit="1" customWidth="1"/>
    <col min="13888" max="13888" width="19.3984375" bestFit="1" customWidth="1"/>
    <col min="13889" max="13889" width="18" bestFit="1" customWidth="1"/>
    <col min="13890" max="13890" width="12.265625" bestFit="1" customWidth="1"/>
    <col min="13891" max="13891" width="11.1328125" bestFit="1" customWidth="1"/>
    <col min="13892" max="13892" width="14.86328125" bestFit="1" customWidth="1"/>
    <col min="13893" max="13893" width="14.1328125" bestFit="1" customWidth="1"/>
    <col min="13894" max="13894" width="19.3984375" bestFit="1" customWidth="1"/>
    <col min="13895" max="13895" width="18" bestFit="1" customWidth="1"/>
    <col min="13896" max="13896" width="12.265625" bestFit="1" customWidth="1"/>
    <col min="13897" max="13897" width="11.1328125" bestFit="1" customWidth="1"/>
    <col min="13898" max="13898" width="14.86328125" bestFit="1" customWidth="1"/>
    <col min="13899" max="13899" width="14.1328125" bestFit="1" customWidth="1"/>
    <col min="13900" max="13900" width="19.3984375" bestFit="1" customWidth="1"/>
    <col min="13901" max="13901" width="18" bestFit="1" customWidth="1"/>
    <col min="13902" max="13902" width="12.265625" bestFit="1" customWidth="1"/>
    <col min="13903" max="13903" width="11.1328125" bestFit="1" customWidth="1"/>
    <col min="13904" max="13904" width="14.86328125" bestFit="1" customWidth="1"/>
    <col min="13905" max="13905" width="14.1328125" bestFit="1" customWidth="1"/>
    <col min="13906" max="13906" width="19.3984375" bestFit="1" customWidth="1"/>
    <col min="13907" max="13907" width="18" bestFit="1" customWidth="1"/>
    <col min="13908" max="13908" width="12.265625" bestFit="1" customWidth="1"/>
    <col min="13909" max="13909" width="11.1328125" bestFit="1" customWidth="1"/>
    <col min="13910" max="13910" width="14.86328125" bestFit="1" customWidth="1"/>
    <col min="13911" max="13911" width="14.1328125" bestFit="1" customWidth="1"/>
    <col min="13912" max="13912" width="19.3984375" bestFit="1" customWidth="1"/>
    <col min="13913" max="13913" width="18" bestFit="1" customWidth="1"/>
    <col min="13914" max="13914" width="12.265625" bestFit="1" customWidth="1"/>
    <col min="13915" max="13915" width="11.1328125" bestFit="1" customWidth="1"/>
    <col min="13916" max="13916" width="14.86328125" bestFit="1" customWidth="1"/>
    <col min="13917" max="13917" width="14.1328125" bestFit="1" customWidth="1"/>
    <col min="13918" max="13918" width="19.3984375" bestFit="1" customWidth="1"/>
    <col min="13919" max="13919" width="18" bestFit="1" customWidth="1"/>
    <col min="13920" max="13920" width="12.265625" bestFit="1" customWidth="1"/>
    <col min="13921" max="13921" width="11.1328125" bestFit="1" customWidth="1"/>
    <col min="13922" max="13922" width="14.86328125" bestFit="1" customWidth="1"/>
    <col min="13923" max="13923" width="14.1328125" bestFit="1" customWidth="1"/>
    <col min="13924" max="13924" width="19.3984375" bestFit="1" customWidth="1"/>
    <col min="13925" max="13925" width="18" bestFit="1" customWidth="1"/>
    <col min="13926" max="13926" width="12.265625" bestFit="1" customWidth="1"/>
    <col min="13927" max="13927" width="11.1328125" bestFit="1" customWidth="1"/>
    <col min="13928" max="13928" width="14.86328125" bestFit="1" customWidth="1"/>
    <col min="13929" max="13929" width="14.1328125" bestFit="1" customWidth="1"/>
    <col min="13930" max="13930" width="19.3984375" bestFit="1" customWidth="1"/>
    <col min="13931" max="13931" width="18" bestFit="1" customWidth="1"/>
    <col min="13932" max="13932" width="12.265625" bestFit="1" customWidth="1"/>
    <col min="13933" max="13933" width="11.1328125" bestFit="1" customWidth="1"/>
    <col min="13934" max="13934" width="14.86328125" bestFit="1" customWidth="1"/>
    <col min="13935" max="13935" width="14.1328125" bestFit="1" customWidth="1"/>
    <col min="13936" max="13936" width="19.3984375" bestFit="1" customWidth="1"/>
    <col min="13937" max="13937" width="18" bestFit="1" customWidth="1"/>
    <col min="13938" max="13938" width="12.265625" bestFit="1" customWidth="1"/>
    <col min="13939" max="13939" width="11.1328125" bestFit="1" customWidth="1"/>
    <col min="13940" max="13940" width="14.86328125" bestFit="1" customWidth="1"/>
    <col min="13941" max="13941" width="14.1328125" bestFit="1" customWidth="1"/>
    <col min="13942" max="13942" width="19.3984375" bestFit="1" customWidth="1"/>
    <col min="13943" max="13943" width="18" bestFit="1" customWidth="1"/>
    <col min="13944" max="13944" width="12.265625" bestFit="1" customWidth="1"/>
    <col min="13945" max="13945" width="11.1328125" bestFit="1" customWidth="1"/>
    <col min="13946" max="13946" width="14.86328125" bestFit="1" customWidth="1"/>
    <col min="13947" max="13947" width="14.1328125" bestFit="1" customWidth="1"/>
    <col min="13948" max="13948" width="19.3984375" bestFit="1" customWidth="1"/>
    <col min="13949" max="13949" width="18" bestFit="1" customWidth="1"/>
    <col min="13950" max="13950" width="12.265625" bestFit="1" customWidth="1"/>
    <col min="13951" max="13951" width="11.1328125" bestFit="1" customWidth="1"/>
    <col min="13952" max="13952" width="14.86328125" bestFit="1" customWidth="1"/>
    <col min="13953" max="13953" width="14.1328125" bestFit="1" customWidth="1"/>
    <col min="13954" max="13954" width="19.3984375" bestFit="1" customWidth="1"/>
    <col min="13955" max="13955" width="18" bestFit="1" customWidth="1"/>
    <col min="13956" max="13956" width="12.265625" bestFit="1" customWidth="1"/>
    <col min="13957" max="13957" width="11.1328125" bestFit="1" customWidth="1"/>
    <col min="13958" max="13958" width="14.86328125" bestFit="1" customWidth="1"/>
    <col min="13959" max="13959" width="14.1328125" bestFit="1" customWidth="1"/>
    <col min="13960" max="13960" width="19.3984375" bestFit="1" customWidth="1"/>
    <col min="13961" max="13961" width="18" bestFit="1" customWidth="1"/>
    <col min="13962" max="13962" width="12.265625" bestFit="1" customWidth="1"/>
    <col min="13963" max="13963" width="11.1328125" bestFit="1" customWidth="1"/>
    <col min="13964" max="13964" width="14.86328125" bestFit="1" customWidth="1"/>
    <col min="13965" max="13965" width="14.1328125" bestFit="1" customWidth="1"/>
    <col min="13966" max="13966" width="19.3984375" bestFit="1" customWidth="1"/>
    <col min="13967" max="13967" width="18" bestFit="1" customWidth="1"/>
    <col min="13968" max="13968" width="12.265625" bestFit="1" customWidth="1"/>
    <col min="13969" max="13969" width="11.1328125" bestFit="1" customWidth="1"/>
    <col min="13970" max="13970" width="14.86328125" bestFit="1" customWidth="1"/>
    <col min="13971" max="13971" width="14.1328125" bestFit="1" customWidth="1"/>
    <col min="13972" max="13972" width="19.3984375" bestFit="1" customWidth="1"/>
    <col min="13973" max="13973" width="18" bestFit="1" customWidth="1"/>
    <col min="13974" max="13974" width="12.265625" bestFit="1" customWidth="1"/>
    <col min="13975" max="13975" width="11.1328125" bestFit="1" customWidth="1"/>
    <col min="13976" max="13976" width="14.86328125" bestFit="1" customWidth="1"/>
    <col min="13977" max="13977" width="14.1328125" bestFit="1" customWidth="1"/>
    <col min="13978" max="13978" width="19.3984375" bestFit="1" customWidth="1"/>
    <col min="13979" max="13979" width="18" bestFit="1" customWidth="1"/>
    <col min="13980" max="13980" width="12.265625" bestFit="1" customWidth="1"/>
    <col min="13981" max="13981" width="11.1328125" bestFit="1" customWidth="1"/>
    <col min="13982" max="13982" width="14.86328125" bestFit="1" customWidth="1"/>
    <col min="13983" max="13983" width="14.1328125" bestFit="1" customWidth="1"/>
    <col min="13984" max="13984" width="19.3984375" bestFit="1" customWidth="1"/>
    <col min="13985" max="13985" width="18" bestFit="1" customWidth="1"/>
    <col min="13986" max="13986" width="12.265625" bestFit="1" customWidth="1"/>
    <col min="13987" max="13987" width="11.1328125" bestFit="1" customWidth="1"/>
    <col min="13988" max="13988" width="14.86328125" bestFit="1" customWidth="1"/>
    <col min="13989" max="13989" width="14.1328125" bestFit="1" customWidth="1"/>
    <col min="13990" max="13990" width="19.3984375" bestFit="1" customWidth="1"/>
    <col min="13991" max="13991" width="18" bestFit="1" customWidth="1"/>
    <col min="13992" max="13992" width="12.265625" bestFit="1" customWidth="1"/>
    <col min="13993" max="13993" width="11.1328125" bestFit="1" customWidth="1"/>
    <col min="13994" max="13994" width="14.86328125" bestFit="1" customWidth="1"/>
    <col min="13995" max="13995" width="14.1328125" bestFit="1" customWidth="1"/>
    <col min="13996" max="13996" width="19.3984375" bestFit="1" customWidth="1"/>
    <col min="13997" max="13997" width="18" bestFit="1" customWidth="1"/>
    <col min="13998" max="13998" width="12.265625" bestFit="1" customWidth="1"/>
    <col min="13999" max="13999" width="11.1328125" bestFit="1" customWidth="1"/>
    <col min="14000" max="14000" width="14.86328125" bestFit="1" customWidth="1"/>
    <col min="14001" max="14001" width="14.1328125" bestFit="1" customWidth="1"/>
    <col min="14002" max="14002" width="19.3984375" bestFit="1" customWidth="1"/>
    <col min="14003" max="14003" width="18" bestFit="1" customWidth="1"/>
    <col min="14004" max="14004" width="12.265625" bestFit="1" customWidth="1"/>
    <col min="14005" max="14005" width="11.1328125" bestFit="1" customWidth="1"/>
    <col min="14006" max="14006" width="14.86328125" bestFit="1" customWidth="1"/>
    <col min="14007" max="14007" width="14.1328125" bestFit="1" customWidth="1"/>
    <col min="14008" max="14008" width="19.3984375" bestFit="1" customWidth="1"/>
    <col min="14009" max="14009" width="18" bestFit="1" customWidth="1"/>
    <col min="14010" max="14010" width="12.265625" bestFit="1" customWidth="1"/>
    <col min="14011" max="14011" width="11.1328125" bestFit="1" customWidth="1"/>
    <col min="14012" max="14012" width="14.86328125" bestFit="1" customWidth="1"/>
    <col min="14013" max="14013" width="14.1328125" bestFit="1" customWidth="1"/>
    <col min="14014" max="14014" width="19.3984375" bestFit="1" customWidth="1"/>
    <col min="14015" max="14015" width="18" bestFit="1" customWidth="1"/>
    <col min="14016" max="14016" width="12.265625" bestFit="1" customWidth="1"/>
    <col min="14017" max="14017" width="11.1328125" bestFit="1" customWidth="1"/>
    <col min="14018" max="14018" width="14.86328125" bestFit="1" customWidth="1"/>
    <col min="14019" max="14019" width="14.1328125" bestFit="1" customWidth="1"/>
    <col min="14020" max="14020" width="19.3984375" bestFit="1" customWidth="1"/>
    <col min="14021" max="14021" width="18" bestFit="1" customWidth="1"/>
    <col min="14022" max="14022" width="12.265625" bestFit="1" customWidth="1"/>
    <col min="14023" max="14023" width="11.1328125" bestFit="1" customWidth="1"/>
    <col min="14024" max="14024" width="14.86328125" bestFit="1" customWidth="1"/>
    <col min="14025" max="14025" width="14.1328125" bestFit="1" customWidth="1"/>
    <col min="14026" max="14026" width="19.3984375" bestFit="1" customWidth="1"/>
    <col min="14027" max="14027" width="18" bestFit="1" customWidth="1"/>
    <col min="14028" max="14028" width="12.265625" bestFit="1" customWidth="1"/>
    <col min="14029" max="14029" width="11.1328125" bestFit="1" customWidth="1"/>
    <col min="14030" max="14030" width="14.86328125" bestFit="1" customWidth="1"/>
    <col min="14031" max="14031" width="14.1328125" bestFit="1" customWidth="1"/>
    <col min="14032" max="14032" width="19.3984375" bestFit="1" customWidth="1"/>
    <col min="14033" max="14033" width="18" bestFit="1" customWidth="1"/>
    <col min="14034" max="14034" width="12.265625" bestFit="1" customWidth="1"/>
    <col min="14035" max="14035" width="11.1328125" bestFit="1" customWidth="1"/>
    <col min="14036" max="14036" width="14.86328125" bestFit="1" customWidth="1"/>
    <col min="14037" max="14037" width="14.1328125" bestFit="1" customWidth="1"/>
    <col min="14038" max="14038" width="19.3984375" bestFit="1" customWidth="1"/>
    <col min="14039" max="14039" width="18" bestFit="1" customWidth="1"/>
    <col min="14040" max="14040" width="12.265625" bestFit="1" customWidth="1"/>
    <col min="14041" max="14041" width="11.1328125" bestFit="1" customWidth="1"/>
    <col min="14042" max="14042" width="14.86328125" bestFit="1" customWidth="1"/>
    <col min="14043" max="14043" width="14.1328125" bestFit="1" customWidth="1"/>
    <col min="14044" max="14044" width="19.3984375" bestFit="1" customWidth="1"/>
    <col min="14045" max="14045" width="18" bestFit="1" customWidth="1"/>
    <col min="14046" max="14046" width="12.265625" bestFit="1" customWidth="1"/>
    <col min="14047" max="14047" width="11.1328125" bestFit="1" customWidth="1"/>
    <col min="14048" max="14048" width="14.86328125" bestFit="1" customWidth="1"/>
    <col min="14049" max="14049" width="14.1328125" bestFit="1" customWidth="1"/>
    <col min="14050" max="14050" width="19.3984375" bestFit="1" customWidth="1"/>
    <col min="14051" max="14051" width="18" bestFit="1" customWidth="1"/>
    <col min="14052" max="14052" width="12.265625" bestFit="1" customWidth="1"/>
    <col min="14053" max="14053" width="11.1328125" bestFit="1" customWidth="1"/>
    <col min="14054" max="14054" width="14.86328125" bestFit="1" customWidth="1"/>
    <col min="14055" max="14055" width="14.1328125" bestFit="1" customWidth="1"/>
    <col min="14056" max="14056" width="19.3984375" bestFit="1" customWidth="1"/>
    <col min="14057" max="14057" width="18" bestFit="1" customWidth="1"/>
    <col min="14058" max="14058" width="12.265625" bestFit="1" customWidth="1"/>
    <col min="14059" max="14059" width="11.1328125" bestFit="1" customWidth="1"/>
    <col min="14060" max="14060" width="14.86328125" bestFit="1" customWidth="1"/>
    <col min="14061" max="14061" width="14.1328125" bestFit="1" customWidth="1"/>
    <col min="14062" max="14062" width="19.3984375" bestFit="1" customWidth="1"/>
    <col min="14063" max="14063" width="18" bestFit="1" customWidth="1"/>
    <col min="14064" max="14064" width="12.265625" bestFit="1" customWidth="1"/>
    <col min="14065" max="14065" width="11.1328125" bestFit="1" customWidth="1"/>
    <col min="14066" max="14066" width="14.86328125" bestFit="1" customWidth="1"/>
    <col min="14067" max="14067" width="14.1328125" bestFit="1" customWidth="1"/>
    <col min="14068" max="14068" width="19.3984375" bestFit="1" customWidth="1"/>
    <col min="14069" max="14069" width="18" bestFit="1" customWidth="1"/>
    <col min="14070" max="14070" width="12.265625" bestFit="1" customWidth="1"/>
    <col min="14071" max="14071" width="11.1328125" bestFit="1" customWidth="1"/>
    <col min="14072" max="14072" width="14.86328125" bestFit="1" customWidth="1"/>
    <col min="14073" max="14073" width="14.1328125" bestFit="1" customWidth="1"/>
    <col min="14074" max="14074" width="19.3984375" bestFit="1" customWidth="1"/>
    <col min="14075" max="14075" width="18" bestFit="1" customWidth="1"/>
    <col min="14076" max="14076" width="12.265625" bestFit="1" customWidth="1"/>
    <col min="14077" max="14077" width="11.1328125" bestFit="1" customWidth="1"/>
    <col min="14078" max="14078" width="14.86328125" bestFit="1" customWidth="1"/>
    <col min="14079" max="14079" width="14.1328125" bestFit="1" customWidth="1"/>
    <col min="14080" max="14080" width="19.3984375" bestFit="1" customWidth="1"/>
    <col min="14081" max="14081" width="18" bestFit="1" customWidth="1"/>
    <col min="14082" max="14082" width="12.265625" bestFit="1" customWidth="1"/>
    <col min="14083" max="14083" width="11.1328125" bestFit="1" customWidth="1"/>
    <col min="14084" max="14084" width="14.86328125" bestFit="1" customWidth="1"/>
    <col min="14085" max="14085" width="14.1328125" bestFit="1" customWidth="1"/>
    <col min="14086" max="14086" width="19.3984375" bestFit="1" customWidth="1"/>
    <col min="14087" max="14087" width="18" bestFit="1" customWidth="1"/>
    <col min="14088" max="14088" width="12.265625" bestFit="1" customWidth="1"/>
    <col min="14089" max="14089" width="11.1328125" bestFit="1" customWidth="1"/>
    <col min="14090" max="14090" width="14.86328125" bestFit="1" customWidth="1"/>
    <col min="14091" max="14091" width="14.1328125" bestFit="1" customWidth="1"/>
    <col min="14092" max="14092" width="19.3984375" bestFit="1" customWidth="1"/>
    <col min="14093" max="14093" width="18" bestFit="1" customWidth="1"/>
    <col min="14094" max="14094" width="12.265625" bestFit="1" customWidth="1"/>
    <col min="14095" max="14095" width="11.1328125" bestFit="1" customWidth="1"/>
    <col min="14096" max="14096" width="14.86328125" bestFit="1" customWidth="1"/>
    <col min="14097" max="14097" width="14.1328125" bestFit="1" customWidth="1"/>
    <col min="14098" max="14098" width="19.3984375" bestFit="1" customWidth="1"/>
    <col min="14099" max="14099" width="18" bestFit="1" customWidth="1"/>
    <col min="14100" max="14100" width="12.265625" bestFit="1" customWidth="1"/>
    <col min="14101" max="14101" width="11.1328125" bestFit="1" customWidth="1"/>
    <col min="14102" max="14102" width="14.86328125" bestFit="1" customWidth="1"/>
    <col min="14103" max="14103" width="14.1328125" bestFit="1" customWidth="1"/>
    <col min="14104" max="14104" width="19.3984375" bestFit="1" customWidth="1"/>
    <col min="14105" max="14105" width="18" bestFit="1" customWidth="1"/>
    <col min="14106" max="14106" width="12.265625" bestFit="1" customWidth="1"/>
    <col min="14107" max="14107" width="11.1328125" bestFit="1" customWidth="1"/>
    <col min="14108" max="14108" width="14.86328125" bestFit="1" customWidth="1"/>
    <col min="14109" max="14109" width="14.1328125" bestFit="1" customWidth="1"/>
    <col min="14110" max="14110" width="19.3984375" bestFit="1" customWidth="1"/>
    <col min="14111" max="14111" width="18" bestFit="1" customWidth="1"/>
    <col min="14112" max="14112" width="12.265625" bestFit="1" customWidth="1"/>
    <col min="14113" max="14113" width="11.1328125" bestFit="1" customWidth="1"/>
    <col min="14114" max="14114" width="14.86328125" bestFit="1" customWidth="1"/>
    <col min="14115" max="14115" width="14.1328125" bestFit="1" customWidth="1"/>
    <col min="14116" max="14116" width="19.3984375" bestFit="1" customWidth="1"/>
    <col min="14117" max="14117" width="18" bestFit="1" customWidth="1"/>
    <col min="14118" max="14118" width="12.265625" bestFit="1" customWidth="1"/>
    <col min="14119" max="14119" width="11.1328125" bestFit="1" customWidth="1"/>
    <col min="14120" max="14120" width="14.86328125" bestFit="1" customWidth="1"/>
    <col min="14121" max="14121" width="14.1328125" bestFit="1" customWidth="1"/>
    <col min="14122" max="14122" width="19.3984375" bestFit="1" customWidth="1"/>
    <col min="14123" max="14123" width="18" bestFit="1" customWidth="1"/>
    <col min="14124" max="14124" width="12.265625" bestFit="1" customWidth="1"/>
    <col min="14125" max="14125" width="11.1328125" bestFit="1" customWidth="1"/>
    <col min="14126" max="14126" width="14.86328125" bestFit="1" customWidth="1"/>
    <col min="14127" max="14127" width="14.1328125" bestFit="1" customWidth="1"/>
    <col min="14128" max="14128" width="19.3984375" bestFit="1" customWidth="1"/>
    <col min="14129" max="14129" width="18" bestFit="1" customWidth="1"/>
    <col min="14130" max="14130" width="12.265625" bestFit="1" customWidth="1"/>
    <col min="14131" max="14131" width="11.1328125" bestFit="1" customWidth="1"/>
    <col min="14132" max="14132" width="14.86328125" bestFit="1" customWidth="1"/>
    <col min="14133" max="14133" width="14.1328125" bestFit="1" customWidth="1"/>
    <col min="14134" max="14134" width="19.3984375" bestFit="1" customWidth="1"/>
    <col min="14135" max="14135" width="18" bestFit="1" customWidth="1"/>
    <col min="14136" max="14136" width="12.265625" bestFit="1" customWidth="1"/>
    <col min="14137" max="14137" width="11.1328125" bestFit="1" customWidth="1"/>
    <col min="14138" max="14138" width="14.86328125" bestFit="1" customWidth="1"/>
    <col min="14139" max="14139" width="14.1328125" bestFit="1" customWidth="1"/>
    <col min="14140" max="14140" width="19.3984375" bestFit="1" customWidth="1"/>
    <col min="14141" max="14141" width="18" bestFit="1" customWidth="1"/>
    <col min="14142" max="14142" width="12.265625" bestFit="1" customWidth="1"/>
    <col min="14143" max="14143" width="11.1328125" bestFit="1" customWidth="1"/>
    <col min="14144" max="14144" width="14.86328125" bestFit="1" customWidth="1"/>
    <col min="14145" max="14145" width="14.1328125" bestFit="1" customWidth="1"/>
    <col min="14146" max="14146" width="19.3984375" bestFit="1" customWidth="1"/>
    <col min="14147" max="14147" width="18" bestFit="1" customWidth="1"/>
    <col min="14148" max="14148" width="12.265625" bestFit="1" customWidth="1"/>
    <col min="14149" max="14149" width="11.1328125" bestFit="1" customWidth="1"/>
    <col min="14150" max="14150" width="14.86328125" bestFit="1" customWidth="1"/>
    <col min="14151" max="14151" width="14.1328125" bestFit="1" customWidth="1"/>
    <col min="14152" max="14152" width="19.3984375" bestFit="1" customWidth="1"/>
    <col min="14153" max="14153" width="18" bestFit="1" customWidth="1"/>
    <col min="14154" max="14154" width="12.265625" bestFit="1" customWidth="1"/>
    <col min="14155" max="14155" width="11.1328125" bestFit="1" customWidth="1"/>
    <col min="14156" max="14156" width="14.86328125" bestFit="1" customWidth="1"/>
    <col min="14157" max="14157" width="14.1328125" bestFit="1" customWidth="1"/>
    <col min="14158" max="14158" width="19.3984375" bestFit="1" customWidth="1"/>
    <col min="14159" max="14159" width="18" bestFit="1" customWidth="1"/>
    <col min="14160" max="14160" width="12.265625" bestFit="1" customWidth="1"/>
    <col min="14161" max="14161" width="11.1328125" bestFit="1" customWidth="1"/>
    <col min="14162" max="14162" width="14.86328125" bestFit="1" customWidth="1"/>
    <col min="14163" max="14163" width="14.1328125" bestFit="1" customWidth="1"/>
    <col min="14164" max="14164" width="19.3984375" bestFit="1" customWidth="1"/>
    <col min="14165" max="14165" width="18" bestFit="1" customWidth="1"/>
    <col min="14166" max="14166" width="12.265625" bestFit="1" customWidth="1"/>
    <col min="14167" max="14167" width="11.1328125" bestFit="1" customWidth="1"/>
    <col min="14168" max="14168" width="14.86328125" bestFit="1" customWidth="1"/>
    <col min="14169" max="14169" width="14.1328125" bestFit="1" customWidth="1"/>
    <col min="14170" max="14170" width="19.3984375" bestFit="1" customWidth="1"/>
    <col min="14171" max="14171" width="18" bestFit="1" customWidth="1"/>
    <col min="14172" max="14172" width="12.265625" bestFit="1" customWidth="1"/>
    <col min="14173" max="14173" width="11.1328125" bestFit="1" customWidth="1"/>
    <col min="14174" max="14174" width="14.86328125" bestFit="1" customWidth="1"/>
    <col min="14175" max="14175" width="14.1328125" bestFit="1" customWidth="1"/>
    <col min="14176" max="14176" width="19.3984375" bestFit="1" customWidth="1"/>
    <col min="14177" max="14177" width="18" bestFit="1" customWidth="1"/>
    <col min="14178" max="14178" width="12.265625" bestFit="1" customWidth="1"/>
    <col min="14179" max="14179" width="11.1328125" bestFit="1" customWidth="1"/>
    <col min="14180" max="14180" width="14.86328125" bestFit="1" customWidth="1"/>
    <col min="14181" max="14181" width="14.1328125" bestFit="1" customWidth="1"/>
    <col min="14182" max="14182" width="19.3984375" bestFit="1" customWidth="1"/>
    <col min="14183" max="14183" width="18" bestFit="1" customWidth="1"/>
    <col min="14184" max="14184" width="12.265625" bestFit="1" customWidth="1"/>
    <col min="14185" max="14185" width="11.1328125" bestFit="1" customWidth="1"/>
    <col min="14186" max="14186" width="14.86328125" bestFit="1" customWidth="1"/>
    <col min="14187" max="14187" width="14.1328125" bestFit="1" customWidth="1"/>
    <col min="14188" max="14188" width="19.3984375" bestFit="1" customWidth="1"/>
    <col min="14189" max="14189" width="18" bestFit="1" customWidth="1"/>
    <col min="14190" max="14190" width="12.265625" bestFit="1" customWidth="1"/>
    <col min="14191" max="14191" width="11.1328125" bestFit="1" customWidth="1"/>
    <col min="14192" max="14192" width="14.86328125" bestFit="1" customWidth="1"/>
    <col min="14193" max="14193" width="14.1328125" bestFit="1" customWidth="1"/>
    <col min="14194" max="14194" width="19.3984375" bestFit="1" customWidth="1"/>
    <col min="14195" max="14195" width="18" bestFit="1" customWidth="1"/>
    <col min="14196" max="14196" width="12.265625" bestFit="1" customWidth="1"/>
    <col min="14197" max="14197" width="11.1328125" bestFit="1" customWidth="1"/>
    <col min="14198" max="14198" width="14.86328125" bestFit="1" customWidth="1"/>
    <col min="14199" max="14199" width="14.1328125" bestFit="1" customWidth="1"/>
    <col min="14200" max="14200" width="19.3984375" bestFit="1" customWidth="1"/>
    <col min="14201" max="14201" width="18" bestFit="1" customWidth="1"/>
    <col min="14202" max="14202" width="12.265625" bestFit="1" customWidth="1"/>
    <col min="14203" max="14203" width="11.1328125" bestFit="1" customWidth="1"/>
    <col min="14204" max="14204" width="14.86328125" bestFit="1" customWidth="1"/>
    <col min="14205" max="14205" width="14.1328125" bestFit="1" customWidth="1"/>
    <col min="14206" max="14206" width="19.3984375" bestFit="1" customWidth="1"/>
    <col min="14207" max="14207" width="18" bestFit="1" customWidth="1"/>
    <col min="14208" max="14208" width="12.265625" bestFit="1" customWidth="1"/>
    <col min="14209" max="14209" width="11.1328125" bestFit="1" customWidth="1"/>
    <col min="14210" max="14210" width="14.86328125" bestFit="1" customWidth="1"/>
    <col min="14211" max="14211" width="14.1328125" bestFit="1" customWidth="1"/>
    <col min="14212" max="14212" width="19.3984375" bestFit="1" customWidth="1"/>
    <col min="14213" max="14213" width="18" bestFit="1" customWidth="1"/>
    <col min="14214" max="14214" width="12.265625" bestFit="1" customWidth="1"/>
    <col min="14215" max="14215" width="11.1328125" bestFit="1" customWidth="1"/>
    <col min="14216" max="14216" width="14.86328125" bestFit="1" customWidth="1"/>
    <col min="14217" max="14217" width="14.1328125" bestFit="1" customWidth="1"/>
    <col min="14218" max="14218" width="19.3984375" bestFit="1" customWidth="1"/>
    <col min="14219" max="14219" width="18" bestFit="1" customWidth="1"/>
    <col min="14220" max="14220" width="12.265625" bestFit="1" customWidth="1"/>
    <col min="14221" max="14221" width="11.1328125" bestFit="1" customWidth="1"/>
    <col min="14222" max="14222" width="14.86328125" bestFit="1" customWidth="1"/>
    <col min="14223" max="14223" width="14.1328125" bestFit="1" customWidth="1"/>
    <col min="14224" max="14224" width="19.3984375" bestFit="1" customWidth="1"/>
    <col min="14225" max="14225" width="18" bestFit="1" customWidth="1"/>
    <col min="14226" max="14226" width="12.265625" bestFit="1" customWidth="1"/>
    <col min="14227" max="14227" width="11.1328125" bestFit="1" customWidth="1"/>
    <col min="14228" max="14228" width="14.86328125" bestFit="1" customWidth="1"/>
    <col min="14229" max="14229" width="14.1328125" bestFit="1" customWidth="1"/>
    <col min="14230" max="14230" width="19.3984375" bestFit="1" customWidth="1"/>
    <col min="14231" max="14231" width="18" bestFit="1" customWidth="1"/>
    <col min="14232" max="14232" width="12.265625" bestFit="1" customWidth="1"/>
    <col min="14233" max="14233" width="11.1328125" bestFit="1" customWidth="1"/>
    <col min="14234" max="14234" width="14.86328125" bestFit="1" customWidth="1"/>
    <col min="14235" max="14235" width="14.1328125" bestFit="1" customWidth="1"/>
    <col min="14236" max="14236" width="19.3984375" bestFit="1" customWidth="1"/>
    <col min="14237" max="14237" width="18" bestFit="1" customWidth="1"/>
    <col min="14238" max="14238" width="12.265625" bestFit="1" customWidth="1"/>
    <col min="14239" max="14239" width="11.1328125" bestFit="1" customWidth="1"/>
    <col min="14240" max="14240" width="14.86328125" bestFit="1" customWidth="1"/>
    <col min="14241" max="14241" width="14.1328125" bestFit="1" customWidth="1"/>
    <col min="14242" max="14242" width="19.3984375" bestFit="1" customWidth="1"/>
    <col min="14243" max="14243" width="18" bestFit="1" customWidth="1"/>
    <col min="14244" max="14244" width="12.265625" bestFit="1" customWidth="1"/>
    <col min="14245" max="14245" width="11.1328125" bestFit="1" customWidth="1"/>
    <col min="14246" max="14246" width="14.86328125" bestFit="1" customWidth="1"/>
    <col min="14247" max="14247" width="14.1328125" bestFit="1" customWidth="1"/>
    <col min="14248" max="14248" width="19.3984375" bestFit="1" customWidth="1"/>
    <col min="14249" max="14249" width="18" bestFit="1" customWidth="1"/>
    <col min="14250" max="14250" width="12.265625" bestFit="1" customWidth="1"/>
    <col min="14251" max="14251" width="11.1328125" bestFit="1" customWidth="1"/>
    <col min="14252" max="14252" width="14.86328125" bestFit="1" customWidth="1"/>
    <col min="14253" max="14253" width="14.1328125" bestFit="1" customWidth="1"/>
    <col min="14254" max="14254" width="19.3984375" bestFit="1" customWidth="1"/>
    <col min="14255" max="14255" width="18" bestFit="1" customWidth="1"/>
    <col min="14256" max="14256" width="12.265625" bestFit="1" customWidth="1"/>
    <col min="14257" max="14257" width="11.1328125" bestFit="1" customWidth="1"/>
    <col min="14258" max="14258" width="14.86328125" bestFit="1" customWidth="1"/>
    <col min="14259" max="14259" width="14.1328125" bestFit="1" customWidth="1"/>
    <col min="14260" max="14260" width="19.3984375" bestFit="1" customWidth="1"/>
    <col min="14261" max="14261" width="18" bestFit="1" customWidth="1"/>
    <col min="14262" max="14262" width="12.265625" bestFit="1" customWidth="1"/>
    <col min="14263" max="14263" width="11.1328125" bestFit="1" customWidth="1"/>
    <col min="14264" max="14264" width="14.86328125" bestFit="1" customWidth="1"/>
    <col min="14265" max="14265" width="14.1328125" bestFit="1" customWidth="1"/>
    <col min="14266" max="14266" width="19.3984375" bestFit="1" customWidth="1"/>
    <col min="14267" max="14267" width="18" bestFit="1" customWidth="1"/>
    <col min="14268" max="14268" width="12.265625" bestFit="1" customWidth="1"/>
    <col min="14269" max="14269" width="11.1328125" bestFit="1" customWidth="1"/>
    <col min="14270" max="14270" width="14.86328125" bestFit="1" customWidth="1"/>
    <col min="14271" max="14271" width="14.1328125" bestFit="1" customWidth="1"/>
    <col min="14272" max="14272" width="19.3984375" bestFit="1" customWidth="1"/>
    <col min="14273" max="14273" width="18" bestFit="1" customWidth="1"/>
    <col min="14274" max="14274" width="12.265625" bestFit="1" customWidth="1"/>
    <col min="14275" max="14275" width="11.1328125" bestFit="1" customWidth="1"/>
    <col min="14276" max="14276" width="14.86328125" bestFit="1" customWidth="1"/>
    <col min="14277" max="14277" width="14.1328125" bestFit="1" customWidth="1"/>
    <col min="14278" max="14278" width="19.3984375" bestFit="1" customWidth="1"/>
    <col min="14279" max="14279" width="18" bestFit="1" customWidth="1"/>
    <col min="14280" max="14280" width="12.265625" bestFit="1" customWidth="1"/>
    <col min="14281" max="14281" width="11.1328125" bestFit="1" customWidth="1"/>
    <col min="14282" max="14282" width="14.86328125" bestFit="1" customWidth="1"/>
    <col min="14283" max="14283" width="14.1328125" bestFit="1" customWidth="1"/>
    <col min="14284" max="14284" width="19.3984375" bestFit="1" customWidth="1"/>
    <col min="14285" max="14285" width="18" bestFit="1" customWidth="1"/>
    <col min="14286" max="14286" width="12.265625" bestFit="1" customWidth="1"/>
    <col min="14287" max="14287" width="11.1328125" bestFit="1" customWidth="1"/>
    <col min="14288" max="14288" width="14.86328125" bestFit="1" customWidth="1"/>
    <col min="14289" max="14289" width="14.1328125" bestFit="1" customWidth="1"/>
    <col min="14290" max="14290" width="19.3984375" bestFit="1" customWidth="1"/>
    <col min="14291" max="14291" width="18" bestFit="1" customWidth="1"/>
    <col min="14292" max="14292" width="12.265625" bestFit="1" customWidth="1"/>
    <col min="14293" max="14293" width="11.1328125" bestFit="1" customWidth="1"/>
    <col min="14294" max="14294" width="14.86328125" bestFit="1" customWidth="1"/>
    <col min="14295" max="14295" width="14.1328125" bestFit="1" customWidth="1"/>
    <col min="14296" max="14296" width="19.3984375" bestFit="1" customWidth="1"/>
    <col min="14297" max="14297" width="18" bestFit="1" customWidth="1"/>
    <col min="14298" max="14298" width="12.265625" bestFit="1" customWidth="1"/>
    <col min="14299" max="14299" width="11.1328125" bestFit="1" customWidth="1"/>
    <col min="14300" max="14300" width="14.86328125" bestFit="1" customWidth="1"/>
    <col min="14301" max="14301" width="14.1328125" bestFit="1" customWidth="1"/>
    <col min="14302" max="14302" width="19.3984375" bestFit="1" customWidth="1"/>
    <col min="14303" max="14303" width="18" bestFit="1" customWidth="1"/>
    <col min="14304" max="14304" width="12.265625" bestFit="1" customWidth="1"/>
    <col min="14305" max="14305" width="11.1328125" bestFit="1" customWidth="1"/>
    <col min="14306" max="14306" width="14.86328125" bestFit="1" customWidth="1"/>
    <col min="14307" max="14307" width="14.1328125" bestFit="1" customWidth="1"/>
    <col min="14308" max="14308" width="19.3984375" bestFit="1" customWidth="1"/>
    <col min="14309" max="14309" width="18" bestFit="1" customWidth="1"/>
    <col min="14310" max="14310" width="12.265625" bestFit="1" customWidth="1"/>
    <col min="14311" max="14311" width="11.1328125" bestFit="1" customWidth="1"/>
    <col min="14312" max="14312" width="14.86328125" bestFit="1" customWidth="1"/>
    <col min="14313" max="14313" width="14.1328125" bestFit="1" customWidth="1"/>
    <col min="14314" max="14314" width="19.3984375" bestFit="1" customWidth="1"/>
    <col min="14315" max="14315" width="18" bestFit="1" customWidth="1"/>
    <col min="14316" max="14316" width="12.265625" bestFit="1" customWidth="1"/>
    <col min="14317" max="14317" width="11.1328125" bestFit="1" customWidth="1"/>
    <col min="14318" max="14318" width="14.86328125" bestFit="1" customWidth="1"/>
    <col min="14319" max="14319" width="14.1328125" bestFit="1" customWidth="1"/>
    <col min="14320" max="14320" width="19.3984375" bestFit="1" customWidth="1"/>
    <col min="14321" max="14321" width="18" bestFit="1" customWidth="1"/>
    <col min="14322" max="14322" width="12.265625" bestFit="1" customWidth="1"/>
    <col min="14323" max="14323" width="11.1328125" bestFit="1" customWidth="1"/>
    <col min="14324" max="14324" width="14.86328125" bestFit="1" customWidth="1"/>
    <col min="14325" max="14325" width="14.1328125" bestFit="1" customWidth="1"/>
    <col min="14326" max="14326" width="19.3984375" bestFit="1" customWidth="1"/>
    <col min="14327" max="14327" width="18" bestFit="1" customWidth="1"/>
    <col min="14328" max="14328" width="12.265625" bestFit="1" customWidth="1"/>
    <col min="14329" max="14329" width="11.1328125" bestFit="1" customWidth="1"/>
    <col min="14330" max="14330" width="14.86328125" bestFit="1" customWidth="1"/>
    <col min="14331" max="14331" width="14.1328125" bestFit="1" customWidth="1"/>
    <col min="14332" max="14332" width="19.3984375" bestFit="1" customWidth="1"/>
    <col min="14333" max="14333" width="18" bestFit="1" customWidth="1"/>
    <col min="14334" max="14334" width="12.265625" bestFit="1" customWidth="1"/>
    <col min="14335" max="14335" width="11.1328125" bestFit="1" customWidth="1"/>
    <col min="14336" max="14336" width="14.86328125" bestFit="1" customWidth="1"/>
    <col min="14337" max="14337" width="14.1328125" bestFit="1" customWidth="1"/>
    <col min="14338" max="14338" width="19.3984375" bestFit="1" customWidth="1"/>
    <col min="14339" max="14339" width="18" bestFit="1" customWidth="1"/>
    <col min="14340" max="14340" width="12.265625" bestFit="1" customWidth="1"/>
    <col min="14341" max="14341" width="11.1328125" bestFit="1" customWidth="1"/>
    <col min="14342" max="14342" width="14.86328125" bestFit="1" customWidth="1"/>
    <col min="14343" max="14343" width="14.1328125" bestFit="1" customWidth="1"/>
    <col min="14344" max="14344" width="19.3984375" bestFit="1" customWidth="1"/>
    <col min="14345" max="14345" width="18" bestFit="1" customWidth="1"/>
    <col min="14346" max="14346" width="12.265625" bestFit="1" customWidth="1"/>
    <col min="14347" max="14347" width="11.1328125" bestFit="1" customWidth="1"/>
    <col min="14348" max="14348" width="14.86328125" bestFit="1" customWidth="1"/>
    <col min="14349" max="14349" width="14.1328125" bestFit="1" customWidth="1"/>
    <col min="14350" max="14350" width="19.3984375" bestFit="1" customWidth="1"/>
    <col min="14351" max="14351" width="18" bestFit="1" customWidth="1"/>
    <col min="14352" max="14352" width="12.265625" bestFit="1" customWidth="1"/>
    <col min="14353" max="14353" width="11.1328125" bestFit="1" customWidth="1"/>
    <col min="14354" max="14354" width="14.86328125" bestFit="1" customWidth="1"/>
    <col min="14355" max="14355" width="14.1328125" bestFit="1" customWidth="1"/>
    <col min="14356" max="14356" width="19.3984375" bestFit="1" customWidth="1"/>
    <col min="14357" max="14357" width="18" bestFit="1" customWidth="1"/>
    <col min="14358" max="14358" width="12.265625" bestFit="1" customWidth="1"/>
    <col min="14359" max="14359" width="11.1328125" bestFit="1" customWidth="1"/>
    <col min="14360" max="14360" width="14.86328125" bestFit="1" customWidth="1"/>
    <col min="14361" max="14361" width="14.1328125" bestFit="1" customWidth="1"/>
    <col min="14362" max="14362" width="19.3984375" bestFit="1" customWidth="1"/>
    <col min="14363" max="14363" width="18" bestFit="1" customWidth="1"/>
    <col min="14364" max="14364" width="12.265625" bestFit="1" customWidth="1"/>
    <col min="14365" max="14365" width="11.1328125" bestFit="1" customWidth="1"/>
    <col min="14366" max="14366" width="14.86328125" bestFit="1" customWidth="1"/>
    <col min="14367" max="14367" width="14.1328125" bestFit="1" customWidth="1"/>
    <col min="14368" max="14368" width="19.3984375" bestFit="1" customWidth="1"/>
    <col min="14369" max="14369" width="18" bestFit="1" customWidth="1"/>
    <col min="14370" max="14370" width="12.265625" bestFit="1" customWidth="1"/>
    <col min="14371" max="14371" width="11.1328125" bestFit="1" customWidth="1"/>
    <col min="14372" max="14372" width="14.86328125" bestFit="1" customWidth="1"/>
    <col min="14373" max="14373" width="14.1328125" bestFit="1" customWidth="1"/>
    <col min="14374" max="14374" width="19.3984375" bestFit="1" customWidth="1"/>
    <col min="14375" max="14375" width="18" bestFit="1" customWidth="1"/>
    <col min="14376" max="14376" width="12.265625" bestFit="1" customWidth="1"/>
    <col min="14377" max="14377" width="11.1328125" bestFit="1" customWidth="1"/>
    <col min="14378" max="14378" width="14.86328125" bestFit="1" customWidth="1"/>
    <col min="14379" max="14379" width="14.1328125" bestFit="1" customWidth="1"/>
    <col min="14380" max="14380" width="19.3984375" bestFit="1" customWidth="1"/>
    <col min="14381" max="14381" width="18" bestFit="1" customWidth="1"/>
    <col min="14382" max="14382" width="12.265625" bestFit="1" customWidth="1"/>
    <col min="14383" max="14383" width="11.1328125" bestFit="1" customWidth="1"/>
    <col min="14384" max="14384" width="14.86328125" bestFit="1" customWidth="1"/>
    <col min="14385" max="14385" width="14.1328125" bestFit="1" customWidth="1"/>
    <col min="14386" max="14386" width="19.3984375" bestFit="1" customWidth="1"/>
    <col min="14387" max="14387" width="18" bestFit="1" customWidth="1"/>
    <col min="14388" max="14388" width="12.265625" bestFit="1" customWidth="1"/>
    <col min="14389" max="14389" width="11.1328125" bestFit="1" customWidth="1"/>
    <col min="14390" max="14390" width="14.86328125" bestFit="1" customWidth="1"/>
    <col min="14391" max="14391" width="14.1328125" bestFit="1" customWidth="1"/>
    <col min="14392" max="14392" width="19.3984375" bestFit="1" customWidth="1"/>
    <col min="14393" max="14393" width="18" bestFit="1" customWidth="1"/>
    <col min="14394" max="14394" width="12.265625" bestFit="1" customWidth="1"/>
    <col min="14395" max="14395" width="11.1328125" bestFit="1" customWidth="1"/>
    <col min="14396" max="14396" width="14.86328125" bestFit="1" customWidth="1"/>
    <col min="14397" max="14397" width="14.1328125" bestFit="1" customWidth="1"/>
    <col min="14398" max="14398" width="19.3984375" bestFit="1" customWidth="1"/>
    <col min="14399" max="14399" width="18" bestFit="1" customWidth="1"/>
    <col min="14400" max="14400" width="12.265625" bestFit="1" customWidth="1"/>
    <col min="14401" max="14401" width="11.1328125" bestFit="1" customWidth="1"/>
    <col min="14402" max="14402" width="14.86328125" bestFit="1" customWidth="1"/>
    <col min="14403" max="14403" width="14.1328125" bestFit="1" customWidth="1"/>
    <col min="14404" max="14404" width="19.3984375" bestFit="1" customWidth="1"/>
    <col min="14405" max="14405" width="18" bestFit="1" customWidth="1"/>
    <col min="14406" max="14406" width="12.265625" bestFit="1" customWidth="1"/>
    <col min="14407" max="14407" width="11.1328125" bestFit="1" customWidth="1"/>
    <col min="14408" max="14408" width="14.86328125" bestFit="1" customWidth="1"/>
    <col min="14409" max="14409" width="14.1328125" bestFit="1" customWidth="1"/>
    <col min="14410" max="14410" width="19.3984375" bestFit="1" customWidth="1"/>
    <col min="14411" max="14411" width="18" bestFit="1" customWidth="1"/>
    <col min="14412" max="14412" width="12.265625" bestFit="1" customWidth="1"/>
    <col min="14413" max="14413" width="11.1328125" bestFit="1" customWidth="1"/>
    <col min="14414" max="14414" width="14.86328125" bestFit="1" customWidth="1"/>
    <col min="14415" max="14415" width="14.1328125" bestFit="1" customWidth="1"/>
    <col min="14416" max="14416" width="19.3984375" bestFit="1" customWidth="1"/>
    <col min="14417" max="14417" width="18" bestFit="1" customWidth="1"/>
    <col min="14418" max="14418" width="12.265625" bestFit="1" customWidth="1"/>
    <col min="14419" max="14419" width="11.1328125" bestFit="1" customWidth="1"/>
    <col min="14420" max="14420" width="14.86328125" bestFit="1" customWidth="1"/>
    <col min="14421" max="14421" width="14.1328125" bestFit="1" customWidth="1"/>
    <col min="14422" max="14422" width="19.3984375" bestFit="1" customWidth="1"/>
    <col min="14423" max="14423" width="18" bestFit="1" customWidth="1"/>
    <col min="14424" max="14424" width="12.265625" bestFit="1" customWidth="1"/>
    <col min="14425" max="14425" width="11.1328125" bestFit="1" customWidth="1"/>
    <col min="14426" max="14426" width="14.86328125" bestFit="1" customWidth="1"/>
    <col min="14427" max="14427" width="14.1328125" bestFit="1" customWidth="1"/>
    <col min="14428" max="14428" width="19.3984375" bestFit="1" customWidth="1"/>
    <col min="14429" max="14429" width="18" bestFit="1" customWidth="1"/>
    <col min="14430" max="14430" width="12.265625" bestFit="1" customWidth="1"/>
    <col min="14431" max="14431" width="11.1328125" bestFit="1" customWidth="1"/>
    <col min="14432" max="14432" width="14.86328125" bestFit="1" customWidth="1"/>
    <col min="14433" max="14433" width="14.1328125" bestFit="1" customWidth="1"/>
    <col min="14434" max="14434" width="19.3984375" bestFit="1" customWidth="1"/>
    <col min="14435" max="14435" width="18" bestFit="1" customWidth="1"/>
    <col min="14436" max="14436" width="12.265625" bestFit="1" customWidth="1"/>
    <col min="14437" max="14437" width="11.1328125" bestFit="1" customWidth="1"/>
    <col min="14438" max="14438" width="14.86328125" bestFit="1" customWidth="1"/>
    <col min="14439" max="14439" width="14.1328125" bestFit="1" customWidth="1"/>
    <col min="14440" max="14440" width="19.3984375" bestFit="1" customWidth="1"/>
    <col min="14441" max="14441" width="18" bestFit="1" customWidth="1"/>
    <col min="14442" max="14442" width="12.265625" bestFit="1" customWidth="1"/>
    <col min="14443" max="14443" width="11.1328125" bestFit="1" customWidth="1"/>
    <col min="14444" max="14444" width="14.86328125" bestFit="1" customWidth="1"/>
    <col min="14445" max="14445" width="14.1328125" bestFit="1" customWidth="1"/>
    <col min="14446" max="14446" width="19.3984375" bestFit="1" customWidth="1"/>
    <col min="14447" max="14447" width="18" bestFit="1" customWidth="1"/>
    <col min="14448" max="14448" width="12.265625" bestFit="1" customWidth="1"/>
    <col min="14449" max="14449" width="11.1328125" bestFit="1" customWidth="1"/>
    <col min="14450" max="14450" width="14.86328125" bestFit="1" customWidth="1"/>
    <col min="14451" max="14451" width="14.1328125" bestFit="1" customWidth="1"/>
    <col min="14452" max="14452" width="19.3984375" bestFit="1" customWidth="1"/>
    <col min="14453" max="14453" width="18" bestFit="1" customWidth="1"/>
    <col min="14454" max="14454" width="12.265625" bestFit="1" customWidth="1"/>
    <col min="14455" max="14455" width="11.1328125" bestFit="1" customWidth="1"/>
    <col min="14456" max="14456" width="14.86328125" bestFit="1" customWidth="1"/>
    <col min="14457" max="14457" width="14.1328125" bestFit="1" customWidth="1"/>
    <col min="14458" max="14458" width="19.3984375" bestFit="1" customWidth="1"/>
    <col min="14459" max="14459" width="18" bestFit="1" customWidth="1"/>
    <col min="14460" max="14460" width="12.265625" bestFit="1" customWidth="1"/>
    <col min="14461" max="14461" width="11.1328125" bestFit="1" customWidth="1"/>
    <col min="14462" max="14462" width="14.86328125" bestFit="1" customWidth="1"/>
    <col min="14463" max="14463" width="14.1328125" bestFit="1" customWidth="1"/>
    <col min="14464" max="14464" width="19.3984375" bestFit="1" customWidth="1"/>
    <col min="14465" max="14465" width="18" bestFit="1" customWidth="1"/>
    <col min="14466" max="14466" width="12.265625" bestFit="1" customWidth="1"/>
    <col min="14467" max="14467" width="11.1328125" bestFit="1" customWidth="1"/>
    <col min="14468" max="14468" width="14.86328125" bestFit="1" customWidth="1"/>
    <col min="14469" max="14469" width="14.1328125" bestFit="1" customWidth="1"/>
    <col min="14470" max="14470" width="19.3984375" bestFit="1" customWidth="1"/>
    <col min="14471" max="14471" width="18" bestFit="1" customWidth="1"/>
    <col min="14472" max="14472" width="12.265625" bestFit="1" customWidth="1"/>
    <col min="14473" max="14473" width="11.1328125" bestFit="1" customWidth="1"/>
    <col min="14474" max="14474" width="14.86328125" bestFit="1" customWidth="1"/>
    <col min="14475" max="14475" width="14.1328125" bestFit="1" customWidth="1"/>
    <col min="14476" max="14476" width="19.3984375" bestFit="1" customWidth="1"/>
    <col min="14477" max="14477" width="18" bestFit="1" customWidth="1"/>
    <col min="14478" max="14478" width="12.265625" bestFit="1" customWidth="1"/>
    <col min="14479" max="14479" width="11.1328125" bestFit="1" customWidth="1"/>
    <col min="14480" max="14480" width="14.86328125" bestFit="1" customWidth="1"/>
    <col min="14481" max="14481" width="14.1328125" bestFit="1" customWidth="1"/>
    <col min="14482" max="14482" width="19.3984375" bestFit="1" customWidth="1"/>
    <col min="14483" max="14483" width="18" bestFit="1" customWidth="1"/>
    <col min="14484" max="14484" width="12.265625" bestFit="1" customWidth="1"/>
    <col min="14485" max="14485" width="11.1328125" bestFit="1" customWidth="1"/>
    <col min="14486" max="14486" width="14.86328125" bestFit="1" customWidth="1"/>
    <col min="14487" max="14487" width="14.1328125" bestFit="1" customWidth="1"/>
    <col min="14488" max="14488" width="19.3984375" bestFit="1" customWidth="1"/>
    <col min="14489" max="14489" width="18" bestFit="1" customWidth="1"/>
    <col min="14490" max="14490" width="12.265625" bestFit="1" customWidth="1"/>
    <col min="14491" max="14491" width="11.1328125" bestFit="1" customWidth="1"/>
    <col min="14492" max="14492" width="14.86328125" bestFit="1" customWidth="1"/>
    <col min="14493" max="14493" width="14.1328125" bestFit="1" customWidth="1"/>
    <col min="14494" max="14494" width="19.3984375" bestFit="1" customWidth="1"/>
    <col min="14495" max="14495" width="18" bestFit="1" customWidth="1"/>
    <col min="14496" max="14496" width="12.265625" bestFit="1" customWidth="1"/>
    <col min="14497" max="14497" width="11.1328125" bestFit="1" customWidth="1"/>
    <col min="14498" max="14498" width="14.86328125" bestFit="1" customWidth="1"/>
    <col min="14499" max="14499" width="14.1328125" bestFit="1" customWidth="1"/>
    <col min="14500" max="14500" width="19.3984375" bestFit="1" customWidth="1"/>
    <col min="14501" max="14501" width="18" bestFit="1" customWidth="1"/>
    <col min="14502" max="14502" width="12.265625" bestFit="1" customWidth="1"/>
    <col min="14503" max="14503" width="11.1328125" bestFit="1" customWidth="1"/>
    <col min="14504" max="14504" width="14.86328125" bestFit="1" customWidth="1"/>
    <col min="14505" max="14505" width="14.1328125" bestFit="1" customWidth="1"/>
    <col min="14506" max="14506" width="19.3984375" bestFit="1" customWidth="1"/>
    <col min="14507" max="14507" width="18" bestFit="1" customWidth="1"/>
    <col min="14508" max="14508" width="12.265625" bestFit="1" customWidth="1"/>
    <col min="14509" max="14509" width="11.1328125" bestFit="1" customWidth="1"/>
    <col min="14510" max="14510" width="14.86328125" bestFit="1" customWidth="1"/>
    <col min="14511" max="14511" width="14.1328125" bestFit="1" customWidth="1"/>
    <col min="14512" max="14512" width="19.3984375" bestFit="1" customWidth="1"/>
    <col min="14513" max="14513" width="18" bestFit="1" customWidth="1"/>
    <col min="14514" max="14514" width="12.265625" bestFit="1" customWidth="1"/>
    <col min="14515" max="14515" width="11.1328125" bestFit="1" customWidth="1"/>
    <col min="14516" max="14516" width="14.86328125" bestFit="1" customWidth="1"/>
    <col min="14517" max="14517" width="14.1328125" bestFit="1" customWidth="1"/>
    <col min="14518" max="14518" width="19.3984375" bestFit="1" customWidth="1"/>
    <col min="14519" max="14519" width="18" bestFit="1" customWidth="1"/>
    <col min="14520" max="14520" width="12.265625" bestFit="1" customWidth="1"/>
    <col min="14521" max="14521" width="11.1328125" bestFit="1" customWidth="1"/>
    <col min="14522" max="14522" width="14.86328125" bestFit="1" customWidth="1"/>
    <col min="14523" max="14523" width="14.1328125" bestFit="1" customWidth="1"/>
    <col min="14524" max="14524" width="19.3984375" bestFit="1" customWidth="1"/>
    <col min="14525" max="14525" width="18" bestFit="1" customWidth="1"/>
    <col min="14526" max="14526" width="12.265625" bestFit="1" customWidth="1"/>
    <col min="14527" max="14527" width="11.1328125" bestFit="1" customWidth="1"/>
    <col min="14528" max="14528" width="14.86328125" bestFit="1" customWidth="1"/>
    <col min="14529" max="14529" width="14.1328125" bestFit="1" customWidth="1"/>
    <col min="14530" max="14530" width="19.3984375" bestFit="1" customWidth="1"/>
    <col min="14531" max="14531" width="18" bestFit="1" customWidth="1"/>
    <col min="14532" max="14532" width="12.265625" bestFit="1" customWidth="1"/>
    <col min="14533" max="14533" width="11.1328125" bestFit="1" customWidth="1"/>
    <col min="14534" max="14534" width="14.86328125" bestFit="1" customWidth="1"/>
    <col min="14535" max="14535" width="14.1328125" bestFit="1" customWidth="1"/>
    <col min="14536" max="14536" width="19.3984375" bestFit="1" customWidth="1"/>
    <col min="14537" max="14537" width="18" bestFit="1" customWidth="1"/>
    <col min="14538" max="14538" width="12.265625" bestFit="1" customWidth="1"/>
    <col min="14539" max="14539" width="11.1328125" bestFit="1" customWidth="1"/>
    <col min="14540" max="14540" width="14.86328125" bestFit="1" customWidth="1"/>
    <col min="14541" max="14541" width="14.1328125" bestFit="1" customWidth="1"/>
    <col min="14542" max="14542" width="19.3984375" bestFit="1" customWidth="1"/>
    <col min="14543" max="14543" width="18" bestFit="1" customWidth="1"/>
    <col min="14544" max="14544" width="12.265625" bestFit="1" customWidth="1"/>
    <col min="14545" max="14545" width="11.1328125" bestFit="1" customWidth="1"/>
    <col min="14546" max="14546" width="14.86328125" bestFit="1" customWidth="1"/>
    <col min="14547" max="14547" width="14.1328125" bestFit="1" customWidth="1"/>
    <col min="14548" max="14548" width="19.3984375" bestFit="1" customWidth="1"/>
    <col min="14549" max="14549" width="18" bestFit="1" customWidth="1"/>
    <col min="14550" max="14550" width="12.265625" bestFit="1" customWidth="1"/>
    <col min="14551" max="14551" width="11.1328125" bestFit="1" customWidth="1"/>
    <col min="14552" max="14552" width="14.86328125" bestFit="1" customWidth="1"/>
    <col min="14553" max="14553" width="14.1328125" bestFit="1" customWidth="1"/>
    <col min="14554" max="14554" width="19.3984375" bestFit="1" customWidth="1"/>
    <col min="14555" max="14555" width="18" bestFit="1" customWidth="1"/>
    <col min="14556" max="14556" width="12.265625" bestFit="1" customWidth="1"/>
    <col min="14557" max="14557" width="11.1328125" bestFit="1" customWidth="1"/>
    <col min="14558" max="14558" width="14.86328125" bestFit="1" customWidth="1"/>
    <col min="14559" max="14559" width="14.1328125" bestFit="1" customWidth="1"/>
    <col min="14560" max="14560" width="19.3984375" bestFit="1" customWidth="1"/>
    <col min="14561" max="14561" width="18" bestFit="1" customWidth="1"/>
    <col min="14562" max="14562" width="12.265625" bestFit="1" customWidth="1"/>
    <col min="14563" max="14563" width="11.1328125" bestFit="1" customWidth="1"/>
    <col min="14564" max="14564" width="14.86328125" bestFit="1" customWidth="1"/>
    <col min="14565" max="14565" width="14.1328125" bestFit="1" customWidth="1"/>
    <col min="14566" max="14566" width="19.3984375" bestFit="1" customWidth="1"/>
    <col min="14567" max="14567" width="18" bestFit="1" customWidth="1"/>
    <col min="14568" max="14568" width="12.265625" bestFit="1" customWidth="1"/>
    <col min="14569" max="14569" width="11.1328125" bestFit="1" customWidth="1"/>
    <col min="14570" max="14570" width="14.86328125" bestFit="1" customWidth="1"/>
    <col min="14571" max="14571" width="14.1328125" bestFit="1" customWidth="1"/>
    <col min="14572" max="14572" width="19.3984375" bestFit="1" customWidth="1"/>
    <col min="14573" max="14573" width="18" bestFit="1" customWidth="1"/>
    <col min="14574" max="14574" width="12.265625" bestFit="1" customWidth="1"/>
    <col min="14575" max="14575" width="11.1328125" bestFit="1" customWidth="1"/>
    <col min="14576" max="14576" width="14.86328125" bestFit="1" customWidth="1"/>
    <col min="14577" max="14577" width="14.1328125" bestFit="1" customWidth="1"/>
    <col min="14578" max="14578" width="19.3984375" bestFit="1" customWidth="1"/>
    <col min="14579" max="14579" width="18" bestFit="1" customWidth="1"/>
    <col min="14580" max="14580" width="12.265625" bestFit="1" customWidth="1"/>
    <col min="14581" max="14581" width="11.1328125" bestFit="1" customWidth="1"/>
    <col min="14582" max="14582" width="14.86328125" bestFit="1" customWidth="1"/>
    <col min="14583" max="14583" width="14.1328125" bestFit="1" customWidth="1"/>
    <col min="14584" max="14584" width="19.3984375" bestFit="1" customWidth="1"/>
    <col min="14585" max="14585" width="18" bestFit="1" customWidth="1"/>
    <col min="14586" max="14586" width="12.265625" bestFit="1" customWidth="1"/>
    <col min="14587" max="14587" width="11.1328125" bestFit="1" customWidth="1"/>
    <col min="14588" max="14588" width="14.86328125" bestFit="1" customWidth="1"/>
    <col min="14589" max="14589" width="14.1328125" bestFit="1" customWidth="1"/>
    <col min="14590" max="14590" width="19.3984375" bestFit="1" customWidth="1"/>
    <col min="14591" max="14591" width="18" bestFit="1" customWidth="1"/>
    <col min="14592" max="14592" width="12.265625" bestFit="1" customWidth="1"/>
    <col min="14593" max="14593" width="11.1328125" bestFit="1" customWidth="1"/>
    <col min="14594" max="14594" width="14.86328125" bestFit="1" customWidth="1"/>
    <col min="14595" max="14595" width="14.1328125" bestFit="1" customWidth="1"/>
    <col min="14596" max="14596" width="19.3984375" bestFit="1" customWidth="1"/>
    <col min="14597" max="14597" width="18" bestFit="1" customWidth="1"/>
    <col min="14598" max="14598" width="12.265625" bestFit="1" customWidth="1"/>
    <col min="14599" max="14599" width="11.1328125" bestFit="1" customWidth="1"/>
    <col min="14600" max="14600" width="14.86328125" bestFit="1" customWidth="1"/>
    <col min="14601" max="14601" width="14.1328125" bestFit="1" customWidth="1"/>
    <col min="14602" max="14602" width="19.3984375" bestFit="1" customWidth="1"/>
    <col min="14603" max="14603" width="18" bestFit="1" customWidth="1"/>
    <col min="14604" max="14604" width="12.265625" bestFit="1" customWidth="1"/>
    <col min="14605" max="14605" width="11.1328125" bestFit="1" customWidth="1"/>
    <col min="14606" max="14606" width="14.86328125" bestFit="1" customWidth="1"/>
    <col min="14607" max="14607" width="14.1328125" bestFit="1" customWidth="1"/>
    <col min="14608" max="14608" width="19.3984375" bestFit="1" customWidth="1"/>
    <col min="14609" max="14609" width="18" bestFit="1" customWidth="1"/>
    <col min="14610" max="14610" width="12.265625" bestFit="1" customWidth="1"/>
    <col min="14611" max="14611" width="11.1328125" bestFit="1" customWidth="1"/>
    <col min="14612" max="14612" width="14.86328125" bestFit="1" customWidth="1"/>
    <col min="14613" max="14613" width="14.1328125" bestFit="1" customWidth="1"/>
    <col min="14614" max="14614" width="19.3984375" bestFit="1" customWidth="1"/>
    <col min="14615" max="14615" width="18" bestFit="1" customWidth="1"/>
    <col min="14616" max="14616" width="12.265625" bestFit="1" customWidth="1"/>
    <col min="14617" max="14617" width="11.1328125" bestFit="1" customWidth="1"/>
    <col min="14618" max="14618" width="14.86328125" bestFit="1" customWidth="1"/>
    <col min="14619" max="14619" width="14.1328125" bestFit="1" customWidth="1"/>
    <col min="14620" max="14620" width="19.3984375" bestFit="1" customWidth="1"/>
    <col min="14621" max="14621" width="18" bestFit="1" customWidth="1"/>
    <col min="14622" max="14622" width="12.265625" bestFit="1" customWidth="1"/>
    <col min="14623" max="14623" width="11.1328125" bestFit="1" customWidth="1"/>
    <col min="14624" max="14624" width="14.86328125" bestFit="1" customWidth="1"/>
    <col min="14625" max="14625" width="14.1328125" bestFit="1" customWidth="1"/>
    <col min="14626" max="14626" width="19.3984375" bestFit="1" customWidth="1"/>
    <col min="14627" max="14627" width="18" bestFit="1" customWidth="1"/>
    <col min="14628" max="14628" width="12.265625" bestFit="1" customWidth="1"/>
    <col min="14629" max="14629" width="11.1328125" bestFit="1" customWidth="1"/>
    <col min="14630" max="14630" width="14.86328125" bestFit="1" customWidth="1"/>
    <col min="14631" max="14631" width="14.1328125" bestFit="1" customWidth="1"/>
    <col min="14632" max="14632" width="19.3984375" bestFit="1" customWidth="1"/>
    <col min="14633" max="14633" width="18" bestFit="1" customWidth="1"/>
    <col min="14634" max="14634" width="12.265625" bestFit="1" customWidth="1"/>
    <col min="14635" max="14635" width="11.1328125" bestFit="1" customWidth="1"/>
    <col min="14636" max="14636" width="14.86328125" bestFit="1" customWidth="1"/>
    <col min="14637" max="14637" width="14.1328125" bestFit="1" customWidth="1"/>
    <col min="14638" max="14638" width="19.3984375" bestFit="1" customWidth="1"/>
    <col min="14639" max="14639" width="18" bestFit="1" customWidth="1"/>
    <col min="14640" max="14640" width="12.265625" bestFit="1" customWidth="1"/>
    <col min="14641" max="14641" width="11.1328125" bestFit="1" customWidth="1"/>
    <col min="14642" max="14642" width="14.86328125" bestFit="1" customWidth="1"/>
    <col min="14643" max="14643" width="14.1328125" bestFit="1" customWidth="1"/>
    <col min="14644" max="14644" width="19.3984375" bestFit="1" customWidth="1"/>
    <col min="14645" max="14645" width="18" bestFit="1" customWidth="1"/>
    <col min="14646" max="14646" width="12.265625" bestFit="1" customWidth="1"/>
    <col min="14647" max="14647" width="11.1328125" bestFit="1" customWidth="1"/>
    <col min="14648" max="14648" width="14.86328125" bestFit="1" customWidth="1"/>
    <col min="14649" max="14649" width="14.1328125" bestFit="1" customWidth="1"/>
    <col min="14650" max="14650" width="19.3984375" bestFit="1" customWidth="1"/>
    <col min="14651" max="14651" width="18" bestFit="1" customWidth="1"/>
    <col min="14652" max="14652" width="12.265625" bestFit="1" customWidth="1"/>
    <col min="14653" max="14653" width="11.1328125" bestFit="1" customWidth="1"/>
    <col min="14654" max="14654" width="14.86328125" bestFit="1" customWidth="1"/>
    <col min="14655" max="14655" width="14.1328125" bestFit="1" customWidth="1"/>
    <col min="14656" max="14656" width="19.3984375" bestFit="1" customWidth="1"/>
    <col min="14657" max="14657" width="18" bestFit="1" customWidth="1"/>
    <col min="14658" max="14658" width="12.265625" bestFit="1" customWidth="1"/>
    <col min="14659" max="14659" width="11.1328125" bestFit="1" customWidth="1"/>
    <col min="14660" max="14660" width="14.86328125" bestFit="1" customWidth="1"/>
    <col min="14661" max="14661" width="14.1328125" bestFit="1" customWidth="1"/>
    <col min="14662" max="14662" width="19.3984375" bestFit="1" customWidth="1"/>
    <col min="14663" max="14663" width="18" bestFit="1" customWidth="1"/>
    <col min="14664" max="14664" width="12.265625" bestFit="1" customWidth="1"/>
    <col min="14665" max="14665" width="11.1328125" bestFit="1" customWidth="1"/>
    <col min="14666" max="14666" width="14.86328125" bestFit="1" customWidth="1"/>
    <col min="14667" max="14667" width="14.1328125" bestFit="1" customWidth="1"/>
    <col min="14668" max="14668" width="19.3984375" bestFit="1" customWidth="1"/>
    <col min="14669" max="14669" width="18" bestFit="1" customWidth="1"/>
    <col min="14670" max="14670" width="12.265625" bestFit="1" customWidth="1"/>
    <col min="14671" max="14671" width="11.1328125" bestFit="1" customWidth="1"/>
    <col min="14672" max="14672" width="14.86328125" bestFit="1" customWidth="1"/>
    <col min="14673" max="14673" width="14.1328125" bestFit="1" customWidth="1"/>
    <col min="14674" max="14674" width="19.3984375" bestFit="1" customWidth="1"/>
    <col min="14675" max="14675" width="18" bestFit="1" customWidth="1"/>
    <col min="14676" max="14676" width="12.265625" bestFit="1" customWidth="1"/>
    <col min="14677" max="14677" width="11.1328125" bestFit="1" customWidth="1"/>
    <col min="14678" max="14678" width="14.86328125" bestFit="1" customWidth="1"/>
    <col min="14679" max="14679" width="14.1328125" bestFit="1" customWidth="1"/>
    <col min="14680" max="14680" width="19.3984375" bestFit="1" customWidth="1"/>
    <col min="14681" max="14681" width="18" bestFit="1" customWidth="1"/>
    <col min="14682" max="14682" width="12.265625" bestFit="1" customWidth="1"/>
    <col min="14683" max="14683" width="11.1328125" bestFit="1" customWidth="1"/>
    <col min="14684" max="14684" width="14.86328125" bestFit="1" customWidth="1"/>
    <col min="14685" max="14685" width="14.1328125" bestFit="1" customWidth="1"/>
    <col min="14686" max="14686" width="19.3984375" bestFit="1" customWidth="1"/>
    <col min="14687" max="14687" width="18" bestFit="1" customWidth="1"/>
    <col min="14688" max="14688" width="12.265625" bestFit="1" customWidth="1"/>
    <col min="14689" max="14689" width="11.1328125" bestFit="1" customWidth="1"/>
    <col min="14690" max="14690" width="14.86328125" bestFit="1" customWidth="1"/>
    <col min="14691" max="14691" width="14.1328125" bestFit="1" customWidth="1"/>
    <col min="14692" max="14692" width="19.3984375" bestFit="1" customWidth="1"/>
    <col min="14693" max="14693" width="18" bestFit="1" customWidth="1"/>
    <col min="14694" max="14694" width="12.265625" bestFit="1" customWidth="1"/>
    <col min="14695" max="14695" width="11.1328125" bestFit="1" customWidth="1"/>
    <col min="14696" max="14696" width="14.86328125" bestFit="1" customWidth="1"/>
    <col min="14697" max="14697" width="14.1328125" bestFit="1" customWidth="1"/>
    <col min="14698" max="14698" width="19.3984375" bestFit="1" customWidth="1"/>
    <col min="14699" max="14699" width="18" bestFit="1" customWidth="1"/>
    <col min="14700" max="14700" width="12.265625" bestFit="1" customWidth="1"/>
    <col min="14701" max="14701" width="11.1328125" bestFit="1" customWidth="1"/>
    <col min="14702" max="14702" width="14.86328125" bestFit="1" customWidth="1"/>
    <col min="14703" max="14703" width="14.1328125" bestFit="1" customWidth="1"/>
    <col min="14704" max="14704" width="19.3984375" bestFit="1" customWidth="1"/>
    <col min="14705" max="14705" width="18" bestFit="1" customWidth="1"/>
    <col min="14706" max="14706" width="12.265625" bestFit="1" customWidth="1"/>
    <col min="14707" max="14707" width="11.1328125" bestFit="1" customWidth="1"/>
    <col min="14708" max="14708" width="14.86328125" bestFit="1" customWidth="1"/>
    <col min="14709" max="14709" width="14.1328125" bestFit="1" customWidth="1"/>
    <col min="14710" max="14710" width="19.3984375" bestFit="1" customWidth="1"/>
    <col min="14711" max="14711" width="18" bestFit="1" customWidth="1"/>
    <col min="14712" max="14712" width="12.265625" bestFit="1" customWidth="1"/>
    <col min="14713" max="14713" width="11.1328125" bestFit="1" customWidth="1"/>
    <col min="14714" max="14714" width="14.86328125" bestFit="1" customWidth="1"/>
    <col min="14715" max="14715" width="14.1328125" bestFit="1" customWidth="1"/>
    <col min="14716" max="14716" width="19.3984375" bestFit="1" customWidth="1"/>
    <col min="14717" max="14717" width="18" bestFit="1" customWidth="1"/>
    <col min="14718" max="14718" width="12.265625" bestFit="1" customWidth="1"/>
    <col min="14719" max="14719" width="11.1328125" bestFit="1" customWidth="1"/>
    <col min="14720" max="14720" width="14.86328125" bestFit="1" customWidth="1"/>
    <col min="14721" max="14721" width="14.1328125" bestFit="1" customWidth="1"/>
    <col min="14722" max="14722" width="19.3984375" bestFit="1" customWidth="1"/>
    <col min="14723" max="14723" width="18" bestFit="1" customWidth="1"/>
    <col min="14724" max="14724" width="12.265625" bestFit="1" customWidth="1"/>
    <col min="14725" max="14725" width="11.1328125" bestFit="1" customWidth="1"/>
    <col min="14726" max="14726" width="14.86328125" bestFit="1" customWidth="1"/>
    <col min="14727" max="14727" width="14.1328125" bestFit="1" customWidth="1"/>
    <col min="14728" max="14728" width="19.3984375" bestFit="1" customWidth="1"/>
    <col min="14729" max="14729" width="18" bestFit="1" customWidth="1"/>
    <col min="14730" max="14730" width="12.265625" bestFit="1" customWidth="1"/>
    <col min="14731" max="14731" width="11.1328125" bestFit="1" customWidth="1"/>
    <col min="14732" max="14732" width="14.86328125" bestFit="1" customWidth="1"/>
    <col min="14733" max="14733" width="14.1328125" bestFit="1" customWidth="1"/>
    <col min="14734" max="14734" width="19.3984375" bestFit="1" customWidth="1"/>
    <col min="14735" max="14735" width="18" bestFit="1" customWidth="1"/>
    <col min="14736" max="14736" width="12.265625" bestFit="1" customWidth="1"/>
    <col min="14737" max="14737" width="11.1328125" bestFit="1" customWidth="1"/>
    <col min="14738" max="14738" width="14.86328125" bestFit="1" customWidth="1"/>
    <col min="14739" max="14739" width="14.1328125" bestFit="1" customWidth="1"/>
    <col min="14740" max="14740" width="19.3984375" bestFit="1" customWidth="1"/>
    <col min="14741" max="14741" width="18" bestFit="1" customWidth="1"/>
    <col min="14742" max="14742" width="12.265625" bestFit="1" customWidth="1"/>
    <col min="14743" max="14743" width="11.1328125" bestFit="1" customWidth="1"/>
    <col min="14744" max="14744" width="14.86328125" bestFit="1" customWidth="1"/>
    <col min="14745" max="14745" width="14.1328125" bestFit="1" customWidth="1"/>
    <col min="14746" max="14746" width="19.3984375" bestFit="1" customWidth="1"/>
    <col min="14747" max="14747" width="18" bestFit="1" customWidth="1"/>
    <col min="14748" max="14748" width="12.265625" bestFit="1" customWidth="1"/>
    <col min="14749" max="14749" width="11.1328125" bestFit="1" customWidth="1"/>
    <col min="14750" max="14750" width="14.86328125" bestFit="1" customWidth="1"/>
    <col min="14751" max="14751" width="14.1328125" bestFit="1" customWidth="1"/>
    <col min="14752" max="14752" width="19.3984375" bestFit="1" customWidth="1"/>
    <col min="14753" max="14753" width="18" bestFit="1" customWidth="1"/>
    <col min="14754" max="14754" width="12.265625" bestFit="1" customWidth="1"/>
    <col min="14755" max="14755" width="11.1328125" bestFit="1" customWidth="1"/>
    <col min="14756" max="14756" width="14.86328125" bestFit="1" customWidth="1"/>
    <col min="14757" max="14757" width="14.1328125" bestFit="1" customWidth="1"/>
    <col min="14758" max="14758" width="19.3984375" bestFit="1" customWidth="1"/>
    <col min="14759" max="14759" width="18" bestFit="1" customWidth="1"/>
    <col min="14760" max="14760" width="12.265625" bestFit="1" customWidth="1"/>
    <col min="14761" max="14761" width="11.1328125" bestFit="1" customWidth="1"/>
    <col min="14762" max="14762" width="14.86328125" bestFit="1" customWidth="1"/>
    <col min="14763" max="14763" width="14.1328125" bestFit="1" customWidth="1"/>
    <col min="14764" max="14764" width="19.3984375" bestFit="1" customWidth="1"/>
    <col min="14765" max="14765" width="18" bestFit="1" customWidth="1"/>
    <col min="14766" max="14766" width="12.265625" bestFit="1" customWidth="1"/>
    <col min="14767" max="14767" width="11.1328125" bestFit="1" customWidth="1"/>
    <col min="14768" max="14768" width="14.86328125" bestFit="1" customWidth="1"/>
    <col min="14769" max="14769" width="14.1328125" bestFit="1" customWidth="1"/>
    <col min="14770" max="14770" width="19.3984375" bestFit="1" customWidth="1"/>
    <col min="14771" max="14771" width="18" bestFit="1" customWidth="1"/>
    <col min="14772" max="14772" width="12.265625" bestFit="1" customWidth="1"/>
    <col min="14773" max="14773" width="11.1328125" bestFit="1" customWidth="1"/>
    <col min="14774" max="14774" width="14.86328125" bestFit="1" customWidth="1"/>
    <col min="14775" max="14775" width="14.1328125" bestFit="1" customWidth="1"/>
    <col min="14776" max="14776" width="19.3984375" bestFit="1" customWidth="1"/>
    <col min="14777" max="14777" width="18" bestFit="1" customWidth="1"/>
    <col min="14778" max="14778" width="12.265625" bestFit="1" customWidth="1"/>
    <col min="14779" max="14779" width="11.1328125" bestFit="1" customWidth="1"/>
    <col min="14780" max="14780" width="14.86328125" bestFit="1" customWidth="1"/>
    <col min="14781" max="14781" width="14.1328125" bestFit="1" customWidth="1"/>
    <col min="14782" max="14782" width="19.3984375" bestFit="1" customWidth="1"/>
    <col min="14783" max="14783" width="18" bestFit="1" customWidth="1"/>
    <col min="14784" max="14784" width="12.265625" bestFit="1" customWidth="1"/>
    <col min="14785" max="14785" width="11.1328125" bestFit="1" customWidth="1"/>
    <col min="14786" max="14786" width="14.86328125" bestFit="1" customWidth="1"/>
    <col min="14787" max="14787" width="14.1328125" bestFit="1" customWidth="1"/>
    <col min="14788" max="14788" width="19.3984375" bestFit="1" customWidth="1"/>
    <col min="14789" max="14789" width="18" bestFit="1" customWidth="1"/>
    <col min="14790" max="14790" width="12.265625" bestFit="1" customWidth="1"/>
    <col min="14791" max="14791" width="11.1328125" bestFit="1" customWidth="1"/>
    <col min="14792" max="14792" width="14.86328125" bestFit="1" customWidth="1"/>
    <col min="14793" max="14793" width="14.1328125" bestFit="1" customWidth="1"/>
    <col min="14794" max="14794" width="19.3984375" bestFit="1" customWidth="1"/>
    <col min="14795" max="14795" width="18" bestFit="1" customWidth="1"/>
    <col min="14796" max="14796" width="12.265625" bestFit="1" customWidth="1"/>
    <col min="14797" max="14797" width="11.1328125" bestFit="1" customWidth="1"/>
    <col min="14798" max="14798" width="14.86328125" bestFit="1" customWidth="1"/>
    <col min="14799" max="14799" width="14.1328125" bestFit="1" customWidth="1"/>
    <col min="14800" max="14800" width="19.3984375" bestFit="1" customWidth="1"/>
    <col min="14801" max="14801" width="18" bestFit="1" customWidth="1"/>
    <col min="14802" max="14802" width="12.265625" bestFit="1" customWidth="1"/>
    <col min="14803" max="14803" width="11.1328125" bestFit="1" customWidth="1"/>
    <col min="14804" max="14804" width="14.86328125" bestFit="1" customWidth="1"/>
    <col min="14805" max="14805" width="14.1328125" bestFit="1" customWidth="1"/>
    <col min="14806" max="14806" width="19.3984375" bestFit="1" customWidth="1"/>
    <col min="14807" max="14807" width="18" bestFit="1" customWidth="1"/>
    <col min="14808" max="14808" width="12.265625" bestFit="1" customWidth="1"/>
    <col min="14809" max="14809" width="11.1328125" bestFit="1" customWidth="1"/>
    <col min="14810" max="14810" width="14.86328125" bestFit="1" customWidth="1"/>
    <col min="14811" max="14811" width="14.1328125" bestFit="1" customWidth="1"/>
    <col min="14812" max="14812" width="19.3984375" bestFit="1" customWidth="1"/>
    <col min="14813" max="14813" width="18" bestFit="1" customWidth="1"/>
    <col min="14814" max="14814" width="12.265625" bestFit="1" customWidth="1"/>
    <col min="14815" max="14815" width="11.1328125" bestFit="1" customWidth="1"/>
    <col min="14816" max="14816" width="14.86328125" bestFit="1" customWidth="1"/>
    <col min="14817" max="14817" width="14.1328125" bestFit="1" customWidth="1"/>
    <col min="14818" max="14818" width="19.3984375" bestFit="1" customWidth="1"/>
    <col min="14819" max="14819" width="18" bestFit="1" customWidth="1"/>
    <col min="14820" max="14820" width="12.265625" bestFit="1" customWidth="1"/>
    <col min="14821" max="14821" width="11.1328125" bestFit="1" customWidth="1"/>
    <col min="14822" max="14822" width="14.86328125" bestFit="1" customWidth="1"/>
    <col min="14823" max="14823" width="14.1328125" bestFit="1" customWidth="1"/>
    <col min="14824" max="14824" width="19.3984375" bestFit="1" customWidth="1"/>
    <col min="14825" max="14825" width="18" bestFit="1" customWidth="1"/>
    <col min="14826" max="14826" width="12.265625" bestFit="1" customWidth="1"/>
    <col min="14827" max="14827" width="11.1328125" bestFit="1" customWidth="1"/>
    <col min="14828" max="14828" width="14.86328125" bestFit="1" customWidth="1"/>
    <col min="14829" max="14829" width="14.1328125" bestFit="1" customWidth="1"/>
    <col min="14830" max="14830" width="19.3984375" bestFit="1" customWidth="1"/>
    <col min="14831" max="14831" width="18" bestFit="1" customWidth="1"/>
    <col min="14832" max="14832" width="12.265625" bestFit="1" customWidth="1"/>
    <col min="14833" max="14833" width="11.1328125" bestFit="1" customWidth="1"/>
    <col min="14834" max="14834" width="14.86328125" bestFit="1" customWidth="1"/>
    <col min="14835" max="14835" width="14.1328125" bestFit="1" customWidth="1"/>
    <col min="14836" max="14836" width="19.3984375" bestFit="1" customWidth="1"/>
    <col min="14837" max="14837" width="18" bestFit="1" customWidth="1"/>
    <col min="14838" max="14838" width="12.265625" bestFit="1" customWidth="1"/>
    <col min="14839" max="14839" width="11.1328125" bestFit="1" customWidth="1"/>
    <col min="14840" max="14840" width="14.86328125" bestFit="1" customWidth="1"/>
    <col min="14841" max="14841" width="14.1328125" bestFit="1" customWidth="1"/>
    <col min="14842" max="14842" width="19.3984375" bestFit="1" customWidth="1"/>
    <col min="14843" max="14843" width="18" bestFit="1" customWidth="1"/>
    <col min="14844" max="14844" width="12.265625" bestFit="1" customWidth="1"/>
    <col min="14845" max="14845" width="11.1328125" bestFit="1" customWidth="1"/>
    <col min="14846" max="14846" width="14.86328125" bestFit="1" customWidth="1"/>
    <col min="14847" max="14847" width="14.1328125" bestFit="1" customWidth="1"/>
    <col min="14848" max="14848" width="19.3984375" bestFit="1" customWidth="1"/>
    <col min="14849" max="14849" width="18" bestFit="1" customWidth="1"/>
    <col min="14850" max="14850" width="12.265625" bestFit="1" customWidth="1"/>
    <col min="14851" max="14851" width="11.1328125" bestFit="1" customWidth="1"/>
    <col min="14852" max="14852" width="14.86328125" bestFit="1" customWidth="1"/>
    <col min="14853" max="14853" width="14.1328125" bestFit="1" customWidth="1"/>
    <col min="14854" max="14854" width="19.3984375" bestFit="1" customWidth="1"/>
    <col min="14855" max="14855" width="18" bestFit="1" customWidth="1"/>
    <col min="14856" max="14856" width="12.265625" bestFit="1" customWidth="1"/>
    <col min="14857" max="14857" width="11.1328125" bestFit="1" customWidth="1"/>
    <col min="14858" max="14858" width="14.86328125" bestFit="1" customWidth="1"/>
    <col min="14859" max="14859" width="14.1328125" bestFit="1" customWidth="1"/>
    <col min="14860" max="14860" width="19.3984375" bestFit="1" customWidth="1"/>
    <col min="14861" max="14861" width="18" bestFit="1" customWidth="1"/>
    <col min="14862" max="14862" width="12.265625" bestFit="1" customWidth="1"/>
    <col min="14863" max="14863" width="11.1328125" bestFit="1" customWidth="1"/>
    <col min="14864" max="14864" width="14.86328125" bestFit="1" customWidth="1"/>
    <col min="14865" max="14865" width="14.1328125" bestFit="1" customWidth="1"/>
    <col min="14866" max="14866" width="19.3984375" bestFit="1" customWidth="1"/>
    <col min="14867" max="14867" width="18" bestFit="1" customWidth="1"/>
    <col min="14868" max="14868" width="12.265625" bestFit="1" customWidth="1"/>
    <col min="14869" max="14869" width="11.1328125" bestFit="1" customWidth="1"/>
    <col min="14870" max="14870" width="14.86328125" bestFit="1" customWidth="1"/>
    <col min="14871" max="14871" width="14.1328125" bestFit="1" customWidth="1"/>
    <col min="14872" max="14872" width="19.3984375" bestFit="1" customWidth="1"/>
    <col min="14873" max="14873" width="18" bestFit="1" customWidth="1"/>
    <col min="14874" max="14874" width="12.265625" bestFit="1" customWidth="1"/>
    <col min="14875" max="14875" width="11.1328125" bestFit="1" customWidth="1"/>
    <col min="14876" max="14876" width="14.86328125" bestFit="1" customWidth="1"/>
    <col min="14877" max="14877" width="14.1328125" bestFit="1" customWidth="1"/>
    <col min="14878" max="14878" width="19.3984375" bestFit="1" customWidth="1"/>
    <col min="14879" max="14879" width="18" bestFit="1" customWidth="1"/>
    <col min="14880" max="14880" width="12.265625" bestFit="1" customWidth="1"/>
    <col min="14881" max="14881" width="11.1328125" bestFit="1" customWidth="1"/>
    <col min="14882" max="14882" width="14.86328125" bestFit="1" customWidth="1"/>
    <col min="14883" max="14883" width="14.1328125" bestFit="1" customWidth="1"/>
    <col min="14884" max="14884" width="19.3984375" bestFit="1" customWidth="1"/>
    <col min="14885" max="14885" width="18" bestFit="1" customWidth="1"/>
    <col min="14886" max="14886" width="12.265625" bestFit="1" customWidth="1"/>
    <col min="14887" max="14887" width="11.1328125" bestFit="1" customWidth="1"/>
    <col min="14888" max="14888" width="14.86328125" bestFit="1" customWidth="1"/>
    <col min="14889" max="14889" width="14.1328125" bestFit="1" customWidth="1"/>
    <col min="14890" max="14890" width="19.3984375" bestFit="1" customWidth="1"/>
    <col min="14891" max="14891" width="18" bestFit="1" customWidth="1"/>
    <col min="14892" max="14892" width="12.265625" bestFit="1" customWidth="1"/>
    <col min="14893" max="14893" width="11.1328125" bestFit="1" customWidth="1"/>
    <col min="14894" max="14894" width="14.86328125" bestFit="1" customWidth="1"/>
    <col min="14895" max="14895" width="14.1328125" bestFit="1" customWidth="1"/>
    <col min="14896" max="14896" width="19.3984375" bestFit="1" customWidth="1"/>
    <col min="14897" max="14897" width="18" bestFit="1" customWidth="1"/>
    <col min="14898" max="14898" width="12.265625" bestFit="1" customWidth="1"/>
    <col min="14899" max="14899" width="11.1328125" bestFit="1" customWidth="1"/>
    <col min="14900" max="14900" width="14.86328125" bestFit="1" customWidth="1"/>
    <col min="14901" max="14901" width="14.1328125" bestFit="1" customWidth="1"/>
    <col min="14902" max="14902" width="19.3984375" bestFit="1" customWidth="1"/>
    <col min="14903" max="14903" width="18" bestFit="1" customWidth="1"/>
    <col min="14904" max="14904" width="12.265625" bestFit="1" customWidth="1"/>
    <col min="14905" max="14905" width="11.1328125" bestFit="1" customWidth="1"/>
    <col min="14906" max="14906" width="14.86328125" bestFit="1" customWidth="1"/>
    <col min="14907" max="14907" width="14.1328125" bestFit="1" customWidth="1"/>
    <col min="14908" max="14908" width="19.3984375" bestFit="1" customWidth="1"/>
    <col min="14909" max="14909" width="18" bestFit="1" customWidth="1"/>
    <col min="14910" max="14910" width="12.265625" bestFit="1" customWidth="1"/>
    <col min="14911" max="14911" width="11.1328125" bestFit="1" customWidth="1"/>
    <col min="14912" max="14912" width="14.86328125" bestFit="1" customWidth="1"/>
    <col min="14913" max="14913" width="14.1328125" bestFit="1" customWidth="1"/>
    <col min="14914" max="14914" width="19.3984375" bestFit="1" customWidth="1"/>
    <col min="14915" max="14915" width="18" bestFit="1" customWidth="1"/>
    <col min="14916" max="14916" width="12.265625" bestFit="1" customWidth="1"/>
    <col min="14917" max="14917" width="11.1328125" bestFit="1" customWidth="1"/>
    <col min="14918" max="14918" width="14.86328125" bestFit="1" customWidth="1"/>
    <col min="14919" max="14919" width="14.1328125" bestFit="1" customWidth="1"/>
    <col min="14920" max="14920" width="19.3984375" bestFit="1" customWidth="1"/>
    <col min="14921" max="14921" width="18" bestFit="1" customWidth="1"/>
    <col min="14922" max="14922" width="12.265625" bestFit="1" customWidth="1"/>
    <col min="14923" max="14923" width="11.1328125" bestFit="1" customWidth="1"/>
    <col min="14924" max="14924" width="14.86328125" bestFit="1" customWidth="1"/>
    <col min="14925" max="14925" width="14.1328125" bestFit="1" customWidth="1"/>
    <col min="14926" max="14926" width="19.3984375" bestFit="1" customWidth="1"/>
    <col min="14927" max="14927" width="18" bestFit="1" customWidth="1"/>
    <col min="14928" max="14928" width="12.265625" bestFit="1" customWidth="1"/>
    <col min="14929" max="14929" width="11.1328125" bestFit="1" customWidth="1"/>
    <col min="14930" max="14930" width="14.86328125" bestFit="1" customWidth="1"/>
    <col min="14931" max="14931" width="14.1328125" bestFit="1" customWidth="1"/>
    <col min="14932" max="14932" width="19.3984375" bestFit="1" customWidth="1"/>
    <col min="14933" max="14933" width="18" bestFit="1" customWidth="1"/>
    <col min="14934" max="14934" width="12.265625" bestFit="1" customWidth="1"/>
    <col min="14935" max="14935" width="11.1328125" bestFit="1" customWidth="1"/>
    <col min="14936" max="14936" width="14.86328125" bestFit="1" customWidth="1"/>
    <col min="14937" max="14937" width="14.1328125" bestFit="1" customWidth="1"/>
    <col min="14938" max="14938" width="19.3984375" bestFit="1" customWidth="1"/>
    <col min="14939" max="14939" width="18" bestFit="1" customWidth="1"/>
    <col min="14940" max="14940" width="12.265625" bestFit="1" customWidth="1"/>
    <col min="14941" max="14941" width="11.1328125" bestFit="1" customWidth="1"/>
    <col min="14942" max="14942" width="14.86328125" bestFit="1" customWidth="1"/>
    <col min="14943" max="14943" width="14.1328125" bestFit="1" customWidth="1"/>
    <col min="14944" max="14944" width="19.3984375" bestFit="1" customWidth="1"/>
    <col min="14945" max="14945" width="18" bestFit="1" customWidth="1"/>
    <col min="14946" max="14946" width="12.265625" bestFit="1" customWidth="1"/>
    <col min="14947" max="14947" width="11.1328125" bestFit="1" customWidth="1"/>
    <col min="14948" max="14948" width="14.86328125" bestFit="1" customWidth="1"/>
    <col min="14949" max="14949" width="14.1328125" bestFit="1" customWidth="1"/>
    <col min="14950" max="14950" width="19.3984375" bestFit="1" customWidth="1"/>
    <col min="14951" max="14951" width="18" bestFit="1" customWidth="1"/>
    <col min="14952" max="14952" width="12.265625" bestFit="1" customWidth="1"/>
    <col min="14953" max="14953" width="11.1328125" bestFit="1" customWidth="1"/>
    <col min="14954" max="14954" width="14.86328125" bestFit="1" customWidth="1"/>
    <col min="14955" max="14955" width="14.1328125" bestFit="1" customWidth="1"/>
    <col min="14956" max="14956" width="19.3984375" bestFit="1" customWidth="1"/>
    <col min="14957" max="14957" width="18" bestFit="1" customWidth="1"/>
    <col min="14958" max="14958" width="12.265625" bestFit="1" customWidth="1"/>
    <col min="14959" max="14959" width="11.1328125" bestFit="1" customWidth="1"/>
    <col min="14960" max="14960" width="14.86328125" bestFit="1" customWidth="1"/>
    <col min="14961" max="14961" width="14.1328125" bestFit="1" customWidth="1"/>
    <col min="14962" max="14962" width="19.3984375" bestFit="1" customWidth="1"/>
    <col min="14963" max="14963" width="18" bestFit="1" customWidth="1"/>
    <col min="14964" max="14964" width="12.265625" bestFit="1" customWidth="1"/>
    <col min="14965" max="14965" width="11.1328125" bestFit="1" customWidth="1"/>
    <col min="14966" max="14966" width="14.86328125" bestFit="1" customWidth="1"/>
    <col min="14967" max="14967" width="14.1328125" bestFit="1" customWidth="1"/>
    <col min="14968" max="14968" width="19.3984375" bestFit="1" customWidth="1"/>
    <col min="14969" max="14969" width="18" bestFit="1" customWidth="1"/>
    <col min="14970" max="14970" width="12.265625" bestFit="1" customWidth="1"/>
    <col min="14971" max="14971" width="11.1328125" bestFit="1" customWidth="1"/>
    <col min="14972" max="14972" width="14.86328125" bestFit="1" customWidth="1"/>
    <col min="14973" max="14973" width="14.1328125" bestFit="1" customWidth="1"/>
    <col min="14974" max="14974" width="19.3984375" bestFit="1" customWidth="1"/>
    <col min="14975" max="14975" width="18" bestFit="1" customWidth="1"/>
    <col min="14976" max="14976" width="12.265625" bestFit="1" customWidth="1"/>
    <col min="14977" max="14977" width="11.1328125" bestFit="1" customWidth="1"/>
    <col min="14978" max="14978" width="14.86328125" bestFit="1" customWidth="1"/>
    <col min="14979" max="14979" width="14.1328125" bestFit="1" customWidth="1"/>
    <col min="14980" max="14980" width="19.3984375" bestFit="1" customWidth="1"/>
    <col min="14981" max="14981" width="18" bestFit="1" customWidth="1"/>
    <col min="14982" max="14982" width="12.265625" bestFit="1" customWidth="1"/>
    <col min="14983" max="14983" width="11.1328125" bestFit="1" customWidth="1"/>
    <col min="14984" max="14984" width="14.86328125" bestFit="1" customWidth="1"/>
    <col min="14985" max="14985" width="14.1328125" bestFit="1" customWidth="1"/>
    <col min="14986" max="14986" width="19.3984375" bestFit="1" customWidth="1"/>
    <col min="14987" max="14987" width="18" bestFit="1" customWidth="1"/>
    <col min="14988" max="14988" width="12.265625" bestFit="1" customWidth="1"/>
    <col min="14989" max="14989" width="11.1328125" bestFit="1" customWidth="1"/>
    <col min="14990" max="14990" width="14.86328125" bestFit="1" customWidth="1"/>
    <col min="14991" max="14991" width="14.1328125" bestFit="1" customWidth="1"/>
    <col min="14992" max="14992" width="19.3984375" bestFit="1" customWidth="1"/>
    <col min="14993" max="14993" width="18" bestFit="1" customWidth="1"/>
    <col min="14994" max="14994" width="12.265625" bestFit="1" customWidth="1"/>
    <col min="14995" max="14995" width="11.1328125" bestFit="1" customWidth="1"/>
    <col min="14996" max="14996" width="14.86328125" bestFit="1" customWidth="1"/>
    <col min="14997" max="14997" width="14.1328125" bestFit="1" customWidth="1"/>
    <col min="14998" max="14998" width="19.3984375" bestFit="1" customWidth="1"/>
    <col min="14999" max="14999" width="18" bestFit="1" customWidth="1"/>
    <col min="15000" max="15000" width="12.265625" bestFit="1" customWidth="1"/>
    <col min="15001" max="15001" width="11.1328125" bestFit="1" customWidth="1"/>
    <col min="15002" max="15002" width="14.86328125" bestFit="1" customWidth="1"/>
    <col min="15003" max="15003" width="14.1328125" bestFit="1" customWidth="1"/>
    <col min="15004" max="15004" width="19.3984375" bestFit="1" customWidth="1"/>
    <col min="15005" max="15005" width="18" bestFit="1" customWidth="1"/>
    <col min="15006" max="15006" width="12.265625" bestFit="1" customWidth="1"/>
    <col min="15007" max="15007" width="11.1328125" bestFit="1" customWidth="1"/>
    <col min="15008" max="15008" width="14.86328125" bestFit="1" customWidth="1"/>
    <col min="15009" max="15009" width="14.1328125" bestFit="1" customWidth="1"/>
    <col min="15010" max="15010" width="19.3984375" bestFit="1" customWidth="1"/>
    <col min="15011" max="15011" width="18" bestFit="1" customWidth="1"/>
    <col min="15012" max="15012" width="12.265625" bestFit="1" customWidth="1"/>
    <col min="15013" max="15013" width="11.1328125" bestFit="1" customWidth="1"/>
    <col min="15014" max="15014" width="14.86328125" bestFit="1" customWidth="1"/>
    <col min="15015" max="15015" width="14.1328125" bestFit="1" customWidth="1"/>
    <col min="15016" max="15016" width="19.3984375" bestFit="1" customWidth="1"/>
    <col min="15017" max="15017" width="18" bestFit="1" customWidth="1"/>
    <col min="15018" max="15018" width="12.265625" bestFit="1" customWidth="1"/>
    <col min="15019" max="15019" width="11.1328125" bestFit="1" customWidth="1"/>
    <col min="15020" max="15020" width="14.86328125" bestFit="1" customWidth="1"/>
    <col min="15021" max="15021" width="14.1328125" bestFit="1" customWidth="1"/>
    <col min="15022" max="15022" width="19.3984375" bestFit="1" customWidth="1"/>
    <col min="15023" max="15023" width="18" bestFit="1" customWidth="1"/>
    <col min="15024" max="15024" width="12.265625" bestFit="1" customWidth="1"/>
    <col min="15025" max="15025" width="11.1328125" bestFit="1" customWidth="1"/>
    <col min="15026" max="15026" width="14.86328125" bestFit="1" customWidth="1"/>
    <col min="15027" max="15027" width="14.1328125" bestFit="1" customWidth="1"/>
    <col min="15028" max="15028" width="19.3984375" bestFit="1" customWidth="1"/>
    <col min="15029" max="15029" width="18" bestFit="1" customWidth="1"/>
    <col min="15030" max="15030" width="12.265625" bestFit="1" customWidth="1"/>
    <col min="15031" max="15031" width="11.1328125" bestFit="1" customWidth="1"/>
    <col min="15032" max="15032" width="14.86328125" bestFit="1" customWidth="1"/>
    <col min="15033" max="15033" width="14.1328125" bestFit="1" customWidth="1"/>
    <col min="15034" max="15034" width="19.3984375" bestFit="1" customWidth="1"/>
    <col min="15035" max="15035" width="18" bestFit="1" customWidth="1"/>
    <col min="15036" max="15036" width="12.265625" bestFit="1" customWidth="1"/>
    <col min="15037" max="15037" width="11.1328125" bestFit="1" customWidth="1"/>
    <col min="15038" max="15038" width="14.86328125" bestFit="1" customWidth="1"/>
    <col min="15039" max="15039" width="14.1328125" bestFit="1" customWidth="1"/>
    <col min="15040" max="15040" width="19.3984375" bestFit="1" customWidth="1"/>
    <col min="15041" max="15041" width="18" bestFit="1" customWidth="1"/>
    <col min="15042" max="15042" width="12.265625" bestFit="1" customWidth="1"/>
    <col min="15043" max="15043" width="11.1328125" bestFit="1" customWidth="1"/>
    <col min="15044" max="15044" width="14.86328125" bestFit="1" customWidth="1"/>
    <col min="15045" max="15045" width="14.1328125" bestFit="1" customWidth="1"/>
    <col min="15046" max="15046" width="19.3984375" bestFit="1" customWidth="1"/>
    <col min="15047" max="15047" width="18" bestFit="1" customWidth="1"/>
    <col min="15048" max="15048" width="12.265625" bestFit="1" customWidth="1"/>
    <col min="15049" max="15049" width="11.1328125" bestFit="1" customWidth="1"/>
    <col min="15050" max="15050" width="14.86328125" bestFit="1" customWidth="1"/>
    <col min="15051" max="15051" width="14.1328125" bestFit="1" customWidth="1"/>
    <col min="15052" max="15052" width="19.3984375" bestFit="1" customWidth="1"/>
    <col min="15053" max="15053" width="18" bestFit="1" customWidth="1"/>
    <col min="15054" max="15054" width="12.265625" bestFit="1" customWidth="1"/>
    <col min="15055" max="15055" width="11.1328125" bestFit="1" customWidth="1"/>
    <col min="15056" max="15056" width="14.86328125" bestFit="1" customWidth="1"/>
    <col min="15057" max="15057" width="14.1328125" bestFit="1" customWidth="1"/>
    <col min="15058" max="15058" width="19.3984375" bestFit="1" customWidth="1"/>
    <col min="15059" max="15059" width="18" bestFit="1" customWidth="1"/>
    <col min="15060" max="15060" width="12.265625" bestFit="1" customWidth="1"/>
    <col min="15061" max="15061" width="11.1328125" bestFit="1" customWidth="1"/>
    <col min="15062" max="15062" width="14.86328125" bestFit="1" customWidth="1"/>
    <col min="15063" max="15063" width="14.1328125" bestFit="1" customWidth="1"/>
    <col min="15064" max="15064" width="19.3984375" bestFit="1" customWidth="1"/>
    <col min="15065" max="15065" width="18" bestFit="1" customWidth="1"/>
    <col min="15066" max="15066" width="12.265625" bestFit="1" customWidth="1"/>
    <col min="15067" max="15067" width="11.1328125" bestFit="1" customWidth="1"/>
    <col min="15068" max="15068" width="14.86328125" bestFit="1" customWidth="1"/>
    <col min="15069" max="15069" width="14.1328125" bestFit="1" customWidth="1"/>
    <col min="15070" max="15070" width="19.3984375" bestFit="1" customWidth="1"/>
    <col min="15071" max="15071" width="18" bestFit="1" customWidth="1"/>
    <col min="15072" max="15072" width="12.265625" bestFit="1" customWidth="1"/>
    <col min="15073" max="15073" width="11.1328125" bestFit="1" customWidth="1"/>
    <col min="15074" max="15074" width="14.86328125" bestFit="1" customWidth="1"/>
    <col min="15075" max="15075" width="14.1328125" bestFit="1" customWidth="1"/>
    <col min="15076" max="15076" width="19.3984375" bestFit="1" customWidth="1"/>
    <col min="15077" max="15077" width="18" bestFit="1" customWidth="1"/>
    <col min="15078" max="15078" width="12.265625" bestFit="1" customWidth="1"/>
    <col min="15079" max="15079" width="11.1328125" bestFit="1" customWidth="1"/>
    <col min="15080" max="15080" width="14.86328125" bestFit="1" customWidth="1"/>
    <col min="15081" max="15081" width="14.1328125" bestFit="1" customWidth="1"/>
    <col min="15082" max="15082" width="19.3984375" bestFit="1" customWidth="1"/>
    <col min="15083" max="15083" width="18" bestFit="1" customWidth="1"/>
    <col min="15084" max="15084" width="12.265625" bestFit="1" customWidth="1"/>
    <col min="15085" max="15085" width="11.1328125" bestFit="1" customWidth="1"/>
    <col min="15086" max="15086" width="14.86328125" bestFit="1" customWidth="1"/>
    <col min="15087" max="15087" width="14.1328125" bestFit="1" customWidth="1"/>
    <col min="15088" max="15088" width="19.3984375" bestFit="1" customWidth="1"/>
    <col min="15089" max="15089" width="18" bestFit="1" customWidth="1"/>
    <col min="15090" max="15090" width="12.265625" bestFit="1" customWidth="1"/>
    <col min="15091" max="15091" width="11.1328125" bestFit="1" customWidth="1"/>
    <col min="15092" max="15092" width="14.86328125" bestFit="1" customWidth="1"/>
    <col min="15093" max="15093" width="14.1328125" bestFit="1" customWidth="1"/>
    <col min="15094" max="15094" width="19.3984375" bestFit="1" customWidth="1"/>
    <col min="15095" max="15095" width="18" bestFit="1" customWidth="1"/>
    <col min="15096" max="15096" width="12.265625" bestFit="1" customWidth="1"/>
    <col min="15097" max="15097" width="11.1328125" bestFit="1" customWidth="1"/>
    <col min="15098" max="15098" width="14.86328125" bestFit="1" customWidth="1"/>
    <col min="15099" max="15099" width="14.1328125" bestFit="1" customWidth="1"/>
    <col min="15100" max="15100" width="19.3984375" bestFit="1" customWidth="1"/>
    <col min="15101" max="15101" width="18" bestFit="1" customWidth="1"/>
    <col min="15102" max="15102" width="12.265625" bestFit="1" customWidth="1"/>
    <col min="15103" max="15103" width="11.1328125" bestFit="1" customWidth="1"/>
    <col min="15104" max="15104" width="14.86328125" bestFit="1" customWidth="1"/>
    <col min="15105" max="15105" width="14.1328125" bestFit="1" customWidth="1"/>
    <col min="15106" max="15106" width="19.3984375" bestFit="1" customWidth="1"/>
    <col min="15107" max="15107" width="18" bestFit="1" customWidth="1"/>
    <col min="15108" max="15108" width="12.265625" bestFit="1" customWidth="1"/>
    <col min="15109" max="15109" width="11.1328125" bestFit="1" customWidth="1"/>
    <col min="15110" max="15110" width="14.86328125" bestFit="1" customWidth="1"/>
    <col min="15111" max="15111" width="14.1328125" bestFit="1" customWidth="1"/>
    <col min="15112" max="15112" width="19.3984375" bestFit="1" customWidth="1"/>
    <col min="15113" max="15113" width="18" bestFit="1" customWidth="1"/>
    <col min="15114" max="15114" width="12.265625" bestFit="1" customWidth="1"/>
    <col min="15115" max="15115" width="11.1328125" bestFit="1" customWidth="1"/>
    <col min="15116" max="15116" width="14.86328125" bestFit="1" customWidth="1"/>
    <col min="15117" max="15117" width="14.1328125" bestFit="1" customWidth="1"/>
    <col min="15118" max="15118" width="19.3984375" bestFit="1" customWidth="1"/>
    <col min="15119" max="15119" width="18" bestFit="1" customWidth="1"/>
    <col min="15120" max="15120" width="12.265625" bestFit="1" customWidth="1"/>
    <col min="15121" max="15121" width="11.1328125" bestFit="1" customWidth="1"/>
    <col min="15122" max="15122" width="14.86328125" bestFit="1" customWidth="1"/>
    <col min="15123" max="15123" width="14.1328125" bestFit="1" customWidth="1"/>
    <col min="15124" max="15124" width="19.3984375" bestFit="1" customWidth="1"/>
    <col min="15125" max="15125" width="18" bestFit="1" customWidth="1"/>
    <col min="15126" max="15126" width="12.265625" bestFit="1" customWidth="1"/>
    <col min="15127" max="15127" width="11.1328125" bestFit="1" customWidth="1"/>
    <col min="15128" max="15128" width="14.86328125" bestFit="1" customWidth="1"/>
    <col min="15129" max="15129" width="14.1328125" bestFit="1" customWidth="1"/>
    <col min="15130" max="15130" width="19.3984375" bestFit="1" customWidth="1"/>
    <col min="15131" max="15131" width="18" bestFit="1" customWidth="1"/>
    <col min="15132" max="15132" width="12.265625" bestFit="1" customWidth="1"/>
    <col min="15133" max="15133" width="11.1328125" bestFit="1" customWidth="1"/>
    <col min="15134" max="15134" width="14.86328125" bestFit="1" customWidth="1"/>
    <col min="15135" max="15135" width="14.1328125" bestFit="1" customWidth="1"/>
    <col min="15136" max="15136" width="19.3984375" bestFit="1" customWidth="1"/>
    <col min="15137" max="15137" width="18" bestFit="1" customWidth="1"/>
    <col min="15138" max="15138" width="12.265625" bestFit="1" customWidth="1"/>
    <col min="15139" max="15139" width="11.1328125" bestFit="1" customWidth="1"/>
    <col min="15140" max="15140" width="14.86328125" bestFit="1" customWidth="1"/>
    <col min="15141" max="15141" width="14.1328125" bestFit="1" customWidth="1"/>
    <col min="15142" max="15142" width="19.3984375" bestFit="1" customWidth="1"/>
    <col min="15143" max="15143" width="18" bestFit="1" customWidth="1"/>
    <col min="15144" max="15144" width="12.265625" bestFit="1" customWidth="1"/>
    <col min="15145" max="15145" width="11.1328125" bestFit="1" customWidth="1"/>
    <col min="15146" max="15146" width="14.86328125" bestFit="1" customWidth="1"/>
    <col min="15147" max="15147" width="14.1328125" bestFit="1" customWidth="1"/>
    <col min="15148" max="15148" width="19.3984375" bestFit="1" customWidth="1"/>
    <col min="15149" max="15149" width="18" bestFit="1" customWidth="1"/>
    <col min="15150" max="15150" width="12.265625" bestFit="1" customWidth="1"/>
    <col min="15151" max="15151" width="11.1328125" bestFit="1" customWidth="1"/>
    <col min="15152" max="15152" width="14.86328125" bestFit="1" customWidth="1"/>
    <col min="15153" max="15153" width="14.1328125" bestFit="1" customWidth="1"/>
    <col min="15154" max="15154" width="19.3984375" bestFit="1" customWidth="1"/>
    <col min="15155" max="15155" width="18" bestFit="1" customWidth="1"/>
    <col min="15156" max="15156" width="12.265625" bestFit="1" customWidth="1"/>
    <col min="15157" max="15157" width="11.1328125" bestFit="1" customWidth="1"/>
    <col min="15158" max="15158" width="14.86328125" bestFit="1" customWidth="1"/>
    <col min="15159" max="15159" width="14.1328125" bestFit="1" customWidth="1"/>
    <col min="15160" max="15160" width="19.3984375" bestFit="1" customWidth="1"/>
    <col min="15161" max="15161" width="18" bestFit="1" customWidth="1"/>
    <col min="15162" max="15162" width="12.265625" bestFit="1" customWidth="1"/>
    <col min="15163" max="15163" width="11.1328125" bestFit="1" customWidth="1"/>
    <col min="15164" max="15164" width="14.86328125" bestFit="1" customWidth="1"/>
    <col min="15165" max="15165" width="14.1328125" bestFit="1" customWidth="1"/>
    <col min="15166" max="15166" width="19.3984375" bestFit="1" customWidth="1"/>
    <col min="15167" max="15167" width="18" bestFit="1" customWidth="1"/>
    <col min="15168" max="15168" width="12.265625" bestFit="1" customWidth="1"/>
    <col min="15169" max="15169" width="11.1328125" bestFit="1" customWidth="1"/>
    <col min="15170" max="15170" width="14.86328125" bestFit="1" customWidth="1"/>
    <col min="15171" max="15171" width="14.1328125" bestFit="1" customWidth="1"/>
    <col min="15172" max="15172" width="19.3984375" bestFit="1" customWidth="1"/>
    <col min="15173" max="15173" width="18" bestFit="1" customWidth="1"/>
    <col min="15174" max="15174" width="12.265625" bestFit="1" customWidth="1"/>
    <col min="15175" max="15175" width="11.1328125" bestFit="1" customWidth="1"/>
    <col min="15176" max="15176" width="14.86328125" bestFit="1" customWidth="1"/>
    <col min="15177" max="15177" width="14.1328125" bestFit="1" customWidth="1"/>
    <col min="15178" max="15178" width="19.3984375" bestFit="1" customWidth="1"/>
    <col min="15179" max="15179" width="18" bestFit="1" customWidth="1"/>
    <col min="15180" max="15180" width="12.265625" bestFit="1" customWidth="1"/>
    <col min="15181" max="15181" width="11.1328125" bestFit="1" customWidth="1"/>
    <col min="15182" max="15182" width="14.86328125" bestFit="1" customWidth="1"/>
    <col min="15183" max="15183" width="14.1328125" bestFit="1" customWidth="1"/>
    <col min="15184" max="15184" width="19.3984375" bestFit="1" customWidth="1"/>
    <col min="15185" max="15185" width="18" bestFit="1" customWidth="1"/>
    <col min="15186" max="15186" width="12.265625" bestFit="1" customWidth="1"/>
    <col min="15187" max="15187" width="11.1328125" bestFit="1" customWidth="1"/>
    <col min="15188" max="15188" width="14.86328125" bestFit="1" customWidth="1"/>
    <col min="15189" max="15189" width="14.1328125" bestFit="1" customWidth="1"/>
    <col min="15190" max="15190" width="19.3984375" bestFit="1" customWidth="1"/>
    <col min="15191" max="15191" width="18" bestFit="1" customWidth="1"/>
    <col min="15192" max="15192" width="12.265625" bestFit="1" customWidth="1"/>
    <col min="15193" max="15193" width="11.1328125" bestFit="1" customWidth="1"/>
    <col min="15194" max="15194" width="14.86328125" bestFit="1" customWidth="1"/>
    <col min="15195" max="15195" width="14.1328125" bestFit="1" customWidth="1"/>
    <col min="15196" max="15196" width="19.3984375" bestFit="1" customWidth="1"/>
    <col min="15197" max="15197" width="18" bestFit="1" customWidth="1"/>
    <col min="15198" max="15198" width="12.265625" bestFit="1" customWidth="1"/>
    <col min="15199" max="15199" width="11.1328125" bestFit="1" customWidth="1"/>
    <col min="15200" max="15200" width="14.86328125" bestFit="1" customWidth="1"/>
    <col min="15201" max="15201" width="14.1328125" bestFit="1" customWidth="1"/>
    <col min="15202" max="15202" width="19.3984375" bestFit="1" customWidth="1"/>
    <col min="15203" max="15203" width="18" bestFit="1" customWidth="1"/>
    <col min="15204" max="15204" width="12.265625" bestFit="1" customWidth="1"/>
    <col min="15205" max="15205" width="11.1328125" bestFit="1" customWidth="1"/>
    <col min="15206" max="15206" width="14.86328125" bestFit="1" customWidth="1"/>
    <col min="15207" max="15207" width="14.1328125" bestFit="1" customWidth="1"/>
    <col min="15208" max="15208" width="19.3984375" bestFit="1" customWidth="1"/>
    <col min="15209" max="15209" width="18" bestFit="1" customWidth="1"/>
    <col min="15210" max="15210" width="12.265625" bestFit="1" customWidth="1"/>
    <col min="15211" max="15211" width="11.1328125" bestFit="1" customWidth="1"/>
    <col min="15212" max="15212" width="14.86328125" bestFit="1" customWidth="1"/>
    <col min="15213" max="15213" width="14.1328125" bestFit="1" customWidth="1"/>
    <col min="15214" max="15214" width="19.3984375" bestFit="1" customWidth="1"/>
    <col min="15215" max="15215" width="18" bestFit="1" customWidth="1"/>
    <col min="15216" max="15216" width="12.265625" bestFit="1" customWidth="1"/>
    <col min="15217" max="15217" width="11.1328125" bestFit="1" customWidth="1"/>
    <col min="15218" max="15218" width="14.86328125" bestFit="1" customWidth="1"/>
    <col min="15219" max="15219" width="14.1328125" bestFit="1" customWidth="1"/>
    <col min="15220" max="15220" width="19.3984375" bestFit="1" customWidth="1"/>
    <col min="15221" max="15221" width="18" bestFit="1" customWidth="1"/>
    <col min="15222" max="15222" width="12.265625" bestFit="1" customWidth="1"/>
    <col min="15223" max="15223" width="11.1328125" bestFit="1" customWidth="1"/>
    <col min="15224" max="15224" width="14.86328125" bestFit="1" customWidth="1"/>
    <col min="15225" max="15225" width="14.1328125" bestFit="1" customWidth="1"/>
    <col min="15226" max="15226" width="19.3984375" bestFit="1" customWidth="1"/>
    <col min="15227" max="15227" width="18" bestFit="1" customWidth="1"/>
    <col min="15228" max="15228" width="12.265625" bestFit="1" customWidth="1"/>
    <col min="15229" max="15229" width="11.1328125" bestFit="1" customWidth="1"/>
    <col min="15230" max="15230" width="14.86328125" bestFit="1" customWidth="1"/>
    <col min="15231" max="15231" width="14.1328125" bestFit="1" customWidth="1"/>
    <col min="15232" max="15232" width="19.3984375" bestFit="1" customWidth="1"/>
    <col min="15233" max="15233" width="18" bestFit="1" customWidth="1"/>
    <col min="15234" max="15234" width="12.265625" bestFit="1" customWidth="1"/>
    <col min="15235" max="15235" width="11.1328125" bestFit="1" customWidth="1"/>
    <col min="15236" max="15236" width="14.86328125" bestFit="1" customWidth="1"/>
    <col min="15237" max="15237" width="14.1328125" bestFit="1" customWidth="1"/>
    <col min="15238" max="15238" width="19.3984375" bestFit="1" customWidth="1"/>
    <col min="15239" max="15239" width="18" bestFit="1" customWidth="1"/>
    <col min="15240" max="15240" width="12.265625" bestFit="1" customWidth="1"/>
    <col min="15241" max="15241" width="11.1328125" bestFit="1" customWidth="1"/>
    <col min="15242" max="15242" width="14.86328125" bestFit="1" customWidth="1"/>
    <col min="15243" max="15243" width="14.1328125" bestFit="1" customWidth="1"/>
    <col min="15244" max="15244" width="19.3984375" bestFit="1" customWidth="1"/>
    <col min="15245" max="15245" width="18" bestFit="1" customWidth="1"/>
    <col min="15246" max="15246" width="12.265625" bestFit="1" customWidth="1"/>
    <col min="15247" max="15247" width="11.1328125" bestFit="1" customWidth="1"/>
    <col min="15248" max="15248" width="14.86328125" bestFit="1" customWidth="1"/>
    <col min="15249" max="15249" width="14.1328125" bestFit="1" customWidth="1"/>
    <col min="15250" max="15250" width="19.3984375" bestFit="1" customWidth="1"/>
    <col min="15251" max="15251" width="18" bestFit="1" customWidth="1"/>
    <col min="15252" max="15252" width="12.265625" bestFit="1" customWidth="1"/>
    <col min="15253" max="15253" width="11.1328125" bestFit="1" customWidth="1"/>
    <col min="15254" max="15254" width="14.86328125" bestFit="1" customWidth="1"/>
    <col min="15255" max="15255" width="14.1328125" bestFit="1" customWidth="1"/>
    <col min="15256" max="15256" width="19.3984375" bestFit="1" customWidth="1"/>
    <col min="15257" max="15257" width="18" bestFit="1" customWidth="1"/>
    <col min="15258" max="15258" width="12.265625" bestFit="1" customWidth="1"/>
    <col min="15259" max="15259" width="11.1328125" bestFit="1" customWidth="1"/>
    <col min="15260" max="15260" width="14.86328125" bestFit="1" customWidth="1"/>
    <col min="15261" max="15261" width="14.1328125" bestFit="1" customWidth="1"/>
    <col min="15262" max="15262" width="19.3984375" bestFit="1" customWidth="1"/>
    <col min="15263" max="15263" width="18" bestFit="1" customWidth="1"/>
    <col min="15264" max="15264" width="12.265625" bestFit="1" customWidth="1"/>
    <col min="15265" max="15265" width="11.1328125" bestFit="1" customWidth="1"/>
    <col min="15266" max="15266" width="14.86328125" bestFit="1" customWidth="1"/>
    <col min="15267" max="15267" width="14.1328125" bestFit="1" customWidth="1"/>
    <col min="15268" max="15268" width="19.3984375" bestFit="1" customWidth="1"/>
    <col min="15269" max="15269" width="18" bestFit="1" customWidth="1"/>
    <col min="15270" max="15270" width="12.265625" bestFit="1" customWidth="1"/>
    <col min="15271" max="15271" width="11.1328125" bestFit="1" customWidth="1"/>
    <col min="15272" max="15272" width="14.86328125" bestFit="1" customWidth="1"/>
    <col min="15273" max="15273" width="14.1328125" bestFit="1" customWidth="1"/>
    <col min="15274" max="15274" width="19.3984375" bestFit="1" customWidth="1"/>
    <col min="15275" max="15275" width="18" bestFit="1" customWidth="1"/>
    <col min="15276" max="15276" width="12.265625" bestFit="1" customWidth="1"/>
    <col min="15277" max="15277" width="11.1328125" bestFit="1" customWidth="1"/>
    <col min="15278" max="15278" width="14.86328125" bestFit="1" customWidth="1"/>
    <col min="15279" max="15279" width="14.1328125" bestFit="1" customWidth="1"/>
    <col min="15280" max="15280" width="19.3984375" bestFit="1" customWidth="1"/>
    <col min="15281" max="15281" width="18" bestFit="1" customWidth="1"/>
    <col min="15282" max="15282" width="12.265625" bestFit="1" customWidth="1"/>
    <col min="15283" max="15283" width="11.1328125" bestFit="1" customWidth="1"/>
    <col min="15284" max="15284" width="14.86328125" bestFit="1" customWidth="1"/>
    <col min="15285" max="15285" width="14.1328125" bestFit="1" customWidth="1"/>
    <col min="15286" max="15286" width="19.3984375" bestFit="1" customWidth="1"/>
    <col min="15287" max="15287" width="18" bestFit="1" customWidth="1"/>
    <col min="15288" max="15288" width="12.265625" bestFit="1" customWidth="1"/>
    <col min="15289" max="15289" width="11.1328125" bestFit="1" customWidth="1"/>
    <col min="15290" max="15290" width="14.86328125" bestFit="1" customWidth="1"/>
    <col min="15291" max="15291" width="14.1328125" bestFit="1" customWidth="1"/>
    <col min="15292" max="15292" width="19.3984375" bestFit="1" customWidth="1"/>
    <col min="15293" max="15293" width="18" bestFit="1" customWidth="1"/>
    <col min="15294" max="15294" width="12.265625" bestFit="1" customWidth="1"/>
    <col min="15295" max="15295" width="11.1328125" bestFit="1" customWidth="1"/>
    <col min="15296" max="15296" width="14.86328125" bestFit="1" customWidth="1"/>
    <col min="15297" max="15297" width="14.1328125" bestFit="1" customWidth="1"/>
    <col min="15298" max="15298" width="19.3984375" bestFit="1" customWidth="1"/>
    <col min="15299" max="15299" width="18" bestFit="1" customWidth="1"/>
    <col min="15300" max="15300" width="12.265625" bestFit="1" customWidth="1"/>
    <col min="15301" max="15301" width="11.1328125" bestFit="1" customWidth="1"/>
    <col min="15302" max="15302" width="14.86328125" bestFit="1" customWidth="1"/>
    <col min="15303" max="15303" width="14.1328125" bestFit="1" customWidth="1"/>
    <col min="15304" max="15304" width="19.3984375" bestFit="1" customWidth="1"/>
    <col min="15305" max="15305" width="18" bestFit="1" customWidth="1"/>
    <col min="15306" max="15306" width="12.265625" bestFit="1" customWidth="1"/>
    <col min="15307" max="15307" width="11.1328125" bestFit="1" customWidth="1"/>
    <col min="15308" max="15308" width="14.86328125" bestFit="1" customWidth="1"/>
    <col min="15309" max="15309" width="14.1328125" bestFit="1" customWidth="1"/>
    <col min="15310" max="15310" width="19.3984375" bestFit="1" customWidth="1"/>
    <col min="15311" max="15311" width="18" bestFit="1" customWidth="1"/>
    <col min="15312" max="15312" width="12.265625" bestFit="1" customWidth="1"/>
    <col min="15313" max="15313" width="11.1328125" bestFit="1" customWidth="1"/>
    <col min="15314" max="15314" width="14.86328125" bestFit="1" customWidth="1"/>
    <col min="15315" max="15315" width="14.1328125" bestFit="1" customWidth="1"/>
    <col min="15316" max="15316" width="19.3984375" bestFit="1" customWidth="1"/>
    <col min="15317" max="15317" width="18" bestFit="1" customWidth="1"/>
    <col min="15318" max="15318" width="12.265625" bestFit="1" customWidth="1"/>
    <col min="15319" max="15319" width="11.1328125" bestFit="1" customWidth="1"/>
    <col min="15320" max="15320" width="14.86328125" bestFit="1" customWidth="1"/>
    <col min="15321" max="15321" width="14.1328125" bestFit="1" customWidth="1"/>
    <col min="15322" max="15322" width="19.3984375" bestFit="1" customWidth="1"/>
    <col min="15323" max="15323" width="18" bestFit="1" customWidth="1"/>
    <col min="15324" max="15324" width="12.265625" bestFit="1" customWidth="1"/>
    <col min="15325" max="15325" width="11.1328125" bestFit="1" customWidth="1"/>
    <col min="15326" max="15326" width="14.86328125" bestFit="1" customWidth="1"/>
    <col min="15327" max="15327" width="14.1328125" bestFit="1" customWidth="1"/>
    <col min="15328" max="15328" width="19.3984375" bestFit="1" customWidth="1"/>
    <col min="15329" max="15329" width="18" bestFit="1" customWidth="1"/>
    <col min="15330" max="15330" width="12.265625" bestFit="1" customWidth="1"/>
    <col min="15331" max="15331" width="11.1328125" bestFit="1" customWidth="1"/>
    <col min="15332" max="15332" width="14.86328125" bestFit="1" customWidth="1"/>
    <col min="15333" max="15333" width="14.1328125" bestFit="1" customWidth="1"/>
    <col min="15334" max="15334" width="19.3984375" bestFit="1" customWidth="1"/>
    <col min="15335" max="15335" width="18" bestFit="1" customWidth="1"/>
    <col min="15336" max="15336" width="12.265625" bestFit="1" customWidth="1"/>
    <col min="15337" max="15337" width="11.1328125" bestFit="1" customWidth="1"/>
    <col min="15338" max="15338" width="14.86328125" bestFit="1" customWidth="1"/>
    <col min="15339" max="15339" width="14.1328125" bestFit="1" customWidth="1"/>
    <col min="15340" max="15340" width="19.3984375" bestFit="1" customWidth="1"/>
    <col min="15341" max="15341" width="18" bestFit="1" customWidth="1"/>
    <col min="15342" max="15342" width="12.265625" bestFit="1" customWidth="1"/>
    <col min="15343" max="15343" width="11.1328125" bestFit="1" customWidth="1"/>
    <col min="15344" max="15344" width="14.86328125" bestFit="1" customWidth="1"/>
    <col min="15345" max="15345" width="14.1328125" bestFit="1" customWidth="1"/>
    <col min="15346" max="15346" width="19.3984375" bestFit="1" customWidth="1"/>
    <col min="15347" max="15347" width="18" bestFit="1" customWidth="1"/>
    <col min="15348" max="15348" width="12.265625" bestFit="1" customWidth="1"/>
    <col min="15349" max="15349" width="11.1328125" bestFit="1" customWidth="1"/>
    <col min="15350" max="15350" width="14.86328125" bestFit="1" customWidth="1"/>
    <col min="15351" max="15351" width="14.1328125" bestFit="1" customWidth="1"/>
    <col min="15352" max="15352" width="19.3984375" bestFit="1" customWidth="1"/>
    <col min="15353" max="15353" width="18" bestFit="1" customWidth="1"/>
    <col min="15354" max="15354" width="12.265625" bestFit="1" customWidth="1"/>
    <col min="15355" max="15355" width="11.1328125" bestFit="1" customWidth="1"/>
    <col min="15356" max="15356" width="14.86328125" bestFit="1" customWidth="1"/>
    <col min="15357" max="15357" width="14.1328125" bestFit="1" customWidth="1"/>
    <col min="15358" max="15358" width="19.3984375" bestFit="1" customWidth="1"/>
    <col min="15359" max="15359" width="18" bestFit="1" customWidth="1"/>
    <col min="15360" max="15360" width="12.265625" bestFit="1" customWidth="1"/>
    <col min="15361" max="15361" width="11.1328125" bestFit="1" customWidth="1"/>
    <col min="15362" max="15362" width="14.86328125" bestFit="1" customWidth="1"/>
    <col min="15363" max="15363" width="14.1328125" bestFit="1" customWidth="1"/>
    <col min="15364" max="15364" width="19.3984375" bestFit="1" customWidth="1"/>
    <col min="15365" max="15365" width="18" bestFit="1" customWidth="1"/>
    <col min="15366" max="15366" width="12.265625" bestFit="1" customWidth="1"/>
    <col min="15367" max="15367" width="11.1328125" bestFit="1" customWidth="1"/>
    <col min="15368" max="15368" width="14.86328125" bestFit="1" customWidth="1"/>
    <col min="15369" max="15369" width="14.1328125" bestFit="1" customWidth="1"/>
    <col min="15370" max="15370" width="19.3984375" bestFit="1" customWidth="1"/>
    <col min="15371" max="15371" width="18" bestFit="1" customWidth="1"/>
    <col min="15372" max="15372" width="12.265625" bestFit="1" customWidth="1"/>
    <col min="15373" max="15373" width="11.1328125" bestFit="1" customWidth="1"/>
    <col min="15374" max="15374" width="14.86328125" bestFit="1" customWidth="1"/>
    <col min="15375" max="15375" width="14.1328125" bestFit="1" customWidth="1"/>
    <col min="15376" max="15376" width="19.3984375" bestFit="1" customWidth="1"/>
    <col min="15377" max="15377" width="18" bestFit="1" customWidth="1"/>
    <col min="15378" max="15378" width="12.265625" bestFit="1" customWidth="1"/>
    <col min="15379" max="15379" width="11.1328125" bestFit="1" customWidth="1"/>
    <col min="15380" max="15380" width="14.86328125" bestFit="1" customWidth="1"/>
    <col min="15381" max="15381" width="14.1328125" bestFit="1" customWidth="1"/>
    <col min="15382" max="15382" width="19.3984375" bestFit="1" customWidth="1"/>
    <col min="15383" max="15383" width="18" bestFit="1" customWidth="1"/>
    <col min="15384" max="15384" width="12.265625" bestFit="1" customWidth="1"/>
    <col min="15385" max="15385" width="11.1328125" bestFit="1" customWidth="1"/>
    <col min="15386" max="15386" width="14.86328125" bestFit="1" customWidth="1"/>
    <col min="15387" max="15387" width="14.1328125" bestFit="1" customWidth="1"/>
    <col min="15388" max="15388" width="19.3984375" bestFit="1" customWidth="1"/>
    <col min="15389" max="15389" width="18" bestFit="1" customWidth="1"/>
    <col min="15390" max="15390" width="12.265625" bestFit="1" customWidth="1"/>
    <col min="15391" max="15391" width="11.1328125" bestFit="1" customWidth="1"/>
    <col min="15392" max="15392" width="14.86328125" bestFit="1" customWidth="1"/>
    <col min="15393" max="15393" width="14.1328125" bestFit="1" customWidth="1"/>
    <col min="15394" max="15394" width="19.3984375" bestFit="1" customWidth="1"/>
    <col min="15395" max="15395" width="18" bestFit="1" customWidth="1"/>
    <col min="15396" max="15396" width="12.265625" bestFit="1" customWidth="1"/>
    <col min="15397" max="15397" width="11.1328125" bestFit="1" customWidth="1"/>
    <col min="15398" max="15398" width="14.86328125" bestFit="1" customWidth="1"/>
    <col min="15399" max="15399" width="14.1328125" bestFit="1" customWidth="1"/>
    <col min="15400" max="15400" width="19.3984375" bestFit="1" customWidth="1"/>
    <col min="15401" max="15401" width="18" bestFit="1" customWidth="1"/>
    <col min="15402" max="15402" width="12.265625" bestFit="1" customWidth="1"/>
    <col min="15403" max="15403" width="11.1328125" bestFit="1" customWidth="1"/>
    <col min="15404" max="15404" width="14.86328125" bestFit="1" customWidth="1"/>
    <col min="15405" max="15405" width="14.1328125" bestFit="1" customWidth="1"/>
    <col min="15406" max="15406" width="19.3984375" bestFit="1" customWidth="1"/>
    <col min="15407" max="15407" width="18" bestFit="1" customWidth="1"/>
    <col min="15408" max="15408" width="12.265625" bestFit="1" customWidth="1"/>
    <col min="15409" max="15409" width="11.1328125" bestFit="1" customWidth="1"/>
    <col min="15410" max="15410" width="14.86328125" bestFit="1" customWidth="1"/>
    <col min="15411" max="15411" width="14.1328125" bestFit="1" customWidth="1"/>
    <col min="15412" max="15412" width="19.3984375" bestFit="1" customWidth="1"/>
    <col min="15413" max="15413" width="18" bestFit="1" customWidth="1"/>
    <col min="15414" max="15414" width="12.265625" bestFit="1" customWidth="1"/>
    <col min="15415" max="15415" width="11.1328125" bestFit="1" customWidth="1"/>
    <col min="15416" max="15416" width="14.86328125" bestFit="1" customWidth="1"/>
    <col min="15417" max="15417" width="14.1328125" bestFit="1" customWidth="1"/>
    <col min="15418" max="15418" width="19.3984375" bestFit="1" customWidth="1"/>
    <col min="15419" max="15419" width="18" bestFit="1" customWidth="1"/>
    <col min="15420" max="15420" width="12.265625" bestFit="1" customWidth="1"/>
    <col min="15421" max="15421" width="11.1328125" bestFit="1" customWidth="1"/>
    <col min="15422" max="15422" width="14.86328125" bestFit="1" customWidth="1"/>
    <col min="15423" max="15423" width="14.1328125" bestFit="1" customWidth="1"/>
    <col min="15424" max="15424" width="19.3984375" bestFit="1" customWidth="1"/>
    <col min="15425" max="15425" width="18" bestFit="1" customWidth="1"/>
    <col min="15426" max="15426" width="12.265625" bestFit="1" customWidth="1"/>
    <col min="15427" max="15427" width="11.1328125" bestFit="1" customWidth="1"/>
    <col min="15428" max="15428" width="14.86328125" bestFit="1" customWidth="1"/>
    <col min="15429" max="15429" width="14.1328125" bestFit="1" customWidth="1"/>
    <col min="15430" max="15430" width="19.3984375" bestFit="1" customWidth="1"/>
    <col min="15431" max="15431" width="18" bestFit="1" customWidth="1"/>
    <col min="15432" max="15432" width="12.265625" bestFit="1" customWidth="1"/>
    <col min="15433" max="15433" width="11.1328125" bestFit="1" customWidth="1"/>
    <col min="15434" max="15434" width="14.86328125" bestFit="1" customWidth="1"/>
    <col min="15435" max="15435" width="14.1328125" bestFit="1" customWidth="1"/>
    <col min="15436" max="15436" width="19.3984375" bestFit="1" customWidth="1"/>
    <col min="15437" max="15437" width="18" bestFit="1" customWidth="1"/>
    <col min="15438" max="15438" width="12.265625" bestFit="1" customWidth="1"/>
    <col min="15439" max="15439" width="11.1328125" bestFit="1" customWidth="1"/>
    <col min="15440" max="15440" width="14.86328125" bestFit="1" customWidth="1"/>
    <col min="15441" max="15441" width="14.1328125" bestFit="1" customWidth="1"/>
    <col min="15442" max="15442" width="19.3984375" bestFit="1" customWidth="1"/>
    <col min="15443" max="15443" width="18" bestFit="1" customWidth="1"/>
    <col min="15444" max="15444" width="12.265625" bestFit="1" customWidth="1"/>
    <col min="15445" max="15445" width="11.1328125" bestFit="1" customWidth="1"/>
    <col min="15446" max="15446" width="14.86328125" bestFit="1" customWidth="1"/>
    <col min="15447" max="15447" width="14.1328125" bestFit="1" customWidth="1"/>
    <col min="15448" max="15448" width="19.3984375" bestFit="1" customWidth="1"/>
    <col min="15449" max="15449" width="18" bestFit="1" customWidth="1"/>
    <col min="15450" max="15450" width="12.265625" bestFit="1" customWidth="1"/>
    <col min="15451" max="15451" width="11.1328125" bestFit="1" customWidth="1"/>
    <col min="15452" max="15452" width="14.86328125" bestFit="1" customWidth="1"/>
    <col min="15453" max="15453" width="14.1328125" bestFit="1" customWidth="1"/>
    <col min="15454" max="15454" width="19.3984375" bestFit="1" customWidth="1"/>
    <col min="15455" max="15455" width="18" bestFit="1" customWidth="1"/>
    <col min="15456" max="15456" width="12.265625" bestFit="1" customWidth="1"/>
    <col min="15457" max="15457" width="11.1328125" bestFit="1" customWidth="1"/>
    <col min="15458" max="15458" width="14.86328125" bestFit="1" customWidth="1"/>
    <col min="15459" max="15459" width="14.1328125" bestFit="1" customWidth="1"/>
    <col min="15460" max="15460" width="19.3984375" bestFit="1" customWidth="1"/>
    <col min="15461" max="15461" width="18" bestFit="1" customWidth="1"/>
    <col min="15462" max="15462" width="12.265625" bestFit="1" customWidth="1"/>
    <col min="15463" max="15463" width="11.1328125" bestFit="1" customWidth="1"/>
    <col min="15464" max="15464" width="14.86328125" bestFit="1" customWidth="1"/>
    <col min="15465" max="15465" width="14.1328125" bestFit="1" customWidth="1"/>
    <col min="15466" max="15466" width="19.3984375" bestFit="1" customWidth="1"/>
    <col min="15467" max="15467" width="18" bestFit="1" customWidth="1"/>
    <col min="15468" max="15468" width="12.265625" bestFit="1" customWidth="1"/>
    <col min="15469" max="15469" width="11.1328125" bestFit="1" customWidth="1"/>
    <col min="15470" max="15470" width="14.86328125" bestFit="1" customWidth="1"/>
    <col min="15471" max="15471" width="14.1328125" bestFit="1" customWidth="1"/>
    <col min="15472" max="15472" width="19.3984375" bestFit="1" customWidth="1"/>
    <col min="15473" max="15473" width="18" bestFit="1" customWidth="1"/>
    <col min="15474" max="15474" width="12.265625" bestFit="1" customWidth="1"/>
    <col min="15475" max="15475" width="11.1328125" bestFit="1" customWidth="1"/>
    <col min="15476" max="15476" width="14.86328125" bestFit="1" customWidth="1"/>
    <col min="15477" max="15477" width="14.1328125" bestFit="1" customWidth="1"/>
    <col min="15478" max="15478" width="19.3984375" bestFit="1" customWidth="1"/>
    <col min="15479" max="15479" width="18" bestFit="1" customWidth="1"/>
    <col min="15480" max="15480" width="12.265625" bestFit="1" customWidth="1"/>
    <col min="15481" max="15481" width="11.1328125" bestFit="1" customWidth="1"/>
    <col min="15482" max="15482" width="14.86328125" bestFit="1" customWidth="1"/>
    <col min="15483" max="15483" width="14.1328125" bestFit="1" customWidth="1"/>
    <col min="15484" max="15484" width="19.3984375" bestFit="1" customWidth="1"/>
    <col min="15485" max="15485" width="18" bestFit="1" customWidth="1"/>
    <col min="15486" max="15486" width="12.265625" bestFit="1" customWidth="1"/>
    <col min="15487" max="15487" width="11.1328125" bestFit="1" customWidth="1"/>
    <col min="15488" max="15488" width="14.86328125" bestFit="1" customWidth="1"/>
    <col min="15489" max="15489" width="14.1328125" bestFit="1" customWidth="1"/>
    <col min="15490" max="15490" width="19.3984375" bestFit="1" customWidth="1"/>
    <col min="15491" max="15491" width="18" bestFit="1" customWidth="1"/>
    <col min="15492" max="15492" width="12.265625" bestFit="1" customWidth="1"/>
    <col min="15493" max="15493" width="11.1328125" bestFit="1" customWidth="1"/>
    <col min="15494" max="15494" width="14.86328125" bestFit="1" customWidth="1"/>
    <col min="15495" max="15495" width="14.1328125" bestFit="1" customWidth="1"/>
    <col min="15496" max="15496" width="19.3984375" bestFit="1" customWidth="1"/>
    <col min="15497" max="15497" width="18" bestFit="1" customWidth="1"/>
    <col min="15498" max="15498" width="12.265625" bestFit="1" customWidth="1"/>
    <col min="15499" max="15499" width="11.1328125" bestFit="1" customWidth="1"/>
    <col min="15500" max="15500" width="14.86328125" bestFit="1" customWidth="1"/>
    <col min="15501" max="15501" width="14.1328125" bestFit="1" customWidth="1"/>
    <col min="15502" max="15502" width="19.3984375" bestFit="1" customWidth="1"/>
    <col min="15503" max="15503" width="18" bestFit="1" customWidth="1"/>
    <col min="15504" max="15504" width="12.265625" bestFit="1" customWidth="1"/>
    <col min="15505" max="15505" width="11.1328125" bestFit="1" customWidth="1"/>
    <col min="15506" max="15506" width="14.86328125" bestFit="1" customWidth="1"/>
    <col min="15507" max="15507" width="14.1328125" bestFit="1" customWidth="1"/>
    <col min="15508" max="15508" width="19.3984375" bestFit="1" customWidth="1"/>
    <col min="15509" max="15509" width="18" bestFit="1" customWidth="1"/>
    <col min="15510" max="15510" width="12.265625" bestFit="1" customWidth="1"/>
    <col min="15511" max="15511" width="11.1328125" bestFit="1" customWidth="1"/>
    <col min="15512" max="15512" width="14.86328125" bestFit="1" customWidth="1"/>
    <col min="15513" max="15513" width="14.1328125" bestFit="1" customWidth="1"/>
    <col min="15514" max="15514" width="19.3984375" bestFit="1" customWidth="1"/>
    <col min="15515" max="15515" width="18" bestFit="1" customWidth="1"/>
    <col min="15516" max="15516" width="12.265625" bestFit="1" customWidth="1"/>
    <col min="15517" max="15517" width="11.1328125" bestFit="1" customWidth="1"/>
    <col min="15518" max="15518" width="14.86328125" bestFit="1" customWidth="1"/>
    <col min="15519" max="15519" width="14.1328125" bestFit="1" customWidth="1"/>
    <col min="15520" max="15520" width="19.3984375" bestFit="1" customWidth="1"/>
    <col min="15521" max="15521" width="18" bestFit="1" customWidth="1"/>
    <col min="15522" max="15522" width="12.265625" bestFit="1" customWidth="1"/>
    <col min="15523" max="15523" width="11.1328125" bestFit="1" customWidth="1"/>
    <col min="15524" max="15524" width="14.86328125" bestFit="1" customWidth="1"/>
    <col min="15525" max="15525" width="14.1328125" bestFit="1" customWidth="1"/>
    <col min="15526" max="15526" width="19.3984375" bestFit="1" customWidth="1"/>
    <col min="15527" max="15527" width="18" bestFit="1" customWidth="1"/>
    <col min="15528" max="15528" width="12.265625" bestFit="1" customWidth="1"/>
    <col min="15529" max="15529" width="11.1328125" bestFit="1" customWidth="1"/>
    <col min="15530" max="15530" width="14.86328125" bestFit="1" customWidth="1"/>
    <col min="15531" max="15531" width="14.1328125" bestFit="1" customWidth="1"/>
    <col min="15532" max="15532" width="19.3984375" bestFit="1" customWidth="1"/>
    <col min="15533" max="15533" width="18" bestFit="1" customWidth="1"/>
    <col min="15534" max="15534" width="12.265625" bestFit="1" customWidth="1"/>
    <col min="15535" max="15535" width="11.1328125" bestFit="1" customWidth="1"/>
    <col min="15536" max="15536" width="14.86328125" bestFit="1" customWidth="1"/>
    <col min="15537" max="15537" width="14.1328125" bestFit="1" customWidth="1"/>
    <col min="15538" max="15538" width="19.3984375" bestFit="1" customWidth="1"/>
    <col min="15539" max="15539" width="18" bestFit="1" customWidth="1"/>
    <col min="15540" max="15540" width="12.265625" bestFit="1" customWidth="1"/>
    <col min="15541" max="15541" width="11.1328125" bestFit="1" customWidth="1"/>
    <col min="15542" max="15542" width="14.86328125" bestFit="1" customWidth="1"/>
    <col min="15543" max="15543" width="14.1328125" bestFit="1" customWidth="1"/>
    <col min="15544" max="15544" width="19.3984375" bestFit="1" customWidth="1"/>
    <col min="15545" max="15545" width="18" bestFit="1" customWidth="1"/>
    <col min="15546" max="15546" width="12.265625" bestFit="1" customWidth="1"/>
    <col min="15547" max="15547" width="11.1328125" bestFit="1" customWidth="1"/>
    <col min="15548" max="15548" width="14.86328125" bestFit="1" customWidth="1"/>
    <col min="15549" max="15549" width="14.1328125" bestFit="1" customWidth="1"/>
    <col min="15550" max="15550" width="19.3984375" bestFit="1" customWidth="1"/>
    <col min="15551" max="15551" width="18" bestFit="1" customWidth="1"/>
    <col min="15552" max="15552" width="12.265625" bestFit="1" customWidth="1"/>
    <col min="15553" max="15553" width="11.1328125" bestFit="1" customWidth="1"/>
    <col min="15554" max="15554" width="14.86328125" bestFit="1" customWidth="1"/>
    <col min="15555" max="15555" width="14.1328125" bestFit="1" customWidth="1"/>
    <col min="15556" max="15556" width="19.3984375" bestFit="1" customWidth="1"/>
    <col min="15557" max="15557" width="18" bestFit="1" customWidth="1"/>
    <col min="15558" max="15558" width="12.265625" bestFit="1" customWidth="1"/>
    <col min="15559" max="15559" width="11.1328125" bestFit="1" customWidth="1"/>
    <col min="15560" max="15560" width="14.86328125" bestFit="1" customWidth="1"/>
    <col min="15561" max="15561" width="14.1328125" bestFit="1" customWidth="1"/>
    <col min="15562" max="15562" width="19.3984375" bestFit="1" customWidth="1"/>
    <col min="15563" max="15563" width="18" bestFit="1" customWidth="1"/>
    <col min="15564" max="15564" width="12.265625" bestFit="1" customWidth="1"/>
    <col min="15565" max="15565" width="11.1328125" bestFit="1" customWidth="1"/>
    <col min="15566" max="15566" width="14.86328125" bestFit="1" customWidth="1"/>
    <col min="15567" max="15567" width="14.1328125" bestFit="1" customWidth="1"/>
    <col min="15568" max="15568" width="19.3984375" bestFit="1" customWidth="1"/>
    <col min="15569" max="15569" width="18" bestFit="1" customWidth="1"/>
    <col min="15570" max="15570" width="12.265625" bestFit="1" customWidth="1"/>
    <col min="15571" max="15571" width="11.1328125" bestFit="1" customWidth="1"/>
    <col min="15572" max="15572" width="14.86328125" bestFit="1" customWidth="1"/>
    <col min="15573" max="15573" width="14.1328125" bestFit="1" customWidth="1"/>
    <col min="15574" max="15574" width="19.3984375" bestFit="1" customWidth="1"/>
    <col min="15575" max="15575" width="18" bestFit="1" customWidth="1"/>
    <col min="15576" max="15576" width="12.265625" bestFit="1" customWidth="1"/>
    <col min="15577" max="15577" width="11.1328125" bestFit="1" customWidth="1"/>
    <col min="15578" max="15578" width="14.86328125" bestFit="1" customWidth="1"/>
    <col min="15579" max="15579" width="14.1328125" bestFit="1" customWidth="1"/>
    <col min="15580" max="15580" width="19.3984375" bestFit="1" customWidth="1"/>
    <col min="15581" max="15581" width="18" bestFit="1" customWidth="1"/>
    <col min="15582" max="15582" width="12.265625" bestFit="1" customWidth="1"/>
    <col min="15583" max="15583" width="11.1328125" bestFit="1" customWidth="1"/>
    <col min="15584" max="15584" width="14.86328125" bestFit="1" customWidth="1"/>
    <col min="15585" max="15585" width="14.1328125" bestFit="1" customWidth="1"/>
    <col min="15586" max="15586" width="19.3984375" bestFit="1" customWidth="1"/>
    <col min="15587" max="15587" width="18" bestFit="1" customWidth="1"/>
    <col min="15588" max="15588" width="12.265625" bestFit="1" customWidth="1"/>
    <col min="15589" max="15589" width="11.1328125" bestFit="1" customWidth="1"/>
    <col min="15590" max="15590" width="14.86328125" bestFit="1" customWidth="1"/>
    <col min="15591" max="15591" width="14.1328125" bestFit="1" customWidth="1"/>
    <col min="15592" max="15592" width="19.3984375" bestFit="1" customWidth="1"/>
    <col min="15593" max="15593" width="18" bestFit="1" customWidth="1"/>
    <col min="15594" max="15594" width="12.265625" bestFit="1" customWidth="1"/>
    <col min="15595" max="15595" width="11.1328125" bestFit="1" customWidth="1"/>
    <col min="15596" max="15596" width="14.86328125" bestFit="1" customWidth="1"/>
    <col min="15597" max="15597" width="14.1328125" bestFit="1" customWidth="1"/>
    <col min="15598" max="15598" width="19.3984375" bestFit="1" customWidth="1"/>
    <col min="15599" max="15599" width="18" bestFit="1" customWidth="1"/>
    <col min="15600" max="15600" width="12.265625" bestFit="1" customWidth="1"/>
    <col min="15601" max="15601" width="11.1328125" bestFit="1" customWidth="1"/>
    <col min="15602" max="15602" width="14.86328125" bestFit="1" customWidth="1"/>
    <col min="15603" max="15603" width="14.1328125" bestFit="1" customWidth="1"/>
    <col min="15604" max="15604" width="19.3984375" bestFit="1" customWidth="1"/>
    <col min="15605" max="15605" width="18" bestFit="1" customWidth="1"/>
    <col min="15606" max="15606" width="12.265625" bestFit="1" customWidth="1"/>
    <col min="15607" max="15607" width="11.1328125" bestFit="1" customWidth="1"/>
    <col min="15608" max="15608" width="14.86328125" bestFit="1" customWidth="1"/>
    <col min="15609" max="15609" width="14.1328125" bestFit="1" customWidth="1"/>
    <col min="15610" max="15610" width="19.3984375" bestFit="1" customWidth="1"/>
    <col min="15611" max="15611" width="18" bestFit="1" customWidth="1"/>
    <col min="15612" max="15612" width="12.265625" bestFit="1" customWidth="1"/>
    <col min="15613" max="15613" width="11.1328125" bestFit="1" customWidth="1"/>
    <col min="15614" max="15614" width="14.86328125" bestFit="1" customWidth="1"/>
    <col min="15615" max="15615" width="14.1328125" bestFit="1" customWidth="1"/>
    <col min="15616" max="15616" width="19.3984375" bestFit="1" customWidth="1"/>
    <col min="15617" max="15617" width="18" bestFit="1" customWidth="1"/>
    <col min="15618" max="15618" width="12.265625" bestFit="1" customWidth="1"/>
    <col min="15619" max="15619" width="11.1328125" bestFit="1" customWidth="1"/>
    <col min="15620" max="15620" width="14.86328125" bestFit="1" customWidth="1"/>
    <col min="15621" max="15621" width="14.1328125" bestFit="1" customWidth="1"/>
    <col min="15622" max="15622" width="19.3984375" bestFit="1" customWidth="1"/>
    <col min="15623" max="15623" width="18" bestFit="1" customWidth="1"/>
    <col min="15624" max="15624" width="12.265625" bestFit="1" customWidth="1"/>
    <col min="15625" max="15625" width="11.1328125" bestFit="1" customWidth="1"/>
    <col min="15626" max="15626" width="14.86328125" bestFit="1" customWidth="1"/>
    <col min="15627" max="15627" width="14.1328125" bestFit="1" customWidth="1"/>
    <col min="15628" max="15628" width="19.3984375" bestFit="1" customWidth="1"/>
    <col min="15629" max="15629" width="18" bestFit="1" customWidth="1"/>
    <col min="15630" max="15630" width="12.265625" bestFit="1" customWidth="1"/>
    <col min="15631" max="15631" width="11.1328125" bestFit="1" customWidth="1"/>
    <col min="15632" max="15632" width="14.86328125" bestFit="1" customWidth="1"/>
    <col min="15633" max="15633" width="14.1328125" bestFit="1" customWidth="1"/>
    <col min="15634" max="15634" width="19.3984375" bestFit="1" customWidth="1"/>
    <col min="15635" max="15635" width="18" bestFit="1" customWidth="1"/>
    <col min="15636" max="15636" width="12.265625" bestFit="1" customWidth="1"/>
    <col min="15637" max="15637" width="11.1328125" bestFit="1" customWidth="1"/>
    <col min="15638" max="15638" width="14.86328125" bestFit="1" customWidth="1"/>
    <col min="15639" max="15639" width="14.1328125" bestFit="1" customWidth="1"/>
    <col min="15640" max="15640" width="19.3984375" bestFit="1" customWidth="1"/>
    <col min="15641" max="15641" width="18" bestFit="1" customWidth="1"/>
    <col min="15642" max="15642" width="12.265625" bestFit="1" customWidth="1"/>
    <col min="15643" max="15643" width="11.1328125" bestFit="1" customWidth="1"/>
    <col min="15644" max="15644" width="14.86328125" bestFit="1" customWidth="1"/>
    <col min="15645" max="15645" width="14.1328125" bestFit="1" customWidth="1"/>
    <col min="15646" max="15646" width="19.3984375" bestFit="1" customWidth="1"/>
    <col min="15647" max="15647" width="18" bestFit="1" customWidth="1"/>
    <col min="15648" max="15648" width="12.265625" bestFit="1" customWidth="1"/>
    <col min="15649" max="15649" width="11.1328125" bestFit="1" customWidth="1"/>
    <col min="15650" max="15650" width="14.86328125" bestFit="1" customWidth="1"/>
    <col min="15651" max="15651" width="14.1328125" bestFit="1" customWidth="1"/>
    <col min="15652" max="15652" width="19.3984375" bestFit="1" customWidth="1"/>
    <col min="15653" max="15653" width="18" bestFit="1" customWidth="1"/>
    <col min="15654" max="15654" width="12.265625" bestFit="1" customWidth="1"/>
    <col min="15655" max="15655" width="11.1328125" bestFit="1" customWidth="1"/>
    <col min="15656" max="15656" width="14.86328125" bestFit="1" customWidth="1"/>
    <col min="15657" max="15657" width="14.1328125" bestFit="1" customWidth="1"/>
    <col min="15658" max="15658" width="19.3984375" bestFit="1" customWidth="1"/>
    <col min="15659" max="15659" width="18" bestFit="1" customWidth="1"/>
    <col min="15660" max="15660" width="12.265625" bestFit="1" customWidth="1"/>
    <col min="15661" max="15661" width="11.1328125" bestFit="1" customWidth="1"/>
    <col min="15662" max="15662" width="14.86328125" bestFit="1" customWidth="1"/>
    <col min="15663" max="15663" width="14.1328125" bestFit="1" customWidth="1"/>
    <col min="15664" max="15664" width="19.3984375" bestFit="1" customWidth="1"/>
    <col min="15665" max="15665" width="18" bestFit="1" customWidth="1"/>
    <col min="15666" max="15666" width="12.265625" bestFit="1" customWidth="1"/>
    <col min="15667" max="15667" width="11.1328125" bestFit="1" customWidth="1"/>
    <col min="15668" max="15668" width="14.86328125" bestFit="1" customWidth="1"/>
    <col min="15669" max="15669" width="14.1328125" bestFit="1" customWidth="1"/>
    <col min="15670" max="15670" width="19.3984375" bestFit="1" customWidth="1"/>
    <col min="15671" max="15671" width="18" bestFit="1" customWidth="1"/>
    <col min="15672" max="15672" width="12.265625" bestFit="1" customWidth="1"/>
    <col min="15673" max="15673" width="11.1328125" bestFit="1" customWidth="1"/>
    <col min="15674" max="15674" width="14.86328125" bestFit="1" customWidth="1"/>
    <col min="15675" max="15675" width="14.1328125" bestFit="1" customWidth="1"/>
    <col min="15676" max="15676" width="19.3984375" bestFit="1" customWidth="1"/>
    <col min="15677" max="15677" width="18" bestFit="1" customWidth="1"/>
    <col min="15678" max="15678" width="12.265625" bestFit="1" customWidth="1"/>
    <col min="15679" max="15679" width="11.1328125" bestFit="1" customWidth="1"/>
    <col min="15680" max="15680" width="14.86328125" bestFit="1" customWidth="1"/>
    <col min="15681" max="15681" width="14.1328125" bestFit="1" customWidth="1"/>
    <col min="15682" max="15682" width="19.3984375" bestFit="1" customWidth="1"/>
    <col min="15683" max="15683" width="18" bestFit="1" customWidth="1"/>
    <col min="15684" max="15684" width="12.265625" bestFit="1" customWidth="1"/>
    <col min="15685" max="15685" width="11.1328125" bestFit="1" customWidth="1"/>
    <col min="15686" max="15686" width="14.86328125" bestFit="1" customWidth="1"/>
    <col min="15687" max="15687" width="14.1328125" bestFit="1" customWidth="1"/>
    <col min="15688" max="15688" width="19.3984375" bestFit="1" customWidth="1"/>
    <col min="15689" max="15689" width="18" bestFit="1" customWidth="1"/>
    <col min="15690" max="15690" width="12.265625" bestFit="1" customWidth="1"/>
    <col min="15691" max="15691" width="11.1328125" bestFit="1" customWidth="1"/>
    <col min="15692" max="15692" width="14.86328125" bestFit="1" customWidth="1"/>
    <col min="15693" max="15693" width="14.1328125" bestFit="1" customWidth="1"/>
    <col min="15694" max="15694" width="19.3984375" bestFit="1" customWidth="1"/>
    <col min="15695" max="15695" width="18" bestFit="1" customWidth="1"/>
    <col min="15696" max="15696" width="12.265625" bestFit="1" customWidth="1"/>
    <col min="15697" max="15697" width="11.1328125" bestFit="1" customWidth="1"/>
    <col min="15698" max="15698" width="14.86328125" bestFit="1" customWidth="1"/>
    <col min="15699" max="15699" width="14.1328125" bestFit="1" customWidth="1"/>
    <col min="15700" max="15700" width="19.3984375" bestFit="1" customWidth="1"/>
    <col min="15701" max="15701" width="18" bestFit="1" customWidth="1"/>
    <col min="15702" max="15702" width="12.265625" bestFit="1" customWidth="1"/>
    <col min="15703" max="15703" width="11.1328125" bestFit="1" customWidth="1"/>
    <col min="15704" max="15704" width="14.86328125" bestFit="1" customWidth="1"/>
    <col min="15705" max="15705" width="14.1328125" bestFit="1" customWidth="1"/>
    <col min="15706" max="15706" width="19.3984375" bestFit="1" customWidth="1"/>
    <col min="15707" max="15707" width="18" bestFit="1" customWidth="1"/>
    <col min="15708" max="15708" width="12.265625" bestFit="1" customWidth="1"/>
    <col min="15709" max="15709" width="11.1328125" bestFit="1" customWidth="1"/>
    <col min="15710" max="15710" width="14.86328125" bestFit="1" customWidth="1"/>
    <col min="15711" max="15711" width="14.1328125" bestFit="1" customWidth="1"/>
    <col min="15712" max="15712" width="19.3984375" bestFit="1" customWidth="1"/>
    <col min="15713" max="15713" width="18" bestFit="1" customWidth="1"/>
    <col min="15714" max="15714" width="12.265625" bestFit="1" customWidth="1"/>
    <col min="15715" max="15715" width="11.1328125" bestFit="1" customWidth="1"/>
    <col min="15716" max="15716" width="14.86328125" bestFit="1" customWidth="1"/>
    <col min="15717" max="15717" width="14.1328125" bestFit="1" customWidth="1"/>
    <col min="15718" max="15718" width="19.3984375" bestFit="1" customWidth="1"/>
    <col min="15719" max="15719" width="18" bestFit="1" customWidth="1"/>
    <col min="15720" max="15720" width="12.265625" bestFit="1" customWidth="1"/>
    <col min="15721" max="15721" width="11.1328125" bestFit="1" customWidth="1"/>
    <col min="15722" max="15722" width="14.86328125" bestFit="1" customWidth="1"/>
    <col min="15723" max="15723" width="14.1328125" bestFit="1" customWidth="1"/>
    <col min="15724" max="15724" width="19.3984375" bestFit="1" customWidth="1"/>
    <col min="15725" max="15725" width="18" bestFit="1" customWidth="1"/>
    <col min="15726" max="15726" width="12.265625" bestFit="1" customWidth="1"/>
    <col min="15727" max="15727" width="11.1328125" bestFit="1" customWidth="1"/>
    <col min="15728" max="15728" width="14.86328125" bestFit="1" customWidth="1"/>
    <col min="15729" max="15729" width="14.1328125" bestFit="1" customWidth="1"/>
    <col min="15730" max="15730" width="19.3984375" bestFit="1" customWidth="1"/>
    <col min="15731" max="15731" width="18" bestFit="1" customWidth="1"/>
    <col min="15732" max="15732" width="12.265625" bestFit="1" customWidth="1"/>
    <col min="15733" max="15733" width="11.1328125" bestFit="1" customWidth="1"/>
    <col min="15734" max="15734" width="14.86328125" bestFit="1" customWidth="1"/>
    <col min="15735" max="15735" width="14.1328125" bestFit="1" customWidth="1"/>
    <col min="15736" max="15736" width="19.3984375" bestFit="1" customWidth="1"/>
    <col min="15737" max="15737" width="18" bestFit="1" customWidth="1"/>
    <col min="15738" max="15738" width="12.265625" bestFit="1" customWidth="1"/>
    <col min="15739" max="15739" width="11.1328125" bestFit="1" customWidth="1"/>
    <col min="15740" max="15740" width="14.86328125" bestFit="1" customWidth="1"/>
    <col min="15741" max="15741" width="14.1328125" bestFit="1" customWidth="1"/>
    <col min="15742" max="15742" width="19.3984375" bestFit="1" customWidth="1"/>
    <col min="15743" max="15743" width="18" bestFit="1" customWidth="1"/>
    <col min="15744" max="15744" width="12.265625" bestFit="1" customWidth="1"/>
    <col min="15745" max="15745" width="11.1328125" bestFit="1" customWidth="1"/>
    <col min="15746" max="15746" width="14.86328125" bestFit="1" customWidth="1"/>
    <col min="15747" max="15747" width="14.1328125" bestFit="1" customWidth="1"/>
    <col min="15748" max="15748" width="19.3984375" bestFit="1" customWidth="1"/>
    <col min="15749" max="15749" width="18" bestFit="1" customWidth="1"/>
    <col min="15750" max="15750" width="12.265625" bestFit="1" customWidth="1"/>
    <col min="15751" max="15751" width="11.1328125" bestFit="1" customWidth="1"/>
    <col min="15752" max="15752" width="14.86328125" bestFit="1" customWidth="1"/>
    <col min="15753" max="15753" width="14.1328125" bestFit="1" customWidth="1"/>
    <col min="15754" max="15754" width="19.3984375" bestFit="1" customWidth="1"/>
    <col min="15755" max="15755" width="18" bestFit="1" customWidth="1"/>
    <col min="15756" max="15756" width="12.265625" bestFit="1" customWidth="1"/>
    <col min="15757" max="15757" width="11.1328125" bestFit="1" customWidth="1"/>
    <col min="15758" max="15758" width="14.86328125" bestFit="1" customWidth="1"/>
    <col min="15759" max="15759" width="14.1328125" bestFit="1" customWidth="1"/>
    <col min="15760" max="15760" width="19.3984375" bestFit="1" customWidth="1"/>
    <col min="15761" max="15761" width="18" bestFit="1" customWidth="1"/>
    <col min="15762" max="15762" width="12.265625" bestFit="1" customWidth="1"/>
    <col min="15763" max="15763" width="11.1328125" bestFit="1" customWidth="1"/>
    <col min="15764" max="15764" width="14.86328125" bestFit="1" customWidth="1"/>
    <col min="15765" max="15765" width="14.1328125" bestFit="1" customWidth="1"/>
    <col min="15766" max="15766" width="19.3984375" bestFit="1" customWidth="1"/>
    <col min="15767" max="15767" width="18" bestFit="1" customWidth="1"/>
    <col min="15768" max="15768" width="12.265625" bestFit="1" customWidth="1"/>
    <col min="15769" max="15769" width="11.1328125" bestFit="1" customWidth="1"/>
    <col min="15770" max="15770" width="14.86328125" bestFit="1" customWidth="1"/>
    <col min="15771" max="15771" width="14.1328125" bestFit="1" customWidth="1"/>
    <col min="15772" max="15772" width="19.3984375" bestFit="1" customWidth="1"/>
    <col min="15773" max="15773" width="18" bestFit="1" customWidth="1"/>
    <col min="15774" max="15774" width="12.265625" bestFit="1" customWidth="1"/>
    <col min="15775" max="15775" width="11.1328125" bestFit="1" customWidth="1"/>
    <col min="15776" max="15776" width="14.86328125" bestFit="1" customWidth="1"/>
    <col min="15777" max="15777" width="14.1328125" bestFit="1" customWidth="1"/>
    <col min="15778" max="15778" width="19.3984375" bestFit="1" customWidth="1"/>
    <col min="15779" max="15779" width="18" bestFit="1" customWidth="1"/>
    <col min="15780" max="15780" width="12.265625" bestFit="1" customWidth="1"/>
    <col min="15781" max="15781" width="11.1328125" bestFit="1" customWidth="1"/>
    <col min="15782" max="15782" width="14.86328125" bestFit="1" customWidth="1"/>
    <col min="15783" max="15783" width="14.1328125" bestFit="1" customWidth="1"/>
    <col min="15784" max="15784" width="19.3984375" bestFit="1" customWidth="1"/>
    <col min="15785" max="15785" width="18" bestFit="1" customWidth="1"/>
    <col min="15786" max="15786" width="12.265625" bestFit="1" customWidth="1"/>
    <col min="15787" max="15787" width="11.1328125" bestFit="1" customWidth="1"/>
    <col min="15788" max="15788" width="14.86328125" bestFit="1" customWidth="1"/>
    <col min="15789" max="15789" width="14.1328125" bestFit="1" customWidth="1"/>
    <col min="15790" max="15790" width="19.3984375" bestFit="1" customWidth="1"/>
    <col min="15791" max="15791" width="18" bestFit="1" customWidth="1"/>
    <col min="15792" max="15792" width="12.265625" bestFit="1" customWidth="1"/>
    <col min="15793" max="15793" width="11.1328125" bestFit="1" customWidth="1"/>
    <col min="15794" max="15794" width="14.86328125" bestFit="1" customWidth="1"/>
    <col min="15795" max="15795" width="14.1328125" bestFit="1" customWidth="1"/>
    <col min="15796" max="15796" width="19.3984375" bestFit="1" customWidth="1"/>
    <col min="15797" max="15797" width="18" bestFit="1" customWidth="1"/>
    <col min="15798" max="15798" width="12.265625" bestFit="1" customWidth="1"/>
    <col min="15799" max="15799" width="11.1328125" bestFit="1" customWidth="1"/>
    <col min="15800" max="15800" width="14.86328125" bestFit="1" customWidth="1"/>
    <col min="15801" max="15801" width="14.1328125" bestFit="1" customWidth="1"/>
    <col min="15802" max="15802" width="19.3984375" bestFit="1" customWidth="1"/>
    <col min="15803" max="15803" width="18" bestFit="1" customWidth="1"/>
    <col min="15804" max="15804" width="12.265625" bestFit="1" customWidth="1"/>
    <col min="15805" max="15805" width="11.1328125" bestFit="1" customWidth="1"/>
    <col min="15806" max="15806" width="14.86328125" bestFit="1" customWidth="1"/>
    <col min="15807" max="15807" width="14.1328125" bestFit="1" customWidth="1"/>
    <col min="15808" max="15808" width="19.3984375" bestFit="1" customWidth="1"/>
    <col min="15809" max="15809" width="18" bestFit="1" customWidth="1"/>
    <col min="15810" max="15810" width="12.265625" bestFit="1" customWidth="1"/>
    <col min="15811" max="15811" width="11.1328125" bestFit="1" customWidth="1"/>
    <col min="15812" max="15812" width="14.86328125" bestFit="1" customWidth="1"/>
    <col min="15813" max="15813" width="14.1328125" bestFit="1" customWidth="1"/>
    <col min="15814" max="15814" width="19.3984375" bestFit="1" customWidth="1"/>
    <col min="15815" max="15815" width="18" bestFit="1" customWidth="1"/>
    <col min="15816" max="15816" width="12.265625" bestFit="1" customWidth="1"/>
    <col min="15817" max="15817" width="11.1328125" bestFit="1" customWidth="1"/>
    <col min="15818" max="15818" width="14.86328125" bestFit="1" customWidth="1"/>
    <col min="15819" max="15819" width="14.1328125" bestFit="1" customWidth="1"/>
    <col min="15820" max="15820" width="19.3984375" bestFit="1" customWidth="1"/>
    <col min="15821" max="15821" width="18" bestFit="1" customWidth="1"/>
    <col min="15822" max="15822" width="12.265625" bestFit="1" customWidth="1"/>
    <col min="15823" max="15823" width="11.1328125" bestFit="1" customWidth="1"/>
    <col min="15824" max="15824" width="14.86328125" bestFit="1" customWidth="1"/>
    <col min="15825" max="15825" width="14.1328125" bestFit="1" customWidth="1"/>
    <col min="15826" max="15826" width="19.3984375" bestFit="1" customWidth="1"/>
    <col min="15827" max="15827" width="18" bestFit="1" customWidth="1"/>
    <col min="15828" max="15828" width="12.265625" bestFit="1" customWidth="1"/>
    <col min="15829" max="15829" width="11.1328125" bestFit="1" customWidth="1"/>
    <col min="15830" max="15830" width="14.86328125" bestFit="1" customWidth="1"/>
    <col min="15831" max="15831" width="14.1328125" bestFit="1" customWidth="1"/>
    <col min="15832" max="15832" width="19.3984375" bestFit="1" customWidth="1"/>
    <col min="15833" max="15833" width="18" bestFit="1" customWidth="1"/>
    <col min="15834" max="15834" width="12.265625" bestFit="1" customWidth="1"/>
    <col min="15835" max="15835" width="11.1328125" bestFit="1" customWidth="1"/>
    <col min="15836" max="15836" width="14.86328125" bestFit="1" customWidth="1"/>
    <col min="15837" max="15837" width="14.1328125" bestFit="1" customWidth="1"/>
    <col min="15838" max="15838" width="19.3984375" bestFit="1" customWidth="1"/>
    <col min="15839" max="15839" width="18" bestFit="1" customWidth="1"/>
    <col min="15840" max="15840" width="12.265625" bestFit="1" customWidth="1"/>
    <col min="15841" max="15841" width="11.1328125" bestFit="1" customWidth="1"/>
    <col min="15842" max="15842" width="14.86328125" bestFit="1" customWidth="1"/>
    <col min="15843" max="15843" width="14.1328125" bestFit="1" customWidth="1"/>
    <col min="15844" max="15844" width="19.3984375" bestFit="1" customWidth="1"/>
    <col min="15845" max="15845" width="18" bestFit="1" customWidth="1"/>
    <col min="15846" max="15846" width="12.265625" bestFit="1" customWidth="1"/>
    <col min="15847" max="15847" width="11.1328125" bestFit="1" customWidth="1"/>
    <col min="15848" max="15848" width="14.86328125" bestFit="1" customWidth="1"/>
    <col min="15849" max="15849" width="14.1328125" bestFit="1" customWidth="1"/>
    <col min="15850" max="15850" width="19.3984375" bestFit="1" customWidth="1"/>
    <col min="15851" max="15851" width="18" bestFit="1" customWidth="1"/>
    <col min="15852" max="15852" width="12.265625" bestFit="1" customWidth="1"/>
    <col min="15853" max="15853" width="11.1328125" bestFit="1" customWidth="1"/>
    <col min="15854" max="15854" width="14.86328125" bestFit="1" customWidth="1"/>
    <col min="15855" max="15855" width="14.1328125" bestFit="1" customWidth="1"/>
    <col min="15856" max="15856" width="19.3984375" bestFit="1" customWidth="1"/>
    <col min="15857" max="15857" width="18" bestFit="1" customWidth="1"/>
    <col min="15858" max="15858" width="12.265625" bestFit="1" customWidth="1"/>
    <col min="15859" max="15859" width="11.1328125" bestFit="1" customWidth="1"/>
    <col min="15860" max="15860" width="14.86328125" bestFit="1" customWidth="1"/>
    <col min="15861" max="15861" width="14.1328125" bestFit="1" customWidth="1"/>
    <col min="15862" max="15862" width="19.3984375" bestFit="1" customWidth="1"/>
    <col min="15863" max="15863" width="18" bestFit="1" customWidth="1"/>
    <col min="15864" max="15864" width="12.265625" bestFit="1" customWidth="1"/>
    <col min="15865" max="15865" width="11.1328125" bestFit="1" customWidth="1"/>
    <col min="15866" max="15866" width="14.86328125" bestFit="1" customWidth="1"/>
    <col min="15867" max="15867" width="14.1328125" bestFit="1" customWidth="1"/>
    <col min="15868" max="15868" width="19.3984375" bestFit="1" customWidth="1"/>
    <col min="15869" max="15869" width="18" bestFit="1" customWidth="1"/>
    <col min="15870" max="15870" width="12.265625" bestFit="1" customWidth="1"/>
    <col min="15871" max="15871" width="11.1328125" bestFit="1" customWidth="1"/>
    <col min="15872" max="15872" width="14.86328125" bestFit="1" customWidth="1"/>
    <col min="15873" max="15873" width="14.1328125" bestFit="1" customWidth="1"/>
    <col min="15874" max="15874" width="19.3984375" bestFit="1" customWidth="1"/>
    <col min="15875" max="15875" width="18" bestFit="1" customWidth="1"/>
    <col min="15876" max="15876" width="12.265625" bestFit="1" customWidth="1"/>
    <col min="15877" max="15877" width="11.1328125" bestFit="1" customWidth="1"/>
    <col min="15878" max="15878" width="14.86328125" bestFit="1" customWidth="1"/>
    <col min="15879" max="15879" width="14.1328125" bestFit="1" customWidth="1"/>
    <col min="15880" max="15880" width="19.3984375" bestFit="1" customWidth="1"/>
    <col min="15881" max="15881" width="18" bestFit="1" customWidth="1"/>
    <col min="15882" max="15882" width="12.265625" bestFit="1" customWidth="1"/>
    <col min="15883" max="15883" width="11.1328125" bestFit="1" customWidth="1"/>
    <col min="15884" max="15884" width="14.86328125" bestFit="1" customWidth="1"/>
    <col min="15885" max="15885" width="14.1328125" bestFit="1" customWidth="1"/>
    <col min="15886" max="15886" width="19.3984375" bestFit="1" customWidth="1"/>
    <col min="15887" max="15887" width="18" bestFit="1" customWidth="1"/>
    <col min="15888" max="15888" width="12.265625" bestFit="1" customWidth="1"/>
    <col min="15889" max="15889" width="11.1328125" bestFit="1" customWidth="1"/>
    <col min="15890" max="15890" width="14.86328125" bestFit="1" customWidth="1"/>
    <col min="15891" max="15891" width="14.1328125" bestFit="1" customWidth="1"/>
    <col min="15892" max="15892" width="19.3984375" bestFit="1" customWidth="1"/>
    <col min="15893" max="15893" width="18" bestFit="1" customWidth="1"/>
    <col min="15894" max="15894" width="12.265625" bestFit="1" customWidth="1"/>
    <col min="15895" max="15895" width="11.1328125" bestFit="1" customWidth="1"/>
    <col min="15896" max="15896" width="14.86328125" bestFit="1" customWidth="1"/>
    <col min="15897" max="15897" width="14.1328125" bestFit="1" customWidth="1"/>
    <col min="15898" max="15898" width="19.3984375" bestFit="1" customWidth="1"/>
    <col min="15899" max="15899" width="18" bestFit="1" customWidth="1"/>
    <col min="15900" max="15900" width="12.265625" bestFit="1" customWidth="1"/>
    <col min="15901" max="15901" width="11.1328125" bestFit="1" customWidth="1"/>
    <col min="15902" max="15902" width="14.86328125" bestFit="1" customWidth="1"/>
    <col min="15903" max="15903" width="14.1328125" bestFit="1" customWidth="1"/>
    <col min="15904" max="15904" width="19.3984375" bestFit="1" customWidth="1"/>
    <col min="15905" max="15905" width="18" bestFit="1" customWidth="1"/>
    <col min="15906" max="15906" width="12.265625" bestFit="1" customWidth="1"/>
    <col min="15907" max="15907" width="11.1328125" bestFit="1" customWidth="1"/>
    <col min="15908" max="15908" width="14.86328125" bestFit="1" customWidth="1"/>
    <col min="15909" max="15909" width="14.1328125" bestFit="1" customWidth="1"/>
    <col min="15910" max="15910" width="19.3984375" bestFit="1" customWidth="1"/>
    <col min="15911" max="15911" width="18" bestFit="1" customWidth="1"/>
    <col min="15912" max="15912" width="12.265625" bestFit="1" customWidth="1"/>
    <col min="15913" max="15913" width="11.1328125" bestFit="1" customWidth="1"/>
    <col min="15914" max="15914" width="14.86328125" bestFit="1" customWidth="1"/>
    <col min="15915" max="15915" width="14.1328125" bestFit="1" customWidth="1"/>
    <col min="15916" max="15916" width="19.3984375" bestFit="1" customWidth="1"/>
    <col min="15917" max="15917" width="18" bestFit="1" customWidth="1"/>
    <col min="15918" max="15918" width="12.265625" bestFit="1" customWidth="1"/>
    <col min="15919" max="15919" width="11.1328125" bestFit="1" customWidth="1"/>
    <col min="15920" max="15920" width="14.86328125" bestFit="1" customWidth="1"/>
    <col min="15921" max="15921" width="14.1328125" bestFit="1" customWidth="1"/>
    <col min="15922" max="15922" width="19.3984375" bestFit="1" customWidth="1"/>
    <col min="15923" max="15923" width="18" bestFit="1" customWidth="1"/>
    <col min="15924" max="15924" width="12.265625" bestFit="1" customWidth="1"/>
    <col min="15925" max="15925" width="11.1328125" bestFit="1" customWidth="1"/>
    <col min="15926" max="15926" width="14.86328125" bestFit="1" customWidth="1"/>
    <col min="15927" max="15927" width="14.1328125" bestFit="1" customWidth="1"/>
    <col min="15928" max="15928" width="19.3984375" bestFit="1" customWidth="1"/>
    <col min="15929" max="15929" width="18" bestFit="1" customWidth="1"/>
    <col min="15930" max="15930" width="12.265625" bestFit="1" customWidth="1"/>
    <col min="15931" max="15931" width="11.1328125" bestFit="1" customWidth="1"/>
    <col min="15932" max="15932" width="14.86328125" bestFit="1" customWidth="1"/>
    <col min="15933" max="15933" width="14.1328125" bestFit="1" customWidth="1"/>
    <col min="15934" max="15934" width="19.3984375" bestFit="1" customWidth="1"/>
    <col min="15935" max="15935" width="18" bestFit="1" customWidth="1"/>
    <col min="15936" max="15936" width="12.265625" bestFit="1" customWidth="1"/>
    <col min="15937" max="15937" width="11.1328125" bestFit="1" customWidth="1"/>
    <col min="15938" max="15938" width="14.86328125" bestFit="1" customWidth="1"/>
    <col min="15939" max="15939" width="14.1328125" bestFit="1" customWidth="1"/>
    <col min="15940" max="15940" width="19.3984375" bestFit="1" customWidth="1"/>
    <col min="15941" max="15941" width="18" bestFit="1" customWidth="1"/>
    <col min="15942" max="15942" width="12.265625" bestFit="1" customWidth="1"/>
    <col min="15943" max="15943" width="11.1328125" bestFit="1" customWidth="1"/>
    <col min="15944" max="15944" width="14.86328125" bestFit="1" customWidth="1"/>
    <col min="15945" max="15945" width="14.1328125" bestFit="1" customWidth="1"/>
    <col min="15946" max="15946" width="19.3984375" bestFit="1" customWidth="1"/>
    <col min="15947" max="15947" width="18" bestFit="1" customWidth="1"/>
    <col min="15948" max="15948" width="12.265625" bestFit="1" customWidth="1"/>
    <col min="15949" max="15949" width="11.1328125" bestFit="1" customWidth="1"/>
    <col min="15950" max="15950" width="14.86328125" bestFit="1" customWidth="1"/>
    <col min="15951" max="15951" width="14.1328125" bestFit="1" customWidth="1"/>
    <col min="15952" max="15952" width="19.3984375" bestFit="1" customWidth="1"/>
    <col min="15953" max="15953" width="18" bestFit="1" customWidth="1"/>
    <col min="15954" max="15954" width="12.265625" bestFit="1" customWidth="1"/>
    <col min="15955" max="15955" width="11.1328125" bestFit="1" customWidth="1"/>
    <col min="15956" max="15956" width="14.86328125" bestFit="1" customWidth="1"/>
    <col min="15957" max="15957" width="14.1328125" bestFit="1" customWidth="1"/>
    <col min="15958" max="15958" width="19.3984375" bestFit="1" customWidth="1"/>
    <col min="15959" max="15959" width="18" bestFit="1" customWidth="1"/>
    <col min="15960" max="15960" width="12.265625" bestFit="1" customWidth="1"/>
    <col min="15961" max="15961" width="11.1328125" bestFit="1" customWidth="1"/>
    <col min="15962" max="15962" width="14.86328125" bestFit="1" customWidth="1"/>
    <col min="15963" max="15963" width="14.1328125" bestFit="1" customWidth="1"/>
    <col min="15964" max="15964" width="19.3984375" bestFit="1" customWidth="1"/>
    <col min="15965" max="15965" width="18" bestFit="1" customWidth="1"/>
    <col min="15966" max="15966" width="12.265625" bestFit="1" customWidth="1"/>
    <col min="15967" max="15967" width="11.1328125" bestFit="1" customWidth="1"/>
    <col min="15968" max="15968" width="14.86328125" bestFit="1" customWidth="1"/>
    <col min="15969" max="15969" width="14.1328125" bestFit="1" customWidth="1"/>
    <col min="15970" max="15970" width="19.3984375" bestFit="1" customWidth="1"/>
    <col min="15971" max="15971" width="18" bestFit="1" customWidth="1"/>
    <col min="15972" max="15972" width="12.265625" bestFit="1" customWidth="1"/>
    <col min="15973" max="15973" width="11.1328125" bestFit="1" customWidth="1"/>
    <col min="15974" max="15974" width="14.86328125" bestFit="1" customWidth="1"/>
    <col min="15975" max="15975" width="14.1328125" bestFit="1" customWidth="1"/>
    <col min="15976" max="15976" width="19.3984375" bestFit="1" customWidth="1"/>
    <col min="15977" max="15977" width="18" bestFit="1" customWidth="1"/>
    <col min="15978" max="15978" width="12.265625" bestFit="1" customWidth="1"/>
    <col min="15979" max="15979" width="11.1328125" bestFit="1" customWidth="1"/>
    <col min="15980" max="15980" width="14.86328125" bestFit="1" customWidth="1"/>
    <col min="15981" max="15981" width="14.1328125" bestFit="1" customWidth="1"/>
    <col min="15982" max="15982" width="19.3984375" bestFit="1" customWidth="1"/>
    <col min="15983" max="15983" width="18" bestFit="1" customWidth="1"/>
    <col min="15984" max="15984" width="12.265625" bestFit="1" customWidth="1"/>
    <col min="15985" max="15985" width="11.1328125" bestFit="1" customWidth="1"/>
    <col min="15986" max="15986" width="14.86328125" bestFit="1" customWidth="1"/>
    <col min="15987" max="15987" width="14.1328125" bestFit="1" customWidth="1"/>
    <col min="15988" max="15988" width="19.3984375" bestFit="1" customWidth="1"/>
    <col min="15989" max="15989" width="18" bestFit="1" customWidth="1"/>
    <col min="15990" max="15990" width="12.265625" bestFit="1" customWidth="1"/>
    <col min="15991" max="15991" width="11.1328125" bestFit="1" customWidth="1"/>
    <col min="15992" max="15992" width="14.86328125" bestFit="1" customWidth="1"/>
    <col min="15993" max="15993" width="14.1328125" bestFit="1" customWidth="1"/>
    <col min="15994" max="15994" width="19.3984375" bestFit="1" customWidth="1"/>
    <col min="15995" max="15995" width="18" bestFit="1" customWidth="1"/>
    <col min="15996" max="15996" width="12.265625" bestFit="1" customWidth="1"/>
    <col min="15997" max="15997" width="11.1328125" bestFit="1" customWidth="1"/>
    <col min="15998" max="15998" width="14.86328125" bestFit="1" customWidth="1"/>
    <col min="15999" max="15999" width="14.1328125" bestFit="1" customWidth="1"/>
    <col min="16000" max="16000" width="19.3984375" bestFit="1" customWidth="1"/>
    <col min="16001" max="16001" width="18" bestFit="1" customWidth="1"/>
    <col min="16002" max="16002" width="12.265625" bestFit="1" customWidth="1"/>
    <col min="16003" max="16003" width="11.1328125" bestFit="1" customWidth="1"/>
    <col min="16004" max="16004" width="14.86328125" bestFit="1" customWidth="1"/>
    <col min="16005" max="16005" width="14.1328125" bestFit="1" customWidth="1"/>
    <col min="16006" max="16006" width="19.3984375" bestFit="1" customWidth="1"/>
    <col min="16007" max="16007" width="18" bestFit="1" customWidth="1"/>
    <col min="16008" max="16008" width="12.265625" bestFit="1" customWidth="1"/>
    <col min="16009" max="16009" width="11.1328125" bestFit="1" customWidth="1"/>
    <col min="16010" max="16010" width="14.86328125" bestFit="1" customWidth="1"/>
    <col min="16011" max="16011" width="14.1328125" bestFit="1" customWidth="1"/>
    <col min="16012" max="16012" width="19.3984375" bestFit="1" customWidth="1"/>
    <col min="16013" max="16013" width="18" bestFit="1" customWidth="1"/>
    <col min="16014" max="16014" width="12.265625" bestFit="1" customWidth="1"/>
    <col min="16015" max="16015" width="11.1328125" bestFit="1" customWidth="1"/>
    <col min="16016" max="16016" width="14.86328125" bestFit="1" customWidth="1"/>
    <col min="16017" max="16017" width="14.1328125" bestFit="1" customWidth="1"/>
    <col min="16018" max="16018" width="19.3984375" bestFit="1" customWidth="1"/>
    <col min="16019" max="16019" width="18" bestFit="1" customWidth="1"/>
    <col min="16020" max="16020" width="12.265625" bestFit="1" customWidth="1"/>
    <col min="16021" max="16021" width="11.1328125" bestFit="1" customWidth="1"/>
    <col min="16022" max="16022" width="14.86328125" bestFit="1" customWidth="1"/>
    <col min="16023" max="16023" width="14.1328125" bestFit="1" customWidth="1"/>
    <col min="16024" max="16024" width="19.3984375" bestFit="1" customWidth="1"/>
    <col min="16025" max="16025" width="18" bestFit="1" customWidth="1"/>
    <col min="16026" max="16026" width="12.265625" bestFit="1" customWidth="1"/>
    <col min="16027" max="16027" width="11.1328125" bestFit="1" customWidth="1"/>
    <col min="16028" max="16028" width="14.86328125" bestFit="1" customWidth="1"/>
    <col min="16029" max="16029" width="14.1328125" bestFit="1" customWidth="1"/>
    <col min="16030" max="16030" width="19.3984375" bestFit="1" customWidth="1"/>
    <col min="16031" max="16031" width="18" bestFit="1" customWidth="1"/>
    <col min="16032" max="16032" width="12.265625" bestFit="1" customWidth="1"/>
    <col min="16033" max="16033" width="11.1328125" bestFit="1" customWidth="1"/>
    <col min="16034" max="16034" width="14.86328125" bestFit="1" customWidth="1"/>
    <col min="16035" max="16035" width="14.1328125" bestFit="1" customWidth="1"/>
    <col min="16036" max="16036" width="19.3984375" bestFit="1" customWidth="1"/>
    <col min="16037" max="16037" width="18" bestFit="1" customWidth="1"/>
    <col min="16038" max="16038" width="12.265625" bestFit="1" customWidth="1"/>
    <col min="16039" max="16039" width="11.1328125" bestFit="1" customWidth="1"/>
    <col min="16040" max="16040" width="14.86328125" bestFit="1" customWidth="1"/>
    <col min="16041" max="16041" width="14.1328125" bestFit="1" customWidth="1"/>
    <col min="16042" max="16042" width="19.3984375" bestFit="1" customWidth="1"/>
    <col min="16043" max="16043" width="18" bestFit="1" customWidth="1"/>
    <col min="16044" max="16044" width="12.265625" bestFit="1" customWidth="1"/>
    <col min="16045" max="16045" width="11.1328125" bestFit="1" customWidth="1"/>
    <col min="16046" max="16046" width="14.86328125" bestFit="1" customWidth="1"/>
    <col min="16047" max="16047" width="14.1328125" bestFit="1" customWidth="1"/>
    <col min="16048" max="16048" width="19.3984375" bestFit="1" customWidth="1"/>
    <col min="16049" max="16049" width="18" bestFit="1" customWidth="1"/>
    <col min="16050" max="16050" width="12.265625" bestFit="1" customWidth="1"/>
    <col min="16051" max="16051" width="11.1328125" bestFit="1" customWidth="1"/>
    <col min="16052" max="16052" width="14.86328125" bestFit="1" customWidth="1"/>
    <col min="16053" max="16053" width="14.1328125" bestFit="1" customWidth="1"/>
    <col min="16054" max="16054" width="19.3984375" bestFit="1" customWidth="1"/>
    <col min="16055" max="16055" width="18" bestFit="1" customWidth="1"/>
    <col min="16056" max="16056" width="12.265625" bestFit="1" customWidth="1"/>
    <col min="16057" max="16057" width="11.1328125" bestFit="1" customWidth="1"/>
    <col min="16058" max="16058" width="14.86328125" bestFit="1" customWidth="1"/>
    <col min="16059" max="16059" width="14.1328125" bestFit="1" customWidth="1"/>
    <col min="16060" max="16060" width="19.3984375" bestFit="1" customWidth="1"/>
    <col min="16061" max="16061" width="18" bestFit="1" customWidth="1"/>
    <col min="16062" max="16062" width="12.265625" bestFit="1" customWidth="1"/>
    <col min="16063" max="16063" width="11.1328125" bestFit="1" customWidth="1"/>
    <col min="16064" max="16064" width="14.86328125" bestFit="1" customWidth="1"/>
    <col min="16065" max="16065" width="14.1328125" bestFit="1" customWidth="1"/>
    <col min="16066" max="16066" width="19.3984375" bestFit="1" customWidth="1"/>
    <col min="16067" max="16067" width="18" bestFit="1" customWidth="1"/>
    <col min="16068" max="16068" width="12.265625" bestFit="1" customWidth="1"/>
    <col min="16069" max="16069" width="11.1328125" bestFit="1" customWidth="1"/>
    <col min="16070" max="16070" width="14.86328125" bestFit="1" customWidth="1"/>
    <col min="16071" max="16071" width="14.1328125" bestFit="1" customWidth="1"/>
    <col min="16072" max="16072" width="19.3984375" bestFit="1" customWidth="1"/>
    <col min="16073" max="16073" width="18" bestFit="1" customWidth="1"/>
    <col min="16074" max="16074" width="12.265625" bestFit="1" customWidth="1"/>
    <col min="16075" max="16075" width="11.1328125" bestFit="1" customWidth="1"/>
    <col min="16076" max="16076" width="14.86328125" bestFit="1" customWidth="1"/>
    <col min="16077" max="16077" width="14.1328125" bestFit="1" customWidth="1"/>
    <col min="16078" max="16078" width="19.3984375" bestFit="1" customWidth="1"/>
    <col min="16079" max="16079" width="18" bestFit="1" customWidth="1"/>
    <col min="16080" max="16080" width="12.265625" bestFit="1" customWidth="1"/>
    <col min="16081" max="16081" width="11.1328125" bestFit="1" customWidth="1"/>
    <col min="16082" max="16082" width="14.86328125" bestFit="1" customWidth="1"/>
    <col min="16083" max="16083" width="14.1328125" bestFit="1" customWidth="1"/>
    <col min="16084" max="16084" width="19.3984375" bestFit="1" customWidth="1"/>
    <col min="16085" max="16085" width="18" bestFit="1" customWidth="1"/>
    <col min="16086" max="16086" width="12.265625" bestFit="1" customWidth="1"/>
    <col min="16087" max="16087" width="11.1328125" bestFit="1" customWidth="1"/>
    <col min="16088" max="16088" width="14.86328125" bestFit="1" customWidth="1"/>
    <col min="16089" max="16089" width="14.1328125" bestFit="1" customWidth="1"/>
    <col min="16090" max="16090" width="19.3984375" bestFit="1" customWidth="1"/>
    <col min="16091" max="16091" width="18" bestFit="1" customWidth="1"/>
    <col min="16092" max="16092" width="12.265625" bestFit="1" customWidth="1"/>
    <col min="16093" max="16093" width="11.1328125" bestFit="1" customWidth="1"/>
    <col min="16094" max="16094" width="14.86328125" bestFit="1" customWidth="1"/>
    <col min="16095" max="16095" width="14.1328125" bestFit="1" customWidth="1"/>
    <col min="16096" max="16096" width="19.3984375" bestFit="1" customWidth="1"/>
    <col min="16097" max="16097" width="18" bestFit="1" customWidth="1"/>
    <col min="16098" max="16098" width="12.265625" bestFit="1" customWidth="1"/>
    <col min="16099" max="16099" width="11.1328125" bestFit="1" customWidth="1"/>
    <col min="16100" max="16100" width="14.86328125" bestFit="1" customWidth="1"/>
    <col min="16101" max="16101" width="14.1328125" bestFit="1" customWidth="1"/>
    <col min="16102" max="16102" width="19.3984375" bestFit="1" customWidth="1"/>
    <col min="16103" max="16103" width="18" bestFit="1" customWidth="1"/>
    <col min="16104" max="16104" width="12.265625" bestFit="1" customWidth="1"/>
    <col min="16105" max="16105" width="11.1328125" bestFit="1" customWidth="1"/>
    <col min="16106" max="16106" width="14.86328125" bestFit="1" customWidth="1"/>
    <col min="16107" max="16107" width="14.1328125" bestFit="1" customWidth="1"/>
    <col min="16108" max="16108" width="19.3984375" bestFit="1" customWidth="1"/>
    <col min="16109" max="16109" width="18" bestFit="1" customWidth="1"/>
    <col min="16110" max="16110" width="12.265625" bestFit="1" customWidth="1"/>
    <col min="16111" max="16111" width="11.1328125" bestFit="1" customWidth="1"/>
    <col min="16112" max="16112" width="14.86328125" bestFit="1" customWidth="1"/>
    <col min="16113" max="16113" width="14.1328125" bestFit="1" customWidth="1"/>
    <col min="16114" max="16114" width="19.3984375" bestFit="1" customWidth="1"/>
    <col min="16115" max="16115" width="18" bestFit="1" customWidth="1"/>
    <col min="16116" max="16116" width="12.265625" bestFit="1" customWidth="1"/>
    <col min="16117" max="16117" width="11.1328125" bestFit="1" customWidth="1"/>
    <col min="16118" max="16118" width="14.86328125" bestFit="1" customWidth="1"/>
    <col min="16119" max="16119" width="14.1328125" bestFit="1" customWidth="1"/>
    <col min="16120" max="16120" width="19.3984375" bestFit="1" customWidth="1"/>
    <col min="16121" max="16121" width="18" bestFit="1" customWidth="1"/>
    <col min="16122" max="16122" width="12.265625" bestFit="1" customWidth="1"/>
    <col min="16123" max="16123" width="11.1328125" bestFit="1" customWidth="1"/>
    <col min="16124" max="16124" width="14.86328125" bestFit="1" customWidth="1"/>
    <col min="16125" max="16125" width="14.1328125" bestFit="1" customWidth="1"/>
    <col min="16126" max="16126" width="19.3984375" bestFit="1" customWidth="1"/>
    <col min="16127" max="16127" width="18" bestFit="1" customWidth="1"/>
    <col min="16128" max="16128" width="12.265625" bestFit="1" customWidth="1"/>
    <col min="16129" max="16129" width="11.1328125" bestFit="1" customWidth="1"/>
    <col min="16130" max="16130" width="14.86328125" bestFit="1" customWidth="1"/>
    <col min="16131" max="16131" width="14.1328125" bestFit="1" customWidth="1"/>
    <col min="16132" max="16132" width="19.3984375" bestFit="1" customWidth="1"/>
    <col min="16133" max="16133" width="18" bestFit="1" customWidth="1"/>
    <col min="16134" max="16134" width="12.265625" bestFit="1" customWidth="1"/>
    <col min="16135" max="16135" width="11.1328125" bestFit="1" customWidth="1"/>
    <col min="16136" max="16136" width="14.86328125" bestFit="1" customWidth="1"/>
    <col min="16137" max="16137" width="14.1328125" bestFit="1" customWidth="1"/>
    <col min="16138" max="16138" width="19.3984375" bestFit="1" customWidth="1"/>
    <col min="16139" max="16139" width="18" bestFit="1" customWidth="1"/>
    <col min="16140" max="16140" width="12.265625" bestFit="1" customWidth="1"/>
    <col min="16141" max="16141" width="11.1328125" bestFit="1" customWidth="1"/>
    <col min="16142" max="16142" width="14.86328125" bestFit="1" customWidth="1"/>
    <col min="16143" max="16143" width="14.1328125" bestFit="1" customWidth="1"/>
    <col min="16144" max="16144" width="19.3984375" bestFit="1" customWidth="1"/>
    <col min="16145" max="16145" width="18" bestFit="1" customWidth="1"/>
    <col min="16146" max="16146" width="12.265625" bestFit="1" customWidth="1"/>
    <col min="16147" max="16147" width="11.1328125" bestFit="1" customWidth="1"/>
    <col min="16148" max="16148" width="14.86328125" bestFit="1" customWidth="1"/>
    <col min="16149" max="16149" width="14.1328125" bestFit="1" customWidth="1"/>
    <col min="16150" max="16150" width="19.3984375" bestFit="1" customWidth="1"/>
    <col min="16151" max="16151" width="18" bestFit="1" customWidth="1"/>
    <col min="16152" max="16152" width="12.265625" bestFit="1" customWidth="1"/>
    <col min="16153" max="16153" width="11.1328125" bestFit="1" customWidth="1"/>
    <col min="16154" max="16154" width="14.86328125" bestFit="1" customWidth="1"/>
    <col min="16155" max="16155" width="14.1328125" bestFit="1" customWidth="1"/>
    <col min="16156" max="16156" width="19.3984375" bestFit="1" customWidth="1"/>
    <col min="16157" max="16157" width="18" bestFit="1" customWidth="1"/>
    <col min="16158" max="16158" width="12.265625" bestFit="1" customWidth="1"/>
    <col min="16159" max="16159" width="11.1328125" bestFit="1" customWidth="1"/>
    <col min="16160" max="16160" width="14.86328125" bestFit="1" customWidth="1"/>
    <col min="16161" max="16161" width="14.1328125" bestFit="1" customWidth="1"/>
    <col min="16162" max="16162" width="19.3984375" bestFit="1" customWidth="1"/>
    <col min="16163" max="16163" width="18" bestFit="1" customWidth="1"/>
    <col min="16164" max="16164" width="12.265625" bestFit="1" customWidth="1"/>
    <col min="16165" max="16165" width="11.1328125" bestFit="1" customWidth="1"/>
    <col min="16166" max="16166" width="14.86328125" bestFit="1" customWidth="1"/>
    <col min="16167" max="16167" width="14.1328125" bestFit="1" customWidth="1"/>
    <col min="16168" max="16168" width="19.3984375" bestFit="1" customWidth="1"/>
    <col min="16169" max="16169" width="18" bestFit="1" customWidth="1"/>
    <col min="16170" max="16170" width="12.265625" bestFit="1" customWidth="1"/>
    <col min="16171" max="16171" width="11.1328125" bestFit="1" customWidth="1"/>
    <col min="16172" max="16172" width="14.86328125" bestFit="1" customWidth="1"/>
    <col min="16173" max="16173" width="14.1328125" bestFit="1" customWidth="1"/>
    <col min="16174" max="16174" width="19.3984375" bestFit="1" customWidth="1"/>
    <col min="16175" max="16175" width="18" bestFit="1" customWidth="1"/>
    <col min="16176" max="16176" width="12.265625" bestFit="1" customWidth="1"/>
    <col min="16177" max="16177" width="11.1328125" bestFit="1" customWidth="1"/>
    <col min="16178" max="16178" width="14.86328125" bestFit="1" customWidth="1"/>
    <col min="16179" max="16179" width="14.1328125" bestFit="1" customWidth="1"/>
    <col min="16180" max="16180" width="19.3984375" bestFit="1" customWidth="1"/>
    <col min="16181" max="16181" width="18" bestFit="1" customWidth="1"/>
    <col min="16182" max="16182" width="12.265625" bestFit="1" customWidth="1"/>
    <col min="16183" max="16183" width="11.1328125" bestFit="1" customWidth="1"/>
    <col min="16184" max="16184" width="14.86328125" bestFit="1" customWidth="1"/>
    <col min="16185" max="16185" width="14.1328125" bestFit="1" customWidth="1"/>
    <col min="16186" max="16186" width="19.3984375" bestFit="1" customWidth="1"/>
    <col min="16187" max="16187" width="18" bestFit="1" customWidth="1"/>
    <col min="16188" max="16188" width="12.265625" bestFit="1" customWidth="1"/>
    <col min="16189" max="16189" width="11.1328125" bestFit="1" customWidth="1"/>
    <col min="16190" max="16190" width="14.86328125" bestFit="1" customWidth="1"/>
    <col min="16191" max="16191" width="14.1328125" bestFit="1" customWidth="1"/>
    <col min="16192" max="16192" width="19.3984375" bestFit="1" customWidth="1"/>
    <col min="16193" max="16193" width="18" bestFit="1" customWidth="1"/>
    <col min="16194" max="16194" width="12.265625" bestFit="1" customWidth="1"/>
    <col min="16195" max="16195" width="11.1328125" bestFit="1" customWidth="1"/>
    <col min="16196" max="16196" width="14.86328125" bestFit="1" customWidth="1"/>
    <col min="16197" max="16197" width="14.1328125" bestFit="1" customWidth="1"/>
    <col min="16198" max="16198" width="19.3984375" bestFit="1" customWidth="1"/>
    <col min="16199" max="16199" width="18" bestFit="1" customWidth="1"/>
    <col min="16200" max="16200" width="12.265625" bestFit="1" customWidth="1"/>
    <col min="16201" max="16201" width="11.1328125" bestFit="1" customWidth="1"/>
    <col min="16202" max="16202" width="14.86328125" bestFit="1" customWidth="1"/>
    <col min="16203" max="16203" width="14.1328125" bestFit="1" customWidth="1"/>
    <col min="16204" max="16204" width="19.3984375" bestFit="1" customWidth="1"/>
    <col min="16205" max="16205" width="18" bestFit="1" customWidth="1"/>
    <col min="16206" max="16206" width="12.265625" bestFit="1" customWidth="1"/>
    <col min="16207" max="16207" width="11.1328125" bestFit="1" customWidth="1"/>
    <col min="16208" max="16208" width="14.86328125" bestFit="1" customWidth="1"/>
    <col min="16209" max="16209" width="14.1328125" bestFit="1" customWidth="1"/>
    <col min="16210" max="16210" width="19.3984375" bestFit="1" customWidth="1"/>
    <col min="16211" max="16211" width="18" bestFit="1" customWidth="1"/>
    <col min="16212" max="16212" width="12.265625" bestFit="1" customWidth="1"/>
    <col min="16213" max="16213" width="11.1328125" bestFit="1" customWidth="1"/>
    <col min="16214" max="16214" width="14.86328125" bestFit="1" customWidth="1"/>
    <col min="16215" max="16215" width="14.1328125" bestFit="1" customWidth="1"/>
    <col min="16216" max="16216" width="19.3984375" bestFit="1" customWidth="1"/>
    <col min="16217" max="16217" width="18" bestFit="1" customWidth="1"/>
    <col min="16218" max="16218" width="12.265625" bestFit="1" customWidth="1"/>
    <col min="16219" max="16219" width="11.1328125" bestFit="1" customWidth="1"/>
    <col min="16220" max="16220" width="14.86328125" bestFit="1" customWidth="1"/>
    <col min="16221" max="16221" width="14.1328125" bestFit="1" customWidth="1"/>
    <col min="16222" max="16222" width="19.3984375" bestFit="1" customWidth="1"/>
    <col min="16223" max="16223" width="18" bestFit="1" customWidth="1"/>
    <col min="16224" max="16224" width="12.265625" bestFit="1" customWidth="1"/>
    <col min="16225" max="16225" width="11.1328125" bestFit="1" customWidth="1"/>
    <col min="16226" max="16226" width="14.86328125" bestFit="1" customWidth="1"/>
    <col min="16227" max="16227" width="14.1328125" bestFit="1" customWidth="1"/>
    <col min="16228" max="16228" width="19.3984375" bestFit="1" customWidth="1"/>
    <col min="16229" max="16229" width="18" bestFit="1" customWidth="1"/>
    <col min="16230" max="16230" width="12.265625" bestFit="1" customWidth="1"/>
    <col min="16231" max="16231" width="11.1328125" bestFit="1" customWidth="1"/>
    <col min="16232" max="16232" width="14.86328125" bestFit="1" customWidth="1"/>
    <col min="16233" max="16233" width="14.1328125" bestFit="1" customWidth="1"/>
    <col min="16234" max="16234" width="19.3984375" bestFit="1" customWidth="1"/>
    <col min="16235" max="16235" width="18" bestFit="1" customWidth="1"/>
    <col min="16236" max="16236" width="12.265625" bestFit="1" customWidth="1"/>
    <col min="16237" max="16237" width="11.1328125" bestFit="1" customWidth="1"/>
    <col min="16238" max="16238" width="14.86328125" bestFit="1" customWidth="1"/>
    <col min="16239" max="16239" width="14.1328125" bestFit="1" customWidth="1"/>
    <col min="16240" max="16240" width="19.3984375" bestFit="1" customWidth="1"/>
    <col min="16241" max="16241" width="18" bestFit="1" customWidth="1"/>
    <col min="16242" max="16242" width="12.265625" bestFit="1" customWidth="1"/>
    <col min="16243" max="16243" width="11.1328125" bestFit="1" customWidth="1"/>
    <col min="16244" max="16244" width="14.86328125" bestFit="1" customWidth="1"/>
    <col min="16245" max="16245" width="14.1328125" bestFit="1" customWidth="1"/>
    <col min="16246" max="16246" width="19.3984375" bestFit="1" customWidth="1"/>
    <col min="16247" max="16247" width="18" bestFit="1" customWidth="1"/>
    <col min="16248" max="16248" width="12.265625" bestFit="1" customWidth="1"/>
    <col min="16249" max="16249" width="11.1328125" bestFit="1" customWidth="1"/>
    <col min="16250" max="16250" width="14.86328125" bestFit="1" customWidth="1"/>
    <col min="16251" max="16251" width="14.1328125" bestFit="1" customWidth="1"/>
    <col min="16252" max="16252" width="19.3984375" bestFit="1" customWidth="1"/>
    <col min="16253" max="16253" width="18" bestFit="1" customWidth="1"/>
    <col min="16254" max="16254" width="12.265625" bestFit="1" customWidth="1"/>
    <col min="16255" max="16255" width="11.1328125" bestFit="1" customWidth="1"/>
    <col min="16256" max="16256" width="14.86328125" bestFit="1" customWidth="1"/>
    <col min="16257" max="16257" width="14.1328125" bestFit="1" customWidth="1"/>
    <col min="16258" max="16258" width="19.3984375" bestFit="1" customWidth="1"/>
    <col min="16259" max="16259" width="18" bestFit="1" customWidth="1"/>
    <col min="16260" max="16260" width="12.265625" bestFit="1" customWidth="1"/>
    <col min="16261" max="16261" width="11.1328125" bestFit="1" customWidth="1"/>
    <col min="16262" max="16262" width="14.86328125" bestFit="1" customWidth="1"/>
    <col min="16263" max="16263" width="14.1328125" bestFit="1" customWidth="1"/>
    <col min="16264" max="16264" width="19.3984375" bestFit="1" customWidth="1"/>
    <col min="16265" max="16265" width="18" bestFit="1" customWidth="1"/>
    <col min="16266" max="16266" width="12.265625" bestFit="1" customWidth="1"/>
    <col min="16267" max="16267" width="11.1328125" bestFit="1" customWidth="1"/>
    <col min="16268" max="16268" width="14.86328125" bestFit="1" customWidth="1"/>
    <col min="16269" max="16269" width="14.1328125" bestFit="1" customWidth="1"/>
    <col min="16270" max="16270" width="19.3984375" bestFit="1" customWidth="1"/>
    <col min="16271" max="16271" width="18" bestFit="1" customWidth="1"/>
    <col min="16272" max="16272" width="12.265625" bestFit="1" customWidth="1"/>
    <col min="16273" max="16273" width="11.1328125" bestFit="1" customWidth="1"/>
    <col min="16274" max="16274" width="14.86328125" bestFit="1" customWidth="1"/>
    <col min="16275" max="16275" width="14.1328125" bestFit="1" customWidth="1"/>
    <col min="16276" max="16276" width="19.3984375" bestFit="1" customWidth="1"/>
    <col min="16277" max="16277" width="18" bestFit="1" customWidth="1"/>
    <col min="16278" max="16278" width="12.265625" bestFit="1" customWidth="1"/>
    <col min="16279" max="16279" width="11.1328125" bestFit="1" customWidth="1"/>
    <col min="16280" max="16280" width="14.86328125" bestFit="1" customWidth="1"/>
    <col min="16281" max="16281" width="14.1328125" bestFit="1" customWidth="1"/>
    <col min="16282" max="16282" width="19.3984375" bestFit="1" customWidth="1"/>
    <col min="16283" max="16283" width="18" bestFit="1" customWidth="1"/>
    <col min="16284" max="16284" width="12.265625" bestFit="1" customWidth="1"/>
    <col min="16285" max="16285" width="11.1328125" bestFit="1" customWidth="1"/>
    <col min="16286" max="16286" width="14.86328125" bestFit="1" customWidth="1"/>
    <col min="16287" max="16287" width="14.1328125" bestFit="1" customWidth="1"/>
    <col min="16288" max="16288" width="19.3984375" bestFit="1" customWidth="1"/>
    <col min="16289" max="16289" width="18" bestFit="1" customWidth="1"/>
    <col min="16290" max="16290" width="12.265625" bestFit="1" customWidth="1"/>
    <col min="16291" max="16291" width="11.1328125" bestFit="1" customWidth="1"/>
    <col min="16292" max="16292" width="14.86328125" bestFit="1" customWidth="1"/>
    <col min="16293" max="16293" width="14.1328125" bestFit="1" customWidth="1"/>
    <col min="16294" max="16294" width="19.3984375" bestFit="1" customWidth="1"/>
    <col min="16295" max="16295" width="18" bestFit="1" customWidth="1"/>
    <col min="16296" max="16296" width="12.265625" bestFit="1" customWidth="1"/>
    <col min="16297" max="16297" width="11.1328125" bestFit="1" customWidth="1"/>
    <col min="16298" max="16298" width="14.86328125" bestFit="1" customWidth="1"/>
    <col min="16299" max="16299" width="14.1328125" bestFit="1" customWidth="1"/>
    <col min="16300" max="16300" width="19.3984375" bestFit="1" customWidth="1"/>
    <col min="16301" max="16301" width="18" bestFit="1" customWidth="1"/>
    <col min="16302" max="16302" width="12.265625" bestFit="1" customWidth="1"/>
    <col min="16303" max="16303" width="11.1328125" bestFit="1" customWidth="1"/>
    <col min="16304" max="16304" width="14.86328125" bestFit="1" customWidth="1"/>
    <col min="16305" max="16305" width="14.1328125" bestFit="1" customWidth="1"/>
    <col min="16306" max="16306" width="19.3984375" bestFit="1" customWidth="1"/>
    <col min="16307" max="16307" width="18" bestFit="1" customWidth="1"/>
    <col min="16308" max="16308" width="12.265625" bestFit="1" customWidth="1"/>
    <col min="16309" max="16309" width="11.1328125" bestFit="1" customWidth="1"/>
    <col min="16310" max="16310" width="14.86328125" bestFit="1" customWidth="1"/>
    <col min="16311" max="16311" width="14.1328125" bestFit="1" customWidth="1"/>
    <col min="16312" max="16312" width="19.3984375" bestFit="1" customWidth="1"/>
    <col min="16313" max="16313" width="18" bestFit="1" customWidth="1"/>
    <col min="16314" max="16314" width="12.265625" bestFit="1" customWidth="1"/>
    <col min="16315" max="16315" width="11.1328125" bestFit="1" customWidth="1"/>
    <col min="16316" max="16316" width="14.86328125" bestFit="1" customWidth="1"/>
    <col min="16317" max="16317" width="14.1328125" bestFit="1" customWidth="1"/>
    <col min="16318" max="16318" width="19.3984375" bestFit="1" customWidth="1"/>
    <col min="16319" max="16319" width="18" bestFit="1" customWidth="1"/>
    <col min="16320" max="16320" width="12.265625" bestFit="1" customWidth="1"/>
    <col min="16321" max="16321" width="11.1328125" bestFit="1" customWidth="1"/>
    <col min="16322" max="16322" width="14.86328125" bestFit="1" customWidth="1"/>
    <col min="16323" max="16323" width="14.1328125" bestFit="1" customWidth="1"/>
    <col min="16324" max="16324" width="19.3984375" bestFit="1" customWidth="1"/>
    <col min="16325" max="16325" width="18" bestFit="1" customWidth="1"/>
    <col min="16326" max="16326" width="12.265625" bestFit="1" customWidth="1"/>
    <col min="16327" max="16327" width="11.1328125" bestFit="1" customWidth="1"/>
    <col min="16328" max="16328" width="14.86328125" bestFit="1" customWidth="1"/>
    <col min="16329" max="16329" width="14.1328125" bestFit="1" customWidth="1"/>
    <col min="16330" max="16330" width="19.3984375" bestFit="1" customWidth="1"/>
    <col min="16331" max="16331" width="18" bestFit="1" customWidth="1"/>
    <col min="16332" max="16332" width="12.265625" bestFit="1" customWidth="1"/>
    <col min="16333" max="16333" width="11.1328125" bestFit="1" customWidth="1"/>
    <col min="16334" max="16334" width="14.86328125" bestFit="1" customWidth="1"/>
    <col min="16335" max="16335" width="14.1328125" bestFit="1" customWidth="1"/>
    <col min="16336" max="16336" width="19.3984375" bestFit="1" customWidth="1"/>
    <col min="16337" max="16337" width="18" bestFit="1" customWidth="1"/>
    <col min="16338" max="16338" width="12.265625" bestFit="1" customWidth="1"/>
    <col min="16339" max="16339" width="11.1328125" bestFit="1" customWidth="1"/>
    <col min="16340" max="16340" width="14.86328125" bestFit="1" customWidth="1"/>
    <col min="16341" max="16341" width="14.1328125" bestFit="1" customWidth="1"/>
    <col min="16342" max="16342" width="19.3984375" bestFit="1" customWidth="1"/>
    <col min="16343" max="16343" width="18" bestFit="1" customWidth="1"/>
    <col min="16344" max="16344" width="12.265625" bestFit="1" customWidth="1"/>
    <col min="16345" max="16345" width="11.1328125" bestFit="1" customWidth="1"/>
    <col min="16346" max="16346" width="14.86328125" bestFit="1" customWidth="1"/>
    <col min="16347" max="16347" width="14.1328125" bestFit="1" customWidth="1"/>
    <col min="16348" max="16348" width="19.3984375" bestFit="1" customWidth="1"/>
    <col min="16349" max="16349" width="18" bestFit="1" customWidth="1"/>
    <col min="16350" max="16350" width="12.265625" bestFit="1" customWidth="1"/>
    <col min="16351" max="16351" width="11.1328125" bestFit="1" customWidth="1"/>
    <col min="16352" max="16352" width="14.86328125" bestFit="1" customWidth="1"/>
    <col min="16353" max="16353" width="14.1328125" bestFit="1" customWidth="1"/>
    <col min="16354" max="16354" width="19.3984375" bestFit="1" customWidth="1"/>
    <col min="16355" max="16355" width="18" bestFit="1" customWidth="1"/>
    <col min="16356" max="16356" width="12.265625" bestFit="1" customWidth="1"/>
    <col min="16357" max="16357" width="11.1328125" bestFit="1" customWidth="1"/>
    <col min="16358" max="16358" width="14.86328125" bestFit="1" customWidth="1"/>
    <col min="16359" max="16359" width="14.1328125" bestFit="1" customWidth="1"/>
    <col min="16360" max="16360" width="19.3984375" bestFit="1" customWidth="1"/>
    <col min="16361" max="16361" width="18" bestFit="1" customWidth="1"/>
    <col min="16362" max="16362" width="12.265625" bestFit="1" customWidth="1"/>
    <col min="16363" max="16363" width="11.1328125" bestFit="1" customWidth="1"/>
    <col min="16364" max="16364" width="14.86328125" bestFit="1" customWidth="1"/>
    <col min="16365" max="16365" width="14.1328125" bestFit="1" customWidth="1"/>
    <col min="16366" max="16366" width="19.3984375" bestFit="1" customWidth="1"/>
    <col min="16367" max="16367" width="18" bestFit="1" customWidth="1"/>
    <col min="16368" max="16368" width="12.265625" bestFit="1" customWidth="1"/>
    <col min="16369" max="16369" width="11.1328125" bestFit="1" customWidth="1"/>
    <col min="16370" max="16370" width="14.86328125" bestFit="1" customWidth="1"/>
    <col min="16371" max="16371" width="14.1328125" bestFit="1" customWidth="1"/>
    <col min="16372" max="16372" width="19.3984375" bestFit="1" customWidth="1"/>
    <col min="16373" max="16373" width="18" bestFit="1" customWidth="1"/>
    <col min="16374" max="16374" width="12.265625" bestFit="1" customWidth="1"/>
    <col min="16375" max="16375" width="11.1328125" bestFit="1" customWidth="1"/>
    <col min="16376" max="16376" width="14.86328125" bestFit="1" customWidth="1"/>
    <col min="16377" max="16377" width="14.1328125" bestFit="1" customWidth="1"/>
    <col min="16378" max="16378" width="19.3984375" bestFit="1" customWidth="1"/>
    <col min="16379" max="16379" width="18" bestFit="1" customWidth="1"/>
    <col min="16380" max="16380" width="12.265625" bestFit="1" customWidth="1"/>
    <col min="16381" max="16381" width="11.1328125" bestFit="1" customWidth="1"/>
    <col min="16382" max="16382" width="14.86328125" bestFit="1" customWidth="1"/>
    <col min="16383" max="16383" width="14.1328125" bestFit="1" customWidth="1"/>
    <col min="16384" max="16384" width="19.3984375" bestFit="1" customWidth="1"/>
  </cols>
  <sheetData>
    <row r="1" spans="1:51" ht="14.65" thickBot="1" x14ac:dyDescent="0.5">
      <c r="F1" t="s">
        <v>16</v>
      </c>
      <c r="G1" t="s">
        <v>17</v>
      </c>
    </row>
    <row r="2" spans="1:51" ht="14.65" thickBot="1" x14ac:dyDescent="0.5">
      <c r="A2" s="5" t="s">
        <v>27</v>
      </c>
      <c r="B2" s="13">
        <v>45536</v>
      </c>
      <c r="C2" s="13"/>
      <c r="F2" s="14" cm="1">
        <f t="array" ref="F2">Range_XE[Начальная дата]</f>
        <v>45486</v>
      </c>
      <c r="G2" s="14" cm="1">
        <f t="array" ref="G2">Range_XE[Конечная дата]</f>
        <v>45582</v>
      </c>
    </row>
    <row r="3" spans="1:51" x14ac:dyDescent="0.45">
      <c r="A3" t="s">
        <v>140</v>
      </c>
      <c r="B3" t="s">
        <v>141</v>
      </c>
      <c r="C3" t="s">
        <v>14</v>
      </c>
      <c r="D3" t="s">
        <v>15</v>
      </c>
      <c r="E3" t="s">
        <v>6</v>
      </c>
      <c r="F3" t="s">
        <v>7</v>
      </c>
      <c r="G3" t="s">
        <v>142</v>
      </c>
      <c r="H3" t="s">
        <v>8</v>
      </c>
      <c r="I3" t="s">
        <v>9</v>
      </c>
      <c r="J3" t="s">
        <v>10</v>
      </c>
      <c r="K3" t="s">
        <v>143</v>
      </c>
      <c r="L3" t="s">
        <v>144</v>
      </c>
      <c r="M3" t="s">
        <v>145</v>
      </c>
      <c r="N3" t="s">
        <v>51</v>
      </c>
      <c r="O3" t="s">
        <v>146</v>
      </c>
      <c r="P3" t="s">
        <v>147</v>
      </c>
      <c r="Q3" t="s">
        <v>148</v>
      </c>
      <c r="R3" t="s">
        <v>149</v>
      </c>
      <c r="S3" t="s">
        <v>150</v>
      </c>
      <c r="T3" t="s">
        <v>151</v>
      </c>
      <c r="U3" t="s">
        <v>152</v>
      </c>
      <c r="V3" t="s">
        <v>153</v>
      </c>
      <c r="W3" t="s">
        <v>154</v>
      </c>
      <c r="X3" t="s">
        <v>155</v>
      </c>
      <c r="Y3" t="s">
        <v>156</v>
      </c>
      <c r="Z3" t="s">
        <v>157</v>
      </c>
      <c r="AA3" t="s">
        <v>158</v>
      </c>
      <c r="AB3" s="23" t="s">
        <v>159</v>
      </c>
      <c r="AC3" s="23" t="s">
        <v>160</v>
      </c>
      <c r="AD3" s="23" t="s">
        <v>161</v>
      </c>
      <c r="AE3" s="23" t="s">
        <v>162</v>
      </c>
      <c r="AF3" t="s">
        <v>163</v>
      </c>
      <c r="AG3" t="s">
        <v>164</v>
      </c>
      <c r="AH3" t="s">
        <v>165</v>
      </c>
      <c r="AI3" t="s">
        <v>166</v>
      </c>
      <c r="AJ3" t="s">
        <v>167</v>
      </c>
      <c r="AK3" t="s">
        <v>168</v>
      </c>
      <c r="AL3" t="s">
        <v>169</v>
      </c>
      <c r="AM3" t="s">
        <v>170</v>
      </c>
      <c r="AN3" t="s">
        <v>171</v>
      </c>
      <c r="AO3" t="s">
        <v>172</v>
      </c>
      <c r="AP3" t="s">
        <v>173</v>
      </c>
      <c r="AQ3" t="s">
        <v>174</v>
      </c>
      <c r="AR3" t="s">
        <v>175</v>
      </c>
      <c r="AS3" t="s">
        <v>176</v>
      </c>
      <c r="AT3" t="s">
        <v>177</v>
      </c>
      <c r="AU3" t="s">
        <v>178</v>
      </c>
      <c r="AV3" t="s">
        <v>179</v>
      </c>
      <c r="AW3" t="s">
        <v>180</v>
      </c>
      <c r="AX3" t="s">
        <v>181</v>
      </c>
      <c r="AY3" t="s">
        <v>182</v>
      </c>
    </row>
    <row r="4" spans="1:51" x14ac:dyDescent="0.45">
      <c r="A4" s="22">
        <v>873544</v>
      </c>
      <c r="B4" s="6">
        <v>45536</v>
      </c>
      <c r="C4" s="22">
        <v>6497974000</v>
      </c>
      <c r="D4" s="22">
        <v>4970994618</v>
      </c>
      <c r="E4" s="22"/>
      <c r="F4" s="22">
        <v>62550621</v>
      </c>
      <c r="G4" s="22">
        <v>1466511079</v>
      </c>
      <c r="H4" s="22">
        <v>306024</v>
      </c>
      <c r="I4" s="22">
        <v>218302</v>
      </c>
      <c r="J4" s="22">
        <v>16475908</v>
      </c>
      <c r="K4" s="22">
        <v>5384</v>
      </c>
      <c r="L4" s="23" t="s">
        <v>931</v>
      </c>
      <c r="M4" s="23"/>
      <c r="N4" s="23" t="s">
        <v>184</v>
      </c>
      <c r="O4" s="23" t="s">
        <v>184</v>
      </c>
      <c r="P4" s="22">
        <v>18</v>
      </c>
      <c r="Q4" s="23" t="s">
        <v>279</v>
      </c>
      <c r="R4" s="23"/>
      <c r="S4" s="23"/>
      <c r="T4" s="23"/>
      <c r="U4" s="23"/>
      <c r="V4" s="23" t="s">
        <v>932</v>
      </c>
      <c r="W4" s="23" t="s">
        <v>188</v>
      </c>
      <c r="X4" s="23" t="s">
        <v>601</v>
      </c>
      <c r="Y4" s="22">
        <v>0</v>
      </c>
      <c r="Z4" s="23"/>
      <c r="AA4" s="23" t="s">
        <v>191</v>
      </c>
      <c r="AB4" s="23" t="s">
        <v>190</v>
      </c>
      <c r="AC4" s="23" t="s">
        <v>190</v>
      </c>
      <c r="AD4" s="23" t="s">
        <v>281</v>
      </c>
      <c r="AE4" s="23" t="s">
        <v>93</v>
      </c>
      <c r="AF4" s="23"/>
      <c r="AG4" s="23"/>
      <c r="AH4" s="23"/>
      <c r="AI4" s="23"/>
      <c r="AJ4" s="23" t="b">
        <v>0</v>
      </c>
      <c r="AK4" s="3">
        <v>117</v>
      </c>
      <c r="AL4" s="3">
        <v>2872</v>
      </c>
      <c r="AM4" s="3">
        <v>5666</v>
      </c>
      <c r="AN4" s="24">
        <v>45536.51587391975</v>
      </c>
      <c r="AO4" s="24">
        <v>45536.573397067899</v>
      </c>
      <c r="AP4">
        <v>9</v>
      </c>
      <c r="AQ4" t="s">
        <v>194</v>
      </c>
      <c r="AR4">
        <v>244.51587391975045</v>
      </c>
      <c r="AS4" t="s">
        <v>195</v>
      </c>
      <c r="AT4" t="s">
        <v>207</v>
      </c>
      <c r="AU4" t="s">
        <v>197</v>
      </c>
      <c r="AV4" t="s">
        <v>204</v>
      </c>
      <c r="AW4" t="s">
        <v>218</v>
      </c>
      <c r="AX4" t="s">
        <v>197</v>
      </c>
      <c r="AY4" t="s">
        <v>297</v>
      </c>
    </row>
    <row r="5" spans="1:51" x14ac:dyDescent="0.45">
      <c r="A5" s="22">
        <v>872126</v>
      </c>
      <c r="B5" s="6">
        <v>45536</v>
      </c>
      <c r="C5" s="22">
        <v>3969964000</v>
      </c>
      <c r="D5" s="22">
        <v>4229702849</v>
      </c>
      <c r="E5" s="22"/>
      <c r="F5" s="22">
        <v>2630755</v>
      </c>
      <c r="G5" s="22">
        <v>1527771103</v>
      </c>
      <c r="H5" s="22">
        <v>2273137</v>
      </c>
      <c r="I5" s="22"/>
      <c r="J5" s="22">
        <v>53580568</v>
      </c>
      <c r="K5" s="22">
        <v>8798</v>
      </c>
      <c r="L5" s="23" t="s">
        <v>1048</v>
      </c>
      <c r="M5" s="23"/>
      <c r="N5" s="23" t="s">
        <v>184</v>
      </c>
      <c r="O5" s="23" t="s">
        <v>213</v>
      </c>
      <c r="P5" s="22">
        <v>13</v>
      </c>
      <c r="Q5" s="23" t="s">
        <v>263</v>
      </c>
      <c r="R5" s="23" t="s">
        <v>667</v>
      </c>
      <c r="S5" s="23" t="s">
        <v>24</v>
      </c>
      <c r="T5" s="23" t="s">
        <v>667</v>
      </c>
      <c r="U5" s="23" t="s">
        <v>24</v>
      </c>
      <c r="V5" s="23" t="s">
        <v>187</v>
      </c>
      <c r="W5" s="23" t="s">
        <v>188</v>
      </c>
      <c r="X5" s="23" t="s">
        <v>189</v>
      </c>
      <c r="Y5" s="22">
        <v>0</v>
      </c>
      <c r="Z5" s="23" t="s">
        <v>190</v>
      </c>
      <c r="AA5" s="23" t="s">
        <v>191</v>
      </c>
      <c r="AB5" s="23" t="s">
        <v>190</v>
      </c>
      <c r="AC5" s="23" t="s">
        <v>264</v>
      </c>
      <c r="AD5" s="23" t="s">
        <v>281</v>
      </c>
      <c r="AE5" s="23" t="s">
        <v>85</v>
      </c>
      <c r="AF5" s="23" t="s">
        <v>190</v>
      </c>
      <c r="AG5" s="23" t="s">
        <v>264</v>
      </c>
      <c r="AH5" s="23" t="s">
        <v>410</v>
      </c>
      <c r="AI5" s="23" t="s">
        <v>1049</v>
      </c>
      <c r="AJ5" s="23" t="b">
        <v>0</v>
      </c>
      <c r="AK5" s="3">
        <v>124</v>
      </c>
      <c r="AL5" s="3">
        <v>3448</v>
      </c>
      <c r="AM5" s="3">
        <v>4517</v>
      </c>
      <c r="AN5" s="24">
        <v>45536.175493402778</v>
      </c>
      <c r="AO5" s="24">
        <v>45536.224440162034</v>
      </c>
      <c r="AP5">
        <v>9</v>
      </c>
      <c r="AQ5" t="s">
        <v>194</v>
      </c>
      <c r="AR5">
        <v>244.17549340277765</v>
      </c>
      <c r="AS5" t="s">
        <v>195</v>
      </c>
      <c r="AT5" t="s">
        <v>258</v>
      </c>
      <c r="AU5" t="s">
        <v>197</v>
      </c>
      <c r="AV5" t="s">
        <v>302</v>
      </c>
      <c r="AW5" t="s">
        <v>296</v>
      </c>
      <c r="AX5" t="s">
        <v>197</v>
      </c>
      <c r="AY5" t="s">
        <v>207</v>
      </c>
    </row>
    <row r="6" spans="1:51" x14ac:dyDescent="0.45">
      <c r="A6" s="22">
        <v>872325</v>
      </c>
      <c r="B6" s="6">
        <v>45536</v>
      </c>
      <c r="C6" s="22">
        <v>2822329000</v>
      </c>
      <c r="D6" s="22">
        <v>948452680</v>
      </c>
      <c r="E6" s="22"/>
      <c r="F6" s="22">
        <v>8300762</v>
      </c>
      <c r="G6" s="22">
        <v>688218955</v>
      </c>
      <c r="H6" s="22">
        <v>838</v>
      </c>
      <c r="I6" s="22">
        <v>1586014</v>
      </c>
      <c r="J6" s="22">
        <v>12743</v>
      </c>
      <c r="K6" s="22">
        <v>8581</v>
      </c>
      <c r="L6" s="23" t="s">
        <v>896</v>
      </c>
      <c r="M6" s="23"/>
      <c r="N6" s="23" t="s">
        <v>184</v>
      </c>
      <c r="O6" s="23" t="s">
        <v>184</v>
      </c>
      <c r="P6" s="22">
        <v>19</v>
      </c>
      <c r="Q6" s="23" t="s">
        <v>681</v>
      </c>
      <c r="R6" s="23" t="s">
        <v>667</v>
      </c>
      <c r="S6" s="23" t="s">
        <v>20</v>
      </c>
      <c r="T6" s="23" t="s">
        <v>667</v>
      </c>
      <c r="U6" s="23" t="s">
        <v>20</v>
      </c>
      <c r="V6" s="23" t="s">
        <v>897</v>
      </c>
      <c r="W6" s="23" t="s">
        <v>188</v>
      </c>
      <c r="X6" s="23" t="s">
        <v>601</v>
      </c>
      <c r="Y6" s="22">
        <v>0</v>
      </c>
      <c r="Z6" s="23"/>
      <c r="AA6" s="23" t="s">
        <v>191</v>
      </c>
      <c r="AB6" s="23" t="s">
        <v>190</v>
      </c>
      <c r="AC6" s="23" t="s">
        <v>898</v>
      </c>
      <c r="AD6" s="23" t="s">
        <v>281</v>
      </c>
      <c r="AE6" s="23" t="s">
        <v>64</v>
      </c>
      <c r="AF6" s="23"/>
      <c r="AG6" s="23"/>
      <c r="AH6" s="23"/>
      <c r="AI6" s="23"/>
      <c r="AJ6" s="23" t="b">
        <v>0</v>
      </c>
      <c r="AK6" s="3">
        <v>114</v>
      </c>
      <c r="AL6" s="3">
        <v>2872</v>
      </c>
      <c r="AM6" s="3">
        <v>4723</v>
      </c>
      <c r="AN6" s="24">
        <v>45536.260984490742</v>
      </c>
      <c r="AO6" s="24">
        <v>45536.271956712961</v>
      </c>
      <c r="AP6">
        <v>9</v>
      </c>
      <c r="AQ6" t="s">
        <v>194</v>
      </c>
      <c r="AR6">
        <v>244.26098449074198</v>
      </c>
      <c r="AS6" t="s">
        <v>195</v>
      </c>
      <c r="AT6" t="s">
        <v>222</v>
      </c>
      <c r="AU6" t="s">
        <v>197</v>
      </c>
      <c r="AV6" t="s">
        <v>257</v>
      </c>
      <c r="AW6" t="s">
        <v>222</v>
      </c>
      <c r="AX6" t="s">
        <v>197</v>
      </c>
      <c r="AY6" t="s">
        <v>303</v>
      </c>
    </row>
    <row r="7" spans="1:51" x14ac:dyDescent="0.45">
      <c r="A7" s="22">
        <v>873545</v>
      </c>
      <c r="B7" s="6">
        <v>45536</v>
      </c>
      <c r="C7" s="22">
        <v>2784732000</v>
      </c>
      <c r="D7" s="22">
        <v>5023288610</v>
      </c>
      <c r="E7" s="22"/>
      <c r="F7" s="22">
        <v>43640552</v>
      </c>
      <c r="G7" s="22">
        <v>1613472794</v>
      </c>
      <c r="H7" s="22">
        <v>899719</v>
      </c>
      <c r="I7" s="22">
        <v>18413168</v>
      </c>
      <c r="J7" s="22">
        <v>30354938</v>
      </c>
      <c r="K7" s="22">
        <v>6980</v>
      </c>
      <c r="L7" s="23" t="s">
        <v>894</v>
      </c>
      <c r="M7" s="23"/>
      <c r="N7" s="23" t="s">
        <v>184</v>
      </c>
      <c r="O7" s="23" t="s">
        <v>184</v>
      </c>
      <c r="P7" s="22">
        <v>18</v>
      </c>
      <c r="Q7" s="23" t="s">
        <v>279</v>
      </c>
      <c r="R7" s="23"/>
      <c r="S7" s="23"/>
      <c r="T7" s="23"/>
      <c r="U7" s="23"/>
      <c r="V7" s="23" t="s">
        <v>895</v>
      </c>
      <c r="W7" s="23" t="s">
        <v>188</v>
      </c>
      <c r="X7" s="23" t="s">
        <v>601</v>
      </c>
      <c r="Y7" s="22">
        <v>0</v>
      </c>
      <c r="Z7" s="23"/>
      <c r="AA7" s="23" t="s">
        <v>191</v>
      </c>
      <c r="AB7" s="23" t="s">
        <v>190</v>
      </c>
      <c r="AC7" s="23" t="s">
        <v>190</v>
      </c>
      <c r="AD7" s="23" t="s">
        <v>281</v>
      </c>
      <c r="AE7" s="23" t="s">
        <v>89</v>
      </c>
      <c r="AF7" s="23"/>
      <c r="AG7" s="23"/>
      <c r="AH7" s="23"/>
      <c r="AI7" s="23"/>
      <c r="AJ7" s="23" t="b">
        <v>0</v>
      </c>
      <c r="AK7" s="3">
        <v>119</v>
      </c>
      <c r="AL7" s="3">
        <v>2872</v>
      </c>
      <c r="AM7" s="3">
        <v>5667</v>
      </c>
      <c r="AN7" s="24">
        <v>45536.516479050922</v>
      </c>
      <c r="AO7" s="24">
        <v>45536.574615625002</v>
      </c>
      <c r="AP7">
        <v>9</v>
      </c>
      <c r="AQ7" t="s">
        <v>194</v>
      </c>
      <c r="AR7">
        <v>244.5164790509225</v>
      </c>
      <c r="AS7" t="s">
        <v>195</v>
      </c>
      <c r="AT7" t="s">
        <v>207</v>
      </c>
      <c r="AU7" t="s">
        <v>197</v>
      </c>
      <c r="AV7" t="s">
        <v>205</v>
      </c>
      <c r="AW7" t="s">
        <v>218</v>
      </c>
      <c r="AX7" t="s">
        <v>197</v>
      </c>
      <c r="AY7" t="s">
        <v>241</v>
      </c>
    </row>
    <row r="8" spans="1:51" x14ac:dyDescent="0.45">
      <c r="A8" s="22">
        <v>872029</v>
      </c>
      <c r="B8" s="6">
        <v>45536</v>
      </c>
      <c r="C8" s="22">
        <v>2350094000</v>
      </c>
      <c r="D8" s="22">
        <v>2831776485</v>
      </c>
      <c r="E8" s="22"/>
      <c r="F8" s="22">
        <v>2451745</v>
      </c>
      <c r="G8" s="22">
        <v>1417756064</v>
      </c>
      <c r="H8" s="22">
        <v>1438597</v>
      </c>
      <c r="I8" s="22"/>
      <c r="J8" s="22">
        <v>37788849</v>
      </c>
      <c r="K8" s="22">
        <v>7993</v>
      </c>
      <c r="L8" s="23" t="s">
        <v>1050</v>
      </c>
      <c r="M8" s="23"/>
      <c r="N8" s="23" t="s">
        <v>184</v>
      </c>
      <c r="O8" s="23" t="s">
        <v>213</v>
      </c>
      <c r="P8" s="22">
        <v>13</v>
      </c>
      <c r="Q8" s="23" t="s">
        <v>263</v>
      </c>
      <c r="R8" s="23" t="s">
        <v>667</v>
      </c>
      <c r="S8" s="23" t="s">
        <v>24</v>
      </c>
      <c r="T8" s="23" t="s">
        <v>667</v>
      </c>
      <c r="U8" s="23" t="s">
        <v>24</v>
      </c>
      <c r="V8" s="23" t="s">
        <v>187</v>
      </c>
      <c r="W8" s="23" t="s">
        <v>188</v>
      </c>
      <c r="X8" s="23" t="s">
        <v>189</v>
      </c>
      <c r="Y8" s="22">
        <v>0</v>
      </c>
      <c r="Z8" s="23" t="s">
        <v>190</v>
      </c>
      <c r="AA8" s="23" t="s">
        <v>191</v>
      </c>
      <c r="AB8" s="23" t="s">
        <v>190</v>
      </c>
      <c r="AC8" s="23" t="s">
        <v>264</v>
      </c>
      <c r="AD8" s="23" t="s">
        <v>281</v>
      </c>
      <c r="AE8" s="23" t="s">
        <v>85</v>
      </c>
      <c r="AF8" s="23" t="s">
        <v>190</v>
      </c>
      <c r="AG8" s="23" t="s">
        <v>264</v>
      </c>
      <c r="AH8" s="23" t="s">
        <v>410</v>
      </c>
      <c r="AI8" s="23" t="s">
        <v>1049</v>
      </c>
      <c r="AJ8" s="23" t="b">
        <v>0</v>
      </c>
      <c r="AK8" s="3">
        <v>134</v>
      </c>
      <c r="AL8" s="3">
        <v>3448</v>
      </c>
      <c r="AM8" s="3">
        <v>4476</v>
      </c>
      <c r="AN8" s="24">
        <v>45536.159313503085</v>
      </c>
      <c r="AO8" s="24">
        <v>45536.192079706787</v>
      </c>
      <c r="AP8">
        <v>9</v>
      </c>
      <c r="AQ8" t="s">
        <v>194</v>
      </c>
      <c r="AR8">
        <v>244.15931350308529</v>
      </c>
      <c r="AS8" t="s">
        <v>195</v>
      </c>
      <c r="AT8" t="s">
        <v>251</v>
      </c>
      <c r="AU8" t="s">
        <v>197</v>
      </c>
      <c r="AV8" t="s">
        <v>239</v>
      </c>
      <c r="AW8" t="s">
        <v>258</v>
      </c>
      <c r="AX8" t="s">
        <v>197</v>
      </c>
      <c r="AY8" t="s">
        <v>310</v>
      </c>
    </row>
    <row r="9" spans="1:51" x14ac:dyDescent="0.45">
      <c r="A9" s="22">
        <v>873488</v>
      </c>
      <c r="B9" s="6">
        <v>45536</v>
      </c>
      <c r="C9" s="22">
        <v>1783859000</v>
      </c>
      <c r="D9" s="22">
        <v>1851025304</v>
      </c>
      <c r="E9" s="22"/>
      <c r="F9" s="22">
        <v>3032237</v>
      </c>
      <c r="G9" s="22">
        <v>67566352</v>
      </c>
      <c r="H9" s="22">
        <v>23356</v>
      </c>
      <c r="I9" s="22"/>
      <c r="J9" s="22">
        <v>2202933</v>
      </c>
      <c r="K9" s="22">
        <v>8128</v>
      </c>
      <c r="L9" s="23" t="s">
        <v>1305</v>
      </c>
      <c r="M9" s="23"/>
      <c r="N9" s="23" t="s">
        <v>184</v>
      </c>
      <c r="O9" s="23" t="s">
        <v>672</v>
      </c>
      <c r="P9" s="22">
        <v>19</v>
      </c>
      <c r="Q9" s="23" t="s">
        <v>681</v>
      </c>
      <c r="R9" s="23" t="s">
        <v>667</v>
      </c>
      <c r="S9" s="23" t="s">
        <v>22</v>
      </c>
      <c r="T9" s="23" t="s">
        <v>667</v>
      </c>
      <c r="U9" s="23" t="s">
        <v>22</v>
      </c>
      <c r="V9" s="23" t="s">
        <v>674</v>
      </c>
      <c r="W9" s="23" t="s">
        <v>188</v>
      </c>
      <c r="X9" s="23" t="s">
        <v>189</v>
      </c>
      <c r="Y9" s="22">
        <v>2</v>
      </c>
      <c r="Z9" s="23" t="s">
        <v>190</v>
      </c>
      <c r="AA9" s="23" t="s">
        <v>602</v>
      </c>
      <c r="AB9" s="23" t="s">
        <v>190</v>
      </c>
      <c r="AC9" s="23" t="s">
        <v>190</v>
      </c>
      <c r="AD9" s="23" t="s">
        <v>190</v>
      </c>
      <c r="AE9" s="23" t="s">
        <v>104</v>
      </c>
      <c r="AF9" s="23"/>
      <c r="AG9" s="23"/>
      <c r="AH9" s="23"/>
      <c r="AI9" s="23"/>
      <c r="AJ9" s="23" t="b">
        <v>0</v>
      </c>
      <c r="AK9" s="3">
        <v>121</v>
      </c>
      <c r="AL9" s="3">
        <v>4952</v>
      </c>
      <c r="AM9" s="3">
        <v>5648</v>
      </c>
      <c r="AN9" s="24">
        <v>45536.500608757713</v>
      </c>
      <c r="AO9" s="24">
        <v>45536.522032368826</v>
      </c>
      <c r="AP9">
        <v>9</v>
      </c>
      <c r="AQ9" t="s">
        <v>194</v>
      </c>
      <c r="AR9">
        <v>244.50060875771305</v>
      </c>
      <c r="AS9" t="s">
        <v>195</v>
      </c>
      <c r="AT9" t="s">
        <v>207</v>
      </c>
      <c r="AU9" t="s">
        <v>197</v>
      </c>
      <c r="AV9" t="s">
        <v>298</v>
      </c>
      <c r="AW9" t="s">
        <v>207</v>
      </c>
      <c r="AX9" t="s">
        <v>197</v>
      </c>
      <c r="AY9" t="s">
        <v>205</v>
      </c>
    </row>
    <row r="10" spans="1:51" x14ac:dyDescent="0.45">
      <c r="A10" s="22">
        <v>872211</v>
      </c>
      <c r="B10" s="6">
        <v>45536</v>
      </c>
      <c r="C10" s="22">
        <v>1655719000</v>
      </c>
      <c r="D10" s="22">
        <v>1668292419</v>
      </c>
      <c r="E10" s="22"/>
      <c r="F10" s="22">
        <v>77696</v>
      </c>
      <c r="G10" s="22">
        <v>68826009</v>
      </c>
      <c r="H10" s="22">
        <v>12813</v>
      </c>
      <c r="I10" s="22"/>
      <c r="J10" s="22">
        <v>1067424</v>
      </c>
      <c r="K10" s="22">
        <v>8450</v>
      </c>
      <c r="L10" s="23" t="s">
        <v>1297</v>
      </c>
      <c r="M10" s="23"/>
      <c r="N10" s="23" t="s">
        <v>184</v>
      </c>
      <c r="O10" s="23" t="s">
        <v>672</v>
      </c>
      <c r="P10" s="22">
        <v>19</v>
      </c>
      <c r="Q10" s="23" t="s">
        <v>681</v>
      </c>
      <c r="R10" s="23" t="s">
        <v>667</v>
      </c>
      <c r="S10" s="23" t="s">
        <v>22</v>
      </c>
      <c r="T10" s="23" t="s">
        <v>667</v>
      </c>
      <c r="U10" s="23" t="s">
        <v>22</v>
      </c>
      <c r="V10" s="23" t="s">
        <v>674</v>
      </c>
      <c r="W10" s="23" t="s">
        <v>188</v>
      </c>
      <c r="X10" s="23" t="s">
        <v>189</v>
      </c>
      <c r="Y10" s="22">
        <v>0</v>
      </c>
      <c r="Z10" s="23" t="s">
        <v>190</v>
      </c>
      <c r="AA10" s="23" t="s">
        <v>191</v>
      </c>
      <c r="AB10" s="23" t="s">
        <v>190</v>
      </c>
      <c r="AC10" s="23" t="s">
        <v>190</v>
      </c>
      <c r="AD10" s="23" t="s">
        <v>190</v>
      </c>
      <c r="AE10" s="23" t="s">
        <v>104</v>
      </c>
      <c r="AF10" s="23"/>
      <c r="AG10" s="23"/>
      <c r="AH10" s="23"/>
      <c r="AI10" s="23"/>
      <c r="AJ10" s="23" t="b">
        <v>0</v>
      </c>
      <c r="AK10" s="3">
        <v>118</v>
      </c>
      <c r="AL10" s="3">
        <v>4952</v>
      </c>
      <c r="AM10" s="3">
        <v>4632</v>
      </c>
      <c r="AN10" s="24">
        <v>45536.22976450617</v>
      </c>
      <c r="AO10" s="24">
        <v>45536.249070061727</v>
      </c>
      <c r="AP10">
        <v>9</v>
      </c>
      <c r="AQ10" t="s">
        <v>194</v>
      </c>
      <c r="AR10">
        <v>244.22976450616989</v>
      </c>
      <c r="AS10" t="s">
        <v>195</v>
      </c>
      <c r="AT10" t="s">
        <v>296</v>
      </c>
      <c r="AU10" t="s">
        <v>197</v>
      </c>
      <c r="AV10" t="s">
        <v>204</v>
      </c>
      <c r="AW10" t="s">
        <v>296</v>
      </c>
      <c r="AX10" t="s">
        <v>197</v>
      </c>
      <c r="AY10" t="s">
        <v>362</v>
      </c>
    </row>
    <row r="11" spans="1:51" x14ac:dyDescent="0.45">
      <c r="A11" s="22">
        <v>871909</v>
      </c>
      <c r="B11" s="6">
        <v>45536</v>
      </c>
      <c r="C11" s="22">
        <v>1482126000</v>
      </c>
      <c r="D11" s="22">
        <v>1532487287</v>
      </c>
      <c r="E11" s="22"/>
      <c r="F11" s="22">
        <v>6125886</v>
      </c>
      <c r="G11" s="22">
        <v>79342586</v>
      </c>
      <c r="H11" s="22">
        <v>10329</v>
      </c>
      <c r="I11" s="22">
        <v>204972</v>
      </c>
      <c r="J11" s="22">
        <v>367969</v>
      </c>
      <c r="K11" s="22">
        <v>7899</v>
      </c>
      <c r="L11" s="23" t="s">
        <v>906</v>
      </c>
      <c r="M11" s="23"/>
      <c r="N11" s="23" t="s">
        <v>184</v>
      </c>
      <c r="O11" s="23" t="s">
        <v>184</v>
      </c>
      <c r="P11" s="22">
        <v>15</v>
      </c>
      <c r="Q11" s="23" t="s">
        <v>518</v>
      </c>
      <c r="R11" s="23"/>
      <c r="S11" s="23"/>
      <c r="T11" s="23"/>
      <c r="U11" s="23"/>
      <c r="V11" s="23" t="s">
        <v>907</v>
      </c>
      <c r="W11" s="23" t="s">
        <v>188</v>
      </c>
      <c r="X11" s="23" t="s">
        <v>601</v>
      </c>
      <c r="Y11" s="22">
        <v>0</v>
      </c>
      <c r="Z11" s="23"/>
      <c r="AA11" s="23" t="s">
        <v>191</v>
      </c>
      <c r="AB11" s="23"/>
      <c r="AC11" s="23"/>
      <c r="AD11" s="23"/>
      <c r="AE11" s="23"/>
      <c r="AF11" s="23"/>
      <c r="AG11" s="23"/>
      <c r="AH11" s="23"/>
      <c r="AI11" s="23"/>
      <c r="AJ11" s="23" t="b">
        <v>0</v>
      </c>
      <c r="AK11" s="3">
        <v>60</v>
      </c>
      <c r="AL11" s="3">
        <v>2872</v>
      </c>
      <c r="AM11" s="3">
        <v>4463</v>
      </c>
      <c r="AN11" s="24">
        <v>45536.146597260806</v>
      </c>
      <c r="AO11" s="24">
        <v>45536.164328742285</v>
      </c>
      <c r="AP11">
        <v>9</v>
      </c>
      <c r="AQ11" t="s">
        <v>194</v>
      </c>
      <c r="AR11">
        <v>244.14659726080572</v>
      </c>
      <c r="AS11" t="s">
        <v>195</v>
      </c>
      <c r="AT11" t="s">
        <v>251</v>
      </c>
      <c r="AU11" t="s">
        <v>197</v>
      </c>
      <c r="AV11" t="s">
        <v>232</v>
      </c>
      <c r="AW11" t="s">
        <v>251</v>
      </c>
      <c r="AX11" t="s">
        <v>197</v>
      </c>
      <c r="AY11" t="s">
        <v>249</v>
      </c>
    </row>
    <row r="12" spans="1:51" x14ac:dyDescent="0.45">
      <c r="A12" s="22">
        <v>872301</v>
      </c>
      <c r="B12" s="6">
        <v>45536</v>
      </c>
      <c r="C12" s="22">
        <v>1115453000</v>
      </c>
      <c r="D12" s="22">
        <v>1124682373</v>
      </c>
      <c r="E12" s="22"/>
      <c r="F12" s="22">
        <v>16543</v>
      </c>
      <c r="G12" s="22">
        <v>49689796</v>
      </c>
      <c r="H12" s="22">
        <v>10306</v>
      </c>
      <c r="I12" s="22"/>
      <c r="J12" s="22">
        <v>863495</v>
      </c>
      <c r="K12" s="22">
        <v>7944</v>
      </c>
      <c r="L12" s="23" t="s">
        <v>1302</v>
      </c>
      <c r="M12" s="23"/>
      <c r="N12" s="23" t="s">
        <v>184</v>
      </c>
      <c r="O12" s="23" t="s">
        <v>672</v>
      </c>
      <c r="P12" s="22">
        <v>19</v>
      </c>
      <c r="Q12" s="23" t="s">
        <v>681</v>
      </c>
      <c r="R12" s="23" t="s">
        <v>667</v>
      </c>
      <c r="S12" s="23" t="s">
        <v>22</v>
      </c>
      <c r="T12" s="23" t="s">
        <v>667</v>
      </c>
      <c r="U12" s="23" t="s">
        <v>22</v>
      </c>
      <c r="V12" s="23" t="s">
        <v>674</v>
      </c>
      <c r="W12" s="23" t="s">
        <v>188</v>
      </c>
      <c r="X12" s="23" t="s">
        <v>189</v>
      </c>
      <c r="Y12" s="22">
        <v>0</v>
      </c>
      <c r="Z12" s="23" t="s">
        <v>190</v>
      </c>
      <c r="AA12" s="23" t="s">
        <v>191</v>
      </c>
      <c r="AB12" s="23" t="s">
        <v>190</v>
      </c>
      <c r="AC12" s="23" t="s">
        <v>190</v>
      </c>
      <c r="AD12" s="23" t="s">
        <v>190</v>
      </c>
      <c r="AE12" s="23" t="s">
        <v>104</v>
      </c>
      <c r="AF12" s="23"/>
      <c r="AG12" s="23"/>
      <c r="AH12" s="23"/>
      <c r="AI12" s="23"/>
      <c r="AJ12" s="23" t="b">
        <v>0</v>
      </c>
      <c r="AK12" s="3">
        <v>118</v>
      </c>
      <c r="AL12" s="3">
        <v>4952</v>
      </c>
      <c r="AM12" s="3">
        <v>4653</v>
      </c>
      <c r="AN12" s="24">
        <v>45536.242868287038</v>
      </c>
      <c r="AO12" s="24">
        <v>45536.255877546297</v>
      </c>
      <c r="AP12">
        <v>9</v>
      </c>
      <c r="AQ12" t="s">
        <v>194</v>
      </c>
      <c r="AR12">
        <v>244.24286828703771</v>
      </c>
      <c r="AS12" t="s">
        <v>195</v>
      </c>
      <c r="AT12" t="s">
        <v>296</v>
      </c>
      <c r="AU12" t="s">
        <v>197</v>
      </c>
      <c r="AV12" t="s">
        <v>205</v>
      </c>
      <c r="AW12" t="s">
        <v>222</v>
      </c>
      <c r="AX12" t="s">
        <v>197</v>
      </c>
      <c r="AY12" t="s">
        <v>242</v>
      </c>
    </row>
    <row r="13" spans="1:51" x14ac:dyDescent="0.45">
      <c r="A13" s="22">
        <v>875259</v>
      </c>
      <c r="B13" s="6">
        <v>45536</v>
      </c>
      <c r="C13" s="22">
        <v>1080470000</v>
      </c>
      <c r="D13" s="22">
        <v>543545186</v>
      </c>
      <c r="E13" s="22"/>
      <c r="F13" s="22">
        <v>31250363</v>
      </c>
      <c r="G13" s="22">
        <v>40644241</v>
      </c>
      <c r="H13" s="22">
        <v>152905</v>
      </c>
      <c r="I13" s="22"/>
      <c r="J13" s="22">
        <v>37686213</v>
      </c>
      <c r="K13" s="22">
        <v>691</v>
      </c>
      <c r="L13" s="23" t="s">
        <v>1039</v>
      </c>
      <c r="M13" s="23"/>
      <c r="N13" s="23" t="s">
        <v>184</v>
      </c>
      <c r="O13" s="23" t="s">
        <v>213</v>
      </c>
      <c r="P13" s="22">
        <v>13</v>
      </c>
      <c r="Q13" s="23" t="s">
        <v>263</v>
      </c>
      <c r="R13" s="23"/>
      <c r="S13" s="23"/>
      <c r="T13" s="23"/>
      <c r="U13" s="23"/>
      <c r="V13" s="23" t="s">
        <v>187</v>
      </c>
      <c r="W13" s="23" t="s">
        <v>188</v>
      </c>
      <c r="X13" s="23" t="s">
        <v>189</v>
      </c>
      <c r="Y13" s="22">
        <v>0</v>
      </c>
      <c r="Z13" s="23" t="s">
        <v>190</v>
      </c>
      <c r="AA13" s="23" t="s">
        <v>191</v>
      </c>
      <c r="AB13" s="23" t="s">
        <v>190</v>
      </c>
      <c r="AC13" s="23" t="s">
        <v>264</v>
      </c>
      <c r="AD13" s="23" t="s">
        <v>281</v>
      </c>
      <c r="AE13" s="23" t="s">
        <v>85</v>
      </c>
      <c r="AF13" s="23" t="s">
        <v>190</v>
      </c>
      <c r="AG13" s="23" t="s">
        <v>190</v>
      </c>
      <c r="AH13" s="23" t="s">
        <v>1040</v>
      </c>
      <c r="AI13" s="23" t="s">
        <v>1041</v>
      </c>
      <c r="AJ13" s="23" t="b">
        <v>0</v>
      </c>
      <c r="AK13" s="3">
        <v>123</v>
      </c>
      <c r="AL13" s="3">
        <v>3448</v>
      </c>
      <c r="AM13" s="3">
        <v>7209</v>
      </c>
      <c r="AN13" s="24">
        <v>45536.923015817898</v>
      </c>
      <c r="AO13" s="24">
        <v>45536.929300540127</v>
      </c>
      <c r="AP13">
        <v>9</v>
      </c>
      <c r="AQ13" t="s">
        <v>194</v>
      </c>
      <c r="AR13">
        <v>244.92301581789798</v>
      </c>
      <c r="AS13" t="s">
        <v>195</v>
      </c>
      <c r="AT13" t="s">
        <v>237</v>
      </c>
      <c r="AU13" t="s">
        <v>197</v>
      </c>
      <c r="AV13" t="s">
        <v>197</v>
      </c>
      <c r="AW13" t="s">
        <v>237</v>
      </c>
      <c r="AX13" t="s">
        <v>197</v>
      </c>
      <c r="AY13" t="s">
        <v>207</v>
      </c>
    </row>
    <row r="14" spans="1:51" x14ac:dyDescent="0.45">
      <c r="A14" s="22">
        <v>872696</v>
      </c>
      <c r="B14" s="6">
        <v>45536</v>
      </c>
      <c r="C14" s="22">
        <v>881094000</v>
      </c>
      <c r="D14" s="22">
        <v>925908689</v>
      </c>
      <c r="E14" s="22"/>
      <c r="F14" s="22">
        <v>3401678</v>
      </c>
      <c r="G14" s="22">
        <v>94536488</v>
      </c>
      <c r="H14" s="22">
        <v>1757</v>
      </c>
      <c r="I14" s="22">
        <v>86157</v>
      </c>
      <c r="J14" s="22">
        <v>44844</v>
      </c>
      <c r="K14" s="22">
        <v>8613</v>
      </c>
      <c r="L14" s="23" t="s">
        <v>910</v>
      </c>
      <c r="M14" s="23"/>
      <c r="N14" s="23" t="s">
        <v>184</v>
      </c>
      <c r="O14" s="23" t="s">
        <v>184</v>
      </c>
      <c r="P14" s="22">
        <v>15</v>
      </c>
      <c r="Q14" s="23" t="s">
        <v>518</v>
      </c>
      <c r="R14" s="23"/>
      <c r="S14" s="23"/>
      <c r="T14" s="23"/>
      <c r="U14" s="23"/>
      <c r="V14" s="23" t="s">
        <v>911</v>
      </c>
      <c r="W14" s="23" t="s">
        <v>188</v>
      </c>
      <c r="X14" s="23" t="s">
        <v>601</v>
      </c>
      <c r="Y14" s="22">
        <v>0</v>
      </c>
      <c r="Z14" s="23"/>
      <c r="AA14" s="23" t="s">
        <v>191</v>
      </c>
      <c r="AB14" s="23"/>
      <c r="AC14" s="23"/>
      <c r="AD14" s="23"/>
      <c r="AE14" s="23"/>
      <c r="AF14" s="23"/>
      <c r="AG14" s="23"/>
      <c r="AH14" s="23"/>
      <c r="AI14" s="23"/>
      <c r="AJ14" s="23" t="b">
        <v>0</v>
      </c>
      <c r="AK14" s="3">
        <v>64</v>
      </c>
      <c r="AL14" s="3">
        <v>2872</v>
      </c>
      <c r="AM14" s="3">
        <v>5054</v>
      </c>
      <c r="AN14" s="24">
        <v>45536.344052237655</v>
      </c>
      <c r="AO14" s="24">
        <v>45536.354758256173</v>
      </c>
      <c r="AP14">
        <v>9</v>
      </c>
      <c r="AQ14" t="s">
        <v>194</v>
      </c>
      <c r="AR14">
        <v>244.34405223765498</v>
      </c>
      <c r="AS14" t="s">
        <v>195</v>
      </c>
      <c r="AT14" t="s">
        <v>308</v>
      </c>
      <c r="AU14" t="s">
        <v>197</v>
      </c>
      <c r="AV14" t="s">
        <v>240</v>
      </c>
      <c r="AW14" t="s">
        <v>308</v>
      </c>
      <c r="AX14" t="s">
        <v>197</v>
      </c>
      <c r="AY14" t="s">
        <v>199</v>
      </c>
    </row>
    <row r="15" spans="1:51" x14ac:dyDescent="0.45">
      <c r="A15" s="22">
        <v>872314</v>
      </c>
      <c r="B15" s="6">
        <v>45536</v>
      </c>
      <c r="C15" s="22">
        <v>688703000</v>
      </c>
      <c r="D15" s="22">
        <v>820218709</v>
      </c>
      <c r="E15" s="22"/>
      <c r="F15" s="22">
        <v>520035</v>
      </c>
      <c r="G15" s="22">
        <v>129241087</v>
      </c>
      <c r="H15" s="22">
        <v>25640</v>
      </c>
      <c r="I15" s="22">
        <v>47008</v>
      </c>
      <c r="J15" s="22">
        <v>24615385</v>
      </c>
      <c r="K15" s="22">
        <v>2089</v>
      </c>
      <c r="L15" s="23" t="s">
        <v>943</v>
      </c>
      <c r="M15" s="23"/>
      <c r="N15" s="23" t="s">
        <v>184</v>
      </c>
      <c r="O15" s="23" t="s">
        <v>185</v>
      </c>
      <c r="P15" s="22">
        <v>1</v>
      </c>
      <c r="Q15" s="23" t="s">
        <v>274</v>
      </c>
      <c r="R15" s="23"/>
      <c r="S15" s="23"/>
      <c r="T15" s="23"/>
      <c r="U15" s="23"/>
      <c r="V15" s="23" t="s">
        <v>187</v>
      </c>
      <c r="W15" s="23" t="s">
        <v>188</v>
      </c>
      <c r="X15" s="23" t="s">
        <v>601</v>
      </c>
      <c r="Y15" s="22">
        <v>0</v>
      </c>
      <c r="Z15" s="23"/>
      <c r="AA15" s="23" t="s">
        <v>191</v>
      </c>
      <c r="AB15" s="23"/>
      <c r="AC15" s="23"/>
      <c r="AD15" s="23"/>
      <c r="AE15" s="23"/>
      <c r="AF15" s="23" t="s">
        <v>190</v>
      </c>
      <c r="AG15" s="23" t="s">
        <v>192</v>
      </c>
      <c r="AH15" s="23" t="s">
        <v>415</v>
      </c>
      <c r="AI15" s="23" t="s">
        <v>944</v>
      </c>
      <c r="AJ15" s="23" t="b">
        <v>0</v>
      </c>
      <c r="AK15" s="3">
        <v>138</v>
      </c>
      <c r="AL15" s="3">
        <v>236</v>
      </c>
      <c r="AM15" s="3">
        <v>4722</v>
      </c>
      <c r="AN15" s="24">
        <v>45536.260314583335</v>
      </c>
      <c r="AO15" s="24">
        <v>45536.269805324075</v>
      </c>
      <c r="AP15">
        <v>9</v>
      </c>
      <c r="AQ15" t="s">
        <v>194</v>
      </c>
      <c r="AR15">
        <v>244.26031458333455</v>
      </c>
      <c r="AS15" t="s">
        <v>195</v>
      </c>
      <c r="AT15" t="s">
        <v>222</v>
      </c>
      <c r="AU15" t="s">
        <v>197</v>
      </c>
      <c r="AV15" t="s">
        <v>199</v>
      </c>
      <c r="AW15" t="s">
        <v>222</v>
      </c>
      <c r="AX15" t="s">
        <v>197</v>
      </c>
      <c r="AY15" t="s">
        <v>311</v>
      </c>
    </row>
    <row r="16" spans="1:51" x14ac:dyDescent="0.45">
      <c r="A16" s="22">
        <v>873364</v>
      </c>
      <c r="B16" s="6">
        <v>45536</v>
      </c>
      <c r="C16" s="22">
        <v>685828000</v>
      </c>
      <c r="D16" s="22">
        <v>769159636</v>
      </c>
      <c r="E16" s="22"/>
      <c r="F16" s="22">
        <v>543322</v>
      </c>
      <c r="G16" s="22">
        <v>129208960</v>
      </c>
      <c r="H16" s="22">
        <v>32573</v>
      </c>
      <c r="I16" s="22">
        <v>47015</v>
      </c>
      <c r="J16" s="22">
        <v>24615385</v>
      </c>
      <c r="K16" s="22">
        <v>2089</v>
      </c>
      <c r="L16" s="23" t="s">
        <v>943</v>
      </c>
      <c r="M16" s="23"/>
      <c r="N16" s="23" t="s">
        <v>184</v>
      </c>
      <c r="O16" s="23" t="s">
        <v>185</v>
      </c>
      <c r="P16" s="22">
        <v>1</v>
      </c>
      <c r="Q16" s="23" t="s">
        <v>274</v>
      </c>
      <c r="R16" s="23"/>
      <c r="S16" s="23"/>
      <c r="T16" s="23"/>
      <c r="U16" s="23"/>
      <c r="V16" s="23" t="s">
        <v>187</v>
      </c>
      <c r="W16" s="23" t="s">
        <v>188</v>
      </c>
      <c r="X16" s="23" t="s">
        <v>601</v>
      </c>
      <c r="Y16" s="22">
        <v>0</v>
      </c>
      <c r="Z16" s="23"/>
      <c r="AA16" s="23" t="s">
        <v>191</v>
      </c>
      <c r="AB16" s="23"/>
      <c r="AC16" s="23"/>
      <c r="AD16" s="23"/>
      <c r="AE16" s="23"/>
      <c r="AF16" s="23" t="s">
        <v>190</v>
      </c>
      <c r="AG16" s="23" t="s">
        <v>192</v>
      </c>
      <c r="AH16" s="23" t="s">
        <v>415</v>
      </c>
      <c r="AI16" s="23" t="s">
        <v>944</v>
      </c>
      <c r="AJ16" s="23" t="b">
        <v>0</v>
      </c>
      <c r="AK16" s="3">
        <v>132</v>
      </c>
      <c r="AL16" s="3">
        <v>236</v>
      </c>
      <c r="AM16" s="3">
        <v>5596</v>
      </c>
      <c r="AN16" s="24">
        <v>45536.46773113426</v>
      </c>
      <c r="AO16" s="24">
        <v>45536.476631597223</v>
      </c>
      <c r="AP16">
        <v>9</v>
      </c>
      <c r="AQ16" t="s">
        <v>194</v>
      </c>
      <c r="AR16">
        <v>244.46773113426025</v>
      </c>
      <c r="AS16" t="s">
        <v>195</v>
      </c>
      <c r="AT16" t="s">
        <v>208</v>
      </c>
      <c r="AU16" t="s">
        <v>197</v>
      </c>
      <c r="AV16" t="s">
        <v>304</v>
      </c>
      <c r="AW16" t="s">
        <v>208</v>
      </c>
      <c r="AX16" t="s">
        <v>197</v>
      </c>
      <c r="AY16" t="s">
        <v>226</v>
      </c>
    </row>
    <row r="17" spans="1:51" x14ac:dyDescent="0.45">
      <c r="A17" s="22">
        <v>874732</v>
      </c>
      <c r="B17" s="6">
        <v>45536</v>
      </c>
      <c r="C17" s="22">
        <v>681188000</v>
      </c>
      <c r="D17" s="22">
        <v>929410782</v>
      </c>
      <c r="E17" s="22"/>
      <c r="F17" s="22">
        <v>565716</v>
      </c>
      <c r="G17" s="22">
        <v>129177168</v>
      </c>
      <c r="H17" s="22">
        <v>34856</v>
      </c>
      <c r="I17" s="22">
        <v>47000</v>
      </c>
      <c r="J17" s="22">
        <v>24615429</v>
      </c>
      <c r="K17" s="22">
        <v>2089</v>
      </c>
      <c r="L17" s="23" t="s">
        <v>943</v>
      </c>
      <c r="M17" s="23"/>
      <c r="N17" s="23" t="s">
        <v>184</v>
      </c>
      <c r="O17" s="23" t="s">
        <v>185</v>
      </c>
      <c r="P17" s="22">
        <v>1</v>
      </c>
      <c r="Q17" s="23" t="s">
        <v>274</v>
      </c>
      <c r="R17" s="23"/>
      <c r="S17" s="23"/>
      <c r="T17" s="23"/>
      <c r="U17" s="23"/>
      <c r="V17" s="23" t="s">
        <v>187</v>
      </c>
      <c r="W17" s="23" t="s">
        <v>188</v>
      </c>
      <c r="X17" s="23" t="s">
        <v>601</v>
      </c>
      <c r="Y17" s="22">
        <v>0</v>
      </c>
      <c r="Z17" s="23"/>
      <c r="AA17" s="23" t="s">
        <v>191</v>
      </c>
      <c r="AB17" s="23"/>
      <c r="AC17" s="23"/>
      <c r="AD17" s="23"/>
      <c r="AE17" s="23"/>
      <c r="AF17" s="23" t="s">
        <v>190</v>
      </c>
      <c r="AG17" s="23" t="s">
        <v>192</v>
      </c>
      <c r="AH17" s="23" t="s">
        <v>415</v>
      </c>
      <c r="AI17" s="23" t="s">
        <v>944</v>
      </c>
      <c r="AJ17" s="23" t="b">
        <v>0</v>
      </c>
      <c r="AK17" s="3">
        <v>109</v>
      </c>
      <c r="AL17" s="3">
        <v>236</v>
      </c>
      <c r="AM17" s="3">
        <v>6712</v>
      </c>
      <c r="AN17" s="24">
        <v>45536.764856944443</v>
      </c>
      <c r="AO17" s="24">
        <v>45536.775609259261</v>
      </c>
      <c r="AP17">
        <v>9</v>
      </c>
      <c r="AQ17" t="s">
        <v>194</v>
      </c>
      <c r="AR17">
        <v>244.76485694444273</v>
      </c>
      <c r="AS17" t="s">
        <v>195</v>
      </c>
      <c r="AT17" t="s">
        <v>230</v>
      </c>
      <c r="AU17" t="s">
        <v>197</v>
      </c>
      <c r="AV17" t="s">
        <v>210</v>
      </c>
      <c r="AW17" t="s">
        <v>230</v>
      </c>
      <c r="AX17" t="s">
        <v>197</v>
      </c>
      <c r="AY17" t="s">
        <v>298</v>
      </c>
    </row>
    <row r="18" spans="1:51" x14ac:dyDescent="0.45">
      <c r="A18" s="22">
        <v>871904</v>
      </c>
      <c r="B18" s="6">
        <v>45536</v>
      </c>
      <c r="C18" s="22">
        <v>348969000</v>
      </c>
      <c r="D18" s="22">
        <v>358348694</v>
      </c>
      <c r="E18" s="22"/>
      <c r="F18" s="22">
        <v>119180</v>
      </c>
      <c r="G18" s="22">
        <v>13207878</v>
      </c>
      <c r="H18" s="22">
        <v>54283</v>
      </c>
      <c r="I18" s="22">
        <v>830</v>
      </c>
      <c r="J18" s="22">
        <v>744163</v>
      </c>
      <c r="K18" s="22">
        <v>8402</v>
      </c>
      <c r="L18" s="23" t="s">
        <v>940</v>
      </c>
      <c r="M18" s="23"/>
      <c r="N18" s="23" t="s">
        <v>184</v>
      </c>
      <c r="O18" s="23" t="s">
        <v>184</v>
      </c>
      <c r="P18" s="22">
        <v>18</v>
      </c>
      <c r="Q18" s="23" t="s">
        <v>279</v>
      </c>
      <c r="R18" s="23"/>
      <c r="S18" s="23"/>
      <c r="T18" s="23"/>
      <c r="U18" s="23"/>
      <c r="V18" s="23" t="s">
        <v>941</v>
      </c>
      <c r="W18" s="23" t="s">
        <v>188</v>
      </c>
      <c r="X18" s="23" t="s">
        <v>601</v>
      </c>
      <c r="Y18" s="22">
        <v>0</v>
      </c>
      <c r="Z18" s="23"/>
      <c r="AA18" s="23" t="s">
        <v>191</v>
      </c>
      <c r="AB18" s="23"/>
      <c r="AC18" s="23"/>
      <c r="AD18" s="23"/>
      <c r="AE18" s="23"/>
      <c r="AF18" s="23" t="s">
        <v>190</v>
      </c>
      <c r="AG18" s="23" t="s">
        <v>190</v>
      </c>
      <c r="AH18" s="23" t="s">
        <v>281</v>
      </c>
      <c r="AI18" s="23" t="s">
        <v>942</v>
      </c>
      <c r="AJ18" s="23" t="b">
        <v>0</v>
      </c>
      <c r="AK18" s="3">
        <v>60</v>
      </c>
      <c r="AL18" s="3">
        <v>2872</v>
      </c>
      <c r="AM18" s="3">
        <v>4471</v>
      </c>
      <c r="AN18" s="24">
        <v>45536.150745100305</v>
      </c>
      <c r="AO18" s="24">
        <v>45536.154888618825</v>
      </c>
      <c r="AP18">
        <v>9</v>
      </c>
      <c r="AQ18" t="s">
        <v>194</v>
      </c>
      <c r="AR18">
        <v>244.15074510030536</v>
      </c>
      <c r="AS18" t="s">
        <v>195</v>
      </c>
      <c r="AT18" t="s">
        <v>251</v>
      </c>
      <c r="AU18" t="s">
        <v>197</v>
      </c>
      <c r="AV18" t="s">
        <v>234</v>
      </c>
      <c r="AW18" t="s">
        <v>251</v>
      </c>
      <c r="AX18" t="s">
        <v>197</v>
      </c>
      <c r="AY18" t="s">
        <v>214</v>
      </c>
    </row>
    <row r="19" spans="1:51" x14ac:dyDescent="0.45">
      <c r="A19" s="22">
        <v>875193</v>
      </c>
      <c r="B19" s="6">
        <v>45536</v>
      </c>
      <c r="C19" s="22">
        <v>348031000</v>
      </c>
      <c r="D19" s="22">
        <v>519303065</v>
      </c>
      <c r="E19" s="22"/>
      <c r="F19" s="22">
        <v>5110082</v>
      </c>
      <c r="G19" s="22">
        <v>115952538</v>
      </c>
      <c r="H19" s="22">
        <v>45484</v>
      </c>
      <c r="I19" s="22">
        <v>1391430</v>
      </c>
      <c r="J19" s="22">
        <v>1652799</v>
      </c>
      <c r="K19" s="22">
        <v>39950</v>
      </c>
      <c r="L19" s="23" t="s">
        <v>903</v>
      </c>
      <c r="M19" s="23"/>
      <c r="N19" s="23" t="s">
        <v>184</v>
      </c>
      <c r="O19" s="23" t="s">
        <v>184</v>
      </c>
      <c r="P19" s="22">
        <v>18</v>
      </c>
      <c r="Q19" s="23" t="s">
        <v>279</v>
      </c>
      <c r="R19" s="23" t="s">
        <v>667</v>
      </c>
      <c r="S19" s="23" t="s">
        <v>29</v>
      </c>
      <c r="T19" s="23" t="s">
        <v>667</v>
      </c>
      <c r="U19" s="23" t="s">
        <v>29</v>
      </c>
      <c r="V19" s="23" t="s">
        <v>904</v>
      </c>
      <c r="W19" s="23" t="s">
        <v>188</v>
      </c>
      <c r="X19" s="23" t="s">
        <v>601</v>
      </c>
      <c r="Y19" s="22">
        <v>0</v>
      </c>
      <c r="Z19" s="23"/>
      <c r="AA19" s="23" t="s">
        <v>191</v>
      </c>
      <c r="AB19" s="23" t="s">
        <v>190</v>
      </c>
      <c r="AC19" s="23" t="s">
        <v>190</v>
      </c>
      <c r="AD19" s="23" t="s">
        <v>281</v>
      </c>
      <c r="AE19" s="23" t="s">
        <v>90</v>
      </c>
      <c r="AF19" s="23"/>
      <c r="AG19" s="23"/>
      <c r="AH19" s="23"/>
      <c r="AI19" s="23"/>
      <c r="AJ19" s="23" t="b">
        <v>0</v>
      </c>
      <c r="AK19" s="3">
        <v>122</v>
      </c>
      <c r="AL19" s="3">
        <v>2872</v>
      </c>
      <c r="AM19" s="3">
        <v>7159</v>
      </c>
      <c r="AN19" s="24">
        <v>45536.901861882718</v>
      </c>
      <c r="AO19" s="24">
        <v>45536.907868827162</v>
      </c>
      <c r="AP19">
        <v>9</v>
      </c>
      <c r="AQ19" t="s">
        <v>194</v>
      </c>
      <c r="AR19">
        <v>244.90186188271764</v>
      </c>
      <c r="AS19" t="s">
        <v>195</v>
      </c>
      <c r="AT19" t="s">
        <v>226</v>
      </c>
      <c r="AU19" t="s">
        <v>197</v>
      </c>
      <c r="AV19" t="s">
        <v>309</v>
      </c>
      <c r="AW19" t="s">
        <v>226</v>
      </c>
      <c r="AX19" t="s">
        <v>197</v>
      </c>
      <c r="AY19" t="s">
        <v>236</v>
      </c>
    </row>
    <row r="20" spans="1:51" x14ac:dyDescent="0.45">
      <c r="A20" s="22">
        <v>873519</v>
      </c>
      <c r="B20" s="6">
        <v>45536</v>
      </c>
      <c r="C20" s="22">
        <v>312000000</v>
      </c>
      <c r="D20" s="22">
        <v>355975092</v>
      </c>
      <c r="E20" s="22"/>
      <c r="F20" s="22">
        <v>5047327</v>
      </c>
      <c r="G20" s="22">
        <v>170745572</v>
      </c>
      <c r="H20" s="22">
        <v>27632</v>
      </c>
      <c r="I20" s="22"/>
      <c r="J20" s="22">
        <v>1265011</v>
      </c>
      <c r="K20" s="22">
        <v>101971</v>
      </c>
      <c r="L20" s="23" t="s">
        <v>1263</v>
      </c>
      <c r="M20" s="23"/>
      <c r="N20" s="23" t="s">
        <v>184</v>
      </c>
      <c r="O20" s="23" t="s">
        <v>672</v>
      </c>
      <c r="P20" s="22">
        <v>19</v>
      </c>
      <c r="Q20" s="23" t="s">
        <v>681</v>
      </c>
      <c r="R20" s="23" t="s">
        <v>667</v>
      </c>
      <c r="S20" s="23" t="s">
        <v>41</v>
      </c>
      <c r="T20" s="23" t="s">
        <v>667</v>
      </c>
      <c r="U20" s="23" t="s">
        <v>41</v>
      </c>
      <c r="V20" s="23" t="s">
        <v>674</v>
      </c>
      <c r="W20" s="23" t="s">
        <v>188</v>
      </c>
      <c r="X20" s="23" t="s">
        <v>189</v>
      </c>
      <c r="Y20" s="22">
        <v>0</v>
      </c>
      <c r="Z20" s="23" t="s">
        <v>190</v>
      </c>
      <c r="AA20" s="23" t="s">
        <v>191</v>
      </c>
      <c r="AB20" s="23" t="s">
        <v>190</v>
      </c>
      <c r="AC20" s="23" t="s">
        <v>190</v>
      </c>
      <c r="AD20" s="23" t="s">
        <v>190</v>
      </c>
      <c r="AE20" s="23" t="s">
        <v>104</v>
      </c>
      <c r="AF20" s="23"/>
      <c r="AG20" s="23"/>
      <c r="AH20" s="23"/>
      <c r="AI20" s="23"/>
      <c r="AJ20" s="23" t="b">
        <v>0</v>
      </c>
      <c r="AK20" s="3">
        <v>121</v>
      </c>
      <c r="AL20" s="3">
        <v>4952</v>
      </c>
      <c r="AM20" s="3">
        <v>5710</v>
      </c>
      <c r="AN20" s="24">
        <v>45536.551151157408</v>
      </c>
      <c r="AO20" s="24">
        <v>45536.555259953704</v>
      </c>
      <c r="AP20">
        <v>9</v>
      </c>
      <c r="AQ20" t="s">
        <v>194</v>
      </c>
      <c r="AR20">
        <v>244.55115115740773</v>
      </c>
      <c r="AS20" t="s">
        <v>195</v>
      </c>
      <c r="AT20" t="s">
        <v>218</v>
      </c>
      <c r="AU20" t="s">
        <v>197</v>
      </c>
      <c r="AV20" t="s">
        <v>307</v>
      </c>
      <c r="AW20" t="s">
        <v>218</v>
      </c>
      <c r="AX20" t="s">
        <v>197</v>
      </c>
      <c r="AY20" t="s">
        <v>201</v>
      </c>
    </row>
    <row r="21" spans="1:51" x14ac:dyDescent="0.45">
      <c r="A21" s="22">
        <v>872149</v>
      </c>
      <c r="B21" s="6">
        <v>45536</v>
      </c>
      <c r="C21" s="22">
        <v>290344000</v>
      </c>
      <c r="D21" s="22">
        <v>656448624</v>
      </c>
      <c r="E21" s="22"/>
      <c r="F21" s="22">
        <v>731601</v>
      </c>
      <c r="G21" s="22">
        <v>3161265</v>
      </c>
      <c r="H21" s="22">
        <v>27</v>
      </c>
      <c r="I21" s="22"/>
      <c r="J21" s="22">
        <v>67521333</v>
      </c>
      <c r="K21" s="22">
        <v>8684</v>
      </c>
      <c r="L21" s="23" t="s">
        <v>1055</v>
      </c>
      <c r="M21" s="23"/>
      <c r="N21" s="23" t="s">
        <v>184</v>
      </c>
      <c r="O21" s="23" t="s">
        <v>213</v>
      </c>
      <c r="P21" s="22">
        <v>13</v>
      </c>
      <c r="Q21" s="23" t="s">
        <v>263</v>
      </c>
      <c r="R21" s="23" t="s">
        <v>667</v>
      </c>
      <c r="S21" s="23" t="s">
        <v>24</v>
      </c>
      <c r="T21" s="23" t="s">
        <v>667</v>
      </c>
      <c r="U21" s="23" t="s">
        <v>24</v>
      </c>
      <c r="V21" s="23" t="s">
        <v>187</v>
      </c>
      <c r="W21" s="23" t="s">
        <v>188</v>
      </c>
      <c r="X21" s="23" t="s">
        <v>189</v>
      </c>
      <c r="Y21" s="22">
        <v>0</v>
      </c>
      <c r="Z21" s="23" t="s">
        <v>190</v>
      </c>
      <c r="AA21" s="23" t="s">
        <v>191</v>
      </c>
      <c r="AB21" s="23" t="s">
        <v>190</v>
      </c>
      <c r="AC21" s="23" t="s">
        <v>264</v>
      </c>
      <c r="AD21" s="23" t="s">
        <v>281</v>
      </c>
      <c r="AE21" s="23" t="s">
        <v>85</v>
      </c>
      <c r="AF21" s="23" t="s">
        <v>190</v>
      </c>
      <c r="AG21" s="23" t="s">
        <v>264</v>
      </c>
      <c r="AH21" s="23" t="s">
        <v>410</v>
      </c>
      <c r="AI21" s="23" t="s">
        <v>1056</v>
      </c>
      <c r="AJ21" s="23" t="b">
        <v>0</v>
      </c>
      <c r="AK21" s="3">
        <v>62</v>
      </c>
      <c r="AL21" s="3">
        <v>3448</v>
      </c>
      <c r="AM21" s="3">
        <v>4622</v>
      </c>
      <c r="AN21" s="24">
        <v>45536.224476736112</v>
      </c>
      <c r="AO21" s="24">
        <v>45536.232069328704</v>
      </c>
      <c r="AP21">
        <v>9</v>
      </c>
      <c r="AQ21" t="s">
        <v>194</v>
      </c>
      <c r="AR21">
        <v>244.22447673611168</v>
      </c>
      <c r="AS21" t="s">
        <v>195</v>
      </c>
      <c r="AT21" t="s">
        <v>296</v>
      </c>
      <c r="AU21" t="s">
        <v>197</v>
      </c>
      <c r="AV21" t="s">
        <v>228</v>
      </c>
      <c r="AW21" t="s">
        <v>296</v>
      </c>
      <c r="AX21" t="s">
        <v>197</v>
      </c>
      <c r="AY21" t="s">
        <v>208</v>
      </c>
    </row>
    <row r="22" spans="1:51" x14ac:dyDescent="0.45">
      <c r="A22" s="22">
        <v>871407</v>
      </c>
      <c r="B22" s="6">
        <v>45536</v>
      </c>
      <c r="C22" s="22">
        <v>286143000</v>
      </c>
      <c r="D22" s="22">
        <v>93121100</v>
      </c>
      <c r="E22" s="22"/>
      <c r="F22" s="22">
        <v>31740814</v>
      </c>
      <c r="G22" s="22">
        <v>32452752</v>
      </c>
      <c r="H22" s="22">
        <v>11</v>
      </c>
      <c r="I22" s="22"/>
      <c r="J22" s="22">
        <v>146</v>
      </c>
      <c r="K22" s="22">
        <v>101965</v>
      </c>
      <c r="L22" s="23" t="s">
        <v>1270</v>
      </c>
      <c r="M22" s="23"/>
      <c r="N22" s="23" t="s">
        <v>184</v>
      </c>
      <c r="O22" s="23" t="s">
        <v>672</v>
      </c>
      <c r="P22" s="22">
        <v>19</v>
      </c>
      <c r="Q22" s="23" t="s">
        <v>681</v>
      </c>
      <c r="R22" s="23" t="s">
        <v>667</v>
      </c>
      <c r="S22" s="23" t="s">
        <v>44</v>
      </c>
      <c r="T22" s="23" t="s">
        <v>667</v>
      </c>
      <c r="U22" s="23" t="s">
        <v>44</v>
      </c>
      <c r="V22" s="23" t="s">
        <v>674</v>
      </c>
      <c r="W22" s="23" t="s">
        <v>188</v>
      </c>
      <c r="X22" s="23" t="s">
        <v>189</v>
      </c>
      <c r="Y22" s="22">
        <v>0</v>
      </c>
      <c r="Z22" s="23" t="s">
        <v>190</v>
      </c>
      <c r="AA22" s="23" t="s">
        <v>191</v>
      </c>
      <c r="AB22" s="23" t="s">
        <v>190</v>
      </c>
      <c r="AC22" s="23" t="s">
        <v>190</v>
      </c>
      <c r="AD22" s="23" t="s">
        <v>190</v>
      </c>
      <c r="AE22" s="23" t="s">
        <v>121</v>
      </c>
      <c r="AF22" s="23"/>
      <c r="AG22" s="23"/>
      <c r="AH22" s="23"/>
      <c r="AI22" s="23"/>
      <c r="AJ22" s="23" t="b">
        <v>0</v>
      </c>
      <c r="AK22" s="3">
        <v>60</v>
      </c>
      <c r="AL22" s="3">
        <v>4952</v>
      </c>
      <c r="AM22" s="3">
        <v>4073</v>
      </c>
      <c r="AN22" s="24">
        <v>45536.032912962961</v>
      </c>
      <c r="AO22" s="24">
        <v>45536.033989351854</v>
      </c>
      <c r="AP22">
        <v>9</v>
      </c>
      <c r="AQ22" t="s">
        <v>194</v>
      </c>
      <c r="AR22">
        <v>244.03291296296084</v>
      </c>
      <c r="AS22" t="s">
        <v>195</v>
      </c>
      <c r="AT22" t="s">
        <v>196</v>
      </c>
      <c r="AU22" t="s">
        <v>197</v>
      </c>
      <c r="AV22" t="s">
        <v>210</v>
      </c>
      <c r="AW22" t="s">
        <v>196</v>
      </c>
      <c r="AX22" t="s">
        <v>197</v>
      </c>
      <c r="AY22" t="s">
        <v>285</v>
      </c>
    </row>
    <row r="23" spans="1:51" x14ac:dyDescent="0.45">
      <c r="A23" s="22">
        <v>874462</v>
      </c>
      <c r="B23" s="6">
        <v>45536</v>
      </c>
      <c r="C23" s="22">
        <v>283374000</v>
      </c>
      <c r="D23" s="22">
        <v>111298240</v>
      </c>
      <c r="E23" s="22"/>
      <c r="F23" s="22">
        <v>29970667</v>
      </c>
      <c r="G23" s="22">
        <v>32687251</v>
      </c>
      <c r="H23" s="22">
        <v>807</v>
      </c>
      <c r="I23" s="22"/>
      <c r="J23" s="22">
        <v>20025</v>
      </c>
      <c r="K23" s="22">
        <v>102059</v>
      </c>
      <c r="L23" s="23" t="s">
        <v>1271</v>
      </c>
      <c r="M23" s="23"/>
      <c r="N23" s="23" t="s">
        <v>184</v>
      </c>
      <c r="O23" s="23" t="s">
        <v>672</v>
      </c>
      <c r="P23" s="22">
        <v>19</v>
      </c>
      <c r="Q23" s="23" t="s">
        <v>681</v>
      </c>
      <c r="R23" s="23" t="s">
        <v>667</v>
      </c>
      <c r="S23" s="23" t="s">
        <v>33</v>
      </c>
      <c r="T23" s="23" t="s">
        <v>667</v>
      </c>
      <c r="U23" s="23" t="s">
        <v>33</v>
      </c>
      <c r="V23" s="23" t="s">
        <v>674</v>
      </c>
      <c r="W23" s="23" t="s">
        <v>188</v>
      </c>
      <c r="X23" s="23" t="s">
        <v>189</v>
      </c>
      <c r="Y23" s="22">
        <v>0</v>
      </c>
      <c r="Z23" s="23" t="s">
        <v>190</v>
      </c>
      <c r="AA23" s="23" t="s">
        <v>191</v>
      </c>
      <c r="AB23" s="23" t="s">
        <v>190</v>
      </c>
      <c r="AC23" s="23" t="s">
        <v>190</v>
      </c>
      <c r="AD23" s="23" t="s">
        <v>190</v>
      </c>
      <c r="AE23" s="23" t="s">
        <v>121</v>
      </c>
      <c r="AF23" s="23"/>
      <c r="AG23" s="23"/>
      <c r="AH23" s="23"/>
      <c r="AI23" s="23"/>
      <c r="AJ23" s="23" t="b">
        <v>0</v>
      </c>
      <c r="AK23" s="3">
        <v>112</v>
      </c>
      <c r="AL23" s="3">
        <v>4952</v>
      </c>
      <c r="AM23" s="3">
        <v>6510</v>
      </c>
      <c r="AN23" s="24">
        <v>45536.697383101855</v>
      </c>
      <c r="AO23" s="24">
        <v>45536.698667824072</v>
      </c>
      <c r="AP23">
        <v>9</v>
      </c>
      <c r="AQ23" t="s">
        <v>194</v>
      </c>
      <c r="AR23">
        <v>244.69738310185494</v>
      </c>
      <c r="AS23" t="s">
        <v>195</v>
      </c>
      <c r="AT23" t="s">
        <v>198</v>
      </c>
      <c r="AU23" t="s">
        <v>197</v>
      </c>
      <c r="AV23" t="s">
        <v>227</v>
      </c>
      <c r="AW23" t="s">
        <v>198</v>
      </c>
      <c r="AX23" t="s">
        <v>197</v>
      </c>
      <c r="AY23" t="s">
        <v>233</v>
      </c>
    </row>
    <row r="24" spans="1:51" x14ac:dyDescent="0.45">
      <c r="A24" s="22">
        <v>871400</v>
      </c>
      <c r="B24" s="6">
        <v>45536</v>
      </c>
      <c r="C24" s="22">
        <v>275688000</v>
      </c>
      <c r="D24" s="22">
        <v>84768144</v>
      </c>
      <c r="E24" s="22"/>
      <c r="F24" s="22">
        <v>31675639</v>
      </c>
      <c r="G24" s="22">
        <v>32549339</v>
      </c>
      <c r="H24" s="22">
        <v>216</v>
      </c>
      <c r="I24" s="22"/>
      <c r="J24" s="22">
        <v>5708</v>
      </c>
      <c r="K24" s="22">
        <v>101919</v>
      </c>
      <c r="L24" s="23" t="s">
        <v>1269</v>
      </c>
      <c r="M24" s="23"/>
      <c r="N24" s="23" t="s">
        <v>184</v>
      </c>
      <c r="O24" s="23" t="s">
        <v>672</v>
      </c>
      <c r="P24" s="22">
        <v>19</v>
      </c>
      <c r="Q24" s="23" t="s">
        <v>681</v>
      </c>
      <c r="R24" s="23" t="s">
        <v>667</v>
      </c>
      <c r="S24" s="23" t="s">
        <v>44</v>
      </c>
      <c r="T24" s="23" t="s">
        <v>667</v>
      </c>
      <c r="U24" s="23" t="s">
        <v>44</v>
      </c>
      <c r="V24" s="23" t="s">
        <v>674</v>
      </c>
      <c r="W24" s="23" t="s">
        <v>188</v>
      </c>
      <c r="X24" s="23" t="s">
        <v>189</v>
      </c>
      <c r="Y24" s="22">
        <v>0</v>
      </c>
      <c r="Z24" s="23" t="s">
        <v>190</v>
      </c>
      <c r="AA24" s="23" t="s">
        <v>191</v>
      </c>
      <c r="AB24" s="23" t="s">
        <v>190</v>
      </c>
      <c r="AC24" s="23" t="s">
        <v>190</v>
      </c>
      <c r="AD24" s="23" t="s">
        <v>190</v>
      </c>
      <c r="AE24" s="23" t="s">
        <v>121</v>
      </c>
      <c r="AF24" s="23"/>
      <c r="AG24" s="23"/>
      <c r="AH24" s="23"/>
      <c r="AI24" s="23"/>
      <c r="AJ24" s="23" t="b">
        <v>0</v>
      </c>
      <c r="AK24" s="3">
        <v>60</v>
      </c>
      <c r="AL24" s="3">
        <v>4952</v>
      </c>
      <c r="AM24" s="3">
        <v>4065</v>
      </c>
      <c r="AN24" s="24">
        <v>45536.027187924381</v>
      </c>
      <c r="AO24" s="24">
        <v>45536.028160146605</v>
      </c>
      <c r="AP24">
        <v>9</v>
      </c>
      <c r="AQ24" t="s">
        <v>194</v>
      </c>
      <c r="AR24">
        <v>244.027187924381</v>
      </c>
      <c r="AS24" t="s">
        <v>195</v>
      </c>
      <c r="AT24" t="s">
        <v>196</v>
      </c>
      <c r="AU24" t="s">
        <v>197</v>
      </c>
      <c r="AV24" t="s">
        <v>197</v>
      </c>
      <c r="AW24" t="s">
        <v>196</v>
      </c>
      <c r="AX24" t="s">
        <v>197</v>
      </c>
      <c r="AY24" t="s">
        <v>301</v>
      </c>
    </row>
    <row r="25" spans="1:51" x14ac:dyDescent="0.45">
      <c r="A25" s="22">
        <v>871412</v>
      </c>
      <c r="B25" s="6">
        <v>45536</v>
      </c>
      <c r="C25" s="22">
        <v>272921000</v>
      </c>
      <c r="D25" s="22">
        <v>96526151</v>
      </c>
      <c r="E25" s="22"/>
      <c r="F25" s="22">
        <v>31751555</v>
      </c>
      <c r="G25" s="22">
        <v>32601222</v>
      </c>
      <c r="H25" s="22">
        <v>404</v>
      </c>
      <c r="I25" s="22"/>
      <c r="J25" s="22">
        <v>10232</v>
      </c>
      <c r="K25" s="22">
        <v>101598</v>
      </c>
      <c r="L25" s="23" t="s">
        <v>1267</v>
      </c>
      <c r="M25" s="23"/>
      <c r="N25" s="23" t="s">
        <v>184</v>
      </c>
      <c r="O25" s="23" t="s">
        <v>672</v>
      </c>
      <c r="P25" s="22">
        <v>19</v>
      </c>
      <c r="Q25" s="23" t="s">
        <v>681</v>
      </c>
      <c r="R25" s="23" t="s">
        <v>667</v>
      </c>
      <c r="S25" s="23" t="s">
        <v>44</v>
      </c>
      <c r="T25" s="23" t="s">
        <v>667</v>
      </c>
      <c r="U25" s="23" t="s">
        <v>44</v>
      </c>
      <c r="V25" s="23" t="s">
        <v>674</v>
      </c>
      <c r="W25" s="23" t="s">
        <v>188</v>
      </c>
      <c r="X25" s="23" t="s">
        <v>189</v>
      </c>
      <c r="Y25" s="22">
        <v>0</v>
      </c>
      <c r="Z25" s="23" t="s">
        <v>190</v>
      </c>
      <c r="AA25" s="23" t="s">
        <v>191</v>
      </c>
      <c r="AB25" s="23" t="s">
        <v>190</v>
      </c>
      <c r="AC25" s="23" t="s">
        <v>190</v>
      </c>
      <c r="AD25" s="23" t="s">
        <v>190</v>
      </c>
      <c r="AE25" s="23" t="s">
        <v>121</v>
      </c>
      <c r="AF25" s="23"/>
      <c r="AG25" s="23"/>
      <c r="AH25" s="23"/>
      <c r="AI25" s="23"/>
      <c r="AJ25" s="23" t="b">
        <v>0</v>
      </c>
      <c r="AK25" s="3">
        <v>60</v>
      </c>
      <c r="AL25" s="3">
        <v>4952</v>
      </c>
      <c r="AM25" s="3">
        <v>4078</v>
      </c>
      <c r="AN25" s="24">
        <v>45536.037056558642</v>
      </c>
      <c r="AO25" s="24">
        <v>45536.038167669751</v>
      </c>
      <c r="AP25">
        <v>9</v>
      </c>
      <c r="AQ25" t="s">
        <v>194</v>
      </c>
      <c r="AR25">
        <v>244.03705655864178</v>
      </c>
      <c r="AS25" t="s">
        <v>195</v>
      </c>
      <c r="AT25" t="s">
        <v>196</v>
      </c>
      <c r="AU25" t="s">
        <v>197</v>
      </c>
      <c r="AV25" t="s">
        <v>237</v>
      </c>
      <c r="AW25" t="s">
        <v>196</v>
      </c>
      <c r="AX25" t="s">
        <v>197</v>
      </c>
      <c r="AY25" t="s">
        <v>260</v>
      </c>
    </row>
    <row r="26" spans="1:51" x14ac:dyDescent="0.45">
      <c r="A26" s="22">
        <v>871401</v>
      </c>
      <c r="B26" s="6">
        <v>45536</v>
      </c>
      <c r="C26" s="22">
        <v>271844000</v>
      </c>
      <c r="D26" s="22">
        <v>88883817</v>
      </c>
      <c r="E26" s="22"/>
      <c r="F26" s="22">
        <v>31729337</v>
      </c>
      <c r="G26" s="22">
        <v>32484619</v>
      </c>
      <c r="H26" s="22">
        <v>17</v>
      </c>
      <c r="I26" s="22"/>
      <c r="J26" s="22">
        <v>817</v>
      </c>
      <c r="K26" s="22">
        <v>102324</v>
      </c>
      <c r="L26" s="23" t="s">
        <v>1265</v>
      </c>
      <c r="M26" s="23"/>
      <c r="N26" s="23" t="s">
        <v>184</v>
      </c>
      <c r="O26" s="23" t="s">
        <v>672</v>
      </c>
      <c r="P26" s="22">
        <v>19</v>
      </c>
      <c r="Q26" s="23" t="s">
        <v>681</v>
      </c>
      <c r="R26" s="23" t="s">
        <v>667</v>
      </c>
      <c r="S26" s="23" t="s">
        <v>44</v>
      </c>
      <c r="T26" s="23" t="s">
        <v>667</v>
      </c>
      <c r="U26" s="23" t="s">
        <v>44</v>
      </c>
      <c r="V26" s="23" t="s">
        <v>674</v>
      </c>
      <c r="W26" s="23" t="s">
        <v>188</v>
      </c>
      <c r="X26" s="23" t="s">
        <v>189</v>
      </c>
      <c r="Y26" s="22">
        <v>0</v>
      </c>
      <c r="Z26" s="23" t="s">
        <v>190</v>
      </c>
      <c r="AA26" s="23" t="s">
        <v>191</v>
      </c>
      <c r="AB26" s="23" t="s">
        <v>190</v>
      </c>
      <c r="AC26" s="23" t="s">
        <v>190</v>
      </c>
      <c r="AD26" s="23" t="s">
        <v>190</v>
      </c>
      <c r="AE26" s="23" t="s">
        <v>121</v>
      </c>
      <c r="AF26" s="23"/>
      <c r="AG26" s="23"/>
      <c r="AH26" s="23"/>
      <c r="AI26" s="23"/>
      <c r="AJ26" s="23" t="b">
        <v>0</v>
      </c>
      <c r="AK26" s="3">
        <v>60</v>
      </c>
      <c r="AL26" s="3">
        <v>4952</v>
      </c>
      <c r="AM26" s="3">
        <v>4070</v>
      </c>
      <c r="AN26" s="24">
        <v>45536.029158024692</v>
      </c>
      <c r="AO26" s="24">
        <v>45536.030176543209</v>
      </c>
      <c r="AP26">
        <v>9</v>
      </c>
      <c r="AQ26" t="s">
        <v>194</v>
      </c>
      <c r="AR26">
        <v>244.02915802469215</v>
      </c>
      <c r="AS26" t="s">
        <v>195</v>
      </c>
      <c r="AT26" t="s">
        <v>196</v>
      </c>
      <c r="AU26" t="s">
        <v>197</v>
      </c>
      <c r="AV26" t="s">
        <v>261</v>
      </c>
      <c r="AW26" t="s">
        <v>196</v>
      </c>
      <c r="AX26" t="s">
        <v>197</v>
      </c>
      <c r="AY26" t="s">
        <v>241</v>
      </c>
    </row>
    <row r="27" spans="1:51" x14ac:dyDescent="0.45">
      <c r="A27" s="22">
        <v>871383</v>
      </c>
      <c r="B27" s="6">
        <v>45536</v>
      </c>
      <c r="C27" s="22">
        <v>271063000</v>
      </c>
      <c r="D27" s="22">
        <v>90350065</v>
      </c>
      <c r="E27" s="22"/>
      <c r="F27" s="22">
        <v>31530880</v>
      </c>
      <c r="G27" s="22">
        <v>32500708</v>
      </c>
      <c r="H27" s="22">
        <v>74</v>
      </c>
      <c r="I27" s="22"/>
      <c r="J27" s="22">
        <v>2103</v>
      </c>
      <c r="K27" s="22">
        <v>101685</v>
      </c>
      <c r="L27" s="23" t="s">
        <v>1268</v>
      </c>
      <c r="M27" s="23"/>
      <c r="N27" s="23" t="s">
        <v>184</v>
      </c>
      <c r="O27" s="23" t="s">
        <v>672</v>
      </c>
      <c r="P27" s="22">
        <v>19</v>
      </c>
      <c r="Q27" s="23" t="s">
        <v>681</v>
      </c>
      <c r="R27" s="23" t="s">
        <v>667</v>
      </c>
      <c r="S27" s="23" t="s">
        <v>44</v>
      </c>
      <c r="T27" s="23" t="s">
        <v>667</v>
      </c>
      <c r="U27" s="23" t="s">
        <v>44</v>
      </c>
      <c r="V27" s="23" t="s">
        <v>674</v>
      </c>
      <c r="W27" s="23" t="s">
        <v>188</v>
      </c>
      <c r="X27" s="23" t="s">
        <v>189</v>
      </c>
      <c r="Y27" s="22">
        <v>0</v>
      </c>
      <c r="Z27" s="23" t="s">
        <v>190</v>
      </c>
      <c r="AA27" s="23" t="s">
        <v>191</v>
      </c>
      <c r="AB27" s="23" t="s">
        <v>190</v>
      </c>
      <c r="AC27" s="23" t="s">
        <v>190</v>
      </c>
      <c r="AD27" s="23" t="s">
        <v>190</v>
      </c>
      <c r="AE27" s="23" t="s">
        <v>121</v>
      </c>
      <c r="AF27" s="23"/>
      <c r="AG27" s="23"/>
      <c r="AH27" s="23"/>
      <c r="AI27" s="23"/>
      <c r="AJ27" s="23" t="b">
        <v>0</v>
      </c>
      <c r="AK27" s="3">
        <v>61</v>
      </c>
      <c r="AL27" s="3">
        <v>4952</v>
      </c>
      <c r="AM27" s="3">
        <v>4052</v>
      </c>
      <c r="AN27" s="24">
        <v>45536.01746126543</v>
      </c>
      <c r="AO27" s="24">
        <v>45536.0185029321</v>
      </c>
      <c r="AP27">
        <v>9</v>
      </c>
      <c r="AQ27" t="s">
        <v>194</v>
      </c>
      <c r="AR27">
        <v>244.01746126543003</v>
      </c>
      <c r="AS27" t="s">
        <v>195</v>
      </c>
      <c r="AT27" t="s">
        <v>196</v>
      </c>
      <c r="AU27" t="s">
        <v>197</v>
      </c>
      <c r="AV27" t="s">
        <v>197</v>
      </c>
      <c r="AW27" t="s">
        <v>196</v>
      </c>
      <c r="AX27" t="s">
        <v>197</v>
      </c>
      <c r="AY27" t="s">
        <v>307</v>
      </c>
    </row>
    <row r="28" spans="1:51" x14ac:dyDescent="0.45">
      <c r="A28" s="22">
        <v>871312</v>
      </c>
      <c r="B28" s="6">
        <v>45536</v>
      </c>
      <c r="C28" s="22">
        <v>269531000</v>
      </c>
      <c r="D28" s="22">
        <v>96473498</v>
      </c>
      <c r="E28" s="22"/>
      <c r="F28" s="22">
        <v>30557076</v>
      </c>
      <c r="G28" s="22">
        <v>32570786</v>
      </c>
      <c r="H28" s="22">
        <v>352</v>
      </c>
      <c r="I28" s="22"/>
      <c r="J28" s="22">
        <v>7611</v>
      </c>
      <c r="K28" s="22">
        <v>101625</v>
      </c>
      <c r="L28" s="23" t="s">
        <v>1266</v>
      </c>
      <c r="M28" s="23"/>
      <c r="N28" s="23" t="s">
        <v>184</v>
      </c>
      <c r="O28" s="23" t="s">
        <v>672</v>
      </c>
      <c r="P28" s="22">
        <v>19</v>
      </c>
      <c r="Q28" s="23" t="s">
        <v>681</v>
      </c>
      <c r="R28" s="23" t="s">
        <v>667</v>
      </c>
      <c r="S28" s="23" t="s">
        <v>44</v>
      </c>
      <c r="T28" s="23" t="s">
        <v>667</v>
      </c>
      <c r="U28" s="23" t="s">
        <v>44</v>
      </c>
      <c r="V28" s="23" t="s">
        <v>674</v>
      </c>
      <c r="W28" s="23" t="s">
        <v>188</v>
      </c>
      <c r="X28" s="23" t="s">
        <v>189</v>
      </c>
      <c r="Y28" s="22">
        <v>0</v>
      </c>
      <c r="Z28" s="23" t="s">
        <v>190</v>
      </c>
      <c r="AA28" s="23" t="s">
        <v>191</v>
      </c>
      <c r="AB28" s="23" t="s">
        <v>190</v>
      </c>
      <c r="AC28" s="23" t="s">
        <v>190</v>
      </c>
      <c r="AD28" s="23" t="s">
        <v>190</v>
      </c>
      <c r="AE28" s="23" t="s">
        <v>121</v>
      </c>
      <c r="AF28" s="23"/>
      <c r="AG28" s="23"/>
      <c r="AH28" s="23"/>
      <c r="AI28" s="23"/>
      <c r="AJ28" s="23" t="b">
        <v>0</v>
      </c>
      <c r="AK28" s="3">
        <v>65</v>
      </c>
      <c r="AL28" s="3">
        <v>4952</v>
      </c>
      <c r="AM28" s="3">
        <v>3981</v>
      </c>
      <c r="AN28" s="24">
        <v>45536.003977430555</v>
      </c>
      <c r="AO28" s="24">
        <v>45536.005088541664</v>
      </c>
      <c r="AP28">
        <v>9</v>
      </c>
      <c r="AQ28" t="s">
        <v>194</v>
      </c>
      <c r="AR28">
        <v>244.0039774305551</v>
      </c>
      <c r="AS28" t="s">
        <v>195</v>
      </c>
      <c r="AT28" t="s">
        <v>196</v>
      </c>
      <c r="AU28" t="s">
        <v>197</v>
      </c>
      <c r="AV28" t="s">
        <v>205</v>
      </c>
      <c r="AW28" t="s">
        <v>196</v>
      </c>
      <c r="AX28" t="s">
        <v>197</v>
      </c>
      <c r="AY28" t="s">
        <v>236</v>
      </c>
    </row>
    <row r="29" spans="1:51" x14ac:dyDescent="0.45">
      <c r="A29" s="22">
        <v>872526</v>
      </c>
      <c r="B29" s="6">
        <v>45536</v>
      </c>
      <c r="C29" s="22">
        <v>267627000</v>
      </c>
      <c r="D29" s="22">
        <v>95081890</v>
      </c>
      <c r="E29" s="22"/>
      <c r="F29" s="22">
        <v>31078993</v>
      </c>
      <c r="G29" s="22">
        <v>32493853</v>
      </c>
      <c r="H29" s="22">
        <v>83</v>
      </c>
      <c r="I29" s="22"/>
      <c r="J29" s="22">
        <v>1041</v>
      </c>
      <c r="K29" s="22">
        <v>101698</v>
      </c>
      <c r="L29" s="23" t="s">
        <v>1306</v>
      </c>
      <c r="M29" s="23"/>
      <c r="N29" s="23" t="s">
        <v>184</v>
      </c>
      <c r="O29" s="23" t="s">
        <v>672</v>
      </c>
      <c r="P29" s="22">
        <v>19</v>
      </c>
      <c r="Q29" s="23" t="s">
        <v>681</v>
      </c>
      <c r="R29" s="23" t="s">
        <v>667</v>
      </c>
      <c r="S29" s="23" t="s">
        <v>22</v>
      </c>
      <c r="T29" s="23" t="s">
        <v>667</v>
      </c>
      <c r="U29" s="23" t="s">
        <v>22</v>
      </c>
      <c r="V29" s="23" t="s">
        <v>674</v>
      </c>
      <c r="W29" s="23" t="s">
        <v>188</v>
      </c>
      <c r="X29" s="23" t="s">
        <v>189</v>
      </c>
      <c r="Y29" s="22">
        <v>0</v>
      </c>
      <c r="Z29" s="23" t="s">
        <v>190</v>
      </c>
      <c r="AA29" s="23" t="s">
        <v>191</v>
      </c>
      <c r="AB29" s="23" t="s">
        <v>190</v>
      </c>
      <c r="AC29" s="23" t="s">
        <v>190</v>
      </c>
      <c r="AD29" s="23" t="s">
        <v>190</v>
      </c>
      <c r="AE29" s="23" t="s">
        <v>121</v>
      </c>
      <c r="AF29" s="23"/>
      <c r="AG29" s="23"/>
      <c r="AH29" s="23"/>
      <c r="AI29" s="23"/>
      <c r="AJ29" s="23" t="b">
        <v>0</v>
      </c>
      <c r="AK29" s="3">
        <v>55</v>
      </c>
      <c r="AL29" s="3">
        <v>4952</v>
      </c>
      <c r="AM29" s="3">
        <v>4904</v>
      </c>
      <c r="AN29" s="24">
        <v>45536.312929475309</v>
      </c>
      <c r="AO29" s="24">
        <v>45536.314029012348</v>
      </c>
      <c r="AP29">
        <v>9</v>
      </c>
      <c r="AQ29" t="s">
        <v>194</v>
      </c>
      <c r="AR29">
        <v>244.31292947530892</v>
      </c>
      <c r="AS29" t="s">
        <v>195</v>
      </c>
      <c r="AT29" t="s">
        <v>408</v>
      </c>
      <c r="AU29" t="s">
        <v>197</v>
      </c>
      <c r="AV29" t="s">
        <v>303</v>
      </c>
      <c r="AW29" t="s">
        <v>408</v>
      </c>
      <c r="AX29" t="s">
        <v>197</v>
      </c>
      <c r="AY29" t="s">
        <v>207</v>
      </c>
    </row>
    <row r="30" spans="1:51" x14ac:dyDescent="0.45">
      <c r="A30" s="22">
        <v>871820</v>
      </c>
      <c r="B30" s="6">
        <v>45536</v>
      </c>
      <c r="C30" s="22">
        <v>204246000</v>
      </c>
      <c r="D30" s="22">
        <v>125013714</v>
      </c>
      <c r="E30" s="22"/>
      <c r="F30" s="22">
        <v>1860534</v>
      </c>
      <c r="G30" s="22">
        <v>10701104</v>
      </c>
      <c r="H30" s="22">
        <v>2083</v>
      </c>
      <c r="I30" s="22"/>
      <c r="J30" s="22">
        <v>802271</v>
      </c>
      <c r="K30" s="22">
        <v>8045</v>
      </c>
      <c r="L30" s="23" t="s">
        <v>1054</v>
      </c>
      <c r="M30" s="23"/>
      <c r="N30" s="23" t="s">
        <v>184</v>
      </c>
      <c r="O30" s="23" t="s">
        <v>213</v>
      </c>
      <c r="P30" s="22">
        <v>13</v>
      </c>
      <c r="Q30" s="23" t="s">
        <v>263</v>
      </c>
      <c r="R30" s="23" t="s">
        <v>667</v>
      </c>
      <c r="S30" s="23" t="s">
        <v>24</v>
      </c>
      <c r="T30" s="23" t="s">
        <v>667</v>
      </c>
      <c r="U30" s="23" t="s">
        <v>24</v>
      </c>
      <c r="V30" s="23" t="s">
        <v>187</v>
      </c>
      <c r="W30" s="23" t="s">
        <v>188</v>
      </c>
      <c r="X30" s="23" t="s">
        <v>189</v>
      </c>
      <c r="Y30" s="22">
        <v>0</v>
      </c>
      <c r="Z30" s="23" t="s">
        <v>190</v>
      </c>
      <c r="AA30" s="23" t="s">
        <v>191</v>
      </c>
      <c r="AB30" s="23" t="s">
        <v>190</v>
      </c>
      <c r="AC30" s="23" t="s">
        <v>264</v>
      </c>
      <c r="AD30" s="23" t="s">
        <v>281</v>
      </c>
      <c r="AE30" s="23" t="s">
        <v>85</v>
      </c>
      <c r="AF30" s="23" t="s">
        <v>190</v>
      </c>
      <c r="AG30" s="23" t="s">
        <v>264</v>
      </c>
      <c r="AH30" s="23" t="s">
        <v>410</v>
      </c>
      <c r="AI30" s="23" t="s">
        <v>413</v>
      </c>
      <c r="AJ30" s="23" t="b">
        <v>0</v>
      </c>
      <c r="AK30" s="3">
        <v>134</v>
      </c>
      <c r="AL30" s="3">
        <v>3448</v>
      </c>
      <c r="AM30" s="3">
        <v>4373</v>
      </c>
      <c r="AN30" s="24">
        <v>45536.126487499998</v>
      </c>
      <c r="AO30" s="24">
        <v>45536.127934259261</v>
      </c>
      <c r="AP30">
        <v>9</v>
      </c>
      <c r="AQ30" t="s">
        <v>194</v>
      </c>
      <c r="AR30">
        <v>244.12648749999789</v>
      </c>
      <c r="AS30" t="s">
        <v>195</v>
      </c>
      <c r="AT30" t="s">
        <v>251</v>
      </c>
      <c r="AU30" t="s">
        <v>197</v>
      </c>
      <c r="AV30" t="s">
        <v>197</v>
      </c>
      <c r="AW30" t="s">
        <v>251</v>
      </c>
      <c r="AX30" t="s">
        <v>197</v>
      </c>
      <c r="AY30" t="s">
        <v>227</v>
      </c>
    </row>
    <row r="31" spans="1:51" x14ac:dyDescent="0.45">
      <c r="A31" s="22">
        <v>875303</v>
      </c>
      <c r="B31" s="6">
        <v>45536</v>
      </c>
      <c r="C31" s="22">
        <v>165063000</v>
      </c>
      <c r="D31" s="22">
        <v>173912410</v>
      </c>
      <c r="E31" s="22"/>
      <c r="F31" s="22">
        <v>2432180</v>
      </c>
      <c r="G31" s="22">
        <v>72438421</v>
      </c>
      <c r="H31" s="22">
        <v>40808</v>
      </c>
      <c r="I31" s="22"/>
      <c r="J31" s="22">
        <v>6999254</v>
      </c>
      <c r="K31" s="22">
        <v>2739</v>
      </c>
      <c r="L31" s="23" t="s">
        <v>1070</v>
      </c>
      <c r="M31" s="23"/>
      <c r="N31" s="23" t="s">
        <v>184</v>
      </c>
      <c r="O31" s="23" t="s">
        <v>213</v>
      </c>
      <c r="P31" s="22">
        <v>20</v>
      </c>
      <c r="Q31" s="23" t="s">
        <v>186</v>
      </c>
      <c r="R31" s="23"/>
      <c r="S31" s="23"/>
      <c r="T31" s="23"/>
      <c r="U31" s="23"/>
      <c r="V31" s="23" t="s">
        <v>187</v>
      </c>
      <c r="W31" s="23" t="s">
        <v>188</v>
      </c>
      <c r="X31" s="23" t="s">
        <v>189</v>
      </c>
      <c r="Y31" s="22">
        <v>0</v>
      </c>
      <c r="Z31" s="23" t="s">
        <v>190</v>
      </c>
      <c r="AA31" s="23" t="s">
        <v>191</v>
      </c>
      <c r="AB31" s="23" t="s">
        <v>190</v>
      </c>
      <c r="AC31" s="23" t="s">
        <v>192</v>
      </c>
      <c r="AD31" s="23" t="s">
        <v>281</v>
      </c>
      <c r="AE31" s="23" t="s">
        <v>85</v>
      </c>
      <c r="AF31" s="23" t="s">
        <v>190</v>
      </c>
      <c r="AG31" s="23" t="s">
        <v>269</v>
      </c>
      <c r="AH31" s="23" t="s">
        <v>700</v>
      </c>
      <c r="AI31" s="23" t="s">
        <v>701</v>
      </c>
      <c r="AJ31" s="23" t="b">
        <v>0</v>
      </c>
      <c r="AK31" s="3">
        <v>127</v>
      </c>
      <c r="AL31" s="3">
        <v>3448</v>
      </c>
      <c r="AM31" s="3">
        <v>7255</v>
      </c>
      <c r="AN31" s="24">
        <v>45536.949534375002</v>
      </c>
      <c r="AO31" s="24">
        <v>45536.951536689812</v>
      </c>
      <c r="AP31">
        <v>9</v>
      </c>
      <c r="AQ31" t="s">
        <v>194</v>
      </c>
      <c r="AR31">
        <v>244.94953437500226</v>
      </c>
      <c r="AS31" t="s">
        <v>195</v>
      </c>
      <c r="AT31" t="s">
        <v>237</v>
      </c>
      <c r="AU31" t="s">
        <v>197</v>
      </c>
      <c r="AV31" t="s">
        <v>236</v>
      </c>
      <c r="AW31" t="s">
        <v>237</v>
      </c>
      <c r="AX31" t="s">
        <v>197</v>
      </c>
      <c r="AY31" t="s">
        <v>218</v>
      </c>
    </row>
    <row r="32" spans="1:51" x14ac:dyDescent="0.45">
      <c r="A32" s="22">
        <v>875307</v>
      </c>
      <c r="B32" s="6">
        <v>45536</v>
      </c>
      <c r="C32" s="22">
        <v>158189000</v>
      </c>
      <c r="D32" s="22">
        <v>121474769</v>
      </c>
      <c r="E32" s="22"/>
      <c r="F32" s="22">
        <v>2429039</v>
      </c>
      <c r="G32" s="22">
        <v>71812306</v>
      </c>
      <c r="H32" s="22">
        <v>43289</v>
      </c>
      <c r="I32" s="22"/>
      <c r="J32" s="22">
        <v>6936944</v>
      </c>
      <c r="K32" s="22">
        <v>4874</v>
      </c>
      <c r="L32" s="23" t="s">
        <v>1063</v>
      </c>
      <c r="M32" s="23"/>
      <c r="N32" s="23" t="s">
        <v>184</v>
      </c>
      <c r="O32" s="23" t="s">
        <v>213</v>
      </c>
      <c r="P32" s="22">
        <v>20</v>
      </c>
      <c r="Q32" s="23" t="s">
        <v>186</v>
      </c>
      <c r="R32" s="23"/>
      <c r="S32" s="23"/>
      <c r="T32" s="23"/>
      <c r="U32" s="23"/>
      <c r="V32" s="23" t="s">
        <v>187</v>
      </c>
      <c r="W32" s="23" t="s">
        <v>188</v>
      </c>
      <c r="X32" s="23" t="s">
        <v>189</v>
      </c>
      <c r="Y32" s="22">
        <v>0</v>
      </c>
      <c r="Z32" s="23" t="s">
        <v>190</v>
      </c>
      <c r="AA32" s="23" t="s">
        <v>191</v>
      </c>
      <c r="AB32" s="23" t="s">
        <v>190</v>
      </c>
      <c r="AC32" s="23" t="s">
        <v>192</v>
      </c>
      <c r="AD32" s="23" t="s">
        <v>281</v>
      </c>
      <c r="AE32" s="23" t="s">
        <v>85</v>
      </c>
      <c r="AF32" s="23" t="s">
        <v>190</v>
      </c>
      <c r="AG32" s="23" t="s">
        <v>269</v>
      </c>
      <c r="AH32" s="23" t="s">
        <v>700</v>
      </c>
      <c r="AI32" s="23" t="s">
        <v>701</v>
      </c>
      <c r="AJ32" s="23" t="b">
        <v>0</v>
      </c>
      <c r="AK32" s="3">
        <v>127</v>
      </c>
      <c r="AL32" s="3">
        <v>3448</v>
      </c>
      <c r="AM32" s="3">
        <v>7261</v>
      </c>
      <c r="AN32" s="24">
        <v>45536.951730208333</v>
      </c>
      <c r="AO32" s="24">
        <v>45536.953130671296</v>
      </c>
      <c r="AP32">
        <v>9</v>
      </c>
      <c r="AQ32" t="s">
        <v>194</v>
      </c>
      <c r="AR32">
        <v>244.95173020833317</v>
      </c>
      <c r="AS32" t="s">
        <v>195</v>
      </c>
      <c r="AT32" t="s">
        <v>237</v>
      </c>
      <c r="AU32" t="s">
        <v>197</v>
      </c>
      <c r="AV32" t="s">
        <v>315</v>
      </c>
      <c r="AW32" t="s">
        <v>237</v>
      </c>
      <c r="AX32" t="s">
        <v>197</v>
      </c>
      <c r="AY32" t="s">
        <v>305</v>
      </c>
    </row>
    <row r="33" spans="1:51" x14ac:dyDescent="0.45">
      <c r="A33" s="22">
        <v>874047</v>
      </c>
      <c r="B33" s="6">
        <v>45536</v>
      </c>
      <c r="C33" s="22">
        <v>152500000</v>
      </c>
      <c r="D33" s="22">
        <v>177559538</v>
      </c>
      <c r="E33" s="22"/>
      <c r="F33" s="22">
        <v>14952</v>
      </c>
      <c r="G33" s="22">
        <v>143285071</v>
      </c>
      <c r="H33" s="22">
        <v>81459</v>
      </c>
      <c r="I33" s="22"/>
      <c r="J33" s="22">
        <v>477</v>
      </c>
      <c r="K33" s="22">
        <v>101730</v>
      </c>
      <c r="L33" s="23" t="s">
        <v>1209</v>
      </c>
      <c r="M33" s="23"/>
      <c r="N33" s="23" t="s">
        <v>184</v>
      </c>
      <c r="O33" s="23" t="s">
        <v>225</v>
      </c>
      <c r="P33" s="22">
        <v>20</v>
      </c>
      <c r="Q33" s="23" t="s">
        <v>186</v>
      </c>
      <c r="R33" s="23"/>
      <c r="S33" s="23"/>
      <c r="T33" s="23"/>
      <c r="U33" s="23"/>
      <c r="V33" s="23" t="s">
        <v>187</v>
      </c>
      <c r="W33" s="23" t="s">
        <v>188</v>
      </c>
      <c r="X33" s="23" t="s">
        <v>189</v>
      </c>
      <c r="Y33" s="22">
        <v>0</v>
      </c>
      <c r="Z33" s="23" t="s">
        <v>190</v>
      </c>
      <c r="AA33" s="23" t="s">
        <v>191</v>
      </c>
      <c r="AB33" s="23" t="s">
        <v>190</v>
      </c>
      <c r="AC33" s="23" t="s">
        <v>192</v>
      </c>
      <c r="AD33" s="23" t="s">
        <v>281</v>
      </c>
      <c r="AE33" s="23" t="s">
        <v>67</v>
      </c>
      <c r="AF33" s="23"/>
      <c r="AG33" s="23"/>
      <c r="AH33" s="23"/>
      <c r="AI33" s="23"/>
      <c r="AJ33" s="23" t="b">
        <v>0</v>
      </c>
      <c r="AK33" s="3">
        <v>97</v>
      </c>
      <c r="AL33" s="3">
        <v>2408</v>
      </c>
      <c r="AM33" s="3">
        <v>6053</v>
      </c>
      <c r="AN33" s="24">
        <v>45536.653469521603</v>
      </c>
      <c r="AO33" s="24">
        <v>45536.655518132713</v>
      </c>
      <c r="AP33">
        <v>9</v>
      </c>
      <c r="AQ33" t="s">
        <v>194</v>
      </c>
      <c r="AR33">
        <v>244.65346952160326</v>
      </c>
      <c r="AS33" t="s">
        <v>195</v>
      </c>
      <c r="AT33" t="s">
        <v>228</v>
      </c>
      <c r="AU33" t="s">
        <v>197</v>
      </c>
      <c r="AV33" t="s">
        <v>299</v>
      </c>
      <c r="AW33" t="s">
        <v>228</v>
      </c>
      <c r="AX33" t="s">
        <v>197</v>
      </c>
      <c r="AY33" t="s">
        <v>285</v>
      </c>
    </row>
    <row r="34" spans="1:51" x14ac:dyDescent="0.45">
      <c r="A34" s="22">
        <v>875335</v>
      </c>
      <c r="B34" s="6">
        <v>45536</v>
      </c>
      <c r="C34" s="22">
        <v>149609000</v>
      </c>
      <c r="D34" s="22">
        <v>348757655</v>
      </c>
      <c r="E34" s="22"/>
      <c r="F34" s="22">
        <v>1405713</v>
      </c>
      <c r="G34" s="22">
        <v>49498573</v>
      </c>
      <c r="H34" s="22">
        <v>64781</v>
      </c>
      <c r="I34" s="22"/>
      <c r="J34" s="22">
        <v>6669030</v>
      </c>
      <c r="K34" s="22">
        <v>55547</v>
      </c>
      <c r="L34" s="23" t="s">
        <v>1068</v>
      </c>
      <c r="M34" s="23"/>
      <c r="N34" s="23" t="s">
        <v>184</v>
      </c>
      <c r="O34" s="23" t="s">
        <v>213</v>
      </c>
      <c r="P34" s="22">
        <v>20</v>
      </c>
      <c r="Q34" s="23" t="s">
        <v>186</v>
      </c>
      <c r="R34" s="23"/>
      <c r="S34" s="23"/>
      <c r="T34" s="23"/>
      <c r="U34" s="23"/>
      <c r="V34" s="23" t="s">
        <v>187</v>
      </c>
      <c r="W34" s="23" t="s">
        <v>188</v>
      </c>
      <c r="X34" s="23" t="s">
        <v>189</v>
      </c>
      <c r="Y34" s="22">
        <v>0</v>
      </c>
      <c r="Z34" s="23" t="s">
        <v>190</v>
      </c>
      <c r="AA34" s="23" t="s">
        <v>191</v>
      </c>
      <c r="AB34" s="23" t="s">
        <v>190</v>
      </c>
      <c r="AC34" s="23" t="s">
        <v>192</v>
      </c>
      <c r="AD34" s="23" t="s">
        <v>281</v>
      </c>
      <c r="AE34" s="23" t="s">
        <v>85</v>
      </c>
      <c r="AF34" s="23" t="s">
        <v>190</v>
      </c>
      <c r="AG34" s="23" t="s">
        <v>269</v>
      </c>
      <c r="AH34" s="23" t="s">
        <v>700</v>
      </c>
      <c r="AI34" s="23" t="s">
        <v>701</v>
      </c>
      <c r="AJ34" s="23" t="b">
        <v>0</v>
      </c>
      <c r="AK34" s="3">
        <v>131</v>
      </c>
      <c r="AL34" s="3">
        <v>3448</v>
      </c>
      <c r="AM34" s="3">
        <v>7289</v>
      </c>
      <c r="AN34" s="24">
        <v>45536.965711998455</v>
      </c>
      <c r="AO34" s="24">
        <v>45536.969739776236</v>
      </c>
      <c r="AP34">
        <v>9</v>
      </c>
      <c r="AQ34" t="s">
        <v>194</v>
      </c>
      <c r="AR34">
        <v>244.96571199845494</v>
      </c>
      <c r="AS34" t="s">
        <v>195</v>
      </c>
      <c r="AT34" t="s">
        <v>206</v>
      </c>
      <c r="AU34" t="s">
        <v>197</v>
      </c>
      <c r="AV34" t="s">
        <v>249</v>
      </c>
      <c r="AW34" t="s">
        <v>206</v>
      </c>
      <c r="AX34" t="s">
        <v>197</v>
      </c>
      <c r="AY34" t="s">
        <v>240</v>
      </c>
    </row>
    <row r="35" spans="1:51" x14ac:dyDescent="0.45">
      <c r="A35" s="22">
        <v>875309</v>
      </c>
      <c r="B35" s="6">
        <v>45536</v>
      </c>
      <c r="C35" s="22">
        <v>144876000</v>
      </c>
      <c r="D35" s="22">
        <v>122638487</v>
      </c>
      <c r="E35" s="22"/>
      <c r="F35" s="22">
        <v>2415792</v>
      </c>
      <c r="G35" s="22">
        <v>68936794</v>
      </c>
      <c r="H35" s="22">
        <v>64926</v>
      </c>
      <c r="I35" s="22"/>
      <c r="J35" s="22">
        <v>6710912</v>
      </c>
      <c r="K35" s="22">
        <v>3525</v>
      </c>
      <c r="L35" s="23" t="s">
        <v>1065</v>
      </c>
      <c r="M35" s="23"/>
      <c r="N35" s="23" t="s">
        <v>184</v>
      </c>
      <c r="O35" s="23" t="s">
        <v>213</v>
      </c>
      <c r="P35" s="22">
        <v>20</v>
      </c>
      <c r="Q35" s="23" t="s">
        <v>186</v>
      </c>
      <c r="R35" s="23"/>
      <c r="S35" s="23"/>
      <c r="T35" s="23"/>
      <c r="U35" s="23"/>
      <c r="V35" s="23" t="s">
        <v>187</v>
      </c>
      <c r="W35" s="23" t="s">
        <v>188</v>
      </c>
      <c r="X35" s="23" t="s">
        <v>189</v>
      </c>
      <c r="Y35" s="22">
        <v>0</v>
      </c>
      <c r="Z35" s="23" t="s">
        <v>190</v>
      </c>
      <c r="AA35" s="23" t="s">
        <v>191</v>
      </c>
      <c r="AB35" s="23" t="s">
        <v>190</v>
      </c>
      <c r="AC35" s="23" t="s">
        <v>192</v>
      </c>
      <c r="AD35" s="23" t="s">
        <v>281</v>
      </c>
      <c r="AE35" s="23" t="s">
        <v>85</v>
      </c>
      <c r="AF35" s="23" t="s">
        <v>190</v>
      </c>
      <c r="AG35" s="23" t="s">
        <v>269</v>
      </c>
      <c r="AH35" s="23" t="s">
        <v>700</v>
      </c>
      <c r="AI35" s="23" t="s">
        <v>701</v>
      </c>
      <c r="AJ35" s="23" t="b">
        <v>0</v>
      </c>
      <c r="AK35" s="3">
        <v>127</v>
      </c>
      <c r="AL35" s="3">
        <v>3448</v>
      </c>
      <c r="AM35" s="3">
        <v>7264</v>
      </c>
      <c r="AN35" s="24">
        <v>45536.95623132716</v>
      </c>
      <c r="AO35" s="24">
        <v>45536.9576433642</v>
      </c>
      <c r="AP35">
        <v>9</v>
      </c>
      <c r="AQ35" t="s">
        <v>194</v>
      </c>
      <c r="AR35">
        <v>244.95623132715991</v>
      </c>
      <c r="AS35" t="s">
        <v>195</v>
      </c>
      <c r="AT35" t="s">
        <v>237</v>
      </c>
      <c r="AU35" t="s">
        <v>197</v>
      </c>
      <c r="AV35" t="s">
        <v>260</v>
      </c>
      <c r="AW35" t="s">
        <v>237</v>
      </c>
      <c r="AX35" t="s">
        <v>197</v>
      </c>
      <c r="AY35" t="s">
        <v>299</v>
      </c>
    </row>
    <row r="36" spans="1:51" x14ac:dyDescent="0.45">
      <c r="A36" s="22">
        <v>871440</v>
      </c>
      <c r="B36" s="6">
        <v>45536</v>
      </c>
      <c r="C36" s="22">
        <v>142782000</v>
      </c>
      <c r="D36" s="22">
        <v>53096160</v>
      </c>
      <c r="E36" s="22"/>
      <c r="F36" s="22">
        <v>1572875</v>
      </c>
      <c r="G36" s="22">
        <v>1555442</v>
      </c>
      <c r="H36" s="22">
        <v>0</v>
      </c>
      <c r="I36" s="22">
        <v>0</v>
      </c>
      <c r="J36" s="22">
        <v>1822476</v>
      </c>
      <c r="K36" s="22">
        <v>8279</v>
      </c>
      <c r="L36" s="23" t="s">
        <v>1645</v>
      </c>
      <c r="M36" s="23"/>
      <c r="N36" s="23" t="s">
        <v>184</v>
      </c>
      <c r="O36" s="23" t="s">
        <v>225</v>
      </c>
      <c r="P36" s="22">
        <v>1</v>
      </c>
      <c r="Q36" s="23" t="s">
        <v>274</v>
      </c>
      <c r="R36" s="23"/>
      <c r="S36" s="23"/>
      <c r="T36" s="23"/>
      <c r="U36" s="23"/>
      <c r="V36" s="23" t="s">
        <v>187</v>
      </c>
      <c r="W36" s="23" t="s">
        <v>188</v>
      </c>
      <c r="X36" s="23" t="s">
        <v>601</v>
      </c>
      <c r="Y36" s="22">
        <v>0</v>
      </c>
      <c r="Z36" s="23"/>
      <c r="AA36" s="23" t="s">
        <v>191</v>
      </c>
      <c r="AB36" s="23"/>
      <c r="AC36" s="23"/>
      <c r="AD36" s="23"/>
      <c r="AE36" s="23"/>
      <c r="AF36" s="23" t="s">
        <v>190</v>
      </c>
      <c r="AG36" s="23" t="s">
        <v>192</v>
      </c>
      <c r="AH36" s="23" t="s">
        <v>415</v>
      </c>
      <c r="AI36" s="23" t="s">
        <v>1646</v>
      </c>
      <c r="AJ36" s="23" t="b">
        <v>0</v>
      </c>
      <c r="AK36" s="3">
        <v>114</v>
      </c>
      <c r="AL36" s="3">
        <v>2408</v>
      </c>
      <c r="AM36" s="3">
        <v>4106</v>
      </c>
      <c r="AN36" s="24">
        <v>45536.052476929013</v>
      </c>
      <c r="AO36" s="24">
        <v>45536.053090354937</v>
      </c>
      <c r="AP36">
        <v>9</v>
      </c>
      <c r="AQ36" t="s">
        <v>194</v>
      </c>
      <c r="AR36">
        <v>244.05247692901321</v>
      </c>
      <c r="AS36" t="s">
        <v>195</v>
      </c>
      <c r="AT36" t="s">
        <v>256</v>
      </c>
      <c r="AU36" t="s">
        <v>197</v>
      </c>
      <c r="AV36" t="s">
        <v>201</v>
      </c>
      <c r="AW36" t="s">
        <v>256</v>
      </c>
      <c r="AX36" t="s">
        <v>197</v>
      </c>
      <c r="AY36" t="s">
        <v>241</v>
      </c>
    </row>
    <row r="37" spans="1:51" x14ac:dyDescent="0.45">
      <c r="A37" s="22">
        <v>875328</v>
      </c>
      <c r="B37" s="6">
        <v>45536</v>
      </c>
      <c r="C37" s="22">
        <v>141361000</v>
      </c>
      <c r="D37" s="22">
        <v>148201533</v>
      </c>
      <c r="E37" s="22"/>
      <c r="F37" s="22">
        <v>1837288</v>
      </c>
      <c r="G37" s="22">
        <v>64909933</v>
      </c>
      <c r="H37" s="22">
        <v>55722</v>
      </c>
      <c r="I37" s="22"/>
      <c r="J37" s="22">
        <v>6595817</v>
      </c>
      <c r="K37" s="22">
        <v>5672</v>
      </c>
      <c r="L37" s="23" t="s">
        <v>1064</v>
      </c>
      <c r="M37" s="23"/>
      <c r="N37" s="23" t="s">
        <v>184</v>
      </c>
      <c r="O37" s="23" t="s">
        <v>213</v>
      </c>
      <c r="P37" s="22">
        <v>20</v>
      </c>
      <c r="Q37" s="23" t="s">
        <v>186</v>
      </c>
      <c r="R37" s="23"/>
      <c r="S37" s="23"/>
      <c r="T37" s="23"/>
      <c r="U37" s="23"/>
      <c r="V37" s="23" t="s">
        <v>187</v>
      </c>
      <c r="W37" s="23" t="s">
        <v>188</v>
      </c>
      <c r="X37" s="23" t="s">
        <v>189</v>
      </c>
      <c r="Y37" s="22">
        <v>0</v>
      </c>
      <c r="Z37" s="23" t="s">
        <v>190</v>
      </c>
      <c r="AA37" s="23" t="s">
        <v>191</v>
      </c>
      <c r="AB37" s="23" t="s">
        <v>190</v>
      </c>
      <c r="AC37" s="23" t="s">
        <v>192</v>
      </c>
      <c r="AD37" s="23" t="s">
        <v>281</v>
      </c>
      <c r="AE37" s="23" t="s">
        <v>85</v>
      </c>
      <c r="AF37" s="23" t="s">
        <v>190</v>
      </c>
      <c r="AG37" s="23" t="s">
        <v>269</v>
      </c>
      <c r="AH37" s="23" t="s">
        <v>700</v>
      </c>
      <c r="AI37" s="23" t="s">
        <v>701</v>
      </c>
      <c r="AJ37" s="23" t="b">
        <v>0</v>
      </c>
      <c r="AK37" s="3">
        <v>131</v>
      </c>
      <c r="AL37" s="3">
        <v>3448</v>
      </c>
      <c r="AM37" s="3">
        <v>7283</v>
      </c>
      <c r="AN37" s="24">
        <v>45536.960958989199</v>
      </c>
      <c r="AO37" s="24">
        <v>45536.962671952162</v>
      </c>
      <c r="AP37">
        <v>9</v>
      </c>
      <c r="AQ37" t="s">
        <v>194</v>
      </c>
      <c r="AR37">
        <v>244.96095898919884</v>
      </c>
      <c r="AS37" t="s">
        <v>195</v>
      </c>
      <c r="AT37" t="s">
        <v>206</v>
      </c>
      <c r="AU37" t="s">
        <v>197</v>
      </c>
      <c r="AV37" t="s">
        <v>250</v>
      </c>
      <c r="AW37" t="s">
        <v>206</v>
      </c>
      <c r="AX37" t="s">
        <v>197</v>
      </c>
      <c r="AY37" t="s">
        <v>228</v>
      </c>
    </row>
    <row r="38" spans="1:51" x14ac:dyDescent="0.45">
      <c r="A38" s="22">
        <v>874178</v>
      </c>
      <c r="B38" s="6">
        <v>45536</v>
      </c>
      <c r="C38" s="22">
        <v>138407000</v>
      </c>
      <c r="D38" s="22">
        <v>209577308</v>
      </c>
      <c r="E38" s="22"/>
      <c r="F38" s="22">
        <v>7263083</v>
      </c>
      <c r="G38" s="22">
        <v>29931521</v>
      </c>
      <c r="H38" s="22">
        <v>5943</v>
      </c>
      <c r="I38" s="22"/>
      <c r="J38" s="22">
        <v>129229</v>
      </c>
      <c r="K38" s="22">
        <v>102326</v>
      </c>
      <c r="L38" s="23" t="s">
        <v>1158</v>
      </c>
      <c r="M38" s="23"/>
      <c r="N38" s="23" t="s">
        <v>184</v>
      </c>
      <c r="O38" s="23" t="s">
        <v>225</v>
      </c>
      <c r="P38" s="22">
        <v>20</v>
      </c>
      <c r="Q38" s="23" t="s">
        <v>186</v>
      </c>
      <c r="R38" s="23"/>
      <c r="S38" s="23"/>
      <c r="T38" s="23"/>
      <c r="U38" s="23"/>
      <c r="V38" s="23" t="s">
        <v>187</v>
      </c>
      <c r="W38" s="23" t="s">
        <v>188</v>
      </c>
      <c r="X38" s="23" t="s">
        <v>189</v>
      </c>
      <c r="Y38" s="22">
        <v>0</v>
      </c>
      <c r="Z38" s="23" t="s">
        <v>190</v>
      </c>
      <c r="AA38" s="23" t="s">
        <v>191</v>
      </c>
      <c r="AB38" s="23" t="s">
        <v>190</v>
      </c>
      <c r="AC38" s="23" t="s">
        <v>192</v>
      </c>
      <c r="AD38" s="23" t="s">
        <v>281</v>
      </c>
      <c r="AE38" s="23" t="s">
        <v>77</v>
      </c>
      <c r="AF38" s="23"/>
      <c r="AG38" s="23"/>
      <c r="AH38" s="23"/>
      <c r="AI38" s="23"/>
      <c r="AJ38" s="23" t="b">
        <v>0</v>
      </c>
      <c r="AK38" s="3">
        <v>109</v>
      </c>
      <c r="AL38" s="3">
        <v>2408</v>
      </c>
      <c r="AM38" s="3">
        <v>6239</v>
      </c>
      <c r="AN38" s="24">
        <v>45536.659050308641</v>
      </c>
      <c r="AO38" s="24">
        <v>45536.66146929012</v>
      </c>
      <c r="AP38">
        <v>9</v>
      </c>
      <c r="AQ38" t="s">
        <v>194</v>
      </c>
      <c r="AR38">
        <v>244.65905030864087</v>
      </c>
      <c r="AS38" t="s">
        <v>195</v>
      </c>
      <c r="AT38" t="s">
        <v>228</v>
      </c>
      <c r="AU38" t="s">
        <v>197</v>
      </c>
      <c r="AV38" t="s">
        <v>214</v>
      </c>
      <c r="AW38" t="s">
        <v>228</v>
      </c>
      <c r="AX38" t="s">
        <v>197</v>
      </c>
      <c r="AY38" t="s">
        <v>311</v>
      </c>
    </row>
    <row r="39" spans="1:51" x14ac:dyDescent="0.45">
      <c r="A39" s="22">
        <v>875290</v>
      </c>
      <c r="B39" s="6">
        <v>45536</v>
      </c>
      <c r="C39" s="22">
        <v>137981000</v>
      </c>
      <c r="D39" s="22">
        <v>109678579</v>
      </c>
      <c r="E39" s="22"/>
      <c r="F39" s="22">
        <v>2077433</v>
      </c>
      <c r="G39" s="22">
        <v>65098336</v>
      </c>
      <c r="H39" s="22">
        <v>61720</v>
      </c>
      <c r="I39" s="22"/>
      <c r="J39" s="22">
        <v>6494245</v>
      </c>
      <c r="K39" s="22">
        <v>7649</v>
      </c>
      <c r="L39" s="23" t="s">
        <v>1066</v>
      </c>
      <c r="M39" s="23"/>
      <c r="N39" s="23" t="s">
        <v>184</v>
      </c>
      <c r="O39" s="23" t="s">
        <v>213</v>
      </c>
      <c r="P39" s="22">
        <v>20</v>
      </c>
      <c r="Q39" s="23" t="s">
        <v>186</v>
      </c>
      <c r="R39" s="23"/>
      <c r="S39" s="23"/>
      <c r="T39" s="23"/>
      <c r="U39" s="23"/>
      <c r="V39" s="23" t="s">
        <v>187</v>
      </c>
      <c r="W39" s="23" t="s">
        <v>188</v>
      </c>
      <c r="X39" s="23" t="s">
        <v>189</v>
      </c>
      <c r="Y39" s="22">
        <v>0</v>
      </c>
      <c r="Z39" s="23" t="s">
        <v>190</v>
      </c>
      <c r="AA39" s="23" t="s">
        <v>191</v>
      </c>
      <c r="AB39" s="23" t="s">
        <v>190</v>
      </c>
      <c r="AC39" s="23" t="s">
        <v>192</v>
      </c>
      <c r="AD39" s="23" t="s">
        <v>281</v>
      </c>
      <c r="AE39" s="23" t="s">
        <v>85</v>
      </c>
      <c r="AF39" s="23" t="s">
        <v>190</v>
      </c>
      <c r="AG39" s="23" t="s">
        <v>269</v>
      </c>
      <c r="AH39" s="23" t="s">
        <v>700</v>
      </c>
      <c r="AI39" s="23" t="s">
        <v>701</v>
      </c>
      <c r="AJ39" s="23" t="b">
        <v>0</v>
      </c>
      <c r="AK39" s="3">
        <v>127</v>
      </c>
      <c r="AL39" s="3">
        <v>3448</v>
      </c>
      <c r="AM39" s="3">
        <v>7242</v>
      </c>
      <c r="AN39" s="24">
        <v>45536.946794868825</v>
      </c>
      <c r="AO39" s="24">
        <v>45536.948056442903</v>
      </c>
      <c r="AP39">
        <v>9</v>
      </c>
      <c r="AQ39" t="s">
        <v>194</v>
      </c>
      <c r="AR39">
        <v>244.94679486882524</v>
      </c>
      <c r="AS39" t="s">
        <v>195</v>
      </c>
      <c r="AT39" t="s">
        <v>237</v>
      </c>
      <c r="AU39" t="s">
        <v>197</v>
      </c>
      <c r="AV39" t="s">
        <v>206</v>
      </c>
      <c r="AW39" t="s">
        <v>237</v>
      </c>
      <c r="AX39" t="s">
        <v>197</v>
      </c>
      <c r="AY39" t="s">
        <v>207</v>
      </c>
    </row>
    <row r="40" spans="1:51" x14ac:dyDescent="0.45">
      <c r="A40" s="22">
        <v>875308</v>
      </c>
      <c r="B40" s="6">
        <v>45536</v>
      </c>
      <c r="C40" s="22">
        <v>136768000</v>
      </c>
      <c r="D40" s="22">
        <v>106623705</v>
      </c>
      <c r="E40" s="22"/>
      <c r="F40" s="22">
        <v>2284807</v>
      </c>
      <c r="G40" s="22">
        <v>63012414</v>
      </c>
      <c r="H40" s="22">
        <v>59254</v>
      </c>
      <c r="I40" s="22"/>
      <c r="J40" s="22">
        <v>6134213</v>
      </c>
      <c r="K40" s="22">
        <v>6894</v>
      </c>
      <c r="L40" s="23" t="s">
        <v>1067</v>
      </c>
      <c r="M40" s="23"/>
      <c r="N40" s="23" t="s">
        <v>184</v>
      </c>
      <c r="O40" s="23" t="s">
        <v>213</v>
      </c>
      <c r="P40" s="22">
        <v>20</v>
      </c>
      <c r="Q40" s="23" t="s">
        <v>186</v>
      </c>
      <c r="R40" s="23"/>
      <c r="S40" s="23"/>
      <c r="T40" s="23"/>
      <c r="U40" s="23"/>
      <c r="V40" s="23" t="s">
        <v>187</v>
      </c>
      <c r="W40" s="23" t="s">
        <v>188</v>
      </c>
      <c r="X40" s="23" t="s">
        <v>189</v>
      </c>
      <c r="Y40" s="22">
        <v>0</v>
      </c>
      <c r="Z40" s="23" t="s">
        <v>190</v>
      </c>
      <c r="AA40" s="23" t="s">
        <v>191</v>
      </c>
      <c r="AB40" s="23" t="s">
        <v>190</v>
      </c>
      <c r="AC40" s="23" t="s">
        <v>192</v>
      </c>
      <c r="AD40" s="23" t="s">
        <v>281</v>
      </c>
      <c r="AE40" s="23" t="s">
        <v>85</v>
      </c>
      <c r="AF40" s="23" t="s">
        <v>190</v>
      </c>
      <c r="AG40" s="23" t="s">
        <v>269</v>
      </c>
      <c r="AH40" s="23" t="s">
        <v>700</v>
      </c>
      <c r="AI40" s="23" t="s">
        <v>701</v>
      </c>
      <c r="AJ40" s="23" t="b">
        <v>0</v>
      </c>
      <c r="AK40" s="3">
        <v>127</v>
      </c>
      <c r="AL40" s="3">
        <v>3448</v>
      </c>
      <c r="AM40" s="3">
        <v>7263</v>
      </c>
      <c r="AN40" s="24">
        <v>45536.953856250002</v>
      </c>
      <c r="AO40" s="24">
        <v>45536.95508310185</v>
      </c>
      <c r="AP40">
        <v>9</v>
      </c>
      <c r="AQ40" t="s">
        <v>194</v>
      </c>
      <c r="AR40">
        <v>244.95385625000199</v>
      </c>
      <c r="AS40" t="s">
        <v>195</v>
      </c>
      <c r="AT40" t="s">
        <v>237</v>
      </c>
      <c r="AU40" t="s">
        <v>197</v>
      </c>
      <c r="AV40" t="s">
        <v>301</v>
      </c>
      <c r="AW40" t="s">
        <v>237</v>
      </c>
      <c r="AX40" t="s">
        <v>197</v>
      </c>
      <c r="AY40" t="s">
        <v>231</v>
      </c>
    </row>
    <row r="41" spans="1:51" x14ac:dyDescent="0.45">
      <c r="A41" s="22">
        <v>874134</v>
      </c>
      <c r="B41" s="6">
        <v>45536</v>
      </c>
      <c r="C41" s="22">
        <v>134313000</v>
      </c>
      <c r="D41" s="22">
        <v>167210216</v>
      </c>
      <c r="E41" s="22"/>
      <c r="F41" s="22">
        <v>11209</v>
      </c>
      <c r="G41" s="22">
        <v>112821812</v>
      </c>
      <c r="H41" s="22">
        <v>81778</v>
      </c>
      <c r="I41" s="22"/>
      <c r="J41" s="22">
        <v>1183</v>
      </c>
      <c r="K41" s="22">
        <v>102146</v>
      </c>
      <c r="L41" s="23" t="s">
        <v>1243</v>
      </c>
      <c r="M41" s="23"/>
      <c r="N41" s="23" t="s">
        <v>184</v>
      </c>
      <c r="O41" s="23" t="s">
        <v>225</v>
      </c>
      <c r="P41" s="22">
        <v>20</v>
      </c>
      <c r="Q41" s="23" t="s">
        <v>186</v>
      </c>
      <c r="R41" s="23"/>
      <c r="S41" s="23"/>
      <c r="T41" s="23"/>
      <c r="U41" s="23"/>
      <c r="V41" s="23" t="s">
        <v>187</v>
      </c>
      <c r="W41" s="23" t="s">
        <v>188</v>
      </c>
      <c r="X41" s="23" t="s">
        <v>189</v>
      </c>
      <c r="Y41" s="22">
        <v>0</v>
      </c>
      <c r="Z41" s="23" t="s">
        <v>190</v>
      </c>
      <c r="AA41" s="23" t="s">
        <v>191</v>
      </c>
      <c r="AB41" s="23" t="s">
        <v>190</v>
      </c>
      <c r="AC41" s="23" t="s">
        <v>192</v>
      </c>
      <c r="AD41" s="23" t="s">
        <v>281</v>
      </c>
      <c r="AE41" s="23" t="s">
        <v>67</v>
      </c>
      <c r="AF41" s="23"/>
      <c r="AG41" s="23"/>
      <c r="AH41" s="23"/>
      <c r="AI41" s="23"/>
      <c r="AJ41" s="23" t="b">
        <v>0</v>
      </c>
      <c r="AK41" s="3">
        <v>62</v>
      </c>
      <c r="AL41" s="3">
        <v>2408</v>
      </c>
      <c r="AM41" s="3">
        <v>6161</v>
      </c>
      <c r="AN41" s="24">
        <v>45536.65608626543</v>
      </c>
      <c r="AO41" s="24">
        <v>45536.658019135801</v>
      </c>
      <c r="AP41">
        <v>9</v>
      </c>
      <c r="AQ41" t="s">
        <v>194</v>
      </c>
      <c r="AR41">
        <v>244.65608626542962</v>
      </c>
      <c r="AS41" t="s">
        <v>195</v>
      </c>
      <c r="AT41" t="s">
        <v>228</v>
      </c>
      <c r="AU41" t="s">
        <v>197</v>
      </c>
      <c r="AV41" t="s">
        <v>300</v>
      </c>
      <c r="AW41" t="s">
        <v>228</v>
      </c>
      <c r="AX41" t="s">
        <v>197</v>
      </c>
      <c r="AY41" t="s">
        <v>301</v>
      </c>
    </row>
    <row r="42" spans="1:51" x14ac:dyDescent="0.45">
      <c r="A42" s="22">
        <v>875318</v>
      </c>
      <c r="B42" s="6">
        <v>45536</v>
      </c>
      <c r="C42" s="22">
        <v>132172000</v>
      </c>
      <c r="D42" s="22">
        <v>104336485</v>
      </c>
      <c r="E42" s="22"/>
      <c r="F42" s="22">
        <v>1819255</v>
      </c>
      <c r="G42" s="22">
        <v>60745863</v>
      </c>
      <c r="H42" s="22">
        <v>49991</v>
      </c>
      <c r="I42" s="22"/>
      <c r="J42" s="22">
        <v>6097017</v>
      </c>
      <c r="K42" s="22">
        <v>333</v>
      </c>
      <c r="L42" s="23" t="s">
        <v>1069</v>
      </c>
      <c r="M42" s="23"/>
      <c r="N42" s="23" t="s">
        <v>184</v>
      </c>
      <c r="O42" s="23" t="s">
        <v>213</v>
      </c>
      <c r="P42" s="22">
        <v>20</v>
      </c>
      <c r="Q42" s="23" t="s">
        <v>186</v>
      </c>
      <c r="R42" s="23"/>
      <c r="S42" s="23"/>
      <c r="T42" s="23"/>
      <c r="U42" s="23"/>
      <c r="V42" s="23" t="s">
        <v>187</v>
      </c>
      <c r="W42" s="23" t="s">
        <v>188</v>
      </c>
      <c r="X42" s="23" t="s">
        <v>189</v>
      </c>
      <c r="Y42" s="22">
        <v>0</v>
      </c>
      <c r="Z42" s="23" t="s">
        <v>190</v>
      </c>
      <c r="AA42" s="23" t="s">
        <v>191</v>
      </c>
      <c r="AB42" s="23" t="s">
        <v>190</v>
      </c>
      <c r="AC42" s="23" t="s">
        <v>192</v>
      </c>
      <c r="AD42" s="23" t="s">
        <v>281</v>
      </c>
      <c r="AE42" s="23" t="s">
        <v>85</v>
      </c>
      <c r="AF42" s="23" t="s">
        <v>190</v>
      </c>
      <c r="AG42" s="23" t="s">
        <v>269</v>
      </c>
      <c r="AH42" s="23" t="s">
        <v>700</v>
      </c>
      <c r="AI42" s="23" t="s">
        <v>701</v>
      </c>
      <c r="AJ42" s="23" t="b">
        <v>0</v>
      </c>
      <c r="AK42" s="3">
        <v>127</v>
      </c>
      <c r="AL42" s="3">
        <v>3448</v>
      </c>
      <c r="AM42" s="3">
        <v>7265</v>
      </c>
      <c r="AN42" s="24">
        <v>45536.958279012346</v>
      </c>
      <c r="AO42" s="24">
        <v>45536.959482716047</v>
      </c>
      <c r="AP42">
        <v>9</v>
      </c>
      <c r="AQ42" t="s">
        <v>194</v>
      </c>
      <c r="AR42">
        <v>244.95827901234588</v>
      </c>
      <c r="AS42" t="s">
        <v>195</v>
      </c>
      <c r="AT42" t="s">
        <v>237</v>
      </c>
      <c r="AU42" t="s">
        <v>197</v>
      </c>
      <c r="AV42" t="s">
        <v>291</v>
      </c>
      <c r="AW42" t="s">
        <v>206</v>
      </c>
      <c r="AX42" t="s">
        <v>197</v>
      </c>
      <c r="AY42" t="s">
        <v>307</v>
      </c>
    </row>
    <row r="43" spans="1:51" x14ac:dyDescent="0.45">
      <c r="A43" s="22">
        <v>871952</v>
      </c>
      <c r="B43" s="6">
        <v>45536</v>
      </c>
      <c r="C43" s="22">
        <v>112061000</v>
      </c>
      <c r="D43" s="22">
        <v>75965089</v>
      </c>
      <c r="E43" s="22"/>
      <c r="F43" s="22">
        <v>1738788</v>
      </c>
      <c r="G43" s="22">
        <v>79672765</v>
      </c>
      <c r="H43" s="22">
        <v>388389</v>
      </c>
      <c r="I43" s="22"/>
      <c r="J43" s="22">
        <v>147429</v>
      </c>
      <c r="K43" s="22">
        <v>101967</v>
      </c>
      <c r="L43" s="23" t="s">
        <v>1319</v>
      </c>
      <c r="M43" s="23"/>
      <c r="N43" s="23" t="s">
        <v>184</v>
      </c>
      <c r="O43" s="23" t="s">
        <v>672</v>
      </c>
      <c r="P43" s="22">
        <v>19</v>
      </c>
      <c r="Q43" s="23" t="s">
        <v>681</v>
      </c>
      <c r="R43" s="23" t="s">
        <v>667</v>
      </c>
      <c r="S43" s="23" t="s">
        <v>22</v>
      </c>
      <c r="T43" s="23" t="s">
        <v>667</v>
      </c>
      <c r="U43" s="23" t="s">
        <v>22</v>
      </c>
      <c r="V43" s="23" t="s">
        <v>674</v>
      </c>
      <c r="W43" s="23" t="s">
        <v>188</v>
      </c>
      <c r="X43" s="23" t="s">
        <v>189</v>
      </c>
      <c r="Y43" s="22">
        <v>0</v>
      </c>
      <c r="Z43" s="23" t="s">
        <v>190</v>
      </c>
      <c r="AA43" s="23" t="s">
        <v>191</v>
      </c>
      <c r="AB43" s="23" t="s">
        <v>190</v>
      </c>
      <c r="AC43" s="23" t="s">
        <v>190</v>
      </c>
      <c r="AD43" s="23" t="s">
        <v>190</v>
      </c>
      <c r="AE43" s="23" t="s">
        <v>119</v>
      </c>
      <c r="AF43" s="23"/>
      <c r="AG43" s="23"/>
      <c r="AH43" s="23"/>
      <c r="AI43" s="23"/>
      <c r="AJ43" s="23" t="b">
        <v>0</v>
      </c>
      <c r="AK43" s="3">
        <v>136</v>
      </c>
      <c r="AL43" s="3">
        <v>4952</v>
      </c>
      <c r="AM43" s="3">
        <v>4504</v>
      </c>
      <c r="AN43" s="24">
        <v>45536.168269251546</v>
      </c>
      <c r="AO43" s="24">
        <v>45536.169137307101</v>
      </c>
      <c r="AP43">
        <v>9</v>
      </c>
      <c r="AQ43" t="s">
        <v>194</v>
      </c>
      <c r="AR43">
        <v>244.16826925154601</v>
      </c>
      <c r="AS43" t="s">
        <v>195</v>
      </c>
      <c r="AT43" t="s">
        <v>258</v>
      </c>
      <c r="AU43" t="s">
        <v>197</v>
      </c>
      <c r="AV43" t="s">
        <v>230</v>
      </c>
      <c r="AW43" t="s">
        <v>258</v>
      </c>
      <c r="AX43" t="s">
        <v>197</v>
      </c>
      <c r="AY43" t="s">
        <v>301</v>
      </c>
    </row>
    <row r="44" spans="1:51" x14ac:dyDescent="0.45">
      <c r="A44" s="22">
        <v>872289</v>
      </c>
      <c r="B44" s="6">
        <v>45536</v>
      </c>
      <c r="C44" s="22">
        <v>106276000</v>
      </c>
      <c r="D44" s="22">
        <v>89521655</v>
      </c>
      <c r="E44" s="22"/>
      <c r="F44" s="22">
        <v>302</v>
      </c>
      <c r="G44" s="22">
        <v>91823242</v>
      </c>
      <c r="H44" s="22">
        <v>386087</v>
      </c>
      <c r="I44" s="22"/>
      <c r="J44" s="22">
        <v>83886</v>
      </c>
      <c r="K44" s="22">
        <v>102075</v>
      </c>
      <c r="L44" s="23" t="s">
        <v>1318</v>
      </c>
      <c r="M44" s="23"/>
      <c r="N44" s="23" t="s">
        <v>184</v>
      </c>
      <c r="O44" s="23" t="s">
        <v>672</v>
      </c>
      <c r="P44" s="22">
        <v>19</v>
      </c>
      <c r="Q44" s="23" t="s">
        <v>681</v>
      </c>
      <c r="R44" s="23" t="s">
        <v>667</v>
      </c>
      <c r="S44" s="23" t="s">
        <v>22</v>
      </c>
      <c r="T44" s="23" t="s">
        <v>667</v>
      </c>
      <c r="U44" s="23" t="s">
        <v>22</v>
      </c>
      <c r="V44" s="23" t="s">
        <v>674</v>
      </c>
      <c r="W44" s="23" t="s">
        <v>188</v>
      </c>
      <c r="X44" s="23" t="s">
        <v>189</v>
      </c>
      <c r="Y44" s="22">
        <v>0</v>
      </c>
      <c r="Z44" s="23" t="s">
        <v>190</v>
      </c>
      <c r="AA44" s="23" t="s">
        <v>191</v>
      </c>
      <c r="AB44" s="23" t="s">
        <v>190</v>
      </c>
      <c r="AC44" s="23" t="s">
        <v>190</v>
      </c>
      <c r="AD44" s="23" t="s">
        <v>190</v>
      </c>
      <c r="AE44" s="23" t="s">
        <v>119</v>
      </c>
      <c r="AF44" s="23"/>
      <c r="AG44" s="23"/>
      <c r="AH44" s="23"/>
      <c r="AI44" s="23"/>
      <c r="AJ44" s="23" t="b">
        <v>0</v>
      </c>
      <c r="AK44" s="3">
        <v>149</v>
      </c>
      <c r="AL44" s="3">
        <v>4952</v>
      </c>
      <c r="AM44" s="3">
        <v>4705</v>
      </c>
      <c r="AN44" s="24">
        <v>45536.251981404319</v>
      </c>
      <c r="AO44" s="24">
        <v>45536.253011496912</v>
      </c>
      <c r="AP44">
        <v>9</v>
      </c>
      <c r="AQ44" t="s">
        <v>194</v>
      </c>
      <c r="AR44">
        <v>244.25198140431894</v>
      </c>
      <c r="AS44" t="s">
        <v>195</v>
      </c>
      <c r="AT44" t="s">
        <v>222</v>
      </c>
      <c r="AU44" t="s">
        <v>197</v>
      </c>
      <c r="AV44" t="s">
        <v>199</v>
      </c>
      <c r="AW44" t="s">
        <v>222</v>
      </c>
      <c r="AX44" t="s">
        <v>197</v>
      </c>
      <c r="AY44" t="s">
        <v>236</v>
      </c>
    </row>
    <row r="45" spans="1:51" x14ac:dyDescent="0.45">
      <c r="A45" s="22">
        <v>874122</v>
      </c>
      <c r="B45" s="6">
        <v>45536</v>
      </c>
      <c r="C45" s="22">
        <v>103860000</v>
      </c>
      <c r="D45" s="22">
        <v>134050914</v>
      </c>
      <c r="E45" s="22"/>
      <c r="F45" s="22">
        <v>11938</v>
      </c>
      <c r="G45" s="22">
        <v>118687479</v>
      </c>
      <c r="H45" s="22">
        <v>81451</v>
      </c>
      <c r="I45" s="22"/>
      <c r="J45" s="22">
        <v>201</v>
      </c>
      <c r="K45" s="22">
        <v>102005</v>
      </c>
      <c r="L45" s="23" t="s">
        <v>1238</v>
      </c>
      <c r="M45" s="23"/>
      <c r="N45" s="23" t="s">
        <v>184</v>
      </c>
      <c r="O45" s="23" t="s">
        <v>225</v>
      </c>
      <c r="P45" s="22">
        <v>20</v>
      </c>
      <c r="Q45" s="23" t="s">
        <v>186</v>
      </c>
      <c r="R45" s="23"/>
      <c r="S45" s="23"/>
      <c r="T45" s="23"/>
      <c r="U45" s="23"/>
      <c r="V45" s="23" t="s">
        <v>187</v>
      </c>
      <c r="W45" s="23" t="s">
        <v>188</v>
      </c>
      <c r="X45" s="23" t="s">
        <v>189</v>
      </c>
      <c r="Y45" s="22">
        <v>0</v>
      </c>
      <c r="Z45" s="23" t="s">
        <v>190</v>
      </c>
      <c r="AA45" s="23" t="s">
        <v>191</v>
      </c>
      <c r="AB45" s="23" t="s">
        <v>190</v>
      </c>
      <c r="AC45" s="23" t="s">
        <v>192</v>
      </c>
      <c r="AD45" s="23" t="s">
        <v>281</v>
      </c>
      <c r="AE45" s="23" t="s">
        <v>67</v>
      </c>
      <c r="AF45" s="23"/>
      <c r="AG45" s="23"/>
      <c r="AH45" s="23"/>
      <c r="AI45" s="23"/>
      <c r="AJ45" s="23" t="b">
        <v>0</v>
      </c>
      <c r="AK45" s="3">
        <v>113</v>
      </c>
      <c r="AL45" s="3">
        <v>2408</v>
      </c>
      <c r="AM45" s="3">
        <v>6147</v>
      </c>
      <c r="AN45" s="24">
        <v>45536.655447106481</v>
      </c>
      <c r="AO45" s="24">
        <v>45536.656998032406</v>
      </c>
      <c r="AP45">
        <v>9</v>
      </c>
      <c r="AQ45" t="s">
        <v>194</v>
      </c>
      <c r="AR45">
        <v>244.65544710648101</v>
      </c>
      <c r="AS45" t="s">
        <v>195</v>
      </c>
      <c r="AT45" t="s">
        <v>228</v>
      </c>
      <c r="AU45" t="s">
        <v>197</v>
      </c>
      <c r="AV45" t="s">
        <v>199</v>
      </c>
      <c r="AW45" t="s">
        <v>228</v>
      </c>
      <c r="AX45" t="s">
        <v>197</v>
      </c>
      <c r="AY45" t="s">
        <v>233</v>
      </c>
    </row>
    <row r="46" spans="1:51" x14ac:dyDescent="0.45">
      <c r="A46" s="22">
        <v>872148</v>
      </c>
      <c r="B46" s="6">
        <v>45536</v>
      </c>
      <c r="C46" s="22">
        <v>100031000</v>
      </c>
      <c r="D46" s="22">
        <v>121884410</v>
      </c>
      <c r="E46" s="22"/>
      <c r="F46" s="22">
        <v>4181</v>
      </c>
      <c r="G46" s="22">
        <v>3900446</v>
      </c>
      <c r="H46" s="22">
        <v>14411</v>
      </c>
      <c r="I46" s="22">
        <v>0</v>
      </c>
      <c r="J46" s="22">
        <v>171242</v>
      </c>
      <c r="K46" s="22">
        <v>8448</v>
      </c>
      <c r="L46" s="23" t="s">
        <v>923</v>
      </c>
      <c r="M46" s="23"/>
      <c r="N46" s="23" t="s">
        <v>184</v>
      </c>
      <c r="O46" s="23" t="s">
        <v>184</v>
      </c>
      <c r="P46" s="22">
        <v>1</v>
      </c>
      <c r="Q46" s="23" t="s">
        <v>274</v>
      </c>
      <c r="R46" s="23"/>
      <c r="S46" s="23"/>
      <c r="T46" s="23"/>
      <c r="U46" s="23"/>
      <c r="V46" s="23" t="s">
        <v>924</v>
      </c>
      <c r="W46" s="23" t="s">
        <v>188</v>
      </c>
      <c r="X46" s="23" t="s">
        <v>601</v>
      </c>
      <c r="Y46" s="22">
        <v>0</v>
      </c>
      <c r="Z46" s="23"/>
      <c r="AA46" s="23" t="s">
        <v>191</v>
      </c>
      <c r="AB46" s="23" t="s">
        <v>190</v>
      </c>
      <c r="AC46" s="23" t="s">
        <v>925</v>
      </c>
      <c r="AD46" s="23" t="s">
        <v>281</v>
      </c>
      <c r="AE46" s="23" t="s">
        <v>62</v>
      </c>
      <c r="AF46" s="23"/>
      <c r="AG46" s="23"/>
      <c r="AH46" s="23"/>
      <c r="AI46" s="23"/>
      <c r="AJ46" s="23" t="b">
        <v>0</v>
      </c>
      <c r="AK46" s="3">
        <v>113</v>
      </c>
      <c r="AL46" s="3">
        <v>2872</v>
      </c>
      <c r="AM46" s="3">
        <v>4638</v>
      </c>
      <c r="AN46" s="24">
        <v>45536.230589120372</v>
      </c>
      <c r="AO46" s="24">
        <v>45536.231989583335</v>
      </c>
      <c r="AP46">
        <v>9</v>
      </c>
      <c r="AQ46" t="s">
        <v>194</v>
      </c>
      <c r="AR46">
        <v>244.23058912037231</v>
      </c>
      <c r="AS46" t="s">
        <v>195</v>
      </c>
      <c r="AT46" t="s">
        <v>296</v>
      </c>
      <c r="AU46" t="s">
        <v>197</v>
      </c>
      <c r="AV46" t="s">
        <v>235</v>
      </c>
      <c r="AW46" t="s">
        <v>296</v>
      </c>
      <c r="AX46" t="s">
        <v>197</v>
      </c>
      <c r="AY46" t="s">
        <v>234</v>
      </c>
    </row>
    <row r="47" spans="1:51" x14ac:dyDescent="0.45">
      <c r="A47" s="22">
        <v>872531</v>
      </c>
      <c r="B47" s="6">
        <v>45536</v>
      </c>
      <c r="C47" s="22">
        <v>96578000</v>
      </c>
      <c r="D47" s="22">
        <v>141865056</v>
      </c>
      <c r="E47" s="22"/>
      <c r="F47" s="22">
        <v>5089138</v>
      </c>
      <c r="G47" s="22">
        <v>26989605</v>
      </c>
      <c r="H47" s="22">
        <v>69862</v>
      </c>
      <c r="I47" s="22">
        <v>22400</v>
      </c>
      <c r="J47" s="22">
        <v>10240</v>
      </c>
      <c r="K47" s="22">
        <v>8443</v>
      </c>
      <c r="L47" s="23" t="s">
        <v>901</v>
      </c>
      <c r="M47" s="23"/>
      <c r="N47" s="23" t="s">
        <v>184</v>
      </c>
      <c r="O47" s="23" t="s">
        <v>184</v>
      </c>
      <c r="P47" s="22">
        <v>19</v>
      </c>
      <c r="Q47" s="23" t="s">
        <v>681</v>
      </c>
      <c r="R47" s="23" t="s">
        <v>667</v>
      </c>
      <c r="S47" s="23" t="s">
        <v>20</v>
      </c>
      <c r="T47" s="23" t="s">
        <v>667</v>
      </c>
      <c r="U47" s="23" t="s">
        <v>20</v>
      </c>
      <c r="V47" s="23" t="s">
        <v>902</v>
      </c>
      <c r="W47" s="23" t="s">
        <v>188</v>
      </c>
      <c r="X47" s="23" t="s">
        <v>601</v>
      </c>
      <c r="Y47" s="22">
        <v>0</v>
      </c>
      <c r="Z47" s="23"/>
      <c r="AA47" s="23" t="s">
        <v>191</v>
      </c>
      <c r="AB47" s="23" t="s">
        <v>190</v>
      </c>
      <c r="AC47" s="23" t="s">
        <v>190</v>
      </c>
      <c r="AD47" s="23" t="s">
        <v>281</v>
      </c>
      <c r="AE47" s="23" t="s">
        <v>63</v>
      </c>
      <c r="AF47" s="23"/>
      <c r="AG47" s="23"/>
      <c r="AH47" s="23"/>
      <c r="AI47" s="23"/>
      <c r="AJ47" s="23" t="b">
        <v>0</v>
      </c>
      <c r="AK47" s="3">
        <v>64</v>
      </c>
      <c r="AL47" s="3">
        <v>2872</v>
      </c>
      <c r="AM47" s="3">
        <v>4912</v>
      </c>
      <c r="AN47" s="24">
        <v>45536.314145794749</v>
      </c>
      <c r="AO47" s="24">
        <v>45536.315777739197</v>
      </c>
      <c r="AP47">
        <v>9</v>
      </c>
      <c r="AQ47" t="s">
        <v>194</v>
      </c>
      <c r="AR47">
        <v>244.31414579474949</v>
      </c>
      <c r="AS47" t="s">
        <v>195</v>
      </c>
      <c r="AT47" t="s">
        <v>408</v>
      </c>
      <c r="AU47" t="s">
        <v>197</v>
      </c>
      <c r="AV47" t="s">
        <v>237</v>
      </c>
      <c r="AW47" t="s">
        <v>408</v>
      </c>
      <c r="AX47" t="s">
        <v>197</v>
      </c>
      <c r="AY47" t="s">
        <v>302</v>
      </c>
    </row>
    <row r="48" spans="1:51" x14ac:dyDescent="0.45">
      <c r="A48" s="22">
        <v>872401</v>
      </c>
      <c r="B48" s="6">
        <v>45536</v>
      </c>
      <c r="C48" s="22">
        <v>94129000</v>
      </c>
      <c r="D48" s="22">
        <v>30328777</v>
      </c>
      <c r="E48" s="22"/>
      <c r="F48" s="22">
        <v>537</v>
      </c>
      <c r="G48" s="22">
        <v>80761421</v>
      </c>
      <c r="H48" s="22">
        <v>300294</v>
      </c>
      <c r="I48" s="22"/>
      <c r="J48" s="22">
        <v>163158</v>
      </c>
      <c r="K48" s="22">
        <v>101581</v>
      </c>
      <c r="L48" s="23" t="s">
        <v>1323</v>
      </c>
      <c r="M48" s="23"/>
      <c r="N48" s="23" t="s">
        <v>184</v>
      </c>
      <c r="O48" s="23" t="s">
        <v>672</v>
      </c>
      <c r="P48" s="22">
        <v>19</v>
      </c>
      <c r="Q48" s="23" t="s">
        <v>681</v>
      </c>
      <c r="R48" s="23" t="s">
        <v>667</v>
      </c>
      <c r="S48" s="23" t="s">
        <v>22</v>
      </c>
      <c r="T48" s="23" t="s">
        <v>667</v>
      </c>
      <c r="U48" s="23" t="s">
        <v>22</v>
      </c>
      <c r="V48" s="23" t="s">
        <v>674</v>
      </c>
      <c r="W48" s="23" t="s">
        <v>188</v>
      </c>
      <c r="X48" s="23" t="s">
        <v>189</v>
      </c>
      <c r="Y48" s="22">
        <v>0</v>
      </c>
      <c r="Z48" s="23" t="s">
        <v>190</v>
      </c>
      <c r="AA48" s="23" t="s">
        <v>191</v>
      </c>
      <c r="AB48" s="23" t="s">
        <v>190</v>
      </c>
      <c r="AC48" s="23" t="s">
        <v>190</v>
      </c>
      <c r="AD48" s="23" t="s">
        <v>190</v>
      </c>
      <c r="AE48" s="23" t="s">
        <v>119</v>
      </c>
      <c r="AF48" s="23"/>
      <c r="AG48" s="23"/>
      <c r="AH48" s="23"/>
      <c r="AI48" s="23"/>
      <c r="AJ48" s="23" t="b">
        <v>0</v>
      </c>
      <c r="AK48" s="3">
        <v>124</v>
      </c>
      <c r="AL48" s="3">
        <v>4952</v>
      </c>
      <c r="AM48" s="3">
        <v>4805</v>
      </c>
      <c r="AN48" s="24">
        <v>45536.29296979167</v>
      </c>
      <c r="AO48" s="24">
        <v>45536.293317013886</v>
      </c>
      <c r="AP48">
        <v>9</v>
      </c>
      <c r="AQ48" t="s">
        <v>194</v>
      </c>
      <c r="AR48">
        <v>244.29296979166975</v>
      </c>
      <c r="AS48" t="s">
        <v>195</v>
      </c>
      <c r="AT48" t="s">
        <v>408</v>
      </c>
      <c r="AU48" t="s">
        <v>197</v>
      </c>
      <c r="AV48" t="s">
        <v>298</v>
      </c>
      <c r="AW48" t="s">
        <v>408</v>
      </c>
      <c r="AX48" t="s">
        <v>197</v>
      </c>
      <c r="AY48" t="s">
        <v>206</v>
      </c>
    </row>
    <row r="49" spans="1:51" x14ac:dyDescent="0.45">
      <c r="A49" s="22">
        <v>873328</v>
      </c>
      <c r="B49" s="6">
        <v>45536</v>
      </c>
      <c r="C49" s="22">
        <v>90670000</v>
      </c>
      <c r="D49" s="22">
        <v>33848220</v>
      </c>
      <c r="E49" s="22"/>
      <c r="F49" s="22">
        <v>33697</v>
      </c>
      <c r="G49" s="22">
        <v>79902780</v>
      </c>
      <c r="H49" s="22">
        <v>388624</v>
      </c>
      <c r="I49" s="22"/>
      <c r="J49" s="22">
        <v>147418</v>
      </c>
      <c r="K49" s="22">
        <v>101967</v>
      </c>
      <c r="L49" s="23" t="s">
        <v>1319</v>
      </c>
      <c r="M49" s="23"/>
      <c r="N49" s="23" t="s">
        <v>184</v>
      </c>
      <c r="O49" s="23" t="s">
        <v>672</v>
      </c>
      <c r="P49" s="22">
        <v>19</v>
      </c>
      <c r="Q49" s="23" t="s">
        <v>681</v>
      </c>
      <c r="R49" s="23" t="s">
        <v>667</v>
      </c>
      <c r="S49" s="23" t="s">
        <v>22</v>
      </c>
      <c r="T49" s="23" t="s">
        <v>667</v>
      </c>
      <c r="U49" s="23" t="s">
        <v>22</v>
      </c>
      <c r="V49" s="23" t="s">
        <v>674</v>
      </c>
      <c r="W49" s="23" t="s">
        <v>188</v>
      </c>
      <c r="X49" s="23" t="s">
        <v>189</v>
      </c>
      <c r="Y49" s="22">
        <v>0</v>
      </c>
      <c r="Z49" s="23" t="s">
        <v>190</v>
      </c>
      <c r="AA49" s="23" t="s">
        <v>191</v>
      </c>
      <c r="AB49" s="23" t="s">
        <v>190</v>
      </c>
      <c r="AC49" s="23" t="s">
        <v>190</v>
      </c>
      <c r="AD49" s="23" t="s">
        <v>190</v>
      </c>
      <c r="AE49" s="23" t="s">
        <v>119</v>
      </c>
      <c r="AF49" s="23"/>
      <c r="AG49" s="23"/>
      <c r="AH49" s="23"/>
      <c r="AI49" s="23"/>
      <c r="AJ49" s="23" t="b">
        <v>0</v>
      </c>
      <c r="AK49" s="3">
        <v>62</v>
      </c>
      <c r="AL49" s="3">
        <v>4952</v>
      </c>
      <c r="AM49" s="3">
        <v>5578</v>
      </c>
      <c r="AN49" s="24">
        <v>45536.459452276235</v>
      </c>
      <c r="AO49" s="24">
        <v>45536.459834220681</v>
      </c>
      <c r="AP49">
        <v>9</v>
      </c>
      <c r="AQ49" t="s">
        <v>194</v>
      </c>
      <c r="AR49">
        <v>244.45945227623452</v>
      </c>
      <c r="AS49" t="s">
        <v>195</v>
      </c>
      <c r="AT49" t="s">
        <v>208</v>
      </c>
      <c r="AU49" t="s">
        <v>197</v>
      </c>
      <c r="AV49" t="s">
        <v>303</v>
      </c>
      <c r="AW49" t="s">
        <v>208</v>
      </c>
      <c r="AX49" t="s">
        <v>197</v>
      </c>
      <c r="AY49" t="s">
        <v>223</v>
      </c>
    </row>
    <row r="50" spans="1:51" x14ac:dyDescent="0.45">
      <c r="A50" s="22">
        <v>872402</v>
      </c>
      <c r="B50" s="6">
        <v>45536</v>
      </c>
      <c r="C50" s="22">
        <v>89233000</v>
      </c>
      <c r="D50" s="22">
        <v>26593050</v>
      </c>
      <c r="E50" s="22"/>
      <c r="F50" s="22">
        <v>259</v>
      </c>
      <c r="G50" s="22">
        <v>79231649</v>
      </c>
      <c r="H50" s="22">
        <v>377259</v>
      </c>
      <c r="I50" s="22"/>
      <c r="J50" s="22">
        <v>91762</v>
      </c>
      <c r="K50" s="22">
        <v>101727</v>
      </c>
      <c r="L50" s="23" t="s">
        <v>1336</v>
      </c>
      <c r="M50" s="23"/>
      <c r="N50" s="23" t="s">
        <v>184</v>
      </c>
      <c r="O50" s="23" t="s">
        <v>672</v>
      </c>
      <c r="P50" s="22">
        <v>19</v>
      </c>
      <c r="Q50" s="23" t="s">
        <v>681</v>
      </c>
      <c r="R50" s="23" t="s">
        <v>667</v>
      </c>
      <c r="S50" s="23" t="s">
        <v>22</v>
      </c>
      <c r="T50" s="23" t="s">
        <v>667</v>
      </c>
      <c r="U50" s="23" t="s">
        <v>22</v>
      </c>
      <c r="V50" s="23" t="s">
        <v>674</v>
      </c>
      <c r="W50" s="23" t="s">
        <v>188</v>
      </c>
      <c r="X50" s="23" t="s">
        <v>189</v>
      </c>
      <c r="Y50" s="22">
        <v>0</v>
      </c>
      <c r="Z50" s="23" t="s">
        <v>190</v>
      </c>
      <c r="AA50" s="23" t="s">
        <v>191</v>
      </c>
      <c r="AB50" s="23" t="s">
        <v>190</v>
      </c>
      <c r="AC50" s="23" t="s">
        <v>190</v>
      </c>
      <c r="AD50" s="23" t="s">
        <v>190</v>
      </c>
      <c r="AE50" s="23" t="s">
        <v>119</v>
      </c>
      <c r="AF50" s="23"/>
      <c r="AG50" s="23"/>
      <c r="AH50" s="23"/>
      <c r="AI50" s="23"/>
      <c r="AJ50" s="23" t="b">
        <v>0</v>
      </c>
      <c r="AK50" s="3">
        <v>124</v>
      </c>
      <c r="AL50" s="3">
        <v>4952</v>
      </c>
      <c r="AM50" s="3">
        <v>4807</v>
      </c>
      <c r="AN50" s="24">
        <v>45536.293561072533</v>
      </c>
      <c r="AO50" s="24">
        <v>45536.293861998456</v>
      </c>
      <c r="AP50">
        <v>9</v>
      </c>
      <c r="AQ50" t="s">
        <v>194</v>
      </c>
      <c r="AR50">
        <v>244.29356107253261</v>
      </c>
      <c r="AS50" t="s">
        <v>195</v>
      </c>
      <c r="AT50" t="s">
        <v>408</v>
      </c>
      <c r="AU50" t="s">
        <v>197</v>
      </c>
      <c r="AV50" t="s">
        <v>205</v>
      </c>
      <c r="AW50" t="s">
        <v>408</v>
      </c>
      <c r="AX50" t="s">
        <v>197</v>
      </c>
      <c r="AY50" t="s">
        <v>223</v>
      </c>
    </row>
    <row r="51" spans="1:51" x14ac:dyDescent="0.45">
      <c r="A51" s="22">
        <v>875370</v>
      </c>
      <c r="B51" s="6">
        <v>45536</v>
      </c>
      <c r="C51" s="22">
        <v>87438000</v>
      </c>
      <c r="D51" s="22">
        <v>133799859</v>
      </c>
      <c r="E51" s="22"/>
      <c r="F51" s="22">
        <v>4839191</v>
      </c>
      <c r="G51" s="22">
        <v>14058486</v>
      </c>
      <c r="H51" s="22">
        <v>937</v>
      </c>
      <c r="I51" s="22"/>
      <c r="J51" s="22">
        <v>90578</v>
      </c>
      <c r="K51" s="22">
        <v>101938</v>
      </c>
      <c r="L51" s="23" t="s">
        <v>1043</v>
      </c>
      <c r="M51" s="23"/>
      <c r="N51" s="23" t="s">
        <v>184</v>
      </c>
      <c r="O51" s="23" t="s">
        <v>213</v>
      </c>
      <c r="P51" s="22">
        <v>20</v>
      </c>
      <c r="Q51" s="23" t="s">
        <v>186</v>
      </c>
      <c r="R51" s="23"/>
      <c r="S51" s="23"/>
      <c r="T51" s="23"/>
      <c r="U51" s="23"/>
      <c r="V51" s="23" t="s">
        <v>187</v>
      </c>
      <c r="W51" s="23" t="s">
        <v>188</v>
      </c>
      <c r="X51" s="23" t="s">
        <v>189</v>
      </c>
      <c r="Y51" s="22">
        <v>0</v>
      </c>
      <c r="Z51" s="23" t="s">
        <v>190</v>
      </c>
      <c r="AA51" s="23" t="s">
        <v>191</v>
      </c>
      <c r="AB51" s="23" t="s">
        <v>190</v>
      </c>
      <c r="AC51" s="23" t="s">
        <v>274</v>
      </c>
      <c r="AD51" s="23" t="s">
        <v>193</v>
      </c>
      <c r="AE51" s="23" t="s">
        <v>85</v>
      </c>
      <c r="AF51" s="23" t="s">
        <v>190</v>
      </c>
      <c r="AG51" s="23" t="s">
        <v>190</v>
      </c>
      <c r="AH51" s="23" t="s">
        <v>415</v>
      </c>
      <c r="AI51" s="23" t="s">
        <v>474</v>
      </c>
      <c r="AJ51" s="23" t="b">
        <v>0</v>
      </c>
      <c r="AK51" s="3">
        <v>126</v>
      </c>
      <c r="AL51" s="3">
        <v>3448</v>
      </c>
      <c r="AM51" s="3">
        <v>7326</v>
      </c>
      <c r="AN51" s="24">
        <v>45536.994787384261</v>
      </c>
      <c r="AO51" s="24">
        <v>45536.996326736109</v>
      </c>
      <c r="AP51">
        <v>9</v>
      </c>
      <c r="AQ51" t="s">
        <v>194</v>
      </c>
      <c r="AR51">
        <v>244.99478738426114</v>
      </c>
      <c r="AS51" t="s">
        <v>195</v>
      </c>
      <c r="AT51" t="s">
        <v>206</v>
      </c>
      <c r="AU51" t="s">
        <v>197</v>
      </c>
      <c r="AV51" t="s">
        <v>305</v>
      </c>
      <c r="AW51" t="s">
        <v>206</v>
      </c>
      <c r="AX51" t="s">
        <v>197</v>
      </c>
      <c r="AY51" t="s">
        <v>302</v>
      </c>
    </row>
    <row r="52" spans="1:51" x14ac:dyDescent="0.45">
      <c r="A52" s="22">
        <v>871953</v>
      </c>
      <c r="B52" s="6">
        <v>45536</v>
      </c>
      <c r="C52" s="22">
        <v>86515000</v>
      </c>
      <c r="D52" s="22">
        <v>32098169</v>
      </c>
      <c r="E52" s="22"/>
      <c r="F52" s="22">
        <v>260</v>
      </c>
      <c r="G52" s="22">
        <v>77693271</v>
      </c>
      <c r="H52" s="22">
        <v>384249</v>
      </c>
      <c r="I52" s="22"/>
      <c r="J52" s="22">
        <v>58583</v>
      </c>
      <c r="K52" s="22">
        <v>102288</v>
      </c>
      <c r="L52" s="23" t="s">
        <v>1327</v>
      </c>
      <c r="M52" s="23"/>
      <c r="N52" s="23" t="s">
        <v>184</v>
      </c>
      <c r="O52" s="23" t="s">
        <v>672</v>
      </c>
      <c r="P52" s="22">
        <v>19</v>
      </c>
      <c r="Q52" s="23" t="s">
        <v>681</v>
      </c>
      <c r="R52" s="23" t="s">
        <v>667</v>
      </c>
      <c r="S52" s="23" t="s">
        <v>22</v>
      </c>
      <c r="T52" s="23" t="s">
        <v>667</v>
      </c>
      <c r="U52" s="23" t="s">
        <v>22</v>
      </c>
      <c r="V52" s="23" t="s">
        <v>674</v>
      </c>
      <c r="W52" s="23" t="s">
        <v>188</v>
      </c>
      <c r="X52" s="23" t="s">
        <v>189</v>
      </c>
      <c r="Y52" s="22">
        <v>0</v>
      </c>
      <c r="Z52" s="23" t="s">
        <v>190</v>
      </c>
      <c r="AA52" s="23" t="s">
        <v>191</v>
      </c>
      <c r="AB52" s="23" t="s">
        <v>190</v>
      </c>
      <c r="AC52" s="23" t="s">
        <v>190</v>
      </c>
      <c r="AD52" s="23" t="s">
        <v>190</v>
      </c>
      <c r="AE52" s="23" t="s">
        <v>119</v>
      </c>
      <c r="AF52" s="23"/>
      <c r="AG52" s="23"/>
      <c r="AH52" s="23"/>
      <c r="AI52" s="23"/>
      <c r="AJ52" s="23" t="b">
        <v>0</v>
      </c>
      <c r="AK52" s="3">
        <v>109</v>
      </c>
      <c r="AL52" s="3">
        <v>4952</v>
      </c>
      <c r="AM52" s="3">
        <v>4507</v>
      </c>
      <c r="AN52" s="24">
        <v>45536.168926813269</v>
      </c>
      <c r="AO52" s="24">
        <v>45536.169297183646</v>
      </c>
      <c r="AP52">
        <v>9</v>
      </c>
      <c r="AQ52" t="s">
        <v>194</v>
      </c>
      <c r="AR52">
        <v>244.16892681326863</v>
      </c>
      <c r="AS52" t="s">
        <v>195</v>
      </c>
      <c r="AT52" t="s">
        <v>258</v>
      </c>
      <c r="AU52" t="s">
        <v>197</v>
      </c>
      <c r="AV52" t="s">
        <v>228</v>
      </c>
      <c r="AW52" t="s">
        <v>258</v>
      </c>
      <c r="AX52" t="s">
        <v>197</v>
      </c>
      <c r="AY52" t="s">
        <v>250</v>
      </c>
    </row>
    <row r="53" spans="1:51" x14ac:dyDescent="0.45">
      <c r="A53" s="22">
        <v>873354</v>
      </c>
      <c r="B53" s="6">
        <v>45536</v>
      </c>
      <c r="C53" s="22">
        <v>85081000</v>
      </c>
      <c r="D53" s="22">
        <v>55709006</v>
      </c>
      <c r="E53" s="22"/>
      <c r="F53" s="22">
        <v>87</v>
      </c>
      <c r="G53" s="22">
        <v>77411055</v>
      </c>
      <c r="H53" s="22">
        <v>382591</v>
      </c>
      <c r="I53" s="22"/>
      <c r="J53" s="22">
        <v>23686</v>
      </c>
      <c r="K53" s="22">
        <v>101942</v>
      </c>
      <c r="L53" s="23" t="s">
        <v>1335</v>
      </c>
      <c r="M53" s="23"/>
      <c r="N53" s="23" t="s">
        <v>184</v>
      </c>
      <c r="O53" s="23" t="s">
        <v>672</v>
      </c>
      <c r="P53" s="22">
        <v>19</v>
      </c>
      <c r="Q53" s="23" t="s">
        <v>681</v>
      </c>
      <c r="R53" s="23" t="s">
        <v>667</v>
      </c>
      <c r="S53" s="23" t="s">
        <v>22</v>
      </c>
      <c r="T53" s="23" t="s">
        <v>667</v>
      </c>
      <c r="U53" s="23" t="s">
        <v>22</v>
      </c>
      <c r="V53" s="23" t="s">
        <v>674</v>
      </c>
      <c r="W53" s="23" t="s">
        <v>188</v>
      </c>
      <c r="X53" s="23" t="s">
        <v>189</v>
      </c>
      <c r="Y53" s="22">
        <v>0</v>
      </c>
      <c r="Z53" s="23" t="s">
        <v>190</v>
      </c>
      <c r="AA53" s="23" t="s">
        <v>191</v>
      </c>
      <c r="AB53" s="23" t="s">
        <v>190</v>
      </c>
      <c r="AC53" s="23" t="s">
        <v>190</v>
      </c>
      <c r="AD53" s="23" t="s">
        <v>190</v>
      </c>
      <c r="AE53" s="23" t="s">
        <v>119</v>
      </c>
      <c r="AF53" s="23"/>
      <c r="AG53" s="23"/>
      <c r="AH53" s="23"/>
      <c r="AI53" s="23"/>
      <c r="AJ53" s="23" t="b">
        <v>0</v>
      </c>
      <c r="AK53" s="3">
        <v>122</v>
      </c>
      <c r="AL53" s="3">
        <v>4952</v>
      </c>
      <c r="AM53" s="3">
        <v>5586</v>
      </c>
      <c r="AN53" s="24">
        <v>45536.461855516973</v>
      </c>
      <c r="AO53" s="24">
        <v>45536.46249209105</v>
      </c>
      <c r="AP53">
        <v>9</v>
      </c>
      <c r="AQ53" t="s">
        <v>194</v>
      </c>
      <c r="AR53">
        <v>244.46185551697272</v>
      </c>
      <c r="AS53" t="s">
        <v>195</v>
      </c>
      <c r="AT53" t="s">
        <v>208</v>
      </c>
      <c r="AU53" t="s">
        <v>197</v>
      </c>
      <c r="AV53" t="s">
        <v>234</v>
      </c>
      <c r="AW53" t="s">
        <v>208</v>
      </c>
      <c r="AX53" t="s">
        <v>197</v>
      </c>
      <c r="AY53" t="s">
        <v>261</v>
      </c>
    </row>
    <row r="54" spans="1:51" x14ac:dyDescent="0.45">
      <c r="A54" s="22">
        <v>874225</v>
      </c>
      <c r="B54" s="6">
        <v>45536</v>
      </c>
      <c r="C54" s="22">
        <v>84627000</v>
      </c>
      <c r="D54" s="22">
        <v>127501334</v>
      </c>
      <c r="E54" s="22"/>
      <c r="F54" s="22">
        <v>421257</v>
      </c>
      <c r="G54" s="22">
        <v>24460552</v>
      </c>
      <c r="H54" s="22">
        <v>5841</v>
      </c>
      <c r="I54" s="22"/>
      <c r="J54" s="22">
        <v>264745</v>
      </c>
      <c r="K54" s="22">
        <v>101815</v>
      </c>
      <c r="L54" s="23" t="s">
        <v>1114</v>
      </c>
      <c r="M54" s="23"/>
      <c r="N54" s="23" t="s">
        <v>184</v>
      </c>
      <c r="O54" s="23" t="s">
        <v>225</v>
      </c>
      <c r="P54" s="22">
        <v>20</v>
      </c>
      <c r="Q54" s="23" t="s">
        <v>186</v>
      </c>
      <c r="R54" s="23"/>
      <c r="S54" s="23"/>
      <c r="T54" s="23"/>
      <c r="U54" s="23"/>
      <c r="V54" s="23" t="s">
        <v>187</v>
      </c>
      <c r="W54" s="23" t="s">
        <v>188</v>
      </c>
      <c r="X54" s="23" t="s">
        <v>189</v>
      </c>
      <c r="Y54" s="22">
        <v>0</v>
      </c>
      <c r="Z54" s="23" t="s">
        <v>190</v>
      </c>
      <c r="AA54" s="23" t="s">
        <v>191</v>
      </c>
      <c r="AB54" s="23" t="s">
        <v>190</v>
      </c>
      <c r="AC54" s="23" t="s">
        <v>192</v>
      </c>
      <c r="AD54" s="23" t="s">
        <v>281</v>
      </c>
      <c r="AE54" s="23" t="s">
        <v>77</v>
      </c>
      <c r="AF54" s="23"/>
      <c r="AG54" s="23"/>
      <c r="AH54" s="23"/>
      <c r="AI54" s="23"/>
      <c r="AJ54" s="23" t="b">
        <v>0</v>
      </c>
      <c r="AK54" s="3">
        <v>109</v>
      </c>
      <c r="AL54" s="3">
        <v>2408</v>
      </c>
      <c r="AM54" s="3">
        <v>6300</v>
      </c>
      <c r="AN54" s="24">
        <v>45536.664618171293</v>
      </c>
      <c r="AO54" s="24">
        <v>45536.666088078702</v>
      </c>
      <c r="AP54">
        <v>9</v>
      </c>
      <c r="AQ54" t="s">
        <v>194</v>
      </c>
      <c r="AR54">
        <v>244.66461817129311</v>
      </c>
      <c r="AS54" t="s">
        <v>195</v>
      </c>
      <c r="AT54" t="s">
        <v>228</v>
      </c>
      <c r="AU54" t="s">
        <v>197</v>
      </c>
      <c r="AV54" t="s">
        <v>235</v>
      </c>
      <c r="AW54" t="s">
        <v>228</v>
      </c>
      <c r="AX54" t="s">
        <v>197</v>
      </c>
      <c r="AY54" t="s">
        <v>223</v>
      </c>
    </row>
    <row r="55" spans="1:51" x14ac:dyDescent="0.45">
      <c r="A55" s="22">
        <v>873329</v>
      </c>
      <c r="B55" s="6">
        <v>45536</v>
      </c>
      <c r="C55" s="22">
        <v>84172000</v>
      </c>
      <c r="D55" s="22">
        <v>36630429</v>
      </c>
      <c r="E55" s="22"/>
      <c r="F55" s="22">
        <v>288</v>
      </c>
      <c r="G55" s="22">
        <v>77892571</v>
      </c>
      <c r="H55" s="22">
        <v>384706</v>
      </c>
      <c r="I55" s="22"/>
      <c r="J55" s="22">
        <v>58583</v>
      </c>
      <c r="K55" s="22">
        <v>102288</v>
      </c>
      <c r="L55" s="23" t="s">
        <v>1327</v>
      </c>
      <c r="M55" s="23"/>
      <c r="N55" s="23" t="s">
        <v>184</v>
      </c>
      <c r="O55" s="23" t="s">
        <v>672</v>
      </c>
      <c r="P55" s="22">
        <v>19</v>
      </c>
      <c r="Q55" s="23" t="s">
        <v>681</v>
      </c>
      <c r="R55" s="23" t="s">
        <v>667</v>
      </c>
      <c r="S55" s="23" t="s">
        <v>22</v>
      </c>
      <c r="T55" s="23" t="s">
        <v>667</v>
      </c>
      <c r="U55" s="23" t="s">
        <v>22</v>
      </c>
      <c r="V55" s="23" t="s">
        <v>674</v>
      </c>
      <c r="W55" s="23" t="s">
        <v>188</v>
      </c>
      <c r="X55" s="23" t="s">
        <v>189</v>
      </c>
      <c r="Y55" s="22">
        <v>0</v>
      </c>
      <c r="Z55" s="23" t="s">
        <v>190</v>
      </c>
      <c r="AA55" s="23" t="s">
        <v>191</v>
      </c>
      <c r="AB55" s="23" t="s">
        <v>190</v>
      </c>
      <c r="AC55" s="23" t="s">
        <v>190</v>
      </c>
      <c r="AD55" s="23" t="s">
        <v>190</v>
      </c>
      <c r="AE55" s="23" t="s">
        <v>119</v>
      </c>
      <c r="AF55" s="23"/>
      <c r="AG55" s="23"/>
      <c r="AH55" s="23"/>
      <c r="AI55" s="23"/>
      <c r="AJ55" s="23" t="b">
        <v>0</v>
      </c>
      <c r="AK55" s="3">
        <v>122</v>
      </c>
      <c r="AL55" s="3">
        <v>4952</v>
      </c>
      <c r="AM55" s="3">
        <v>5581</v>
      </c>
      <c r="AN55" s="24">
        <v>45536.460204436728</v>
      </c>
      <c r="AO55" s="24">
        <v>45536.460621103397</v>
      </c>
      <c r="AP55">
        <v>9</v>
      </c>
      <c r="AQ55" t="s">
        <v>194</v>
      </c>
      <c r="AR55">
        <v>244.46020443672751</v>
      </c>
      <c r="AS55" t="s">
        <v>195</v>
      </c>
      <c r="AT55" t="s">
        <v>208</v>
      </c>
      <c r="AU55" t="s">
        <v>197</v>
      </c>
      <c r="AV55" t="s">
        <v>297</v>
      </c>
      <c r="AW55" t="s">
        <v>208</v>
      </c>
      <c r="AX55" t="s">
        <v>197</v>
      </c>
      <c r="AY55" t="s">
        <v>230</v>
      </c>
    </row>
    <row r="56" spans="1:51" x14ac:dyDescent="0.45">
      <c r="A56" s="22">
        <v>871958</v>
      </c>
      <c r="B56" s="6">
        <v>45536</v>
      </c>
      <c r="C56" s="22">
        <v>83454000</v>
      </c>
      <c r="D56" s="22">
        <v>23676132</v>
      </c>
      <c r="E56" s="22"/>
      <c r="F56" s="22">
        <v>48</v>
      </c>
      <c r="G56" s="22">
        <v>77351035</v>
      </c>
      <c r="H56" s="22">
        <v>381988</v>
      </c>
      <c r="I56" s="22"/>
      <c r="J56" s="22">
        <v>24490</v>
      </c>
      <c r="K56" s="22">
        <v>101799</v>
      </c>
      <c r="L56" s="23" t="s">
        <v>1320</v>
      </c>
      <c r="M56" s="23"/>
      <c r="N56" s="23" t="s">
        <v>184</v>
      </c>
      <c r="O56" s="23" t="s">
        <v>672</v>
      </c>
      <c r="P56" s="22">
        <v>19</v>
      </c>
      <c r="Q56" s="23" t="s">
        <v>681</v>
      </c>
      <c r="R56" s="23" t="s">
        <v>667</v>
      </c>
      <c r="S56" s="23" t="s">
        <v>22</v>
      </c>
      <c r="T56" s="23" t="s">
        <v>667</v>
      </c>
      <c r="U56" s="23" t="s">
        <v>22</v>
      </c>
      <c r="V56" s="23" t="s">
        <v>674</v>
      </c>
      <c r="W56" s="23" t="s">
        <v>188</v>
      </c>
      <c r="X56" s="23" t="s">
        <v>189</v>
      </c>
      <c r="Y56" s="22">
        <v>0</v>
      </c>
      <c r="Z56" s="23" t="s">
        <v>190</v>
      </c>
      <c r="AA56" s="23" t="s">
        <v>191</v>
      </c>
      <c r="AB56" s="23" t="s">
        <v>190</v>
      </c>
      <c r="AC56" s="23" t="s">
        <v>190</v>
      </c>
      <c r="AD56" s="23" t="s">
        <v>190</v>
      </c>
      <c r="AE56" s="23" t="s">
        <v>119</v>
      </c>
      <c r="AF56" s="23"/>
      <c r="AG56" s="23"/>
      <c r="AH56" s="23"/>
      <c r="AI56" s="23"/>
      <c r="AJ56" s="23" t="b">
        <v>0</v>
      </c>
      <c r="AK56" s="3">
        <v>60</v>
      </c>
      <c r="AL56" s="3">
        <v>4952</v>
      </c>
      <c r="AM56" s="3">
        <v>4511</v>
      </c>
      <c r="AN56" s="24">
        <v>45536.169975733028</v>
      </c>
      <c r="AO56" s="24">
        <v>45536.170241936728</v>
      </c>
      <c r="AP56">
        <v>9</v>
      </c>
      <c r="AQ56" t="s">
        <v>194</v>
      </c>
      <c r="AR56">
        <v>244.16997573302797</v>
      </c>
      <c r="AS56" t="s">
        <v>195</v>
      </c>
      <c r="AT56" t="s">
        <v>258</v>
      </c>
      <c r="AU56" t="s">
        <v>197</v>
      </c>
      <c r="AV56" t="s">
        <v>300</v>
      </c>
      <c r="AW56" t="s">
        <v>258</v>
      </c>
      <c r="AX56" t="s">
        <v>197</v>
      </c>
      <c r="AY56" t="s">
        <v>197</v>
      </c>
    </row>
    <row r="57" spans="1:51" x14ac:dyDescent="0.45">
      <c r="A57" s="22">
        <v>872426</v>
      </c>
      <c r="B57" s="6">
        <v>45536</v>
      </c>
      <c r="C57" s="22">
        <v>83155000</v>
      </c>
      <c r="D57" s="22">
        <v>24703276</v>
      </c>
      <c r="E57" s="22"/>
      <c r="F57" s="22">
        <v>82</v>
      </c>
      <c r="G57" s="22">
        <v>78023536</v>
      </c>
      <c r="H57" s="22">
        <v>382723</v>
      </c>
      <c r="I57" s="22"/>
      <c r="J57" s="22">
        <v>51408</v>
      </c>
      <c r="K57" s="22">
        <v>101996</v>
      </c>
      <c r="L57" s="23" t="s">
        <v>1334</v>
      </c>
      <c r="M57" s="23"/>
      <c r="N57" s="23" t="s">
        <v>184</v>
      </c>
      <c r="O57" s="23" t="s">
        <v>672</v>
      </c>
      <c r="P57" s="22">
        <v>19</v>
      </c>
      <c r="Q57" s="23" t="s">
        <v>681</v>
      </c>
      <c r="R57" s="23" t="s">
        <v>667</v>
      </c>
      <c r="S57" s="23" t="s">
        <v>22</v>
      </c>
      <c r="T57" s="23" t="s">
        <v>667</v>
      </c>
      <c r="U57" s="23" t="s">
        <v>22</v>
      </c>
      <c r="V57" s="23" t="s">
        <v>674</v>
      </c>
      <c r="W57" s="23" t="s">
        <v>188</v>
      </c>
      <c r="X57" s="23" t="s">
        <v>189</v>
      </c>
      <c r="Y57" s="22">
        <v>0</v>
      </c>
      <c r="Z57" s="23" t="s">
        <v>190</v>
      </c>
      <c r="AA57" s="23" t="s">
        <v>191</v>
      </c>
      <c r="AB57" s="23" t="s">
        <v>190</v>
      </c>
      <c r="AC57" s="23" t="s">
        <v>190</v>
      </c>
      <c r="AD57" s="23" t="s">
        <v>190</v>
      </c>
      <c r="AE57" s="23" t="s">
        <v>119</v>
      </c>
      <c r="AF57" s="23"/>
      <c r="AG57" s="23"/>
      <c r="AH57" s="23"/>
      <c r="AI57" s="23"/>
      <c r="AJ57" s="23" t="b">
        <v>0</v>
      </c>
      <c r="AK57" s="3">
        <v>124</v>
      </c>
      <c r="AL57" s="3">
        <v>4952</v>
      </c>
      <c r="AM57" s="3">
        <v>4822</v>
      </c>
      <c r="AN57" s="24">
        <v>45536.296547723767</v>
      </c>
      <c r="AO57" s="24">
        <v>45536.296825501544</v>
      </c>
      <c r="AP57">
        <v>9</v>
      </c>
      <c r="AQ57" t="s">
        <v>194</v>
      </c>
      <c r="AR57">
        <v>244.29654772376671</v>
      </c>
      <c r="AS57" t="s">
        <v>195</v>
      </c>
      <c r="AT57" t="s">
        <v>408</v>
      </c>
      <c r="AU57" t="s">
        <v>197</v>
      </c>
      <c r="AV57" t="s">
        <v>214</v>
      </c>
      <c r="AW57" t="s">
        <v>408</v>
      </c>
      <c r="AX57" t="s">
        <v>197</v>
      </c>
      <c r="AY57" t="s">
        <v>240</v>
      </c>
    </row>
    <row r="58" spans="1:51" x14ac:dyDescent="0.45">
      <c r="A58" s="22">
        <v>872405</v>
      </c>
      <c r="B58" s="6">
        <v>45536</v>
      </c>
      <c r="C58" s="22">
        <v>83126000</v>
      </c>
      <c r="D58" s="22">
        <v>23895035</v>
      </c>
      <c r="E58" s="22"/>
      <c r="F58" s="22">
        <v>88</v>
      </c>
      <c r="G58" s="22">
        <v>78106547</v>
      </c>
      <c r="H58" s="22">
        <v>382001</v>
      </c>
      <c r="I58" s="22"/>
      <c r="J58" s="22">
        <v>36761</v>
      </c>
      <c r="K58" s="22">
        <v>102302</v>
      </c>
      <c r="L58" s="23" t="s">
        <v>1331</v>
      </c>
      <c r="M58" s="23"/>
      <c r="N58" s="23" t="s">
        <v>184</v>
      </c>
      <c r="O58" s="23" t="s">
        <v>672</v>
      </c>
      <c r="P58" s="22">
        <v>19</v>
      </c>
      <c r="Q58" s="23" t="s">
        <v>681</v>
      </c>
      <c r="R58" s="23" t="s">
        <v>667</v>
      </c>
      <c r="S58" s="23" t="s">
        <v>22</v>
      </c>
      <c r="T58" s="23" t="s">
        <v>667</v>
      </c>
      <c r="U58" s="23" t="s">
        <v>22</v>
      </c>
      <c r="V58" s="23" t="s">
        <v>674</v>
      </c>
      <c r="W58" s="23" t="s">
        <v>188</v>
      </c>
      <c r="X58" s="23" t="s">
        <v>189</v>
      </c>
      <c r="Y58" s="22">
        <v>0</v>
      </c>
      <c r="Z58" s="23" t="s">
        <v>190</v>
      </c>
      <c r="AA58" s="23" t="s">
        <v>191</v>
      </c>
      <c r="AB58" s="23" t="s">
        <v>190</v>
      </c>
      <c r="AC58" s="23" t="s">
        <v>190</v>
      </c>
      <c r="AD58" s="23" t="s">
        <v>190</v>
      </c>
      <c r="AE58" s="23" t="s">
        <v>119</v>
      </c>
      <c r="AF58" s="23"/>
      <c r="AG58" s="23"/>
      <c r="AH58" s="23"/>
      <c r="AI58" s="23"/>
      <c r="AJ58" s="23" t="b">
        <v>0</v>
      </c>
      <c r="AK58" s="3">
        <v>124</v>
      </c>
      <c r="AL58" s="3">
        <v>4952</v>
      </c>
      <c r="AM58" s="3">
        <v>4810</v>
      </c>
      <c r="AN58" s="24">
        <v>45536.294561458337</v>
      </c>
      <c r="AO58" s="24">
        <v>45536.294827662037</v>
      </c>
      <c r="AP58">
        <v>9</v>
      </c>
      <c r="AQ58" t="s">
        <v>194</v>
      </c>
      <c r="AR58">
        <v>244.29456145833683</v>
      </c>
      <c r="AS58" t="s">
        <v>195</v>
      </c>
      <c r="AT58" t="s">
        <v>408</v>
      </c>
      <c r="AU58" t="s">
        <v>197</v>
      </c>
      <c r="AV58" t="s">
        <v>223</v>
      </c>
      <c r="AW58" t="s">
        <v>408</v>
      </c>
      <c r="AX58" t="s">
        <v>197</v>
      </c>
      <c r="AY58" t="s">
        <v>301</v>
      </c>
    </row>
    <row r="59" spans="1:51" x14ac:dyDescent="0.45">
      <c r="A59" s="22">
        <v>872420</v>
      </c>
      <c r="B59" s="6">
        <v>45536</v>
      </c>
      <c r="C59" s="22">
        <v>83077000</v>
      </c>
      <c r="D59" s="22">
        <v>24349435</v>
      </c>
      <c r="E59" s="22"/>
      <c r="F59" s="22">
        <v>93</v>
      </c>
      <c r="G59" s="22">
        <v>78109047</v>
      </c>
      <c r="H59" s="22">
        <v>381940</v>
      </c>
      <c r="I59" s="22"/>
      <c r="J59" s="22">
        <v>46332</v>
      </c>
      <c r="K59" s="22">
        <v>101814</v>
      </c>
      <c r="L59" s="23" t="s">
        <v>1321</v>
      </c>
      <c r="M59" s="23"/>
      <c r="N59" s="23" t="s">
        <v>184</v>
      </c>
      <c r="O59" s="23" t="s">
        <v>672</v>
      </c>
      <c r="P59" s="22">
        <v>19</v>
      </c>
      <c r="Q59" s="23" t="s">
        <v>681</v>
      </c>
      <c r="R59" s="23" t="s">
        <v>667</v>
      </c>
      <c r="S59" s="23" t="s">
        <v>22</v>
      </c>
      <c r="T59" s="23" t="s">
        <v>667</v>
      </c>
      <c r="U59" s="23" t="s">
        <v>22</v>
      </c>
      <c r="V59" s="23" t="s">
        <v>674</v>
      </c>
      <c r="W59" s="23" t="s">
        <v>188</v>
      </c>
      <c r="X59" s="23" t="s">
        <v>189</v>
      </c>
      <c r="Y59" s="22">
        <v>0</v>
      </c>
      <c r="Z59" s="23" t="s">
        <v>190</v>
      </c>
      <c r="AA59" s="23" t="s">
        <v>191</v>
      </c>
      <c r="AB59" s="23" t="s">
        <v>190</v>
      </c>
      <c r="AC59" s="23" t="s">
        <v>190</v>
      </c>
      <c r="AD59" s="23" t="s">
        <v>190</v>
      </c>
      <c r="AE59" s="23" t="s">
        <v>119</v>
      </c>
      <c r="AF59" s="23"/>
      <c r="AG59" s="23"/>
      <c r="AH59" s="23"/>
      <c r="AI59" s="23"/>
      <c r="AJ59" s="23" t="b">
        <v>0</v>
      </c>
      <c r="AK59" s="3">
        <v>124</v>
      </c>
      <c r="AL59" s="3">
        <v>4952</v>
      </c>
      <c r="AM59" s="3">
        <v>4815</v>
      </c>
      <c r="AN59" s="24">
        <v>45536.295245216046</v>
      </c>
      <c r="AO59" s="24">
        <v>45536.295522993831</v>
      </c>
      <c r="AP59">
        <v>9</v>
      </c>
      <c r="AQ59" t="s">
        <v>194</v>
      </c>
      <c r="AR59">
        <v>244.29524521604617</v>
      </c>
      <c r="AS59" t="s">
        <v>195</v>
      </c>
      <c r="AT59" t="s">
        <v>408</v>
      </c>
      <c r="AU59" t="s">
        <v>197</v>
      </c>
      <c r="AV59" t="s">
        <v>197</v>
      </c>
      <c r="AW59" t="s">
        <v>408</v>
      </c>
      <c r="AX59" t="s">
        <v>197</v>
      </c>
      <c r="AY59" t="s">
        <v>301</v>
      </c>
    </row>
    <row r="60" spans="1:51" x14ac:dyDescent="0.45">
      <c r="A60" s="22">
        <v>872403</v>
      </c>
      <c r="B60" s="6">
        <v>45536</v>
      </c>
      <c r="C60" s="22">
        <v>82871000</v>
      </c>
      <c r="D60" s="22">
        <v>24180539</v>
      </c>
      <c r="E60" s="22"/>
      <c r="F60" s="22">
        <v>153</v>
      </c>
      <c r="G60" s="22">
        <v>77800678</v>
      </c>
      <c r="H60" s="22">
        <v>381522</v>
      </c>
      <c r="I60" s="22"/>
      <c r="J60" s="22">
        <v>47500</v>
      </c>
      <c r="K60" s="22">
        <v>102259</v>
      </c>
      <c r="L60" s="23" t="s">
        <v>1332</v>
      </c>
      <c r="M60" s="23"/>
      <c r="N60" s="23" t="s">
        <v>184</v>
      </c>
      <c r="O60" s="23" t="s">
        <v>672</v>
      </c>
      <c r="P60" s="22">
        <v>19</v>
      </c>
      <c r="Q60" s="23" t="s">
        <v>681</v>
      </c>
      <c r="R60" s="23" t="s">
        <v>667</v>
      </c>
      <c r="S60" s="23" t="s">
        <v>22</v>
      </c>
      <c r="T60" s="23" t="s">
        <v>667</v>
      </c>
      <c r="U60" s="23" t="s">
        <v>22</v>
      </c>
      <c r="V60" s="23" t="s">
        <v>674</v>
      </c>
      <c r="W60" s="23" t="s">
        <v>188</v>
      </c>
      <c r="X60" s="23" t="s">
        <v>189</v>
      </c>
      <c r="Y60" s="22">
        <v>0</v>
      </c>
      <c r="Z60" s="23" t="s">
        <v>190</v>
      </c>
      <c r="AA60" s="23" t="s">
        <v>191</v>
      </c>
      <c r="AB60" s="23" t="s">
        <v>190</v>
      </c>
      <c r="AC60" s="23" t="s">
        <v>190</v>
      </c>
      <c r="AD60" s="23" t="s">
        <v>190</v>
      </c>
      <c r="AE60" s="23" t="s">
        <v>119</v>
      </c>
      <c r="AF60" s="23"/>
      <c r="AG60" s="23"/>
      <c r="AH60" s="23"/>
      <c r="AI60" s="23"/>
      <c r="AJ60" s="23" t="b">
        <v>0</v>
      </c>
      <c r="AK60" s="3">
        <v>124</v>
      </c>
      <c r="AL60" s="3">
        <v>4952</v>
      </c>
      <c r="AM60" s="3">
        <v>4808</v>
      </c>
      <c r="AN60" s="24">
        <v>45536.29392650463</v>
      </c>
      <c r="AO60" s="24">
        <v>45536.294204282407</v>
      </c>
      <c r="AP60">
        <v>9</v>
      </c>
      <c r="AQ60" t="s">
        <v>194</v>
      </c>
      <c r="AR60">
        <v>244.29392650462978</v>
      </c>
      <c r="AS60" t="s">
        <v>195</v>
      </c>
      <c r="AT60" t="s">
        <v>408</v>
      </c>
      <c r="AU60" t="s">
        <v>197</v>
      </c>
      <c r="AV60" t="s">
        <v>228</v>
      </c>
      <c r="AW60" t="s">
        <v>408</v>
      </c>
      <c r="AX60" t="s">
        <v>197</v>
      </c>
      <c r="AY60" t="s">
        <v>307</v>
      </c>
    </row>
    <row r="61" spans="1:51" x14ac:dyDescent="0.45">
      <c r="A61" s="22">
        <v>871957</v>
      </c>
      <c r="B61" s="6">
        <v>45536</v>
      </c>
      <c r="C61" s="22">
        <v>82673000</v>
      </c>
      <c r="D61" s="22">
        <v>23778216</v>
      </c>
      <c r="E61" s="22"/>
      <c r="F61" s="22">
        <v>32</v>
      </c>
      <c r="G61" s="22">
        <v>77419144</v>
      </c>
      <c r="H61" s="22">
        <v>382093</v>
      </c>
      <c r="I61" s="22"/>
      <c r="J61" s="22">
        <v>24162</v>
      </c>
      <c r="K61" s="22">
        <v>102210</v>
      </c>
      <c r="L61" s="23" t="s">
        <v>1329</v>
      </c>
      <c r="M61" s="23"/>
      <c r="N61" s="23" t="s">
        <v>184</v>
      </c>
      <c r="O61" s="23" t="s">
        <v>672</v>
      </c>
      <c r="P61" s="22">
        <v>19</v>
      </c>
      <c r="Q61" s="23" t="s">
        <v>681</v>
      </c>
      <c r="R61" s="23" t="s">
        <v>667</v>
      </c>
      <c r="S61" s="23" t="s">
        <v>22</v>
      </c>
      <c r="T61" s="23" t="s">
        <v>667</v>
      </c>
      <c r="U61" s="23" t="s">
        <v>22</v>
      </c>
      <c r="V61" s="23" t="s">
        <v>674</v>
      </c>
      <c r="W61" s="23" t="s">
        <v>188</v>
      </c>
      <c r="X61" s="23" t="s">
        <v>189</v>
      </c>
      <c r="Y61" s="22">
        <v>0</v>
      </c>
      <c r="Z61" s="23" t="s">
        <v>190</v>
      </c>
      <c r="AA61" s="23" t="s">
        <v>191</v>
      </c>
      <c r="AB61" s="23" t="s">
        <v>190</v>
      </c>
      <c r="AC61" s="23" t="s">
        <v>190</v>
      </c>
      <c r="AD61" s="23" t="s">
        <v>190</v>
      </c>
      <c r="AE61" s="23" t="s">
        <v>119</v>
      </c>
      <c r="AF61" s="23"/>
      <c r="AG61" s="23"/>
      <c r="AH61" s="23"/>
      <c r="AI61" s="23"/>
      <c r="AJ61" s="23" t="b">
        <v>0</v>
      </c>
      <c r="AK61" s="3">
        <v>60</v>
      </c>
      <c r="AL61" s="3">
        <v>4952</v>
      </c>
      <c r="AM61" s="3">
        <v>4510</v>
      </c>
      <c r="AN61" s="24">
        <v>45536.169674999997</v>
      </c>
      <c r="AO61" s="24">
        <v>45536.169941203705</v>
      </c>
      <c r="AP61">
        <v>9</v>
      </c>
      <c r="AQ61" t="s">
        <v>194</v>
      </c>
      <c r="AR61">
        <v>244.16967499999737</v>
      </c>
      <c r="AS61" t="s">
        <v>195</v>
      </c>
      <c r="AT61" t="s">
        <v>258</v>
      </c>
      <c r="AU61" t="s">
        <v>197</v>
      </c>
      <c r="AV61" t="s">
        <v>236</v>
      </c>
      <c r="AW61" t="s">
        <v>258</v>
      </c>
      <c r="AX61" t="s">
        <v>197</v>
      </c>
      <c r="AY61" t="s">
        <v>302</v>
      </c>
    </row>
    <row r="62" spans="1:51" x14ac:dyDescent="0.45">
      <c r="A62" s="22">
        <v>872425</v>
      </c>
      <c r="B62" s="6">
        <v>45536</v>
      </c>
      <c r="C62" s="22">
        <v>82575000</v>
      </c>
      <c r="D62" s="22">
        <v>24110548</v>
      </c>
      <c r="E62" s="22"/>
      <c r="F62" s="22">
        <v>0</v>
      </c>
      <c r="G62" s="22">
        <v>77606815</v>
      </c>
      <c r="H62" s="22">
        <v>381925</v>
      </c>
      <c r="I62" s="22"/>
      <c r="J62" s="22">
        <v>35553</v>
      </c>
      <c r="K62" s="22">
        <v>101678</v>
      </c>
      <c r="L62" s="23" t="s">
        <v>886</v>
      </c>
      <c r="M62" s="23"/>
      <c r="N62" s="23" t="s">
        <v>184</v>
      </c>
      <c r="O62" s="23" t="s">
        <v>672</v>
      </c>
      <c r="P62" s="22">
        <v>19</v>
      </c>
      <c r="Q62" s="23" t="s">
        <v>681</v>
      </c>
      <c r="R62" s="23" t="s">
        <v>667</v>
      </c>
      <c r="S62" s="23" t="s">
        <v>22</v>
      </c>
      <c r="T62" s="23" t="s">
        <v>667</v>
      </c>
      <c r="U62" s="23" t="s">
        <v>22</v>
      </c>
      <c r="V62" s="23" t="s">
        <v>674</v>
      </c>
      <c r="W62" s="23" t="s">
        <v>188</v>
      </c>
      <c r="X62" s="23" t="s">
        <v>189</v>
      </c>
      <c r="Y62" s="22">
        <v>0</v>
      </c>
      <c r="Z62" s="23" t="s">
        <v>190</v>
      </c>
      <c r="AA62" s="23" t="s">
        <v>191</v>
      </c>
      <c r="AB62" s="23" t="s">
        <v>190</v>
      </c>
      <c r="AC62" s="23" t="s">
        <v>190</v>
      </c>
      <c r="AD62" s="23" t="s">
        <v>190</v>
      </c>
      <c r="AE62" s="23" t="s">
        <v>119</v>
      </c>
      <c r="AF62" s="23"/>
      <c r="AG62" s="23"/>
      <c r="AH62" s="23"/>
      <c r="AI62" s="23"/>
      <c r="AJ62" s="23" t="b">
        <v>0</v>
      </c>
      <c r="AK62" s="3">
        <v>124</v>
      </c>
      <c r="AL62" s="3">
        <v>4952</v>
      </c>
      <c r="AM62" s="3">
        <v>4820</v>
      </c>
      <c r="AN62" s="24">
        <v>45536.296213155867</v>
      </c>
      <c r="AO62" s="24">
        <v>45536.296490933644</v>
      </c>
      <c r="AP62">
        <v>9</v>
      </c>
      <c r="AQ62" t="s">
        <v>194</v>
      </c>
      <c r="AR62">
        <v>244.29621315586701</v>
      </c>
      <c r="AS62" t="s">
        <v>195</v>
      </c>
      <c r="AT62" t="s">
        <v>408</v>
      </c>
      <c r="AU62" t="s">
        <v>197</v>
      </c>
      <c r="AV62" t="s">
        <v>301</v>
      </c>
      <c r="AW62" t="s">
        <v>408</v>
      </c>
      <c r="AX62" t="s">
        <v>197</v>
      </c>
      <c r="AY62" t="s">
        <v>285</v>
      </c>
    </row>
    <row r="63" spans="1:51" x14ac:dyDescent="0.45">
      <c r="A63" s="22">
        <v>871955</v>
      </c>
      <c r="B63" s="6">
        <v>45536</v>
      </c>
      <c r="C63" s="22">
        <v>82515000</v>
      </c>
      <c r="D63" s="22">
        <v>23525058</v>
      </c>
      <c r="E63" s="22"/>
      <c r="F63" s="22">
        <v>40</v>
      </c>
      <c r="G63" s="22">
        <v>76993568</v>
      </c>
      <c r="H63" s="22">
        <v>381893</v>
      </c>
      <c r="I63" s="22"/>
      <c r="J63" s="22">
        <v>8743</v>
      </c>
      <c r="K63" s="22">
        <v>102282</v>
      </c>
      <c r="L63" s="23" t="s">
        <v>1326</v>
      </c>
      <c r="M63" s="23"/>
      <c r="N63" s="23" t="s">
        <v>184</v>
      </c>
      <c r="O63" s="23" t="s">
        <v>672</v>
      </c>
      <c r="P63" s="22">
        <v>19</v>
      </c>
      <c r="Q63" s="23" t="s">
        <v>681</v>
      </c>
      <c r="R63" s="23" t="s">
        <v>667</v>
      </c>
      <c r="S63" s="23" t="s">
        <v>22</v>
      </c>
      <c r="T63" s="23" t="s">
        <v>667</v>
      </c>
      <c r="U63" s="23" t="s">
        <v>22</v>
      </c>
      <c r="V63" s="23" t="s">
        <v>674</v>
      </c>
      <c r="W63" s="23" t="s">
        <v>188</v>
      </c>
      <c r="X63" s="23" t="s">
        <v>189</v>
      </c>
      <c r="Y63" s="22">
        <v>0</v>
      </c>
      <c r="Z63" s="23" t="s">
        <v>190</v>
      </c>
      <c r="AA63" s="23" t="s">
        <v>191</v>
      </c>
      <c r="AB63" s="23" t="s">
        <v>190</v>
      </c>
      <c r="AC63" s="23" t="s">
        <v>190</v>
      </c>
      <c r="AD63" s="23" t="s">
        <v>190</v>
      </c>
      <c r="AE63" s="23" t="s">
        <v>119</v>
      </c>
      <c r="AF63" s="23"/>
      <c r="AG63" s="23"/>
      <c r="AH63" s="23"/>
      <c r="AI63" s="23"/>
      <c r="AJ63" s="23" t="b">
        <v>0</v>
      </c>
      <c r="AK63" s="3">
        <v>60</v>
      </c>
      <c r="AL63" s="3">
        <v>4952</v>
      </c>
      <c r="AM63" s="3">
        <v>4509</v>
      </c>
      <c r="AN63" s="24">
        <v>45536.169371141972</v>
      </c>
      <c r="AO63" s="24">
        <v>45536.16963734568</v>
      </c>
      <c r="AP63">
        <v>9</v>
      </c>
      <c r="AQ63" t="s">
        <v>194</v>
      </c>
      <c r="AR63">
        <v>244.16937114197208</v>
      </c>
      <c r="AS63" t="s">
        <v>195</v>
      </c>
      <c r="AT63" t="s">
        <v>258</v>
      </c>
      <c r="AU63" t="s">
        <v>197</v>
      </c>
      <c r="AV63" t="s">
        <v>287</v>
      </c>
      <c r="AW63" t="s">
        <v>258</v>
      </c>
      <c r="AX63" t="s">
        <v>197</v>
      </c>
      <c r="AY63" t="s">
        <v>229</v>
      </c>
    </row>
    <row r="64" spans="1:51" x14ac:dyDescent="0.45">
      <c r="A64" s="22">
        <v>872423</v>
      </c>
      <c r="B64" s="6">
        <v>45536</v>
      </c>
      <c r="C64" s="22">
        <v>82485000</v>
      </c>
      <c r="D64" s="22">
        <v>24221236</v>
      </c>
      <c r="E64" s="22"/>
      <c r="F64" s="22">
        <v>121</v>
      </c>
      <c r="G64" s="22">
        <v>77581810</v>
      </c>
      <c r="H64" s="22">
        <v>382731</v>
      </c>
      <c r="I64" s="22"/>
      <c r="J64" s="22">
        <v>41409</v>
      </c>
      <c r="K64" s="22">
        <v>101519</v>
      </c>
      <c r="L64" s="23" t="s">
        <v>1316</v>
      </c>
      <c r="M64" s="23"/>
      <c r="N64" s="23" t="s">
        <v>184</v>
      </c>
      <c r="O64" s="23" t="s">
        <v>672</v>
      </c>
      <c r="P64" s="22">
        <v>19</v>
      </c>
      <c r="Q64" s="23" t="s">
        <v>681</v>
      </c>
      <c r="R64" s="23" t="s">
        <v>667</v>
      </c>
      <c r="S64" s="23" t="s">
        <v>22</v>
      </c>
      <c r="T64" s="23" t="s">
        <v>667</v>
      </c>
      <c r="U64" s="23" t="s">
        <v>22</v>
      </c>
      <c r="V64" s="23" t="s">
        <v>674</v>
      </c>
      <c r="W64" s="23" t="s">
        <v>188</v>
      </c>
      <c r="X64" s="23" t="s">
        <v>189</v>
      </c>
      <c r="Y64" s="22">
        <v>0</v>
      </c>
      <c r="Z64" s="23" t="s">
        <v>190</v>
      </c>
      <c r="AA64" s="23" t="s">
        <v>191</v>
      </c>
      <c r="AB64" s="23" t="s">
        <v>190</v>
      </c>
      <c r="AC64" s="23" t="s">
        <v>190</v>
      </c>
      <c r="AD64" s="23" t="s">
        <v>190</v>
      </c>
      <c r="AE64" s="23" t="s">
        <v>119</v>
      </c>
      <c r="AF64" s="23"/>
      <c r="AG64" s="23"/>
      <c r="AH64" s="23"/>
      <c r="AI64" s="23"/>
      <c r="AJ64" s="23" t="b">
        <v>0</v>
      </c>
      <c r="AK64" s="3">
        <v>124</v>
      </c>
      <c r="AL64" s="3">
        <v>4952</v>
      </c>
      <c r="AM64" s="3">
        <v>4819</v>
      </c>
      <c r="AN64" s="24">
        <v>45536.295885648149</v>
      </c>
      <c r="AO64" s="24">
        <v>45536.296163425926</v>
      </c>
      <c r="AP64">
        <v>9</v>
      </c>
      <c r="AQ64" t="s">
        <v>194</v>
      </c>
      <c r="AR64">
        <v>244.29588564814912</v>
      </c>
      <c r="AS64" t="s">
        <v>195</v>
      </c>
      <c r="AT64" t="s">
        <v>408</v>
      </c>
      <c r="AU64" t="s">
        <v>197</v>
      </c>
      <c r="AV64" t="s">
        <v>233</v>
      </c>
      <c r="AW64" t="s">
        <v>408</v>
      </c>
      <c r="AX64" t="s">
        <v>197</v>
      </c>
      <c r="AY64" t="s">
        <v>315</v>
      </c>
    </row>
    <row r="65" spans="1:51" x14ac:dyDescent="0.45">
      <c r="A65" s="22">
        <v>871956</v>
      </c>
      <c r="B65" s="6">
        <v>45536</v>
      </c>
      <c r="C65" s="22">
        <v>82095000</v>
      </c>
      <c r="D65" s="22">
        <v>60056657</v>
      </c>
      <c r="E65" s="22"/>
      <c r="F65" s="22">
        <v>73</v>
      </c>
      <c r="G65" s="22">
        <v>76920987</v>
      </c>
      <c r="H65" s="22">
        <v>382366</v>
      </c>
      <c r="I65" s="22"/>
      <c r="J65" s="22">
        <v>5962</v>
      </c>
      <c r="K65" s="22">
        <v>102245</v>
      </c>
      <c r="L65" s="23" t="s">
        <v>1325</v>
      </c>
      <c r="M65" s="23"/>
      <c r="N65" s="23" t="s">
        <v>184</v>
      </c>
      <c r="O65" s="23" t="s">
        <v>672</v>
      </c>
      <c r="P65" s="22">
        <v>19</v>
      </c>
      <c r="Q65" s="23" t="s">
        <v>681</v>
      </c>
      <c r="R65" s="23" t="s">
        <v>667</v>
      </c>
      <c r="S65" s="23" t="s">
        <v>22</v>
      </c>
      <c r="T65" s="23" t="s">
        <v>667</v>
      </c>
      <c r="U65" s="23" t="s">
        <v>22</v>
      </c>
      <c r="V65" s="23" t="s">
        <v>674</v>
      </c>
      <c r="W65" s="23" t="s">
        <v>188</v>
      </c>
      <c r="X65" s="23" t="s">
        <v>189</v>
      </c>
      <c r="Y65" s="22">
        <v>0</v>
      </c>
      <c r="Z65" s="23" t="s">
        <v>190</v>
      </c>
      <c r="AA65" s="23" t="s">
        <v>191</v>
      </c>
      <c r="AB65" s="23" t="s">
        <v>190</v>
      </c>
      <c r="AC65" s="23" t="s">
        <v>190</v>
      </c>
      <c r="AD65" s="23" t="s">
        <v>190</v>
      </c>
      <c r="AE65" s="23" t="s">
        <v>119</v>
      </c>
      <c r="AF65" s="23"/>
      <c r="AG65" s="23"/>
      <c r="AH65" s="23"/>
      <c r="AI65" s="23"/>
      <c r="AJ65" s="23" t="b">
        <v>0</v>
      </c>
      <c r="AK65" s="3">
        <v>60</v>
      </c>
      <c r="AL65" s="3">
        <v>4952</v>
      </c>
      <c r="AM65" s="3">
        <v>4508</v>
      </c>
      <c r="AN65" s="24">
        <v>45536.169064891976</v>
      </c>
      <c r="AO65" s="24">
        <v>45536.169759336422</v>
      </c>
      <c r="AP65">
        <v>9</v>
      </c>
      <c r="AQ65" t="s">
        <v>194</v>
      </c>
      <c r="AR65">
        <v>244.16906489197572</v>
      </c>
      <c r="AS65" t="s">
        <v>195</v>
      </c>
      <c r="AT65" t="s">
        <v>258</v>
      </c>
      <c r="AU65" t="s">
        <v>197</v>
      </c>
      <c r="AV65" t="s">
        <v>241</v>
      </c>
      <c r="AW65" t="s">
        <v>258</v>
      </c>
      <c r="AX65" t="s">
        <v>197</v>
      </c>
      <c r="AY65" t="s">
        <v>241</v>
      </c>
    </row>
    <row r="66" spans="1:51" x14ac:dyDescent="0.45">
      <c r="A66" s="22">
        <v>871959</v>
      </c>
      <c r="B66" s="6">
        <v>45536</v>
      </c>
      <c r="C66" s="22">
        <v>82000000</v>
      </c>
      <c r="D66" s="22">
        <v>23668661</v>
      </c>
      <c r="E66" s="22"/>
      <c r="F66" s="22">
        <v>8</v>
      </c>
      <c r="G66" s="22">
        <v>77392901</v>
      </c>
      <c r="H66" s="22">
        <v>381982</v>
      </c>
      <c r="I66" s="22"/>
      <c r="J66" s="22">
        <v>23686</v>
      </c>
      <c r="K66" s="22">
        <v>101942</v>
      </c>
      <c r="L66" s="23" t="s">
        <v>1335</v>
      </c>
      <c r="M66" s="23"/>
      <c r="N66" s="23" t="s">
        <v>184</v>
      </c>
      <c r="O66" s="23" t="s">
        <v>672</v>
      </c>
      <c r="P66" s="22">
        <v>19</v>
      </c>
      <c r="Q66" s="23" t="s">
        <v>681</v>
      </c>
      <c r="R66" s="23" t="s">
        <v>667</v>
      </c>
      <c r="S66" s="23" t="s">
        <v>22</v>
      </c>
      <c r="T66" s="23" t="s">
        <v>667</v>
      </c>
      <c r="U66" s="23" t="s">
        <v>22</v>
      </c>
      <c r="V66" s="23" t="s">
        <v>674</v>
      </c>
      <c r="W66" s="23" t="s">
        <v>188</v>
      </c>
      <c r="X66" s="23" t="s">
        <v>189</v>
      </c>
      <c r="Y66" s="22">
        <v>0</v>
      </c>
      <c r="Z66" s="23" t="s">
        <v>190</v>
      </c>
      <c r="AA66" s="23" t="s">
        <v>191</v>
      </c>
      <c r="AB66" s="23" t="s">
        <v>190</v>
      </c>
      <c r="AC66" s="23" t="s">
        <v>190</v>
      </c>
      <c r="AD66" s="23" t="s">
        <v>190</v>
      </c>
      <c r="AE66" s="23" t="s">
        <v>119</v>
      </c>
      <c r="AF66" s="23"/>
      <c r="AG66" s="23"/>
      <c r="AH66" s="23"/>
      <c r="AI66" s="23"/>
      <c r="AJ66" s="23" t="b">
        <v>0</v>
      </c>
      <c r="AK66" s="3">
        <v>60</v>
      </c>
      <c r="AL66" s="3">
        <v>4952</v>
      </c>
      <c r="AM66" s="3">
        <v>4512</v>
      </c>
      <c r="AN66" s="24">
        <v>45536.170280439816</v>
      </c>
      <c r="AO66" s="24">
        <v>45536.170546643516</v>
      </c>
      <c r="AP66">
        <v>9</v>
      </c>
      <c r="AQ66" t="s">
        <v>194</v>
      </c>
      <c r="AR66">
        <v>244.17028043981554</v>
      </c>
      <c r="AS66" t="s">
        <v>195</v>
      </c>
      <c r="AT66" t="s">
        <v>258</v>
      </c>
      <c r="AU66" t="s">
        <v>197</v>
      </c>
      <c r="AV66" t="s">
        <v>207</v>
      </c>
      <c r="AW66" t="s">
        <v>258</v>
      </c>
      <c r="AX66" t="s">
        <v>197</v>
      </c>
      <c r="AY66" t="s">
        <v>314</v>
      </c>
    </row>
    <row r="67" spans="1:51" x14ac:dyDescent="0.45">
      <c r="A67" s="22">
        <v>873333</v>
      </c>
      <c r="B67" s="6">
        <v>45536</v>
      </c>
      <c r="C67" s="22">
        <v>81936000</v>
      </c>
      <c r="D67" s="22">
        <v>26760000</v>
      </c>
      <c r="E67" s="22"/>
      <c r="F67" s="22">
        <v>50</v>
      </c>
      <c r="G67" s="22">
        <v>77410413</v>
      </c>
      <c r="H67" s="22">
        <v>382595</v>
      </c>
      <c r="I67" s="22"/>
      <c r="J67" s="22">
        <v>24490</v>
      </c>
      <c r="K67" s="22">
        <v>101799</v>
      </c>
      <c r="L67" s="23" t="s">
        <v>1320</v>
      </c>
      <c r="M67" s="23"/>
      <c r="N67" s="23" t="s">
        <v>184</v>
      </c>
      <c r="O67" s="23" t="s">
        <v>672</v>
      </c>
      <c r="P67" s="22">
        <v>19</v>
      </c>
      <c r="Q67" s="23" t="s">
        <v>681</v>
      </c>
      <c r="R67" s="23" t="s">
        <v>667</v>
      </c>
      <c r="S67" s="23" t="s">
        <v>22</v>
      </c>
      <c r="T67" s="23" t="s">
        <v>667</v>
      </c>
      <c r="U67" s="23" t="s">
        <v>22</v>
      </c>
      <c r="V67" s="23" t="s">
        <v>674</v>
      </c>
      <c r="W67" s="23" t="s">
        <v>188</v>
      </c>
      <c r="X67" s="23" t="s">
        <v>189</v>
      </c>
      <c r="Y67" s="22">
        <v>0</v>
      </c>
      <c r="Z67" s="23" t="s">
        <v>190</v>
      </c>
      <c r="AA67" s="23" t="s">
        <v>191</v>
      </c>
      <c r="AB67" s="23" t="s">
        <v>190</v>
      </c>
      <c r="AC67" s="23" t="s">
        <v>190</v>
      </c>
      <c r="AD67" s="23" t="s">
        <v>190</v>
      </c>
      <c r="AE67" s="23" t="s">
        <v>119</v>
      </c>
      <c r="AF67" s="23"/>
      <c r="AG67" s="23"/>
      <c r="AH67" s="23"/>
      <c r="AI67" s="23"/>
      <c r="AJ67" s="23" t="b">
        <v>0</v>
      </c>
      <c r="AK67" s="3">
        <v>122</v>
      </c>
      <c r="AL67" s="3">
        <v>4952</v>
      </c>
      <c r="AM67" s="3">
        <v>5585</v>
      </c>
      <c r="AN67" s="24">
        <v>45536.46116377315</v>
      </c>
      <c r="AO67" s="24">
        <v>45536.461464699074</v>
      </c>
      <c r="AP67">
        <v>9</v>
      </c>
      <c r="AQ67" t="s">
        <v>194</v>
      </c>
      <c r="AR67">
        <v>244.46116377315047</v>
      </c>
      <c r="AS67" t="s">
        <v>195</v>
      </c>
      <c r="AT67" t="s">
        <v>208</v>
      </c>
      <c r="AU67" t="s">
        <v>197</v>
      </c>
      <c r="AV67" t="s">
        <v>233</v>
      </c>
      <c r="AW67" t="s">
        <v>208</v>
      </c>
      <c r="AX67" t="s">
        <v>197</v>
      </c>
      <c r="AY67" t="s">
        <v>311</v>
      </c>
    </row>
    <row r="68" spans="1:51" x14ac:dyDescent="0.45">
      <c r="A68" s="22">
        <v>873330</v>
      </c>
      <c r="B68" s="6">
        <v>45536</v>
      </c>
      <c r="C68" s="22">
        <v>81824000</v>
      </c>
      <c r="D68" s="22">
        <v>40010305</v>
      </c>
      <c r="E68" s="22"/>
      <c r="F68" s="22">
        <v>3129</v>
      </c>
      <c r="G68" s="22">
        <v>76974279</v>
      </c>
      <c r="H68" s="22">
        <v>381154</v>
      </c>
      <c r="I68" s="22"/>
      <c r="J68" s="22">
        <v>5962</v>
      </c>
      <c r="K68" s="22">
        <v>102245</v>
      </c>
      <c r="L68" s="23" t="s">
        <v>1325</v>
      </c>
      <c r="M68" s="23"/>
      <c r="N68" s="23" t="s">
        <v>184</v>
      </c>
      <c r="O68" s="23" t="s">
        <v>672</v>
      </c>
      <c r="P68" s="22">
        <v>19</v>
      </c>
      <c r="Q68" s="23" t="s">
        <v>681</v>
      </c>
      <c r="R68" s="23" t="s">
        <v>667</v>
      </c>
      <c r="S68" s="23" t="s">
        <v>22</v>
      </c>
      <c r="T68" s="23" t="s">
        <v>667</v>
      </c>
      <c r="U68" s="23" t="s">
        <v>22</v>
      </c>
      <c r="V68" s="23" t="s">
        <v>674</v>
      </c>
      <c r="W68" s="23" t="s">
        <v>188</v>
      </c>
      <c r="X68" s="23" t="s">
        <v>189</v>
      </c>
      <c r="Y68" s="22">
        <v>0</v>
      </c>
      <c r="Z68" s="23" t="s">
        <v>190</v>
      </c>
      <c r="AA68" s="23" t="s">
        <v>191</v>
      </c>
      <c r="AB68" s="23" t="s">
        <v>190</v>
      </c>
      <c r="AC68" s="23" t="s">
        <v>190</v>
      </c>
      <c r="AD68" s="23" t="s">
        <v>190</v>
      </c>
      <c r="AE68" s="23" t="s">
        <v>119</v>
      </c>
      <c r="AF68" s="23"/>
      <c r="AG68" s="23"/>
      <c r="AH68" s="23"/>
      <c r="AI68" s="23"/>
      <c r="AJ68" s="23" t="b">
        <v>0</v>
      </c>
      <c r="AK68" s="3">
        <v>62</v>
      </c>
      <c r="AL68" s="3">
        <v>4952</v>
      </c>
      <c r="AM68" s="3">
        <v>5582</v>
      </c>
      <c r="AN68" s="24">
        <v>45536.460215200619</v>
      </c>
      <c r="AO68" s="24">
        <v>45536.460678163581</v>
      </c>
      <c r="AP68">
        <v>9</v>
      </c>
      <c r="AQ68" t="s">
        <v>194</v>
      </c>
      <c r="AR68">
        <v>244.46021520061913</v>
      </c>
      <c r="AS68" t="s">
        <v>195</v>
      </c>
      <c r="AT68" t="s">
        <v>208</v>
      </c>
      <c r="AU68" t="s">
        <v>197</v>
      </c>
      <c r="AV68" t="s">
        <v>302</v>
      </c>
      <c r="AW68" t="s">
        <v>208</v>
      </c>
      <c r="AX68" t="s">
        <v>197</v>
      </c>
      <c r="AY68" t="s">
        <v>206</v>
      </c>
    </row>
    <row r="69" spans="1:51" x14ac:dyDescent="0.45">
      <c r="A69" s="22">
        <v>873332</v>
      </c>
      <c r="B69" s="6">
        <v>45536</v>
      </c>
      <c r="C69" s="22">
        <v>81674000</v>
      </c>
      <c r="D69" s="22">
        <v>23835183</v>
      </c>
      <c r="E69" s="22"/>
      <c r="F69" s="22">
        <v>16</v>
      </c>
      <c r="G69" s="22">
        <v>77411020</v>
      </c>
      <c r="H69" s="22">
        <v>383015</v>
      </c>
      <c r="I69" s="22"/>
      <c r="J69" s="22">
        <v>24161</v>
      </c>
      <c r="K69" s="22">
        <v>102210</v>
      </c>
      <c r="L69" s="23" t="s">
        <v>1329</v>
      </c>
      <c r="M69" s="23"/>
      <c r="N69" s="23" t="s">
        <v>184</v>
      </c>
      <c r="O69" s="23" t="s">
        <v>672</v>
      </c>
      <c r="P69" s="22">
        <v>19</v>
      </c>
      <c r="Q69" s="23" t="s">
        <v>681</v>
      </c>
      <c r="R69" s="23" t="s">
        <v>667</v>
      </c>
      <c r="S69" s="23" t="s">
        <v>22</v>
      </c>
      <c r="T69" s="23" t="s">
        <v>667</v>
      </c>
      <c r="U69" s="23" t="s">
        <v>22</v>
      </c>
      <c r="V69" s="23" t="s">
        <v>674</v>
      </c>
      <c r="W69" s="23" t="s">
        <v>188</v>
      </c>
      <c r="X69" s="23" t="s">
        <v>189</v>
      </c>
      <c r="Y69" s="22">
        <v>0</v>
      </c>
      <c r="Z69" s="23" t="s">
        <v>190</v>
      </c>
      <c r="AA69" s="23" t="s">
        <v>191</v>
      </c>
      <c r="AB69" s="23" t="s">
        <v>190</v>
      </c>
      <c r="AC69" s="23" t="s">
        <v>190</v>
      </c>
      <c r="AD69" s="23" t="s">
        <v>190</v>
      </c>
      <c r="AE69" s="23" t="s">
        <v>119</v>
      </c>
      <c r="AF69" s="23"/>
      <c r="AG69" s="23"/>
      <c r="AH69" s="23"/>
      <c r="AI69" s="23"/>
      <c r="AJ69" s="23" t="b">
        <v>0</v>
      </c>
      <c r="AK69" s="3">
        <v>122</v>
      </c>
      <c r="AL69" s="3">
        <v>4952</v>
      </c>
      <c r="AM69" s="3">
        <v>5584</v>
      </c>
      <c r="AN69" s="24">
        <v>45536.460830015429</v>
      </c>
      <c r="AO69" s="24">
        <v>45536.461096219136</v>
      </c>
      <c r="AP69">
        <v>9</v>
      </c>
      <c r="AQ69" t="s">
        <v>194</v>
      </c>
      <c r="AR69">
        <v>244.46083001542866</v>
      </c>
      <c r="AS69" t="s">
        <v>195</v>
      </c>
      <c r="AT69" t="s">
        <v>208</v>
      </c>
      <c r="AU69" t="s">
        <v>197</v>
      </c>
      <c r="AV69" t="s">
        <v>310</v>
      </c>
      <c r="AW69" t="s">
        <v>208</v>
      </c>
      <c r="AX69" t="s">
        <v>197</v>
      </c>
      <c r="AY69" t="s">
        <v>261</v>
      </c>
    </row>
    <row r="70" spans="1:51" x14ac:dyDescent="0.45">
      <c r="A70" s="22">
        <v>872421</v>
      </c>
      <c r="B70" s="6">
        <v>45536</v>
      </c>
      <c r="C70" s="22">
        <v>81639000</v>
      </c>
      <c r="D70" s="22">
        <v>23678449</v>
      </c>
      <c r="E70" s="22"/>
      <c r="F70" s="22">
        <v>17</v>
      </c>
      <c r="G70" s="22">
        <v>77280497</v>
      </c>
      <c r="H70" s="22">
        <v>381160</v>
      </c>
      <c r="I70" s="22"/>
      <c r="J70" s="22">
        <v>25909</v>
      </c>
      <c r="K70" s="22">
        <v>101901</v>
      </c>
      <c r="L70" s="23" t="s">
        <v>1322</v>
      </c>
      <c r="M70" s="23"/>
      <c r="N70" s="23" t="s">
        <v>184</v>
      </c>
      <c r="O70" s="23" t="s">
        <v>672</v>
      </c>
      <c r="P70" s="22">
        <v>19</v>
      </c>
      <c r="Q70" s="23" t="s">
        <v>681</v>
      </c>
      <c r="R70" s="23" t="s">
        <v>667</v>
      </c>
      <c r="S70" s="23" t="s">
        <v>22</v>
      </c>
      <c r="T70" s="23" t="s">
        <v>667</v>
      </c>
      <c r="U70" s="23" t="s">
        <v>22</v>
      </c>
      <c r="V70" s="23" t="s">
        <v>674</v>
      </c>
      <c r="W70" s="23" t="s">
        <v>188</v>
      </c>
      <c r="X70" s="23" t="s">
        <v>189</v>
      </c>
      <c r="Y70" s="22">
        <v>0</v>
      </c>
      <c r="Z70" s="23" t="s">
        <v>190</v>
      </c>
      <c r="AA70" s="23" t="s">
        <v>191</v>
      </c>
      <c r="AB70" s="23" t="s">
        <v>190</v>
      </c>
      <c r="AC70" s="23" t="s">
        <v>190</v>
      </c>
      <c r="AD70" s="23" t="s">
        <v>190</v>
      </c>
      <c r="AE70" s="23" t="s">
        <v>119</v>
      </c>
      <c r="AF70" s="23"/>
      <c r="AG70" s="23"/>
      <c r="AH70" s="23"/>
      <c r="AI70" s="23"/>
      <c r="AJ70" s="23" t="b">
        <v>0</v>
      </c>
      <c r="AK70" s="3">
        <v>124</v>
      </c>
      <c r="AL70" s="3">
        <v>4952</v>
      </c>
      <c r="AM70" s="3">
        <v>4818</v>
      </c>
      <c r="AN70" s="24">
        <v>45536.295566859568</v>
      </c>
      <c r="AO70" s="24">
        <v>45536.295833063268</v>
      </c>
      <c r="AP70">
        <v>9</v>
      </c>
      <c r="AQ70" t="s">
        <v>194</v>
      </c>
      <c r="AR70">
        <v>244.29556685956777</v>
      </c>
      <c r="AS70" t="s">
        <v>195</v>
      </c>
      <c r="AT70" t="s">
        <v>408</v>
      </c>
      <c r="AU70" t="s">
        <v>197</v>
      </c>
      <c r="AV70" t="s">
        <v>303</v>
      </c>
      <c r="AW70" t="s">
        <v>408</v>
      </c>
      <c r="AX70" t="s">
        <v>197</v>
      </c>
      <c r="AY70" t="s">
        <v>299</v>
      </c>
    </row>
    <row r="71" spans="1:51" x14ac:dyDescent="0.45">
      <c r="A71" s="22">
        <v>873331</v>
      </c>
      <c r="B71" s="6">
        <v>45536</v>
      </c>
      <c r="C71" s="22">
        <v>81438000</v>
      </c>
      <c r="D71" s="22">
        <v>23382471</v>
      </c>
      <c r="E71" s="22"/>
      <c r="F71" s="22">
        <v>8</v>
      </c>
      <c r="G71" s="22">
        <v>76992608</v>
      </c>
      <c r="H71" s="22">
        <v>382733</v>
      </c>
      <c r="I71" s="22"/>
      <c r="J71" s="22">
        <v>8743</v>
      </c>
      <c r="K71" s="22">
        <v>102282</v>
      </c>
      <c r="L71" s="23" t="s">
        <v>1326</v>
      </c>
      <c r="M71" s="23"/>
      <c r="N71" s="23" t="s">
        <v>184</v>
      </c>
      <c r="O71" s="23" t="s">
        <v>672</v>
      </c>
      <c r="P71" s="22">
        <v>19</v>
      </c>
      <c r="Q71" s="23" t="s">
        <v>681</v>
      </c>
      <c r="R71" s="23" t="s">
        <v>667</v>
      </c>
      <c r="S71" s="23" t="s">
        <v>22</v>
      </c>
      <c r="T71" s="23" t="s">
        <v>667</v>
      </c>
      <c r="U71" s="23" t="s">
        <v>22</v>
      </c>
      <c r="V71" s="23" t="s">
        <v>674</v>
      </c>
      <c r="W71" s="23" t="s">
        <v>188</v>
      </c>
      <c r="X71" s="23" t="s">
        <v>189</v>
      </c>
      <c r="Y71" s="22">
        <v>0</v>
      </c>
      <c r="Z71" s="23" t="s">
        <v>190</v>
      </c>
      <c r="AA71" s="23" t="s">
        <v>191</v>
      </c>
      <c r="AB71" s="23" t="s">
        <v>190</v>
      </c>
      <c r="AC71" s="23" t="s">
        <v>190</v>
      </c>
      <c r="AD71" s="23" t="s">
        <v>190</v>
      </c>
      <c r="AE71" s="23" t="s">
        <v>119</v>
      </c>
      <c r="AF71" s="23"/>
      <c r="AG71" s="23"/>
      <c r="AH71" s="23"/>
      <c r="AI71" s="23"/>
      <c r="AJ71" s="23" t="b">
        <v>0</v>
      </c>
      <c r="AK71" s="3">
        <v>122</v>
      </c>
      <c r="AL71" s="3">
        <v>4952</v>
      </c>
      <c r="AM71" s="3">
        <v>5583</v>
      </c>
      <c r="AN71" s="24">
        <v>45536.460523765432</v>
      </c>
      <c r="AO71" s="24">
        <v>45536.460789969133</v>
      </c>
      <c r="AP71">
        <v>9</v>
      </c>
      <c r="AQ71" t="s">
        <v>194</v>
      </c>
      <c r="AR71">
        <v>244.4605237654323</v>
      </c>
      <c r="AS71" t="s">
        <v>195</v>
      </c>
      <c r="AT71" t="s">
        <v>208</v>
      </c>
      <c r="AU71" t="s">
        <v>197</v>
      </c>
      <c r="AV71" t="s">
        <v>197</v>
      </c>
      <c r="AW71" t="s">
        <v>208</v>
      </c>
      <c r="AX71" t="s">
        <v>197</v>
      </c>
      <c r="AY71" t="s">
        <v>304</v>
      </c>
    </row>
    <row r="72" spans="1:51" x14ac:dyDescent="0.45">
      <c r="A72" s="22">
        <v>871954</v>
      </c>
      <c r="B72" s="6">
        <v>45536</v>
      </c>
      <c r="C72" s="22">
        <v>81093000</v>
      </c>
      <c r="D72" s="22">
        <v>49109906</v>
      </c>
      <c r="E72" s="22"/>
      <c r="F72" s="22">
        <v>117</v>
      </c>
      <c r="G72" s="22">
        <v>76860608</v>
      </c>
      <c r="H72" s="22">
        <v>380230</v>
      </c>
      <c r="I72" s="22"/>
      <c r="J72" s="22">
        <v>17768</v>
      </c>
      <c r="K72" s="22">
        <v>101563</v>
      </c>
      <c r="L72" s="23" t="s">
        <v>1315</v>
      </c>
      <c r="M72" s="23"/>
      <c r="N72" s="23" t="s">
        <v>184</v>
      </c>
      <c r="O72" s="23" t="s">
        <v>672</v>
      </c>
      <c r="P72" s="22">
        <v>19</v>
      </c>
      <c r="Q72" s="23" t="s">
        <v>681</v>
      </c>
      <c r="R72" s="23" t="s">
        <v>667</v>
      </c>
      <c r="S72" s="23" t="s">
        <v>22</v>
      </c>
      <c r="T72" s="23" t="s">
        <v>667</v>
      </c>
      <c r="U72" s="23" t="s">
        <v>22</v>
      </c>
      <c r="V72" s="23" t="s">
        <v>674</v>
      </c>
      <c r="W72" s="23" t="s">
        <v>188</v>
      </c>
      <c r="X72" s="23" t="s">
        <v>189</v>
      </c>
      <c r="Y72" s="22">
        <v>0</v>
      </c>
      <c r="Z72" s="23" t="s">
        <v>190</v>
      </c>
      <c r="AA72" s="23" t="s">
        <v>191</v>
      </c>
      <c r="AB72" s="23" t="s">
        <v>190</v>
      </c>
      <c r="AC72" s="23" t="s">
        <v>190</v>
      </c>
      <c r="AD72" s="23" t="s">
        <v>190</v>
      </c>
      <c r="AE72" s="23" t="s">
        <v>119</v>
      </c>
      <c r="AF72" s="23"/>
      <c r="AG72" s="23"/>
      <c r="AH72" s="23"/>
      <c r="AI72" s="23"/>
      <c r="AJ72" s="23" t="b">
        <v>0</v>
      </c>
      <c r="AK72" s="3">
        <v>136</v>
      </c>
      <c r="AL72" s="3">
        <v>4952</v>
      </c>
      <c r="AM72" s="3">
        <v>4506</v>
      </c>
      <c r="AN72" s="24">
        <v>45536.168920061726</v>
      </c>
      <c r="AO72" s="24">
        <v>45536.169487191357</v>
      </c>
      <c r="AP72">
        <v>9</v>
      </c>
      <c r="AQ72" t="s">
        <v>194</v>
      </c>
      <c r="AR72">
        <v>244.16892006172566</v>
      </c>
      <c r="AS72" t="s">
        <v>195</v>
      </c>
      <c r="AT72" t="s">
        <v>258</v>
      </c>
      <c r="AU72" t="s">
        <v>197</v>
      </c>
      <c r="AV72" t="s">
        <v>228</v>
      </c>
      <c r="AW72" t="s">
        <v>258</v>
      </c>
      <c r="AX72" t="s">
        <v>197</v>
      </c>
      <c r="AY72" t="s">
        <v>234</v>
      </c>
    </row>
    <row r="73" spans="1:51" x14ac:dyDescent="0.45">
      <c r="A73" s="22">
        <v>872427</v>
      </c>
      <c r="B73" s="6">
        <v>45536</v>
      </c>
      <c r="C73" s="22">
        <v>81061000</v>
      </c>
      <c r="D73" s="22">
        <v>23790786</v>
      </c>
      <c r="E73" s="22"/>
      <c r="F73" s="22">
        <v>0</v>
      </c>
      <c r="G73" s="22">
        <v>77227692</v>
      </c>
      <c r="H73" s="22">
        <v>381365</v>
      </c>
      <c r="I73" s="22"/>
      <c r="J73" s="22">
        <v>19669</v>
      </c>
      <c r="K73" s="22">
        <v>102084</v>
      </c>
      <c r="L73" s="23" t="s">
        <v>884</v>
      </c>
      <c r="M73" s="23"/>
      <c r="N73" s="23" t="s">
        <v>184</v>
      </c>
      <c r="O73" s="23" t="s">
        <v>672</v>
      </c>
      <c r="P73" s="22">
        <v>19</v>
      </c>
      <c r="Q73" s="23" t="s">
        <v>681</v>
      </c>
      <c r="R73" s="23" t="s">
        <v>667</v>
      </c>
      <c r="S73" s="23" t="s">
        <v>22</v>
      </c>
      <c r="T73" s="23" t="s">
        <v>667</v>
      </c>
      <c r="U73" s="23" t="s">
        <v>22</v>
      </c>
      <c r="V73" s="23" t="s">
        <v>674</v>
      </c>
      <c r="W73" s="23" t="s">
        <v>188</v>
      </c>
      <c r="X73" s="23" t="s">
        <v>189</v>
      </c>
      <c r="Y73" s="22">
        <v>0</v>
      </c>
      <c r="Z73" s="23" t="s">
        <v>190</v>
      </c>
      <c r="AA73" s="23" t="s">
        <v>191</v>
      </c>
      <c r="AB73" s="23" t="s">
        <v>190</v>
      </c>
      <c r="AC73" s="23" t="s">
        <v>190</v>
      </c>
      <c r="AD73" s="23" t="s">
        <v>190</v>
      </c>
      <c r="AE73" s="23" t="s">
        <v>119</v>
      </c>
      <c r="AF73" s="23"/>
      <c r="AG73" s="23"/>
      <c r="AH73" s="23"/>
      <c r="AI73" s="23"/>
      <c r="AJ73" s="23" t="b">
        <v>0</v>
      </c>
      <c r="AK73" s="3">
        <v>124</v>
      </c>
      <c r="AL73" s="3">
        <v>4952</v>
      </c>
      <c r="AM73" s="3">
        <v>4823</v>
      </c>
      <c r="AN73" s="24">
        <v>45536.296878433641</v>
      </c>
      <c r="AO73" s="24">
        <v>45536.297144637349</v>
      </c>
      <c r="AP73">
        <v>9</v>
      </c>
      <c r="AQ73" t="s">
        <v>194</v>
      </c>
      <c r="AR73">
        <v>244.29687843364081</v>
      </c>
      <c r="AS73" t="s">
        <v>195</v>
      </c>
      <c r="AT73" t="s">
        <v>408</v>
      </c>
      <c r="AU73" t="s">
        <v>197</v>
      </c>
      <c r="AV73" t="s">
        <v>305</v>
      </c>
      <c r="AW73" t="s">
        <v>408</v>
      </c>
      <c r="AX73" t="s">
        <v>197</v>
      </c>
      <c r="AY73" t="s">
        <v>298</v>
      </c>
    </row>
    <row r="74" spans="1:51" x14ac:dyDescent="0.45">
      <c r="A74" s="22">
        <v>872406</v>
      </c>
      <c r="B74" s="6">
        <v>45536</v>
      </c>
      <c r="C74" s="22">
        <v>80844000</v>
      </c>
      <c r="D74" s="22">
        <v>23366105</v>
      </c>
      <c r="E74" s="22"/>
      <c r="F74" s="22">
        <v>2</v>
      </c>
      <c r="G74" s="22">
        <v>77501683</v>
      </c>
      <c r="H74" s="22">
        <v>381695</v>
      </c>
      <c r="I74" s="22"/>
      <c r="J74" s="22">
        <v>32691</v>
      </c>
      <c r="K74" s="22">
        <v>102109</v>
      </c>
      <c r="L74" s="23" t="s">
        <v>1328</v>
      </c>
      <c r="M74" s="23"/>
      <c r="N74" s="23" t="s">
        <v>184</v>
      </c>
      <c r="O74" s="23" t="s">
        <v>672</v>
      </c>
      <c r="P74" s="22">
        <v>19</v>
      </c>
      <c r="Q74" s="23" t="s">
        <v>681</v>
      </c>
      <c r="R74" s="23" t="s">
        <v>667</v>
      </c>
      <c r="S74" s="23" t="s">
        <v>22</v>
      </c>
      <c r="T74" s="23" t="s">
        <v>667</v>
      </c>
      <c r="U74" s="23" t="s">
        <v>22</v>
      </c>
      <c r="V74" s="23" t="s">
        <v>674</v>
      </c>
      <c r="W74" s="23" t="s">
        <v>188</v>
      </c>
      <c r="X74" s="23" t="s">
        <v>189</v>
      </c>
      <c r="Y74" s="22">
        <v>0</v>
      </c>
      <c r="Z74" s="23" t="s">
        <v>190</v>
      </c>
      <c r="AA74" s="23" t="s">
        <v>191</v>
      </c>
      <c r="AB74" s="23" t="s">
        <v>190</v>
      </c>
      <c r="AC74" s="23" t="s">
        <v>190</v>
      </c>
      <c r="AD74" s="23" t="s">
        <v>190</v>
      </c>
      <c r="AE74" s="23" t="s">
        <v>119</v>
      </c>
      <c r="AF74" s="23"/>
      <c r="AG74" s="23"/>
      <c r="AH74" s="23"/>
      <c r="AI74" s="23"/>
      <c r="AJ74" s="23" t="b">
        <v>0</v>
      </c>
      <c r="AK74" s="3">
        <v>124</v>
      </c>
      <c r="AL74" s="3">
        <v>4952</v>
      </c>
      <c r="AM74" s="3">
        <v>4811</v>
      </c>
      <c r="AN74" s="24">
        <v>45536.294885493829</v>
      </c>
      <c r="AO74" s="24">
        <v>45536.29515169753</v>
      </c>
      <c r="AP74">
        <v>9</v>
      </c>
      <c r="AQ74" t="s">
        <v>194</v>
      </c>
      <c r="AR74">
        <v>244.2948854938295</v>
      </c>
      <c r="AS74" t="s">
        <v>195</v>
      </c>
      <c r="AT74" t="s">
        <v>408</v>
      </c>
      <c r="AU74" t="s">
        <v>197</v>
      </c>
      <c r="AV74" t="s">
        <v>249</v>
      </c>
      <c r="AW74" t="s">
        <v>408</v>
      </c>
      <c r="AX74" t="s">
        <v>197</v>
      </c>
      <c r="AY74" t="s">
        <v>317</v>
      </c>
    </row>
    <row r="75" spans="1:51" x14ac:dyDescent="0.45">
      <c r="A75" s="22">
        <v>872404</v>
      </c>
      <c r="B75" s="6">
        <v>45536</v>
      </c>
      <c r="C75" s="22">
        <v>80109000</v>
      </c>
      <c r="D75" s="22">
        <v>23145895</v>
      </c>
      <c r="E75" s="22"/>
      <c r="F75" s="22">
        <v>49</v>
      </c>
      <c r="G75" s="22">
        <v>77184081</v>
      </c>
      <c r="H75" s="22">
        <v>378645</v>
      </c>
      <c r="I75" s="22"/>
      <c r="J75" s="22">
        <v>23789</v>
      </c>
      <c r="K75" s="22">
        <v>101609</v>
      </c>
      <c r="L75" s="23" t="s">
        <v>1324</v>
      </c>
      <c r="M75" s="23"/>
      <c r="N75" s="23" t="s">
        <v>184</v>
      </c>
      <c r="O75" s="23" t="s">
        <v>672</v>
      </c>
      <c r="P75" s="22">
        <v>19</v>
      </c>
      <c r="Q75" s="23" t="s">
        <v>681</v>
      </c>
      <c r="R75" s="23" t="s">
        <v>667</v>
      </c>
      <c r="S75" s="23" t="s">
        <v>22</v>
      </c>
      <c r="T75" s="23" t="s">
        <v>667</v>
      </c>
      <c r="U75" s="23" t="s">
        <v>22</v>
      </c>
      <c r="V75" s="23" t="s">
        <v>674</v>
      </c>
      <c r="W75" s="23" t="s">
        <v>188</v>
      </c>
      <c r="X75" s="23" t="s">
        <v>189</v>
      </c>
      <c r="Y75" s="22">
        <v>0</v>
      </c>
      <c r="Z75" s="23" t="s">
        <v>190</v>
      </c>
      <c r="AA75" s="23" t="s">
        <v>191</v>
      </c>
      <c r="AB75" s="23" t="s">
        <v>190</v>
      </c>
      <c r="AC75" s="23" t="s">
        <v>190</v>
      </c>
      <c r="AD75" s="23" t="s">
        <v>190</v>
      </c>
      <c r="AE75" s="23" t="s">
        <v>119</v>
      </c>
      <c r="AF75" s="23"/>
      <c r="AG75" s="23"/>
      <c r="AH75" s="23"/>
      <c r="AI75" s="23"/>
      <c r="AJ75" s="23" t="b">
        <v>0</v>
      </c>
      <c r="AK75" s="3">
        <v>124</v>
      </c>
      <c r="AL75" s="3">
        <v>4952</v>
      </c>
      <c r="AM75" s="3">
        <v>4809</v>
      </c>
      <c r="AN75" s="24">
        <v>45536.29424722222</v>
      </c>
      <c r="AO75" s="24">
        <v>45536.294513425928</v>
      </c>
      <c r="AP75">
        <v>9</v>
      </c>
      <c r="AQ75" t="s">
        <v>194</v>
      </c>
      <c r="AR75">
        <v>244.29424722222029</v>
      </c>
      <c r="AS75" t="s">
        <v>195</v>
      </c>
      <c r="AT75" t="s">
        <v>408</v>
      </c>
      <c r="AU75" t="s">
        <v>197</v>
      </c>
      <c r="AV75" t="s">
        <v>302</v>
      </c>
      <c r="AW75" t="s">
        <v>408</v>
      </c>
      <c r="AX75" t="s">
        <v>197</v>
      </c>
      <c r="AY75" t="s">
        <v>232</v>
      </c>
    </row>
    <row r="76" spans="1:51" x14ac:dyDescent="0.45">
      <c r="A76" s="22">
        <v>874463</v>
      </c>
      <c r="B76" s="6">
        <v>45536</v>
      </c>
      <c r="C76" s="22">
        <v>79844000</v>
      </c>
      <c r="D76" s="22">
        <v>92967444</v>
      </c>
      <c r="E76" s="22"/>
      <c r="F76" s="22">
        <v>3276283</v>
      </c>
      <c r="G76" s="22">
        <v>13966234</v>
      </c>
      <c r="H76" s="22">
        <v>4354</v>
      </c>
      <c r="I76" s="22"/>
      <c r="J76" s="22">
        <v>500684</v>
      </c>
      <c r="K76" s="22">
        <v>20520</v>
      </c>
      <c r="L76" s="23" t="s">
        <v>1262</v>
      </c>
      <c r="M76" s="23"/>
      <c r="N76" s="23" t="s">
        <v>184</v>
      </c>
      <c r="O76" s="23" t="s">
        <v>672</v>
      </c>
      <c r="P76" s="22">
        <v>19</v>
      </c>
      <c r="Q76" s="23" t="s">
        <v>681</v>
      </c>
      <c r="R76" s="23" t="s">
        <v>667</v>
      </c>
      <c r="S76" s="23" t="s">
        <v>39</v>
      </c>
      <c r="T76" s="23" t="s">
        <v>667</v>
      </c>
      <c r="U76" s="23" t="s">
        <v>39</v>
      </c>
      <c r="V76" s="23" t="s">
        <v>674</v>
      </c>
      <c r="W76" s="23" t="s">
        <v>188</v>
      </c>
      <c r="X76" s="23" t="s">
        <v>189</v>
      </c>
      <c r="Y76" s="22">
        <v>0</v>
      </c>
      <c r="Z76" s="23" t="s">
        <v>190</v>
      </c>
      <c r="AA76" s="23" t="s">
        <v>191</v>
      </c>
      <c r="AB76" s="23" t="s">
        <v>190</v>
      </c>
      <c r="AC76" s="23" t="s">
        <v>190</v>
      </c>
      <c r="AD76" s="23" t="s">
        <v>190</v>
      </c>
      <c r="AE76" s="23" t="s">
        <v>104</v>
      </c>
      <c r="AF76" s="23"/>
      <c r="AG76" s="23"/>
      <c r="AH76" s="23"/>
      <c r="AI76" s="23"/>
      <c r="AJ76" s="23" t="b">
        <v>0</v>
      </c>
      <c r="AK76" s="3">
        <v>61</v>
      </c>
      <c r="AL76" s="3">
        <v>4952</v>
      </c>
      <c r="AM76" s="3">
        <v>6511</v>
      </c>
      <c r="AN76" s="24">
        <v>45536.698925385805</v>
      </c>
      <c r="AO76" s="24">
        <v>45536.699990200614</v>
      </c>
      <c r="AP76">
        <v>9</v>
      </c>
      <c r="AQ76" t="s">
        <v>194</v>
      </c>
      <c r="AR76">
        <v>244.69892538580461</v>
      </c>
      <c r="AS76" t="s">
        <v>195</v>
      </c>
      <c r="AT76" t="s">
        <v>198</v>
      </c>
      <c r="AU76" t="s">
        <v>197</v>
      </c>
      <c r="AV76" t="s">
        <v>241</v>
      </c>
      <c r="AW76" t="s">
        <v>198</v>
      </c>
      <c r="AX76" t="s">
        <v>197</v>
      </c>
      <c r="AY76" t="s">
        <v>261</v>
      </c>
    </row>
    <row r="77" spans="1:51" x14ac:dyDescent="0.45">
      <c r="A77" s="22">
        <v>874079</v>
      </c>
      <c r="B77" s="6">
        <v>45536</v>
      </c>
      <c r="C77" s="22">
        <v>78313000</v>
      </c>
      <c r="D77" s="22">
        <v>101886364</v>
      </c>
      <c r="E77" s="22"/>
      <c r="F77" s="22">
        <v>77072</v>
      </c>
      <c r="G77" s="22">
        <v>82215749</v>
      </c>
      <c r="H77" s="22">
        <v>81381</v>
      </c>
      <c r="I77" s="22"/>
      <c r="J77" s="22">
        <v>68323</v>
      </c>
      <c r="K77" s="22">
        <v>102127</v>
      </c>
      <c r="L77" s="23" t="s">
        <v>1241</v>
      </c>
      <c r="M77" s="23"/>
      <c r="N77" s="23" t="s">
        <v>184</v>
      </c>
      <c r="O77" s="23" t="s">
        <v>225</v>
      </c>
      <c r="P77" s="22">
        <v>20</v>
      </c>
      <c r="Q77" s="23" t="s">
        <v>186</v>
      </c>
      <c r="R77" s="23"/>
      <c r="S77" s="23"/>
      <c r="T77" s="23"/>
      <c r="U77" s="23"/>
      <c r="V77" s="23" t="s">
        <v>187</v>
      </c>
      <c r="W77" s="23" t="s">
        <v>188</v>
      </c>
      <c r="X77" s="23" t="s">
        <v>189</v>
      </c>
      <c r="Y77" s="22">
        <v>0</v>
      </c>
      <c r="Z77" s="23" t="s">
        <v>190</v>
      </c>
      <c r="AA77" s="23" t="s">
        <v>191</v>
      </c>
      <c r="AB77" s="23" t="s">
        <v>190</v>
      </c>
      <c r="AC77" s="23" t="s">
        <v>192</v>
      </c>
      <c r="AD77" s="23" t="s">
        <v>281</v>
      </c>
      <c r="AE77" s="23" t="s">
        <v>67</v>
      </c>
      <c r="AF77" s="23"/>
      <c r="AG77" s="23"/>
      <c r="AH77" s="23"/>
      <c r="AI77" s="23"/>
      <c r="AJ77" s="23" t="b">
        <v>0</v>
      </c>
      <c r="AK77" s="3">
        <v>109</v>
      </c>
      <c r="AL77" s="3">
        <v>2408</v>
      </c>
      <c r="AM77" s="3">
        <v>6135</v>
      </c>
      <c r="AN77" s="24">
        <v>45536.655149189814</v>
      </c>
      <c r="AO77" s="24">
        <v>45536.656318171299</v>
      </c>
      <c r="AP77">
        <v>9</v>
      </c>
      <c r="AQ77" t="s">
        <v>194</v>
      </c>
      <c r="AR77">
        <v>244.65514918981353</v>
      </c>
      <c r="AS77" t="s">
        <v>195</v>
      </c>
      <c r="AT77" t="s">
        <v>228</v>
      </c>
      <c r="AU77" t="s">
        <v>197</v>
      </c>
      <c r="AV77" t="s">
        <v>239</v>
      </c>
      <c r="AW77" t="s">
        <v>228</v>
      </c>
      <c r="AX77" t="s">
        <v>197</v>
      </c>
      <c r="AY77" t="s">
        <v>232</v>
      </c>
    </row>
    <row r="78" spans="1:51" x14ac:dyDescent="0.45">
      <c r="A78" s="22">
        <v>873573</v>
      </c>
      <c r="B78" s="6">
        <v>45536</v>
      </c>
      <c r="C78" s="22">
        <v>77892000</v>
      </c>
      <c r="D78" s="22">
        <v>32222736</v>
      </c>
      <c r="E78" s="22"/>
      <c r="F78" s="22">
        <v>1128169</v>
      </c>
      <c r="G78" s="22">
        <v>24131221</v>
      </c>
      <c r="H78" s="22">
        <v>0</v>
      </c>
      <c r="I78" s="22"/>
      <c r="J78" s="22">
        <v>19544</v>
      </c>
      <c r="K78" s="22">
        <v>75069</v>
      </c>
      <c r="L78" s="23" t="s">
        <v>1687</v>
      </c>
      <c r="M78" s="23"/>
      <c r="N78" s="23" t="s">
        <v>184</v>
      </c>
      <c r="O78" s="23" t="s">
        <v>216</v>
      </c>
      <c r="P78" s="22">
        <v>1</v>
      </c>
      <c r="Q78" s="23" t="s">
        <v>274</v>
      </c>
      <c r="R78" s="23"/>
      <c r="S78" s="23"/>
      <c r="T78" s="23"/>
      <c r="U78" s="23"/>
      <c r="V78" s="23" t="s">
        <v>187</v>
      </c>
      <c r="W78" s="23" t="s">
        <v>188</v>
      </c>
      <c r="X78" s="23" t="s">
        <v>189</v>
      </c>
      <c r="Y78" s="22">
        <v>0</v>
      </c>
      <c r="Z78" s="23" t="s">
        <v>190</v>
      </c>
      <c r="AA78" s="23" t="s">
        <v>191</v>
      </c>
      <c r="AB78" s="23" t="s">
        <v>190</v>
      </c>
      <c r="AC78" s="23" t="s">
        <v>274</v>
      </c>
      <c r="AD78" s="23" t="s">
        <v>193</v>
      </c>
      <c r="AE78" s="23" t="s">
        <v>85</v>
      </c>
      <c r="AF78" s="23" t="s">
        <v>190</v>
      </c>
      <c r="AG78" s="23" t="s">
        <v>192</v>
      </c>
      <c r="AH78" s="23" t="s">
        <v>415</v>
      </c>
      <c r="AI78" s="23" t="s">
        <v>500</v>
      </c>
      <c r="AJ78" s="23" t="b">
        <v>0</v>
      </c>
      <c r="AK78" s="3">
        <v>136</v>
      </c>
      <c r="AL78" s="3">
        <v>4604</v>
      </c>
      <c r="AM78" s="3">
        <v>5758</v>
      </c>
      <c r="AN78" s="24">
        <v>45536.590849266977</v>
      </c>
      <c r="AO78" s="24">
        <v>45536.591219637347</v>
      </c>
      <c r="AP78">
        <v>9</v>
      </c>
      <c r="AQ78" t="s">
        <v>194</v>
      </c>
      <c r="AR78">
        <v>244.59084926697687</v>
      </c>
      <c r="AS78" t="s">
        <v>195</v>
      </c>
      <c r="AT78" t="s">
        <v>227</v>
      </c>
      <c r="AU78" t="s">
        <v>197</v>
      </c>
      <c r="AV78" t="s">
        <v>257</v>
      </c>
      <c r="AW78" t="s">
        <v>227</v>
      </c>
      <c r="AX78" t="s">
        <v>197</v>
      </c>
      <c r="AY78" t="s">
        <v>226</v>
      </c>
    </row>
    <row r="79" spans="1:51" x14ac:dyDescent="0.45">
      <c r="A79" s="22">
        <v>874855</v>
      </c>
      <c r="B79" s="6">
        <v>45536</v>
      </c>
      <c r="C79" s="22">
        <v>75612000</v>
      </c>
      <c r="D79" s="22">
        <v>29785007</v>
      </c>
      <c r="E79" s="22"/>
      <c r="F79" s="22">
        <v>673730</v>
      </c>
      <c r="G79" s="22">
        <v>23918540</v>
      </c>
      <c r="H79" s="22">
        <v>0</v>
      </c>
      <c r="I79" s="22"/>
      <c r="J79" s="22">
        <v>19548</v>
      </c>
      <c r="K79" s="22">
        <v>75069</v>
      </c>
      <c r="L79" s="23" t="s">
        <v>1687</v>
      </c>
      <c r="M79" s="23"/>
      <c r="N79" s="23" t="s">
        <v>184</v>
      </c>
      <c r="O79" s="23" t="s">
        <v>216</v>
      </c>
      <c r="P79" s="22">
        <v>1</v>
      </c>
      <c r="Q79" s="23" t="s">
        <v>274</v>
      </c>
      <c r="R79" s="23"/>
      <c r="S79" s="23"/>
      <c r="T79" s="23"/>
      <c r="U79" s="23"/>
      <c r="V79" s="23" t="s">
        <v>187</v>
      </c>
      <c r="W79" s="23" t="s">
        <v>188</v>
      </c>
      <c r="X79" s="23" t="s">
        <v>189</v>
      </c>
      <c r="Y79" s="22">
        <v>0</v>
      </c>
      <c r="Z79" s="23" t="s">
        <v>190</v>
      </c>
      <c r="AA79" s="23" t="s">
        <v>191</v>
      </c>
      <c r="AB79" s="23" t="s">
        <v>190</v>
      </c>
      <c r="AC79" s="23" t="s">
        <v>274</v>
      </c>
      <c r="AD79" s="23" t="s">
        <v>193</v>
      </c>
      <c r="AE79" s="23" t="s">
        <v>85</v>
      </c>
      <c r="AF79" s="23" t="s">
        <v>190</v>
      </c>
      <c r="AG79" s="23" t="s">
        <v>192</v>
      </c>
      <c r="AH79" s="23" t="s">
        <v>415</v>
      </c>
      <c r="AI79" s="23" t="s">
        <v>500</v>
      </c>
      <c r="AJ79" s="23" t="b">
        <v>0</v>
      </c>
      <c r="AK79" s="3">
        <v>60</v>
      </c>
      <c r="AL79" s="3">
        <v>4604</v>
      </c>
      <c r="AM79" s="3">
        <v>6830</v>
      </c>
      <c r="AN79" s="24">
        <v>45536.864946604939</v>
      </c>
      <c r="AO79" s="24">
        <v>45536.865282253086</v>
      </c>
      <c r="AP79">
        <v>9</v>
      </c>
      <c r="AQ79" t="s">
        <v>194</v>
      </c>
      <c r="AR79">
        <v>244.86494660493918</v>
      </c>
      <c r="AS79" t="s">
        <v>195</v>
      </c>
      <c r="AT79" t="s">
        <v>236</v>
      </c>
      <c r="AU79" t="s">
        <v>197</v>
      </c>
      <c r="AV79" t="s">
        <v>311</v>
      </c>
      <c r="AW79" t="s">
        <v>236</v>
      </c>
      <c r="AX79" t="s">
        <v>197</v>
      </c>
      <c r="AY79" t="s">
        <v>299</v>
      </c>
    </row>
    <row r="80" spans="1:51" x14ac:dyDescent="0.45">
      <c r="A80" s="22">
        <v>874130</v>
      </c>
      <c r="B80" s="6">
        <v>45536</v>
      </c>
      <c r="C80" s="22">
        <v>74734000</v>
      </c>
      <c r="D80" s="22">
        <v>89602303</v>
      </c>
      <c r="E80" s="22"/>
      <c r="F80" s="22">
        <v>130</v>
      </c>
      <c r="G80" s="22">
        <v>81891896</v>
      </c>
      <c r="H80" s="22">
        <v>81523</v>
      </c>
      <c r="I80" s="22"/>
      <c r="J80" s="22">
        <v>68323</v>
      </c>
      <c r="K80" s="22">
        <v>101986</v>
      </c>
      <c r="L80" s="23" t="s">
        <v>1235</v>
      </c>
      <c r="M80" s="23"/>
      <c r="N80" s="23" t="s">
        <v>184</v>
      </c>
      <c r="O80" s="23" t="s">
        <v>225</v>
      </c>
      <c r="P80" s="22">
        <v>20</v>
      </c>
      <c r="Q80" s="23" t="s">
        <v>186</v>
      </c>
      <c r="R80" s="23"/>
      <c r="S80" s="23"/>
      <c r="T80" s="23"/>
      <c r="U80" s="23"/>
      <c r="V80" s="23" t="s">
        <v>187</v>
      </c>
      <c r="W80" s="23" t="s">
        <v>188</v>
      </c>
      <c r="X80" s="23" t="s">
        <v>189</v>
      </c>
      <c r="Y80" s="22">
        <v>0</v>
      </c>
      <c r="Z80" s="23" t="s">
        <v>190</v>
      </c>
      <c r="AA80" s="23" t="s">
        <v>191</v>
      </c>
      <c r="AB80" s="23" t="s">
        <v>190</v>
      </c>
      <c r="AC80" s="23" t="s">
        <v>192</v>
      </c>
      <c r="AD80" s="23" t="s">
        <v>281</v>
      </c>
      <c r="AE80" s="23" t="s">
        <v>67</v>
      </c>
      <c r="AF80" s="23"/>
      <c r="AG80" s="23"/>
      <c r="AH80" s="23"/>
      <c r="AI80" s="23"/>
      <c r="AJ80" s="23" t="b">
        <v>0</v>
      </c>
      <c r="AK80" s="3">
        <v>149</v>
      </c>
      <c r="AL80" s="3">
        <v>2408</v>
      </c>
      <c r="AM80" s="3">
        <v>6185</v>
      </c>
      <c r="AN80" s="24">
        <v>45536.656567746912</v>
      </c>
      <c r="AO80" s="24">
        <v>45536.657597839505</v>
      </c>
      <c r="AP80">
        <v>9</v>
      </c>
      <c r="AQ80" t="s">
        <v>194</v>
      </c>
      <c r="AR80">
        <v>244.65656774691161</v>
      </c>
      <c r="AS80" t="s">
        <v>195</v>
      </c>
      <c r="AT80" t="s">
        <v>228</v>
      </c>
      <c r="AU80" t="s">
        <v>197</v>
      </c>
      <c r="AV80" t="s">
        <v>241</v>
      </c>
      <c r="AW80" t="s">
        <v>228</v>
      </c>
      <c r="AX80" t="s">
        <v>197</v>
      </c>
      <c r="AY80" t="s">
        <v>294</v>
      </c>
    </row>
    <row r="81" spans="1:51" x14ac:dyDescent="0.45">
      <c r="A81" s="22">
        <v>874599</v>
      </c>
      <c r="B81" s="6">
        <v>45536</v>
      </c>
      <c r="C81" s="22">
        <v>71828000</v>
      </c>
      <c r="D81" s="22">
        <v>79271296</v>
      </c>
      <c r="E81" s="22"/>
      <c r="F81" s="22">
        <v>140855</v>
      </c>
      <c r="G81" s="22">
        <v>67989264</v>
      </c>
      <c r="H81" s="22">
        <v>106300</v>
      </c>
      <c r="I81" s="22">
        <v>34795</v>
      </c>
      <c r="J81" s="22">
        <v>2297219</v>
      </c>
      <c r="K81" s="22">
        <v>89748</v>
      </c>
      <c r="L81" s="23" t="s">
        <v>922</v>
      </c>
      <c r="M81" s="23"/>
      <c r="N81" s="23" t="s">
        <v>184</v>
      </c>
      <c r="O81" s="23" t="s">
        <v>686</v>
      </c>
      <c r="P81" s="22">
        <v>12</v>
      </c>
      <c r="Q81" s="23" t="s">
        <v>687</v>
      </c>
      <c r="R81" s="23" t="s">
        <v>667</v>
      </c>
      <c r="S81" s="23" t="s">
        <v>45</v>
      </c>
      <c r="T81" s="23" t="s">
        <v>667</v>
      </c>
      <c r="U81" s="23" t="s">
        <v>45</v>
      </c>
      <c r="V81" s="23" t="s">
        <v>738</v>
      </c>
      <c r="W81" s="23" t="s">
        <v>188</v>
      </c>
      <c r="X81" s="23" t="s">
        <v>601</v>
      </c>
      <c r="Y81" s="22">
        <v>0</v>
      </c>
      <c r="Z81" s="23"/>
      <c r="AA81" s="23" t="s">
        <v>191</v>
      </c>
      <c r="AB81" s="23" t="s">
        <v>190</v>
      </c>
      <c r="AC81" s="23" t="s">
        <v>190</v>
      </c>
      <c r="AD81" s="23" t="s">
        <v>281</v>
      </c>
      <c r="AE81" s="23" t="s">
        <v>61</v>
      </c>
      <c r="AF81" s="23"/>
      <c r="AG81" s="23"/>
      <c r="AH81" s="23"/>
      <c r="AI81" s="23"/>
      <c r="AJ81" s="23" t="b">
        <v>0</v>
      </c>
      <c r="AK81" s="3">
        <v>64</v>
      </c>
      <c r="AL81" s="3">
        <v>23288</v>
      </c>
      <c r="AM81" s="3">
        <v>6605</v>
      </c>
      <c r="AN81" s="24">
        <v>45536.735214313274</v>
      </c>
      <c r="AO81" s="24">
        <v>45536.736128665121</v>
      </c>
      <c r="AP81">
        <v>9</v>
      </c>
      <c r="AQ81" t="s">
        <v>194</v>
      </c>
      <c r="AR81">
        <v>244.7352143132739</v>
      </c>
      <c r="AS81" t="s">
        <v>195</v>
      </c>
      <c r="AT81" t="s">
        <v>229</v>
      </c>
      <c r="AU81" t="s">
        <v>197</v>
      </c>
      <c r="AV81" t="s">
        <v>302</v>
      </c>
      <c r="AW81" t="s">
        <v>229</v>
      </c>
      <c r="AX81" t="s">
        <v>197</v>
      </c>
      <c r="AY81" t="s">
        <v>214</v>
      </c>
    </row>
    <row r="82" spans="1:51" x14ac:dyDescent="0.45">
      <c r="A82" s="22">
        <v>872290</v>
      </c>
      <c r="B82" s="6">
        <v>45536</v>
      </c>
      <c r="C82" s="22">
        <v>70203000</v>
      </c>
      <c r="D82" s="22">
        <v>57509523</v>
      </c>
      <c r="E82" s="22"/>
      <c r="F82" s="22">
        <v>46</v>
      </c>
      <c r="G82" s="22">
        <v>65132095</v>
      </c>
      <c r="H82" s="22">
        <v>319814</v>
      </c>
      <c r="I82" s="22"/>
      <c r="J82" s="22">
        <v>30638</v>
      </c>
      <c r="K82" s="22">
        <v>101859</v>
      </c>
      <c r="L82" s="23" t="s">
        <v>1333</v>
      </c>
      <c r="M82" s="23"/>
      <c r="N82" s="23" t="s">
        <v>184</v>
      </c>
      <c r="O82" s="23" t="s">
        <v>672</v>
      </c>
      <c r="P82" s="22">
        <v>19</v>
      </c>
      <c r="Q82" s="23" t="s">
        <v>681</v>
      </c>
      <c r="R82" s="23" t="s">
        <v>667</v>
      </c>
      <c r="S82" s="23" t="s">
        <v>22</v>
      </c>
      <c r="T82" s="23" t="s">
        <v>667</v>
      </c>
      <c r="U82" s="23" t="s">
        <v>22</v>
      </c>
      <c r="V82" s="23" t="s">
        <v>674</v>
      </c>
      <c r="W82" s="23" t="s">
        <v>188</v>
      </c>
      <c r="X82" s="23" t="s">
        <v>189</v>
      </c>
      <c r="Y82" s="22">
        <v>0</v>
      </c>
      <c r="Z82" s="23" t="s">
        <v>190</v>
      </c>
      <c r="AA82" s="23" t="s">
        <v>191</v>
      </c>
      <c r="AB82" s="23" t="s">
        <v>190</v>
      </c>
      <c r="AC82" s="23" t="s">
        <v>190</v>
      </c>
      <c r="AD82" s="23" t="s">
        <v>190</v>
      </c>
      <c r="AE82" s="23" t="s">
        <v>119</v>
      </c>
      <c r="AF82" s="23"/>
      <c r="AG82" s="23"/>
      <c r="AH82" s="23"/>
      <c r="AI82" s="23"/>
      <c r="AJ82" s="23" t="b">
        <v>0</v>
      </c>
      <c r="AK82" s="3">
        <v>122</v>
      </c>
      <c r="AL82" s="3">
        <v>4952</v>
      </c>
      <c r="AM82" s="3">
        <v>4711</v>
      </c>
      <c r="AN82" s="24">
        <v>45536.252821026232</v>
      </c>
      <c r="AO82" s="24">
        <v>45536.253480748455</v>
      </c>
      <c r="AP82">
        <v>9</v>
      </c>
      <c r="AQ82" t="s">
        <v>194</v>
      </c>
      <c r="AR82">
        <v>244.25282102623169</v>
      </c>
      <c r="AS82" t="s">
        <v>195</v>
      </c>
      <c r="AT82" t="s">
        <v>222</v>
      </c>
      <c r="AU82" t="s">
        <v>197</v>
      </c>
      <c r="AV82" t="s">
        <v>234</v>
      </c>
      <c r="AW82" t="s">
        <v>222</v>
      </c>
      <c r="AX82" t="s">
        <v>197</v>
      </c>
      <c r="AY82" t="s">
        <v>317</v>
      </c>
    </row>
    <row r="83" spans="1:51" x14ac:dyDescent="0.45">
      <c r="A83" s="22">
        <v>872286</v>
      </c>
      <c r="B83" s="6">
        <v>45536</v>
      </c>
      <c r="C83" s="22">
        <v>69888000</v>
      </c>
      <c r="D83" s="22">
        <v>58065333</v>
      </c>
      <c r="E83" s="22"/>
      <c r="F83" s="22">
        <v>342</v>
      </c>
      <c r="G83" s="22">
        <v>65564266</v>
      </c>
      <c r="H83" s="22">
        <v>319820</v>
      </c>
      <c r="I83" s="22"/>
      <c r="J83" s="22">
        <v>27179</v>
      </c>
      <c r="K83" s="22">
        <v>102342</v>
      </c>
      <c r="L83" s="23" t="s">
        <v>1330</v>
      </c>
      <c r="M83" s="23"/>
      <c r="N83" s="23" t="s">
        <v>184</v>
      </c>
      <c r="O83" s="23" t="s">
        <v>672</v>
      </c>
      <c r="P83" s="22">
        <v>19</v>
      </c>
      <c r="Q83" s="23" t="s">
        <v>681</v>
      </c>
      <c r="R83" s="23" t="s">
        <v>667</v>
      </c>
      <c r="S83" s="23" t="s">
        <v>22</v>
      </c>
      <c r="T83" s="23" t="s">
        <v>667</v>
      </c>
      <c r="U83" s="23" t="s">
        <v>22</v>
      </c>
      <c r="V83" s="23" t="s">
        <v>674</v>
      </c>
      <c r="W83" s="23" t="s">
        <v>188</v>
      </c>
      <c r="X83" s="23" t="s">
        <v>189</v>
      </c>
      <c r="Y83" s="22">
        <v>0</v>
      </c>
      <c r="Z83" s="23" t="s">
        <v>190</v>
      </c>
      <c r="AA83" s="23" t="s">
        <v>191</v>
      </c>
      <c r="AB83" s="23" t="s">
        <v>190</v>
      </c>
      <c r="AC83" s="23" t="s">
        <v>190</v>
      </c>
      <c r="AD83" s="23" t="s">
        <v>190</v>
      </c>
      <c r="AE83" s="23" t="s">
        <v>119</v>
      </c>
      <c r="AF83" s="23"/>
      <c r="AG83" s="23"/>
      <c r="AH83" s="23"/>
      <c r="AI83" s="23"/>
      <c r="AJ83" s="23" t="b">
        <v>0</v>
      </c>
      <c r="AK83" s="3">
        <v>135</v>
      </c>
      <c r="AL83" s="3">
        <v>4952</v>
      </c>
      <c r="AM83" s="3">
        <v>4706</v>
      </c>
      <c r="AN83" s="24">
        <v>45536.252085609565</v>
      </c>
      <c r="AO83" s="24">
        <v>45536.252756905866</v>
      </c>
      <c r="AP83">
        <v>9</v>
      </c>
      <c r="AQ83" t="s">
        <v>194</v>
      </c>
      <c r="AR83">
        <v>244.25208560956526</v>
      </c>
      <c r="AS83" t="s">
        <v>195</v>
      </c>
      <c r="AT83" t="s">
        <v>222</v>
      </c>
      <c r="AU83" t="s">
        <v>197</v>
      </c>
      <c r="AV83" t="s">
        <v>299</v>
      </c>
      <c r="AW83" t="s">
        <v>222</v>
      </c>
      <c r="AX83" t="s">
        <v>197</v>
      </c>
      <c r="AY83" t="s">
        <v>260</v>
      </c>
    </row>
    <row r="84" spans="1:51" x14ac:dyDescent="0.45">
      <c r="A84" s="22">
        <v>872299</v>
      </c>
      <c r="B84" s="6">
        <v>45536</v>
      </c>
      <c r="C84" s="22">
        <v>67049000</v>
      </c>
      <c r="D84" s="22">
        <v>69753063</v>
      </c>
      <c r="E84" s="22"/>
      <c r="F84" s="22">
        <v>42</v>
      </c>
      <c r="G84" s="22">
        <v>64632892</v>
      </c>
      <c r="H84" s="22">
        <v>319941</v>
      </c>
      <c r="I84" s="22"/>
      <c r="J84" s="22">
        <v>16089</v>
      </c>
      <c r="K84" s="22">
        <v>102019</v>
      </c>
      <c r="L84" s="23" t="s">
        <v>1337</v>
      </c>
      <c r="M84" s="23"/>
      <c r="N84" s="23" t="s">
        <v>184</v>
      </c>
      <c r="O84" s="23" t="s">
        <v>672</v>
      </c>
      <c r="P84" s="22">
        <v>19</v>
      </c>
      <c r="Q84" s="23" t="s">
        <v>681</v>
      </c>
      <c r="R84" s="23" t="s">
        <v>667</v>
      </c>
      <c r="S84" s="23" t="s">
        <v>22</v>
      </c>
      <c r="T84" s="23" t="s">
        <v>667</v>
      </c>
      <c r="U84" s="23" t="s">
        <v>22</v>
      </c>
      <c r="V84" s="23" t="s">
        <v>674</v>
      </c>
      <c r="W84" s="23" t="s">
        <v>188</v>
      </c>
      <c r="X84" s="23" t="s">
        <v>189</v>
      </c>
      <c r="Y84" s="22">
        <v>0</v>
      </c>
      <c r="Z84" s="23" t="s">
        <v>190</v>
      </c>
      <c r="AA84" s="23" t="s">
        <v>191</v>
      </c>
      <c r="AB84" s="23" t="s">
        <v>190</v>
      </c>
      <c r="AC84" s="23" t="s">
        <v>190</v>
      </c>
      <c r="AD84" s="23" t="s">
        <v>190</v>
      </c>
      <c r="AE84" s="23" t="s">
        <v>119</v>
      </c>
      <c r="AF84" s="23"/>
      <c r="AG84" s="23"/>
      <c r="AH84" s="23"/>
      <c r="AI84" s="23"/>
      <c r="AJ84" s="23" t="b">
        <v>0</v>
      </c>
      <c r="AK84" s="3">
        <v>122</v>
      </c>
      <c r="AL84" s="3">
        <v>4952</v>
      </c>
      <c r="AM84" s="3">
        <v>4714</v>
      </c>
      <c r="AN84" s="24">
        <v>45536.253669945989</v>
      </c>
      <c r="AO84" s="24">
        <v>45536.254468557097</v>
      </c>
      <c r="AP84">
        <v>9</v>
      </c>
      <c r="AQ84" t="s">
        <v>194</v>
      </c>
      <c r="AR84">
        <v>244.2536699459888</v>
      </c>
      <c r="AS84" t="s">
        <v>195</v>
      </c>
      <c r="AT84" t="s">
        <v>222</v>
      </c>
      <c r="AU84" t="s">
        <v>197</v>
      </c>
      <c r="AV84" t="s">
        <v>229</v>
      </c>
      <c r="AW84" t="s">
        <v>222</v>
      </c>
      <c r="AX84" t="s">
        <v>197</v>
      </c>
      <c r="AY84" t="s">
        <v>240</v>
      </c>
    </row>
    <row r="85" spans="1:51" x14ac:dyDescent="0.45">
      <c r="A85" s="22">
        <v>871826</v>
      </c>
      <c r="B85" s="6">
        <v>45536</v>
      </c>
      <c r="C85" s="22">
        <v>65157000</v>
      </c>
      <c r="D85" s="22">
        <v>33438138</v>
      </c>
      <c r="E85" s="22"/>
      <c r="F85" s="22">
        <v>803835</v>
      </c>
      <c r="G85" s="22">
        <v>45283373</v>
      </c>
      <c r="H85" s="22">
        <v>1694</v>
      </c>
      <c r="I85" s="22">
        <v>8612</v>
      </c>
      <c r="J85" s="22">
        <v>56797</v>
      </c>
      <c r="K85" s="22">
        <v>8393</v>
      </c>
      <c r="L85" s="23" t="s">
        <v>908</v>
      </c>
      <c r="M85" s="23"/>
      <c r="N85" s="23" t="s">
        <v>184</v>
      </c>
      <c r="O85" s="23" t="s">
        <v>184</v>
      </c>
      <c r="P85" s="22">
        <v>15</v>
      </c>
      <c r="Q85" s="23" t="s">
        <v>518</v>
      </c>
      <c r="R85" s="23"/>
      <c r="S85" s="23"/>
      <c r="T85" s="23"/>
      <c r="U85" s="23"/>
      <c r="V85" s="23" t="s">
        <v>909</v>
      </c>
      <c r="W85" s="23" t="s">
        <v>188</v>
      </c>
      <c r="X85" s="23" t="s">
        <v>601</v>
      </c>
      <c r="Y85" s="22">
        <v>0</v>
      </c>
      <c r="Z85" s="23"/>
      <c r="AA85" s="23" t="s">
        <v>191</v>
      </c>
      <c r="AB85" s="23"/>
      <c r="AC85" s="23"/>
      <c r="AD85" s="23"/>
      <c r="AE85" s="23"/>
      <c r="AF85" s="23"/>
      <c r="AG85" s="23"/>
      <c r="AH85" s="23"/>
      <c r="AI85" s="23"/>
      <c r="AJ85" s="23" t="b">
        <v>0</v>
      </c>
      <c r="AK85" s="3">
        <v>119</v>
      </c>
      <c r="AL85" s="3">
        <v>2872</v>
      </c>
      <c r="AM85" s="3">
        <v>4396</v>
      </c>
      <c r="AN85" s="24">
        <v>45536.128859837961</v>
      </c>
      <c r="AO85" s="24">
        <v>45536.129241782408</v>
      </c>
      <c r="AP85">
        <v>9</v>
      </c>
      <c r="AQ85" t="s">
        <v>194</v>
      </c>
      <c r="AR85">
        <v>244.1288598379615</v>
      </c>
      <c r="AS85" t="s">
        <v>195</v>
      </c>
      <c r="AT85" t="s">
        <v>251</v>
      </c>
      <c r="AU85" t="s">
        <v>197</v>
      </c>
      <c r="AV85" t="s">
        <v>301</v>
      </c>
      <c r="AW85" t="s">
        <v>251</v>
      </c>
      <c r="AX85" t="s">
        <v>197</v>
      </c>
      <c r="AY85" t="s">
        <v>232</v>
      </c>
    </row>
    <row r="86" spans="1:51" x14ac:dyDescent="0.45">
      <c r="A86" s="22">
        <v>872288</v>
      </c>
      <c r="B86" s="6">
        <v>45536</v>
      </c>
      <c r="C86" s="22">
        <v>65111000</v>
      </c>
      <c r="D86" s="22">
        <v>34173402</v>
      </c>
      <c r="E86" s="22"/>
      <c r="F86" s="22">
        <v>0</v>
      </c>
      <c r="G86" s="22">
        <v>56862321</v>
      </c>
      <c r="H86" s="22">
        <v>270798</v>
      </c>
      <c r="I86" s="22"/>
      <c r="J86" s="22">
        <v>18199</v>
      </c>
      <c r="K86" s="22">
        <v>102110</v>
      </c>
      <c r="L86" s="23" t="s">
        <v>885</v>
      </c>
      <c r="M86" s="23"/>
      <c r="N86" s="23" t="s">
        <v>184</v>
      </c>
      <c r="O86" s="23" t="s">
        <v>672</v>
      </c>
      <c r="P86" s="22">
        <v>19</v>
      </c>
      <c r="Q86" s="23" t="s">
        <v>681</v>
      </c>
      <c r="R86" s="23" t="s">
        <v>667</v>
      </c>
      <c r="S86" s="23" t="s">
        <v>22</v>
      </c>
      <c r="T86" s="23" t="s">
        <v>667</v>
      </c>
      <c r="U86" s="23" t="s">
        <v>22</v>
      </c>
      <c r="V86" s="23" t="s">
        <v>674</v>
      </c>
      <c r="W86" s="23" t="s">
        <v>188</v>
      </c>
      <c r="X86" s="23" t="s">
        <v>189</v>
      </c>
      <c r="Y86" s="22">
        <v>0</v>
      </c>
      <c r="Z86" s="23" t="s">
        <v>190</v>
      </c>
      <c r="AA86" s="23" t="s">
        <v>191</v>
      </c>
      <c r="AB86" s="23" t="s">
        <v>190</v>
      </c>
      <c r="AC86" s="23" t="s">
        <v>190</v>
      </c>
      <c r="AD86" s="23" t="s">
        <v>190</v>
      </c>
      <c r="AE86" s="23" t="s">
        <v>119</v>
      </c>
      <c r="AF86" s="23"/>
      <c r="AG86" s="23"/>
      <c r="AH86" s="23"/>
      <c r="AI86" s="23"/>
      <c r="AJ86" s="23" t="b">
        <v>0</v>
      </c>
      <c r="AK86" s="3">
        <v>135</v>
      </c>
      <c r="AL86" s="3">
        <v>4952</v>
      </c>
      <c r="AM86" s="3">
        <v>4710</v>
      </c>
      <c r="AN86" s="24">
        <v>45536.252579591048</v>
      </c>
      <c r="AO86" s="24">
        <v>45536.252973109571</v>
      </c>
      <c r="AP86">
        <v>9</v>
      </c>
      <c r="AQ86" t="s">
        <v>194</v>
      </c>
      <c r="AR86">
        <v>244.25257959104783</v>
      </c>
      <c r="AS86" t="s">
        <v>195</v>
      </c>
      <c r="AT86" t="s">
        <v>222</v>
      </c>
      <c r="AU86" t="s">
        <v>197</v>
      </c>
      <c r="AV86" t="s">
        <v>302</v>
      </c>
      <c r="AW86" t="s">
        <v>222</v>
      </c>
      <c r="AX86" t="s">
        <v>197</v>
      </c>
      <c r="AY86" t="s">
        <v>229</v>
      </c>
    </row>
    <row r="87" spans="1:51" x14ac:dyDescent="0.45">
      <c r="A87" s="22">
        <v>874604</v>
      </c>
      <c r="B87" s="6">
        <v>45536</v>
      </c>
      <c r="C87" s="22">
        <v>63688000</v>
      </c>
      <c r="D87" s="22">
        <v>64338672</v>
      </c>
      <c r="E87" s="22"/>
      <c r="F87" s="22">
        <v>157690</v>
      </c>
      <c r="G87" s="22">
        <v>13874239</v>
      </c>
      <c r="H87" s="22">
        <v>3376</v>
      </c>
      <c r="I87" s="22"/>
      <c r="J87" s="22">
        <v>500684</v>
      </c>
      <c r="K87" s="22">
        <v>20520</v>
      </c>
      <c r="L87" s="23" t="s">
        <v>1262</v>
      </c>
      <c r="M87" s="23"/>
      <c r="N87" s="23" t="s">
        <v>184</v>
      </c>
      <c r="O87" s="23" t="s">
        <v>672</v>
      </c>
      <c r="P87" s="22">
        <v>19</v>
      </c>
      <c r="Q87" s="23" t="s">
        <v>681</v>
      </c>
      <c r="R87" s="23" t="s">
        <v>667</v>
      </c>
      <c r="S87" s="23" t="s">
        <v>39</v>
      </c>
      <c r="T87" s="23" t="s">
        <v>667</v>
      </c>
      <c r="U87" s="23" t="s">
        <v>39</v>
      </c>
      <c r="V87" s="23" t="s">
        <v>674</v>
      </c>
      <c r="W87" s="23" t="s">
        <v>188</v>
      </c>
      <c r="X87" s="23" t="s">
        <v>189</v>
      </c>
      <c r="Y87" s="22">
        <v>0</v>
      </c>
      <c r="Z87" s="23" t="s">
        <v>190</v>
      </c>
      <c r="AA87" s="23" t="s">
        <v>191</v>
      </c>
      <c r="AB87" s="23" t="s">
        <v>190</v>
      </c>
      <c r="AC87" s="23" t="s">
        <v>190</v>
      </c>
      <c r="AD87" s="23" t="s">
        <v>190</v>
      </c>
      <c r="AE87" s="23" t="s">
        <v>104</v>
      </c>
      <c r="AF87" s="23"/>
      <c r="AG87" s="23"/>
      <c r="AH87" s="23"/>
      <c r="AI87" s="23"/>
      <c r="AJ87" s="23" t="b">
        <v>0</v>
      </c>
      <c r="AK87" s="3">
        <v>60</v>
      </c>
      <c r="AL87" s="3">
        <v>4952</v>
      </c>
      <c r="AM87" s="3">
        <v>6606</v>
      </c>
      <c r="AN87" s="24">
        <v>45536.736128356482</v>
      </c>
      <c r="AO87" s="24">
        <v>45536.736869097222</v>
      </c>
      <c r="AP87">
        <v>9</v>
      </c>
      <c r="AQ87" t="s">
        <v>194</v>
      </c>
      <c r="AR87">
        <v>244.73612835648237</v>
      </c>
      <c r="AS87" t="s">
        <v>195</v>
      </c>
      <c r="AT87" t="s">
        <v>229</v>
      </c>
      <c r="AU87" t="s">
        <v>197</v>
      </c>
      <c r="AV87" t="s">
        <v>317</v>
      </c>
      <c r="AW87" t="s">
        <v>229</v>
      </c>
      <c r="AX87" t="s">
        <v>197</v>
      </c>
      <c r="AY87" t="s">
        <v>233</v>
      </c>
    </row>
    <row r="88" spans="1:51" x14ac:dyDescent="0.45">
      <c r="A88" s="22">
        <v>872287</v>
      </c>
      <c r="B88" s="6">
        <v>45536</v>
      </c>
      <c r="C88" s="22">
        <v>63390000</v>
      </c>
      <c r="D88" s="22">
        <v>59298296</v>
      </c>
      <c r="E88" s="22"/>
      <c r="F88" s="22">
        <v>422</v>
      </c>
      <c r="G88" s="22">
        <v>56753787</v>
      </c>
      <c r="H88" s="22">
        <v>270847</v>
      </c>
      <c r="I88" s="22"/>
      <c r="J88" s="22">
        <v>18200</v>
      </c>
      <c r="K88" s="22">
        <v>102042</v>
      </c>
      <c r="L88" s="23" t="s">
        <v>1317</v>
      </c>
      <c r="M88" s="23"/>
      <c r="N88" s="23" t="s">
        <v>184</v>
      </c>
      <c r="O88" s="23" t="s">
        <v>672</v>
      </c>
      <c r="P88" s="22">
        <v>19</v>
      </c>
      <c r="Q88" s="23" t="s">
        <v>681</v>
      </c>
      <c r="R88" s="23" t="s">
        <v>667</v>
      </c>
      <c r="S88" s="23" t="s">
        <v>22</v>
      </c>
      <c r="T88" s="23" t="s">
        <v>667</v>
      </c>
      <c r="U88" s="23" t="s">
        <v>22</v>
      </c>
      <c r="V88" s="23" t="s">
        <v>674</v>
      </c>
      <c r="W88" s="23" t="s">
        <v>188</v>
      </c>
      <c r="X88" s="23" t="s">
        <v>189</v>
      </c>
      <c r="Y88" s="22">
        <v>0</v>
      </c>
      <c r="Z88" s="23" t="s">
        <v>190</v>
      </c>
      <c r="AA88" s="23" t="s">
        <v>191</v>
      </c>
      <c r="AB88" s="23" t="s">
        <v>190</v>
      </c>
      <c r="AC88" s="23" t="s">
        <v>190</v>
      </c>
      <c r="AD88" s="23" t="s">
        <v>190</v>
      </c>
      <c r="AE88" s="23" t="s">
        <v>119</v>
      </c>
      <c r="AF88" s="23"/>
      <c r="AG88" s="23"/>
      <c r="AH88" s="23"/>
      <c r="AI88" s="23"/>
      <c r="AJ88" s="23" t="b">
        <v>0</v>
      </c>
      <c r="AK88" s="3">
        <v>122</v>
      </c>
      <c r="AL88" s="3">
        <v>4952</v>
      </c>
      <c r="AM88" s="3">
        <v>4707</v>
      </c>
      <c r="AN88" s="24">
        <v>45536.25209012346</v>
      </c>
      <c r="AO88" s="24">
        <v>45536.25277299383</v>
      </c>
      <c r="AP88">
        <v>9</v>
      </c>
      <c r="AQ88" t="s">
        <v>194</v>
      </c>
      <c r="AR88">
        <v>244.25209012346022</v>
      </c>
      <c r="AS88" t="s">
        <v>195</v>
      </c>
      <c r="AT88" t="s">
        <v>222</v>
      </c>
      <c r="AU88" t="s">
        <v>197</v>
      </c>
      <c r="AV88" t="s">
        <v>317</v>
      </c>
      <c r="AW88" t="s">
        <v>222</v>
      </c>
      <c r="AX88" t="s">
        <v>197</v>
      </c>
      <c r="AY88" t="s">
        <v>299</v>
      </c>
    </row>
    <row r="89" spans="1:51" x14ac:dyDescent="0.45">
      <c r="A89" s="22">
        <v>875300</v>
      </c>
      <c r="B89" s="6">
        <v>45536</v>
      </c>
      <c r="C89" s="22">
        <v>63078000</v>
      </c>
      <c r="D89" s="22">
        <v>64670802</v>
      </c>
      <c r="E89" s="22"/>
      <c r="F89" s="22">
        <v>3409</v>
      </c>
      <c r="G89" s="22">
        <v>57599013</v>
      </c>
      <c r="H89" s="22">
        <v>2</v>
      </c>
      <c r="I89" s="22"/>
      <c r="J89" s="22">
        <v>203111</v>
      </c>
      <c r="K89" s="22">
        <v>101705</v>
      </c>
      <c r="L89" s="23" t="s">
        <v>1198</v>
      </c>
      <c r="M89" s="23"/>
      <c r="N89" s="23" t="s">
        <v>184</v>
      </c>
      <c r="O89" s="23" t="s">
        <v>225</v>
      </c>
      <c r="P89" s="22">
        <v>18</v>
      </c>
      <c r="Q89" s="23" t="s">
        <v>279</v>
      </c>
      <c r="R89" s="23"/>
      <c r="S89" s="23"/>
      <c r="T89" s="23"/>
      <c r="U89" s="23"/>
      <c r="V89" s="23" t="s">
        <v>187</v>
      </c>
      <c r="W89" s="23" t="s">
        <v>188</v>
      </c>
      <c r="X89" s="23" t="s">
        <v>189</v>
      </c>
      <c r="Y89" s="22">
        <v>0</v>
      </c>
      <c r="Z89" s="23" t="s">
        <v>190</v>
      </c>
      <c r="AA89" s="23" t="s">
        <v>191</v>
      </c>
      <c r="AB89" s="23" t="s">
        <v>190</v>
      </c>
      <c r="AC89" s="23" t="s">
        <v>280</v>
      </c>
      <c r="AD89" s="23" t="s">
        <v>281</v>
      </c>
      <c r="AE89" s="23" t="s">
        <v>72</v>
      </c>
      <c r="AF89" s="23"/>
      <c r="AG89" s="23"/>
      <c r="AH89" s="23"/>
      <c r="AI89" s="23"/>
      <c r="AJ89" s="23" t="b">
        <v>0</v>
      </c>
      <c r="AK89" s="3">
        <v>115</v>
      </c>
      <c r="AL89" s="3">
        <v>2408</v>
      </c>
      <c r="AM89" s="3">
        <v>7256</v>
      </c>
      <c r="AN89" s="24">
        <v>45536.950035841051</v>
      </c>
      <c r="AO89" s="24">
        <v>45536.950776581791</v>
      </c>
      <c r="AP89">
        <v>9</v>
      </c>
      <c r="AQ89" t="s">
        <v>194</v>
      </c>
      <c r="AR89">
        <v>244.95003584105143</v>
      </c>
      <c r="AS89" t="s">
        <v>195</v>
      </c>
      <c r="AT89" t="s">
        <v>237</v>
      </c>
      <c r="AU89" t="s">
        <v>197</v>
      </c>
      <c r="AV89" t="s">
        <v>235</v>
      </c>
      <c r="AW89" t="s">
        <v>237</v>
      </c>
      <c r="AX89" t="s">
        <v>197</v>
      </c>
      <c r="AY89" t="s">
        <v>219</v>
      </c>
    </row>
    <row r="90" spans="1:51" x14ac:dyDescent="0.45">
      <c r="A90" s="22">
        <v>874534</v>
      </c>
      <c r="B90" s="6">
        <v>45536</v>
      </c>
      <c r="C90" s="22">
        <v>62812000</v>
      </c>
      <c r="D90" s="22">
        <v>93877014</v>
      </c>
      <c r="E90" s="22"/>
      <c r="F90" s="22">
        <v>1184689</v>
      </c>
      <c r="G90" s="22">
        <v>43209508</v>
      </c>
      <c r="H90" s="22">
        <v>103</v>
      </c>
      <c r="I90" s="22"/>
      <c r="J90" s="22">
        <v>74186</v>
      </c>
      <c r="K90" s="22">
        <v>8377</v>
      </c>
      <c r="L90" s="23" t="s">
        <v>1284</v>
      </c>
      <c r="M90" s="23"/>
      <c r="N90" s="23" t="s">
        <v>184</v>
      </c>
      <c r="O90" s="23" t="s">
        <v>672</v>
      </c>
      <c r="P90" s="22">
        <v>19</v>
      </c>
      <c r="Q90" s="23" t="s">
        <v>681</v>
      </c>
      <c r="R90" s="23" t="s">
        <v>667</v>
      </c>
      <c r="S90" s="23" t="s">
        <v>26</v>
      </c>
      <c r="T90" s="23" t="s">
        <v>667</v>
      </c>
      <c r="U90" s="23" t="s">
        <v>26</v>
      </c>
      <c r="V90" s="23" t="s">
        <v>674</v>
      </c>
      <c r="W90" s="23" t="s">
        <v>188</v>
      </c>
      <c r="X90" s="23" t="s">
        <v>189</v>
      </c>
      <c r="Y90" s="22">
        <v>0</v>
      </c>
      <c r="Z90" s="23" t="s">
        <v>190</v>
      </c>
      <c r="AA90" s="23" t="s">
        <v>191</v>
      </c>
      <c r="AB90" s="23" t="s">
        <v>190</v>
      </c>
      <c r="AC90" s="23" t="s">
        <v>190</v>
      </c>
      <c r="AD90" s="23" t="s">
        <v>190</v>
      </c>
      <c r="AE90" s="23" t="s">
        <v>85</v>
      </c>
      <c r="AF90" s="23"/>
      <c r="AG90" s="23"/>
      <c r="AH90" s="23"/>
      <c r="AI90" s="23"/>
      <c r="AJ90" s="23" t="b">
        <v>0</v>
      </c>
      <c r="AK90" s="3">
        <v>119</v>
      </c>
      <c r="AL90" s="3">
        <v>4952</v>
      </c>
      <c r="AM90" s="3">
        <v>6576</v>
      </c>
      <c r="AN90" s="24">
        <v>45536.72803888889</v>
      </c>
      <c r="AO90" s="24">
        <v>45536.729115277776</v>
      </c>
      <c r="AP90">
        <v>9</v>
      </c>
      <c r="AQ90" t="s">
        <v>194</v>
      </c>
      <c r="AR90">
        <v>244.7280388888903</v>
      </c>
      <c r="AS90" t="s">
        <v>195</v>
      </c>
      <c r="AT90" t="s">
        <v>229</v>
      </c>
      <c r="AU90" t="s">
        <v>197</v>
      </c>
      <c r="AV90" t="s">
        <v>206</v>
      </c>
      <c r="AW90" t="s">
        <v>229</v>
      </c>
      <c r="AX90" t="s">
        <v>197</v>
      </c>
      <c r="AY90" t="s">
        <v>294</v>
      </c>
    </row>
    <row r="91" spans="1:51" x14ac:dyDescent="0.45">
      <c r="A91" s="22">
        <v>871303</v>
      </c>
      <c r="B91" s="6">
        <v>45536</v>
      </c>
      <c r="C91" s="22">
        <v>58828000</v>
      </c>
      <c r="D91" s="22">
        <v>106762350</v>
      </c>
      <c r="E91" s="22"/>
      <c r="F91" s="22">
        <v>504533</v>
      </c>
      <c r="G91" s="22">
        <v>10249801</v>
      </c>
      <c r="H91" s="22">
        <v>533</v>
      </c>
      <c r="I91" s="22"/>
      <c r="J91" s="22">
        <v>2924</v>
      </c>
      <c r="K91" s="22">
        <v>102034</v>
      </c>
      <c r="L91" s="23" t="s">
        <v>1042</v>
      </c>
      <c r="M91" s="23"/>
      <c r="N91" s="23" t="s">
        <v>184</v>
      </c>
      <c r="O91" s="23" t="s">
        <v>213</v>
      </c>
      <c r="P91" s="22">
        <v>20</v>
      </c>
      <c r="Q91" s="23" t="s">
        <v>186</v>
      </c>
      <c r="R91" s="23"/>
      <c r="S91" s="23"/>
      <c r="T91" s="23"/>
      <c r="U91" s="23"/>
      <c r="V91" s="23" t="s">
        <v>187</v>
      </c>
      <c r="W91" s="23" t="s">
        <v>188</v>
      </c>
      <c r="X91" s="23" t="s">
        <v>189</v>
      </c>
      <c r="Y91" s="22">
        <v>0</v>
      </c>
      <c r="Z91" s="23" t="s">
        <v>190</v>
      </c>
      <c r="AA91" s="23" t="s">
        <v>191</v>
      </c>
      <c r="AB91" s="23" t="s">
        <v>190</v>
      </c>
      <c r="AC91" s="23" t="s">
        <v>274</v>
      </c>
      <c r="AD91" s="23" t="s">
        <v>193</v>
      </c>
      <c r="AE91" s="23" t="s">
        <v>85</v>
      </c>
      <c r="AF91" s="23" t="s">
        <v>190</v>
      </c>
      <c r="AG91" s="23" t="s">
        <v>190</v>
      </c>
      <c r="AH91" s="23" t="s">
        <v>415</v>
      </c>
      <c r="AI91" s="23" t="s">
        <v>474</v>
      </c>
      <c r="AJ91" s="23" t="b">
        <v>0</v>
      </c>
      <c r="AK91" s="3">
        <v>150</v>
      </c>
      <c r="AL91" s="3">
        <v>3448</v>
      </c>
      <c r="AM91" s="3">
        <v>3941</v>
      </c>
      <c r="AN91" s="24">
        <v>45536.001755131176</v>
      </c>
      <c r="AO91" s="24">
        <v>45536.002981983023</v>
      </c>
      <c r="AP91">
        <v>9</v>
      </c>
      <c r="AQ91" t="s">
        <v>194</v>
      </c>
      <c r="AR91">
        <v>244.00175513117574</v>
      </c>
      <c r="AS91" t="s">
        <v>195</v>
      </c>
      <c r="AT91" t="s">
        <v>196</v>
      </c>
      <c r="AU91" t="s">
        <v>197</v>
      </c>
      <c r="AV91" t="s">
        <v>304</v>
      </c>
      <c r="AW91" t="s">
        <v>196</v>
      </c>
      <c r="AX91" t="s">
        <v>197</v>
      </c>
      <c r="AY91" t="s">
        <v>230</v>
      </c>
    </row>
    <row r="92" spans="1:51" x14ac:dyDescent="0.45">
      <c r="A92" s="22">
        <v>872300</v>
      </c>
      <c r="B92" s="6">
        <v>45536</v>
      </c>
      <c r="C92" s="22">
        <v>57953000</v>
      </c>
      <c r="D92" s="22">
        <v>80142268</v>
      </c>
      <c r="E92" s="22"/>
      <c r="F92" s="22">
        <v>573894</v>
      </c>
      <c r="G92" s="22">
        <v>21568990</v>
      </c>
      <c r="H92" s="22">
        <v>394401</v>
      </c>
      <c r="I92" s="22"/>
      <c r="J92" s="22">
        <v>1100892</v>
      </c>
      <c r="K92" s="22">
        <v>8807</v>
      </c>
      <c r="L92" s="23" t="s">
        <v>1310</v>
      </c>
      <c r="M92" s="23"/>
      <c r="N92" s="23" t="s">
        <v>184</v>
      </c>
      <c r="O92" s="23" t="s">
        <v>672</v>
      </c>
      <c r="P92" s="22">
        <v>19</v>
      </c>
      <c r="Q92" s="23" t="s">
        <v>681</v>
      </c>
      <c r="R92" s="23" t="s">
        <v>667</v>
      </c>
      <c r="S92" s="23" t="s">
        <v>22</v>
      </c>
      <c r="T92" s="23" t="s">
        <v>667</v>
      </c>
      <c r="U92" s="23" t="s">
        <v>22</v>
      </c>
      <c r="V92" s="23" t="s">
        <v>674</v>
      </c>
      <c r="W92" s="23" t="s">
        <v>188</v>
      </c>
      <c r="X92" s="23" t="s">
        <v>189</v>
      </c>
      <c r="Y92" s="22">
        <v>0</v>
      </c>
      <c r="Z92" s="23" t="s">
        <v>190</v>
      </c>
      <c r="AA92" s="23" t="s">
        <v>191</v>
      </c>
      <c r="AB92" s="23" t="s">
        <v>190</v>
      </c>
      <c r="AC92" s="23" t="s">
        <v>190</v>
      </c>
      <c r="AD92" s="23" t="s">
        <v>190</v>
      </c>
      <c r="AE92" s="23" t="s">
        <v>87</v>
      </c>
      <c r="AF92" s="23"/>
      <c r="AG92" s="23"/>
      <c r="AH92" s="23"/>
      <c r="AI92" s="23"/>
      <c r="AJ92" s="23" t="b">
        <v>0</v>
      </c>
      <c r="AK92" s="3">
        <v>128</v>
      </c>
      <c r="AL92" s="3">
        <v>4952</v>
      </c>
      <c r="AM92" s="3">
        <v>4715</v>
      </c>
      <c r="AN92" s="24">
        <v>45536.254420447534</v>
      </c>
      <c r="AO92" s="24">
        <v>45536.255346373458</v>
      </c>
      <c r="AP92">
        <v>9</v>
      </c>
      <c r="AQ92" t="s">
        <v>194</v>
      </c>
      <c r="AR92">
        <v>244.25442044753436</v>
      </c>
      <c r="AS92" t="s">
        <v>195</v>
      </c>
      <c r="AT92" t="s">
        <v>222</v>
      </c>
      <c r="AU92" t="s">
        <v>197</v>
      </c>
      <c r="AV92" t="s">
        <v>237</v>
      </c>
      <c r="AW92" t="s">
        <v>222</v>
      </c>
      <c r="AX92" t="s">
        <v>197</v>
      </c>
      <c r="AY92" t="s">
        <v>297</v>
      </c>
    </row>
    <row r="93" spans="1:51" x14ac:dyDescent="0.45">
      <c r="A93" s="22">
        <v>872643</v>
      </c>
      <c r="B93" s="6">
        <v>45536</v>
      </c>
      <c r="C93" s="22">
        <v>56610000</v>
      </c>
      <c r="D93" s="22">
        <v>46313902</v>
      </c>
      <c r="E93" s="22"/>
      <c r="F93" s="22">
        <v>1609857</v>
      </c>
      <c r="G93" s="22">
        <v>11054681</v>
      </c>
      <c r="H93" s="22">
        <v>54</v>
      </c>
      <c r="I93" s="22"/>
      <c r="J93" s="22">
        <v>317</v>
      </c>
      <c r="K93" s="22">
        <v>102243</v>
      </c>
      <c r="L93" s="23" t="s">
        <v>1312</v>
      </c>
      <c r="M93" s="23"/>
      <c r="N93" s="23" t="s">
        <v>184</v>
      </c>
      <c r="O93" s="23" t="s">
        <v>672</v>
      </c>
      <c r="P93" s="22">
        <v>19</v>
      </c>
      <c r="Q93" s="23" t="s">
        <v>681</v>
      </c>
      <c r="R93" s="23" t="s">
        <v>667</v>
      </c>
      <c r="S93" s="23" t="s">
        <v>22</v>
      </c>
      <c r="T93" s="23" t="s">
        <v>667</v>
      </c>
      <c r="U93" s="23" t="s">
        <v>22</v>
      </c>
      <c r="V93" s="23" t="s">
        <v>674</v>
      </c>
      <c r="W93" s="23" t="s">
        <v>188</v>
      </c>
      <c r="X93" s="23" t="s">
        <v>189</v>
      </c>
      <c r="Y93" s="22">
        <v>0</v>
      </c>
      <c r="Z93" s="23" t="s">
        <v>190</v>
      </c>
      <c r="AA93" s="23" t="s">
        <v>191</v>
      </c>
      <c r="AB93" s="23" t="s">
        <v>190</v>
      </c>
      <c r="AC93" s="23" t="s">
        <v>190</v>
      </c>
      <c r="AD93" s="23" t="s">
        <v>190</v>
      </c>
      <c r="AE93" s="23" t="s">
        <v>109</v>
      </c>
      <c r="AF93" s="23"/>
      <c r="AG93" s="23"/>
      <c r="AH93" s="23"/>
      <c r="AI93" s="23"/>
      <c r="AJ93" s="23" t="b">
        <v>0</v>
      </c>
      <c r="AK93" s="3">
        <v>65</v>
      </c>
      <c r="AL93" s="3">
        <v>4952</v>
      </c>
      <c r="AM93" s="3">
        <v>5026</v>
      </c>
      <c r="AN93" s="24">
        <v>45536.335277237653</v>
      </c>
      <c r="AO93" s="24">
        <v>45536.335809645061</v>
      </c>
      <c r="AP93">
        <v>9</v>
      </c>
      <c r="AQ93" t="s">
        <v>194</v>
      </c>
      <c r="AR93">
        <v>244.33527723765292</v>
      </c>
      <c r="AS93" t="s">
        <v>195</v>
      </c>
      <c r="AT93" t="s">
        <v>308</v>
      </c>
      <c r="AU93" t="s">
        <v>197</v>
      </c>
      <c r="AV93" t="s">
        <v>252</v>
      </c>
      <c r="AW93" t="s">
        <v>308</v>
      </c>
      <c r="AX93" t="s">
        <v>197</v>
      </c>
      <c r="AY93" t="s">
        <v>201</v>
      </c>
    </row>
    <row r="94" spans="1:51" x14ac:dyDescent="0.45">
      <c r="A94" s="22">
        <v>875239</v>
      </c>
      <c r="B94" s="6">
        <v>45536</v>
      </c>
      <c r="C94" s="22">
        <v>56108000</v>
      </c>
      <c r="D94" s="22">
        <v>35135101</v>
      </c>
      <c r="E94" s="22"/>
      <c r="F94" s="22">
        <v>31377</v>
      </c>
      <c r="G94" s="22">
        <v>2571891</v>
      </c>
      <c r="H94" s="22">
        <v>42515</v>
      </c>
      <c r="I94" s="22"/>
      <c r="J94" s="22">
        <v>6263026</v>
      </c>
      <c r="K94" s="22">
        <v>6072</v>
      </c>
      <c r="L94" s="23" t="s">
        <v>1051</v>
      </c>
      <c r="M94" s="23"/>
      <c r="N94" s="23" t="s">
        <v>184</v>
      </c>
      <c r="O94" s="23" t="s">
        <v>213</v>
      </c>
      <c r="P94" s="22">
        <v>13</v>
      </c>
      <c r="Q94" s="23" t="s">
        <v>263</v>
      </c>
      <c r="R94" s="23"/>
      <c r="S94" s="23"/>
      <c r="T94" s="23"/>
      <c r="U94" s="23"/>
      <c r="V94" s="23" t="s">
        <v>187</v>
      </c>
      <c r="W94" s="23" t="s">
        <v>188</v>
      </c>
      <c r="X94" s="23" t="s">
        <v>189</v>
      </c>
      <c r="Y94" s="22">
        <v>0</v>
      </c>
      <c r="Z94" s="23" t="s">
        <v>190</v>
      </c>
      <c r="AA94" s="23" t="s">
        <v>191</v>
      </c>
      <c r="AB94" s="23" t="s">
        <v>190</v>
      </c>
      <c r="AC94" s="23" t="s">
        <v>264</v>
      </c>
      <c r="AD94" s="23" t="s">
        <v>281</v>
      </c>
      <c r="AE94" s="23" t="s">
        <v>85</v>
      </c>
      <c r="AF94" s="23" t="s">
        <v>190</v>
      </c>
      <c r="AG94" s="23" t="s">
        <v>264</v>
      </c>
      <c r="AH94" s="23" t="s">
        <v>410</v>
      </c>
      <c r="AI94" s="23" t="s">
        <v>1052</v>
      </c>
      <c r="AJ94" s="23" t="b">
        <v>0</v>
      </c>
      <c r="AK94" s="3">
        <v>124</v>
      </c>
      <c r="AL94" s="3">
        <v>3448</v>
      </c>
      <c r="AM94" s="3">
        <v>7200</v>
      </c>
      <c r="AN94" s="24">
        <v>45536.917121296297</v>
      </c>
      <c r="AO94" s="24">
        <v>45536.91752638889</v>
      </c>
      <c r="AP94">
        <v>9</v>
      </c>
      <c r="AQ94" t="s">
        <v>194</v>
      </c>
      <c r="AR94">
        <v>244.91712129629741</v>
      </c>
      <c r="AS94" t="s">
        <v>195</v>
      </c>
      <c r="AT94" t="s">
        <v>237</v>
      </c>
      <c r="AU94" t="s">
        <v>197</v>
      </c>
      <c r="AV94" t="s">
        <v>307</v>
      </c>
      <c r="AW94" t="s">
        <v>237</v>
      </c>
      <c r="AX94" t="s">
        <v>197</v>
      </c>
      <c r="AY94" t="s">
        <v>227</v>
      </c>
    </row>
    <row r="95" spans="1:51" x14ac:dyDescent="0.45">
      <c r="A95" s="22">
        <v>872073</v>
      </c>
      <c r="B95" s="6">
        <v>45536</v>
      </c>
      <c r="C95" s="22">
        <v>54547000</v>
      </c>
      <c r="D95" s="22">
        <v>56178760</v>
      </c>
      <c r="E95" s="22"/>
      <c r="F95" s="22">
        <v>127559</v>
      </c>
      <c r="G95" s="22">
        <v>15524375</v>
      </c>
      <c r="H95" s="22">
        <v>4182</v>
      </c>
      <c r="I95" s="22"/>
      <c r="J95" s="22">
        <v>504244</v>
      </c>
      <c r="K95" s="22">
        <v>8216</v>
      </c>
      <c r="L95" s="23" t="s">
        <v>1303</v>
      </c>
      <c r="M95" s="23"/>
      <c r="N95" s="23" t="s">
        <v>184</v>
      </c>
      <c r="O95" s="23" t="s">
        <v>672</v>
      </c>
      <c r="P95" s="22">
        <v>19</v>
      </c>
      <c r="Q95" s="23" t="s">
        <v>681</v>
      </c>
      <c r="R95" s="23" t="s">
        <v>667</v>
      </c>
      <c r="S95" s="23" t="s">
        <v>22</v>
      </c>
      <c r="T95" s="23" t="s">
        <v>667</v>
      </c>
      <c r="U95" s="23" t="s">
        <v>22</v>
      </c>
      <c r="V95" s="23" t="s">
        <v>674</v>
      </c>
      <c r="W95" s="23" t="s">
        <v>188</v>
      </c>
      <c r="X95" s="23" t="s">
        <v>189</v>
      </c>
      <c r="Y95" s="22">
        <v>0</v>
      </c>
      <c r="Z95" s="23" t="s">
        <v>190</v>
      </c>
      <c r="AA95" s="23" t="s">
        <v>191</v>
      </c>
      <c r="AB95" s="23" t="s">
        <v>190</v>
      </c>
      <c r="AC95" s="23" t="s">
        <v>190</v>
      </c>
      <c r="AD95" s="23" t="s">
        <v>190</v>
      </c>
      <c r="AE95" s="23" t="s">
        <v>104</v>
      </c>
      <c r="AF95" s="23"/>
      <c r="AG95" s="23"/>
      <c r="AH95" s="23"/>
      <c r="AI95" s="23"/>
      <c r="AJ95" s="23" t="b">
        <v>0</v>
      </c>
      <c r="AK95" s="3">
        <v>118</v>
      </c>
      <c r="AL95" s="3">
        <v>4952</v>
      </c>
      <c r="AM95" s="3">
        <v>4579</v>
      </c>
      <c r="AN95" s="24">
        <v>45536.209246412036</v>
      </c>
      <c r="AO95" s="24">
        <v>45536.209894560183</v>
      </c>
      <c r="AP95">
        <v>9</v>
      </c>
      <c r="AQ95" t="s">
        <v>194</v>
      </c>
      <c r="AR95">
        <v>244.20924641203601</v>
      </c>
      <c r="AS95" t="s">
        <v>195</v>
      </c>
      <c r="AT95" t="s">
        <v>296</v>
      </c>
      <c r="AU95" t="s">
        <v>197</v>
      </c>
      <c r="AV95" t="s">
        <v>231</v>
      </c>
      <c r="AW95" t="s">
        <v>296</v>
      </c>
      <c r="AX95" t="s">
        <v>197</v>
      </c>
      <c r="AY95" t="s">
        <v>228</v>
      </c>
    </row>
    <row r="96" spans="1:51" x14ac:dyDescent="0.45">
      <c r="A96" s="22">
        <v>874455</v>
      </c>
      <c r="B96" s="6">
        <v>45536</v>
      </c>
      <c r="C96" s="22">
        <v>53969000</v>
      </c>
      <c r="D96" s="22">
        <v>59177946</v>
      </c>
      <c r="E96" s="22"/>
      <c r="F96" s="22">
        <v>334494</v>
      </c>
      <c r="G96" s="22">
        <v>15143491</v>
      </c>
      <c r="H96" s="22">
        <v>5787</v>
      </c>
      <c r="I96" s="22"/>
      <c r="J96" s="22">
        <v>212784</v>
      </c>
      <c r="K96" s="22">
        <v>101950</v>
      </c>
      <c r="L96" s="23" t="s">
        <v>1101</v>
      </c>
      <c r="M96" s="23"/>
      <c r="N96" s="23" t="s">
        <v>184</v>
      </c>
      <c r="O96" s="23" t="s">
        <v>225</v>
      </c>
      <c r="P96" s="22">
        <v>20</v>
      </c>
      <c r="Q96" s="23" t="s">
        <v>186</v>
      </c>
      <c r="R96" s="23"/>
      <c r="S96" s="23"/>
      <c r="T96" s="23"/>
      <c r="U96" s="23"/>
      <c r="V96" s="23" t="s">
        <v>187</v>
      </c>
      <c r="W96" s="23" t="s">
        <v>188</v>
      </c>
      <c r="X96" s="23" t="s">
        <v>189</v>
      </c>
      <c r="Y96" s="22">
        <v>0</v>
      </c>
      <c r="Z96" s="23" t="s">
        <v>190</v>
      </c>
      <c r="AA96" s="23" t="s">
        <v>191</v>
      </c>
      <c r="AB96" s="23" t="s">
        <v>190</v>
      </c>
      <c r="AC96" s="23" t="s">
        <v>192</v>
      </c>
      <c r="AD96" s="23" t="s">
        <v>281</v>
      </c>
      <c r="AE96" s="23" t="s">
        <v>77</v>
      </c>
      <c r="AF96" s="23"/>
      <c r="AG96" s="23"/>
      <c r="AH96" s="23"/>
      <c r="AI96" s="23"/>
      <c r="AJ96" s="23" t="b">
        <v>0</v>
      </c>
      <c r="AK96" s="3">
        <v>111</v>
      </c>
      <c r="AL96" s="3">
        <v>2408</v>
      </c>
      <c r="AM96" s="3">
        <v>6500</v>
      </c>
      <c r="AN96" s="24">
        <v>45536.693672260801</v>
      </c>
      <c r="AO96" s="24">
        <v>45536.694355131171</v>
      </c>
      <c r="AP96">
        <v>9</v>
      </c>
      <c r="AQ96" t="s">
        <v>194</v>
      </c>
      <c r="AR96">
        <v>244.69367226080067</v>
      </c>
      <c r="AS96" t="s">
        <v>195</v>
      </c>
      <c r="AT96" t="s">
        <v>198</v>
      </c>
      <c r="AU96" t="s">
        <v>197</v>
      </c>
      <c r="AV96" t="s">
        <v>298</v>
      </c>
      <c r="AW96" t="s">
        <v>198</v>
      </c>
      <c r="AX96" t="s">
        <v>197</v>
      </c>
      <c r="AY96" t="s">
        <v>204</v>
      </c>
    </row>
    <row r="97" spans="1:51" x14ac:dyDescent="0.45">
      <c r="A97" s="22">
        <v>873562</v>
      </c>
      <c r="B97" s="6">
        <v>45536</v>
      </c>
      <c r="C97" s="22">
        <v>53922000</v>
      </c>
      <c r="D97" s="22">
        <v>25355269</v>
      </c>
      <c r="E97" s="22"/>
      <c r="F97" s="22">
        <v>7017021</v>
      </c>
      <c r="G97" s="22">
        <v>8198215</v>
      </c>
      <c r="H97" s="22">
        <v>1</v>
      </c>
      <c r="I97" s="22"/>
      <c r="J97" s="22">
        <v>41365</v>
      </c>
      <c r="K97" s="22">
        <v>101640</v>
      </c>
      <c r="L97" s="23" t="s">
        <v>511</v>
      </c>
      <c r="M97" s="23"/>
      <c r="N97" s="23" t="s">
        <v>184</v>
      </c>
      <c r="O97" s="23" t="s">
        <v>225</v>
      </c>
      <c r="P97" s="22">
        <v>1</v>
      </c>
      <c r="Q97" s="23" t="s">
        <v>274</v>
      </c>
      <c r="R97" s="23"/>
      <c r="S97" s="23"/>
      <c r="T97" s="23"/>
      <c r="U97" s="23"/>
      <c r="V97" s="23" t="s">
        <v>187</v>
      </c>
      <c r="W97" s="23" t="s">
        <v>188</v>
      </c>
      <c r="X97" s="23" t="s">
        <v>189</v>
      </c>
      <c r="Y97" s="22">
        <v>0</v>
      </c>
      <c r="Z97" s="23" t="s">
        <v>190</v>
      </c>
      <c r="AA97" s="23" t="s">
        <v>191</v>
      </c>
      <c r="AB97" s="23" t="s">
        <v>190</v>
      </c>
      <c r="AC97" s="23" t="s">
        <v>190</v>
      </c>
      <c r="AD97" s="23" t="s">
        <v>190</v>
      </c>
      <c r="AE97" s="23" t="s">
        <v>85</v>
      </c>
      <c r="AF97" s="23" t="s">
        <v>190</v>
      </c>
      <c r="AG97" s="23" t="s">
        <v>192</v>
      </c>
      <c r="AH97" s="23" t="s">
        <v>415</v>
      </c>
      <c r="AI97" s="23" t="s">
        <v>506</v>
      </c>
      <c r="AJ97" s="23" t="b">
        <v>0</v>
      </c>
      <c r="AK97" s="3">
        <v>121</v>
      </c>
      <c r="AL97" s="3">
        <v>2408</v>
      </c>
      <c r="AM97" s="3">
        <v>5748</v>
      </c>
      <c r="AN97" s="24">
        <v>45536.585357368829</v>
      </c>
      <c r="AO97" s="24">
        <v>45536.585646720676</v>
      </c>
      <c r="AP97">
        <v>9</v>
      </c>
      <c r="AQ97" t="s">
        <v>194</v>
      </c>
      <c r="AR97">
        <v>244.58535736882914</v>
      </c>
      <c r="AS97" t="s">
        <v>195</v>
      </c>
      <c r="AT97" t="s">
        <v>227</v>
      </c>
      <c r="AU97" t="s">
        <v>197</v>
      </c>
      <c r="AV97" t="s">
        <v>291</v>
      </c>
      <c r="AW97" t="s">
        <v>227</v>
      </c>
      <c r="AX97" t="s">
        <v>197</v>
      </c>
      <c r="AY97" t="s">
        <v>236</v>
      </c>
    </row>
    <row r="98" spans="1:51" x14ac:dyDescent="0.45">
      <c r="A98" s="22">
        <v>874201</v>
      </c>
      <c r="B98" s="6">
        <v>45536</v>
      </c>
      <c r="C98" s="22">
        <v>53672000</v>
      </c>
      <c r="D98" s="22">
        <v>88884198</v>
      </c>
      <c r="E98" s="22"/>
      <c r="F98" s="22">
        <v>268239</v>
      </c>
      <c r="G98" s="22">
        <v>10831094</v>
      </c>
      <c r="H98" s="22">
        <v>136</v>
      </c>
      <c r="I98" s="22"/>
      <c r="J98" s="22">
        <v>127322</v>
      </c>
      <c r="K98" s="22">
        <v>101796</v>
      </c>
      <c r="L98" s="23" t="s">
        <v>1111</v>
      </c>
      <c r="M98" s="23"/>
      <c r="N98" s="23" t="s">
        <v>184</v>
      </c>
      <c r="O98" s="23" t="s">
        <v>225</v>
      </c>
      <c r="P98" s="22">
        <v>20</v>
      </c>
      <c r="Q98" s="23" t="s">
        <v>186</v>
      </c>
      <c r="R98" s="23"/>
      <c r="S98" s="23"/>
      <c r="T98" s="23"/>
      <c r="U98" s="23"/>
      <c r="V98" s="23" t="s">
        <v>187</v>
      </c>
      <c r="W98" s="23" t="s">
        <v>188</v>
      </c>
      <c r="X98" s="23" t="s">
        <v>189</v>
      </c>
      <c r="Y98" s="22">
        <v>0</v>
      </c>
      <c r="Z98" s="23" t="s">
        <v>190</v>
      </c>
      <c r="AA98" s="23" t="s">
        <v>191</v>
      </c>
      <c r="AB98" s="23" t="s">
        <v>190</v>
      </c>
      <c r="AC98" s="23" t="s">
        <v>192</v>
      </c>
      <c r="AD98" s="23" t="s">
        <v>281</v>
      </c>
      <c r="AE98" s="23" t="s">
        <v>77</v>
      </c>
      <c r="AF98" s="23"/>
      <c r="AG98" s="23"/>
      <c r="AH98" s="23"/>
      <c r="AI98" s="23"/>
      <c r="AJ98" s="23" t="b">
        <v>0</v>
      </c>
      <c r="AK98" s="3">
        <v>62</v>
      </c>
      <c r="AL98" s="3">
        <v>2408</v>
      </c>
      <c r="AM98" s="3">
        <v>6287</v>
      </c>
      <c r="AN98" s="24">
        <v>45536.662537152777</v>
      </c>
      <c r="AO98" s="24">
        <v>45536.663555671294</v>
      </c>
      <c r="AP98">
        <v>9</v>
      </c>
      <c r="AQ98" t="s">
        <v>194</v>
      </c>
      <c r="AR98">
        <v>244.66253715277708</v>
      </c>
      <c r="AS98" t="s">
        <v>195</v>
      </c>
      <c r="AT98" t="s">
        <v>228</v>
      </c>
      <c r="AU98" t="s">
        <v>197</v>
      </c>
      <c r="AV98" t="s">
        <v>235</v>
      </c>
      <c r="AW98" t="s">
        <v>228</v>
      </c>
      <c r="AX98" t="s">
        <v>197</v>
      </c>
      <c r="AY98" t="s">
        <v>311</v>
      </c>
    </row>
    <row r="99" spans="1:51" x14ac:dyDescent="0.45">
      <c r="A99" s="22">
        <v>874129</v>
      </c>
      <c r="B99" s="6">
        <v>45536</v>
      </c>
      <c r="C99" s="22">
        <v>52031000</v>
      </c>
      <c r="D99" s="22">
        <v>64611986</v>
      </c>
      <c r="E99" s="22"/>
      <c r="F99" s="22">
        <v>4201</v>
      </c>
      <c r="G99" s="22">
        <v>55963901</v>
      </c>
      <c r="H99" s="22">
        <v>81304</v>
      </c>
      <c r="I99" s="22"/>
      <c r="J99" s="22">
        <v>207</v>
      </c>
      <c r="K99" s="22">
        <v>101582</v>
      </c>
      <c r="L99" s="23" t="s">
        <v>1224</v>
      </c>
      <c r="M99" s="23"/>
      <c r="N99" s="23" t="s">
        <v>184</v>
      </c>
      <c r="O99" s="23" t="s">
        <v>225</v>
      </c>
      <c r="P99" s="22">
        <v>20</v>
      </c>
      <c r="Q99" s="23" t="s">
        <v>186</v>
      </c>
      <c r="R99" s="23"/>
      <c r="S99" s="23"/>
      <c r="T99" s="23"/>
      <c r="U99" s="23"/>
      <c r="V99" s="23" t="s">
        <v>187</v>
      </c>
      <c r="W99" s="23" t="s">
        <v>188</v>
      </c>
      <c r="X99" s="23" t="s">
        <v>189</v>
      </c>
      <c r="Y99" s="22">
        <v>0</v>
      </c>
      <c r="Z99" s="23" t="s">
        <v>190</v>
      </c>
      <c r="AA99" s="23" t="s">
        <v>191</v>
      </c>
      <c r="AB99" s="23" t="s">
        <v>190</v>
      </c>
      <c r="AC99" s="23" t="s">
        <v>192</v>
      </c>
      <c r="AD99" s="23" t="s">
        <v>281</v>
      </c>
      <c r="AE99" s="23" t="s">
        <v>67</v>
      </c>
      <c r="AF99" s="23"/>
      <c r="AG99" s="23"/>
      <c r="AH99" s="23"/>
      <c r="AI99" s="23"/>
      <c r="AJ99" s="23" t="b">
        <v>0</v>
      </c>
      <c r="AK99" s="3">
        <v>62</v>
      </c>
      <c r="AL99" s="3">
        <v>2408</v>
      </c>
      <c r="AM99" s="3">
        <v>6208</v>
      </c>
      <c r="AN99" s="24">
        <v>45536.656834413581</v>
      </c>
      <c r="AO99" s="24">
        <v>45536.657575154321</v>
      </c>
      <c r="AP99">
        <v>9</v>
      </c>
      <c r="AQ99" t="s">
        <v>194</v>
      </c>
      <c r="AR99">
        <v>244.65683441358124</v>
      </c>
      <c r="AS99" t="s">
        <v>195</v>
      </c>
      <c r="AT99" t="s">
        <v>228</v>
      </c>
      <c r="AU99" t="s">
        <v>197</v>
      </c>
      <c r="AV99" t="s">
        <v>259</v>
      </c>
      <c r="AW99" t="s">
        <v>228</v>
      </c>
      <c r="AX99" t="s">
        <v>197</v>
      </c>
      <c r="AY99" t="s">
        <v>287</v>
      </c>
    </row>
    <row r="100" spans="1:51" x14ac:dyDescent="0.45">
      <c r="A100" s="22">
        <v>874060</v>
      </c>
      <c r="B100" s="6">
        <v>45536</v>
      </c>
      <c r="C100" s="22">
        <v>51125000</v>
      </c>
      <c r="D100" s="22">
        <v>73408682</v>
      </c>
      <c r="E100" s="22"/>
      <c r="F100" s="22">
        <v>3783</v>
      </c>
      <c r="G100" s="22">
        <v>61384779</v>
      </c>
      <c r="H100" s="22">
        <v>81425</v>
      </c>
      <c r="I100" s="22"/>
      <c r="J100" s="22">
        <v>183</v>
      </c>
      <c r="K100" s="22">
        <v>101751</v>
      </c>
      <c r="L100" s="23" t="s">
        <v>1211</v>
      </c>
      <c r="M100" s="23"/>
      <c r="N100" s="23" t="s">
        <v>184</v>
      </c>
      <c r="O100" s="23" t="s">
        <v>225</v>
      </c>
      <c r="P100" s="22">
        <v>20</v>
      </c>
      <c r="Q100" s="23" t="s">
        <v>186</v>
      </c>
      <c r="R100" s="23"/>
      <c r="S100" s="23"/>
      <c r="T100" s="23"/>
      <c r="U100" s="23"/>
      <c r="V100" s="23" t="s">
        <v>187</v>
      </c>
      <c r="W100" s="23" t="s">
        <v>188</v>
      </c>
      <c r="X100" s="23" t="s">
        <v>189</v>
      </c>
      <c r="Y100" s="22">
        <v>0</v>
      </c>
      <c r="Z100" s="23" t="s">
        <v>190</v>
      </c>
      <c r="AA100" s="23" t="s">
        <v>191</v>
      </c>
      <c r="AB100" s="23" t="s">
        <v>190</v>
      </c>
      <c r="AC100" s="23" t="s">
        <v>192</v>
      </c>
      <c r="AD100" s="23" t="s">
        <v>281</v>
      </c>
      <c r="AE100" s="23" t="s">
        <v>67</v>
      </c>
      <c r="AF100" s="23"/>
      <c r="AG100" s="23"/>
      <c r="AH100" s="23"/>
      <c r="AI100" s="23"/>
      <c r="AJ100" s="23" t="b">
        <v>0</v>
      </c>
      <c r="AK100" s="3">
        <v>149</v>
      </c>
      <c r="AL100" s="3">
        <v>2408</v>
      </c>
      <c r="AM100" s="3">
        <v>6144</v>
      </c>
      <c r="AN100" s="24">
        <v>45536.655217708336</v>
      </c>
      <c r="AO100" s="24">
        <v>45536.656062615744</v>
      </c>
      <c r="AP100">
        <v>9</v>
      </c>
      <c r="AQ100" t="s">
        <v>194</v>
      </c>
      <c r="AR100">
        <v>244.65521770833584</v>
      </c>
      <c r="AS100" t="s">
        <v>195</v>
      </c>
      <c r="AT100" t="s">
        <v>228</v>
      </c>
      <c r="AU100" t="s">
        <v>197</v>
      </c>
      <c r="AV100" t="s">
        <v>311</v>
      </c>
      <c r="AW100" t="s">
        <v>228</v>
      </c>
      <c r="AX100" t="s">
        <v>197</v>
      </c>
      <c r="AY100" t="s">
        <v>205</v>
      </c>
    </row>
    <row r="101" spans="1:51" x14ac:dyDescent="0.45">
      <c r="A101" s="22">
        <v>874171</v>
      </c>
      <c r="B101" s="6">
        <v>45536</v>
      </c>
      <c r="C101" s="22">
        <v>51123000</v>
      </c>
      <c r="D101" s="22">
        <v>60487213</v>
      </c>
      <c r="E101" s="22"/>
      <c r="F101" s="22">
        <v>509681</v>
      </c>
      <c r="G101" s="22">
        <v>12312242</v>
      </c>
      <c r="H101" s="22">
        <v>5760</v>
      </c>
      <c r="I101" s="22"/>
      <c r="J101" s="22">
        <v>102728</v>
      </c>
      <c r="K101" s="22">
        <v>101699</v>
      </c>
      <c r="L101" s="23" t="s">
        <v>1134</v>
      </c>
      <c r="M101" s="23"/>
      <c r="N101" s="23" t="s">
        <v>184</v>
      </c>
      <c r="O101" s="23" t="s">
        <v>225</v>
      </c>
      <c r="P101" s="22">
        <v>20</v>
      </c>
      <c r="Q101" s="23" t="s">
        <v>186</v>
      </c>
      <c r="R101" s="23"/>
      <c r="S101" s="23"/>
      <c r="T101" s="23"/>
      <c r="U101" s="23"/>
      <c r="V101" s="23" t="s">
        <v>187</v>
      </c>
      <c r="W101" s="23" t="s">
        <v>188</v>
      </c>
      <c r="X101" s="23" t="s">
        <v>189</v>
      </c>
      <c r="Y101" s="22">
        <v>0</v>
      </c>
      <c r="Z101" s="23" t="s">
        <v>190</v>
      </c>
      <c r="AA101" s="23" t="s">
        <v>191</v>
      </c>
      <c r="AB101" s="23" t="s">
        <v>190</v>
      </c>
      <c r="AC101" s="23" t="s">
        <v>192</v>
      </c>
      <c r="AD101" s="23" t="s">
        <v>281</v>
      </c>
      <c r="AE101" s="23" t="s">
        <v>77</v>
      </c>
      <c r="AF101" s="23"/>
      <c r="AG101" s="23"/>
      <c r="AH101" s="23"/>
      <c r="AI101" s="23"/>
      <c r="AJ101" s="23" t="b">
        <v>0</v>
      </c>
      <c r="AK101" s="3">
        <v>62</v>
      </c>
      <c r="AL101" s="3">
        <v>2408</v>
      </c>
      <c r="AM101" s="3">
        <v>6262</v>
      </c>
      <c r="AN101" s="24">
        <v>45536.660643595678</v>
      </c>
      <c r="AO101" s="24">
        <v>45536.661338040125</v>
      </c>
      <c r="AP101">
        <v>9</v>
      </c>
      <c r="AQ101" t="s">
        <v>194</v>
      </c>
      <c r="AR101">
        <v>244.66064359567827</v>
      </c>
      <c r="AS101" t="s">
        <v>195</v>
      </c>
      <c r="AT101" t="s">
        <v>228</v>
      </c>
      <c r="AU101" t="s">
        <v>197</v>
      </c>
      <c r="AV101" t="s">
        <v>236</v>
      </c>
      <c r="AW101" t="s">
        <v>228</v>
      </c>
      <c r="AX101" t="s">
        <v>197</v>
      </c>
      <c r="AY101" t="s">
        <v>236</v>
      </c>
    </row>
    <row r="102" spans="1:51" x14ac:dyDescent="0.45">
      <c r="A102" s="22">
        <v>873635</v>
      </c>
      <c r="B102" s="6">
        <v>45536</v>
      </c>
      <c r="C102" s="22">
        <v>49954000</v>
      </c>
      <c r="D102" s="22">
        <v>58062164</v>
      </c>
      <c r="E102" s="22"/>
      <c r="F102" s="22">
        <v>537267</v>
      </c>
      <c r="G102" s="22">
        <v>10494303</v>
      </c>
      <c r="H102" s="22">
        <v>217</v>
      </c>
      <c r="I102" s="22"/>
      <c r="J102" s="22">
        <v>160914</v>
      </c>
      <c r="K102" s="22">
        <v>101630</v>
      </c>
      <c r="L102" s="23" t="s">
        <v>1138</v>
      </c>
      <c r="M102" s="23"/>
      <c r="N102" s="23" t="s">
        <v>184</v>
      </c>
      <c r="O102" s="23" t="s">
        <v>225</v>
      </c>
      <c r="P102" s="22">
        <v>20</v>
      </c>
      <c r="Q102" s="23" t="s">
        <v>186</v>
      </c>
      <c r="R102" s="23"/>
      <c r="S102" s="23"/>
      <c r="T102" s="23"/>
      <c r="U102" s="23"/>
      <c r="V102" s="23" t="s">
        <v>187</v>
      </c>
      <c r="W102" s="23" t="s">
        <v>188</v>
      </c>
      <c r="X102" s="23" t="s">
        <v>189</v>
      </c>
      <c r="Y102" s="22">
        <v>0</v>
      </c>
      <c r="Z102" s="23" t="s">
        <v>190</v>
      </c>
      <c r="AA102" s="23" t="s">
        <v>191</v>
      </c>
      <c r="AB102" s="23" t="s">
        <v>190</v>
      </c>
      <c r="AC102" s="23" t="s">
        <v>192</v>
      </c>
      <c r="AD102" s="23" t="s">
        <v>281</v>
      </c>
      <c r="AE102" s="23" t="s">
        <v>77</v>
      </c>
      <c r="AF102" s="23"/>
      <c r="AG102" s="23"/>
      <c r="AH102" s="23"/>
      <c r="AI102" s="23"/>
      <c r="AJ102" s="23" t="b">
        <v>0</v>
      </c>
      <c r="AK102" s="3">
        <v>130</v>
      </c>
      <c r="AL102" s="3">
        <v>2408</v>
      </c>
      <c r="AM102" s="3">
        <v>5787</v>
      </c>
      <c r="AN102" s="24">
        <v>45536.61026361883</v>
      </c>
      <c r="AO102" s="24">
        <v>45536.610934915123</v>
      </c>
      <c r="AP102">
        <v>9</v>
      </c>
      <c r="AQ102" t="s">
        <v>194</v>
      </c>
      <c r="AR102">
        <v>244.61026361882978</v>
      </c>
      <c r="AS102" t="s">
        <v>195</v>
      </c>
      <c r="AT102" t="s">
        <v>227</v>
      </c>
      <c r="AU102" t="s">
        <v>197</v>
      </c>
      <c r="AV102" t="s">
        <v>250</v>
      </c>
      <c r="AW102" t="s">
        <v>227</v>
      </c>
      <c r="AX102" t="s">
        <v>197</v>
      </c>
      <c r="AY102" t="s">
        <v>255</v>
      </c>
    </row>
    <row r="103" spans="1:51" x14ac:dyDescent="0.45">
      <c r="A103" s="22">
        <v>872544</v>
      </c>
      <c r="B103" s="6">
        <v>45536</v>
      </c>
      <c r="C103" s="22">
        <v>49469000</v>
      </c>
      <c r="D103" s="22">
        <v>51144347</v>
      </c>
      <c r="E103" s="22"/>
      <c r="F103" s="22">
        <v>3640</v>
      </c>
      <c r="G103" s="22">
        <v>57599035</v>
      </c>
      <c r="H103" s="22">
        <v>12</v>
      </c>
      <c r="I103" s="22"/>
      <c r="J103" s="22">
        <v>203111</v>
      </c>
      <c r="K103" s="22">
        <v>101937</v>
      </c>
      <c r="L103" s="23" t="s">
        <v>1199</v>
      </c>
      <c r="M103" s="23"/>
      <c r="N103" s="23" t="s">
        <v>184</v>
      </c>
      <c r="O103" s="23" t="s">
        <v>225</v>
      </c>
      <c r="P103" s="22">
        <v>18</v>
      </c>
      <c r="Q103" s="23" t="s">
        <v>279</v>
      </c>
      <c r="R103" s="23"/>
      <c r="S103" s="23"/>
      <c r="T103" s="23"/>
      <c r="U103" s="23"/>
      <c r="V103" s="23" t="s">
        <v>187</v>
      </c>
      <c r="W103" s="23" t="s">
        <v>188</v>
      </c>
      <c r="X103" s="23" t="s">
        <v>189</v>
      </c>
      <c r="Y103" s="22">
        <v>0</v>
      </c>
      <c r="Z103" s="23" t="s">
        <v>190</v>
      </c>
      <c r="AA103" s="23" t="s">
        <v>191</v>
      </c>
      <c r="AB103" s="23" t="s">
        <v>190</v>
      </c>
      <c r="AC103" s="23" t="s">
        <v>280</v>
      </c>
      <c r="AD103" s="23" t="s">
        <v>281</v>
      </c>
      <c r="AE103" s="23" t="s">
        <v>72</v>
      </c>
      <c r="AF103" s="23"/>
      <c r="AG103" s="23"/>
      <c r="AH103" s="23"/>
      <c r="AI103" s="23"/>
      <c r="AJ103" s="23" t="b">
        <v>0</v>
      </c>
      <c r="AK103" s="3">
        <v>124</v>
      </c>
      <c r="AL103" s="3">
        <v>2408</v>
      </c>
      <c r="AM103" s="3">
        <v>4928</v>
      </c>
      <c r="AN103" s="24">
        <v>45536.318684452162</v>
      </c>
      <c r="AO103" s="24">
        <v>45536.31927472994</v>
      </c>
      <c r="AP103">
        <v>9</v>
      </c>
      <c r="AQ103" t="s">
        <v>194</v>
      </c>
      <c r="AR103">
        <v>244.31868445216242</v>
      </c>
      <c r="AS103" t="s">
        <v>195</v>
      </c>
      <c r="AT103" t="s">
        <v>408</v>
      </c>
      <c r="AU103" t="s">
        <v>197</v>
      </c>
      <c r="AV103" t="s">
        <v>287</v>
      </c>
      <c r="AW103" t="s">
        <v>408</v>
      </c>
      <c r="AX103" t="s">
        <v>197</v>
      </c>
      <c r="AY103" t="s">
        <v>255</v>
      </c>
    </row>
    <row r="104" spans="1:51" x14ac:dyDescent="0.45">
      <c r="A104" s="22">
        <v>872642</v>
      </c>
      <c r="B104" s="6">
        <v>45536</v>
      </c>
      <c r="C104" s="22">
        <v>48141000</v>
      </c>
      <c r="D104" s="22">
        <v>18188815</v>
      </c>
      <c r="E104" s="22"/>
      <c r="F104" s="22">
        <v>40</v>
      </c>
      <c r="G104" s="22">
        <v>11647632</v>
      </c>
      <c r="H104" s="22">
        <v>12</v>
      </c>
      <c r="I104" s="22"/>
      <c r="J104" s="22">
        <v>293</v>
      </c>
      <c r="K104" s="22">
        <v>101709</v>
      </c>
      <c r="L104" s="23" t="s">
        <v>1311</v>
      </c>
      <c r="M104" s="23"/>
      <c r="N104" s="23" t="s">
        <v>184</v>
      </c>
      <c r="O104" s="23" t="s">
        <v>672</v>
      </c>
      <c r="P104" s="22">
        <v>19</v>
      </c>
      <c r="Q104" s="23" t="s">
        <v>681</v>
      </c>
      <c r="R104" s="23" t="s">
        <v>667</v>
      </c>
      <c r="S104" s="23" t="s">
        <v>22</v>
      </c>
      <c r="T104" s="23" t="s">
        <v>667</v>
      </c>
      <c r="U104" s="23" t="s">
        <v>22</v>
      </c>
      <c r="V104" s="23" t="s">
        <v>674</v>
      </c>
      <c r="W104" s="23" t="s">
        <v>188</v>
      </c>
      <c r="X104" s="23" t="s">
        <v>189</v>
      </c>
      <c r="Y104" s="22">
        <v>0</v>
      </c>
      <c r="Z104" s="23" t="s">
        <v>190</v>
      </c>
      <c r="AA104" s="23" t="s">
        <v>191</v>
      </c>
      <c r="AB104" s="23" t="s">
        <v>190</v>
      </c>
      <c r="AC104" s="23" t="s">
        <v>190</v>
      </c>
      <c r="AD104" s="23" t="s">
        <v>190</v>
      </c>
      <c r="AE104" s="23" t="s">
        <v>109</v>
      </c>
      <c r="AF104" s="23"/>
      <c r="AG104" s="23"/>
      <c r="AH104" s="23"/>
      <c r="AI104" s="23"/>
      <c r="AJ104" s="23" t="b">
        <v>0</v>
      </c>
      <c r="AK104" s="3">
        <v>65</v>
      </c>
      <c r="AL104" s="3">
        <v>4952</v>
      </c>
      <c r="AM104" s="3">
        <v>5027</v>
      </c>
      <c r="AN104" s="24">
        <v>45536.335509143515</v>
      </c>
      <c r="AO104" s="24">
        <v>45536.335717476853</v>
      </c>
      <c r="AP104">
        <v>9</v>
      </c>
      <c r="AQ104" t="s">
        <v>194</v>
      </c>
      <c r="AR104">
        <v>244.33550914351508</v>
      </c>
      <c r="AS104" t="s">
        <v>195</v>
      </c>
      <c r="AT104" t="s">
        <v>308</v>
      </c>
      <c r="AU104" t="s">
        <v>197</v>
      </c>
      <c r="AV104" t="s">
        <v>220</v>
      </c>
      <c r="AW104" t="s">
        <v>308</v>
      </c>
      <c r="AX104" t="s">
        <v>197</v>
      </c>
      <c r="AY104" t="s">
        <v>240</v>
      </c>
    </row>
    <row r="105" spans="1:51" x14ac:dyDescent="0.45">
      <c r="A105" s="22">
        <v>872532</v>
      </c>
      <c r="B105" s="6">
        <v>45536</v>
      </c>
      <c r="C105" s="22">
        <v>44594000</v>
      </c>
      <c r="D105" s="22">
        <v>74225286</v>
      </c>
      <c r="E105" s="22"/>
      <c r="F105" s="22">
        <v>1090376</v>
      </c>
      <c r="G105" s="22">
        <v>34509983</v>
      </c>
      <c r="H105" s="22">
        <v>2291</v>
      </c>
      <c r="I105" s="22"/>
      <c r="J105" s="22">
        <v>523966</v>
      </c>
      <c r="K105" s="22">
        <v>102115</v>
      </c>
      <c r="L105" s="23" t="s">
        <v>1195</v>
      </c>
      <c r="M105" s="23"/>
      <c r="N105" s="23" t="s">
        <v>184</v>
      </c>
      <c r="O105" s="23" t="s">
        <v>225</v>
      </c>
      <c r="P105" s="22">
        <v>18</v>
      </c>
      <c r="Q105" s="23" t="s">
        <v>279</v>
      </c>
      <c r="R105" s="23"/>
      <c r="S105" s="23"/>
      <c r="T105" s="23"/>
      <c r="U105" s="23"/>
      <c r="V105" s="23" t="s">
        <v>187</v>
      </c>
      <c r="W105" s="23" t="s">
        <v>188</v>
      </c>
      <c r="X105" s="23" t="s">
        <v>189</v>
      </c>
      <c r="Y105" s="22">
        <v>0</v>
      </c>
      <c r="Z105" s="23" t="s">
        <v>190</v>
      </c>
      <c r="AA105" s="23" t="s">
        <v>191</v>
      </c>
      <c r="AB105" s="23" t="s">
        <v>190</v>
      </c>
      <c r="AC105" s="23" t="s">
        <v>280</v>
      </c>
      <c r="AD105" s="23" t="s">
        <v>281</v>
      </c>
      <c r="AE105" s="23" t="s">
        <v>78</v>
      </c>
      <c r="AF105" s="23"/>
      <c r="AG105" s="23"/>
      <c r="AH105" s="23"/>
      <c r="AI105" s="23"/>
      <c r="AJ105" s="23" t="b">
        <v>0</v>
      </c>
      <c r="AK105" s="3">
        <v>124</v>
      </c>
      <c r="AL105" s="3">
        <v>2408</v>
      </c>
      <c r="AM105" s="3">
        <v>4914</v>
      </c>
      <c r="AN105" s="24">
        <v>45536.31501520062</v>
      </c>
      <c r="AO105" s="24">
        <v>45536.315871682098</v>
      </c>
      <c r="AP105">
        <v>9</v>
      </c>
      <c r="AQ105" t="s">
        <v>194</v>
      </c>
      <c r="AR105">
        <v>244.31501520062011</v>
      </c>
      <c r="AS105" t="s">
        <v>195</v>
      </c>
      <c r="AT105" t="s">
        <v>408</v>
      </c>
      <c r="AU105" t="s">
        <v>197</v>
      </c>
      <c r="AV105" t="s">
        <v>303</v>
      </c>
      <c r="AW105" t="s">
        <v>408</v>
      </c>
      <c r="AX105" t="s">
        <v>197</v>
      </c>
      <c r="AY105" t="s">
        <v>199</v>
      </c>
    </row>
    <row r="106" spans="1:51" x14ac:dyDescent="0.45">
      <c r="A106" s="22">
        <v>871298</v>
      </c>
      <c r="B106" s="6">
        <v>45536</v>
      </c>
      <c r="C106" s="22">
        <v>44407000</v>
      </c>
      <c r="D106" s="22">
        <v>86063446</v>
      </c>
      <c r="E106" s="22"/>
      <c r="F106" s="22">
        <v>488564</v>
      </c>
      <c r="G106" s="22">
        <v>23773452</v>
      </c>
      <c r="H106" s="22">
        <v>0</v>
      </c>
      <c r="I106" s="22"/>
      <c r="J106" s="22">
        <v>11377</v>
      </c>
      <c r="K106" s="22">
        <v>101612</v>
      </c>
      <c r="L106" s="23" t="s">
        <v>453</v>
      </c>
      <c r="M106" s="23"/>
      <c r="N106" s="23" t="s">
        <v>184</v>
      </c>
      <c r="O106" s="23" t="s">
        <v>185</v>
      </c>
      <c r="P106" s="22">
        <v>1</v>
      </c>
      <c r="Q106" s="23" t="s">
        <v>274</v>
      </c>
      <c r="R106" s="23"/>
      <c r="S106" s="23"/>
      <c r="T106" s="23"/>
      <c r="U106" s="23"/>
      <c r="V106" s="23" t="s">
        <v>187</v>
      </c>
      <c r="W106" s="23" t="s">
        <v>188</v>
      </c>
      <c r="X106" s="23" t="s">
        <v>189</v>
      </c>
      <c r="Y106" s="22">
        <v>0</v>
      </c>
      <c r="Z106" s="23" t="s">
        <v>190</v>
      </c>
      <c r="AA106" s="23" t="s">
        <v>191</v>
      </c>
      <c r="AB106" s="23" t="s">
        <v>190</v>
      </c>
      <c r="AC106" s="23" t="s">
        <v>190</v>
      </c>
      <c r="AD106" s="23" t="s">
        <v>190</v>
      </c>
      <c r="AE106" s="23" t="s">
        <v>82</v>
      </c>
      <c r="AF106" s="23" t="s">
        <v>190</v>
      </c>
      <c r="AG106" s="23" t="s">
        <v>192</v>
      </c>
      <c r="AH106" s="23" t="s">
        <v>415</v>
      </c>
      <c r="AI106" s="23" t="s">
        <v>452</v>
      </c>
      <c r="AJ106" s="23" t="b">
        <v>0</v>
      </c>
      <c r="AK106" s="3">
        <v>136</v>
      </c>
      <c r="AL106" s="3">
        <v>236</v>
      </c>
      <c r="AM106" s="3">
        <v>3942</v>
      </c>
      <c r="AN106" s="24">
        <v>45536.001919521608</v>
      </c>
      <c r="AO106" s="24">
        <v>45536.002914891978</v>
      </c>
      <c r="AP106">
        <v>9</v>
      </c>
      <c r="AQ106" t="s">
        <v>194</v>
      </c>
      <c r="AR106">
        <v>244.00191952160822</v>
      </c>
      <c r="AS106" t="s">
        <v>195</v>
      </c>
      <c r="AT106" t="s">
        <v>196</v>
      </c>
      <c r="AU106" t="s">
        <v>197</v>
      </c>
      <c r="AV106" t="s">
        <v>300</v>
      </c>
      <c r="AW106" t="s">
        <v>196</v>
      </c>
      <c r="AX106" t="s">
        <v>197</v>
      </c>
      <c r="AY106" t="s">
        <v>207</v>
      </c>
    </row>
    <row r="107" spans="1:51" x14ac:dyDescent="0.45">
      <c r="A107" s="22">
        <v>873389</v>
      </c>
      <c r="B107" s="6">
        <v>45536</v>
      </c>
      <c r="C107" s="22">
        <v>41959000</v>
      </c>
      <c r="D107" s="22">
        <v>86833087</v>
      </c>
      <c r="E107" s="22"/>
      <c r="F107" s="22">
        <v>143571</v>
      </c>
      <c r="G107" s="22">
        <v>9991230</v>
      </c>
      <c r="H107" s="22">
        <v>25150</v>
      </c>
      <c r="I107" s="22"/>
      <c r="J107" s="22">
        <v>8873337</v>
      </c>
      <c r="K107" s="22">
        <v>4390</v>
      </c>
      <c r="L107" s="23" t="s">
        <v>1254</v>
      </c>
      <c r="M107" s="23"/>
      <c r="N107" s="23" t="s">
        <v>184</v>
      </c>
      <c r="O107" s="23" t="s">
        <v>955</v>
      </c>
      <c r="P107" s="22">
        <v>6</v>
      </c>
      <c r="Q107" s="23" t="s">
        <v>757</v>
      </c>
      <c r="R107" s="23"/>
      <c r="S107" s="23"/>
      <c r="T107" s="23"/>
      <c r="U107" s="23"/>
      <c r="V107" s="23" t="s">
        <v>187</v>
      </c>
      <c r="W107" s="23" t="s">
        <v>188</v>
      </c>
      <c r="X107" s="23" t="s">
        <v>189</v>
      </c>
      <c r="Y107" s="22">
        <v>0</v>
      </c>
      <c r="Z107" s="23" t="s">
        <v>190</v>
      </c>
      <c r="AA107" s="23" t="s">
        <v>191</v>
      </c>
      <c r="AB107" s="23" t="s">
        <v>190</v>
      </c>
      <c r="AC107" s="23" t="s">
        <v>1255</v>
      </c>
      <c r="AD107" s="23" t="s">
        <v>281</v>
      </c>
      <c r="AE107" s="23" t="s">
        <v>79</v>
      </c>
      <c r="AF107" s="23"/>
      <c r="AG107" s="23"/>
      <c r="AH107" s="23"/>
      <c r="AI107" s="23"/>
      <c r="AJ107" s="23" t="b">
        <v>0</v>
      </c>
      <c r="AK107" s="3">
        <v>115</v>
      </c>
      <c r="AL107" s="3">
        <v>3132</v>
      </c>
      <c r="AM107" s="3">
        <v>5619</v>
      </c>
      <c r="AN107" s="24">
        <v>45536.480197415127</v>
      </c>
      <c r="AO107" s="24">
        <v>45536.481192785497</v>
      </c>
      <c r="AP107">
        <v>9</v>
      </c>
      <c r="AQ107" t="s">
        <v>194</v>
      </c>
      <c r="AR107">
        <v>244.4801974151269</v>
      </c>
      <c r="AS107" t="s">
        <v>195</v>
      </c>
      <c r="AT107" t="s">
        <v>208</v>
      </c>
      <c r="AU107" t="s">
        <v>197</v>
      </c>
      <c r="AV107" t="s">
        <v>315</v>
      </c>
      <c r="AW107" t="s">
        <v>208</v>
      </c>
      <c r="AX107" t="s">
        <v>197</v>
      </c>
      <c r="AY107" t="s">
        <v>291</v>
      </c>
    </row>
    <row r="108" spans="1:51" x14ac:dyDescent="0.45">
      <c r="A108" s="22">
        <v>875325</v>
      </c>
      <c r="B108" s="6">
        <v>45536</v>
      </c>
      <c r="C108" s="22">
        <v>41578000</v>
      </c>
      <c r="D108" s="22">
        <v>57836489</v>
      </c>
      <c r="E108" s="22"/>
      <c r="F108" s="22">
        <v>362727</v>
      </c>
      <c r="G108" s="22">
        <v>30359617</v>
      </c>
      <c r="H108" s="22">
        <v>35</v>
      </c>
      <c r="I108" s="22"/>
      <c r="J108" s="22">
        <v>291842</v>
      </c>
      <c r="K108" s="22">
        <v>101530</v>
      </c>
      <c r="L108" s="23" t="s">
        <v>1000</v>
      </c>
      <c r="M108" s="23"/>
      <c r="N108" s="23" t="s">
        <v>184</v>
      </c>
      <c r="O108" s="23" t="s">
        <v>213</v>
      </c>
      <c r="P108" s="22">
        <v>20</v>
      </c>
      <c r="Q108" s="23" t="s">
        <v>186</v>
      </c>
      <c r="R108" s="23"/>
      <c r="S108" s="23"/>
      <c r="T108" s="23"/>
      <c r="U108" s="23"/>
      <c r="V108" s="23" t="s">
        <v>187</v>
      </c>
      <c r="W108" s="23" t="s">
        <v>188</v>
      </c>
      <c r="X108" s="23" t="s">
        <v>189</v>
      </c>
      <c r="Y108" s="22">
        <v>0</v>
      </c>
      <c r="Z108" s="23" t="s">
        <v>190</v>
      </c>
      <c r="AA108" s="23" t="s">
        <v>191</v>
      </c>
      <c r="AB108" s="23" t="s">
        <v>190</v>
      </c>
      <c r="AC108" s="23" t="s">
        <v>192</v>
      </c>
      <c r="AD108" s="23" t="s">
        <v>193</v>
      </c>
      <c r="AE108" s="23" t="s">
        <v>85</v>
      </c>
      <c r="AF108" s="23" t="s">
        <v>190</v>
      </c>
      <c r="AG108" s="23" t="s">
        <v>190</v>
      </c>
      <c r="AH108" s="23" t="s">
        <v>190</v>
      </c>
      <c r="AI108" s="23" t="s">
        <v>810</v>
      </c>
      <c r="AJ108" s="23" t="b">
        <v>0</v>
      </c>
      <c r="AK108" s="3">
        <v>127</v>
      </c>
      <c r="AL108" s="3">
        <v>3448</v>
      </c>
      <c r="AM108" s="3">
        <v>7278</v>
      </c>
      <c r="AN108" s="24">
        <v>45536.959806867286</v>
      </c>
      <c r="AO108" s="24">
        <v>45536.960466589509</v>
      </c>
      <c r="AP108">
        <v>9</v>
      </c>
      <c r="AQ108" t="s">
        <v>194</v>
      </c>
      <c r="AR108">
        <v>244.95980686728581</v>
      </c>
      <c r="AS108" t="s">
        <v>195</v>
      </c>
      <c r="AT108" t="s">
        <v>206</v>
      </c>
      <c r="AU108" t="s">
        <v>197</v>
      </c>
      <c r="AV108" t="s">
        <v>219</v>
      </c>
      <c r="AW108" t="s">
        <v>206</v>
      </c>
      <c r="AX108" t="s">
        <v>197</v>
      </c>
      <c r="AY108" t="s">
        <v>234</v>
      </c>
    </row>
    <row r="109" spans="1:51" x14ac:dyDescent="0.45">
      <c r="A109" s="22">
        <v>874270</v>
      </c>
      <c r="B109" s="6">
        <v>45536</v>
      </c>
      <c r="C109" s="22">
        <v>40984000</v>
      </c>
      <c r="D109" s="22">
        <v>45792384</v>
      </c>
      <c r="E109" s="22"/>
      <c r="F109" s="22">
        <v>137790</v>
      </c>
      <c r="G109" s="22">
        <v>9084280</v>
      </c>
      <c r="H109" s="22">
        <v>5675</v>
      </c>
      <c r="I109" s="22"/>
      <c r="J109" s="22">
        <v>68726</v>
      </c>
      <c r="K109" s="22">
        <v>101791</v>
      </c>
      <c r="L109" s="23" t="s">
        <v>1126</v>
      </c>
      <c r="M109" s="23"/>
      <c r="N109" s="23" t="s">
        <v>184</v>
      </c>
      <c r="O109" s="23" t="s">
        <v>225</v>
      </c>
      <c r="P109" s="22">
        <v>20</v>
      </c>
      <c r="Q109" s="23" t="s">
        <v>186</v>
      </c>
      <c r="R109" s="23"/>
      <c r="S109" s="23"/>
      <c r="T109" s="23"/>
      <c r="U109" s="23"/>
      <c r="V109" s="23" t="s">
        <v>187</v>
      </c>
      <c r="W109" s="23" t="s">
        <v>188</v>
      </c>
      <c r="X109" s="23" t="s">
        <v>189</v>
      </c>
      <c r="Y109" s="22">
        <v>0</v>
      </c>
      <c r="Z109" s="23" t="s">
        <v>190</v>
      </c>
      <c r="AA109" s="23" t="s">
        <v>191</v>
      </c>
      <c r="AB109" s="23" t="s">
        <v>190</v>
      </c>
      <c r="AC109" s="23" t="s">
        <v>192</v>
      </c>
      <c r="AD109" s="23" t="s">
        <v>281</v>
      </c>
      <c r="AE109" s="23" t="s">
        <v>77</v>
      </c>
      <c r="AF109" s="23"/>
      <c r="AG109" s="23"/>
      <c r="AH109" s="23"/>
      <c r="AI109" s="23"/>
      <c r="AJ109" s="23" t="b">
        <v>0</v>
      </c>
      <c r="AK109" s="3">
        <v>109</v>
      </c>
      <c r="AL109" s="3">
        <v>2408</v>
      </c>
      <c r="AM109" s="3">
        <v>6345</v>
      </c>
      <c r="AN109" s="24">
        <v>45536.667040123459</v>
      </c>
      <c r="AO109" s="24">
        <v>45536.66756095679</v>
      </c>
      <c r="AP109">
        <v>9</v>
      </c>
      <c r="AQ109" t="s">
        <v>194</v>
      </c>
      <c r="AR109">
        <v>244.66704012345872</v>
      </c>
      <c r="AS109" t="s">
        <v>195</v>
      </c>
      <c r="AT109" t="s">
        <v>198</v>
      </c>
      <c r="AU109" t="s">
        <v>197</v>
      </c>
      <c r="AV109" t="s">
        <v>304</v>
      </c>
      <c r="AW109" t="s">
        <v>198</v>
      </c>
      <c r="AX109" t="s">
        <v>197</v>
      </c>
      <c r="AY109" t="s">
        <v>229</v>
      </c>
    </row>
    <row r="110" spans="1:51" x14ac:dyDescent="0.45">
      <c r="A110" s="22">
        <v>874125</v>
      </c>
      <c r="B110" s="6">
        <v>45536</v>
      </c>
      <c r="C110" s="22">
        <v>40409000</v>
      </c>
      <c r="D110" s="22">
        <v>74836188</v>
      </c>
      <c r="E110" s="22"/>
      <c r="F110" s="22">
        <v>459903</v>
      </c>
      <c r="G110" s="22">
        <v>7088304</v>
      </c>
      <c r="H110" s="22">
        <v>141</v>
      </c>
      <c r="I110" s="22"/>
      <c r="J110" s="22">
        <v>85209</v>
      </c>
      <c r="K110" s="22">
        <v>101975</v>
      </c>
      <c r="L110" s="23" t="s">
        <v>1186</v>
      </c>
      <c r="M110" s="23"/>
      <c r="N110" s="23" t="s">
        <v>184</v>
      </c>
      <c r="O110" s="23" t="s">
        <v>225</v>
      </c>
      <c r="P110" s="22">
        <v>20</v>
      </c>
      <c r="Q110" s="23" t="s">
        <v>186</v>
      </c>
      <c r="R110" s="23"/>
      <c r="S110" s="23"/>
      <c r="T110" s="23"/>
      <c r="U110" s="23"/>
      <c r="V110" s="23" t="s">
        <v>187</v>
      </c>
      <c r="W110" s="23" t="s">
        <v>188</v>
      </c>
      <c r="X110" s="23" t="s">
        <v>189</v>
      </c>
      <c r="Y110" s="22">
        <v>0</v>
      </c>
      <c r="Z110" s="23" t="s">
        <v>190</v>
      </c>
      <c r="AA110" s="23" t="s">
        <v>191</v>
      </c>
      <c r="AB110" s="23" t="s">
        <v>190</v>
      </c>
      <c r="AC110" s="23" t="s">
        <v>192</v>
      </c>
      <c r="AD110" s="23" t="s">
        <v>281</v>
      </c>
      <c r="AE110" s="23" t="s">
        <v>77</v>
      </c>
      <c r="AF110" s="23"/>
      <c r="AG110" s="23"/>
      <c r="AH110" s="23"/>
      <c r="AI110" s="23"/>
      <c r="AJ110" s="23" t="b">
        <v>0</v>
      </c>
      <c r="AK110" s="3">
        <v>97</v>
      </c>
      <c r="AL110" s="3">
        <v>2408</v>
      </c>
      <c r="AM110" s="3">
        <v>6179</v>
      </c>
      <c r="AN110" s="24">
        <v>45536.656277276234</v>
      </c>
      <c r="AO110" s="24">
        <v>45536.657133757719</v>
      </c>
      <c r="AP110">
        <v>9</v>
      </c>
      <c r="AQ110" t="s">
        <v>194</v>
      </c>
      <c r="AR110">
        <v>244.6562772762336</v>
      </c>
      <c r="AS110" t="s">
        <v>195</v>
      </c>
      <c r="AT110" t="s">
        <v>228</v>
      </c>
      <c r="AU110" t="s">
        <v>197</v>
      </c>
      <c r="AV110" t="s">
        <v>214</v>
      </c>
      <c r="AW110" t="s">
        <v>228</v>
      </c>
      <c r="AX110" t="s">
        <v>197</v>
      </c>
      <c r="AY110" t="s">
        <v>198</v>
      </c>
    </row>
    <row r="111" spans="1:51" x14ac:dyDescent="0.45">
      <c r="A111" s="22">
        <v>875293</v>
      </c>
      <c r="B111" s="6">
        <v>45536</v>
      </c>
      <c r="C111" s="22">
        <v>39687000</v>
      </c>
      <c r="D111" s="22">
        <v>56514315</v>
      </c>
      <c r="E111" s="22"/>
      <c r="F111" s="22">
        <v>1742592</v>
      </c>
      <c r="G111" s="22">
        <v>1667842</v>
      </c>
      <c r="H111" s="22">
        <v>0</v>
      </c>
      <c r="I111" s="22"/>
      <c r="J111" s="22">
        <v>38516</v>
      </c>
      <c r="K111" s="22">
        <v>101590</v>
      </c>
      <c r="L111" s="23" t="s">
        <v>1560</v>
      </c>
      <c r="M111" s="23"/>
      <c r="N111" s="23" t="s">
        <v>184</v>
      </c>
      <c r="O111" s="23" t="s">
        <v>225</v>
      </c>
      <c r="P111" s="22">
        <v>18</v>
      </c>
      <c r="Q111" s="23" t="s">
        <v>279</v>
      </c>
      <c r="R111" s="23"/>
      <c r="S111" s="23"/>
      <c r="T111" s="23"/>
      <c r="U111" s="23"/>
      <c r="V111" s="23" t="s">
        <v>187</v>
      </c>
      <c r="W111" s="23" t="s">
        <v>188</v>
      </c>
      <c r="X111" s="23" t="s">
        <v>189</v>
      </c>
      <c r="Y111" s="22">
        <v>0</v>
      </c>
      <c r="Z111" s="23" t="s">
        <v>190</v>
      </c>
      <c r="AA111" s="23" t="s">
        <v>191</v>
      </c>
      <c r="AB111" s="23" t="s">
        <v>190</v>
      </c>
      <c r="AC111" s="23" t="s">
        <v>280</v>
      </c>
      <c r="AD111" s="23" t="s">
        <v>281</v>
      </c>
      <c r="AE111" s="23" t="s">
        <v>68</v>
      </c>
      <c r="AF111" s="23"/>
      <c r="AG111" s="23"/>
      <c r="AH111" s="23"/>
      <c r="AI111" s="23"/>
      <c r="AJ111" s="23" t="b">
        <v>0</v>
      </c>
      <c r="AK111" s="3">
        <v>115</v>
      </c>
      <c r="AL111" s="3">
        <v>2408</v>
      </c>
      <c r="AM111" s="3">
        <v>7246</v>
      </c>
      <c r="AN111" s="24">
        <v>45536.948163734567</v>
      </c>
      <c r="AO111" s="24">
        <v>45536.948811882714</v>
      </c>
      <c r="AP111">
        <v>9</v>
      </c>
      <c r="AQ111" t="s">
        <v>194</v>
      </c>
      <c r="AR111">
        <v>244.94816373456706</v>
      </c>
      <c r="AS111" t="s">
        <v>195</v>
      </c>
      <c r="AT111" t="s">
        <v>237</v>
      </c>
      <c r="AU111" t="s">
        <v>197</v>
      </c>
      <c r="AV111" t="s">
        <v>226</v>
      </c>
      <c r="AW111" t="s">
        <v>237</v>
      </c>
      <c r="AX111" t="s">
        <v>197</v>
      </c>
      <c r="AY111" t="s">
        <v>229</v>
      </c>
    </row>
    <row r="112" spans="1:51" x14ac:dyDescent="0.45">
      <c r="A112" s="22">
        <v>874104</v>
      </c>
      <c r="B112" s="6">
        <v>45536</v>
      </c>
      <c r="C112" s="22">
        <v>39578000</v>
      </c>
      <c r="D112" s="22">
        <v>54098945</v>
      </c>
      <c r="E112" s="22"/>
      <c r="F112" s="22">
        <v>961</v>
      </c>
      <c r="G112" s="22">
        <v>49251737</v>
      </c>
      <c r="H112" s="22">
        <v>81132</v>
      </c>
      <c r="I112" s="22"/>
      <c r="J112" s="22">
        <v>3</v>
      </c>
      <c r="K112" s="22">
        <v>101906</v>
      </c>
      <c r="L112" s="23" t="s">
        <v>1201</v>
      </c>
      <c r="M112" s="23"/>
      <c r="N112" s="23" t="s">
        <v>184</v>
      </c>
      <c r="O112" s="23" t="s">
        <v>225</v>
      </c>
      <c r="P112" s="22">
        <v>20</v>
      </c>
      <c r="Q112" s="23" t="s">
        <v>186</v>
      </c>
      <c r="R112" s="23"/>
      <c r="S112" s="23"/>
      <c r="T112" s="23"/>
      <c r="U112" s="23"/>
      <c r="V112" s="23" t="s">
        <v>187</v>
      </c>
      <c r="W112" s="23" t="s">
        <v>188</v>
      </c>
      <c r="X112" s="23" t="s">
        <v>189</v>
      </c>
      <c r="Y112" s="22">
        <v>0</v>
      </c>
      <c r="Z112" s="23" t="s">
        <v>190</v>
      </c>
      <c r="AA112" s="23" t="s">
        <v>191</v>
      </c>
      <c r="AB112" s="23" t="s">
        <v>190</v>
      </c>
      <c r="AC112" s="23" t="s">
        <v>192</v>
      </c>
      <c r="AD112" s="23" t="s">
        <v>281</v>
      </c>
      <c r="AE112" s="23" t="s">
        <v>67</v>
      </c>
      <c r="AF112" s="23"/>
      <c r="AG112" s="23"/>
      <c r="AH112" s="23"/>
      <c r="AI112" s="23"/>
      <c r="AJ112" s="23" t="b">
        <v>0</v>
      </c>
      <c r="AK112" s="3">
        <v>113</v>
      </c>
      <c r="AL112" s="3">
        <v>2408</v>
      </c>
      <c r="AM112" s="3">
        <v>6160</v>
      </c>
      <c r="AN112" s="24">
        <v>45536.656073572529</v>
      </c>
      <c r="AO112" s="24">
        <v>45536.656698572529</v>
      </c>
      <c r="AP112">
        <v>9</v>
      </c>
      <c r="AQ112" t="s">
        <v>194</v>
      </c>
      <c r="AR112">
        <v>244.65607357252884</v>
      </c>
      <c r="AS112" t="s">
        <v>195</v>
      </c>
      <c r="AT112" t="s">
        <v>228</v>
      </c>
      <c r="AU112" t="s">
        <v>197</v>
      </c>
      <c r="AV112" t="s">
        <v>255</v>
      </c>
      <c r="AW112" t="s">
        <v>228</v>
      </c>
      <c r="AX112" t="s">
        <v>197</v>
      </c>
      <c r="AY112" t="s">
        <v>307</v>
      </c>
    </row>
    <row r="113" spans="1:51" x14ac:dyDescent="0.45">
      <c r="A113" s="22">
        <v>874317</v>
      </c>
      <c r="B113" s="6">
        <v>45536</v>
      </c>
      <c r="C113" s="22">
        <v>38579000</v>
      </c>
      <c r="D113" s="22">
        <v>51899227</v>
      </c>
      <c r="E113" s="22"/>
      <c r="F113" s="22">
        <v>221141</v>
      </c>
      <c r="G113" s="22">
        <v>6713153</v>
      </c>
      <c r="H113" s="22">
        <v>113</v>
      </c>
      <c r="I113" s="22"/>
      <c r="J113" s="22">
        <v>105056</v>
      </c>
      <c r="K113" s="22">
        <v>101510</v>
      </c>
      <c r="L113" s="23" t="s">
        <v>1097</v>
      </c>
      <c r="M113" s="23"/>
      <c r="N113" s="23" t="s">
        <v>184</v>
      </c>
      <c r="O113" s="23" t="s">
        <v>225</v>
      </c>
      <c r="P113" s="22">
        <v>20</v>
      </c>
      <c r="Q113" s="23" t="s">
        <v>186</v>
      </c>
      <c r="R113" s="23"/>
      <c r="S113" s="23"/>
      <c r="T113" s="23"/>
      <c r="U113" s="23"/>
      <c r="V113" s="23" t="s">
        <v>187</v>
      </c>
      <c r="W113" s="23" t="s">
        <v>188</v>
      </c>
      <c r="X113" s="23" t="s">
        <v>189</v>
      </c>
      <c r="Y113" s="22">
        <v>0</v>
      </c>
      <c r="Z113" s="23" t="s">
        <v>190</v>
      </c>
      <c r="AA113" s="23" t="s">
        <v>191</v>
      </c>
      <c r="AB113" s="23" t="s">
        <v>190</v>
      </c>
      <c r="AC113" s="23" t="s">
        <v>192</v>
      </c>
      <c r="AD113" s="23" t="s">
        <v>281</v>
      </c>
      <c r="AE113" s="23" t="s">
        <v>77</v>
      </c>
      <c r="AF113" s="23"/>
      <c r="AG113" s="23"/>
      <c r="AH113" s="23"/>
      <c r="AI113" s="23"/>
      <c r="AJ113" s="23" t="b">
        <v>0</v>
      </c>
      <c r="AK113" s="3">
        <v>61</v>
      </c>
      <c r="AL113" s="3">
        <v>2408</v>
      </c>
      <c r="AM113" s="3">
        <v>6398</v>
      </c>
      <c r="AN113" s="24">
        <v>45536.671159529324</v>
      </c>
      <c r="AO113" s="24">
        <v>45536.671749807101</v>
      </c>
      <c r="AP113">
        <v>9</v>
      </c>
      <c r="AQ113" t="s">
        <v>194</v>
      </c>
      <c r="AR113">
        <v>244.67115952932363</v>
      </c>
      <c r="AS113" t="s">
        <v>195</v>
      </c>
      <c r="AT113" t="s">
        <v>198</v>
      </c>
      <c r="AU113" t="s">
        <v>197</v>
      </c>
      <c r="AV113" t="s">
        <v>242</v>
      </c>
      <c r="AW113" t="s">
        <v>198</v>
      </c>
      <c r="AX113" t="s">
        <v>197</v>
      </c>
      <c r="AY113" t="s">
        <v>231</v>
      </c>
    </row>
    <row r="114" spans="1:51" x14ac:dyDescent="0.45">
      <c r="A114" s="22">
        <v>872536</v>
      </c>
      <c r="B114" s="6">
        <v>45536</v>
      </c>
      <c r="C114" s="22">
        <v>38485000</v>
      </c>
      <c r="D114" s="22">
        <v>44770125</v>
      </c>
      <c r="E114" s="22"/>
      <c r="F114" s="22">
        <v>1742564</v>
      </c>
      <c r="G114" s="22">
        <v>1666260</v>
      </c>
      <c r="H114" s="22">
        <v>0</v>
      </c>
      <c r="I114" s="22"/>
      <c r="J114" s="22">
        <v>38516</v>
      </c>
      <c r="K114" s="22">
        <v>101774</v>
      </c>
      <c r="L114" s="23" t="s">
        <v>1561</v>
      </c>
      <c r="M114" s="23"/>
      <c r="N114" s="23" t="s">
        <v>184</v>
      </c>
      <c r="O114" s="23" t="s">
        <v>225</v>
      </c>
      <c r="P114" s="22">
        <v>18</v>
      </c>
      <c r="Q114" s="23" t="s">
        <v>279</v>
      </c>
      <c r="R114" s="23"/>
      <c r="S114" s="23"/>
      <c r="T114" s="23"/>
      <c r="U114" s="23"/>
      <c r="V114" s="23" t="s">
        <v>187</v>
      </c>
      <c r="W114" s="23" t="s">
        <v>188</v>
      </c>
      <c r="X114" s="23" t="s">
        <v>189</v>
      </c>
      <c r="Y114" s="22">
        <v>0</v>
      </c>
      <c r="Z114" s="23" t="s">
        <v>190</v>
      </c>
      <c r="AA114" s="23" t="s">
        <v>191</v>
      </c>
      <c r="AB114" s="23" t="s">
        <v>190</v>
      </c>
      <c r="AC114" s="23" t="s">
        <v>280</v>
      </c>
      <c r="AD114" s="23" t="s">
        <v>281</v>
      </c>
      <c r="AE114" s="23" t="s">
        <v>68</v>
      </c>
      <c r="AF114" s="23"/>
      <c r="AG114" s="23"/>
      <c r="AH114" s="23"/>
      <c r="AI114" s="23"/>
      <c r="AJ114" s="23" t="b">
        <v>0</v>
      </c>
      <c r="AK114" s="3">
        <v>124</v>
      </c>
      <c r="AL114" s="3">
        <v>2408</v>
      </c>
      <c r="AM114" s="3">
        <v>4919</v>
      </c>
      <c r="AN114" s="24">
        <v>45536.317099266977</v>
      </c>
      <c r="AO114" s="24">
        <v>45536.317608526231</v>
      </c>
      <c r="AP114">
        <v>9</v>
      </c>
      <c r="AQ114" t="s">
        <v>194</v>
      </c>
      <c r="AR114">
        <v>244.31709926697658</v>
      </c>
      <c r="AS114" t="s">
        <v>195</v>
      </c>
      <c r="AT114" t="s">
        <v>408</v>
      </c>
      <c r="AU114" t="s">
        <v>197</v>
      </c>
      <c r="AV114" t="s">
        <v>303</v>
      </c>
      <c r="AW114" t="s">
        <v>408</v>
      </c>
      <c r="AX114" t="s">
        <v>197</v>
      </c>
      <c r="AY114" t="s">
        <v>226</v>
      </c>
    </row>
    <row r="115" spans="1:51" x14ac:dyDescent="0.45">
      <c r="A115" s="22">
        <v>874147</v>
      </c>
      <c r="B115" s="6">
        <v>45536</v>
      </c>
      <c r="C115" s="22">
        <v>38282000</v>
      </c>
      <c r="D115" s="22">
        <v>60064492</v>
      </c>
      <c r="E115" s="22"/>
      <c r="F115" s="22">
        <v>231284</v>
      </c>
      <c r="G115" s="22">
        <v>7945229</v>
      </c>
      <c r="H115" s="22">
        <v>5727</v>
      </c>
      <c r="I115" s="22"/>
      <c r="J115" s="22">
        <v>68642</v>
      </c>
      <c r="K115" s="22">
        <v>101526</v>
      </c>
      <c r="L115" s="23" t="s">
        <v>1150</v>
      </c>
      <c r="M115" s="23"/>
      <c r="N115" s="23" t="s">
        <v>184</v>
      </c>
      <c r="O115" s="23" t="s">
        <v>225</v>
      </c>
      <c r="P115" s="22">
        <v>20</v>
      </c>
      <c r="Q115" s="23" t="s">
        <v>186</v>
      </c>
      <c r="R115" s="23"/>
      <c r="S115" s="23"/>
      <c r="T115" s="23"/>
      <c r="U115" s="23"/>
      <c r="V115" s="23" t="s">
        <v>187</v>
      </c>
      <c r="W115" s="23" t="s">
        <v>188</v>
      </c>
      <c r="X115" s="23" t="s">
        <v>189</v>
      </c>
      <c r="Y115" s="22">
        <v>0</v>
      </c>
      <c r="Z115" s="23" t="s">
        <v>190</v>
      </c>
      <c r="AA115" s="23" t="s">
        <v>191</v>
      </c>
      <c r="AB115" s="23" t="s">
        <v>190</v>
      </c>
      <c r="AC115" s="23" t="s">
        <v>192</v>
      </c>
      <c r="AD115" s="23" t="s">
        <v>281</v>
      </c>
      <c r="AE115" s="23" t="s">
        <v>77</v>
      </c>
      <c r="AF115" s="23"/>
      <c r="AG115" s="23"/>
      <c r="AH115" s="23"/>
      <c r="AI115" s="23"/>
      <c r="AJ115" s="23" t="b">
        <v>0</v>
      </c>
      <c r="AK115" s="3">
        <v>62</v>
      </c>
      <c r="AL115" s="3">
        <v>2408</v>
      </c>
      <c r="AM115" s="3">
        <v>6236</v>
      </c>
      <c r="AN115" s="24">
        <v>45536.658758719139</v>
      </c>
      <c r="AO115" s="24">
        <v>45536.659453163578</v>
      </c>
      <c r="AP115">
        <v>9</v>
      </c>
      <c r="AQ115" t="s">
        <v>194</v>
      </c>
      <c r="AR115">
        <v>244.65875871913886</v>
      </c>
      <c r="AS115" t="s">
        <v>195</v>
      </c>
      <c r="AT115" t="s">
        <v>228</v>
      </c>
      <c r="AU115" t="s">
        <v>197</v>
      </c>
      <c r="AV115" t="s">
        <v>303</v>
      </c>
      <c r="AW115" t="s">
        <v>228</v>
      </c>
      <c r="AX115" t="s">
        <v>197</v>
      </c>
      <c r="AY115" t="s">
        <v>303</v>
      </c>
    </row>
    <row r="116" spans="1:51" x14ac:dyDescent="0.45">
      <c r="A116" s="22">
        <v>871299</v>
      </c>
      <c r="B116" s="6">
        <v>45536</v>
      </c>
      <c r="C116" s="22">
        <v>37750000</v>
      </c>
      <c r="D116" s="22">
        <v>85426803</v>
      </c>
      <c r="E116" s="22"/>
      <c r="F116" s="22">
        <v>368302</v>
      </c>
      <c r="G116" s="22">
        <v>23383076</v>
      </c>
      <c r="H116" s="22">
        <v>0</v>
      </c>
      <c r="I116" s="22"/>
      <c r="J116" s="22">
        <v>11377</v>
      </c>
      <c r="K116" s="22">
        <v>85205</v>
      </c>
      <c r="L116" s="23" t="s">
        <v>964</v>
      </c>
      <c r="M116" s="23"/>
      <c r="N116" s="23" t="s">
        <v>184</v>
      </c>
      <c r="O116" s="23" t="s">
        <v>185</v>
      </c>
      <c r="P116" s="22">
        <v>1</v>
      </c>
      <c r="Q116" s="23" t="s">
        <v>274</v>
      </c>
      <c r="R116" s="23"/>
      <c r="S116" s="23"/>
      <c r="T116" s="23"/>
      <c r="U116" s="23"/>
      <c r="V116" s="23" t="s">
        <v>187</v>
      </c>
      <c r="W116" s="23" t="s">
        <v>188</v>
      </c>
      <c r="X116" s="23" t="s">
        <v>189</v>
      </c>
      <c r="Y116" s="22">
        <v>0</v>
      </c>
      <c r="Z116" s="23" t="s">
        <v>190</v>
      </c>
      <c r="AA116" s="23" t="s">
        <v>191</v>
      </c>
      <c r="AB116" s="23" t="s">
        <v>190</v>
      </c>
      <c r="AC116" s="23" t="s">
        <v>190</v>
      </c>
      <c r="AD116" s="23" t="s">
        <v>190</v>
      </c>
      <c r="AE116" s="23" t="s">
        <v>82</v>
      </c>
      <c r="AF116" s="23" t="s">
        <v>190</v>
      </c>
      <c r="AG116" s="23" t="s">
        <v>192</v>
      </c>
      <c r="AH116" s="23" t="s">
        <v>415</v>
      </c>
      <c r="AI116" s="23" t="s">
        <v>452</v>
      </c>
      <c r="AJ116" s="23" t="b">
        <v>0</v>
      </c>
      <c r="AK116" s="3">
        <v>138</v>
      </c>
      <c r="AL116" s="3">
        <v>236</v>
      </c>
      <c r="AM116" s="3">
        <v>3946</v>
      </c>
      <c r="AN116" s="24">
        <v>45536.001949691359</v>
      </c>
      <c r="AO116" s="24">
        <v>45536.002933487653</v>
      </c>
      <c r="AP116">
        <v>9</v>
      </c>
      <c r="AQ116" t="s">
        <v>194</v>
      </c>
      <c r="AR116">
        <v>244.00194969135919</v>
      </c>
      <c r="AS116" t="s">
        <v>195</v>
      </c>
      <c r="AT116" t="s">
        <v>196</v>
      </c>
      <c r="AU116" t="s">
        <v>197</v>
      </c>
      <c r="AV116" t="s">
        <v>252</v>
      </c>
      <c r="AW116" t="s">
        <v>196</v>
      </c>
      <c r="AX116" t="s">
        <v>197</v>
      </c>
      <c r="AY116" t="s">
        <v>218</v>
      </c>
    </row>
    <row r="117" spans="1:51" x14ac:dyDescent="0.45">
      <c r="A117" s="22">
        <v>874730</v>
      </c>
      <c r="B117" s="6">
        <v>45536</v>
      </c>
      <c r="C117" s="22">
        <v>37641000</v>
      </c>
      <c r="D117" s="22">
        <v>37830415</v>
      </c>
      <c r="E117" s="22"/>
      <c r="F117" s="22">
        <v>402</v>
      </c>
      <c r="G117" s="22">
        <v>40566721</v>
      </c>
      <c r="H117" s="22">
        <v>95</v>
      </c>
      <c r="I117" s="22"/>
      <c r="J117" s="22">
        <v>74184</v>
      </c>
      <c r="K117" s="22">
        <v>8377</v>
      </c>
      <c r="L117" s="23" t="s">
        <v>1284</v>
      </c>
      <c r="M117" s="23"/>
      <c r="N117" s="23" t="s">
        <v>184</v>
      </c>
      <c r="O117" s="23" t="s">
        <v>672</v>
      </c>
      <c r="P117" s="22">
        <v>19</v>
      </c>
      <c r="Q117" s="23" t="s">
        <v>681</v>
      </c>
      <c r="R117" s="23" t="s">
        <v>667</v>
      </c>
      <c r="S117" s="23" t="s">
        <v>26</v>
      </c>
      <c r="T117" s="23" t="s">
        <v>667</v>
      </c>
      <c r="U117" s="23" t="s">
        <v>26</v>
      </c>
      <c r="V117" s="23" t="s">
        <v>674</v>
      </c>
      <c r="W117" s="23" t="s">
        <v>188</v>
      </c>
      <c r="X117" s="23" t="s">
        <v>189</v>
      </c>
      <c r="Y117" s="22">
        <v>0</v>
      </c>
      <c r="Z117" s="23" t="s">
        <v>190</v>
      </c>
      <c r="AA117" s="23" t="s">
        <v>191</v>
      </c>
      <c r="AB117" s="23" t="s">
        <v>190</v>
      </c>
      <c r="AC117" s="23" t="s">
        <v>190</v>
      </c>
      <c r="AD117" s="23" t="s">
        <v>190</v>
      </c>
      <c r="AE117" s="23" t="s">
        <v>85</v>
      </c>
      <c r="AF117" s="23"/>
      <c r="AG117" s="23"/>
      <c r="AH117" s="23"/>
      <c r="AI117" s="23"/>
      <c r="AJ117" s="23" t="b">
        <v>0</v>
      </c>
      <c r="AK117" s="3">
        <v>117</v>
      </c>
      <c r="AL117" s="3">
        <v>4952</v>
      </c>
      <c r="AM117" s="3">
        <v>6728</v>
      </c>
      <c r="AN117" s="24">
        <v>45536.774491049386</v>
      </c>
      <c r="AO117" s="24">
        <v>45536.774919290125</v>
      </c>
      <c r="AP117">
        <v>9</v>
      </c>
      <c r="AQ117" t="s">
        <v>194</v>
      </c>
      <c r="AR117">
        <v>244.77449104938569</v>
      </c>
      <c r="AS117" t="s">
        <v>195</v>
      </c>
      <c r="AT117" t="s">
        <v>230</v>
      </c>
      <c r="AU117" t="s">
        <v>197</v>
      </c>
      <c r="AV117" t="s">
        <v>198</v>
      </c>
      <c r="AW117" t="s">
        <v>230</v>
      </c>
      <c r="AX117" t="s">
        <v>197</v>
      </c>
      <c r="AY117" t="s">
        <v>298</v>
      </c>
    </row>
    <row r="118" spans="1:51" x14ac:dyDescent="0.45">
      <c r="A118" s="22">
        <v>874248</v>
      </c>
      <c r="B118" s="6">
        <v>45536</v>
      </c>
      <c r="C118" s="22">
        <v>37608000</v>
      </c>
      <c r="D118" s="22">
        <v>46084961</v>
      </c>
      <c r="E118" s="22"/>
      <c r="F118" s="22">
        <v>117509</v>
      </c>
      <c r="G118" s="22">
        <v>6617691</v>
      </c>
      <c r="H118" s="22">
        <v>97</v>
      </c>
      <c r="I118" s="22"/>
      <c r="J118" s="22">
        <v>74860</v>
      </c>
      <c r="K118" s="22">
        <v>102088</v>
      </c>
      <c r="L118" s="23" t="s">
        <v>1168</v>
      </c>
      <c r="M118" s="23"/>
      <c r="N118" s="23" t="s">
        <v>184</v>
      </c>
      <c r="O118" s="23" t="s">
        <v>225</v>
      </c>
      <c r="P118" s="22">
        <v>20</v>
      </c>
      <c r="Q118" s="23" t="s">
        <v>186</v>
      </c>
      <c r="R118" s="23"/>
      <c r="S118" s="23"/>
      <c r="T118" s="23"/>
      <c r="U118" s="23"/>
      <c r="V118" s="23" t="s">
        <v>187</v>
      </c>
      <c r="W118" s="23" t="s">
        <v>188</v>
      </c>
      <c r="X118" s="23" t="s">
        <v>189</v>
      </c>
      <c r="Y118" s="22">
        <v>0</v>
      </c>
      <c r="Z118" s="23" t="s">
        <v>190</v>
      </c>
      <c r="AA118" s="23" t="s">
        <v>191</v>
      </c>
      <c r="AB118" s="23" t="s">
        <v>190</v>
      </c>
      <c r="AC118" s="23" t="s">
        <v>192</v>
      </c>
      <c r="AD118" s="23" t="s">
        <v>281</v>
      </c>
      <c r="AE118" s="23" t="s">
        <v>77</v>
      </c>
      <c r="AF118" s="23"/>
      <c r="AG118" s="23"/>
      <c r="AH118" s="23"/>
      <c r="AI118" s="23"/>
      <c r="AJ118" s="23" t="b">
        <v>0</v>
      </c>
      <c r="AK118" s="3">
        <v>109</v>
      </c>
      <c r="AL118" s="3">
        <v>2408</v>
      </c>
      <c r="AM118" s="3">
        <v>6327</v>
      </c>
      <c r="AN118" s="24">
        <v>45536.666258603393</v>
      </c>
      <c r="AO118" s="24">
        <v>45536.666791010801</v>
      </c>
      <c r="AP118">
        <v>9</v>
      </c>
      <c r="AQ118" t="s">
        <v>194</v>
      </c>
      <c r="AR118">
        <v>244.66625860339263</v>
      </c>
      <c r="AS118" t="s">
        <v>195</v>
      </c>
      <c r="AT118" t="s">
        <v>228</v>
      </c>
      <c r="AU118" t="s">
        <v>197</v>
      </c>
      <c r="AV118" t="s">
        <v>239</v>
      </c>
      <c r="AW118" t="s">
        <v>198</v>
      </c>
      <c r="AX118" t="s">
        <v>197</v>
      </c>
      <c r="AY118" t="s">
        <v>208</v>
      </c>
    </row>
    <row r="119" spans="1:51" x14ac:dyDescent="0.45">
      <c r="A119" s="22">
        <v>874128</v>
      </c>
      <c r="B119" s="6">
        <v>45536</v>
      </c>
      <c r="C119" s="22">
        <v>37546000</v>
      </c>
      <c r="D119" s="22">
        <v>38555665</v>
      </c>
      <c r="E119" s="22"/>
      <c r="F119" s="22">
        <v>281478</v>
      </c>
      <c r="G119" s="22">
        <v>7749391</v>
      </c>
      <c r="H119" s="22">
        <v>5711</v>
      </c>
      <c r="I119" s="22"/>
      <c r="J119" s="22">
        <v>69846</v>
      </c>
      <c r="K119" s="22">
        <v>101529</v>
      </c>
      <c r="L119" s="23" t="s">
        <v>1151</v>
      </c>
      <c r="M119" s="23"/>
      <c r="N119" s="23" t="s">
        <v>184</v>
      </c>
      <c r="O119" s="23" t="s">
        <v>225</v>
      </c>
      <c r="P119" s="22">
        <v>20</v>
      </c>
      <c r="Q119" s="23" t="s">
        <v>186</v>
      </c>
      <c r="R119" s="23"/>
      <c r="S119" s="23"/>
      <c r="T119" s="23"/>
      <c r="U119" s="23"/>
      <c r="V119" s="23" t="s">
        <v>187</v>
      </c>
      <c r="W119" s="23" t="s">
        <v>188</v>
      </c>
      <c r="X119" s="23" t="s">
        <v>189</v>
      </c>
      <c r="Y119" s="22">
        <v>0</v>
      </c>
      <c r="Z119" s="23" t="s">
        <v>190</v>
      </c>
      <c r="AA119" s="23" t="s">
        <v>191</v>
      </c>
      <c r="AB119" s="23" t="s">
        <v>190</v>
      </c>
      <c r="AC119" s="23" t="s">
        <v>192</v>
      </c>
      <c r="AD119" s="23" t="s">
        <v>281</v>
      </c>
      <c r="AE119" s="23" t="s">
        <v>77</v>
      </c>
      <c r="AF119" s="23"/>
      <c r="AG119" s="23"/>
      <c r="AH119" s="23"/>
      <c r="AI119" s="23"/>
      <c r="AJ119" s="23" t="b">
        <v>0</v>
      </c>
      <c r="AK119" s="3">
        <v>113</v>
      </c>
      <c r="AL119" s="3">
        <v>2408</v>
      </c>
      <c r="AM119" s="3">
        <v>6224</v>
      </c>
      <c r="AN119" s="24">
        <v>45536.656929513891</v>
      </c>
      <c r="AO119" s="24">
        <v>45536.657369328706</v>
      </c>
      <c r="AP119">
        <v>9</v>
      </c>
      <c r="AQ119" t="s">
        <v>194</v>
      </c>
      <c r="AR119">
        <v>244.65692951389065</v>
      </c>
      <c r="AS119" t="s">
        <v>195</v>
      </c>
      <c r="AT119" t="s">
        <v>228</v>
      </c>
      <c r="AU119" t="s">
        <v>197</v>
      </c>
      <c r="AV119" t="s">
        <v>261</v>
      </c>
      <c r="AW119" t="s">
        <v>228</v>
      </c>
      <c r="AX119" t="s">
        <v>197</v>
      </c>
      <c r="AY119" t="s">
        <v>303</v>
      </c>
    </row>
    <row r="120" spans="1:51" x14ac:dyDescent="0.45">
      <c r="A120" s="22">
        <v>874731</v>
      </c>
      <c r="B120" s="6">
        <v>45536</v>
      </c>
      <c r="C120" s="22">
        <v>37484000</v>
      </c>
      <c r="D120" s="22">
        <v>37590717</v>
      </c>
      <c r="E120" s="22"/>
      <c r="F120" s="22">
        <v>391</v>
      </c>
      <c r="G120" s="22">
        <v>40566981</v>
      </c>
      <c r="H120" s="22">
        <v>93</v>
      </c>
      <c r="I120" s="22"/>
      <c r="J120" s="22">
        <v>74184</v>
      </c>
      <c r="K120" s="22">
        <v>8377</v>
      </c>
      <c r="L120" s="23" t="s">
        <v>1284</v>
      </c>
      <c r="M120" s="23"/>
      <c r="N120" s="23" t="s">
        <v>184</v>
      </c>
      <c r="O120" s="23" t="s">
        <v>672</v>
      </c>
      <c r="P120" s="22">
        <v>19</v>
      </c>
      <c r="Q120" s="23" t="s">
        <v>681</v>
      </c>
      <c r="R120" s="23" t="s">
        <v>667</v>
      </c>
      <c r="S120" s="23" t="s">
        <v>26</v>
      </c>
      <c r="T120" s="23" t="s">
        <v>667</v>
      </c>
      <c r="U120" s="23" t="s">
        <v>26</v>
      </c>
      <c r="V120" s="23" t="s">
        <v>674</v>
      </c>
      <c r="W120" s="23" t="s">
        <v>188</v>
      </c>
      <c r="X120" s="23" t="s">
        <v>189</v>
      </c>
      <c r="Y120" s="22">
        <v>0</v>
      </c>
      <c r="Z120" s="23" t="s">
        <v>190</v>
      </c>
      <c r="AA120" s="23" t="s">
        <v>191</v>
      </c>
      <c r="AB120" s="23" t="s">
        <v>190</v>
      </c>
      <c r="AC120" s="23" t="s">
        <v>190</v>
      </c>
      <c r="AD120" s="23" t="s">
        <v>190</v>
      </c>
      <c r="AE120" s="23" t="s">
        <v>85</v>
      </c>
      <c r="AF120" s="23"/>
      <c r="AG120" s="23"/>
      <c r="AH120" s="23"/>
      <c r="AI120" s="23"/>
      <c r="AJ120" s="23" t="b">
        <v>0</v>
      </c>
      <c r="AK120" s="3">
        <v>117</v>
      </c>
      <c r="AL120" s="3">
        <v>4952</v>
      </c>
      <c r="AM120" s="3">
        <v>6729</v>
      </c>
      <c r="AN120" s="24">
        <v>45536.774932677472</v>
      </c>
      <c r="AO120" s="24">
        <v>45536.775360918211</v>
      </c>
      <c r="AP120">
        <v>9</v>
      </c>
      <c r="AQ120" t="s">
        <v>194</v>
      </c>
      <c r="AR120">
        <v>244.77493267747195</v>
      </c>
      <c r="AS120" t="s">
        <v>195</v>
      </c>
      <c r="AT120" t="s">
        <v>230</v>
      </c>
      <c r="AU120" t="s">
        <v>197</v>
      </c>
      <c r="AV120" t="s">
        <v>287</v>
      </c>
      <c r="AW120" t="s">
        <v>230</v>
      </c>
      <c r="AX120" t="s">
        <v>197</v>
      </c>
      <c r="AY120" t="s">
        <v>311</v>
      </c>
    </row>
    <row r="121" spans="1:51" x14ac:dyDescent="0.45">
      <c r="A121" s="22">
        <v>874729</v>
      </c>
      <c r="B121" s="6">
        <v>45536</v>
      </c>
      <c r="C121" s="22">
        <v>37328000</v>
      </c>
      <c r="D121" s="22">
        <v>37450324</v>
      </c>
      <c r="E121" s="22"/>
      <c r="F121" s="22">
        <v>446</v>
      </c>
      <c r="G121" s="22">
        <v>40566561</v>
      </c>
      <c r="H121" s="22">
        <v>83</v>
      </c>
      <c r="I121" s="22"/>
      <c r="J121" s="22">
        <v>74184</v>
      </c>
      <c r="K121" s="22">
        <v>8377</v>
      </c>
      <c r="L121" s="23" t="s">
        <v>1284</v>
      </c>
      <c r="M121" s="23"/>
      <c r="N121" s="23" t="s">
        <v>184</v>
      </c>
      <c r="O121" s="23" t="s">
        <v>672</v>
      </c>
      <c r="P121" s="22">
        <v>19</v>
      </c>
      <c r="Q121" s="23" t="s">
        <v>681</v>
      </c>
      <c r="R121" s="23" t="s">
        <v>667</v>
      </c>
      <c r="S121" s="23" t="s">
        <v>26</v>
      </c>
      <c r="T121" s="23" t="s">
        <v>667</v>
      </c>
      <c r="U121" s="23" t="s">
        <v>26</v>
      </c>
      <c r="V121" s="23" t="s">
        <v>674</v>
      </c>
      <c r="W121" s="23" t="s">
        <v>188</v>
      </c>
      <c r="X121" s="23" t="s">
        <v>189</v>
      </c>
      <c r="Y121" s="22">
        <v>0</v>
      </c>
      <c r="Z121" s="23" t="s">
        <v>190</v>
      </c>
      <c r="AA121" s="23" t="s">
        <v>191</v>
      </c>
      <c r="AB121" s="23" t="s">
        <v>190</v>
      </c>
      <c r="AC121" s="23" t="s">
        <v>190</v>
      </c>
      <c r="AD121" s="23" t="s">
        <v>190</v>
      </c>
      <c r="AE121" s="23" t="s">
        <v>85</v>
      </c>
      <c r="AF121" s="23"/>
      <c r="AG121" s="23"/>
      <c r="AH121" s="23"/>
      <c r="AI121" s="23"/>
      <c r="AJ121" s="23" t="b">
        <v>0</v>
      </c>
      <c r="AK121" s="3">
        <v>117</v>
      </c>
      <c r="AL121" s="3">
        <v>4952</v>
      </c>
      <c r="AM121" s="3">
        <v>6727</v>
      </c>
      <c r="AN121" s="24">
        <v>45536.772182793211</v>
      </c>
      <c r="AO121" s="24">
        <v>45536.77261103395</v>
      </c>
      <c r="AP121">
        <v>9</v>
      </c>
      <c r="AQ121" t="s">
        <v>194</v>
      </c>
      <c r="AR121">
        <v>244.77218279321096</v>
      </c>
      <c r="AS121" t="s">
        <v>195</v>
      </c>
      <c r="AT121" t="s">
        <v>230</v>
      </c>
      <c r="AU121" t="s">
        <v>197</v>
      </c>
      <c r="AV121" t="s">
        <v>285</v>
      </c>
      <c r="AW121" t="s">
        <v>230</v>
      </c>
      <c r="AX121" t="s">
        <v>197</v>
      </c>
      <c r="AY121" t="s">
        <v>201</v>
      </c>
    </row>
    <row r="122" spans="1:51" x14ac:dyDescent="0.45">
      <c r="A122" s="22">
        <v>871291</v>
      </c>
      <c r="B122" s="6">
        <v>45536</v>
      </c>
      <c r="C122" s="22">
        <v>37031000</v>
      </c>
      <c r="D122" s="22">
        <v>66632982</v>
      </c>
      <c r="E122" s="22"/>
      <c r="F122" s="22">
        <v>0</v>
      </c>
      <c r="G122" s="22">
        <v>22173969</v>
      </c>
      <c r="H122" s="22">
        <v>0</v>
      </c>
      <c r="I122" s="22"/>
      <c r="J122" s="22">
        <v>11377</v>
      </c>
      <c r="K122" s="22">
        <v>81606</v>
      </c>
      <c r="L122" s="23" t="s">
        <v>451</v>
      </c>
      <c r="M122" s="23"/>
      <c r="N122" s="23" t="s">
        <v>184</v>
      </c>
      <c r="O122" s="23" t="s">
        <v>185</v>
      </c>
      <c r="P122" s="22">
        <v>1</v>
      </c>
      <c r="Q122" s="23" t="s">
        <v>274</v>
      </c>
      <c r="R122" s="23"/>
      <c r="S122" s="23"/>
      <c r="T122" s="23"/>
      <c r="U122" s="23"/>
      <c r="V122" s="23" t="s">
        <v>187</v>
      </c>
      <c r="W122" s="23" t="s">
        <v>188</v>
      </c>
      <c r="X122" s="23" t="s">
        <v>189</v>
      </c>
      <c r="Y122" s="22">
        <v>0</v>
      </c>
      <c r="Z122" s="23" t="s">
        <v>190</v>
      </c>
      <c r="AA122" s="23" t="s">
        <v>191</v>
      </c>
      <c r="AB122" s="23" t="s">
        <v>190</v>
      </c>
      <c r="AC122" s="23" t="s">
        <v>190</v>
      </c>
      <c r="AD122" s="23" t="s">
        <v>190</v>
      </c>
      <c r="AE122" s="23" t="s">
        <v>82</v>
      </c>
      <c r="AF122" s="23" t="s">
        <v>190</v>
      </c>
      <c r="AG122" s="23" t="s">
        <v>192</v>
      </c>
      <c r="AH122" s="23" t="s">
        <v>415</v>
      </c>
      <c r="AI122" s="23" t="s">
        <v>452</v>
      </c>
      <c r="AJ122" s="23" t="b">
        <v>0</v>
      </c>
      <c r="AK122" s="3">
        <v>61</v>
      </c>
      <c r="AL122" s="3">
        <v>236</v>
      </c>
      <c r="AM122" s="3">
        <v>3952</v>
      </c>
      <c r="AN122" s="24">
        <v>45536.001998032407</v>
      </c>
      <c r="AO122" s="24">
        <v>45536.0027619213</v>
      </c>
      <c r="AP122">
        <v>9</v>
      </c>
      <c r="AQ122" t="s">
        <v>194</v>
      </c>
      <c r="AR122">
        <v>244.00199803240685</v>
      </c>
      <c r="AS122" t="s">
        <v>195</v>
      </c>
      <c r="AT122" t="s">
        <v>196</v>
      </c>
      <c r="AU122" t="s">
        <v>197</v>
      </c>
      <c r="AV122" t="s">
        <v>298</v>
      </c>
      <c r="AW122" t="s">
        <v>196</v>
      </c>
      <c r="AX122" t="s">
        <v>197</v>
      </c>
      <c r="AY122" t="s">
        <v>261</v>
      </c>
    </row>
    <row r="123" spans="1:51" x14ac:dyDescent="0.45">
      <c r="A123" s="22">
        <v>871292</v>
      </c>
      <c r="B123" s="6">
        <v>45536</v>
      </c>
      <c r="C123" s="22">
        <v>36766000</v>
      </c>
      <c r="D123" s="22">
        <v>61470520</v>
      </c>
      <c r="E123" s="22"/>
      <c r="F123" s="22">
        <v>0</v>
      </c>
      <c r="G123" s="22">
        <v>22173969</v>
      </c>
      <c r="H123" s="22">
        <v>0</v>
      </c>
      <c r="I123" s="22"/>
      <c r="J123" s="22">
        <v>11377</v>
      </c>
      <c r="K123" s="22">
        <v>94082</v>
      </c>
      <c r="L123" s="23" t="s">
        <v>454</v>
      </c>
      <c r="M123" s="23"/>
      <c r="N123" s="23" t="s">
        <v>184</v>
      </c>
      <c r="O123" s="23" t="s">
        <v>185</v>
      </c>
      <c r="P123" s="22">
        <v>1</v>
      </c>
      <c r="Q123" s="23" t="s">
        <v>274</v>
      </c>
      <c r="R123" s="23"/>
      <c r="S123" s="23"/>
      <c r="T123" s="23"/>
      <c r="U123" s="23"/>
      <c r="V123" s="23" t="s">
        <v>187</v>
      </c>
      <c r="W123" s="23" t="s">
        <v>188</v>
      </c>
      <c r="X123" s="23" t="s">
        <v>189</v>
      </c>
      <c r="Y123" s="22">
        <v>0</v>
      </c>
      <c r="Z123" s="23" t="s">
        <v>190</v>
      </c>
      <c r="AA123" s="23" t="s">
        <v>191</v>
      </c>
      <c r="AB123" s="23" t="s">
        <v>190</v>
      </c>
      <c r="AC123" s="23" t="s">
        <v>190</v>
      </c>
      <c r="AD123" s="23" t="s">
        <v>190</v>
      </c>
      <c r="AE123" s="23" t="s">
        <v>82</v>
      </c>
      <c r="AF123" s="23" t="s">
        <v>190</v>
      </c>
      <c r="AG123" s="23" t="s">
        <v>192</v>
      </c>
      <c r="AH123" s="23" t="s">
        <v>415</v>
      </c>
      <c r="AI123" s="23" t="s">
        <v>452</v>
      </c>
      <c r="AJ123" s="23" t="b">
        <v>0</v>
      </c>
      <c r="AK123" s="3">
        <v>134</v>
      </c>
      <c r="AL123" s="3">
        <v>236</v>
      </c>
      <c r="AM123" s="3">
        <v>3953</v>
      </c>
      <c r="AN123" s="24">
        <v>45536.002063310189</v>
      </c>
      <c r="AO123" s="24">
        <v>45536.002769328705</v>
      </c>
      <c r="AP123">
        <v>9</v>
      </c>
      <c r="AQ123" t="s">
        <v>194</v>
      </c>
      <c r="AR123">
        <v>244.00206331018853</v>
      </c>
      <c r="AS123" t="s">
        <v>195</v>
      </c>
      <c r="AT123" t="s">
        <v>196</v>
      </c>
      <c r="AU123" t="s">
        <v>197</v>
      </c>
      <c r="AV123" t="s">
        <v>260</v>
      </c>
      <c r="AW123" t="s">
        <v>196</v>
      </c>
      <c r="AX123" t="s">
        <v>197</v>
      </c>
      <c r="AY123" t="s">
        <v>261</v>
      </c>
    </row>
    <row r="124" spans="1:51" x14ac:dyDescent="0.45">
      <c r="A124" s="22">
        <v>871300</v>
      </c>
      <c r="B124" s="6">
        <v>45536</v>
      </c>
      <c r="C124" s="22">
        <v>36516000</v>
      </c>
      <c r="D124" s="22">
        <v>86469050</v>
      </c>
      <c r="E124" s="22"/>
      <c r="F124" s="22">
        <v>102079</v>
      </c>
      <c r="G124" s="22">
        <v>22867977</v>
      </c>
      <c r="H124" s="22">
        <v>0</v>
      </c>
      <c r="I124" s="22"/>
      <c r="J124" s="22">
        <v>11377</v>
      </c>
      <c r="K124" s="22">
        <v>85367</v>
      </c>
      <c r="L124" s="23" t="s">
        <v>1679</v>
      </c>
      <c r="M124" s="23"/>
      <c r="N124" s="23" t="s">
        <v>184</v>
      </c>
      <c r="O124" s="23" t="s">
        <v>185</v>
      </c>
      <c r="P124" s="22">
        <v>1</v>
      </c>
      <c r="Q124" s="23" t="s">
        <v>274</v>
      </c>
      <c r="R124" s="23"/>
      <c r="S124" s="23"/>
      <c r="T124" s="23"/>
      <c r="U124" s="23"/>
      <c r="V124" s="23" t="s">
        <v>187</v>
      </c>
      <c r="W124" s="23" t="s">
        <v>188</v>
      </c>
      <c r="X124" s="23" t="s">
        <v>189</v>
      </c>
      <c r="Y124" s="22">
        <v>0</v>
      </c>
      <c r="Z124" s="23" t="s">
        <v>190</v>
      </c>
      <c r="AA124" s="23" t="s">
        <v>191</v>
      </c>
      <c r="AB124" s="23" t="s">
        <v>190</v>
      </c>
      <c r="AC124" s="23" t="s">
        <v>190</v>
      </c>
      <c r="AD124" s="23" t="s">
        <v>190</v>
      </c>
      <c r="AE124" s="23" t="s">
        <v>82</v>
      </c>
      <c r="AF124" s="23" t="s">
        <v>190</v>
      </c>
      <c r="AG124" s="23" t="s">
        <v>192</v>
      </c>
      <c r="AH124" s="23" t="s">
        <v>415</v>
      </c>
      <c r="AI124" s="23" t="s">
        <v>452</v>
      </c>
      <c r="AJ124" s="23" t="b">
        <v>0</v>
      </c>
      <c r="AK124" s="3">
        <v>127</v>
      </c>
      <c r="AL124" s="3">
        <v>236</v>
      </c>
      <c r="AM124" s="3">
        <v>3951</v>
      </c>
      <c r="AN124" s="24">
        <v>45536.001964814815</v>
      </c>
      <c r="AO124" s="24">
        <v>45536.002960185186</v>
      </c>
      <c r="AP124">
        <v>9</v>
      </c>
      <c r="AQ124" t="s">
        <v>194</v>
      </c>
      <c r="AR124">
        <v>244.00196481481544</v>
      </c>
      <c r="AS124" t="s">
        <v>195</v>
      </c>
      <c r="AT124" t="s">
        <v>196</v>
      </c>
      <c r="AU124" t="s">
        <v>197</v>
      </c>
      <c r="AV124" t="s">
        <v>259</v>
      </c>
      <c r="AW124" t="s">
        <v>196</v>
      </c>
      <c r="AX124" t="s">
        <v>197</v>
      </c>
      <c r="AY124" t="s">
        <v>198</v>
      </c>
    </row>
    <row r="125" spans="1:51" x14ac:dyDescent="0.45">
      <c r="A125" s="22">
        <v>874364</v>
      </c>
      <c r="B125" s="6">
        <v>45536</v>
      </c>
      <c r="C125" s="22">
        <v>36500000</v>
      </c>
      <c r="D125" s="22">
        <v>33322266</v>
      </c>
      <c r="E125" s="22"/>
      <c r="F125" s="22">
        <v>213628</v>
      </c>
      <c r="G125" s="22">
        <v>7234000</v>
      </c>
      <c r="H125" s="22">
        <v>5669</v>
      </c>
      <c r="I125" s="22"/>
      <c r="J125" s="22">
        <v>51125</v>
      </c>
      <c r="K125" s="22">
        <v>102046</v>
      </c>
      <c r="L125" s="23" t="s">
        <v>1175</v>
      </c>
      <c r="M125" s="23"/>
      <c r="N125" s="23" t="s">
        <v>184</v>
      </c>
      <c r="O125" s="23" t="s">
        <v>225</v>
      </c>
      <c r="P125" s="22">
        <v>20</v>
      </c>
      <c r="Q125" s="23" t="s">
        <v>186</v>
      </c>
      <c r="R125" s="23"/>
      <c r="S125" s="23"/>
      <c r="T125" s="23"/>
      <c r="U125" s="23"/>
      <c r="V125" s="23" t="s">
        <v>187</v>
      </c>
      <c r="W125" s="23" t="s">
        <v>188</v>
      </c>
      <c r="X125" s="23" t="s">
        <v>189</v>
      </c>
      <c r="Y125" s="22">
        <v>0</v>
      </c>
      <c r="Z125" s="23" t="s">
        <v>190</v>
      </c>
      <c r="AA125" s="23" t="s">
        <v>191</v>
      </c>
      <c r="AB125" s="23" t="s">
        <v>190</v>
      </c>
      <c r="AC125" s="23" t="s">
        <v>192</v>
      </c>
      <c r="AD125" s="23" t="s">
        <v>281</v>
      </c>
      <c r="AE125" s="23" t="s">
        <v>77</v>
      </c>
      <c r="AF125" s="23"/>
      <c r="AG125" s="23"/>
      <c r="AH125" s="23"/>
      <c r="AI125" s="23"/>
      <c r="AJ125" s="23" t="b">
        <v>0</v>
      </c>
      <c r="AK125" s="3">
        <v>115</v>
      </c>
      <c r="AL125" s="3">
        <v>2408</v>
      </c>
      <c r="AM125" s="3">
        <v>6445</v>
      </c>
      <c r="AN125" s="24">
        <v>45536.686852199076</v>
      </c>
      <c r="AO125" s="24">
        <v>45536.687234143516</v>
      </c>
      <c r="AP125">
        <v>9</v>
      </c>
      <c r="AQ125" t="s">
        <v>194</v>
      </c>
      <c r="AR125">
        <v>244.68685219907638</v>
      </c>
      <c r="AS125" t="s">
        <v>195</v>
      </c>
      <c r="AT125" t="s">
        <v>198</v>
      </c>
      <c r="AU125" t="s">
        <v>197</v>
      </c>
      <c r="AV125" t="s">
        <v>234</v>
      </c>
      <c r="AW125" t="s">
        <v>198</v>
      </c>
      <c r="AX125" t="s">
        <v>197</v>
      </c>
      <c r="AY125" t="s">
        <v>303</v>
      </c>
    </row>
    <row r="126" spans="1:51" x14ac:dyDescent="0.45">
      <c r="A126" s="22">
        <v>873934</v>
      </c>
      <c r="B126" s="6">
        <v>45536</v>
      </c>
      <c r="C126" s="22">
        <v>36453000</v>
      </c>
      <c r="D126" s="22">
        <v>36969069</v>
      </c>
      <c r="E126" s="22"/>
      <c r="F126" s="22">
        <v>3507</v>
      </c>
      <c r="G126" s="22">
        <v>42973051</v>
      </c>
      <c r="H126" s="22">
        <v>80866</v>
      </c>
      <c r="I126" s="22"/>
      <c r="J126" s="22">
        <v>3</v>
      </c>
      <c r="K126" s="22">
        <v>101565</v>
      </c>
      <c r="L126" s="23" t="s">
        <v>1218</v>
      </c>
      <c r="M126" s="23"/>
      <c r="N126" s="23" t="s">
        <v>184</v>
      </c>
      <c r="O126" s="23" t="s">
        <v>225</v>
      </c>
      <c r="P126" s="22">
        <v>20</v>
      </c>
      <c r="Q126" s="23" t="s">
        <v>186</v>
      </c>
      <c r="R126" s="23"/>
      <c r="S126" s="23"/>
      <c r="T126" s="23"/>
      <c r="U126" s="23"/>
      <c r="V126" s="23" t="s">
        <v>187</v>
      </c>
      <c r="W126" s="23" t="s">
        <v>188</v>
      </c>
      <c r="X126" s="23" t="s">
        <v>189</v>
      </c>
      <c r="Y126" s="22">
        <v>0</v>
      </c>
      <c r="Z126" s="23" t="s">
        <v>190</v>
      </c>
      <c r="AA126" s="23" t="s">
        <v>191</v>
      </c>
      <c r="AB126" s="23" t="s">
        <v>190</v>
      </c>
      <c r="AC126" s="23" t="s">
        <v>192</v>
      </c>
      <c r="AD126" s="23" t="s">
        <v>281</v>
      </c>
      <c r="AE126" s="23" t="s">
        <v>67</v>
      </c>
      <c r="AF126" s="23"/>
      <c r="AG126" s="23"/>
      <c r="AH126" s="23"/>
      <c r="AI126" s="23"/>
      <c r="AJ126" s="23" t="b">
        <v>0</v>
      </c>
      <c r="AK126" s="3">
        <v>62</v>
      </c>
      <c r="AL126" s="3">
        <v>2408</v>
      </c>
      <c r="AM126" s="3">
        <v>6002</v>
      </c>
      <c r="AN126" s="24">
        <v>45536.651327276231</v>
      </c>
      <c r="AO126" s="24">
        <v>45536.651743942901</v>
      </c>
      <c r="AP126">
        <v>9</v>
      </c>
      <c r="AQ126" t="s">
        <v>194</v>
      </c>
      <c r="AR126">
        <v>244.65132727623131</v>
      </c>
      <c r="AS126" t="s">
        <v>195</v>
      </c>
      <c r="AT126" t="s">
        <v>228</v>
      </c>
      <c r="AU126" t="s">
        <v>197</v>
      </c>
      <c r="AV126" t="s">
        <v>291</v>
      </c>
      <c r="AW126" t="s">
        <v>228</v>
      </c>
      <c r="AX126" t="s">
        <v>197</v>
      </c>
      <c r="AY126" t="s">
        <v>311</v>
      </c>
    </row>
    <row r="127" spans="1:51" x14ac:dyDescent="0.45">
      <c r="A127" s="22">
        <v>871302</v>
      </c>
      <c r="B127" s="6">
        <v>45536</v>
      </c>
      <c r="C127" s="22">
        <v>36407000</v>
      </c>
      <c r="D127" s="22">
        <v>88961210</v>
      </c>
      <c r="E127" s="22"/>
      <c r="F127" s="22">
        <v>198890</v>
      </c>
      <c r="G127" s="22">
        <v>23123482</v>
      </c>
      <c r="H127" s="22">
        <v>0</v>
      </c>
      <c r="I127" s="22"/>
      <c r="J127" s="22">
        <v>11377</v>
      </c>
      <c r="K127" s="22">
        <v>85878</v>
      </c>
      <c r="L127" s="23" t="s">
        <v>1680</v>
      </c>
      <c r="M127" s="23"/>
      <c r="N127" s="23" t="s">
        <v>184</v>
      </c>
      <c r="O127" s="23" t="s">
        <v>185</v>
      </c>
      <c r="P127" s="22">
        <v>1</v>
      </c>
      <c r="Q127" s="23" t="s">
        <v>274</v>
      </c>
      <c r="R127" s="23"/>
      <c r="S127" s="23"/>
      <c r="T127" s="23"/>
      <c r="U127" s="23"/>
      <c r="V127" s="23" t="s">
        <v>187</v>
      </c>
      <c r="W127" s="23" t="s">
        <v>188</v>
      </c>
      <c r="X127" s="23" t="s">
        <v>189</v>
      </c>
      <c r="Y127" s="22">
        <v>0</v>
      </c>
      <c r="Z127" s="23" t="s">
        <v>190</v>
      </c>
      <c r="AA127" s="23" t="s">
        <v>191</v>
      </c>
      <c r="AB127" s="23" t="s">
        <v>190</v>
      </c>
      <c r="AC127" s="23" t="s">
        <v>190</v>
      </c>
      <c r="AD127" s="23" t="s">
        <v>190</v>
      </c>
      <c r="AE127" s="23" t="s">
        <v>82</v>
      </c>
      <c r="AF127" s="23" t="s">
        <v>190</v>
      </c>
      <c r="AG127" s="23" t="s">
        <v>192</v>
      </c>
      <c r="AH127" s="23" t="s">
        <v>415</v>
      </c>
      <c r="AI127" s="23" t="s">
        <v>452</v>
      </c>
      <c r="AJ127" s="23" t="b">
        <v>0</v>
      </c>
      <c r="AK127" s="3">
        <v>121</v>
      </c>
      <c r="AL127" s="3">
        <v>236</v>
      </c>
      <c r="AM127" s="3">
        <v>3950</v>
      </c>
      <c r="AN127" s="24">
        <v>45536.001963155861</v>
      </c>
      <c r="AO127" s="24">
        <v>45536.002981674385</v>
      </c>
      <c r="AP127">
        <v>9</v>
      </c>
      <c r="AQ127" t="s">
        <v>194</v>
      </c>
      <c r="AR127">
        <v>244.00196315586072</v>
      </c>
      <c r="AS127" t="s">
        <v>195</v>
      </c>
      <c r="AT127" t="s">
        <v>196</v>
      </c>
      <c r="AU127" t="s">
        <v>197</v>
      </c>
      <c r="AV127" t="s">
        <v>259</v>
      </c>
      <c r="AW127" t="s">
        <v>196</v>
      </c>
      <c r="AX127" t="s">
        <v>197</v>
      </c>
      <c r="AY127" t="s">
        <v>230</v>
      </c>
    </row>
    <row r="128" spans="1:51" x14ac:dyDescent="0.45">
      <c r="A128" s="22">
        <v>871305</v>
      </c>
      <c r="B128" s="6">
        <v>45536</v>
      </c>
      <c r="C128" s="22">
        <v>36390000</v>
      </c>
      <c r="D128" s="22">
        <v>74072633</v>
      </c>
      <c r="E128" s="22"/>
      <c r="F128" s="22">
        <v>0</v>
      </c>
      <c r="G128" s="22">
        <v>22173969</v>
      </c>
      <c r="H128" s="22">
        <v>0</v>
      </c>
      <c r="I128" s="22"/>
      <c r="J128" s="22">
        <v>11377</v>
      </c>
      <c r="K128" s="22">
        <v>101612</v>
      </c>
      <c r="L128" s="23" t="s">
        <v>453</v>
      </c>
      <c r="M128" s="23"/>
      <c r="N128" s="23" t="s">
        <v>184</v>
      </c>
      <c r="O128" s="23" t="s">
        <v>185</v>
      </c>
      <c r="P128" s="22">
        <v>1</v>
      </c>
      <c r="Q128" s="23" t="s">
        <v>274</v>
      </c>
      <c r="R128" s="23"/>
      <c r="S128" s="23"/>
      <c r="T128" s="23"/>
      <c r="U128" s="23"/>
      <c r="V128" s="23" t="s">
        <v>187</v>
      </c>
      <c r="W128" s="23" t="s">
        <v>188</v>
      </c>
      <c r="X128" s="23" t="s">
        <v>189</v>
      </c>
      <c r="Y128" s="22">
        <v>0</v>
      </c>
      <c r="Z128" s="23" t="s">
        <v>190</v>
      </c>
      <c r="AA128" s="23" t="s">
        <v>191</v>
      </c>
      <c r="AB128" s="23" t="s">
        <v>190</v>
      </c>
      <c r="AC128" s="23" t="s">
        <v>190</v>
      </c>
      <c r="AD128" s="23" t="s">
        <v>190</v>
      </c>
      <c r="AE128" s="23" t="s">
        <v>82</v>
      </c>
      <c r="AF128" s="23" t="s">
        <v>190</v>
      </c>
      <c r="AG128" s="23" t="s">
        <v>192</v>
      </c>
      <c r="AH128" s="23" t="s">
        <v>415</v>
      </c>
      <c r="AI128" s="23" t="s">
        <v>452</v>
      </c>
      <c r="AJ128" s="23" t="b">
        <v>0</v>
      </c>
      <c r="AK128" s="3">
        <v>153</v>
      </c>
      <c r="AL128" s="3">
        <v>236</v>
      </c>
      <c r="AM128" s="3">
        <v>3954</v>
      </c>
      <c r="AN128" s="24">
        <v>45536.002160763892</v>
      </c>
      <c r="AO128" s="24">
        <v>45536.00301724537</v>
      </c>
      <c r="AP128">
        <v>9</v>
      </c>
      <c r="AQ128" t="s">
        <v>194</v>
      </c>
      <c r="AR128">
        <v>244.00216076389188</v>
      </c>
      <c r="AS128" t="s">
        <v>195</v>
      </c>
      <c r="AT128" t="s">
        <v>196</v>
      </c>
      <c r="AU128" t="s">
        <v>197</v>
      </c>
      <c r="AV128" t="s">
        <v>219</v>
      </c>
      <c r="AW128" t="s">
        <v>196</v>
      </c>
      <c r="AX128" t="s">
        <v>197</v>
      </c>
      <c r="AY128" t="s">
        <v>226</v>
      </c>
    </row>
    <row r="129" spans="1:51" x14ac:dyDescent="0.45">
      <c r="A129" s="22">
        <v>872141</v>
      </c>
      <c r="B129" s="6">
        <v>45536</v>
      </c>
      <c r="C129" s="22">
        <v>36327000</v>
      </c>
      <c r="D129" s="22">
        <v>86889366</v>
      </c>
      <c r="E129" s="22"/>
      <c r="F129" s="22">
        <v>145285</v>
      </c>
      <c r="G129" s="22">
        <v>9949140</v>
      </c>
      <c r="H129" s="22">
        <v>23067</v>
      </c>
      <c r="I129" s="22"/>
      <c r="J129" s="22">
        <v>8873334</v>
      </c>
      <c r="K129" s="22">
        <v>4390</v>
      </c>
      <c r="L129" s="23" t="s">
        <v>1254</v>
      </c>
      <c r="M129" s="23"/>
      <c r="N129" s="23" t="s">
        <v>184</v>
      </c>
      <c r="O129" s="23" t="s">
        <v>955</v>
      </c>
      <c r="P129" s="22">
        <v>6</v>
      </c>
      <c r="Q129" s="23" t="s">
        <v>757</v>
      </c>
      <c r="R129" s="23"/>
      <c r="S129" s="23"/>
      <c r="T129" s="23"/>
      <c r="U129" s="23"/>
      <c r="V129" s="23" t="s">
        <v>187</v>
      </c>
      <c r="W129" s="23" t="s">
        <v>188</v>
      </c>
      <c r="X129" s="23" t="s">
        <v>189</v>
      </c>
      <c r="Y129" s="22">
        <v>0</v>
      </c>
      <c r="Z129" s="23" t="s">
        <v>190</v>
      </c>
      <c r="AA129" s="23" t="s">
        <v>191</v>
      </c>
      <c r="AB129" s="23" t="s">
        <v>190</v>
      </c>
      <c r="AC129" s="23" t="s">
        <v>1255</v>
      </c>
      <c r="AD129" s="23" t="s">
        <v>281</v>
      </c>
      <c r="AE129" s="23" t="s">
        <v>79</v>
      </c>
      <c r="AF129" s="23"/>
      <c r="AG129" s="23"/>
      <c r="AH129" s="23"/>
      <c r="AI129" s="23"/>
      <c r="AJ129" s="23" t="b">
        <v>0</v>
      </c>
      <c r="AK129" s="3">
        <v>111</v>
      </c>
      <c r="AL129" s="3">
        <v>3132</v>
      </c>
      <c r="AM129" s="3">
        <v>4636</v>
      </c>
      <c r="AN129" s="24">
        <v>45536.230200424383</v>
      </c>
      <c r="AO129" s="24">
        <v>45536.231195794753</v>
      </c>
      <c r="AP129">
        <v>9</v>
      </c>
      <c r="AQ129" t="s">
        <v>194</v>
      </c>
      <c r="AR129">
        <v>244.23020042438293</v>
      </c>
      <c r="AS129" t="s">
        <v>195</v>
      </c>
      <c r="AT129" t="s">
        <v>296</v>
      </c>
      <c r="AU129" t="s">
        <v>197</v>
      </c>
      <c r="AV129" t="s">
        <v>315</v>
      </c>
      <c r="AW129" t="s">
        <v>296</v>
      </c>
      <c r="AX129" t="s">
        <v>197</v>
      </c>
      <c r="AY129" t="s">
        <v>291</v>
      </c>
    </row>
    <row r="130" spans="1:51" x14ac:dyDescent="0.45">
      <c r="A130" s="22">
        <v>873712</v>
      </c>
      <c r="B130" s="6">
        <v>45536</v>
      </c>
      <c r="C130" s="22">
        <v>36266000</v>
      </c>
      <c r="D130" s="22">
        <v>25518398</v>
      </c>
      <c r="E130" s="22"/>
      <c r="F130" s="22">
        <v>249564</v>
      </c>
      <c r="G130" s="22">
        <v>4128085</v>
      </c>
      <c r="H130" s="22">
        <v>126</v>
      </c>
      <c r="I130" s="22"/>
      <c r="J130" s="22">
        <v>66479</v>
      </c>
      <c r="K130" s="22">
        <v>101994</v>
      </c>
      <c r="L130" s="23" t="s">
        <v>1184</v>
      </c>
      <c r="M130" s="23"/>
      <c r="N130" s="23" t="s">
        <v>184</v>
      </c>
      <c r="O130" s="23" t="s">
        <v>225</v>
      </c>
      <c r="P130" s="22">
        <v>20</v>
      </c>
      <c r="Q130" s="23" t="s">
        <v>186</v>
      </c>
      <c r="R130" s="23"/>
      <c r="S130" s="23"/>
      <c r="T130" s="23"/>
      <c r="U130" s="23"/>
      <c r="V130" s="23" t="s">
        <v>187</v>
      </c>
      <c r="W130" s="23" t="s">
        <v>188</v>
      </c>
      <c r="X130" s="23" t="s">
        <v>189</v>
      </c>
      <c r="Y130" s="22">
        <v>0</v>
      </c>
      <c r="Z130" s="23" t="s">
        <v>190</v>
      </c>
      <c r="AA130" s="23" t="s">
        <v>191</v>
      </c>
      <c r="AB130" s="23" t="s">
        <v>190</v>
      </c>
      <c r="AC130" s="23" t="s">
        <v>192</v>
      </c>
      <c r="AD130" s="23" t="s">
        <v>281</v>
      </c>
      <c r="AE130" s="23" t="s">
        <v>77</v>
      </c>
      <c r="AF130" s="23"/>
      <c r="AG130" s="23"/>
      <c r="AH130" s="23"/>
      <c r="AI130" s="23"/>
      <c r="AJ130" s="23" t="b">
        <v>0</v>
      </c>
      <c r="AK130" s="3">
        <v>127</v>
      </c>
      <c r="AL130" s="3">
        <v>2408</v>
      </c>
      <c r="AM130" s="3">
        <v>5850</v>
      </c>
      <c r="AN130" s="24">
        <v>45536.628633294757</v>
      </c>
      <c r="AO130" s="24">
        <v>45536.628922646603</v>
      </c>
      <c r="AP130">
        <v>9</v>
      </c>
      <c r="AQ130" t="s">
        <v>194</v>
      </c>
      <c r="AR130">
        <v>244.62863329475658</v>
      </c>
      <c r="AS130" t="s">
        <v>195</v>
      </c>
      <c r="AT130" t="s">
        <v>228</v>
      </c>
      <c r="AU130" t="s">
        <v>197</v>
      </c>
      <c r="AV130" t="s">
        <v>227</v>
      </c>
      <c r="AW130" t="s">
        <v>228</v>
      </c>
      <c r="AX130" t="s">
        <v>197</v>
      </c>
      <c r="AY130" t="s">
        <v>307</v>
      </c>
    </row>
    <row r="131" spans="1:51" x14ac:dyDescent="0.45">
      <c r="A131" s="22">
        <v>871304</v>
      </c>
      <c r="B131" s="6">
        <v>45536</v>
      </c>
      <c r="C131" s="22">
        <v>36219000</v>
      </c>
      <c r="D131" s="22">
        <v>91130578</v>
      </c>
      <c r="E131" s="22"/>
      <c r="F131" s="22">
        <v>303939</v>
      </c>
      <c r="G131" s="22">
        <v>23402088</v>
      </c>
      <c r="H131" s="22">
        <v>4</v>
      </c>
      <c r="I131" s="22"/>
      <c r="J131" s="22">
        <v>11378</v>
      </c>
      <c r="K131" s="22">
        <v>85205</v>
      </c>
      <c r="L131" s="23" t="s">
        <v>964</v>
      </c>
      <c r="M131" s="23"/>
      <c r="N131" s="23" t="s">
        <v>184</v>
      </c>
      <c r="O131" s="23" t="s">
        <v>185</v>
      </c>
      <c r="P131" s="22">
        <v>1</v>
      </c>
      <c r="Q131" s="23" t="s">
        <v>274</v>
      </c>
      <c r="R131" s="23"/>
      <c r="S131" s="23"/>
      <c r="T131" s="23"/>
      <c r="U131" s="23"/>
      <c r="V131" s="23" t="s">
        <v>187</v>
      </c>
      <c r="W131" s="23" t="s">
        <v>188</v>
      </c>
      <c r="X131" s="23" t="s">
        <v>189</v>
      </c>
      <c r="Y131" s="22">
        <v>0</v>
      </c>
      <c r="Z131" s="23" t="s">
        <v>190</v>
      </c>
      <c r="AA131" s="23" t="s">
        <v>191</v>
      </c>
      <c r="AB131" s="23" t="s">
        <v>190</v>
      </c>
      <c r="AC131" s="23" t="s">
        <v>190</v>
      </c>
      <c r="AD131" s="23" t="s">
        <v>190</v>
      </c>
      <c r="AE131" s="23" t="s">
        <v>82</v>
      </c>
      <c r="AF131" s="23" t="s">
        <v>190</v>
      </c>
      <c r="AG131" s="23" t="s">
        <v>192</v>
      </c>
      <c r="AH131" s="23" t="s">
        <v>415</v>
      </c>
      <c r="AI131" s="23" t="s">
        <v>452</v>
      </c>
      <c r="AJ131" s="23" t="b">
        <v>0</v>
      </c>
      <c r="AK131" s="3">
        <v>151</v>
      </c>
      <c r="AL131" s="3">
        <v>236</v>
      </c>
      <c r="AM131" s="3">
        <v>3947</v>
      </c>
      <c r="AN131" s="24">
        <v>45536.001952006176</v>
      </c>
      <c r="AO131" s="24">
        <v>45536.003005246916</v>
      </c>
      <c r="AP131">
        <v>9</v>
      </c>
      <c r="AQ131" t="s">
        <v>194</v>
      </c>
      <c r="AR131">
        <v>244.001952006176</v>
      </c>
      <c r="AS131" t="s">
        <v>195</v>
      </c>
      <c r="AT131" t="s">
        <v>196</v>
      </c>
      <c r="AU131" t="s">
        <v>197</v>
      </c>
      <c r="AV131" t="s">
        <v>257</v>
      </c>
      <c r="AW131" t="s">
        <v>196</v>
      </c>
      <c r="AX131" t="s">
        <v>197</v>
      </c>
      <c r="AY131" t="s">
        <v>236</v>
      </c>
    </row>
    <row r="132" spans="1:51" x14ac:dyDescent="0.45">
      <c r="A132" s="22">
        <v>872309</v>
      </c>
      <c r="B132" s="6">
        <v>45536</v>
      </c>
      <c r="C132" s="22">
        <v>35937000</v>
      </c>
      <c r="D132" s="22">
        <v>55396189</v>
      </c>
      <c r="E132" s="22"/>
      <c r="F132" s="22">
        <v>216203</v>
      </c>
      <c r="G132" s="22">
        <v>9378999</v>
      </c>
      <c r="H132" s="22">
        <v>19321</v>
      </c>
      <c r="I132" s="22">
        <v>63771</v>
      </c>
      <c r="J132" s="22">
        <v>681966</v>
      </c>
      <c r="K132" s="22">
        <v>196</v>
      </c>
      <c r="L132" s="23" t="s">
        <v>905</v>
      </c>
      <c r="M132" s="23"/>
      <c r="N132" s="23" t="s">
        <v>184</v>
      </c>
      <c r="O132" s="23" t="s">
        <v>185</v>
      </c>
      <c r="P132" s="22">
        <v>1</v>
      </c>
      <c r="Q132" s="23" t="s">
        <v>274</v>
      </c>
      <c r="R132" s="23"/>
      <c r="S132" s="23"/>
      <c r="T132" s="23"/>
      <c r="U132" s="23"/>
      <c r="V132" s="23" t="s">
        <v>187</v>
      </c>
      <c r="W132" s="23" t="s">
        <v>188</v>
      </c>
      <c r="X132" s="23" t="s">
        <v>601</v>
      </c>
      <c r="Y132" s="22">
        <v>0</v>
      </c>
      <c r="Z132" s="23"/>
      <c r="AA132" s="23" t="s">
        <v>191</v>
      </c>
      <c r="AB132" s="23"/>
      <c r="AC132" s="23"/>
      <c r="AD132" s="23"/>
      <c r="AE132" s="23"/>
      <c r="AF132" s="23"/>
      <c r="AG132" s="23"/>
      <c r="AH132" s="23"/>
      <c r="AI132" s="23"/>
      <c r="AJ132" s="23" t="b">
        <v>0</v>
      </c>
      <c r="AK132" s="3">
        <v>138</v>
      </c>
      <c r="AL132" s="3">
        <v>236</v>
      </c>
      <c r="AM132" s="3">
        <v>4725</v>
      </c>
      <c r="AN132" s="24">
        <v>45536.261130748455</v>
      </c>
      <c r="AO132" s="24">
        <v>45536.261767322532</v>
      </c>
      <c r="AP132">
        <v>9</v>
      </c>
      <c r="AQ132" t="s">
        <v>194</v>
      </c>
      <c r="AR132">
        <v>244.26113074845489</v>
      </c>
      <c r="AS132" t="s">
        <v>195</v>
      </c>
      <c r="AT132" t="s">
        <v>222</v>
      </c>
      <c r="AU132" t="s">
        <v>197</v>
      </c>
      <c r="AV132" t="s">
        <v>214</v>
      </c>
      <c r="AW132" t="s">
        <v>222</v>
      </c>
      <c r="AX132" t="s">
        <v>197</v>
      </c>
      <c r="AY132" t="s">
        <v>285</v>
      </c>
    </row>
    <row r="133" spans="1:51" x14ac:dyDescent="0.45">
      <c r="A133" s="22">
        <v>871479</v>
      </c>
      <c r="B133" s="6">
        <v>45536</v>
      </c>
      <c r="C133" s="22">
        <v>35854000</v>
      </c>
      <c r="D133" s="22">
        <v>35460385</v>
      </c>
      <c r="E133" s="22"/>
      <c r="F133" s="22">
        <v>129466</v>
      </c>
      <c r="G133" s="22">
        <v>9954553</v>
      </c>
      <c r="H133" s="22">
        <v>23260</v>
      </c>
      <c r="I133" s="22"/>
      <c r="J133" s="22">
        <v>8873338</v>
      </c>
      <c r="K133" s="22">
        <v>4390</v>
      </c>
      <c r="L133" s="23" t="s">
        <v>1254</v>
      </c>
      <c r="M133" s="23"/>
      <c r="N133" s="23" t="s">
        <v>184</v>
      </c>
      <c r="O133" s="23" t="s">
        <v>955</v>
      </c>
      <c r="P133" s="22">
        <v>6</v>
      </c>
      <c r="Q133" s="23" t="s">
        <v>757</v>
      </c>
      <c r="R133" s="23"/>
      <c r="S133" s="23"/>
      <c r="T133" s="23"/>
      <c r="U133" s="23"/>
      <c r="V133" s="23" t="s">
        <v>187</v>
      </c>
      <c r="W133" s="23" t="s">
        <v>188</v>
      </c>
      <c r="X133" s="23" t="s">
        <v>189</v>
      </c>
      <c r="Y133" s="22">
        <v>0</v>
      </c>
      <c r="Z133" s="23" t="s">
        <v>190</v>
      </c>
      <c r="AA133" s="23" t="s">
        <v>191</v>
      </c>
      <c r="AB133" s="23" t="s">
        <v>190</v>
      </c>
      <c r="AC133" s="23" t="s">
        <v>1255</v>
      </c>
      <c r="AD133" s="23" t="s">
        <v>281</v>
      </c>
      <c r="AE133" s="23" t="s">
        <v>79</v>
      </c>
      <c r="AF133" s="23"/>
      <c r="AG133" s="23"/>
      <c r="AH133" s="23"/>
      <c r="AI133" s="23"/>
      <c r="AJ133" s="23" t="b">
        <v>0</v>
      </c>
      <c r="AK133" s="3">
        <v>60</v>
      </c>
      <c r="AL133" s="3">
        <v>3132</v>
      </c>
      <c r="AM133" s="3">
        <v>4145</v>
      </c>
      <c r="AN133" s="24">
        <v>45536.081965817903</v>
      </c>
      <c r="AO133" s="24">
        <v>45536.082370910495</v>
      </c>
      <c r="AP133">
        <v>9</v>
      </c>
      <c r="AQ133" t="s">
        <v>194</v>
      </c>
      <c r="AR133">
        <v>244.08196581790253</v>
      </c>
      <c r="AS133" t="s">
        <v>195</v>
      </c>
      <c r="AT133" t="s">
        <v>256</v>
      </c>
      <c r="AU133" t="s">
        <v>197</v>
      </c>
      <c r="AV133" t="s">
        <v>214</v>
      </c>
      <c r="AW133" t="s">
        <v>256</v>
      </c>
      <c r="AX133" t="s">
        <v>197</v>
      </c>
      <c r="AY133" t="s">
        <v>303</v>
      </c>
    </row>
    <row r="134" spans="1:51" x14ac:dyDescent="0.45">
      <c r="A134" s="22">
        <v>875320</v>
      </c>
      <c r="B134" s="6">
        <v>45536</v>
      </c>
      <c r="C134" s="22">
        <v>35547000</v>
      </c>
      <c r="D134" s="22">
        <v>45352733</v>
      </c>
      <c r="E134" s="22"/>
      <c r="F134" s="22">
        <v>264671</v>
      </c>
      <c r="G134" s="22">
        <v>26459816</v>
      </c>
      <c r="H134" s="22">
        <v>28</v>
      </c>
      <c r="I134" s="22"/>
      <c r="J134" s="22">
        <v>253152</v>
      </c>
      <c r="K134" s="22">
        <v>101929</v>
      </c>
      <c r="L134" s="23" t="s">
        <v>1007</v>
      </c>
      <c r="M134" s="23"/>
      <c r="N134" s="23" t="s">
        <v>184</v>
      </c>
      <c r="O134" s="23" t="s">
        <v>213</v>
      </c>
      <c r="P134" s="22">
        <v>20</v>
      </c>
      <c r="Q134" s="23" t="s">
        <v>186</v>
      </c>
      <c r="R134" s="23"/>
      <c r="S134" s="23"/>
      <c r="T134" s="23"/>
      <c r="U134" s="23"/>
      <c r="V134" s="23" t="s">
        <v>187</v>
      </c>
      <c r="W134" s="23" t="s">
        <v>188</v>
      </c>
      <c r="X134" s="23" t="s">
        <v>189</v>
      </c>
      <c r="Y134" s="22">
        <v>0</v>
      </c>
      <c r="Z134" s="23" t="s">
        <v>190</v>
      </c>
      <c r="AA134" s="23" t="s">
        <v>191</v>
      </c>
      <c r="AB134" s="23" t="s">
        <v>190</v>
      </c>
      <c r="AC134" s="23" t="s">
        <v>192</v>
      </c>
      <c r="AD134" s="23" t="s">
        <v>193</v>
      </c>
      <c r="AE134" s="23" t="s">
        <v>85</v>
      </c>
      <c r="AF134" s="23" t="s">
        <v>190</v>
      </c>
      <c r="AG134" s="23" t="s">
        <v>190</v>
      </c>
      <c r="AH134" s="23" t="s">
        <v>190</v>
      </c>
      <c r="AI134" s="23" t="s">
        <v>810</v>
      </c>
      <c r="AJ134" s="23" t="b">
        <v>0</v>
      </c>
      <c r="AK134" s="3">
        <v>127</v>
      </c>
      <c r="AL134" s="3">
        <v>3448</v>
      </c>
      <c r="AM134" s="3">
        <v>7274</v>
      </c>
      <c r="AN134" s="24">
        <v>45536.959122145061</v>
      </c>
      <c r="AO134" s="24">
        <v>45536.959642978392</v>
      </c>
      <c r="AP134">
        <v>9</v>
      </c>
      <c r="AQ134" t="s">
        <v>194</v>
      </c>
      <c r="AR134">
        <v>244.95912214506097</v>
      </c>
      <c r="AS134" t="s">
        <v>195</v>
      </c>
      <c r="AT134" t="s">
        <v>206</v>
      </c>
      <c r="AU134" t="s">
        <v>197</v>
      </c>
      <c r="AV134" t="s">
        <v>220</v>
      </c>
      <c r="AW134" t="s">
        <v>206</v>
      </c>
      <c r="AX134" t="s">
        <v>197</v>
      </c>
      <c r="AY134" t="s">
        <v>298</v>
      </c>
    </row>
    <row r="135" spans="1:51" x14ac:dyDescent="0.45">
      <c r="A135" s="22">
        <v>871297</v>
      </c>
      <c r="B135" s="6">
        <v>45536</v>
      </c>
      <c r="C135" s="22">
        <v>35406000</v>
      </c>
      <c r="D135" s="22">
        <v>81987564</v>
      </c>
      <c r="E135" s="22"/>
      <c r="F135" s="22">
        <v>42898</v>
      </c>
      <c r="G135" s="22">
        <v>22467606</v>
      </c>
      <c r="H135" s="22">
        <v>0</v>
      </c>
      <c r="I135" s="22"/>
      <c r="J135" s="22">
        <v>11377</v>
      </c>
      <c r="K135" s="22">
        <v>85878</v>
      </c>
      <c r="L135" s="23" t="s">
        <v>1680</v>
      </c>
      <c r="M135" s="23"/>
      <c r="N135" s="23" t="s">
        <v>184</v>
      </c>
      <c r="O135" s="23" t="s">
        <v>185</v>
      </c>
      <c r="P135" s="22">
        <v>1</v>
      </c>
      <c r="Q135" s="23" t="s">
        <v>274</v>
      </c>
      <c r="R135" s="23"/>
      <c r="S135" s="23"/>
      <c r="T135" s="23"/>
      <c r="U135" s="23"/>
      <c r="V135" s="23" t="s">
        <v>187</v>
      </c>
      <c r="W135" s="23" t="s">
        <v>188</v>
      </c>
      <c r="X135" s="23" t="s">
        <v>189</v>
      </c>
      <c r="Y135" s="22">
        <v>0</v>
      </c>
      <c r="Z135" s="23" t="s">
        <v>190</v>
      </c>
      <c r="AA135" s="23" t="s">
        <v>191</v>
      </c>
      <c r="AB135" s="23" t="s">
        <v>190</v>
      </c>
      <c r="AC135" s="23" t="s">
        <v>190</v>
      </c>
      <c r="AD135" s="23" t="s">
        <v>190</v>
      </c>
      <c r="AE135" s="23" t="s">
        <v>82</v>
      </c>
      <c r="AF135" s="23" t="s">
        <v>190</v>
      </c>
      <c r="AG135" s="23" t="s">
        <v>192</v>
      </c>
      <c r="AH135" s="23" t="s">
        <v>415</v>
      </c>
      <c r="AI135" s="23" t="s">
        <v>452</v>
      </c>
      <c r="AJ135" s="23" t="b">
        <v>0</v>
      </c>
      <c r="AK135" s="3">
        <v>152</v>
      </c>
      <c r="AL135" s="3">
        <v>236</v>
      </c>
      <c r="AM135" s="3">
        <v>3949</v>
      </c>
      <c r="AN135" s="24">
        <v>45536.001963155861</v>
      </c>
      <c r="AO135" s="24">
        <v>45536.002900655862</v>
      </c>
      <c r="AP135">
        <v>9</v>
      </c>
      <c r="AQ135" t="s">
        <v>194</v>
      </c>
      <c r="AR135">
        <v>244.00196315586072</v>
      </c>
      <c r="AS135" t="s">
        <v>195</v>
      </c>
      <c r="AT135" t="s">
        <v>196</v>
      </c>
      <c r="AU135" t="s">
        <v>197</v>
      </c>
      <c r="AV135" t="s">
        <v>259</v>
      </c>
      <c r="AW135" t="s">
        <v>196</v>
      </c>
      <c r="AX135" t="s">
        <v>197</v>
      </c>
      <c r="AY135" t="s">
        <v>208</v>
      </c>
    </row>
    <row r="136" spans="1:51" x14ac:dyDescent="0.45">
      <c r="A136" s="22">
        <v>871296</v>
      </c>
      <c r="B136" s="6">
        <v>45536</v>
      </c>
      <c r="C136" s="22">
        <v>35329000</v>
      </c>
      <c r="D136" s="22">
        <v>79229499</v>
      </c>
      <c r="E136" s="22"/>
      <c r="F136" s="22">
        <v>56348</v>
      </c>
      <c r="G136" s="22">
        <v>22636412</v>
      </c>
      <c r="H136" s="22">
        <v>0</v>
      </c>
      <c r="I136" s="22"/>
      <c r="J136" s="22">
        <v>11377</v>
      </c>
      <c r="K136" s="22">
        <v>85367</v>
      </c>
      <c r="L136" s="23" t="s">
        <v>1679</v>
      </c>
      <c r="M136" s="23"/>
      <c r="N136" s="23" t="s">
        <v>184</v>
      </c>
      <c r="O136" s="23" t="s">
        <v>185</v>
      </c>
      <c r="P136" s="22">
        <v>1</v>
      </c>
      <c r="Q136" s="23" t="s">
        <v>274</v>
      </c>
      <c r="R136" s="23"/>
      <c r="S136" s="23"/>
      <c r="T136" s="23"/>
      <c r="U136" s="23"/>
      <c r="V136" s="23" t="s">
        <v>187</v>
      </c>
      <c r="W136" s="23" t="s">
        <v>188</v>
      </c>
      <c r="X136" s="23" t="s">
        <v>189</v>
      </c>
      <c r="Y136" s="22">
        <v>0</v>
      </c>
      <c r="Z136" s="23" t="s">
        <v>190</v>
      </c>
      <c r="AA136" s="23" t="s">
        <v>191</v>
      </c>
      <c r="AB136" s="23" t="s">
        <v>190</v>
      </c>
      <c r="AC136" s="23" t="s">
        <v>190</v>
      </c>
      <c r="AD136" s="23" t="s">
        <v>190</v>
      </c>
      <c r="AE136" s="23" t="s">
        <v>82</v>
      </c>
      <c r="AF136" s="23" t="s">
        <v>190</v>
      </c>
      <c r="AG136" s="23" t="s">
        <v>192</v>
      </c>
      <c r="AH136" s="23" t="s">
        <v>415</v>
      </c>
      <c r="AI136" s="23" t="s">
        <v>452</v>
      </c>
      <c r="AJ136" s="23" t="b">
        <v>0</v>
      </c>
      <c r="AK136" s="3">
        <v>118</v>
      </c>
      <c r="AL136" s="3">
        <v>236</v>
      </c>
      <c r="AM136" s="3">
        <v>3944</v>
      </c>
      <c r="AN136" s="24">
        <v>45536.001949691359</v>
      </c>
      <c r="AO136" s="24">
        <v>45536.002864043207</v>
      </c>
      <c r="AP136">
        <v>9</v>
      </c>
      <c r="AQ136" t="s">
        <v>194</v>
      </c>
      <c r="AR136">
        <v>244.00194969135919</v>
      </c>
      <c r="AS136" t="s">
        <v>195</v>
      </c>
      <c r="AT136" t="s">
        <v>196</v>
      </c>
      <c r="AU136" t="s">
        <v>197</v>
      </c>
      <c r="AV136" t="s">
        <v>252</v>
      </c>
      <c r="AW136" t="s">
        <v>196</v>
      </c>
      <c r="AX136" t="s">
        <v>197</v>
      </c>
      <c r="AY136" t="s">
        <v>219</v>
      </c>
    </row>
    <row r="137" spans="1:51" x14ac:dyDescent="0.45">
      <c r="A137" s="22">
        <v>874715</v>
      </c>
      <c r="B137" s="6">
        <v>45536</v>
      </c>
      <c r="C137" s="22">
        <v>35047000</v>
      </c>
      <c r="D137" s="22">
        <v>52604826</v>
      </c>
      <c r="E137" s="22"/>
      <c r="F137" s="22">
        <v>224358</v>
      </c>
      <c r="G137" s="22">
        <v>9371455</v>
      </c>
      <c r="H137" s="22">
        <v>19474</v>
      </c>
      <c r="I137" s="22">
        <v>63762</v>
      </c>
      <c r="J137" s="22">
        <v>681970</v>
      </c>
      <c r="K137" s="22">
        <v>196</v>
      </c>
      <c r="L137" s="23" t="s">
        <v>905</v>
      </c>
      <c r="M137" s="23"/>
      <c r="N137" s="23" t="s">
        <v>184</v>
      </c>
      <c r="O137" s="23" t="s">
        <v>185</v>
      </c>
      <c r="P137" s="22">
        <v>1</v>
      </c>
      <c r="Q137" s="23" t="s">
        <v>274</v>
      </c>
      <c r="R137" s="23"/>
      <c r="S137" s="23"/>
      <c r="T137" s="23"/>
      <c r="U137" s="23"/>
      <c r="V137" s="23" t="s">
        <v>187</v>
      </c>
      <c r="W137" s="23" t="s">
        <v>188</v>
      </c>
      <c r="X137" s="23" t="s">
        <v>601</v>
      </c>
      <c r="Y137" s="22">
        <v>0</v>
      </c>
      <c r="Z137" s="23"/>
      <c r="AA137" s="23" t="s">
        <v>191</v>
      </c>
      <c r="AB137" s="23"/>
      <c r="AC137" s="23"/>
      <c r="AD137" s="23"/>
      <c r="AE137" s="23"/>
      <c r="AF137" s="23"/>
      <c r="AG137" s="23"/>
      <c r="AH137" s="23"/>
      <c r="AI137" s="23"/>
      <c r="AJ137" s="23" t="b">
        <v>0</v>
      </c>
      <c r="AK137" s="3">
        <v>109</v>
      </c>
      <c r="AL137" s="3">
        <v>236</v>
      </c>
      <c r="AM137" s="3">
        <v>6713</v>
      </c>
      <c r="AN137" s="24">
        <v>45536.765587422837</v>
      </c>
      <c r="AO137" s="24">
        <v>45536.766189274691</v>
      </c>
      <c r="AP137">
        <v>9</v>
      </c>
      <c r="AQ137" t="s">
        <v>194</v>
      </c>
      <c r="AR137">
        <v>244.76558742283669</v>
      </c>
      <c r="AS137" t="s">
        <v>195</v>
      </c>
      <c r="AT137" t="s">
        <v>230</v>
      </c>
      <c r="AU137" t="s">
        <v>197</v>
      </c>
      <c r="AV137" t="s">
        <v>241</v>
      </c>
      <c r="AW137" t="s">
        <v>230</v>
      </c>
      <c r="AX137" t="s">
        <v>197</v>
      </c>
      <c r="AY137" t="s">
        <v>231</v>
      </c>
    </row>
    <row r="138" spans="1:51" x14ac:dyDescent="0.45">
      <c r="A138" s="22">
        <v>871293</v>
      </c>
      <c r="B138" s="6">
        <v>45536</v>
      </c>
      <c r="C138" s="22">
        <v>34640000</v>
      </c>
      <c r="D138" s="22">
        <v>74282602</v>
      </c>
      <c r="E138" s="22"/>
      <c r="F138" s="22">
        <v>34916</v>
      </c>
      <c r="G138" s="22">
        <v>22478824</v>
      </c>
      <c r="H138" s="22">
        <v>0</v>
      </c>
      <c r="I138" s="22"/>
      <c r="J138" s="22">
        <v>11377</v>
      </c>
      <c r="K138" s="22">
        <v>85205</v>
      </c>
      <c r="L138" s="23" t="s">
        <v>964</v>
      </c>
      <c r="M138" s="23"/>
      <c r="N138" s="23" t="s">
        <v>184</v>
      </c>
      <c r="O138" s="23" t="s">
        <v>185</v>
      </c>
      <c r="P138" s="22">
        <v>1</v>
      </c>
      <c r="Q138" s="23" t="s">
        <v>274</v>
      </c>
      <c r="R138" s="23"/>
      <c r="S138" s="23"/>
      <c r="T138" s="23"/>
      <c r="U138" s="23"/>
      <c r="V138" s="23" t="s">
        <v>187</v>
      </c>
      <c r="W138" s="23" t="s">
        <v>188</v>
      </c>
      <c r="X138" s="23" t="s">
        <v>189</v>
      </c>
      <c r="Y138" s="22">
        <v>0</v>
      </c>
      <c r="Z138" s="23" t="s">
        <v>190</v>
      </c>
      <c r="AA138" s="23" t="s">
        <v>191</v>
      </c>
      <c r="AB138" s="23" t="s">
        <v>190</v>
      </c>
      <c r="AC138" s="23" t="s">
        <v>190</v>
      </c>
      <c r="AD138" s="23" t="s">
        <v>190</v>
      </c>
      <c r="AE138" s="23" t="s">
        <v>82</v>
      </c>
      <c r="AF138" s="23" t="s">
        <v>190</v>
      </c>
      <c r="AG138" s="23" t="s">
        <v>192</v>
      </c>
      <c r="AH138" s="23" t="s">
        <v>415</v>
      </c>
      <c r="AI138" s="23" t="s">
        <v>452</v>
      </c>
      <c r="AJ138" s="23" t="b">
        <v>0</v>
      </c>
      <c r="AK138" s="3">
        <v>141</v>
      </c>
      <c r="AL138" s="3">
        <v>236</v>
      </c>
      <c r="AM138" s="3">
        <v>3948</v>
      </c>
      <c r="AN138" s="24">
        <v>45536.001952044753</v>
      </c>
      <c r="AO138" s="24">
        <v>45536.002808526231</v>
      </c>
      <c r="AP138">
        <v>9</v>
      </c>
      <c r="AQ138" t="s">
        <v>194</v>
      </c>
      <c r="AR138">
        <v>244.00195204475312</v>
      </c>
      <c r="AS138" t="s">
        <v>195</v>
      </c>
      <c r="AT138" t="s">
        <v>196</v>
      </c>
      <c r="AU138" t="s">
        <v>197</v>
      </c>
      <c r="AV138" t="s">
        <v>257</v>
      </c>
      <c r="AW138" t="s">
        <v>196</v>
      </c>
      <c r="AX138" t="s">
        <v>197</v>
      </c>
      <c r="AY138" t="s">
        <v>235</v>
      </c>
    </row>
    <row r="139" spans="1:51" x14ac:dyDescent="0.45">
      <c r="A139" s="22">
        <v>871301</v>
      </c>
      <c r="B139" s="6">
        <v>45536</v>
      </c>
      <c r="C139" s="22">
        <v>34484000</v>
      </c>
      <c r="D139" s="22">
        <v>89401878</v>
      </c>
      <c r="E139" s="22"/>
      <c r="F139" s="22">
        <v>265315</v>
      </c>
      <c r="G139" s="22">
        <v>23153982</v>
      </c>
      <c r="H139" s="22">
        <v>0</v>
      </c>
      <c r="I139" s="22"/>
      <c r="J139" s="22">
        <v>11377</v>
      </c>
      <c r="K139" s="22">
        <v>85367</v>
      </c>
      <c r="L139" s="23" t="s">
        <v>1679</v>
      </c>
      <c r="M139" s="23"/>
      <c r="N139" s="23" t="s">
        <v>184</v>
      </c>
      <c r="O139" s="23" t="s">
        <v>185</v>
      </c>
      <c r="P139" s="22">
        <v>1</v>
      </c>
      <c r="Q139" s="23" t="s">
        <v>274</v>
      </c>
      <c r="R139" s="23"/>
      <c r="S139" s="23"/>
      <c r="T139" s="23"/>
      <c r="U139" s="23"/>
      <c r="V139" s="23" t="s">
        <v>187</v>
      </c>
      <c r="W139" s="23" t="s">
        <v>188</v>
      </c>
      <c r="X139" s="23" t="s">
        <v>189</v>
      </c>
      <c r="Y139" s="22">
        <v>0</v>
      </c>
      <c r="Z139" s="23" t="s">
        <v>190</v>
      </c>
      <c r="AA139" s="23" t="s">
        <v>191</v>
      </c>
      <c r="AB139" s="23" t="s">
        <v>190</v>
      </c>
      <c r="AC139" s="23" t="s">
        <v>190</v>
      </c>
      <c r="AD139" s="23" t="s">
        <v>190</v>
      </c>
      <c r="AE139" s="23" t="s">
        <v>82</v>
      </c>
      <c r="AF139" s="23" t="s">
        <v>190</v>
      </c>
      <c r="AG139" s="23" t="s">
        <v>192</v>
      </c>
      <c r="AH139" s="23" t="s">
        <v>415</v>
      </c>
      <c r="AI139" s="23" t="s">
        <v>452</v>
      </c>
      <c r="AJ139" s="23" t="b">
        <v>0</v>
      </c>
      <c r="AK139" s="3">
        <v>137</v>
      </c>
      <c r="AL139" s="3">
        <v>236</v>
      </c>
      <c r="AM139" s="3">
        <v>3945</v>
      </c>
      <c r="AN139" s="24">
        <v>45536.001949691359</v>
      </c>
      <c r="AO139" s="24">
        <v>45536.002979783952</v>
      </c>
      <c r="AP139">
        <v>9</v>
      </c>
      <c r="AQ139" t="s">
        <v>194</v>
      </c>
      <c r="AR139">
        <v>244.00194969135919</v>
      </c>
      <c r="AS139" t="s">
        <v>195</v>
      </c>
      <c r="AT139" t="s">
        <v>196</v>
      </c>
      <c r="AU139" t="s">
        <v>197</v>
      </c>
      <c r="AV139" t="s">
        <v>252</v>
      </c>
      <c r="AW139" t="s">
        <v>196</v>
      </c>
      <c r="AX139" t="s">
        <v>197</v>
      </c>
      <c r="AY139" t="s">
        <v>229</v>
      </c>
    </row>
    <row r="140" spans="1:51" x14ac:dyDescent="0.45">
      <c r="A140" s="22">
        <v>874289</v>
      </c>
      <c r="B140" s="6">
        <v>45536</v>
      </c>
      <c r="C140" s="22">
        <v>34111000</v>
      </c>
      <c r="D140" s="22">
        <v>11802332</v>
      </c>
      <c r="E140" s="22"/>
      <c r="F140" s="22">
        <v>603898</v>
      </c>
      <c r="G140" s="22">
        <v>605108</v>
      </c>
      <c r="H140" s="22">
        <v>0</v>
      </c>
      <c r="I140" s="22">
        <v>0</v>
      </c>
      <c r="J140" s="22">
        <v>8</v>
      </c>
      <c r="K140" s="22">
        <v>2286</v>
      </c>
      <c r="L140" s="23" t="s">
        <v>1642</v>
      </c>
      <c r="M140" s="23"/>
      <c r="N140" s="23" t="s">
        <v>184</v>
      </c>
      <c r="O140" s="23" t="s">
        <v>672</v>
      </c>
      <c r="P140" s="22">
        <v>19</v>
      </c>
      <c r="Q140" s="23" t="s">
        <v>681</v>
      </c>
      <c r="R140" s="23" t="s">
        <v>667</v>
      </c>
      <c r="S140" s="23" t="s">
        <v>22</v>
      </c>
      <c r="T140" s="23" t="s">
        <v>667</v>
      </c>
      <c r="U140" s="23" t="s">
        <v>22</v>
      </c>
      <c r="V140" s="23" t="s">
        <v>674</v>
      </c>
      <c r="W140" s="23" t="s">
        <v>188</v>
      </c>
      <c r="X140" s="23" t="s">
        <v>601</v>
      </c>
      <c r="Y140" s="22">
        <v>0</v>
      </c>
      <c r="Z140" s="23"/>
      <c r="AA140" s="23" t="s">
        <v>191</v>
      </c>
      <c r="AB140" s="23"/>
      <c r="AC140" s="23"/>
      <c r="AD140" s="23"/>
      <c r="AE140" s="23"/>
      <c r="AF140" s="23" t="s">
        <v>190</v>
      </c>
      <c r="AG140" s="23" t="s">
        <v>192</v>
      </c>
      <c r="AH140" s="23" t="s">
        <v>415</v>
      </c>
      <c r="AI140" s="23" t="s">
        <v>1643</v>
      </c>
      <c r="AJ140" s="23" t="b">
        <v>0</v>
      </c>
      <c r="AK140" s="3">
        <v>131</v>
      </c>
      <c r="AL140" s="3">
        <v>4952</v>
      </c>
      <c r="AM140" s="3">
        <v>6373</v>
      </c>
      <c r="AN140" s="24">
        <v>45536.66820744599</v>
      </c>
      <c r="AO140" s="24">
        <v>45536.668334760805</v>
      </c>
      <c r="AP140">
        <v>9</v>
      </c>
      <c r="AQ140" t="s">
        <v>194</v>
      </c>
      <c r="AR140">
        <v>244.66820744598954</v>
      </c>
      <c r="AS140" t="s">
        <v>195</v>
      </c>
      <c r="AT140" t="s">
        <v>198</v>
      </c>
      <c r="AU140" t="s">
        <v>197</v>
      </c>
      <c r="AV140" t="s">
        <v>218</v>
      </c>
      <c r="AW140" t="s">
        <v>198</v>
      </c>
      <c r="AX140" t="s">
        <v>197</v>
      </c>
      <c r="AY140" t="s">
        <v>210</v>
      </c>
    </row>
    <row r="141" spans="1:51" x14ac:dyDescent="0.45">
      <c r="A141" s="22">
        <v>873670</v>
      </c>
      <c r="B141" s="6">
        <v>45536</v>
      </c>
      <c r="C141" s="22">
        <v>34016000</v>
      </c>
      <c r="D141" s="22">
        <v>24609994</v>
      </c>
      <c r="E141" s="22"/>
      <c r="F141" s="22">
        <v>145206</v>
      </c>
      <c r="G141" s="22">
        <v>4495495</v>
      </c>
      <c r="H141" s="22">
        <v>124</v>
      </c>
      <c r="I141" s="22"/>
      <c r="J141" s="22">
        <v>79517</v>
      </c>
      <c r="K141" s="22">
        <v>101830</v>
      </c>
      <c r="L141" s="23" t="s">
        <v>1110</v>
      </c>
      <c r="M141" s="23"/>
      <c r="N141" s="23" t="s">
        <v>184</v>
      </c>
      <c r="O141" s="23" t="s">
        <v>225</v>
      </c>
      <c r="P141" s="22">
        <v>20</v>
      </c>
      <c r="Q141" s="23" t="s">
        <v>186</v>
      </c>
      <c r="R141" s="23"/>
      <c r="S141" s="23"/>
      <c r="T141" s="23"/>
      <c r="U141" s="23"/>
      <c r="V141" s="23" t="s">
        <v>187</v>
      </c>
      <c r="W141" s="23" t="s">
        <v>188</v>
      </c>
      <c r="X141" s="23" t="s">
        <v>189</v>
      </c>
      <c r="Y141" s="22">
        <v>0</v>
      </c>
      <c r="Z141" s="23" t="s">
        <v>190</v>
      </c>
      <c r="AA141" s="23" t="s">
        <v>191</v>
      </c>
      <c r="AB141" s="23" t="s">
        <v>190</v>
      </c>
      <c r="AC141" s="23" t="s">
        <v>192</v>
      </c>
      <c r="AD141" s="23" t="s">
        <v>281</v>
      </c>
      <c r="AE141" s="23" t="s">
        <v>77</v>
      </c>
      <c r="AF141" s="23"/>
      <c r="AG141" s="23"/>
      <c r="AH141" s="23"/>
      <c r="AI141" s="23"/>
      <c r="AJ141" s="23" t="b">
        <v>0</v>
      </c>
      <c r="AK141" s="3">
        <v>62</v>
      </c>
      <c r="AL141" s="3">
        <v>2408</v>
      </c>
      <c r="AM141" s="3">
        <v>5819</v>
      </c>
      <c r="AN141" s="24">
        <v>45536.624303124998</v>
      </c>
      <c r="AO141" s="24">
        <v>45536.624580902775</v>
      </c>
      <c r="AP141">
        <v>9</v>
      </c>
      <c r="AQ141" t="s">
        <v>194</v>
      </c>
      <c r="AR141">
        <v>244.62430312499782</v>
      </c>
      <c r="AS141" t="s">
        <v>195</v>
      </c>
      <c r="AT141" t="s">
        <v>227</v>
      </c>
      <c r="AU141" t="s">
        <v>197</v>
      </c>
      <c r="AV141" t="s">
        <v>299</v>
      </c>
      <c r="AW141" t="s">
        <v>227</v>
      </c>
      <c r="AX141" t="s">
        <v>197</v>
      </c>
      <c r="AY141" t="s">
        <v>210</v>
      </c>
    </row>
    <row r="142" spans="1:51" x14ac:dyDescent="0.45">
      <c r="A142" s="22">
        <v>874293</v>
      </c>
      <c r="B142" s="6">
        <v>45536</v>
      </c>
      <c r="C142" s="22">
        <v>33827000</v>
      </c>
      <c r="D142" s="22">
        <v>24369426</v>
      </c>
      <c r="E142" s="22"/>
      <c r="F142" s="22">
        <v>75033</v>
      </c>
      <c r="G142" s="22">
        <v>5706202</v>
      </c>
      <c r="H142" s="22">
        <v>5668</v>
      </c>
      <c r="I142" s="22"/>
      <c r="J142" s="22">
        <v>44780</v>
      </c>
      <c r="K142" s="22">
        <v>101909</v>
      </c>
      <c r="L142" s="23" t="s">
        <v>1100</v>
      </c>
      <c r="M142" s="23"/>
      <c r="N142" s="23" t="s">
        <v>184</v>
      </c>
      <c r="O142" s="23" t="s">
        <v>225</v>
      </c>
      <c r="P142" s="22">
        <v>20</v>
      </c>
      <c r="Q142" s="23" t="s">
        <v>186</v>
      </c>
      <c r="R142" s="23"/>
      <c r="S142" s="23"/>
      <c r="T142" s="23"/>
      <c r="U142" s="23"/>
      <c r="V142" s="23" t="s">
        <v>187</v>
      </c>
      <c r="W142" s="23" t="s">
        <v>188</v>
      </c>
      <c r="X142" s="23" t="s">
        <v>189</v>
      </c>
      <c r="Y142" s="22">
        <v>0</v>
      </c>
      <c r="Z142" s="23" t="s">
        <v>190</v>
      </c>
      <c r="AA142" s="23" t="s">
        <v>191</v>
      </c>
      <c r="AB142" s="23" t="s">
        <v>190</v>
      </c>
      <c r="AC142" s="23" t="s">
        <v>192</v>
      </c>
      <c r="AD142" s="23" t="s">
        <v>281</v>
      </c>
      <c r="AE142" s="23" t="s">
        <v>77</v>
      </c>
      <c r="AF142" s="23"/>
      <c r="AG142" s="23"/>
      <c r="AH142" s="23"/>
      <c r="AI142" s="23"/>
      <c r="AJ142" s="23" t="b">
        <v>0</v>
      </c>
      <c r="AK142" s="3">
        <v>61</v>
      </c>
      <c r="AL142" s="3">
        <v>2408</v>
      </c>
      <c r="AM142" s="3">
        <v>6374</v>
      </c>
      <c r="AN142" s="24">
        <v>45536.668479899694</v>
      </c>
      <c r="AO142" s="24">
        <v>45536.668757677471</v>
      </c>
      <c r="AP142">
        <v>9</v>
      </c>
      <c r="AQ142" t="s">
        <v>194</v>
      </c>
      <c r="AR142">
        <v>244.66847989969392</v>
      </c>
      <c r="AS142" t="s">
        <v>195</v>
      </c>
      <c r="AT142" t="s">
        <v>198</v>
      </c>
      <c r="AU142" t="s">
        <v>197</v>
      </c>
      <c r="AV142" t="s">
        <v>303</v>
      </c>
      <c r="AW142" t="s">
        <v>198</v>
      </c>
      <c r="AX142" t="s">
        <v>197</v>
      </c>
      <c r="AY142" t="s">
        <v>317</v>
      </c>
    </row>
    <row r="143" spans="1:51" x14ac:dyDescent="0.45">
      <c r="A143" s="22">
        <v>872528</v>
      </c>
      <c r="B143" s="6">
        <v>45536</v>
      </c>
      <c r="C143" s="22">
        <v>33750000</v>
      </c>
      <c r="D143" s="22">
        <v>118408754</v>
      </c>
      <c r="E143" s="22"/>
      <c r="F143" s="22">
        <v>952506</v>
      </c>
      <c r="G143" s="22">
        <v>25709927</v>
      </c>
      <c r="H143" s="22">
        <v>99110</v>
      </c>
      <c r="I143" s="22"/>
      <c r="J143" s="22">
        <v>76304</v>
      </c>
      <c r="K143" s="22">
        <v>101732</v>
      </c>
      <c r="L143" s="23" t="s">
        <v>1250</v>
      </c>
      <c r="M143" s="23"/>
      <c r="N143" s="23" t="s">
        <v>184</v>
      </c>
      <c r="O143" s="23" t="s">
        <v>225</v>
      </c>
      <c r="P143" s="22">
        <v>18</v>
      </c>
      <c r="Q143" s="23" t="s">
        <v>279</v>
      </c>
      <c r="R143" s="23"/>
      <c r="S143" s="23"/>
      <c r="T143" s="23"/>
      <c r="U143" s="23"/>
      <c r="V143" s="23" t="s">
        <v>187</v>
      </c>
      <c r="W143" s="23" t="s">
        <v>188</v>
      </c>
      <c r="X143" s="23" t="s">
        <v>189</v>
      </c>
      <c r="Y143" s="22">
        <v>0</v>
      </c>
      <c r="Z143" s="23" t="s">
        <v>190</v>
      </c>
      <c r="AA143" s="23" t="s">
        <v>191</v>
      </c>
      <c r="AB143" s="23" t="s">
        <v>190</v>
      </c>
      <c r="AC143" s="23" t="s">
        <v>280</v>
      </c>
      <c r="AD143" s="23" t="s">
        <v>281</v>
      </c>
      <c r="AE143" s="23" t="s">
        <v>70</v>
      </c>
      <c r="AF143" s="23"/>
      <c r="AG143" s="23"/>
      <c r="AH143" s="23"/>
      <c r="AI143" s="23"/>
      <c r="AJ143" s="23" t="b">
        <v>0</v>
      </c>
      <c r="AK143" s="3">
        <v>124</v>
      </c>
      <c r="AL143" s="3">
        <v>2408</v>
      </c>
      <c r="AM143" s="3">
        <v>4911</v>
      </c>
      <c r="AN143" s="24">
        <v>45536.313905246912</v>
      </c>
      <c r="AO143" s="24">
        <v>45536.315270987652</v>
      </c>
      <c r="AP143">
        <v>9</v>
      </c>
      <c r="AQ143" t="s">
        <v>194</v>
      </c>
      <c r="AR143">
        <v>244.31390524691233</v>
      </c>
      <c r="AS143" t="s">
        <v>195</v>
      </c>
      <c r="AT143" t="s">
        <v>408</v>
      </c>
      <c r="AU143" t="s">
        <v>197</v>
      </c>
      <c r="AV143" t="s">
        <v>317</v>
      </c>
      <c r="AW143" t="s">
        <v>408</v>
      </c>
      <c r="AX143" t="s">
        <v>197</v>
      </c>
      <c r="AY143" t="s">
        <v>261</v>
      </c>
    </row>
    <row r="144" spans="1:51" x14ac:dyDescent="0.45">
      <c r="A144" s="22">
        <v>873563</v>
      </c>
      <c r="B144" s="6">
        <v>45536</v>
      </c>
      <c r="C144" s="22">
        <v>33203000</v>
      </c>
      <c r="D144" s="22">
        <v>9485357</v>
      </c>
      <c r="E144" s="22"/>
      <c r="F144" s="22">
        <v>53585</v>
      </c>
      <c r="G144" s="22">
        <v>8219944</v>
      </c>
      <c r="H144" s="22">
        <v>0</v>
      </c>
      <c r="I144" s="22"/>
      <c r="J144" s="22">
        <v>27</v>
      </c>
      <c r="K144" s="22">
        <v>102269</v>
      </c>
      <c r="L144" s="23" t="s">
        <v>505</v>
      </c>
      <c r="M144" s="23"/>
      <c r="N144" s="23" t="s">
        <v>184</v>
      </c>
      <c r="O144" s="23" t="s">
        <v>225</v>
      </c>
      <c r="P144" s="22">
        <v>1</v>
      </c>
      <c r="Q144" s="23" t="s">
        <v>274</v>
      </c>
      <c r="R144" s="23"/>
      <c r="S144" s="23"/>
      <c r="T144" s="23"/>
      <c r="U144" s="23"/>
      <c r="V144" s="23" t="s">
        <v>187</v>
      </c>
      <c r="W144" s="23" t="s">
        <v>188</v>
      </c>
      <c r="X144" s="23" t="s">
        <v>189</v>
      </c>
      <c r="Y144" s="22">
        <v>0</v>
      </c>
      <c r="Z144" s="23" t="s">
        <v>190</v>
      </c>
      <c r="AA144" s="23" t="s">
        <v>191</v>
      </c>
      <c r="AB144" s="23" t="s">
        <v>190</v>
      </c>
      <c r="AC144" s="23" t="s">
        <v>190</v>
      </c>
      <c r="AD144" s="23" t="s">
        <v>190</v>
      </c>
      <c r="AE144" s="23" t="s">
        <v>85</v>
      </c>
      <c r="AF144" s="23" t="s">
        <v>190</v>
      </c>
      <c r="AG144" s="23" t="s">
        <v>192</v>
      </c>
      <c r="AH144" s="23" t="s">
        <v>415</v>
      </c>
      <c r="AI144" s="23" t="s">
        <v>506</v>
      </c>
      <c r="AJ144" s="23" t="b">
        <v>0</v>
      </c>
      <c r="AK144" s="3">
        <v>121</v>
      </c>
      <c r="AL144" s="3">
        <v>2408</v>
      </c>
      <c r="AM144" s="3">
        <v>5749</v>
      </c>
      <c r="AN144" s="24">
        <v>45536.585667129628</v>
      </c>
      <c r="AO144" s="24">
        <v>45536.585771296297</v>
      </c>
      <c r="AP144">
        <v>9</v>
      </c>
      <c r="AQ144" t="s">
        <v>194</v>
      </c>
      <c r="AR144">
        <v>244.58566712962784</v>
      </c>
      <c r="AS144" t="s">
        <v>195</v>
      </c>
      <c r="AT144" t="s">
        <v>227</v>
      </c>
      <c r="AU144" t="s">
        <v>197</v>
      </c>
      <c r="AV144" t="s">
        <v>237</v>
      </c>
      <c r="AW144" t="s">
        <v>227</v>
      </c>
      <c r="AX144" t="s">
        <v>197</v>
      </c>
      <c r="AY144" t="s">
        <v>311</v>
      </c>
    </row>
    <row r="145" spans="1:51" x14ac:dyDescent="0.45">
      <c r="A145" s="22">
        <v>872419</v>
      </c>
      <c r="B145" s="6">
        <v>45536</v>
      </c>
      <c r="C145" s="22">
        <v>33034000</v>
      </c>
      <c r="D145" s="22">
        <v>9022867</v>
      </c>
      <c r="E145" s="22"/>
      <c r="F145" s="22">
        <v>612722</v>
      </c>
      <c r="G145" s="22">
        <v>605355</v>
      </c>
      <c r="H145" s="22">
        <v>0</v>
      </c>
      <c r="I145" s="22">
        <v>0</v>
      </c>
      <c r="J145" s="22">
        <v>8</v>
      </c>
      <c r="K145" s="22">
        <v>2286</v>
      </c>
      <c r="L145" s="23" t="s">
        <v>1642</v>
      </c>
      <c r="M145" s="23"/>
      <c r="N145" s="23" t="s">
        <v>184</v>
      </c>
      <c r="O145" s="23" t="s">
        <v>672</v>
      </c>
      <c r="P145" s="22">
        <v>19</v>
      </c>
      <c r="Q145" s="23" t="s">
        <v>681</v>
      </c>
      <c r="R145" s="23" t="s">
        <v>667</v>
      </c>
      <c r="S145" s="23" t="s">
        <v>22</v>
      </c>
      <c r="T145" s="23" t="s">
        <v>667</v>
      </c>
      <c r="U145" s="23" t="s">
        <v>22</v>
      </c>
      <c r="V145" s="23" t="s">
        <v>674</v>
      </c>
      <c r="W145" s="23" t="s">
        <v>188</v>
      </c>
      <c r="X145" s="23" t="s">
        <v>601</v>
      </c>
      <c r="Y145" s="22">
        <v>0</v>
      </c>
      <c r="Z145" s="23"/>
      <c r="AA145" s="23" t="s">
        <v>191</v>
      </c>
      <c r="AB145" s="23"/>
      <c r="AC145" s="23"/>
      <c r="AD145" s="23"/>
      <c r="AE145" s="23"/>
      <c r="AF145" s="23" t="s">
        <v>190</v>
      </c>
      <c r="AG145" s="23" t="s">
        <v>192</v>
      </c>
      <c r="AH145" s="23" t="s">
        <v>415</v>
      </c>
      <c r="AI145" s="23" t="s">
        <v>1643</v>
      </c>
      <c r="AJ145" s="23" t="b">
        <v>0</v>
      </c>
      <c r="AK145" s="3">
        <v>132</v>
      </c>
      <c r="AL145" s="3">
        <v>4952</v>
      </c>
      <c r="AM145" s="3">
        <v>4816</v>
      </c>
      <c r="AN145" s="24">
        <v>45536.295264313274</v>
      </c>
      <c r="AO145" s="24">
        <v>45536.295368479936</v>
      </c>
      <c r="AP145">
        <v>9</v>
      </c>
      <c r="AQ145" t="s">
        <v>194</v>
      </c>
      <c r="AR145">
        <v>244.29526431327395</v>
      </c>
      <c r="AS145" t="s">
        <v>195</v>
      </c>
      <c r="AT145" t="s">
        <v>408</v>
      </c>
      <c r="AU145" t="s">
        <v>197</v>
      </c>
      <c r="AV145" t="s">
        <v>208</v>
      </c>
      <c r="AW145" t="s">
        <v>408</v>
      </c>
      <c r="AX145" t="s">
        <v>197</v>
      </c>
      <c r="AY145" t="s">
        <v>236</v>
      </c>
    </row>
    <row r="146" spans="1:51" x14ac:dyDescent="0.45">
      <c r="A146" s="22">
        <v>873630</v>
      </c>
      <c r="B146" s="6">
        <v>45536</v>
      </c>
      <c r="C146" s="22">
        <v>32908000</v>
      </c>
      <c r="D146" s="22">
        <v>9380177</v>
      </c>
      <c r="E146" s="22"/>
      <c r="F146" s="22">
        <v>106</v>
      </c>
      <c r="G146" s="22">
        <v>8220223</v>
      </c>
      <c r="H146" s="22">
        <v>0</v>
      </c>
      <c r="I146" s="22"/>
      <c r="J146" s="22">
        <v>6269</v>
      </c>
      <c r="K146" s="22">
        <v>101659</v>
      </c>
      <c r="L146" s="23" t="s">
        <v>510</v>
      </c>
      <c r="M146" s="23"/>
      <c r="N146" s="23" t="s">
        <v>184</v>
      </c>
      <c r="O146" s="23" t="s">
        <v>225</v>
      </c>
      <c r="P146" s="22">
        <v>1</v>
      </c>
      <c r="Q146" s="23" t="s">
        <v>274</v>
      </c>
      <c r="R146" s="23"/>
      <c r="S146" s="23"/>
      <c r="T146" s="23"/>
      <c r="U146" s="23"/>
      <c r="V146" s="23" t="s">
        <v>187</v>
      </c>
      <c r="W146" s="23" t="s">
        <v>188</v>
      </c>
      <c r="X146" s="23" t="s">
        <v>189</v>
      </c>
      <c r="Y146" s="22">
        <v>0</v>
      </c>
      <c r="Z146" s="23" t="s">
        <v>190</v>
      </c>
      <c r="AA146" s="23" t="s">
        <v>191</v>
      </c>
      <c r="AB146" s="23" t="s">
        <v>190</v>
      </c>
      <c r="AC146" s="23" t="s">
        <v>190</v>
      </c>
      <c r="AD146" s="23" t="s">
        <v>190</v>
      </c>
      <c r="AE146" s="23" t="s">
        <v>85</v>
      </c>
      <c r="AF146" s="23" t="s">
        <v>190</v>
      </c>
      <c r="AG146" s="23" t="s">
        <v>192</v>
      </c>
      <c r="AH146" s="23" t="s">
        <v>415</v>
      </c>
      <c r="AI146" s="23" t="s">
        <v>506</v>
      </c>
      <c r="AJ146" s="23" t="b">
        <v>0</v>
      </c>
      <c r="AK146" s="3">
        <v>130</v>
      </c>
      <c r="AL146" s="3">
        <v>2408</v>
      </c>
      <c r="AM146" s="3">
        <v>5786</v>
      </c>
      <c r="AN146" s="24">
        <v>45536.609454359568</v>
      </c>
      <c r="AO146" s="24">
        <v>45536.609558526237</v>
      </c>
      <c r="AP146">
        <v>9</v>
      </c>
      <c r="AQ146" t="s">
        <v>194</v>
      </c>
      <c r="AR146">
        <v>244.60945435956819</v>
      </c>
      <c r="AS146" t="s">
        <v>195</v>
      </c>
      <c r="AT146" t="s">
        <v>227</v>
      </c>
      <c r="AU146" t="s">
        <v>197</v>
      </c>
      <c r="AV146" t="s">
        <v>303</v>
      </c>
      <c r="AW146" t="s">
        <v>227</v>
      </c>
      <c r="AX146" t="s">
        <v>197</v>
      </c>
      <c r="AY146" t="s">
        <v>300</v>
      </c>
    </row>
    <row r="147" spans="1:51" x14ac:dyDescent="0.45">
      <c r="A147" s="22">
        <v>873729</v>
      </c>
      <c r="B147" s="6">
        <v>45536</v>
      </c>
      <c r="C147" s="22">
        <v>32376000</v>
      </c>
      <c r="D147" s="22">
        <v>9098260</v>
      </c>
      <c r="E147" s="22"/>
      <c r="F147" s="22">
        <v>0</v>
      </c>
      <c r="G147" s="22">
        <v>8220814</v>
      </c>
      <c r="H147" s="22">
        <v>0</v>
      </c>
      <c r="I147" s="22"/>
      <c r="J147" s="22">
        <v>27</v>
      </c>
      <c r="K147" s="22">
        <v>102269</v>
      </c>
      <c r="L147" s="23" t="s">
        <v>505</v>
      </c>
      <c r="M147" s="23"/>
      <c r="N147" s="23" t="s">
        <v>184</v>
      </c>
      <c r="O147" s="23" t="s">
        <v>225</v>
      </c>
      <c r="P147" s="22">
        <v>1</v>
      </c>
      <c r="Q147" s="23" t="s">
        <v>274</v>
      </c>
      <c r="R147" s="23"/>
      <c r="S147" s="23"/>
      <c r="T147" s="23"/>
      <c r="U147" s="23"/>
      <c r="V147" s="23" t="s">
        <v>187</v>
      </c>
      <c r="W147" s="23" t="s">
        <v>188</v>
      </c>
      <c r="X147" s="23" t="s">
        <v>189</v>
      </c>
      <c r="Y147" s="22">
        <v>0</v>
      </c>
      <c r="Z147" s="23" t="s">
        <v>190</v>
      </c>
      <c r="AA147" s="23" t="s">
        <v>191</v>
      </c>
      <c r="AB147" s="23" t="s">
        <v>190</v>
      </c>
      <c r="AC147" s="23" t="s">
        <v>190</v>
      </c>
      <c r="AD147" s="23" t="s">
        <v>190</v>
      </c>
      <c r="AE147" s="23" t="s">
        <v>85</v>
      </c>
      <c r="AF147" s="23" t="s">
        <v>190</v>
      </c>
      <c r="AG147" s="23" t="s">
        <v>192</v>
      </c>
      <c r="AH147" s="23" t="s">
        <v>415</v>
      </c>
      <c r="AI147" s="23" t="s">
        <v>506</v>
      </c>
      <c r="AJ147" s="23" t="b">
        <v>0</v>
      </c>
      <c r="AK147" s="3">
        <v>127</v>
      </c>
      <c r="AL147" s="3">
        <v>2408</v>
      </c>
      <c r="AM147" s="3">
        <v>5867</v>
      </c>
      <c r="AN147" s="24">
        <v>45536.634670177467</v>
      </c>
      <c r="AO147" s="24">
        <v>45536.634774344137</v>
      </c>
      <c r="AP147">
        <v>9</v>
      </c>
      <c r="AQ147" t="s">
        <v>194</v>
      </c>
      <c r="AR147">
        <v>244.63467017746734</v>
      </c>
      <c r="AS147" t="s">
        <v>195</v>
      </c>
      <c r="AT147" t="s">
        <v>228</v>
      </c>
      <c r="AU147" t="s">
        <v>197</v>
      </c>
      <c r="AV147" t="s">
        <v>294</v>
      </c>
      <c r="AW147" t="s">
        <v>228</v>
      </c>
      <c r="AX147" t="s">
        <v>197</v>
      </c>
      <c r="AY147" t="s">
        <v>233</v>
      </c>
    </row>
    <row r="148" spans="1:51" x14ac:dyDescent="0.45">
      <c r="A148" s="22">
        <v>874174</v>
      </c>
      <c r="B148" s="6">
        <v>45536</v>
      </c>
      <c r="C148" s="22">
        <v>32327000</v>
      </c>
      <c r="D148" s="22">
        <v>34123352</v>
      </c>
      <c r="E148" s="22"/>
      <c r="F148" s="22">
        <v>99699</v>
      </c>
      <c r="G148" s="22">
        <v>4094560</v>
      </c>
      <c r="H148" s="22">
        <v>75</v>
      </c>
      <c r="I148" s="22"/>
      <c r="J148" s="22">
        <v>51285</v>
      </c>
      <c r="K148" s="22">
        <v>102061</v>
      </c>
      <c r="L148" s="23" t="s">
        <v>1172</v>
      </c>
      <c r="M148" s="23"/>
      <c r="N148" s="23" t="s">
        <v>184</v>
      </c>
      <c r="O148" s="23" t="s">
        <v>225</v>
      </c>
      <c r="P148" s="22">
        <v>20</v>
      </c>
      <c r="Q148" s="23" t="s">
        <v>186</v>
      </c>
      <c r="R148" s="23"/>
      <c r="S148" s="23"/>
      <c r="T148" s="23"/>
      <c r="U148" s="23"/>
      <c r="V148" s="23" t="s">
        <v>187</v>
      </c>
      <c r="W148" s="23" t="s">
        <v>188</v>
      </c>
      <c r="X148" s="23" t="s">
        <v>189</v>
      </c>
      <c r="Y148" s="22">
        <v>0</v>
      </c>
      <c r="Z148" s="23" t="s">
        <v>190</v>
      </c>
      <c r="AA148" s="23" t="s">
        <v>191</v>
      </c>
      <c r="AB148" s="23" t="s">
        <v>190</v>
      </c>
      <c r="AC148" s="23" t="s">
        <v>192</v>
      </c>
      <c r="AD148" s="23" t="s">
        <v>281</v>
      </c>
      <c r="AE148" s="23" t="s">
        <v>77</v>
      </c>
      <c r="AF148" s="23"/>
      <c r="AG148" s="23"/>
      <c r="AH148" s="23"/>
      <c r="AI148" s="23"/>
      <c r="AJ148" s="23" t="b">
        <v>0</v>
      </c>
      <c r="AK148" s="3">
        <v>109</v>
      </c>
      <c r="AL148" s="3">
        <v>2408</v>
      </c>
      <c r="AM148" s="3">
        <v>6266</v>
      </c>
      <c r="AN148" s="24">
        <v>45536.661039621911</v>
      </c>
      <c r="AO148" s="24">
        <v>45536.661433140434</v>
      </c>
      <c r="AP148">
        <v>9</v>
      </c>
      <c r="AQ148" t="s">
        <v>194</v>
      </c>
      <c r="AR148">
        <v>244.66103962191119</v>
      </c>
      <c r="AS148" t="s">
        <v>195</v>
      </c>
      <c r="AT148" t="s">
        <v>228</v>
      </c>
      <c r="AU148" t="s">
        <v>197</v>
      </c>
      <c r="AV148" t="s">
        <v>287</v>
      </c>
      <c r="AW148" t="s">
        <v>228</v>
      </c>
      <c r="AX148" t="s">
        <v>197</v>
      </c>
      <c r="AY148" t="s">
        <v>242</v>
      </c>
    </row>
    <row r="149" spans="1:51" x14ac:dyDescent="0.45">
      <c r="A149" s="22">
        <v>875285</v>
      </c>
      <c r="B149" s="6">
        <v>45536</v>
      </c>
      <c r="C149" s="22">
        <v>31844000</v>
      </c>
      <c r="D149" s="22">
        <v>43099969</v>
      </c>
      <c r="E149" s="22"/>
      <c r="F149" s="22">
        <v>265024</v>
      </c>
      <c r="G149" s="22">
        <v>32293451</v>
      </c>
      <c r="H149" s="22">
        <v>2197</v>
      </c>
      <c r="I149" s="22"/>
      <c r="J149" s="22">
        <v>523965</v>
      </c>
      <c r="K149" s="22">
        <v>102105</v>
      </c>
      <c r="L149" s="23" t="s">
        <v>1196</v>
      </c>
      <c r="M149" s="23"/>
      <c r="N149" s="23" t="s">
        <v>184</v>
      </c>
      <c r="O149" s="23" t="s">
        <v>225</v>
      </c>
      <c r="P149" s="22">
        <v>18</v>
      </c>
      <c r="Q149" s="23" t="s">
        <v>279</v>
      </c>
      <c r="R149" s="23"/>
      <c r="S149" s="23"/>
      <c r="T149" s="23"/>
      <c r="U149" s="23"/>
      <c r="V149" s="23" t="s">
        <v>187</v>
      </c>
      <c r="W149" s="23" t="s">
        <v>188</v>
      </c>
      <c r="X149" s="23" t="s">
        <v>189</v>
      </c>
      <c r="Y149" s="22">
        <v>0</v>
      </c>
      <c r="Z149" s="23" t="s">
        <v>190</v>
      </c>
      <c r="AA149" s="23" t="s">
        <v>191</v>
      </c>
      <c r="AB149" s="23" t="s">
        <v>190</v>
      </c>
      <c r="AC149" s="23" t="s">
        <v>280</v>
      </c>
      <c r="AD149" s="23" t="s">
        <v>281</v>
      </c>
      <c r="AE149" s="23" t="s">
        <v>78</v>
      </c>
      <c r="AF149" s="23"/>
      <c r="AG149" s="23"/>
      <c r="AH149" s="23"/>
      <c r="AI149" s="23"/>
      <c r="AJ149" s="23" t="b">
        <v>0</v>
      </c>
      <c r="AK149" s="3">
        <v>115</v>
      </c>
      <c r="AL149" s="3">
        <v>2408</v>
      </c>
      <c r="AM149" s="3">
        <v>7238</v>
      </c>
      <c r="AN149" s="24">
        <v>45536.945949961417</v>
      </c>
      <c r="AO149" s="24">
        <v>45536.946447646602</v>
      </c>
      <c r="AP149">
        <v>9</v>
      </c>
      <c r="AQ149" t="s">
        <v>194</v>
      </c>
      <c r="AR149">
        <v>244.94594996141677</v>
      </c>
      <c r="AS149" t="s">
        <v>195</v>
      </c>
      <c r="AT149" t="s">
        <v>237</v>
      </c>
      <c r="AU149" t="s">
        <v>197</v>
      </c>
      <c r="AV149" t="s">
        <v>223</v>
      </c>
      <c r="AW149" t="s">
        <v>237</v>
      </c>
      <c r="AX149" t="s">
        <v>197</v>
      </c>
      <c r="AY149" t="s">
        <v>298</v>
      </c>
    </row>
    <row r="150" spans="1:51" x14ac:dyDescent="0.45">
      <c r="A150" s="22">
        <v>874216</v>
      </c>
      <c r="B150" s="6">
        <v>45536</v>
      </c>
      <c r="C150" s="22">
        <v>31813000</v>
      </c>
      <c r="D150" s="22">
        <v>28356249</v>
      </c>
      <c r="E150" s="22"/>
      <c r="F150" s="22">
        <v>44013</v>
      </c>
      <c r="G150" s="22">
        <v>5710371</v>
      </c>
      <c r="H150" s="22">
        <v>5607</v>
      </c>
      <c r="I150" s="22"/>
      <c r="J150" s="22">
        <v>44011</v>
      </c>
      <c r="K150" s="22">
        <v>101816</v>
      </c>
      <c r="L150" s="23" t="s">
        <v>1115</v>
      </c>
      <c r="M150" s="23"/>
      <c r="N150" s="23" t="s">
        <v>184</v>
      </c>
      <c r="O150" s="23" t="s">
        <v>225</v>
      </c>
      <c r="P150" s="22">
        <v>20</v>
      </c>
      <c r="Q150" s="23" t="s">
        <v>186</v>
      </c>
      <c r="R150" s="23"/>
      <c r="S150" s="23"/>
      <c r="T150" s="23"/>
      <c r="U150" s="23"/>
      <c r="V150" s="23" t="s">
        <v>187</v>
      </c>
      <c r="W150" s="23" t="s">
        <v>188</v>
      </c>
      <c r="X150" s="23" t="s">
        <v>189</v>
      </c>
      <c r="Y150" s="22">
        <v>0</v>
      </c>
      <c r="Z150" s="23" t="s">
        <v>190</v>
      </c>
      <c r="AA150" s="23" t="s">
        <v>191</v>
      </c>
      <c r="AB150" s="23" t="s">
        <v>190</v>
      </c>
      <c r="AC150" s="23" t="s">
        <v>192</v>
      </c>
      <c r="AD150" s="23" t="s">
        <v>281</v>
      </c>
      <c r="AE150" s="23" t="s">
        <v>77</v>
      </c>
      <c r="AF150" s="23"/>
      <c r="AG150" s="23"/>
      <c r="AH150" s="23"/>
      <c r="AI150" s="23"/>
      <c r="AJ150" s="23" t="b">
        <v>0</v>
      </c>
      <c r="AK150" s="3">
        <v>62</v>
      </c>
      <c r="AL150" s="3">
        <v>2408</v>
      </c>
      <c r="AM150" s="3">
        <v>6308</v>
      </c>
      <c r="AN150" s="24">
        <v>45536.665249266975</v>
      </c>
      <c r="AO150" s="24">
        <v>45536.665573341052</v>
      </c>
      <c r="AP150">
        <v>9</v>
      </c>
      <c r="AQ150" t="s">
        <v>194</v>
      </c>
      <c r="AR150">
        <v>244.66524926697457</v>
      </c>
      <c r="AS150" t="s">
        <v>195</v>
      </c>
      <c r="AT150" t="s">
        <v>228</v>
      </c>
      <c r="AU150" t="s">
        <v>197</v>
      </c>
      <c r="AV150" t="s">
        <v>260</v>
      </c>
      <c r="AW150" t="s">
        <v>228</v>
      </c>
      <c r="AX150" t="s">
        <v>197</v>
      </c>
      <c r="AY150" t="s">
        <v>240</v>
      </c>
    </row>
    <row r="151" spans="1:51" x14ac:dyDescent="0.45">
      <c r="A151" s="22">
        <v>873728</v>
      </c>
      <c r="B151" s="6">
        <v>45536</v>
      </c>
      <c r="C151" s="22">
        <v>31750000</v>
      </c>
      <c r="D151" s="22">
        <v>9209919</v>
      </c>
      <c r="E151" s="22"/>
      <c r="F151" s="22">
        <v>6</v>
      </c>
      <c r="G151" s="22">
        <v>8225270</v>
      </c>
      <c r="H151" s="22">
        <v>0</v>
      </c>
      <c r="I151" s="22"/>
      <c r="J151" s="22">
        <v>41365</v>
      </c>
      <c r="K151" s="22">
        <v>101640</v>
      </c>
      <c r="L151" s="23" t="s">
        <v>511</v>
      </c>
      <c r="M151" s="23"/>
      <c r="N151" s="23" t="s">
        <v>184</v>
      </c>
      <c r="O151" s="23" t="s">
        <v>225</v>
      </c>
      <c r="P151" s="22">
        <v>1</v>
      </c>
      <c r="Q151" s="23" t="s">
        <v>274</v>
      </c>
      <c r="R151" s="23"/>
      <c r="S151" s="23"/>
      <c r="T151" s="23"/>
      <c r="U151" s="23"/>
      <c r="V151" s="23" t="s">
        <v>187</v>
      </c>
      <c r="W151" s="23" t="s">
        <v>188</v>
      </c>
      <c r="X151" s="23" t="s">
        <v>189</v>
      </c>
      <c r="Y151" s="22">
        <v>0</v>
      </c>
      <c r="Z151" s="23" t="s">
        <v>190</v>
      </c>
      <c r="AA151" s="23" t="s">
        <v>191</v>
      </c>
      <c r="AB151" s="23" t="s">
        <v>190</v>
      </c>
      <c r="AC151" s="23" t="s">
        <v>190</v>
      </c>
      <c r="AD151" s="23" t="s">
        <v>190</v>
      </c>
      <c r="AE151" s="23" t="s">
        <v>85</v>
      </c>
      <c r="AF151" s="23" t="s">
        <v>190</v>
      </c>
      <c r="AG151" s="23" t="s">
        <v>192</v>
      </c>
      <c r="AH151" s="23" t="s">
        <v>415</v>
      </c>
      <c r="AI151" s="23" t="s">
        <v>506</v>
      </c>
      <c r="AJ151" s="23" t="b">
        <v>0</v>
      </c>
      <c r="AK151" s="3">
        <v>127</v>
      </c>
      <c r="AL151" s="3">
        <v>2408</v>
      </c>
      <c r="AM151" s="3">
        <v>5866</v>
      </c>
      <c r="AN151" s="24">
        <v>45536.634429976853</v>
      </c>
      <c r="AO151" s="24">
        <v>45536.634534143515</v>
      </c>
      <c r="AP151">
        <v>9</v>
      </c>
      <c r="AQ151" t="s">
        <v>194</v>
      </c>
      <c r="AR151">
        <v>244.63442997685343</v>
      </c>
      <c r="AS151" t="s">
        <v>195</v>
      </c>
      <c r="AT151" t="s">
        <v>228</v>
      </c>
      <c r="AU151" t="s">
        <v>197</v>
      </c>
      <c r="AV151" t="s">
        <v>314</v>
      </c>
      <c r="AW151" t="s">
        <v>228</v>
      </c>
      <c r="AX151" t="s">
        <v>197</v>
      </c>
      <c r="AY151" t="s">
        <v>205</v>
      </c>
    </row>
    <row r="152" spans="1:51" x14ac:dyDescent="0.45">
      <c r="A152" s="22">
        <v>874061</v>
      </c>
      <c r="B152" s="6">
        <v>45536</v>
      </c>
      <c r="C152" s="22">
        <v>31689000</v>
      </c>
      <c r="D152" s="22">
        <v>41825603</v>
      </c>
      <c r="E152" s="22"/>
      <c r="F152" s="22">
        <v>363731</v>
      </c>
      <c r="G152" s="22">
        <v>3541242</v>
      </c>
      <c r="H152" s="22">
        <v>108</v>
      </c>
      <c r="I152" s="22"/>
      <c r="J152" s="22">
        <v>37293</v>
      </c>
      <c r="K152" s="22">
        <v>101976</v>
      </c>
      <c r="L152" s="23" t="s">
        <v>1187</v>
      </c>
      <c r="M152" s="23"/>
      <c r="N152" s="23" t="s">
        <v>184</v>
      </c>
      <c r="O152" s="23" t="s">
        <v>225</v>
      </c>
      <c r="P152" s="22">
        <v>20</v>
      </c>
      <c r="Q152" s="23" t="s">
        <v>186</v>
      </c>
      <c r="R152" s="23"/>
      <c r="S152" s="23"/>
      <c r="T152" s="23"/>
      <c r="U152" s="23"/>
      <c r="V152" s="23" t="s">
        <v>187</v>
      </c>
      <c r="W152" s="23" t="s">
        <v>188</v>
      </c>
      <c r="X152" s="23" t="s">
        <v>189</v>
      </c>
      <c r="Y152" s="22">
        <v>0</v>
      </c>
      <c r="Z152" s="23" t="s">
        <v>190</v>
      </c>
      <c r="AA152" s="23" t="s">
        <v>191</v>
      </c>
      <c r="AB152" s="23" t="s">
        <v>190</v>
      </c>
      <c r="AC152" s="23" t="s">
        <v>192</v>
      </c>
      <c r="AD152" s="23" t="s">
        <v>281</v>
      </c>
      <c r="AE152" s="23" t="s">
        <v>77</v>
      </c>
      <c r="AF152" s="23"/>
      <c r="AG152" s="23"/>
      <c r="AH152" s="23"/>
      <c r="AI152" s="23"/>
      <c r="AJ152" s="23" t="b">
        <v>0</v>
      </c>
      <c r="AK152" s="3">
        <v>112</v>
      </c>
      <c r="AL152" s="3">
        <v>2408</v>
      </c>
      <c r="AM152" s="3">
        <v>6150</v>
      </c>
      <c r="AN152" s="24">
        <v>45536.65563321759</v>
      </c>
      <c r="AO152" s="24">
        <v>45536.656107754628</v>
      </c>
      <c r="AP152">
        <v>9</v>
      </c>
      <c r="AQ152" t="s">
        <v>194</v>
      </c>
      <c r="AR152">
        <v>244.65563321758964</v>
      </c>
      <c r="AS152" t="s">
        <v>195</v>
      </c>
      <c r="AT152" t="s">
        <v>228</v>
      </c>
      <c r="AU152" t="s">
        <v>197</v>
      </c>
      <c r="AV152" t="s">
        <v>219</v>
      </c>
      <c r="AW152" t="s">
        <v>228</v>
      </c>
      <c r="AX152" t="s">
        <v>197</v>
      </c>
      <c r="AY152" t="s">
        <v>252</v>
      </c>
    </row>
    <row r="153" spans="1:51" x14ac:dyDescent="0.45">
      <c r="A153" s="22">
        <v>873359</v>
      </c>
      <c r="B153" s="6">
        <v>45536</v>
      </c>
      <c r="C153" s="22">
        <v>31657000</v>
      </c>
      <c r="D153" s="22">
        <v>46846536</v>
      </c>
      <c r="E153" s="22"/>
      <c r="F153" s="22">
        <v>152229</v>
      </c>
      <c r="G153" s="22">
        <v>9078661</v>
      </c>
      <c r="H153" s="22">
        <v>19513</v>
      </c>
      <c r="I153" s="22">
        <v>63762</v>
      </c>
      <c r="J153" s="22">
        <v>681966</v>
      </c>
      <c r="K153" s="22">
        <v>196</v>
      </c>
      <c r="L153" s="23" t="s">
        <v>905</v>
      </c>
      <c r="M153" s="23"/>
      <c r="N153" s="23" t="s">
        <v>184</v>
      </c>
      <c r="O153" s="23" t="s">
        <v>185</v>
      </c>
      <c r="P153" s="22">
        <v>1</v>
      </c>
      <c r="Q153" s="23" t="s">
        <v>274</v>
      </c>
      <c r="R153" s="23"/>
      <c r="S153" s="23"/>
      <c r="T153" s="23"/>
      <c r="U153" s="23"/>
      <c r="V153" s="23" t="s">
        <v>187</v>
      </c>
      <c r="W153" s="23" t="s">
        <v>188</v>
      </c>
      <c r="X153" s="23" t="s">
        <v>601</v>
      </c>
      <c r="Y153" s="22">
        <v>0</v>
      </c>
      <c r="Z153" s="23"/>
      <c r="AA153" s="23" t="s">
        <v>191</v>
      </c>
      <c r="AB153" s="23"/>
      <c r="AC153" s="23"/>
      <c r="AD153" s="23"/>
      <c r="AE153" s="23"/>
      <c r="AF153" s="23"/>
      <c r="AG153" s="23"/>
      <c r="AH153" s="23"/>
      <c r="AI153" s="23"/>
      <c r="AJ153" s="23" t="b">
        <v>0</v>
      </c>
      <c r="AK153" s="3">
        <v>132</v>
      </c>
      <c r="AL153" s="3">
        <v>236</v>
      </c>
      <c r="AM153" s="3">
        <v>5597</v>
      </c>
      <c r="AN153" s="24">
        <v>45536.468478510804</v>
      </c>
      <c r="AO153" s="24">
        <v>45536.469010918212</v>
      </c>
      <c r="AP153">
        <v>9</v>
      </c>
      <c r="AQ153" t="s">
        <v>194</v>
      </c>
      <c r="AR153">
        <v>244.46847851080383</v>
      </c>
      <c r="AS153" t="s">
        <v>195</v>
      </c>
      <c r="AT153" t="s">
        <v>208</v>
      </c>
      <c r="AU153" t="s">
        <v>197</v>
      </c>
      <c r="AV153" t="s">
        <v>303</v>
      </c>
      <c r="AW153" t="s">
        <v>208</v>
      </c>
      <c r="AX153" t="s">
        <v>197</v>
      </c>
      <c r="AY153" t="s">
        <v>206</v>
      </c>
    </row>
    <row r="154" spans="1:51" x14ac:dyDescent="0.45">
      <c r="A154" s="22">
        <v>872741</v>
      </c>
      <c r="B154" s="6">
        <v>45536</v>
      </c>
      <c r="C154" s="22">
        <v>31626000</v>
      </c>
      <c r="D154" s="22">
        <v>8293983</v>
      </c>
      <c r="E154" s="22"/>
      <c r="F154" s="22">
        <v>9</v>
      </c>
      <c r="G154" s="22">
        <v>605490</v>
      </c>
      <c r="H154" s="22">
        <v>0</v>
      </c>
      <c r="I154" s="22">
        <v>0</v>
      </c>
      <c r="J154" s="22">
        <v>8</v>
      </c>
      <c r="K154" s="22">
        <v>2286</v>
      </c>
      <c r="L154" s="23" t="s">
        <v>1642</v>
      </c>
      <c r="M154" s="23"/>
      <c r="N154" s="23" t="s">
        <v>184</v>
      </c>
      <c r="O154" s="23" t="s">
        <v>672</v>
      </c>
      <c r="P154" s="22">
        <v>19</v>
      </c>
      <c r="Q154" s="23" t="s">
        <v>681</v>
      </c>
      <c r="R154" s="23" t="s">
        <v>667</v>
      </c>
      <c r="S154" s="23" t="s">
        <v>22</v>
      </c>
      <c r="T154" s="23" t="s">
        <v>667</v>
      </c>
      <c r="U154" s="23" t="s">
        <v>22</v>
      </c>
      <c r="V154" s="23" t="s">
        <v>674</v>
      </c>
      <c r="W154" s="23" t="s">
        <v>188</v>
      </c>
      <c r="X154" s="23" t="s">
        <v>601</v>
      </c>
      <c r="Y154" s="22">
        <v>0</v>
      </c>
      <c r="Z154" s="23"/>
      <c r="AA154" s="23" t="s">
        <v>191</v>
      </c>
      <c r="AB154" s="23"/>
      <c r="AC154" s="23"/>
      <c r="AD154" s="23"/>
      <c r="AE154" s="23"/>
      <c r="AF154" s="23" t="s">
        <v>190</v>
      </c>
      <c r="AG154" s="23" t="s">
        <v>192</v>
      </c>
      <c r="AH154" s="23" t="s">
        <v>415</v>
      </c>
      <c r="AI154" s="23" t="s">
        <v>1643</v>
      </c>
      <c r="AJ154" s="23" t="b">
        <v>0</v>
      </c>
      <c r="AK154" s="3">
        <v>123</v>
      </c>
      <c r="AL154" s="3">
        <v>4952</v>
      </c>
      <c r="AM154" s="3">
        <v>5104</v>
      </c>
      <c r="AN154" s="24">
        <v>45536.376500887345</v>
      </c>
      <c r="AO154" s="24">
        <v>45536.376593479938</v>
      </c>
      <c r="AP154">
        <v>9</v>
      </c>
      <c r="AQ154" t="s">
        <v>194</v>
      </c>
      <c r="AR154">
        <v>244.37650088734517</v>
      </c>
      <c r="AS154" t="s">
        <v>195</v>
      </c>
      <c r="AT154" t="s">
        <v>238</v>
      </c>
      <c r="AU154" t="s">
        <v>197</v>
      </c>
      <c r="AV154" t="s">
        <v>223</v>
      </c>
      <c r="AW154" t="s">
        <v>238</v>
      </c>
      <c r="AX154" t="s">
        <v>197</v>
      </c>
      <c r="AY154" t="s">
        <v>230</v>
      </c>
    </row>
    <row r="155" spans="1:51" x14ac:dyDescent="0.45">
      <c r="A155" s="22">
        <v>874299</v>
      </c>
      <c r="B155" s="6">
        <v>45536</v>
      </c>
      <c r="C155" s="22">
        <v>31623000</v>
      </c>
      <c r="D155" s="22">
        <v>20854803</v>
      </c>
      <c r="E155" s="22"/>
      <c r="F155" s="22">
        <v>104434</v>
      </c>
      <c r="G155" s="22">
        <v>2980026</v>
      </c>
      <c r="H155" s="22">
        <v>66</v>
      </c>
      <c r="I155" s="22"/>
      <c r="J155" s="22">
        <v>46391</v>
      </c>
      <c r="K155" s="22">
        <v>101777</v>
      </c>
      <c r="L155" s="23" t="s">
        <v>1123</v>
      </c>
      <c r="M155" s="23"/>
      <c r="N155" s="23" t="s">
        <v>184</v>
      </c>
      <c r="O155" s="23" t="s">
        <v>225</v>
      </c>
      <c r="P155" s="22">
        <v>20</v>
      </c>
      <c r="Q155" s="23" t="s">
        <v>186</v>
      </c>
      <c r="R155" s="23"/>
      <c r="S155" s="23"/>
      <c r="T155" s="23"/>
      <c r="U155" s="23"/>
      <c r="V155" s="23" t="s">
        <v>187</v>
      </c>
      <c r="W155" s="23" t="s">
        <v>188</v>
      </c>
      <c r="X155" s="23" t="s">
        <v>189</v>
      </c>
      <c r="Y155" s="22">
        <v>0</v>
      </c>
      <c r="Z155" s="23" t="s">
        <v>190</v>
      </c>
      <c r="AA155" s="23" t="s">
        <v>191</v>
      </c>
      <c r="AB155" s="23" t="s">
        <v>190</v>
      </c>
      <c r="AC155" s="23" t="s">
        <v>192</v>
      </c>
      <c r="AD155" s="23" t="s">
        <v>281</v>
      </c>
      <c r="AE155" s="23" t="s">
        <v>77</v>
      </c>
      <c r="AF155" s="23"/>
      <c r="AG155" s="23"/>
      <c r="AH155" s="23"/>
      <c r="AI155" s="23"/>
      <c r="AJ155" s="23" t="b">
        <v>0</v>
      </c>
      <c r="AK155" s="3">
        <v>61</v>
      </c>
      <c r="AL155" s="3">
        <v>2408</v>
      </c>
      <c r="AM155" s="3">
        <v>6383</v>
      </c>
      <c r="AN155" s="24">
        <v>45536.67001095679</v>
      </c>
      <c r="AO155" s="24">
        <v>45536.670242438275</v>
      </c>
      <c r="AP155">
        <v>9</v>
      </c>
      <c r="AQ155" t="s">
        <v>194</v>
      </c>
      <c r="AR155">
        <v>244.67001095679007</v>
      </c>
      <c r="AS155" t="s">
        <v>195</v>
      </c>
      <c r="AT155" t="s">
        <v>198</v>
      </c>
      <c r="AU155" t="s">
        <v>197</v>
      </c>
      <c r="AV155" t="s">
        <v>257</v>
      </c>
      <c r="AW155" t="s">
        <v>198</v>
      </c>
      <c r="AX155" t="s">
        <v>197</v>
      </c>
      <c r="AY155" t="s">
        <v>197</v>
      </c>
    </row>
    <row r="156" spans="1:51" x14ac:dyDescent="0.45">
      <c r="A156" s="22">
        <v>873644</v>
      </c>
      <c r="B156" s="6">
        <v>45536</v>
      </c>
      <c r="C156" s="22">
        <v>31329000</v>
      </c>
      <c r="D156" s="22">
        <v>8570376</v>
      </c>
      <c r="E156" s="22"/>
      <c r="F156" s="22">
        <v>89</v>
      </c>
      <c r="G156" s="22">
        <v>8225866</v>
      </c>
      <c r="H156" s="22">
        <v>1</v>
      </c>
      <c r="I156" s="22"/>
      <c r="J156" s="22">
        <v>41365</v>
      </c>
      <c r="K156" s="22">
        <v>101640</v>
      </c>
      <c r="L156" s="23" t="s">
        <v>511</v>
      </c>
      <c r="M156" s="23"/>
      <c r="N156" s="23" t="s">
        <v>184</v>
      </c>
      <c r="O156" s="23" t="s">
        <v>225</v>
      </c>
      <c r="P156" s="22">
        <v>1</v>
      </c>
      <c r="Q156" s="23" t="s">
        <v>274</v>
      </c>
      <c r="R156" s="23"/>
      <c r="S156" s="23"/>
      <c r="T156" s="23"/>
      <c r="U156" s="23"/>
      <c r="V156" s="23" t="s">
        <v>187</v>
      </c>
      <c r="W156" s="23" t="s">
        <v>188</v>
      </c>
      <c r="X156" s="23" t="s">
        <v>189</v>
      </c>
      <c r="Y156" s="22">
        <v>0</v>
      </c>
      <c r="Z156" s="23" t="s">
        <v>190</v>
      </c>
      <c r="AA156" s="23" t="s">
        <v>191</v>
      </c>
      <c r="AB156" s="23" t="s">
        <v>190</v>
      </c>
      <c r="AC156" s="23" t="s">
        <v>190</v>
      </c>
      <c r="AD156" s="23" t="s">
        <v>190</v>
      </c>
      <c r="AE156" s="23" t="s">
        <v>85</v>
      </c>
      <c r="AF156" s="23" t="s">
        <v>190</v>
      </c>
      <c r="AG156" s="23" t="s">
        <v>192</v>
      </c>
      <c r="AH156" s="23" t="s">
        <v>415</v>
      </c>
      <c r="AI156" s="23" t="s">
        <v>506</v>
      </c>
      <c r="AJ156" s="23" t="b">
        <v>0</v>
      </c>
      <c r="AK156" s="3">
        <v>62</v>
      </c>
      <c r="AL156" s="3">
        <v>2408</v>
      </c>
      <c r="AM156" s="3">
        <v>5797</v>
      </c>
      <c r="AN156" s="24">
        <v>45536.617212191355</v>
      </c>
      <c r="AO156" s="24">
        <v>45536.617304783947</v>
      </c>
      <c r="AP156">
        <v>9</v>
      </c>
      <c r="AQ156" t="s">
        <v>194</v>
      </c>
      <c r="AR156">
        <v>244.61721219135507</v>
      </c>
      <c r="AS156" t="s">
        <v>195</v>
      </c>
      <c r="AT156" t="s">
        <v>227</v>
      </c>
      <c r="AU156" t="s">
        <v>197</v>
      </c>
      <c r="AV156" t="s">
        <v>250</v>
      </c>
      <c r="AW156" t="s">
        <v>227</v>
      </c>
      <c r="AX156" t="s">
        <v>197</v>
      </c>
      <c r="AY156" t="s">
        <v>291</v>
      </c>
    </row>
    <row r="157" spans="1:51" x14ac:dyDescent="0.45">
      <c r="A157" s="22">
        <v>873857</v>
      </c>
      <c r="B157" s="6">
        <v>45536</v>
      </c>
      <c r="C157" s="22">
        <v>30717000</v>
      </c>
      <c r="D157" s="22">
        <v>18856769</v>
      </c>
      <c r="E157" s="22"/>
      <c r="F157" s="22">
        <v>0</v>
      </c>
      <c r="G157" s="22">
        <v>8203850</v>
      </c>
      <c r="H157" s="22">
        <v>0</v>
      </c>
      <c r="I157" s="22"/>
      <c r="J157" s="22">
        <v>27</v>
      </c>
      <c r="K157" s="22">
        <v>102269</v>
      </c>
      <c r="L157" s="23" t="s">
        <v>505</v>
      </c>
      <c r="M157" s="23"/>
      <c r="N157" s="23" t="s">
        <v>184</v>
      </c>
      <c r="O157" s="23" t="s">
        <v>225</v>
      </c>
      <c r="P157" s="22">
        <v>1</v>
      </c>
      <c r="Q157" s="23" t="s">
        <v>274</v>
      </c>
      <c r="R157" s="23"/>
      <c r="S157" s="23"/>
      <c r="T157" s="23"/>
      <c r="U157" s="23"/>
      <c r="V157" s="23" t="s">
        <v>187</v>
      </c>
      <c r="W157" s="23" t="s">
        <v>188</v>
      </c>
      <c r="X157" s="23" t="s">
        <v>189</v>
      </c>
      <c r="Y157" s="22">
        <v>0</v>
      </c>
      <c r="Z157" s="23" t="s">
        <v>190</v>
      </c>
      <c r="AA157" s="23" t="s">
        <v>191</v>
      </c>
      <c r="AB157" s="23" t="s">
        <v>190</v>
      </c>
      <c r="AC157" s="23" t="s">
        <v>190</v>
      </c>
      <c r="AD157" s="23" t="s">
        <v>190</v>
      </c>
      <c r="AE157" s="23" t="s">
        <v>85</v>
      </c>
      <c r="AF157" s="23" t="s">
        <v>190</v>
      </c>
      <c r="AG157" s="23" t="s">
        <v>192</v>
      </c>
      <c r="AH157" s="23" t="s">
        <v>415</v>
      </c>
      <c r="AI157" s="23" t="s">
        <v>506</v>
      </c>
      <c r="AJ157" s="23" t="b">
        <v>0</v>
      </c>
      <c r="AK157" s="3">
        <v>149</v>
      </c>
      <c r="AL157" s="3">
        <v>2408</v>
      </c>
      <c r="AM157" s="3">
        <v>5952</v>
      </c>
      <c r="AN157" s="24">
        <v>45536.650233333334</v>
      </c>
      <c r="AO157" s="24">
        <v>45536.650441666665</v>
      </c>
      <c r="AP157">
        <v>9</v>
      </c>
      <c r="AQ157" t="s">
        <v>194</v>
      </c>
      <c r="AR157">
        <v>244.65023333333374</v>
      </c>
      <c r="AS157" t="s">
        <v>195</v>
      </c>
      <c r="AT157" t="s">
        <v>228</v>
      </c>
      <c r="AU157" t="s">
        <v>197</v>
      </c>
      <c r="AV157" t="s">
        <v>236</v>
      </c>
      <c r="AW157" t="s">
        <v>228</v>
      </c>
      <c r="AX157" t="s">
        <v>197</v>
      </c>
      <c r="AY157" t="s">
        <v>249</v>
      </c>
    </row>
    <row r="158" spans="1:51" x14ac:dyDescent="0.45">
      <c r="A158" s="22">
        <v>873856</v>
      </c>
      <c r="B158" s="6">
        <v>45536</v>
      </c>
      <c r="C158" s="22">
        <v>30688000</v>
      </c>
      <c r="D158" s="22">
        <v>16876815</v>
      </c>
      <c r="E158" s="22"/>
      <c r="F158" s="22">
        <v>0</v>
      </c>
      <c r="G158" s="22">
        <v>8199137</v>
      </c>
      <c r="H158" s="22">
        <v>0</v>
      </c>
      <c r="I158" s="22"/>
      <c r="J158" s="22">
        <v>9</v>
      </c>
      <c r="K158" s="22">
        <v>101988</v>
      </c>
      <c r="L158" s="23" t="s">
        <v>507</v>
      </c>
      <c r="M158" s="23"/>
      <c r="N158" s="23" t="s">
        <v>184</v>
      </c>
      <c r="O158" s="23" t="s">
        <v>225</v>
      </c>
      <c r="P158" s="22">
        <v>1</v>
      </c>
      <c r="Q158" s="23" t="s">
        <v>274</v>
      </c>
      <c r="R158" s="23"/>
      <c r="S158" s="23"/>
      <c r="T158" s="23"/>
      <c r="U158" s="23"/>
      <c r="V158" s="23" t="s">
        <v>187</v>
      </c>
      <c r="W158" s="23" t="s">
        <v>188</v>
      </c>
      <c r="X158" s="23" t="s">
        <v>189</v>
      </c>
      <c r="Y158" s="22">
        <v>0</v>
      </c>
      <c r="Z158" s="23" t="s">
        <v>190</v>
      </c>
      <c r="AA158" s="23" t="s">
        <v>191</v>
      </c>
      <c r="AB158" s="23" t="s">
        <v>190</v>
      </c>
      <c r="AC158" s="23" t="s">
        <v>190</v>
      </c>
      <c r="AD158" s="23" t="s">
        <v>190</v>
      </c>
      <c r="AE158" s="23" t="s">
        <v>85</v>
      </c>
      <c r="AF158" s="23" t="s">
        <v>190</v>
      </c>
      <c r="AG158" s="23" t="s">
        <v>192</v>
      </c>
      <c r="AH158" s="23" t="s">
        <v>415</v>
      </c>
      <c r="AI158" s="23" t="s">
        <v>506</v>
      </c>
      <c r="AJ158" s="23" t="b">
        <v>0</v>
      </c>
      <c r="AK158" s="3">
        <v>64</v>
      </c>
      <c r="AL158" s="3">
        <v>2408</v>
      </c>
      <c r="AM158" s="3">
        <v>5950</v>
      </c>
      <c r="AN158" s="24">
        <v>45536.65020748457</v>
      </c>
      <c r="AO158" s="24">
        <v>45536.650392669755</v>
      </c>
      <c r="AP158">
        <v>9</v>
      </c>
      <c r="AQ158" t="s">
        <v>194</v>
      </c>
      <c r="AR158">
        <v>244.65020748457027</v>
      </c>
      <c r="AS158" t="s">
        <v>195</v>
      </c>
      <c r="AT158" t="s">
        <v>228</v>
      </c>
      <c r="AU158" t="s">
        <v>197</v>
      </c>
      <c r="AV158" t="s">
        <v>230</v>
      </c>
      <c r="AW158" t="s">
        <v>228</v>
      </c>
      <c r="AX158" t="s">
        <v>197</v>
      </c>
      <c r="AY158" t="s">
        <v>201</v>
      </c>
    </row>
    <row r="159" spans="1:51" x14ac:dyDescent="0.45">
      <c r="A159" s="22">
        <v>873867</v>
      </c>
      <c r="B159" s="6">
        <v>45536</v>
      </c>
      <c r="C159" s="22">
        <v>30437000</v>
      </c>
      <c r="D159" s="22">
        <v>25439692</v>
      </c>
      <c r="E159" s="22"/>
      <c r="F159" s="22">
        <v>0</v>
      </c>
      <c r="G159" s="22">
        <v>8198300</v>
      </c>
      <c r="H159" s="22">
        <v>0</v>
      </c>
      <c r="I159" s="22"/>
      <c r="J159" s="22">
        <v>27</v>
      </c>
      <c r="K159" s="22">
        <v>102269</v>
      </c>
      <c r="L159" s="23" t="s">
        <v>505</v>
      </c>
      <c r="M159" s="23"/>
      <c r="N159" s="23" t="s">
        <v>184</v>
      </c>
      <c r="O159" s="23" t="s">
        <v>225</v>
      </c>
      <c r="P159" s="22">
        <v>1</v>
      </c>
      <c r="Q159" s="23" t="s">
        <v>274</v>
      </c>
      <c r="R159" s="23"/>
      <c r="S159" s="23"/>
      <c r="T159" s="23"/>
      <c r="U159" s="23"/>
      <c r="V159" s="23" t="s">
        <v>187</v>
      </c>
      <c r="W159" s="23" t="s">
        <v>188</v>
      </c>
      <c r="X159" s="23" t="s">
        <v>189</v>
      </c>
      <c r="Y159" s="22">
        <v>0</v>
      </c>
      <c r="Z159" s="23" t="s">
        <v>190</v>
      </c>
      <c r="AA159" s="23" t="s">
        <v>191</v>
      </c>
      <c r="AB159" s="23" t="s">
        <v>190</v>
      </c>
      <c r="AC159" s="23" t="s">
        <v>190</v>
      </c>
      <c r="AD159" s="23" t="s">
        <v>190</v>
      </c>
      <c r="AE159" s="23" t="s">
        <v>85</v>
      </c>
      <c r="AF159" s="23" t="s">
        <v>190</v>
      </c>
      <c r="AG159" s="23" t="s">
        <v>192</v>
      </c>
      <c r="AH159" s="23" t="s">
        <v>415</v>
      </c>
      <c r="AI159" s="23" t="s">
        <v>506</v>
      </c>
      <c r="AJ159" s="23" t="b">
        <v>0</v>
      </c>
      <c r="AK159" s="3">
        <v>98</v>
      </c>
      <c r="AL159" s="3">
        <v>2408</v>
      </c>
      <c r="AM159" s="3">
        <v>5956</v>
      </c>
      <c r="AN159" s="24">
        <v>45536.65046365741</v>
      </c>
      <c r="AO159" s="24">
        <v>45536.650753009257</v>
      </c>
      <c r="AP159">
        <v>9</v>
      </c>
      <c r="AQ159" t="s">
        <v>194</v>
      </c>
      <c r="AR159">
        <v>244.65046365741</v>
      </c>
      <c r="AS159" t="s">
        <v>195</v>
      </c>
      <c r="AT159" t="s">
        <v>228</v>
      </c>
      <c r="AU159" t="s">
        <v>197</v>
      </c>
      <c r="AV159" t="s">
        <v>362</v>
      </c>
      <c r="AW159" t="s">
        <v>228</v>
      </c>
      <c r="AX159" t="s">
        <v>197</v>
      </c>
      <c r="AY159" t="s">
        <v>233</v>
      </c>
    </row>
    <row r="160" spans="1:51" x14ac:dyDescent="0.45">
      <c r="A160" s="22">
        <v>873741</v>
      </c>
      <c r="B160" s="6">
        <v>45536</v>
      </c>
      <c r="C160" s="22">
        <v>30282000</v>
      </c>
      <c r="D160" s="22">
        <v>8547980</v>
      </c>
      <c r="E160" s="22"/>
      <c r="F160" s="22">
        <v>16</v>
      </c>
      <c r="G160" s="22">
        <v>8220512</v>
      </c>
      <c r="H160" s="22">
        <v>0</v>
      </c>
      <c r="I160" s="22"/>
      <c r="J160" s="22">
        <v>41365</v>
      </c>
      <c r="K160" s="22">
        <v>101640</v>
      </c>
      <c r="L160" s="23" t="s">
        <v>511</v>
      </c>
      <c r="M160" s="23"/>
      <c r="N160" s="23" t="s">
        <v>184</v>
      </c>
      <c r="O160" s="23" t="s">
        <v>225</v>
      </c>
      <c r="P160" s="22">
        <v>1</v>
      </c>
      <c r="Q160" s="23" t="s">
        <v>274</v>
      </c>
      <c r="R160" s="23"/>
      <c r="S160" s="23"/>
      <c r="T160" s="23"/>
      <c r="U160" s="23"/>
      <c r="V160" s="23" t="s">
        <v>187</v>
      </c>
      <c r="W160" s="23" t="s">
        <v>188</v>
      </c>
      <c r="X160" s="23" t="s">
        <v>189</v>
      </c>
      <c r="Y160" s="22">
        <v>0</v>
      </c>
      <c r="Z160" s="23" t="s">
        <v>190</v>
      </c>
      <c r="AA160" s="23" t="s">
        <v>191</v>
      </c>
      <c r="AB160" s="23" t="s">
        <v>190</v>
      </c>
      <c r="AC160" s="23" t="s">
        <v>190</v>
      </c>
      <c r="AD160" s="23" t="s">
        <v>190</v>
      </c>
      <c r="AE160" s="23" t="s">
        <v>85</v>
      </c>
      <c r="AF160" s="23" t="s">
        <v>190</v>
      </c>
      <c r="AG160" s="23" t="s">
        <v>192</v>
      </c>
      <c r="AH160" s="23" t="s">
        <v>415</v>
      </c>
      <c r="AI160" s="23" t="s">
        <v>506</v>
      </c>
      <c r="AJ160" s="23" t="b">
        <v>0</v>
      </c>
      <c r="AK160" s="3">
        <v>98</v>
      </c>
      <c r="AL160" s="3">
        <v>2408</v>
      </c>
      <c r="AM160" s="3">
        <v>5879</v>
      </c>
      <c r="AN160" s="24">
        <v>45536.640367631175</v>
      </c>
      <c r="AO160" s="24">
        <v>45536.640460223767</v>
      </c>
      <c r="AP160">
        <v>9</v>
      </c>
      <c r="AQ160" t="s">
        <v>194</v>
      </c>
      <c r="AR160">
        <v>244.64036763117474</v>
      </c>
      <c r="AS160" t="s">
        <v>195</v>
      </c>
      <c r="AT160" t="s">
        <v>228</v>
      </c>
      <c r="AU160" t="s">
        <v>197</v>
      </c>
      <c r="AV160" t="s">
        <v>220</v>
      </c>
      <c r="AW160" t="s">
        <v>228</v>
      </c>
      <c r="AX160" t="s">
        <v>197</v>
      </c>
      <c r="AY160" t="s">
        <v>198</v>
      </c>
    </row>
    <row r="161" spans="1:51" x14ac:dyDescent="0.45">
      <c r="A161" s="22">
        <v>873864</v>
      </c>
      <c r="B161" s="6">
        <v>45536</v>
      </c>
      <c r="C161" s="22">
        <v>30233000</v>
      </c>
      <c r="D161" s="22">
        <v>23151140</v>
      </c>
      <c r="E161" s="22"/>
      <c r="F161" s="22">
        <v>0</v>
      </c>
      <c r="G161" s="22">
        <v>8200818</v>
      </c>
      <c r="H161" s="22">
        <v>0</v>
      </c>
      <c r="I161" s="22"/>
      <c r="J161" s="22">
        <v>27</v>
      </c>
      <c r="K161" s="22">
        <v>102269</v>
      </c>
      <c r="L161" s="23" t="s">
        <v>505</v>
      </c>
      <c r="M161" s="23"/>
      <c r="N161" s="23" t="s">
        <v>184</v>
      </c>
      <c r="O161" s="23" t="s">
        <v>225</v>
      </c>
      <c r="P161" s="22">
        <v>1</v>
      </c>
      <c r="Q161" s="23" t="s">
        <v>274</v>
      </c>
      <c r="R161" s="23"/>
      <c r="S161" s="23"/>
      <c r="T161" s="23"/>
      <c r="U161" s="23"/>
      <c r="V161" s="23" t="s">
        <v>187</v>
      </c>
      <c r="W161" s="23" t="s">
        <v>188</v>
      </c>
      <c r="X161" s="23" t="s">
        <v>189</v>
      </c>
      <c r="Y161" s="22">
        <v>0</v>
      </c>
      <c r="Z161" s="23" t="s">
        <v>190</v>
      </c>
      <c r="AA161" s="23" t="s">
        <v>191</v>
      </c>
      <c r="AB161" s="23" t="s">
        <v>190</v>
      </c>
      <c r="AC161" s="23" t="s">
        <v>190</v>
      </c>
      <c r="AD161" s="23" t="s">
        <v>190</v>
      </c>
      <c r="AE161" s="23" t="s">
        <v>85</v>
      </c>
      <c r="AF161" s="23" t="s">
        <v>190</v>
      </c>
      <c r="AG161" s="23" t="s">
        <v>192</v>
      </c>
      <c r="AH161" s="23" t="s">
        <v>415</v>
      </c>
      <c r="AI161" s="23" t="s">
        <v>506</v>
      </c>
      <c r="AJ161" s="23" t="b">
        <v>0</v>
      </c>
      <c r="AK161" s="3">
        <v>62</v>
      </c>
      <c r="AL161" s="3">
        <v>2408</v>
      </c>
      <c r="AM161" s="3">
        <v>5954</v>
      </c>
      <c r="AN161" s="24">
        <v>45536.650353626545</v>
      </c>
      <c r="AO161" s="24">
        <v>45536.650619830245</v>
      </c>
      <c r="AP161">
        <v>9</v>
      </c>
      <c r="AQ161" t="s">
        <v>194</v>
      </c>
      <c r="AR161">
        <v>244.65035362654453</v>
      </c>
      <c r="AS161" t="s">
        <v>195</v>
      </c>
      <c r="AT161" t="s">
        <v>228</v>
      </c>
      <c r="AU161" t="s">
        <v>197</v>
      </c>
      <c r="AV161" t="s">
        <v>311</v>
      </c>
      <c r="AW161" t="s">
        <v>228</v>
      </c>
      <c r="AX161" t="s">
        <v>197</v>
      </c>
      <c r="AY161" t="s">
        <v>287</v>
      </c>
    </row>
    <row r="162" spans="1:51" x14ac:dyDescent="0.45">
      <c r="A162" s="22">
        <v>875282</v>
      </c>
      <c r="B162" s="6">
        <v>45536</v>
      </c>
      <c r="C162" s="22">
        <v>30219000</v>
      </c>
      <c r="D162" s="22">
        <v>62528687</v>
      </c>
      <c r="E162" s="22"/>
      <c r="F162" s="22">
        <v>875989</v>
      </c>
      <c r="G162" s="22">
        <v>25943993</v>
      </c>
      <c r="H162" s="22">
        <v>94457</v>
      </c>
      <c r="I162" s="22"/>
      <c r="J162" s="22">
        <v>76304</v>
      </c>
      <c r="K162" s="22">
        <v>102189</v>
      </c>
      <c r="L162" s="23" t="s">
        <v>1251</v>
      </c>
      <c r="M162" s="23"/>
      <c r="N162" s="23" t="s">
        <v>184</v>
      </c>
      <c r="O162" s="23" t="s">
        <v>225</v>
      </c>
      <c r="P162" s="22">
        <v>18</v>
      </c>
      <c r="Q162" s="23" t="s">
        <v>279</v>
      </c>
      <c r="R162" s="23"/>
      <c r="S162" s="23"/>
      <c r="T162" s="23"/>
      <c r="U162" s="23"/>
      <c r="V162" s="23" t="s">
        <v>187</v>
      </c>
      <c r="W162" s="23" t="s">
        <v>188</v>
      </c>
      <c r="X162" s="23" t="s">
        <v>189</v>
      </c>
      <c r="Y162" s="22">
        <v>0</v>
      </c>
      <c r="Z162" s="23" t="s">
        <v>190</v>
      </c>
      <c r="AA162" s="23" t="s">
        <v>191</v>
      </c>
      <c r="AB162" s="23" t="s">
        <v>190</v>
      </c>
      <c r="AC162" s="23" t="s">
        <v>280</v>
      </c>
      <c r="AD162" s="23" t="s">
        <v>281</v>
      </c>
      <c r="AE162" s="23" t="s">
        <v>70</v>
      </c>
      <c r="AF162" s="23"/>
      <c r="AG162" s="23"/>
      <c r="AH162" s="23"/>
      <c r="AI162" s="23"/>
      <c r="AJ162" s="23" t="b">
        <v>0</v>
      </c>
      <c r="AK162" s="3">
        <v>115</v>
      </c>
      <c r="AL162" s="3">
        <v>2408</v>
      </c>
      <c r="AM162" s="3">
        <v>7236</v>
      </c>
      <c r="AN162" s="24">
        <v>45536.94521701389</v>
      </c>
      <c r="AO162" s="24">
        <v>45536.945934606483</v>
      </c>
      <c r="AP162">
        <v>9</v>
      </c>
      <c r="AQ162" t="s">
        <v>194</v>
      </c>
      <c r="AR162">
        <v>244.94521701389021</v>
      </c>
      <c r="AS162" t="s">
        <v>195</v>
      </c>
      <c r="AT162" t="s">
        <v>237</v>
      </c>
      <c r="AU162" t="s">
        <v>197</v>
      </c>
      <c r="AV162" t="s">
        <v>219</v>
      </c>
      <c r="AW162" t="s">
        <v>237</v>
      </c>
      <c r="AX162" t="s">
        <v>197</v>
      </c>
      <c r="AY162" t="s">
        <v>197</v>
      </c>
    </row>
    <row r="163" spans="1:51" x14ac:dyDescent="0.45">
      <c r="A163" s="22">
        <v>873873</v>
      </c>
      <c r="B163" s="6">
        <v>45536</v>
      </c>
      <c r="C163" s="22">
        <v>30188000</v>
      </c>
      <c r="D163" s="22">
        <v>24552306</v>
      </c>
      <c r="E163" s="22"/>
      <c r="F163" s="22">
        <v>0</v>
      </c>
      <c r="G163" s="22">
        <v>8198662</v>
      </c>
      <c r="H163" s="22">
        <v>0</v>
      </c>
      <c r="I163" s="22"/>
      <c r="J163" s="22">
        <v>27</v>
      </c>
      <c r="K163" s="22">
        <v>102269</v>
      </c>
      <c r="L163" s="23" t="s">
        <v>505</v>
      </c>
      <c r="M163" s="23"/>
      <c r="N163" s="23" t="s">
        <v>184</v>
      </c>
      <c r="O163" s="23" t="s">
        <v>225</v>
      </c>
      <c r="P163" s="22">
        <v>1</v>
      </c>
      <c r="Q163" s="23" t="s">
        <v>274</v>
      </c>
      <c r="R163" s="23"/>
      <c r="S163" s="23"/>
      <c r="T163" s="23"/>
      <c r="U163" s="23"/>
      <c r="V163" s="23" t="s">
        <v>187</v>
      </c>
      <c r="W163" s="23" t="s">
        <v>188</v>
      </c>
      <c r="X163" s="23" t="s">
        <v>189</v>
      </c>
      <c r="Y163" s="22">
        <v>0</v>
      </c>
      <c r="Z163" s="23" t="s">
        <v>190</v>
      </c>
      <c r="AA163" s="23" t="s">
        <v>191</v>
      </c>
      <c r="AB163" s="23" t="s">
        <v>190</v>
      </c>
      <c r="AC163" s="23" t="s">
        <v>190</v>
      </c>
      <c r="AD163" s="23" t="s">
        <v>190</v>
      </c>
      <c r="AE163" s="23" t="s">
        <v>85</v>
      </c>
      <c r="AF163" s="23" t="s">
        <v>190</v>
      </c>
      <c r="AG163" s="23" t="s">
        <v>192</v>
      </c>
      <c r="AH163" s="23" t="s">
        <v>415</v>
      </c>
      <c r="AI163" s="23" t="s">
        <v>506</v>
      </c>
      <c r="AJ163" s="23" t="b">
        <v>0</v>
      </c>
      <c r="AK163" s="3">
        <v>97</v>
      </c>
      <c r="AL163" s="3">
        <v>2408</v>
      </c>
      <c r="AM163" s="3">
        <v>5960</v>
      </c>
      <c r="AN163" s="24">
        <v>45536.650514390429</v>
      </c>
      <c r="AO163" s="24">
        <v>45536.650792168213</v>
      </c>
      <c r="AP163">
        <v>9</v>
      </c>
      <c r="AQ163" t="s">
        <v>194</v>
      </c>
      <c r="AR163">
        <v>244.65051439042873</v>
      </c>
      <c r="AS163" t="s">
        <v>195</v>
      </c>
      <c r="AT163" t="s">
        <v>228</v>
      </c>
      <c r="AU163" t="s">
        <v>197</v>
      </c>
      <c r="AV163" t="s">
        <v>205</v>
      </c>
      <c r="AW163" t="s">
        <v>228</v>
      </c>
      <c r="AX163" t="s">
        <v>197</v>
      </c>
      <c r="AY163" t="s">
        <v>220</v>
      </c>
    </row>
    <row r="164" spans="1:51" x14ac:dyDescent="0.45">
      <c r="A164" s="22">
        <v>873871</v>
      </c>
      <c r="B164" s="6">
        <v>45536</v>
      </c>
      <c r="C164" s="22">
        <v>30186000</v>
      </c>
      <c r="D164" s="22">
        <v>25591709</v>
      </c>
      <c r="E164" s="22"/>
      <c r="F164" s="22">
        <v>0</v>
      </c>
      <c r="G164" s="22">
        <v>8199349</v>
      </c>
      <c r="H164" s="22">
        <v>0</v>
      </c>
      <c r="I164" s="22"/>
      <c r="J164" s="22">
        <v>27</v>
      </c>
      <c r="K164" s="22">
        <v>102269</v>
      </c>
      <c r="L164" s="23" t="s">
        <v>505</v>
      </c>
      <c r="M164" s="23"/>
      <c r="N164" s="23" t="s">
        <v>184</v>
      </c>
      <c r="O164" s="23" t="s">
        <v>225</v>
      </c>
      <c r="P164" s="22">
        <v>1</v>
      </c>
      <c r="Q164" s="23" t="s">
        <v>274</v>
      </c>
      <c r="R164" s="23"/>
      <c r="S164" s="23"/>
      <c r="T164" s="23"/>
      <c r="U164" s="23"/>
      <c r="V164" s="23" t="s">
        <v>187</v>
      </c>
      <c r="W164" s="23" t="s">
        <v>188</v>
      </c>
      <c r="X164" s="23" t="s">
        <v>189</v>
      </c>
      <c r="Y164" s="22">
        <v>0</v>
      </c>
      <c r="Z164" s="23" t="s">
        <v>190</v>
      </c>
      <c r="AA164" s="23" t="s">
        <v>191</v>
      </c>
      <c r="AB164" s="23" t="s">
        <v>190</v>
      </c>
      <c r="AC164" s="23" t="s">
        <v>190</v>
      </c>
      <c r="AD164" s="23" t="s">
        <v>190</v>
      </c>
      <c r="AE164" s="23" t="s">
        <v>85</v>
      </c>
      <c r="AF164" s="23" t="s">
        <v>190</v>
      </c>
      <c r="AG164" s="23" t="s">
        <v>192</v>
      </c>
      <c r="AH164" s="23" t="s">
        <v>415</v>
      </c>
      <c r="AI164" s="23" t="s">
        <v>506</v>
      </c>
      <c r="AJ164" s="23" t="b">
        <v>0</v>
      </c>
      <c r="AK164" s="3">
        <v>109</v>
      </c>
      <c r="AL164" s="3">
        <v>2408</v>
      </c>
      <c r="AM164" s="3">
        <v>5959</v>
      </c>
      <c r="AN164" s="24">
        <v>45536.650488695988</v>
      </c>
      <c r="AO164" s="24">
        <v>45536.650778047842</v>
      </c>
      <c r="AP164">
        <v>9</v>
      </c>
      <c r="AQ164" t="s">
        <v>194</v>
      </c>
      <c r="AR164">
        <v>244.65048869598832</v>
      </c>
      <c r="AS164" t="s">
        <v>195</v>
      </c>
      <c r="AT164" t="s">
        <v>228</v>
      </c>
      <c r="AU164" t="s">
        <v>197</v>
      </c>
      <c r="AV164" t="s">
        <v>297</v>
      </c>
      <c r="AW164" t="s">
        <v>228</v>
      </c>
      <c r="AX164" t="s">
        <v>197</v>
      </c>
      <c r="AY164" t="s">
        <v>219</v>
      </c>
    </row>
    <row r="165" spans="1:51" x14ac:dyDescent="0.45">
      <c r="A165" s="22">
        <v>874861</v>
      </c>
      <c r="B165" s="6">
        <v>45536</v>
      </c>
      <c r="C165" s="22">
        <v>30141000</v>
      </c>
      <c r="D165" s="22">
        <v>30816655</v>
      </c>
      <c r="E165" s="22"/>
      <c r="F165" s="22">
        <v>366538</v>
      </c>
      <c r="G165" s="22">
        <v>25278076</v>
      </c>
      <c r="H165" s="22">
        <v>6944</v>
      </c>
      <c r="I165" s="22"/>
      <c r="J165" s="22">
        <v>2728689</v>
      </c>
      <c r="K165" s="22">
        <v>1778</v>
      </c>
      <c r="L165" s="23" t="s">
        <v>1283</v>
      </c>
      <c r="M165" s="23"/>
      <c r="N165" s="23" t="s">
        <v>184</v>
      </c>
      <c r="O165" s="23" t="s">
        <v>672</v>
      </c>
      <c r="P165" s="22">
        <v>10</v>
      </c>
      <c r="Q165" s="23" t="s">
        <v>673</v>
      </c>
      <c r="R165" s="23" t="s">
        <v>667</v>
      </c>
      <c r="S165" s="23" t="s">
        <v>21</v>
      </c>
      <c r="T165" s="23" t="s">
        <v>667</v>
      </c>
      <c r="U165" s="23" t="s">
        <v>21</v>
      </c>
      <c r="V165" s="23" t="s">
        <v>674</v>
      </c>
      <c r="W165" s="23" t="s">
        <v>188</v>
      </c>
      <c r="X165" s="23" t="s">
        <v>189</v>
      </c>
      <c r="Y165" s="22">
        <v>0</v>
      </c>
      <c r="Z165" s="23" t="s">
        <v>190</v>
      </c>
      <c r="AA165" s="23" t="s">
        <v>191</v>
      </c>
      <c r="AB165" s="23" t="s">
        <v>190</v>
      </c>
      <c r="AC165" s="23" t="s">
        <v>190</v>
      </c>
      <c r="AD165" s="23" t="s">
        <v>190</v>
      </c>
      <c r="AE165" s="23" t="s">
        <v>110</v>
      </c>
      <c r="AF165" s="23"/>
      <c r="AG165" s="23"/>
      <c r="AH165" s="23"/>
      <c r="AI165" s="23"/>
      <c r="AJ165" s="23" t="b">
        <v>0</v>
      </c>
      <c r="AK165" s="3">
        <v>122</v>
      </c>
      <c r="AL165" s="3">
        <v>4952</v>
      </c>
      <c r="AM165" s="3">
        <v>6837</v>
      </c>
      <c r="AN165" s="24">
        <v>45536.87403707562</v>
      </c>
      <c r="AO165" s="24">
        <v>45536.874384297837</v>
      </c>
      <c r="AP165">
        <v>9</v>
      </c>
      <c r="AQ165" t="s">
        <v>194</v>
      </c>
      <c r="AR165">
        <v>244.87403707562044</v>
      </c>
      <c r="AS165" t="s">
        <v>195</v>
      </c>
      <c r="AT165" t="s">
        <v>236</v>
      </c>
      <c r="AU165" t="s">
        <v>197</v>
      </c>
      <c r="AV165" t="s">
        <v>303</v>
      </c>
      <c r="AW165" t="s">
        <v>236</v>
      </c>
      <c r="AX165" t="s">
        <v>197</v>
      </c>
      <c r="AY165" t="s">
        <v>219</v>
      </c>
    </row>
    <row r="166" spans="1:51" x14ac:dyDescent="0.45">
      <c r="A166" s="22">
        <v>874862</v>
      </c>
      <c r="B166" s="6">
        <v>45536</v>
      </c>
      <c r="C166" s="22">
        <v>30141000</v>
      </c>
      <c r="D166" s="22">
        <v>30816655</v>
      </c>
      <c r="E166" s="22"/>
      <c r="F166" s="22">
        <v>366538</v>
      </c>
      <c r="G166" s="22">
        <v>25278076</v>
      </c>
      <c r="H166" s="22">
        <v>6944</v>
      </c>
      <c r="I166" s="22"/>
      <c r="J166" s="22">
        <v>2728689</v>
      </c>
      <c r="K166" s="22">
        <v>1778</v>
      </c>
      <c r="L166" s="23" t="s">
        <v>1283</v>
      </c>
      <c r="M166" s="23"/>
      <c r="N166" s="23" t="s">
        <v>184</v>
      </c>
      <c r="O166" s="23" t="s">
        <v>672</v>
      </c>
      <c r="P166" s="22">
        <v>14</v>
      </c>
      <c r="Q166" s="23" t="s">
        <v>673</v>
      </c>
      <c r="R166" s="23" t="s">
        <v>667</v>
      </c>
      <c r="S166" s="23" t="s">
        <v>21</v>
      </c>
      <c r="T166" s="23" t="s">
        <v>667</v>
      </c>
      <c r="U166" s="23" t="s">
        <v>21</v>
      </c>
      <c r="V166" s="23" t="s">
        <v>674</v>
      </c>
      <c r="W166" s="23" t="s">
        <v>188</v>
      </c>
      <c r="X166" s="23" t="s">
        <v>189</v>
      </c>
      <c r="Y166" s="22">
        <v>0</v>
      </c>
      <c r="Z166" s="23" t="s">
        <v>190</v>
      </c>
      <c r="AA166" s="23" t="s">
        <v>191</v>
      </c>
      <c r="AB166" s="23" t="s">
        <v>190</v>
      </c>
      <c r="AC166" s="23" t="s">
        <v>190</v>
      </c>
      <c r="AD166" s="23" t="s">
        <v>190</v>
      </c>
      <c r="AE166" s="23" t="s">
        <v>110</v>
      </c>
      <c r="AF166" s="23"/>
      <c r="AG166" s="23"/>
      <c r="AH166" s="23"/>
      <c r="AI166" s="23"/>
      <c r="AJ166" s="23" t="b">
        <v>0</v>
      </c>
      <c r="AK166" s="3">
        <v>122</v>
      </c>
      <c r="AL166" s="3">
        <v>4952</v>
      </c>
      <c r="AM166" s="3">
        <v>6837</v>
      </c>
      <c r="AN166" s="24">
        <v>45536.87403707562</v>
      </c>
      <c r="AO166" s="24">
        <v>45536.874384297837</v>
      </c>
      <c r="AP166">
        <v>9</v>
      </c>
      <c r="AQ166" t="s">
        <v>194</v>
      </c>
      <c r="AR166">
        <v>244.87403707562044</v>
      </c>
      <c r="AS166" t="s">
        <v>195</v>
      </c>
      <c r="AT166" t="s">
        <v>236</v>
      </c>
      <c r="AU166" t="s">
        <v>197</v>
      </c>
      <c r="AV166" t="s">
        <v>303</v>
      </c>
      <c r="AW166" t="s">
        <v>236</v>
      </c>
      <c r="AX166" t="s">
        <v>197</v>
      </c>
      <c r="AY166" t="s">
        <v>219</v>
      </c>
    </row>
    <row r="167" spans="1:51" x14ac:dyDescent="0.45">
      <c r="A167" s="22">
        <v>874863</v>
      </c>
      <c r="B167" s="6">
        <v>45536</v>
      </c>
      <c r="C167" s="22">
        <v>30141000</v>
      </c>
      <c r="D167" s="22">
        <v>30816655</v>
      </c>
      <c r="E167" s="22"/>
      <c r="F167" s="22">
        <v>366538</v>
      </c>
      <c r="G167" s="22">
        <v>25278076</v>
      </c>
      <c r="H167" s="22">
        <v>6944</v>
      </c>
      <c r="I167" s="22"/>
      <c r="J167" s="22">
        <v>2728689</v>
      </c>
      <c r="K167" s="22">
        <v>1778</v>
      </c>
      <c r="L167" s="23" t="s">
        <v>1283</v>
      </c>
      <c r="M167" s="23"/>
      <c r="N167" s="23" t="s">
        <v>184</v>
      </c>
      <c r="O167" s="23" t="s">
        <v>672</v>
      </c>
      <c r="P167" s="22">
        <v>10</v>
      </c>
      <c r="Q167" s="23" t="s">
        <v>673</v>
      </c>
      <c r="R167" s="23" t="s">
        <v>667</v>
      </c>
      <c r="S167" s="23" t="s">
        <v>21</v>
      </c>
      <c r="T167" s="23" t="s">
        <v>667</v>
      </c>
      <c r="U167" s="23" t="s">
        <v>21</v>
      </c>
      <c r="V167" s="23" t="s">
        <v>674</v>
      </c>
      <c r="W167" s="23" t="s">
        <v>188</v>
      </c>
      <c r="X167" s="23" t="s">
        <v>189</v>
      </c>
      <c r="Y167" s="22">
        <v>0</v>
      </c>
      <c r="Z167" s="23" t="s">
        <v>190</v>
      </c>
      <c r="AA167" s="23" t="s">
        <v>191</v>
      </c>
      <c r="AB167" s="23" t="s">
        <v>190</v>
      </c>
      <c r="AC167" s="23" t="s">
        <v>190</v>
      </c>
      <c r="AD167" s="23" t="s">
        <v>190</v>
      </c>
      <c r="AE167" s="23" t="s">
        <v>110</v>
      </c>
      <c r="AF167" s="23"/>
      <c r="AG167" s="23"/>
      <c r="AH167" s="23"/>
      <c r="AI167" s="23"/>
      <c r="AJ167" s="23" t="b">
        <v>0</v>
      </c>
      <c r="AK167" s="3">
        <v>122</v>
      </c>
      <c r="AL167" s="3">
        <v>4952</v>
      </c>
      <c r="AM167" s="3">
        <v>6837</v>
      </c>
      <c r="AN167" s="24">
        <v>45536.87403707562</v>
      </c>
      <c r="AO167" s="24">
        <v>45536.874384297837</v>
      </c>
      <c r="AP167">
        <v>9</v>
      </c>
      <c r="AQ167" t="s">
        <v>194</v>
      </c>
      <c r="AR167">
        <v>244.87403707562044</v>
      </c>
      <c r="AS167" t="s">
        <v>195</v>
      </c>
      <c r="AT167" t="s">
        <v>236</v>
      </c>
      <c r="AU167" t="s">
        <v>197</v>
      </c>
      <c r="AV167" t="s">
        <v>303</v>
      </c>
      <c r="AW167" t="s">
        <v>236</v>
      </c>
      <c r="AX167" t="s">
        <v>197</v>
      </c>
      <c r="AY167" t="s">
        <v>219</v>
      </c>
    </row>
    <row r="168" spans="1:51" x14ac:dyDescent="0.45">
      <c r="A168" s="22">
        <v>874864</v>
      </c>
      <c r="B168" s="6">
        <v>45536</v>
      </c>
      <c r="C168" s="22">
        <v>30141000</v>
      </c>
      <c r="D168" s="22">
        <v>30816655</v>
      </c>
      <c r="E168" s="22"/>
      <c r="F168" s="22">
        <v>366538</v>
      </c>
      <c r="G168" s="22">
        <v>25278076</v>
      </c>
      <c r="H168" s="22">
        <v>6944</v>
      </c>
      <c r="I168" s="22"/>
      <c r="J168" s="22">
        <v>2728689</v>
      </c>
      <c r="K168" s="22">
        <v>1778</v>
      </c>
      <c r="L168" s="23" t="s">
        <v>1283</v>
      </c>
      <c r="M168" s="23"/>
      <c r="N168" s="23" t="s">
        <v>184</v>
      </c>
      <c r="O168" s="23" t="s">
        <v>672</v>
      </c>
      <c r="P168" s="22">
        <v>14</v>
      </c>
      <c r="Q168" s="23" t="s">
        <v>673</v>
      </c>
      <c r="R168" s="23" t="s">
        <v>667</v>
      </c>
      <c r="S168" s="23" t="s">
        <v>21</v>
      </c>
      <c r="T168" s="23" t="s">
        <v>667</v>
      </c>
      <c r="U168" s="23" t="s">
        <v>21</v>
      </c>
      <c r="V168" s="23" t="s">
        <v>674</v>
      </c>
      <c r="W168" s="23" t="s">
        <v>188</v>
      </c>
      <c r="X168" s="23" t="s">
        <v>189</v>
      </c>
      <c r="Y168" s="22">
        <v>0</v>
      </c>
      <c r="Z168" s="23" t="s">
        <v>190</v>
      </c>
      <c r="AA168" s="23" t="s">
        <v>191</v>
      </c>
      <c r="AB168" s="23" t="s">
        <v>190</v>
      </c>
      <c r="AC168" s="23" t="s">
        <v>190</v>
      </c>
      <c r="AD168" s="23" t="s">
        <v>190</v>
      </c>
      <c r="AE168" s="23" t="s">
        <v>110</v>
      </c>
      <c r="AF168" s="23"/>
      <c r="AG168" s="23"/>
      <c r="AH168" s="23"/>
      <c r="AI168" s="23"/>
      <c r="AJ168" s="23" t="b">
        <v>0</v>
      </c>
      <c r="AK168" s="3">
        <v>122</v>
      </c>
      <c r="AL168" s="3">
        <v>4952</v>
      </c>
      <c r="AM168" s="3">
        <v>6837</v>
      </c>
      <c r="AN168" s="24">
        <v>45536.87403707562</v>
      </c>
      <c r="AO168" s="24">
        <v>45536.874384297837</v>
      </c>
      <c r="AP168">
        <v>9</v>
      </c>
      <c r="AQ168" t="s">
        <v>194</v>
      </c>
      <c r="AR168">
        <v>244.87403707562044</v>
      </c>
      <c r="AS168" t="s">
        <v>195</v>
      </c>
      <c r="AT168" t="s">
        <v>236</v>
      </c>
      <c r="AU168" t="s">
        <v>197</v>
      </c>
      <c r="AV168" t="s">
        <v>303</v>
      </c>
      <c r="AW168" t="s">
        <v>236</v>
      </c>
      <c r="AX168" t="s">
        <v>197</v>
      </c>
      <c r="AY168" t="s">
        <v>219</v>
      </c>
    </row>
    <row r="169" spans="1:51" x14ac:dyDescent="0.45">
      <c r="A169" s="22">
        <v>873874</v>
      </c>
      <c r="B169" s="6">
        <v>45536</v>
      </c>
      <c r="C169" s="22">
        <v>30110000</v>
      </c>
      <c r="D169" s="22">
        <v>24786162</v>
      </c>
      <c r="E169" s="22"/>
      <c r="F169" s="22">
        <v>0</v>
      </c>
      <c r="G169" s="22">
        <v>8196953</v>
      </c>
      <c r="H169" s="22">
        <v>0</v>
      </c>
      <c r="I169" s="22"/>
      <c r="J169" s="22">
        <v>81</v>
      </c>
      <c r="K169" s="22">
        <v>101939</v>
      </c>
      <c r="L169" s="23" t="s">
        <v>509</v>
      </c>
      <c r="M169" s="23"/>
      <c r="N169" s="23" t="s">
        <v>184</v>
      </c>
      <c r="O169" s="23" t="s">
        <v>225</v>
      </c>
      <c r="P169" s="22">
        <v>1</v>
      </c>
      <c r="Q169" s="23" t="s">
        <v>274</v>
      </c>
      <c r="R169" s="23"/>
      <c r="S169" s="23"/>
      <c r="T169" s="23"/>
      <c r="U169" s="23"/>
      <c r="V169" s="23" t="s">
        <v>187</v>
      </c>
      <c r="W169" s="23" t="s">
        <v>188</v>
      </c>
      <c r="X169" s="23" t="s">
        <v>189</v>
      </c>
      <c r="Y169" s="22">
        <v>0</v>
      </c>
      <c r="Z169" s="23" t="s">
        <v>190</v>
      </c>
      <c r="AA169" s="23" t="s">
        <v>191</v>
      </c>
      <c r="AB169" s="23" t="s">
        <v>190</v>
      </c>
      <c r="AC169" s="23" t="s">
        <v>190</v>
      </c>
      <c r="AD169" s="23" t="s">
        <v>190</v>
      </c>
      <c r="AE169" s="23" t="s">
        <v>85</v>
      </c>
      <c r="AF169" s="23" t="s">
        <v>190</v>
      </c>
      <c r="AG169" s="23" t="s">
        <v>192</v>
      </c>
      <c r="AH169" s="23" t="s">
        <v>415</v>
      </c>
      <c r="AI169" s="23" t="s">
        <v>506</v>
      </c>
      <c r="AJ169" s="23" t="b">
        <v>0</v>
      </c>
      <c r="AK169" s="3">
        <v>149</v>
      </c>
      <c r="AL169" s="3">
        <v>2408</v>
      </c>
      <c r="AM169" s="3">
        <v>5962</v>
      </c>
      <c r="AN169" s="24">
        <v>45536.650521450618</v>
      </c>
      <c r="AO169" s="24">
        <v>45536.650799228395</v>
      </c>
      <c r="AP169">
        <v>9</v>
      </c>
      <c r="AQ169" t="s">
        <v>194</v>
      </c>
      <c r="AR169">
        <v>244.65052145061782</v>
      </c>
      <c r="AS169" t="s">
        <v>195</v>
      </c>
      <c r="AT169" t="s">
        <v>228</v>
      </c>
      <c r="AU169" t="s">
        <v>197</v>
      </c>
      <c r="AV169" t="s">
        <v>255</v>
      </c>
      <c r="AW169" t="s">
        <v>228</v>
      </c>
      <c r="AX169" t="s">
        <v>197</v>
      </c>
      <c r="AY169" t="s">
        <v>197</v>
      </c>
    </row>
    <row r="170" spans="1:51" x14ac:dyDescent="0.45">
      <c r="A170" s="22">
        <v>873974</v>
      </c>
      <c r="B170" s="6">
        <v>45536</v>
      </c>
      <c r="C170" s="22">
        <v>30049000</v>
      </c>
      <c r="D170" s="22">
        <v>11086969</v>
      </c>
      <c r="E170" s="22"/>
      <c r="F170" s="22">
        <v>0</v>
      </c>
      <c r="G170" s="22">
        <v>8207234</v>
      </c>
      <c r="H170" s="22">
        <v>0</v>
      </c>
      <c r="I170" s="22"/>
      <c r="J170" s="22">
        <v>27</v>
      </c>
      <c r="K170" s="22">
        <v>102269</v>
      </c>
      <c r="L170" s="23" t="s">
        <v>505</v>
      </c>
      <c r="M170" s="23"/>
      <c r="N170" s="23" t="s">
        <v>184</v>
      </c>
      <c r="O170" s="23" t="s">
        <v>225</v>
      </c>
      <c r="P170" s="22">
        <v>1</v>
      </c>
      <c r="Q170" s="23" t="s">
        <v>274</v>
      </c>
      <c r="R170" s="23"/>
      <c r="S170" s="23"/>
      <c r="T170" s="23"/>
      <c r="U170" s="23"/>
      <c r="V170" s="23" t="s">
        <v>187</v>
      </c>
      <c r="W170" s="23" t="s">
        <v>188</v>
      </c>
      <c r="X170" s="23" t="s">
        <v>189</v>
      </c>
      <c r="Y170" s="22">
        <v>0</v>
      </c>
      <c r="Z170" s="23" t="s">
        <v>190</v>
      </c>
      <c r="AA170" s="23" t="s">
        <v>191</v>
      </c>
      <c r="AB170" s="23" t="s">
        <v>190</v>
      </c>
      <c r="AC170" s="23" t="s">
        <v>190</v>
      </c>
      <c r="AD170" s="23" t="s">
        <v>190</v>
      </c>
      <c r="AE170" s="23" t="s">
        <v>85</v>
      </c>
      <c r="AF170" s="23" t="s">
        <v>190</v>
      </c>
      <c r="AG170" s="23" t="s">
        <v>192</v>
      </c>
      <c r="AH170" s="23" t="s">
        <v>415</v>
      </c>
      <c r="AI170" s="23" t="s">
        <v>506</v>
      </c>
      <c r="AJ170" s="23" t="b">
        <v>0</v>
      </c>
      <c r="AK170" s="3">
        <v>113</v>
      </c>
      <c r="AL170" s="3">
        <v>2408</v>
      </c>
      <c r="AM170" s="3">
        <v>6066</v>
      </c>
      <c r="AN170" s="24">
        <v>45536.653841589505</v>
      </c>
      <c r="AO170" s="24">
        <v>45536.65396890432</v>
      </c>
      <c r="AP170">
        <v>9</v>
      </c>
      <c r="AQ170" t="s">
        <v>194</v>
      </c>
      <c r="AR170">
        <v>244.65384158950474</v>
      </c>
      <c r="AS170" t="s">
        <v>195</v>
      </c>
      <c r="AT170" t="s">
        <v>228</v>
      </c>
      <c r="AU170" t="s">
        <v>197</v>
      </c>
      <c r="AV170" t="s">
        <v>304</v>
      </c>
      <c r="AW170" t="s">
        <v>228</v>
      </c>
      <c r="AX170" t="s">
        <v>197</v>
      </c>
      <c r="AY170" t="s">
        <v>302</v>
      </c>
    </row>
    <row r="171" spans="1:51" x14ac:dyDescent="0.45">
      <c r="A171" s="22">
        <v>873869</v>
      </c>
      <c r="B171" s="6">
        <v>45536</v>
      </c>
      <c r="C171" s="22">
        <v>30047000</v>
      </c>
      <c r="D171" s="22">
        <v>25945065</v>
      </c>
      <c r="E171" s="22"/>
      <c r="F171" s="22">
        <v>0</v>
      </c>
      <c r="G171" s="22">
        <v>8199601</v>
      </c>
      <c r="H171" s="22">
        <v>0</v>
      </c>
      <c r="I171" s="22"/>
      <c r="J171" s="22">
        <v>81</v>
      </c>
      <c r="K171" s="22">
        <v>101939</v>
      </c>
      <c r="L171" s="23" t="s">
        <v>509</v>
      </c>
      <c r="M171" s="23"/>
      <c r="N171" s="23" t="s">
        <v>184</v>
      </c>
      <c r="O171" s="23" t="s">
        <v>225</v>
      </c>
      <c r="P171" s="22">
        <v>1</v>
      </c>
      <c r="Q171" s="23" t="s">
        <v>274</v>
      </c>
      <c r="R171" s="23"/>
      <c r="S171" s="23"/>
      <c r="T171" s="23"/>
      <c r="U171" s="23"/>
      <c r="V171" s="23" t="s">
        <v>187</v>
      </c>
      <c r="W171" s="23" t="s">
        <v>188</v>
      </c>
      <c r="X171" s="23" t="s">
        <v>189</v>
      </c>
      <c r="Y171" s="22">
        <v>0</v>
      </c>
      <c r="Z171" s="23" t="s">
        <v>190</v>
      </c>
      <c r="AA171" s="23" t="s">
        <v>191</v>
      </c>
      <c r="AB171" s="23" t="s">
        <v>190</v>
      </c>
      <c r="AC171" s="23" t="s">
        <v>190</v>
      </c>
      <c r="AD171" s="23" t="s">
        <v>190</v>
      </c>
      <c r="AE171" s="23" t="s">
        <v>85</v>
      </c>
      <c r="AF171" s="23" t="s">
        <v>190</v>
      </c>
      <c r="AG171" s="23" t="s">
        <v>192</v>
      </c>
      <c r="AH171" s="23" t="s">
        <v>415</v>
      </c>
      <c r="AI171" s="23" t="s">
        <v>506</v>
      </c>
      <c r="AJ171" s="23" t="b">
        <v>0</v>
      </c>
      <c r="AK171" s="3">
        <v>112</v>
      </c>
      <c r="AL171" s="3">
        <v>2408</v>
      </c>
      <c r="AM171" s="3">
        <v>5957</v>
      </c>
      <c r="AN171" s="24">
        <v>45536.650470293207</v>
      </c>
      <c r="AO171" s="24">
        <v>45536.650759645061</v>
      </c>
      <c r="AP171">
        <v>9</v>
      </c>
      <c r="AQ171" t="s">
        <v>194</v>
      </c>
      <c r="AR171">
        <v>244.65047029320704</v>
      </c>
      <c r="AS171" t="s">
        <v>195</v>
      </c>
      <c r="AT171" t="s">
        <v>228</v>
      </c>
      <c r="AU171" t="s">
        <v>197</v>
      </c>
      <c r="AV171" t="s">
        <v>309</v>
      </c>
      <c r="AW171" t="s">
        <v>228</v>
      </c>
      <c r="AX171" t="s">
        <v>197</v>
      </c>
      <c r="AY171" t="s">
        <v>232</v>
      </c>
    </row>
    <row r="172" spans="1:51" x14ac:dyDescent="0.45">
      <c r="A172" s="22">
        <v>873868</v>
      </c>
      <c r="B172" s="6">
        <v>45536</v>
      </c>
      <c r="C172" s="22">
        <v>30045000</v>
      </c>
      <c r="D172" s="22">
        <v>24849516</v>
      </c>
      <c r="E172" s="22"/>
      <c r="F172" s="22">
        <v>0</v>
      </c>
      <c r="G172" s="22">
        <v>8201054</v>
      </c>
      <c r="H172" s="22">
        <v>0</v>
      </c>
      <c r="I172" s="22"/>
      <c r="J172" s="22">
        <v>27</v>
      </c>
      <c r="K172" s="22">
        <v>102269</v>
      </c>
      <c r="L172" s="23" t="s">
        <v>505</v>
      </c>
      <c r="M172" s="23"/>
      <c r="N172" s="23" t="s">
        <v>184</v>
      </c>
      <c r="O172" s="23" t="s">
        <v>225</v>
      </c>
      <c r="P172" s="22">
        <v>1</v>
      </c>
      <c r="Q172" s="23" t="s">
        <v>274</v>
      </c>
      <c r="R172" s="23"/>
      <c r="S172" s="23"/>
      <c r="T172" s="23"/>
      <c r="U172" s="23"/>
      <c r="V172" s="23" t="s">
        <v>187</v>
      </c>
      <c r="W172" s="23" t="s">
        <v>188</v>
      </c>
      <c r="X172" s="23" t="s">
        <v>189</v>
      </c>
      <c r="Y172" s="22">
        <v>0</v>
      </c>
      <c r="Z172" s="23" t="s">
        <v>190</v>
      </c>
      <c r="AA172" s="23" t="s">
        <v>191</v>
      </c>
      <c r="AB172" s="23" t="s">
        <v>190</v>
      </c>
      <c r="AC172" s="23" t="s">
        <v>190</v>
      </c>
      <c r="AD172" s="23" t="s">
        <v>190</v>
      </c>
      <c r="AE172" s="23" t="s">
        <v>85</v>
      </c>
      <c r="AF172" s="23" t="s">
        <v>190</v>
      </c>
      <c r="AG172" s="23" t="s">
        <v>192</v>
      </c>
      <c r="AH172" s="23" t="s">
        <v>415</v>
      </c>
      <c r="AI172" s="23" t="s">
        <v>506</v>
      </c>
      <c r="AJ172" s="23" t="b">
        <v>0</v>
      </c>
      <c r="AK172" s="3">
        <v>113</v>
      </c>
      <c r="AL172" s="3">
        <v>2408</v>
      </c>
      <c r="AM172" s="3">
        <v>5958</v>
      </c>
      <c r="AN172" s="24">
        <v>45536.650478356481</v>
      </c>
      <c r="AO172" s="24">
        <v>45536.650756134259</v>
      </c>
      <c r="AP172">
        <v>9</v>
      </c>
      <c r="AQ172" t="s">
        <v>194</v>
      </c>
      <c r="AR172">
        <v>244.65047835648147</v>
      </c>
      <c r="AS172" t="s">
        <v>195</v>
      </c>
      <c r="AT172" t="s">
        <v>228</v>
      </c>
      <c r="AU172" t="s">
        <v>197</v>
      </c>
      <c r="AV172" t="s">
        <v>309</v>
      </c>
      <c r="AW172" t="s">
        <v>228</v>
      </c>
      <c r="AX172" t="s">
        <v>197</v>
      </c>
      <c r="AY172" t="s">
        <v>233</v>
      </c>
    </row>
    <row r="173" spans="1:51" x14ac:dyDescent="0.45">
      <c r="A173" s="22">
        <v>873854</v>
      </c>
      <c r="B173" s="6">
        <v>45536</v>
      </c>
      <c r="C173" s="22">
        <v>29984000</v>
      </c>
      <c r="D173" s="22">
        <v>15573372</v>
      </c>
      <c r="E173" s="22"/>
      <c r="F173" s="22">
        <v>0</v>
      </c>
      <c r="G173" s="22">
        <v>8209285</v>
      </c>
      <c r="H173" s="22">
        <v>0</v>
      </c>
      <c r="I173" s="22"/>
      <c r="J173" s="22">
        <v>27</v>
      </c>
      <c r="K173" s="22">
        <v>102269</v>
      </c>
      <c r="L173" s="23" t="s">
        <v>505</v>
      </c>
      <c r="M173" s="23"/>
      <c r="N173" s="23" t="s">
        <v>184</v>
      </c>
      <c r="O173" s="23" t="s">
        <v>225</v>
      </c>
      <c r="P173" s="22">
        <v>1</v>
      </c>
      <c r="Q173" s="23" t="s">
        <v>274</v>
      </c>
      <c r="R173" s="23"/>
      <c r="S173" s="23"/>
      <c r="T173" s="23"/>
      <c r="U173" s="23"/>
      <c r="V173" s="23" t="s">
        <v>187</v>
      </c>
      <c r="W173" s="23" t="s">
        <v>188</v>
      </c>
      <c r="X173" s="23" t="s">
        <v>189</v>
      </c>
      <c r="Y173" s="22">
        <v>0</v>
      </c>
      <c r="Z173" s="23" t="s">
        <v>190</v>
      </c>
      <c r="AA173" s="23" t="s">
        <v>191</v>
      </c>
      <c r="AB173" s="23" t="s">
        <v>190</v>
      </c>
      <c r="AC173" s="23" t="s">
        <v>190</v>
      </c>
      <c r="AD173" s="23" t="s">
        <v>190</v>
      </c>
      <c r="AE173" s="23" t="s">
        <v>85</v>
      </c>
      <c r="AF173" s="23" t="s">
        <v>190</v>
      </c>
      <c r="AG173" s="23" t="s">
        <v>192</v>
      </c>
      <c r="AH173" s="23" t="s">
        <v>415</v>
      </c>
      <c r="AI173" s="23" t="s">
        <v>506</v>
      </c>
      <c r="AJ173" s="23" t="b">
        <v>0</v>
      </c>
      <c r="AK173" s="3">
        <v>111</v>
      </c>
      <c r="AL173" s="3">
        <v>2408</v>
      </c>
      <c r="AM173" s="3">
        <v>5949</v>
      </c>
      <c r="AN173" s="24">
        <v>45536.650195331793</v>
      </c>
      <c r="AO173" s="24">
        <v>45536.650368942901</v>
      </c>
      <c r="AP173">
        <v>9</v>
      </c>
      <c r="AQ173" t="s">
        <v>194</v>
      </c>
      <c r="AR173">
        <v>244.65019533179293</v>
      </c>
      <c r="AS173" t="s">
        <v>195</v>
      </c>
      <c r="AT173" t="s">
        <v>228</v>
      </c>
      <c r="AU173" t="s">
        <v>197</v>
      </c>
      <c r="AV173" t="s">
        <v>229</v>
      </c>
      <c r="AW173" t="s">
        <v>228</v>
      </c>
      <c r="AX173" t="s">
        <v>197</v>
      </c>
      <c r="AY173" t="s">
        <v>304</v>
      </c>
    </row>
    <row r="174" spans="1:51" x14ac:dyDescent="0.45">
      <c r="A174" s="22">
        <v>873846</v>
      </c>
      <c r="B174" s="6">
        <v>45536</v>
      </c>
      <c r="C174" s="22">
        <v>29874000</v>
      </c>
      <c r="D174" s="22">
        <v>11811316</v>
      </c>
      <c r="E174" s="22"/>
      <c r="F174" s="22">
        <v>0</v>
      </c>
      <c r="G174" s="22">
        <v>8219081</v>
      </c>
      <c r="H174" s="22">
        <v>0</v>
      </c>
      <c r="I174" s="22"/>
      <c r="J174" s="22">
        <v>6269</v>
      </c>
      <c r="K174" s="22">
        <v>101659</v>
      </c>
      <c r="L174" s="23" t="s">
        <v>510</v>
      </c>
      <c r="M174" s="23"/>
      <c r="N174" s="23" t="s">
        <v>184</v>
      </c>
      <c r="O174" s="23" t="s">
        <v>225</v>
      </c>
      <c r="P174" s="22">
        <v>1</v>
      </c>
      <c r="Q174" s="23" t="s">
        <v>274</v>
      </c>
      <c r="R174" s="23"/>
      <c r="S174" s="23"/>
      <c r="T174" s="23"/>
      <c r="U174" s="23"/>
      <c r="V174" s="23" t="s">
        <v>187</v>
      </c>
      <c r="W174" s="23" t="s">
        <v>188</v>
      </c>
      <c r="X174" s="23" t="s">
        <v>189</v>
      </c>
      <c r="Y174" s="22">
        <v>0</v>
      </c>
      <c r="Z174" s="23" t="s">
        <v>190</v>
      </c>
      <c r="AA174" s="23" t="s">
        <v>191</v>
      </c>
      <c r="AB174" s="23" t="s">
        <v>190</v>
      </c>
      <c r="AC174" s="23" t="s">
        <v>190</v>
      </c>
      <c r="AD174" s="23" t="s">
        <v>190</v>
      </c>
      <c r="AE174" s="23" t="s">
        <v>85</v>
      </c>
      <c r="AF174" s="23" t="s">
        <v>190</v>
      </c>
      <c r="AG174" s="23" t="s">
        <v>192</v>
      </c>
      <c r="AH174" s="23" t="s">
        <v>415</v>
      </c>
      <c r="AI174" s="23" t="s">
        <v>506</v>
      </c>
      <c r="AJ174" s="23" t="b">
        <v>0</v>
      </c>
      <c r="AK174" s="3">
        <v>98</v>
      </c>
      <c r="AL174" s="3">
        <v>2408</v>
      </c>
      <c r="AM174" s="3">
        <v>5947</v>
      </c>
      <c r="AN174" s="24">
        <v>45536.650098996914</v>
      </c>
      <c r="AO174" s="24">
        <v>45536.650226311729</v>
      </c>
      <c r="AP174">
        <v>9</v>
      </c>
      <c r="AQ174" t="s">
        <v>194</v>
      </c>
      <c r="AR174">
        <v>244.65009899691358</v>
      </c>
      <c r="AS174" t="s">
        <v>195</v>
      </c>
      <c r="AT174" t="s">
        <v>228</v>
      </c>
      <c r="AU174" t="s">
        <v>197</v>
      </c>
      <c r="AV174" t="s">
        <v>197</v>
      </c>
      <c r="AW174" t="s">
        <v>228</v>
      </c>
      <c r="AX174" t="s">
        <v>197</v>
      </c>
      <c r="AY174" t="s">
        <v>236</v>
      </c>
    </row>
    <row r="175" spans="1:51" x14ac:dyDescent="0.45">
      <c r="A175" s="22">
        <v>871608</v>
      </c>
      <c r="B175" s="6">
        <v>45536</v>
      </c>
      <c r="C175" s="22">
        <v>29844000</v>
      </c>
      <c r="D175" s="22">
        <v>42788948</v>
      </c>
      <c r="E175" s="22"/>
      <c r="F175" s="22">
        <v>1500667</v>
      </c>
      <c r="G175" s="22">
        <v>35503974</v>
      </c>
      <c r="H175" s="22">
        <v>0</v>
      </c>
      <c r="I175" s="22"/>
      <c r="J175" s="22">
        <v>21301</v>
      </c>
      <c r="K175" s="22">
        <v>101969</v>
      </c>
      <c r="L175" s="23" t="s">
        <v>1651</v>
      </c>
      <c r="M175" s="23"/>
      <c r="N175" s="23" t="s">
        <v>184</v>
      </c>
      <c r="O175" s="23" t="s">
        <v>213</v>
      </c>
      <c r="P175" s="22">
        <v>20</v>
      </c>
      <c r="Q175" s="23" t="s">
        <v>186</v>
      </c>
      <c r="R175" s="23"/>
      <c r="S175" s="23"/>
      <c r="T175" s="23"/>
      <c r="U175" s="23"/>
      <c r="V175" s="23" t="s">
        <v>187</v>
      </c>
      <c r="W175" s="23" t="s">
        <v>188</v>
      </c>
      <c r="X175" s="23" t="s">
        <v>189</v>
      </c>
      <c r="Y175" s="22">
        <v>0</v>
      </c>
      <c r="Z175" s="23" t="s">
        <v>190</v>
      </c>
      <c r="AA175" s="23" t="s">
        <v>191</v>
      </c>
      <c r="AB175" s="23" t="s">
        <v>190</v>
      </c>
      <c r="AC175" s="23" t="s">
        <v>192</v>
      </c>
      <c r="AD175" s="23" t="s">
        <v>193</v>
      </c>
      <c r="AE175" s="23" t="s">
        <v>85</v>
      </c>
      <c r="AF175" s="23" t="s">
        <v>190</v>
      </c>
      <c r="AG175" s="23" t="s">
        <v>190</v>
      </c>
      <c r="AH175" s="23" t="s">
        <v>190</v>
      </c>
      <c r="AI175" s="23" t="s">
        <v>820</v>
      </c>
      <c r="AJ175" s="23" t="b">
        <v>0</v>
      </c>
      <c r="AK175" s="3">
        <v>60</v>
      </c>
      <c r="AL175" s="3">
        <v>3448</v>
      </c>
      <c r="AM175" s="3">
        <v>4239</v>
      </c>
      <c r="AN175" s="24">
        <v>45536.094805285495</v>
      </c>
      <c r="AO175" s="24">
        <v>45536.095291396603</v>
      </c>
      <c r="AP175">
        <v>9</v>
      </c>
      <c r="AQ175" t="s">
        <v>194</v>
      </c>
      <c r="AR175">
        <v>244.09480528549466</v>
      </c>
      <c r="AS175" t="s">
        <v>195</v>
      </c>
      <c r="AT175" t="s">
        <v>217</v>
      </c>
      <c r="AU175" t="s">
        <v>197</v>
      </c>
      <c r="AV175" t="s">
        <v>311</v>
      </c>
      <c r="AW175" t="s">
        <v>217</v>
      </c>
      <c r="AX175" t="s">
        <v>197</v>
      </c>
      <c r="AY175" t="s">
        <v>218</v>
      </c>
    </row>
    <row r="176" spans="1:51" x14ac:dyDescent="0.45">
      <c r="A176" s="22">
        <v>874287</v>
      </c>
      <c r="B176" s="6">
        <v>45536</v>
      </c>
      <c r="C176" s="22">
        <v>29798000</v>
      </c>
      <c r="D176" s="22">
        <v>8704077</v>
      </c>
      <c r="E176" s="22"/>
      <c r="F176" s="22">
        <v>0</v>
      </c>
      <c r="G176" s="22">
        <v>8213132</v>
      </c>
      <c r="H176" s="22">
        <v>1</v>
      </c>
      <c r="I176" s="22"/>
      <c r="J176" s="22">
        <v>6269</v>
      </c>
      <c r="K176" s="22">
        <v>101659</v>
      </c>
      <c r="L176" s="23" t="s">
        <v>510</v>
      </c>
      <c r="M176" s="23"/>
      <c r="N176" s="23" t="s">
        <v>184</v>
      </c>
      <c r="O176" s="23" t="s">
        <v>225</v>
      </c>
      <c r="P176" s="22">
        <v>1</v>
      </c>
      <c r="Q176" s="23" t="s">
        <v>274</v>
      </c>
      <c r="R176" s="23"/>
      <c r="S176" s="23"/>
      <c r="T176" s="23"/>
      <c r="U176" s="23"/>
      <c r="V176" s="23" t="s">
        <v>187</v>
      </c>
      <c r="W176" s="23" t="s">
        <v>188</v>
      </c>
      <c r="X176" s="23" t="s">
        <v>189</v>
      </c>
      <c r="Y176" s="22">
        <v>0</v>
      </c>
      <c r="Z176" s="23" t="s">
        <v>190</v>
      </c>
      <c r="AA176" s="23" t="s">
        <v>191</v>
      </c>
      <c r="AB176" s="23" t="s">
        <v>190</v>
      </c>
      <c r="AC176" s="23" t="s">
        <v>190</v>
      </c>
      <c r="AD176" s="23" t="s">
        <v>190</v>
      </c>
      <c r="AE176" s="23" t="s">
        <v>85</v>
      </c>
      <c r="AF176" s="23" t="s">
        <v>190</v>
      </c>
      <c r="AG176" s="23" t="s">
        <v>192</v>
      </c>
      <c r="AH176" s="23" t="s">
        <v>415</v>
      </c>
      <c r="AI176" s="23" t="s">
        <v>506</v>
      </c>
      <c r="AJ176" s="23" t="b">
        <v>0</v>
      </c>
      <c r="AK176" s="3">
        <v>61</v>
      </c>
      <c r="AL176" s="3">
        <v>2408</v>
      </c>
      <c r="AM176" s="3">
        <v>6371</v>
      </c>
      <c r="AN176" s="24">
        <v>45536.667961574072</v>
      </c>
      <c r="AO176" s="24">
        <v>45536.668054166665</v>
      </c>
      <c r="AP176">
        <v>9</v>
      </c>
      <c r="AQ176" t="s">
        <v>194</v>
      </c>
      <c r="AR176">
        <v>244.66796157407225</v>
      </c>
      <c r="AS176" t="s">
        <v>195</v>
      </c>
      <c r="AT176" t="s">
        <v>198</v>
      </c>
      <c r="AU176" t="s">
        <v>197</v>
      </c>
      <c r="AV176" t="s">
        <v>204</v>
      </c>
      <c r="AW176" t="s">
        <v>198</v>
      </c>
      <c r="AX176" t="s">
        <v>197</v>
      </c>
      <c r="AY176" t="s">
        <v>299</v>
      </c>
    </row>
    <row r="177" spans="1:51" x14ac:dyDescent="0.45">
      <c r="A177" s="22">
        <v>873975</v>
      </c>
      <c r="B177" s="6">
        <v>45536</v>
      </c>
      <c r="C177" s="22">
        <v>29797000</v>
      </c>
      <c r="D177" s="22">
        <v>9466826</v>
      </c>
      <c r="E177" s="22"/>
      <c r="F177" s="22">
        <v>0</v>
      </c>
      <c r="G177" s="22">
        <v>8212783</v>
      </c>
      <c r="H177" s="22">
        <v>0</v>
      </c>
      <c r="I177" s="22"/>
      <c r="J177" s="22">
        <v>27</v>
      </c>
      <c r="K177" s="22">
        <v>102269</v>
      </c>
      <c r="L177" s="23" t="s">
        <v>505</v>
      </c>
      <c r="M177" s="23"/>
      <c r="N177" s="23" t="s">
        <v>184</v>
      </c>
      <c r="O177" s="23" t="s">
        <v>225</v>
      </c>
      <c r="P177" s="22">
        <v>1</v>
      </c>
      <c r="Q177" s="23" t="s">
        <v>274</v>
      </c>
      <c r="R177" s="23"/>
      <c r="S177" s="23"/>
      <c r="T177" s="23"/>
      <c r="U177" s="23"/>
      <c r="V177" s="23" t="s">
        <v>187</v>
      </c>
      <c r="W177" s="23" t="s">
        <v>188</v>
      </c>
      <c r="X177" s="23" t="s">
        <v>189</v>
      </c>
      <c r="Y177" s="22">
        <v>0</v>
      </c>
      <c r="Z177" s="23" t="s">
        <v>190</v>
      </c>
      <c r="AA177" s="23" t="s">
        <v>191</v>
      </c>
      <c r="AB177" s="23" t="s">
        <v>190</v>
      </c>
      <c r="AC177" s="23" t="s">
        <v>190</v>
      </c>
      <c r="AD177" s="23" t="s">
        <v>190</v>
      </c>
      <c r="AE177" s="23" t="s">
        <v>85</v>
      </c>
      <c r="AF177" s="23" t="s">
        <v>190</v>
      </c>
      <c r="AG177" s="23" t="s">
        <v>192</v>
      </c>
      <c r="AH177" s="23" t="s">
        <v>415</v>
      </c>
      <c r="AI177" s="23" t="s">
        <v>506</v>
      </c>
      <c r="AJ177" s="23" t="b">
        <v>0</v>
      </c>
      <c r="AK177" s="3">
        <v>109</v>
      </c>
      <c r="AL177" s="3">
        <v>2408</v>
      </c>
      <c r="AM177" s="3">
        <v>6068</v>
      </c>
      <c r="AN177" s="24">
        <v>45536.653888271605</v>
      </c>
      <c r="AO177" s="24">
        <v>45536.653992438274</v>
      </c>
      <c r="AP177">
        <v>9</v>
      </c>
      <c r="AQ177" t="s">
        <v>194</v>
      </c>
      <c r="AR177">
        <v>244.65388827160496</v>
      </c>
      <c r="AS177" t="s">
        <v>195</v>
      </c>
      <c r="AT177" t="s">
        <v>228</v>
      </c>
      <c r="AU177" t="s">
        <v>197</v>
      </c>
      <c r="AV177" t="s">
        <v>310</v>
      </c>
      <c r="AW177" t="s">
        <v>228</v>
      </c>
      <c r="AX177" t="s">
        <v>197</v>
      </c>
      <c r="AY177" t="s">
        <v>255</v>
      </c>
    </row>
    <row r="178" spans="1:51" x14ac:dyDescent="0.45">
      <c r="A178" s="22">
        <v>874153</v>
      </c>
      <c r="B178" s="6">
        <v>45536</v>
      </c>
      <c r="C178" s="22">
        <v>29781000</v>
      </c>
      <c r="D178" s="22">
        <v>8222801</v>
      </c>
      <c r="E178" s="22"/>
      <c r="F178" s="22">
        <v>0</v>
      </c>
      <c r="G178" s="22">
        <v>8218489</v>
      </c>
      <c r="H178" s="22">
        <v>0</v>
      </c>
      <c r="I178" s="22"/>
      <c r="J178" s="22">
        <v>6269</v>
      </c>
      <c r="K178" s="22">
        <v>101659</v>
      </c>
      <c r="L178" s="23" t="s">
        <v>510</v>
      </c>
      <c r="M178" s="23"/>
      <c r="N178" s="23" t="s">
        <v>184</v>
      </c>
      <c r="O178" s="23" t="s">
        <v>225</v>
      </c>
      <c r="P178" s="22">
        <v>1</v>
      </c>
      <c r="Q178" s="23" t="s">
        <v>274</v>
      </c>
      <c r="R178" s="23"/>
      <c r="S178" s="23"/>
      <c r="T178" s="23"/>
      <c r="U178" s="23"/>
      <c r="V178" s="23" t="s">
        <v>187</v>
      </c>
      <c r="W178" s="23" t="s">
        <v>188</v>
      </c>
      <c r="X178" s="23" t="s">
        <v>189</v>
      </c>
      <c r="Y178" s="22">
        <v>0</v>
      </c>
      <c r="Z178" s="23" t="s">
        <v>190</v>
      </c>
      <c r="AA178" s="23" t="s">
        <v>191</v>
      </c>
      <c r="AB178" s="23" t="s">
        <v>190</v>
      </c>
      <c r="AC178" s="23" t="s">
        <v>190</v>
      </c>
      <c r="AD178" s="23" t="s">
        <v>190</v>
      </c>
      <c r="AE178" s="23" t="s">
        <v>85</v>
      </c>
      <c r="AF178" s="23" t="s">
        <v>190</v>
      </c>
      <c r="AG178" s="23" t="s">
        <v>192</v>
      </c>
      <c r="AH178" s="23" t="s">
        <v>415</v>
      </c>
      <c r="AI178" s="23" t="s">
        <v>506</v>
      </c>
      <c r="AJ178" s="23" t="b">
        <v>0</v>
      </c>
      <c r="AK178" s="3">
        <v>109</v>
      </c>
      <c r="AL178" s="3">
        <v>2408</v>
      </c>
      <c r="AM178" s="3">
        <v>6249</v>
      </c>
      <c r="AN178" s="24">
        <v>45536.65959166667</v>
      </c>
      <c r="AO178" s="24">
        <v>45536.659684259263</v>
      </c>
      <c r="AP178">
        <v>9</v>
      </c>
      <c r="AQ178" t="s">
        <v>194</v>
      </c>
      <c r="AR178">
        <v>244.65959166667017</v>
      </c>
      <c r="AS178" t="s">
        <v>195</v>
      </c>
      <c r="AT178" t="s">
        <v>228</v>
      </c>
      <c r="AU178" t="s">
        <v>197</v>
      </c>
      <c r="AV178" t="s">
        <v>257</v>
      </c>
      <c r="AW178" t="s">
        <v>228</v>
      </c>
      <c r="AX178" t="s">
        <v>197</v>
      </c>
      <c r="AY178" t="s">
        <v>285</v>
      </c>
    </row>
    <row r="179" spans="1:51" x14ac:dyDescent="0.45">
      <c r="A179" s="22">
        <v>873876</v>
      </c>
      <c r="B179" s="6">
        <v>45536</v>
      </c>
      <c r="C179" s="22">
        <v>29780000</v>
      </c>
      <c r="D179" s="22">
        <v>10405167</v>
      </c>
      <c r="E179" s="22"/>
      <c r="F179" s="22">
        <v>0</v>
      </c>
      <c r="G179" s="22">
        <v>8213563</v>
      </c>
      <c r="H179" s="22">
        <v>0</v>
      </c>
      <c r="I179" s="22"/>
      <c r="J179" s="22">
        <v>41365</v>
      </c>
      <c r="K179" s="22">
        <v>101640</v>
      </c>
      <c r="L179" s="23" t="s">
        <v>511</v>
      </c>
      <c r="M179" s="23"/>
      <c r="N179" s="23" t="s">
        <v>184</v>
      </c>
      <c r="O179" s="23" t="s">
        <v>225</v>
      </c>
      <c r="P179" s="22">
        <v>1</v>
      </c>
      <c r="Q179" s="23" t="s">
        <v>274</v>
      </c>
      <c r="R179" s="23"/>
      <c r="S179" s="23"/>
      <c r="T179" s="23"/>
      <c r="U179" s="23"/>
      <c r="V179" s="23" t="s">
        <v>187</v>
      </c>
      <c r="W179" s="23" t="s">
        <v>188</v>
      </c>
      <c r="X179" s="23" t="s">
        <v>189</v>
      </c>
      <c r="Y179" s="22">
        <v>0</v>
      </c>
      <c r="Z179" s="23" t="s">
        <v>190</v>
      </c>
      <c r="AA179" s="23" t="s">
        <v>191</v>
      </c>
      <c r="AB179" s="23" t="s">
        <v>190</v>
      </c>
      <c r="AC179" s="23" t="s">
        <v>190</v>
      </c>
      <c r="AD179" s="23" t="s">
        <v>190</v>
      </c>
      <c r="AE179" s="23" t="s">
        <v>85</v>
      </c>
      <c r="AF179" s="23" t="s">
        <v>190</v>
      </c>
      <c r="AG179" s="23" t="s">
        <v>192</v>
      </c>
      <c r="AH179" s="23" t="s">
        <v>415</v>
      </c>
      <c r="AI179" s="23" t="s">
        <v>506</v>
      </c>
      <c r="AJ179" s="23" t="b">
        <v>0</v>
      </c>
      <c r="AK179" s="3">
        <v>149</v>
      </c>
      <c r="AL179" s="3">
        <v>2408</v>
      </c>
      <c r="AM179" s="3">
        <v>5970</v>
      </c>
      <c r="AN179" s="24">
        <v>45536.650721296297</v>
      </c>
      <c r="AO179" s="24">
        <v>45536.650837037036</v>
      </c>
      <c r="AP179">
        <v>9</v>
      </c>
      <c r="AQ179" t="s">
        <v>194</v>
      </c>
      <c r="AR179">
        <v>244.65072129629698</v>
      </c>
      <c r="AS179" t="s">
        <v>195</v>
      </c>
      <c r="AT179" t="s">
        <v>228</v>
      </c>
      <c r="AU179" t="s">
        <v>197</v>
      </c>
      <c r="AV179" t="s">
        <v>214</v>
      </c>
      <c r="AW179" t="s">
        <v>228</v>
      </c>
      <c r="AX179" t="s">
        <v>197</v>
      </c>
      <c r="AY179" t="s">
        <v>207</v>
      </c>
    </row>
    <row r="180" spans="1:51" x14ac:dyDescent="0.45">
      <c r="A180" s="22">
        <v>873968</v>
      </c>
      <c r="B180" s="6">
        <v>45536</v>
      </c>
      <c r="C180" s="22">
        <v>29719000</v>
      </c>
      <c r="D180" s="22">
        <v>14997995</v>
      </c>
      <c r="E180" s="22"/>
      <c r="F180" s="22">
        <v>0</v>
      </c>
      <c r="G180" s="22">
        <v>8206609</v>
      </c>
      <c r="H180" s="22">
        <v>0</v>
      </c>
      <c r="I180" s="22"/>
      <c r="J180" s="22">
        <v>27</v>
      </c>
      <c r="K180" s="22">
        <v>102269</v>
      </c>
      <c r="L180" s="23" t="s">
        <v>505</v>
      </c>
      <c r="M180" s="23"/>
      <c r="N180" s="23" t="s">
        <v>184</v>
      </c>
      <c r="O180" s="23" t="s">
        <v>225</v>
      </c>
      <c r="P180" s="22">
        <v>1</v>
      </c>
      <c r="Q180" s="23" t="s">
        <v>274</v>
      </c>
      <c r="R180" s="23"/>
      <c r="S180" s="23"/>
      <c r="T180" s="23"/>
      <c r="U180" s="23"/>
      <c r="V180" s="23" t="s">
        <v>187</v>
      </c>
      <c r="W180" s="23" t="s">
        <v>188</v>
      </c>
      <c r="X180" s="23" t="s">
        <v>189</v>
      </c>
      <c r="Y180" s="22">
        <v>0</v>
      </c>
      <c r="Z180" s="23" t="s">
        <v>190</v>
      </c>
      <c r="AA180" s="23" t="s">
        <v>191</v>
      </c>
      <c r="AB180" s="23" t="s">
        <v>190</v>
      </c>
      <c r="AC180" s="23" t="s">
        <v>190</v>
      </c>
      <c r="AD180" s="23" t="s">
        <v>190</v>
      </c>
      <c r="AE180" s="23" t="s">
        <v>85</v>
      </c>
      <c r="AF180" s="23" t="s">
        <v>190</v>
      </c>
      <c r="AG180" s="23" t="s">
        <v>192</v>
      </c>
      <c r="AH180" s="23" t="s">
        <v>415</v>
      </c>
      <c r="AI180" s="23" t="s">
        <v>506</v>
      </c>
      <c r="AJ180" s="23" t="b">
        <v>0</v>
      </c>
      <c r="AK180" s="3">
        <v>109</v>
      </c>
      <c r="AL180" s="3">
        <v>2408</v>
      </c>
      <c r="AM180" s="3">
        <v>6062</v>
      </c>
      <c r="AN180" s="24">
        <v>45536.653737229935</v>
      </c>
      <c r="AO180" s="24">
        <v>45536.653899266974</v>
      </c>
      <c r="AP180">
        <v>9</v>
      </c>
      <c r="AQ180" t="s">
        <v>194</v>
      </c>
      <c r="AR180">
        <v>244.65373722993536</v>
      </c>
      <c r="AS180" t="s">
        <v>195</v>
      </c>
      <c r="AT180" t="s">
        <v>228</v>
      </c>
      <c r="AU180" t="s">
        <v>197</v>
      </c>
      <c r="AV180" t="s">
        <v>206</v>
      </c>
      <c r="AW180" t="s">
        <v>228</v>
      </c>
      <c r="AX180" t="s">
        <v>197</v>
      </c>
      <c r="AY180" t="s">
        <v>303</v>
      </c>
    </row>
    <row r="181" spans="1:51" x14ac:dyDescent="0.45">
      <c r="A181" s="22">
        <v>873875</v>
      </c>
      <c r="B181" s="6">
        <v>45536</v>
      </c>
      <c r="C181" s="22">
        <v>29688000</v>
      </c>
      <c r="D181" s="22">
        <v>10761391</v>
      </c>
      <c r="E181" s="22"/>
      <c r="F181" s="22">
        <v>25</v>
      </c>
      <c r="G181" s="22">
        <v>8211286</v>
      </c>
      <c r="H181" s="22">
        <v>0</v>
      </c>
      <c r="I181" s="22"/>
      <c r="J181" s="22">
        <v>27</v>
      </c>
      <c r="K181" s="22">
        <v>102269</v>
      </c>
      <c r="L181" s="23" t="s">
        <v>505</v>
      </c>
      <c r="M181" s="23"/>
      <c r="N181" s="23" t="s">
        <v>184</v>
      </c>
      <c r="O181" s="23" t="s">
        <v>225</v>
      </c>
      <c r="P181" s="22">
        <v>1</v>
      </c>
      <c r="Q181" s="23" t="s">
        <v>274</v>
      </c>
      <c r="R181" s="23"/>
      <c r="S181" s="23"/>
      <c r="T181" s="23"/>
      <c r="U181" s="23"/>
      <c r="V181" s="23" t="s">
        <v>187</v>
      </c>
      <c r="W181" s="23" t="s">
        <v>188</v>
      </c>
      <c r="X181" s="23" t="s">
        <v>189</v>
      </c>
      <c r="Y181" s="22">
        <v>0</v>
      </c>
      <c r="Z181" s="23" t="s">
        <v>190</v>
      </c>
      <c r="AA181" s="23" t="s">
        <v>191</v>
      </c>
      <c r="AB181" s="23" t="s">
        <v>190</v>
      </c>
      <c r="AC181" s="23" t="s">
        <v>190</v>
      </c>
      <c r="AD181" s="23" t="s">
        <v>190</v>
      </c>
      <c r="AE181" s="23" t="s">
        <v>85</v>
      </c>
      <c r="AF181" s="23" t="s">
        <v>190</v>
      </c>
      <c r="AG181" s="23" t="s">
        <v>192</v>
      </c>
      <c r="AH181" s="23" t="s">
        <v>415</v>
      </c>
      <c r="AI181" s="23" t="s">
        <v>506</v>
      </c>
      <c r="AJ181" s="23" t="b">
        <v>0</v>
      </c>
      <c r="AK181" s="3">
        <v>62</v>
      </c>
      <c r="AL181" s="3">
        <v>2408</v>
      </c>
      <c r="AM181" s="3">
        <v>5969</v>
      </c>
      <c r="AN181" s="24">
        <v>45536.650713695984</v>
      </c>
      <c r="AO181" s="24">
        <v>45536.65082943673</v>
      </c>
      <c r="AP181">
        <v>9</v>
      </c>
      <c r="AQ181" t="s">
        <v>194</v>
      </c>
      <c r="AR181">
        <v>244.65071369598445</v>
      </c>
      <c r="AS181" t="s">
        <v>195</v>
      </c>
      <c r="AT181" t="s">
        <v>228</v>
      </c>
      <c r="AU181" t="s">
        <v>197</v>
      </c>
      <c r="AV181" t="s">
        <v>214</v>
      </c>
      <c r="AW181" t="s">
        <v>228</v>
      </c>
      <c r="AX181" t="s">
        <v>197</v>
      </c>
      <c r="AY181" t="s">
        <v>207</v>
      </c>
    </row>
    <row r="182" spans="1:51" x14ac:dyDescent="0.45">
      <c r="A182" s="22">
        <v>874082</v>
      </c>
      <c r="B182" s="6">
        <v>45536</v>
      </c>
      <c r="C182" s="22">
        <v>29656000</v>
      </c>
      <c r="D182" s="22">
        <v>13752284</v>
      </c>
      <c r="E182" s="22"/>
      <c r="F182" s="22">
        <v>0</v>
      </c>
      <c r="G182" s="22">
        <v>8201619</v>
      </c>
      <c r="H182" s="22">
        <v>0</v>
      </c>
      <c r="I182" s="22"/>
      <c r="J182" s="22">
        <v>0</v>
      </c>
      <c r="K182" s="22">
        <v>101878</v>
      </c>
      <c r="L182" s="23" t="s">
        <v>508</v>
      </c>
      <c r="M182" s="23"/>
      <c r="N182" s="23" t="s">
        <v>184</v>
      </c>
      <c r="O182" s="23" t="s">
        <v>225</v>
      </c>
      <c r="P182" s="22">
        <v>1</v>
      </c>
      <c r="Q182" s="23" t="s">
        <v>274</v>
      </c>
      <c r="R182" s="23"/>
      <c r="S182" s="23"/>
      <c r="T182" s="23"/>
      <c r="U182" s="23"/>
      <c r="V182" s="23" t="s">
        <v>187</v>
      </c>
      <c r="W182" s="23" t="s">
        <v>188</v>
      </c>
      <c r="X182" s="23" t="s">
        <v>189</v>
      </c>
      <c r="Y182" s="22">
        <v>0</v>
      </c>
      <c r="Z182" s="23" t="s">
        <v>190</v>
      </c>
      <c r="AA182" s="23" t="s">
        <v>191</v>
      </c>
      <c r="AB182" s="23" t="s">
        <v>190</v>
      </c>
      <c r="AC182" s="23" t="s">
        <v>190</v>
      </c>
      <c r="AD182" s="23" t="s">
        <v>190</v>
      </c>
      <c r="AE182" s="23" t="s">
        <v>85</v>
      </c>
      <c r="AF182" s="23" t="s">
        <v>190</v>
      </c>
      <c r="AG182" s="23" t="s">
        <v>192</v>
      </c>
      <c r="AH182" s="23" t="s">
        <v>415</v>
      </c>
      <c r="AI182" s="23" t="s">
        <v>506</v>
      </c>
      <c r="AJ182" s="23" t="b">
        <v>0</v>
      </c>
      <c r="AK182" s="3">
        <v>113</v>
      </c>
      <c r="AL182" s="3">
        <v>2408</v>
      </c>
      <c r="AM182" s="3">
        <v>6182</v>
      </c>
      <c r="AN182" s="24">
        <v>45536.656450887349</v>
      </c>
      <c r="AO182" s="24">
        <v>45536.656601350311</v>
      </c>
      <c r="AP182">
        <v>9</v>
      </c>
      <c r="AQ182" t="s">
        <v>194</v>
      </c>
      <c r="AR182">
        <v>244.65645088734891</v>
      </c>
      <c r="AS182" t="s">
        <v>195</v>
      </c>
      <c r="AT182" t="s">
        <v>228</v>
      </c>
      <c r="AU182" t="s">
        <v>197</v>
      </c>
      <c r="AV182" t="s">
        <v>229</v>
      </c>
      <c r="AW182" t="s">
        <v>228</v>
      </c>
      <c r="AX182" t="s">
        <v>197</v>
      </c>
      <c r="AY182" t="s">
        <v>305</v>
      </c>
    </row>
    <row r="183" spans="1:51" x14ac:dyDescent="0.45">
      <c r="A183" s="22">
        <v>874152</v>
      </c>
      <c r="B183" s="6">
        <v>45536</v>
      </c>
      <c r="C183" s="22">
        <v>29642000</v>
      </c>
      <c r="D183" s="22">
        <v>9390032</v>
      </c>
      <c r="E183" s="22"/>
      <c r="F183" s="22">
        <v>18</v>
      </c>
      <c r="G183" s="22">
        <v>8218939</v>
      </c>
      <c r="H183" s="22">
        <v>0</v>
      </c>
      <c r="I183" s="22"/>
      <c r="J183" s="22">
        <v>41365</v>
      </c>
      <c r="K183" s="22">
        <v>101640</v>
      </c>
      <c r="L183" s="23" t="s">
        <v>511</v>
      </c>
      <c r="M183" s="23"/>
      <c r="N183" s="23" t="s">
        <v>184</v>
      </c>
      <c r="O183" s="23" t="s">
        <v>225</v>
      </c>
      <c r="P183" s="22">
        <v>1</v>
      </c>
      <c r="Q183" s="23" t="s">
        <v>274</v>
      </c>
      <c r="R183" s="23"/>
      <c r="S183" s="23"/>
      <c r="T183" s="23"/>
      <c r="U183" s="23"/>
      <c r="V183" s="23" t="s">
        <v>187</v>
      </c>
      <c r="W183" s="23" t="s">
        <v>188</v>
      </c>
      <c r="X183" s="23" t="s">
        <v>189</v>
      </c>
      <c r="Y183" s="22">
        <v>0</v>
      </c>
      <c r="Z183" s="23" t="s">
        <v>190</v>
      </c>
      <c r="AA183" s="23" t="s">
        <v>191</v>
      </c>
      <c r="AB183" s="23" t="s">
        <v>190</v>
      </c>
      <c r="AC183" s="23" t="s">
        <v>190</v>
      </c>
      <c r="AD183" s="23" t="s">
        <v>190</v>
      </c>
      <c r="AE183" s="23" t="s">
        <v>85</v>
      </c>
      <c r="AF183" s="23" t="s">
        <v>190</v>
      </c>
      <c r="AG183" s="23" t="s">
        <v>192</v>
      </c>
      <c r="AH183" s="23" t="s">
        <v>415</v>
      </c>
      <c r="AI183" s="23" t="s">
        <v>506</v>
      </c>
      <c r="AJ183" s="23" t="b">
        <v>0</v>
      </c>
      <c r="AK183" s="3">
        <v>62</v>
      </c>
      <c r="AL183" s="3">
        <v>2408</v>
      </c>
      <c r="AM183" s="3">
        <v>6248</v>
      </c>
      <c r="AN183" s="24">
        <v>45536.659560416665</v>
      </c>
      <c r="AO183" s="24">
        <v>45536.659664583334</v>
      </c>
      <c r="AP183">
        <v>9</v>
      </c>
      <c r="AQ183" t="s">
        <v>194</v>
      </c>
      <c r="AR183">
        <v>244.65956041666504</v>
      </c>
      <c r="AS183" t="s">
        <v>195</v>
      </c>
      <c r="AT183" t="s">
        <v>228</v>
      </c>
      <c r="AU183" t="s">
        <v>197</v>
      </c>
      <c r="AV183" t="s">
        <v>300</v>
      </c>
      <c r="AW183" t="s">
        <v>228</v>
      </c>
      <c r="AX183" t="s">
        <v>197</v>
      </c>
      <c r="AY183" t="s">
        <v>291</v>
      </c>
    </row>
    <row r="184" spans="1:51" x14ac:dyDescent="0.45">
      <c r="A184" s="22">
        <v>874425</v>
      </c>
      <c r="B184" s="6">
        <v>45536</v>
      </c>
      <c r="C184" s="22">
        <v>29469000</v>
      </c>
      <c r="D184" s="22">
        <v>7898188</v>
      </c>
      <c r="E184" s="22"/>
      <c r="F184" s="22">
        <v>18</v>
      </c>
      <c r="G184" s="22">
        <v>8221863</v>
      </c>
      <c r="H184" s="22">
        <v>0</v>
      </c>
      <c r="I184" s="22"/>
      <c r="J184" s="22">
        <v>27</v>
      </c>
      <c r="K184" s="22">
        <v>102269</v>
      </c>
      <c r="L184" s="23" t="s">
        <v>505</v>
      </c>
      <c r="M184" s="23"/>
      <c r="N184" s="23" t="s">
        <v>184</v>
      </c>
      <c r="O184" s="23" t="s">
        <v>225</v>
      </c>
      <c r="P184" s="22">
        <v>1</v>
      </c>
      <c r="Q184" s="23" t="s">
        <v>274</v>
      </c>
      <c r="R184" s="23"/>
      <c r="S184" s="23"/>
      <c r="T184" s="23"/>
      <c r="U184" s="23"/>
      <c r="V184" s="23" t="s">
        <v>187</v>
      </c>
      <c r="W184" s="23" t="s">
        <v>188</v>
      </c>
      <c r="X184" s="23" t="s">
        <v>189</v>
      </c>
      <c r="Y184" s="22">
        <v>0</v>
      </c>
      <c r="Z184" s="23" t="s">
        <v>190</v>
      </c>
      <c r="AA184" s="23" t="s">
        <v>191</v>
      </c>
      <c r="AB184" s="23" t="s">
        <v>190</v>
      </c>
      <c r="AC184" s="23" t="s">
        <v>190</v>
      </c>
      <c r="AD184" s="23" t="s">
        <v>190</v>
      </c>
      <c r="AE184" s="23" t="s">
        <v>85</v>
      </c>
      <c r="AF184" s="23" t="s">
        <v>190</v>
      </c>
      <c r="AG184" s="23" t="s">
        <v>192</v>
      </c>
      <c r="AH184" s="23" t="s">
        <v>415</v>
      </c>
      <c r="AI184" s="23" t="s">
        <v>506</v>
      </c>
      <c r="AJ184" s="23" t="b">
        <v>0</v>
      </c>
      <c r="AK184" s="3">
        <v>115</v>
      </c>
      <c r="AL184" s="3">
        <v>2408</v>
      </c>
      <c r="AM184" s="3">
        <v>6473</v>
      </c>
      <c r="AN184" s="24">
        <v>45536.68815594136</v>
      </c>
      <c r="AO184" s="24">
        <v>45536.688236959875</v>
      </c>
      <c r="AP184">
        <v>9</v>
      </c>
      <c r="AQ184" t="s">
        <v>194</v>
      </c>
      <c r="AR184">
        <v>244.68815594135958</v>
      </c>
      <c r="AS184" t="s">
        <v>195</v>
      </c>
      <c r="AT184" t="s">
        <v>198</v>
      </c>
      <c r="AU184" t="s">
        <v>197</v>
      </c>
      <c r="AV184" t="s">
        <v>285</v>
      </c>
      <c r="AW184" t="s">
        <v>198</v>
      </c>
      <c r="AX184" t="s">
        <v>197</v>
      </c>
      <c r="AY184" t="s">
        <v>234</v>
      </c>
    </row>
    <row r="185" spans="1:51" x14ac:dyDescent="0.45">
      <c r="A185" s="22">
        <v>873969</v>
      </c>
      <c r="B185" s="6">
        <v>45536</v>
      </c>
      <c r="C185" s="22">
        <v>29453000</v>
      </c>
      <c r="D185" s="22">
        <v>14688853</v>
      </c>
      <c r="E185" s="22"/>
      <c r="F185" s="22">
        <v>0</v>
      </c>
      <c r="G185" s="22">
        <v>8203547</v>
      </c>
      <c r="H185" s="22">
        <v>0</v>
      </c>
      <c r="I185" s="22"/>
      <c r="J185" s="22">
        <v>27</v>
      </c>
      <c r="K185" s="22">
        <v>102269</v>
      </c>
      <c r="L185" s="23" t="s">
        <v>505</v>
      </c>
      <c r="M185" s="23"/>
      <c r="N185" s="23" t="s">
        <v>184</v>
      </c>
      <c r="O185" s="23" t="s">
        <v>225</v>
      </c>
      <c r="P185" s="22">
        <v>1</v>
      </c>
      <c r="Q185" s="23" t="s">
        <v>274</v>
      </c>
      <c r="R185" s="23"/>
      <c r="S185" s="23"/>
      <c r="T185" s="23"/>
      <c r="U185" s="23"/>
      <c r="V185" s="23" t="s">
        <v>187</v>
      </c>
      <c r="W185" s="23" t="s">
        <v>188</v>
      </c>
      <c r="X185" s="23" t="s">
        <v>189</v>
      </c>
      <c r="Y185" s="22">
        <v>0</v>
      </c>
      <c r="Z185" s="23" t="s">
        <v>190</v>
      </c>
      <c r="AA185" s="23" t="s">
        <v>191</v>
      </c>
      <c r="AB185" s="23" t="s">
        <v>190</v>
      </c>
      <c r="AC185" s="23" t="s">
        <v>190</v>
      </c>
      <c r="AD185" s="23" t="s">
        <v>190</v>
      </c>
      <c r="AE185" s="23" t="s">
        <v>85</v>
      </c>
      <c r="AF185" s="23" t="s">
        <v>190</v>
      </c>
      <c r="AG185" s="23" t="s">
        <v>192</v>
      </c>
      <c r="AH185" s="23" t="s">
        <v>415</v>
      </c>
      <c r="AI185" s="23" t="s">
        <v>506</v>
      </c>
      <c r="AJ185" s="23" t="b">
        <v>0</v>
      </c>
      <c r="AK185" s="3">
        <v>112</v>
      </c>
      <c r="AL185" s="3">
        <v>2408</v>
      </c>
      <c r="AM185" s="3">
        <v>6063</v>
      </c>
      <c r="AN185" s="24">
        <v>45536.653739158952</v>
      </c>
      <c r="AO185" s="24">
        <v>45536.65390119599</v>
      </c>
      <c r="AP185">
        <v>9</v>
      </c>
      <c r="AQ185" t="s">
        <v>194</v>
      </c>
      <c r="AR185">
        <v>244.65373915895179</v>
      </c>
      <c r="AS185" t="s">
        <v>195</v>
      </c>
      <c r="AT185" t="s">
        <v>228</v>
      </c>
      <c r="AU185" t="s">
        <v>197</v>
      </c>
      <c r="AV185" t="s">
        <v>206</v>
      </c>
      <c r="AW185" t="s">
        <v>228</v>
      </c>
      <c r="AX185" t="s">
        <v>197</v>
      </c>
      <c r="AY185" t="s">
        <v>303</v>
      </c>
    </row>
    <row r="186" spans="1:51" x14ac:dyDescent="0.45">
      <c r="A186" s="22">
        <v>873651</v>
      </c>
      <c r="B186" s="6">
        <v>45536</v>
      </c>
      <c r="C186" s="22">
        <v>29437000</v>
      </c>
      <c r="D186" s="22">
        <v>8315614</v>
      </c>
      <c r="E186" s="22"/>
      <c r="F186" s="22">
        <v>5</v>
      </c>
      <c r="G186" s="22">
        <v>8219613</v>
      </c>
      <c r="H186" s="22">
        <v>0</v>
      </c>
      <c r="I186" s="22"/>
      <c r="J186" s="22">
        <v>6269</v>
      </c>
      <c r="K186" s="22">
        <v>101659</v>
      </c>
      <c r="L186" s="23" t="s">
        <v>510</v>
      </c>
      <c r="M186" s="23"/>
      <c r="N186" s="23" t="s">
        <v>184</v>
      </c>
      <c r="O186" s="23" t="s">
        <v>225</v>
      </c>
      <c r="P186" s="22">
        <v>1</v>
      </c>
      <c r="Q186" s="23" t="s">
        <v>274</v>
      </c>
      <c r="R186" s="23"/>
      <c r="S186" s="23"/>
      <c r="T186" s="23"/>
      <c r="U186" s="23"/>
      <c r="V186" s="23" t="s">
        <v>187</v>
      </c>
      <c r="W186" s="23" t="s">
        <v>188</v>
      </c>
      <c r="X186" s="23" t="s">
        <v>189</v>
      </c>
      <c r="Y186" s="22">
        <v>0</v>
      </c>
      <c r="Z186" s="23" t="s">
        <v>190</v>
      </c>
      <c r="AA186" s="23" t="s">
        <v>191</v>
      </c>
      <c r="AB186" s="23" t="s">
        <v>190</v>
      </c>
      <c r="AC186" s="23" t="s">
        <v>190</v>
      </c>
      <c r="AD186" s="23" t="s">
        <v>190</v>
      </c>
      <c r="AE186" s="23" t="s">
        <v>85</v>
      </c>
      <c r="AF186" s="23" t="s">
        <v>190</v>
      </c>
      <c r="AG186" s="23" t="s">
        <v>192</v>
      </c>
      <c r="AH186" s="23" t="s">
        <v>415</v>
      </c>
      <c r="AI186" s="23" t="s">
        <v>506</v>
      </c>
      <c r="AJ186" s="23" t="b">
        <v>0</v>
      </c>
      <c r="AK186" s="3">
        <v>62</v>
      </c>
      <c r="AL186" s="3">
        <v>2408</v>
      </c>
      <c r="AM186" s="3">
        <v>5804</v>
      </c>
      <c r="AN186" s="24">
        <v>45536.619324074076</v>
      </c>
      <c r="AO186" s="24">
        <v>45536.619416666668</v>
      </c>
      <c r="AP186">
        <v>9</v>
      </c>
      <c r="AQ186" t="s">
        <v>194</v>
      </c>
      <c r="AR186">
        <v>244.61932407407585</v>
      </c>
      <c r="AS186" t="s">
        <v>195</v>
      </c>
      <c r="AT186" t="s">
        <v>227</v>
      </c>
      <c r="AU186" t="s">
        <v>197</v>
      </c>
      <c r="AV186" t="s">
        <v>259</v>
      </c>
      <c r="AW186" t="s">
        <v>227</v>
      </c>
      <c r="AX186" t="s">
        <v>197</v>
      </c>
      <c r="AY186" t="s">
        <v>260</v>
      </c>
    </row>
    <row r="187" spans="1:51" x14ac:dyDescent="0.45">
      <c r="A187" s="22">
        <v>874055</v>
      </c>
      <c r="B187" s="6">
        <v>45536</v>
      </c>
      <c r="C187" s="22">
        <v>29422000</v>
      </c>
      <c r="D187" s="22">
        <v>9802666</v>
      </c>
      <c r="E187" s="22"/>
      <c r="F187" s="22">
        <v>7</v>
      </c>
      <c r="G187" s="22">
        <v>8224341</v>
      </c>
      <c r="H187" s="22">
        <v>0</v>
      </c>
      <c r="I187" s="22"/>
      <c r="J187" s="22">
        <v>8515</v>
      </c>
      <c r="K187" s="22">
        <v>102320</v>
      </c>
      <c r="L187" s="23" t="s">
        <v>512</v>
      </c>
      <c r="M187" s="23"/>
      <c r="N187" s="23" t="s">
        <v>184</v>
      </c>
      <c r="O187" s="23" t="s">
        <v>225</v>
      </c>
      <c r="P187" s="22">
        <v>1</v>
      </c>
      <c r="Q187" s="23" t="s">
        <v>274</v>
      </c>
      <c r="R187" s="23"/>
      <c r="S187" s="23"/>
      <c r="T187" s="23"/>
      <c r="U187" s="23"/>
      <c r="V187" s="23" t="s">
        <v>187</v>
      </c>
      <c r="W187" s="23" t="s">
        <v>188</v>
      </c>
      <c r="X187" s="23" t="s">
        <v>189</v>
      </c>
      <c r="Y187" s="22">
        <v>0</v>
      </c>
      <c r="Z187" s="23" t="s">
        <v>190</v>
      </c>
      <c r="AA187" s="23" t="s">
        <v>191</v>
      </c>
      <c r="AB187" s="23" t="s">
        <v>190</v>
      </c>
      <c r="AC187" s="23" t="s">
        <v>190</v>
      </c>
      <c r="AD187" s="23" t="s">
        <v>190</v>
      </c>
      <c r="AE187" s="23" t="s">
        <v>85</v>
      </c>
      <c r="AF187" s="23" t="s">
        <v>190</v>
      </c>
      <c r="AG187" s="23" t="s">
        <v>192</v>
      </c>
      <c r="AH187" s="23" t="s">
        <v>415</v>
      </c>
      <c r="AI187" s="23" t="s">
        <v>506</v>
      </c>
      <c r="AJ187" s="23" t="b">
        <v>0</v>
      </c>
      <c r="AK187" s="3">
        <v>118</v>
      </c>
      <c r="AL187" s="3">
        <v>2408</v>
      </c>
      <c r="AM187" s="3">
        <v>6155</v>
      </c>
      <c r="AN187" s="24">
        <v>45536.655858641978</v>
      </c>
      <c r="AO187" s="24">
        <v>45536.65596280864</v>
      </c>
      <c r="AP187">
        <v>9</v>
      </c>
      <c r="AQ187" t="s">
        <v>194</v>
      </c>
      <c r="AR187">
        <v>244.65585864197783</v>
      </c>
      <c r="AS187" t="s">
        <v>195</v>
      </c>
      <c r="AT187" t="s">
        <v>228</v>
      </c>
      <c r="AU187" t="s">
        <v>197</v>
      </c>
      <c r="AV187" t="s">
        <v>240</v>
      </c>
      <c r="AW187" t="s">
        <v>228</v>
      </c>
      <c r="AX187" t="s">
        <v>197</v>
      </c>
      <c r="AY187" t="s">
        <v>314</v>
      </c>
    </row>
    <row r="188" spans="1:51" x14ac:dyDescent="0.45">
      <c r="A188" s="22">
        <v>874192</v>
      </c>
      <c r="B188" s="6">
        <v>45536</v>
      </c>
      <c r="C188" s="22">
        <v>29406000</v>
      </c>
      <c r="D188" s="22">
        <v>9739402</v>
      </c>
      <c r="E188" s="22"/>
      <c r="F188" s="22">
        <v>0</v>
      </c>
      <c r="G188" s="22">
        <v>8226466</v>
      </c>
      <c r="H188" s="22">
        <v>0</v>
      </c>
      <c r="I188" s="22"/>
      <c r="J188" s="22">
        <v>161</v>
      </c>
      <c r="K188" s="22">
        <v>102357</v>
      </c>
      <c r="L188" s="23" t="s">
        <v>513</v>
      </c>
      <c r="M188" s="23"/>
      <c r="N188" s="23" t="s">
        <v>184</v>
      </c>
      <c r="O188" s="23" t="s">
        <v>225</v>
      </c>
      <c r="P188" s="22">
        <v>1</v>
      </c>
      <c r="Q188" s="23" t="s">
        <v>274</v>
      </c>
      <c r="R188" s="23"/>
      <c r="S188" s="23"/>
      <c r="T188" s="23"/>
      <c r="U188" s="23"/>
      <c r="V188" s="23" t="s">
        <v>187</v>
      </c>
      <c r="W188" s="23" t="s">
        <v>188</v>
      </c>
      <c r="X188" s="23" t="s">
        <v>189</v>
      </c>
      <c r="Y188" s="22">
        <v>0</v>
      </c>
      <c r="Z188" s="23" t="s">
        <v>190</v>
      </c>
      <c r="AA188" s="23" t="s">
        <v>191</v>
      </c>
      <c r="AB188" s="23" t="s">
        <v>190</v>
      </c>
      <c r="AC188" s="23" t="s">
        <v>190</v>
      </c>
      <c r="AD188" s="23" t="s">
        <v>190</v>
      </c>
      <c r="AE188" s="23" t="s">
        <v>85</v>
      </c>
      <c r="AF188" s="23" t="s">
        <v>190</v>
      </c>
      <c r="AG188" s="23" t="s">
        <v>192</v>
      </c>
      <c r="AH188" s="23" t="s">
        <v>415</v>
      </c>
      <c r="AI188" s="23" t="s">
        <v>506</v>
      </c>
      <c r="AJ188" s="23" t="b">
        <v>0</v>
      </c>
      <c r="AK188" s="3">
        <v>109</v>
      </c>
      <c r="AL188" s="3">
        <v>2408</v>
      </c>
      <c r="AM188" s="3">
        <v>6289</v>
      </c>
      <c r="AN188" s="24">
        <v>45536.662625655867</v>
      </c>
      <c r="AO188" s="24">
        <v>45536.662729822528</v>
      </c>
      <c r="AP188">
        <v>9</v>
      </c>
      <c r="AQ188" t="s">
        <v>194</v>
      </c>
      <c r="AR188">
        <v>244.66262565586658</v>
      </c>
      <c r="AS188" t="s">
        <v>195</v>
      </c>
      <c r="AT188" t="s">
        <v>228</v>
      </c>
      <c r="AU188" t="s">
        <v>197</v>
      </c>
      <c r="AV188" t="s">
        <v>208</v>
      </c>
      <c r="AW188" t="s">
        <v>228</v>
      </c>
      <c r="AX188" t="s">
        <v>197</v>
      </c>
      <c r="AY188" t="s">
        <v>236</v>
      </c>
    </row>
    <row r="189" spans="1:51" x14ac:dyDescent="0.45">
      <c r="A189" s="22">
        <v>873743</v>
      </c>
      <c r="B189" s="6">
        <v>45536</v>
      </c>
      <c r="C189" s="22">
        <v>29359000</v>
      </c>
      <c r="D189" s="22">
        <v>8347966</v>
      </c>
      <c r="E189" s="22"/>
      <c r="F189" s="22">
        <v>7</v>
      </c>
      <c r="G189" s="22">
        <v>8223058</v>
      </c>
      <c r="H189" s="22">
        <v>0</v>
      </c>
      <c r="I189" s="22"/>
      <c r="J189" s="22">
        <v>41365</v>
      </c>
      <c r="K189" s="22">
        <v>101640</v>
      </c>
      <c r="L189" s="23" t="s">
        <v>511</v>
      </c>
      <c r="M189" s="23"/>
      <c r="N189" s="23" t="s">
        <v>184</v>
      </c>
      <c r="O189" s="23" t="s">
        <v>225</v>
      </c>
      <c r="P189" s="22">
        <v>1</v>
      </c>
      <c r="Q189" s="23" t="s">
        <v>274</v>
      </c>
      <c r="R189" s="23"/>
      <c r="S189" s="23"/>
      <c r="T189" s="23"/>
      <c r="U189" s="23"/>
      <c r="V189" s="23" t="s">
        <v>187</v>
      </c>
      <c r="W189" s="23" t="s">
        <v>188</v>
      </c>
      <c r="X189" s="23" t="s">
        <v>189</v>
      </c>
      <c r="Y189" s="22">
        <v>0</v>
      </c>
      <c r="Z189" s="23" t="s">
        <v>190</v>
      </c>
      <c r="AA189" s="23" t="s">
        <v>191</v>
      </c>
      <c r="AB189" s="23" t="s">
        <v>190</v>
      </c>
      <c r="AC189" s="23" t="s">
        <v>190</v>
      </c>
      <c r="AD189" s="23" t="s">
        <v>190</v>
      </c>
      <c r="AE189" s="23" t="s">
        <v>85</v>
      </c>
      <c r="AF189" s="23" t="s">
        <v>190</v>
      </c>
      <c r="AG189" s="23" t="s">
        <v>192</v>
      </c>
      <c r="AH189" s="23" t="s">
        <v>415</v>
      </c>
      <c r="AI189" s="23" t="s">
        <v>506</v>
      </c>
      <c r="AJ189" s="23" t="b">
        <v>0</v>
      </c>
      <c r="AK189" s="3">
        <v>98</v>
      </c>
      <c r="AL189" s="3">
        <v>2408</v>
      </c>
      <c r="AM189" s="3">
        <v>5881</v>
      </c>
      <c r="AN189" s="24">
        <v>45536.642852662037</v>
      </c>
      <c r="AO189" s="24">
        <v>45536.642945254629</v>
      </c>
      <c r="AP189">
        <v>9</v>
      </c>
      <c r="AQ189" t="s">
        <v>194</v>
      </c>
      <c r="AR189">
        <v>244.6428526620366</v>
      </c>
      <c r="AS189" t="s">
        <v>195</v>
      </c>
      <c r="AT189" t="s">
        <v>228</v>
      </c>
      <c r="AU189" t="s">
        <v>197</v>
      </c>
      <c r="AV189" t="s">
        <v>297</v>
      </c>
      <c r="AW189" t="s">
        <v>228</v>
      </c>
      <c r="AX189" t="s">
        <v>197</v>
      </c>
      <c r="AY189" t="s">
        <v>259</v>
      </c>
    </row>
    <row r="190" spans="1:51" x14ac:dyDescent="0.45">
      <c r="A190" s="22">
        <v>874081</v>
      </c>
      <c r="B190" s="6">
        <v>45536</v>
      </c>
      <c r="C190" s="22">
        <v>29329000</v>
      </c>
      <c r="D190" s="22">
        <v>10966661</v>
      </c>
      <c r="E190" s="22"/>
      <c r="F190" s="22">
        <v>28</v>
      </c>
      <c r="G190" s="22">
        <v>8224969</v>
      </c>
      <c r="H190" s="22">
        <v>0</v>
      </c>
      <c r="I190" s="22"/>
      <c r="J190" s="22">
        <v>161</v>
      </c>
      <c r="K190" s="22">
        <v>102357</v>
      </c>
      <c r="L190" s="23" t="s">
        <v>513</v>
      </c>
      <c r="M190" s="23"/>
      <c r="N190" s="23" t="s">
        <v>184</v>
      </c>
      <c r="O190" s="23" t="s">
        <v>225</v>
      </c>
      <c r="P190" s="22">
        <v>1</v>
      </c>
      <c r="Q190" s="23" t="s">
        <v>274</v>
      </c>
      <c r="R190" s="23"/>
      <c r="S190" s="23"/>
      <c r="T190" s="23"/>
      <c r="U190" s="23"/>
      <c r="V190" s="23" t="s">
        <v>187</v>
      </c>
      <c r="W190" s="23" t="s">
        <v>188</v>
      </c>
      <c r="X190" s="23" t="s">
        <v>189</v>
      </c>
      <c r="Y190" s="22">
        <v>0</v>
      </c>
      <c r="Z190" s="23" t="s">
        <v>190</v>
      </c>
      <c r="AA190" s="23" t="s">
        <v>191</v>
      </c>
      <c r="AB190" s="23" t="s">
        <v>190</v>
      </c>
      <c r="AC190" s="23" t="s">
        <v>190</v>
      </c>
      <c r="AD190" s="23" t="s">
        <v>190</v>
      </c>
      <c r="AE190" s="23" t="s">
        <v>85</v>
      </c>
      <c r="AF190" s="23" t="s">
        <v>190</v>
      </c>
      <c r="AG190" s="23" t="s">
        <v>192</v>
      </c>
      <c r="AH190" s="23" t="s">
        <v>415</v>
      </c>
      <c r="AI190" s="23" t="s">
        <v>506</v>
      </c>
      <c r="AJ190" s="23" t="b">
        <v>0</v>
      </c>
      <c r="AK190" s="3">
        <v>109</v>
      </c>
      <c r="AL190" s="3">
        <v>2408</v>
      </c>
      <c r="AM190" s="3">
        <v>6181</v>
      </c>
      <c r="AN190" s="24">
        <v>45536.656378317901</v>
      </c>
      <c r="AO190" s="24">
        <v>45536.65649405864</v>
      </c>
      <c r="AP190">
        <v>9</v>
      </c>
      <c r="AQ190" t="s">
        <v>194</v>
      </c>
      <c r="AR190">
        <v>244.65637831790082</v>
      </c>
      <c r="AS190" t="s">
        <v>195</v>
      </c>
      <c r="AT190" t="s">
        <v>228</v>
      </c>
      <c r="AU190" t="s">
        <v>197</v>
      </c>
      <c r="AV190" t="s">
        <v>208</v>
      </c>
      <c r="AW190" t="s">
        <v>228</v>
      </c>
      <c r="AX190" t="s">
        <v>197</v>
      </c>
      <c r="AY190" t="s">
        <v>226</v>
      </c>
    </row>
    <row r="191" spans="1:51" x14ac:dyDescent="0.45">
      <c r="A191" s="22">
        <v>873790</v>
      </c>
      <c r="B191" s="6">
        <v>45536</v>
      </c>
      <c r="C191" s="22">
        <v>29282000</v>
      </c>
      <c r="D191" s="22">
        <v>11779039</v>
      </c>
      <c r="E191" s="22"/>
      <c r="F191" s="22">
        <v>0</v>
      </c>
      <c r="G191" s="22">
        <v>8219307</v>
      </c>
      <c r="H191" s="22">
        <v>0</v>
      </c>
      <c r="I191" s="22"/>
      <c r="J191" s="22">
        <v>6269</v>
      </c>
      <c r="K191" s="22">
        <v>101659</v>
      </c>
      <c r="L191" s="23" t="s">
        <v>510</v>
      </c>
      <c r="M191" s="23"/>
      <c r="N191" s="23" t="s">
        <v>184</v>
      </c>
      <c r="O191" s="23" t="s">
        <v>225</v>
      </c>
      <c r="P191" s="22">
        <v>1</v>
      </c>
      <c r="Q191" s="23" t="s">
        <v>274</v>
      </c>
      <c r="R191" s="23"/>
      <c r="S191" s="23"/>
      <c r="T191" s="23"/>
      <c r="U191" s="23"/>
      <c r="V191" s="23" t="s">
        <v>187</v>
      </c>
      <c r="W191" s="23" t="s">
        <v>188</v>
      </c>
      <c r="X191" s="23" t="s">
        <v>189</v>
      </c>
      <c r="Y191" s="22">
        <v>0</v>
      </c>
      <c r="Z191" s="23" t="s">
        <v>190</v>
      </c>
      <c r="AA191" s="23" t="s">
        <v>191</v>
      </c>
      <c r="AB191" s="23" t="s">
        <v>190</v>
      </c>
      <c r="AC191" s="23" t="s">
        <v>190</v>
      </c>
      <c r="AD191" s="23" t="s">
        <v>190</v>
      </c>
      <c r="AE191" s="23" t="s">
        <v>85</v>
      </c>
      <c r="AF191" s="23" t="s">
        <v>190</v>
      </c>
      <c r="AG191" s="23" t="s">
        <v>192</v>
      </c>
      <c r="AH191" s="23" t="s">
        <v>415</v>
      </c>
      <c r="AI191" s="23" t="s">
        <v>506</v>
      </c>
      <c r="AJ191" s="23" t="b">
        <v>0</v>
      </c>
      <c r="AK191" s="3">
        <v>109</v>
      </c>
      <c r="AL191" s="3">
        <v>2408</v>
      </c>
      <c r="AM191" s="3">
        <v>5901</v>
      </c>
      <c r="AN191" s="24">
        <v>45536.646390817899</v>
      </c>
      <c r="AO191" s="24">
        <v>45536.646518132715</v>
      </c>
      <c r="AP191">
        <v>9</v>
      </c>
      <c r="AQ191" t="s">
        <v>194</v>
      </c>
      <c r="AR191">
        <v>244.64639081789937</v>
      </c>
      <c r="AS191" t="s">
        <v>195</v>
      </c>
      <c r="AT191" t="s">
        <v>228</v>
      </c>
      <c r="AU191" t="s">
        <v>197</v>
      </c>
      <c r="AV191" t="s">
        <v>252</v>
      </c>
      <c r="AW191" t="s">
        <v>228</v>
      </c>
      <c r="AX191" t="s">
        <v>197</v>
      </c>
      <c r="AY191" t="s">
        <v>261</v>
      </c>
    </row>
    <row r="192" spans="1:51" x14ac:dyDescent="0.45">
      <c r="A192" s="22">
        <v>873852</v>
      </c>
      <c r="B192" s="6">
        <v>45536</v>
      </c>
      <c r="C192" s="22">
        <v>29236000</v>
      </c>
      <c r="D192" s="22">
        <v>27043748</v>
      </c>
      <c r="E192" s="22"/>
      <c r="F192" s="22">
        <v>0</v>
      </c>
      <c r="G192" s="22">
        <v>8199949</v>
      </c>
      <c r="H192" s="22">
        <v>0</v>
      </c>
      <c r="I192" s="22"/>
      <c r="J192" s="22">
        <v>161</v>
      </c>
      <c r="K192" s="22">
        <v>102357</v>
      </c>
      <c r="L192" s="23" t="s">
        <v>513</v>
      </c>
      <c r="M192" s="23"/>
      <c r="N192" s="23" t="s">
        <v>184</v>
      </c>
      <c r="O192" s="23" t="s">
        <v>225</v>
      </c>
      <c r="P192" s="22">
        <v>1</v>
      </c>
      <c r="Q192" s="23" t="s">
        <v>274</v>
      </c>
      <c r="R192" s="23"/>
      <c r="S192" s="23"/>
      <c r="T192" s="23"/>
      <c r="U192" s="23"/>
      <c r="V192" s="23" t="s">
        <v>187</v>
      </c>
      <c r="W192" s="23" t="s">
        <v>188</v>
      </c>
      <c r="X192" s="23" t="s">
        <v>189</v>
      </c>
      <c r="Y192" s="22">
        <v>0</v>
      </c>
      <c r="Z192" s="23" t="s">
        <v>190</v>
      </c>
      <c r="AA192" s="23" t="s">
        <v>191</v>
      </c>
      <c r="AB192" s="23" t="s">
        <v>190</v>
      </c>
      <c r="AC192" s="23" t="s">
        <v>190</v>
      </c>
      <c r="AD192" s="23" t="s">
        <v>190</v>
      </c>
      <c r="AE192" s="23" t="s">
        <v>85</v>
      </c>
      <c r="AF192" s="23" t="s">
        <v>190</v>
      </c>
      <c r="AG192" s="23" t="s">
        <v>192</v>
      </c>
      <c r="AH192" s="23" t="s">
        <v>415</v>
      </c>
      <c r="AI192" s="23" t="s">
        <v>506</v>
      </c>
      <c r="AJ192" s="23" t="b">
        <v>0</v>
      </c>
      <c r="AK192" s="3">
        <v>98</v>
      </c>
      <c r="AL192" s="3">
        <v>2408</v>
      </c>
      <c r="AM192" s="3">
        <v>5945</v>
      </c>
      <c r="AN192" s="24">
        <v>45536.649962075615</v>
      </c>
      <c r="AO192" s="24">
        <v>45536.650274575615</v>
      </c>
      <c r="AP192">
        <v>9</v>
      </c>
      <c r="AQ192" t="s">
        <v>194</v>
      </c>
      <c r="AR192">
        <v>244.64996207561489</v>
      </c>
      <c r="AS192" t="s">
        <v>195</v>
      </c>
      <c r="AT192" t="s">
        <v>228</v>
      </c>
      <c r="AU192" t="s">
        <v>197</v>
      </c>
      <c r="AV192" t="s">
        <v>285</v>
      </c>
      <c r="AW192" t="s">
        <v>228</v>
      </c>
      <c r="AX192" t="s">
        <v>197</v>
      </c>
      <c r="AY192" t="s">
        <v>210</v>
      </c>
    </row>
    <row r="193" spans="1:51" x14ac:dyDescent="0.45">
      <c r="A193" s="22">
        <v>873840</v>
      </c>
      <c r="B193" s="6">
        <v>45536</v>
      </c>
      <c r="C193" s="22">
        <v>29235000</v>
      </c>
      <c r="D193" s="22">
        <v>26431114</v>
      </c>
      <c r="E193" s="22"/>
      <c r="F193" s="22">
        <v>0</v>
      </c>
      <c r="G193" s="22">
        <v>8199394</v>
      </c>
      <c r="H193" s="22">
        <v>0</v>
      </c>
      <c r="I193" s="22"/>
      <c r="J193" s="22">
        <v>161</v>
      </c>
      <c r="K193" s="22">
        <v>102357</v>
      </c>
      <c r="L193" s="23" t="s">
        <v>513</v>
      </c>
      <c r="M193" s="23"/>
      <c r="N193" s="23" t="s">
        <v>184</v>
      </c>
      <c r="O193" s="23" t="s">
        <v>225</v>
      </c>
      <c r="P193" s="22">
        <v>1</v>
      </c>
      <c r="Q193" s="23" t="s">
        <v>274</v>
      </c>
      <c r="R193" s="23"/>
      <c r="S193" s="23"/>
      <c r="T193" s="23"/>
      <c r="U193" s="23"/>
      <c r="V193" s="23" t="s">
        <v>187</v>
      </c>
      <c r="W193" s="23" t="s">
        <v>188</v>
      </c>
      <c r="X193" s="23" t="s">
        <v>189</v>
      </c>
      <c r="Y193" s="22">
        <v>0</v>
      </c>
      <c r="Z193" s="23" t="s">
        <v>190</v>
      </c>
      <c r="AA193" s="23" t="s">
        <v>191</v>
      </c>
      <c r="AB193" s="23" t="s">
        <v>190</v>
      </c>
      <c r="AC193" s="23" t="s">
        <v>190</v>
      </c>
      <c r="AD193" s="23" t="s">
        <v>190</v>
      </c>
      <c r="AE193" s="23" t="s">
        <v>85</v>
      </c>
      <c r="AF193" s="23" t="s">
        <v>190</v>
      </c>
      <c r="AG193" s="23" t="s">
        <v>192</v>
      </c>
      <c r="AH193" s="23" t="s">
        <v>415</v>
      </c>
      <c r="AI193" s="23" t="s">
        <v>506</v>
      </c>
      <c r="AJ193" s="23" t="b">
        <v>0</v>
      </c>
      <c r="AK193" s="3">
        <v>111</v>
      </c>
      <c r="AL193" s="3">
        <v>2408</v>
      </c>
      <c r="AM193" s="3">
        <v>5936</v>
      </c>
      <c r="AN193" s="24">
        <v>45536.649658294751</v>
      </c>
      <c r="AO193" s="24">
        <v>45536.649959220682</v>
      </c>
      <c r="AP193">
        <v>9</v>
      </c>
      <c r="AQ193" t="s">
        <v>194</v>
      </c>
      <c r="AR193">
        <v>244.64965829475113</v>
      </c>
      <c r="AS193" t="s">
        <v>195</v>
      </c>
      <c r="AT193" t="s">
        <v>228</v>
      </c>
      <c r="AU193" t="s">
        <v>197</v>
      </c>
      <c r="AV193" t="s">
        <v>305</v>
      </c>
      <c r="AW193" t="s">
        <v>228</v>
      </c>
      <c r="AX193" t="s">
        <v>197</v>
      </c>
      <c r="AY193" t="s">
        <v>294</v>
      </c>
    </row>
    <row r="194" spans="1:51" x14ac:dyDescent="0.45">
      <c r="A194" s="22">
        <v>873841</v>
      </c>
      <c r="B194" s="6">
        <v>45536</v>
      </c>
      <c r="C194" s="22">
        <v>29234000</v>
      </c>
      <c r="D194" s="22">
        <v>27580304</v>
      </c>
      <c r="E194" s="22"/>
      <c r="F194" s="22">
        <v>0</v>
      </c>
      <c r="G194" s="22">
        <v>8200259</v>
      </c>
      <c r="H194" s="22">
        <v>0</v>
      </c>
      <c r="I194" s="22"/>
      <c r="J194" s="22">
        <v>161</v>
      </c>
      <c r="K194" s="22">
        <v>102357</v>
      </c>
      <c r="L194" s="23" t="s">
        <v>513</v>
      </c>
      <c r="M194" s="23"/>
      <c r="N194" s="23" t="s">
        <v>184</v>
      </c>
      <c r="O194" s="23" t="s">
        <v>225</v>
      </c>
      <c r="P194" s="22">
        <v>1</v>
      </c>
      <c r="Q194" s="23" t="s">
        <v>274</v>
      </c>
      <c r="R194" s="23"/>
      <c r="S194" s="23"/>
      <c r="T194" s="23"/>
      <c r="U194" s="23"/>
      <c r="V194" s="23" t="s">
        <v>187</v>
      </c>
      <c r="W194" s="23" t="s">
        <v>188</v>
      </c>
      <c r="X194" s="23" t="s">
        <v>189</v>
      </c>
      <c r="Y194" s="22">
        <v>0</v>
      </c>
      <c r="Z194" s="23" t="s">
        <v>190</v>
      </c>
      <c r="AA194" s="23" t="s">
        <v>191</v>
      </c>
      <c r="AB194" s="23" t="s">
        <v>190</v>
      </c>
      <c r="AC194" s="23" t="s">
        <v>190</v>
      </c>
      <c r="AD194" s="23" t="s">
        <v>190</v>
      </c>
      <c r="AE194" s="23" t="s">
        <v>85</v>
      </c>
      <c r="AF194" s="23" t="s">
        <v>190</v>
      </c>
      <c r="AG194" s="23" t="s">
        <v>192</v>
      </c>
      <c r="AH194" s="23" t="s">
        <v>415</v>
      </c>
      <c r="AI194" s="23" t="s">
        <v>506</v>
      </c>
      <c r="AJ194" s="23" t="b">
        <v>0</v>
      </c>
      <c r="AK194" s="3">
        <v>149</v>
      </c>
      <c r="AL194" s="3">
        <v>2408</v>
      </c>
      <c r="AM194" s="3">
        <v>5937</v>
      </c>
      <c r="AN194" s="24">
        <v>45536.649660841053</v>
      </c>
      <c r="AO194" s="24">
        <v>45536.649973341053</v>
      </c>
      <c r="AP194">
        <v>9</v>
      </c>
      <c r="AQ194" t="s">
        <v>194</v>
      </c>
      <c r="AR194">
        <v>244.64966084105254</v>
      </c>
      <c r="AS194" t="s">
        <v>195</v>
      </c>
      <c r="AT194" t="s">
        <v>228</v>
      </c>
      <c r="AU194" t="s">
        <v>197</v>
      </c>
      <c r="AV194" t="s">
        <v>311</v>
      </c>
      <c r="AW194" t="s">
        <v>228</v>
      </c>
      <c r="AX194" t="s">
        <v>197</v>
      </c>
      <c r="AY194" t="s">
        <v>260</v>
      </c>
    </row>
    <row r="195" spans="1:51" x14ac:dyDescent="0.45">
      <c r="A195" s="22">
        <v>873865</v>
      </c>
      <c r="B195" s="6">
        <v>45536</v>
      </c>
      <c r="C195" s="22">
        <v>29173000</v>
      </c>
      <c r="D195" s="22">
        <v>14566428</v>
      </c>
      <c r="E195" s="22"/>
      <c r="F195" s="22">
        <v>0</v>
      </c>
      <c r="G195" s="22">
        <v>8197599</v>
      </c>
      <c r="H195" s="22">
        <v>0</v>
      </c>
      <c r="I195" s="22"/>
      <c r="J195" s="22">
        <v>27</v>
      </c>
      <c r="K195" s="22">
        <v>102269</v>
      </c>
      <c r="L195" s="23" t="s">
        <v>505</v>
      </c>
      <c r="M195" s="23"/>
      <c r="N195" s="23" t="s">
        <v>184</v>
      </c>
      <c r="O195" s="23" t="s">
        <v>225</v>
      </c>
      <c r="P195" s="22">
        <v>1</v>
      </c>
      <c r="Q195" s="23" t="s">
        <v>274</v>
      </c>
      <c r="R195" s="23"/>
      <c r="S195" s="23"/>
      <c r="T195" s="23"/>
      <c r="U195" s="23"/>
      <c r="V195" s="23" t="s">
        <v>187</v>
      </c>
      <c r="W195" s="23" t="s">
        <v>188</v>
      </c>
      <c r="X195" s="23" t="s">
        <v>189</v>
      </c>
      <c r="Y195" s="22">
        <v>0</v>
      </c>
      <c r="Z195" s="23" t="s">
        <v>190</v>
      </c>
      <c r="AA195" s="23" t="s">
        <v>191</v>
      </c>
      <c r="AB195" s="23" t="s">
        <v>190</v>
      </c>
      <c r="AC195" s="23" t="s">
        <v>190</v>
      </c>
      <c r="AD195" s="23" t="s">
        <v>190</v>
      </c>
      <c r="AE195" s="23" t="s">
        <v>85</v>
      </c>
      <c r="AF195" s="23" t="s">
        <v>190</v>
      </c>
      <c r="AG195" s="23" t="s">
        <v>192</v>
      </c>
      <c r="AH195" s="23" t="s">
        <v>415</v>
      </c>
      <c r="AI195" s="23" t="s">
        <v>506</v>
      </c>
      <c r="AJ195" s="23" t="b">
        <v>0</v>
      </c>
      <c r="AK195" s="3">
        <v>62</v>
      </c>
      <c r="AL195" s="3">
        <v>2408</v>
      </c>
      <c r="AM195" s="3">
        <v>5967</v>
      </c>
      <c r="AN195" s="24">
        <v>45536.650567939818</v>
      </c>
      <c r="AO195" s="24">
        <v>45536.650729976849</v>
      </c>
      <c r="AP195">
        <v>9</v>
      </c>
      <c r="AQ195" t="s">
        <v>194</v>
      </c>
      <c r="AR195">
        <v>244.65056793981785</v>
      </c>
      <c r="AS195" t="s">
        <v>195</v>
      </c>
      <c r="AT195" t="s">
        <v>228</v>
      </c>
      <c r="AU195" t="s">
        <v>197</v>
      </c>
      <c r="AV195" t="s">
        <v>257</v>
      </c>
      <c r="AW195" t="s">
        <v>228</v>
      </c>
      <c r="AX195" t="s">
        <v>197</v>
      </c>
      <c r="AY195" t="s">
        <v>235</v>
      </c>
    </row>
    <row r="196" spans="1:51" x14ac:dyDescent="0.45">
      <c r="A196" s="22">
        <v>873707</v>
      </c>
      <c r="B196" s="6">
        <v>45536</v>
      </c>
      <c r="C196" s="22">
        <v>29172000</v>
      </c>
      <c r="D196" s="22">
        <v>8011510</v>
      </c>
      <c r="E196" s="22"/>
      <c r="F196" s="22">
        <v>1</v>
      </c>
      <c r="G196" s="22">
        <v>8223223</v>
      </c>
      <c r="H196" s="22">
        <v>0</v>
      </c>
      <c r="I196" s="22"/>
      <c r="J196" s="22">
        <v>27</v>
      </c>
      <c r="K196" s="22">
        <v>102269</v>
      </c>
      <c r="L196" s="23" t="s">
        <v>505</v>
      </c>
      <c r="M196" s="23"/>
      <c r="N196" s="23" t="s">
        <v>184</v>
      </c>
      <c r="O196" s="23" t="s">
        <v>225</v>
      </c>
      <c r="P196" s="22">
        <v>1</v>
      </c>
      <c r="Q196" s="23" t="s">
        <v>274</v>
      </c>
      <c r="R196" s="23"/>
      <c r="S196" s="23"/>
      <c r="T196" s="23"/>
      <c r="U196" s="23"/>
      <c r="V196" s="23" t="s">
        <v>187</v>
      </c>
      <c r="W196" s="23" t="s">
        <v>188</v>
      </c>
      <c r="X196" s="23" t="s">
        <v>189</v>
      </c>
      <c r="Y196" s="22">
        <v>0</v>
      </c>
      <c r="Z196" s="23" t="s">
        <v>190</v>
      </c>
      <c r="AA196" s="23" t="s">
        <v>191</v>
      </c>
      <c r="AB196" s="23" t="s">
        <v>190</v>
      </c>
      <c r="AC196" s="23" t="s">
        <v>190</v>
      </c>
      <c r="AD196" s="23" t="s">
        <v>190</v>
      </c>
      <c r="AE196" s="23" t="s">
        <v>85</v>
      </c>
      <c r="AF196" s="23" t="s">
        <v>190</v>
      </c>
      <c r="AG196" s="23" t="s">
        <v>192</v>
      </c>
      <c r="AH196" s="23" t="s">
        <v>415</v>
      </c>
      <c r="AI196" s="23" t="s">
        <v>506</v>
      </c>
      <c r="AJ196" s="23" t="b">
        <v>0</v>
      </c>
      <c r="AK196" s="3">
        <v>127</v>
      </c>
      <c r="AL196" s="3">
        <v>2408</v>
      </c>
      <c r="AM196" s="3">
        <v>5845</v>
      </c>
      <c r="AN196" s="24">
        <v>45536.625980131175</v>
      </c>
      <c r="AO196" s="24">
        <v>45536.626072723768</v>
      </c>
      <c r="AP196">
        <v>9</v>
      </c>
      <c r="AQ196" t="s">
        <v>194</v>
      </c>
      <c r="AR196">
        <v>244.62598013117531</v>
      </c>
      <c r="AS196" t="s">
        <v>195</v>
      </c>
      <c r="AT196" t="s">
        <v>228</v>
      </c>
      <c r="AU196" t="s">
        <v>197</v>
      </c>
      <c r="AV196" t="s">
        <v>239</v>
      </c>
      <c r="AW196" t="s">
        <v>228</v>
      </c>
      <c r="AX196" t="s">
        <v>197</v>
      </c>
      <c r="AY196" t="s">
        <v>301</v>
      </c>
    </row>
    <row r="197" spans="1:51" x14ac:dyDescent="0.45">
      <c r="A197" s="22">
        <v>874326</v>
      </c>
      <c r="B197" s="6">
        <v>45536</v>
      </c>
      <c r="C197" s="22">
        <v>29156000</v>
      </c>
      <c r="D197" s="22">
        <v>17310453</v>
      </c>
      <c r="E197" s="22"/>
      <c r="F197" s="22">
        <v>83835</v>
      </c>
      <c r="G197" s="22">
        <v>2365160</v>
      </c>
      <c r="H197" s="22">
        <v>46</v>
      </c>
      <c r="I197" s="22"/>
      <c r="J197" s="22">
        <v>31554</v>
      </c>
      <c r="K197" s="22">
        <v>101677</v>
      </c>
      <c r="L197" s="23" t="s">
        <v>1136</v>
      </c>
      <c r="M197" s="23"/>
      <c r="N197" s="23" t="s">
        <v>184</v>
      </c>
      <c r="O197" s="23" t="s">
        <v>225</v>
      </c>
      <c r="P197" s="22">
        <v>20</v>
      </c>
      <c r="Q197" s="23" t="s">
        <v>186</v>
      </c>
      <c r="R197" s="23"/>
      <c r="S197" s="23"/>
      <c r="T197" s="23"/>
      <c r="U197" s="23"/>
      <c r="V197" s="23" t="s">
        <v>187</v>
      </c>
      <c r="W197" s="23" t="s">
        <v>188</v>
      </c>
      <c r="X197" s="23" t="s">
        <v>189</v>
      </c>
      <c r="Y197" s="22">
        <v>0</v>
      </c>
      <c r="Z197" s="23" t="s">
        <v>190</v>
      </c>
      <c r="AA197" s="23" t="s">
        <v>191</v>
      </c>
      <c r="AB197" s="23" t="s">
        <v>190</v>
      </c>
      <c r="AC197" s="23" t="s">
        <v>192</v>
      </c>
      <c r="AD197" s="23" t="s">
        <v>281</v>
      </c>
      <c r="AE197" s="23" t="s">
        <v>77</v>
      </c>
      <c r="AF197" s="23"/>
      <c r="AG197" s="23"/>
      <c r="AH197" s="23"/>
      <c r="AI197" s="23"/>
      <c r="AJ197" s="23" t="b">
        <v>0</v>
      </c>
      <c r="AK197" s="3">
        <v>61</v>
      </c>
      <c r="AL197" s="3">
        <v>2408</v>
      </c>
      <c r="AM197" s="3">
        <v>6408</v>
      </c>
      <c r="AN197" s="24">
        <v>45536.674451388892</v>
      </c>
      <c r="AO197" s="24">
        <v>45536.674648148146</v>
      </c>
      <c r="AP197">
        <v>9</v>
      </c>
      <c r="AQ197" t="s">
        <v>194</v>
      </c>
      <c r="AR197">
        <v>244.67445138889161</v>
      </c>
      <c r="AS197" t="s">
        <v>195</v>
      </c>
      <c r="AT197" t="s">
        <v>198</v>
      </c>
      <c r="AU197" t="s">
        <v>197</v>
      </c>
      <c r="AV197" t="s">
        <v>218</v>
      </c>
      <c r="AW197" t="s">
        <v>198</v>
      </c>
      <c r="AX197" t="s">
        <v>197</v>
      </c>
      <c r="AY197" t="s">
        <v>305</v>
      </c>
    </row>
    <row r="198" spans="1:51" x14ac:dyDescent="0.45">
      <c r="A198" s="22">
        <v>874339</v>
      </c>
      <c r="B198" s="6">
        <v>45536</v>
      </c>
      <c r="C198" s="22">
        <v>29138000</v>
      </c>
      <c r="D198" s="22">
        <v>15537664</v>
      </c>
      <c r="E198" s="22"/>
      <c r="F198" s="22">
        <v>56188</v>
      </c>
      <c r="G198" s="22">
        <v>2380981</v>
      </c>
      <c r="H198" s="22">
        <v>52</v>
      </c>
      <c r="I198" s="22"/>
      <c r="J198" s="22">
        <v>32768</v>
      </c>
      <c r="K198" s="22">
        <v>102010</v>
      </c>
      <c r="L198" s="23" t="s">
        <v>1183</v>
      </c>
      <c r="M198" s="23"/>
      <c r="N198" s="23" t="s">
        <v>184</v>
      </c>
      <c r="O198" s="23" t="s">
        <v>225</v>
      </c>
      <c r="P198" s="22">
        <v>20</v>
      </c>
      <c r="Q198" s="23" t="s">
        <v>186</v>
      </c>
      <c r="R198" s="23"/>
      <c r="S198" s="23"/>
      <c r="T198" s="23"/>
      <c r="U198" s="23"/>
      <c r="V198" s="23" t="s">
        <v>187</v>
      </c>
      <c r="W198" s="23" t="s">
        <v>188</v>
      </c>
      <c r="X198" s="23" t="s">
        <v>189</v>
      </c>
      <c r="Y198" s="22">
        <v>0</v>
      </c>
      <c r="Z198" s="23" t="s">
        <v>190</v>
      </c>
      <c r="AA198" s="23" t="s">
        <v>191</v>
      </c>
      <c r="AB198" s="23" t="s">
        <v>190</v>
      </c>
      <c r="AC198" s="23" t="s">
        <v>192</v>
      </c>
      <c r="AD198" s="23" t="s">
        <v>281</v>
      </c>
      <c r="AE198" s="23" t="s">
        <v>77</v>
      </c>
      <c r="AF198" s="23"/>
      <c r="AG198" s="23"/>
      <c r="AH198" s="23"/>
      <c r="AI198" s="23"/>
      <c r="AJ198" s="23" t="b">
        <v>0</v>
      </c>
      <c r="AK198" s="3">
        <v>55</v>
      </c>
      <c r="AL198" s="3">
        <v>2408</v>
      </c>
      <c r="AM198" s="3">
        <v>6421</v>
      </c>
      <c r="AN198" s="24">
        <v>45536.680315779318</v>
      </c>
      <c r="AO198" s="24">
        <v>45536.680489390434</v>
      </c>
      <c r="AP198">
        <v>9</v>
      </c>
      <c r="AQ198" t="s">
        <v>194</v>
      </c>
      <c r="AR198">
        <v>244.68031577931833</v>
      </c>
      <c r="AS198" t="s">
        <v>195</v>
      </c>
      <c r="AT198" t="s">
        <v>198</v>
      </c>
      <c r="AU198" t="s">
        <v>197</v>
      </c>
      <c r="AV198" t="s">
        <v>307</v>
      </c>
      <c r="AW198" t="s">
        <v>198</v>
      </c>
      <c r="AX198" t="s">
        <v>197</v>
      </c>
      <c r="AY198" t="s">
        <v>287</v>
      </c>
    </row>
    <row r="199" spans="1:51" x14ac:dyDescent="0.45">
      <c r="A199" s="22">
        <v>874084</v>
      </c>
      <c r="B199" s="6">
        <v>45536</v>
      </c>
      <c r="C199" s="22">
        <v>29094000</v>
      </c>
      <c r="D199" s="22">
        <v>10809213</v>
      </c>
      <c r="E199" s="22"/>
      <c r="F199" s="22">
        <v>0</v>
      </c>
      <c r="G199" s="22">
        <v>8212112</v>
      </c>
      <c r="H199" s="22">
        <v>0</v>
      </c>
      <c r="I199" s="22"/>
      <c r="J199" s="22">
        <v>6269</v>
      </c>
      <c r="K199" s="22">
        <v>101659</v>
      </c>
      <c r="L199" s="23" t="s">
        <v>510</v>
      </c>
      <c r="M199" s="23"/>
      <c r="N199" s="23" t="s">
        <v>184</v>
      </c>
      <c r="O199" s="23" t="s">
        <v>225</v>
      </c>
      <c r="P199" s="22">
        <v>1</v>
      </c>
      <c r="Q199" s="23" t="s">
        <v>274</v>
      </c>
      <c r="R199" s="23"/>
      <c r="S199" s="23"/>
      <c r="T199" s="23"/>
      <c r="U199" s="23"/>
      <c r="V199" s="23" t="s">
        <v>187</v>
      </c>
      <c r="W199" s="23" t="s">
        <v>188</v>
      </c>
      <c r="X199" s="23" t="s">
        <v>189</v>
      </c>
      <c r="Y199" s="22">
        <v>0</v>
      </c>
      <c r="Z199" s="23" t="s">
        <v>190</v>
      </c>
      <c r="AA199" s="23" t="s">
        <v>191</v>
      </c>
      <c r="AB199" s="23" t="s">
        <v>190</v>
      </c>
      <c r="AC199" s="23" t="s">
        <v>190</v>
      </c>
      <c r="AD199" s="23" t="s">
        <v>190</v>
      </c>
      <c r="AE199" s="23" t="s">
        <v>85</v>
      </c>
      <c r="AF199" s="23" t="s">
        <v>190</v>
      </c>
      <c r="AG199" s="23" t="s">
        <v>192</v>
      </c>
      <c r="AH199" s="23" t="s">
        <v>415</v>
      </c>
      <c r="AI199" s="23" t="s">
        <v>506</v>
      </c>
      <c r="AJ199" s="23" t="b">
        <v>0</v>
      </c>
      <c r="AK199" s="3">
        <v>109</v>
      </c>
      <c r="AL199" s="3">
        <v>2408</v>
      </c>
      <c r="AM199" s="3">
        <v>6184</v>
      </c>
      <c r="AN199" s="24">
        <v>45536.656503626546</v>
      </c>
      <c r="AO199" s="24">
        <v>45536.656619367284</v>
      </c>
      <c r="AP199">
        <v>9</v>
      </c>
      <c r="AQ199" t="s">
        <v>194</v>
      </c>
      <c r="AR199">
        <v>244.6565036265456</v>
      </c>
      <c r="AS199" t="s">
        <v>195</v>
      </c>
      <c r="AT199" t="s">
        <v>228</v>
      </c>
      <c r="AU199" t="s">
        <v>197</v>
      </c>
      <c r="AV199" t="s">
        <v>237</v>
      </c>
      <c r="AW199" t="s">
        <v>228</v>
      </c>
      <c r="AX199" t="s">
        <v>197</v>
      </c>
      <c r="AY199" t="s">
        <v>304</v>
      </c>
    </row>
    <row r="200" spans="1:51" x14ac:dyDescent="0.45">
      <c r="A200" s="22">
        <v>874150</v>
      </c>
      <c r="B200" s="6">
        <v>45536</v>
      </c>
      <c r="C200" s="22">
        <v>29077000</v>
      </c>
      <c r="D200" s="22">
        <v>9767900</v>
      </c>
      <c r="E200" s="22"/>
      <c r="F200" s="22">
        <v>99</v>
      </c>
      <c r="G200" s="22">
        <v>8224599</v>
      </c>
      <c r="H200" s="22">
        <v>0</v>
      </c>
      <c r="I200" s="22"/>
      <c r="J200" s="22">
        <v>161</v>
      </c>
      <c r="K200" s="22">
        <v>102357</v>
      </c>
      <c r="L200" s="23" t="s">
        <v>513</v>
      </c>
      <c r="M200" s="23"/>
      <c r="N200" s="23" t="s">
        <v>184</v>
      </c>
      <c r="O200" s="23" t="s">
        <v>225</v>
      </c>
      <c r="P200" s="22">
        <v>1</v>
      </c>
      <c r="Q200" s="23" t="s">
        <v>274</v>
      </c>
      <c r="R200" s="23"/>
      <c r="S200" s="23"/>
      <c r="T200" s="23"/>
      <c r="U200" s="23"/>
      <c r="V200" s="23" t="s">
        <v>187</v>
      </c>
      <c r="W200" s="23" t="s">
        <v>188</v>
      </c>
      <c r="X200" s="23" t="s">
        <v>189</v>
      </c>
      <c r="Y200" s="22">
        <v>0</v>
      </c>
      <c r="Z200" s="23" t="s">
        <v>190</v>
      </c>
      <c r="AA200" s="23" t="s">
        <v>191</v>
      </c>
      <c r="AB200" s="23" t="s">
        <v>190</v>
      </c>
      <c r="AC200" s="23" t="s">
        <v>190</v>
      </c>
      <c r="AD200" s="23" t="s">
        <v>190</v>
      </c>
      <c r="AE200" s="23" t="s">
        <v>85</v>
      </c>
      <c r="AF200" s="23" t="s">
        <v>190</v>
      </c>
      <c r="AG200" s="23" t="s">
        <v>192</v>
      </c>
      <c r="AH200" s="23" t="s">
        <v>415</v>
      </c>
      <c r="AI200" s="23" t="s">
        <v>506</v>
      </c>
      <c r="AJ200" s="23" t="b">
        <v>0</v>
      </c>
      <c r="AK200" s="3">
        <v>109</v>
      </c>
      <c r="AL200" s="3">
        <v>2408</v>
      </c>
      <c r="AM200" s="3">
        <v>6247</v>
      </c>
      <c r="AN200" s="24">
        <v>45536.659496489199</v>
      </c>
      <c r="AO200" s="24">
        <v>45536.659600655861</v>
      </c>
      <c r="AP200">
        <v>9</v>
      </c>
      <c r="AQ200" t="s">
        <v>194</v>
      </c>
      <c r="AR200">
        <v>244.65949648919923</v>
      </c>
      <c r="AS200" t="s">
        <v>195</v>
      </c>
      <c r="AT200" t="s">
        <v>228</v>
      </c>
      <c r="AU200" t="s">
        <v>197</v>
      </c>
      <c r="AV200" t="s">
        <v>362</v>
      </c>
      <c r="AW200" t="s">
        <v>228</v>
      </c>
      <c r="AX200" t="s">
        <v>197</v>
      </c>
      <c r="AY200" t="s">
        <v>257</v>
      </c>
    </row>
    <row r="201" spans="1:51" x14ac:dyDescent="0.45">
      <c r="A201" s="22">
        <v>873838</v>
      </c>
      <c r="B201" s="6">
        <v>45536</v>
      </c>
      <c r="C201" s="22">
        <v>29062000</v>
      </c>
      <c r="D201" s="22">
        <v>24272719</v>
      </c>
      <c r="E201" s="22"/>
      <c r="F201" s="22">
        <v>0</v>
      </c>
      <c r="G201" s="22">
        <v>8205380</v>
      </c>
      <c r="H201" s="22">
        <v>0</v>
      </c>
      <c r="I201" s="22"/>
      <c r="J201" s="22">
        <v>161</v>
      </c>
      <c r="K201" s="22">
        <v>102357</v>
      </c>
      <c r="L201" s="23" t="s">
        <v>513</v>
      </c>
      <c r="M201" s="23"/>
      <c r="N201" s="23" t="s">
        <v>184</v>
      </c>
      <c r="O201" s="23" t="s">
        <v>225</v>
      </c>
      <c r="P201" s="22">
        <v>1</v>
      </c>
      <c r="Q201" s="23" t="s">
        <v>274</v>
      </c>
      <c r="R201" s="23"/>
      <c r="S201" s="23"/>
      <c r="T201" s="23"/>
      <c r="U201" s="23"/>
      <c r="V201" s="23" t="s">
        <v>187</v>
      </c>
      <c r="W201" s="23" t="s">
        <v>188</v>
      </c>
      <c r="X201" s="23" t="s">
        <v>189</v>
      </c>
      <c r="Y201" s="22">
        <v>0</v>
      </c>
      <c r="Z201" s="23" t="s">
        <v>190</v>
      </c>
      <c r="AA201" s="23" t="s">
        <v>191</v>
      </c>
      <c r="AB201" s="23" t="s">
        <v>190</v>
      </c>
      <c r="AC201" s="23" t="s">
        <v>190</v>
      </c>
      <c r="AD201" s="23" t="s">
        <v>190</v>
      </c>
      <c r="AE201" s="23" t="s">
        <v>85</v>
      </c>
      <c r="AF201" s="23" t="s">
        <v>190</v>
      </c>
      <c r="AG201" s="23" t="s">
        <v>192</v>
      </c>
      <c r="AH201" s="23" t="s">
        <v>415</v>
      </c>
      <c r="AI201" s="23" t="s">
        <v>506</v>
      </c>
      <c r="AJ201" s="23" t="b">
        <v>0</v>
      </c>
      <c r="AK201" s="3">
        <v>112</v>
      </c>
      <c r="AL201" s="3">
        <v>2408</v>
      </c>
      <c r="AM201" s="3">
        <v>5934</v>
      </c>
      <c r="AN201" s="24">
        <v>45536.649610339504</v>
      </c>
      <c r="AO201" s="24">
        <v>45536.649888117281</v>
      </c>
      <c r="AP201">
        <v>9</v>
      </c>
      <c r="AQ201" t="s">
        <v>194</v>
      </c>
      <c r="AR201">
        <v>244.64961033950385</v>
      </c>
      <c r="AS201" t="s">
        <v>195</v>
      </c>
      <c r="AT201" t="s">
        <v>228</v>
      </c>
      <c r="AU201" t="s">
        <v>197</v>
      </c>
      <c r="AV201" t="s">
        <v>240</v>
      </c>
      <c r="AW201" t="s">
        <v>228</v>
      </c>
      <c r="AX201" t="s">
        <v>197</v>
      </c>
      <c r="AY201" t="s">
        <v>259</v>
      </c>
    </row>
    <row r="202" spans="1:51" x14ac:dyDescent="0.45">
      <c r="A202" s="22">
        <v>874198</v>
      </c>
      <c r="B202" s="6">
        <v>45536</v>
      </c>
      <c r="C202" s="22">
        <v>29047000</v>
      </c>
      <c r="D202" s="22">
        <v>9591518</v>
      </c>
      <c r="E202" s="22"/>
      <c r="F202" s="22">
        <v>0</v>
      </c>
      <c r="G202" s="22">
        <v>8213326</v>
      </c>
      <c r="H202" s="22">
        <v>0</v>
      </c>
      <c r="I202" s="22"/>
      <c r="J202" s="22">
        <v>0</v>
      </c>
      <c r="K202" s="22">
        <v>101878</v>
      </c>
      <c r="L202" s="23" t="s">
        <v>508</v>
      </c>
      <c r="M202" s="23"/>
      <c r="N202" s="23" t="s">
        <v>184</v>
      </c>
      <c r="O202" s="23" t="s">
        <v>225</v>
      </c>
      <c r="P202" s="22">
        <v>1</v>
      </c>
      <c r="Q202" s="23" t="s">
        <v>274</v>
      </c>
      <c r="R202" s="23"/>
      <c r="S202" s="23"/>
      <c r="T202" s="23"/>
      <c r="U202" s="23"/>
      <c r="V202" s="23" t="s">
        <v>187</v>
      </c>
      <c r="W202" s="23" t="s">
        <v>188</v>
      </c>
      <c r="X202" s="23" t="s">
        <v>189</v>
      </c>
      <c r="Y202" s="22">
        <v>0</v>
      </c>
      <c r="Z202" s="23" t="s">
        <v>190</v>
      </c>
      <c r="AA202" s="23" t="s">
        <v>191</v>
      </c>
      <c r="AB202" s="23" t="s">
        <v>190</v>
      </c>
      <c r="AC202" s="23" t="s">
        <v>190</v>
      </c>
      <c r="AD202" s="23" t="s">
        <v>190</v>
      </c>
      <c r="AE202" s="23" t="s">
        <v>85</v>
      </c>
      <c r="AF202" s="23" t="s">
        <v>190</v>
      </c>
      <c r="AG202" s="23" t="s">
        <v>192</v>
      </c>
      <c r="AH202" s="23" t="s">
        <v>415</v>
      </c>
      <c r="AI202" s="23" t="s">
        <v>506</v>
      </c>
      <c r="AJ202" s="23" t="b">
        <v>0</v>
      </c>
      <c r="AK202" s="3">
        <v>109</v>
      </c>
      <c r="AL202" s="3">
        <v>2408</v>
      </c>
      <c r="AM202" s="3">
        <v>6295</v>
      </c>
      <c r="AN202" s="24">
        <v>45536.66308746142</v>
      </c>
      <c r="AO202" s="24">
        <v>45536.663191628089</v>
      </c>
      <c r="AP202">
        <v>9</v>
      </c>
      <c r="AQ202" t="s">
        <v>194</v>
      </c>
      <c r="AR202">
        <v>244.66308746142022</v>
      </c>
      <c r="AS202" t="s">
        <v>195</v>
      </c>
      <c r="AT202" t="s">
        <v>228</v>
      </c>
      <c r="AU202" t="s">
        <v>197</v>
      </c>
      <c r="AV202" t="s">
        <v>199</v>
      </c>
      <c r="AW202" t="s">
        <v>228</v>
      </c>
      <c r="AX202" t="s">
        <v>197</v>
      </c>
      <c r="AY202" t="s">
        <v>299</v>
      </c>
    </row>
    <row r="203" spans="1:51" x14ac:dyDescent="0.45">
      <c r="A203" s="22">
        <v>874193</v>
      </c>
      <c r="B203" s="6">
        <v>45536</v>
      </c>
      <c r="C203" s="22">
        <v>29047000</v>
      </c>
      <c r="D203" s="22">
        <v>7987574</v>
      </c>
      <c r="E203" s="22"/>
      <c r="F203" s="22">
        <v>0</v>
      </c>
      <c r="G203" s="22">
        <v>8222981</v>
      </c>
      <c r="H203" s="22">
        <v>0</v>
      </c>
      <c r="I203" s="22"/>
      <c r="J203" s="22">
        <v>6269</v>
      </c>
      <c r="K203" s="22">
        <v>101659</v>
      </c>
      <c r="L203" s="23" t="s">
        <v>510</v>
      </c>
      <c r="M203" s="23"/>
      <c r="N203" s="23" t="s">
        <v>184</v>
      </c>
      <c r="O203" s="23" t="s">
        <v>225</v>
      </c>
      <c r="P203" s="22">
        <v>1</v>
      </c>
      <c r="Q203" s="23" t="s">
        <v>274</v>
      </c>
      <c r="R203" s="23"/>
      <c r="S203" s="23"/>
      <c r="T203" s="23"/>
      <c r="U203" s="23"/>
      <c r="V203" s="23" t="s">
        <v>187</v>
      </c>
      <c r="W203" s="23" t="s">
        <v>188</v>
      </c>
      <c r="X203" s="23" t="s">
        <v>189</v>
      </c>
      <c r="Y203" s="22">
        <v>0</v>
      </c>
      <c r="Z203" s="23" t="s">
        <v>190</v>
      </c>
      <c r="AA203" s="23" t="s">
        <v>191</v>
      </c>
      <c r="AB203" s="23" t="s">
        <v>190</v>
      </c>
      <c r="AC203" s="23" t="s">
        <v>190</v>
      </c>
      <c r="AD203" s="23" t="s">
        <v>190</v>
      </c>
      <c r="AE203" s="23" t="s">
        <v>85</v>
      </c>
      <c r="AF203" s="23" t="s">
        <v>190</v>
      </c>
      <c r="AG203" s="23" t="s">
        <v>192</v>
      </c>
      <c r="AH203" s="23" t="s">
        <v>415</v>
      </c>
      <c r="AI203" s="23" t="s">
        <v>506</v>
      </c>
      <c r="AJ203" s="23" t="b">
        <v>0</v>
      </c>
      <c r="AK203" s="3">
        <v>109</v>
      </c>
      <c r="AL203" s="3">
        <v>2408</v>
      </c>
      <c r="AM203" s="3">
        <v>6290</v>
      </c>
      <c r="AN203" s="24">
        <v>45536.662718248459</v>
      </c>
      <c r="AO203" s="24">
        <v>45536.662799266975</v>
      </c>
      <c r="AP203">
        <v>9</v>
      </c>
      <c r="AQ203" t="s">
        <v>194</v>
      </c>
      <c r="AR203">
        <v>244.66271824845899</v>
      </c>
      <c r="AS203" t="s">
        <v>195</v>
      </c>
      <c r="AT203" t="s">
        <v>228</v>
      </c>
      <c r="AU203" t="s">
        <v>197</v>
      </c>
      <c r="AV203" t="s">
        <v>231</v>
      </c>
      <c r="AW203" t="s">
        <v>228</v>
      </c>
      <c r="AX203" t="s">
        <v>197</v>
      </c>
      <c r="AY203" t="s">
        <v>240</v>
      </c>
    </row>
    <row r="204" spans="1:51" x14ac:dyDescent="0.45">
      <c r="A204" s="22">
        <v>873656</v>
      </c>
      <c r="B204" s="6">
        <v>45536</v>
      </c>
      <c r="C204" s="22">
        <v>28985000</v>
      </c>
      <c r="D204" s="22">
        <v>8064440</v>
      </c>
      <c r="E204" s="22"/>
      <c r="F204" s="22">
        <v>18</v>
      </c>
      <c r="G204" s="22">
        <v>8222831</v>
      </c>
      <c r="H204" s="22">
        <v>0</v>
      </c>
      <c r="I204" s="22"/>
      <c r="J204" s="22">
        <v>41365</v>
      </c>
      <c r="K204" s="22">
        <v>101640</v>
      </c>
      <c r="L204" s="23" t="s">
        <v>511</v>
      </c>
      <c r="M204" s="23"/>
      <c r="N204" s="23" t="s">
        <v>184</v>
      </c>
      <c r="O204" s="23" t="s">
        <v>225</v>
      </c>
      <c r="P204" s="22">
        <v>1</v>
      </c>
      <c r="Q204" s="23" t="s">
        <v>274</v>
      </c>
      <c r="R204" s="23"/>
      <c r="S204" s="23"/>
      <c r="T204" s="23"/>
      <c r="U204" s="23"/>
      <c r="V204" s="23" t="s">
        <v>187</v>
      </c>
      <c r="W204" s="23" t="s">
        <v>188</v>
      </c>
      <c r="X204" s="23" t="s">
        <v>189</v>
      </c>
      <c r="Y204" s="22">
        <v>0</v>
      </c>
      <c r="Z204" s="23" t="s">
        <v>190</v>
      </c>
      <c r="AA204" s="23" t="s">
        <v>191</v>
      </c>
      <c r="AB204" s="23" t="s">
        <v>190</v>
      </c>
      <c r="AC204" s="23" t="s">
        <v>190</v>
      </c>
      <c r="AD204" s="23" t="s">
        <v>190</v>
      </c>
      <c r="AE204" s="23" t="s">
        <v>85</v>
      </c>
      <c r="AF204" s="23" t="s">
        <v>190</v>
      </c>
      <c r="AG204" s="23" t="s">
        <v>192</v>
      </c>
      <c r="AH204" s="23" t="s">
        <v>415</v>
      </c>
      <c r="AI204" s="23" t="s">
        <v>506</v>
      </c>
      <c r="AJ204" s="23" t="b">
        <v>0</v>
      </c>
      <c r="AK204" s="3">
        <v>62</v>
      </c>
      <c r="AL204" s="3">
        <v>2408</v>
      </c>
      <c r="AM204" s="3">
        <v>5809</v>
      </c>
      <c r="AN204" s="24">
        <v>45536.620505439816</v>
      </c>
      <c r="AO204" s="24">
        <v>45536.620598032408</v>
      </c>
      <c r="AP204">
        <v>9</v>
      </c>
      <c r="AQ204" t="s">
        <v>194</v>
      </c>
      <c r="AR204">
        <v>244.62050543981604</v>
      </c>
      <c r="AS204" t="s">
        <v>195</v>
      </c>
      <c r="AT204" t="s">
        <v>227</v>
      </c>
      <c r="AU204" t="s">
        <v>197</v>
      </c>
      <c r="AV204" t="s">
        <v>304</v>
      </c>
      <c r="AW204" t="s">
        <v>227</v>
      </c>
      <c r="AX204" t="s">
        <v>197</v>
      </c>
      <c r="AY204" t="s">
        <v>362</v>
      </c>
    </row>
    <row r="205" spans="1:51" x14ac:dyDescent="0.45">
      <c r="A205" s="22">
        <v>873839</v>
      </c>
      <c r="B205" s="6">
        <v>45536</v>
      </c>
      <c r="C205" s="22">
        <v>28954000</v>
      </c>
      <c r="D205" s="22">
        <v>25834654</v>
      </c>
      <c r="E205" s="22"/>
      <c r="F205" s="22">
        <v>0</v>
      </c>
      <c r="G205" s="22">
        <v>8208636</v>
      </c>
      <c r="H205" s="22">
        <v>0</v>
      </c>
      <c r="I205" s="22"/>
      <c r="J205" s="22">
        <v>161</v>
      </c>
      <c r="K205" s="22">
        <v>102357</v>
      </c>
      <c r="L205" s="23" t="s">
        <v>513</v>
      </c>
      <c r="M205" s="23"/>
      <c r="N205" s="23" t="s">
        <v>184</v>
      </c>
      <c r="O205" s="23" t="s">
        <v>225</v>
      </c>
      <c r="P205" s="22">
        <v>1</v>
      </c>
      <c r="Q205" s="23" t="s">
        <v>274</v>
      </c>
      <c r="R205" s="23"/>
      <c r="S205" s="23"/>
      <c r="T205" s="23"/>
      <c r="U205" s="23"/>
      <c r="V205" s="23" t="s">
        <v>187</v>
      </c>
      <c r="W205" s="23" t="s">
        <v>188</v>
      </c>
      <c r="X205" s="23" t="s">
        <v>189</v>
      </c>
      <c r="Y205" s="22">
        <v>0</v>
      </c>
      <c r="Z205" s="23" t="s">
        <v>190</v>
      </c>
      <c r="AA205" s="23" t="s">
        <v>191</v>
      </c>
      <c r="AB205" s="23" t="s">
        <v>190</v>
      </c>
      <c r="AC205" s="23" t="s">
        <v>190</v>
      </c>
      <c r="AD205" s="23" t="s">
        <v>190</v>
      </c>
      <c r="AE205" s="23" t="s">
        <v>85</v>
      </c>
      <c r="AF205" s="23" t="s">
        <v>190</v>
      </c>
      <c r="AG205" s="23" t="s">
        <v>192</v>
      </c>
      <c r="AH205" s="23" t="s">
        <v>415</v>
      </c>
      <c r="AI205" s="23" t="s">
        <v>506</v>
      </c>
      <c r="AJ205" s="23" t="b">
        <v>0</v>
      </c>
      <c r="AK205" s="3">
        <v>62</v>
      </c>
      <c r="AL205" s="3">
        <v>2408</v>
      </c>
      <c r="AM205" s="3">
        <v>5935</v>
      </c>
      <c r="AN205" s="24">
        <v>45536.649621604942</v>
      </c>
      <c r="AO205" s="24">
        <v>45536.649910956789</v>
      </c>
      <c r="AP205">
        <v>9</v>
      </c>
      <c r="AQ205" t="s">
        <v>194</v>
      </c>
      <c r="AR205">
        <v>244.64962160494179</v>
      </c>
      <c r="AS205" t="s">
        <v>195</v>
      </c>
      <c r="AT205" t="s">
        <v>228</v>
      </c>
      <c r="AU205" t="s">
        <v>197</v>
      </c>
      <c r="AV205" t="s">
        <v>241</v>
      </c>
      <c r="AW205" t="s">
        <v>228</v>
      </c>
      <c r="AX205" t="s">
        <v>197</v>
      </c>
      <c r="AY205" t="s">
        <v>204</v>
      </c>
    </row>
    <row r="206" spans="1:51" x14ac:dyDescent="0.45">
      <c r="A206" s="22">
        <v>873950</v>
      </c>
      <c r="B206" s="6">
        <v>45536</v>
      </c>
      <c r="C206" s="22">
        <v>28922000</v>
      </c>
      <c r="D206" s="22">
        <v>17211656</v>
      </c>
      <c r="E206" s="22"/>
      <c r="F206" s="22">
        <v>2</v>
      </c>
      <c r="G206" s="22">
        <v>8213255</v>
      </c>
      <c r="H206" s="22">
        <v>0</v>
      </c>
      <c r="I206" s="22"/>
      <c r="J206" s="22">
        <v>161</v>
      </c>
      <c r="K206" s="22">
        <v>102357</v>
      </c>
      <c r="L206" s="23" t="s">
        <v>513</v>
      </c>
      <c r="M206" s="23"/>
      <c r="N206" s="23" t="s">
        <v>184</v>
      </c>
      <c r="O206" s="23" t="s">
        <v>225</v>
      </c>
      <c r="P206" s="22">
        <v>1</v>
      </c>
      <c r="Q206" s="23" t="s">
        <v>274</v>
      </c>
      <c r="R206" s="23"/>
      <c r="S206" s="23"/>
      <c r="T206" s="23"/>
      <c r="U206" s="23"/>
      <c r="V206" s="23" t="s">
        <v>187</v>
      </c>
      <c r="W206" s="23" t="s">
        <v>188</v>
      </c>
      <c r="X206" s="23" t="s">
        <v>189</v>
      </c>
      <c r="Y206" s="22">
        <v>0</v>
      </c>
      <c r="Z206" s="23" t="s">
        <v>190</v>
      </c>
      <c r="AA206" s="23" t="s">
        <v>191</v>
      </c>
      <c r="AB206" s="23" t="s">
        <v>190</v>
      </c>
      <c r="AC206" s="23" t="s">
        <v>190</v>
      </c>
      <c r="AD206" s="23" t="s">
        <v>190</v>
      </c>
      <c r="AE206" s="23" t="s">
        <v>85</v>
      </c>
      <c r="AF206" s="23" t="s">
        <v>190</v>
      </c>
      <c r="AG206" s="23" t="s">
        <v>192</v>
      </c>
      <c r="AH206" s="23" t="s">
        <v>415</v>
      </c>
      <c r="AI206" s="23" t="s">
        <v>506</v>
      </c>
      <c r="AJ206" s="23" t="b">
        <v>0</v>
      </c>
      <c r="AK206" s="3">
        <v>113</v>
      </c>
      <c r="AL206" s="3">
        <v>2408</v>
      </c>
      <c r="AM206" s="3">
        <v>6045</v>
      </c>
      <c r="AN206" s="24">
        <v>45536.653036342592</v>
      </c>
      <c r="AO206" s="24">
        <v>45536.653233101853</v>
      </c>
      <c r="AP206">
        <v>9</v>
      </c>
      <c r="AQ206" t="s">
        <v>194</v>
      </c>
      <c r="AR206">
        <v>244.6530363425918</v>
      </c>
      <c r="AS206" t="s">
        <v>195</v>
      </c>
      <c r="AT206" t="s">
        <v>228</v>
      </c>
      <c r="AU206" t="s">
        <v>197</v>
      </c>
      <c r="AV206" t="s">
        <v>237</v>
      </c>
      <c r="AW206" t="s">
        <v>228</v>
      </c>
      <c r="AX206" t="s">
        <v>197</v>
      </c>
      <c r="AY206" t="s">
        <v>307</v>
      </c>
    </row>
    <row r="207" spans="1:51" x14ac:dyDescent="0.45">
      <c r="A207" s="22">
        <v>873657</v>
      </c>
      <c r="B207" s="6">
        <v>45536</v>
      </c>
      <c r="C207" s="22">
        <v>28921000</v>
      </c>
      <c r="D207" s="22">
        <v>7862427</v>
      </c>
      <c r="E207" s="22"/>
      <c r="F207" s="22">
        <v>1</v>
      </c>
      <c r="G207" s="22">
        <v>8224130</v>
      </c>
      <c r="H207" s="22">
        <v>0</v>
      </c>
      <c r="I207" s="22"/>
      <c r="J207" s="22">
        <v>27</v>
      </c>
      <c r="K207" s="22">
        <v>102269</v>
      </c>
      <c r="L207" s="23" t="s">
        <v>505</v>
      </c>
      <c r="M207" s="23"/>
      <c r="N207" s="23" t="s">
        <v>184</v>
      </c>
      <c r="O207" s="23" t="s">
        <v>225</v>
      </c>
      <c r="P207" s="22">
        <v>1</v>
      </c>
      <c r="Q207" s="23" t="s">
        <v>274</v>
      </c>
      <c r="R207" s="23"/>
      <c r="S207" s="23"/>
      <c r="T207" s="23"/>
      <c r="U207" s="23"/>
      <c r="V207" s="23" t="s">
        <v>187</v>
      </c>
      <c r="W207" s="23" t="s">
        <v>188</v>
      </c>
      <c r="X207" s="23" t="s">
        <v>189</v>
      </c>
      <c r="Y207" s="22">
        <v>0</v>
      </c>
      <c r="Z207" s="23" t="s">
        <v>190</v>
      </c>
      <c r="AA207" s="23" t="s">
        <v>191</v>
      </c>
      <c r="AB207" s="23" t="s">
        <v>190</v>
      </c>
      <c r="AC207" s="23" t="s">
        <v>190</v>
      </c>
      <c r="AD207" s="23" t="s">
        <v>190</v>
      </c>
      <c r="AE207" s="23" t="s">
        <v>85</v>
      </c>
      <c r="AF207" s="23" t="s">
        <v>190</v>
      </c>
      <c r="AG207" s="23" t="s">
        <v>192</v>
      </c>
      <c r="AH207" s="23" t="s">
        <v>415</v>
      </c>
      <c r="AI207" s="23" t="s">
        <v>506</v>
      </c>
      <c r="AJ207" s="23" t="b">
        <v>0</v>
      </c>
      <c r="AK207" s="3">
        <v>62</v>
      </c>
      <c r="AL207" s="3">
        <v>2408</v>
      </c>
      <c r="AM207" s="3">
        <v>5810</v>
      </c>
      <c r="AN207" s="24">
        <v>45536.620737962963</v>
      </c>
      <c r="AO207" s="24">
        <v>45536.620818981479</v>
      </c>
      <c r="AP207">
        <v>9</v>
      </c>
      <c r="AQ207" t="s">
        <v>194</v>
      </c>
      <c r="AR207">
        <v>244.62073796296318</v>
      </c>
      <c r="AS207" t="s">
        <v>195</v>
      </c>
      <c r="AT207" t="s">
        <v>227</v>
      </c>
      <c r="AU207" t="s">
        <v>197</v>
      </c>
      <c r="AV207" t="s">
        <v>204</v>
      </c>
      <c r="AW207" t="s">
        <v>227</v>
      </c>
      <c r="AX207" t="s">
        <v>197</v>
      </c>
      <c r="AY207" t="s">
        <v>261</v>
      </c>
    </row>
    <row r="208" spans="1:51" x14ac:dyDescent="0.45">
      <c r="A208" s="22">
        <v>873850</v>
      </c>
      <c r="B208" s="6">
        <v>45536</v>
      </c>
      <c r="C208" s="22">
        <v>28905000</v>
      </c>
      <c r="D208" s="22">
        <v>28086935</v>
      </c>
      <c r="E208" s="22"/>
      <c r="F208" s="22">
        <v>0</v>
      </c>
      <c r="G208" s="22">
        <v>8198719</v>
      </c>
      <c r="H208" s="22">
        <v>0</v>
      </c>
      <c r="I208" s="22"/>
      <c r="J208" s="22">
        <v>41365</v>
      </c>
      <c r="K208" s="22">
        <v>101640</v>
      </c>
      <c r="L208" s="23" t="s">
        <v>511</v>
      </c>
      <c r="M208" s="23"/>
      <c r="N208" s="23" t="s">
        <v>184</v>
      </c>
      <c r="O208" s="23" t="s">
        <v>225</v>
      </c>
      <c r="P208" s="22">
        <v>1</v>
      </c>
      <c r="Q208" s="23" t="s">
        <v>274</v>
      </c>
      <c r="R208" s="23"/>
      <c r="S208" s="23"/>
      <c r="T208" s="23"/>
      <c r="U208" s="23"/>
      <c r="V208" s="23" t="s">
        <v>187</v>
      </c>
      <c r="W208" s="23" t="s">
        <v>188</v>
      </c>
      <c r="X208" s="23" t="s">
        <v>189</v>
      </c>
      <c r="Y208" s="22">
        <v>0</v>
      </c>
      <c r="Z208" s="23" t="s">
        <v>190</v>
      </c>
      <c r="AA208" s="23" t="s">
        <v>191</v>
      </c>
      <c r="AB208" s="23" t="s">
        <v>190</v>
      </c>
      <c r="AC208" s="23" t="s">
        <v>190</v>
      </c>
      <c r="AD208" s="23" t="s">
        <v>190</v>
      </c>
      <c r="AE208" s="23" t="s">
        <v>85</v>
      </c>
      <c r="AF208" s="23" t="s">
        <v>190</v>
      </c>
      <c r="AG208" s="23" t="s">
        <v>192</v>
      </c>
      <c r="AH208" s="23" t="s">
        <v>415</v>
      </c>
      <c r="AI208" s="23" t="s">
        <v>506</v>
      </c>
      <c r="AJ208" s="23" t="b">
        <v>0</v>
      </c>
      <c r="AK208" s="3">
        <v>62</v>
      </c>
      <c r="AL208" s="3">
        <v>2408</v>
      </c>
      <c r="AM208" s="3">
        <v>5942</v>
      </c>
      <c r="AN208" s="24">
        <v>45536.649947106482</v>
      </c>
      <c r="AO208" s="24">
        <v>45536.650271180559</v>
      </c>
      <c r="AP208">
        <v>9</v>
      </c>
      <c r="AQ208" t="s">
        <v>194</v>
      </c>
      <c r="AR208">
        <v>244.6499471064817</v>
      </c>
      <c r="AS208" t="s">
        <v>195</v>
      </c>
      <c r="AT208" t="s">
        <v>228</v>
      </c>
      <c r="AU208" t="s">
        <v>197</v>
      </c>
      <c r="AV208" t="s">
        <v>291</v>
      </c>
      <c r="AW208" t="s">
        <v>228</v>
      </c>
      <c r="AX208" t="s">
        <v>197</v>
      </c>
      <c r="AY208" t="s">
        <v>206</v>
      </c>
    </row>
    <row r="209" spans="1:51" x14ac:dyDescent="0.45">
      <c r="A209" s="22">
        <v>873849</v>
      </c>
      <c r="B209" s="6">
        <v>45536</v>
      </c>
      <c r="C209" s="22">
        <v>28893000</v>
      </c>
      <c r="D209" s="22">
        <v>26150254</v>
      </c>
      <c r="E209" s="22"/>
      <c r="F209" s="22">
        <v>0</v>
      </c>
      <c r="G209" s="22">
        <v>8198736</v>
      </c>
      <c r="H209" s="22">
        <v>0</v>
      </c>
      <c r="I209" s="22"/>
      <c r="J209" s="22">
        <v>41365</v>
      </c>
      <c r="K209" s="22">
        <v>101640</v>
      </c>
      <c r="L209" s="23" t="s">
        <v>511</v>
      </c>
      <c r="M209" s="23"/>
      <c r="N209" s="23" t="s">
        <v>184</v>
      </c>
      <c r="O209" s="23" t="s">
        <v>225</v>
      </c>
      <c r="P209" s="22">
        <v>1</v>
      </c>
      <c r="Q209" s="23" t="s">
        <v>274</v>
      </c>
      <c r="R209" s="23"/>
      <c r="S209" s="23"/>
      <c r="T209" s="23"/>
      <c r="U209" s="23"/>
      <c r="V209" s="23" t="s">
        <v>187</v>
      </c>
      <c r="W209" s="23" t="s">
        <v>188</v>
      </c>
      <c r="X209" s="23" t="s">
        <v>189</v>
      </c>
      <c r="Y209" s="22">
        <v>0</v>
      </c>
      <c r="Z209" s="23" t="s">
        <v>190</v>
      </c>
      <c r="AA209" s="23" t="s">
        <v>191</v>
      </c>
      <c r="AB209" s="23" t="s">
        <v>190</v>
      </c>
      <c r="AC209" s="23" t="s">
        <v>190</v>
      </c>
      <c r="AD209" s="23" t="s">
        <v>190</v>
      </c>
      <c r="AE209" s="23" t="s">
        <v>85</v>
      </c>
      <c r="AF209" s="23" t="s">
        <v>190</v>
      </c>
      <c r="AG209" s="23" t="s">
        <v>192</v>
      </c>
      <c r="AH209" s="23" t="s">
        <v>415</v>
      </c>
      <c r="AI209" s="23" t="s">
        <v>506</v>
      </c>
      <c r="AJ209" s="23" t="b">
        <v>0</v>
      </c>
      <c r="AK209" s="3">
        <v>111</v>
      </c>
      <c r="AL209" s="3">
        <v>2408</v>
      </c>
      <c r="AM209" s="3">
        <v>5943</v>
      </c>
      <c r="AN209" s="24">
        <v>45536.649961381176</v>
      </c>
      <c r="AO209" s="24">
        <v>45536.650262307099</v>
      </c>
      <c r="AP209">
        <v>9</v>
      </c>
      <c r="AQ209" t="s">
        <v>194</v>
      </c>
      <c r="AR209">
        <v>244.64996138117567</v>
      </c>
      <c r="AS209" t="s">
        <v>195</v>
      </c>
      <c r="AT209" t="s">
        <v>228</v>
      </c>
      <c r="AU209" t="s">
        <v>197</v>
      </c>
      <c r="AV209" t="s">
        <v>285</v>
      </c>
      <c r="AW209" t="s">
        <v>228</v>
      </c>
      <c r="AX209" t="s">
        <v>197</v>
      </c>
      <c r="AY209" t="s">
        <v>206</v>
      </c>
    </row>
    <row r="210" spans="1:51" x14ac:dyDescent="0.45">
      <c r="A210" s="22">
        <v>873842</v>
      </c>
      <c r="B210" s="6">
        <v>45536</v>
      </c>
      <c r="C210" s="22">
        <v>28827000</v>
      </c>
      <c r="D210" s="22">
        <v>25649630</v>
      </c>
      <c r="E210" s="22"/>
      <c r="F210" s="22">
        <v>0</v>
      </c>
      <c r="G210" s="22">
        <v>8199089</v>
      </c>
      <c r="H210" s="22">
        <v>0</v>
      </c>
      <c r="I210" s="22"/>
      <c r="J210" s="22">
        <v>161</v>
      </c>
      <c r="K210" s="22">
        <v>102357</v>
      </c>
      <c r="L210" s="23" t="s">
        <v>513</v>
      </c>
      <c r="M210" s="23"/>
      <c r="N210" s="23" t="s">
        <v>184</v>
      </c>
      <c r="O210" s="23" t="s">
        <v>225</v>
      </c>
      <c r="P210" s="22">
        <v>1</v>
      </c>
      <c r="Q210" s="23" t="s">
        <v>274</v>
      </c>
      <c r="R210" s="23"/>
      <c r="S210" s="23"/>
      <c r="T210" s="23"/>
      <c r="U210" s="23"/>
      <c r="V210" s="23" t="s">
        <v>187</v>
      </c>
      <c r="W210" s="23" t="s">
        <v>188</v>
      </c>
      <c r="X210" s="23" t="s">
        <v>189</v>
      </c>
      <c r="Y210" s="22">
        <v>0</v>
      </c>
      <c r="Z210" s="23" t="s">
        <v>190</v>
      </c>
      <c r="AA210" s="23" t="s">
        <v>191</v>
      </c>
      <c r="AB210" s="23" t="s">
        <v>190</v>
      </c>
      <c r="AC210" s="23" t="s">
        <v>190</v>
      </c>
      <c r="AD210" s="23" t="s">
        <v>190</v>
      </c>
      <c r="AE210" s="23" t="s">
        <v>85</v>
      </c>
      <c r="AF210" s="23" t="s">
        <v>190</v>
      </c>
      <c r="AG210" s="23" t="s">
        <v>192</v>
      </c>
      <c r="AH210" s="23" t="s">
        <v>415</v>
      </c>
      <c r="AI210" s="23" t="s">
        <v>506</v>
      </c>
      <c r="AJ210" s="23" t="b">
        <v>0</v>
      </c>
      <c r="AK210" s="3">
        <v>64</v>
      </c>
      <c r="AL210" s="3">
        <v>2408</v>
      </c>
      <c r="AM210" s="3">
        <v>5938</v>
      </c>
      <c r="AN210" s="24">
        <v>45536.64974070216</v>
      </c>
      <c r="AO210" s="24">
        <v>45536.650030054014</v>
      </c>
      <c r="AP210">
        <v>9</v>
      </c>
      <c r="AQ210" t="s">
        <v>194</v>
      </c>
      <c r="AR210">
        <v>244.64974070215976</v>
      </c>
      <c r="AS210" t="s">
        <v>195</v>
      </c>
      <c r="AT210" t="s">
        <v>228</v>
      </c>
      <c r="AU210" t="s">
        <v>197</v>
      </c>
      <c r="AV210" t="s">
        <v>249</v>
      </c>
      <c r="AW210" t="s">
        <v>228</v>
      </c>
      <c r="AX210" t="s">
        <v>197</v>
      </c>
      <c r="AY210" t="s">
        <v>235</v>
      </c>
    </row>
    <row r="211" spans="1:51" x14ac:dyDescent="0.45">
      <c r="A211" s="22">
        <v>873704</v>
      </c>
      <c r="B211" s="6">
        <v>45536</v>
      </c>
      <c r="C211" s="22">
        <v>28797000</v>
      </c>
      <c r="D211" s="22">
        <v>9042136</v>
      </c>
      <c r="E211" s="22"/>
      <c r="F211" s="22">
        <v>42</v>
      </c>
      <c r="G211" s="22">
        <v>8224593</v>
      </c>
      <c r="H211" s="22">
        <v>0</v>
      </c>
      <c r="I211" s="22"/>
      <c r="J211" s="22">
        <v>41365</v>
      </c>
      <c r="K211" s="22">
        <v>101640</v>
      </c>
      <c r="L211" s="23" t="s">
        <v>511</v>
      </c>
      <c r="M211" s="23"/>
      <c r="N211" s="23" t="s">
        <v>184</v>
      </c>
      <c r="O211" s="23" t="s">
        <v>225</v>
      </c>
      <c r="P211" s="22">
        <v>1</v>
      </c>
      <c r="Q211" s="23" t="s">
        <v>274</v>
      </c>
      <c r="R211" s="23"/>
      <c r="S211" s="23"/>
      <c r="T211" s="23"/>
      <c r="U211" s="23"/>
      <c r="V211" s="23" t="s">
        <v>187</v>
      </c>
      <c r="W211" s="23" t="s">
        <v>188</v>
      </c>
      <c r="X211" s="23" t="s">
        <v>189</v>
      </c>
      <c r="Y211" s="22">
        <v>0</v>
      </c>
      <c r="Z211" s="23" t="s">
        <v>190</v>
      </c>
      <c r="AA211" s="23" t="s">
        <v>191</v>
      </c>
      <c r="AB211" s="23" t="s">
        <v>190</v>
      </c>
      <c r="AC211" s="23" t="s">
        <v>190</v>
      </c>
      <c r="AD211" s="23" t="s">
        <v>190</v>
      </c>
      <c r="AE211" s="23" t="s">
        <v>85</v>
      </c>
      <c r="AF211" s="23" t="s">
        <v>190</v>
      </c>
      <c r="AG211" s="23" t="s">
        <v>192</v>
      </c>
      <c r="AH211" s="23" t="s">
        <v>415</v>
      </c>
      <c r="AI211" s="23" t="s">
        <v>506</v>
      </c>
      <c r="AJ211" s="23" t="b">
        <v>0</v>
      </c>
      <c r="AK211" s="3">
        <v>127</v>
      </c>
      <c r="AL211" s="3">
        <v>2408</v>
      </c>
      <c r="AM211" s="3">
        <v>5843</v>
      </c>
      <c r="AN211" s="24">
        <v>45536.625759452159</v>
      </c>
      <c r="AO211" s="24">
        <v>45536.625863618829</v>
      </c>
      <c r="AP211">
        <v>9</v>
      </c>
      <c r="AQ211" t="s">
        <v>194</v>
      </c>
      <c r="AR211">
        <v>244.6257594521594</v>
      </c>
      <c r="AS211" t="s">
        <v>195</v>
      </c>
      <c r="AT211" t="s">
        <v>228</v>
      </c>
      <c r="AU211" t="s">
        <v>197</v>
      </c>
      <c r="AV211" t="s">
        <v>232</v>
      </c>
      <c r="AW211" t="s">
        <v>228</v>
      </c>
      <c r="AX211" t="s">
        <v>197</v>
      </c>
      <c r="AY211" t="s">
        <v>228</v>
      </c>
    </row>
    <row r="212" spans="1:51" x14ac:dyDescent="0.45">
      <c r="A212" s="22">
        <v>873853</v>
      </c>
      <c r="B212" s="6">
        <v>45536</v>
      </c>
      <c r="C212" s="22">
        <v>28782000</v>
      </c>
      <c r="D212" s="22">
        <v>29024685</v>
      </c>
      <c r="E212" s="22"/>
      <c r="F212" s="22">
        <v>0</v>
      </c>
      <c r="G212" s="22">
        <v>8197746</v>
      </c>
      <c r="H212" s="22">
        <v>0</v>
      </c>
      <c r="I212" s="22"/>
      <c r="J212" s="22">
        <v>41365</v>
      </c>
      <c r="K212" s="22">
        <v>101640</v>
      </c>
      <c r="L212" s="23" t="s">
        <v>511</v>
      </c>
      <c r="M212" s="23"/>
      <c r="N212" s="23" t="s">
        <v>184</v>
      </c>
      <c r="O212" s="23" t="s">
        <v>225</v>
      </c>
      <c r="P212" s="22">
        <v>1</v>
      </c>
      <c r="Q212" s="23" t="s">
        <v>274</v>
      </c>
      <c r="R212" s="23"/>
      <c r="S212" s="23"/>
      <c r="T212" s="23"/>
      <c r="U212" s="23"/>
      <c r="V212" s="23" t="s">
        <v>187</v>
      </c>
      <c r="W212" s="23" t="s">
        <v>188</v>
      </c>
      <c r="X212" s="23" t="s">
        <v>189</v>
      </c>
      <c r="Y212" s="22">
        <v>0</v>
      </c>
      <c r="Z212" s="23" t="s">
        <v>190</v>
      </c>
      <c r="AA212" s="23" t="s">
        <v>191</v>
      </c>
      <c r="AB212" s="23" t="s">
        <v>190</v>
      </c>
      <c r="AC212" s="23" t="s">
        <v>190</v>
      </c>
      <c r="AD212" s="23" t="s">
        <v>190</v>
      </c>
      <c r="AE212" s="23" t="s">
        <v>85</v>
      </c>
      <c r="AF212" s="23" t="s">
        <v>190</v>
      </c>
      <c r="AG212" s="23" t="s">
        <v>192</v>
      </c>
      <c r="AH212" s="23" t="s">
        <v>415</v>
      </c>
      <c r="AI212" s="23" t="s">
        <v>506</v>
      </c>
      <c r="AJ212" s="23" t="b">
        <v>0</v>
      </c>
      <c r="AK212" s="3">
        <v>112</v>
      </c>
      <c r="AL212" s="3">
        <v>2408</v>
      </c>
      <c r="AM212" s="3">
        <v>5941</v>
      </c>
      <c r="AN212" s="24">
        <v>45536.649946527781</v>
      </c>
      <c r="AO212" s="24">
        <v>45536.650282175928</v>
      </c>
      <c r="AP212">
        <v>9</v>
      </c>
      <c r="AQ212" t="s">
        <v>194</v>
      </c>
      <c r="AR212">
        <v>244.64994652778114</v>
      </c>
      <c r="AS212" t="s">
        <v>195</v>
      </c>
      <c r="AT212" t="s">
        <v>228</v>
      </c>
      <c r="AU212" t="s">
        <v>197</v>
      </c>
      <c r="AV212" t="s">
        <v>291</v>
      </c>
      <c r="AW212" t="s">
        <v>228</v>
      </c>
      <c r="AX212" t="s">
        <v>197</v>
      </c>
      <c r="AY212" t="s">
        <v>210</v>
      </c>
    </row>
    <row r="213" spans="1:51" x14ac:dyDescent="0.45">
      <c r="A213" s="22">
        <v>873965</v>
      </c>
      <c r="B213" s="6">
        <v>45536</v>
      </c>
      <c r="C213" s="22">
        <v>28765000</v>
      </c>
      <c r="D213" s="22">
        <v>12681901</v>
      </c>
      <c r="E213" s="22"/>
      <c r="F213" s="22">
        <v>0</v>
      </c>
      <c r="G213" s="22">
        <v>8204795</v>
      </c>
      <c r="H213" s="22">
        <v>0</v>
      </c>
      <c r="I213" s="22"/>
      <c r="J213" s="22">
        <v>27</v>
      </c>
      <c r="K213" s="22">
        <v>102269</v>
      </c>
      <c r="L213" s="23" t="s">
        <v>505</v>
      </c>
      <c r="M213" s="23"/>
      <c r="N213" s="23" t="s">
        <v>184</v>
      </c>
      <c r="O213" s="23" t="s">
        <v>225</v>
      </c>
      <c r="P213" s="22">
        <v>1</v>
      </c>
      <c r="Q213" s="23" t="s">
        <v>274</v>
      </c>
      <c r="R213" s="23"/>
      <c r="S213" s="23"/>
      <c r="T213" s="23"/>
      <c r="U213" s="23"/>
      <c r="V213" s="23" t="s">
        <v>187</v>
      </c>
      <c r="W213" s="23" t="s">
        <v>188</v>
      </c>
      <c r="X213" s="23" t="s">
        <v>189</v>
      </c>
      <c r="Y213" s="22">
        <v>0</v>
      </c>
      <c r="Z213" s="23" t="s">
        <v>190</v>
      </c>
      <c r="AA213" s="23" t="s">
        <v>191</v>
      </c>
      <c r="AB213" s="23" t="s">
        <v>190</v>
      </c>
      <c r="AC213" s="23" t="s">
        <v>190</v>
      </c>
      <c r="AD213" s="23" t="s">
        <v>190</v>
      </c>
      <c r="AE213" s="23" t="s">
        <v>85</v>
      </c>
      <c r="AF213" s="23" t="s">
        <v>190</v>
      </c>
      <c r="AG213" s="23" t="s">
        <v>192</v>
      </c>
      <c r="AH213" s="23" t="s">
        <v>415</v>
      </c>
      <c r="AI213" s="23" t="s">
        <v>506</v>
      </c>
      <c r="AJ213" s="23" t="b">
        <v>0</v>
      </c>
      <c r="AK213" s="3">
        <v>62</v>
      </c>
      <c r="AL213" s="3">
        <v>2408</v>
      </c>
      <c r="AM213" s="3">
        <v>6057</v>
      </c>
      <c r="AN213" s="24">
        <v>45536.653660725307</v>
      </c>
      <c r="AO213" s="24">
        <v>45536.6537996142</v>
      </c>
      <c r="AP213">
        <v>9</v>
      </c>
      <c r="AQ213" t="s">
        <v>194</v>
      </c>
      <c r="AR213">
        <v>244.65366072530742</v>
      </c>
      <c r="AS213" t="s">
        <v>195</v>
      </c>
      <c r="AT213" t="s">
        <v>228</v>
      </c>
      <c r="AU213" t="s">
        <v>197</v>
      </c>
      <c r="AV213" t="s">
        <v>198</v>
      </c>
      <c r="AW213" t="s">
        <v>228</v>
      </c>
      <c r="AX213" t="s">
        <v>197</v>
      </c>
      <c r="AY213" t="s">
        <v>242</v>
      </c>
    </row>
    <row r="214" spans="1:51" x14ac:dyDescent="0.45">
      <c r="A214" s="22">
        <v>873844</v>
      </c>
      <c r="B214" s="6">
        <v>45536</v>
      </c>
      <c r="C214" s="22">
        <v>28765000</v>
      </c>
      <c r="D214" s="22">
        <v>28450025</v>
      </c>
      <c r="E214" s="22"/>
      <c r="F214" s="22">
        <v>0</v>
      </c>
      <c r="G214" s="22">
        <v>8199516</v>
      </c>
      <c r="H214" s="22">
        <v>0</v>
      </c>
      <c r="I214" s="22"/>
      <c r="J214" s="22">
        <v>41365</v>
      </c>
      <c r="K214" s="22">
        <v>101640</v>
      </c>
      <c r="L214" s="23" t="s">
        <v>511</v>
      </c>
      <c r="M214" s="23"/>
      <c r="N214" s="23" t="s">
        <v>184</v>
      </c>
      <c r="O214" s="23" t="s">
        <v>225</v>
      </c>
      <c r="P214" s="22">
        <v>1</v>
      </c>
      <c r="Q214" s="23" t="s">
        <v>274</v>
      </c>
      <c r="R214" s="23"/>
      <c r="S214" s="23"/>
      <c r="T214" s="23"/>
      <c r="U214" s="23"/>
      <c r="V214" s="23" t="s">
        <v>187</v>
      </c>
      <c r="W214" s="23" t="s">
        <v>188</v>
      </c>
      <c r="X214" s="23" t="s">
        <v>189</v>
      </c>
      <c r="Y214" s="22">
        <v>0</v>
      </c>
      <c r="Z214" s="23" t="s">
        <v>190</v>
      </c>
      <c r="AA214" s="23" t="s">
        <v>191</v>
      </c>
      <c r="AB214" s="23" t="s">
        <v>190</v>
      </c>
      <c r="AC214" s="23" t="s">
        <v>190</v>
      </c>
      <c r="AD214" s="23" t="s">
        <v>190</v>
      </c>
      <c r="AE214" s="23" t="s">
        <v>85</v>
      </c>
      <c r="AF214" s="23" t="s">
        <v>190</v>
      </c>
      <c r="AG214" s="23" t="s">
        <v>192</v>
      </c>
      <c r="AH214" s="23" t="s">
        <v>415</v>
      </c>
      <c r="AI214" s="23" t="s">
        <v>506</v>
      </c>
      <c r="AJ214" s="23" t="b">
        <v>0</v>
      </c>
      <c r="AK214" s="3">
        <v>113</v>
      </c>
      <c r="AL214" s="3">
        <v>2408</v>
      </c>
      <c r="AM214" s="3">
        <v>5939</v>
      </c>
      <c r="AN214" s="24">
        <v>45536.649873109571</v>
      </c>
      <c r="AO214" s="24">
        <v>45536.650197183641</v>
      </c>
      <c r="AP214">
        <v>9</v>
      </c>
      <c r="AQ214" t="s">
        <v>194</v>
      </c>
      <c r="AR214">
        <v>244.64987310957076</v>
      </c>
      <c r="AS214" t="s">
        <v>195</v>
      </c>
      <c r="AT214" t="s">
        <v>228</v>
      </c>
      <c r="AU214" t="s">
        <v>197</v>
      </c>
      <c r="AV214" t="s">
        <v>257</v>
      </c>
      <c r="AW214" t="s">
        <v>228</v>
      </c>
      <c r="AX214" t="s">
        <v>197</v>
      </c>
      <c r="AY214" t="s">
        <v>229</v>
      </c>
    </row>
    <row r="215" spans="1:51" x14ac:dyDescent="0.45">
      <c r="A215" s="22">
        <v>873835</v>
      </c>
      <c r="B215" s="6">
        <v>45536</v>
      </c>
      <c r="C215" s="22">
        <v>28750000</v>
      </c>
      <c r="D215" s="22">
        <v>19586442</v>
      </c>
      <c r="E215" s="22"/>
      <c r="F215" s="22">
        <v>0</v>
      </c>
      <c r="G215" s="22">
        <v>8217537</v>
      </c>
      <c r="H215" s="22">
        <v>0</v>
      </c>
      <c r="I215" s="22"/>
      <c r="J215" s="22">
        <v>161</v>
      </c>
      <c r="K215" s="22">
        <v>102357</v>
      </c>
      <c r="L215" s="23" t="s">
        <v>513</v>
      </c>
      <c r="M215" s="23"/>
      <c r="N215" s="23" t="s">
        <v>184</v>
      </c>
      <c r="O215" s="23" t="s">
        <v>225</v>
      </c>
      <c r="P215" s="22">
        <v>1</v>
      </c>
      <c r="Q215" s="23" t="s">
        <v>274</v>
      </c>
      <c r="R215" s="23"/>
      <c r="S215" s="23"/>
      <c r="T215" s="23"/>
      <c r="U215" s="23"/>
      <c r="V215" s="23" t="s">
        <v>187</v>
      </c>
      <c r="W215" s="23" t="s">
        <v>188</v>
      </c>
      <c r="X215" s="23" t="s">
        <v>189</v>
      </c>
      <c r="Y215" s="22">
        <v>0</v>
      </c>
      <c r="Z215" s="23" t="s">
        <v>190</v>
      </c>
      <c r="AA215" s="23" t="s">
        <v>191</v>
      </c>
      <c r="AB215" s="23" t="s">
        <v>190</v>
      </c>
      <c r="AC215" s="23" t="s">
        <v>190</v>
      </c>
      <c r="AD215" s="23" t="s">
        <v>190</v>
      </c>
      <c r="AE215" s="23" t="s">
        <v>85</v>
      </c>
      <c r="AF215" s="23" t="s">
        <v>190</v>
      </c>
      <c r="AG215" s="23" t="s">
        <v>192</v>
      </c>
      <c r="AH215" s="23" t="s">
        <v>415</v>
      </c>
      <c r="AI215" s="23" t="s">
        <v>506</v>
      </c>
      <c r="AJ215" s="23" t="b">
        <v>0</v>
      </c>
      <c r="AK215" s="3">
        <v>113</v>
      </c>
      <c r="AL215" s="3">
        <v>2408</v>
      </c>
      <c r="AM215" s="3">
        <v>5931</v>
      </c>
      <c r="AN215" s="24">
        <v>45536.649543479936</v>
      </c>
      <c r="AO215" s="24">
        <v>45536.649763387344</v>
      </c>
      <c r="AP215">
        <v>9</v>
      </c>
      <c r="AQ215" t="s">
        <v>194</v>
      </c>
      <c r="AR215">
        <v>244.64954347993626</v>
      </c>
      <c r="AS215" t="s">
        <v>195</v>
      </c>
      <c r="AT215" t="s">
        <v>228</v>
      </c>
      <c r="AU215" t="s">
        <v>197</v>
      </c>
      <c r="AV215" t="s">
        <v>226</v>
      </c>
      <c r="AW215" t="s">
        <v>228</v>
      </c>
      <c r="AX215" t="s">
        <v>197</v>
      </c>
      <c r="AY215" t="s">
        <v>362</v>
      </c>
    </row>
    <row r="216" spans="1:51" x14ac:dyDescent="0.45">
      <c r="A216" s="22">
        <v>874164</v>
      </c>
      <c r="B216" s="6">
        <v>45536</v>
      </c>
      <c r="C216" s="22">
        <v>28735000</v>
      </c>
      <c r="D216" s="22">
        <v>8064858</v>
      </c>
      <c r="E216" s="22"/>
      <c r="F216" s="22">
        <v>0</v>
      </c>
      <c r="G216" s="22">
        <v>8226695</v>
      </c>
      <c r="H216" s="22">
        <v>0</v>
      </c>
      <c r="I216" s="22"/>
      <c r="J216" s="22">
        <v>0</v>
      </c>
      <c r="K216" s="22">
        <v>101878</v>
      </c>
      <c r="L216" s="23" t="s">
        <v>508</v>
      </c>
      <c r="M216" s="23"/>
      <c r="N216" s="23" t="s">
        <v>184</v>
      </c>
      <c r="O216" s="23" t="s">
        <v>225</v>
      </c>
      <c r="P216" s="22">
        <v>1</v>
      </c>
      <c r="Q216" s="23" t="s">
        <v>274</v>
      </c>
      <c r="R216" s="23"/>
      <c r="S216" s="23"/>
      <c r="T216" s="23"/>
      <c r="U216" s="23"/>
      <c r="V216" s="23" t="s">
        <v>187</v>
      </c>
      <c r="W216" s="23" t="s">
        <v>188</v>
      </c>
      <c r="X216" s="23" t="s">
        <v>189</v>
      </c>
      <c r="Y216" s="22">
        <v>0</v>
      </c>
      <c r="Z216" s="23" t="s">
        <v>190</v>
      </c>
      <c r="AA216" s="23" t="s">
        <v>191</v>
      </c>
      <c r="AB216" s="23" t="s">
        <v>190</v>
      </c>
      <c r="AC216" s="23" t="s">
        <v>190</v>
      </c>
      <c r="AD216" s="23" t="s">
        <v>190</v>
      </c>
      <c r="AE216" s="23" t="s">
        <v>85</v>
      </c>
      <c r="AF216" s="23" t="s">
        <v>190</v>
      </c>
      <c r="AG216" s="23" t="s">
        <v>192</v>
      </c>
      <c r="AH216" s="23" t="s">
        <v>415</v>
      </c>
      <c r="AI216" s="23" t="s">
        <v>506</v>
      </c>
      <c r="AJ216" s="23" t="b">
        <v>0</v>
      </c>
      <c r="AK216" s="3">
        <v>109</v>
      </c>
      <c r="AL216" s="3">
        <v>2408</v>
      </c>
      <c r="AM216" s="3">
        <v>6261</v>
      </c>
      <c r="AN216" s="24">
        <v>45536.660611188272</v>
      </c>
      <c r="AO216" s="24">
        <v>45536.660703780864</v>
      </c>
      <c r="AP216">
        <v>9</v>
      </c>
      <c r="AQ216" t="s">
        <v>194</v>
      </c>
      <c r="AR216">
        <v>244.66061118827201</v>
      </c>
      <c r="AS216" t="s">
        <v>195</v>
      </c>
      <c r="AT216" t="s">
        <v>228</v>
      </c>
      <c r="AU216" t="s">
        <v>197</v>
      </c>
      <c r="AV216" t="s">
        <v>229</v>
      </c>
      <c r="AW216" t="s">
        <v>228</v>
      </c>
      <c r="AX216" t="s">
        <v>197</v>
      </c>
      <c r="AY216" t="s">
        <v>239</v>
      </c>
    </row>
    <row r="217" spans="1:51" x14ac:dyDescent="0.45">
      <c r="A217" s="22">
        <v>874172</v>
      </c>
      <c r="B217" s="6">
        <v>45536</v>
      </c>
      <c r="C217" s="22">
        <v>28672000</v>
      </c>
      <c r="D217" s="22">
        <v>9795980</v>
      </c>
      <c r="E217" s="22"/>
      <c r="F217" s="22">
        <v>0</v>
      </c>
      <c r="G217" s="22">
        <v>8213092</v>
      </c>
      <c r="H217" s="22">
        <v>0</v>
      </c>
      <c r="I217" s="22"/>
      <c r="J217" s="22">
        <v>6269</v>
      </c>
      <c r="K217" s="22">
        <v>101659</v>
      </c>
      <c r="L217" s="23" t="s">
        <v>510</v>
      </c>
      <c r="M217" s="23"/>
      <c r="N217" s="23" t="s">
        <v>184</v>
      </c>
      <c r="O217" s="23" t="s">
        <v>225</v>
      </c>
      <c r="P217" s="22">
        <v>1</v>
      </c>
      <c r="Q217" s="23" t="s">
        <v>274</v>
      </c>
      <c r="R217" s="23"/>
      <c r="S217" s="23"/>
      <c r="T217" s="23"/>
      <c r="U217" s="23"/>
      <c r="V217" s="23" t="s">
        <v>187</v>
      </c>
      <c r="W217" s="23" t="s">
        <v>188</v>
      </c>
      <c r="X217" s="23" t="s">
        <v>189</v>
      </c>
      <c r="Y217" s="22">
        <v>0</v>
      </c>
      <c r="Z217" s="23" t="s">
        <v>190</v>
      </c>
      <c r="AA217" s="23" t="s">
        <v>191</v>
      </c>
      <c r="AB217" s="23" t="s">
        <v>190</v>
      </c>
      <c r="AC217" s="23" t="s">
        <v>190</v>
      </c>
      <c r="AD217" s="23" t="s">
        <v>190</v>
      </c>
      <c r="AE217" s="23" t="s">
        <v>85</v>
      </c>
      <c r="AF217" s="23" t="s">
        <v>190</v>
      </c>
      <c r="AG217" s="23" t="s">
        <v>192</v>
      </c>
      <c r="AH217" s="23" t="s">
        <v>415</v>
      </c>
      <c r="AI217" s="23" t="s">
        <v>506</v>
      </c>
      <c r="AJ217" s="23" t="b">
        <v>0</v>
      </c>
      <c r="AK217" s="3">
        <v>113</v>
      </c>
      <c r="AL217" s="3">
        <v>2408</v>
      </c>
      <c r="AM217" s="3">
        <v>6270</v>
      </c>
      <c r="AN217" s="24">
        <v>45536.661234490741</v>
      </c>
      <c r="AO217" s="24">
        <v>45536.66133865741</v>
      </c>
      <c r="AP217">
        <v>9</v>
      </c>
      <c r="AQ217" t="s">
        <v>194</v>
      </c>
      <c r="AR217">
        <v>244.66123449074075</v>
      </c>
      <c r="AS217" t="s">
        <v>195</v>
      </c>
      <c r="AT217" t="s">
        <v>228</v>
      </c>
      <c r="AU217" t="s">
        <v>197</v>
      </c>
      <c r="AV217" t="s">
        <v>208</v>
      </c>
      <c r="AW217" t="s">
        <v>228</v>
      </c>
      <c r="AX217" t="s">
        <v>197</v>
      </c>
      <c r="AY217" t="s">
        <v>236</v>
      </c>
    </row>
    <row r="218" spans="1:51" x14ac:dyDescent="0.45">
      <c r="A218" s="22">
        <v>874015</v>
      </c>
      <c r="B218" s="6">
        <v>45536</v>
      </c>
      <c r="C218" s="22">
        <v>28657000</v>
      </c>
      <c r="D218" s="22">
        <v>10128864</v>
      </c>
      <c r="E218" s="22"/>
      <c r="F218" s="22">
        <v>0</v>
      </c>
      <c r="G218" s="22">
        <v>8211943</v>
      </c>
      <c r="H218" s="22">
        <v>0</v>
      </c>
      <c r="I218" s="22"/>
      <c r="J218" s="22">
        <v>6269</v>
      </c>
      <c r="K218" s="22">
        <v>101659</v>
      </c>
      <c r="L218" s="23" t="s">
        <v>510</v>
      </c>
      <c r="M218" s="23"/>
      <c r="N218" s="23" t="s">
        <v>184</v>
      </c>
      <c r="O218" s="23" t="s">
        <v>225</v>
      </c>
      <c r="P218" s="22">
        <v>1</v>
      </c>
      <c r="Q218" s="23" t="s">
        <v>274</v>
      </c>
      <c r="R218" s="23"/>
      <c r="S218" s="23"/>
      <c r="T218" s="23"/>
      <c r="U218" s="23"/>
      <c r="V218" s="23" t="s">
        <v>187</v>
      </c>
      <c r="W218" s="23" t="s">
        <v>188</v>
      </c>
      <c r="X218" s="23" t="s">
        <v>189</v>
      </c>
      <c r="Y218" s="22">
        <v>0</v>
      </c>
      <c r="Z218" s="23" t="s">
        <v>190</v>
      </c>
      <c r="AA218" s="23" t="s">
        <v>191</v>
      </c>
      <c r="AB218" s="23" t="s">
        <v>190</v>
      </c>
      <c r="AC218" s="23" t="s">
        <v>190</v>
      </c>
      <c r="AD218" s="23" t="s">
        <v>190</v>
      </c>
      <c r="AE218" s="23" t="s">
        <v>85</v>
      </c>
      <c r="AF218" s="23" t="s">
        <v>190</v>
      </c>
      <c r="AG218" s="23" t="s">
        <v>192</v>
      </c>
      <c r="AH218" s="23" t="s">
        <v>415</v>
      </c>
      <c r="AI218" s="23" t="s">
        <v>506</v>
      </c>
      <c r="AJ218" s="23" t="b">
        <v>0</v>
      </c>
      <c r="AK218" s="3">
        <v>97</v>
      </c>
      <c r="AL218" s="3">
        <v>2408</v>
      </c>
      <c r="AM218" s="3">
        <v>6111</v>
      </c>
      <c r="AN218" s="24">
        <v>45536.654532908949</v>
      </c>
      <c r="AO218" s="24">
        <v>45536.654648649688</v>
      </c>
      <c r="AP218">
        <v>9</v>
      </c>
      <c r="AQ218" t="s">
        <v>194</v>
      </c>
      <c r="AR218">
        <v>244.65453290894948</v>
      </c>
      <c r="AS218" t="s">
        <v>195</v>
      </c>
      <c r="AT218" t="s">
        <v>228</v>
      </c>
      <c r="AU218" t="s">
        <v>197</v>
      </c>
      <c r="AV218" t="s">
        <v>304</v>
      </c>
      <c r="AW218" t="s">
        <v>228</v>
      </c>
      <c r="AX218" t="s">
        <v>197</v>
      </c>
      <c r="AY218" t="s">
        <v>297</v>
      </c>
    </row>
    <row r="219" spans="1:51" x14ac:dyDescent="0.45">
      <c r="A219" s="22">
        <v>873837</v>
      </c>
      <c r="B219" s="6">
        <v>45536</v>
      </c>
      <c r="C219" s="22">
        <v>28641000</v>
      </c>
      <c r="D219" s="22">
        <v>21549406</v>
      </c>
      <c r="E219" s="22"/>
      <c r="F219" s="22">
        <v>0</v>
      </c>
      <c r="G219" s="22">
        <v>8209485</v>
      </c>
      <c r="H219" s="22">
        <v>0</v>
      </c>
      <c r="I219" s="22"/>
      <c r="J219" s="22">
        <v>161</v>
      </c>
      <c r="K219" s="22">
        <v>102357</v>
      </c>
      <c r="L219" s="23" t="s">
        <v>513</v>
      </c>
      <c r="M219" s="23"/>
      <c r="N219" s="23" t="s">
        <v>184</v>
      </c>
      <c r="O219" s="23" t="s">
        <v>225</v>
      </c>
      <c r="P219" s="22">
        <v>1</v>
      </c>
      <c r="Q219" s="23" t="s">
        <v>274</v>
      </c>
      <c r="R219" s="23"/>
      <c r="S219" s="23"/>
      <c r="T219" s="23"/>
      <c r="U219" s="23"/>
      <c r="V219" s="23" t="s">
        <v>187</v>
      </c>
      <c r="W219" s="23" t="s">
        <v>188</v>
      </c>
      <c r="X219" s="23" t="s">
        <v>189</v>
      </c>
      <c r="Y219" s="22">
        <v>0</v>
      </c>
      <c r="Z219" s="23" t="s">
        <v>190</v>
      </c>
      <c r="AA219" s="23" t="s">
        <v>191</v>
      </c>
      <c r="AB219" s="23" t="s">
        <v>190</v>
      </c>
      <c r="AC219" s="23" t="s">
        <v>190</v>
      </c>
      <c r="AD219" s="23" t="s">
        <v>190</v>
      </c>
      <c r="AE219" s="23" t="s">
        <v>85</v>
      </c>
      <c r="AF219" s="23" t="s">
        <v>190</v>
      </c>
      <c r="AG219" s="23" t="s">
        <v>192</v>
      </c>
      <c r="AH219" s="23" t="s">
        <v>415</v>
      </c>
      <c r="AI219" s="23" t="s">
        <v>506</v>
      </c>
      <c r="AJ219" s="23" t="b">
        <v>0</v>
      </c>
      <c r="AK219" s="3">
        <v>97</v>
      </c>
      <c r="AL219" s="3">
        <v>2408</v>
      </c>
      <c r="AM219" s="3">
        <v>5933</v>
      </c>
      <c r="AN219" s="24">
        <v>45536.649575887343</v>
      </c>
      <c r="AO219" s="24">
        <v>45536.649818942904</v>
      </c>
      <c r="AP219">
        <v>9</v>
      </c>
      <c r="AQ219" t="s">
        <v>194</v>
      </c>
      <c r="AR219">
        <v>244.64957588734251</v>
      </c>
      <c r="AS219" t="s">
        <v>195</v>
      </c>
      <c r="AT219" t="s">
        <v>228</v>
      </c>
      <c r="AU219" t="s">
        <v>197</v>
      </c>
      <c r="AV219" t="s">
        <v>206</v>
      </c>
      <c r="AW219" t="s">
        <v>228</v>
      </c>
      <c r="AX219" t="s">
        <v>197</v>
      </c>
      <c r="AY219" t="s">
        <v>205</v>
      </c>
    </row>
    <row r="220" spans="1:51" x14ac:dyDescent="0.45">
      <c r="A220" s="22">
        <v>873716</v>
      </c>
      <c r="B220" s="6">
        <v>45536</v>
      </c>
      <c r="C220" s="22">
        <v>28593000</v>
      </c>
      <c r="D220" s="22">
        <v>8362194</v>
      </c>
      <c r="E220" s="22"/>
      <c r="F220" s="22">
        <v>2</v>
      </c>
      <c r="G220" s="22">
        <v>8224782</v>
      </c>
      <c r="H220" s="22">
        <v>0</v>
      </c>
      <c r="I220" s="22"/>
      <c r="J220" s="22">
        <v>41365</v>
      </c>
      <c r="K220" s="22">
        <v>101640</v>
      </c>
      <c r="L220" s="23" t="s">
        <v>511</v>
      </c>
      <c r="M220" s="23"/>
      <c r="N220" s="23" t="s">
        <v>184</v>
      </c>
      <c r="O220" s="23" t="s">
        <v>225</v>
      </c>
      <c r="P220" s="22">
        <v>1</v>
      </c>
      <c r="Q220" s="23" t="s">
        <v>274</v>
      </c>
      <c r="R220" s="23"/>
      <c r="S220" s="23"/>
      <c r="T220" s="23"/>
      <c r="U220" s="23"/>
      <c r="V220" s="23" t="s">
        <v>187</v>
      </c>
      <c r="W220" s="23" t="s">
        <v>188</v>
      </c>
      <c r="X220" s="23" t="s">
        <v>189</v>
      </c>
      <c r="Y220" s="22">
        <v>0</v>
      </c>
      <c r="Z220" s="23" t="s">
        <v>190</v>
      </c>
      <c r="AA220" s="23" t="s">
        <v>191</v>
      </c>
      <c r="AB220" s="23" t="s">
        <v>190</v>
      </c>
      <c r="AC220" s="23" t="s">
        <v>190</v>
      </c>
      <c r="AD220" s="23" t="s">
        <v>190</v>
      </c>
      <c r="AE220" s="23" t="s">
        <v>85</v>
      </c>
      <c r="AF220" s="23" t="s">
        <v>190</v>
      </c>
      <c r="AG220" s="23" t="s">
        <v>192</v>
      </c>
      <c r="AH220" s="23" t="s">
        <v>415</v>
      </c>
      <c r="AI220" s="23" t="s">
        <v>506</v>
      </c>
      <c r="AJ220" s="23" t="b">
        <v>0</v>
      </c>
      <c r="AK220" s="3">
        <v>127</v>
      </c>
      <c r="AL220" s="3">
        <v>2408</v>
      </c>
      <c r="AM220" s="3">
        <v>5854</v>
      </c>
      <c r="AN220" s="24">
        <v>45536.630183989197</v>
      </c>
      <c r="AO220" s="24">
        <v>45536.630276581789</v>
      </c>
      <c r="AP220">
        <v>9</v>
      </c>
      <c r="AQ220" t="s">
        <v>194</v>
      </c>
      <c r="AR220">
        <v>244.63018398919667</v>
      </c>
      <c r="AS220" t="s">
        <v>195</v>
      </c>
      <c r="AT220" t="s">
        <v>228</v>
      </c>
      <c r="AU220" t="s">
        <v>197</v>
      </c>
      <c r="AV220" t="s">
        <v>242</v>
      </c>
      <c r="AW220" t="s">
        <v>228</v>
      </c>
      <c r="AX220" t="s">
        <v>197</v>
      </c>
      <c r="AY220" t="s">
        <v>310</v>
      </c>
    </row>
    <row r="221" spans="1:51" x14ac:dyDescent="0.45">
      <c r="A221" s="22">
        <v>874267</v>
      </c>
      <c r="B221" s="6">
        <v>45536</v>
      </c>
      <c r="C221" s="22">
        <v>28546000</v>
      </c>
      <c r="D221" s="22">
        <v>9213580</v>
      </c>
      <c r="E221" s="22"/>
      <c r="F221" s="22">
        <v>0</v>
      </c>
      <c r="G221" s="22">
        <v>8221431</v>
      </c>
      <c r="H221" s="22">
        <v>0</v>
      </c>
      <c r="I221" s="22"/>
      <c r="J221" s="22">
        <v>27</v>
      </c>
      <c r="K221" s="22">
        <v>102269</v>
      </c>
      <c r="L221" s="23" t="s">
        <v>505</v>
      </c>
      <c r="M221" s="23"/>
      <c r="N221" s="23" t="s">
        <v>184</v>
      </c>
      <c r="O221" s="23" t="s">
        <v>225</v>
      </c>
      <c r="P221" s="22">
        <v>1</v>
      </c>
      <c r="Q221" s="23" t="s">
        <v>274</v>
      </c>
      <c r="R221" s="23"/>
      <c r="S221" s="23"/>
      <c r="T221" s="23"/>
      <c r="U221" s="23"/>
      <c r="V221" s="23" t="s">
        <v>187</v>
      </c>
      <c r="W221" s="23" t="s">
        <v>188</v>
      </c>
      <c r="X221" s="23" t="s">
        <v>189</v>
      </c>
      <c r="Y221" s="22">
        <v>0</v>
      </c>
      <c r="Z221" s="23" t="s">
        <v>190</v>
      </c>
      <c r="AA221" s="23" t="s">
        <v>191</v>
      </c>
      <c r="AB221" s="23" t="s">
        <v>190</v>
      </c>
      <c r="AC221" s="23" t="s">
        <v>190</v>
      </c>
      <c r="AD221" s="23" t="s">
        <v>190</v>
      </c>
      <c r="AE221" s="23" t="s">
        <v>85</v>
      </c>
      <c r="AF221" s="23" t="s">
        <v>190</v>
      </c>
      <c r="AG221" s="23" t="s">
        <v>192</v>
      </c>
      <c r="AH221" s="23" t="s">
        <v>415</v>
      </c>
      <c r="AI221" s="23" t="s">
        <v>506</v>
      </c>
      <c r="AJ221" s="23" t="b">
        <v>0</v>
      </c>
      <c r="AK221" s="3">
        <v>109</v>
      </c>
      <c r="AL221" s="3">
        <v>2408</v>
      </c>
      <c r="AM221" s="3">
        <v>6351</v>
      </c>
      <c r="AN221" s="24">
        <v>45536.667354706791</v>
      </c>
      <c r="AO221" s="24">
        <v>45536.66745887346</v>
      </c>
      <c r="AP221">
        <v>9</v>
      </c>
      <c r="AQ221" t="s">
        <v>194</v>
      </c>
      <c r="AR221">
        <v>244.66735470679123</v>
      </c>
      <c r="AS221" t="s">
        <v>195</v>
      </c>
      <c r="AT221" t="s">
        <v>198</v>
      </c>
      <c r="AU221" t="s">
        <v>197</v>
      </c>
      <c r="AV221" t="s">
        <v>261</v>
      </c>
      <c r="AW221" t="s">
        <v>198</v>
      </c>
      <c r="AX221" t="s">
        <v>197</v>
      </c>
      <c r="AY221" t="s">
        <v>220</v>
      </c>
    </row>
    <row r="222" spans="1:51" x14ac:dyDescent="0.45">
      <c r="A222" s="22">
        <v>873725</v>
      </c>
      <c r="B222" s="6">
        <v>45536</v>
      </c>
      <c r="C222" s="22">
        <v>28531000</v>
      </c>
      <c r="D222" s="22">
        <v>11198403</v>
      </c>
      <c r="E222" s="22"/>
      <c r="F222" s="22">
        <v>70994</v>
      </c>
      <c r="G222" s="22">
        <v>1605086</v>
      </c>
      <c r="H222" s="22">
        <v>67</v>
      </c>
      <c r="I222" s="22"/>
      <c r="J222" s="22">
        <v>28535</v>
      </c>
      <c r="K222" s="22">
        <v>101512</v>
      </c>
      <c r="L222" s="23" t="s">
        <v>1095</v>
      </c>
      <c r="M222" s="23"/>
      <c r="N222" s="23" t="s">
        <v>184</v>
      </c>
      <c r="O222" s="23" t="s">
        <v>225</v>
      </c>
      <c r="P222" s="22">
        <v>20</v>
      </c>
      <c r="Q222" s="23" t="s">
        <v>186</v>
      </c>
      <c r="R222" s="23"/>
      <c r="S222" s="23"/>
      <c r="T222" s="23"/>
      <c r="U222" s="23"/>
      <c r="V222" s="23" t="s">
        <v>187</v>
      </c>
      <c r="W222" s="23" t="s">
        <v>188</v>
      </c>
      <c r="X222" s="23" t="s">
        <v>189</v>
      </c>
      <c r="Y222" s="22">
        <v>0</v>
      </c>
      <c r="Z222" s="23" t="s">
        <v>190</v>
      </c>
      <c r="AA222" s="23" t="s">
        <v>191</v>
      </c>
      <c r="AB222" s="23" t="s">
        <v>190</v>
      </c>
      <c r="AC222" s="23" t="s">
        <v>192</v>
      </c>
      <c r="AD222" s="23" t="s">
        <v>281</v>
      </c>
      <c r="AE222" s="23" t="s">
        <v>77</v>
      </c>
      <c r="AF222" s="23"/>
      <c r="AG222" s="23"/>
      <c r="AH222" s="23"/>
      <c r="AI222" s="23"/>
      <c r="AJ222" s="23" t="b">
        <v>0</v>
      </c>
      <c r="AK222" s="3">
        <v>127</v>
      </c>
      <c r="AL222" s="3">
        <v>2408</v>
      </c>
      <c r="AM222" s="3">
        <v>5862</v>
      </c>
      <c r="AN222" s="24">
        <v>45536.633165007719</v>
      </c>
      <c r="AO222" s="24">
        <v>45536.633292322527</v>
      </c>
      <c r="AP222">
        <v>9</v>
      </c>
      <c r="AQ222" t="s">
        <v>194</v>
      </c>
      <c r="AR222">
        <v>244.63316500771907</v>
      </c>
      <c r="AS222" t="s">
        <v>195</v>
      </c>
      <c r="AT222" t="s">
        <v>228</v>
      </c>
      <c r="AU222" t="s">
        <v>197</v>
      </c>
      <c r="AV222" t="s">
        <v>255</v>
      </c>
      <c r="AW222" t="s">
        <v>228</v>
      </c>
      <c r="AX222" t="s">
        <v>197</v>
      </c>
      <c r="AY222" t="s">
        <v>294</v>
      </c>
    </row>
    <row r="223" spans="1:51" x14ac:dyDescent="0.45">
      <c r="A223" s="22">
        <v>874300</v>
      </c>
      <c r="B223" s="6">
        <v>45536</v>
      </c>
      <c r="C223" s="22">
        <v>28516000</v>
      </c>
      <c r="D223" s="22">
        <v>10130153</v>
      </c>
      <c r="E223" s="22"/>
      <c r="F223" s="22">
        <v>52</v>
      </c>
      <c r="G223" s="22">
        <v>8212599</v>
      </c>
      <c r="H223" s="22">
        <v>0</v>
      </c>
      <c r="I223" s="22"/>
      <c r="J223" s="22">
        <v>161</v>
      </c>
      <c r="K223" s="22">
        <v>102357</v>
      </c>
      <c r="L223" s="23" t="s">
        <v>513</v>
      </c>
      <c r="M223" s="23"/>
      <c r="N223" s="23" t="s">
        <v>184</v>
      </c>
      <c r="O223" s="23" t="s">
        <v>225</v>
      </c>
      <c r="P223" s="22">
        <v>1</v>
      </c>
      <c r="Q223" s="23" t="s">
        <v>274</v>
      </c>
      <c r="R223" s="23"/>
      <c r="S223" s="23"/>
      <c r="T223" s="23"/>
      <c r="U223" s="23"/>
      <c r="V223" s="23" t="s">
        <v>187</v>
      </c>
      <c r="W223" s="23" t="s">
        <v>188</v>
      </c>
      <c r="X223" s="23" t="s">
        <v>189</v>
      </c>
      <c r="Y223" s="22">
        <v>0</v>
      </c>
      <c r="Z223" s="23" t="s">
        <v>190</v>
      </c>
      <c r="AA223" s="23" t="s">
        <v>191</v>
      </c>
      <c r="AB223" s="23" t="s">
        <v>190</v>
      </c>
      <c r="AC223" s="23" t="s">
        <v>190</v>
      </c>
      <c r="AD223" s="23" t="s">
        <v>190</v>
      </c>
      <c r="AE223" s="23" t="s">
        <v>85</v>
      </c>
      <c r="AF223" s="23" t="s">
        <v>190</v>
      </c>
      <c r="AG223" s="23" t="s">
        <v>192</v>
      </c>
      <c r="AH223" s="23" t="s">
        <v>415</v>
      </c>
      <c r="AI223" s="23" t="s">
        <v>506</v>
      </c>
      <c r="AJ223" s="23" t="b">
        <v>0</v>
      </c>
      <c r="AK223" s="3">
        <v>62</v>
      </c>
      <c r="AL223" s="3">
        <v>2408</v>
      </c>
      <c r="AM223" s="3">
        <v>6384</v>
      </c>
      <c r="AN223" s="24">
        <v>45536.670128665122</v>
      </c>
      <c r="AO223" s="24">
        <v>45536.670244405861</v>
      </c>
      <c r="AP223">
        <v>9</v>
      </c>
      <c r="AQ223" t="s">
        <v>194</v>
      </c>
      <c r="AR223">
        <v>244.67012866512232</v>
      </c>
      <c r="AS223" t="s">
        <v>195</v>
      </c>
      <c r="AT223" t="s">
        <v>198</v>
      </c>
      <c r="AU223" t="s">
        <v>197</v>
      </c>
      <c r="AV223" t="s">
        <v>261</v>
      </c>
      <c r="AW223" t="s">
        <v>198</v>
      </c>
      <c r="AX223" t="s">
        <v>197</v>
      </c>
      <c r="AY223" t="s">
        <v>197</v>
      </c>
    </row>
    <row r="224" spans="1:51" x14ac:dyDescent="0.45">
      <c r="A224" s="22">
        <v>873847</v>
      </c>
      <c r="B224" s="6">
        <v>45536</v>
      </c>
      <c r="C224" s="22">
        <v>28453000</v>
      </c>
      <c r="D224" s="22">
        <v>21135516</v>
      </c>
      <c r="E224" s="22"/>
      <c r="F224" s="22">
        <v>0</v>
      </c>
      <c r="G224" s="22">
        <v>8196355</v>
      </c>
      <c r="H224" s="22">
        <v>0</v>
      </c>
      <c r="I224" s="22"/>
      <c r="J224" s="22">
        <v>41365</v>
      </c>
      <c r="K224" s="22">
        <v>101640</v>
      </c>
      <c r="L224" s="23" t="s">
        <v>511</v>
      </c>
      <c r="M224" s="23"/>
      <c r="N224" s="23" t="s">
        <v>184</v>
      </c>
      <c r="O224" s="23" t="s">
        <v>225</v>
      </c>
      <c r="P224" s="22">
        <v>1</v>
      </c>
      <c r="Q224" s="23" t="s">
        <v>274</v>
      </c>
      <c r="R224" s="23"/>
      <c r="S224" s="23"/>
      <c r="T224" s="23"/>
      <c r="U224" s="23"/>
      <c r="V224" s="23" t="s">
        <v>187</v>
      </c>
      <c r="W224" s="23" t="s">
        <v>188</v>
      </c>
      <c r="X224" s="23" t="s">
        <v>189</v>
      </c>
      <c r="Y224" s="22">
        <v>0</v>
      </c>
      <c r="Z224" s="23" t="s">
        <v>190</v>
      </c>
      <c r="AA224" s="23" t="s">
        <v>191</v>
      </c>
      <c r="AB224" s="23" t="s">
        <v>190</v>
      </c>
      <c r="AC224" s="23" t="s">
        <v>190</v>
      </c>
      <c r="AD224" s="23" t="s">
        <v>190</v>
      </c>
      <c r="AE224" s="23" t="s">
        <v>85</v>
      </c>
      <c r="AF224" s="23" t="s">
        <v>190</v>
      </c>
      <c r="AG224" s="23" t="s">
        <v>192</v>
      </c>
      <c r="AH224" s="23" t="s">
        <v>415</v>
      </c>
      <c r="AI224" s="23" t="s">
        <v>506</v>
      </c>
      <c r="AJ224" s="23" t="b">
        <v>0</v>
      </c>
      <c r="AK224" s="3">
        <v>64</v>
      </c>
      <c r="AL224" s="3">
        <v>2408</v>
      </c>
      <c r="AM224" s="3">
        <v>5946</v>
      </c>
      <c r="AN224" s="24">
        <v>45536.649985802469</v>
      </c>
      <c r="AO224" s="24">
        <v>45536.650228858023</v>
      </c>
      <c r="AP224">
        <v>9</v>
      </c>
      <c r="AQ224" t="s">
        <v>194</v>
      </c>
      <c r="AR224">
        <v>244.64998580246902</v>
      </c>
      <c r="AS224" t="s">
        <v>195</v>
      </c>
      <c r="AT224" t="s">
        <v>228</v>
      </c>
      <c r="AU224" t="s">
        <v>197</v>
      </c>
      <c r="AV224" t="s">
        <v>261</v>
      </c>
      <c r="AW224" t="s">
        <v>228</v>
      </c>
      <c r="AX224" t="s">
        <v>197</v>
      </c>
      <c r="AY224" t="s">
        <v>236</v>
      </c>
    </row>
    <row r="225" spans="1:51" x14ac:dyDescent="0.45">
      <c r="A225" s="22">
        <v>873845</v>
      </c>
      <c r="B225" s="6">
        <v>45536</v>
      </c>
      <c r="C225" s="22">
        <v>28344000</v>
      </c>
      <c r="D225" s="22">
        <v>27571476</v>
      </c>
      <c r="E225" s="22"/>
      <c r="F225" s="22">
        <v>3</v>
      </c>
      <c r="G225" s="22">
        <v>8200535</v>
      </c>
      <c r="H225" s="22">
        <v>0</v>
      </c>
      <c r="I225" s="22"/>
      <c r="J225" s="22">
        <v>41365</v>
      </c>
      <c r="K225" s="22">
        <v>101640</v>
      </c>
      <c r="L225" s="23" t="s">
        <v>511</v>
      </c>
      <c r="M225" s="23"/>
      <c r="N225" s="23" t="s">
        <v>184</v>
      </c>
      <c r="O225" s="23" t="s">
        <v>225</v>
      </c>
      <c r="P225" s="22">
        <v>1</v>
      </c>
      <c r="Q225" s="23" t="s">
        <v>274</v>
      </c>
      <c r="R225" s="23"/>
      <c r="S225" s="23"/>
      <c r="T225" s="23"/>
      <c r="U225" s="23"/>
      <c r="V225" s="23" t="s">
        <v>187</v>
      </c>
      <c r="W225" s="23" t="s">
        <v>188</v>
      </c>
      <c r="X225" s="23" t="s">
        <v>189</v>
      </c>
      <c r="Y225" s="22">
        <v>0</v>
      </c>
      <c r="Z225" s="23" t="s">
        <v>190</v>
      </c>
      <c r="AA225" s="23" t="s">
        <v>191</v>
      </c>
      <c r="AB225" s="23" t="s">
        <v>190</v>
      </c>
      <c r="AC225" s="23" t="s">
        <v>190</v>
      </c>
      <c r="AD225" s="23" t="s">
        <v>190</v>
      </c>
      <c r="AE225" s="23" t="s">
        <v>85</v>
      </c>
      <c r="AF225" s="23" t="s">
        <v>190</v>
      </c>
      <c r="AG225" s="23" t="s">
        <v>192</v>
      </c>
      <c r="AH225" s="23" t="s">
        <v>415</v>
      </c>
      <c r="AI225" s="23" t="s">
        <v>506</v>
      </c>
      <c r="AJ225" s="23" t="b">
        <v>0</v>
      </c>
      <c r="AK225" s="3">
        <v>97</v>
      </c>
      <c r="AL225" s="3">
        <v>2408</v>
      </c>
      <c r="AM225" s="3">
        <v>5940</v>
      </c>
      <c r="AN225" s="24">
        <v>45536.649895138886</v>
      </c>
      <c r="AO225" s="24">
        <v>45536.650207638886</v>
      </c>
      <c r="AP225">
        <v>9</v>
      </c>
      <c r="AQ225" t="s">
        <v>194</v>
      </c>
      <c r="AR225">
        <v>244.64989513888577</v>
      </c>
      <c r="AS225" t="s">
        <v>195</v>
      </c>
      <c r="AT225" t="s">
        <v>228</v>
      </c>
      <c r="AU225" t="s">
        <v>197</v>
      </c>
      <c r="AV225" t="s">
        <v>199</v>
      </c>
      <c r="AW225" t="s">
        <v>228</v>
      </c>
      <c r="AX225" t="s">
        <v>197</v>
      </c>
      <c r="AY225" t="s">
        <v>230</v>
      </c>
    </row>
    <row r="226" spans="1:51" x14ac:dyDescent="0.45">
      <c r="A226" s="22">
        <v>874149</v>
      </c>
      <c r="B226" s="6">
        <v>45536</v>
      </c>
      <c r="C226" s="22">
        <v>28328000</v>
      </c>
      <c r="D226" s="22">
        <v>10002819</v>
      </c>
      <c r="E226" s="22"/>
      <c r="F226" s="22">
        <v>108</v>
      </c>
      <c r="G226" s="22">
        <v>8219156</v>
      </c>
      <c r="H226" s="22">
        <v>0</v>
      </c>
      <c r="I226" s="22"/>
      <c r="J226" s="22">
        <v>161</v>
      </c>
      <c r="K226" s="22">
        <v>102357</v>
      </c>
      <c r="L226" s="23" t="s">
        <v>513</v>
      </c>
      <c r="M226" s="23"/>
      <c r="N226" s="23" t="s">
        <v>184</v>
      </c>
      <c r="O226" s="23" t="s">
        <v>225</v>
      </c>
      <c r="P226" s="22">
        <v>1</v>
      </c>
      <c r="Q226" s="23" t="s">
        <v>274</v>
      </c>
      <c r="R226" s="23"/>
      <c r="S226" s="23"/>
      <c r="T226" s="23"/>
      <c r="U226" s="23"/>
      <c r="V226" s="23" t="s">
        <v>187</v>
      </c>
      <c r="W226" s="23" t="s">
        <v>188</v>
      </c>
      <c r="X226" s="23" t="s">
        <v>189</v>
      </c>
      <c r="Y226" s="22">
        <v>0</v>
      </c>
      <c r="Z226" s="23" t="s">
        <v>190</v>
      </c>
      <c r="AA226" s="23" t="s">
        <v>191</v>
      </c>
      <c r="AB226" s="23" t="s">
        <v>190</v>
      </c>
      <c r="AC226" s="23" t="s">
        <v>190</v>
      </c>
      <c r="AD226" s="23" t="s">
        <v>190</v>
      </c>
      <c r="AE226" s="23" t="s">
        <v>85</v>
      </c>
      <c r="AF226" s="23" t="s">
        <v>190</v>
      </c>
      <c r="AG226" s="23" t="s">
        <v>192</v>
      </c>
      <c r="AH226" s="23" t="s">
        <v>415</v>
      </c>
      <c r="AI226" s="23" t="s">
        <v>506</v>
      </c>
      <c r="AJ226" s="23" t="b">
        <v>0</v>
      </c>
      <c r="AK226" s="3">
        <v>62</v>
      </c>
      <c r="AL226" s="3">
        <v>2408</v>
      </c>
      <c r="AM226" s="3">
        <v>6245</v>
      </c>
      <c r="AN226" s="24">
        <v>45536.659451697531</v>
      </c>
      <c r="AO226" s="24">
        <v>45536.65956743827</v>
      </c>
      <c r="AP226">
        <v>9</v>
      </c>
      <c r="AQ226" t="s">
        <v>194</v>
      </c>
      <c r="AR226">
        <v>244.65945169753104</v>
      </c>
      <c r="AS226" t="s">
        <v>195</v>
      </c>
      <c r="AT226" t="s">
        <v>228</v>
      </c>
      <c r="AU226" t="s">
        <v>197</v>
      </c>
      <c r="AV226" t="s">
        <v>303</v>
      </c>
      <c r="AW226" t="s">
        <v>228</v>
      </c>
      <c r="AX226" t="s">
        <v>197</v>
      </c>
      <c r="AY226" t="s">
        <v>250</v>
      </c>
    </row>
    <row r="227" spans="1:51" x14ac:dyDescent="0.45">
      <c r="A227" s="22">
        <v>874028</v>
      </c>
      <c r="B227" s="6">
        <v>45536</v>
      </c>
      <c r="C227" s="22">
        <v>28314000</v>
      </c>
      <c r="D227" s="22">
        <v>12126124</v>
      </c>
      <c r="E227" s="22"/>
      <c r="F227" s="22">
        <v>0</v>
      </c>
      <c r="G227" s="22">
        <v>8205931</v>
      </c>
      <c r="H227" s="22">
        <v>0</v>
      </c>
      <c r="I227" s="22"/>
      <c r="J227" s="22">
        <v>0</v>
      </c>
      <c r="K227" s="22">
        <v>101878</v>
      </c>
      <c r="L227" s="23" t="s">
        <v>508</v>
      </c>
      <c r="M227" s="23"/>
      <c r="N227" s="23" t="s">
        <v>184</v>
      </c>
      <c r="O227" s="23" t="s">
        <v>225</v>
      </c>
      <c r="P227" s="22">
        <v>1</v>
      </c>
      <c r="Q227" s="23" t="s">
        <v>274</v>
      </c>
      <c r="R227" s="23"/>
      <c r="S227" s="23"/>
      <c r="T227" s="23"/>
      <c r="U227" s="23"/>
      <c r="V227" s="23" t="s">
        <v>187</v>
      </c>
      <c r="W227" s="23" t="s">
        <v>188</v>
      </c>
      <c r="X227" s="23" t="s">
        <v>189</v>
      </c>
      <c r="Y227" s="22">
        <v>0</v>
      </c>
      <c r="Z227" s="23" t="s">
        <v>190</v>
      </c>
      <c r="AA227" s="23" t="s">
        <v>191</v>
      </c>
      <c r="AB227" s="23" t="s">
        <v>190</v>
      </c>
      <c r="AC227" s="23" t="s">
        <v>190</v>
      </c>
      <c r="AD227" s="23" t="s">
        <v>190</v>
      </c>
      <c r="AE227" s="23" t="s">
        <v>85</v>
      </c>
      <c r="AF227" s="23" t="s">
        <v>190</v>
      </c>
      <c r="AG227" s="23" t="s">
        <v>192</v>
      </c>
      <c r="AH227" s="23" t="s">
        <v>415</v>
      </c>
      <c r="AI227" s="23" t="s">
        <v>506</v>
      </c>
      <c r="AJ227" s="23" t="b">
        <v>0</v>
      </c>
      <c r="AK227" s="3">
        <v>97</v>
      </c>
      <c r="AL227" s="3">
        <v>2408</v>
      </c>
      <c r="AM227" s="3">
        <v>6114</v>
      </c>
      <c r="AN227" s="24">
        <v>45536.654762152779</v>
      </c>
      <c r="AO227" s="24">
        <v>45536.654901041664</v>
      </c>
      <c r="AP227">
        <v>9</v>
      </c>
      <c r="AQ227" t="s">
        <v>194</v>
      </c>
      <c r="AR227">
        <v>244.65476215277886</v>
      </c>
      <c r="AS227" t="s">
        <v>195</v>
      </c>
      <c r="AT227" t="s">
        <v>228</v>
      </c>
      <c r="AU227" t="s">
        <v>197</v>
      </c>
      <c r="AV227" t="s">
        <v>199</v>
      </c>
      <c r="AW227" t="s">
        <v>228</v>
      </c>
      <c r="AX227" t="s">
        <v>197</v>
      </c>
      <c r="AY227" t="s">
        <v>235</v>
      </c>
    </row>
    <row r="228" spans="1:51" x14ac:dyDescent="0.45">
      <c r="A228" s="22">
        <v>873646</v>
      </c>
      <c r="B228" s="6">
        <v>45536</v>
      </c>
      <c r="C228" s="22">
        <v>28297000</v>
      </c>
      <c r="D228" s="22">
        <v>7651023</v>
      </c>
      <c r="E228" s="22"/>
      <c r="F228" s="22">
        <v>0</v>
      </c>
      <c r="G228" s="22">
        <v>8223870</v>
      </c>
      <c r="H228" s="22">
        <v>0</v>
      </c>
      <c r="I228" s="22"/>
      <c r="J228" s="22">
        <v>27</v>
      </c>
      <c r="K228" s="22">
        <v>102269</v>
      </c>
      <c r="L228" s="23" t="s">
        <v>505</v>
      </c>
      <c r="M228" s="23"/>
      <c r="N228" s="23" t="s">
        <v>184</v>
      </c>
      <c r="O228" s="23" t="s">
        <v>225</v>
      </c>
      <c r="P228" s="22">
        <v>1</v>
      </c>
      <c r="Q228" s="23" t="s">
        <v>274</v>
      </c>
      <c r="R228" s="23"/>
      <c r="S228" s="23"/>
      <c r="T228" s="23"/>
      <c r="U228" s="23"/>
      <c r="V228" s="23" t="s">
        <v>187</v>
      </c>
      <c r="W228" s="23" t="s">
        <v>188</v>
      </c>
      <c r="X228" s="23" t="s">
        <v>189</v>
      </c>
      <c r="Y228" s="22">
        <v>0</v>
      </c>
      <c r="Z228" s="23" t="s">
        <v>190</v>
      </c>
      <c r="AA228" s="23" t="s">
        <v>191</v>
      </c>
      <c r="AB228" s="23" t="s">
        <v>190</v>
      </c>
      <c r="AC228" s="23" t="s">
        <v>190</v>
      </c>
      <c r="AD228" s="23" t="s">
        <v>190</v>
      </c>
      <c r="AE228" s="23" t="s">
        <v>85</v>
      </c>
      <c r="AF228" s="23" t="s">
        <v>190</v>
      </c>
      <c r="AG228" s="23" t="s">
        <v>192</v>
      </c>
      <c r="AH228" s="23" t="s">
        <v>415</v>
      </c>
      <c r="AI228" s="23" t="s">
        <v>506</v>
      </c>
      <c r="AJ228" s="23" t="b">
        <v>0</v>
      </c>
      <c r="AK228" s="3">
        <v>62</v>
      </c>
      <c r="AL228" s="3">
        <v>2408</v>
      </c>
      <c r="AM228" s="3">
        <v>5798</v>
      </c>
      <c r="AN228" s="24">
        <v>45536.617428858022</v>
      </c>
      <c r="AO228" s="24">
        <v>45536.617509876545</v>
      </c>
      <c r="AP228">
        <v>9</v>
      </c>
      <c r="AQ228" t="s">
        <v>194</v>
      </c>
      <c r="AR228">
        <v>244.61742885802232</v>
      </c>
      <c r="AS228" t="s">
        <v>195</v>
      </c>
      <c r="AT228" t="s">
        <v>227</v>
      </c>
      <c r="AU228" t="s">
        <v>197</v>
      </c>
      <c r="AV228" t="s">
        <v>232</v>
      </c>
      <c r="AW228" t="s">
        <v>227</v>
      </c>
      <c r="AX228" t="s">
        <v>197</v>
      </c>
      <c r="AY228" t="s">
        <v>218</v>
      </c>
    </row>
    <row r="229" spans="1:51" x14ac:dyDescent="0.45">
      <c r="A229" s="22">
        <v>873947</v>
      </c>
      <c r="B229" s="6">
        <v>45536</v>
      </c>
      <c r="C229" s="22">
        <v>28281000</v>
      </c>
      <c r="D229" s="22">
        <v>14198991</v>
      </c>
      <c r="E229" s="22"/>
      <c r="F229" s="22">
        <v>23</v>
      </c>
      <c r="G229" s="22">
        <v>8219329</v>
      </c>
      <c r="H229" s="22">
        <v>0</v>
      </c>
      <c r="I229" s="22"/>
      <c r="J229" s="22">
        <v>161</v>
      </c>
      <c r="K229" s="22">
        <v>102357</v>
      </c>
      <c r="L229" s="23" t="s">
        <v>513</v>
      </c>
      <c r="M229" s="23"/>
      <c r="N229" s="23" t="s">
        <v>184</v>
      </c>
      <c r="O229" s="23" t="s">
        <v>225</v>
      </c>
      <c r="P229" s="22">
        <v>1</v>
      </c>
      <c r="Q229" s="23" t="s">
        <v>274</v>
      </c>
      <c r="R229" s="23"/>
      <c r="S229" s="23"/>
      <c r="T229" s="23"/>
      <c r="U229" s="23"/>
      <c r="V229" s="23" t="s">
        <v>187</v>
      </c>
      <c r="W229" s="23" t="s">
        <v>188</v>
      </c>
      <c r="X229" s="23" t="s">
        <v>189</v>
      </c>
      <c r="Y229" s="22">
        <v>0</v>
      </c>
      <c r="Z229" s="23" t="s">
        <v>190</v>
      </c>
      <c r="AA229" s="23" t="s">
        <v>191</v>
      </c>
      <c r="AB229" s="23" t="s">
        <v>190</v>
      </c>
      <c r="AC229" s="23" t="s">
        <v>190</v>
      </c>
      <c r="AD229" s="23" t="s">
        <v>190</v>
      </c>
      <c r="AE229" s="23" t="s">
        <v>85</v>
      </c>
      <c r="AF229" s="23" t="s">
        <v>190</v>
      </c>
      <c r="AG229" s="23" t="s">
        <v>192</v>
      </c>
      <c r="AH229" s="23" t="s">
        <v>415</v>
      </c>
      <c r="AI229" s="23" t="s">
        <v>506</v>
      </c>
      <c r="AJ229" s="23" t="b">
        <v>0</v>
      </c>
      <c r="AK229" s="3">
        <v>109</v>
      </c>
      <c r="AL229" s="3">
        <v>2408</v>
      </c>
      <c r="AM229" s="3">
        <v>6041</v>
      </c>
      <c r="AN229" s="24">
        <v>45536.653005169755</v>
      </c>
      <c r="AO229" s="24">
        <v>45536.653167206787</v>
      </c>
      <c r="AP229">
        <v>9</v>
      </c>
      <c r="AQ229" t="s">
        <v>194</v>
      </c>
      <c r="AR229">
        <v>244.65300516975549</v>
      </c>
      <c r="AS229" t="s">
        <v>195</v>
      </c>
      <c r="AT229" t="s">
        <v>228</v>
      </c>
      <c r="AU229" t="s">
        <v>197</v>
      </c>
      <c r="AV229" t="s">
        <v>236</v>
      </c>
      <c r="AW229" t="s">
        <v>228</v>
      </c>
      <c r="AX229" t="s">
        <v>197</v>
      </c>
      <c r="AY229" t="s">
        <v>201</v>
      </c>
    </row>
    <row r="230" spans="1:51" x14ac:dyDescent="0.45">
      <c r="A230" s="22">
        <v>873821</v>
      </c>
      <c r="B230" s="6">
        <v>45536</v>
      </c>
      <c r="C230" s="22">
        <v>28265000</v>
      </c>
      <c r="D230" s="22">
        <v>7903482</v>
      </c>
      <c r="E230" s="22"/>
      <c r="F230" s="22">
        <v>0</v>
      </c>
      <c r="G230" s="22">
        <v>8224084</v>
      </c>
      <c r="H230" s="22">
        <v>0</v>
      </c>
      <c r="I230" s="22"/>
      <c r="J230" s="22">
        <v>8515</v>
      </c>
      <c r="K230" s="22">
        <v>102320</v>
      </c>
      <c r="L230" s="23" t="s">
        <v>512</v>
      </c>
      <c r="M230" s="23"/>
      <c r="N230" s="23" t="s">
        <v>184</v>
      </c>
      <c r="O230" s="23" t="s">
        <v>225</v>
      </c>
      <c r="P230" s="22">
        <v>1</v>
      </c>
      <c r="Q230" s="23" t="s">
        <v>274</v>
      </c>
      <c r="R230" s="23"/>
      <c r="S230" s="23"/>
      <c r="T230" s="23"/>
      <c r="U230" s="23"/>
      <c r="V230" s="23" t="s">
        <v>187</v>
      </c>
      <c r="W230" s="23" t="s">
        <v>188</v>
      </c>
      <c r="X230" s="23" t="s">
        <v>189</v>
      </c>
      <c r="Y230" s="22">
        <v>0</v>
      </c>
      <c r="Z230" s="23" t="s">
        <v>190</v>
      </c>
      <c r="AA230" s="23" t="s">
        <v>191</v>
      </c>
      <c r="AB230" s="23" t="s">
        <v>190</v>
      </c>
      <c r="AC230" s="23" t="s">
        <v>190</v>
      </c>
      <c r="AD230" s="23" t="s">
        <v>190</v>
      </c>
      <c r="AE230" s="23" t="s">
        <v>85</v>
      </c>
      <c r="AF230" s="23" t="s">
        <v>190</v>
      </c>
      <c r="AG230" s="23" t="s">
        <v>192</v>
      </c>
      <c r="AH230" s="23" t="s">
        <v>415</v>
      </c>
      <c r="AI230" s="23" t="s">
        <v>506</v>
      </c>
      <c r="AJ230" s="23" t="b">
        <v>0</v>
      </c>
      <c r="AK230" s="3">
        <v>109</v>
      </c>
      <c r="AL230" s="3">
        <v>2408</v>
      </c>
      <c r="AM230" s="3">
        <v>5917</v>
      </c>
      <c r="AN230" s="24">
        <v>45536.647680092596</v>
      </c>
      <c r="AO230" s="24">
        <v>45536.647761111111</v>
      </c>
      <c r="AP230">
        <v>9</v>
      </c>
      <c r="AQ230" t="s">
        <v>194</v>
      </c>
      <c r="AR230">
        <v>244.64768009259569</v>
      </c>
      <c r="AS230" t="s">
        <v>195</v>
      </c>
      <c r="AT230" t="s">
        <v>228</v>
      </c>
      <c r="AU230" t="s">
        <v>197</v>
      </c>
      <c r="AV230" t="s">
        <v>362</v>
      </c>
      <c r="AW230" t="s">
        <v>228</v>
      </c>
      <c r="AX230" t="s">
        <v>197</v>
      </c>
      <c r="AY230" t="s">
        <v>250</v>
      </c>
    </row>
    <row r="231" spans="1:51" x14ac:dyDescent="0.45">
      <c r="A231" s="22">
        <v>873711</v>
      </c>
      <c r="B231" s="6">
        <v>45536</v>
      </c>
      <c r="C231" s="22">
        <v>28250000</v>
      </c>
      <c r="D231" s="22">
        <v>7495584</v>
      </c>
      <c r="E231" s="22"/>
      <c r="F231" s="22">
        <v>1</v>
      </c>
      <c r="G231" s="22">
        <v>8220531</v>
      </c>
      <c r="H231" s="22">
        <v>9</v>
      </c>
      <c r="I231" s="22"/>
      <c r="J231" s="22">
        <v>6269</v>
      </c>
      <c r="K231" s="22">
        <v>101659</v>
      </c>
      <c r="L231" s="23" t="s">
        <v>510</v>
      </c>
      <c r="M231" s="23"/>
      <c r="N231" s="23" t="s">
        <v>184</v>
      </c>
      <c r="O231" s="23" t="s">
        <v>225</v>
      </c>
      <c r="P231" s="22">
        <v>1</v>
      </c>
      <c r="Q231" s="23" t="s">
        <v>274</v>
      </c>
      <c r="R231" s="23"/>
      <c r="S231" s="23"/>
      <c r="T231" s="23"/>
      <c r="U231" s="23"/>
      <c r="V231" s="23" t="s">
        <v>187</v>
      </c>
      <c r="W231" s="23" t="s">
        <v>188</v>
      </c>
      <c r="X231" s="23" t="s">
        <v>189</v>
      </c>
      <c r="Y231" s="22">
        <v>0</v>
      </c>
      <c r="Z231" s="23" t="s">
        <v>190</v>
      </c>
      <c r="AA231" s="23" t="s">
        <v>191</v>
      </c>
      <c r="AB231" s="23" t="s">
        <v>190</v>
      </c>
      <c r="AC231" s="23" t="s">
        <v>190</v>
      </c>
      <c r="AD231" s="23" t="s">
        <v>190</v>
      </c>
      <c r="AE231" s="23" t="s">
        <v>85</v>
      </c>
      <c r="AF231" s="23" t="s">
        <v>190</v>
      </c>
      <c r="AG231" s="23" t="s">
        <v>192</v>
      </c>
      <c r="AH231" s="23" t="s">
        <v>415</v>
      </c>
      <c r="AI231" s="23" t="s">
        <v>506</v>
      </c>
      <c r="AJ231" s="23" t="b">
        <v>0</v>
      </c>
      <c r="AK231" s="3">
        <v>127</v>
      </c>
      <c r="AL231" s="3">
        <v>2408</v>
      </c>
      <c r="AM231" s="3">
        <v>5849</v>
      </c>
      <c r="AN231" s="24">
        <v>45536.628213811731</v>
      </c>
      <c r="AO231" s="24">
        <v>45536.628294830247</v>
      </c>
      <c r="AP231">
        <v>9</v>
      </c>
      <c r="AQ231" t="s">
        <v>194</v>
      </c>
      <c r="AR231">
        <v>244.62821381173126</v>
      </c>
      <c r="AS231" t="s">
        <v>195</v>
      </c>
      <c r="AT231" t="s">
        <v>228</v>
      </c>
      <c r="AU231" t="s">
        <v>197</v>
      </c>
      <c r="AV231" t="s">
        <v>249</v>
      </c>
      <c r="AW231" t="s">
        <v>228</v>
      </c>
      <c r="AX231" t="s">
        <v>197</v>
      </c>
      <c r="AY231" t="s">
        <v>255</v>
      </c>
    </row>
    <row r="232" spans="1:51" x14ac:dyDescent="0.45">
      <c r="A232" s="22">
        <v>874262</v>
      </c>
      <c r="B232" s="6">
        <v>45536</v>
      </c>
      <c r="C232" s="22">
        <v>28234000</v>
      </c>
      <c r="D232" s="22">
        <v>9865437</v>
      </c>
      <c r="E232" s="22"/>
      <c r="F232" s="22">
        <v>0</v>
      </c>
      <c r="G232" s="22">
        <v>8224440</v>
      </c>
      <c r="H232" s="22">
        <v>0</v>
      </c>
      <c r="I232" s="22"/>
      <c r="J232" s="22">
        <v>41365</v>
      </c>
      <c r="K232" s="22">
        <v>101640</v>
      </c>
      <c r="L232" s="23" t="s">
        <v>511</v>
      </c>
      <c r="M232" s="23"/>
      <c r="N232" s="23" t="s">
        <v>184</v>
      </c>
      <c r="O232" s="23" t="s">
        <v>225</v>
      </c>
      <c r="P232" s="22">
        <v>1</v>
      </c>
      <c r="Q232" s="23" t="s">
        <v>274</v>
      </c>
      <c r="R232" s="23"/>
      <c r="S232" s="23"/>
      <c r="T232" s="23"/>
      <c r="U232" s="23"/>
      <c r="V232" s="23" t="s">
        <v>187</v>
      </c>
      <c r="W232" s="23" t="s">
        <v>188</v>
      </c>
      <c r="X232" s="23" t="s">
        <v>189</v>
      </c>
      <c r="Y232" s="22">
        <v>0</v>
      </c>
      <c r="Z232" s="23" t="s">
        <v>190</v>
      </c>
      <c r="AA232" s="23" t="s">
        <v>191</v>
      </c>
      <c r="AB232" s="23" t="s">
        <v>190</v>
      </c>
      <c r="AC232" s="23" t="s">
        <v>190</v>
      </c>
      <c r="AD232" s="23" t="s">
        <v>190</v>
      </c>
      <c r="AE232" s="23" t="s">
        <v>85</v>
      </c>
      <c r="AF232" s="23" t="s">
        <v>190</v>
      </c>
      <c r="AG232" s="23" t="s">
        <v>192</v>
      </c>
      <c r="AH232" s="23" t="s">
        <v>415</v>
      </c>
      <c r="AI232" s="23" t="s">
        <v>506</v>
      </c>
      <c r="AJ232" s="23" t="b">
        <v>0</v>
      </c>
      <c r="AK232" s="3">
        <v>61</v>
      </c>
      <c r="AL232" s="3">
        <v>2408</v>
      </c>
      <c r="AM232" s="3">
        <v>6347</v>
      </c>
      <c r="AN232" s="24">
        <v>45536.667157793207</v>
      </c>
      <c r="AO232" s="24">
        <v>45536.667261959876</v>
      </c>
      <c r="AP232">
        <v>9</v>
      </c>
      <c r="AQ232" t="s">
        <v>194</v>
      </c>
      <c r="AR232">
        <v>244.66715779320657</v>
      </c>
      <c r="AS232" t="s">
        <v>195</v>
      </c>
      <c r="AT232" t="s">
        <v>198</v>
      </c>
      <c r="AU232" t="s">
        <v>197</v>
      </c>
      <c r="AV232" t="s">
        <v>297</v>
      </c>
      <c r="AW232" t="s">
        <v>198</v>
      </c>
      <c r="AX232" t="s">
        <v>197</v>
      </c>
      <c r="AY232" t="s">
        <v>199</v>
      </c>
    </row>
    <row r="233" spans="1:51" x14ac:dyDescent="0.45">
      <c r="A233" s="22">
        <v>873877</v>
      </c>
      <c r="B233" s="6">
        <v>45536</v>
      </c>
      <c r="C233" s="22">
        <v>28233000</v>
      </c>
      <c r="D233" s="22">
        <v>13376324</v>
      </c>
      <c r="E233" s="22"/>
      <c r="F233" s="22">
        <v>0</v>
      </c>
      <c r="G233" s="22">
        <v>8212080</v>
      </c>
      <c r="H233" s="22">
        <v>0</v>
      </c>
      <c r="I233" s="22"/>
      <c r="J233" s="22">
        <v>27</v>
      </c>
      <c r="K233" s="22">
        <v>102269</v>
      </c>
      <c r="L233" s="23" t="s">
        <v>505</v>
      </c>
      <c r="M233" s="23"/>
      <c r="N233" s="23" t="s">
        <v>184</v>
      </c>
      <c r="O233" s="23" t="s">
        <v>225</v>
      </c>
      <c r="P233" s="22">
        <v>1</v>
      </c>
      <c r="Q233" s="23" t="s">
        <v>274</v>
      </c>
      <c r="R233" s="23"/>
      <c r="S233" s="23"/>
      <c r="T233" s="23"/>
      <c r="U233" s="23"/>
      <c r="V233" s="23" t="s">
        <v>187</v>
      </c>
      <c r="W233" s="23" t="s">
        <v>188</v>
      </c>
      <c r="X233" s="23" t="s">
        <v>189</v>
      </c>
      <c r="Y233" s="22">
        <v>0</v>
      </c>
      <c r="Z233" s="23" t="s">
        <v>190</v>
      </c>
      <c r="AA233" s="23" t="s">
        <v>191</v>
      </c>
      <c r="AB233" s="23" t="s">
        <v>190</v>
      </c>
      <c r="AC233" s="23" t="s">
        <v>190</v>
      </c>
      <c r="AD233" s="23" t="s">
        <v>190</v>
      </c>
      <c r="AE233" s="23" t="s">
        <v>85</v>
      </c>
      <c r="AF233" s="23" t="s">
        <v>190</v>
      </c>
      <c r="AG233" s="23" t="s">
        <v>192</v>
      </c>
      <c r="AH233" s="23" t="s">
        <v>415</v>
      </c>
      <c r="AI233" s="23" t="s">
        <v>506</v>
      </c>
      <c r="AJ233" s="23" t="b">
        <v>0</v>
      </c>
      <c r="AK233" s="3">
        <v>113</v>
      </c>
      <c r="AL233" s="3">
        <v>2408</v>
      </c>
      <c r="AM233" s="3">
        <v>5968</v>
      </c>
      <c r="AN233" s="24">
        <v>45536.650687885805</v>
      </c>
      <c r="AO233" s="24">
        <v>45536.650838348767</v>
      </c>
      <c r="AP233">
        <v>9</v>
      </c>
      <c r="AQ233" t="s">
        <v>194</v>
      </c>
      <c r="AR233">
        <v>244.65068788580538</v>
      </c>
      <c r="AS233" t="s">
        <v>195</v>
      </c>
      <c r="AT233" t="s">
        <v>228</v>
      </c>
      <c r="AU233" t="s">
        <v>197</v>
      </c>
      <c r="AV233" t="s">
        <v>261</v>
      </c>
      <c r="AW233" t="s">
        <v>228</v>
      </c>
      <c r="AX233" t="s">
        <v>197</v>
      </c>
      <c r="AY233" t="s">
        <v>207</v>
      </c>
    </row>
    <row r="234" spans="1:51" x14ac:dyDescent="0.45">
      <c r="A234" s="22">
        <v>874288</v>
      </c>
      <c r="B234" s="6">
        <v>45536</v>
      </c>
      <c r="C234" s="22">
        <v>28219000</v>
      </c>
      <c r="D234" s="22">
        <v>9911770</v>
      </c>
      <c r="E234" s="22"/>
      <c r="F234" s="22">
        <v>0</v>
      </c>
      <c r="G234" s="22">
        <v>8228281</v>
      </c>
      <c r="H234" s="22">
        <v>0</v>
      </c>
      <c r="I234" s="22"/>
      <c r="J234" s="22">
        <v>0</v>
      </c>
      <c r="K234" s="22">
        <v>101878</v>
      </c>
      <c r="L234" s="23" t="s">
        <v>508</v>
      </c>
      <c r="M234" s="23"/>
      <c r="N234" s="23" t="s">
        <v>184</v>
      </c>
      <c r="O234" s="23" t="s">
        <v>225</v>
      </c>
      <c r="P234" s="22">
        <v>1</v>
      </c>
      <c r="Q234" s="23" t="s">
        <v>274</v>
      </c>
      <c r="R234" s="23"/>
      <c r="S234" s="23"/>
      <c r="T234" s="23"/>
      <c r="U234" s="23"/>
      <c r="V234" s="23" t="s">
        <v>187</v>
      </c>
      <c r="W234" s="23" t="s">
        <v>188</v>
      </c>
      <c r="X234" s="23" t="s">
        <v>189</v>
      </c>
      <c r="Y234" s="22">
        <v>0</v>
      </c>
      <c r="Z234" s="23" t="s">
        <v>190</v>
      </c>
      <c r="AA234" s="23" t="s">
        <v>191</v>
      </c>
      <c r="AB234" s="23" t="s">
        <v>190</v>
      </c>
      <c r="AC234" s="23" t="s">
        <v>190</v>
      </c>
      <c r="AD234" s="23" t="s">
        <v>190</v>
      </c>
      <c r="AE234" s="23" t="s">
        <v>85</v>
      </c>
      <c r="AF234" s="23" t="s">
        <v>190</v>
      </c>
      <c r="AG234" s="23" t="s">
        <v>192</v>
      </c>
      <c r="AH234" s="23" t="s">
        <v>415</v>
      </c>
      <c r="AI234" s="23" t="s">
        <v>506</v>
      </c>
      <c r="AJ234" s="23" t="b">
        <v>0</v>
      </c>
      <c r="AK234" s="3">
        <v>61</v>
      </c>
      <c r="AL234" s="3">
        <v>2408</v>
      </c>
      <c r="AM234" s="3">
        <v>6372</v>
      </c>
      <c r="AN234" s="24">
        <v>45536.668164853392</v>
      </c>
      <c r="AO234" s="24">
        <v>45536.668269020061</v>
      </c>
      <c r="AP234">
        <v>9</v>
      </c>
      <c r="AQ234" t="s">
        <v>194</v>
      </c>
      <c r="AR234">
        <v>244.66816485339223</v>
      </c>
      <c r="AS234" t="s">
        <v>195</v>
      </c>
      <c r="AT234" t="s">
        <v>198</v>
      </c>
      <c r="AU234" t="s">
        <v>197</v>
      </c>
      <c r="AV234" t="s">
        <v>197</v>
      </c>
      <c r="AW234" t="s">
        <v>198</v>
      </c>
      <c r="AX234" t="s">
        <v>197</v>
      </c>
      <c r="AY234" t="s">
        <v>230</v>
      </c>
    </row>
    <row r="235" spans="1:51" x14ac:dyDescent="0.45">
      <c r="A235" s="22">
        <v>874056</v>
      </c>
      <c r="B235" s="6">
        <v>45536</v>
      </c>
      <c r="C235" s="22">
        <v>28185000</v>
      </c>
      <c r="D235" s="22">
        <v>50573558</v>
      </c>
      <c r="E235" s="22"/>
      <c r="F235" s="22">
        <v>229004</v>
      </c>
      <c r="G235" s="22">
        <v>2494529</v>
      </c>
      <c r="H235" s="22">
        <v>122</v>
      </c>
      <c r="I235" s="22"/>
      <c r="J235" s="22">
        <v>34174</v>
      </c>
      <c r="K235" s="22">
        <v>101874</v>
      </c>
      <c r="L235" s="23" t="s">
        <v>1121</v>
      </c>
      <c r="M235" s="23"/>
      <c r="N235" s="23" t="s">
        <v>184</v>
      </c>
      <c r="O235" s="23" t="s">
        <v>225</v>
      </c>
      <c r="P235" s="22">
        <v>20</v>
      </c>
      <c r="Q235" s="23" t="s">
        <v>186</v>
      </c>
      <c r="R235" s="23"/>
      <c r="S235" s="23"/>
      <c r="T235" s="23"/>
      <c r="U235" s="23"/>
      <c r="V235" s="23" t="s">
        <v>187</v>
      </c>
      <c r="W235" s="23" t="s">
        <v>188</v>
      </c>
      <c r="X235" s="23" t="s">
        <v>189</v>
      </c>
      <c r="Y235" s="22">
        <v>0</v>
      </c>
      <c r="Z235" s="23" t="s">
        <v>190</v>
      </c>
      <c r="AA235" s="23" t="s">
        <v>191</v>
      </c>
      <c r="AB235" s="23" t="s">
        <v>190</v>
      </c>
      <c r="AC235" s="23" t="s">
        <v>192</v>
      </c>
      <c r="AD235" s="23" t="s">
        <v>281</v>
      </c>
      <c r="AE235" s="23" t="s">
        <v>77</v>
      </c>
      <c r="AF235" s="23"/>
      <c r="AG235" s="23"/>
      <c r="AH235" s="23"/>
      <c r="AI235" s="23"/>
      <c r="AJ235" s="23" t="b">
        <v>0</v>
      </c>
      <c r="AK235" s="3">
        <v>97</v>
      </c>
      <c r="AL235" s="3">
        <v>2408</v>
      </c>
      <c r="AM235" s="3">
        <v>6146</v>
      </c>
      <c r="AN235" s="24">
        <v>45536.655407021608</v>
      </c>
      <c r="AO235" s="24">
        <v>45536.655985725309</v>
      </c>
      <c r="AP235">
        <v>9</v>
      </c>
      <c r="AQ235" t="s">
        <v>194</v>
      </c>
      <c r="AR235">
        <v>244.65540702160797</v>
      </c>
      <c r="AS235" t="s">
        <v>195</v>
      </c>
      <c r="AT235" t="s">
        <v>228</v>
      </c>
      <c r="AU235" t="s">
        <v>197</v>
      </c>
      <c r="AV235" t="s">
        <v>250</v>
      </c>
      <c r="AW235" t="s">
        <v>228</v>
      </c>
      <c r="AX235" t="s">
        <v>197</v>
      </c>
      <c r="AY235" t="s">
        <v>303</v>
      </c>
    </row>
    <row r="236" spans="1:51" x14ac:dyDescent="0.45">
      <c r="A236" s="22">
        <v>874158</v>
      </c>
      <c r="B236" s="6">
        <v>45536</v>
      </c>
      <c r="C236" s="22">
        <v>28063000</v>
      </c>
      <c r="D236" s="22">
        <v>9815652</v>
      </c>
      <c r="E236" s="22"/>
      <c r="F236" s="22">
        <v>0</v>
      </c>
      <c r="G236" s="22">
        <v>8204990</v>
      </c>
      <c r="H236" s="22">
        <v>0</v>
      </c>
      <c r="I236" s="22"/>
      <c r="J236" s="22">
        <v>27</v>
      </c>
      <c r="K236" s="22">
        <v>102269</v>
      </c>
      <c r="L236" s="23" t="s">
        <v>505</v>
      </c>
      <c r="M236" s="23"/>
      <c r="N236" s="23" t="s">
        <v>184</v>
      </c>
      <c r="O236" s="23" t="s">
        <v>225</v>
      </c>
      <c r="P236" s="22">
        <v>1</v>
      </c>
      <c r="Q236" s="23" t="s">
        <v>274</v>
      </c>
      <c r="R236" s="23"/>
      <c r="S236" s="23"/>
      <c r="T236" s="23"/>
      <c r="U236" s="23"/>
      <c r="V236" s="23" t="s">
        <v>187</v>
      </c>
      <c r="W236" s="23" t="s">
        <v>188</v>
      </c>
      <c r="X236" s="23" t="s">
        <v>189</v>
      </c>
      <c r="Y236" s="22">
        <v>0</v>
      </c>
      <c r="Z236" s="23" t="s">
        <v>190</v>
      </c>
      <c r="AA236" s="23" t="s">
        <v>191</v>
      </c>
      <c r="AB236" s="23" t="s">
        <v>190</v>
      </c>
      <c r="AC236" s="23" t="s">
        <v>190</v>
      </c>
      <c r="AD236" s="23" t="s">
        <v>190</v>
      </c>
      <c r="AE236" s="23" t="s">
        <v>85</v>
      </c>
      <c r="AF236" s="23" t="s">
        <v>190</v>
      </c>
      <c r="AG236" s="23" t="s">
        <v>192</v>
      </c>
      <c r="AH236" s="23" t="s">
        <v>415</v>
      </c>
      <c r="AI236" s="23" t="s">
        <v>506</v>
      </c>
      <c r="AJ236" s="23" t="b">
        <v>0</v>
      </c>
      <c r="AK236" s="3">
        <v>62</v>
      </c>
      <c r="AL236" s="3">
        <v>2408</v>
      </c>
      <c r="AM236" s="3">
        <v>6252</v>
      </c>
      <c r="AN236" s="24">
        <v>45536.6598099537</v>
      </c>
      <c r="AO236" s="24">
        <v>45536.65991412037</v>
      </c>
      <c r="AP236">
        <v>9</v>
      </c>
      <c r="AQ236" t="s">
        <v>194</v>
      </c>
      <c r="AR236">
        <v>244.65980995370046</v>
      </c>
      <c r="AS236" t="s">
        <v>195</v>
      </c>
      <c r="AT236" t="s">
        <v>228</v>
      </c>
      <c r="AU236" t="s">
        <v>197</v>
      </c>
      <c r="AV236" t="s">
        <v>220</v>
      </c>
      <c r="AW236" t="s">
        <v>228</v>
      </c>
      <c r="AX236" t="s">
        <v>197</v>
      </c>
      <c r="AY236" t="s">
        <v>229</v>
      </c>
    </row>
    <row r="237" spans="1:51" x14ac:dyDescent="0.45">
      <c r="A237" s="22">
        <v>874310</v>
      </c>
      <c r="B237" s="6">
        <v>45536</v>
      </c>
      <c r="C237" s="22">
        <v>28062000</v>
      </c>
      <c r="D237" s="22">
        <v>7808953</v>
      </c>
      <c r="E237" s="22"/>
      <c r="F237" s="22">
        <v>0</v>
      </c>
      <c r="G237" s="22">
        <v>8223101</v>
      </c>
      <c r="H237" s="22">
        <v>0</v>
      </c>
      <c r="I237" s="22"/>
      <c r="J237" s="22">
        <v>41365</v>
      </c>
      <c r="K237" s="22">
        <v>101640</v>
      </c>
      <c r="L237" s="23" t="s">
        <v>511</v>
      </c>
      <c r="M237" s="23"/>
      <c r="N237" s="23" t="s">
        <v>184</v>
      </c>
      <c r="O237" s="23" t="s">
        <v>225</v>
      </c>
      <c r="P237" s="22">
        <v>1</v>
      </c>
      <c r="Q237" s="23" t="s">
        <v>274</v>
      </c>
      <c r="R237" s="23"/>
      <c r="S237" s="23"/>
      <c r="T237" s="23"/>
      <c r="U237" s="23"/>
      <c r="V237" s="23" t="s">
        <v>187</v>
      </c>
      <c r="W237" s="23" t="s">
        <v>188</v>
      </c>
      <c r="X237" s="23" t="s">
        <v>189</v>
      </c>
      <c r="Y237" s="22">
        <v>0</v>
      </c>
      <c r="Z237" s="23" t="s">
        <v>190</v>
      </c>
      <c r="AA237" s="23" t="s">
        <v>191</v>
      </c>
      <c r="AB237" s="23" t="s">
        <v>190</v>
      </c>
      <c r="AC237" s="23" t="s">
        <v>190</v>
      </c>
      <c r="AD237" s="23" t="s">
        <v>190</v>
      </c>
      <c r="AE237" s="23" t="s">
        <v>85</v>
      </c>
      <c r="AF237" s="23" t="s">
        <v>190</v>
      </c>
      <c r="AG237" s="23" t="s">
        <v>192</v>
      </c>
      <c r="AH237" s="23" t="s">
        <v>415</v>
      </c>
      <c r="AI237" s="23" t="s">
        <v>506</v>
      </c>
      <c r="AJ237" s="23" t="b">
        <v>0</v>
      </c>
      <c r="AK237" s="3">
        <v>62</v>
      </c>
      <c r="AL237" s="3">
        <v>2408</v>
      </c>
      <c r="AM237" s="3">
        <v>6394</v>
      </c>
      <c r="AN237" s="24">
        <v>45536.670755671294</v>
      </c>
      <c r="AO237" s="24">
        <v>45536.670836689816</v>
      </c>
      <c r="AP237">
        <v>9</v>
      </c>
      <c r="AQ237" t="s">
        <v>194</v>
      </c>
      <c r="AR237">
        <v>244.67075567129359</v>
      </c>
      <c r="AS237" t="s">
        <v>195</v>
      </c>
      <c r="AT237" t="s">
        <v>198</v>
      </c>
      <c r="AU237" t="s">
        <v>197</v>
      </c>
      <c r="AV237" t="s">
        <v>298</v>
      </c>
      <c r="AW237" t="s">
        <v>198</v>
      </c>
      <c r="AX237" t="s">
        <v>197</v>
      </c>
      <c r="AY237" t="s">
        <v>299</v>
      </c>
    </row>
    <row r="238" spans="1:51" x14ac:dyDescent="0.45">
      <c r="A238" s="22">
        <v>873949</v>
      </c>
      <c r="B238" s="6">
        <v>45536</v>
      </c>
      <c r="C238" s="22">
        <v>28046000</v>
      </c>
      <c r="D238" s="22">
        <v>15953061</v>
      </c>
      <c r="E238" s="22"/>
      <c r="F238" s="22">
        <v>0</v>
      </c>
      <c r="G238" s="22">
        <v>8201843</v>
      </c>
      <c r="H238" s="22">
        <v>0</v>
      </c>
      <c r="I238" s="22"/>
      <c r="J238" s="22">
        <v>161</v>
      </c>
      <c r="K238" s="22">
        <v>102357</v>
      </c>
      <c r="L238" s="23" t="s">
        <v>513</v>
      </c>
      <c r="M238" s="23"/>
      <c r="N238" s="23" t="s">
        <v>184</v>
      </c>
      <c r="O238" s="23" t="s">
        <v>225</v>
      </c>
      <c r="P238" s="22">
        <v>1</v>
      </c>
      <c r="Q238" s="23" t="s">
        <v>274</v>
      </c>
      <c r="R238" s="23"/>
      <c r="S238" s="23"/>
      <c r="T238" s="23"/>
      <c r="U238" s="23"/>
      <c r="V238" s="23" t="s">
        <v>187</v>
      </c>
      <c r="W238" s="23" t="s">
        <v>188</v>
      </c>
      <c r="X238" s="23" t="s">
        <v>189</v>
      </c>
      <c r="Y238" s="22">
        <v>0</v>
      </c>
      <c r="Z238" s="23" t="s">
        <v>190</v>
      </c>
      <c r="AA238" s="23" t="s">
        <v>191</v>
      </c>
      <c r="AB238" s="23" t="s">
        <v>190</v>
      </c>
      <c r="AC238" s="23" t="s">
        <v>190</v>
      </c>
      <c r="AD238" s="23" t="s">
        <v>190</v>
      </c>
      <c r="AE238" s="23" t="s">
        <v>85</v>
      </c>
      <c r="AF238" s="23" t="s">
        <v>190</v>
      </c>
      <c r="AG238" s="23" t="s">
        <v>192</v>
      </c>
      <c r="AH238" s="23" t="s">
        <v>415</v>
      </c>
      <c r="AI238" s="23" t="s">
        <v>506</v>
      </c>
      <c r="AJ238" s="23" t="b">
        <v>0</v>
      </c>
      <c r="AK238" s="3">
        <v>62</v>
      </c>
      <c r="AL238" s="3">
        <v>2408</v>
      </c>
      <c r="AM238" s="3">
        <v>6046</v>
      </c>
      <c r="AN238" s="24">
        <v>45536.653056249997</v>
      </c>
      <c r="AO238" s="24">
        <v>45536.653229861113</v>
      </c>
      <c r="AP238">
        <v>9</v>
      </c>
      <c r="AQ238" t="s">
        <v>194</v>
      </c>
      <c r="AR238">
        <v>244.65305624999746</v>
      </c>
      <c r="AS238" t="s">
        <v>195</v>
      </c>
      <c r="AT238" t="s">
        <v>228</v>
      </c>
      <c r="AU238" t="s">
        <v>197</v>
      </c>
      <c r="AV238" t="s">
        <v>210</v>
      </c>
      <c r="AW238" t="s">
        <v>228</v>
      </c>
      <c r="AX238" t="s">
        <v>197</v>
      </c>
      <c r="AY238" t="s">
        <v>307</v>
      </c>
    </row>
    <row r="239" spans="1:51" x14ac:dyDescent="0.45">
      <c r="A239" s="22">
        <v>873951</v>
      </c>
      <c r="B239" s="6">
        <v>45536</v>
      </c>
      <c r="C239" s="22">
        <v>28031000</v>
      </c>
      <c r="D239" s="22">
        <v>12519216</v>
      </c>
      <c r="E239" s="22"/>
      <c r="F239" s="22">
        <v>0</v>
      </c>
      <c r="G239" s="22">
        <v>8204806</v>
      </c>
      <c r="H239" s="22">
        <v>0</v>
      </c>
      <c r="I239" s="22"/>
      <c r="J239" s="22">
        <v>41365</v>
      </c>
      <c r="K239" s="22">
        <v>101640</v>
      </c>
      <c r="L239" s="23" t="s">
        <v>511</v>
      </c>
      <c r="M239" s="23"/>
      <c r="N239" s="23" t="s">
        <v>184</v>
      </c>
      <c r="O239" s="23" t="s">
        <v>225</v>
      </c>
      <c r="P239" s="22">
        <v>1</v>
      </c>
      <c r="Q239" s="23" t="s">
        <v>274</v>
      </c>
      <c r="R239" s="23"/>
      <c r="S239" s="23"/>
      <c r="T239" s="23"/>
      <c r="U239" s="23"/>
      <c r="V239" s="23" t="s">
        <v>187</v>
      </c>
      <c r="W239" s="23" t="s">
        <v>188</v>
      </c>
      <c r="X239" s="23" t="s">
        <v>189</v>
      </c>
      <c r="Y239" s="22">
        <v>0</v>
      </c>
      <c r="Z239" s="23" t="s">
        <v>190</v>
      </c>
      <c r="AA239" s="23" t="s">
        <v>191</v>
      </c>
      <c r="AB239" s="23" t="s">
        <v>190</v>
      </c>
      <c r="AC239" s="23" t="s">
        <v>190</v>
      </c>
      <c r="AD239" s="23" t="s">
        <v>190</v>
      </c>
      <c r="AE239" s="23" t="s">
        <v>85</v>
      </c>
      <c r="AF239" s="23" t="s">
        <v>190</v>
      </c>
      <c r="AG239" s="23" t="s">
        <v>192</v>
      </c>
      <c r="AH239" s="23" t="s">
        <v>415</v>
      </c>
      <c r="AI239" s="23" t="s">
        <v>506</v>
      </c>
      <c r="AJ239" s="23" t="b">
        <v>0</v>
      </c>
      <c r="AK239" s="3">
        <v>62</v>
      </c>
      <c r="AL239" s="3">
        <v>2408</v>
      </c>
      <c r="AM239" s="3">
        <v>6048</v>
      </c>
      <c r="AN239" s="24">
        <v>45536.653201311725</v>
      </c>
      <c r="AO239" s="24">
        <v>45536.653340200617</v>
      </c>
      <c r="AP239">
        <v>9</v>
      </c>
      <c r="AQ239" t="s">
        <v>194</v>
      </c>
      <c r="AR239">
        <v>244.65320131172484</v>
      </c>
      <c r="AS239" t="s">
        <v>195</v>
      </c>
      <c r="AT239" t="s">
        <v>228</v>
      </c>
      <c r="AU239" t="s">
        <v>197</v>
      </c>
      <c r="AV239" t="s">
        <v>303</v>
      </c>
      <c r="AW239" t="s">
        <v>228</v>
      </c>
      <c r="AX239" t="s">
        <v>197</v>
      </c>
      <c r="AY239" t="s">
        <v>257</v>
      </c>
    </row>
    <row r="240" spans="1:51" x14ac:dyDescent="0.45">
      <c r="A240" s="22">
        <v>873664</v>
      </c>
      <c r="B240" s="6">
        <v>45536</v>
      </c>
      <c r="C240" s="22">
        <v>28031000</v>
      </c>
      <c r="D240" s="22">
        <v>7602393</v>
      </c>
      <c r="E240" s="22"/>
      <c r="F240" s="22">
        <v>18</v>
      </c>
      <c r="G240" s="22">
        <v>8222549</v>
      </c>
      <c r="H240" s="22">
        <v>0</v>
      </c>
      <c r="I240" s="22"/>
      <c r="J240" s="22">
        <v>6269</v>
      </c>
      <c r="K240" s="22">
        <v>101659</v>
      </c>
      <c r="L240" s="23" t="s">
        <v>510</v>
      </c>
      <c r="M240" s="23"/>
      <c r="N240" s="23" t="s">
        <v>184</v>
      </c>
      <c r="O240" s="23" t="s">
        <v>225</v>
      </c>
      <c r="P240" s="22">
        <v>1</v>
      </c>
      <c r="Q240" s="23" t="s">
        <v>274</v>
      </c>
      <c r="R240" s="23"/>
      <c r="S240" s="23"/>
      <c r="T240" s="23"/>
      <c r="U240" s="23"/>
      <c r="V240" s="23" t="s">
        <v>187</v>
      </c>
      <c r="W240" s="23" t="s">
        <v>188</v>
      </c>
      <c r="X240" s="23" t="s">
        <v>189</v>
      </c>
      <c r="Y240" s="22">
        <v>0</v>
      </c>
      <c r="Z240" s="23" t="s">
        <v>190</v>
      </c>
      <c r="AA240" s="23" t="s">
        <v>191</v>
      </c>
      <c r="AB240" s="23" t="s">
        <v>190</v>
      </c>
      <c r="AC240" s="23" t="s">
        <v>190</v>
      </c>
      <c r="AD240" s="23" t="s">
        <v>190</v>
      </c>
      <c r="AE240" s="23" t="s">
        <v>85</v>
      </c>
      <c r="AF240" s="23" t="s">
        <v>190</v>
      </c>
      <c r="AG240" s="23" t="s">
        <v>192</v>
      </c>
      <c r="AH240" s="23" t="s">
        <v>415</v>
      </c>
      <c r="AI240" s="23" t="s">
        <v>506</v>
      </c>
      <c r="AJ240" s="23" t="b">
        <v>0</v>
      </c>
      <c r="AK240" s="3">
        <v>62</v>
      </c>
      <c r="AL240" s="3">
        <v>2408</v>
      </c>
      <c r="AM240" s="3">
        <v>5817</v>
      </c>
      <c r="AN240" s="24">
        <v>45536.623889891976</v>
      </c>
      <c r="AO240" s="24">
        <v>45536.623970910492</v>
      </c>
      <c r="AP240">
        <v>9</v>
      </c>
      <c r="AQ240" t="s">
        <v>194</v>
      </c>
      <c r="AR240">
        <v>244.62388989197643</v>
      </c>
      <c r="AS240" t="s">
        <v>195</v>
      </c>
      <c r="AT240" t="s">
        <v>227</v>
      </c>
      <c r="AU240" t="s">
        <v>197</v>
      </c>
      <c r="AV240" t="s">
        <v>210</v>
      </c>
      <c r="AW240" t="s">
        <v>227</v>
      </c>
      <c r="AX240" t="s">
        <v>197</v>
      </c>
      <c r="AY240" t="s">
        <v>311</v>
      </c>
    </row>
    <row r="241" spans="1:51" x14ac:dyDescent="0.45">
      <c r="A241" s="22">
        <v>873798</v>
      </c>
      <c r="B241" s="6">
        <v>45536</v>
      </c>
      <c r="C241" s="22">
        <v>28015000</v>
      </c>
      <c r="D241" s="22">
        <v>8036313</v>
      </c>
      <c r="E241" s="22"/>
      <c r="F241" s="22">
        <v>0</v>
      </c>
      <c r="G241" s="22">
        <v>8227735</v>
      </c>
      <c r="H241" s="22">
        <v>0</v>
      </c>
      <c r="I241" s="22"/>
      <c r="J241" s="22">
        <v>8515</v>
      </c>
      <c r="K241" s="22">
        <v>102320</v>
      </c>
      <c r="L241" s="23" t="s">
        <v>512</v>
      </c>
      <c r="M241" s="23"/>
      <c r="N241" s="23" t="s">
        <v>184</v>
      </c>
      <c r="O241" s="23" t="s">
        <v>225</v>
      </c>
      <c r="P241" s="22">
        <v>1</v>
      </c>
      <c r="Q241" s="23" t="s">
        <v>274</v>
      </c>
      <c r="R241" s="23"/>
      <c r="S241" s="23"/>
      <c r="T241" s="23"/>
      <c r="U241" s="23"/>
      <c r="V241" s="23" t="s">
        <v>187</v>
      </c>
      <c r="W241" s="23" t="s">
        <v>188</v>
      </c>
      <c r="X241" s="23" t="s">
        <v>189</v>
      </c>
      <c r="Y241" s="22">
        <v>0</v>
      </c>
      <c r="Z241" s="23" t="s">
        <v>190</v>
      </c>
      <c r="AA241" s="23" t="s">
        <v>191</v>
      </c>
      <c r="AB241" s="23" t="s">
        <v>190</v>
      </c>
      <c r="AC241" s="23" t="s">
        <v>190</v>
      </c>
      <c r="AD241" s="23" t="s">
        <v>190</v>
      </c>
      <c r="AE241" s="23" t="s">
        <v>85</v>
      </c>
      <c r="AF241" s="23" t="s">
        <v>190</v>
      </c>
      <c r="AG241" s="23" t="s">
        <v>192</v>
      </c>
      <c r="AH241" s="23" t="s">
        <v>415</v>
      </c>
      <c r="AI241" s="23" t="s">
        <v>506</v>
      </c>
      <c r="AJ241" s="23" t="b">
        <v>0</v>
      </c>
      <c r="AK241" s="3">
        <v>109</v>
      </c>
      <c r="AL241" s="3">
        <v>2408</v>
      </c>
      <c r="AM241" s="3">
        <v>5910</v>
      </c>
      <c r="AN241" s="24">
        <v>45536.646982908947</v>
      </c>
      <c r="AO241" s="24">
        <v>45536.64707550154</v>
      </c>
      <c r="AP241">
        <v>9</v>
      </c>
      <c r="AQ241" t="s">
        <v>194</v>
      </c>
      <c r="AR241">
        <v>244.64698290894739</v>
      </c>
      <c r="AS241" t="s">
        <v>195</v>
      </c>
      <c r="AT241" t="s">
        <v>228</v>
      </c>
      <c r="AU241" t="s">
        <v>197</v>
      </c>
      <c r="AV241" t="s">
        <v>307</v>
      </c>
      <c r="AW241" t="s">
        <v>228</v>
      </c>
      <c r="AX241" t="s">
        <v>197</v>
      </c>
      <c r="AY241" t="s">
        <v>250</v>
      </c>
    </row>
    <row r="242" spans="1:51" x14ac:dyDescent="0.45">
      <c r="A242" s="22">
        <v>873738</v>
      </c>
      <c r="B242" s="6">
        <v>45536</v>
      </c>
      <c r="C242" s="22">
        <v>28014000</v>
      </c>
      <c r="D242" s="22">
        <v>10629862</v>
      </c>
      <c r="E242" s="22"/>
      <c r="F242" s="22">
        <v>73733</v>
      </c>
      <c r="G242" s="22">
        <v>1603557</v>
      </c>
      <c r="H242" s="22">
        <v>53</v>
      </c>
      <c r="I242" s="22"/>
      <c r="J242" s="22">
        <v>27740</v>
      </c>
      <c r="K242" s="22">
        <v>101541</v>
      </c>
      <c r="L242" s="23" t="s">
        <v>1148</v>
      </c>
      <c r="M242" s="23"/>
      <c r="N242" s="23" t="s">
        <v>184</v>
      </c>
      <c r="O242" s="23" t="s">
        <v>225</v>
      </c>
      <c r="P242" s="22">
        <v>20</v>
      </c>
      <c r="Q242" s="23" t="s">
        <v>186</v>
      </c>
      <c r="R242" s="23"/>
      <c r="S242" s="23"/>
      <c r="T242" s="23"/>
      <c r="U242" s="23"/>
      <c r="V242" s="23" t="s">
        <v>187</v>
      </c>
      <c r="W242" s="23" t="s">
        <v>188</v>
      </c>
      <c r="X242" s="23" t="s">
        <v>189</v>
      </c>
      <c r="Y242" s="22">
        <v>0</v>
      </c>
      <c r="Z242" s="23" t="s">
        <v>190</v>
      </c>
      <c r="AA242" s="23" t="s">
        <v>191</v>
      </c>
      <c r="AB242" s="23" t="s">
        <v>190</v>
      </c>
      <c r="AC242" s="23" t="s">
        <v>192</v>
      </c>
      <c r="AD242" s="23" t="s">
        <v>281</v>
      </c>
      <c r="AE242" s="23" t="s">
        <v>77</v>
      </c>
      <c r="AF242" s="23"/>
      <c r="AG242" s="23"/>
      <c r="AH242" s="23"/>
      <c r="AI242" s="23"/>
      <c r="AJ242" s="23" t="b">
        <v>0</v>
      </c>
      <c r="AK242" s="3">
        <v>98</v>
      </c>
      <c r="AL242" s="3">
        <v>2408</v>
      </c>
      <c r="AM242" s="3">
        <v>5875</v>
      </c>
      <c r="AN242" s="24">
        <v>45536.639236612653</v>
      </c>
      <c r="AO242" s="24">
        <v>45536.639352353392</v>
      </c>
      <c r="AP242">
        <v>9</v>
      </c>
      <c r="AQ242" t="s">
        <v>194</v>
      </c>
      <c r="AR242">
        <v>244.63923661265289</v>
      </c>
      <c r="AS242" t="s">
        <v>195</v>
      </c>
      <c r="AT242" t="s">
        <v>228</v>
      </c>
      <c r="AU242" t="s">
        <v>197</v>
      </c>
      <c r="AV242" t="s">
        <v>305</v>
      </c>
      <c r="AW242" t="s">
        <v>228</v>
      </c>
      <c r="AX242" t="s">
        <v>197</v>
      </c>
      <c r="AY242" t="s">
        <v>362</v>
      </c>
    </row>
    <row r="243" spans="1:51" x14ac:dyDescent="0.45">
      <c r="A243" s="22">
        <v>874358</v>
      </c>
      <c r="B243" s="6">
        <v>45536</v>
      </c>
      <c r="C243" s="22">
        <v>27970000</v>
      </c>
      <c r="D243" s="22">
        <v>7952564</v>
      </c>
      <c r="E243" s="22"/>
      <c r="F243" s="22">
        <v>0</v>
      </c>
      <c r="G243" s="22">
        <v>8222380</v>
      </c>
      <c r="H243" s="22">
        <v>0</v>
      </c>
      <c r="I243" s="22"/>
      <c r="J243" s="22">
        <v>6269</v>
      </c>
      <c r="K243" s="22">
        <v>101659</v>
      </c>
      <c r="L243" s="23" t="s">
        <v>510</v>
      </c>
      <c r="M243" s="23"/>
      <c r="N243" s="23" t="s">
        <v>184</v>
      </c>
      <c r="O243" s="23" t="s">
        <v>225</v>
      </c>
      <c r="P243" s="22">
        <v>1</v>
      </c>
      <c r="Q243" s="23" t="s">
        <v>274</v>
      </c>
      <c r="R243" s="23"/>
      <c r="S243" s="23"/>
      <c r="T243" s="23"/>
      <c r="U243" s="23"/>
      <c r="V243" s="23" t="s">
        <v>187</v>
      </c>
      <c r="W243" s="23" t="s">
        <v>188</v>
      </c>
      <c r="X243" s="23" t="s">
        <v>189</v>
      </c>
      <c r="Y243" s="22">
        <v>0</v>
      </c>
      <c r="Z243" s="23" t="s">
        <v>190</v>
      </c>
      <c r="AA243" s="23" t="s">
        <v>191</v>
      </c>
      <c r="AB243" s="23" t="s">
        <v>190</v>
      </c>
      <c r="AC243" s="23" t="s">
        <v>190</v>
      </c>
      <c r="AD243" s="23" t="s">
        <v>190</v>
      </c>
      <c r="AE243" s="23" t="s">
        <v>85</v>
      </c>
      <c r="AF243" s="23" t="s">
        <v>190</v>
      </c>
      <c r="AG243" s="23" t="s">
        <v>192</v>
      </c>
      <c r="AH243" s="23" t="s">
        <v>415</v>
      </c>
      <c r="AI243" s="23" t="s">
        <v>506</v>
      </c>
      <c r="AJ243" s="23" t="b">
        <v>0</v>
      </c>
      <c r="AK243" s="3">
        <v>115</v>
      </c>
      <c r="AL243" s="3">
        <v>2408</v>
      </c>
      <c r="AM243" s="3">
        <v>6442</v>
      </c>
      <c r="AN243" s="24">
        <v>45536.686243634256</v>
      </c>
      <c r="AO243" s="24">
        <v>45536.686324652779</v>
      </c>
      <c r="AP243">
        <v>9</v>
      </c>
      <c r="AQ243" t="s">
        <v>194</v>
      </c>
      <c r="AR243">
        <v>244.68624363425624</v>
      </c>
      <c r="AS243" t="s">
        <v>195</v>
      </c>
      <c r="AT243" t="s">
        <v>198</v>
      </c>
      <c r="AU243" t="s">
        <v>197</v>
      </c>
      <c r="AV243" t="s">
        <v>208</v>
      </c>
      <c r="AW243" t="s">
        <v>198</v>
      </c>
      <c r="AX243" t="s">
        <v>197</v>
      </c>
      <c r="AY243" t="s">
        <v>230</v>
      </c>
    </row>
    <row r="244" spans="1:51" x14ac:dyDescent="0.45">
      <c r="A244" s="22">
        <v>874309</v>
      </c>
      <c r="B244" s="6">
        <v>45536</v>
      </c>
      <c r="C244" s="22">
        <v>27970000</v>
      </c>
      <c r="D244" s="22">
        <v>9168578</v>
      </c>
      <c r="E244" s="22"/>
      <c r="F244" s="22">
        <v>0</v>
      </c>
      <c r="G244" s="22">
        <v>8213158</v>
      </c>
      <c r="H244" s="22">
        <v>0</v>
      </c>
      <c r="I244" s="22"/>
      <c r="J244" s="22">
        <v>161</v>
      </c>
      <c r="K244" s="22">
        <v>102357</v>
      </c>
      <c r="L244" s="23" t="s">
        <v>513</v>
      </c>
      <c r="M244" s="23"/>
      <c r="N244" s="23" t="s">
        <v>184</v>
      </c>
      <c r="O244" s="23" t="s">
        <v>225</v>
      </c>
      <c r="P244" s="22">
        <v>1</v>
      </c>
      <c r="Q244" s="23" t="s">
        <v>274</v>
      </c>
      <c r="R244" s="23"/>
      <c r="S244" s="23"/>
      <c r="T244" s="23"/>
      <c r="U244" s="23"/>
      <c r="V244" s="23" t="s">
        <v>187</v>
      </c>
      <c r="W244" s="23" t="s">
        <v>188</v>
      </c>
      <c r="X244" s="23" t="s">
        <v>189</v>
      </c>
      <c r="Y244" s="22">
        <v>0</v>
      </c>
      <c r="Z244" s="23" t="s">
        <v>190</v>
      </c>
      <c r="AA244" s="23" t="s">
        <v>191</v>
      </c>
      <c r="AB244" s="23" t="s">
        <v>190</v>
      </c>
      <c r="AC244" s="23" t="s">
        <v>190</v>
      </c>
      <c r="AD244" s="23" t="s">
        <v>190</v>
      </c>
      <c r="AE244" s="23" t="s">
        <v>85</v>
      </c>
      <c r="AF244" s="23" t="s">
        <v>190</v>
      </c>
      <c r="AG244" s="23" t="s">
        <v>192</v>
      </c>
      <c r="AH244" s="23" t="s">
        <v>415</v>
      </c>
      <c r="AI244" s="23" t="s">
        <v>506</v>
      </c>
      <c r="AJ244" s="23" t="b">
        <v>0</v>
      </c>
      <c r="AK244" s="3">
        <v>62</v>
      </c>
      <c r="AL244" s="3">
        <v>2408</v>
      </c>
      <c r="AM244" s="3">
        <v>6393</v>
      </c>
      <c r="AN244" s="24">
        <v>45536.670665277779</v>
      </c>
      <c r="AO244" s="24">
        <v>45536.670769444441</v>
      </c>
      <c r="AP244">
        <v>9</v>
      </c>
      <c r="AQ244" t="s">
        <v>194</v>
      </c>
      <c r="AR244">
        <v>244.67066527777934</v>
      </c>
      <c r="AS244" t="s">
        <v>195</v>
      </c>
      <c r="AT244" t="s">
        <v>198</v>
      </c>
      <c r="AU244" t="s">
        <v>197</v>
      </c>
      <c r="AV244" t="s">
        <v>255</v>
      </c>
      <c r="AW244" t="s">
        <v>198</v>
      </c>
      <c r="AX244" t="s">
        <v>197</v>
      </c>
      <c r="AY244" t="s">
        <v>287</v>
      </c>
    </row>
    <row r="245" spans="1:51" x14ac:dyDescent="0.45">
      <c r="A245" s="22">
        <v>874182</v>
      </c>
      <c r="B245" s="6">
        <v>45536</v>
      </c>
      <c r="C245" s="22">
        <v>27953000</v>
      </c>
      <c r="D245" s="22">
        <v>9437065</v>
      </c>
      <c r="E245" s="22"/>
      <c r="F245" s="22">
        <v>0</v>
      </c>
      <c r="G245" s="22">
        <v>8209589</v>
      </c>
      <c r="H245" s="22">
        <v>0</v>
      </c>
      <c r="I245" s="22"/>
      <c r="J245" s="22">
        <v>41365</v>
      </c>
      <c r="K245" s="22">
        <v>101640</v>
      </c>
      <c r="L245" s="23" t="s">
        <v>511</v>
      </c>
      <c r="M245" s="23"/>
      <c r="N245" s="23" t="s">
        <v>184</v>
      </c>
      <c r="O245" s="23" t="s">
        <v>225</v>
      </c>
      <c r="P245" s="22">
        <v>1</v>
      </c>
      <c r="Q245" s="23" t="s">
        <v>274</v>
      </c>
      <c r="R245" s="23"/>
      <c r="S245" s="23"/>
      <c r="T245" s="23"/>
      <c r="U245" s="23"/>
      <c r="V245" s="23" t="s">
        <v>187</v>
      </c>
      <c r="W245" s="23" t="s">
        <v>188</v>
      </c>
      <c r="X245" s="23" t="s">
        <v>189</v>
      </c>
      <c r="Y245" s="22">
        <v>0</v>
      </c>
      <c r="Z245" s="23" t="s">
        <v>190</v>
      </c>
      <c r="AA245" s="23" t="s">
        <v>191</v>
      </c>
      <c r="AB245" s="23" t="s">
        <v>190</v>
      </c>
      <c r="AC245" s="23" t="s">
        <v>190</v>
      </c>
      <c r="AD245" s="23" t="s">
        <v>190</v>
      </c>
      <c r="AE245" s="23" t="s">
        <v>85</v>
      </c>
      <c r="AF245" s="23" t="s">
        <v>190</v>
      </c>
      <c r="AG245" s="23" t="s">
        <v>192</v>
      </c>
      <c r="AH245" s="23" t="s">
        <v>415</v>
      </c>
      <c r="AI245" s="23" t="s">
        <v>506</v>
      </c>
      <c r="AJ245" s="23" t="b">
        <v>0</v>
      </c>
      <c r="AK245" s="3">
        <v>109</v>
      </c>
      <c r="AL245" s="3">
        <v>2408</v>
      </c>
      <c r="AM245" s="3">
        <v>6278</v>
      </c>
      <c r="AN245" s="24">
        <v>45536.661639969134</v>
      </c>
      <c r="AO245" s="24">
        <v>45536.661744135803</v>
      </c>
      <c r="AP245">
        <v>9</v>
      </c>
      <c r="AQ245" t="s">
        <v>194</v>
      </c>
      <c r="AR245">
        <v>244.66163996913383</v>
      </c>
      <c r="AS245" t="s">
        <v>195</v>
      </c>
      <c r="AT245" t="s">
        <v>228</v>
      </c>
      <c r="AU245" t="s">
        <v>197</v>
      </c>
      <c r="AV245" t="s">
        <v>300</v>
      </c>
      <c r="AW245" t="s">
        <v>228</v>
      </c>
      <c r="AX245" t="s">
        <v>197</v>
      </c>
      <c r="AY245" t="s">
        <v>291</v>
      </c>
    </row>
    <row r="246" spans="1:51" x14ac:dyDescent="0.45">
      <c r="A246" s="22">
        <v>874044</v>
      </c>
      <c r="B246" s="6">
        <v>45536</v>
      </c>
      <c r="C246" s="22">
        <v>27921000</v>
      </c>
      <c r="D246" s="22">
        <v>10914043</v>
      </c>
      <c r="E246" s="22"/>
      <c r="F246" s="22">
        <v>0</v>
      </c>
      <c r="G246" s="22">
        <v>8199958</v>
      </c>
      <c r="H246" s="22">
        <v>0</v>
      </c>
      <c r="I246" s="22"/>
      <c r="J246" s="22">
        <v>6269</v>
      </c>
      <c r="K246" s="22">
        <v>101659</v>
      </c>
      <c r="L246" s="23" t="s">
        <v>510</v>
      </c>
      <c r="M246" s="23"/>
      <c r="N246" s="23" t="s">
        <v>184</v>
      </c>
      <c r="O246" s="23" t="s">
        <v>225</v>
      </c>
      <c r="P246" s="22">
        <v>1</v>
      </c>
      <c r="Q246" s="23" t="s">
        <v>274</v>
      </c>
      <c r="R246" s="23"/>
      <c r="S246" s="23"/>
      <c r="T246" s="23"/>
      <c r="U246" s="23"/>
      <c r="V246" s="23" t="s">
        <v>187</v>
      </c>
      <c r="W246" s="23" t="s">
        <v>188</v>
      </c>
      <c r="X246" s="23" t="s">
        <v>189</v>
      </c>
      <c r="Y246" s="22">
        <v>0</v>
      </c>
      <c r="Z246" s="23" t="s">
        <v>190</v>
      </c>
      <c r="AA246" s="23" t="s">
        <v>191</v>
      </c>
      <c r="AB246" s="23" t="s">
        <v>190</v>
      </c>
      <c r="AC246" s="23" t="s">
        <v>190</v>
      </c>
      <c r="AD246" s="23" t="s">
        <v>190</v>
      </c>
      <c r="AE246" s="23" t="s">
        <v>85</v>
      </c>
      <c r="AF246" s="23" t="s">
        <v>190</v>
      </c>
      <c r="AG246" s="23" t="s">
        <v>192</v>
      </c>
      <c r="AH246" s="23" t="s">
        <v>415</v>
      </c>
      <c r="AI246" s="23" t="s">
        <v>506</v>
      </c>
      <c r="AJ246" s="23" t="b">
        <v>0</v>
      </c>
      <c r="AK246" s="3">
        <v>112</v>
      </c>
      <c r="AL246" s="3">
        <v>2408</v>
      </c>
      <c r="AM246" s="3">
        <v>6134</v>
      </c>
      <c r="AN246" s="24">
        <v>45536.655134066357</v>
      </c>
      <c r="AO246" s="24">
        <v>45536.655249807096</v>
      </c>
      <c r="AP246">
        <v>9</v>
      </c>
      <c r="AQ246" t="s">
        <v>194</v>
      </c>
      <c r="AR246">
        <v>244.65513406635728</v>
      </c>
      <c r="AS246" t="s">
        <v>195</v>
      </c>
      <c r="AT246" t="s">
        <v>228</v>
      </c>
      <c r="AU246" t="s">
        <v>197</v>
      </c>
      <c r="AV246" t="s">
        <v>210</v>
      </c>
      <c r="AW246" t="s">
        <v>228</v>
      </c>
      <c r="AX246" t="s">
        <v>197</v>
      </c>
      <c r="AY246" t="s">
        <v>201</v>
      </c>
    </row>
    <row r="247" spans="1:51" x14ac:dyDescent="0.45">
      <c r="A247" s="22">
        <v>875296</v>
      </c>
      <c r="B247" s="6">
        <v>45536</v>
      </c>
      <c r="C247" s="22">
        <v>27890000</v>
      </c>
      <c r="D247" s="22">
        <v>38029788</v>
      </c>
      <c r="E247" s="22"/>
      <c r="F247" s="22">
        <v>600</v>
      </c>
      <c r="G247" s="22">
        <v>1616725</v>
      </c>
      <c r="H247" s="22">
        <v>0</v>
      </c>
      <c r="I247" s="22"/>
      <c r="J247" s="22">
        <v>8832</v>
      </c>
      <c r="K247" s="22">
        <v>102007</v>
      </c>
      <c r="L247" s="23" t="s">
        <v>1567</v>
      </c>
      <c r="M247" s="23"/>
      <c r="N247" s="23" t="s">
        <v>184</v>
      </c>
      <c r="O247" s="23" t="s">
        <v>225</v>
      </c>
      <c r="P247" s="22">
        <v>18</v>
      </c>
      <c r="Q247" s="23" t="s">
        <v>279</v>
      </c>
      <c r="R247" s="23"/>
      <c r="S247" s="23"/>
      <c r="T247" s="23"/>
      <c r="U247" s="23"/>
      <c r="V247" s="23" t="s">
        <v>187</v>
      </c>
      <c r="W247" s="23" t="s">
        <v>188</v>
      </c>
      <c r="X247" s="23" t="s">
        <v>189</v>
      </c>
      <c r="Y247" s="22">
        <v>0</v>
      </c>
      <c r="Z247" s="23" t="s">
        <v>190</v>
      </c>
      <c r="AA247" s="23" t="s">
        <v>191</v>
      </c>
      <c r="AB247" s="23" t="s">
        <v>190</v>
      </c>
      <c r="AC247" s="23" t="s">
        <v>280</v>
      </c>
      <c r="AD247" s="23" t="s">
        <v>281</v>
      </c>
      <c r="AE247" s="23" t="s">
        <v>68</v>
      </c>
      <c r="AF247" s="23"/>
      <c r="AG247" s="23"/>
      <c r="AH247" s="23"/>
      <c r="AI247" s="23"/>
      <c r="AJ247" s="23" t="b">
        <v>0</v>
      </c>
      <c r="AK247" s="3">
        <v>115</v>
      </c>
      <c r="AL247" s="3">
        <v>2408</v>
      </c>
      <c r="AM247" s="3">
        <v>7247</v>
      </c>
      <c r="AN247" s="24">
        <v>45536.948604089506</v>
      </c>
      <c r="AO247" s="24">
        <v>45536.949043904322</v>
      </c>
      <c r="AP247">
        <v>9</v>
      </c>
      <c r="AQ247" t="s">
        <v>194</v>
      </c>
      <c r="AR247">
        <v>244.94860408950626</v>
      </c>
      <c r="AS247" t="s">
        <v>195</v>
      </c>
      <c r="AT247" t="s">
        <v>237</v>
      </c>
      <c r="AU247" t="s">
        <v>197</v>
      </c>
      <c r="AV247" t="s">
        <v>261</v>
      </c>
      <c r="AW247" t="s">
        <v>237</v>
      </c>
      <c r="AX247" t="s">
        <v>197</v>
      </c>
      <c r="AY247" t="s">
        <v>303</v>
      </c>
    </row>
    <row r="248" spans="1:51" x14ac:dyDescent="0.45">
      <c r="A248" s="22">
        <v>874133</v>
      </c>
      <c r="B248" s="6">
        <v>45536</v>
      </c>
      <c r="C248" s="22">
        <v>27860000</v>
      </c>
      <c r="D248" s="22">
        <v>7671613</v>
      </c>
      <c r="E248" s="22"/>
      <c r="F248" s="22">
        <v>38</v>
      </c>
      <c r="G248" s="22">
        <v>8220303</v>
      </c>
      <c r="H248" s="22">
        <v>0</v>
      </c>
      <c r="I248" s="22"/>
      <c r="J248" s="22">
        <v>6269</v>
      </c>
      <c r="K248" s="22">
        <v>101659</v>
      </c>
      <c r="L248" s="23" t="s">
        <v>510</v>
      </c>
      <c r="M248" s="23"/>
      <c r="N248" s="23" t="s">
        <v>184</v>
      </c>
      <c r="O248" s="23" t="s">
        <v>225</v>
      </c>
      <c r="P248" s="22">
        <v>1</v>
      </c>
      <c r="Q248" s="23" t="s">
        <v>274</v>
      </c>
      <c r="R248" s="23"/>
      <c r="S248" s="23"/>
      <c r="T248" s="23"/>
      <c r="U248" s="23"/>
      <c r="V248" s="23" t="s">
        <v>187</v>
      </c>
      <c r="W248" s="23" t="s">
        <v>188</v>
      </c>
      <c r="X248" s="23" t="s">
        <v>189</v>
      </c>
      <c r="Y248" s="22">
        <v>0</v>
      </c>
      <c r="Z248" s="23" t="s">
        <v>190</v>
      </c>
      <c r="AA248" s="23" t="s">
        <v>191</v>
      </c>
      <c r="AB248" s="23" t="s">
        <v>190</v>
      </c>
      <c r="AC248" s="23" t="s">
        <v>190</v>
      </c>
      <c r="AD248" s="23" t="s">
        <v>190</v>
      </c>
      <c r="AE248" s="23" t="s">
        <v>85</v>
      </c>
      <c r="AF248" s="23" t="s">
        <v>190</v>
      </c>
      <c r="AG248" s="23" t="s">
        <v>192</v>
      </c>
      <c r="AH248" s="23" t="s">
        <v>415</v>
      </c>
      <c r="AI248" s="23" t="s">
        <v>506</v>
      </c>
      <c r="AJ248" s="23" t="b">
        <v>0</v>
      </c>
      <c r="AK248" s="3">
        <v>113</v>
      </c>
      <c r="AL248" s="3">
        <v>2408</v>
      </c>
      <c r="AM248" s="3">
        <v>6230</v>
      </c>
      <c r="AN248" s="24">
        <v>45536.657835223763</v>
      </c>
      <c r="AO248" s="24">
        <v>45536.657916242286</v>
      </c>
      <c r="AP248">
        <v>9</v>
      </c>
      <c r="AQ248" t="s">
        <v>194</v>
      </c>
      <c r="AR248">
        <v>244.65783522376296</v>
      </c>
      <c r="AS248" t="s">
        <v>195</v>
      </c>
      <c r="AT248" t="s">
        <v>228</v>
      </c>
      <c r="AU248" t="s">
        <v>197</v>
      </c>
      <c r="AV248" t="s">
        <v>229</v>
      </c>
      <c r="AW248" t="s">
        <v>228</v>
      </c>
      <c r="AX248" t="s">
        <v>197</v>
      </c>
      <c r="AY248" t="s">
        <v>210</v>
      </c>
    </row>
    <row r="249" spans="1:51" x14ac:dyDescent="0.45">
      <c r="A249" s="22">
        <v>873966</v>
      </c>
      <c r="B249" s="6">
        <v>45536</v>
      </c>
      <c r="C249" s="22">
        <v>27828000</v>
      </c>
      <c r="D249" s="22">
        <v>15361314</v>
      </c>
      <c r="E249" s="22"/>
      <c r="F249" s="22">
        <v>0</v>
      </c>
      <c r="G249" s="22">
        <v>8211360</v>
      </c>
      <c r="H249" s="22">
        <v>0</v>
      </c>
      <c r="I249" s="22"/>
      <c r="J249" s="22">
        <v>27</v>
      </c>
      <c r="K249" s="22">
        <v>102269</v>
      </c>
      <c r="L249" s="23" t="s">
        <v>505</v>
      </c>
      <c r="M249" s="23"/>
      <c r="N249" s="23" t="s">
        <v>184</v>
      </c>
      <c r="O249" s="23" t="s">
        <v>225</v>
      </c>
      <c r="P249" s="22">
        <v>1</v>
      </c>
      <c r="Q249" s="23" t="s">
        <v>274</v>
      </c>
      <c r="R249" s="23"/>
      <c r="S249" s="23"/>
      <c r="T249" s="23"/>
      <c r="U249" s="23"/>
      <c r="V249" s="23" t="s">
        <v>187</v>
      </c>
      <c r="W249" s="23" t="s">
        <v>188</v>
      </c>
      <c r="X249" s="23" t="s">
        <v>189</v>
      </c>
      <c r="Y249" s="22">
        <v>0</v>
      </c>
      <c r="Z249" s="23" t="s">
        <v>190</v>
      </c>
      <c r="AA249" s="23" t="s">
        <v>191</v>
      </c>
      <c r="AB249" s="23" t="s">
        <v>190</v>
      </c>
      <c r="AC249" s="23" t="s">
        <v>190</v>
      </c>
      <c r="AD249" s="23" t="s">
        <v>190</v>
      </c>
      <c r="AE249" s="23" t="s">
        <v>85</v>
      </c>
      <c r="AF249" s="23" t="s">
        <v>190</v>
      </c>
      <c r="AG249" s="23" t="s">
        <v>192</v>
      </c>
      <c r="AH249" s="23" t="s">
        <v>415</v>
      </c>
      <c r="AI249" s="23" t="s">
        <v>506</v>
      </c>
      <c r="AJ249" s="23" t="b">
        <v>0</v>
      </c>
      <c r="AK249" s="3">
        <v>149</v>
      </c>
      <c r="AL249" s="3">
        <v>2408</v>
      </c>
      <c r="AM249" s="3">
        <v>6056</v>
      </c>
      <c r="AN249" s="24">
        <v>45536.653641936726</v>
      </c>
      <c r="AO249" s="24">
        <v>45536.653815547841</v>
      </c>
      <c r="AP249">
        <v>9</v>
      </c>
      <c r="AQ249" t="s">
        <v>194</v>
      </c>
      <c r="AR249">
        <v>244.65364193672576</v>
      </c>
      <c r="AS249" t="s">
        <v>195</v>
      </c>
      <c r="AT249" t="s">
        <v>228</v>
      </c>
      <c r="AU249" t="s">
        <v>197</v>
      </c>
      <c r="AV249" t="s">
        <v>228</v>
      </c>
      <c r="AW249" t="s">
        <v>228</v>
      </c>
      <c r="AX249" t="s">
        <v>197</v>
      </c>
      <c r="AY249" t="s">
        <v>305</v>
      </c>
    </row>
    <row r="250" spans="1:51" x14ac:dyDescent="0.45">
      <c r="A250" s="22">
        <v>873953</v>
      </c>
      <c r="B250" s="6">
        <v>45536</v>
      </c>
      <c r="C250" s="22">
        <v>27826000</v>
      </c>
      <c r="D250" s="22">
        <v>15882939</v>
      </c>
      <c r="E250" s="22"/>
      <c r="F250" s="22">
        <v>0</v>
      </c>
      <c r="G250" s="22">
        <v>8203012</v>
      </c>
      <c r="H250" s="22">
        <v>0</v>
      </c>
      <c r="I250" s="22"/>
      <c r="J250" s="22">
        <v>41365</v>
      </c>
      <c r="K250" s="22">
        <v>101640</v>
      </c>
      <c r="L250" s="23" t="s">
        <v>511</v>
      </c>
      <c r="M250" s="23"/>
      <c r="N250" s="23" t="s">
        <v>184</v>
      </c>
      <c r="O250" s="23" t="s">
        <v>225</v>
      </c>
      <c r="P250" s="22">
        <v>1</v>
      </c>
      <c r="Q250" s="23" t="s">
        <v>274</v>
      </c>
      <c r="R250" s="23"/>
      <c r="S250" s="23"/>
      <c r="T250" s="23"/>
      <c r="U250" s="23"/>
      <c r="V250" s="23" t="s">
        <v>187</v>
      </c>
      <c r="W250" s="23" t="s">
        <v>188</v>
      </c>
      <c r="X250" s="23" t="s">
        <v>189</v>
      </c>
      <c r="Y250" s="22">
        <v>0</v>
      </c>
      <c r="Z250" s="23" t="s">
        <v>190</v>
      </c>
      <c r="AA250" s="23" t="s">
        <v>191</v>
      </c>
      <c r="AB250" s="23" t="s">
        <v>190</v>
      </c>
      <c r="AC250" s="23" t="s">
        <v>190</v>
      </c>
      <c r="AD250" s="23" t="s">
        <v>190</v>
      </c>
      <c r="AE250" s="23" t="s">
        <v>85</v>
      </c>
      <c r="AF250" s="23" t="s">
        <v>190</v>
      </c>
      <c r="AG250" s="23" t="s">
        <v>192</v>
      </c>
      <c r="AH250" s="23" t="s">
        <v>415</v>
      </c>
      <c r="AI250" s="23" t="s">
        <v>506</v>
      </c>
      <c r="AJ250" s="23" t="b">
        <v>0</v>
      </c>
      <c r="AK250" s="3">
        <v>149</v>
      </c>
      <c r="AL250" s="3">
        <v>2408</v>
      </c>
      <c r="AM250" s="3">
        <v>6049</v>
      </c>
      <c r="AN250" s="24">
        <v>45536.653216319442</v>
      </c>
      <c r="AO250" s="24">
        <v>45536.653389930558</v>
      </c>
      <c r="AP250">
        <v>9</v>
      </c>
      <c r="AQ250" t="s">
        <v>194</v>
      </c>
      <c r="AR250">
        <v>244.65321631944244</v>
      </c>
      <c r="AS250" t="s">
        <v>195</v>
      </c>
      <c r="AT250" t="s">
        <v>228</v>
      </c>
      <c r="AU250" t="s">
        <v>197</v>
      </c>
      <c r="AV250" t="s">
        <v>249</v>
      </c>
      <c r="AW250" t="s">
        <v>228</v>
      </c>
      <c r="AX250" t="s">
        <v>197</v>
      </c>
      <c r="AY250" t="s">
        <v>298</v>
      </c>
    </row>
    <row r="251" spans="1:51" x14ac:dyDescent="0.45">
      <c r="A251" s="22">
        <v>874046</v>
      </c>
      <c r="B251" s="6">
        <v>45536</v>
      </c>
      <c r="C251" s="22">
        <v>27811000</v>
      </c>
      <c r="D251" s="22">
        <v>10898486</v>
      </c>
      <c r="E251" s="22"/>
      <c r="F251" s="22">
        <v>29</v>
      </c>
      <c r="G251" s="22">
        <v>8213217</v>
      </c>
      <c r="H251" s="22">
        <v>0</v>
      </c>
      <c r="I251" s="22"/>
      <c r="J251" s="22">
        <v>0</v>
      </c>
      <c r="K251" s="22">
        <v>101878</v>
      </c>
      <c r="L251" s="23" t="s">
        <v>508</v>
      </c>
      <c r="M251" s="23"/>
      <c r="N251" s="23" t="s">
        <v>184</v>
      </c>
      <c r="O251" s="23" t="s">
        <v>225</v>
      </c>
      <c r="P251" s="22">
        <v>1</v>
      </c>
      <c r="Q251" s="23" t="s">
        <v>274</v>
      </c>
      <c r="R251" s="23"/>
      <c r="S251" s="23"/>
      <c r="T251" s="23"/>
      <c r="U251" s="23"/>
      <c r="V251" s="23" t="s">
        <v>187</v>
      </c>
      <c r="W251" s="23" t="s">
        <v>188</v>
      </c>
      <c r="X251" s="23" t="s">
        <v>189</v>
      </c>
      <c r="Y251" s="22">
        <v>0</v>
      </c>
      <c r="Z251" s="23" t="s">
        <v>190</v>
      </c>
      <c r="AA251" s="23" t="s">
        <v>191</v>
      </c>
      <c r="AB251" s="23" t="s">
        <v>190</v>
      </c>
      <c r="AC251" s="23" t="s">
        <v>190</v>
      </c>
      <c r="AD251" s="23" t="s">
        <v>190</v>
      </c>
      <c r="AE251" s="23" t="s">
        <v>85</v>
      </c>
      <c r="AF251" s="23" t="s">
        <v>190</v>
      </c>
      <c r="AG251" s="23" t="s">
        <v>192</v>
      </c>
      <c r="AH251" s="23" t="s">
        <v>415</v>
      </c>
      <c r="AI251" s="23" t="s">
        <v>506</v>
      </c>
      <c r="AJ251" s="23" t="b">
        <v>0</v>
      </c>
      <c r="AK251" s="3">
        <v>109</v>
      </c>
      <c r="AL251" s="3">
        <v>2408</v>
      </c>
      <c r="AM251" s="3">
        <v>6145</v>
      </c>
      <c r="AN251" s="24">
        <v>45536.655354128088</v>
      </c>
      <c r="AO251" s="24">
        <v>45536.655469868827</v>
      </c>
      <c r="AP251">
        <v>9</v>
      </c>
      <c r="AQ251" t="s">
        <v>194</v>
      </c>
      <c r="AR251">
        <v>244.65535412808822</v>
      </c>
      <c r="AS251" t="s">
        <v>195</v>
      </c>
      <c r="AT251" t="s">
        <v>228</v>
      </c>
      <c r="AU251" t="s">
        <v>197</v>
      </c>
      <c r="AV251" t="s">
        <v>302</v>
      </c>
      <c r="AW251" t="s">
        <v>228</v>
      </c>
      <c r="AX251" t="s">
        <v>197</v>
      </c>
      <c r="AY251" t="s">
        <v>298</v>
      </c>
    </row>
    <row r="252" spans="1:51" x14ac:dyDescent="0.45">
      <c r="A252" s="22">
        <v>874200</v>
      </c>
      <c r="B252" s="6">
        <v>45536</v>
      </c>
      <c r="C252" s="22">
        <v>27797000</v>
      </c>
      <c r="D252" s="22">
        <v>7504606</v>
      </c>
      <c r="E252" s="22"/>
      <c r="F252" s="22">
        <v>0</v>
      </c>
      <c r="G252" s="22">
        <v>8225187</v>
      </c>
      <c r="H252" s="22">
        <v>0</v>
      </c>
      <c r="I252" s="22"/>
      <c r="J252" s="22">
        <v>8515</v>
      </c>
      <c r="K252" s="22">
        <v>102320</v>
      </c>
      <c r="L252" s="23" t="s">
        <v>512</v>
      </c>
      <c r="M252" s="23"/>
      <c r="N252" s="23" t="s">
        <v>184</v>
      </c>
      <c r="O252" s="23" t="s">
        <v>225</v>
      </c>
      <c r="P252" s="22">
        <v>1</v>
      </c>
      <c r="Q252" s="23" t="s">
        <v>274</v>
      </c>
      <c r="R252" s="23"/>
      <c r="S252" s="23"/>
      <c r="T252" s="23"/>
      <c r="U252" s="23"/>
      <c r="V252" s="23" t="s">
        <v>187</v>
      </c>
      <c r="W252" s="23" t="s">
        <v>188</v>
      </c>
      <c r="X252" s="23" t="s">
        <v>189</v>
      </c>
      <c r="Y252" s="22">
        <v>0</v>
      </c>
      <c r="Z252" s="23" t="s">
        <v>190</v>
      </c>
      <c r="AA252" s="23" t="s">
        <v>191</v>
      </c>
      <c r="AB252" s="23" t="s">
        <v>190</v>
      </c>
      <c r="AC252" s="23" t="s">
        <v>190</v>
      </c>
      <c r="AD252" s="23" t="s">
        <v>190</v>
      </c>
      <c r="AE252" s="23" t="s">
        <v>85</v>
      </c>
      <c r="AF252" s="23" t="s">
        <v>190</v>
      </c>
      <c r="AG252" s="23" t="s">
        <v>192</v>
      </c>
      <c r="AH252" s="23" t="s">
        <v>415</v>
      </c>
      <c r="AI252" s="23" t="s">
        <v>506</v>
      </c>
      <c r="AJ252" s="23" t="b">
        <v>0</v>
      </c>
      <c r="AK252" s="3">
        <v>62</v>
      </c>
      <c r="AL252" s="3">
        <v>2408</v>
      </c>
      <c r="AM252" s="3">
        <v>6297</v>
      </c>
      <c r="AN252" s="24">
        <v>45536.663383217594</v>
      </c>
      <c r="AO252" s="24">
        <v>45536.66346423611</v>
      </c>
      <c r="AP252">
        <v>9</v>
      </c>
      <c r="AQ252" t="s">
        <v>194</v>
      </c>
      <c r="AR252">
        <v>244.66338321759395</v>
      </c>
      <c r="AS252" t="s">
        <v>195</v>
      </c>
      <c r="AT252" t="s">
        <v>228</v>
      </c>
      <c r="AU252" t="s">
        <v>197</v>
      </c>
      <c r="AV252" t="s">
        <v>198</v>
      </c>
      <c r="AW252" t="s">
        <v>228</v>
      </c>
      <c r="AX252" t="s">
        <v>197</v>
      </c>
      <c r="AY252" t="s">
        <v>206</v>
      </c>
    </row>
    <row r="253" spans="1:51" x14ac:dyDescent="0.45">
      <c r="A253" s="22">
        <v>875241</v>
      </c>
      <c r="B253" s="6">
        <v>45536</v>
      </c>
      <c r="C253" s="22">
        <v>27797000</v>
      </c>
      <c r="D253" s="22">
        <v>50363488</v>
      </c>
      <c r="E253" s="22"/>
      <c r="F253" s="22">
        <v>694</v>
      </c>
      <c r="G253" s="22">
        <v>4330521</v>
      </c>
      <c r="H253" s="22">
        <v>9</v>
      </c>
      <c r="I253" s="22"/>
      <c r="J253" s="22">
        <v>2865</v>
      </c>
      <c r="K253" s="22">
        <v>61927</v>
      </c>
      <c r="L253" s="23" t="s">
        <v>1193</v>
      </c>
      <c r="M253" s="23"/>
      <c r="N253" s="23" t="s">
        <v>184</v>
      </c>
      <c r="O253" s="23" t="s">
        <v>225</v>
      </c>
      <c r="P253" s="22">
        <v>18</v>
      </c>
      <c r="Q253" s="23" t="s">
        <v>279</v>
      </c>
      <c r="R253" s="23"/>
      <c r="S253" s="23"/>
      <c r="T253" s="23"/>
      <c r="U253" s="23"/>
      <c r="V253" s="23" t="s">
        <v>187</v>
      </c>
      <c r="W253" s="23" t="s">
        <v>188</v>
      </c>
      <c r="X253" s="23" t="s">
        <v>189</v>
      </c>
      <c r="Y253" s="22">
        <v>0</v>
      </c>
      <c r="Z253" s="23" t="s">
        <v>190</v>
      </c>
      <c r="AA253" s="23" t="s">
        <v>191</v>
      </c>
      <c r="AB253" s="23" t="s">
        <v>190</v>
      </c>
      <c r="AC253" s="23" t="s">
        <v>280</v>
      </c>
      <c r="AD253" s="23" t="s">
        <v>281</v>
      </c>
      <c r="AE253" s="23" t="s">
        <v>66</v>
      </c>
      <c r="AF253" s="23"/>
      <c r="AG253" s="23"/>
      <c r="AH253" s="23"/>
      <c r="AI253" s="23"/>
      <c r="AJ253" s="23" t="b">
        <v>0</v>
      </c>
      <c r="AK253" s="3">
        <v>112</v>
      </c>
      <c r="AL253" s="3">
        <v>2408</v>
      </c>
      <c r="AM253" s="3">
        <v>7201</v>
      </c>
      <c r="AN253" s="24">
        <v>45536.917370177471</v>
      </c>
      <c r="AO253" s="24">
        <v>45536.917948881171</v>
      </c>
      <c r="AP253">
        <v>9</v>
      </c>
      <c r="AQ253" t="s">
        <v>194</v>
      </c>
      <c r="AR253">
        <v>244.91737017747073</v>
      </c>
      <c r="AS253" t="s">
        <v>195</v>
      </c>
      <c r="AT253" t="s">
        <v>237</v>
      </c>
      <c r="AU253" t="s">
        <v>197</v>
      </c>
      <c r="AV253" t="s">
        <v>317</v>
      </c>
      <c r="AW253" t="s">
        <v>237</v>
      </c>
      <c r="AX253" t="s">
        <v>197</v>
      </c>
      <c r="AY253" t="s">
        <v>199</v>
      </c>
    </row>
    <row r="254" spans="1:51" x14ac:dyDescent="0.45">
      <c r="A254" s="22">
        <v>873956</v>
      </c>
      <c r="B254" s="6">
        <v>45536</v>
      </c>
      <c r="C254" s="22">
        <v>27750000</v>
      </c>
      <c r="D254" s="22">
        <v>12135017</v>
      </c>
      <c r="E254" s="22"/>
      <c r="F254" s="22">
        <v>0</v>
      </c>
      <c r="G254" s="22">
        <v>8211200</v>
      </c>
      <c r="H254" s="22">
        <v>0</v>
      </c>
      <c r="I254" s="22"/>
      <c r="J254" s="22">
        <v>27</v>
      </c>
      <c r="K254" s="22">
        <v>102269</v>
      </c>
      <c r="L254" s="23" t="s">
        <v>505</v>
      </c>
      <c r="M254" s="23"/>
      <c r="N254" s="23" t="s">
        <v>184</v>
      </c>
      <c r="O254" s="23" t="s">
        <v>225</v>
      </c>
      <c r="P254" s="22">
        <v>1</v>
      </c>
      <c r="Q254" s="23" t="s">
        <v>274</v>
      </c>
      <c r="R254" s="23"/>
      <c r="S254" s="23"/>
      <c r="T254" s="23"/>
      <c r="U254" s="23"/>
      <c r="V254" s="23" t="s">
        <v>187</v>
      </c>
      <c r="W254" s="23" t="s">
        <v>188</v>
      </c>
      <c r="X254" s="23" t="s">
        <v>189</v>
      </c>
      <c r="Y254" s="22">
        <v>0</v>
      </c>
      <c r="Z254" s="23" t="s">
        <v>190</v>
      </c>
      <c r="AA254" s="23" t="s">
        <v>191</v>
      </c>
      <c r="AB254" s="23" t="s">
        <v>190</v>
      </c>
      <c r="AC254" s="23" t="s">
        <v>190</v>
      </c>
      <c r="AD254" s="23" t="s">
        <v>190</v>
      </c>
      <c r="AE254" s="23" t="s">
        <v>85</v>
      </c>
      <c r="AF254" s="23" t="s">
        <v>190</v>
      </c>
      <c r="AG254" s="23" t="s">
        <v>192</v>
      </c>
      <c r="AH254" s="23" t="s">
        <v>415</v>
      </c>
      <c r="AI254" s="23" t="s">
        <v>506</v>
      </c>
      <c r="AJ254" s="23" t="b">
        <v>0</v>
      </c>
      <c r="AK254" s="3">
        <v>149</v>
      </c>
      <c r="AL254" s="3">
        <v>2408</v>
      </c>
      <c r="AM254" s="3">
        <v>6052</v>
      </c>
      <c r="AN254" s="24">
        <v>45536.65346381173</v>
      </c>
      <c r="AO254" s="24">
        <v>45536.653602700615</v>
      </c>
      <c r="AP254">
        <v>9</v>
      </c>
      <c r="AQ254" t="s">
        <v>194</v>
      </c>
      <c r="AR254">
        <v>244.65346381173003</v>
      </c>
      <c r="AS254" t="s">
        <v>195</v>
      </c>
      <c r="AT254" t="s">
        <v>228</v>
      </c>
      <c r="AU254" t="s">
        <v>197</v>
      </c>
      <c r="AV254" t="s">
        <v>261</v>
      </c>
      <c r="AW254" t="s">
        <v>228</v>
      </c>
      <c r="AX254" t="s">
        <v>197</v>
      </c>
      <c r="AY254" t="s">
        <v>208</v>
      </c>
    </row>
    <row r="255" spans="1:51" x14ac:dyDescent="0.45">
      <c r="A255" s="22">
        <v>873848</v>
      </c>
      <c r="B255" s="6">
        <v>45536</v>
      </c>
      <c r="C255" s="22">
        <v>27717000</v>
      </c>
      <c r="D255" s="22">
        <v>25954548</v>
      </c>
      <c r="E255" s="22"/>
      <c r="F255" s="22">
        <v>0</v>
      </c>
      <c r="G255" s="22">
        <v>8196477</v>
      </c>
      <c r="H255" s="22">
        <v>0</v>
      </c>
      <c r="I255" s="22"/>
      <c r="J255" s="22">
        <v>41365</v>
      </c>
      <c r="K255" s="22">
        <v>101640</v>
      </c>
      <c r="L255" s="23" t="s">
        <v>511</v>
      </c>
      <c r="M255" s="23"/>
      <c r="N255" s="23" t="s">
        <v>184</v>
      </c>
      <c r="O255" s="23" t="s">
        <v>225</v>
      </c>
      <c r="P255" s="22">
        <v>1</v>
      </c>
      <c r="Q255" s="23" t="s">
        <v>274</v>
      </c>
      <c r="R255" s="23"/>
      <c r="S255" s="23"/>
      <c r="T255" s="23"/>
      <c r="U255" s="23"/>
      <c r="V255" s="23" t="s">
        <v>187</v>
      </c>
      <c r="W255" s="23" t="s">
        <v>188</v>
      </c>
      <c r="X255" s="23" t="s">
        <v>189</v>
      </c>
      <c r="Y255" s="22">
        <v>0</v>
      </c>
      <c r="Z255" s="23" t="s">
        <v>190</v>
      </c>
      <c r="AA255" s="23" t="s">
        <v>191</v>
      </c>
      <c r="AB255" s="23" t="s">
        <v>190</v>
      </c>
      <c r="AC255" s="23" t="s">
        <v>190</v>
      </c>
      <c r="AD255" s="23" t="s">
        <v>190</v>
      </c>
      <c r="AE255" s="23" t="s">
        <v>85</v>
      </c>
      <c r="AF255" s="23" t="s">
        <v>190</v>
      </c>
      <c r="AG255" s="23" t="s">
        <v>192</v>
      </c>
      <c r="AH255" s="23" t="s">
        <v>415</v>
      </c>
      <c r="AI255" s="23" t="s">
        <v>506</v>
      </c>
      <c r="AJ255" s="23" t="b">
        <v>0</v>
      </c>
      <c r="AK255" s="3">
        <v>149</v>
      </c>
      <c r="AL255" s="3">
        <v>2408</v>
      </c>
      <c r="AM255" s="3">
        <v>5944</v>
      </c>
      <c r="AN255" s="24">
        <v>45536.649961535491</v>
      </c>
      <c r="AO255" s="24">
        <v>45536.650250887345</v>
      </c>
      <c r="AP255">
        <v>9</v>
      </c>
      <c r="AQ255" t="s">
        <v>194</v>
      </c>
      <c r="AR255">
        <v>244.64996153549146</v>
      </c>
      <c r="AS255" t="s">
        <v>195</v>
      </c>
      <c r="AT255" t="s">
        <v>228</v>
      </c>
      <c r="AU255" t="s">
        <v>197</v>
      </c>
      <c r="AV255" t="s">
        <v>285</v>
      </c>
      <c r="AW255" t="s">
        <v>228</v>
      </c>
      <c r="AX255" t="s">
        <v>197</v>
      </c>
      <c r="AY255" t="s">
        <v>237</v>
      </c>
    </row>
    <row r="256" spans="1:51" x14ac:dyDescent="0.45">
      <c r="A256" s="22">
        <v>873957</v>
      </c>
      <c r="B256" s="6">
        <v>45536</v>
      </c>
      <c r="C256" s="22">
        <v>27704000</v>
      </c>
      <c r="D256" s="22">
        <v>11367102</v>
      </c>
      <c r="E256" s="22"/>
      <c r="F256" s="22">
        <v>0</v>
      </c>
      <c r="G256" s="22">
        <v>8206523</v>
      </c>
      <c r="H256" s="22">
        <v>0</v>
      </c>
      <c r="I256" s="22"/>
      <c r="J256" s="22">
        <v>9</v>
      </c>
      <c r="K256" s="22">
        <v>101988</v>
      </c>
      <c r="L256" s="23" t="s">
        <v>507</v>
      </c>
      <c r="M256" s="23"/>
      <c r="N256" s="23" t="s">
        <v>184</v>
      </c>
      <c r="O256" s="23" t="s">
        <v>225</v>
      </c>
      <c r="P256" s="22">
        <v>1</v>
      </c>
      <c r="Q256" s="23" t="s">
        <v>274</v>
      </c>
      <c r="R256" s="23"/>
      <c r="S256" s="23"/>
      <c r="T256" s="23"/>
      <c r="U256" s="23"/>
      <c r="V256" s="23" t="s">
        <v>187</v>
      </c>
      <c r="W256" s="23" t="s">
        <v>188</v>
      </c>
      <c r="X256" s="23" t="s">
        <v>189</v>
      </c>
      <c r="Y256" s="22">
        <v>0</v>
      </c>
      <c r="Z256" s="23" t="s">
        <v>190</v>
      </c>
      <c r="AA256" s="23" t="s">
        <v>191</v>
      </c>
      <c r="AB256" s="23" t="s">
        <v>190</v>
      </c>
      <c r="AC256" s="23" t="s">
        <v>190</v>
      </c>
      <c r="AD256" s="23" t="s">
        <v>190</v>
      </c>
      <c r="AE256" s="23" t="s">
        <v>85</v>
      </c>
      <c r="AF256" s="23" t="s">
        <v>190</v>
      </c>
      <c r="AG256" s="23" t="s">
        <v>192</v>
      </c>
      <c r="AH256" s="23" t="s">
        <v>415</v>
      </c>
      <c r="AI256" s="23" t="s">
        <v>506</v>
      </c>
      <c r="AJ256" s="23" t="b">
        <v>0</v>
      </c>
      <c r="AK256" s="3">
        <v>62</v>
      </c>
      <c r="AL256" s="3">
        <v>2408</v>
      </c>
      <c r="AM256" s="3">
        <v>6054</v>
      </c>
      <c r="AN256" s="24">
        <v>45536.653489776232</v>
      </c>
      <c r="AO256" s="24">
        <v>45536.653617091048</v>
      </c>
      <c r="AP256">
        <v>9</v>
      </c>
      <c r="AQ256" t="s">
        <v>194</v>
      </c>
      <c r="AR256">
        <v>244.65348977623216</v>
      </c>
      <c r="AS256" t="s">
        <v>195</v>
      </c>
      <c r="AT256" t="s">
        <v>228</v>
      </c>
      <c r="AU256" t="s">
        <v>197</v>
      </c>
      <c r="AV256" t="s">
        <v>214</v>
      </c>
      <c r="AW256" t="s">
        <v>228</v>
      </c>
      <c r="AX256" t="s">
        <v>197</v>
      </c>
      <c r="AY256" t="s">
        <v>218</v>
      </c>
    </row>
    <row r="257" spans="1:51" x14ac:dyDescent="0.45">
      <c r="A257" s="22">
        <v>874137</v>
      </c>
      <c r="B257" s="6">
        <v>45536</v>
      </c>
      <c r="C257" s="22">
        <v>27673000</v>
      </c>
      <c r="D257" s="22">
        <v>9622628</v>
      </c>
      <c r="E257" s="22"/>
      <c r="F257" s="22">
        <v>0</v>
      </c>
      <c r="G257" s="22">
        <v>8226910</v>
      </c>
      <c r="H257" s="22">
        <v>0</v>
      </c>
      <c r="I257" s="22"/>
      <c r="J257" s="22">
        <v>41365</v>
      </c>
      <c r="K257" s="22">
        <v>101640</v>
      </c>
      <c r="L257" s="23" t="s">
        <v>511</v>
      </c>
      <c r="M257" s="23"/>
      <c r="N257" s="23" t="s">
        <v>184</v>
      </c>
      <c r="O257" s="23" t="s">
        <v>225</v>
      </c>
      <c r="P257" s="22">
        <v>1</v>
      </c>
      <c r="Q257" s="23" t="s">
        <v>274</v>
      </c>
      <c r="R257" s="23"/>
      <c r="S257" s="23"/>
      <c r="T257" s="23"/>
      <c r="U257" s="23"/>
      <c r="V257" s="23" t="s">
        <v>187</v>
      </c>
      <c r="W257" s="23" t="s">
        <v>188</v>
      </c>
      <c r="X257" s="23" t="s">
        <v>189</v>
      </c>
      <c r="Y257" s="22">
        <v>0</v>
      </c>
      <c r="Z257" s="23" t="s">
        <v>190</v>
      </c>
      <c r="AA257" s="23" t="s">
        <v>191</v>
      </c>
      <c r="AB257" s="23" t="s">
        <v>190</v>
      </c>
      <c r="AC257" s="23" t="s">
        <v>190</v>
      </c>
      <c r="AD257" s="23" t="s">
        <v>190</v>
      </c>
      <c r="AE257" s="23" t="s">
        <v>85</v>
      </c>
      <c r="AF257" s="23" t="s">
        <v>190</v>
      </c>
      <c r="AG257" s="23" t="s">
        <v>192</v>
      </c>
      <c r="AH257" s="23" t="s">
        <v>415</v>
      </c>
      <c r="AI257" s="23" t="s">
        <v>506</v>
      </c>
      <c r="AJ257" s="23" t="b">
        <v>0</v>
      </c>
      <c r="AK257" s="3">
        <v>113</v>
      </c>
      <c r="AL257" s="3">
        <v>2408</v>
      </c>
      <c r="AM257" s="3">
        <v>6233</v>
      </c>
      <c r="AN257" s="24">
        <v>45536.658148148148</v>
      </c>
      <c r="AO257" s="24">
        <v>45536.658252314817</v>
      </c>
      <c r="AP257">
        <v>9</v>
      </c>
      <c r="AQ257" t="s">
        <v>194</v>
      </c>
      <c r="AR257">
        <v>244.65814814814803</v>
      </c>
      <c r="AS257" t="s">
        <v>195</v>
      </c>
      <c r="AT257" t="s">
        <v>228</v>
      </c>
      <c r="AU257" t="s">
        <v>197</v>
      </c>
      <c r="AV257" t="s">
        <v>205</v>
      </c>
      <c r="AW257" t="s">
        <v>228</v>
      </c>
      <c r="AX257" t="s">
        <v>197</v>
      </c>
      <c r="AY257" t="s">
        <v>298</v>
      </c>
    </row>
    <row r="258" spans="1:51" x14ac:dyDescent="0.45">
      <c r="A258" s="22">
        <v>874226</v>
      </c>
      <c r="B258" s="6">
        <v>45536</v>
      </c>
      <c r="C258" s="22">
        <v>27671000</v>
      </c>
      <c r="D258" s="22">
        <v>8278987</v>
      </c>
      <c r="E258" s="22"/>
      <c r="F258" s="22">
        <v>0</v>
      </c>
      <c r="G258" s="22">
        <v>8228528</v>
      </c>
      <c r="H258" s="22">
        <v>0</v>
      </c>
      <c r="I258" s="22"/>
      <c r="J258" s="22">
        <v>161</v>
      </c>
      <c r="K258" s="22">
        <v>102357</v>
      </c>
      <c r="L258" s="23" t="s">
        <v>513</v>
      </c>
      <c r="M258" s="23"/>
      <c r="N258" s="23" t="s">
        <v>184</v>
      </c>
      <c r="O258" s="23" t="s">
        <v>225</v>
      </c>
      <c r="P258" s="22">
        <v>1</v>
      </c>
      <c r="Q258" s="23" t="s">
        <v>274</v>
      </c>
      <c r="R258" s="23"/>
      <c r="S258" s="23"/>
      <c r="T258" s="23"/>
      <c r="U258" s="23"/>
      <c r="V258" s="23" t="s">
        <v>187</v>
      </c>
      <c r="W258" s="23" t="s">
        <v>188</v>
      </c>
      <c r="X258" s="23" t="s">
        <v>189</v>
      </c>
      <c r="Y258" s="22">
        <v>0</v>
      </c>
      <c r="Z258" s="23" t="s">
        <v>190</v>
      </c>
      <c r="AA258" s="23" t="s">
        <v>191</v>
      </c>
      <c r="AB258" s="23" t="s">
        <v>190</v>
      </c>
      <c r="AC258" s="23" t="s">
        <v>190</v>
      </c>
      <c r="AD258" s="23" t="s">
        <v>190</v>
      </c>
      <c r="AE258" s="23" t="s">
        <v>85</v>
      </c>
      <c r="AF258" s="23" t="s">
        <v>190</v>
      </c>
      <c r="AG258" s="23" t="s">
        <v>192</v>
      </c>
      <c r="AH258" s="23" t="s">
        <v>415</v>
      </c>
      <c r="AI258" s="23" t="s">
        <v>506</v>
      </c>
      <c r="AJ258" s="23" t="b">
        <v>0</v>
      </c>
      <c r="AK258" s="3">
        <v>62</v>
      </c>
      <c r="AL258" s="3">
        <v>2408</v>
      </c>
      <c r="AM258" s="3">
        <v>6322</v>
      </c>
      <c r="AN258" s="24">
        <v>45536.666059297837</v>
      </c>
      <c r="AO258" s="24">
        <v>45536.666151890429</v>
      </c>
      <c r="AP258">
        <v>9</v>
      </c>
      <c r="AQ258" t="s">
        <v>194</v>
      </c>
      <c r="AR258">
        <v>244.66605929783691</v>
      </c>
      <c r="AS258" t="s">
        <v>195</v>
      </c>
      <c r="AT258" t="s">
        <v>228</v>
      </c>
      <c r="AU258" t="s">
        <v>197</v>
      </c>
      <c r="AV258" t="s">
        <v>220</v>
      </c>
      <c r="AW258" t="s">
        <v>228</v>
      </c>
      <c r="AX258" t="s">
        <v>197</v>
      </c>
      <c r="AY258" t="s">
        <v>198</v>
      </c>
    </row>
    <row r="259" spans="1:51" x14ac:dyDescent="0.45">
      <c r="A259" s="22">
        <v>874011</v>
      </c>
      <c r="B259" s="6">
        <v>45536</v>
      </c>
      <c r="C259" s="22">
        <v>27671000</v>
      </c>
      <c r="D259" s="22">
        <v>41052713</v>
      </c>
      <c r="E259" s="22"/>
      <c r="F259" s="22">
        <v>1441</v>
      </c>
      <c r="G259" s="22">
        <v>33067487</v>
      </c>
      <c r="H259" s="22">
        <v>81110</v>
      </c>
      <c r="I259" s="22"/>
      <c r="J259" s="22">
        <v>627</v>
      </c>
      <c r="K259" s="22">
        <v>101770</v>
      </c>
      <c r="L259" s="23" t="s">
        <v>1212</v>
      </c>
      <c r="M259" s="23"/>
      <c r="N259" s="23" t="s">
        <v>184</v>
      </c>
      <c r="O259" s="23" t="s">
        <v>225</v>
      </c>
      <c r="P259" s="22">
        <v>20</v>
      </c>
      <c r="Q259" s="23" t="s">
        <v>186</v>
      </c>
      <c r="R259" s="23"/>
      <c r="S259" s="23"/>
      <c r="T259" s="23"/>
      <c r="U259" s="23"/>
      <c r="V259" s="23" t="s">
        <v>187</v>
      </c>
      <c r="W259" s="23" t="s">
        <v>188</v>
      </c>
      <c r="X259" s="23" t="s">
        <v>189</v>
      </c>
      <c r="Y259" s="22">
        <v>0</v>
      </c>
      <c r="Z259" s="23" t="s">
        <v>190</v>
      </c>
      <c r="AA259" s="23" t="s">
        <v>191</v>
      </c>
      <c r="AB259" s="23" t="s">
        <v>190</v>
      </c>
      <c r="AC259" s="23" t="s">
        <v>192</v>
      </c>
      <c r="AD259" s="23" t="s">
        <v>281</v>
      </c>
      <c r="AE259" s="23" t="s">
        <v>67</v>
      </c>
      <c r="AF259" s="23"/>
      <c r="AG259" s="23"/>
      <c r="AH259" s="23"/>
      <c r="AI259" s="23"/>
      <c r="AJ259" s="23" t="b">
        <v>0</v>
      </c>
      <c r="AK259" s="3">
        <v>97</v>
      </c>
      <c r="AL259" s="3">
        <v>2408</v>
      </c>
      <c r="AM259" s="3">
        <v>6073</v>
      </c>
      <c r="AN259" s="24">
        <v>45536.653944714504</v>
      </c>
      <c r="AO259" s="24">
        <v>45536.654419251543</v>
      </c>
      <c r="AP259">
        <v>9</v>
      </c>
      <c r="AQ259" t="s">
        <v>194</v>
      </c>
      <c r="AR259">
        <v>244.65394471450418</v>
      </c>
      <c r="AS259" t="s">
        <v>195</v>
      </c>
      <c r="AT259" t="s">
        <v>228</v>
      </c>
      <c r="AU259" t="s">
        <v>197</v>
      </c>
      <c r="AV259" t="s">
        <v>309</v>
      </c>
      <c r="AW259" t="s">
        <v>228</v>
      </c>
      <c r="AX259" t="s">
        <v>197</v>
      </c>
      <c r="AY259" t="s">
        <v>237</v>
      </c>
    </row>
    <row r="260" spans="1:51" x14ac:dyDescent="0.45">
      <c r="A260" s="22">
        <v>874034</v>
      </c>
      <c r="B260" s="6">
        <v>45536</v>
      </c>
      <c r="C260" s="22">
        <v>27656000</v>
      </c>
      <c r="D260" s="22">
        <v>9880494</v>
      </c>
      <c r="E260" s="22"/>
      <c r="F260" s="22">
        <v>0</v>
      </c>
      <c r="G260" s="22">
        <v>8218635</v>
      </c>
      <c r="H260" s="22">
        <v>0</v>
      </c>
      <c r="I260" s="22"/>
      <c r="J260" s="22">
        <v>161</v>
      </c>
      <c r="K260" s="22">
        <v>102357</v>
      </c>
      <c r="L260" s="23" t="s">
        <v>513</v>
      </c>
      <c r="M260" s="23"/>
      <c r="N260" s="23" t="s">
        <v>184</v>
      </c>
      <c r="O260" s="23" t="s">
        <v>225</v>
      </c>
      <c r="P260" s="22">
        <v>1</v>
      </c>
      <c r="Q260" s="23" t="s">
        <v>274</v>
      </c>
      <c r="R260" s="23"/>
      <c r="S260" s="23"/>
      <c r="T260" s="23"/>
      <c r="U260" s="23"/>
      <c r="V260" s="23" t="s">
        <v>187</v>
      </c>
      <c r="W260" s="23" t="s">
        <v>188</v>
      </c>
      <c r="X260" s="23" t="s">
        <v>189</v>
      </c>
      <c r="Y260" s="22">
        <v>0</v>
      </c>
      <c r="Z260" s="23" t="s">
        <v>190</v>
      </c>
      <c r="AA260" s="23" t="s">
        <v>191</v>
      </c>
      <c r="AB260" s="23" t="s">
        <v>190</v>
      </c>
      <c r="AC260" s="23" t="s">
        <v>190</v>
      </c>
      <c r="AD260" s="23" t="s">
        <v>190</v>
      </c>
      <c r="AE260" s="23" t="s">
        <v>85</v>
      </c>
      <c r="AF260" s="23" t="s">
        <v>190</v>
      </c>
      <c r="AG260" s="23" t="s">
        <v>192</v>
      </c>
      <c r="AH260" s="23" t="s">
        <v>415</v>
      </c>
      <c r="AI260" s="23" t="s">
        <v>506</v>
      </c>
      <c r="AJ260" s="23" t="b">
        <v>0</v>
      </c>
      <c r="AK260" s="3">
        <v>112</v>
      </c>
      <c r="AL260" s="3">
        <v>2408</v>
      </c>
      <c r="AM260" s="3">
        <v>6132</v>
      </c>
      <c r="AN260" s="24">
        <v>45536.655007561727</v>
      </c>
      <c r="AO260" s="24">
        <v>45536.655111728396</v>
      </c>
      <c r="AP260">
        <v>9</v>
      </c>
      <c r="AQ260" t="s">
        <v>194</v>
      </c>
      <c r="AR260">
        <v>244.65500756172696</v>
      </c>
      <c r="AS260" t="s">
        <v>195</v>
      </c>
      <c r="AT260" t="s">
        <v>228</v>
      </c>
      <c r="AU260" t="s">
        <v>197</v>
      </c>
      <c r="AV260" t="s">
        <v>218</v>
      </c>
      <c r="AW260" t="s">
        <v>228</v>
      </c>
      <c r="AX260" t="s">
        <v>197</v>
      </c>
      <c r="AY260" t="s">
        <v>237</v>
      </c>
    </row>
    <row r="261" spans="1:51" x14ac:dyDescent="0.45">
      <c r="A261" s="22">
        <v>873958</v>
      </c>
      <c r="B261" s="6">
        <v>45536</v>
      </c>
      <c r="C261" s="22">
        <v>27640000</v>
      </c>
      <c r="D261" s="22">
        <v>11129606</v>
      </c>
      <c r="E261" s="22"/>
      <c r="F261" s="22">
        <v>0</v>
      </c>
      <c r="G261" s="22">
        <v>8206460</v>
      </c>
      <c r="H261" s="22">
        <v>0</v>
      </c>
      <c r="I261" s="22"/>
      <c r="J261" s="22">
        <v>27</v>
      </c>
      <c r="K261" s="22">
        <v>102269</v>
      </c>
      <c r="L261" s="23" t="s">
        <v>505</v>
      </c>
      <c r="M261" s="23"/>
      <c r="N261" s="23" t="s">
        <v>184</v>
      </c>
      <c r="O261" s="23" t="s">
        <v>225</v>
      </c>
      <c r="P261" s="22">
        <v>1</v>
      </c>
      <c r="Q261" s="23" t="s">
        <v>274</v>
      </c>
      <c r="R261" s="23"/>
      <c r="S261" s="23"/>
      <c r="T261" s="23"/>
      <c r="U261" s="23"/>
      <c r="V261" s="23" t="s">
        <v>187</v>
      </c>
      <c r="W261" s="23" t="s">
        <v>188</v>
      </c>
      <c r="X261" s="23" t="s">
        <v>189</v>
      </c>
      <c r="Y261" s="22">
        <v>0</v>
      </c>
      <c r="Z261" s="23" t="s">
        <v>190</v>
      </c>
      <c r="AA261" s="23" t="s">
        <v>191</v>
      </c>
      <c r="AB261" s="23" t="s">
        <v>190</v>
      </c>
      <c r="AC261" s="23" t="s">
        <v>190</v>
      </c>
      <c r="AD261" s="23" t="s">
        <v>190</v>
      </c>
      <c r="AE261" s="23" t="s">
        <v>85</v>
      </c>
      <c r="AF261" s="23" t="s">
        <v>190</v>
      </c>
      <c r="AG261" s="23" t="s">
        <v>192</v>
      </c>
      <c r="AH261" s="23" t="s">
        <v>415</v>
      </c>
      <c r="AI261" s="23" t="s">
        <v>506</v>
      </c>
      <c r="AJ261" s="23" t="b">
        <v>0</v>
      </c>
      <c r="AK261" s="3">
        <v>109</v>
      </c>
      <c r="AL261" s="3">
        <v>2408</v>
      </c>
      <c r="AM261" s="3">
        <v>6055</v>
      </c>
      <c r="AN261" s="24">
        <v>45536.65351994599</v>
      </c>
      <c r="AO261" s="24">
        <v>45536.653647260806</v>
      </c>
      <c r="AP261">
        <v>9</v>
      </c>
      <c r="AQ261" t="s">
        <v>194</v>
      </c>
      <c r="AR261">
        <v>244.65351994599041</v>
      </c>
      <c r="AS261" t="s">
        <v>195</v>
      </c>
      <c r="AT261" t="s">
        <v>228</v>
      </c>
      <c r="AU261" t="s">
        <v>197</v>
      </c>
      <c r="AV261" t="s">
        <v>234</v>
      </c>
      <c r="AW261" t="s">
        <v>228</v>
      </c>
      <c r="AX261" t="s">
        <v>197</v>
      </c>
      <c r="AY261" t="s">
        <v>228</v>
      </c>
    </row>
    <row r="262" spans="1:51" x14ac:dyDescent="0.45">
      <c r="A262" s="22">
        <v>872070</v>
      </c>
      <c r="B262" s="6">
        <v>45536</v>
      </c>
      <c r="C262" s="22">
        <v>27640000</v>
      </c>
      <c r="D262" s="22">
        <v>15637248</v>
      </c>
      <c r="E262" s="22"/>
      <c r="F262" s="22">
        <v>2316902</v>
      </c>
      <c r="G262" s="22">
        <v>5740405</v>
      </c>
      <c r="H262" s="22">
        <v>3454</v>
      </c>
      <c r="I262" s="22"/>
      <c r="J262" s="22">
        <v>11</v>
      </c>
      <c r="K262" s="22">
        <v>102018</v>
      </c>
      <c r="L262" s="23" t="s">
        <v>979</v>
      </c>
      <c r="M262" s="23"/>
      <c r="N262" s="23" t="s">
        <v>184</v>
      </c>
      <c r="O262" s="23" t="s">
        <v>517</v>
      </c>
      <c r="P262" s="22">
        <v>15</v>
      </c>
      <c r="Q262" s="23" t="s">
        <v>518</v>
      </c>
      <c r="R262" s="23"/>
      <c r="S262" s="23"/>
      <c r="T262" s="23"/>
      <c r="U262" s="23"/>
      <c r="V262" s="23" t="s">
        <v>519</v>
      </c>
      <c r="W262" s="23" t="s">
        <v>188</v>
      </c>
      <c r="X262" s="23" t="s">
        <v>189</v>
      </c>
      <c r="Y262" s="22">
        <v>0</v>
      </c>
      <c r="Z262" s="23" t="s">
        <v>190</v>
      </c>
      <c r="AA262" s="23" t="s">
        <v>191</v>
      </c>
      <c r="AB262" s="23" t="s">
        <v>190</v>
      </c>
      <c r="AC262" s="23" t="s">
        <v>190</v>
      </c>
      <c r="AD262" s="23" t="s">
        <v>190</v>
      </c>
      <c r="AE262" s="23" t="s">
        <v>81</v>
      </c>
      <c r="AF262" s="23" t="s">
        <v>190</v>
      </c>
      <c r="AG262" s="23" t="s">
        <v>520</v>
      </c>
      <c r="AH262" s="23" t="s">
        <v>281</v>
      </c>
      <c r="AI262" s="23" t="s">
        <v>521</v>
      </c>
      <c r="AJ262" s="23" t="b">
        <v>0</v>
      </c>
      <c r="AK262" s="3">
        <v>115</v>
      </c>
      <c r="AL262" s="3">
        <v>3404</v>
      </c>
      <c r="AM262" s="3">
        <v>4582</v>
      </c>
      <c r="AN262" s="24">
        <v>45536.209434104938</v>
      </c>
      <c r="AO262" s="24">
        <v>45536.209607716046</v>
      </c>
      <c r="AP262">
        <v>9</v>
      </c>
      <c r="AQ262" t="s">
        <v>194</v>
      </c>
      <c r="AR262">
        <v>244.20943410493783</v>
      </c>
      <c r="AS262" t="s">
        <v>195</v>
      </c>
      <c r="AT262" t="s">
        <v>296</v>
      </c>
      <c r="AU262" t="s">
        <v>197</v>
      </c>
      <c r="AV262" t="s">
        <v>314</v>
      </c>
      <c r="AW262" t="s">
        <v>296</v>
      </c>
      <c r="AX262" t="s">
        <v>197</v>
      </c>
      <c r="AY262" t="s">
        <v>259</v>
      </c>
    </row>
    <row r="263" spans="1:51" x14ac:dyDescent="0.45">
      <c r="A263" s="22">
        <v>874195</v>
      </c>
      <c r="B263" s="6">
        <v>45536</v>
      </c>
      <c r="C263" s="22">
        <v>27625000</v>
      </c>
      <c r="D263" s="22">
        <v>10461240</v>
      </c>
      <c r="E263" s="22"/>
      <c r="F263" s="22">
        <v>0</v>
      </c>
      <c r="G263" s="22">
        <v>8211037</v>
      </c>
      <c r="H263" s="22">
        <v>0</v>
      </c>
      <c r="I263" s="22"/>
      <c r="J263" s="22">
        <v>81</v>
      </c>
      <c r="K263" s="22">
        <v>101939</v>
      </c>
      <c r="L263" s="23" t="s">
        <v>509</v>
      </c>
      <c r="M263" s="23"/>
      <c r="N263" s="23" t="s">
        <v>184</v>
      </c>
      <c r="O263" s="23" t="s">
        <v>225</v>
      </c>
      <c r="P263" s="22">
        <v>1</v>
      </c>
      <c r="Q263" s="23" t="s">
        <v>274</v>
      </c>
      <c r="R263" s="23"/>
      <c r="S263" s="23"/>
      <c r="T263" s="23"/>
      <c r="U263" s="23"/>
      <c r="V263" s="23" t="s">
        <v>187</v>
      </c>
      <c r="W263" s="23" t="s">
        <v>188</v>
      </c>
      <c r="X263" s="23" t="s">
        <v>189</v>
      </c>
      <c r="Y263" s="22">
        <v>0</v>
      </c>
      <c r="Z263" s="23" t="s">
        <v>190</v>
      </c>
      <c r="AA263" s="23" t="s">
        <v>191</v>
      </c>
      <c r="AB263" s="23" t="s">
        <v>190</v>
      </c>
      <c r="AC263" s="23" t="s">
        <v>190</v>
      </c>
      <c r="AD263" s="23" t="s">
        <v>190</v>
      </c>
      <c r="AE263" s="23" t="s">
        <v>85</v>
      </c>
      <c r="AF263" s="23" t="s">
        <v>190</v>
      </c>
      <c r="AG263" s="23" t="s">
        <v>192</v>
      </c>
      <c r="AH263" s="23" t="s">
        <v>415</v>
      </c>
      <c r="AI263" s="23" t="s">
        <v>506</v>
      </c>
      <c r="AJ263" s="23" t="b">
        <v>0</v>
      </c>
      <c r="AK263" s="3">
        <v>109</v>
      </c>
      <c r="AL263" s="3">
        <v>2408</v>
      </c>
      <c r="AM263" s="3">
        <v>6292</v>
      </c>
      <c r="AN263" s="24">
        <v>45536.662910108025</v>
      </c>
      <c r="AO263" s="24">
        <v>45536.663025848764</v>
      </c>
      <c r="AP263">
        <v>9</v>
      </c>
      <c r="AQ263" t="s">
        <v>194</v>
      </c>
      <c r="AR263">
        <v>244.66291010802524</v>
      </c>
      <c r="AS263" t="s">
        <v>195</v>
      </c>
      <c r="AT263" t="s">
        <v>228</v>
      </c>
      <c r="AU263" t="s">
        <v>197</v>
      </c>
      <c r="AV263" t="s">
        <v>314</v>
      </c>
      <c r="AW263" t="s">
        <v>228</v>
      </c>
      <c r="AX263" t="s">
        <v>197</v>
      </c>
      <c r="AY263" t="s">
        <v>255</v>
      </c>
    </row>
    <row r="264" spans="1:51" x14ac:dyDescent="0.45">
      <c r="A264" s="22">
        <v>874347</v>
      </c>
      <c r="B264" s="6">
        <v>45536</v>
      </c>
      <c r="C264" s="22">
        <v>27596000</v>
      </c>
      <c r="D264" s="22">
        <v>7729858</v>
      </c>
      <c r="E264" s="22"/>
      <c r="F264" s="22">
        <v>0</v>
      </c>
      <c r="G264" s="22">
        <v>8226457</v>
      </c>
      <c r="H264" s="22">
        <v>0</v>
      </c>
      <c r="I264" s="22"/>
      <c r="J264" s="22">
        <v>41365</v>
      </c>
      <c r="K264" s="22">
        <v>101640</v>
      </c>
      <c r="L264" s="23" t="s">
        <v>511</v>
      </c>
      <c r="M264" s="23"/>
      <c r="N264" s="23" t="s">
        <v>184</v>
      </c>
      <c r="O264" s="23" t="s">
        <v>225</v>
      </c>
      <c r="P264" s="22">
        <v>1</v>
      </c>
      <c r="Q264" s="23" t="s">
        <v>274</v>
      </c>
      <c r="R264" s="23"/>
      <c r="S264" s="23"/>
      <c r="T264" s="23"/>
      <c r="U264" s="23"/>
      <c r="V264" s="23" t="s">
        <v>187</v>
      </c>
      <c r="W264" s="23" t="s">
        <v>188</v>
      </c>
      <c r="X264" s="23" t="s">
        <v>189</v>
      </c>
      <c r="Y264" s="22">
        <v>0</v>
      </c>
      <c r="Z264" s="23" t="s">
        <v>190</v>
      </c>
      <c r="AA264" s="23" t="s">
        <v>191</v>
      </c>
      <c r="AB264" s="23" t="s">
        <v>190</v>
      </c>
      <c r="AC264" s="23" t="s">
        <v>190</v>
      </c>
      <c r="AD264" s="23" t="s">
        <v>190</v>
      </c>
      <c r="AE264" s="23" t="s">
        <v>85</v>
      </c>
      <c r="AF264" s="23" t="s">
        <v>190</v>
      </c>
      <c r="AG264" s="23" t="s">
        <v>192</v>
      </c>
      <c r="AH264" s="23" t="s">
        <v>415</v>
      </c>
      <c r="AI264" s="23" t="s">
        <v>506</v>
      </c>
      <c r="AJ264" s="23" t="b">
        <v>0</v>
      </c>
      <c r="AK264" s="3">
        <v>55</v>
      </c>
      <c r="AL264" s="3">
        <v>2408</v>
      </c>
      <c r="AM264" s="3">
        <v>6431</v>
      </c>
      <c r="AN264" s="24">
        <v>45536.681368711419</v>
      </c>
      <c r="AO264" s="24">
        <v>45536.681449729935</v>
      </c>
      <c r="AP264">
        <v>9</v>
      </c>
      <c r="AQ264" t="s">
        <v>194</v>
      </c>
      <c r="AR264">
        <v>244.68136871141905</v>
      </c>
      <c r="AS264" t="s">
        <v>195</v>
      </c>
      <c r="AT264" t="s">
        <v>198</v>
      </c>
      <c r="AU264" t="s">
        <v>197</v>
      </c>
      <c r="AV264" t="s">
        <v>223</v>
      </c>
      <c r="AW264" t="s">
        <v>198</v>
      </c>
      <c r="AX264" t="s">
        <v>197</v>
      </c>
      <c r="AY264" t="s">
        <v>229</v>
      </c>
    </row>
    <row r="265" spans="1:51" x14ac:dyDescent="0.45">
      <c r="A265" s="22">
        <v>873952</v>
      </c>
      <c r="B265" s="6">
        <v>45536</v>
      </c>
      <c r="C265" s="22">
        <v>27578000</v>
      </c>
      <c r="D265" s="22">
        <v>15379249</v>
      </c>
      <c r="E265" s="22"/>
      <c r="F265" s="22">
        <v>0</v>
      </c>
      <c r="G265" s="22">
        <v>8210508</v>
      </c>
      <c r="H265" s="22">
        <v>0</v>
      </c>
      <c r="I265" s="22"/>
      <c r="J265" s="22">
        <v>41365</v>
      </c>
      <c r="K265" s="22">
        <v>101640</v>
      </c>
      <c r="L265" s="23" t="s">
        <v>511</v>
      </c>
      <c r="M265" s="23"/>
      <c r="N265" s="23" t="s">
        <v>184</v>
      </c>
      <c r="O265" s="23" t="s">
        <v>225</v>
      </c>
      <c r="P265" s="22">
        <v>1</v>
      </c>
      <c r="Q265" s="23" t="s">
        <v>274</v>
      </c>
      <c r="R265" s="23"/>
      <c r="S265" s="23"/>
      <c r="T265" s="23"/>
      <c r="U265" s="23"/>
      <c r="V265" s="23" t="s">
        <v>187</v>
      </c>
      <c r="W265" s="23" t="s">
        <v>188</v>
      </c>
      <c r="X265" s="23" t="s">
        <v>189</v>
      </c>
      <c r="Y265" s="22">
        <v>0</v>
      </c>
      <c r="Z265" s="23" t="s">
        <v>190</v>
      </c>
      <c r="AA265" s="23" t="s">
        <v>191</v>
      </c>
      <c r="AB265" s="23" t="s">
        <v>190</v>
      </c>
      <c r="AC265" s="23" t="s">
        <v>190</v>
      </c>
      <c r="AD265" s="23" t="s">
        <v>190</v>
      </c>
      <c r="AE265" s="23" t="s">
        <v>85</v>
      </c>
      <c r="AF265" s="23" t="s">
        <v>190</v>
      </c>
      <c r="AG265" s="23" t="s">
        <v>192</v>
      </c>
      <c r="AH265" s="23" t="s">
        <v>415</v>
      </c>
      <c r="AI265" s="23" t="s">
        <v>506</v>
      </c>
      <c r="AJ265" s="23" t="b">
        <v>0</v>
      </c>
      <c r="AK265" s="3">
        <v>109</v>
      </c>
      <c r="AL265" s="3">
        <v>2408</v>
      </c>
      <c r="AM265" s="3">
        <v>6047</v>
      </c>
      <c r="AN265" s="24">
        <v>45536.653183333336</v>
      </c>
      <c r="AO265" s="24">
        <v>45536.653356944444</v>
      </c>
      <c r="AP265">
        <v>9</v>
      </c>
      <c r="AQ265" t="s">
        <v>194</v>
      </c>
      <c r="AR265">
        <v>244.65318333333562</v>
      </c>
      <c r="AS265" t="s">
        <v>195</v>
      </c>
      <c r="AT265" t="s">
        <v>228</v>
      </c>
      <c r="AU265" t="s">
        <v>197</v>
      </c>
      <c r="AV265" t="s">
        <v>314</v>
      </c>
      <c r="AW265" t="s">
        <v>228</v>
      </c>
      <c r="AX265" t="s">
        <v>197</v>
      </c>
      <c r="AY265" t="s">
        <v>259</v>
      </c>
    </row>
    <row r="266" spans="1:51" x14ac:dyDescent="0.45">
      <c r="A266" s="22">
        <v>873955</v>
      </c>
      <c r="B266" s="6">
        <v>45536</v>
      </c>
      <c r="C266" s="22">
        <v>27562000</v>
      </c>
      <c r="D266" s="22">
        <v>9788876</v>
      </c>
      <c r="E266" s="22"/>
      <c r="F266" s="22">
        <v>0</v>
      </c>
      <c r="G266" s="22">
        <v>8226321</v>
      </c>
      <c r="H266" s="22">
        <v>0</v>
      </c>
      <c r="I266" s="22"/>
      <c r="J266" s="22">
        <v>9</v>
      </c>
      <c r="K266" s="22">
        <v>101988</v>
      </c>
      <c r="L266" s="23" t="s">
        <v>507</v>
      </c>
      <c r="M266" s="23"/>
      <c r="N266" s="23" t="s">
        <v>184</v>
      </c>
      <c r="O266" s="23" t="s">
        <v>225</v>
      </c>
      <c r="P266" s="22">
        <v>1</v>
      </c>
      <c r="Q266" s="23" t="s">
        <v>274</v>
      </c>
      <c r="R266" s="23"/>
      <c r="S266" s="23"/>
      <c r="T266" s="23"/>
      <c r="U266" s="23"/>
      <c r="V266" s="23" t="s">
        <v>187</v>
      </c>
      <c r="W266" s="23" t="s">
        <v>188</v>
      </c>
      <c r="X266" s="23" t="s">
        <v>189</v>
      </c>
      <c r="Y266" s="22">
        <v>0</v>
      </c>
      <c r="Z266" s="23" t="s">
        <v>190</v>
      </c>
      <c r="AA266" s="23" t="s">
        <v>191</v>
      </c>
      <c r="AB266" s="23" t="s">
        <v>190</v>
      </c>
      <c r="AC266" s="23" t="s">
        <v>190</v>
      </c>
      <c r="AD266" s="23" t="s">
        <v>190</v>
      </c>
      <c r="AE266" s="23" t="s">
        <v>85</v>
      </c>
      <c r="AF266" s="23" t="s">
        <v>190</v>
      </c>
      <c r="AG266" s="23" t="s">
        <v>192</v>
      </c>
      <c r="AH266" s="23" t="s">
        <v>415</v>
      </c>
      <c r="AI266" s="23" t="s">
        <v>506</v>
      </c>
      <c r="AJ266" s="23" t="b">
        <v>0</v>
      </c>
      <c r="AK266" s="3">
        <v>113</v>
      </c>
      <c r="AL266" s="3">
        <v>2408</v>
      </c>
      <c r="AM266" s="3">
        <v>6051</v>
      </c>
      <c r="AN266" s="24">
        <v>45536.653402314812</v>
      </c>
      <c r="AO266" s="24">
        <v>45536.653506481482</v>
      </c>
      <c r="AP266">
        <v>9</v>
      </c>
      <c r="AQ266" t="s">
        <v>194</v>
      </c>
      <c r="AR266">
        <v>244.65340231481241</v>
      </c>
      <c r="AS266" t="s">
        <v>195</v>
      </c>
      <c r="AT266" t="s">
        <v>228</v>
      </c>
      <c r="AU266" t="s">
        <v>197</v>
      </c>
      <c r="AV266" t="s">
        <v>287</v>
      </c>
      <c r="AW266" t="s">
        <v>228</v>
      </c>
      <c r="AX266" t="s">
        <v>197</v>
      </c>
      <c r="AY266" t="s">
        <v>235</v>
      </c>
    </row>
    <row r="267" spans="1:51" x14ac:dyDescent="0.45">
      <c r="A267" s="22">
        <v>874231</v>
      </c>
      <c r="B267" s="6">
        <v>45536</v>
      </c>
      <c r="C267" s="22">
        <v>27547000</v>
      </c>
      <c r="D267" s="22">
        <v>7367594</v>
      </c>
      <c r="E267" s="22"/>
      <c r="F267" s="22">
        <v>0</v>
      </c>
      <c r="G267" s="22">
        <v>8223260</v>
      </c>
      <c r="H267" s="22">
        <v>0</v>
      </c>
      <c r="I267" s="22"/>
      <c r="J267" s="22">
        <v>81</v>
      </c>
      <c r="K267" s="22">
        <v>101939</v>
      </c>
      <c r="L267" s="23" t="s">
        <v>509</v>
      </c>
      <c r="M267" s="23"/>
      <c r="N267" s="23" t="s">
        <v>184</v>
      </c>
      <c r="O267" s="23" t="s">
        <v>225</v>
      </c>
      <c r="P267" s="22">
        <v>1</v>
      </c>
      <c r="Q267" s="23" t="s">
        <v>274</v>
      </c>
      <c r="R267" s="23"/>
      <c r="S267" s="23"/>
      <c r="T267" s="23"/>
      <c r="U267" s="23"/>
      <c r="V267" s="23" t="s">
        <v>187</v>
      </c>
      <c r="W267" s="23" t="s">
        <v>188</v>
      </c>
      <c r="X267" s="23" t="s">
        <v>189</v>
      </c>
      <c r="Y267" s="22">
        <v>0</v>
      </c>
      <c r="Z267" s="23" t="s">
        <v>190</v>
      </c>
      <c r="AA267" s="23" t="s">
        <v>191</v>
      </c>
      <c r="AB267" s="23" t="s">
        <v>190</v>
      </c>
      <c r="AC267" s="23" t="s">
        <v>190</v>
      </c>
      <c r="AD267" s="23" t="s">
        <v>190</v>
      </c>
      <c r="AE267" s="23" t="s">
        <v>85</v>
      </c>
      <c r="AF267" s="23" t="s">
        <v>190</v>
      </c>
      <c r="AG267" s="23" t="s">
        <v>192</v>
      </c>
      <c r="AH267" s="23" t="s">
        <v>415</v>
      </c>
      <c r="AI267" s="23" t="s">
        <v>506</v>
      </c>
      <c r="AJ267" s="23" t="b">
        <v>0</v>
      </c>
      <c r="AK267" s="3">
        <v>62</v>
      </c>
      <c r="AL267" s="3">
        <v>2408</v>
      </c>
      <c r="AM267" s="3">
        <v>6328</v>
      </c>
      <c r="AN267" s="24">
        <v>45536.666295023148</v>
      </c>
      <c r="AO267" s="24">
        <v>45536.666376041663</v>
      </c>
      <c r="AP267">
        <v>9</v>
      </c>
      <c r="AQ267" t="s">
        <v>194</v>
      </c>
      <c r="AR267">
        <v>244.66629502314754</v>
      </c>
      <c r="AS267" t="s">
        <v>195</v>
      </c>
      <c r="AT267" t="s">
        <v>228</v>
      </c>
      <c r="AU267" t="s">
        <v>197</v>
      </c>
      <c r="AV267" t="s">
        <v>242</v>
      </c>
      <c r="AW267" t="s">
        <v>228</v>
      </c>
      <c r="AX267" t="s">
        <v>197</v>
      </c>
      <c r="AY267" t="s">
        <v>314</v>
      </c>
    </row>
    <row r="268" spans="1:51" x14ac:dyDescent="0.45">
      <c r="A268" s="22">
        <v>874181</v>
      </c>
      <c r="B268" s="6">
        <v>45536</v>
      </c>
      <c r="C268" s="22">
        <v>27532000</v>
      </c>
      <c r="D268" s="22">
        <v>7986026</v>
      </c>
      <c r="E268" s="22"/>
      <c r="F268" s="22">
        <v>45</v>
      </c>
      <c r="G268" s="22">
        <v>8219594</v>
      </c>
      <c r="H268" s="22">
        <v>0</v>
      </c>
      <c r="I268" s="22"/>
      <c r="J268" s="22">
        <v>161</v>
      </c>
      <c r="K268" s="22">
        <v>102357</v>
      </c>
      <c r="L268" s="23" t="s">
        <v>513</v>
      </c>
      <c r="M268" s="23"/>
      <c r="N268" s="23" t="s">
        <v>184</v>
      </c>
      <c r="O268" s="23" t="s">
        <v>225</v>
      </c>
      <c r="P268" s="22">
        <v>1</v>
      </c>
      <c r="Q268" s="23" t="s">
        <v>274</v>
      </c>
      <c r="R268" s="23"/>
      <c r="S268" s="23"/>
      <c r="T268" s="23"/>
      <c r="U268" s="23"/>
      <c r="V268" s="23" t="s">
        <v>187</v>
      </c>
      <c r="W268" s="23" t="s">
        <v>188</v>
      </c>
      <c r="X268" s="23" t="s">
        <v>189</v>
      </c>
      <c r="Y268" s="22">
        <v>0</v>
      </c>
      <c r="Z268" s="23" t="s">
        <v>190</v>
      </c>
      <c r="AA268" s="23" t="s">
        <v>191</v>
      </c>
      <c r="AB268" s="23" t="s">
        <v>190</v>
      </c>
      <c r="AC268" s="23" t="s">
        <v>190</v>
      </c>
      <c r="AD268" s="23" t="s">
        <v>190</v>
      </c>
      <c r="AE268" s="23" t="s">
        <v>85</v>
      </c>
      <c r="AF268" s="23" t="s">
        <v>190</v>
      </c>
      <c r="AG268" s="23" t="s">
        <v>192</v>
      </c>
      <c r="AH268" s="23" t="s">
        <v>415</v>
      </c>
      <c r="AI268" s="23" t="s">
        <v>506</v>
      </c>
      <c r="AJ268" s="23" t="b">
        <v>0</v>
      </c>
      <c r="AK268" s="3">
        <v>109</v>
      </c>
      <c r="AL268" s="3">
        <v>2408</v>
      </c>
      <c r="AM268" s="3">
        <v>6277</v>
      </c>
      <c r="AN268" s="24">
        <v>45536.661530671299</v>
      </c>
      <c r="AO268" s="24">
        <v>45536.661611689815</v>
      </c>
      <c r="AP268">
        <v>9</v>
      </c>
      <c r="AQ268" t="s">
        <v>194</v>
      </c>
      <c r="AR268">
        <v>244.66153067129926</v>
      </c>
      <c r="AS268" t="s">
        <v>195</v>
      </c>
      <c r="AT268" t="s">
        <v>228</v>
      </c>
      <c r="AU268" t="s">
        <v>197</v>
      </c>
      <c r="AV268" t="s">
        <v>310</v>
      </c>
      <c r="AW268" t="s">
        <v>228</v>
      </c>
      <c r="AX268" t="s">
        <v>197</v>
      </c>
      <c r="AY268" t="s">
        <v>302</v>
      </c>
    </row>
    <row r="269" spans="1:51" x14ac:dyDescent="0.45">
      <c r="A269" s="22">
        <v>874045</v>
      </c>
      <c r="B269" s="6">
        <v>45536</v>
      </c>
      <c r="C269" s="22">
        <v>27531000</v>
      </c>
      <c r="D269" s="22">
        <v>15053733</v>
      </c>
      <c r="E269" s="22"/>
      <c r="F269" s="22">
        <v>0</v>
      </c>
      <c r="G269" s="22">
        <v>8203587</v>
      </c>
      <c r="H269" s="22">
        <v>0</v>
      </c>
      <c r="I269" s="22"/>
      <c r="J269" s="22">
        <v>0</v>
      </c>
      <c r="K269" s="22">
        <v>101878</v>
      </c>
      <c r="L269" s="23" t="s">
        <v>508</v>
      </c>
      <c r="M269" s="23"/>
      <c r="N269" s="23" t="s">
        <v>184</v>
      </c>
      <c r="O269" s="23" t="s">
        <v>225</v>
      </c>
      <c r="P269" s="22">
        <v>1</v>
      </c>
      <c r="Q269" s="23" t="s">
        <v>274</v>
      </c>
      <c r="R269" s="23"/>
      <c r="S269" s="23"/>
      <c r="T269" s="23"/>
      <c r="U269" s="23"/>
      <c r="V269" s="23" t="s">
        <v>187</v>
      </c>
      <c r="W269" s="23" t="s">
        <v>188</v>
      </c>
      <c r="X269" s="23" t="s">
        <v>189</v>
      </c>
      <c r="Y269" s="22">
        <v>0</v>
      </c>
      <c r="Z269" s="23" t="s">
        <v>190</v>
      </c>
      <c r="AA269" s="23" t="s">
        <v>191</v>
      </c>
      <c r="AB269" s="23" t="s">
        <v>190</v>
      </c>
      <c r="AC269" s="23" t="s">
        <v>190</v>
      </c>
      <c r="AD269" s="23" t="s">
        <v>190</v>
      </c>
      <c r="AE269" s="23" t="s">
        <v>85</v>
      </c>
      <c r="AF269" s="23" t="s">
        <v>190</v>
      </c>
      <c r="AG269" s="23" t="s">
        <v>192</v>
      </c>
      <c r="AH269" s="23" t="s">
        <v>415</v>
      </c>
      <c r="AI269" s="23" t="s">
        <v>506</v>
      </c>
      <c r="AJ269" s="23" t="b">
        <v>0</v>
      </c>
      <c r="AK269" s="3">
        <v>118</v>
      </c>
      <c r="AL269" s="3">
        <v>2408</v>
      </c>
      <c r="AM269" s="3">
        <v>6133</v>
      </c>
      <c r="AN269" s="24">
        <v>45536.65511570216</v>
      </c>
      <c r="AO269" s="24">
        <v>45536.655289313268</v>
      </c>
      <c r="AP269">
        <v>9</v>
      </c>
      <c r="AQ269" t="s">
        <v>194</v>
      </c>
      <c r="AR269">
        <v>244.6551157021604</v>
      </c>
      <c r="AS269" t="s">
        <v>195</v>
      </c>
      <c r="AT269" t="s">
        <v>228</v>
      </c>
      <c r="AU269" t="s">
        <v>197</v>
      </c>
      <c r="AV269" t="s">
        <v>237</v>
      </c>
      <c r="AW269" t="s">
        <v>228</v>
      </c>
      <c r="AX269" t="s">
        <v>197</v>
      </c>
      <c r="AY269" t="s">
        <v>303</v>
      </c>
    </row>
    <row r="270" spans="1:51" x14ac:dyDescent="0.45">
      <c r="A270" s="22">
        <v>874016</v>
      </c>
      <c r="B270" s="6">
        <v>45536</v>
      </c>
      <c r="C270" s="22">
        <v>27515000</v>
      </c>
      <c r="D270" s="22">
        <v>9800698</v>
      </c>
      <c r="E270" s="22"/>
      <c r="F270" s="22">
        <v>0</v>
      </c>
      <c r="G270" s="22">
        <v>8213738</v>
      </c>
      <c r="H270" s="22">
        <v>0</v>
      </c>
      <c r="I270" s="22"/>
      <c r="J270" s="22">
        <v>161</v>
      </c>
      <c r="K270" s="22">
        <v>102357</v>
      </c>
      <c r="L270" s="23" t="s">
        <v>513</v>
      </c>
      <c r="M270" s="23"/>
      <c r="N270" s="23" t="s">
        <v>184</v>
      </c>
      <c r="O270" s="23" t="s">
        <v>225</v>
      </c>
      <c r="P270" s="22">
        <v>1</v>
      </c>
      <c r="Q270" s="23" t="s">
        <v>274</v>
      </c>
      <c r="R270" s="23"/>
      <c r="S270" s="23"/>
      <c r="T270" s="23"/>
      <c r="U270" s="23"/>
      <c r="V270" s="23" t="s">
        <v>187</v>
      </c>
      <c r="W270" s="23" t="s">
        <v>188</v>
      </c>
      <c r="X270" s="23" t="s">
        <v>189</v>
      </c>
      <c r="Y270" s="22">
        <v>0</v>
      </c>
      <c r="Z270" s="23" t="s">
        <v>190</v>
      </c>
      <c r="AA270" s="23" t="s">
        <v>191</v>
      </c>
      <c r="AB270" s="23" t="s">
        <v>190</v>
      </c>
      <c r="AC270" s="23" t="s">
        <v>190</v>
      </c>
      <c r="AD270" s="23" t="s">
        <v>190</v>
      </c>
      <c r="AE270" s="23" t="s">
        <v>85</v>
      </c>
      <c r="AF270" s="23" t="s">
        <v>190</v>
      </c>
      <c r="AG270" s="23" t="s">
        <v>192</v>
      </c>
      <c r="AH270" s="23" t="s">
        <v>415</v>
      </c>
      <c r="AI270" s="23" t="s">
        <v>506</v>
      </c>
      <c r="AJ270" s="23" t="b">
        <v>0</v>
      </c>
      <c r="AK270" s="3">
        <v>119</v>
      </c>
      <c r="AL270" s="3">
        <v>2408</v>
      </c>
      <c r="AM270" s="3">
        <v>6113</v>
      </c>
      <c r="AN270" s="24">
        <v>45536.654736033954</v>
      </c>
      <c r="AO270" s="24">
        <v>45536.654840200616</v>
      </c>
      <c r="AP270">
        <v>9</v>
      </c>
      <c r="AQ270" t="s">
        <v>194</v>
      </c>
      <c r="AR270">
        <v>244.65473603395367</v>
      </c>
      <c r="AS270" t="s">
        <v>195</v>
      </c>
      <c r="AT270" t="s">
        <v>228</v>
      </c>
      <c r="AU270" t="s">
        <v>197</v>
      </c>
      <c r="AV270" t="s">
        <v>257</v>
      </c>
      <c r="AW270" t="s">
        <v>228</v>
      </c>
      <c r="AX270" t="s">
        <v>197</v>
      </c>
      <c r="AY270" t="s">
        <v>260</v>
      </c>
    </row>
    <row r="271" spans="1:51" x14ac:dyDescent="0.45">
      <c r="A271" s="22">
        <v>874154</v>
      </c>
      <c r="B271" s="6">
        <v>45536</v>
      </c>
      <c r="C271" s="22">
        <v>27501000</v>
      </c>
      <c r="D271" s="22">
        <v>8708713</v>
      </c>
      <c r="E271" s="22"/>
      <c r="F271" s="22">
        <v>0</v>
      </c>
      <c r="G271" s="22">
        <v>8228262</v>
      </c>
      <c r="H271" s="22">
        <v>0</v>
      </c>
      <c r="I271" s="22"/>
      <c r="J271" s="22">
        <v>81</v>
      </c>
      <c r="K271" s="22">
        <v>101939</v>
      </c>
      <c r="L271" s="23" t="s">
        <v>509</v>
      </c>
      <c r="M271" s="23"/>
      <c r="N271" s="23" t="s">
        <v>184</v>
      </c>
      <c r="O271" s="23" t="s">
        <v>225</v>
      </c>
      <c r="P271" s="22">
        <v>1</v>
      </c>
      <c r="Q271" s="23" t="s">
        <v>274</v>
      </c>
      <c r="R271" s="23"/>
      <c r="S271" s="23"/>
      <c r="T271" s="23"/>
      <c r="U271" s="23"/>
      <c r="V271" s="23" t="s">
        <v>187</v>
      </c>
      <c r="W271" s="23" t="s">
        <v>188</v>
      </c>
      <c r="X271" s="23" t="s">
        <v>189</v>
      </c>
      <c r="Y271" s="22">
        <v>0</v>
      </c>
      <c r="Z271" s="23" t="s">
        <v>190</v>
      </c>
      <c r="AA271" s="23" t="s">
        <v>191</v>
      </c>
      <c r="AB271" s="23" t="s">
        <v>190</v>
      </c>
      <c r="AC271" s="23" t="s">
        <v>190</v>
      </c>
      <c r="AD271" s="23" t="s">
        <v>190</v>
      </c>
      <c r="AE271" s="23" t="s">
        <v>85</v>
      </c>
      <c r="AF271" s="23" t="s">
        <v>190</v>
      </c>
      <c r="AG271" s="23" t="s">
        <v>192</v>
      </c>
      <c r="AH271" s="23" t="s">
        <v>415</v>
      </c>
      <c r="AI271" s="23" t="s">
        <v>506</v>
      </c>
      <c r="AJ271" s="23" t="b">
        <v>0</v>
      </c>
      <c r="AK271" s="3">
        <v>109</v>
      </c>
      <c r="AL271" s="3">
        <v>2408</v>
      </c>
      <c r="AM271" s="3">
        <v>6251</v>
      </c>
      <c r="AN271" s="24">
        <v>45536.659745061726</v>
      </c>
      <c r="AO271" s="24">
        <v>45536.659837654319</v>
      </c>
      <c r="AP271">
        <v>9</v>
      </c>
      <c r="AQ271" t="s">
        <v>194</v>
      </c>
      <c r="AR271">
        <v>244.65974506172643</v>
      </c>
      <c r="AS271" t="s">
        <v>195</v>
      </c>
      <c r="AT271" t="s">
        <v>228</v>
      </c>
      <c r="AU271" t="s">
        <v>197</v>
      </c>
      <c r="AV271" t="s">
        <v>214</v>
      </c>
      <c r="AW271" t="s">
        <v>228</v>
      </c>
      <c r="AX271" t="s">
        <v>197</v>
      </c>
      <c r="AY271" t="s">
        <v>223</v>
      </c>
    </row>
    <row r="272" spans="1:51" x14ac:dyDescent="0.45">
      <c r="A272" s="22">
        <v>874032</v>
      </c>
      <c r="B272" s="6">
        <v>45536</v>
      </c>
      <c r="C272" s="22">
        <v>27501000</v>
      </c>
      <c r="D272" s="22">
        <v>9862445</v>
      </c>
      <c r="E272" s="22"/>
      <c r="F272" s="22">
        <v>0</v>
      </c>
      <c r="G272" s="22">
        <v>8213996</v>
      </c>
      <c r="H272" s="22">
        <v>0</v>
      </c>
      <c r="I272" s="22"/>
      <c r="J272" s="22">
        <v>6269</v>
      </c>
      <c r="K272" s="22">
        <v>101659</v>
      </c>
      <c r="L272" s="23" t="s">
        <v>510</v>
      </c>
      <c r="M272" s="23"/>
      <c r="N272" s="23" t="s">
        <v>184</v>
      </c>
      <c r="O272" s="23" t="s">
        <v>225</v>
      </c>
      <c r="P272" s="22">
        <v>1</v>
      </c>
      <c r="Q272" s="23" t="s">
        <v>274</v>
      </c>
      <c r="R272" s="23"/>
      <c r="S272" s="23"/>
      <c r="T272" s="23"/>
      <c r="U272" s="23"/>
      <c r="V272" s="23" t="s">
        <v>187</v>
      </c>
      <c r="W272" s="23" t="s">
        <v>188</v>
      </c>
      <c r="X272" s="23" t="s">
        <v>189</v>
      </c>
      <c r="Y272" s="22">
        <v>0</v>
      </c>
      <c r="Z272" s="23" t="s">
        <v>190</v>
      </c>
      <c r="AA272" s="23" t="s">
        <v>191</v>
      </c>
      <c r="AB272" s="23" t="s">
        <v>190</v>
      </c>
      <c r="AC272" s="23" t="s">
        <v>190</v>
      </c>
      <c r="AD272" s="23" t="s">
        <v>190</v>
      </c>
      <c r="AE272" s="23" t="s">
        <v>85</v>
      </c>
      <c r="AF272" s="23" t="s">
        <v>190</v>
      </c>
      <c r="AG272" s="23" t="s">
        <v>192</v>
      </c>
      <c r="AH272" s="23" t="s">
        <v>415</v>
      </c>
      <c r="AI272" s="23" t="s">
        <v>506</v>
      </c>
      <c r="AJ272" s="23" t="b">
        <v>0</v>
      </c>
      <c r="AK272" s="3">
        <v>119</v>
      </c>
      <c r="AL272" s="3">
        <v>2408</v>
      </c>
      <c r="AM272" s="3">
        <v>6117</v>
      </c>
      <c r="AN272" s="24">
        <v>45536.654850462961</v>
      </c>
      <c r="AO272" s="24">
        <v>45536.65495462963</v>
      </c>
      <c r="AP272">
        <v>9</v>
      </c>
      <c r="AQ272" t="s">
        <v>194</v>
      </c>
      <c r="AR272">
        <v>244.65485046296089</v>
      </c>
      <c r="AS272" t="s">
        <v>195</v>
      </c>
      <c r="AT272" t="s">
        <v>228</v>
      </c>
      <c r="AU272" t="s">
        <v>197</v>
      </c>
      <c r="AV272" t="s">
        <v>261</v>
      </c>
      <c r="AW272" t="s">
        <v>228</v>
      </c>
      <c r="AX272" t="s">
        <v>197</v>
      </c>
      <c r="AY272" t="s">
        <v>220</v>
      </c>
    </row>
    <row r="273" spans="1:51" x14ac:dyDescent="0.45">
      <c r="A273" s="22">
        <v>874189</v>
      </c>
      <c r="B273" s="6">
        <v>45536</v>
      </c>
      <c r="C273" s="22">
        <v>27500000</v>
      </c>
      <c r="D273" s="22">
        <v>7271875</v>
      </c>
      <c r="E273" s="22"/>
      <c r="F273" s="22">
        <v>0</v>
      </c>
      <c r="G273" s="22">
        <v>8227876</v>
      </c>
      <c r="H273" s="22">
        <v>0</v>
      </c>
      <c r="I273" s="22"/>
      <c r="J273" s="22">
        <v>27</v>
      </c>
      <c r="K273" s="22">
        <v>102269</v>
      </c>
      <c r="L273" s="23" t="s">
        <v>505</v>
      </c>
      <c r="M273" s="23"/>
      <c r="N273" s="23" t="s">
        <v>184</v>
      </c>
      <c r="O273" s="23" t="s">
        <v>225</v>
      </c>
      <c r="P273" s="22">
        <v>1</v>
      </c>
      <c r="Q273" s="23" t="s">
        <v>274</v>
      </c>
      <c r="R273" s="23"/>
      <c r="S273" s="23"/>
      <c r="T273" s="23"/>
      <c r="U273" s="23"/>
      <c r="V273" s="23" t="s">
        <v>187</v>
      </c>
      <c r="W273" s="23" t="s">
        <v>188</v>
      </c>
      <c r="X273" s="23" t="s">
        <v>189</v>
      </c>
      <c r="Y273" s="22">
        <v>0</v>
      </c>
      <c r="Z273" s="23" t="s">
        <v>190</v>
      </c>
      <c r="AA273" s="23" t="s">
        <v>191</v>
      </c>
      <c r="AB273" s="23" t="s">
        <v>190</v>
      </c>
      <c r="AC273" s="23" t="s">
        <v>190</v>
      </c>
      <c r="AD273" s="23" t="s">
        <v>190</v>
      </c>
      <c r="AE273" s="23" t="s">
        <v>85</v>
      </c>
      <c r="AF273" s="23" t="s">
        <v>190</v>
      </c>
      <c r="AG273" s="23" t="s">
        <v>192</v>
      </c>
      <c r="AH273" s="23" t="s">
        <v>415</v>
      </c>
      <c r="AI273" s="23" t="s">
        <v>506</v>
      </c>
      <c r="AJ273" s="23" t="b">
        <v>0</v>
      </c>
      <c r="AK273" s="3">
        <v>109</v>
      </c>
      <c r="AL273" s="3">
        <v>2408</v>
      </c>
      <c r="AM273" s="3">
        <v>6284</v>
      </c>
      <c r="AN273" s="24">
        <v>45536.662135570987</v>
      </c>
      <c r="AO273" s="24">
        <v>45536.66221658951</v>
      </c>
      <c r="AP273">
        <v>9</v>
      </c>
      <c r="AQ273" t="s">
        <v>194</v>
      </c>
      <c r="AR273">
        <v>244.66213557098672</v>
      </c>
      <c r="AS273" t="s">
        <v>195</v>
      </c>
      <c r="AT273" t="s">
        <v>228</v>
      </c>
      <c r="AU273" t="s">
        <v>197</v>
      </c>
      <c r="AV273" t="s">
        <v>315</v>
      </c>
      <c r="AW273" t="s">
        <v>228</v>
      </c>
      <c r="AX273" t="s">
        <v>197</v>
      </c>
      <c r="AY273" t="s">
        <v>310</v>
      </c>
    </row>
    <row r="274" spans="1:51" x14ac:dyDescent="0.45">
      <c r="A274" s="22">
        <v>874308</v>
      </c>
      <c r="B274" s="6">
        <v>45536</v>
      </c>
      <c r="C274" s="22">
        <v>27485000</v>
      </c>
      <c r="D274" s="22">
        <v>7828477</v>
      </c>
      <c r="E274" s="22"/>
      <c r="F274" s="22">
        <v>0</v>
      </c>
      <c r="G274" s="22">
        <v>8225959</v>
      </c>
      <c r="H274" s="22">
        <v>0</v>
      </c>
      <c r="I274" s="22"/>
      <c r="J274" s="22">
        <v>0</v>
      </c>
      <c r="K274" s="22">
        <v>101878</v>
      </c>
      <c r="L274" s="23" t="s">
        <v>508</v>
      </c>
      <c r="M274" s="23"/>
      <c r="N274" s="23" t="s">
        <v>184</v>
      </c>
      <c r="O274" s="23" t="s">
        <v>225</v>
      </c>
      <c r="P274" s="22">
        <v>1</v>
      </c>
      <c r="Q274" s="23" t="s">
        <v>274</v>
      </c>
      <c r="R274" s="23"/>
      <c r="S274" s="23"/>
      <c r="T274" s="23"/>
      <c r="U274" s="23"/>
      <c r="V274" s="23" t="s">
        <v>187</v>
      </c>
      <c r="W274" s="23" t="s">
        <v>188</v>
      </c>
      <c r="X274" s="23" t="s">
        <v>189</v>
      </c>
      <c r="Y274" s="22">
        <v>0</v>
      </c>
      <c r="Z274" s="23" t="s">
        <v>190</v>
      </c>
      <c r="AA274" s="23" t="s">
        <v>191</v>
      </c>
      <c r="AB274" s="23" t="s">
        <v>190</v>
      </c>
      <c r="AC274" s="23" t="s">
        <v>190</v>
      </c>
      <c r="AD274" s="23" t="s">
        <v>190</v>
      </c>
      <c r="AE274" s="23" t="s">
        <v>85</v>
      </c>
      <c r="AF274" s="23" t="s">
        <v>190</v>
      </c>
      <c r="AG274" s="23" t="s">
        <v>192</v>
      </c>
      <c r="AH274" s="23" t="s">
        <v>415</v>
      </c>
      <c r="AI274" s="23" t="s">
        <v>506</v>
      </c>
      <c r="AJ274" s="23" t="b">
        <v>0</v>
      </c>
      <c r="AK274" s="3">
        <v>61</v>
      </c>
      <c r="AL274" s="3">
        <v>2408</v>
      </c>
      <c r="AM274" s="3">
        <v>6390</v>
      </c>
      <c r="AN274" s="24">
        <v>45536.670524614201</v>
      </c>
      <c r="AO274" s="24">
        <v>45536.670605632717</v>
      </c>
      <c r="AP274">
        <v>9</v>
      </c>
      <c r="AQ274" t="s">
        <v>194</v>
      </c>
      <c r="AR274">
        <v>244.67052461420099</v>
      </c>
      <c r="AS274" t="s">
        <v>195</v>
      </c>
      <c r="AT274" t="s">
        <v>198</v>
      </c>
      <c r="AU274" t="s">
        <v>197</v>
      </c>
      <c r="AV274" t="s">
        <v>301</v>
      </c>
      <c r="AW274" t="s">
        <v>198</v>
      </c>
      <c r="AX274" t="s">
        <v>197</v>
      </c>
      <c r="AY274" t="s">
        <v>362</v>
      </c>
    </row>
    <row r="275" spans="1:51" x14ac:dyDescent="0.45">
      <c r="A275" s="22">
        <v>874296</v>
      </c>
      <c r="B275" s="6">
        <v>45536</v>
      </c>
      <c r="C275" s="22">
        <v>27469000</v>
      </c>
      <c r="D275" s="22">
        <v>7208997</v>
      </c>
      <c r="E275" s="22"/>
      <c r="F275" s="22">
        <v>436</v>
      </c>
      <c r="G275" s="22">
        <v>8229255</v>
      </c>
      <c r="H275" s="22">
        <v>0</v>
      </c>
      <c r="I275" s="22"/>
      <c r="J275" s="22">
        <v>6269</v>
      </c>
      <c r="K275" s="22">
        <v>101659</v>
      </c>
      <c r="L275" s="23" t="s">
        <v>510</v>
      </c>
      <c r="M275" s="23"/>
      <c r="N275" s="23" t="s">
        <v>184</v>
      </c>
      <c r="O275" s="23" t="s">
        <v>225</v>
      </c>
      <c r="P275" s="22">
        <v>1</v>
      </c>
      <c r="Q275" s="23" t="s">
        <v>274</v>
      </c>
      <c r="R275" s="23"/>
      <c r="S275" s="23"/>
      <c r="T275" s="23"/>
      <c r="U275" s="23"/>
      <c r="V275" s="23" t="s">
        <v>187</v>
      </c>
      <c r="W275" s="23" t="s">
        <v>188</v>
      </c>
      <c r="X275" s="23" t="s">
        <v>189</v>
      </c>
      <c r="Y275" s="22">
        <v>0</v>
      </c>
      <c r="Z275" s="23" t="s">
        <v>190</v>
      </c>
      <c r="AA275" s="23" t="s">
        <v>191</v>
      </c>
      <c r="AB275" s="23" t="s">
        <v>190</v>
      </c>
      <c r="AC275" s="23" t="s">
        <v>190</v>
      </c>
      <c r="AD275" s="23" t="s">
        <v>190</v>
      </c>
      <c r="AE275" s="23" t="s">
        <v>85</v>
      </c>
      <c r="AF275" s="23" t="s">
        <v>190</v>
      </c>
      <c r="AG275" s="23" t="s">
        <v>192</v>
      </c>
      <c r="AH275" s="23" t="s">
        <v>415</v>
      </c>
      <c r="AI275" s="23" t="s">
        <v>506</v>
      </c>
      <c r="AJ275" s="23" t="b">
        <v>0</v>
      </c>
      <c r="AK275" s="3">
        <v>61</v>
      </c>
      <c r="AL275" s="3">
        <v>2408</v>
      </c>
      <c r="AM275" s="3">
        <v>6380</v>
      </c>
      <c r="AN275" s="24">
        <v>45536.669551890431</v>
      </c>
      <c r="AO275" s="24">
        <v>45536.669632908954</v>
      </c>
      <c r="AP275">
        <v>9</v>
      </c>
      <c r="AQ275" t="s">
        <v>194</v>
      </c>
      <c r="AR275">
        <v>244.66955189043074</v>
      </c>
      <c r="AS275" t="s">
        <v>195</v>
      </c>
      <c r="AT275" t="s">
        <v>198</v>
      </c>
      <c r="AU275" t="s">
        <v>197</v>
      </c>
      <c r="AV275" t="s">
        <v>197</v>
      </c>
      <c r="AW275" t="s">
        <v>198</v>
      </c>
      <c r="AX275" t="s">
        <v>197</v>
      </c>
      <c r="AY275" t="s">
        <v>198</v>
      </c>
    </row>
    <row r="276" spans="1:51" x14ac:dyDescent="0.45">
      <c r="A276" s="22">
        <v>873954</v>
      </c>
      <c r="B276" s="6">
        <v>45536</v>
      </c>
      <c r="C276" s="22">
        <v>27452000</v>
      </c>
      <c r="D276" s="22">
        <v>16278373</v>
      </c>
      <c r="E276" s="22"/>
      <c r="F276" s="22">
        <v>0</v>
      </c>
      <c r="G276" s="22">
        <v>8196498</v>
      </c>
      <c r="H276" s="22">
        <v>0</v>
      </c>
      <c r="I276" s="22"/>
      <c r="J276" s="22">
        <v>41365</v>
      </c>
      <c r="K276" s="22">
        <v>101640</v>
      </c>
      <c r="L276" s="23" t="s">
        <v>511</v>
      </c>
      <c r="M276" s="23"/>
      <c r="N276" s="23" t="s">
        <v>184</v>
      </c>
      <c r="O276" s="23" t="s">
        <v>225</v>
      </c>
      <c r="P276" s="22">
        <v>1</v>
      </c>
      <c r="Q276" s="23" t="s">
        <v>274</v>
      </c>
      <c r="R276" s="23"/>
      <c r="S276" s="23"/>
      <c r="T276" s="23"/>
      <c r="U276" s="23"/>
      <c r="V276" s="23" t="s">
        <v>187</v>
      </c>
      <c r="W276" s="23" t="s">
        <v>188</v>
      </c>
      <c r="X276" s="23" t="s">
        <v>189</v>
      </c>
      <c r="Y276" s="22">
        <v>0</v>
      </c>
      <c r="Z276" s="23" t="s">
        <v>190</v>
      </c>
      <c r="AA276" s="23" t="s">
        <v>191</v>
      </c>
      <c r="AB276" s="23" t="s">
        <v>190</v>
      </c>
      <c r="AC276" s="23" t="s">
        <v>190</v>
      </c>
      <c r="AD276" s="23" t="s">
        <v>190</v>
      </c>
      <c r="AE276" s="23" t="s">
        <v>85</v>
      </c>
      <c r="AF276" s="23" t="s">
        <v>190</v>
      </c>
      <c r="AG276" s="23" t="s">
        <v>192</v>
      </c>
      <c r="AH276" s="23" t="s">
        <v>415</v>
      </c>
      <c r="AI276" s="23" t="s">
        <v>506</v>
      </c>
      <c r="AJ276" s="23" t="b">
        <v>0</v>
      </c>
      <c r="AK276" s="3">
        <v>113</v>
      </c>
      <c r="AL276" s="3">
        <v>2408</v>
      </c>
      <c r="AM276" s="3">
        <v>6050</v>
      </c>
      <c r="AN276" s="24">
        <v>45536.653224884256</v>
      </c>
      <c r="AO276" s="24">
        <v>45536.653410069448</v>
      </c>
      <c r="AP276">
        <v>9</v>
      </c>
      <c r="AQ276" t="s">
        <v>194</v>
      </c>
      <c r="AR276">
        <v>244.65322488425591</v>
      </c>
      <c r="AS276" t="s">
        <v>195</v>
      </c>
      <c r="AT276" t="s">
        <v>228</v>
      </c>
      <c r="AU276" t="s">
        <v>197</v>
      </c>
      <c r="AV276" t="s">
        <v>307</v>
      </c>
      <c r="AW276" t="s">
        <v>228</v>
      </c>
      <c r="AX276" t="s">
        <v>197</v>
      </c>
      <c r="AY276" t="s">
        <v>291</v>
      </c>
    </row>
    <row r="277" spans="1:51" x14ac:dyDescent="0.45">
      <c r="A277" s="22">
        <v>874234</v>
      </c>
      <c r="B277" s="6">
        <v>45536</v>
      </c>
      <c r="C277" s="22">
        <v>27438000</v>
      </c>
      <c r="D277" s="22">
        <v>9232664</v>
      </c>
      <c r="E277" s="22"/>
      <c r="F277" s="22">
        <v>0</v>
      </c>
      <c r="G277" s="22">
        <v>8216714</v>
      </c>
      <c r="H277" s="22">
        <v>0</v>
      </c>
      <c r="I277" s="22"/>
      <c r="J277" s="22">
        <v>0</v>
      </c>
      <c r="K277" s="22">
        <v>101878</v>
      </c>
      <c r="L277" s="23" t="s">
        <v>508</v>
      </c>
      <c r="M277" s="23"/>
      <c r="N277" s="23" t="s">
        <v>184</v>
      </c>
      <c r="O277" s="23" t="s">
        <v>225</v>
      </c>
      <c r="P277" s="22">
        <v>1</v>
      </c>
      <c r="Q277" s="23" t="s">
        <v>274</v>
      </c>
      <c r="R277" s="23"/>
      <c r="S277" s="23"/>
      <c r="T277" s="23"/>
      <c r="U277" s="23"/>
      <c r="V277" s="23" t="s">
        <v>187</v>
      </c>
      <c r="W277" s="23" t="s">
        <v>188</v>
      </c>
      <c r="X277" s="23" t="s">
        <v>189</v>
      </c>
      <c r="Y277" s="22">
        <v>0</v>
      </c>
      <c r="Z277" s="23" t="s">
        <v>190</v>
      </c>
      <c r="AA277" s="23" t="s">
        <v>191</v>
      </c>
      <c r="AB277" s="23" t="s">
        <v>190</v>
      </c>
      <c r="AC277" s="23" t="s">
        <v>190</v>
      </c>
      <c r="AD277" s="23" t="s">
        <v>190</v>
      </c>
      <c r="AE277" s="23" t="s">
        <v>85</v>
      </c>
      <c r="AF277" s="23" t="s">
        <v>190</v>
      </c>
      <c r="AG277" s="23" t="s">
        <v>192</v>
      </c>
      <c r="AH277" s="23" t="s">
        <v>415</v>
      </c>
      <c r="AI277" s="23" t="s">
        <v>506</v>
      </c>
      <c r="AJ277" s="23" t="b">
        <v>0</v>
      </c>
      <c r="AK277" s="3">
        <v>109</v>
      </c>
      <c r="AL277" s="3">
        <v>2408</v>
      </c>
      <c r="AM277" s="3">
        <v>6330</v>
      </c>
      <c r="AN277" s="24">
        <v>45536.666473804013</v>
      </c>
      <c r="AO277" s="24">
        <v>45536.666577970682</v>
      </c>
      <c r="AP277">
        <v>9</v>
      </c>
      <c r="AQ277" t="s">
        <v>194</v>
      </c>
      <c r="AR277">
        <v>244.66647380401264</v>
      </c>
      <c r="AS277" t="s">
        <v>195</v>
      </c>
      <c r="AT277" t="s">
        <v>228</v>
      </c>
      <c r="AU277" t="s">
        <v>197</v>
      </c>
      <c r="AV277" t="s">
        <v>302</v>
      </c>
      <c r="AW277" t="s">
        <v>228</v>
      </c>
      <c r="AX277" t="s">
        <v>197</v>
      </c>
      <c r="AY277" t="s">
        <v>204</v>
      </c>
    </row>
    <row r="278" spans="1:51" x14ac:dyDescent="0.45">
      <c r="A278" s="22">
        <v>874186</v>
      </c>
      <c r="B278" s="6">
        <v>45536</v>
      </c>
      <c r="C278" s="22">
        <v>27420000</v>
      </c>
      <c r="D278" s="22">
        <v>11864239</v>
      </c>
      <c r="E278" s="22"/>
      <c r="F278" s="22">
        <v>0</v>
      </c>
      <c r="G278" s="22">
        <v>8207308</v>
      </c>
      <c r="H278" s="22">
        <v>0</v>
      </c>
      <c r="I278" s="22"/>
      <c r="J278" s="22">
        <v>27</v>
      </c>
      <c r="K278" s="22">
        <v>102269</v>
      </c>
      <c r="L278" s="23" t="s">
        <v>505</v>
      </c>
      <c r="M278" s="23"/>
      <c r="N278" s="23" t="s">
        <v>184</v>
      </c>
      <c r="O278" s="23" t="s">
        <v>225</v>
      </c>
      <c r="P278" s="22">
        <v>1</v>
      </c>
      <c r="Q278" s="23" t="s">
        <v>274</v>
      </c>
      <c r="R278" s="23"/>
      <c r="S278" s="23"/>
      <c r="T278" s="23"/>
      <c r="U278" s="23"/>
      <c r="V278" s="23" t="s">
        <v>187</v>
      </c>
      <c r="W278" s="23" t="s">
        <v>188</v>
      </c>
      <c r="X278" s="23" t="s">
        <v>189</v>
      </c>
      <c r="Y278" s="22">
        <v>0</v>
      </c>
      <c r="Z278" s="23" t="s">
        <v>190</v>
      </c>
      <c r="AA278" s="23" t="s">
        <v>191</v>
      </c>
      <c r="AB278" s="23" t="s">
        <v>190</v>
      </c>
      <c r="AC278" s="23" t="s">
        <v>190</v>
      </c>
      <c r="AD278" s="23" t="s">
        <v>190</v>
      </c>
      <c r="AE278" s="23" t="s">
        <v>85</v>
      </c>
      <c r="AF278" s="23" t="s">
        <v>190</v>
      </c>
      <c r="AG278" s="23" t="s">
        <v>192</v>
      </c>
      <c r="AH278" s="23" t="s">
        <v>415</v>
      </c>
      <c r="AI278" s="23" t="s">
        <v>506</v>
      </c>
      <c r="AJ278" s="23" t="b">
        <v>0</v>
      </c>
      <c r="AK278" s="3">
        <v>113</v>
      </c>
      <c r="AL278" s="3">
        <v>2408</v>
      </c>
      <c r="AM278" s="3">
        <v>6280</v>
      </c>
      <c r="AN278" s="24">
        <v>45536.661909606482</v>
      </c>
      <c r="AO278" s="24">
        <v>45536.662036921298</v>
      </c>
      <c r="AP278">
        <v>9</v>
      </c>
      <c r="AQ278" t="s">
        <v>194</v>
      </c>
      <c r="AR278">
        <v>244.66190960648237</v>
      </c>
      <c r="AS278" t="s">
        <v>195</v>
      </c>
      <c r="AT278" t="s">
        <v>228</v>
      </c>
      <c r="AU278" t="s">
        <v>197</v>
      </c>
      <c r="AV278" t="s">
        <v>197</v>
      </c>
      <c r="AW278" t="s">
        <v>228</v>
      </c>
      <c r="AX278" t="s">
        <v>197</v>
      </c>
      <c r="AY278" t="s">
        <v>236</v>
      </c>
    </row>
    <row r="279" spans="1:51" x14ac:dyDescent="0.45">
      <c r="A279" s="22">
        <v>874139</v>
      </c>
      <c r="B279" s="6">
        <v>45536</v>
      </c>
      <c r="C279" s="22">
        <v>27390000</v>
      </c>
      <c r="D279" s="22">
        <v>7999164</v>
      </c>
      <c r="E279" s="22"/>
      <c r="F279" s="22">
        <v>0</v>
      </c>
      <c r="G279" s="22">
        <v>8226112</v>
      </c>
      <c r="H279" s="22">
        <v>0</v>
      </c>
      <c r="I279" s="22"/>
      <c r="J279" s="22">
        <v>27</v>
      </c>
      <c r="K279" s="22">
        <v>102269</v>
      </c>
      <c r="L279" s="23" t="s">
        <v>505</v>
      </c>
      <c r="M279" s="23"/>
      <c r="N279" s="23" t="s">
        <v>184</v>
      </c>
      <c r="O279" s="23" t="s">
        <v>225</v>
      </c>
      <c r="P279" s="22">
        <v>1</v>
      </c>
      <c r="Q279" s="23" t="s">
        <v>274</v>
      </c>
      <c r="R279" s="23"/>
      <c r="S279" s="23"/>
      <c r="T279" s="23"/>
      <c r="U279" s="23"/>
      <c r="V279" s="23" t="s">
        <v>187</v>
      </c>
      <c r="W279" s="23" t="s">
        <v>188</v>
      </c>
      <c r="X279" s="23" t="s">
        <v>189</v>
      </c>
      <c r="Y279" s="22">
        <v>0</v>
      </c>
      <c r="Z279" s="23" t="s">
        <v>190</v>
      </c>
      <c r="AA279" s="23" t="s">
        <v>191</v>
      </c>
      <c r="AB279" s="23" t="s">
        <v>190</v>
      </c>
      <c r="AC279" s="23" t="s">
        <v>190</v>
      </c>
      <c r="AD279" s="23" t="s">
        <v>190</v>
      </c>
      <c r="AE279" s="23" t="s">
        <v>85</v>
      </c>
      <c r="AF279" s="23" t="s">
        <v>190</v>
      </c>
      <c r="AG279" s="23" t="s">
        <v>192</v>
      </c>
      <c r="AH279" s="23" t="s">
        <v>415</v>
      </c>
      <c r="AI279" s="23" t="s">
        <v>506</v>
      </c>
      <c r="AJ279" s="23" t="b">
        <v>0</v>
      </c>
      <c r="AK279" s="3">
        <v>113</v>
      </c>
      <c r="AL279" s="3">
        <v>2408</v>
      </c>
      <c r="AM279" s="3">
        <v>6234</v>
      </c>
      <c r="AN279" s="24">
        <v>45536.658368750002</v>
      </c>
      <c r="AO279" s="24">
        <v>45536.658449768518</v>
      </c>
      <c r="AP279">
        <v>9</v>
      </c>
      <c r="AQ279" t="s">
        <v>194</v>
      </c>
      <c r="AR279">
        <v>244.65836875000241</v>
      </c>
      <c r="AS279" t="s">
        <v>195</v>
      </c>
      <c r="AT279" t="s">
        <v>228</v>
      </c>
      <c r="AU279" t="s">
        <v>197</v>
      </c>
      <c r="AV279" t="s">
        <v>235</v>
      </c>
      <c r="AW279" t="s">
        <v>228</v>
      </c>
      <c r="AX279" t="s">
        <v>197</v>
      </c>
      <c r="AY279" t="s">
        <v>223</v>
      </c>
    </row>
    <row r="280" spans="1:51" x14ac:dyDescent="0.45">
      <c r="A280" s="22">
        <v>874180</v>
      </c>
      <c r="B280" s="6">
        <v>45536</v>
      </c>
      <c r="C280" s="22">
        <v>27360000</v>
      </c>
      <c r="D280" s="22">
        <v>8428313</v>
      </c>
      <c r="E280" s="22"/>
      <c r="F280" s="22">
        <v>25</v>
      </c>
      <c r="G280" s="22">
        <v>8221451</v>
      </c>
      <c r="H280" s="22">
        <v>0</v>
      </c>
      <c r="I280" s="22"/>
      <c r="J280" s="22">
        <v>0</v>
      </c>
      <c r="K280" s="22">
        <v>101878</v>
      </c>
      <c r="L280" s="23" t="s">
        <v>508</v>
      </c>
      <c r="M280" s="23"/>
      <c r="N280" s="23" t="s">
        <v>184</v>
      </c>
      <c r="O280" s="23" t="s">
        <v>225</v>
      </c>
      <c r="P280" s="22">
        <v>1</v>
      </c>
      <c r="Q280" s="23" t="s">
        <v>274</v>
      </c>
      <c r="R280" s="23"/>
      <c r="S280" s="23"/>
      <c r="T280" s="23"/>
      <c r="U280" s="23"/>
      <c r="V280" s="23" t="s">
        <v>187</v>
      </c>
      <c r="W280" s="23" t="s">
        <v>188</v>
      </c>
      <c r="X280" s="23" t="s">
        <v>189</v>
      </c>
      <c r="Y280" s="22">
        <v>0</v>
      </c>
      <c r="Z280" s="23" t="s">
        <v>190</v>
      </c>
      <c r="AA280" s="23" t="s">
        <v>191</v>
      </c>
      <c r="AB280" s="23" t="s">
        <v>190</v>
      </c>
      <c r="AC280" s="23" t="s">
        <v>190</v>
      </c>
      <c r="AD280" s="23" t="s">
        <v>190</v>
      </c>
      <c r="AE280" s="23" t="s">
        <v>85</v>
      </c>
      <c r="AF280" s="23" t="s">
        <v>190</v>
      </c>
      <c r="AG280" s="23" t="s">
        <v>192</v>
      </c>
      <c r="AH280" s="23" t="s">
        <v>415</v>
      </c>
      <c r="AI280" s="23" t="s">
        <v>506</v>
      </c>
      <c r="AJ280" s="23" t="b">
        <v>0</v>
      </c>
      <c r="AK280" s="3">
        <v>62</v>
      </c>
      <c r="AL280" s="3">
        <v>2408</v>
      </c>
      <c r="AM280" s="3">
        <v>6276</v>
      </c>
      <c r="AN280" s="24">
        <v>45536.661445177466</v>
      </c>
      <c r="AO280" s="24">
        <v>45536.661537770058</v>
      </c>
      <c r="AP280">
        <v>9</v>
      </c>
      <c r="AQ280" t="s">
        <v>194</v>
      </c>
      <c r="AR280">
        <v>244.66144517746579</v>
      </c>
      <c r="AS280" t="s">
        <v>195</v>
      </c>
      <c r="AT280" t="s">
        <v>228</v>
      </c>
      <c r="AU280" t="s">
        <v>197</v>
      </c>
      <c r="AV280" t="s">
        <v>315</v>
      </c>
      <c r="AW280" t="s">
        <v>228</v>
      </c>
      <c r="AX280" t="s">
        <v>197</v>
      </c>
      <c r="AY280" t="s">
        <v>303</v>
      </c>
    </row>
    <row r="281" spans="1:51" x14ac:dyDescent="0.45">
      <c r="A281" s="22">
        <v>873717</v>
      </c>
      <c r="B281" s="6">
        <v>45536</v>
      </c>
      <c r="C281" s="22">
        <v>27359000</v>
      </c>
      <c r="D281" s="22">
        <v>7364112</v>
      </c>
      <c r="E281" s="22"/>
      <c r="F281" s="22">
        <v>0</v>
      </c>
      <c r="G281" s="22">
        <v>8228024</v>
      </c>
      <c r="H281" s="22">
        <v>0</v>
      </c>
      <c r="I281" s="22"/>
      <c r="J281" s="22">
        <v>27</v>
      </c>
      <c r="K281" s="22">
        <v>102269</v>
      </c>
      <c r="L281" s="23" t="s">
        <v>505</v>
      </c>
      <c r="M281" s="23"/>
      <c r="N281" s="23" t="s">
        <v>184</v>
      </c>
      <c r="O281" s="23" t="s">
        <v>225</v>
      </c>
      <c r="P281" s="22">
        <v>1</v>
      </c>
      <c r="Q281" s="23" t="s">
        <v>274</v>
      </c>
      <c r="R281" s="23"/>
      <c r="S281" s="23"/>
      <c r="T281" s="23"/>
      <c r="U281" s="23"/>
      <c r="V281" s="23" t="s">
        <v>187</v>
      </c>
      <c r="W281" s="23" t="s">
        <v>188</v>
      </c>
      <c r="X281" s="23" t="s">
        <v>189</v>
      </c>
      <c r="Y281" s="22">
        <v>0</v>
      </c>
      <c r="Z281" s="23" t="s">
        <v>190</v>
      </c>
      <c r="AA281" s="23" t="s">
        <v>191</v>
      </c>
      <c r="AB281" s="23" t="s">
        <v>190</v>
      </c>
      <c r="AC281" s="23" t="s">
        <v>190</v>
      </c>
      <c r="AD281" s="23" t="s">
        <v>190</v>
      </c>
      <c r="AE281" s="23" t="s">
        <v>85</v>
      </c>
      <c r="AF281" s="23" t="s">
        <v>190</v>
      </c>
      <c r="AG281" s="23" t="s">
        <v>192</v>
      </c>
      <c r="AH281" s="23" t="s">
        <v>415</v>
      </c>
      <c r="AI281" s="23" t="s">
        <v>506</v>
      </c>
      <c r="AJ281" s="23" t="b">
        <v>0</v>
      </c>
      <c r="AK281" s="3">
        <v>127</v>
      </c>
      <c r="AL281" s="3">
        <v>2408</v>
      </c>
      <c r="AM281" s="3">
        <v>5855</v>
      </c>
      <c r="AN281" s="24">
        <v>45536.630389351849</v>
      </c>
      <c r="AO281" s="24">
        <v>45536.630470370372</v>
      </c>
      <c r="AP281">
        <v>9</v>
      </c>
      <c r="AQ281" t="s">
        <v>194</v>
      </c>
      <c r="AR281">
        <v>244.63038935184886</v>
      </c>
      <c r="AS281" t="s">
        <v>195</v>
      </c>
      <c r="AT281" t="s">
        <v>228</v>
      </c>
      <c r="AU281" t="s">
        <v>197</v>
      </c>
      <c r="AV281" t="s">
        <v>300</v>
      </c>
      <c r="AW281" t="s">
        <v>228</v>
      </c>
      <c r="AX281" t="s">
        <v>197</v>
      </c>
      <c r="AY281" t="s">
        <v>298</v>
      </c>
    </row>
    <row r="282" spans="1:51" x14ac:dyDescent="0.45">
      <c r="A282" s="22">
        <v>874260</v>
      </c>
      <c r="B282" s="6">
        <v>45536</v>
      </c>
      <c r="C282" s="22">
        <v>27359000</v>
      </c>
      <c r="D282" s="22">
        <v>8969334</v>
      </c>
      <c r="E282" s="22"/>
      <c r="F282" s="22">
        <v>0</v>
      </c>
      <c r="G282" s="22">
        <v>8218036</v>
      </c>
      <c r="H282" s="22">
        <v>0</v>
      </c>
      <c r="I282" s="22"/>
      <c r="J282" s="22">
        <v>161</v>
      </c>
      <c r="K282" s="22">
        <v>102357</v>
      </c>
      <c r="L282" s="23" t="s">
        <v>513</v>
      </c>
      <c r="M282" s="23"/>
      <c r="N282" s="23" t="s">
        <v>184</v>
      </c>
      <c r="O282" s="23" t="s">
        <v>225</v>
      </c>
      <c r="P282" s="22">
        <v>1</v>
      </c>
      <c r="Q282" s="23" t="s">
        <v>274</v>
      </c>
      <c r="R282" s="23"/>
      <c r="S282" s="23"/>
      <c r="T282" s="23"/>
      <c r="U282" s="23"/>
      <c r="V282" s="23" t="s">
        <v>187</v>
      </c>
      <c r="W282" s="23" t="s">
        <v>188</v>
      </c>
      <c r="X282" s="23" t="s">
        <v>189</v>
      </c>
      <c r="Y282" s="22">
        <v>0</v>
      </c>
      <c r="Z282" s="23" t="s">
        <v>190</v>
      </c>
      <c r="AA282" s="23" t="s">
        <v>191</v>
      </c>
      <c r="AB282" s="23" t="s">
        <v>190</v>
      </c>
      <c r="AC282" s="23" t="s">
        <v>190</v>
      </c>
      <c r="AD282" s="23" t="s">
        <v>190</v>
      </c>
      <c r="AE282" s="23" t="s">
        <v>85</v>
      </c>
      <c r="AF282" s="23" t="s">
        <v>190</v>
      </c>
      <c r="AG282" s="23" t="s">
        <v>192</v>
      </c>
      <c r="AH282" s="23" t="s">
        <v>415</v>
      </c>
      <c r="AI282" s="23" t="s">
        <v>506</v>
      </c>
      <c r="AJ282" s="23" t="b">
        <v>0</v>
      </c>
      <c r="AK282" s="3">
        <v>61</v>
      </c>
      <c r="AL282" s="3">
        <v>2408</v>
      </c>
      <c r="AM282" s="3">
        <v>6346</v>
      </c>
      <c r="AN282" s="24">
        <v>45536.667043441361</v>
      </c>
      <c r="AO282" s="24">
        <v>45536.667136033953</v>
      </c>
      <c r="AP282">
        <v>9</v>
      </c>
      <c r="AQ282" t="s">
        <v>194</v>
      </c>
      <c r="AR282">
        <v>244.66704344136087</v>
      </c>
      <c r="AS282" t="s">
        <v>195</v>
      </c>
      <c r="AT282" t="s">
        <v>198</v>
      </c>
      <c r="AU282" t="s">
        <v>197</v>
      </c>
      <c r="AV282" t="s">
        <v>301</v>
      </c>
      <c r="AW282" t="s">
        <v>198</v>
      </c>
      <c r="AX282" t="s">
        <v>197</v>
      </c>
      <c r="AY282" t="s">
        <v>309</v>
      </c>
    </row>
    <row r="283" spans="1:51" x14ac:dyDescent="0.45">
      <c r="A283" s="22">
        <v>873948</v>
      </c>
      <c r="B283" s="6">
        <v>45536</v>
      </c>
      <c r="C283" s="22">
        <v>27344000</v>
      </c>
      <c r="D283" s="22">
        <v>15562010</v>
      </c>
      <c r="E283" s="22"/>
      <c r="F283" s="22">
        <v>0</v>
      </c>
      <c r="G283" s="22">
        <v>8204881</v>
      </c>
      <c r="H283" s="22">
        <v>0</v>
      </c>
      <c r="I283" s="22"/>
      <c r="J283" s="22">
        <v>161</v>
      </c>
      <c r="K283" s="22">
        <v>102357</v>
      </c>
      <c r="L283" s="23" t="s">
        <v>513</v>
      </c>
      <c r="M283" s="23"/>
      <c r="N283" s="23" t="s">
        <v>184</v>
      </c>
      <c r="O283" s="23" t="s">
        <v>225</v>
      </c>
      <c r="P283" s="22">
        <v>1</v>
      </c>
      <c r="Q283" s="23" t="s">
        <v>274</v>
      </c>
      <c r="R283" s="23"/>
      <c r="S283" s="23"/>
      <c r="T283" s="23"/>
      <c r="U283" s="23"/>
      <c r="V283" s="23" t="s">
        <v>187</v>
      </c>
      <c r="W283" s="23" t="s">
        <v>188</v>
      </c>
      <c r="X283" s="23" t="s">
        <v>189</v>
      </c>
      <c r="Y283" s="22">
        <v>0</v>
      </c>
      <c r="Z283" s="23" t="s">
        <v>190</v>
      </c>
      <c r="AA283" s="23" t="s">
        <v>191</v>
      </c>
      <c r="AB283" s="23" t="s">
        <v>190</v>
      </c>
      <c r="AC283" s="23" t="s">
        <v>190</v>
      </c>
      <c r="AD283" s="23" t="s">
        <v>190</v>
      </c>
      <c r="AE283" s="23" t="s">
        <v>85</v>
      </c>
      <c r="AF283" s="23" t="s">
        <v>190</v>
      </c>
      <c r="AG283" s="23" t="s">
        <v>192</v>
      </c>
      <c r="AH283" s="23" t="s">
        <v>415</v>
      </c>
      <c r="AI283" s="23" t="s">
        <v>506</v>
      </c>
      <c r="AJ283" s="23" t="b">
        <v>0</v>
      </c>
      <c r="AK283" s="3">
        <v>149</v>
      </c>
      <c r="AL283" s="3">
        <v>2408</v>
      </c>
      <c r="AM283" s="3">
        <v>6044</v>
      </c>
      <c r="AN283" s="24">
        <v>45536.653032407405</v>
      </c>
      <c r="AO283" s="24">
        <v>45536.65320601852</v>
      </c>
      <c r="AP283">
        <v>9</v>
      </c>
      <c r="AQ283" t="s">
        <v>194</v>
      </c>
      <c r="AR283">
        <v>244.65303240740468</v>
      </c>
      <c r="AS283" t="s">
        <v>195</v>
      </c>
      <c r="AT283" t="s">
        <v>228</v>
      </c>
      <c r="AU283" t="s">
        <v>197</v>
      </c>
      <c r="AV283" t="s">
        <v>237</v>
      </c>
      <c r="AW283" t="s">
        <v>228</v>
      </c>
      <c r="AX283" t="s">
        <v>197</v>
      </c>
      <c r="AY283" t="s">
        <v>303</v>
      </c>
    </row>
    <row r="284" spans="1:51" x14ac:dyDescent="0.45">
      <c r="A284" s="22">
        <v>875327</v>
      </c>
      <c r="B284" s="6">
        <v>45536</v>
      </c>
      <c r="C284" s="22">
        <v>27344000</v>
      </c>
      <c r="D284" s="22">
        <v>39927195</v>
      </c>
      <c r="E284" s="22"/>
      <c r="F284" s="22">
        <v>783488</v>
      </c>
      <c r="G284" s="22">
        <v>22008748</v>
      </c>
      <c r="H284" s="22">
        <v>36</v>
      </c>
      <c r="I284" s="22"/>
      <c r="J284" s="22">
        <v>243782</v>
      </c>
      <c r="K284" s="22">
        <v>102280</v>
      </c>
      <c r="L284" s="23" t="s">
        <v>1015</v>
      </c>
      <c r="M284" s="23"/>
      <c r="N284" s="23" t="s">
        <v>184</v>
      </c>
      <c r="O284" s="23" t="s">
        <v>213</v>
      </c>
      <c r="P284" s="22">
        <v>20</v>
      </c>
      <c r="Q284" s="23" t="s">
        <v>186</v>
      </c>
      <c r="R284" s="23"/>
      <c r="S284" s="23"/>
      <c r="T284" s="23"/>
      <c r="U284" s="23"/>
      <c r="V284" s="23" t="s">
        <v>187</v>
      </c>
      <c r="W284" s="23" t="s">
        <v>188</v>
      </c>
      <c r="X284" s="23" t="s">
        <v>189</v>
      </c>
      <c r="Y284" s="22">
        <v>0</v>
      </c>
      <c r="Z284" s="23" t="s">
        <v>190</v>
      </c>
      <c r="AA284" s="23" t="s">
        <v>191</v>
      </c>
      <c r="AB284" s="23" t="s">
        <v>190</v>
      </c>
      <c r="AC284" s="23" t="s">
        <v>192</v>
      </c>
      <c r="AD284" s="23" t="s">
        <v>193</v>
      </c>
      <c r="AE284" s="23" t="s">
        <v>85</v>
      </c>
      <c r="AF284" s="23" t="s">
        <v>190</v>
      </c>
      <c r="AG284" s="23" t="s">
        <v>190</v>
      </c>
      <c r="AH284" s="23" t="s">
        <v>190</v>
      </c>
      <c r="AI284" s="23" t="s">
        <v>810</v>
      </c>
      <c r="AJ284" s="23" t="b">
        <v>0</v>
      </c>
      <c r="AK284" s="3">
        <v>127</v>
      </c>
      <c r="AL284" s="3">
        <v>3448</v>
      </c>
      <c r="AM284" s="3">
        <v>7280</v>
      </c>
      <c r="AN284" s="24">
        <v>45536.960287152775</v>
      </c>
      <c r="AO284" s="24">
        <v>45536.960738541668</v>
      </c>
      <c r="AP284">
        <v>9</v>
      </c>
      <c r="AQ284" t="s">
        <v>194</v>
      </c>
      <c r="AR284">
        <v>244.96028715277498</v>
      </c>
      <c r="AS284" t="s">
        <v>195</v>
      </c>
      <c r="AT284" t="s">
        <v>206</v>
      </c>
      <c r="AU284" t="s">
        <v>197</v>
      </c>
      <c r="AV284" t="s">
        <v>257</v>
      </c>
      <c r="AW284" t="s">
        <v>206</v>
      </c>
      <c r="AX284" t="s">
        <v>197</v>
      </c>
      <c r="AY284" t="s">
        <v>242</v>
      </c>
    </row>
    <row r="285" spans="1:51" x14ac:dyDescent="0.45">
      <c r="A285" s="22">
        <v>874230</v>
      </c>
      <c r="B285" s="6">
        <v>45536</v>
      </c>
      <c r="C285" s="22">
        <v>27328000</v>
      </c>
      <c r="D285" s="22">
        <v>11742678</v>
      </c>
      <c r="E285" s="22"/>
      <c r="F285" s="22">
        <v>0</v>
      </c>
      <c r="G285" s="22">
        <v>8206945</v>
      </c>
      <c r="H285" s="22">
        <v>0</v>
      </c>
      <c r="I285" s="22"/>
      <c r="J285" s="22">
        <v>27</v>
      </c>
      <c r="K285" s="22">
        <v>102269</v>
      </c>
      <c r="L285" s="23" t="s">
        <v>505</v>
      </c>
      <c r="M285" s="23"/>
      <c r="N285" s="23" t="s">
        <v>184</v>
      </c>
      <c r="O285" s="23" t="s">
        <v>225</v>
      </c>
      <c r="P285" s="22">
        <v>1</v>
      </c>
      <c r="Q285" s="23" t="s">
        <v>274</v>
      </c>
      <c r="R285" s="23"/>
      <c r="S285" s="23"/>
      <c r="T285" s="23"/>
      <c r="U285" s="23"/>
      <c r="V285" s="23" t="s">
        <v>187</v>
      </c>
      <c r="W285" s="23" t="s">
        <v>188</v>
      </c>
      <c r="X285" s="23" t="s">
        <v>189</v>
      </c>
      <c r="Y285" s="22">
        <v>0</v>
      </c>
      <c r="Z285" s="23" t="s">
        <v>190</v>
      </c>
      <c r="AA285" s="23" t="s">
        <v>191</v>
      </c>
      <c r="AB285" s="23" t="s">
        <v>190</v>
      </c>
      <c r="AC285" s="23" t="s">
        <v>190</v>
      </c>
      <c r="AD285" s="23" t="s">
        <v>190</v>
      </c>
      <c r="AE285" s="23" t="s">
        <v>85</v>
      </c>
      <c r="AF285" s="23" t="s">
        <v>190</v>
      </c>
      <c r="AG285" s="23" t="s">
        <v>192</v>
      </c>
      <c r="AH285" s="23" t="s">
        <v>415</v>
      </c>
      <c r="AI285" s="23" t="s">
        <v>506</v>
      </c>
      <c r="AJ285" s="23" t="b">
        <v>0</v>
      </c>
      <c r="AK285" s="3">
        <v>61</v>
      </c>
      <c r="AL285" s="3">
        <v>2408</v>
      </c>
      <c r="AM285" s="3">
        <v>6323</v>
      </c>
      <c r="AN285" s="24">
        <v>45536.666164660492</v>
      </c>
      <c r="AO285" s="24">
        <v>45536.666291975307</v>
      </c>
      <c r="AP285">
        <v>9</v>
      </c>
      <c r="AQ285" t="s">
        <v>194</v>
      </c>
      <c r="AR285">
        <v>244.66616466049163</v>
      </c>
      <c r="AS285" t="s">
        <v>195</v>
      </c>
      <c r="AT285" t="s">
        <v>228</v>
      </c>
      <c r="AU285" t="s">
        <v>197</v>
      </c>
      <c r="AV285" t="s">
        <v>229</v>
      </c>
      <c r="AW285" t="s">
        <v>228</v>
      </c>
      <c r="AX285" t="s">
        <v>197</v>
      </c>
      <c r="AY285" t="s">
        <v>242</v>
      </c>
    </row>
    <row r="286" spans="1:51" x14ac:dyDescent="0.45">
      <c r="A286" s="22">
        <v>874449</v>
      </c>
      <c r="B286" s="6">
        <v>45536</v>
      </c>
      <c r="C286" s="22">
        <v>27282000</v>
      </c>
      <c r="D286" s="22">
        <v>7820698</v>
      </c>
      <c r="E286" s="22"/>
      <c r="F286" s="22">
        <v>0</v>
      </c>
      <c r="G286" s="22">
        <v>8222208</v>
      </c>
      <c r="H286" s="22">
        <v>0</v>
      </c>
      <c r="I286" s="22"/>
      <c r="J286" s="22">
        <v>6269</v>
      </c>
      <c r="K286" s="22">
        <v>101659</v>
      </c>
      <c r="L286" s="23" t="s">
        <v>510</v>
      </c>
      <c r="M286" s="23"/>
      <c r="N286" s="23" t="s">
        <v>184</v>
      </c>
      <c r="O286" s="23" t="s">
        <v>225</v>
      </c>
      <c r="P286" s="22">
        <v>1</v>
      </c>
      <c r="Q286" s="23" t="s">
        <v>274</v>
      </c>
      <c r="R286" s="23"/>
      <c r="S286" s="23"/>
      <c r="T286" s="23"/>
      <c r="U286" s="23"/>
      <c r="V286" s="23" t="s">
        <v>187</v>
      </c>
      <c r="W286" s="23" t="s">
        <v>188</v>
      </c>
      <c r="X286" s="23" t="s">
        <v>189</v>
      </c>
      <c r="Y286" s="22">
        <v>0</v>
      </c>
      <c r="Z286" s="23" t="s">
        <v>190</v>
      </c>
      <c r="AA286" s="23" t="s">
        <v>191</v>
      </c>
      <c r="AB286" s="23" t="s">
        <v>190</v>
      </c>
      <c r="AC286" s="23" t="s">
        <v>190</v>
      </c>
      <c r="AD286" s="23" t="s">
        <v>190</v>
      </c>
      <c r="AE286" s="23" t="s">
        <v>85</v>
      </c>
      <c r="AF286" s="23" t="s">
        <v>190</v>
      </c>
      <c r="AG286" s="23" t="s">
        <v>192</v>
      </c>
      <c r="AH286" s="23" t="s">
        <v>415</v>
      </c>
      <c r="AI286" s="23" t="s">
        <v>506</v>
      </c>
      <c r="AJ286" s="23" t="b">
        <v>0</v>
      </c>
      <c r="AK286" s="3">
        <v>111</v>
      </c>
      <c r="AL286" s="3">
        <v>2408</v>
      </c>
      <c r="AM286" s="3">
        <v>6497</v>
      </c>
      <c r="AN286" s="24">
        <v>45536.692734529322</v>
      </c>
      <c r="AO286" s="24">
        <v>45536.692815547838</v>
      </c>
      <c r="AP286">
        <v>9</v>
      </c>
      <c r="AQ286" t="s">
        <v>194</v>
      </c>
      <c r="AR286">
        <v>244.69273452932248</v>
      </c>
      <c r="AS286" t="s">
        <v>195</v>
      </c>
      <c r="AT286" t="s">
        <v>198</v>
      </c>
      <c r="AU286" t="s">
        <v>197</v>
      </c>
      <c r="AV286" t="s">
        <v>304</v>
      </c>
      <c r="AW286" t="s">
        <v>198</v>
      </c>
      <c r="AX286" t="s">
        <v>197</v>
      </c>
      <c r="AY286" t="s">
        <v>307</v>
      </c>
    </row>
    <row r="287" spans="1:51" x14ac:dyDescent="0.45">
      <c r="A287" s="22">
        <v>874078</v>
      </c>
      <c r="B287" s="6">
        <v>45536</v>
      </c>
      <c r="C287" s="22">
        <v>27282000</v>
      </c>
      <c r="D287" s="22">
        <v>11463661</v>
      </c>
      <c r="E287" s="22"/>
      <c r="F287" s="22">
        <v>25</v>
      </c>
      <c r="G287" s="22">
        <v>8213062</v>
      </c>
      <c r="H287" s="22">
        <v>0</v>
      </c>
      <c r="I287" s="22"/>
      <c r="J287" s="22">
        <v>6269</v>
      </c>
      <c r="K287" s="22">
        <v>101659</v>
      </c>
      <c r="L287" s="23" t="s">
        <v>510</v>
      </c>
      <c r="M287" s="23"/>
      <c r="N287" s="23" t="s">
        <v>184</v>
      </c>
      <c r="O287" s="23" t="s">
        <v>225</v>
      </c>
      <c r="P287" s="22">
        <v>1</v>
      </c>
      <c r="Q287" s="23" t="s">
        <v>274</v>
      </c>
      <c r="R287" s="23"/>
      <c r="S287" s="23"/>
      <c r="T287" s="23"/>
      <c r="U287" s="23"/>
      <c r="V287" s="23" t="s">
        <v>187</v>
      </c>
      <c r="W287" s="23" t="s">
        <v>188</v>
      </c>
      <c r="X287" s="23" t="s">
        <v>189</v>
      </c>
      <c r="Y287" s="22">
        <v>0</v>
      </c>
      <c r="Z287" s="23" t="s">
        <v>190</v>
      </c>
      <c r="AA287" s="23" t="s">
        <v>191</v>
      </c>
      <c r="AB287" s="23" t="s">
        <v>190</v>
      </c>
      <c r="AC287" s="23" t="s">
        <v>190</v>
      </c>
      <c r="AD287" s="23" t="s">
        <v>190</v>
      </c>
      <c r="AE287" s="23" t="s">
        <v>85</v>
      </c>
      <c r="AF287" s="23" t="s">
        <v>190</v>
      </c>
      <c r="AG287" s="23" t="s">
        <v>192</v>
      </c>
      <c r="AH287" s="23" t="s">
        <v>415</v>
      </c>
      <c r="AI287" s="23" t="s">
        <v>506</v>
      </c>
      <c r="AJ287" s="23" t="b">
        <v>0</v>
      </c>
      <c r="AK287" s="3">
        <v>118</v>
      </c>
      <c r="AL287" s="3">
        <v>2408</v>
      </c>
      <c r="AM287" s="3">
        <v>6174</v>
      </c>
      <c r="AN287" s="24">
        <v>45536.656179359568</v>
      </c>
      <c r="AO287" s="24">
        <v>45536.656306674384</v>
      </c>
      <c r="AP287">
        <v>9</v>
      </c>
      <c r="AQ287" t="s">
        <v>194</v>
      </c>
      <c r="AR287">
        <v>244.65617935956834</v>
      </c>
      <c r="AS287" t="s">
        <v>195</v>
      </c>
      <c r="AT287" t="s">
        <v>228</v>
      </c>
      <c r="AU287" t="s">
        <v>197</v>
      </c>
      <c r="AV287" t="s">
        <v>287</v>
      </c>
      <c r="AW287" t="s">
        <v>228</v>
      </c>
      <c r="AX287" t="s">
        <v>197</v>
      </c>
      <c r="AY287" t="s">
        <v>233</v>
      </c>
    </row>
    <row r="288" spans="1:51" x14ac:dyDescent="0.45">
      <c r="A288" s="22">
        <v>874229</v>
      </c>
      <c r="B288" s="6">
        <v>45536</v>
      </c>
      <c r="C288" s="22">
        <v>27266000</v>
      </c>
      <c r="D288" s="22">
        <v>9540683</v>
      </c>
      <c r="E288" s="22"/>
      <c r="F288" s="22">
        <v>0</v>
      </c>
      <c r="G288" s="22">
        <v>8213778</v>
      </c>
      <c r="H288" s="22">
        <v>0</v>
      </c>
      <c r="I288" s="22"/>
      <c r="J288" s="22">
        <v>6269</v>
      </c>
      <c r="K288" s="22">
        <v>101659</v>
      </c>
      <c r="L288" s="23" t="s">
        <v>510</v>
      </c>
      <c r="M288" s="23"/>
      <c r="N288" s="23" t="s">
        <v>184</v>
      </c>
      <c r="O288" s="23" t="s">
        <v>225</v>
      </c>
      <c r="P288" s="22">
        <v>1</v>
      </c>
      <c r="Q288" s="23" t="s">
        <v>274</v>
      </c>
      <c r="R288" s="23"/>
      <c r="S288" s="23"/>
      <c r="T288" s="23"/>
      <c r="U288" s="23"/>
      <c r="V288" s="23" t="s">
        <v>187</v>
      </c>
      <c r="W288" s="23" t="s">
        <v>188</v>
      </c>
      <c r="X288" s="23" t="s">
        <v>189</v>
      </c>
      <c r="Y288" s="22">
        <v>0</v>
      </c>
      <c r="Z288" s="23" t="s">
        <v>190</v>
      </c>
      <c r="AA288" s="23" t="s">
        <v>191</v>
      </c>
      <c r="AB288" s="23" t="s">
        <v>190</v>
      </c>
      <c r="AC288" s="23" t="s">
        <v>190</v>
      </c>
      <c r="AD288" s="23" t="s">
        <v>190</v>
      </c>
      <c r="AE288" s="23" t="s">
        <v>85</v>
      </c>
      <c r="AF288" s="23" t="s">
        <v>190</v>
      </c>
      <c r="AG288" s="23" t="s">
        <v>192</v>
      </c>
      <c r="AH288" s="23" t="s">
        <v>415</v>
      </c>
      <c r="AI288" s="23" t="s">
        <v>506</v>
      </c>
      <c r="AJ288" s="23" t="b">
        <v>0</v>
      </c>
      <c r="AK288" s="3">
        <v>62</v>
      </c>
      <c r="AL288" s="3">
        <v>2408</v>
      </c>
      <c r="AM288" s="3">
        <v>6324</v>
      </c>
      <c r="AN288" s="24">
        <v>45536.666169945987</v>
      </c>
      <c r="AO288" s="24">
        <v>45536.666274112657</v>
      </c>
      <c r="AP288">
        <v>9</v>
      </c>
      <c r="AQ288" t="s">
        <v>194</v>
      </c>
      <c r="AR288">
        <v>244.66616994598735</v>
      </c>
      <c r="AS288" t="s">
        <v>195</v>
      </c>
      <c r="AT288" t="s">
        <v>228</v>
      </c>
      <c r="AU288" t="s">
        <v>197</v>
      </c>
      <c r="AV288" t="s">
        <v>229</v>
      </c>
      <c r="AW288" t="s">
        <v>228</v>
      </c>
      <c r="AX288" t="s">
        <v>197</v>
      </c>
      <c r="AY288" t="s">
        <v>240</v>
      </c>
    </row>
    <row r="289" spans="1:51" x14ac:dyDescent="0.45">
      <c r="A289" s="22">
        <v>874163</v>
      </c>
      <c r="B289" s="6">
        <v>45536</v>
      </c>
      <c r="C289" s="22">
        <v>27265000</v>
      </c>
      <c r="D289" s="22">
        <v>7286707</v>
      </c>
      <c r="E289" s="22"/>
      <c r="F289" s="22">
        <v>0</v>
      </c>
      <c r="G289" s="22">
        <v>8221187</v>
      </c>
      <c r="H289" s="22">
        <v>0</v>
      </c>
      <c r="I289" s="22"/>
      <c r="J289" s="22">
        <v>6269</v>
      </c>
      <c r="K289" s="22">
        <v>101659</v>
      </c>
      <c r="L289" s="23" t="s">
        <v>510</v>
      </c>
      <c r="M289" s="23"/>
      <c r="N289" s="23" t="s">
        <v>184</v>
      </c>
      <c r="O289" s="23" t="s">
        <v>225</v>
      </c>
      <c r="P289" s="22">
        <v>1</v>
      </c>
      <c r="Q289" s="23" t="s">
        <v>274</v>
      </c>
      <c r="R289" s="23"/>
      <c r="S289" s="23"/>
      <c r="T289" s="23"/>
      <c r="U289" s="23"/>
      <c r="V289" s="23" t="s">
        <v>187</v>
      </c>
      <c r="W289" s="23" t="s">
        <v>188</v>
      </c>
      <c r="X289" s="23" t="s">
        <v>189</v>
      </c>
      <c r="Y289" s="22">
        <v>0</v>
      </c>
      <c r="Z289" s="23" t="s">
        <v>190</v>
      </c>
      <c r="AA289" s="23" t="s">
        <v>191</v>
      </c>
      <c r="AB289" s="23" t="s">
        <v>190</v>
      </c>
      <c r="AC289" s="23" t="s">
        <v>190</v>
      </c>
      <c r="AD289" s="23" t="s">
        <v>190</v>
      </c>
      <c r="AE289" s="23" t="s">
        <v>85</v>
      </c>
      <c r="AF289" s="23" t="s">
        <v>190</v>
      </c>
      <c r="AG289" s="23" t="s">
        <v>192</v>
      </c>
      <c r="AH289" s="23" t="s">
        <v>415</v>
      </c>
      <c r="AI289" s="23" t="s">
        <v>506</v>
      </c>
      <c r="AJ289" s="23" t="b">
        <v>0</v>
      </c>
      <c r="AK289" s="3">
        <v>109</v>
      </c>
      <c r="AL289" s="3">
        <v>2408</v>
      </c>
      <c r="AM289" s="3">
        <v>6260</v>
      </c>
      <c r="AN289" s="24">
        <v>45536.660425115741</v>
      </c>
      <c r="AO289" s="24">
        <v>45536.660506134256</v>
      </c>
      <c r="AP289">
        <v>9</v>
      </c>
      <c r="AQ289" t="s">
        <v>194</v>
      </c>
      <c r="AR289">
        <v>244.66042511574051</v>
      </c>
      <c r="AS289" t="s">
        <v>195</v>
      </c>
      <c r="AT289" t="s">
        <v>228</v>
      </c>
      <c r="AU289" t="s">
        <v>197</v>
      </c>
      <c r="AV289" t="s">
        <v>317</v>
      </c>
      <c r="AW289" t="s">
        <v>228</v>
      </c>
      <c r="AX289" t="s">
        <v>197</v>
      </c>
      <c r="AY289" t="s">
        <v>220</v>
      </c>
    </row>
    <row r="290" spans="1:51" x14ac:dyDescent="0.45">
      <c r="A290" s="22">
        <v>874187</v>
      </c>
      <c r="B290" s="6">
        <v>45536</v>
      </c>
      <c r="C290" s="22">
        <v>27265000</v>
      </c>
      <c r="D290" s="22">
        <v>11543752</v>
      </c>
      <c r="E290" s="22"/>
      <c r="F290" s="22">
        <v>0</v>
      </c>
      <c r="G290" s="22">
        <v>8216334</v>
      </c>
      <c r="H290" s="22">
        <v>0</v>
      </c>
      <c r="I290" s="22"/>
      <c r="J290" s="22">
        <v>41365</v>
      </c>
      <c r="K290" s="22">
        <v>101640</v>
      </c>
      <c r="L290" s="23" t="s">
        <v>511</v>
      </c>
      <c r="M290" s="23"/>
      <c r="N290" s="23" t="s">
        <v>184</v>
      </c>
      <c r="O290" s="23" t="s">
        <v>225</v>
      </c>
      <c r="P290" s="22">
        <v>1</v>
      </c>
      <c r="Q290" s="23" t="s">
        <v>274</v>
      </c>
      <c r="R290" s="23"/>
      <c r="S290" s="23"/>
      <c r="T290" s="23"/>
      <c r="U290" s="23"/>
      <c r="V290" s="23" t="s">
        <v>187</v>
      </c>
      <c r="W290" s="23" t="s">
        <v>188</v>
      </c>
      <c r="X290" s="23" t="s">
        <v>189</v>
      </c>
      <c r="Y290" s="22">
        <v>0</v>
      </c>
      <c r="Z290" s="23" t="s">
        <v>190</v>
      </c>
      <c r="AA290" s="23" t="s">
        <v>191</v>
      </c>
      <c r="AB290" s="23" t="s">
        <v>190</v>
      </c>
      <c r="AC290" s="23" t="s">
        <v>190</v>
      </c>
      <c r="AD290" s="23" t="s">
        <v>190</v>
      </c>
      <c r="AE290" s="23" t="s">
        <v>85</v>
      </c>
      <c r="AF290" s="23" t="s">
        <v>190</v>
      </c>
      <c r="AG290" s="23" t="s">
        <v>192</v>
      </c>
      <c r="AH290" s="23" t="s">
        <v>415</v>
      </c>
      <c r="AI290" s="23" t="s">
        <v>506</v>
      </c>
      <c r="AJ290" s="23" t="b">
        <v>0</v>
      </c>
      <c r="AK290" s="3">
        <v>109</v>
      </c>
      <c r="AL290" s="3">
        <v>2408</v>
      </c>
      <c r="AM290" s="3">
        <v>6281</v>
      </c>
      <c r="AN290" s="24">
        <v>45536.661910763891</v>
      </c>
      <c r="AO290" s="24">
        <v>45536.662038078706</v>
      </c>
      <c r="AP290">
        <v>9</v>
      </c>
      <c r="AQ290" t="s">
        <v>194</v>
      </c>
      <c r="AR290">
        <v>244.66191076389077</v>
      </c>
      <c r="AS290" t="s">
        <v>195</v>
      </c>
      <c r="AT290" t="s">
        <v>228</v>
      </c>
      <c r="AU290" t="s">
        <v>197</v>
      </c>
      <c r="AV290" t="s">
        <v>197</v>
      </c>
      <c r="AW290" t="s">
        <v>228</v>
      </c>
      <c r="AX290" t="s">
        <v>197</v>
      </c>
      <c r="AY290" t="s">
        <v>236</v>
      </c>
    </row>
    <row r="291" spans="1:51" x14ac:dyDescent="0.45">
      <c r="A291" s="22">
        <v>874221</v>
      </c>
      <c r="B291" s="6">
        <v>45536</v>
      </c>
      <c r="C291" s="22">
        <v>27250000</v>
      </c>
      <c r="D291" s="22">
        <v>7719869</v>
      </c>
      <c r="E291" s="22"/>
      <c r="F291" s="22">
        <v>0</v>
      </c>
      <c r="G291" s="22">
        <v>8230978</v>
      </c>
      <c r="H291" s="22">
        <v>0</v>
      </c>
      <c r="I291" s="22"/>
      <c r="J291" s="22">
        <v>0</v>
      </c>
      <c r="K291" s="22">
        <v>101878</v>
      </c>
      <c r="L291" s="23" t="s">
        <v>508</v>
      </c>
      <c r="M291" s="23"/>
      <c r="N291" s="23" t="s">
        <v>184</v>
      </c>
      <c r="O291" s="23" t="s">
        <v>225</v>
      </c>
      <c r="P291" s="22">
        <v>1</v>
      </c>
      <c r="Q291" s="23" t="s">
        <v>274</v>
      </c>
      <c r="R291" s="23"/>
      <c r="S291" s="23"/>
      <c r="T291" s="23"/>
      <c r="U291" s="23"/>
      <c r="V291" s="23" t="s">
        <v>187</v>
      </c>
      <c r="W291" s="23" t="s">
        <v>188</v>
      </c>
      <c r="X291" s="23" t="s">
        <v>189</v>
      </c>
      <c r="Y291" s="22">
        <v>0</v>
      </c>
      <c r="Z291" s="23" t="s">
        <v>190</v>
      </c>
      <c r="AA291" s="23" t="s">
        <v>191</v>
      </c>
      <c r="AB291" s="23" t="s">
        <v>190</v>
      </c>
      <c r="AC291" s="23" t="s">
        <v>190</v>
      </c>
      <c r="AD291" s="23" t="s">
        <v>190</v>
      </c>
      <c r="AE291" s="23" t="s">
        <v>85</v>
      </c>
      <c r="AF291" s="23" t="s">
        <v>190</v>
      </c>
      <c r="AG291" s="23" t="s">
        <v>192</v>
      </c>
      <c r="AH291" s="23" t="s">
        <v>415</v>
      </c>
      <c r="AI291" s="23" t="s">
        <v>506</v>
      </c>
      <c r="AJ291" s="23" t="b">
        <v>0</v>
      </c>
      <c r="AK291" s="3">
        <v>109</v>
      </c>
      <c r="AL291" s="3">
        <v>2408</v>
      </c>
      <c r="AM291" s="3">
        <v>6318</v>
      </c>
      <c r="AN291" s="24">
        <v>45536.665692708331</v>
      </c>
      <c r="AO291" s="24">
        <v>45536.665773726854</v>
      </c>
      <c r="AP291">
        <v>9</v>
      </c>
      <c r="AQ291" t="s">
        <v>194</v>
      </c>
      <c r="AR291">
        <v>244.66569270833133</v>
      </c>
      <c r="AS291" t="s">
        <v>195</v>
      </c>
      <c r="AT291" t="s">
        <v>228</v>
      </c>
      <c r="AU291" t="s">
        <v>197</v>
      </c>
      <c r="AV291" t="s">
        <v>310</v>
      </c>
      <c r="AW291" t="s">
        <v>228</v>
      </c>
      <c r="AX291" t="s">
        <v>197</v>
      </c>
      <c r="AY291" t="s">
        <v>302</v>
      </c>
    </row>
    <row r="292" spans="1:51" x14ac:dyDescent="0.45">
      <c r="A292" s="22">
        <v>874448</v>
      </c>
      <c r="B292" s="6">
        <v>45536</v>
      </c>
      <c r="C292" s="22">
        <v>27234000</v>
      </c>
      <c r="D292" s="22">
        <v>7723846</v>
      </c>
      <c r="E292" s="22"/>
      <c r="F292" s="22">
        <v>110</v>
      </c>
      <c r="G292" s="22">
        <v>8230303</v>
      </c>
      <c r="H292" s="22">
        <v>0</v>
      </c>
      <c r="I292" s="22"/>
      <c r="J292" s="22">
        <v>161</v>
      </c>
      <c r="K292" s="22">
        <v>102357</v>
      </c>
      <c r="L292" s="23" t="s">
        <v>513</v>
      </c>
      <c r="M292" s="23"/>
      <c r="N292" s="23" t="s">
        <v>184</v>
      </c>
      <c r="O292" s="23" t="s">
        <v>225</v>
      </c>
      <c r="P292" s="22">
        <v>1</v>
      </c>
      <c r="Q292" s="23" t="s">
        <v>274</v>
      </c>
      <c r="R292" s="23"/>
      <c r="S292" s="23"/>
      <c r="T292" s="23"/>
      <c r="U292" s="23"/>
      <c r="V292" s="23" t="s">
        <v>187</v>
      </c>
      <c r="W292" s="23" t="s">
        <v>188</v>
      </c>
      <c r="X292" s="23" t="s">
        <v>189</v>
      </c>
      <c r="Y292" s="22">
        <v>0</v>
      </c>
      <c r="Z292" s="23" t="s">
        <v>190</v>
      </c>
      <c r="AA292" s="23" t="s">
        <v>191</v>
      </c>
      <c r="AB292" s="23" t="s">
        <v>190</v>
      </c>
      <c r="AC292" s="23" t="s">
        <v>190</v>
      </c>
      <c r="AD292" s="23" t="s">
        <v>190</v>
      </c>
      <c r="AE292" s="23" t="s">
        <v>85</v>
      </c>
      <c r="AF292" s="23" t="s">
        <v>190</v>
      </c>
      <c r="AG292" s="23" t="s">
        <v>192</v>
      </c>
      <c r="AH292" s="23" t="s">
        <v>415</v>
      </c>
      <c r="AI292" s="23" t="s">
        <v>506</v>
      </c>
      <c r="AJ292" s="23" t="b">
        <v>0</v>
      </c>
      <c r="AK292" s="3">
        <v>111</v>
      </c>
      <c r="AL292" s="3">
        <v>2408</v>
      </c>
      <c r="AM292" s="3">
        <v>6496</v>
      </c>
      <c r="AN292" s="24">
        <v>45536.692643904324</v>
      </c>
      <c r="AO292" s="24">
        <v>45536.692724922839</v>
      </c>
      <c r="AP292">
        <v>9</v>
      </c>
      <c r="AQ292" t="s">
        <v>194</v>
      </c>
      <c r="AR292">
        <v>244.69264390432363</v>
      </c>
      <c r="AS292" t="s">
        <v>195</v>
      </c>
      <c r="AT292" t="s">
        <v>198</v>
      </c>
      <c r="AU292" t="s">
        <v>197</v>
      </c>
      <c r="AV292" t="s">
        <v>210</v>
      </c>
      <c r="AW292" t="s">
        <v>198</v>
      </c>
      <c r="AX292" t="s">
        <v>197</v>
      </c>
      <c r="AY292" t="s">
        <v>311</v>
      </c>
    </row>
    <row r="293" spans="1:51" x14ac:dyDescent="0.45">
      <c r="A293" s="22">
        <v>874206</v>
      </c>
      <c r="B293" s="6">
        <v>45536</v>
      </c>
      <c r="C293" s="22">
        <v>27202000</v>
      </c>
      <c r="D293" s="22">
        <v>8853338</v>
      </c>
      <c r="E293" s="22"/>
      <c r="F293" s="22">
        <v>23</v>
      </c>
      <c r="G293" s="22">
        <v>8222834</v>
      </c>
      <c r="H293" s="22">
        <v>0</v>
      </c>
      <c r="I293" s="22"/>
      <c r="J293" s="22">
        <v>6269</v>
      </c>
      <c r="K293" s="22">
        <v>101659</v>
      </c>
      <c r="L293" s="23" t="s">
        <v>510</v>
      </c>
      <c r="M293" s="23"/>
      <c r="N293" s="23" t="s">
        <v>184</v>
      </c>
      <c r="O293" s="23" t="s">
        <v>225</v>
      </c>
      <c r="P293" s="22">
        <v>1</v>
      </c>
      <c r="Q293" s="23" t="s">
        <v>274</v>
      </c>
      <c r="R293" s="23"/>
      <c r="S293" s="23"/>
      <c r="T293" s="23"/>
      <c r="U293" s="23"/>
      <c r="V293" s="23" t="s">
        <v>187</v>
      </c>
      <c r="W293" s="23" t="s">
        <v>188</v>
      </c>
      <c r="X293" s="23" t="s">
        <v>189</v>
      </c>
      <c r="Y293" s="22">
        <v>0</v>
      </c>
      <c r="Z293" s="23" t="s">
        <v>190</v>
      </c>
      <c r="AA293" s="23" t="s">
        <v>191</v>
      </c>
      <c r="AB293" s="23" t="s">
        <v>190</v>
      </c>
      <c r="AC293" s="23" t="s">
        <v>190</v>
      </c>
      <c r="AD293" s="23" t="s">
        <v>190</v>
      </c>
      <c r="AE293" s="23" t="s">
        <v>85</v>
      </c>
      <c r="AF293" s="23" t="s">
        <v>190</v>
      </c>
      <c r="AG293" s="23" t="s">
        <v>192</v>
      </c>
      <c r="AH293" s="23" t="s">
        <v>415</v>
      </c>
      <c r="AI293" s="23" t="s">
        <v>506</v>
      </c>
      <c r="AJ293" s="23" t="b">
        <v>0</v>
      </c>
      <c r="AK293" s="3">
        <v>62</v>
      </c>
      <c r="AL293" s="3">
        <v>2408</v>
      </c>
      <c r="AM293" s="3">
        <v>6303</v>
      </c>
      <c r="AN293" s="24">
        <v>45536.66471041667</v>
      </c>
      <c r="AO293" s="24">
        <v>45536.664803009262</v>
      </c>
      <c r="AP293">
        <v>9</v>
      </c>
      <c r="AQ293" t="s">
        <v>194</v>
      </c>
      <c r="AR293">
        <v>244.66471041666955</v>
      </c>
      <c r="AS293" t="s">
        <v>195</v>
      </c>
      <c r="AT293" t="s">
        <v>228</v>
      </c>
      <c r="AU293" t="s">
        <v>197</v>
      </c>
      <c r="AV293" t="s">
        <v>208</v>
      </c>
      <c r="AW293" t="s">
        <v>228</v>
      </c>
      <c r="AX293" t="s">
        <v>197</v>
      </c>
      <c r="AY293" t="s">
        <v>231</v>
      </c>
    </row>
    <row r="294" spans="1:51" x14ac:dyDescent="0.45">
      <c r="A294" s="22">
        <v>874224</v>
      </c>
      <c r="B294" s="6">
        <v>45536</v>
      </c>
      <c r="C294" s="22">
        <v>27140000</v>
      </c>
      <c r="D294" s="22">
        <v>7833743</v>
      </c>
      <c r="E294" s="22"/>
      <c r="F294" s="22">
        <v>0</v>
      </c>
      <c r="G294" s="22">
        <v>8227179</v>
      </c>
      <c r="H294" s="22">
        <v>0</v>
      </c>
      <c r="I294" s="22"/>
      <c r="J294" s="22">
        <v>41365</v>
      </c>
      <c r="K294" s="22">
        <v>101640</v>
      </c>
      <c r="L294" s="23" t="s">
        <v>511</v>
      </c>
      <c r="M294" s="23"/>
      <c r="N294" s="23" t="s">
        <v>184</v>
      </c>
      <c r="O294" s="23" t="s">
        <v>225</v>
      </c>
      <c r="P294" s="22">
        <v>1</v>
      </c>
      <c r="Q294" s="23" t="s">
        <v>274</v>
      </c>
      <c r="R294" s="23"/>
      <c r="S294" s="23"/>
      <c r="T294" s="23"/>
      <c r="U294" s="23"/>
      <c r="V294" s="23" t="s">
        <v>187</v>
      </c>
      <c r="W294" s="23" t="s">
        <v>188</v>
      </c>
      <c r="X294" s="23" t="s">
        <v>189</v>
      </c>
      <c r="Y294" s="22">
        <v>0</v>
      </c>
      <c r="Z294" s="23" t="s">
        <v>190</v>
      </c>
      <c r="AA294" s="23" t="s">
        <v>191</v>
      </c>
      <c r="AB294" s="23" t="s">
        <v>190</v>
      </c>
      <c r="AC294" s="23" t="s">
        <v>190</v>
      </c>
      <c r="AD294" s="23" t="s">
        <v>190</v>
      </c>
      <c r="AE294" s="23" t="s">
        <v>85</v>
      </c>
      <c r="AF294" s="23" t="s">
        <v>190</v>
      </c>
      <c r="AG294" s="23" t="s">
        <v>192</v>
      </c>
      <c r="AH294" s="23" t="s">
        <v>415</v>
      </c>
      <c r="AI294" s="23" t="s">
        <v>506</v>
      </c>
      <c r="AJ294" s="23" t="b">
        <v>0</v>
      </c>
      <c r="AK294" s="3">
        <v>62</v>
      </c>
      <c r="AL294" s="3">
        <v>2408</v>
      </c>
      <c r="AM294" s="3">
        <v>6320</v>
      </c>
      <c r="AN294" s="24">
        <v>45536.665883294751</v>
      </c>
      <c r="AO294" s="24">
        <v>45536.665964313273</v>
      </c>
      <c r="AP294">
        <v>9</v>
      </c>
      <c r="AQ294" t="s">
        <v>194</v>
      </c>
      <c r="AR294">
        <v>244.66588329475053</v>
      </c>
      <c r="AS294" t="s">
        <v>195</v>
      </c>
      <c r="AT294" t="s">
        <v>228</v>
      </c>
      <c r="AU294" t="s">
        <v>197</v>
      </c>
      <c r="AV294" t="s">
        <v>204</v>
      </c>
      <c r="AW294" t="s">
        <v>228</v>
      </c>
      <c r="AX294" t="s">
        <v>197</v>
      </c>
      <c r="AY294" t="s">
        <v>261</v>
      </c>
    </row>
    <row r="295" spans="1:51" x14ac:dyDescent="0.45">
      <c r="A295" s="22">
        <v>874357</v>
      </c>
      <c r="B295" s="6">
        <v>45536</v>
      </c>
      <c r="C295" s="22">
        <v>27124000</v>
      </c>
      <c r="D295" s="22">
        <v>7401364</v>
      </c>
      <c r="E295" s="22"/>
      <c r="F295" s="22">
        <v>0</v>
      </c>
      <c r="G295" s="22">
        <v>8225396</v>
      </c>
      <c r="H295" s="22">
        <v>0</v>
      </c>
      <c r="I295" s="22"/>
      <c r="J295" s="22">
        <v>161</v>
      </c>
      <c r="K295" s="22">
        <v>102357</v>
      </c>
      <c r="L295" s="23" t="s">
        <v>513</v>
      </c>
      <c r="M295" s="23"/>
      <c r="N295" s="23" t="s">
        <v>184</v>
      </c>
      <c r="O295" s="23" t="s">
        <v>225</v>
      </c>
      <c r="P295" s="22">
        <v>1</v>
      </c>
      <c r="Q295" s="23" t="s">
        <v>274</v>
      </c>
      <c r="R295" s="23"/>
      <c r="S295" s="23"/>
      <c r="T295" s="23"/>
      <c r="U295" s="23"/>
      <c r="V295" s="23" t="s">
        <v>187</v>
      </c>
      <c r="W295" s="23" t="s">
        <v>188</v>
      </c>
      <c r="X295" s="23" t="s">
        <v>189</v>
      </c>
      <c r="Y295" s="22">
        <v>0</v>
      </c>
      <c r="Z295" s="23" t="s">
        <v>190</v>
      </c>
      <c r="AA295" s="23" t="s">
        <v>191</v>
      </c>
      <c r="AB295" s="23" t="s">
        <v>190</v>
      </c>
      <c r="AC295" s="23" t="s">
        <v>190</v>
      </c>
      <c r="AD295" s="23" t="s">
        <v>190</v>
      </c>
      <c r="AE295" s="23" t="s">
        <v>85</v>
      </c>
      <c r="AF295" s="23" t="s">
        <v>190</v>
      </c>
      <c r="AG295" s="23" t="s">
        <v>192</v>
      </c>
      <c r="AH295" s="23" t="s">
        <v>415</v>
      </c>
      <c r="AI295" s="23" t="s">
        <v>506</v>
      </c>
      <c r="AJ295" s="23" t="b">
        <v>0</v>
      </c>
      <c r="AK295" s="3">
        <v>115</v>
      </c>
      <c r="AL295" s="3">
        <v>2408</v>
      </c>
      <c r="AM295" s="3">
        <v>6441</v>
      </c>
      <c r="AN295" s="24">
        <v>45536.686151388887</v>
      </c>
      <c r="AO295" s="24">
        <v>45536.68623240741</v>
      </c>
      <c r="AP295">
        <v>9</v>
      </c>
      <c r="AQ295" t="s">
        <v>194</v>
      </c>
      <c r="AR295">
        <v>244.68615138888708</v>
      </c>
      <c r="AS295" t="s">
        <v>195</v>
      </c>
      <c r="AT295" t="s">
        <v>198</v>
      </c>
      <c r="AU295" t="s">
        <v>197</v>
      </c>
      <c r="AV295" t="s">
        <v>235</v>
      </c>
      <c r="AW295" t="s">
        <v>198</v>
      </c>
      <c r="AX295" t="s">
        <v>197</v>
      </c>
      <c r="AY295" t="s">
        <v>223</v>
      </c>
    </row>
    <row r="296" spans="1:51" x14ac:dyDescent="0.45">
      <c r="A296" s="22">
        <v>874136</v>
      </c>
      <c r="B296" s="6">
        <v>45536</v>
      </c>
      <c r="C296" s="22">
        <v>27123000</v>
      </c>
      <c r="D296" s="22">
        <v>6959195</v>
      </c>
      <c r="E296" s="22"/>
      <c r="F296" s="22">
        <v>0</v>
      </c>
      <c r="G296" s="22">
        <v>8228724</v>
      </c>
      <c r="H296" s="22">
        <v>0</v>
      </c>
      <c r="I296" s="22"/>
      <c r="J296" s="22">
        <v>0</v>
      </c>
      <c r="K296" s="22">
        <v>101878</v>
      </c>
      <c r="L296" s="23" t="s">
        <v>508</v>
      </c>
      <c r="M296" s="23"/>
      <c r="N296" s="23" t="s">
        <v>184</v>
      </c>
      <c r="O296" s="23" t="s">
        <v>225</v>
      </c>
      <c r="P296" s="22">
        <v>1</v>
      </c>
      <c r="Q296" s="23" t="s">
        <v>274</v>
      </c>
      <c r="R296" s="23"/>
      <c r="S296" s="23"/>
      <c r="T296" s="23"/>
      <c r="U296" s="23"/>
      <c r="V296" s="23" t="s">
        <v>187</v>
      </c>
      <c r="W296" s="23" t="s">
        <v>188</v>
      </c>
      <c r="X296" s="23" t="s">
        <v>189</v>
      </c>
      <c r="Y296" s="22">
        <v>0</v>
      </c>
      <c r="Z296" s="23" t="s">
        <v>190</v>
      </c>
      <c r="AA296" s="23" t="s">
        <v>191</v>
      </c>
      <c r="AB296" s="23" t="s">
        <v>190</v>
      </c>
      <c r="AC296" s="23" t="s">
        <v>190</v>
      </c>
      <c r="AD296" s="23" t="s">
        <v>190</v>
      </c>
      <c r="AE296" s="23" t="s">
        <v>85</v>
      </c>
      <c r="AF296" s="23" t="s">
        <v>190</v>
      </c>
      <c r="AG296" s="23" t="s">
        <v>192</v>
      </c>
      <c r="AH296" s="23" t="s">
        <v>415</v>
      </c>
      <c r="AI296" s="23" t="s">
        <v>506</v>
      </c>
      <c r="AJ296" s="23" t="b">
        <v>0</v>
      </c>
      <c r="AK296" s="3">
        <v>113</v>
      </c>
      <c r="AL296" s="3">
        <v>2408</v>
      </c>
      <c r="AM296" s="3">
        <v>6231</v>
      </c>
      <c r="AN296" s="24">
        <v>45536.65802781636</v>
      </c>
      <c r="AO296" s="24">
        <v>45536.658097260799</v>
      </c>
      <c r="AP296">
        <v>9</v>
      </c>
      <c r="AQ296" t="s">
        <v>194</v>
      </c>
      <c r="AR296">
        <v>244.65802781636012</v>
      </c>
      <c r="AS296" t="s">
        <v>195</v>
      </c>
      <c r="AT296" t="s">
        <v>228</v>
      </c>
      <c r="AU296" t="s">
        <v>197</v>
      </c>
      <c r="AV296" t="s">
        <v>201</v>
      </c>
      <c r="AW296" t="s">
        <v>228</v>
      </c>
      <c r="AX296" t="s">
        <v>197</v>
      </c>
      <c r="AY296" t="s">
        <v>362</v>
      </c>
    </row>
    <row r="297" spans="1:51" x14ac:dyDescent="0.45">
      <c r="A297" s="22">
        <v>874169</v>
      </c>
      <c r="B297" s="6">
        <v>45536</v>
      </c>
      <c r="C297" s="22">
        <v>27110000</v>
      </c>
      <c r="D297" s="22">
        <v>9085774</v>
      </c>
      <c r="E297" s="22"/>
      <c r="F297" s="22">
        <v>39</v>
      </c>
      <c r="G297" s="22">
        <v>8229765</v>
      </c>
      <c r="H297" s="22">
        <v>0</v>
      </c>
      <c r="I297" s="22"/>
      <c r="J297" s="22">
        <v>161</v>
      </c>
      <c r="K297" s="22">
        <v>102357</v>
      </c>
      <c r="L297" s="23" t="s">
        <v>513</v>
      </c>
      <c r="M297" s="23"/>
      <c r="N297" s="23" t="s">
        <v>184</v>
      </c>
      <c r="O297" s="23" t="s">
        <v>225</v>
      </c>
      <c r="P297" s="22">
        <v>1</v>
      </c>
      <c r="Q297" s="23" t="s">
        <v>274</v>
      </c>
      <c r="R297" s="23"/>
      <c r="S297" s="23"/>
      <c r="T297" s="23"/>
      <c r="U297" s="23"/>
      <c r="V297" s="23" t="s">
        <v>187</v>
      </c>
      <c r="W297" s="23" t="s">
        <v>188</v>
      </c>
      <c r="X297" s="23" t="s">
        <v>189</v>
      </c>
      <c r="Y297" s="22">
        <v>0</v>
      </c>
      <c r="Z297" s="23" t="s">
        <v>190</v>
      </c>
      <c r="AA297" s="23" t="s">
        <v>191</v>
      </c>
      <c r="AB297" s="23" t="s">
        <v>190</v>
      </c>
      <c r="AC297" s="23" t="s">
        <v>190</v>
      </c>
      <c r="AD297" s="23" t="s">
        <v>190</v>
      </c>
      <c r="AE297" s="23" t="s">
        <v>85</v>
      </c>
      <c r="AF297" s="23" t="s">
        <v>190</v>
      </c>
      <c r="AG297" s="23" t="s">
        <v>192</v>
      </c>
      <c r="AH297" s="23" t="s">
        <v>415</v>
      </c>
      <c r="AI297" s="23" t="s">
        <v>506</v>
      </c>
      <c r="AJ297" s="23" t="b">
        <v>0</v>
      </c>
      <c r="AK297" s="3">
        <v>113</v>
      </c>
      <c r="AL297" s="3">
        <v>2408</v>
      </c>
      <c r="AM297" s="3">
        <v>6268</v>
      </c>
      <c r="AN297" s="24">
        <v>45536.661120987657</v>
      </c>
      <c r="AO297" s="24">
        <v>45536.661225154319</v>
      </c>
      <c r="AP297">
        <v>9</v>
      </c>
      <c r="AQ297" t="s">
        <v>194</v>
      </c>
      <c r="AR297">
        <v>244.66112098765734</v>
      </c>
      <c r="AS297" t="s">
        <v>195</v>
      </c>
      <c r="AT297" t="s">
        <v>228</v>
      </c>
      <c r="AU297" t="s">
        <v>197</v>
      </c>
      <c r="AV297" t="s">
        <v>317</v>
      </c>
      <c r="AW297" t="s">
        <v>228</v>
      </c>
      <c r="AX297" t="s">
        <v>197</v>
      </c>
      <c r="AY297" t="s">
        <v>223</v>
      </c>
    </row>
    <row r="298" spans="1:51" x14ac:dyDescent="0.45">
      <c r="A298" s="22">
        <v>874323</v>
      </c>
      <c r="B298" s="6">
        <v>45536</v>
      </c>
      <c r="C298" s="22">
        <v>27079000</v>
      </c>
      <c r="D298" s="22">
        <v>7369144</v>
      </c>
      <c r="E298" s="22"/>
      <c r="F298" s="22">
        <v>165</v>
      </c>
      <c r="G298" s="22">
        <v>8227272</v>
      </c>
      <c r="H298" s="22">
        <v>0</v>
      </c>
      <c r="I298" s="22"/>
      <c r="J298" s="22">
        <v>6269</v>
      </c>
      <c r="K298" s="22">
        <v>101659</v>
      </c>
      <c r="L298" s="23" t="s">
        <v>510</v>
      </c>
      <c r="M298" s="23"/>
      <c r="N298" s="23" t="s">
        <v>184</v>
      </c>
      <c r="O298" s="23" t="s">
        <v>225</v>
      </c>
      <c r="P298" s="22">
        <v>1</v>
      </c>
      <c r="Q298" s="23" t="s">
        <v>274</v>
      </c>
      <c r="R298" s="23"/>
      <c r="S298" s="23"/>
      <c r="T298" s="23"/>
      <c r="U298" s="23"/>
      <c r="V298" s="23" t="s">
        <v>187</v>
      </c>
      <c r="W298" s="23" t="s">
        <v>188</v>
      </c>
      <c r="X298" s="23" t="s">
        <v>189</v>
      </c>
      <c r="Y298" s="22">
        <v>0</v>
      </c>
      <c r="Z298" s="23" t="s">
        <v>190</v>
      </c>
      <c r="AA298" s="23" t="s">
        <v>191</v>
      </c>
      <c r="AB298" s="23" t="s">
        <v>190</v>
      </c>
      <c r="AC298" s="23" t="s">
        <v>190</v>
      </c>
      <c r="AD298" s="23" t="s">
        <v>190</v>
      </c>
      <c r="AE298" s="23" t="s">
        <v>85</v>
      </c>
      <c r="AF298" s="23" t="s">
        <v>190</v>
      </c>
      <c r="AG298" s="23" t="s">
        <v>192</v>
      </c>
      <c r="AH298" s="23" t="s">
        <v>415</v>
      </c>
      <c r="AI298" s="23" t="s">
        <v>506</v>
      </c>
      <c r="AJ298" s="23" t="b">
        <v>0</v>
      </c>
      <c r="AK298" s="3">
        <v>61</v>
      </c>
      <c r="AL298" s="3">
        <v>2408</v>
      </c>
      <c r="AM298" s="3">
        <v>6407</v>
      </c>
      <c r="AN298" s="24">
        <v>45536.674121797842</v>
      </c>
      <c r="AO298" s="24">
        <v>45536.674202816357</v>
      </c>
      <c r="AP298">
        <v>9</v>
      </c>
      <c r="AQ298" t="s">
        <v>194</v>
      </c>
      <c r="AR298">
        <v>244.67412179784151</v>
      </c>
      <c r="AS298" t="s">
        <v>195</v>
      </c>
      <c r="AT298" t="s">
        <v>198</v>
      </c>
      <c r="AU298" t="s">
        <v>197</v>
      </c>
      <c r="AV298" t="s">
        <v>205</v>
      </c>
      <c r="AW298" t="s">
        <v>198</v>
      </c>
      <c r="AX298" t="s">
        <v>197</v>
      </c>
      <c r="AY298" t="s">
        <v>199</v>
      </c>
    </row>
    <row r="299" spans="1:51" x14ac:dyDescent="0.45">
      <c r="A299" s="22">
        <v>874336</v>
      </c>
      <c r="B299" s="6">
        <v>45536</v>
      </c>
      <c r="C299" s="22">
        <v>27063000</v>
      </c>
      <c r="D299" s="22">
        <v>7266607</v>
      </c>
      <c r="E299" s="22"/>
      <c r="F299" s="22">
        <v>0</v>
      </c>
      <c r="G299" s="22">
        <v>8222749</v>
      </c>
      <c r="H299" s="22">
        <v>0</v>
      </c>
      <c r="I299" s="22"/>
      <c r="J299" s="22">
        <v>6269</v>
      </c>
      <c r="K299" s="22">
        <v>101659</v>
      </c>
      <c r="L299" s="23" t="s">
        <v>510</v>
      </c>
      <c r="M299" s="23"/>
      <c r="N299" s="23" t="s">
        <v>184</v>
      </c>
      <c r="O299" s="23" t="s">
        <v>225</v>
      </c>
      <c r="P299" s="22">
        <v>1</v>
      </c>
      <c r="Q299" s="23" t="s">
        <v>274</v>
      </c>
      <c r="R299" s="23"/>
      <c r="S299" s="23"/>
      <c r="T299" s="23"/>
      <c r="U299" s="23"/>
      <c r="V299" s="23" t="s">
        <v>187</v>
      </c>
      <c r="W299" s="23" t="s">
        <v>188</v>
      </c>
      <c r="X299" s="23" t="s">
        <v>189</v>
      </c>
      <c r="Y299" s="22">
        <v>0</v>
      </c>
      <c r="Z299" s="23" t="s">
        <v>190</v>
      </c>
      <c r="AA299" s="23" t="s">
        <v>191</v>
      </c>
      <c r="AB299" s="23" t="s">
        <v>190</v>
      </c>
      <c r="AC299" s="23" t="s">
        <v>190</v>
      </c>
      <c r="AD299" s="23" t="s">
        <v>190</v>
      </c>
      <c r="AE299" s="23" t="s">
        <v>85</v>
      </c>
      <c r="AF299" s="23" t="s">
        <v>190</v>
      </c>
      <c r="AG299" s="23" t="s">
        <v>192</v>
      </c>
      <c r="AH299" s="23" t="s">
        <v>415</v>
      </c>
      <c r="AI299" s="23" t="s">
        <v>506</v>
      </c>
      <c r="AJ299" s="23" t="b">
        <v>0</v>
      </c>
      <c r="AK299" s="3">
        <v>55</v>
      </c>
      <c r="AL299" s="3">
        <v>2408</v>
      </c>
      <c r="AM299" s="3">
        <v>6420</v>
      </c>
      <c r="AN299" s="24">
        <v>45536.680013425925</v>
      </c>
      <c r="AO299" s="24">
        <v>45536.680094444448</v>
      </c>
      <c r="AP299">
        <v>9</v>
      </c>
      <c r="AQ299" t="s">
        <v>194</v>
      </c>
      <c r="AR299">
        <v>244.6800134259247</v>
      </c>
      <c r="AS299" t="s">
        <v>195</v>
      </c>
      <c r="AT299" t="s">
        <v>198</v>
      </c>
      <c r="AU299" t="s">
        <v>197</v>
      </c>
      <c r="AV299" t="s">
        <v>218</v>
      </c>
      <c r="AW299" t="s">
        <v>198</v>
      </c>
      <c r="AX299" t="s">
        <v>197</v>
      </c>
      <c r="AY299" t="s">
        <v>236</v>
      </c>
    </row>
    <row r="300" spans="1:51" x14ac:dyDescent="0.45">
      <c r="A300" s="22">
        <v>874360</v>
      </c>
      <c r="B300" s="6">
        <v>45536</v>
      </c>
      <c r="C300" s="22">
        <v>27048000</v>
      </c>
      <c r="D300" s="22">
        <v>7591375</v>
      </c>
      <c r="E300" s="22"/>
      <c r="F300" s="22">
        <v>0</v>
      </c>
      <c r="G300" s="22">
        <v>8229461</v>
      </c>
      <c r="H300" s="22">
        <v>0</v>
      </c>
      <c r="I300" s="22"/>
      <c r="J300" s="22">
        <v>0</v>
      </c>
      <c r="K300" s="22">
        <v>101878</v>
      </c>
      <c r="L300" s="23" t="s">
        <v>508</v>
      </c>
      <c r="M300" s="23"/>
      <c r="N300" s="23" t="s">
        <v>184</v>
      </c>
      <c r="O300" s="23" t="s">
        <v>225</v>
      </c>
      <c r="P300" s="22">
        <v>1</v>
      </c>
      <c r="Q300" s="23" t="s">
        <v>274</v>
      </c>
      <c r="R300" s="23"/>
      <c r="S300" s="23"/>
      <c r="T300" s="23"/>
      <c r="U300" s="23"/>
      <c r="V300" s="23" t="s">
        <v>187</v>
      </c>
      <c r="W300" s="23" t="s">
        <v>188</v>
      </c>
      <c r="X300" s="23" t="s">
        <v>189</v>
      </c>
      <c r="Y300" s="22">
        <v>0</v>
      </c>
      <c r="Z300" s="23" t="s">
        <v>190</v>
      </c>
      <c r="AA300" s="23" t="s">
        <v>191</v>
      </c>
      <c r="AB300" s="23" t="s">
        <v>190</v>
      </c>
      <c r="AC300" s="23" t="s">
        <v>190</v>
      </c>
      <c r="AD300" s="23" t="s">
        <v>190</v>
      </c>
      <c r="AE300" s="23" t="s">
        <v>85</v>
      </c>
      <c r="AF300" s="23" t="s">
        <v>190</v>
      </c>
      <c r="AG300" s="23" t="s">
        <v>192</v>
      </c>
      <c r="AH300" s="23" t="s">
        <v>415</v>
      </c>
      <c r="AI300" s="23" t="s">
        <v>506</v>
      </c>
      <c r="AJ300" s="23" t="b">
        <v>0</v>
      </c>
      <c r="AK300" s="3">
        <v>115</v>
      </c>
      <c r="AL300" s="3">
        <v>2408</v>
      </c>
      <c r="AM300" s="3">
        <v>6443</v>
      </c>
      <c r="AN300" s="24">
        <v>45536.686431828704</v>
      </c>
      <c r="AO300" s="24">
        <v>45536.68651284722</v>
      </c>
      <c r="AP300">
        <v>9</v>
      </c>
      <c r="AQ300" t="s">
        <v>194</v>
      </c>
      <c r="AR300">
        <v>244.68643182870437</v>
      </c>
      <c r="AS300" t="s">
        <v>195</v>
      </c>
      <c r="AT300" t="s">
        <v>198</v>
      </c>
      <c r="AU300" t="s">
        <v>197</v>
      </c>
      <c r="AV300" t="s">
        <v>242</v>
      </c>
      <c r="AW300" t="s">
        <v>198</v>
      </c>
      <c r="AX300" t="s">
        <v>197</v>
      </c>
      <c r="AY300" t="s">
        <v>314</v>
      </c>
    </row>
    <row r="301" spans="1:51" x14ac:dyDescent="0.45">
      <c r="A301" s="22">
        <v>874222</v>
      </c>
      <c r="B301" s="6">
        <v>45536</v>
      </c>
      <c r="C301" s="22">
        <v>27048000</v>
      </c>
      <c r="D301" s="22">
        <v>8938880</v>
      </c>
      <c r="E301" s="22"/>
      <c r="F301" s="22">
        <v>0</v>
      </c>
      <c r="G301" s="22">
        <v>8229458</v>
      </c>
      <c r="H301" s="22">
        <v>0</v>
      </c>
      <c r="I301" s="22"/>
      <c r="J301" s="22">
        <v>161</v>
      </c>
      <c r="K301" s="22">
        <v>102357</v>
      </c>
      <c r="L301" s="23" t="s">
        <v>513</v>
      </c>
      <c r="M301" s="23"/>
      <c r="N301" s="23" t="s">
        <v>184</v>
      </c>
      <c r="O301" s="23" t="s">
        <v>225</v>
      </c>
      <c r="P301" s="22">
        <v>1</v>
      </c>
      <c r="Q301" s="23" t="s">
        <v>274</v>
      </c>
      <c r="R301" s="23"/>
      <c r="S301" s="23"/>
      <c r="T301" s="23"/>
      <c r="U301" s="23"/>
      <c r="V301" s="23" t="s">
        <v>187</v>
      </c>
      <c r="W301" s="23" t="s">
        <v>188</v>
      </c>
      <c r="X301" s="23" t="s">
        <v>189</v>
      </c>
      <c r="Y301" s="22">
        <v>0</v>
      </c>
      <c r="Z301" s="23" t="s">
        <v>190</v>
      </c>
      <c r="AA301" s="23" t="s">
        <v>191</v>
      </c>
      <c r="AB301" s="23" t="s">
        <v>190</v>
      </c>
      <c r="AC301" s="23" t="s">
        <v>190</v>
      </c>
      <c r="AD301" s="23" t="s">
        <v>190</v>
      </c>
      <c r="AE301" s="23" t="s">
        <v>85</v>
      </c>
      <c r="AF301" s="23" t="s">
        <v>190</v>
      </c>
      <c r="AG301" s="23" t="s">
        <v>192</v>
      </c>
      <c r="AH301" s="23" t="s">
        <v>415</v>
      </c>
      <c r="AI301" s="23" t="s">
        <v>506</v>
      </c>
      <c r="AJ301" s="23" t="b">
        <v>0</v>
      </c>
      <c r="AK301" s="3">
        <v>62</v>
      </c>
      <c r="AL301" s="3">
        <v>2408</v>
      </c>
      <c r="AM301" s="3">
        <v>6319</v>
      </c>
      <c r="AN301" s="24">
        <v>45536.665792708336</v>
      </c>
      <c r="AO301" s="24">
        <v>45536.665885300928</v>
      </c>
      <c r="AP301">
        <v>9</v>
      </c>
      <c r="AQ301" t="s">
        <v>194</v>
      </c>
      <c r="AR301">
        <v>244.66579270833608</v>
      </c>
      <c r="AS301" t="s">
        <v>195</v>
      </c>
      <c r="AT301" t="s">
        <v>228</v>
      </c>
      <c r="AU301" t="s">
        <v>197</v>
      </c>
      <c r="AV301" t="s">
        <v>205</v>
      </c>
      <c r="AW301" t="s">
        <v>228</v>
      </c>
      <c r="AX301" t="s">
        <v>197</v>
      </c>
      <c r="AY301" t="s">
        <v>204</v>
      </c>
    </row>
    <row r="302" spans="1:51" x14ac:dyDescent="0.45">
      <c r="A302" s="22">
        <v>874161</v>
      </c>
      <c r="B302" s="6">
        <v>45536</v>
      </c>
      <c r="C302" s="22">
        <v>27047000</v>
      </c>
      <c r="D302" s="22">
        <v>8146160</v>
      </c>
      <c r="E302" s="22"/>
      <c r="F302" s="22">
        <v>0</v>
      </c>
      <c r="G302" s="22">
        <v>8224288</v>
      </c>
      <c r="H302" s="22">
        <v>0</v>
      </c>
      <c r="I302" s="22"/>
      <c r="J302" s="22">
        <v>0</v>
      </c>
      <c r="K302" s="22">
        <v>101878</v>
      </c>
      <c r="L302" s="23" t="s">
        <v>508</v>
      </c>
      <c r="M302" s="23"/>
      <c r="N302" s="23" t="s">
        <v>184</v>
      </c>
      <c r="O302" s="23" t="s">
        <v>225</v>
      </c>
      <c r="P302" s="22">
        <v>1</v>
      </c>
      <c r="Q302" s="23" t="s">
        <v>274</v>
      </c>
      <c r="R302" s="23"/>
      <c r="S302" s="23"/>
      <c r="T302" s="23"/>
      <c r="U302" s="23"/>
      <c r="V302" s="23" t="s">
        <v>187</v>
      </c>
      <c r="W302" s="23" t="s">
        <v>188</v>
      </c>
      <c r="X302" s="23" t="s">
        <v>189</v>
      </c>
      <c r="Y302" s="22">
        <v>0</v>
      </c>
      <c r="Z302" s="23" t="s">
        <v>190</v>
      </c>
      <c r="AA302" s="23" t="s">
        <v>191</v>
      </c>
      <c r="AB302" s="23" t="s">
        <v>190</v>
      </c>
      <c r="AC302" s="23" t="s">
        <v>190</v>
      </c>
      <c r="AD302" s="23" t="s">
        <v>190</v>
      </c>
      <c r="AE302" s="23" t="s">
        <v>85</v>
      </c>
      <c r="AF302" s="23" t="s">
        <v>190</v>
      </c>
      <c r="AG302" s="23" t="s">
        <v>192</v>
      </c>
      <c r="AH302" s="23" t="s">
        <v>415</v>
      </c>
      <c r="AI302" s="23" t="s">
        <v>506</v>
      </c>
      <c r="AJ302" s="23" t="b">
        <v>0</v>
      </c>
      <c r="AK302" s="3">
        <v>62</v>
      </c>
      <c r="AL302" s="3">
        <v>2408</v>
      </c>
      <c r="AM302" s="3">
        <v>6258</v>
      </c>
      <c r="AN302" s="24">
        <v>45536.659905439818</v>
      </c>
      <c r="AO302" s="24">
        <v>45536.65999803241</v>
      </c>
      <c r="AP302">
        <v>9</v>
      </c>
      <c r="AQ302" t="s">
        <v>194</v>
      </c>
      <c r="AR302">
        <v>244.65990543981752</v>
      </c>
      <c r="AS302" t="s">
        <v>195</v>
      </c>
      <c r="AT302" t="s">
        <v>228</v>
      </c>
      <c r="AU302" t="s">
        <v>197</v>
      </c>
      <c r="AV302" t="s">
        <v>198</v>
      </c>
      <c r="AW302" t="s">
        <v>228</v>
      </c>
      <c r="AX302" t="s">
        <v>197</v>
      </c>
      <c r="AY302" t="s">
        <v>210</v>
      </c>
    </row>
    <row r="303" spans="1:51" x14ac:dyDescent="0.45">
      <c r="A303" s="22">
        <v>874422</v>
      </c>
      <c r="B303" s="6">
        <v>45536</v>
      </c>
      <c r="C303" s="22">
        <v>27000000</v>
      </c>
      <c r="D303" s="22">
        <v>8003024</v>
      </c>
      <c r="E303" s="22"/>
      <c r="F303" s="22">
        <v>4</v>
      </c>
      <c r="G303" s="22">
        <v>8227071</v>
      </c>
      <c r="H303" s="22">
        <v>0</v>
      </c>
      <c r="I303" s="22"/>
      <c r="J303" s="22">
        <v>9</v>
      </c>
      <c r="K303" s="22">
        <v>101988</v>
      </c>
      <c r="L303" s="23" t="s">
        <v>507</v>
      </c>
      <c r="M303" s="23"/>
      <c r="N303" s="23" t="s">
        <v>184</v>
      </c>
      <c r="O303" s="23" t="s">
        <v>225</v>
      </c>
      <c r="P303" s="22">
        <v>1</v>
      </c>
      <c r="Q303" s="23" t="s">
        <v>274</v>
      </c>
      <c r="R303" s="23"/>
      <c r="S303" s="23"/>
      <c r="T303" s="23"/>
      <c r="U303" s="23"/>
      <c r="V303" s="23" t="s">
        <v>187</v>
      </c>
      <c r="W303" s="23" t="s">
        <v>188</v>
      </c>
      <c r="X303" s="23" t="s">
        <v>189</v>
      </c>
      <c r="Y303" s="22">
        <v>0</v>
      </c>
      <c r="Z303" s="23" t="s">
        <v>190</v>
      </c>
      <c r="AA303" s="23" t="s">
        <v>191</v>
      </c>
      <c r="AB303" s="23" t="s">
        <v>190</v>
      </c>
      <c r="AC303" s="23" t="s">
        <v>190</v>
      </c>
      <c r="AD303" s="23" t="s">
        <v>190</v>
      </c>
      <c r="AE303" s="23" t="s">
        <v>85</v>
      </c>
      <c r="AF303" s="23" t="s">
        <v>190</v>
      </c>
      <c r="AG303" s="23" t="s">
        <v>192</v>
      </c>
      <c r="AH303" s="23" t="s">
        <v>415</v>
      </c>
      <c r="AI303" s="23" t="s">
        <v>506</v>
      </c>
      <c r="AJ303" s="23" t="b">
        <v>0</v>
      </c>
      <c r="AK303" s="3">
        <v>115</v>
      </c>
      <c r="AL303" s="3">
        <v>2408</v>
      </c>
      <c r="AM303" s="3">
        <v>6471</v>
      </c>
      <c r="AN303" s="24">
        <v>45536.687970601852</v>
      </c>
      <c r="AO303" s="24">
        <v>45536.688063194444</v>
      </c>
      <c r="AP303">
        <v>9</v>
      </c>
      <c r="AQ303" t="s">
        <v>194</v>
      </c>
      <c r="AR303">
        <v>244.6879706018517</v>
      </c>
      <c r="AS303" t="s">
        <v>195</v>
      </c>
      <c r="AT303" t="s">
        <v>198</v>
      </c>
      <c r="AU303" t="s">
        <v>197</v>
      </c>
      <c r="AV303" t="s">
        <v>309</v>
      </c>
      <c r="AW303" t="s">
        <v>198</v>
      </c>
      <c r="AX303" t="s">
        <v>197</v>
      </c>
      <c r="AY303" t="s">
        <v>257</v>
      </c>
    </row>
    <row r="304" spans="1:51" x14ac:dyDescent="0.45">
      <c r="A304" s="22">
        <v>874346</v>
      </c>
      <c r="B304" s="6">
        <v>45536</v>
      </c>
      <c r="C304" s="22">
        <v>26984000</v>
      </c>
      <c r="D304" s="22">
        <v>6995180</v>
      </c>
      <c r="E304" s="22"/>
      <c r="F304" s="22">
        <v>0</v>
      </c>
      <c r="G304" s="22">
        <v>8228625</v>
      </c>
      <c r="H304" s="22">
        <v>0</v>
      </c>
      <c r="I304" s="22"/>
      <c r="J304" s="22">
        <v>161</v>
      </c>
      <c r="K304" s="22">
        <v>102357</v>
      </c>
      <c r="L304" s="23" t="s">
        <v>513</v>
      </c>
      <c r="M304" s="23"/>
      <c r="N304" s="23" t="s">
        <v>184</v>
      </c>
      <c r="O304" s="23" t="s">
        <v>225</v>
      </c>
      <c r="P304" s="22">
        <v>1</v>
      </c>
      <c r="Q304" s="23" t="s">
        <v>274</v>
      </c>
      <c r="R304" s="23"/>
      <c r="S304" s="23"/>
      <c r="T304" s="23"/>
      <c r="U304" s="23"/>
      <c r="V304" s="23" t="s">
        <v>187</v>
      </c>
      <c r="W304" s="23" t="s">
        <v>188</v>
      </c>
      <c r="X304" s="23" t="s">
        <v>189</v>
      </c>
      <c r="Y304" s="22">
        <v>0</v>
      </c>
      <c r="Z304" s="23" t="s">
        <v>190</v>
      </c>
      <c r="AA304" s="23" t="s">
        <v>191</v>
      </c>
      <c r="AB304" s="23" t="s">
        <v>190</v>
      </c>
      <c r="AC304" s="23" t="s">
        <v>190</v>
      </c>
      <c r="AD304" s="23" t="s">
        <v>190</v>
      </c>
      <c r="AE304" s="23" t="s">
        <v>85</v>
      </c>
      <c r="AF304" s="23" t="s">
        <v>190</v>
      </c>
      <c r="AG304" s="23" t="s">
        <v>192</v>
      </c>
      <c r="AH304" s="23" t="s">
        <v>415</v>
      </c>
      <c r="AI304" s="23" t="s">
        <v>506</v>
      </c>
      <c r="AJ304" s="23" t="b">
        <v>0</v>
      </c>
      <c r="AK304" s="3">
        <v>55</v>
      </c>
      <c r="AL304" s="3">
        <v>2408</v>
      </c>
      <c r="AM304" s="3">
        <v>6430</v>
      </c>
      <c r="AN304" s="24">
        <v>45536.681279166667</v>
      </c>
      <c r="AO304" s="24">
        <v>45536.681348611113</v>
      </c>
      <c r="AP304">
        <v>9</v>
      </c>
      <c r="AQ304" t="s">
        <v>194</v>
      </c>
      <c r="AR304">
        <v>244.68127916666708</v>
      </c>
      <c r="AS304" t="s">
        <v>195</v>
      </c>
      <c r="AT304" t="s">
        <v>198</v>
      </c>
      <c r="AU304" t="s">
        <v>197</v>
      </c>
      <c r="AV304" t="s">
        <v>235</v>
      </c>
      <c r="AW304" t="s">
        <v>198</v>
      </c>
      <c r="AX304" t="s">
        <v>197</v>
      </c>
      <c r="AY304" t="s">
        <v>197</v>
      </c>
    </row>
    <row r="305" spans="1:51" x14ac:dyDescent="0.45">
      <c r="A305" s="22">
        <v>874329</v>
      </c>
      <c r="B305" s="6">
        <v>45536</v>
      </c>
      <c r="C305" s="22">
        <v>26953000</v>
      </c>
      <c r="D305" s="22">
        <v>7727110</v>
      </c>
      <c r="E305" s="22"/>
      <c r="F305" s="22">
        <v>0</v>
      </c>
      <c r="G305" s="22">
        <v>8230075</v>
      </c>
      <c r="H305" s="22">
        <v>0</v>
      </c>
      <c r="I305" s="22"/>
      <c r="J305" s="22">
        <v>41365</v>
      </c>
      <c r="K305" s="22">
        <v>101640</v>
      </c>
      <c r="L305" s="23" t="s">
        <v>511</v>
      </c>
      <c r="M305" s="23"/>
      <c r="N305" s="23" t="s">
        <v>184</v>
      </c>
      <c r="O305" s="23" t="s">
        <v>225</v>
      </c>
      <c r="P305" s="22">
        <v>1</v>
      </c>
      <c r="Q305" s="23" t="s">
        <v>274</v>
      </c>
      <c r="R305" s="23"/>
      <c r="S305" s="23"/>
      <c r="T305" s="23"/>
      <c r="U305" s="23"/>
      <c r="V305" s="23" t="s">
        <v>187</v>
      </c>
      <c r="W305" s="23" t="s">
        <v>188</v>
      </c>
      <c r="X305" s="23" t="s">
        <v>189</v>
      </c>
      <c r="Y305" s="22">
        <v>0</v>
      </c>
      <c r="Z305" s="23" t="s">
        <v>190</v>
      </c>
      <c r="AA305" s="23" t="s">
        <v>191</v>
      </c>
      <c r="AB305" s="23" t="s">
        <v>190</v>
      </c>
      <c r="AC305" s="23" t="s">
        <v>190</v>
      </c>
      <c r="AD305" s="23" t="s">
        <v>190</v>
      </c>
      <c r="AE305" s="23" t="s">
        <v>85</v>
      </c>
      <c r="AF305" s="23" t="s">
        <v>190</v>
      </c>
      <c r="AG305" s="23" t="s">
        <v>192</v>
      </c>
      <c r="AH305" s="23" t="s">
        <v>415</v>
      </c>
      <c r="AI305" s="23" t="s">
        <v>506</v>
      </c>
      <c r="AJ305" s="23" t="b">
        <v>0</v>
      </c>
      <c r="AK305" s="3">
        <v>61</v>
      </c>
      <c r="AL305" s="3">
        <v>2408</v>
      </c>
      <c r="AM305" s="3">
        <v>6413</v>
      </c>
      <c r="AN305" s="24">
        <v>45536.674784297837</v>
      </c>
      <c r="AO305" s="24">
        <v>45536.67486531636</v>
      </c>
      <c r="AP305">
        <v>9</v>
      </c>
      <c r="AQ305" t="s">
        <v>194</v>
      </c>
      <c r="AR305">
        <v>244.6747842978366</v>
      </c>
      <c r="AS305" t="s">
        <v>195</v>
      </c>
      <c r="AT305" t="s">
        <v>198</v>
      </c>
      <c r="AU305" t="s">
        <v>197</v>
      </c>
      <c r="AV305" t="s">
        <v>309</v>
      </c>
      <c r="AW305" t="s">
        <v>198</v>
      </c>
      <c r="AX305" t="s">
        <v>197</v>
      </c>
      <c r="AY305" t="s">
        <v>252</v>
      </c>
    </row>
    <row r="306" spans="1:51" x14ac:dyDescent="0.45">
      <c r="A306" s="22">
        <v>874313</v>
      </c>
      <c r="B306" s="6">
        <v>45536</v>
      </c>
      <c r="C306" s="22">
        <v>26906000</v>
      </c>
      <c r="D306" s="22">
        <v>7327917</v>
      </c>
      <c r="E306" s="22"/>
      <c r="F306" s="22">
        <v>235</v>
      </c>
      <c r="G306" s="22">
        <v>8228203</v>
      </c>
      <c r="H306" s="22">
        <v>0</v>
      </c>
      <c r="I306" s="22"/>
      <c r="J306" s="22">
        <v>27</v>
      </c>
      <c r="K306" s="22">
        <v>102269</v>
      </c>
      <c r="L306" s="23" t="s">
        <v>505</v>
      </c>
      <c r="M306" s="23"/>
      <c r="N306" s="23" t="s">
        <v>184</v>
      </c>
      <c r="O306" s="23" t="s">
        <v>225</v>
      </c>
      <c r="P306" s="22">
        <v>1</v>
      </c>
      <c r="Q306" s="23" t="s">
        <v>274</v>
      </c>
      <c r="R306" s="23"/>
      <c r="S306" s="23"/>
      <c r="T306" s="23"/>
      <c r="U306" s="23"/>
      <c r="V306" s="23" t="s">
        <v>187</v>
      </c>
      <c r="W306" s="23" t="s">
        <v>188</v>
      </c>
      <c r="X306" s="23" t="s">
        <v>189</v>
      </c>
      <c r="Y306" s="22">
        <v>0</v>
      </c>
      <c r="Z306" s="23" t="s">
        <v>190</v>
      </c>
      <c r="AA306" s="23" t="s">
        <v>191</v>
      </c>
      <c r="AB306" s="23" t="s">
        <v>190</v>
      </c>
      <c r="AC306" s="23" t="s">
        <v>190</v>
      </c>
      <c r="AD306" s="23" t="s">
        <v>190</v>
      </c>
      <c r="AE306" s="23" t="s">
        <v>85</v>
      </c>
      <c r="AF306" s="23" t="s">
        <v>190</v>
      </c>
      <c r="AG306" s="23" t="s">
        <v>192</v>
      </c>
      <c r="AH306" s="23" t="s">
        <v>415</v>
      </c>
      <c r="AI306" s="23" t="s">
        <v>506</v>
      </c>
      <c r="AJ306" s="23" t="b">
        <v>0</v>
      </c>
      <c r="AK306" s="3">
        <v>62</v>
      </c>
      <c r="AL306" s="3">
        <v>2408</v>
      </c>
      <c r="AM306" s="3">
        <v>6395</v>
      </c>
      <c r="AN306" s="24">
        <v>45536.67097959105</v>
      </c>
      <c r="AO306" s="24">
        <v>45536.671060609566</v>
      </c>
      <c r="AP306">
        <v>9</v>
      </c>
      <c r="AQ306" t="s">
        <v>194</v>
      </c>
      <c r="AR306">
        <v>244.67097959105013</v>
      </c>
      <c r="AS306" t="s">
        <v>195</v>
      </c>
      <c r="AT306" t="s">
        <v>198</v>
      </c>
      <c r="AU306" t="s">
        <v>197</v>
      </c>
      <c r="AV306" t="s">
        <v>218</v>
      </c>
      <c r="AW306" t="s">
        <v>198</v>
      </c>
      <c r="AX306" t="s">
        <v>197</v>
      </c>
      <c r="AY306" t="s">
        <v>236</v>
      </c>
    </row>
    <row r="307" spans="1:51" x14ac:dyDescent="0.45">
      <c r="A307" s="22">
        <v>874421</v>
      </c>
      <c r="B307" s="6">
        <v>45536</v>
      </c>
      <c r="C307" s="22">
        <v>26891000</v>
      </c>
      <c r="D307" s="22">
        <v>7839227</v>
      </c>
      <c r="E307" s="22"/>
      <c r="F307" s="22">
        <v>0</v>
      </c>
      <c r="G307" s="22">
        <v>8230361</v>
      </c>
      <c r="H307" s="22">
        <v>0</v>
      </c>
      <c r="I307" s="22"/>
      <c r="J307" s="22">
        <v>41365</v>
      </c>
      <c r="K307" s="22">
        <v>101640</v>
      </c>
      <c r="L307" s="23" t="s">
        <v>511</v>
      </c>
      <c r="M307" s="23"/>
      <c r="N307" s="23" t="s">
        <v>184</v>
      </c>
      <c r="O307" s="23" t="s">
        <v>225</v>
      </c>
      <c r="P307" s="22">
        <v>1</v>
      </c>
      <c r="Q307" s="23" t="s">
        <v>274</v>
      </c>
      <c r="R307" s="23"/>
      <c r="S307" s="23"/>
      <c r="T307" s="23"/>
      <c r="U307" s="23"/>
      <c r="V307" s="23" t="s">
        <v>187</v>
      </c>
      <c r="W307" s="23" t="s">
        <v>188</v>
      </c>
      <c r="X307" s="23" t="s">
        <v>189</v>
      </c>
      <c r="Y307" s="22">
        <v>0</v>
      </c>
      <c r="Z307" s="23" t="s">
        <v>190</v>
      </c>
      <c r="AA307" s="23" t="s">
        <v>191</v>
      </c>
      <c r="AB307" s="23" t="s">
        <v>190</v>
      </c>
      <c r="AC307" s="23" t="s">
        <v>190</v>
      </c>
      <c r="AD307" s="23" t="s">
        <v>190</v>
      </c>
      <c r="AE307" s="23" t="s">
        <v>85</v>
      </c>
      <c r="AF307" s="23" t="s">
        <v>190</v>
      </c>
      <c r="AG307" s="23" t="s">
        <v>192</v>
      </c>
      <c r="AH307" s="23" t="s">
        <v>415</v>
      </c>
      <c r="AI307" s="23" t="s">
        <v>506</v>
      </c>
      <c r="AJ307" s="23" t="b">
        <v>0</v>
      </c>
      <c r="AK307" s="3">
        <v>124</v>
      </c>
      <c r="AL307" s="3">
        <v>2408</v>
      </c>
      <c r="AM307" s="3">
        <v>6469</v>
      </c>
      <c r="AN307" s="24">
        <v>45536.687786689814</v>
      </c>
      <c r="AO307" s="24">
        <v>45536.687867708337</v>
      </c>
      <c r="AP307">
        <v>9</v>
      </c>
      <c r="AQ307" t="s">
        <v>194</v>
      </c>
      <c r="AR307">
        <v>244.68778668981395</v>
      </c>
      <c r="AS307" t="s">
        <v>195</v>
      </c>
      <c r="AT307" t="s">
        <v>198</v>
      </c>
      <c r="AU307" t="s">
        <v>197</v>
      </c>
      <c r="AV307" t="s">
        <v>239</v>
      </c>
      <c r="AW307" t="s">
        <v>198</v>
      </c>
      <c r="AX307" t="s">
        <v>197</v>
      </c>
      <c r="AY307" t="s">
        <v>304</v>
      </c>
    </row>
    <row r="308" spans="1:51" x14ac:dyDescent="0.45">
      <c r="A308" s="22">
        <v>874165</v>
      </c>
      <c r="B308" s="6">
        <v>45536</v>
      </c>
      <c r="C308" s="22">
        <v>26888000</v>
      </c>
      <c r="D308" s="22">
        <v>10606296</v>
      </c>
      <c r="E308" s="22"/>
      <c r="F308" s="22">
        <v>4467</v>
      </c>
      <c r="G308" s="22">
        <v>1367381</v>
      </c>
      <c r="H308" s="22">
        <v>41</v>
      </c>
      <c r="I308" s="22"/>
      <c r="J308" s="22">
        <v>23791</v>
      </c>
      <c r="K308" s="22">
        <v>102073</v>
      </c>
      <c r="L308" s="23" t="s">
        <v>1170</v>
      </c>
      <c r="M308" s="23"/>
      <c r="N308" s="23" t="s">
        <v>184</v>
      </c>
      <c r="O308" s="23" t="s">
        <v>225</v>
      </c>
      <c r="P308" s="22">
        <v>20</v>
      </c>
      <c r="Q308" s="23" t="s">
        <v>186</v>
      </c>
      <c r="R308" s="23"/>
      <c r="S308" s="23"/>
      <c r="T308" s="23"/>
      <c r="U308" s="23"/>
      <c r="V308" s="23" t="s">
        <v>187</v>
      </c>
      <c r="W308" s="23" t="s">
        <v>188</v>
      </c>
      <c r="X308" s="23" t="s">
        <v>189</v>
      </c>
      <c r="Y308" s="22">
        <v>0</v>
      </c>
      <c r="Z308" s="23" t="s">
        <v>190</v>
      </c>
      <c r="AA308" s="23" t="s">
        <v>191</v>
      </c>
      <c r="AB308" s="23" t="s">
        <v>190</v>
      </c>
      <c r="AC308" s="23" t="s">
        <v>192</v>
      </c>
      <c r="AD308" s="23" t="s">
        <v>281</v>
      </c>
      <c r="AE308" s="23" t="s">
        <v>77</v>
      </c>
      <c r="AF308" s="23"/>
      <c r="AG308" s="23"/>
      <c r="AH308" s="23"/>
      <c r="AI308" s="23"/>
      <c r="AJ308" s="23" t="b">
        <v>0</v>
      </c>
      <c r="AK308" s="3">
        <v>62</v>
      </c>
      <c r="AL308" s="3">
        <v>2408</v>
      </c>
      <c r="AM308" s="3">
        <v>6263</v>
      </c>
      <c r="AN308" s="24">
        <v>45536.660766898145</v>
      </c>
      <c r="AO308" s="24">
        <v>45536.660882638891</v>
      </c>
      <c r="AP308">
        <v>9</v>
      </c>
      <c r="AQ308" t="s">
        <v>194</v>
      </c>
      <c r="AR308">
        <v>244.66076689814508</v>
      </c>
      <c r="AS308" t="s">
        <v>195</v>
      </c>
      <c r="AT308" t="s">
        <v>228</v>
      </c>
      <c r="AU308" t="s">
        <v>197</v>
      </c>
      <c r="AV308" t="s">
        <v>305</v>
      </c>
      <c r="AW308" t="s">
        <v>228</v>
      </c>
      <c r="AX308" t="s">
        <v>197</v>
      </c>
      <c r="AY308" t="s">
        <v>362</v>
      </c>
    </row>
    <row r="309" spans="1:51" x14ac:dyDescent="0.45">
      <c r="A309" s="22">
        <v>874297</v>
      </c>
      <c r="B309" s="6">
        <v>45536</v>
      </c>
      <c r="C309" s="22">
        <v>26876000</v>
      </c>
      <c r="D309" s="22">
        <v>7667853</v>
      </c>
      <c r="E309" s="22"/>
      <c r="F309" s="22">
        <v>0</v>
      </c>
      <c r="G309" s="22">
        <v>8229178</v>
      </c>
      <c r="H309" s="22">
        <v>0</v>
      </c>
      <c r="I309" s="22"/>
      <c r="J309" s="22">
        <v>0</v>
      </c>
      <c r="K309" s="22">
        <v>101878</v>
      </c>
      <c r="L309" s="23" t="s">
        <v>508</v>
      </c>
      <c r="M309" s="23"/>
      <c r="N309" s="23" t="s">
        <v>184</v>
      </c>
      <c r="O309" s="23" t="s">
        <v>225</v>
      </c>
      <c r="P309" s="22">
        <v>1</v>
      </c>
      <c r="Q309" s="23" t="s">
        <v>274</v>
      </c>
      <c r="R309" s="23"/>
      <c r="S309" s="23"/>
      <c r="T309" s="23"/>
      <c r="U309" s="23"/>
      <c r="V309" s="23" t="s">
        <v>187</v>
      </c>
      <c r="W309" s="23" t="s">
        <v>188</v>
      </c>
      <c r="X309" s="23" t="s">
        <v>189</v>
      </c>
      <c r="Y309" s="22">
        <v>0</v>
      </c>
      <c r="Z309" s="23" t="s">
        <v>190</v>
      </c>
      <c r="AA309" s="23" t="s">
        <v>191</v>
      </c>
      <c r="AB309" s="23" t="s">
        <v>190</v>
      </c>
      <c r="AC309" s="23" t="s">
        <v>190</v>
      </c>
      <c r="AD309" s="23" t="s">
        <v>190</v>
      </c>
      <c r="AE309" s="23" t="s">
        <v>85</v>
      </c>
      <c r="AF309" s="23" t="s">
        <v>190</v>
      </c>
      <c r="AG309" s="23" t="s">
        <v>192</v>
      </c>
      <c r="AH309" s="23" t="s">
        <v>415</v>
      </c>
      <c r="AI309" s="23" t="s">
        <v>506</v>
      </c>
      <c r="AJ309" s="23" t="b">
        <v>0</v>
      </c>
      <c r="AK309" s="3">
        <v>61</v>
      </c>
      <c r="AL309" s="3">
        <v>2408</v>
      </c>
      <c r="AM309" s="3">
        <v>6381</v>
      </c>
      <c r="AN309" s="24">
        <v>45536.669735841053</v>
      </c>
      <c r="AO309" s="24">
        <v>45536.669816859569</v>
      </c>
      <c r="AP309">
        <v>9</v>
      </c>
      <c r="AQ309" t="s">
        <v>194</v>
      </c>
      <c r="AR309">
        <v>244.6697358410529</v>
      </c>
      <c r="AS309" t="s">
        <v>195</v>
      </c>
      <c r="AT309" t="s">
        <v>198</v>
      </c>
      <c r="AU309" t="s">
        <v>197</v>
      </c>
      <c r="AV309" t="s">
        <v>239</v>
      </c>
      <c r="AW309" t="s">
        <v>198</v>
      </c>
      <c r="AX309" t="s">
        <v>197</v>
      </c>
      <c r="AY309" t="s">
        <v>304</v>
      </c>
    </row>
    <row r="310" spans="1:51" x14ac:dyDescent="0.45">
      <c r="A310" s="22">
        <v>874217</v>
      </c>
      <c r="B310" s="6">
        <v>45536</v>
      </c>
      <c r="C310" s="22">
        <v>26828000</v>
      </c>
      <c r="D310" s="22">
        <v>8249780</v>
      </c>
      <c r="E310" s="22"/>
      <c r="F310" s="22">
        <v>108</v>
      </c>
      <c r="G310" s="22">
        <v>8218953</v>
      </c>
      <c r="H310" s="22">
        <v>0</v>
      </c>
      <c r="I310" s="22"/>
      <c r="J310" s="22">
        <v>6269</v>
      </c>
      <c r="K310" s="22">
        <v>101659</v>
      </c>
      <c r="L310" s="23" t="s">
        <v>510</v>
      </c>
      <c r="M310" s="23"/>
      <c r="N310" s="23" t="s">
        <v>184</v>
      </c>
      <c r="O310" s="23" t="s">
        <v>225</v>
      </c>
      <c r="P310" s="22">
        <v>1</v>
      </c>
      <c r="Q310" s="23" t="s">
        <v>274</v>
      </c>
      <c r="R310" s="23"/>
      <c r="S310" s="23"/>
      <c r="T310" s="23"/>
      <c r="U310" s="23"/>
      <c r="V310" s="23" t="s">
        <v>187</v>
      </c>
      <c r="W310" s="23" t="s">
        <v>188</v>
      </c>
      <c r="X310" s="23" t="s">
        <v>189</v>
      </c>
      <c r="Y310" s="22">
        <v>0</v>
      </c>
      <c r="Z310" s="23" t="s">
        <v>190</v>
      </c>
      <c r="AA310" s="23" t="s">
        <v>191</v>
      </c>
      <c r="AB310" s="23" t="s">
        <v>190</v>
      </c>
      <c r="AC310" s="23" t="s">
        <v>190</v>
      </c>
      <c r="AD310" s="23" t="s">
        <v>190</v>
      </c>
      <c r="AE310" s="23" t="s">
        <v>85</v>
      </c>
      <c r="AF310" s="23" t="s">
        <v>190</v>
      </c>
      <c r="AG310" s="23" t="s">
        <v>192</v>
      </c>
      <c r="AH310" s="23" t="s">
        <v>415</v>
      </c>
      <c r="AI310" s="23" t="s">
        <v>506</v>
      </c>
      <c r="AJ310" s="23" t="b">
        <v>0</v>
      </c>
      <c r="AK310" s="3">
        <v>62</v>
      </c>
      <c r="AL310" s="3">
        <v>2408</v>
      </c>
      <c r="AM310" s="3">
        <v>6314</v>
      </c>
      <c r="AN310" s="24">
        <v>45536.665512885804</v>
      </c>
      <c r="AO310" s="24">
        <v>45536.665605478396</v>
      </c>
      <c r="AP310">
        <v>9</v>
      </c>
      <c r="AQ310" t="s">
        <v>194</v>
      </c>
      <c r="AR310">
        <v>244.66551288580376</v>
      </c>
      <c r="AS310" t="s">
        <v>195</v>
      </c>
      <c r="AT310" t="s">
        <v>228</v>
      </c>
      <c r="AU310" t="s">
        <v>197</v>
      </c>
      <c r="AV310" t="s">
        <v>236</v>
      </c>
      <c r="AW310" t="s">
        <v>228</v>
      </c>
      <c r="AX310" t="s">
        <v>197</v>
      </c>
      <c r="AY310" t="s">
        <v>242</v>
      </c>
    </row>
    <row r="311" spans="1:51" x14ac:dyDescent="0.45">
      <c r="A311" s="22">
        <v>874301</v>
      </c>
      <c r="B311" s="6">
        <v>45536</v>
      </c>
      <c r="C311" s="22">
        <v>26827000</v>
      </c>
      <c r="D311" s="22">
        <v>7651350</v>
      </c>
      <c r="E311" s="22"/>
      <c r="F311" s="22">
        <v>0</v>
      </c>
      <c r="G311" s="22">
        <v>8221285</v>
      </c>
      <c r="H311" s="22">
        <v>0</v>
      </c>
      <c r="I311" s="22"/>
      <c r="J311" s="22">
        <v>6269</v>
      </c>
      <c r="K311" s="22">
        <v>101659</v>
      </c>
      <c r="L311" s="23" t="s">
        <v>510</v>
      </c>
      <c r="M311" s="23"/>
      <c r="N311" s="23" t="s">
        <v>184</v>
      </c>
      <c r="O311" s="23" t="s">
        <v>225</v>
      </c>
      <c r="P311" s="22">
        <v>1</v>
      </c>
      <c r="Q311" s="23" t="s">
        <v>274</v>
      </c>
      <c r="R311" s="23"/>
      <c r="S311" s="23"/>
      <c r="T311" s="23"/>
      <c r="U311" s="23"/>
      <c r="V311" s="23" t="s">
        <v>187</v>
      </c>
      <c r="W311" s="23" t="s">
        <v>188</v>
      </c>
      <c r="X311" s="23" t="s">
        <v>189</v>
      </c>
      <c r="Y311" s="22">
        <v>0</v>
      </c>
      <c r="Z311" s="23" t="s">
        <v>190</v>
      </c>
      <c r="AA311" s="23" t="s">
        <v>191</v>
      </c>
      <c r="AB311" s="23" t="s">
        <v>190</v>
      </c>
      <c r="AC311" s="23" t="s">
        <v>190</v>
      </c>
      <c r="AD311" s="23" t="s">
        <v>190</v>
      </c>
      <c r="AE311" s="23" t="s">
        <v>85</v>
      </c>
      <c r="AF311" s="23" t="s">
        <v>190</v>
      </c>
      <c r="AG311" s="23" t="s">
        <v>192</v>
      </c>
      <c r="AH311" s="23" t="s">
        <v>415</v>
      </c>
      <c r="AI311" s="23" t="s">
        <v>506</v>
      </c>
      <c r="AJ311" s="23" t="b">
        <v>0</v>
      </c>
      <c r="AK311" s="3">
        <v>62</v>
      </c>
      <c r="AL311" s="3">
        <v>2408</v>
      </c>
      <c r="AM311" s="3">
        <v>6386</v>
      </c>
      <c r="AN311" s="24">
        <v>45536.670217245373</v>
      </c>
      <c r="AO311" s="24">
        <v>45536.670298263889</v>
      </c>
      <c r="AP311">
        <v>9</v>
      </c>
      <c r="AQ311" t="s">
        <v>194</v>
      </c>
      <c r="AR311">
        <v>244.67021724537335</v>
      </c>
      <c r="AS311" t="s">
        <v>195</v>
      </c>
      <c r="AT311" t="s">
        <v>198</v>
      </c>
      <c r="AU311" t="s">
        <v>197</v>
      </c>
      <c r="AV311" t="s">
        <v>219</v>
      </c>
      <c r="AW311" t="s">
        <v>198</v>
      </c>
      <c r="AX311" t="s">
        <v>197</v>
      </c>
      <c r="AY311" t="s">
        <v>227</v>
      </c>
    </row>
    <row r="312" spans="1:51" x14ac:dyDescent="0.45">
      <c r="A312" s="22">
        <v>874450</v>
      </c>
      <c r="B312" s="6">
        <v>45536</v>
      </c>
      <c r="C312" s="22">
        <v>26813000</v>
      </c>
      <c r="D312" s="22">
        <v>7167052</v>
      </c>
      <c r="E312" s="22"/>
      <c r="F312" s="22">
        <v>0</v>
      </c>
      <c r="G312" s="22">
        <v>8228245</v>
      </c>
      <c r="H312" s="22">
        <v>0</v>
      </c>
      <c r="I312" s="22"/>
      <c r="J312" s="22">
        <v>0</v>
      </c>
      <c r="K312" s="22">
        <v>101878</v>
      </c>
      <c r="L312" s="23" t="s">
        <v>508</v>
      </c>
      <c r="M312" s="23"/>
      <c r="N312" s="23" t="s">
        <v>184</v>
      </c>
      <c r="O312" s="23" t="s">
        <v>225</v>
      </c>
      <c r="P312" s="22">
        <v>1</v>
      </c>
      <c r="Q312" s="23" t="s">
        <v>274</v>
      </c>
      <c r="R312" s="23"/>
      <c r="S312" s="23"/>
      <c r="T312" s="23"/>
      <c r="U312" s="23"/>
      <c r="V312" s="23" t="s">
        <v>187</v>
      </c>
      <c r="W312" s="23" t="s">
        <v>188</v>
      </c>
      <c r="X312" s="23" t="s">
        <v>189</v>
      </c>
      <c r="Y312" s="22">
        <v>0</v>
      </c>
      <c r="Z312" s="23" t="s">
        <v>190</v>
      </c>
      <c r="AA312" s="23" t="s">
        <v>191</v>
      </c>
      <c r="AB312" s="23" t="s">
        <v>190</v>
      </c>
      <c r="AC312" s="23" t="s">
        <v>190</v>
      </c>
      <c r="AD312" s="23" t="s">
        <v>190</v>
      </c>
      <c r="AE312" s="23" t="s">
        <v>85</v>
      </c>
      <c r="AF312" s="23" t="s">
        <v>190</v>
      </c>
      <c r="AG312" s="23" t="s">
        <v>192</v>
      </c>
      <c r="AH312" s="23" t="s">
        <v>415</v>
      </c>
      <c r="AI312" s="23" t="s">
        <v>506</v>
      </c>
      <c r="AJ312" s="23" t="b">
        <v>0</v>
      </c>
      <c r="AK312" s="3">
        <v>111</v>
      </c>
      <c r="AL312" s="3">
        <v>2408</v>
      </c>
      <c r="AM312" s="3">
        <v>6498</v>
      </c>
      <c r="AN312" s="24">
        <v>45536.692926427466</v>
      </c>
      <c r="AO312" s="24">
        <v>45536.693007445989</v>
      </c>
      <c r="AP312">
        <v>9</v>
      </c>
      <c r="AQ312" t="s">
        <v>194</v>
      </c>
      <c r="AR312">
        <v>244.69292642746586</v>
      </c>
      <c r="AS312" t="s">
        <v>195</v>
      </c>
      <c r="AT312" t="s">
        <v>198</v>
      </c>
      <c r="AU312" t="s">
        <v>197</v>
      </c>
      <c r="AV312" t="s">
        <v>257</v>
      </c>
      <c r="AW312" t="s">
        <v>198</v>
      </c>
      <c r="AX312" t="s">
        <v>197</v>
      </c>
      <c r="AY312" t="s">
        <v>294</v>
      </c>
    </row>
    <row r="313" spans="1:51" x14ac:dyDescent="0.45">
      <c r="A313" s="22">
        <v>874331</v>
      </c>
      <c r="B313" s="6">
        <v>45536</v>
      </c>
      <c r="C313" s="22">
        <v>26812000</v>
      </c>
      <c r="D313" s="22">
        <v>7318441</v>
      </c>
      <c r="E313" s="22"/>
      <c r="F313" s="22">
        <v>0</v>
      </c>
      <c r="G313" s="22">
        <v>8229725</v>
      </c>
      <c r="H313" s="22">
        <v>0</v>
      </c>
      <c r="I313" s="22"/>
      <c r="J313" s="22">
        <v>27</v>
      </c>
      <c r="K313" s="22">
        <v>102269</v>
      </c>
      <c r="L313" s="23" t="s">
        <v>505</v>
      </c>
      <c r="M313" s="23"/>
      <c r="N313" s="23" t="s">
        <v>184</v>
      </c>
      <c r="O313" s="23" t="s">
        <v>225</v>
      </c>
      <c r="P313" s="22">
        <v>1</v>
      </c>
      <c r="Q313" s="23" t="s">
        <v>274</v>
      </c>
      <c r="R313" s="23"/>
      <c r="S313" s="23"/>
      <c r="T313" s="23"/>
      <c r="U313" s="23"/>
      <c r="V313" s="23" t="s">
        <v>187</v>
      </c>
      <c r="W313" s="23" t="s">
        <v>188</v>
      </c>
      <c r="X313" s="23" t="s">
        <v>189</v>
      </c>
      <c r="Y313" s="22">
        <v>0</v>
      </c>
      <c r="Z313" s="23" t="s">
        <v>190</v>
      </c>
      <c r="AA313" s="23" t="s">
        <v>191</v>
      </c>
      <c r="AB313" s="23" t="s">
        <v>190</v>
      </c>
      <c r="AC313" s="23" t="s">
        <v>190</v>
      </c>
      <c r="AD313" s="23" t="s">
        <v>190</v>
      </c>
      <c r="AE313" s="23" t="s">
        <v>85</v>
      </c>
      <c r="AF313" s="23" t="s">
        <v>190</v>
      </c>
      <c r="AG313" s="23" t="s">
        <v>192</v>
      </c>
      <c r="AH313" s="23" t="s">
        <v>415</v>
      </c>
      <c r="AI313" s="23" t="s">
        <v>506</v>
      </c>
      <c r="AJ313" s="23" t="b">
        <v>0</v>
      </c>
      <c r="AK313" s="3">
        <v>61</v>
      </c>
      <c r="AL313" s="3">
        <v>2408</v>
      </c>
      <c r="AM313" s="3">
        <v>6414</v>
      </c>
      <c r="AN313" s="24">
        <v>45536.67501998457</v>
      </c>
      <c r="AO313" s="24">
        <v>45536.675101003086</v>
      </c>
      <c r="AP313">
        <v>9</v>
      </c>
      <c r="AQ313" t="s">
        <v>194</v>
      </c>
      <c r="AR313">
        <v>244.6750199845701</v>
      </c>
      <c r="AS313" t="s">
        <v>195</v>
      </c>
      <c r="AT313" t="s">
        <v>198</v>
      </c>
      <c r="AU313" t="s">
        <v>197</v>
      </c>
      <c r="AV313" t="s">
        <v>214</v>
      </c>
      <c r="AW313" t="s">
        <v>198</v>
      </c>
      <c r="AX313" t="s">
        <v>197</v>
      </c>
      <c r="AY313" t="s">
        <v>197</v>
      </c>
    </row>
    <row r="314" spans="1:51" x14ac:dyDescent="0.45">
      <c r="A314" s="22">
        <v>874420</v>
      </c>
      <c r="B314" s="6">
        <v>45536</v>
      </c>
      <c r="C314" s="22">
        <v>26798000</v>
      </c>
      <c r="D314" s="22">
        <v>7860064</v>
      </c>
      <c r="E314" s="22"/>
      <c r="F314" s="22">
        <v>0</v>
      </c>
      <c r="G314" s="22">
        <v>8227245</v>
      </c>
      <c r="H314" s="22">
        <v>0</v>
      </c>
      <c r="I314" s="22"/>
      <c r="J314" s="22">
        <v>161</v>
      </c>
      <c r="K314" s="22">
        <v>102357</v>
      </c>
      <c r="L314" s="23" t="s">
        <v>513</v>
      </c>
      <c r="M314" s="23"/>
      <c r="N314" s="23" t="s">
        <v>184</v>
      </c>
      <c r="O314" s="23" t="s">
        <v>225</v>
      </c>
      <c r="P314" s="22">
        <v>1</v>
      </c>
      <c r="Q314" s="23" t="s">
        <v>274</v>
      </c>
      <c r="R314" s="23"/>
      <c r="S314" s="23"/>
      <c r="T314" s="23"/>
      <c r="U314" s="23"/>
      <c r="V314" s="23" t="s">
        <v>187</v>
      </c>
      <c r="W314" s="23" t="s">
        <v>188</v>
      </c>
      <c r="X314" s="23" t="s">
        <v>189</v>
      </c>
      <c r="Y314" s="22">
        <v>0</v>
      </c>
      <c r="Z314" s="23" t="s">
        <v>190</v>
      </c>
      <c r="AA314" s="23" t="s">
        <v>191</v>
      </c>
      <c r="AB314" s="23" t="s">
        <v>190</v>
      </c>
      <c r="AC314" s="23" t="s">
        <v>190</v>
      </c>
      <c r="AD314" s="23" t="s">
        <v>190</v>
      </c>
      <c r="AE314" s="23" t="s">
        <v>85</v>
      </c>
      <c r="AF314" s="23" t="s">
        <v>190</v>
      </c>
      <c r="AG314" s="23" t="s">
        <v>192</v>
      </c>
      <c r="AH314" s="23" t="s">
        <v>415</v>
      </c>
      <c r="AI314" s="23" t="s">
        <v>506</v>
      </c>
      <c r="AJ314" s="23" t="b">
        <v>0</v>
      </c>
      <c r="AK314" s="3">
        <v>124</v>
      </c>
      <c r="AL314" s="3">
        <v>2408</v>
      </c>
      <c r="AM314" s="3">
        <v>6468</v>
      </c>
      <c r="AN314" s="24">
        <v>45536.687695871915</v>
      </c>
      <c r="AO314" s="24">
        <v>45536.687776890431</v>
      </c>
      <c r="AP314">
        <v>9</v>
      </c>
      <c r="AQ314" t="s">
        <v>194</v>
      </c>
      <c r="AR314">
        <v>244.68769587191491</v>
      </c>
      <c r="AS314" t="s">
        <v>195</v>
      </c>
      <c r="AT314" t="s">
        <v>198</v>
      </c>
      <c r="AU314" t="s">
        <v>197</v>
      </c>
      <c r="AV314" t="s">
        <v>229</v>
      </c>
      <c r="AW314" t="s">
        <v>198</v>
      </c>
      <c r="AX314" t="s">
        <v>197</v>
      </c>
      <c r="AY314" t="s">
        <v>210</v>
      </c>
    </row>
    <row r="315" spans="1:51" x14ac:dyDescent="0.45">
      <c r="A315" s="22">
        <v>875271</v>
      </c>
      <c r="B315" s="6">
        <v>45536</v>
      </c>
      <c r="C315" s="22">
        <v>26750000</v>
      </c>
      <c r="D315" s="22">
        <v>27480456</v>
      </c>
      <c r="E315" s="22"/>
      <c r="F315" s="22">
        <v>252</v>
      </c>
      <c r="G315" s="22">
        <v>4329906</v>
      </c>
      <c r="H315" s="22">
        <v>0</v>
      </c>
      <c r="I315" s="22"/>
      <c r="J315" s="22">
        <v>2865</v>
      </c>
      <c r="K315" s="22">
        <v>61927</v>
      </c>
      <c r="L315" s="23" t="s">
        <v>1193</v>
      </c>
      <c r="M315" s="23"/>
      <c r="N315" s="23" t="s">
        <v>184</v>
      </c>
      <c r="O315" s="23" t="s">
        <v>225</v>
      </c>
      <c r="P315" s="22">
        <v>18</v>
      </c>
      <c r="Q315" s="23" t="s">
        <v>279</v>
      </c>
      <c r="R315" s="23"/>
      <c r="S315" s="23"/>
      <c r="T315" s="23"/>
      <c r="U315" s="23"/>
      <c r="V315" s="23" t="s">
        <v>187</v>
      </c>
      <c r="W315" s="23" t="s">
        <v>188</v>
      </c>
      <c r="X315" s="23" t="s">
        <v>189</v>
      </c>
      <c r="Y315" s="22">
        <v>0</v>
      </c>
      <c r="Z315" s="23" t="s">
        <v>190</v>
      </c>
      <c r="AA315" s="23" t="s">
        <v>191</v>
      </c>
      <c r="AB315" s="23" t="s">
        <v>190</v>
      </c>
      <c r="AC315" s="23" t="s">
        <v>280</v>
      </c>
      <c r="AD315" s="23" t="s">
        <v>281</v>
      </c>
      <c r="AE315" s="23" t="s">
        <v>66</v>
      </c>
      <c r="AF315" s="23"/>
      <c r="AG315" s="23"/>
      <c r="AH315" s="23"/>
      <c r="AI315" s="23"/>
      <c r="AJ315" s="23" t="b">
        <v>0</v>
      </c>
      <c r="AK315" s="3">
        <v>122</v>
      </c>
      <c r="AL315" s="3">
        <v>2408</v>
      </c>
      <c r="AM315" s="3">
        <v>7225</v>
      </c>
      <c r="AN315" s="24">
        <v>45536.937990200619</v>
      </c>
      <c r="AO315" s="24">
        <v>45536.938302700619</v>
      </c>
      <c r="AP315">
        <v>9</v>
      </c>
      <c r="AQ315" t="s">
        <v>194</v>
      </c>
      <c r="AR315">
        <v>244.93799020061851</v>
      </c>
      <c r="AS315" t="s">
        <v>195</v>
      </c>
      <c r="AT315" t="s">
        <v>237</v>
      </c>
      <c r="AU315" t="s">
        <v>197</v>
      </c>
      <c r="AV315" t="s">
        <v>297</v>
      </c>
      <c r="AW315" t="s">
        <v>237</v>
      </c>
      <c r="AX315" t="s">
        <v>197</v>
      </c>
      <c r="AY315" t="s">
        <v>197</v>
      </c>
    </row>
    <row r="316" spans="1:51" x14ac:dyDescent="0.45">
      <c r="A316" s="22">
        <v>874349</v>
      </c>
      <c r="B316" s="6">
        <v>45536</v>
      </c>
      <c r="C316" s="22">
        <v>26607000</v>
      </c>
      <c r="D316" s="22">
        <v>6955200</v>
      </c>
      <c r="E316" s="22"/>
      <c r="F316" s="22">
        <v>0</v>
      </c>
      <c r="G316" s="22">
        <v>8228955</v>
      </c>
      <c r="H316" s="22">
        <v>0</v>
      </c>
      <c r="I316" s="22"/>
      <c r="J316" s="22">
        <v>27</v>
      </c>
      <c r="K316" s="22">
        <v>102269</v>
      </c>
      <c r="L316" s="23" t="s">
        <v>505</v>
      </c>
      <c r="M316" s="23"/>
      <c r="N316" s="23" t="s">
        <v>184</v>
      </c>
      <c r="O316" s="23" t="s">
        <v>225</v>
      </c>
      <c r="P316" s="22">
        <v>1</v>
      </c>
      <c r="Q316" s="23" t="s">
        <v>274</v>
      </c>
      <c r="R316" s="23"/>
      <c r="S316" s="23"/>
      <c r="T316" s="23"/>
      <c r="U316" s="23"/>
      <c r="V316" s="23" t="s">
        <v>187</v>
      </c>
      <c r="W316" s="23" t="s">
        <v>188</v>
      </c>
      <c r="X316" s="23" t="s">
        <v>189</v>
      </c>
      <c r="Y316" s="22">
        <v>0</v>
      </c>
      <c r="Z316" s="23" t="s">
        <v>190</v>
      </c>
      <c r="AA316" s="23" t="s">
        <v>191</v>
      </c>
      <c r="AB316" s="23" t="s">
        <v>190</v>
      </c>
      <c r="AC316" s="23" t="s">
        <v>190</v>
      </c>
      <c r="AD316" s="23" t="s">
        <v>190</v>
      </c>
      <c r="AE316" s="23" t="s">
        <v>85</v>
      </c>
      <c r="AF316" s="23" t="s">
        <v>190</v>
      </c>
      <c r="AG316" s="23" t="s">
        <v>192</v>
      </c>
      <c r="AH316" s="23" t="s">
        <v>415</v>
      </c>
      <c r="AI316" s="23" t="s">
        <v>506</v>
      </c>
      <c r="AJ316" s="23" t="b">
        <v>0</v>
      </c>
      <c r="AK316" s="3">
        <v>55</v>
      </c>
      <c r="AL316" s="3">
        <v>2408</v>
      </c>
      <c r="AM316" s="3">
        <v>6432</v>
      </c>
      <c r="AN316" s="24">
        <v>45536.681606790124</v>
      </c>
      <c r="AO316" s="24">
        <v>45536.68167623457</v>
      </c>
      <c r="AP316">
        <v>9</v>
      </c>
      <c r="AQ316" t="s">
        <v>194</v>
      </c>
      <c r="AR316">
        <v>244.68160679012362</v>
      </c>
      <c r="AS316" t="s">
        <v>195</v>
      </c>
      <c r="AT316" t="s">
        <v>198</v>
      </c>
      <c r="AU316" t="s">
        <v>197</v>
      </c>
      <c r="AV316" t="s">
        <v>311</v>
      </c>
      <c r="AW316" t="s">
        <v>198</v>
      </c>
      <c r="AX316" t="s">
        <v>197</v>
      </c>
      <c r="AY316" t="s">
        <v>303</v>
      </c>
    </row>
    <row r="317" spans="1:51" x14ac:dyDescent="0.45">
      <c r="A317" s="22">
        <v>874207</v>
      </c>
      <c r="B317" s="6">
        <v>45536</v>
      </c>
      <c r="C317" s="22">
        <v>26531000</v>
      </c>
      <c r="D317" s="22">
        <v>6919652</v>
      </c>
      <c r="E317" s="22"/>
      <c r="F317" s="22">
        <v>0</v>
      </c>
      <c r="G317" s="22">
        <v>8229351</v>
      </c>
      <c r="H317" s="22">
        <v>0</v>
      </c>
      <c r="I317" s="22"/>
      <c r="J317" s="22">
        <v>0</v>
      </c>
      <c r="K317" s="22">
        <v>101878</v>
      </c>
      <c r="L317" s="23" t="s">
        <v>508</v>
      </c>
      <c r="M317" s="23"/>
      <c r="N317" s="23" t="s">
        <v>184</v>
      </c>
      <c r="O317" s="23" t="s">
        <v>225</v>
      </c>
      <c r="P317" s="22">
        <v>1</v>
      </c>
      <c r="Q317" s="23" t="s">
        <v>274</v>
      </c>
      <c r="R317" s="23"/>
      <c r="S317" s="23"/>
      <c r="T317" s="23"/>
      <c r="U317" s="23"/>
      <c r="V317" s="23" t="s">
        <v>187</v>
      </c>
      <c r="W317" s="23" t="s">
        <v>188</v>
      </c>
      <c r="X317" s="23" t="s">
        <v>189</v>
      </c>
      <c r="Y317" s="22">
        <v>0</v>
      </c>
      <c r="Z317" s="23" t="s">
        <v>190</v>
      </c>
      <c r="AA317" s="23" t="s">
        <v>191</v>
      </c>
      <c r="AB317" s="23" t="s">
        <v>190</v>
      </c>
      <c r="AC317" s="23" t="s">
        <v>190</v>
      </c>
      <c r="AD317" s="23" t="s">
        <v>190</v>
      </c>
      <c r="AE317" s="23" t="s">
        <v>85</v>
      </c>
      <c r="AF317" s="23" t="s">
        <v>190</v>
      </c>
      <c r="AG317" s="23" t="s">
        <v>192</v>
      </c>
      <c r="AH317" s="23" t="s">
        <v>415</v>
      </c>
      <c r="AI317" s="23" t="s">
        <v>506</v>
      </c>
      <c r="AJ317" s="23" t="b">
        <v>0</v>
      </c>
      <c r="AK317" s="3">
        <v>62</v>
      </c>
      <c r="AL317" s="3">
        <v>2408</v>
      </c>
      <c r="AM317" s="3">
        <v>6304</v>
      </c>
      <c r="AN317" s="24">
        <v>45536.66488915895</v>
      </c>
      <c r="AO317" s="24">
        <v>45536.664958603396</v>
      </c>
      <c r="AP317">
        <v>9</v>
      </c>
      <c r="AQ317" t="s">
        <v>194</v>
      </c>
      <c r="AR317">
        <v>244.66488915895025</v>
      </c>
      <c r="AS317" t="s">
        <v>195</v>
      </c>
      <c r="AT317" t="s">
        <v>228</v>
      </c>
      <c r="AU317" t="s">
        <v>197</v>
      </c>
      <c r="AV317" t="s">
        <v>240</v>
      </c>
      <c r="AW317" t="s">
        <v>228</v>
      </c>
      <c r="AX317" t="s">
        <v>197</v>
      </c>
      <c r="AY317" t="s">
        <v>304</v>
      </c>
    </row>
    <row r="318" spans="1:51" x14ac:dyDescent="0.45">
      <c r="A318" s="22">
        <v>875317</v>
      </c>
      <c r="B318" s="6">
        <v>45536</v>
      </c>
      <c r="C318" s="22">
        <v>26484000</v>
      </c>
      <c r="D318" s="22">
        <v>27699549</v>
      </c>
      <c r="E318" s="22"/>
      <c r="F318" s="22">
        <v>30845</v>
      </c>
      <c r="G318" s="22">
        <v>3686954</v>
      </c>
      <c r="H318" s="22">
        <v>0</v>
      </c>
      <c r="I318" s="22"/>
      <c r="J318" s="22">
        <v>2865</v>
      </c>
      <c r="K318" s="22">
        <v>61927</v>
      </c>
      <c r="L318" s="23" t="s">
        <v>1193</v>
      </c>
      <c r="M318" s="23"/>
      <c r="N318" s="23" t="s">
        <v>184</v>
      </c>
      <c r="O318" s="23" t="s">
        <v>225</v>
      </c>
      <c r="P318" s="22">
        <v>18</v>
      </c>
      <c r="Q318" s="23" t="s">
        <v>279</v>
      </c>
      <c r="R318" s="23"/>
      <c r="S318" s="23"/>
      <c r="T318" s="23"/>
      <c r="U318" s="23"/>
      <c r="V318" s="23" t="s">
        <v>187</v>
      </c>
      <c r="W318" s="23" t="s">
        <v>188</v>
      </c>
      <c r="X318" s="23" t="s">
        <v>189</v>
      </c>
      <c r="Y318" s="22">
        <v>0</v>
      </c>
      <c r="Z318" s="23" t="s">
        <v>190</v>
      </c>
      <c r="AA318" s="23" t="s">
        <v>191</v>
      </c>
      <c r="AB318" s="23" t="s">
        <v>190</v>
      </c>
      <c r="AC318" s="23" t="s">
        <v>280</v>
      </c>
      <c r="AD318" s="23" t="s">
        <v>281</v>
      </c>
      <c r="AE318" s="23" t="s">
        <v>66</v>
      </c>
      <c r="AF318" s="23"/>
      <c r="AG318" s="23"/>
      <c r="AH318" s="23"/>
      <c r="AI318" s="23"/>
      <c r="AJ318" s="23" t="b">
        <v>0</v>
      </c>
      <c r="AK318" s="3">
        <v>126</v>
      </c>
      <c r="AL318" s="3">
        <v>2408</v>
      </c>
      <c r="AM318" s="3">
        <v>7272</v>
      </c>
      <c r="AN318" s="24">
        <v>45536.958874189811</v>
      </c>
      <c r="AO318" s="24">
        <v>45536.959186689812</v>
      </c>
      <c r="AP318">
        <v>9</v>
      </c>
      <c r="AQ318" t="s">
        <v>194</v>
      </c>
      <c r="AR318">
        <v>244.95887418981147</v>
      </c>
      <c r="AS318" t="s">
        <v>195</v>
      </c>
      <c r="AT318" t="s">
        <v>206</v>
      </c>
      <c r="AU318" t="s">
        <v>197</v>
      </c>
      <c r="AV318" t="s">
        <v>250</v>
      </c>
      <c r="AW318" t="s">
        <v>206</v>
      </c>
      <c r="AX318" t="s">
        <v>197</v>
      </c>
      <c r="AY318" t="s">
        <v>227</v>
      </c>
    </row>
    <row r="319" spans="1:51" x14ac:dyDescent="0.45">
      <c r="A319" s="22">
        <v>872539</v>
      </c>
      <c r="B319" s="6">
        <v>45536</v>
      </c>
      <c r="C319" s="22">
        <v>26437000</v>
      </c>
      <c r="D319" s="22">
        <v>26727349</v>
      </c>
      <c r="E319" s="22"/>
      <c r="F319" s="22">
        <v>633</v>
      </c>
      <c r="G319" s="22">
        <v>1616720</v>
      </c>
      <c r="H319" s="22">
        <v>0</v>
      </c>
      <c r="I319" s="22"/>
      <c r="J319" s="22">
        <v>8832</v>
      </c>
      <c r="K319" s="22">
        <v>101890</v>
      </c>
      <c r="L319" s="23" t="s">
        <v>1563</v>
      </c>
      <c r="M319" s="23"/>
      <c r="N319" s="23" t="s">
        <v>184</v>
      </c>
      <c r="O319" s="23" t="s">
        <v>225</v>
      </c>
      <c r="P319" s="22">
        <v>18</v>
      </c>
      <c r="Q319" s="23" t="s">
        <v>279</v>
      </c>
      <c r="R319" s="23"/>
      <c r="S319" s="23"/>
      <c r="T319" s="23"/>
      <c r="U319" s="23"/>
      <c r="V319" s="23" t="s">
        <v>187</v>
      </c>
      <c r="W319" s="23" t="s">
        <v>188</v>
      </c>
      <c r="X319" s="23" t="s">
        <v>189</v>
      </c>
      <c r="Y319" s="22">
        <v>0</v>
      </c>
      <c r="Z319" s="23" t="s">
        <v>190</v>
      </c>
      <c r="AA319" s="23" t="s">
        <v>191</v>
      </c>
      <c r="AB319" s="23" t="s">
        <v>190</v>
      </c>
      <c r="AC319" s="23" t="s">
        <v>280</v>
      </c>
      <c r="AD319" s="23" t="s">
        <v>281</v>
      </c>
      <c r="AE319" s="23" t="s">
        <v>68</v>
      </c>
      <c r="AF319" s="23"/>
      <c r="AG319" s="23"/>
      <c r="AH319" s="23"/>
      <c r="AI319" s="23"/>
      <c r="AJ319" s="23" t="b">
        <v>0</v>
      </c>
      <c r="AK319" s="3">
        <v>124</v>
      </c>
      <c r="AL319" s="3">
        <v>2408</v>
      </c>
      <c r="AM319" s="3">
        <v>4920</v>
      </c>
      <c r="AN319" s="24">
        <v>45536.317408719136</v>
      </c>
      <c r="AO319" s="24">
        <v>45536.31770964506</v>
      </c>
      <c r="AP319">
        <v>9</v>
      </c>
      <c r="AQ319" t="s">
        <v>194</v>
      </c>
      <c r="AR319">
        <v>244.31740871913644</v>
      </c>
      <c r="AS319" t="s">
        <v>195</v>
      </c>
      <c r="AT319" t="s">
        <v>408</v>
      </c>
      <c r="AU319" t="s">
        <v>197</v>
      </c>
      <c r="AV319" t="s">
        <v>234</v>
      </c>
      <c r="AW319" t="s">
        <v>408</v>
      </c>
      <c r="AX319" t="s">
        <v>197</v>
      </c>
      <c r="AY319" t="s">
        <v>305</v>
      </c>
    </row>
    <row r="320" spans="1:51" x14ac:dyDescent="0.45">
      <c r="A320" s="22">
        <v>874243</v>
      </c>
      <c r="B320" s="6">
        <v>45536</v>
      </c>
      <c r="C320" s="22">
        <v>26376000</v>
      </c>
      <c r="D320" s="22">
        <v>11711517</v>
      </c>
      <c r="E320" s="22"/>
      <c r="F320" s="22">
        <v>866</v>
      </c>
      <c r="G320" s="22">
        <v>1117852</v>
      </c>
      <c r="H320" s="22">
        <v>43</v>
      </c>
      <c r="I320" s="22"/>
      <c r="J320" s="22">
        <v>20343</v>
      </c>
      <c r="K320" s="22">
        <v>101723</v>
      </c>
      <c r="L320" s="23" t="s">
        <v>1125</v>
      </c>
      <c r="M320" s="23"/>
      <c r="N320" s="23" t="s">
        <v>184</v>
      </c>
      <c r="O320" s="23" t="s">
        <v>225</v>
      </c>
      <c r="P320" s="22">
        <v>20</v>
      </c>
      <c r="Q320" s="23" t="s">
        <v>186</v>
      </c>
      <c r="R320" s="23"/>
      <c r="S320" s="23"/>
      <c r="T320" s="23"/>
      <c r="U320" s="23"/>
      <c r="V320" s="23" t="s">
        <v>187</v>
      </c>
      <c r="W320" s="23" t="s">
        <v>188</v>
      </c>
      <c r="X320" s="23" t="s">
        <v>189</v>
      </c>
      <c r="Y320" s="22">
        <v>0</v>
      </c>
      <c r="Z320" s="23" t="s">
        <v>190</v>
      </c>
      <c r="AA320" s="23" t="s">
        <v>191</v>
      </c>
      <c r="AB320" s="23" t="s">
        <v>190</v>
      </c>
      <c r="AC320" s="23" t="s">
        <v>192</v>
      </c>
      <c r="AD320" s="23" t="s">
        <v>281</v>
      </c>
      <c r="AE320" s="23" t="s">
        <v>77</v>
      </c>
      <c r="AF320" s="23"/>
      <c r="AG320" s="23"/>
      <c r="AH320" s="23"/>
      <c r="AI320" s="23"/>
      <c r="AJ320" s="23" t="b">
        <v>0</v>
      </c>
      <c r="AK320" s="3">
        <v>62</v>
      </c>
      <c r="AL320" s="3">
        <v>2408</v>
      </c>
      <c r="AM320" s="3">
        <v>6332</v>
      </c>
      <c r="AN320" s="24">
        <v>45536.666621797842</v>
      </c>
      <c r="AO320" s="24">
        <v>45536.666749112657</v>
      </c>
      <c r="AP320">
        <v>9</v>
      </c>
      <c r="AQ320" t="s">
        <v>194</v>
      </c>
      <c r="AR320">
        <v>244.6666217978418</v>
      </c>
      <c r="AS320" t="s">
        <v>195</v>
      </c>
      <c r="AT320" t="s">
        <v>228</v>
      </c>
      <c r="AU320" t="s">
        <v>197</v>
      </c>
      <c r="AV320" t="s">
        <v>294</v>
      </c>
      <c r="AW320" t="s">
        <v>198</v>
      </c>
      <c r="AX320" t="s">
        <v>197</v>
      </c>
      <c r="AY320" t="s">
        <v>219</v>
      </c>
    </row>
    <row r="321" spans="1:51" x14ac:dyDescent="0.45">
      <c r="A321" s="22">
        <v>875178</v>
      </c>
      <c r="B321" s="6">
        <v>45536</v>
      </c>
      <c r="C321" s="22">
        <v>26375000</v>
      </c>
      <c r="D321" s="22">
        <v>55290531</v>
      </c>
      <c r="E321" s="22"/>
      <c r="F321" s="22">
        <v>230</v>
      </c>
      <c r="G321" s="22">
        <v>4331385</v>
      </c>
      <c r="H321" s="22">
        <v>11</v>
      </c>
      <c r="I321" s="22"/>
      <c r="J321" s="22">
        <v>2865</v>
      </c>
      <c r="K321" s="22">
        <v>61927</v>
      </c>
      <c r="L321" s="23" t="s">
        <v>1193</v>
      </c>
      <c r="M321" s="23"/>
      <c r="N321" s="23" t="s">
        <v>184</v>
      </c>
      <c r="O321" s="23" t="s">
        <v>225</v>
      </c>
      <c r="P321" s="22">
        <v>18</v>
      </c>
      <c r="Q321" s="23" t="s">
        <v>279</v>
      </c>
      <c r="R321" s="23"/>
      <c r="S321" s="23"/>
      <c r="T321" s="23"/>
      <c r="U321" s="23"/>
      <c r="V321" s="23" t="s">
        <v>187</v>
      </c>
      <c r="W321" s="23" t="s">
        <v>188</v>
      </c>
      <c r="X321" s="23" t="s">
        <v>189</v>
      </c>
      <c r="Y321" s="22">
        <v>0</v>
      </c>
      <c r="Z321" s="23" t="s">
        <v>190</v>
      </c>
      <c r="AA321" s="23" t="s">
        <v>191</v>
      </c>
      <c r="AB321" s="23" t="s">
        <v>190</v>
      </c>
      <c r="AC321" s="23" t="s">
        <v>280</v>
      </c>
      <c r="AD321" s="23" t="s">
        <v>281</v>
      </c>
      <c r="AE321" s="23" t="s">
        <v>66</v>
      </c>
      <c r="AF321" s="23"/>
      <c r="AG321" s="23"/>
      <c r="AH321" s="23"/>
      <c r="AI321" s="23"/>
      <c r="AJ321" s="23" t="b">
        <v>0</v>
      </c>
      <c r="AK321" s="3">
        <v>133</v>
      </c>
      <c r="AL321" s="3">
        <v>2408</v>
      </c>
      <c r="AM321" s="3">
        <v>7147</v>
      </c>
      <c r="AN321" s="24">
        <v>45536.896625617286</v>
      </c>
      <c r="AO321" s="24">
        <v>45536.897262191356</v>
      </c>
      <c r="AP321">
        <v>9</v>
      </c>
      <c r="AQ321" t="s">
        <v>194</v>
      </c>
      <c r="AR321">
        <v>244.89662561728619</v>
      </c>
      <c r="AS321" t="s">
        <v>195</v>
      </c>
      <c r="AT321" t="s">
        <v>226</v>
      </c>
      <c r="AU321" t="s">
        <v>197</v>
      </c>
      <c r="AV321" t="s">
        <v>220</v>
      </c>
      <c r="AW321" t="s">
        <v>226</v>
      </c>
      <c r="AX321" t="s">
        <v>197</v>
      </c>
      <c r="AY321" t="s">
        <v>235</v>
      </c>
    </row>
    <row r="322" spans="1:51" x14ac:dyDescent="0.45">
      <c r="A322" s="22">
        <v>874167</v>
      </c>
      <c r="B322" s="6">
        <v>45536</v>
      </c>
      <c r="C322" s="22">
        <v>26233000</v>
      </c>
      <c r="D322" s="22">
        <v>9142059</v>
      </c>
      <c r="E322" s="22"/>
      <c r="F322" s="22">
        <v>745</v>
      </c>
      <c r="G322" s="22">
        <v>2024360</v>
      </c>
      <c r="H322" s="22">
        <v>29</v>
      </c>
      <c r="I322" s="22"/>
      <c r="J322" s="22">
        <v>11802</v>
      </c>
      <c r="K322" s="22">
        <v>101750</v>
      </c>
      <c r="L322" s="23" t="s">
        <v>1129</v>
      </c>
      <c r="M322" s="23"/>
      <c r="N322" s="23" t="s">
        <v>184</v>
      </c>
      <c r="O322" s="23" t="s">
        <v>225</v>
      </c>
      <c r="P322" s="22">
        <v>20</v>
      </c>
      <c r="Q322" s="23" t="s">
        <v>186</v>
      </c>
      <c r="R322" s="23"/>
      <c r="S322" s="23"/>
      <c r="T322" s="23"/>
      <c r="U322" s="23"/>
      <c r="V322" s="23" t="s">
        <v>187</v>
      </c>
      <c r="W322" s="23" t="s">
        <v>188</v>
      </c>
      <c r="X322" s="23" t="s">
        <v>189</v>
      </c>
      <c r="Y322" s="22">
        <v>0</v>
      </c>
      <c r="Z322" s="23" t="s">
        <v>190</v>
      </c>
      <c r="AA322" s="23" t="s">
        <v>191</v>
      </c>
      <c r="AB322" s="23" t="s">
        <v>190</v>
      </c>
      <c r="AC322" s="23" t="s">
        <v>192</v>
      </c>
      <c r="AD322" s="23" t="s">
        <v>281</v>
      </c>
      <c r="AE322" s="23" t="s">
        <v>77</v>
      </c>
      <c r="AF322" s="23"/>
      <c r="AG322" s="23"/>
      <c r="AH322" s="23"/>
      <c r="AI322" s="23"/>
      <c r="AJ322" s="23" t="b">
        <v>0</v>
      </c>
      <c r="AK322" s="3">
        <v>62</v>
      </c>
      <c r="AL322" s="3">
        <v>2408</v>
      </c>
      <c r="AM322" s="3">
        <v>6264</v>
      </c>
      <c r="AN322" s="24">
        <v>45536.661008487652</v>
      </c>
      <c r="AO322" s="24">
        <v>45536.661112654321</v>
      </c>
      <c r="AP322">
        <v>9</v>
      </c>
      <c r="AQ322" t="s">
        <v>194</v>
      </c>
      <c r="AR322">
        <v>244.661008487652</v>
      </c>
      <c r="AS322" t="s">
        <v>195</v>
      </c>
      <c r="AT322" t="s">
        <v>228</v>
      </c>
      <c r="AU322" t="s">
        <v>197</v>
      </c>
      <c r="AV322" t="s">
        <v>199</v>
      </c>
      <c r="AW322" t="s">
        <v>228</v>
      </c>
      <c r="AX322" t="s">
        <v>197</v>
      </c>
      <c r="AY322" t="s">
        <v>299</v>
      </c>
    </row>
    <row r="323" spans="1:51" x14ac:dyDescent="0.45">
      <c r="A323" s="22">
        <v>873792</v>
      </c>
      <c r="B323" s="6">
        <v>45536</v>
      </c>
      <c r="C323" s="22">
        <v>26220000</v>
      </c>
      <c r="D323" s="22">
        <v>8314670</v>
      </c>
      <c r="E323" s="22"/>
      <c r="F323" s="22">
        <v>3383</v>
      </c>
      <c r="G323" s="22">
        <v>1151735</v>
      </c>
      <c r="H323" s="22">
        <v>42</v>
      </c>
      <c r="I323" s="22"/>
      <c r="J323" s="22">
        <v>21358</v>
      </c>
      <c r="K323" s="22">
        <v>102108</v>
      </c>
      <c r="L323" s="23" t="s">
        <v>1164</v>
      </c>
      <c r="M323" s="23"/>
      <c r="N323" s="23" t="s">
        <v>184</v>
      </c>
      <c r="O323" s="23" t="s">
        <v>225</v>
      </c>
      <c r="P323" s="22">
        <v>20</v>
      </c>
      <c r="Q323" s="23" t="s">
        <v>186</v>
      </c>
      <c r="R323" s="23"/>
      <c r="S323" s="23"/>
      <c r="T323" s="23"/>
      <c r="U323" s="23"/>
      <c r="V323" s="23" t="s">
        <v>187</v>
      </c>
      <c r="W323" s="23" t="s">
        <v>188</v>
      </c>
      <c r="X323" s="23" t="s">
        <v>189</v>
      </c>
      <c r="Y323" s="22">
        <v>0</v>
      </c>
      <c r="Z323" s="23" t="s">
        <v>190</v>
      </c>
      <c r="AA323" s="23" t="s">
        <v>191</v>
      </c>
      <c r="AB323" s="23" t="s">
        <v>190</v>
      </c>
      <c r="AC323" s="23" t="s">
        <v>192</v>
      </c>
      <c r="AD323" s="23" t="s">
        <v>281</v>
      </c>
      <c r="AE323" s="23" t="s">
        <v>77</v>
      </c>
      <c r="AF323" s="23"/>
      <c r="AG323" s="23"/>
      <c r="AH323" s="23"/>
      <c r="AI323" s="23"/>
      <c r="AJ323" s="23" t="b">
        <v>0</v>
      </c>
      <c r="AK323" s="3">
        <v>109</v>
      </c>
      <c r="AL323" s="3">
        <v>2408</v>
      </c>
      <c r="AM323" s="3">
        <v>5903</v>
      </c>
      <c r="AN323" s="24">
        <v>45536.646610185184</v>
      </c>
      <c r="AO323" s="24">
        <v>45536.646702777776</v>
      </c>
      <c r="AP323">
        <v>9</v>
      </c>
      <c r="AQ323" t="s">
        <v>194</v>
      </c>
      <c r="AR323">
        <v>244.64661018518382</v>
      </c>
      <c r="AS323" t="s">
        <v>195</v>
      </c>
      <c r="AT323" t="s">
        <v>228</v>
      </c>
      <c r="AU323" t="s">
        <v>197</v>
      </c>
      <c r="AV323" t="s">
        <v>219</v>
      </c>
      <c r="AW323" t="s">
        <v>228</v>
      </c>
      <c r="AX323" t="s">
        <v>197</v>
      </c>
      <c r="AY323" t="s">
        <v>228</v>
      </c>
    </row>
    <row r="324" spans="1:51" x14ac:dyDescent="0.45">
      <c r="A324" s="22">
        <v>874179</v>
      </c>
      <c r="B324" s="6">
        <v>45536</v>
      </c>
      <c r="C324" s="22">
        <v>26172000</v>
      </c>
      <c r="D324" s="22">
        <v>9511723</v>
      </c>
      <c r="E324" s="22"/>
      <c r="F324" s="22">
        <v>3532</v>
      </c>
      <c r="G324" s="22">
        <v>1127313</v>
      </c>
      <c r="H324" s="22">
        <v>47</v>
      </c>
      <c r="I324" s="22"/>
      <c r="J324" s="22">
        <v>20482</v>
      </c>
      <c r="K324" s="22">
        <v>102089</v>
      </c>
      <c r="L324" s="23" t="s">
        <v>1169</v>
      </c>
      <c r="M324" s="23"/>
      <c r="N324" s="23" t="s">
        <v>184</v>
      </c>
      <c r="O324" s="23" t="s">
        <v>225</v>
      </c>
      <c r="P324" s="22">
        <v>20</v>
      </c>
      <c r="Q324" s="23" t="s">
        <v>186</v>
      </c>
      <c r="R324" s="23"/>
      <c r="S324" s="23"/>
      <c r="T324" s="23"/>
      <c r="U324" s="23"/>
      <c r="V324" s="23" t="s">
        <v>187</v>
      </c>
      <c r="W324" s="23" t="s">
        <v>188</v>
      </c>
      <c r="X324" s="23" t="s">
        <v>189</v>
      </c>
      <c r="Y324" s="22">
        <v>0</v>
      </c>
      <c r="Z324" s="23" t="s">
        <v>190</v>
      </c>
      <c r="AA324" s="23" t="s">
        <v>191</v>
      </c>
      <c r="AB324" s="23" t="s">
        <v>190</v>
      </c>
      <c r="AC324" s="23" t="s">
        <v>192</v>
      </c>
      <c r="AD324" s="23" t="s">
        <v>281</v>
      </c>
      <c r="AE324" s="23" t="s">
        <v>77</v>
      </c>
      <c r="AF324" s="23"/>
      <c r="AG324" s="23"/>
      <c r="AH324" s="23"/>
      <c r="AI324" s="23"/>
      <c r="AJ324" s="23" t="b">
        <v>0</v>
      </c>
      <c r="AK324" s="3">
        <v>109</v>
      </c>
      <c r="AL324" s="3">
        <v>2408</v>
      </c>
      <c r="AM324" s="3">
        <v>6273</v>
      </c>
      <c r="AN324" s="24">
        <v>45536.661395640433</v>
      </c>
      <c r="AO324" s="24">
        <v>45536.661499807102</v>
      </c>
      <c r="AP324">
        <v>9</v>
      </c>
      <c r="AQ324" t="s">
        <v>194</v>
      </c>
      <c r="AR324">
        <v>244.6613956404326</v>
      </c>
      <c r="AS324" t="s">
        <v>195</v>
      </c>
      <c r="AT324" t="s">
        <v>228</v>
      </c>
      <c r="AU324" t="s">
        <v>197</v>
      </c>
      <c r="AV324" t="s">
        <v>239</v>
      </c>
      <c r="AW324" t="s">
        <v>228</v>
      </c>
      <c r="AX324" t="s">
        <v>197</v>
      </c>
      <c r="AY324" t="s">
        <v>201</v>
      </c>
    </row>
    <row r="325" spans="1:51" x14ac:dyDescent="0.45">
      <c r="A325" s="22">
        <v>874199</v>
      </c>
      <c r="B325" s="6">
        <v>45536</v>
      </c>
      <c r="C325" s="22">
        <v>26155000</v>
      </c>
      <c r="D325" s="22">
        <v>12032779</v>
      </c>
      <c r="E325" s="22"/>
      <c r="F325" s="22">
        <v>1739</v>
      </c>
      <c r="G325" s="22">
        <v>1144082</v>
      </c>
      <c r="H325" s="22">
        <v>48</v>
      </c>
      <c r="I325" s="22"/>
      <c r="J325" s="22">
        <v>20587</v>
      </c>
      <c r="K325" s="22">
        <v>101676</v>
      </c>
      <c r="L325" s="23" t="s">
        <v>1135</v>
      </c>
      <c r="M325" s="23"/>
      <c r="N325" s="23" t="s">
        <v>184</v>
      </c>
      <c r="O325" s="23" t="s">
        <v>225</v>
      </c>
      <c r="P325" s="22">
        <v>20</v>
      </c>
      <c r="Q325" s="23" t="s">
        <v>186</v>
      </c>
      <c r="R325" s="23"/>
      <c r="S325" s="23"/>
      <c r="T325" s="23"/>
      <c r="U325" s="23"/>
      <c r="V325" s="23" t="s">
        <v>187</v>
      </c>
      <c r="W325" s="23" t="s">
        <v>188</v>
      </c>
      <c r="X325" s="23" t="s">
        <v>189</v>
      </c>
      <c r="Y325" s="22">
        <v>0</v>
      </c>
      <c r="Z325" s="23" t="s">
        <v>190</v>
      </c>
      <c r="AA325" s="23" t="s">
        <v>191</v>
      </c>
      <c r="AB325" s="23" t="s">
        <v>190</v>
      </c>
      <c r="AC325" s="23" t="s">
        <v>192</v>
      </c>
      <c r="AD325" s="23" t="s">
        <v>281</v>
      </c>
      <c r="AE325" s="23" t="s">
        <v>77</v>
      </c>
      <c r="AF325" s="23"/>
      <c r="AG325" s="23"/>
      <c r="AH325" s="23"/>
      <c r="AI325" s="23"/>
      <c r="AJ325" s="23" t="b">
        <v>0</v>
      </c>
      <c r="AK325" s="3">
        <v>62</v>
      </c>
      <c r="AL325" s="3">
        <v>2408</v>
      </c>
      <c r="AM325" s="3">
        <v>6296</v>
      </c>
      <c r="AN325" s="24">
        <v>45536.66314695216</v>
      </c>
      <c r="AO325" s="24">
        <v>45536.663285841052</v>
      </c>
      <c r="AP325">
        <v>9</v>
      </c>
      <c r="AQ325" t="s">
        <v>194</v>
      </c>
      <c r="AR325">
        <v>244.66314695215988</v>
      </c>
      <c r="AS325" t="s">
        <v>195</v>
      </c>
      <c r="AT325" t="s">
        <v>228</v>
      </c>
      <c r="AU325" t="s">
        <v>197</v>
      </c>
      <c r="AV325" t="s">
        <v>294</v>
      </c>
      <c r="AW325" t="s">
        <v>228</v>
      </c>
      <c r="AX325" t="s">
        <v>197</v>
      </c>
      <c r="AY325" t="s">
        <v>220</v>
      </c>
    </row>
    <row r="326" spans="1:51" x14ac:dyDescent="0.45">
      <c r="A326" s="22">
        <v>874304</v>
      </c>
      <c r="B326" s="6">
        <v>45536</v>
      </c>
      <c r="C326" s="22">
        <v>26079000</v>
      </c>
      <c r="D326" s="22">
        <v>16265586</v>
      </c>
      <c r="E326" s="22"/>
      <c r="F326" s="22">
        <v>1857</v>
      </c>
      <c r="G326" s="22">
        <v>933498</v>
      </c>
      <c r="H326" s="22">
        <v>40</v>
      </c>
      <c r="I326" s="22"/>
      <c r="J326" s="22">
        <v>20752</v>
      </c>
      <c r="K326" s="22">
        <v>101554</v>
      </c>
      <c r="L326" s="23" t="s">
        <v>1146</v>
      </c>
      <c r="M326" s="23"/>
      <c r="N326" s="23" t="s">
        <v>184</v>
      </c>
      <c r="O326" s="23" t="s">
        <v>225</v>
      </c>
      <c r="P326" s="22">
        <v>20</v>
      </c>
      <c r="Q326" s="23" t="s">
        <v>186</v>
      </c>
      <c r="R326" s="23"/>
      <c r="S326" s="23"/>
      <c r="T326" s="23"/>
      <c r="U326" s="23"/>
      <c r="V326" s="23" t="s">
        <v>187</v>
      </c>
      <c r="W326" s="23" t="s">
        <v>188</v>
      </c>
      <c r="X326" s="23" t="s">
        <v>189</v>
      </c>
      <c r="Y326" s="22">
        <v>0</v>
      </c>
      <c r="Z326" s="23" t="s">
        <v>190</v>
      </c>
      <c r="AA326" s="23" t="s">
        <v>191</v>
      </c>
      <c r="AB326" s="23" t="s">
        <v>190</v>
      </c>
      <c r="AC326" s="23" t="s">
        <v>192</v>
      </c>
      <c r="AD326" s="23" t="s">
        <v>281</v>
      </c>
      <c r="AE326" s="23" t="s">
        <v>77</v>
      </c>
      <c r="AF326" s="23"/>
      <c r="AG326" s="23"/>
      <c r="AH326" s="23"/>
      <c r="AI326" s="23"/>
      <c r="AJ326" s="23" t="b">
        <v>0</v>
      </c>
      <c r="AK326" s="3">
        <v>61</v>
      </c>
      <c r="AL326" s="3">
        <v>2408</v>
      </c>
      <c r="AM326" s="3">
        <v>6385</v>
      </c>
      <c r="AN326" s="24">
        <v>45536.670199382716</v>
      </c>
      <c r="AO326" s="24">
        <v>45536.6703845679</v>
      </c>
      <c r="AP326">
        <v>9</v>
      </c>
      <c r="AQ326" t="s">
        <v>194</v>
      </c>
      <c r="AR326">
        <v>244.67019938271551</v>
      </c>
      <c r="AS326" t="s">
        <v>195</v>
      </c>
      <c r="AT326" t="s">
        <v>198</v>
      </c>
      <c r="AU326" t="s">
        <v>197</v>
      </c>
      <c r="AV326" t="s">
        <v>233</v>
      </c>
      <c r="AW326" t="s">
        <v>198</v>
      </c>
      <c r="AX326" t="s">
        <v>197</v>
      </c>
      <c r="AY326" t="s">
        <v>226</v>
      </c>
    </row>
    <row r="327" spans="1:51" x14ac:dyDescent="0.45">
      <c r="A327" s="22">
        <v>872702</v>
      </c>
      <c r="B327" s="6">
        <v>45536</v>
      </c>
      <c r="C327" s="22">
        <v>26032000</v>
      </c>
      <c r="D327" s="22">
        <v>30657538</v>
      </c>
      <c r="E327" s="22"/>
      <c r="F327" s="22">
        <v>1539766</v>
      </c>
      <c r="G327" s="22">
        <v>10160540</v>
      </c>
      <c r="H327" s="22">
        <v>3312</v>
      </c>
      <c r="I327" s="22"/>
      <c r="J327" s="22">
        <v>438972</v>
      </c>
      <c r="K327" s="22">
        <v>8790</v>
      </c>
      <c r="L327" s="23" t="s">
        <v>1299</v>
      </c>
      <c r="M327" s="23"/>
      <c r="N327" s="23" t="s">
        <v>184</v>
      </c>
      <c r="O327" s="23" t="s">
        <v>672</v>
      </c>
      <c r="P327" s="22">
        <v>19</v>
      </c>
      <c r="Q327" s="23" t="s">
        <v>681</v>
      </c>
      <c r="R327" s="23" t="s">
        <v>667</v>
      </c>
      <c r="S327" s="23" t="s">
        <v>22</v>
      </c>
      <c r="T327" s="23" t="s">
        <v>667</v>
      </c>
      <c r="U327" s="23" t="s">
        <v>22</v>
      </c>
      <c r="V327" s="23" t="s">
        <v>674</v>
      </c>
      <c r="W327" s="23" t="s">
        <v>188</v>
      </c>
      <c r="X327" s="23" t="s">
        <v>189</v>
      </c>
      <c r="Y327" s="22">
        <v>0</v>
      </c>
      <c r="Z327" s="23" t="s">
        <v>190</v>
      </c>
      <c r="AA327" s="23" t="s">
        <v>191</v>
      </c>
      <c r="AB327" s="23" t="s">
        <v>190</v>
      </c>
      <c r="AC327" s="23" t="s">
        <v>190</v>
      </c>
      <c r="AD327" s="23" t="s">
        <v>190</v>
      </c>
      <c r="AE327" s="23" t="s">
        <v>104</v>
      </c>
      <c r="AF327" s="23"/>
      <c r="AG327" s="23"/>
      <c r="AH327" s="23"/>
      <c r="AI327" s="23"/>
      <c r="AJ327" s="23" t="b">
        <v>0</v>
      </c>
      <c r="AK327" s="3">
        <v>98</v>
      </c>
      <c r="AL327" s="3">
        <v>4952</v>
      </c>
      <c r="AM327" s="3">
        <v>5070</v>
      </c>
      <c r="AN327" s="24">
        <v>45536.355252739195</v>
      </c>
      <c r="AO327" s="24">
        <v>45536.355599961418</v>
      </c>
      <c r="AP327">
        <v>9</v>
      </c>
      <c r="AQ327" t="s">
        <v>194</v>
      </c>
      <c r="AR327">
        <v>244.35525273919484</v>
      </c>
      <c r="AS327" t="s">
        <v>195</v>
      </c>
      <c r="AT327" t="s">
        <v>308</v>
      </c>
      <c r="AU327" t="s">
        <v>197</v>
      </c>
      <c r="AV327" t="s">
        <v>201</v>
      </c>
      <c r="AW327" t="s">
        <v>308</v>
      </c>
      <c r="AX327" t="s">
        <v>197</v>
      </c>
      <c r="AY327" t="s">
        <v>234</v>
      </c>
    </row>
    <row r="328" spans="1:51" x14ac:dyDescent="0.45">
      <c r="A328" s="22">
        <v>874264</v>
      </c>
      <c r="B328" s="6">
        <v>45536</v>
      </c>
      <c r="C328" s="22">
        <v>25983000</v>
      </c>
      <c r="D328" s="22">
        <v>10383390</v>
      </c>
      <c r="E328" s="22"/>
      <c r="F328" s="22">
        <v>1248</v>
      </c>
      <c r="G328" s="22">
        <v>1940286</v>
      </c>
      <c r="H328" s="22">
        <v>17</v>
      </c>
      <c r="I328" s="22"/>
      <c r="J328" s="22">
        <v>8914</v>
      </c>
      <c r="K328" s="22">
        <v>101936</v>
      </c>
      <c r="L328" s="23" t="s">
        <v>1099</v>
      </c>
      <c r="M328" s="23"/>
      <c r="N328" s="23" t="s">
        <v>184</v>
      </c>
      <c r="O328" s="23" t="s">
        <v>225</v>
      </c>
      <c r="P328" s="22">
        <v>20</v>
      </c>
      <c r="Q328" s="23" t="s">
        <v>186</v>
      </c>
      <c r="R328" s="23"/>
      <c r="S328" s="23"/>
      <c r="T328" s="23"/>
      <c r="U328" s="23"/>
      <c r="V328" s="23" t="s">
        <v>187</v>
      </c>
      <c r="W328" s="23" t="s">
        <v>188</v>
      </c>
      <c r="X328" s="23" t="s">
        <v>189</v>
      </c>
      <c r="Y328" s="22">
        <v>0</v>
      </c>
      <c r="Z328" s="23" t="s">
        <v>190</v>
      </c>
      <c r="AA328" s="23" t="s">
        <v>191</v>
      </c>
      <c r="AB328" s="23" t="s">
        <v>190</v>
      </c>
      <c r="AC328" s="23" t="s">
        <v>192</v>
      </c>
      <c r="AD328" s="23" t="s">
        <v>281</v>
      </c>
      <c r="AE328" s="23" t="s">
        <v>77</v>
      </c>
      <c r="AF328" s="23"/>
      <c r="AG328" s="23"/>
      <c r="AH328" s="23"/>
      <c r="AI328" s="23"/>
      <c r="AJ328" s="23" t="b">
        <v>0</v>
      </c>
      <c r="AK328" s="3">
        <v>109</v>
      </c>
      <c r="AL328" s="3">
        <v>2408</v>
      </c>
      <c r="AM328" s="3">
        <v>6349</v>
      </c>
      <c r="AN328" s="24">
        <v>45536.667239081791</v>
      </c>
      <c r="AO328" s="24">
        <v>45536.66735482253</v>
      </c>
      <c r="AP328">
        <v>9</v>
      </c>
      <c r="AQ328" t="s">
        <v>194</v>
      </c>
      <c r="AR328">
        <v>244.66723908179119</v>
      </c>
      <c r="AS328" t="s">
        <v>195</v>
      </c>
      <c r="AT328" t="s">
        <v>198</v>
      </c>
      <c r="AU328" t="s">
        <v>197</v>
      </c>
      <c r="AV328" t="s">
        <v>257</v>
      </c>
      <c r="AW328" t="s">
        <v>198</v>
      </c>
      <c r="AX328" t="s">
        <v>197</v>
      </c>
      <c r="AY328" t="s">
        <v>261</v>
      </c>
    </row>
    <row r="329" spans="1:51" x14ac:dyDescent="0.45">
      <c r="A329" s="22">
        <v>874268</v>
      </c>
      <c r="B329" s="6">
        <v>45536</v>
      </c>
      <c r="C329" s="22">
        <v>25876000</v>
      </c>
      <c r="D329" s="22">
        <v>8916766</v>
      </c>
      <c r="E329" s="22"/>
      <c r="F329" s="22">
        <v>771</v>
      </c>
      <c r="G329" s="22">
        <v>1126989</v>
      </c>
      <c r="H329" s="22">
        <v>43</v>
      </c>
      <c r="I329" s="22"/>
      <c r="J329" s="22">
        <v>20400</v>
      </c>
      <c r="K329" s="22">
        <v>102041</v>
      </c>
      <c r="L329" s="23" t="s">
        <v>1174</v>
      </c>
      <c r="M329" s="23"/>
      <c r="N329" s="23" t="s">
        <v>184</v>
      </c>
      <c r="O329" s="23" t="s">
        <v>225</v>
      </c>
      <c r="P329" s="22">
        <v>20</v>
      </c>
      <c r="Q329" s="23" t="s">
        <v>186</v>
      </c>
      <c r="R329" s="23"/>
      <c r="S329" s="23"/>
      <c r="T329" s="23"/>
      <c r="U329" s="23"/>
      <c r="V329" s="23" t="s">
        <v>187</v>
      </c>
      <c r="W329" s="23" t="s">
        <v>188</v>
      </c>
      <c r="X329" s="23" t="s">
        <v>189</v>
      </c>
      <c r="Y329" s="22">
        <v>0</v>
      </c>
      <c r="Z329" s="23" t="s">
        <v>190</v>
      </c>
      <c r="AA329" s="23" t="s">
        <v>191</v>
      </c>
      <c r="AB329" s="23" t="s">
        <v>190</v>
      </c>
      <c r="AC329" s="23" t="s">
        <v>192</v>
      </c>
      <c r="AD329" s="23" t="s">
        <v>281</v>
      </c>
      <c r="AE329" s="23" t="s">
        <v>77</v>
      </c>
      <c r="AF329" s="23"/>
      <c r="AG329" s="23"/>
      <c r="AH329" s="23"/>
      <c r="AI329" s="23"/>
      <c r="AJ329" s="23" t="b">
        <v>0</v>
      </c>
      <c r="AK329" s="3">
        <v>61</v>
      </c>
      <c r="AL329" s="3">
        <v>2408</v>
      </c>
      <c r="AM329" s="3">
        <v>6354</v>
      </c>
      <c r="AN329" s="24">
        <v>45536.667454475311</v>
      </c>
      <c r="AO329" s="24">
        <v>45536.667547067904</v>
      </c>
      <c r="AP329">
        <v>9</v>
      </c>
      <c r="AQ329" t="s">
        <v>194</v>
      </c>
      <c r="AR329">
        <v>244.66745447531139</v>
      </c>
      <c r="AS329" t="s">
        <v>195</v>
      </c>
      <c r="AT329" t="s">
        <v>198</v>
      </c>
      <c r="AU329" t="s">
        <v>197</v>
      </c>
      <c r="AV329" t="s">
        <v>220</v>
      </c>
      <c r="AW329" t="s">
        <v>198</v>
      </c>
      <c r="AX329" t="s">
        <v>197</v>
      </c>
      <c r="AY329" t="s">
        <v>198</v>
      </c>
    </row>
    <row r="330" spans="1:51" x14ac:dyDescent="0.45">
      <c r="A330" s="22">
        <v>875356</v>
      </c>
      <c r="B330" s="6">
        <v>45536</v>
      </c>
      <c r="C330" s="22">
        <v>25860000</v>
      </c>
      <c r="D330" s="22">
        <v>26170247</v>
      </c>
      <c r="E330" s="22"/>
      <c r="F330" s="22">
        <v>16851</v>
      </c>
      <c r="G330" s="22">
        <v>3686470</v>
      </c>
      <c r="H330" s="22">
        <v>0</v>
      </c>
      <c r="I330" s="22"/>
      <c r="J330" s="22">
        <v>2865</v>
      </c>
      <c r="K330" s="22">
        <v>61927</v>
      </c>
      <c r="L330" s="23" t="s">
        <v>1193</v>
      </c>
      <c r="M330" s="23"/>
      <c r="N330" s="23" t="s">
        <v>184</v>
      </c>
      <c r="O330" s="23" t="s">
        <v>225</v>
      </c>
      <c r="P330" s="22">
        <v>18</v>
      </c>
      <c r="Q330" s="23" t="s">
        <v>279</v>
      </c>
      <c r="R330" s="23"/>
      <c r="S330" s="23"/>
      <c r="T330" s="23"/>
      <c r="U330" s="23"/>
      <c r="V330" s="23" t="s">
        <v>187</v>
      </c>
      <c r="W330" s="23" t="s">
        <v>188</v>
      </c>
      <c r="X330" s="23" t="s">
        <v>189</v>
      </c>
      <c r="Y330" s="22">
        <v>0</v>
      </c>
      <c r="Z330" s="23" t="s">
        <v>190</v>
      </c>
      <c r="AA330" s="23" t="s">
        <v>191</v>
      </c>
      <c r="AB330" s="23" t="s">
        <v>190</v>
      </c>
      <c r="AC330" s="23" t="s">
        <v>280</v>
      </c>
      <c r="AD330" s="23" t="s">
        <v>281</v>
      </c>
      <c r="AE330" s="23" t="s">
        <v>66</v>
      </c>
      <c r="AF330" s="23"/>
      <c r="AG330" s="23"/>
      <c r="AH330" s="23"/>
      <c r="AI330" s="23"/>
      <c r="AJ330" s="23" t="b">
        <v>0</v>
      </c>
      <c r="AK330" s="3">
        <v>123</v>
      </c>
      <c r="AL330" s="3">
        <v>2408</v>
      </c>
      <c r="AM330" s="3">
        <v>7311</v>
      </c>
      <c r="AN330" s="24">
        <v>45536.979560686726</v>
      </c>
      <c r="AO330" s="24">
        <v>45536.979861612657</v>
      </c>
      <c r="AP330">
        <v>9</v>
      </c>
      <c r="AQ330" t="s">
        <v>194</v>
      </c>
      <c r="AR330">
        <v>244.97956068672647</v>
      </c>
      <c r="AS330" t="s">
        <v>195</v>
      </c>
      <c r="AT330" t="s">
        <v>206</v>
      </c>
      <c r="AU330" t="s">
        <v>197</v>
      </c>
      <c r="AV330" t="s">
        <v>201</v>
      </c>
      <c r="AW330" t="s">
        <v>206</v>
      </c>
      <c r="AX330" t="s">
        <v>197</v>
      </c>
      <c r="AY330" t="s">
        <v>299</v>
      </c>
    </row>
    <row r="331" spans="1:51" x14ac:dyDescent="0.45">
      <c r="A331" s="22">
        <v>874305</v>
      </c>
      <c r="B331" s="6">
        <v>45536</v>
      </c>
      <c r="C331" s="22">
        <v>25845000</v>
      </c>
      <c r="D331" s="22">
        <v>8550131</v>
      </c>
      <c r="E331" s="22"/>
      <c r="F331" s="22">
        <v>800</v>
      </c>
      <c r="G331" s="22">
        <v>1121033</v>
      </c>
      <c r="H331" s="22">
        <v>41</v>
      </c>
      <c r="I331" s="22"/>
      <c r="J331" s="22">
        <v>20416</v>
      </c>
      <c r="K331" s="22">
        <v>102330</v>
      </c>
      <c r="L331" s="23" t="s">
        <v>1156</v>
      </c>
      <c r="M331" s="23"/>
      <c r="N331" s="23" t="s">
        <v>184</v>
      </c>
      <c r="O331" s="23" t="s">
        <v>225</v>
      </c>
      <c r="P331" s="22">
        <v>20</v>
      </c>
      <c r="Q331" s="23" t="s">
        <v>186</v>
      </c>
      <c r="R331" s="23"/>
      <c r="S331" s="23"/>
      <c r="T331" s="23"/>
      <c r="U331" s="23"/>
      <c r="V331" s="23" t="s">
        <v>187</v>
      </c>
      <c r="W331" s="23" t="s">
        <v>188</v>
      </c>
      <c r="X331" s="23" t="s">
        <v>189</v>
      </c>
      <c r="Y331" s="22">
        <v>0</v>
      </c>
      <c r="Z331" s="23" t="s">
        <v>190</v>
      </c>
      <c r="AA331" s="23" t="s">
        <v>191</v>
      </c>
      <c r="AB331" s="23" t="s">
        <v>190</v>
      </c>
      <c r="AC331" s="23" t="s">
        <v>192</v>
      </c>
      <c r="AD331" s="23" t="s">
        <v>281</v>
      </c>
      <c r="AE331" s="23" t="s">
        <v>77</v>
      </c>
      <c r="AF331" s="23"/>
      <c r="AG331" s="23"/>
      <c r="AH331" s="23"/>
      <c r="AI331" s="23"/>
      <c r="AJ331" s="23" t="b">
        <v>0</v>
      </c>
      <c r="AK331" s="3">
        <v>62</v>
      </c>
      <c r="AL331" s="3">
        <v>2408</v>
      </c>
      <c r="AM331" s="3">
        <v>6389</v>
      </c>
      <c r="AN331" s="24">
        <v>45536.670449498459</v>
      </c>
      <c r="AO331" s="24">
        <v>45536.670542091051</v>
      </c>
      <c r="AP331">
        <v>9</v>
      </c>
      <c r="AQ331" t="s">
        <v>194</v>
      </c>
      <c r="AR331">
        <v>244.67044949845877</v>
      </c>
      <c r="AS331" t="s">
        <v>195</v>
      </c>
      <c r="AT331" t="s">
        <v>198</v>
      </c>
      <c r="AU331" t="s">
        <v>197</v>
      </c>
      <c r="AV331" t="s">
        <v>241</v>
      </c>
      <c r="AW331" t="s">
        <v>198</v>
      </c>
      <c r="AX331" t="s">
        <v>197</v>
      </c>
      <c r="AY331" t="s">
        <v>314</v>
      </c>
    </row>
    <row r="332" spans="1:51" x14ac:dyDescent="0.45">
      <c r="A332" s="22">
        <v>874080</v>
      </c>
      <c r="B332" s="6">
        <v>45536</v>
      </c>
      <c r="C332" s="22">
        <v>25813000</v>
      </c>
      <c r="D332" s="22">
        <v>20416354</v>
      </c>
      <c r="E332" s="22"/>
      <c r="F332" s="22">
        <v>673</v>
      </c>
      <c r="G332" s="22">
        <v>1112734</v>
      </c>
      <c r="H332" s="22">
        <v>60</v>
      </c>
      <c r="I332" s="22"/>
      <c r="J332" s="22">
        <v>20367</v>
      </c>
      <c r="K332" s="22">
        <v>101575</v>
      </c>
      <c r="L332" s="23" t="s">
        <v>1144</v>
      </c>
      <c r="M332" s="23"/>
      <c r="N332" s="23" t="s">
        <v>184</v>
      </c>
      <c r="O332" s="23" t="s">
        <v>225</v>
      </c>
      <c r="P332" s="22">
        <v>20</v>
      </c>
      <c r="Q332" s="23" t="s">
        <v>186</v>
      </c>
      <c r="R332" s="23"/>
      <c r="S332" s="23"/>
      <c r="T332" s="23"/>
      <c r="U332" s="23"/>
      <c r="V332" s="23" t="s">
        <v>187</v>
      </c>
      <c r="W332" s="23" t="s">
        <v>188</v>
      </c>
      <c r="X332" s="23" t="s">
        <v>189</v>
      </c>
      <c r="Y332" s="22">
        <v>0</v>
      </c>
      <c r="Z332" s="23" t="s">
        <v>190</v>
      </c>
      <c r="AA332" s="23" t="s">
        <v>191</v>
      </c>
      <c r="AB332" s="23" t="s">
        <v>190</v>
      </c>
      <c r="AC332" s="23" t="s">
        <v>192</v>
      </c>
      <c r="AD332" s="23" t="s">
        <v>281</v>
      </c>
      <c r="AE332" s="23" t="s">
        <v>77</v>
      </c>
      <c r="AF332" s="23"/>
      <c r="AG332" s="23"/>
      <c r="AH332" s="23"/>
      <c r="AI332" s="23"/>
      <c r="AJ332" s="23" t="b">
        <v>0</v>
      </c>
      <c r="AK332" s="3">
        <v>109</v>
      </c>
      <c r="AL332" s="3">
        <v>2408</v>
      </c>
      <c r="AM332" s="3">
        <v>6176</v>
      </c>
      <c r="AN332" s="24">
        <v>45536.656184452164</v>
      </c>
      <c r="AO332" s="24">
        <v>45536.656415933641</v>
      </c>
      <c r="AP332">
        <v>9</v>
      </c>
      <c r="AQ332" t="s">
        <v>194</v>
      </c>
      <c r="AR332">
        <v>244.65618445216387</v>
      </c>
      <c r="AS332" t="s">
        <v>195</v>
      </c>
      <c r="AT332" t="s">
        <v>228</v>
      </c>
      <c r="AU332" t="s">
        <v>197</v>
      </c>
      <c r="AV332" t="s">
        <v>287</v>
      </c>
      <c r="AW332" t="s">
        <v>228</v>
      </c>
      <c r="AX332" t="s">
        <v>197</v>
      </c>
      <c r="AY332" t="s">
        <v>227</v>
      </c>
    </row>
    <row r="333" spans="1:51" x14ac:dyDescent="0.45">
      <c r="A333" s="22">
        <v>873715</v>
      </c>
      <c r="B333" s="6">
        <v>45536</v>
      </c>
      <c r="C333" s="22">
        <v>25796000</v>
      </c>
      <c r="D333" s="22">
        <v>8196267</v>
      </c>
      <c r="E333" s="22"/>
      <c r="F333" s="22">
        <v>843</v>
      </c>
      <c r="G333" s="22">
        <v>893919</v>
      </c>
      <c r="H333" s="22">
        <v>39</v>
      </c>
      <c r="I333" s="22"/>
      <c r="J333" s="22">
        <v>20313</v>
      </c>
      <c r="K333" s="22">
        <v>101629</v>
      </c>
      <c r="L333" s="23" t="s">
        <v>1137</v>
      </c>
      <c r="M333" s="23"/>
      <c r="N333" s="23" t="s">
        <v>184</v>
      </c>
      <c r="O333" s="23" t="s">
        <v>225</v>
      </c>
      <c r="P333" s="22">
        <v>20</v>
      </c>
      <c r="Q333" s="23" t="s">
        <v>186</v>
      </c>
      <c r="R333" s="23"/>
      <c r="S333" s="23"/>
      <c r="T333" s="23"/>
      <c r="U333" s="23"/>
      <c r="V333" s="23" t="s">
        <v>187</v>
      </c>
      <c r="W333" s="23" t="s">
        <v>188</v>
      </c>
      <c r="X333" s="23" t="s">
        <v>189</v>
      </c>
      <c r="Y333" s="22">
        <v>0</v>
      </c>
      <c r="Z333" s="23" t="s">
        <v>190</v>
      </c>
      <c r="AA333" s="23" t="s">
        <v>191</v>
      </c>
      <c r="AB333" s="23" t="s">
        <v>190</v>
      </c>
      <c r="AC333" s="23" t="s">
        <v>192</v>
      </c>
      <c r="AD333" s="23" t="s">
        <v>281</v>
      </c>
      <c r="AE333" s="23" t="s">
        <v>77</v>
      </c>
      <c r="AF333" s="23"/>
      <c r="AG333" s="23"/>
      <c r="AH333" s="23"/>
      <c r="AI333" s="23"/>
      <c r="AJ333" s="23" t="b">
        <v>0</v>
      </c>
      <c r="AK333" s="3">
        <v>127</v>
      </c>
      <c r="AL333" s="3">
        <v>2408</v>
      </c>
      <c r="AM333" s="3">
        <v>5853</v>
      </c>
      <c r="AN333" s="24">
        <v>45536.629078858023</v>
      </c>
      <c r="AO333" s="24">
        <v>45536.629171450615</v>
      </c>
      <c r="AP333">
        <v>9</v>
      </c>
      <c r="AQ333" t="s">
        <v>194</v>
      </c>
      <c r="AR333">
        <v>244.62907885802269</v>
      </c>
      <c r="AS333" t="s">
        <v>195</v>
      </c>
      <c r="AT333" t="s">
        <v>228</v>
      </c>
      <c r="AU333" t="s">
        <v>197</v>
      </c>
      <c r="AV333" t="s">
        <v>204</v>
      </c>
      <c r="AW333" t="s">
        <v>228</v>
      </c>
      <c r="AX333" t="s">
        <v>197</v>
      </c>
      <c r="AY333" t="s">
        <v>299</v>
      </c>
    </row>
    <row r="334" spans="1:51" x14ac:dyDescent="0.45">
      <c r="A334" s="22">
        <v>874209</v>
      </c>
      <c r="B334" s="6">
        <v>45536</v>
      </c>
      <c r="C334" s="22">
        <v>25796000</v>
      </c>
      <c r="D334" s="22">
        <v>8145523</v>
      </c>
      <c r="E334" s="22"/>
      <c r="F334" s="22">
        <v>678</v>
      </c>
      <c r="G334" s="22">
        <v>1208117</v>
      </c>
      <c r="H334" s="22">
        <v>20</v>
      </c>
      <c r="I334" s="22"/>
      <c r="J334" s="22">
        <v>9386</v>
      </c>
      <c r="K334" s="22">
        <v>102209</v>
      </c>
      <c r="L334" s="23" t="s">
        <v>1159</v>
      </c>
      <c r="M334" s="23"/>
      <c r="N334" s="23" t="s">
        <v>184</v>
      </c>
      <c r="O334" s="23" t="s">
        <v>225</v>
      </c>
      <c r="P334" s="22">
        <v>20</v>
      </c>
      <c r="Q334" s="23" t="s">
        <v>186</v>
      </c>
      <c r="R334" s="23"/>
      <c r="S334" s="23"/>
      <c r="T334" s="23"/>
      <c r="U334" s="23"/>
      <c r="V334" s="23" t="s">
        <v>187</v>
      </c>
      <c r="W334" s="23" t="s">
        <v>188</v>
      </c>
      <c r="X334" s="23" t="s">
        <v>189</v>
      </c>
      <c r="Y334" s="22">
        <v>0</v>
      </c>
      <c r="Z334" s="23" t="s">
        <v>190</v>
      </c>
      <c r="AA334" s="23" t="s">
        <v>191</v>
      </c>
      <c r="AB334" s="23" t="s">
        <v>190</v>
      </c>
      <c r="AC334" s="23" t="s">
        <v>192</v>
      </c>
      <c r="AD334" s="23" t="s">
        <v>281</v>
      </c>
      <c r="AE334" s="23" t="s">
        <v>77</v>
      </c>
      <c r="AF334" s="23"/>
      <c r="AG334" s="23"/>
      <c r="AH334" s="23"/>
      <c r="AI334" s="23"/>
      <c r="AJ334" s="23" t="b">
        <v>0</v>
      </c>
      <c r="AK334" s="3">
        <v>109</v>
      </c>
      <c r="AL334" s="3">
        <v>2408</v>
      </c>
      <c r="AM334" s="3">
        <v>6306</v>
      </c>
      <c r="AN334" s="24">
        <v>45536.665112307099</v>
      </c>
      <c r="AO334" s="24">
        <v>45536.665204899691</v>
      </c>
      <c r="AP334">
        <v>9</v>
      </c>
      <c r="AQ334" t="s">
        <v>194</v>
      </c>
      <c r="AR334">
        <v>244.66511230709875</v>
      </c>
      <c r="AS334" t="s">
        <v>195</v>
      </c>
      <c r="AT334" t="s">
        <v>228</v>
      </c>
      <c r="AU334" t="s">
        <v>197</v>
      </c>
      <c r="AV334" t="s">
        <v>300</v>
      </c>
      <c r="AW334" t="s">
        <v>228</v>
      </c>
      <c r="AX334" t="s">
        <v>197</v>
      </c>
      <c r="AY334" t="s">
        <v>287</v>
      </c>
    </row>
    <row r="335" spans="1:51" x14ac:dyDescent="0.45">
      <c r="A335" s="22">
        <v>874052</v>
      </c>
      <c r="B335" s="6">
        <v>45536</v>
      </c>
      <c r="C335" s="22">
        <v>25781000</v>
      </c>
      <c r="D335" s="22">
        <v>26997805</v>
      </c>
      <c r="E335" s="22"/>
      <c r="F335" s="22">
        <v>899</v>
      </c>
      <c r="G335" s="22">
        <v>30183487</v>
      </c>
      <c r="H335" s="22">
        <v>81134</v>
      </c>
      <c r="I335" s="22"/>
      <c r="J335" s="22">
        <v>3</v>
      </c>
      <c r="K335" s="22">
        <v>101910</v>
      </c>
      <c r="L335" s="23" t="s">
        <v>1200</v>
      </c>
      <c r="M335" s="23"/>
      <c r="N335" s="23" t="s">
        <v>184</v>
      </c>
      <c r="O335" s="23" t="s">
        <v>225</v>
      </c>
      <c r="P335" s="22">
        <v>20</v>
      </c>
      <c r="Q335" s="23" t="s">
        <v>186</v>
      </c>
      <c r="R335" s="23"/>
      <c r="S335" s="23"/>
      <c r="T335" s="23"/>
      <c r="U335" s="23"/>
      <c r="V335" s="23" t="s">
        <v>187</v>
      </c>
      <c r="W335" s="23" t="s">
        <v>188</v>
      </c>
      <c r="X335" s="23" t="s">
        <v>189</v>
      </c>
      <c r="Y335" s="22">
        <v>0</v>
      </c>
      <c r="Z335" s="23" t="s">
        <v>190</v>
      </c>
      <c r="AA335" s="23" t="s">
        <v>191</v>
      </c>
      <c r="AB335" s="23" t="s">
        <v>190</v>
      </c>
      <c r="AC335" s="23" t="s">
        <v>192</v>
      </c>
      <c r="AD335" s="23" t="s">
        <v>281</v>
      </c>
      <c r="AE335" s="23" t="s">
        <v>67</v>
      </c>
      <c r="AF335" s="23"/>
      <c r="AG335" s="23"/>
      <c r="AH335" s="23"/>
      <c r="AI335" s="23"/>
      <c r="AJ335" s="23" t="b">
        <v>0</v>
      </c>
      <c r="AK335" s="3">
        <v>149</v>
      </c>
      <c r="AL335" s="3">
        <v>2408</v>
      </c>
      <c r="AM335" s="3">
        <v>6148</v>
      </c>
      <c r="AN335" s="24">
        <v>45536.655530401236</v>
      </c>
      <c r="AO335" s="24">
        <v>45536.65583132716</v>
      </c>
      <c r="AP335">
        <v>9</v>
      </c>
      <c r="AQ335" t="s">
        <v>194</v>
      </c>
      <c r="AR335">
        <v>244.65553040123632</v>
      </c>
      <c r="AS335" t="s">
        <v>195</v>
      </c>
      <c r="AT335" t="s">
        <v>228</v>
      </c>
      <c r="AU335" t="s">
        <v>197</v>
      </c>
      <c r="AV335" t="s">
        <v>260</v>
      </c>
      <c r="AW335" t="s">
        <v>228</v>
      </c>
      <c r="AX335" t="s">
        <v>197</v>
      </c>
      <c r="AY335" t="s">
        <v>210</v>
      </c>
    </row>
    <row r="336" spans="1:51" x14ac:dyDescent="0.45">
      <c r="A336" s="22">
        <v>874197</v>
      </c>
      <c r="B336" s="6">
        <v>45536</v>
      </c>
      <c r="C336" s="22">
        <v>25658000</v>
      </c>
      <c r="D336" s="22">
        <v>14168671</v>
      </c>
      <c r="E336" s="22"/>
      <c r="F336" s="22">
        <v>271</v>
      </c>
      <c r="G336" s="22">
        <v>1149541</v>
      </c>
      <c r="H336" s="22">
        <v>18</v>
      </c>
      <c r="I336" s="22"/>
      <c r="J336" s="22">
        <v>8274</v>
      </c>
      <c r="K336" s="22">
        <v>101637</v>
      </c>
      <c r="L336" s="23" t="s">
        <v>1141</v>
      </c>
      <c r="M336" s="23"/>
      <c r="N336" s="23" t="s">
        <v>184</v>
      </c>
      <c r="O336" s="23" t="s">
        <v>225</v>
      </c>
      <c r="P336" s="22">
        <v>20</v>
      </c>
      <c r="Q336" s="23" t="s">
        <v>186</v>
      </c>
      <c r="R336" s="23"/>
      <c r="S336" s="23"/>
      <c r="T336" s="23"/>
      <c r="U336" s="23"/>
      <c r="V336" s="23" t="s">
        <v>187</v>
      </c>
      <c r="W336" s="23" t="s">
        <v>188</v>
      </c>
      <c r="X336" s="23" t="s">
        <v>189</v>
      </c>
      <c r="Y336" s="22">
        <v>0</v>
      </c>
      <c r="Z336" s="23" t="s">
        <v>190</v>
      </c>
      <c r="AA336" s="23" t="s">
        <v>191</v>
      </c>
      <c r="AB336" s="23" t="s">
        <v>190</v>
      </c>
      <c r="AC336" s="23" t="s">
        <v>192</v>
      </c>
      <c r="AD336" s="23" t="s">
        <v>281</v>
      </c>
      <c r="AE336" s="23" t="s">
        <v>77</v>
      </c>
      <c r="AF336" s="23"/>
      <c r="AG336" s="23"/>
      <c r="AH336" s="23"/>
      <c r="AI336" s="23"/>
      <c r="AJ336" s="23" t="b">
        <v>0</v>
      </c>
      <c r="AK336" s="3">
        <v>62</v>
      </c>
      <c r="AL336" s="3">
        <v>2408</v>
      </c>
      <c r="AM336" s="3">
        <v>6293</v>
      </c>
      <c r="AN336" s="24">
        <v>45536.662931018516</v>
      </c>
      <c r="AO336" s="24">
        <v>45536.663093055555</v>
      </c>
      <c r="AP336">
        <v>9</v>
      </c>
      <c r="AQ336" t="s">
        <v>194</v>
      </c>
      <c r="AR336">
        <v>244.66293101851625</v>
      </c>
      <c r="AS336" t="s">
        <v>195</v>
      </c>
      <c r="AT336" t="s">
        <v>228</v>
      </c>
      <c r="AU336" t="s">
        <v>197</v>
      </c>
      <c r="AV336" t="s">
        <v>303</v>
      </c>
      <c r="AW336" t="s">
        <v>228</v>
      </c>
      <c r="AX336" t="s">
        <v>197</v>
      </c>
      <c r="AY336" t="s">
        <v>199</v>
      </c>
    </row>
    <row r="337" spans="1:51" x14ac:dyDescent="0.45">
      <c r="A337" s="22">
        <v>874363</v>
      </c>
      <c r="B337" s="6">
        <v>45536</v>
      </c>
      <c r="C337" s="22">
        <v>25594000</v>
      </c>
      <c r="D337" s="22">
        <v>8075722</v>
      </c>
      <c r="E337" s="22"/>
      <c r="F337" s="22">
        <v>2538</v>
      </c>
      <c r="G337" s="22">
        <v>1120863</v>
      </c>
      <c r="H337" s="22">
        <v>41</v>
      </c>
      <c r="I337" s="22"/>
      <c r="J337" s="22">
        <v>20391</v>
      </c>
      <c r="K337" s="22">
        <v>101713</v>
      </c>
      <c r="L337" s="23" t="s">
        <v>1131</v>
      </c>
      <c r="M337" s="23"/>
      <c r="N337" s="23" t="s">
        <v>184</v>
      </c>
      <c r="O337" s="23" t="s">
        <v>225</v>
      </c>
      <c r="P337" s="22">
        <v>20</v>
      </c>
      <c r="Q337" s="23" t="s">
        <v>186</v>
      </c>
      <c r="R337" s="23"/>
      <c r="S337" s="23"/>
      <c r="T337" s="23"/>
      <c r="U337" s="23"/>
      <c r="V337" s="23" t="s">
        <v>187</v>
      </c>
      <c r="W337" s="23" t="s">
        <v>188</v>
      </c>
      <c r="X337" s="23" t="s">
        <v>189</v>
      </c>
      <c r="Y337" s="22">
        <v>0</v>
      </c>
      <c r="Z337" s="23" t="s">
        <v>190</v>
      </c>
      <c r="AA337" s="23" t="s">
        <v>191</v>
      </c>
      <c r="AB337" s="23" t="s">
        <v>190</v>
      </c>
      <c r="AC337" s="23" t="s">
        <v>192</v>
      </c>
      <c r="AD337" s="23" t="s">
        <v>281</v>
      </c>
      <c r="AE337" s="23" t="s">
        <v>77</v>
      </c>
      <c r="AF337" s="23"/>
      <c r="AG337" s="23"/>
      <c r="AH337" s="23"/>
      <c r="AI337" s="23"/>
      <c r="AJ337" s="23" t="b">
        <v>0</v>
      </c>
      <c r="AK337" s="3">
        <v>115</v>
      </c>
      <c r="AL337" s="3">
        <v>2408</v>
      </c>
      <c r="AM337" s="3">
        <v>6448</v>
      </c>
      <c r="AN337" s="24">
        <v>45536.68711732253</v>
      </c>
      <c r="AO337" s="24">
        <v>45536.687209915122</v>
      </c>
      <c r="AP337">
        <v>9</v>
      </c>
      <c r="AQ337" t="s">
        <v>194</v>
      </c>
      <c r="AR337">
        <v>244.68711732252996</v>
      </c>
      <c r="AS337" t="s">
        <v>195</v>
      </c>
      <c r="AT337" t="s">
        <v>198</v>
      </c>
      <c r="AU337" t="s">
        <v>197</v>
      </c>
      <c r="AV337" t="s">
        <v>241</v>
      </c>
      <c r="AW337" t="s">
        <v>198</v>
      </c>
      <c r="AX337" t="s">
        <v>197</v>
      </c>
      <c r="AY337" t="s">
        <v>314</v>
      </c>
    </row>
    <row r="338" spans="1:51" x14ac:dyDescent="0.45">
      <c r="A338" s="22">
        <v>874127</v>
      </c>
      <c r="B338" s="6">
        <v>45536</v>
      </c>
      <c r="C338" s="22">
        <v>25593000</v>
      </c>
      <c r="D338" s="22">
        <v>8239658</v>
      </c>
      <c r="E338" s="22"/>
      <c r="F338" s="22">
        <v>1322</v>
      </c>
      <c r="G338" s="22">
        <v>1135772</v>
      </c>
      <c r="H338" s="22">
        <v>44</v>
      </c>
      <c r="I338" s="22"/>
      <c r="J338" s="22">
        <v>20455</v>
      </c>
      <c r="K338" s="22">
        <v>102305</v>
      </c>
      <c r="L338" s="23" t="s">
        <v>1153</v>
      </c>
      <c r="M338" s="23"/>
      <c r="N338" s="23" t="s">
        <v>184</v>
      </c>
      <c r="O338" s="23" t="s">
        <v>225</v>
      </c>
      <c r="P338" s="22">
        <v>20</v>
      </c>
      <c r="Q338" s="23" t="s">
        <v>186</v>
      </c>
      <c r="R338" s="23"/>
      <c r="S338" s="23"/>
      <c r="T338" s="23"/>
      <c r="U338" s="23"/>
      <c r="V338" s="23" t="s">
        <v>187</v>
      </c>
      <c r="W338" s="23" t="s">
        <v>188</v>
      </c>
      <c r="X338" s="23" t="s">
        <v>189</v>
      </c>
      <c r="Y338" s="22">
        <v>0</v>
      </c>
      <c r="Z338" s="23" t="s">
        <v>190</v>
      </c>
      <c r="AA338" s="23" t="s">
        <v>191</v>
      </c>
      <c r="AB338" s="23" t="s">
        <v>190</v>
      </c>
      <c r="AC338" s="23" t="s">
        <v>192</v>
      </c>
      <c r="AD338" s="23" t="s">
        <v>281</v>
      </c>
      <c r="AE338" s="23" t="s">
        <v>77</v>
      </c>
      <c r="AF338" s="23"/>
      <c r="AG338" s="23"/>
      <c r="AH338" s="23"/>
      <c r="AI338" s="23"/>
      <c r="AJ338" s="23" t="b">
        <v>0</v>
      </c>
      <c r="AK338" s="3">
        <v>113</v>
      </c>
      <c r="AL338" s="3">
        <v>2408</v>
      </c>
      <c r="AM338" s="3">
        <v>6227</v>
      </c>
      <c r="AN338" s="24">
        <v>45536.657212731479</v>
      </c>
      <c r="AO338" s="24">
        <v>45536.657305324072</v>
      </c>
      <c r="AP338">
        <v>9</v>
      </c>
      <c r="AQ338" t="s">
        <v>194</v>
      </c>
      <c r="AR338">
        <v>244.65721273147938</v>
      </c>
      <c r="AS338" t="s">
        <v>195</v>
      </c>
      <c r="AT338" t="s">
        <v>228</v>
      </c>
      <c r="AU338" t="s">
        <v>197</v>
      </c>
      <c r="AV338" t="s">
        <v>206</v>
      </c>
      <c r="AW338" t="s">
        <v>228</v>
      </c>
      <c r="AX338" t="s">
        <v>197</v>
      </c>
      <c r="AY338" t="s">
        <v>311</v>
      </c>
    </row>
    <row r="339" spans="1:51" x14ac:dyDescent="0.45">
      <c r="A339" s="22">
        <v>873915</v>
      </c>
      <c r="B339" s="6">
        <v>45536</v>
      </c>
      <c r="C339" s="22">
        <v>25531000</v>
      </c>
      <c r="D339" s="22">
        <v>27019344</v>
      </c>
      <c r="E339" s="22"/>
      <c r="F339" s="22">
        <v>576</v>
      </c>
      <c r="G339" s="22">
        <v>29092332</v>
      </c>
      <c r="H339" s="22">
        <v>80791</v>
      </c>
      <c r="I339" s="22"/>
      <c r="J339" s="22">
        <v>3</v>
      </c>
      <c r="K339" s="22">
        <v>102195</v>
      </c>
      <c r="L339" s="23" t="s">
        <v>1247</v>
      </c>
      <c r="M339" s="23"/>
      <c r="N339" s="23" t="s">
        <v>184</v>
      </c>
      <c r="O339" s="23" t="s">
        <v>225</v>
      </c>
      <c r="P339" s="22">
        <v>20</v>
      </c>
      <c r="Q339" s="23" t="s">
        <v>186</v>
      </c>
      <c r="R339" s="23"/>
      <c r="S339" s="23"/>
      <c r="T339" s="23"/>
      <c r="U339" s="23"/>
      <c r="V339" s="23" t="s">
        <v>187</v>
      </c>
      <c r="W339" s="23" t="s">
        <v>188</v>
      </c>
      <c r="X339" s="23" t="s">
        <v>189</v>
      </c>
      <c r="Y339" s="22">
        <v>0</v>
      </c>
      <c r="Z339" s="23" t="s">
        <v>190</v>
      </c>
      <c r="AA339" s="23" t="s">
        <v>191</v>
      </c>
      <c r="AB339" s="23" t="s">
        <v>190</v>
      </c>
      <c r="AC339" s="23" t="s">
        <v>192</v>
      </c>
      <c r="AD339" s="23" t="s">
        <v>281</v>
      </c>
      <c r="AE339" s="23" t="s">
        <v>67</v>
      </c>
      <c r="AF339" s="23"/>
      <c r="AG339" s="23"/>
      <c r="AH339" s="23"/>
      <c r="AI339" s="23"/>
      <c r="AJ339" s="23" t="b">
        <v>0</v>
      </c>
      <c r="AK339" s="3">
        <v>113</v>
      </c>
      <c r="AL339" s="3">
        <v>2408</v>
      </c>
      <c r="AM339" s="3">
        <v>5983</v>
      </c>
      <c r="AN339" s="24">
        <v>45536.651064891972</v>
      </c>
      <c r="AO339" s="24">
        <v>45536.651377391972</v>
      </c>
      <c r="AP339">
        <v>9</v>
      </c>
      <c r="AQ339" t="s">
        <v>194</v>
      </c>
      <c r="AR339">
        <v>244.65106489197206</v>
      </c>
      <c r="AS339" t="s">
        <v>195</v>
      </c>
      <c r="AT339" t="s">
        <v>228</v>
      </c>
      <c r="AU339" t="s">
        <v>197</v>
      </c>
      <c r="AV339" t="s">
        <v>304</v>
      </c>
      <c r="AW339" t="s">
        <v>228</v>
      </c>
      <c r="AX339" t="s">
        <v>197</v>
      </c>
      <c r="AY339" t="s">
        <v>261</v>
      </c>
    </row>
    <row r="340" spans="1:51" x14ac:dyDescent="0.45">
      <c r="A340" s="22">
        <v>874454</v>
      </c>
      <c r="B340" s="6">
        <v>45536</v>
      </c>
      <c r="C340" s="22">
        <v>25471000</v>
      </c>
      <c r="D340" s="22">
        <v>8656363</v>
      </c>
      <c r="E340" s="22"/>
      <c r="F340" s="22">
        <v>3292</v>
      </c>
      <c r="G340" s="22">
        <v>1146069</v>
      </c>
      <c r="H340" s="22">
        <v>42</v>
      </c>
      <c r="I340" s="22"/>
      <c r="J340" s="22">
        <v>20569</v>
      </c>
      <c r="K340" s="22">
        <v>101873</v>
      </c>
      <c r="L340" s="23" t="s">
        <v>1120</v>
      </c>
      <c r="M340" s="23"/>
      <c r="N340" s="23" t="s">
        <v>184</v>
      </c>
      <c r="O340" s="23" t="s">
        <v>225</v>
      </c>
      <c r="P340" s="22">
        <v>20</v>
      </c>
      <c r="Q340" s="23" t="s">
        <v>186</v>
      </c>
      <c r="R340" s="23"/>
      <c r="S340" s="23"/>
      <c r="T340" s="23"/>
      <c r="U340" s="23"/>
      <c r="V340" s="23" t="s">
        <v>187</v>
      </c>
      <c r="W340" s="23" t="s">
        <v>188</v>
      </c>
      <c r="X340" s="23" t="s">
        <v>189</v>
      </c>
      <c r="Y340" s="22">
        <v>0</v>
      </c>
      <c r="Z340" s="23" t="s">
        <v>190</v>
      </c>
      <c r="AA340" s="23" t="s">
        <v>191</v>
      </c>
      <c r="AB340" s="23" t="s">
        <v>190</v>
      </c>
      <c r="AC340" s="23" t="s">
        <v>192</v>
      </c>
      <c r="AD340" s="23" t="s">
        <v>281</v>
      </c>
      <c r="AE340" s="23" t="s">
        <v>77</v>
      </c>
      <c r="AF340" s="23"/>
      <c r="AG340" s="23"/>
      <c r="AH340" s="23"/>
      <c r="AI340" s="23"/>
      <c r="AJ340" s="23" t="b">
        <v>0</v>
      </c>
      <c r="AK340" s="3">
        <v>111</v>
      </c>
      <c r="AL340" s="3">
        <v>2408</v>
      </c>
      <c r="AM340" s="3">
        <v>6503</v>
      </c>
      <c r="AN340" s="24">
        <v>45536.693978124997</v>
      </c>
      <c r="AO340" s="24">
        <v>45536.694070717589</v>
      </c>
      <c r="AP340">
        <v>9</v>
      </c>
      <c r="AQ340" t="s">
        <v>194</v>
      </c>
      <c r="AR340">
        <v>244.69397812499665</v>
      </c>
      <c r="AS340" t="s">
        <v>195</v>
      </c>
      <c r="AT340" t="s">
        <v>198</v>
      </c>
      <c r="AU340" t="s">
        <v>197</v>
      </c>
      <c r="AV340" t="s">
        <v>236</v>
      </c>
      <c r="AW340" t="s">
        <v>198</v>
      </c>
      <c r="AX340" t="s">
        <v>197</v>
      </c>
      <c r="AY340" t="s">
        <v>242</v>
      </c>
    </row>
    <row r="341" spans="1:51" x14ac:dyDescent="0.45">
      <c r="A341" s="22">
        <v>874142</v>
      </c>
      <c r="B341" s="6">
        <v>45536</v>
      </c>
      <c r="C341" s="22">
        <v>25391000</v>
      </c>
      <c r="D341" s="22">
        <v>8281126</v>
      </c>
      <c r="E341" s="22"/>
      <c r="F341" s="22">
        <v>942</v>
      </c>
      <c r="G341" s="22">
        <v>1128787</v>
      </c>
      <c r="H341" s="22">
        <v>42</v>
      </c>
      <c r="I341" s="22"/>
      <c r="J341" s="22">
        <v>20410</v>
      </c>
      <c r="K341" s="22">
        <v>101846</v>
      </c>
      <c r="L341" s="23" t="s">
        <v>1109</v>
      </c>
      <c r="M341" s="23"/>
      <c r="N341" s="23" t="s">
        <v>184</v>
      </c>
      <c r="O341" s="23" t="s">
        <v>225</v>
      </c>
      <c r="P341" s="22">
        <v>20</v>
      </c>
      <c r="Q341" s="23" t="s">
        <v>186</v>
      </c>
      <c r="R341" s="23"/>
      <c r="S341" s="23"/>
      <c r="T341" s="23"/>
      <c r="U341" s="23"/>
      <c r="V341" s="23" t="s">
        <v>187</v>
      </c>
      <c r="W341" s="23" t="s">
        <v>188</v>
      </c>
      <c r="X341" s="23" t="s">
        <v>189</v>
      </c>
      <c r="Y341" s="22">
        <v>0</v>
      </c>
      <c r="Z341" s="23" t="s">
        <v>190</v>
      </c>
      <c r="AA341" s="23" t="s">
        <v>191</v>
      </c>
      <c r="AB341" s="23" t="s">
        <v>190</v>
      </c>
      <c r="AC341" s="23" t="s">
        <v>192</v>
      </c>
      <c r="AD341" s="23" t="s">
        <v>281</v>
      </c>
      <c r="AE341" s="23" t="s">
        <v>77</v>
      </c>
      <c r="AF341" s="23"/>
      <c r="AG341" s="23"/>
      <c r="AH341" s="23"/>
      <c r="AI341" s="23"/>
      <c r="AJ341" s="23" t="b">
        <v>0</v>
      </c>
      <c r="AK341" s="3">
        <v>62</v>
      </c>
      <c r="AL341" s="3">
        <v>2408</v>
      </c>
      <c r="AM341" s="3">
        <v>6240</v>
      </c>
      <c r="AN341" s="24">
        <v>45536.659068672838</v>
      </c>
      <c r="AO341" s="24">
        <v>45536.65916126543</v>
      </c>
      <c r="AP341">
        <v>9</v>
      </c>
      <c r="AQ341" t="s">
        <v>194</v>
      </c>
      <c r="AR341">
        <v>244.65906867283775</v>
      </c>
      <c r="AS341" t="s">
        <v>195</v>
      </c>
      <c r="AT341" t="s">
        <v>228</v>
      </c>
      <c r="AU341" t="s">
        <v>197</v>
      </c>
      <c r="AV341" t="s">
        <v>234</v>
      </c>
      <c r="AW341" t="s">
        <v>228</v>
      </c>
      <c r="AX341" t="s">
        <v>197</v>
      </c>
      <c r="AY341" t="s">
        <v>207</v>
      </c>
    </row>
    <row r="342" spans="1:51" x14ac:dyDescent="0.45">
      <c r="A342" s="22">
        <v>875286</v>
      </c>
      <c r="B342" s="6">
        <v>45536</v>
      </c>
      <c r="C342" s="22">
        <v>25391000</v>
      </c>
      <c r="D342" s="22">
        <v>26653026</v>
      </c>
      <c r="E342" s="22"/>
      <c r="F342" s="22">
        <v>16377</v>
      </c>
      <c r="G342" s="22">
        <v>28663004</v>
      </c>
      <c r="H342" s="22">
        <v>21</v>
      </c>
      <c r="I342" s="22"/>
      <c r="J342" s="22">
        <v>64</v>
      </c>
      <c r="K342" s="22">
        <v>101579</v>
      </c>
      <c r="L342" s="23" t="s">
        <v>1194</v>
      </c>
      <c r="M342" s="23"/>
      <c r="N342" s="23" t="s">
        <v>184</v>
      </c>
      <c r="O342" s="23" t="s">
        <v>225</v>
      </c>
      <c r="P342" s="22">
        <v>18</v>
      </c>
      <c r="Q342" s="23" t="s">
        <v>279</v>
      </c>
      <c r="R342" s="23"/>
      <c r="S342" s="23"/>
      <c r="T342" s="23"/>
      <c r="U342" s="23"/>
      <c r="V342" s="23" t="s">
        <v>187</v>
      </c>
      <c r="W342" s="23" t="s">
        <v>188</v>
      </c>
      <c r="X342" s="23" t="s">
        <v>189</v>
      </c>
      <c r="Y342" s="22">
        <v>0</v>
      </c>
      <c r="Z342" s="23" t="s">
        <v>190</v>
      </c>
      <c r="AA342" s="23" t="s">
        <v>191</v>
      </c>
      <c r="AB342" s="23" t="s">
        <v>190</v>
      </c>
      <c r="AC342" s="23" t="s">
        <v>280</v>
      </c>
      <c r="AD342" s="23" t="s">
        <v>281</v>
      </c>
      <c r="AE342" s="23" t="s">
        <v>78</v>
      </c>
      <c r="AF342" s="23"/>
      <c r="AG342" s="23"/>
      <c r="AH342" s="23"/>
      <c r="AI342" s="23"/>
      <c r="AJ342" s="23" t="b">
        <v>0</v>
      </c>
      <c r="AK342" s="3">
        <v>115</v>
      </c>
      <c r="AL342" s="3">
        <v>2408</v>
      </c>
      <c r="AM342" s="3">
        <v>7239</v>
      </c>
      <c r="AN342" s="24">
        <v>45536.946260416669</v>
      </c>
      <c r="AO342" s="24">
        <v>45536.946561342593</v>
      </c>
      <c r="AP342">
        <v>9</v>
      </c>
      <c r="AQ342" t="s">
        <v>194</v>
      </c>
      <c r="AR342">
        <v>244.94626041666925</v>
      </c>
      <c r="AS342" t="s">
        <v>195</v>
      </c>
      <c r="AT342" t="s">
        <v>237</v>
      </c>
      <c r="AU342" t="s">
        <v>197</v>
      </c>
      <c r="AV342" t="s">
        <v>303</v>
      </c>
      <c r="AW342" t="s">
        <v>237</v>
      </c>
      <c r="AX342" t="s">
        <v>197</v>
      </c>
      <c r="AY342" t="s">
        <v>235</v>
      </c>
    </row>
    <row r="343" spans="1:51" x14ac:dyDescent="0.45">
      <c r="A343" s="22">
        <v>874123</v>
      </c>
      <c r="B343" s="6">
        <v>45536</v>
      </c>
      <c r="C343" s="22">
        <v>25362000</v>
      </c>
      <c r="D343" s="22">
        <v>11116591</v>
      </c>
      <c r="E343" s="22"/>
      <c r="F343" s="22">
        <v>979</v>
      </c>
      <c r="G343" s="22">
        <v>1126351</v>
      </c>
      <c r="H343" s="22">
        <v>51</v>
      </c>
      <c r="I343" s="22"/>
      <c r="J343" s="22">
        <v>20449</v>
      </c>
      <c r="K343" s="22">
        <v>101803</v>
      </c>
      <c r="L343" s="23" t="s">
        <v>1119</v>
      </c>
      <c r="M343" s="23"/>
      <c r="N343" s="23" t="s">
        <v>184</v>
      </c>
      <c r="O343" s="23" t="s">
        <v>225</v>
      </c>
      <c r="P343" s="22">
        <v>20</v>
      </c>
      <c r="Q343" s="23" t="s">
        <v>186</v>
      </c>
      <c r="R343" s="23"/>
      <c r="S343" s="23"/>
      <c r="T343" s="23"/>
      <c r="U343" s="23"/>
      <c r="V343" s="23" t="s">
        <v>187</v>
      </c>
      <c r="W343" s="23" t="s">
        <v>188</v>
      </c>
      <c r="X343" s="23" t="s">
        <v>189</v>
      </c>
      <c r="Y343" s="22">
        <v>0</v>
      </c>
      <c r="Z343" s="23" t="s">
        <v>190</v>
      </c>
      <c r="AA343" s="23" t="s">
        <v>191</v>
      </c>
      <c r="AB343" s="23" t="s">
        <v>190</v>
      </c>
      <c r="AC343" s="23" t="s">
        <v>192</v>
      </c>
      <c r="AD343" s="23" t="s">
        <v>281</v>
      </c>
      <c r="AE343" s="23" t="s">
        <v>77</v>
      </c>
      <c r="AF343" s="23"/>
      <c r="AG343" s="23"/>
      <c r="AH343" s="23"/>
      <c r="AI343" s="23"/>
      <c r="AJ343" s="23" t="b">
        <v>0</v>
      </c>
      <c r="AK343" s="3">
        <v>149</v>
      </c>
      <c r="AL343" s="3">
        <v>2408</v>
      </c>
      <c r="AM343" s="3">
        <v>6210</v>
      </c>
      <c r="AN343" s="24">
        <v>45536.656893016974</v>
      </c>
      <c r="AO343" s="24">
        <v>45536.65702033179</v>
      </c>
      <c r="AP343">
        <v>9</v>
      </c>
      <c r="AQ343" t="s">
        <v>194</v>
      </c>
      <c r="AR343">
        <v>244.65689301697421</v>
      </c>
      <c r="AS343" t="s">
        <v>195</v>
      </c>
      <c r="AT343" t="s">
        <v>228</v>
      </c>
      <c r="AU343" t="s">
        <v>197</v>
      </c>
      <c r="AV343" t="s">
        <v>294</v>
      </c>
      <c r="AW343" t="s">
        <v>228</v>
      </c>
      <c r="AX343" t="s">
        <v>197</v>
      </c>
      <c r="AY343" t="s">
        <v>219</v>
      </c>
    </row>
    <row r="344" spans="1:51" x14ac:dyDescent="0.45">
      <c r="A344" s="22">
        <v>874212</v>
      </c>
      <c r="B344" s="6">
        <v>45536</v>
      </c>
      <c r="C344" s="22">
        <v>25361000</v>
      </c>
      <c r="D344" s="22">
        <v>8265749</v>
      </c>
      <c r="E344" s="22"/>
      <c r="F344" s="22">
        <v>6638</v>
      </c>
      <c r="G344" s="22">
        <v>1134592</v>
      </c>
      <c r="H344" s="22">
        <v>44</v>
      </c>
      <c r="I344" s="22"/>
      <c r="J344" s="22">
        <v>20388</v>
      </c>
      <c r="K344" s="22">
        <v>102060</v>
      </c>
      <c r="L344" s="23" t="s">
        <v>1171</v>
      </c>
      <c r="M344" s="23"/>
      <c r="N344" s="23" t="s">
        <v>184</v>
      </c>
      <c r="O344" s="23" t="s">
        <v>225</v>
      </c>
      <c r="P344" s="22">
        <v>20</v>
      </c>
      <c r="Q344" s="23" t="s">
        <v>186</v>
      </c>
      <c r="R344" s="23"/>
      <c r="S344" s="23"/>
      <c r="T344" s="23"/>
      <c r="U344" s="23"/>
      <c r="V344" s="23" t="s">
        <v>187</v>
      </c>
      <c r="W344" s="23" t="s">
        <v>188</v>
      </c>
      <c r="X344" s="23" t="s">
        <v>189</v>
      </c>
      <c r="Y344" s="22">
        <v>0</v>
      </c>
      <c r="Z344" s="23" t="s">
        <v>190</v>
      </c>
      <c r="AA344" s="23" t="s">
        <v>191</v>
      </c>
      <c r="AB344" s="23" t="s">
        <v>190</v>
      </c>
      <c r="AC344" s="23" t="s">
        <v>192</v>
      </c>
      <c r="AD344" s="23" t="s">
        <v>281</v>
      </c>
      <c r="AE344" s="23" t="s">
        <v>77</v>
      </c>
      <c r="AF344" s="23"/>
      <c r="AG344" s="23"/>
      <c r="AH344" s="23"/>
      <c r="AI344" s="23"/>
      <c r="AJ344" s="23" t="b">
        <v>0</v>
      </c>
      <c r="AK344" s="3">
        <v>109</v>
      </c>
      <c r="AL344" s="3">
        <v>2408</v>
      </c>
      <c r="AM344" s="3">
        <v>6310</v>
      </c>
      <c r="AN344" s="24">
        <v>45536.665295061728</v>
      </c>
      <c r="AO344" s="24">
        <v>45536.665387654321</v>
      </c>
      <c r="AP344">
        <v>9</v>
      </c>
      <c r="AQ344" t="s">
        <v>194</v>
      </c>
      <c r="AR344">
        <v>244.6652950617281</v>
      </c>
      <c r="AS344" t="s">
        <v>195</v>
      </c>
      <c r="AT344" t="s">
        <v>228</v>
      </c>
      <c r="AU344" t="s">
        <v>197</v>
      </c>
      <c r="AV344" t="s">
        <v>317</v>
      </c>
      <c r="AW344" t="s">
        <v>228</v>
      </c>
      <c r="AX344" t="s">
        <v>197</v>
      </c>
      <c r="AY344" t="s">
        <v>197</v>
      </c>
    </row>
    <row r="345" spans="1:51" x14ac:dyDescent="0.45">
      <c r="A345" s="22">
        <v>874316</v>
      </c>
      <c r="B345" s="6">
        <v>45536</v>
      </c>
      <c r="C345" s="22">
        <v>25219000</v>
      </c>
      <c r="D345" s="22">
        <v>8042400</v>
      </c>
      <c r="E345" s="22"/>
      <c r="F345" s="22">
        <v>2796</v>
      </c>
      <c r="G345" s="22">
        <v>902482</v>
      </c>
      <c r="H345" s="22">
        <v>41</v>
      </c>
      <c r="I345" s="22"/>
      <c r="J345" s="22">
        <v>20337</v>
      </c>
      <c r="K345" s="22">
        <v>102062</v>
      </c>
      <c r="L345" s="23" t="s">
        <v>1173</v>
      </c>
      <c r="M345" s="23"/>
      <c r="N345" s="23" t="s">
        <v>184</v>
      </c>
      <c r="O345" s="23" t="s">
        <v>225</v>
      </c>
      <c r="P345" s="22">
        <v>20</v>
      </c>
      <c r="Q345" s="23" t="s">
        <v>186</v>
      </c>
      <c r="R345" s="23"/>
      <c r="S345" s="23"/>
      <c r="T345" s="23"/>
      <c r="U345" s="23"/>
      <c r="V345" s="23" t="s">
        <v>187</v>
      </c>
      <c r="W345" s="23" t="s">
        <v>188</v>
      </c>
      <c r="X345" s="23" t="s">
        <v>189</v>
      </c>
      <c r="Y345" s="22">
        <v>0</v>
      </c>
      <c r="Z345" s="23" t="s">
        <v>190</v>
      </c>
      <c r="AA345" s="23" t="s">
        <v>191</v>
      </c>
      <c r="AB345" s="23" t="s">
        <v>190</v>
      </c>
      <c r="AC345" s="23" t="s">
        <v>192</v>
      </c>
      <c r="AD345" s="23" t="s">
        <v>281</v>
      </c>
      <c r="AE345" s="23" t="s">
        <v>77</v>
      </c>
      <c r="AF345" s="23"/>
      <c r="AG345" s="23"/>
      <c r="AH345" s="23"/>
      <c r="AI345" s="23"/>
      <c r="AJ345" s="23" t="b">
        <v>0</v>
      </c>
      <c r="AK345" s="3">
        <v>61</v>
      </c>
      <c r="AL345" s="3">
        <v>2408</v>
      </c>
      <c r="AM345" s="3">
        <v>6401</v>
      </c>
      <c r="AN345" s="24">
        <v>45536.671438425925</v>
      </c>
      <c r="AO345" s="24">
        <v>45536.671531018517</v>
      </c>
      <c r="AP345">
        <v>9</v>
      </c>
      <c r="AQ345" t="s">
        <v>194</v>
      </c>
      <c r="AR345">
        <v>244.67143842592486</v>
      </c>
      <c r="AS345" t="s">
        <v>195</v>
      </c>
      <c r="AT345" t="s">
        <v>198</v>
      </c>
      <c r="AU345" t="s">
        <v>197</v>
      </c>
      <c r="AV345" t="s">
        <v>204</v>
      </c>
      <c r="AW345" t="s">
        <v>198</v>
      </c>
      <c r="AX345" t="s">
        <v>197</v>
      </c>
      <c r="AY345" t="s">
        <v>299</v>
      </c>
    </row>
    <row r="346" spans="1:51" x14ac:dyDescent="0.45">
      <c r="A346" s="22">
        <v>874177</v>
      </c>
      <c r="B346" s="6">
        <v>45536</v>
      </c>
      <c r="C346" s="22">
        <v>25190000</v>
      </c>
      <c r="D346" s="22">
        <v>15078154</v>
      </c>
      <c r="E346" s="22"/>
      <c r="F346" s="22">
        <v>2716</v>
      </c>
      <c r="G346" s="22">
        <v>1130022</v>
      </c>
      <c r="H346" s="22">
        <v>43</v>
      </c>
      <c r="I346" s="22"/>
      <c r="J346" s="22">
        <v>20434</v>
      </c>
      <c r="K346" s="22">
        <v>101917</v>
      </c>
      <c r="L346" s="23" t="s">
        <v>1180</v>
      </c>
      <c r="M346" s="23"/>
      <c r="N346" s="23" t="s">
        <v>184</v>
      </c>
      <c r="O346" s="23" t="s">
        <v>225</v>
      </c>
      <c r="P346" s="22">
        <v>20</v>
      </c>
      <c r="Q346" s="23" t="s">
        <v>186</v>
      </c>
      <c r="R346" s="23"/>
      <c r="S346" s="23"/>
      <c r="T346" s="23"/>
      <c r="U346" s="23"/>
      <c r="V346" s="23" t="s">
        <v>187</v>
      </c>
      <c r="W346" s="23" t="s">
        <v>188</v>
      </c>
      <c r="X346" s="23" t="s">
        <v>189</v>
      </c>
      <c r="Y346" s="22">
        <v>0</v>
      </c>
      <c r="Z346" s="23" t="s">
        <v>190</v>
      </c>
      <c r="AA346" s="23" t="s">
        <v>191</v>
      </c>
      <c r="AB346" s="23" t="s">
        <v>190</v>
      </c>
      <c r="AC346" s="23" t="s">
        <v>192</v>
      </c>
      <c r="AD346" s="23" t="s">
        <v>281</v>
      </c>
      <c r="AE346" s="23" t="s">
        <v>77</v>
      </c>
      <c r="AF346" s="23"/>
      <c r="AG346" s="23"/>
      <c r="AH346" s="23"/>
      <c r="AI346" s="23"/>
      <c r="AJ346" s="23" t="b">
        <v>0</v>
      </c>
      <c r="AK346" s="3">
        <v>62</v>
      </c>
      <c r="AL346" s="3">
        <v>2408</v>
      </c>
      <c r="AM346" s="3">
        <v>6272</v>
      </c>
      <c r="AN346" s="24">
        <v>45536.661288927469</v>
      </c>
      <c r="AO346" s="24">
        <v>45536.661462538577</v>
      </c>
      <c r="AP346">
        <v>9</v>
      </c>
      <c r="AQ346" t="s">
        <v>194</v>
      </c>
      <c r="AR346">
        <v>244.66128892746929</v>
      </c>
      <c r="AS346" t="s">
        <v>195</v>
      </c>
      <c r="AT346" t="s">
        <v>228</v>
      </c>
      <c r="AU346" t="s">
        <v>197</v>
      </c>
      <c r="AV346" t="s">
        <v>228</v>
      </c>
      <c r="AW346" t="s">
        <v>228</v>
      </c>
      <c r="AX346" t="s">
        <v>197</v>
      </c>
      <c r="AY346" t="s">
        <v>305</v>
      </c>
    </row>
    <row r="347" spans="1:51" x14ac:dyDescent="0.45">
      <c r="A347" s="22">
        <v>875289</v>
      </c>
      <c r="B347" s="6">
        <v>45536</v>
      </c>
      <c r="C347" s="22">
        <v>25047000</v>
      </c>
      <c r="D347" s="22">
        <v>26585729</v>
      </c>
      <c r="E347" s="22"/>
      <c r="F347" s="22">
        <v>50611</v>
      </c>
      <c r="G347" s="22">
        <v>28630849</v>
      </c>
      <c r="H347" s="22">
        <v>0</v>
      </c>
      <c r="I347" s="22"/>
      <c r="J347" s="22">
        <v>1491</v>
      </c>
      <c r="K347" s="22">
        <v>102016</v>
      </c>
      <c r="L347" s="23" t="s">
        <v>1570</v>
      </c>
      <c r="M347" s="23"/>
      <c r="N347" s="23" t="s">
        <v>184</v>
      </c>
      <c r="O347" s="23" t="s">
        <v>225</v>
      </c>
      <c r="P347" s="22">
        <v>18</v>
      </c>
      <c r="Q347" s="23" t="s">
        <v>279</v>
      </c>
      <c r="R347" s="23"/>
      <c r="S347" s="23"/>
      <c r="T347" s="23"/>
      <c r="U347" s="23"/>
      <c r="V347" s="23" t="s">
        <v>187</v>
      </c>
      <c r="W347" s="23" t="s">
        <v>188</v>
      </c>
      <c r="X347" s="23" t="s">
        <v>189</v>
      </c>
      <c r="Y347" s="22">
        <v>0</v>
      </c>
      <c r="Z347" s="23" t="s">
        <v>190</v>
      </c>
      <c r="AA347" s="23" t="s">
        <v>191</v>
      </c>
      <c r="AB347" s="23" t="s">
        <v>190</v>
      </c>
      <c r="AC347" s="23" t="s">
        <v>280</v>
      </c>
      <c r="AD347" s="23" t="s">
        <v>281</v>
      </c>
      <c r="AE347" s="23" t="s">
        <v>71</v>
      </c>
      <c r="AF347" s="23"/>
      <c r="AG347" s="23"/>
      <c r="AH347" s="23"/>
      <c r="AI347" s="23"/>
      <c r="AJ347" s="23" t="b">
        <v>0</v>
      </c>
      <c r="AK347" s="3">
        <v>115</v>
      </c>
      <c r="AL347" s="3">
        <v>2408</v>
      </c>
      <c r="AM347" s="3">
        <v>7245</v>
      </c>
      <c r="AN347" s="24">
        <v>45536.947509220678</v>
      </c>
      <c r="AO347" s="24">
        <v>45536.947810146608</v>
      </c>
      <c r="AP347">
        <v>9</v>
      </c>
      <c r="AQ347" t="s">
        <v>194</v>
      </c>
      <c r="AR347">
        <v>244.9475092206776</v>
      </c>
      <c r="AS347" t="s">
        <v>195</v>
      </c>
      <c r="AT347" t="s">
        <v>237</v>
      </c>
      <c r="AU347" t="s">
        <v>197</v>
      </c>
      <c r="AV347" t="s">
        <v>239</v>
      </c>
      <c r="AW347" t="s">
        <v>237</v>
      </c>
      <c r="AX347" t="s">
        <v>197</v>
      </c>
      <c r="AY347" t="s">
        <v>199</v>
      </c>
    </row>
    <row r="348" spans="1:51" x14ac:dyDescent="0.45">
      <c r="A348" s="22">
        <v>873913</v>
      </c>
      <c r="B348" s="6">
        <v>45536</v>
      </c>
      <c r="C348" s="22">
        <v>24875000</v>
      </c>
      <c r="D348" s="22">
        <v>30449336</v>
      </c>
      <c r="E348" s="22"/>
      <c r="F348" s="22">
        <v>448033</v>
      </c>
      <c r="G348" s="22">
        <v>23324512</v>
      </c>
      <c r="H348" s="22">
        <v>80435</v>
      </c>
      <c r="I348" s="22"/>
      <c r="J348" s="22">
        <v>888</v>
      </c>
      <c r="K348" s="22">
        <v>102054</v>
      </c>
      <c r="L348" s="23" t="s">
        <v>1231</v>
      </c>
      <c r="M348" s="23"/>
      <c r="N348" s="23" t="s">
        <v>184</v>
      </c>
      <c r="O348" s="23" t="s">
        <v>225</v>
      </c>
      <c r="P348" s="22">
        <v>20</v>
      </c>
      <c r="Q348" s="23" t="s">
        <v>186</v>
      </c>
      <c r="R348" s="23"/>
      <c r="S348" s="23"/>
      <c r="T348" s="23"/>
      <c r="U348" s="23"/>
      <c r="V348" s="23" t="s">
        <v>187</v>
      </c>
      <c r="W348" s="23" t="s">
        <v>188</v>
      </c>
      <c r="X348" s="23" t="s">
        <v>189</v>
      </c>
      <c r="Y348" s="22">
        <v>0</v>
      </c>
      <c r="Z348" s="23" t="s">
        <v>190</v>
      </c>
      <c r="AA348" s="23" t="s">
        <v>191</v>
      </c>
      <c r="AB348" s="23" t="s">
        <v>190</v>
      </c>
      <c r="AC348" s="23" t="s">
        <v>192</v>
      </c>
      <c r="AD348" s="23" t="s">
        <v>281</v>
      </c>
      <c r="AE348" s="23" t="s">
        <v>67</v>
      </c>
      <c r="AF348" s="23"/>
      <c r="AG348" s="23"/>
      <c r="AH348" s="23"/>
      <c r="AI348" s="23"/>
      <c r="AJ348" s="23" t="b">
        <v>0</v>
      </c>
      <c r="AK348" s="3">
        <v>109</v>
      </c>
      <c r="AL348" s="3">
        <v>2408</v>
      </c>
      <c r="AM348" s="3">
        <v>5982</v>
      </c>
      <c r="AN348" s="24">
        <v>45536.651017322532</v>
      </c>
      <c r="AO348" s="24">
        <v>45536.651364544756</v>
      </c>
      <c r="AP348">
        <v>9</v>
      </c>
      <c r="AQ348" t="s">
        <v>194</v>
      </c>
      <c r="AR348">
        <v>244.65101732253243</v>
      </c>
      <c r="AS348" t="s">
        <v>195</v>
      </c>
      <c r="AT348" t="s">
        <v>228</v>
      </c>
      <c r="AU348" t="s">
        <v>197</v>
      </c>
      <c r="AV348" t="s">
        <v>242</v>
      </c>
      <c r="AW348" t="s">
        <v>228</v>
      </c>
      <c r="AX348" t="s">
        <v>197</v>
      </c>
      <c r="AY348" t="s">
        <v>260</v>
      </c>
    </row>
    <row r="349" spans="1:51" x14ac:dyDescent="0.45">
      <c r="A349" s="22">
        <v>874880</v>
      </c>
      <c r="B349" s="6">
        <v>45536</v>
      </c>
      <c r="C349" s="22">
        <v>24765000</v>
      </c>
      <c r="D349" s="22">
        <v>28782616</v>
      </c>
      <c r="E349" s="22"/>
      <c r="F349" s="22">
        <v>169</v>
      </c>
      <c r="G349" s="22">
        <v>4329368</v>
      </c>
      <c r="H349" s="22">
        <v>1</v>
      </c>
      <c r="I349" s="22"/>
      <c r="J349" s="22">
        <v>2865</v>
      </c>
      <c r="K349" s="22">
        <v>61927</v>
      </c>
      <c r="L349" s="23" t="s">
        <v>1193</v>
      </c>
      <c r="M349" s="23"/>
      <c r="N349" s="23" t="s">
        <v>184</v>
      </c>
      <c r="O349" s="23" t="s">
        <v>225</v>
      </c>
      <c r="P349" s="22">
        <v>18</v>
      </c>
      <c r="Q349" s="23" t="s">
        <v>279</v>
      </c>
      <c r="R349" s="23"/>
      <c r="S349" s="23"/>
      <c r="T349" s="23"/>
      <c r="U349" s="23"/>
      <c r="V349" s="23" t="s">
        <v>187</v>
      </c>
      <c r="W349" s="23" t="s">
        <v>188</v>
      </c>
      <c r="X349" s="23" t="s">
        <v>189</v>
      </c>
      <c r="Y349" s="22">
        <v>0</v>
      </c>
      <c r="Z349" s="23" t="s">
        <v>190</v>
      </c>
      <c r="AA349" s="23" t="s">
        <v>191</v>
      </c>
      <c r="AB349" s="23" t="s">
        <v>190</v>
      </c>
      <c r="AC349" s="23" t="s">
        <v>280</v>
      </c>
      <c r="AD349" s="23" t="s">
        <v>281</v>
      </c>
      <c r="AE349" s="23" t="s">
        <v>66</v>
      </c>
      <c r="AF349" s="23"/>
      <c r="AG349" s="23"/>
      <c r="AH349" s="23"/>
      <c r="AI349" s="23"/>
      <c r="AJ349" s="23" t="b">
        <v>0</v>
      </c>
      <c r="AK349" s="3">
        <v>123</v>
      </c>
      <c r="AL349" s="3">
        <v>2408</v>
      </c>
      <c r="AM349" s="3">
        <v>6851</v>
      </c>
      <c r="AN349" s="24">
        <v>45536.8754625</v>
      </c>
      <c r="AO349" s="24">
        <v>45536.875786574077</v>
      </c>
      <c r="AP349">
        <v>9</v>
      </c>
      <c r="AQ349" t="s">
        <v>194</v>
      </c>
      <c r="AR349">
        <v>244.87546250000014</v>
      </c>
      <c r="AS349" t="s">
        <v>195</v>
      </c>
      <c r="AT349" t="s">
        <v>226</v>
      </c>
      <c r="AU349" t="s">
        <v>197</v>
      </c>
      <c r="AV349" t="s">
        <v>362</v>
      </c>
      <c r="AW349" t="s">
        <v>226</v>
      </c>
      <c r="AX349" t="s">
        <v>197</v>
      </c>
      <c r="AY349" t="s">
        <v>220</v>
      </c>
    </row>
    <row r="350" spans="1:51" x14ac:dyDescent="0.45">
      <c r="A350" s="22">
        <v>874105</v>
      </c>
      <c r="B350" s="6">
        <v>45536</v>
      </c>
      <c r="C350" s="22">
        <v>24638000</v>
      </c>
      <c r="D350" s="22">
        <v>18523531</v>
      </c>
      <c r="E350" s="22"/>
      <c r="F350" s="22">
        <v>3295</v>
      </c>
      <c r="G350" s="22">
        <v>918703</v>
      </c>
      <c r="H350" s="22">
        <v>52</v>
      </c>
      <c r="I350" s="22"/>
      <c r="J350" s="22">
        <v>20633</v>
      </c>
      <c r="K350" s="22">
        <v>102014</v>
      </c>
      <c r="L350" s="23" t="s">
        <v>1181</v>
      </c>
      <c r="M350" s="23"/>
      <c r="N350" s="23" t="s">
        <v>184</v>
      </c>
      <c r="O350" s="23" t="s">
        <v>225</v>
      </c>
      <c r="P350" s="22">
        <v>20</v>
      </c>
      <c r="Q350" s="23" t="s">
        <v>186</v>
      </c>
      <c r="R350" s="23"/>
      <c r="S350" s="23"/>
      <c r="T350" s="23"/>
      <c r="U350" s="23"/>
      <c r="V350" s="23" t="s">
        <v>187</v>
      </c>
      <c r="W350" s="23" t="s">
        <v>188</v>
      </c>
      <c r="X350" s="23" t="s">
        <v>189</v>
      </c>
      <c r="Y350" s="22">
        <v>0</v>
      </c>
      <c r="Z350" s="23" t="s">
        <v>190</v>
      </c>
      <c r="AA350" s="23" t="s">
        <v>191</v>
      </c>
      <c r="AB350" s="23" t="s">
        <v>190</v>
      </c>
      <c r="AC350" s="23" t="s">
        <v>192</v>
      </c>
      <c r="AD350" s="23" t="s">
        <v>281</v>
      </c>
      <c r="AE350" s="23" t="s">
        <v>77</v>
      </c>
      <c r="AF350" s="23"/>
      <c r="AG350" s="23"/>
      <c r="AH350" s="23"/>
      <c r="AI350" s="23"/>
      <c r="AJ350" s="23" t="b">
        <v>0</v>
      </c>
      <c r="AK350" s="3">
        <v>97</v>
      </c>
      <c r="AL350" s="3">
        <v>2408</v>
      </c>
      <c r="AM350" s="3">
        <v>6183</v>
      </c>
      <c r="AN350" s="24">
        <v>45536.656492438269</v>
      </c>
      <c r="AO350" s="24">
        <v>45536.656700771608</v>
      </c>
      <c r="AP350">
        <v>9</v>
      </c>
      <c r="AQ350" t="s">
        <v>194</v>
      </c>
      <c r="AR350">
        <v>244.6564924382692</v>
      </c>
      <c r="AS350" t="s">
        <v>195</v>
      </c>
      <c r="AT350" t="s">
        <v>228</v>
      </c>
      <c r="AU350" t="s">
        <v>197</v>
      </c>
      <c r="AV350" t="s">
        <v>226</v>
      </c>
      <c r="AW350" t="s">
        <v>228</v>
      </c>
      <c r="AX350" t="s">
        <v>197</v>
      </c>
      <c r="AY350" t="s">
        <v>307</v>
      </c>
    </row>
    <row r="351" spans="1:51" x14ac:dyDescent="0.45">
      <c r="A351" s="22">
        <v>873935</v>
      </c>
      <c r="B351" s="6">
        <v>45536</v>
      </c>
      <c r="C351" s="22">
        <v>24578000</v>
      </c>
      <c r="D351" s="22">
        <v>25078435</v>
      </c>
      <c r="E351" s="22"/>
      <c r="F351" s="22">
        <v>1099</v>
      </c>
      <c r="G351" s="22">
        <v>28543955</v>
      </c>
      <c r="H351" s="22">
        <v>81116</v>
      </c>
      <c r="I351" s="22"/>
      <c r="J351" s="22">
        <v>9</v>
      </c>
      <c r="K351" s="22">
        <v>101703</v>
      </c>
      <c r="L351" s="23" t="s">
        <v>1208</v>
      </c>
      <c r="M351" s="23"/>
      <c r="N351" s="23" t="s">
        <v>184</v>
      </c>
      <c r="O351" s="23" t="s">
        <v>225</v>
      </c>
      <c r="P351" s="22">
        <v>20</v>
      </c>
      <c r="Q351" s="23" t="s">
        <v>186</v>
      </c>
      <c r="R351" s="23"/>
      <c r="S351" s="23"/>
      <c r="T351" s="23"/>
      <c r="U351" s="23"/>
      <c r="V351" s="23" t="s">
        <v>187</v>
      </c>
      <c r="W351" s="23" t="s">
        <v>188</v>
      </c>
      <c r="X351" s="23" t="s">
        <v>189</v>
      </c>
      <c r="Y351" s="22">
        <v>0</v>
      </c>
      <c r="Z351" s="23" t="s">
        <v>190</v>
      </c>
      <c r="AA351" s="23" t="s">
        <v>191</v>
      </c>
      <c r="AB351" s="23" t="s">
        <v>190</v>
      </c>
      <c r="AC351" s="23" t="s">
        <v>192</v>
      </c>
      <c r="AD351" s="23" t="s">
        <v>281</v>
      </c>
      <c r="AE351" s="23" t="s">
        <v>67</v>
      </c>
      <c r="AF351" s="23"/>
      <c r="AG351" s="23"/>
      <c r="AH351" s="23"/>
      <c r="AI351" s="23"/>
      <c r="AJ351" s="23" t="b">
        <v>0</v>
      </c>
      <c r="AK351" s="3">
        <v>62</v>
      </c>
      <c r="AL351" s="3">
        <v>2408</v>
      </c>
      <c r="AM351" s="3">
        <v>6017</v>
      </c>
      <c r="AN351" s="24">
        <v>45536.651617592594</v>
      </c>
      <c r="AO351" s="24">
        <v>45536.651906944448</v>
      </c>
      <c r="AP351">
        <v>9</v>
      </c>
      <c r="AQ351" t="s">
        <v>194</v>
      </c>
      <c r="AR351">
        <v>244.65161759259354</v>
      </c>
      <c r="AS351" t="s">
        <v>195</v>
      </c>
      <c r="AT351" t="s">
        <v>228</v>
      </c>
      <c r="AU351" t="s">
        <v>197</v>
      </c>
      <c r="AV351" t="s">
        <v>236</v>
      </c>
      <c r="AW351" t="s">
        <v>228</v>
      </c>
      <c r="AX351" t="s">
        <v>197</v>
      </c>
      <c r="AY351" t="s">
        <v>255</v>
      </c>
    </row>
    <row r="352" spans="1:51" x14ac:dyDescent="0.45">
      <c r="A352" s="22">
        <v>874218</v>
      </c>
      <c r="B352" s="6">
        <v>45536</v>
      </c>
      <c r="C352" s="22">
        <v>24471000</v>
      </c>
      <c r="D352" s="22">
        <v>9566871</v>
      </c>
      <c r="E352" s="22"/>
      <c r="F352" s="22">
        <v>1853</v>
      </c>
      <c r="G352" s="22">
        <v>1116036</v>
      </c>
      <c r="H352" s="22">
        <v>41</v>
      </c>
      <c r="I352" s="22"/>
      <c r="J352" s="22">
        <v>20405</v>
      </c>
      <c r="K352" s="22">
        <v>101932</v>
      </c>
      <c r="L352" s="23" t="s">
        <v>1178</v>
      </c>
      <c r="M352" s="23"/>
      <c r="N352" s="23" t="s">
        <v>184</v>
      </c>
      <c r="O352" s="23" t="s">
        <v>225</v>
      </c>
      <c r="P352" s="22">
        <v>20</v>
      </c>
      <c r="Q352" s="23" t="s">
        <v>186</v>
      </c>
      <c r="R352" s="23"/>
      <c r="S352" s="23"/>
      <c r="T352" s="23"/>
      <c r="U352" s="23"/>
      <c r="V352" s="23" t="s">
        <v>187</v>
      </c>
      <c r="W352" s="23" t="s">
        <v>188</v>
      </c>
      <c r="X352" s="23" t="s">
        <v>189</v>
      </c>
      <c r="Y352" s="22">
        <v>0</v>
      </c>
      <c r="Z352" s="23" t="s">
        <v>190</v>
      </c>
      <c r="AA352" s="23" t="s">
        <v>191</v>
      </c>
      <c r="AB352" s="23" t="s">
        <v>190</v>
      </c>
      <c r="AC352" s="23" t="s">
        <v>192</v>
      </c>
      <c r="AD352" s="23" t="s">
        <v>281</v>
      </c>
      <c r="AE352" s="23" t="s">
        <v>77</v>
      </c>
      <c r="AF352" s="23"/>
      <c r="AG352" s="23"/>
      <c r="AH352" s="23"/>
      <c r="AI352" s="23"/>
      <c r="AJ352" s="23" t="b">
        <v>0</v>
      </c>
      <c r="AK352" s="3">
        <v>109</v>
      </c>
      <c r="AL352" s="3">
        <v>2408</v>
      </c>
      <c r="AM352" s="3">
        <v>6315</v>
      </c>
      <c r="AN352" s="24">
        <v>45536.665563310184</v>
      </c>
      <c r="AO352" s="24">
        <v>45536.665667476853</v>
      </c>
      <c r="AP352">
        <v>9</v>
      </c>
      <c r="AQ352" t="s">
        <v>194</v>
      </c>
      <c r="AR352">
        <v>244.66556331018364</v>
      </c>
      <c r="AS352" t="s">
        <v>195</v>
      </c>
      <c r="AT352" t="s">
        <v>228</v>
      </c>
      <c r="AU352" t="s">
        <v>197</v>
      </c>
      <c r="AV352" t="s">
        <v>239</v>
      </c>
      <c r="AW352" t="s">
        <v>228</v>
      </c>
      <c r="AX352" t="s">
        <v>197</v>
      </c>
      <c r="AY352" t="s">
        <v>201</v>
      </c>
    </row>
    <row r="353" spans="1:51" x14ac:dyDescent="0.45">
      <c r="A353" s="22">
        <v>875333</v>
      </c>
      <c r="B353" s="6">
        <v>45536</v>
      </c>
      <c r="C353" s="22">
        <v>24250000</v>
      </c>
      <c r="D353" s="22">
        <v>109918820</v>
      </c>
      <c r="E353" s="22"/>
      <c r="F353" s="22">
        <v>526551</v>
      </c>
      <c r="G353" s="22">
        <v>12148924</v>
      </c>
      <c r="H353" s="22">
        <v>19538</v>
      </c>
      <c r="I353" s="22">
        <v>63768</v>
      </c>
      <c r="J353" s="22">
        <v>681970</v>
      </c>
      <c r="K353" s="22">
        <v>196</v>
      </c>
      <c r="L353" s="23" t="s">
        <v>905</v>
      </c>
      <c r="M353" s="23"/>
      <c r="N353" s="23" t="s">
        <v>184</v>
      </c>
      <c r="O353" s="23" t="s">
        <v>185</v>
      </c>
      <c r="P353" s="22">
        <v>1</v>
      </c>
      <c r="Q353" s="23" t="s">
        <v>274</v>
      </c>
      <c r="R353" s="23"/>
      <c r="S353" s="23"/>
      <c r="T353" s="23"/>
      <c r="U353" s="23"/>
      <c r="V353" s="23" t="s">
        <v>187</v>
      </c>
      <c r="W353" s="23" t="s">
        <v>188</v>
      </c>
      <c r="X353" s="23" t="s">
        <v>601</v>
      </c>
      <c r="Y353" s="22">
        <v>0</v>
      </c>
      <c r="Z353" s="23"/>
      <c r="AA353" s="23" t="s">
        <v>191</v>
      </c>
      <c r="AB353" s="23"/>
      <c r="AC353" s="23"/>
      <c r="AD353" s="23"/>
      <c r="AE353" s="23"/>
      <c r="AF353" s="23"/>
      <c r="AG353" s="23"/>
      <c r="AH353" s="23"/>
      <c r="AI353" s="23"/>
      <c r="AJ353" s="23" t="b">
        <v>0</v>
      </c>
      <c r="AK353" s="3">
        <v>62</v>
      </c>
      <c r="AL353" s="3">
        <v>236</v>
      </c>
      <c r="AM353" s="3">
        <v>7288</v>
      </c>
      <c r="AN353" s="24">
        <v>45536.965407137344</v>
      </c>
      <c r="AO353" s="24">
        <v>45536.966668711422</v>
      </c>
      <c r="AP353">
        <v>9</v>
      </c>
      <c r="AQ353" t="s">
        <v>194</v>
      </c>
      <c r="AR353">
        <v>244.9654071373443</v>
      </c>
      <c r="AS353" t="s">
        <v>195</v>
      </c>
      <c r="AT353" t="s">
        <v>206</v>
      </c>
      <c r="AU353" t="s">
        <v>197</v>
      </c>
      <c r="AV353" t="s">
        <v>208</v>
      </c>
      <c r="AW353" t="s">
        <v>206</v>
      </c>
      <c r="AX353" t="s">
        <v>197</v>
      </c>
      <c r="AY353" t="s">
        <v>299</v>
      </c>
    </row>
    <row r="354" spans="1:51" x14ac:dyDescent="0.45">
      <c r="A354" s="22">
        <v>872534</v>
      </c>
      <c r="B354" s="6">
        <v>45536</v>
      </c>
      <c r="C354" s="22">
        <v>23765000</v>
      </c>
      <c r="D354" s="22">
        <v>25033162</v>
      </c>
      <c r="E354" s="22"/>
      <c r="F354" s="22">
        <v>50734</v>
      </c>
      <c r="G354" s="22">
        <v>28630349</v>
      </c>
      <c r="H354" s="22">
        <v>0</v>
      </c>
      <c r="I354" s="22"/>
      <c r="J354" s="22">
        <v>1491</v>
      </c>
      <c r="K354" s="22">
        <v>102122</v>
      </c>
      <c r="L354" s="23" t="s">
        <v>1571</v>
      </c>
      <c r="M354" s="23"/>
      <c r="N354" s="23" t="s">
        <v>184</v>
      </c>
      <c r="O354" s="23" t="s">
        <v>225</v>
      </c>
      <c r="P354" s="22">
        <v>18</v>
      </c>
      <c r="Q354" s="23" t="s">
        <v>279</v>
      </c>
      <c r="R354" s="23"/>
      <c r="S354" s="23"/>
      <c r="T354" s="23"/>
      <c r="U354" s="23"/>
      <c r="V354" s="23" t="s">
        <v>187</v>
      </c>
      <c r="W354" s="23" t="s">
        <v>188</v>
      </c>
      <c r="X354" s="23" t="s">
        <v>189</v>
      </c>
      <c r="Y354" s="22">
        <v>0</v>
      </c>
      <c r="Z354" s="23" t="s">
        <v>190</v>
      </c>
      <c r="AA354" s="23" t="s">
        <v>191</v>
      </c>
      <c r="AB354" s="23" t="s">
        <v>190</v>
      </c>
      <c r="AC354" s="23" t="s">
        <v>280</v>
      </c>
      <c r="AD354" s="23" t="s">
        <v>281</v>
      </c>
      <c r="AE354" s="23" t="s">
        <v>71</v>
      </c>
      <c r="AF354" s="23"/>
      <c r="AG354" s="23"/>
      <c r="AH354" s="23"/>
      <c r="AI354" s="23"/>
      <c r="AJ354" s="23" t="b">
        <v>0</v>
      </c>
      <c r="AK354" s="3">
        <v>124</v>
      </c>
      <c r="AL354" s="3">
        <v>2408</v>
      </c>
      <c r="AM354" s="3">
        <v>4918</v>
      </c>
      <c r="AN354" s="24">
        <v>45536.316580632716</v>
      </c>
      <c r="AO354" s="24">
        <v>45536.31686998457</v>
      </c>
      <c r="AP354">
        <v>9</v>
      </c>
      <c r="AQ354" t="s">
        <v>194</v>
      </c>
      <c r="AR354">
        <v>244.31658063271607</v>
      </c>
      <c r="AS354" t="s">
        <v>195</v>
      </c>
      <c r="AT354" t="s">
        <v>408</v>
      </c>
      <c r="AU354" t="s">
        <v>197</v>
      </c>
      <c r="AV354" t="s">
        <v>298</v>
      </c>
      <c r="AW354" t="s">
        <v>408</v>
      </c>
      <c r="AX354" t="s">
        <v>197</v>
      </c>
      <c r="AY354" t="s">
        <v>230</v>
      </c>
    </row>
    <row r="355" spans="1:51" x14ac:dyDescent="0.45">
      <c r="A355" s="22">
        <v>872530</v>
      </c>
      <c r="B355" s="6">
        <v>45536</v>
      </c>
      <c r="C355" s="22">
        <v>23687000</v>
      </c>
      <c r="D355" s="22">
        <v>24011803</v>
      </c>
      <c r="E355" s="22"/>
      <c r="F355" s="22">
        <v>786</v>
      </c>
      <c r="G355" s="22">
        <v>28658939</v>
      </c>
      <c r="H355" s="22">
        <v>16</v>
      </c>
      <c r="I355" s="22"/>
      <c r="J355" s="22">
        <v>64</v>
      </c>
      <c r="K355" s="22">
        <v>102261</v>
      </c>
      <c r="L355" s="23" t="s">
        <v>1197</v>
      </c>
      <c r="M355" s="23"/>
      <c r="N355" s="23" t="s">
        <v>184</v>
      </c>
      <c r="O355" s="23" t="s">
        <v>225</v>
      </c>
      <c r="P355" s="22">
        <v>18</v>
      </c>
      <c r="Q355" s="23" t="s">
        <v>279</v>
      </c>
      <c r="R355" s="23"/>
      <c r="S355" s="23"/>
      <c r="T355" s="23"/>
      <c r="U355" s="23"/>
      <c r="V355" s="23" t="s">
        <v>187</v>
      </c>
      <c r="W355" s="23" t="s">
        <v>188</v>
      </c>
      <c r="X355" s="23" t="s">
        <v>189</v>
      </c>
      <c r="Y355" s="22">
        <v>0</v>
      </c>
      <c r="Z355" s="23" t="s">
        <v>190</v>
      </c>
      <c r="AA355" s="23" t="s">
        <v>191</v>
      </c>
      <c r="AB355" s="23" t="s">
        <v>190</v>
      </c>
      <c r="AC355" s="23" t="s">
        <v>280</v>
      </c>
      <c r="AD355" s="23" t="s">
        <v>281</v>
      </c>
      <c r="AE355" s="23" t="s">
        <v>78</v>
      </c>
      <c r="AF355" s="23"/>
      <c r="AG355" s="23"/>
      <c r="AH355" s="23"/>
      <c r="AI355" s="23"/>
      <c r="AJ355" s="23" t="b">
        <v>0</v>
      </c>
      <c r="AK355" s="3">
        <v>124</v>
      </c>
      <c r="AL355" s="3">
        <v>2408</v>
      </c>
      <c r="AM355" s="3">
        <v>4915</v>
      </c>
      <c r="AN355" s="24">
        <v>45536.315295100307</v>
      </c>
      <c r="AO355" s="24">
        <v>45536.315572878084</v>
      </c>
      <c r="AP355">
        <v>9</v>
      </c>
      <c r="AQ355" t="s">
        <v>194</v>
      </c>
      <c r="AR355">
        <v>244.31529510030668</v>
      </c>
      <c r="AS355" t="s">
        <v>195</v>
      </c>
      <c r="AT355" t="s">
        <v>408</v>
      </c>
      <c r="AU355" t="s">
        <v>197</v>
      </c>
      <c r="AV355" t="s">
        <v>317</v>
      </c>
      <c r="AW355" t="s">
        <v>408</v>
      </c>
      <c r="AX355" t="s">
        <v>197</v>
      </c>
      <c r="AY355" t="s">
        <v>239</v>
      </c>
    </row>
    <row r="356" spans="1:51" x14ac:dyDescent="0.45">
      <c r="A356" s="22">
        <v>874521</v>
      </c>
      <c r="B356" s="6">
        <v>45536</v>
      </c>
      <c r="C356" s="22">
        <v>23500000</v>
      </c>
      <c r="D356" s="22">
        <v>23643240</v>
      </c>
      <c r="E356" s="22"/>
      <c r="F356" s="22">
        <v>25191</v>
      </c>
      <c r="G356" s="22">
        <v>12620623</v>
      </c>
      <c r="H356" s="22">
        <v>3369</v>
      </c>
      <c r="I356" s="22"/>
      <c r="J356" s="22">
        <v>446856</v>
      </c>
      <c r="K356" s="22">
        <v>16692</v>
      </c>
      <c r="L356" s="23" t="s">
        <v>1264</v>
      </c>
      <c r="M356" s="23"/>
      <c r="N356" s="23" t="s">
        <v>184</v>
      </c>
      <c r="O356" s="23" t="s">
        <v>672</v>
      </c>
      <c r="P356" s="22">
        <v>19</v>
      </c>
      <c r="Q356" s="23" t="s">
        <v>681</v>
      </c>
      <c r="R356" s="23" t="s">
        <v>667</v>
      </c>
      <c r="S356" s="23" t="s">
        <v>31</v>
      </c>
      <c r="T356" s="23" t="s">
        <v>667</v>
      </c>
      <c r="U356" s="23" t="s">
        <v>31</v>
      </c>
      <c r="V356" s="23" t="s">
        <v>674</v>
      </c>
      <c r="W356" s="23" t="s">
        <v>188</v>
      </c>
      <c r="X356" s="23" t="s">
        <v>189</v>
      </c>
      <c r="Y356" s="22">
        <v>0</v>
      </c>
      <c r="Z356" s="23" t="s">
        <v>190</v>
      </c>
      <c r="AA356" s="23" t="s">
        <v>191</v>
      </c>
      <c r="AB356" s="23" t="s">
        <v>190</v>
      </c>
      <c r="AC356" s="23" t="s">
        <v>190</v>
      </c>
      <c r="AD356" s="23" t="s">
        <v>190</v>
      </c>
      <c r="AE356" s="23" t="s">
        <v>104</v>
      </c>
      <c r="AF356" s="23"/>
      <c r="AG356" s="23"/>
      <c r="AH356" s="23"/>
      <c r="AI356" s="23"/>
      <c r="AJ356" s="23" t="b">
        <v>0</v>
      </c>
      <c r="AK356" s="3">
        <v>119</v>
      </c>
      <c r="AL356" s="3">
        <v>4952</v>
      </c>
      <c r="AM356" s="3">
        <v>6563</v>
      </c>
      <c r="AN356" s="24">
        <v>45536.722847569443</v>
      </c>
      <c r="AO356" s="24">
        <v>45536.723113773151</v>
      </c>
      <c r="AP356">
        <v>9</v>
      </c>
      <c r="AQ356" t="s">
        <v>194</v>
      </c>
      <c r="AR356">
        <v>244.72284756944282</v>
      </c>
      <c r="AS356" t="s">
        <v>195</v>
      </c>
      <c r="AT356" t="s">
        <v>229</v>
      </c>
      <c r="AU356" t="s">
        <v>197</v>
      </c>
      <c r="AV356" t="s">
        <v>287</v>
      </c>
      <c r="AW356" t="s">
        <v>229</v>
      </c>
      <c r="AX356" t="s">
        <v>197</v>
      </c>
      <c r="AY356" t="s">
        <v>229</v>
      </c>
    </row>
    <row r="357" spans="1:51" x14ac:dyDescent="0.45">
      <c r="A357" s="22">
        <v>875246</v>
      </c>
      <c r="B357" s="6">
        <v>45536</v>
      </c>
      <c r="C357" s="22">
        <v>23469000</v>
      </c>
      <c r="D357" s="22">
        <v>27829120</v>
      </c>
      <c r="E357" s="22"/>
      <c r="F357" s="22">
        <v>35291</v>
      </c>
      <c r="G357" s="22">
        <v>4664184</v>
      </c>
      <c r="H357" s="22">
        <v>0</v>
      </c>
      <c r="I357" s="22"/>
      <c r="J357" s="22">
        <v>1362</v>
      </c>
      <c r="K357" s="22">
        <v>63186</v>
      </c>
      <c r="L357" s="23" t="s">
        <v>312</v>
      </c>
      <c r="M357" s="23"/>
      <c r="N357" s="23" t="s">
        <v>184</v>
      </c>
      <c r="O357" s="23" t="s">
        <v>225</v>
      </c>
      <c r="P357" s="22">
        <v>18</v>
      </c>
      <c r="Q357" s="23" t="s">
        <v>279</v>
      </c>
      <c r="R357" s="23"/>
      <c r="S357" s="23"/>
      <c r="T357" s="23"/>
      <c r="U357" s="23"/>
      <c r="V357" s="23" t="s">
        <v>187</v>
      </c>
      <c r="W357" s="23" t="s">
        <v>188</v>
      </c>
      <c r="X357" s="23" t="s">
        <v>189</v>
      </c>
      <c r="Y357" s="22">
        <v>0</v>
      </c>
      <c r="Z357" s="23" t="s">
        <v>190</v>
      </c>
      <c r="AA357" s="23" t="s">
        <v>191</v>
      </c>
      <c r="AB357" s="23" t="s">
        <v>190</v>
      </c>
      <c r="AC357" s="23" t="s">
        <v>280</v>
      </c>
      <c r="AD357" s="23" t="s">
        <v>281</v>
      </c>
      <c r="AE357" s="23" t="s">
        <v>66</v>
      </c>
      <c r="AF357" s="23"/>
      <c r="AG357" s="23"/>
      <c r="AH357" s="23"/>
      <c r="AI357" s="23"/>
      <c r="AJ357" s="23" t="b">
        <v>0</v>
      </c>
      <c r="AK357" s="3">
        <v>112</v>
      </c>
      <c r="AL357" s="3">
        <v>2408</v>
      </c>
      <c r="AM357" s="3">
        <v>7204</v>
      </c>
      <c r="AN357" s="24">
        <v>45536.917887770061</v>
      </c>
      <c r="AO357" s="24">
        <v>45536.918200270062</v>
      </c>
      <c r="AP357">
        <v>9</v>
      </c>
      <c r="AQ357" t="s">
        <v>194</v>
      </c>
      <c r="AR357">
        <v>244.9178877700615</v>
      </c>
      <c r="AS357" t="s">
        <v>195</v>
      </c>
      <c r="AT357" t="s">
        <v>237</v>
      </c>
      <c r="AU357" t="s">
        <v>197</v>
      </c>
      <c r="AV357" t="s">
        <v>300</v>
      </c>
      <c r="AW357" t="s">
        <v>237</v>
      </c>
      <c r="AX357" t="s">
        <v>197</v>
      </c>
      <c r="AY357" t="s">
        <v>218</v>
      </c>
    </row>
    <row r="358" spans="1:51" x14ac:dyDescent="0.45">
      <c r="A358" s="22">
        <v>875272</v>
      </c>
      <c r="B358" s="6">
        <v>45536</v>
      </c>
      <c r="C358" s="22">
        <v>22969000</v>
      </c>
      <c r="D358" s="22">
        <v>23760875</v>
      </c>
      <c r="E358" s="22"/>
      <c r="F358" s="22">
        <v>0</v>
      </c>
      <c r="G358" s="22">
        <v>4663922</v>
      </c>
      <c r="H358" s="22">
        <v>0</v>
      </c>
      <c r="I358" s="22"/>
      <c r="J358" s="22">
        <v>1362</v>
      </c>
      <c r="K358" s="22">
        <v>63186</v>
      </c>
      <c r="L358" s="23" t="s">
        <v>312</v>
      </c>
      <c r="M358" s="23"/>
      <c r="N358" s="23" t="s">
        <v>184</v>
      </c>
      <c r="O358" s="23" t="s">
        <v>225</v>
      </c>
      <c r="P358" s="22">
        <v>18</v>
      </c>
      <c r="Q358" s="23" t="s">
        <v>279</v>
      </c>
      <c r="R358" s="23"/>
      <c r="S358" s="23"/>
      <c r="T358" s="23"/>
      <c r="U358" s="23"/>
      <c r="V358" s="23" t="s">
        <v>187</v>
      </c>
      <c r="W358" s="23" t="s">
        <v>188</v>
      </c>
      <c r="X358" s="23" t="s">
        <v>189</v>
      </c>
      <c r="Y358" s="22">
        <v>0</v>
      </c>
      <c r="Z358" s="23" t="s">
        <v>190</v>
      </c>
      <c r="AA358" s="23" t="s">
        <v>191</v>
      </c>
      <c r="AB358" s="23" t="s">
        <v>190</v>
      </c>
      <c r="AC358" s="23" t="s">
        <v>280</v>
      </c>
      <c r="AD358" s="23" t="s">
        <v>281</v>
      </c>
      <c r="AE358" s="23" t="s">
        <v>66</v>
      </c>
      <c r="AF358" s="23"/>
      <c r="AG358" s="23"/>
      <c r="AH358" s="23"/>
      <c r="AI358" s="23"/>
      <c r="AJ358" s="23" t="b">
        <v>0</v>
      </c>
      <c r="AK358" s="3">
        <v>122</v>
      </c>
      <c r="AL358" s="3">
        <v>2408</v>
      </c>
      <c r="AM358" s="3">
        <v>7227</v>
      </c>
      <c r="AN358" s="24">
        <v>45536.938413503085</v>
      </c>
      <c r="AO358" s="24">
        <v>45536.938679706793</v>
      </c>
      <c r="AP358">
        <v>9</v>
      </c>
      <c r="AQ358" t="s">
        <v>194</v>
      </c>
      <c r="AR358">
        <v>244.93841350308503</v>
      </c>
      <c r="AS358" t="s">
        <v>195</v>
      </c>
      <c r="AT358" t="s">
        <v>237</v>
      </c>
      <c r="AU358" t="s">
        <v>197</v>
      </c>
      <c r="AV358" t="s">
        <v>231</v>
      </c>
      <c r="AW358" t="s">
        <v>237</v>
      </c>
      <c r="AX358" t="s">
        <v>197</v>
      </c>
      <c r="AY358" t="s">
        <v>297</v>
      </c>
    </row>
    <row r="359" spans="1:51" x14ac:dyDescent="0.45">
      <c r="A359" s="22">
        <v>872038</v>
      </c>
      <c r="B359" s="6">
        <v>45536</v>
      </c>
      <c r="C359" s="22">
        <v>22828000</v>
      </c>
      <c r="D359" s="22">
        <v>23300932</v>
      </c>
      <c r="E359" s="22"/>
      <c r="F359" s="22">
        <v>29630</v>
      </c>
      <c r="G359" s="22">
        <v>12466451</v>
      </c>
      <c r="H359" s="22">
        <v>3133</v>
      </c>
      <c r="I359" s="22"/>
      <c r="J359" s="22">
        <v>417299</v>
      </c>
      <c r="K359" s="22">
        <v>8766</v>
      </c>
      <c r="L359" s="23" t="s">
        <v>1301</v>
      </c>
      <c r="M359" s="23"/>
      <c r="N359" s="23" t="s">
        <v>184</v>
      </c>
      <c r="O359" s="23" t="s">
        <v>672</v>
      </c>
      <c r="P359" s="22">
        <v>19</v>
      </c>
      <c r="Q359" s="23" t="s">
        <v>681</v>
      </c>
      <c r="R359" s="23" t="s">
        <v>667</v>
      </c>
      <c r="S359" s="23" t="s">
        <v>22</v>
      </c>
      <c r="T359" s="23" t="s">
        <v>667</v>
      </c>
      <c r="U359" s="23" t="s">
        <v>22</v>
      </c>
      <c r="V359" s="23" t="s">
        <v>674</v>
      </c>
      <c r="W359" s="23" t="s">
        <v>188</v>
      </c>
      <c r="X359" s="23" t="s">
        <v>189</v>
      </c>
      <c r="Y359" s="22">
        <v>0</v>
      </c>
      <c r="Z359" s="23" t="s">
        <v>190</v>
      </c>
      <c r="AA359" s="23" t="s">
        <v>191</v>
      </c>
      <c r="AB359" s="23" t="s">
        <v>190</v>
      </c>
      <c r="AC359" s="23" t="s">
        <v>190</v>
      </c>
      <c r="AD359" s="23" t="s">
        <v>190</v>
      </c>
      <c r="AE359" s="23" t="s">
        <v>104</v>
      </c>
      <c r="AF359" s="23"/>
      <c r="AG359" s="23"/>
      <c r="AH359" s="23"/>
      <c r="AI359" s="23"/>
      <c r="AJ359" s="23" t="b">
        <v>0</v>
      </c>
      <c r="AK359" s="3">
        <v>118</v>
      </c>
      <c r="AL359" s="3">
        <v>4952</v>
      </c>
      <c r="AM359" s="3">
        <v>4564</v>
      </c>
      <c r="AN359" s="24">
        <v>45536.205146604938</v>
      </c>
      <c r="AO359" s="24">
        <v>45536.205412808638</v>
      </c>
      <c r="AP359">
        <v>9</v>
      </c>
      <c r="AQ359" t="s">
        <v>194</v>
      </c>
      <c r="AR359">
        <v>244.20514660493791</v>
      </c>
      <c r="AS359" t="s">
        <v>195</v>
      </c>
      <c r="AT359" t="s">
        <v>258</v>
      </c>
      <c r="AU359" t="s">
        <v>197</v>
      </c>
      <c r="AV359" t="s">
        <v>239</v>
      </c>
      <c r="AW359" t="s">
        <v>258</v>
      </c>
      <c r="AX359" t="s">
        <v>197</v>
      </c>
      <c r="AY359" t="s">
        <v>252</v>
      </c>
    </row>
    <row r="360" spans="1:51" x14ac:dyDescent="0.45">
      <c r="A360" s="22">
        <v>874012</v>
      </c>
      <c r="B360" s="6">
        <v>45536</v>
      </c>
      <c r="C360" s="22">
        <v>22782000</v>
      </c>
      <c r="D360" s="22">
        <v>22978103</v>
      </c>
      <c r="E360" s="22"/>
      <c r="F360" s="22">
        <v>1144</v>
      </c>
      <c r="G360" s="22">
        <v>26595409</v>
      </c>
      <c r="H360" s="22">
        <v>81097</v>
      </c>
      <c r="I360" s="22"/>
      <c r="J360" s="22">
        <v>1091</v>
      </c>
      <c r="K360" s="22">
        <v>101660</v>
      </c>
      <c r="L360" s="23" t="s">
        <v>1222</v>
      </c>
      <c r="M360" s="23"/>
      <c r="N360" s="23" t="s">
        <v>184</v>
      </c>
      <c r="O360" s="23" t="s">
        <v>225</v>
      </c>
      <c r="P360" s="22">
        <v>20</v>
      </c>
      <c r="Q360" s="23" t="s">
        <v>186</v>
      </c>
      <c r="R360" s="23"/>
      <c r="S360" s="23"/>
      <c r="T360" s="23"/>
      <c r="U360" s="23"/>
      <c r="V360" s="23" t="s">
        <v>187</v>
      </c>
      <c r="W360" s="23" t="s">
        <v>188</v>
      </c>
      <c r="X360" s="23" t="s">
        <v>189</v>
      </c>
      <c r="Y360" s="22">
        <v>0</v>
      </c>
      <c r="Z360" s="23" t="s">
        <v>190</v>
      </c>
      <c r="AA360" s="23" t="s">
        <v>191</v>
      </c>
      <c r="AB360" s="23" t="s">
        <v>190</v>
      </c>
      <c r="AC360" s="23" t="s">
        <v>192</v>
      </c>
      <c r="AD360" s="23" t="s">
        <v>281</v>
      </c>
      <c r="AE360" s="23" t="s">
        <v>67</v>
      </c>
      <c r="AF360" s="23"/>
      <c r="AG360" s="23"/>
      <c r="AH360" s="23"/>
      <c r="AI360" s="23"/>
      <c r="AJ360" s="23" t="b">
        <v>0</v>
      </c>
      <c r="AK360" s="3">
        <v>97</v>
      </c>
      <c r="AL360" s="3">
        <v>2408</v>
      </c>
      <c r="AM360" s="3">
        <v>6075</v>
      </c>
      <c r="AN360" s="24">
        <v>45536.654210725312</v>
      </c>
      <c r="AO360" s="24">
        <v>45536.654465354935</v>
      </c>
      <c r="AP360">
        <v>9</v>
      </c>
      <c r="AQ360" t="s">
        <v>194</v>
      </c>
      <c r="AR360">
        <v>244.65421072531171</v>
      </c>
      <c r="AS360" t="s">
        <v>195</v>
      </c>
      <c r="AT360" t="s">
        <v>228</v>
      </c>
      <c r="AU360" t="s">
        <v>197</v>
      </c>
      <c r="AV360" t="s">
        <v>234</v>
      </c>
      <c r="AW360" t="s">
        <v>228</v>
      </c>
      <c r="AX360" t="s">
        <v>197</v>
      </c>
      <c r="AY360" t="s">
        <v>240</v>
      </c>
    </row>
    <row r="361" spans="1:51" x14ac:dyDescent="0.45">
      <c r="A361" s="22">
        <v>872394</v>
      </c>
      <c r="B361" s="6">
        <v>45536</v>
      </c>
      <c r="C361" s="22">
        <v>22641000</v>
      </c>
      <c r="D361" s="22">
        <v>22971188</v>
      </c>
      <c r="E361" s="22"/>
      <c r="F361" s="22">
        <v>15726</v>
      </c>
      <c r="G361" s="22">
        <v>11351166</v>
      </c>
      <c r="H361" s="22">
        <v>194</v>
      </c>
      <c r="I361" s="22"/>
      <c r="J361" s="22">
        <v>25014</v>
      </c>
      <c r="K361" s="22">
        <v>8095</v>
      </c>
      <c r="L361" s="23" t="s">
        <v>1304</v>
      </c>
      <c r="M361" s="23"/>
      <c r="N361" s="23" t="s">
        <v>184</v>
      </c>
      <c r="O361" s="23" t="s">
        <v>672</v>
      </c>
      <c r="P361" s="22">
        <v>19</v>
      </c>
      <c r="Q361" s="23" t="s">
        <v>681</v>
      </c>
      <c r="R361" s="23" t="s">
        <v>667</v>
      </c>
      <c r="S361" s="23" t="s">
        <v>22</v>
      </c>
      <c r="T361" s="23" t="s">
        <v>667</v>
      </c>
      <c r="U361" s="23" t="s">
        <v>22</v>
      </c>
      <c r="V361" s="23" t="s">
        <v>674</v>
      </c>
      <c r="W361" s="23" t="s">
        <v>188</v>
      </c>
      <c r="X361" s="23" t="s">
        <v>189</v>
      </c>
      <c r="Y361" s="22">
        <v>0</v>
      </c>
      <c r="Z361" s="23" t="s">
        <v>190</v>
      </c>
      <c r="AA361" s="23" t="s">
        <v>191</v>
      </c>
      <c r="AB361" s="23" t="s">
        <v>190</v>
      </c>
      <c r="AC361" s="23" t="s">
        <v>190</v>
      </c>
      <c r="AD361" s="23" t="s">
        <v>190</v>
      </c>
      <c r="AE361" s="23" t="s">
        <v>104</v>
      </c>
      <c r="AF361" s="23"/>
      <c r="AG361" s="23"/>
      <c r="AH361" s="23"/>
      <c r="AI361" s="23"/>
      <c r="AJ361" s="23" t="b">
        <v>0</v>
      </c>
      <c r="AK361" s="3">
        <v>124</v>
      </c>
      <c r="AL361" s="3">
        <v>4952</v>
      </c>
      <c r="AM361" s="3">
        <v>4799</v>
      </c>
      <c r="AN361" s="24">
        <v>45536.292059104941</v>
      </c>
      <c r="AO361" s="24">
        <v>45536.292313734572</v>
      </c>
      <c r="AP361">
        <v>9</v>
      </c>
      <c r="AQ361" t="s">
        <v>194</v>
      </c>
      <c r="AR361">
        <v>244.29205910494056</v>
      </c>
      <c r="AS361" t="s">
        <v>195</v>
      </c>
      <c r="AT361" t="s">
        <v>408</v>
      </c>
      <c r="AU361" t="s">
        <v>197</v>
      </c>
      <c r="AV361" t="s">
        <v>201</v>
      </c>
      <c r="AW361" t="s">
        <v>408</v>
      </c>
      <c r="AX361" t="s">
        <v>197</v>
      </c>
      <c r="AY361" t="s">
        <v>294</v>
      </c>
    </row>
    <row r="362" spans="1:51" x14ac:dyDescent="0.45">
      <c r="A362" s="22">
        <v>872282</v>
      </c>
      <c r="B362" s="6">
        <v>45536</v>
      </c>
      <c r="C362" s="22">
        <v>22078000</v>
      </c>
      <c r="D362" s="22">
        <v>23447842</v>
      </c>
      <c r="E362" s="22"/>
      <c r="F362" s="22">
        <v>30326</v>
      </c>
      <c r="G362" s="22">
        <v>10340189</v>
      </c>
      <c r="H362" s="22">
        <v>3899</v>
      </c>
      <c r="I362" s="22"/>
      <c r="J362" s="22">
        <v>472305</v>
      </c>
      <c r="K362" s="22">
        <v>8510</v>
      </c>
      <c r="L362" s="23" t="s">
        <v>1296</v>
      </c>
      <c r="M362" s="23"/>
      <c r="N362" s="23" t="s">
        <v>184</v>
      </c>
      <c r="O362" s="23" t="s">
        <v>672</v>
      </c>
      <c r="P362" s="22">
        <v>19</v>
      </c>
      <c r="Q362" s="23" t="s">
        <v>681</v>
      </c>
      <c r="R362" s="23" t="s">
        <v>667</v>
      </c>
      <c r="S362" s="23" t="s">
        <v>22</v>
      </c>
      <c r="T362" s="23" t="s">
        <v>667</v>
      </c>
      <c r="U362" s="23" t="s">
        <v>22</v>
      </c>
      <c r="V362" s="23" t="s">
        <v>674</v>
      </c>
      <c r="W362" s="23" t="s">
        <v>188</v>
      </c>
      <c r="X362" s="23" t="s">
        <v>189</v>
      </c>
      <c r="Y362" s="22">
        <v>0</v>
      </c>
      <c r="Z362" s="23" t="s">
        <v>190</v>
      </c>
      <c r="AA362" s="23" t="s">
        <v>191</v>
      </c>
      <c r="AB362" s="23" t="s">
        <v>190</v>
      </c>
      <c r="AC362" s="23" t="s">
        <v>190</v>
      </c>
      <c r="AD362" s="23" t="s">
        <v>190</v>
      </c>
      <c r="AE362" s="23" t="s">
        <v>104</v>
      </c>
      <c r="AF362" s="23"/>
      <c r="AG362" s="23"/>
      <c r="AH362" s="23"/>
      <c r="AI362" s="23"/>
      <c r="AJ362" s="23" t="b">
        <v>0</v>
      </c>
      <c r="AK362" s="3">
        <v>128</v>
      </c>
      <c r="AL362" s="3">
        <v>4952</v>
      </c>
      <c r="AM362" s="3">
        <v>4702</v>
      </c>
      <c r="AN362" s="24">
        <v>45536.2513183642</v>
      </c>
      <c r="AO362" s="24">
        <v>45536.251584567901</v>
      </c>
      <c r="AP362">
        <v>9</v>
      </c>
      <c r="AQ362" t="s">
        <v>194</v>
      </c>
      <c r="AR362">
        <v>244.25131836420042</v>
      </c>
      <c r="AS362" t="s">
        <v>195</v>
      </c>
      <c r="AT362" t="s">
        <v>222</v>
      </c>
      <c r="AU362" t="s">
        <v>197</v>
      </c>
      <c r="AV362" t="s">
        <v>287</v>
      </c>
      <c r="AW362" t="s">
        <v>222</v>
      </c>
      <c r="AX362" t="s">
        <v>197</v>
      </c>
      <c r="AY362" t="s">
        <v>229</v>
      </c>
    </row>
    <row r="363" spans="1:51" x14ac:dyDescent="0.45">
      <c r="A363" s="22">
        <v>875319</v>
      </c>
      <c r="B363" s="6">
        <v>45536</v>
      </c>
      <c r="C363" s="22">
        <v>21781000</v>
      </c>
      <c r="D363" s="22">
        <v>24972202</v>
      </c>
      <c r="E363" s="22"/>
      <c r="F363" s="22">
        <v>2109</v>
      </c>
      <c r="G363" s="22">
        <v>2878398</v>
      </c>
      <c r="H363" s="22">
        <v>0</v>
      </c>
      <c r="I363" s="22"/>
      <c r="J363" s="22">
        <v>1362</v>
      </c>
      <c r="K363" s="22">
        <v>63186</v>
      </c>
      <c r="L363" s="23" t="s">
        <v>312</v>
      </c>
      <c r="M363" s="23"/>
      <c r="N363" s="23" t="s">
        <v>184</v>
      </c>
      <c r="O363" s="23" t="s">
        <v>225</v>
      </c>
      <c r="P363" s="22">
        <v>18</v>
      </c>
      <c r="Q363" s="23" t="s">
        <v>279</v>
      </c>
      <c r="R363" s="23"/>
      <c r="S363" s="23"/>
      <c r="T363" s="23"/>
      <c r="U363" s="23"/>
      <c r="V363" s="23" t="s">
        <v>187</v>
      </c>
      <c r="W363" s="23" t="s">
        <v>188</v>
      </c>
      <c r="X363" s="23" t="s">
        <v>189</v>
      </c>
      <c r="Y363" s="22">
        <v>0</v>
      </c>
      <c r="Z363" s="23" t="s">
        <v>190</v>
      </c>
      <c r="AA363" s="23" t="s">
        <v>191</v>
      </c>
      <c r="AB363" s="23" t="s">
        <v>190</v>
      </c>
      <c r="AC363" s="23" t="s">
        <v>280</v>
      </c>
      <c r="AD363" s="23" t="s">
        <v>281</v>
      </c>
      <c r="AE363" s="23" t="s">
        <v>66</v>
      </c>
      <c r="AF363" s="23"/>
      <c r="AG363" s="23"/>
      <c r="AH363" s="23"/>
      <c r="AI363" s="23"/>
      <c r="AJ363" s="23" t="b">
        <v>0</v>
      </c>
      <c r="AK363" s="3">
        <v>126</v>
      </c>
      <c r="AL363" s="3">
        <v>2408</v>
      </c>
      <c r="AM363" s="3">
        <v>7275</v>
      </c>
      <c r="AN363" s="24">
        <v>45536.959310223763</v>
      </c>
      <c r="AO363" s="24">
        <v>45536.95958800154</v>
      </c>
      <c r="AP363">
        <v>9</v>
      </c>
      <c r="AQ363" t="s">
        <v>194</v>
      </c>
      <c r="AR363">
        <v>244.95931022376317</v>
      </c>
      <c r="AS363" t="s">
        <v>195</v>
      </c>
      <c r="AT363" t="s">
        <v>206</v>
      </c>
      <c r="AU363" t="s">
        <v>197</v>
      </c>
      <c r="AV363" t="s">
        <v>210</v>
      </c>
      <c r="AW363" t="s">
        <v>206</v>
      </c>
      <c r="AX363" t="s">
        <v>197</v>
      </c>
      <c r="AY363" t="s">
        <v>252</v>
      </c>
    </row>
    <row r="364" spans="1:51" x14ac:dyDescent="0.45">
      <c r="A364" s="22">
        <v>874014</v>
      </c>
      <c r="B364" s="6">
        <v>45536</v>
      </c>
      <c r="C364" s="22">
        <v>21719000</v>
      </c>
      <c r="D364" s="22">
        <v>22767513</v>
      </c>
      <c r="E364" s="22"/>
      <c r="F364" s="22">
        <v>299</v>
      </c>
      <c r="G364" s="22">
        <v>24073211</v>
      </c>
      <c r="H364" s="22">
        <v>81146</v>
      </c>
      <c r="I364" s="22"/>
      <c r="J364" s="22">
        <v>3</v>
      </c>
      <c r="K364" s="22">
        <v>101595</v>
      </c>
      <c r="L364" s="23" t="s">
        <v>1219</v>
      </c>
      <c r="M364" s="23"/>
      <c r="N364" s="23" t="s">
        <v>184</v>
      </c>
      <c r="O364" s="23" t="s">
        <v>225</v>
      </c>
      <c r="P364" s="22">
        <v>20</v>
      </c>
      <c r="Q364" s="23" t="s">
        <v>186</v>
      </c>
      <c r="R364" s="23"/>
      <c r="S364" s="23"/>
      <c r="T364" s="23"/>
      <c r="U364" s="23"/>
      <c r="V364" s="23" t="s">
        <v>187</v>
      </c>
      <c r="W364" s="23" t="s">
        <v>188</v>
      </c>
      <c r="X364" s="23" t="s">
        <v>189</v>
      </c>
      <c r="Y364" s="22">
        <v>0</v>
      </c>
      <c r="Z364" s="23" t="s">
        <v>190</v>
      </c>
      <c r="AA364" s="23" t="s">
        <v>191</v>
      </c>
      <c r="AB364" s="23" t="s">
        <v>190</v>
      </c>
      <c r="AC364" s="23" t="s">
        <v>192</v>
      </c>
      <c r="AD364" s="23" t="s">
        <v>281</v>
      </c>
      <c r="AE364" s="23" t="s">
        <v>67</v>
      </c>
      <c r="AF364" s="23"/>
      <c r="AG364" s="23"/>
      <c r="AH364" s="23"/>
      <c r="AI364" s="23"/>
      <c r="AJ364" s="23" t="b">
        <v>0</v>
      </c>
      <c r="AK364" s="3">
        <v>112</v>
      </c>
      <c r="AL364" s="3">
        <v>2408</v>
      </c>
      <c r="AM364" s="3">
        <v>6109</v>
      </c>
      <c r="AN364" s="24">
        <v>45536.654377816361</v>
      </c>
      <c r="AO364" s="24">
        <v>45536.654632445985</v>
      </c>
      <c r="AP364">
        <v>9</v>
      </c>
      <c r="AQ364" t="s">
        <v>194</v>
      </c>
      <c r="AR364">
        <v>244.65437781636138</v>
      </c>
      <c r="AS364" t="s">
        <v>195</v>
      </c>
      <c r="AT364" t="s">
        <v>228</v>
      </c>
      <c r="AU364" t="s">
        <v>197</v>
      </c>
      <c r="AV364" t="s">
        <v>230</v>
      </c>
      <c r="AW364" t="s">
        <v>228</v>
      </c>
      <c r="AX364" t="s">
        <v>197</v>
      </c>
      <c r="AY364" t="s">
        <v>362</v>
      </c>
    </row>
    <row r="365" spans="1:51" x14ac:dyDescent="0.45">
      <c r="A365" s="22">
        <v>874881</v>
      </c>
      <c r="B365" s="6">
        <v>45536</v>
      </c>
      <c r="C365" s="22">
        <v>21594000</v>
      </c>
      <c r="D365" s="22">
        <v>23269733</v>
      </c>
      <c r="E365" s="22"/>
      <c r="F365" s="22">
        <v>0</v>
      </c>
      <c r="G365" s="22">
        <v>4663797</v>
      </c>
      <c r="H365" s="22">
        <v>0</v>
      </c>
      <c r="I365" s="22"/>
      <c r="J365" s="22">
        <v>1362</v>
      </c>
      <c r="K365" s="22">
        <v>63186</v>
      </c>
      <c r="L365" s="23" t="s">
        <v>312</v>
      </c>
      <c r="M365" s="23"/>
      <c r="N365" s="23" t="s">
        <v>184</v>
      </c>
      <c r="O365" s="23" t="s">
        <v>225</v>
      </c>
      <c r="P365" s="22">
        <v>18</v>
      </c>
      <c r="Q365" s="23" t="s">
        <v>279</v>
      </c>
      <c r="R365" s="23"/>
      <c r="S365" s="23"/>
      <c r="T365" s="23"/>
      <c r="U365" s="23"/>
      <c r="V365" s="23" t="s">
        <v>187</v>
      </c>
      <c r="W365" s="23" t="s">
        <v>188</v>
      </c>
      <c r="X365" s="23" t="s">
        <v>189</v>
      </c>
      <c r="Y365" s="22">
        <v>0</v>
      </c>
      <c r="Z365" s="23" t="s">
        <v>190</v>
      </c>
      <c r="AA365" s="23" t="s">
        <v>191</v>
      </c>
      <c r="AB365" s="23" t="s">
        <v>190</v>
      </c>
      <c r="AC365" s="23" t="s">
        <v>280</v>
      </c>
      <c r="AD365" s="23" t="s">
        <v>281</v>
      </c>
      <c r="AE365" s="23" t="s">
        <v>66</v>
      </c>
      <c r="AF365" s="23"/>
      <c r="AG365" s="23"/>
      <c r="AH365" s="23"/>
      <c r="AI365" s="23"/>
      <c r="AJ365" s="23" t="b">
        <v>0</v>
      </c>
      <c r="AK365" s="3">
        <v>123</v>
      </c>
      <c r="AL365" s="3">
        <v>2408</v>
      </c>
      <c r="AM365" s="3">
        <v>6854</v>
      </c>
      <c r="AN365" s="24">
        <v>45536.875869174386</v>
      </c>
      <c r="AO365" s="24">
        <v>45536.876135378086</v>
      </c>
      <c r="AP365">
        <v>9</v>
      </c>
      <c r="AQ365" t="s">
        <v>194</v>
      </c>
      <c r="AR365">
        <v>244.87586917438603</v>
      </c>
      <c r="AS365" t="s">
        <v>195</v>
      </c>
      <c r="AT365" t="s">
        <v>226</v>
      </c>
      <c r="AU365" t="s">
        <v>197</v>
      </c>
      <c r="AV365" t="s">
        <v>228</v>
      </c>
      <c r="AW365" t="s">
        <v>226</v>
      </c>
      <c r="AX365" t="s">
        <v>197</v>
      </c>
      <c r="AY365" t="s">
        <v>249</v>
      </c>
    </row>
    <row r="366" spans="1:51" x14ac:dyDescent="0.45">
      <c r="A366" s="22">
        <v>875179</v>
      </c>
      <c r="B366" s="6">
        <v>45536</v>
      </c>
      <c r="C366" s="22">
        <v>21203000</v>
      </c>
      <c r="D366" s="22">
        <v>39238538</v>
      </c>
      <c r="E366" s="22"/>
      <c r="F366" s="22">
        <v>4</v>
      </c>
      <c r="G366" s="22">
        <v>4664619</v>
      </c>
      <c r="H366" s="22">
        <v>0</v>
      </c>
      <c r="I366" s="22"/>
      <c r="J366" s="22">
        <v>1362</v>
      </c>
      <c r="K366" s="22">
        <v>63186</v>
      </c>
      <c r="L366" s="23" t="s">
        <v>312</v>
      </c>
      <c r="M366" s="23"/>
      <c r="N366" s="23" t="s">
        <v>184</v>
      </c>
      <c r="O366" s="23" t="s">
        <v>225</v>
      </c>
      <c r="P366" s="22">
        <v>18</v>
      </c>
      <c r="Q366" s="23" t="s">
        <v>279</v>
      </c>
      <c r="R366" s="23"/>
      <c r="S366" s="23"/>
      <c r="T366" s="23"/>
      <c r="U366" s="23"/>
      <c r="V366" s="23" t="s">
        <v>187</v>
      </c>
      <c r="W366" s="23" t="s">
        <v>188</v>
      </c>
      <c r="X366" s="23" t="s">
        <v>189</v>
      </c>
      <c r="Y366" s="22">
        <v>0</v>
      </c>
      <c r="Z366" s="23" t="s">
        <v>190</v>
      </c>
      <c r="AA366" s="23" t="s">
        <v>191</v>
      </c>
      <c r="AB366" s="23" t="s">
        <v>190</v>
      </c>
      <c r="AC366" s="23" t="s">
        <v>280</v>
      </c>
      <c r="AD366" s="23" t="s">
        <v>281</v>
      </c>
      <c r="AE366" s="23" t="s">
        <v>66</v>
      </c>
      <c r="AF366" s="23"/>
      <c r="AG366" s="23"/>
      <c r="AH366" s="23"/>
      <c r="AI366" s="23"/>
      <c r="AJ366" s="23" t="b">
        <v>0</v>
      </c>
      <c r="AK366" s="3">
        <v>133</v>
      </c>
      <c r="AL366" s="3">
        <v>2408</v>
      </c>
      <c r="AM366" s="3">
        <v>7150</v>
      </c>
      <c r="AN366" s="24">
        <v>45536.897328742285</v>
      </c>
      <c r="AO366" s="24">
        <v>45536.89778013117</v>
      </c>
      <c r="AP366">
        <v>9</v>
      </c>
      <c r="AQ366" t="s">
        <v>194</v>
      </c>
      <c r="AR366">
        <v>244.89732874228503</v>
      </c>
      <c r="AS366" t="s">
        <v>195</v>
      </c>
      <c r="AT366" t="s">
        <v>226</v>
      </c>
      <c r="AU366" t="s">
        <v>197</v>
      </c>
      <c r="AV366" t="s">
        <v>197</v>
      </c>
      <c r="AW366" t="s">
        <v>226</v>
      </c>
      <c r="AX366" t="s">
        <v>197</v>
      </c>
      <c r="AY366" t="s">
        <v>252</v>
      </c>
    </row>
    <row r="367" spans="1:51" x14ac:dyDescent="0.45">
      <c r="A367" s="22">
        <v>872422</v>
      </c>
      <c r="B367" s="6">
        <v>45536</v>
      </c>
      <c r="C367" s="22">
        <v>21078000</v>
      </c>
      <c r="D367" s="22">
        <v>24590403</v>
      </c>
      <c r="E367" s="22"/>
      <c r="F367" s="22">
        <v>2405489</v>
      </c>
      <c r="G367" s="22">
        <v>2723274</v>
      </c>
      <c r="H367" s="22">
        <v>99</v>
      </c>
      <c r="I367" s="22"/>
      <c r="J367" s="22">
        <v>3432</v>
      </c>
      <c r="K367" s="22">
        <v>102242</v>
      </c>
      <c r="L367" s="23" t="s">
        <v>1313</v>
      </c>
      <c r="M367" s="23"/>
      <c r="N367" s="23" t="s">
        <v>184</v>
      </c>
      <c r="O367" s="23" t="s">
        <v>672</v>
      </c>
      <c r="P367" s="22">
        <v>19</v>
      </c>
      <c r="Q367" s="23" t="s">
        <v>681</v>
      </c>
      <c r="R367" s="23" t="s">
        <v>667</v>
      </c>
      <c r="S367" s="23" t="s">
        <v>22</v>
      </c>
      <c r="T367" s="23" t="s">
        <v>667</v>
      </c>
      <c r="U367" s="23" t="s">
        <v>22</v>
      </c>
      <c r="V367" s="23" t="s">
        <v>674</v>
      </c>
      <c r="W367" s="23" t="s">
        <v>188</v>
      </c>
      <c r="X367" s="23" t="s">
        <v>189</v>
      </c>
      <c r="Y367" s="22">
        <v>0</v>
      </c>
      <c r="Z367" s="23" t="s">
        <v>190</v>
      </c>
      <c r="AA367" s="23" t="s">
        <v>191</v>
      </c>
      <c r="AB367" s="23" t="s">
        <v>190</v>
      </c>
      <c r="AC367" s="23" t="s">
        <v>190</v>
      </c>
      <c r="AD367" s="23" t="s">
        <v>190</v>
      </c>
      <c r="AE367" s="23" t="s">
        <v>97</v>
      </c>
      <c r="AF367" s="23"/>
      <c r="AG367" s="23"/>
      <c r="AH367" s="23"/>
      <c r="AI367" s="23"/>
      <c r="AJ367" s="23" t="b">
        <v>0</v>
      </c>
      <c r="AK367" s="3">
        <v>132</v>
      </c>
      <c r="AL367" s="3">
        <v>4952</v>
      </c>
      <c r="AM367" s="3">
        <v>4817</v>
      </c>
      <c r="AN367" s="24">
        <v>45536.29555787037</v>
      </c>
      <c r="AO367" s="24">
        <v>45536.295835648147</v>
      </c>
      <c r="AP367">
        <v>9</v>
      </c>
      <c r="AQ367" t="s">
        <v>194</v>
      </c>
      <c r="AR367">
        <v>244.29555787036952</v>
      </c>
      <c r="AS367" t="s">
        <v>195</v>
      </c>
      <c r="AT367" t="s">
        <v>408</v>
      </c>
      <c r="AU367" t="s">
        <v>197</v>
      </c>
      <c r="AV367" t="s">
        <v>310</v>
      </c>
      <c r="AW367" t="s">
        <v>408</v>
      </c>
      <c r="AX367" t="s">
        <v>197</v>
      </c>
      <c r="AY367" t="s">
        <v>299</v>
      </c>
    </row>
    <row r="368" spans="1:51" x14ac:dyDescent="0.45">
      <c r="A368" s="22">
        <v>872285</v>
      </c>
      <c r="B368" s="6">
        <v>45536</v>
      </c>
      <c r="C368" s="22">
        <v>20829000</v>
      </c>
      <c r="D368" s="22">
        <v>45918932</v>
      </c>
      <c r="E368" s="22"/>
      <c r="F368" s="22">
        <v>23377</v>
      </c>
      <c r="G368" s="22">
        <v>10100641</v>
      </c>
      <c r="H368" s="22">
        <v>3413</v>
      </c>
      <c r="I368" s="22"/>
      <c r="J368" s="22">
        <v>436560</v>
      </c>
      <c r="K368" s="22">
        <v>8800</v>
      </c>
      <c r="L368" s="23" t="s">
        <v>1300</v>
      </c>
      <c r="M368" s="23"/>
      <c r="N368" s="23" t="s">
        <v>184</v>
      </c>
      <c r="O368" s="23" t="s">
        <v>672</v>
      </c>
      <c r="P368" s="22">
        <v>19</v>
      </c>
      <c r="Q368" s="23" t="s">
        <v>681</v>
      </c>
      <c r="R368" s="23" t="s">
        <v>667</v>
      </c>
      <c r="S368" s="23" t="s">
        <v>22</v>
      </c>
      <c r="T368" s="23" t="s">
        <v>667</v>
      </c>
      <c r="U368" s="23" t="s">
        <v>22</v>
      </c>
      <c r="V368" s="23" t="s">
        <v>674</v>
      </c>
      <c r="W368" s="23" t="s">
        <v>188</v>
      </c>
      <c r="X368" s="23" t="s">
        <v>189</v>
      </c>
      <c r="Y368" s="22">
        <v>0</v>
      </c>
      <c r="Z368" s="23" t="s">
        <v>190</v>
      </c>
      <c r="AA368" s="23" t="s">
        <v>191</v>
      </c>
      <c r="AB368" s="23" t="s">
        <v>190</v>
      </c>
      <c r="AC368" s="23" t="s">
        <v>190</v>
      </c>
      <c r="AD368" s="23" t="s">
        <v>190</v>
      </c>
      <c r="AE368" s="23" t="s">
        <v>104</v>
      </c>
      <c r="AF368" s="23"/>
      <c r="AG368" s="23"/>
      <c r="AH368" s="23"/>
      <c r="AI368" s="23"/>
      <c r="AJ368" s="23" t="b">
        <v>0</v>
      </c>
      <c r="AK368" s="3">
        <v>128</v>
      </c>
      <c r="AL368" s="3">
        <v>4952</v>
      </c>
      <c r="AM368" s="3">
        <v>4704</v>
      </c>
      <c r="AN368" s="24">
        <v>45536.251894521607</v>
      </c>
      <c r="AO368" s="24">
        <v>45536.252415354938</v>
      </c>
      <c r="AP368">
        <v>9</v>
      </c>
      <c r="AQ368" t="s">
        <v>194</v>
      </c>
      <c r="AR368">
        <v>244.25189452160703</v>
      </c>
      <c r="AS368" t="s">
        <v>195</v>
      </c>
      <c r="AT368" t="s">
        <v>222</v>
      </c>
      <c r="AU368" t="s">
        <v>197</v>
      </c>
      <c r="AV368" t="s">
        <v>205</v>
      </c>
      <c r="AW368" t="s">
        <v>222</v>
      </c>
      <c r="AX368" t="s">
        <v>197</v>
      </c>
      <c r="AY368" t="s">
        <v>315</v>
      </c>
    </row>
    <row r="369" spans="1:51" x14ac:dyDescent="0.45">
      <c r="A369" s="22">
        <v>873916</v>
      </c>
      <c r="B369" s="6">
        <v>45536</v>
      </c>
      <c r="C369" s="22">
        <v>20781000</v>
      </c>
      <c r="D369" s="22">
        <v>20915539</v>
      </c>
      <c r="E369" s="22"/>
      <c r="F369" s="22">
        <v>228</v>
      </c>
      <c r="G369" s="22">
        <v>22660531</v>
      </c>
      <c r="H369" s="22">
        <v>80928</v>
      </c>
      <c r="I369" s="22"/>
      <c r="J369" s="22">
        <v>3</v>
      </c>
      <c r="K369" s="22">
        <v>102185</v>
      </c>
      <c r="L369" s="23" t="s">
        <v>1246</v>
      </c>
      <c r="M369" s="23"/>
      <c r="N369" s="23" t="s">
        <v>184</v>
      </c>
      <c r="O369" s="23" t="s">
        <v>225</v>
      </c>
      <c r="P369" s="22">
        <v>20</v>
      </c>
      <c r="Q369" s="23" t="s">
        <v>186</v>
      </c>
      <c r="R369" s="23"/>
      <c r="S369" s="23"/>
      <c r="T369" s="23"/>
      <c r="U369" s="23"/>
      <c r="V369" s="23" t="s">
        <v>187</v>
      </c>
      <c r="W369" s="23" t="s">
        <v>188</v>
      </c>
      <c r="X369" s="23" t="s">
        <v>189</v>
      </c>
      <c r="Y369" s="22">
        <v>0</v>
      </c>
      <c r="Z369" s="23" t="s">
        <v>190</v>
      </c>
      <c r="AA369" s="23" t="s">
        <v>191</v>
      </c>
      <c r="AB369" s="23" t="s">
        <v>190</v>
      </c>
      <c r="AC369" s="23" t="s">
        <v>192</v>
      </c>
      <c r="AD369" s="23" t="s">
        <v>281</v>
      </c>
      <c r="AE369" s="23" t="s">
        <v>67</v>
      </c>
      <c r="AF369" s="23"/>
      <c r="AG369" s="23"/>
      <c r="AH369" s="23"/>
      <c r="AI369" s="23"/>
      <c r="AJ369" s="23" t="b">
        <v>0</v>
      </c>
      <c r="AK369" s="3">
        <v>97</v>
      </c>
      <c r="AL369" s="3">
        <v>2408</v>
      </c>
      <c r="AM369" s="3">
        <v>5984</v>
      </c>
      <c r="AN369" s="24">
        <v>45536.651188966047</v>
      </c>
      <c r="AO369" s="24">
        <v>45536.651420447532</v>
      </c>
      <c r="AP369">
        <v>9</v>
      </c>
      <c r="AQ369" t="s">
        <v>194</v>
      </c>
      <c r="AR369">
        <v>244.6511889660469</v>
      </c>
      <c r="AS369" t="s">
        <v>195</v>
      </c>
      <c r="AT369" t="s">
        <v>228</v>
      </c>
      <c r="AU369" t="s">
        <v>197</v>
      </c>
      <c r="AV369" t="s">
        <v>302</v>
      </c>
      <c r="AW369" t="s">
        <v>228</v>
      </c>
      <c r="AX369" t="s">
        <v>197</v>
      </c>
      <c r="AY369" t="s">
        <v>235</v>
      </c>
    </row>
    <row r="370" spans="1:51" x14ac:dyDescent="0.45">
      <c r="A370" s="22">
        <v>873918</v>
      </c>
      <c r="B370" s="6">
        <v>45536</v>
      </c>
      <c r="C370" s="22">
        <v>20750000</v>
      </c>
      <c r="D370" s="22">
        <v>20901560</v>
      </c>
      <c r="E370" s="22"/>
      <c r="F370" s="22">
        <v>427</v>
      </c>
      <c r="G370" s="22">
        <v>23264394</v>
      </c>
      <c r="H370" s="22">
        <v>81138</v>
      </c>
      <c r="I370" s="22"/>
      <c r="J370" s="22">
        <v>3</v>
      </c>
      <c r="K370" s="22">
        <v>102055</v>
      </c>
      <c r="L370" s="23" t="s">
        <v>1232</v>
      </c>
      <c r="M370" s="23"/>
      <c r="N370" s="23" t="s">
        <v>184</v>
      </c>
      <c r="O370" s="23" t="s">
        <v>225</v>
      </c>
      <c r="P370" s="22">
        <v>20</v>
      </c>
      <c r="Q370" s="23" t="s">
        <v>186</v>
      </c>
      <c r="R370" s="23"/>
      <c r="S370" s="23"/>
      <c r="T370" s="23"/>
      <c r="U370" s="23"/>
      <c r="V370" s="23" t="s">
        <v>187</v>
      </c>
      <c r="W370" s="23" t="s">
        <v>188</v>
      </c>
      <c r="X370" s="23" t="s">
        <v>189</v>
      </c>
      <c r="Y370" s="22">
        <v>0</v>
      </c>
      <c r="Z370" s="23" t="s">
        <v>190</v>
      </c>
      <c r="AA370" s="23" t="s">
        <v>191</v>
      </c>
      <c r="AB370" s="23" t="s">
        <v>190</v>
      </c>
      <c r="AC370" s="23" t="s">
        <v>192</v>
      </c>
      <c r="AD370" s="23" t="s">
        <v>281</v>
      </c>
      <c r="AE370" s="23" t="s">
        <v>67</v>
      </c>
      <c r="AF370" s="23"/>
      <c r="AG370" s="23"/>
      <c r="AH370" s="23"/>
      <c r="AI370" s="23"/>
      <c r="AJ370" s="23" t="b">
        <v>0</v>
      </c>
      <c r="AK370" s="3">
        <v>113</v>
      </c>
      <c r="AL370" s="3">
        <v>2408</v>
      </c>
      <c r="AM370" s="3">
        <v>6000</v>
      </c>
      <c r="AN370" s="24">
        <v>45536.651306867287</v>
      </c>
      <c r="AO370" s="24">
        <v>45536.651538348764</v>
      </c>
      <c r="AP370">
        <v>9</v>
      </c>
      <c r="AQ370" t="s">
        <v>194</v>
      </c>
      <c r="AR370">
        <v>244.65130686728662</v>
      </c>
      <c r="AS370" t="s">
        <v>195</v>
      </c>
      <c r="AT370" t="s">
        <v>228</v>
      </c>
      <c r="AU370" t="s">
        <v>197</v>
      </c>
      <c r="AV370" t="s">
        <v>298</v>
      </c>
      <c r="AW370" t="s">
        <v>228</v>
      </c>
      <c r="AX370" t="s">
        <v>197</v>
      </c>
      <c r="AY370" t="s">
        <v>218</v>
      </c>
    </row>
    <row r="371" spans="1:51" x14ac:dyDescent="0.45">
      <c r="A371" s="22">
        <v>875357</v>
      </c>
      <c r="B371" s="6">
        <v>45536</v>
      </c>
      <c r="C371" s="22">
        <v>20704000</v>
      </c>
      <c r="D371" s="22">
        <v>21104570</v>
      </c>
      <c r="E371" s="22"/>
      <c r="F371" s="22">
        <v>1778</v>
      </c>
      <c r="G371" s="22">
        <v>2878055</v>
      </c>
      <c r="H371" s="22">
        <v>0</v>
      </c>
      <c r="I371" s="22"/>
      <c r="J371" s="22">
        <v>1362</v>
      </c>
      <c r="K371" s="22">
        <v>63186</v>
      </c>
      <c r="L371" s="23" t="s">
        <v>312</v>
      </c>
      <c r="M371" s="23"/>
      <c r="N371" s="23" t="s">
        <v>184</v>
      </c>
      <c r="O371" s="23" t="s">
        <v>225</v>
      </c>
      <c r="P371" s="22">
        <v>18</v>
      </c>
      <c r="Q371" s="23" t="s">
        <v>279</v>
      </c>
      <c r="R371" s="23"/>
      <c r="S371" s="23"/>
      <c r="T371" s="23"/>
      <c r="U371" s="23"/>
      <c r="V371" s="23" t="s">
        <v>187</v>
      </c>
      <c r="W371" s="23" t="s">
        <v>188</v>
      </c>
      <c r="X371" s="23" t="s">
        <v>189</v>
      </c>
      <c r="Y371" s="22">
        <v>0</v>
      </c>
      <c r="Z371" s="23" t="s">
        <v>190</v>
      </c>
      <c r="AA371" s="23" t="s">
        <v>191</v>
      </c>
      <c r="AB371" s="23" t="s">
        <v>190</v>
      </c>
      <c r="AC371" s="23" t="s">
        <v>280</v>
      </c>
      <c r="AD371" s="23" t="s">
        <v>281</v>
      </c>
      <c r="AE371" s="23" t="s">
        <v>66</v>
      </c>
      <c r="AF371" s="23"/>
      <c r="AG371" s="23"/>
      <c r="AH371" s="23"/>
      <c r="AI371" s="23"/>
      <c r="AJ371" s="23" t="b">
        <v>0</v>
      </c>
      <c r="AK371" s="3">
        <v>123</v>
      </c>
      <c r="AL371" s="3">
        <v>2408</v>
      </c>
      <c r="AM371" s="3">
        <v>7313</v>
      </c>
      <c r="AN371" s="24">
        <v>45536.979937731485</v>
      </c>
      <c r="AO371" s="24">
        <v>45536.980180787039</v>
      </c>
      <c r="AP371">
        <v>9</v>
      </c>
      <c r="AQ371" t="s">
        <v>194</v>
      </c>
      <c r="AR371">
        <v>244.97993773148482</v>
      </c>
      <c r="AS371" t="s">
        <v>195</v>
      </c>
      <c r="AT371" t="s">
        <v>206</v>
      </c>
      <c r="AU371" t="s">
        <v>197</v>
      </c>
      <c r="AV371" t="s">
        <v>219</v>
      </c>
      <c r="AW371" t="s">
        <v>206</v>
      </c>
      <c r="AX371" t="s">
        <v>197</v>
      </c>
      <c r="AY371" t="s">
        <v>242</v>
      </c>
    </row>
    <row r="372" spans="1:51" x14ac:dyDescent="0.45">
      <c r="A372" s="22">
        <v>872279</v>
      </c>
      <c r="B372" s="6">
        <v>45536</v>
      </c>
      <c r="C372" s="22">
        <v>20422000</v>
      </c>
      <c r="D372" s="22">
        <v>23063729</v>
      </c>
      <c r="E372" s="22"/>
      <c r="F372" s="22">
        <v>18323</v>
      </c>
      <c r="G372" s="22">
        <v>9975520</v>
      </c>
      <c r="H372" s="22">
        <v>3124</v>
      </c>
      <c r="I372" s="22"/>
      <c r="J372" s="22">
        <v>419025</v>
      </c>
      <c r="K372" s="22">
        <v>8461</v>
      </c>
      <c r="L372" s="23" t="s">
        <v>1298</v>
      </c>
      <c r="M372" s="23"/>
      <c r="N372" s="23" t="s">
        <v>184</v>
      </c>
      <c r="O372" s="23" t="s">
        <v>672</v>
      </c>
      <c r="P372" s="22">
        <v>19</v>
      </c>
      <c r="Q372" s="23" t="s">
        <v>681</v>
      </c>
      <c r="R372" s="23" t="s">
        <v>667</v>
      </c>
      <c r="S372" s="23" t="s">
        <v>22</v>
      </c>
      <c r="T372" s="23" t="s">
        <v>667</v>
      </c>
      <c r="U372" s="23" t="s">
        <v>22</v>
      </c>
      <c r="V372" s="23" t="s">
        <v>674</v>
      </c>
      <c r="W372" s="23" t="s">
        <v>188</v>
      </c>
      <c r="X372" s="23" t="s">
        <v>189</v>
      </c>
      <c r="Y372" s="22">
        <v>0</v>
      </c>
      <c r="Z372" s="23" t="s">
        <v>190</v>
      </c>
      <c r="AA372" s="23" t="s">
        <v>191</v>
      </c>
      <c r="AB372" s="23" t="s">
        <v>190</v>
      </c>
      <c r="AC372" s="23" t="s">
        <v>190</v>
      </c>
      <c r="AD372" s="23" t="s">
        <v>190</v>
      </c>
      <c r="AE372" s="23" t="s">
        <v>104</v>
      </c>
      <c r="AF372" s="23"/>
      <c r="AG372" s="23"/>
      <c r="AH372" s="23"/>
      <c r="AI372" s="23"/>
      <c r="AJ372" s="23" t="b">
        <v>0</v>
      </c>
      <c r="AK372" s="3">
        <v>128</v>
      </c>
      <c r="AL372" s="3">
        <v>4952</v>
      </c>
      <c r="AM372" s="3">
        <v>4695</v>
      </c>
      <c r="AN372" s="24">
        <v>45536.250995138886</v>
      </c>
      <c r="AO372" s="24">
        <v>45536.251261342593</v>
      </c>
      <c r="AP372">
        <v>9</v>
      </c>
      <c r="AQ372" t="s">
        <v>194</v>
      </c>
      <c r="AR372">
        <v>244.25099513888563</v>
      </c>
      <c r="AS372" t="s">
        <v>195</v>
      </c>
      <c r="AT372" t="s">
        <v>222</v>
      </c>
      <c r="AU372" t="s">
        <v>197</v>
      </c>
      <c r="AV372" t="s">
        <v>240</v>
      </c>
      <c r="AW372" t="s">
        <v>222</v>
      </c>
      <c r="AX372" t="s">
        <v>197</v>
      </c>
      <c r="AY372" t="s">
        <v>257</v>
      </c>
    </row>
    <row r="373" spans="1:51" x14ac:dyDescent="0.45">
      <c r="A373" s="22">
        <v>875248</v>
      </c>
      <c r="B373" s="6">
        <v>45536</v>
      </c>
      <c r="C373" s="22">
        <v>20094000</v>
      </c>
      <c r="D373" s="22">
        <v>38127757</v>
      </c>
      <c r="E373" s="22"/>
      <c r="F373" s="22">
        <v>15847</v>
      </c>
      <c r="G373" s="22">
        <v>346458</v>
      </c>
      <c r="H373" s="22">
        <v>4784</v>
      </c>
      <c r="I373" s="22"/>
      <c r="J373" s="22">
        <v>3809447</v>
      </c>
      <c r="K373" s="22">
        <v>4381</v>
      </c>
      <c r="L373" s="23" t="s">
        <v>1053</v>
      </c>
      <c r="M373" s="23"/>
      <c r="N373" s="23" t="s">
        <v>184</v>
      </c>
      <c r="O373" s="23" t="s">
        <v>213</v>
      </c>
      <c r="P373" s="22">
        <v>13</v>
      </c>
      <c r="Q373" s="23" t="s">
        <v>263</v>
      </c>
      <c r="R373" s="23"/>
      <c r="S373" s="23"/>
      <c r="T373" s="23"/>
      <c r="U373" s="23"/>
      <c r="V373" s="23" t="s">
        <v>187</v>
      </c>
      <c r="W373" s="23" t="s">
        <v>188</v>
      </c>
      <c r="X373" s="23" t="s">
        <v>189</v>
      </c>
      <c r="Y373" s="22">
        <v>0</v>
      </c>
      <c r="Z373" s="23" t="s">
        <v>190</v>
      </c>
      <c r="AA373" s="23" t="s">
        <v>191</v>
      </c>
      <c r="AB373" s="23" t="s">
        <v>190</v>
      </c>
      <c r="AC373" s="23" t="s">
        <v>264</v>
      </c>
      <c r="AD373" s="23" t="s">
        <v>281</v>
      </c>
      <c r="AE373" s="23" t="s">
        <v>85</v>
      </c>
      <c r="AF373" s="23" t="s">
        <v>190</v>
      </c>
      <c r="AG373" s="23" t="s">
        <v>264</v>
      </c>
      <c r="AH373" s="23" t="s">
        <v>410</v>
      </c>
      <c r="AI373" s="23" t="s">
        <v>1052</v>
      </c>
      <c r="AJ373" s="23" t="b">
        <v>0</v>
      </c>
      <c r="AK373" s="3">
        <v>124</v>
      </c>
      <c r="AL373" s="3">
        <v>3448</v>
      </c>
      <c r="AM373" s="3">
        <v>7203</v>
      </c>
      <c r="AN373" s="24">
        <v>45536.917844174386</v>
      </c>
      <c r="AO373" s="24">
        <v>45536.918283989195</v>
      </c>
      <c r="AP373">
        <v>9</v>
      </c>
      <c r="AQ373" t="s">
        <v>194</v>
      </c>
      <c r="AR373">
        <v>244.91784417438612</v>
      </c>
      <c r="AS373" t="s">
        <v>195</v>
      </c>
      <c r="AT373" t="s">
        <v>237</v>
      </c>
      <c r="AU373" t="s">
        <v>197</v>
      </c>
      <c r="AV373" t="s">
        <v>297</v>
      </c>
      <c r="AW373" t="s">
        <v>237</v>
      </c>
      <c r="AX373" t="s">
        <v>197</v>
      </c>
      <c r="AY373" t="s">
        <v>236</v>
      </c>
    </row>
    <row r="374" spans="1:51" x14ac:dyDescent="0.45">
      <c r="A374" s="22">
        <v>874294</v>
      </c>
      <c r="B374" s="6">
        <v>45536</v>
      </c>
      <c r="C374" s="22">
        <v>19594000</v>
      </c>
      <c r="D374" s="22">
        <v>29826713</v>
      </c>
      <c r="E374" s="22"/>
      <c r="F374" s="22">
        <v>1625463</v>
      </c>
      <c r="G374" s="22">
        <v>2285788</v>
      </c>
      <c r="H374" s="22">
        <v>15</v>
      </c>
      <c r="I374" s="22"/>
      <c r="J374" s="22">
        <v>1157</v>
      </c>
      <c r="K374" s="22">
        <v>102296</v>
      </c>
      <c r="L374" s="23" t="s">
        <v>1314</v>
      </c>
      <c r="M374" s="23"/>
      <c r="N374" s="23" t="s">
        <v>184</v>
      </c>
      <c r="O374" s="23" t="s">
        <v>672</v>
      </c>
      <c r="P374" s="22">
        <v>19</v>
      </c>
      <c r="Q374" s="23" t="s">
        <v>681</v>
      </c>
      <c r="R374" s="23" t="s">
        <v>667</v>
      </c>
      <c r="S374" s="23" t="s">
        <v>22</v>
      </c>
      <c r="T374" s="23" t="s">
        <v>667</v>
      </c>
      <c r="U374" s="23" t="s">
        <v>22</v>
      </c>
      <c r="V374" s="23" t="s">
        <v>674</v>
      </c>
      <c r="W374" s="23" t="s">
        <v>188</v>
      </c>
      <c r="X374" s="23" t="s">
        <v>189</v>
      </c>
      <c r="Y374" s="22">
        <v>0</v>
      </c>
      <c r="Z374" s="23" t="s">
        <v>190</v>
      </c>
      <c r="AA374" s="23" t="s">
        <v>191</v>
      </c>
      <c r="AB374" s="23" t="s">
        <v>190</v>
      </c>
      <c r="AC374" s="23" t="s">
        <v>190</v>
      </c>
      <c r="AD374" s="23" t="s">
        <v>190</v>
      </c>
      <c r="AE374" s="23" t="s">
        <v>97</v>
      </c>
      <c r="AF374" s="23"/>
      <c r="AG374" s="23"/>
      <c r="AH374" s="23"/>
      <c r="AI374" s="23"/>
      <c r="AJ374" s="23" t="b">
        <v>0</v>
      </c>
      <c r="AK374" s="3">
        <v>131</v>
      </c>
      <c r="AL374" s="3">
        <v>4952</v>
      </c>
      <c r="AM374" s="3">
        <v>6375</v>
      </c>
      <c r="AN374" s="24">
        <v>45536.668561188271</v>
      </c>
      <c r="AO374" s="24">
        <v>45536.668896836418</v>
      </c>
      <c r="AP374">
        <v>9</v>
      </c>
      <c r="AQ374" t="s">
        <v>194</v>
      </c>
      <c r="AR374">
        <v>244.66856118827127</v>
      </c>
      <c r="AS374" t="s">
        <v>195</v>
      </c>
      <c r="AT374" t="s">
        <v>198</v>
      </c>
      <c r="AU374" t="s">
        <v>197</v>
      </c>
      <c r="AV374" t="s">
        <v>205</v>
      </c>
      <c r="AW374" t="s">
        <v>198</v>
      </c>
      <c r="AX374" t="s">
        <v>197</v>
      </c>
      <c r="AY374" t="s">
        <v>218</v>
      </c>
    </row>
    <row r="375" spans="1:51" x14ac:dyDescent="0.45">
      <c r="A375" s="22">
        <v>873919</v>
      </c>
      <c r="B375" s="6">
        <v>45536</v>
      </c>
      <c r="C375" s="22">
        <v>19235000</v>
      </c>
      <c r="D375" s="22">
        <v>19465271</v>
      </c>
      <c r="E375" s="22"/>
      <c r="F375" s="22">
        <v>51</v>
      </c>
      <c r="G375" s="22">
        <v>20928000</v>
      </c>
      <c r="H375" s="22">
        <v>81056</v>
      </c>
      <c r="I375" s="22"/>
      <c r="J375" s="22">
        <v>3</v>
      </c>
      <c r="K375" s="22">
        <v>102067</v>
      </c>
      <c r="L375" s="23" t="s">
        <v>1230</v>
      </c>
      <c r="M375" s="23"/>
      <c r="N375" s="23" t="s">
        <v>184</v>
      </c>
      <c r="O375" s="23" t="s">
        <v>225</v>
      </c>
      <c r="P375" s="22">
        <v>20</v>
      </c>
      <c r="Q375" s="23" t="s">
        <v>186</v>
      </c>
      <c r="R375" s="23"/>
      <c r="S375" s="23"/>
      <c r="T375" s="23"/>
      <c r="U375" s="23"/>
      <c r="V375" s="23" t="s">
        <v>187</v>
      </c>
      <c r="W375" s="23" t="s">
        <v>188</v>
      </c>
      <c r="X375" s="23" t="s">
        <v>189</v>
      </c>
      <c r="Y375" s="22">
        <v>0</v>
      </c>
      <c r="Z375" s="23" t="s">
        <v>190</v>
      </c>
      <c r="AA375" s="23" t="s">
        <v>191</v>
      </c>
      <c r="AB375" s="23" t="s">
        <v>190</v>
      </c>
      <c r="AC375" s="23" t="s">
        <v>192</v>
      </c>
      <c r="AD375" s="23" t="s">
        <v>281</v>
      </c>
      <c r="AE375" s="23" t="s">
        <v>67</v>
      </c>
      <c r="AF375" s="23"/>
      <c r="AG375" s="23"/>
      <c r="AH375" s="23"/>
      <c r="AI375" s="23"/>
      <c r="AJ375" s="23" t="b">
        <v>0</v>
      </c>
      <c r="AK375" s="3">
        <v>97</v>
      </c>
      <c r="AL375" s="3">
        <v>2408</v>
      </c>
      <c r="AM375" s="3">
        <v>6016</v>
      </c>
      <c r="AN375" s="24">
        <v>45536.651414467589</v>
      </c>
      <c r="AO375" s="24">
        <v>45536.651634374997</v>
      </c>
      <c r="AP375">
        <v>9</v>
      </c>
      <c r="AQ375" t="s">
        <v>194</v>
      </c>
      <c r="AR375">
        <v>244.65141446758935</v>
      </c>
      <c r="AS375" t="s">
        <v>195</v>
      </c>
      <c r="AT375" t="s">
        <v>228</v>
      </c>
      <c r="AU375" t="s">
        <v>197</v>
      </c>
      <c r="AV375" t="s">
        <v>214</v>
      </c>
      <c r="AW375" t="s">
        <v>228</v>
      </c>
      <c r="AX375" t="s">
        <v>197</v>
      </c>
      <c r="AY375" t="s">
        <v>226</v>
      </c>
    </row>
    <row r="376" spans="1:51" x14ac:dyDescent="0.45">
      <c r="A376" s="22">
        <v>873885</v>
      </c>
      <c r="B376" s="6">
        <v>45536</v>
      </c>
      <c r="C376" s="22">
        <v>19156000</v>
      </c>
      <c r="D376" s="22">
        <v>20041644</v>
      </c>
      <c r="E376" s="22"/>
      <c r="F376" s="22">
        <v>120645</v>
      </c>
      <c r="G376" s="22">
        <v>19875298</v>
      </c>
      <c r="H376" s="22">
        <v>80681</v>
      </c>
      <c r="I376" s="22"/>
      <c r="J376" s="22">
        <v>3</v>
      </c>
      <c r="K376" s="22">
        <v>101978</v>
      </c>
      <c r="L376" s="23" t="s">
        <v>1237</v>
      </c>
      <c r="M376" s="23"/>
      <c r="N376" s="23" t="s">
        <v>184</v>
      </c>
      <c r="O376" s="23" t="s">
        <v>225</v>
      </c>
      <c r="P376" s="22">
        <v>20</v>
      </c>
      <c r="Q376" s="23" t="s">
        <v>186</v>
      </c>
      <c r="R376" s="23"/>
      <c r="S376" s="23"/>
      <c r="T376" s="23"/>
      <c r="U376" s="23"/>
      <c r="V376" s="23" t="s">
        <v>187</v>
      </c>
      <c r="W376" s="23" t="s">
        <v>188</v>
      </c>
      <c r="X376" s="23" t="s">
        <v>189</v>
      </c>
      <c r="Y376" s="22">
        <v>0</v>
      </c>
      <c r="Z376" s="23" t="s">
        <v>190</v>
      </c>
      <c r="AA376" s="23" t="s">
        <v>191</v>
      </c>
      <c r="AB376" s="23" t="s">
        <v>190</v>
      </c>
      <c r="AC376" s="23" t="s">
        <v>192</v>
      </c>
      <c r="AD376" s="23" t="s">
        <v>281</v>
      </c>
      <c r="AE376" s="23" t="s">
        <v>67</v>
      </c>
      <c r="AF376" s="23"/>
      <c r="AG376" s="23"/>
      <c r="AH376" s="23"/>
      <c r="AI376" s="23"/>
      <c r="AJ376" s="23" t="b">
        <v>0</v>
      </c>
      <c r="AK376" s="3">
        <v>149</v>
      </c>
      <c r="AL376" s="3">
        <v>2408</v>
      </c>
      <c r="AM376" s="3">
        <v>5974</v>
      </c>
      <c r="AN376" s="24">
        <v>45536.650958024693</v>
      </c>
      <c r="AO376" s="24">
        <v>45536.65118950617</v>
      </c>
      <c r="AP376">
        <v>9</v>
      </c>
      <c r="AQ376" t="s">
        <v>194</v>
      </c>
      <c r="AR376">
        <v>244.65095802469295</v>
      </c>
      <c r="AS376" t="s">
        <v>195</v>
      </c>
      <c r="AT376" t="s">
        <v>228</v>
      </c>
      <c r="AU376" t="s">
        <v>197</v>
      </c>
      <c r="AV376" t="s">
        <v>206</v>
      </c>
      <c r="AW376" t="s">
        <v>228</v>
      </c>
      <c r="AX376" t="s">
        <v>197</v>
      </c>
      <c r="AY376" t="s">
        <v>302</v>
      </c>
    </row>
    <row r="377" spans="1:51" x14ac:dyDescent="0.45">
      <c r="A377" s="22">
        <v>874043</v>
      </c>
      <c r="B377" s="6">
        <v>45536</v>
      </c>
      <c r="C377" s="22">
        <v>18828000</v>
      </c>
      <c r="D377" s="22">
        <v>36984238</v>
      </c>
      <c r="E377" s="22"/>
      <c r="F377" s="22">
        <v>112</v>
      </c>
      <c r="G377" s="22">
        <v>20577680</v>
      </c>
      <c r="H377" s="22">
        <v>81104</v>
      </c>
      <c r="I377" s="22"/>
      <c r="J377" s="22">
        <v>15</v>
      </c>
      <c r="K377" s="22">
        <v>101811</v>
      </c>
      <c r="L377" s="23" t="s">
        <v>1205</v>
      </c>
      <c r="M377" s="23"/>
      <c r="N377" s="23" t="s">
        <v>184</v>
      </c>
      <c r="O377" s="23" t="s">
        <v>225</v>
      </c>
      <c r="P377" s="22">
        <v>20</v>
      </c>
      <c r="Q377" s="23" t="s">
        <v>186</v>
      </c>
      <c r="R377" s="23"/>
      <c r="S377" s="23"/>
      <c r="T377" s="23"/>
      <c r="U377" s="23"/>
      <c r="V377" s="23" t="s">
        <v>187</v>
      </c>
      <c r="W377" s="23" t="s">
        <v>188</v>
      </c>
      <c r="X377" s="23" t="s">
        <v>189</v>
      </c>
      <c r="Y377" s="22">
        <v>0</v>
      </c>
      <c r="Z377" s="23" t="s">
        <v>190</v>
      </c>
      <c r="AA377" s="23" t="s">
        <v>191</v>
      </c>
      <c r="AB377" s="23" t="s">
        <v>190</v>
      </c>
      <c r="AC377" s="23" t="s">
        <v>192</v>
      </c>
      <c r="AD377" s="23" t="s">
        <v>281</v>
      </c>
      <c r="AE377" s="23" t="s">
        <v>67</v>
      </c>
      <c r="AF377" s="23"/>
      <c r="AG377" s="23"/>
      <c r="AH377" s="23"/>
      <c r="AI377" s="23"/>
      <c r="AJ377" s="23" t="b">
        <v>0</v>
      </c>
      <c r="AK377" s="3">
        <v>112</v>
      </c>
      <c r="AL377" s="3">
        <v>2408</v>
      </c>
      <c r="AM377" s="3">
        <v>6115</v>
      </c>
      <c r="AN377" s="24">
        <v>45536.6548060571</v>
      </c>
      <c r="AO377" s="24">
        <v>45536.655222723763</v>
      </c>
      <c r="AP377">
        <v>9</v>
      </c>
      <c r="AQ377" t="s">
        <v>194</v>
      </c>
      <c r="AR377">
        <v>244.65480605710036</v>
      </c>
      <c r="AS377" t="s">
        <v>195</v>
      </c>
      <c r="AT377" t="s">
        <v>228</v>
      </c>
      <c r="AU377" t="s">
        <v>197</v>
      </c>
      <c r="AV377" t="s">
        <v>291</v>
      </c>
      <c r="AW377" t="s">
        <v>228</v>
      </c>
      <c r="AX377" t="s">
        <v>197</v>
      </c>
      <c r="AY377" t="s">
        <v>311</v>
      </c>
    </row>
    <row r="378" spans="1:51" x14ac:dyDescent="0.45">
      <c r="A378" s="22">
        <v>873917</v>
      </c>
      <c r="B378" s="6">
        <v>45536</v>
      </c>
      <c r="C378" s="22">
        <v>18687000</v>
      </c>
      <c r="D378" s="22">
        <v>18994483</v>
      </c>
      <c r="E378" s="22"/>
      <c r="F378" s="22">
        <v>14</v>
      </c>
      <c r="G378" s="22">
        <v>20125254</v>
      </c>
      <c r="H378" s="22">
        <v>81082</v>
      </c>
      <c r="I378" s="22"/>
      <c r="J378" s="22">
        <v>3</v>
      </c>
      <c r="K378" s="22">
        <v>101547</v>
      </c>
      <c r="L378" s="23" t="s">
        <v>1223</v>
      </c>
      <c r="M378" s="23"/>
      <c r="N378" s="23" t="s">
        <v>184</v>
      </c>
      <c r="O378" s="23" t="s">
        <v>225</v>
      </c>
      <c r="P378" s="22">
        <v>20</v>
      </c>
      <c r="Q378" s="23" t="s">
        <v>186</v>
      </c>
      <c r="R378" s="23"/>
      <c r="S378" s="23"/>
      <c r="T378" s="23"/>
      <c r="U378" s="23"/>
      <c r="V378" s="23" t="s">
        <v>187</v>
      </c>
      <c r="W378" s="23" t="s">
        <v>188</v>
      </c>
      <c r="X378" s="23" t="s">
        <v>189</v>
      </c>
      <c r="Y378" s="22">
        <v>0</v>
      </c>
      <c r="Z378" s="23" t="s">
        <v>190</v>
      </c>
      <c r="AA378" s="23" t="s">
        <v>191</v>
      </c>
      <c r="AB378" s="23" t="s">
        <v>190</v>
      </c>
      <c r="AC378" s="23" t="s">
        <v>192</v>
      </c>
      <c r="AD378" s="23" t="s">
        <v>281</v>
      </c>
      <c r="AE378" s="23" t="s">
        <v>67</v>
      </c>
      <c r="AF378" s="23"/>
      <c r="AG378" s="23"/>
      <c r="AH378" s="23"/>
      <c r="AI378" s="23"/>
      <c r="AJ378" s="23" t="b">
        <v>0</v>
      </c>
      <c r="AK378" s="3">
        <v>109</v>
      </c>
      <c r="AL378" s="3">
        <v>2408</v>
      </c>
      <c r="AM378" s="3">
        <v>5985</v>
      </c>
      <c r="AN378" s="24">
        <v>45536.65123722994</v>
      </c>
      <c r="AO378" s="24">
        <v>45536.651445563271</v>
      </c>
      <c r="AP378">
        <v>9</v>
      </c>
      <c r="AQ378" t="s">
        <v>194</v>
      </c>
      <c r="AR378">
        <v>244.65123722994031</v>
      </c>
      <c r="AS378" t="s">
        <v>195</v>
      </c>
      <c r="AT378" t="s">
        <v>228</v>
      </c>
      <c r="AU378" t="s">
        <v>197</v>
      </c>
      <c r="AV378" t="s">
        <v>250</v>
      </c>
      <c r="AW378" t="s">
        <v>228</v>
      </c>
      <c r="AX378" t="s">
        <v>197</v>
      </c>
      <c r="AY378" t="s">
        <v>233</v>
      </c>
    </row>
    <row r="379" spans="1:51" x14ac:dyDescent="0.45">
      <c r="A379" s="22">
        <v>874285</v>
      </c>
      <c r="B379" s="6">
        <v>45536</v>
      </c>
      <c r="C379" s="22">
        <v>18562000</v>
      </c>
      <c r="D379" s="22">
        <v>20473031</v>
      </c>
      <c r="E379" s="22"/>
      <c r="F379" s="22">
        <v>7</v>
      </c>
      <c r="G379" s="22">
        <v>19977072</v>
      </c>
      <c r="H379" s="22">
        <v>80874</v>
      </c>
      <c r="I379" s="22"/>
      <c r="J379" s="22">
        <v>3</v>
      </c>
      <c r="K379" s="22">
        <v>101895</v>
      </c>
      <c r="L379" s="23" t="s">
        <v>1202</v>
      </c>
      <c r="M379" s="23"/>
      <c r="N379" s="23" t="s">
        <v>184</v>
      </c>
      <c r="O379" s="23" t="s">
        <v>225</v>
      </c>
      <c r="P379" s="22">
        <v>20</v>
      </c>
      <c r="Q379" s="23" t="s">
        <v>186</v>
      </c>
      <c r="R379" s="23"/>
      <c r="S379" s="23"/>
      <c r="T379" s="23"/>
      <c r="U379" s="23"/>
      <c r="V379" s="23" t="s">
        <v>187</v>
      </c>
      <c r="W379" s="23" t="s">
        <v>188</v>
      </c>
      <c r="X379" s="23" t="s">
        <v>189</v>
      </c>
      <c r="Y379" s="22">
        <v>0</v>
      </c>
      <c r="Z379" s="23" t="s">
        <v>190</v>
      </c>
      <c r="AA379" s="23" t="s">
        <v>191</v>
      </c>
      <c r="AB379" s="23" t="s">
        <v>190</v>
      </c>
      <c r="AC379" s="23" t="s">
        <v>192</v>
      </c>
      <c r="AD379" s="23" t="s">
        <v>281</v>
      </c>
      <c r="AE379" s="23" t="s">
        <v>67</v>
      </c>
      <c r="AF379" s="23"/>
      <c r="AG379" s="23"/>
      <c r="AH379" s="23"/>
      <c r="AI379" s="23"/>
      <c r="AJ379" s="23" t="b">
        <v>0</v>
      </c>
      <c r="AK379" s="3">
        <v>61</v>
      </c>
      <c r="AL379" s="3">
        <v>2408</v>
      </c>
      <c r="AM379" s="3">
        <v>6357</v>
      </c>
      <c r="AN379" s="24">
        <v>45536.667733757713</v>
      </c>
      <c r="AO379" s="24">
        <v>45536.667965239198</v>
      </c>
      <c r="AP379">
        <v>9</v>
      </c>
      <c r="AQ379" t="s">
        <v>194</v>
      </c>
      <c r="AR379">
        <v>244.66773375771299</v>
      </c>
      <c r="AS379" t="s">
        <v>195</v>
      </c>
      <c r="AT379" t="s">
        <v>198</v>
      </c>
      <c r="AU379" t="s">
        <v>197</v>
      </c>
      <c r="AV379" t="s">
        <v>304</v>
      </c>
      <c r="AW379" t="s">
        <v>198</v>
      </c>
      <c r="AX379" t="s">
        <v>197</v>
      </c>
      <c r="AY379" t="s">
        <v>204</v>
      </c>
    </row>
    <row r="380" spans="1:51" x14ac:dyDescent="0.45">
      <c r="A380" s="22">
        <v>872154</v>
      </c>
      <c r="B380" s="6">
        <v>45536</v>
      </c>
      <c r="C380" s="22">
        <v>18502000</v>
      </c>
      <c r="D380" s="22">
        <v>7401612</v>
      </c>
      <c r="E380" s="22"/>
      <c r="F380" s="22">
        <v>348</v>
      </c>
      <c r="G380" s="22">
        <v>6060841</v>
      </c>
      <c r="H380" s="22">
        <v>5580</v>
      </c>
      <c r="I380" s="22"/>
      <c r="J380" s="22">
        <v>0</v>
      </c>
      <c r="K380" s="22">
        <v>101521</v>
      </c>
      <c r="L380" s="23" t="s">
        <v>981</v>
      </c>
      <c r="M380" s="23"/>
      <c r="N380" s="23" t="s">
        <v>184</v>
      </c>
      <c r="O380" s="23" t="s">
        <v>517</v>
      </c>
      <c r="P380" s="22">
        <v>15</v>
      </c>
      <c r="Q380" s="23" t="s">
        <v>518</v>
      </c>
      <c r="R380" s="23"/>
      <c r="S380" s="23"/>
      <c r="T380" s="23"/>
      <c r="U380" s="23"/>
      <c r="V380" s="23" t="s">
        <v>519</v>
      </c>
      <c r="W380" s="23" t="s">
        <v>188</v>
      </c>
      <c r="X380" s="23" t="s">
        <v>189</v>
      </c>
      <c r="Y380" s="22">
        <v>0</v>
      </c>
      <c r="Z380" s="23" t="s">
        <v>190</v>
      </c>
      <c r="AA380" s="23" t="s">
        <v>191</v>
      </c>
      <c r="AB380" s="23" t="s">
        <v>190</v>
      </c>
      <c r="AC380" s="23" t="s">
        <v>190</v>
      </c>
      <c r="AD380" s="23" t="s">
        <v>190</v>
      </c>
      <c r="AE380" s="23" t="s">
        <v>81</v>
      </c>
      <c r="AF380" s="23" t="s">
        <v>190</v>
      </c>
      <c r="AG380" s="23" t="s">
        <v>520</v>
      </c>
      <c r="AH380" s="23" t="s">
        <v>281</v>
      </c>
      <c r="AI380" s="23" t="s">
        <v>521</v>
      </c>
      <c r="AJ380" s="23" t="b">
        <v>0</v>
      </c>
      <c r="AK380" s="3">
        <v>64</v>
      </c>
      <c r="AL380" s="3">
        <v>3404</v>
      </c>
      <c r="AM380" s="3">
        <v>4650</v>
      </c>
      <c r="AN380" s="24">
        <v>45536.239214660491</v>
      </c>
      <c r="AO380" s="24">
        <v>45536.239295679014</v>
      </c>
      <c r="AP380">
        <v>9</v>
      </c>
      <c r="AQ380" t="s">
        <v>194</v>
      </c>
      <c r="AR380">
        <v>244.23921466049069</v>
      </c>
      <c r="AS380" t="s">
        <v>195</v>
      </c>
      <c r="AT380" t="s">
        <v>296</v>
      </c>
      <c r="AU380" t="s">
        <v>197</v>
      </c>
      <c r="AV380" t="s">
        <v>242</v>
      </c>
      <c r="AW380" t="s">
        <v>296</v>
      </c>
      <c r="AX380" t="s">
        <v>197</v>
      </c>
      <c r="AY380" t="s">
        <v>314</v>
      </c>
    </row>
    <row r="381" spans="1:51" x14ac:dyDescent="0.45">
      <c r="A381" s="22">
        <v>872711</v>
      </c>
      <c r="B381" s="6">
        <v>45536</v>
      </c>
      <c r="C381" s="22">
        <v>18343000</v>
      </c>
      <c r="D381" s="22">
        <v>7172000</v>
      </c>
      <c r="E381" s="22"/>
      <c r="F381" s="22">
        <v>545</v>
      </c>
      <c r="G381" s="22">
        <v>5988919</v>
      </c>
      <c r="H381" s="22">
        <v>5173</v>
      </c>
      <c r="I381" s="22"/>
      <c r="J381" s="22">
        <v>0</v>
      </c>
      <c r="K381" s="22">
        <v>101915</v>
      </c>
      <c r="L381" s="23" t="s">
        <v>986</v>
      </c>
      <c r="M381" s="23"/>
      <c r="N381" s="23" t="s">
        <v>184</v>
      </c>
      <c r="O381" s="23" t="s">
        <v>517</v>
      </c>
      <c r="P381" s="22">
        <v>15</v>
      </c>
      <c r="Q381" s="23" t="s">
        <v>518</v>
      </c>
      <c r="R381" s="23"/>
      <c r="S381" s="23"/>
      <c r="T381" s="23"/>
      <c r="U381" s="23"/>
      <c r="V381" s="23" t="s">
        <v>519</v>
      </c>
      <c r="W381" s="23" t="s">
        <v>188</v>
      </c>
      <c r="X381" s="23" t="s">
        <v>189</v>
      </c>
      <c r="Y381" s="22">
        <v>0</v>
      </c>
      <c r="Z381" s="23" t="s">
        <v>190</v>
      </c>
      <c r="AA381" s="23" t="s">
        <v>191</v>
      </c>
      <c r="AB381" s="23" t="s">
        <v>190</v>
      </c>
      <c r="AC381" s="23" t="s">
        <v>190</v>
      </c>
      <c r="AD381" s="23" t="s">
        <v>190</v>
      </c>
      <c r="AE381" s="23" t="s">
        <v>81</v>
      </c>
      <c r="AF381" s="23" t="s">
        <v>190</v>
      </c>
      <c r="AG381" s="23" t="s">
        <v>520</v>
      </c>
      <c r="AH381" s="23" t="s">
        <v>281</v>
      </c>
      <c r="AI381" s="23" t="s">
        <v>521</v>
      </c>
      <c r="AJ381" s="23" t="b">
        <v>0</v>
      </c>
      <c r="AK381" s="3">
        <v>111</v>
      </c>
      <c r="AL381" s="3">
        <v>3404</v>
      </c>
      <c r="AM381" s="3">
        <v>5080</v>
      </c>
      <c r="AN381" s="24">
        <v>45536.368358024694</v>
      </c>
      <c r="AO381" s="24">
        <v>45536.36843904321</v>
      </c>
      <c r="AP381">
        <v>9</v>
      </c>
      <c r="AQ381" t="s">
        <v>194</v>
      </c>
      <c r="AR381">
        <v>244.36835802469432</v>
      </c>
      <c r="AS381" t="s">
        <v>195</v>
      </c>
      <c r="AT381" t="s">
        <v>308</v>
      </c>
      <c r="AU381" t="s">
        <v>197</v>
      </c>
      <c r="AV381" t="s">
        <v>240</v>
      </c>
      <c r="AW381" t="s">
        <v>308</v>
      </c>
      <c r="AX381" t="s">
        <v>197</v>
      </c>
      <c r="AY381" t="s">
        <v>301</v>
      </c>
    </row>
    <row r="382" spans="1:51" x14ac:dyDescent="0.45">
      <c r="A382" s="22">
        <v>872424</v>
      </c>
      <c r="B382" s="6">
        <v>45536</v>
      </c>
      <c r="C382" s="22">
        <v>18281000</v>
      </c>
      <c r="D382" s="22">
        <v>7415057</v>
      </c>
      <c r="E382" s="22"/>
      <c r="F382" s="22">
        <v>1003</v>
      </c>
      <c r="G382" s="22">
        <v>6023864</v>
      </c>
      <c r="H382" s="22">
        <v>5400</v>
      </c>
      <c r="I382" s="22"/>
      <c r="J382" s="22">
        <v>0</v>
      </c>
      <c r="K382" s="22">
        <v>102335</v>
      </c>
      <c r="L382" s="23" t="s">
        <v>975</v>
      </c>
      <c r="M382" s="23"/>
      <c r="N382" s="23" t="s">
        <v>184</v>
      </c>
      <c r="O382" s="23" t="s">
        <v>517</v>
      </c>
      <c r="P382" s="22">
        <v>15</v>
      </c>
      <c r="Q382" s="23" t="s">
        <v>518</v>
      </c>
      <c r="R382" s="23"/>
      <c r="S382" s="23"/>
      <c r="T382" s="23"/>
      <c r="U382" s="23"/>
      <c r="V382" s="23" t="s">
        <v>519</v>
      </c>
      <c r="W382" s="23" t="s">
        <v>188</v>
      </c>
      <c r="X382" s="23" t="s">
        <v>189</v>
      </c>
      <c r="Y382" s="22">
        <v>0</v>
      </c>
      <c r="Z382" s="23" t="s">
        <v>190</v>
      </c>
      <c r="AA382" s="23" t="s">
        <v>191</v>
      </c>
      <c r="AB382" s="23" t="s">
        <v>190</v>
      </c>
      <c r="AC382" s="23" t="s">
        <v>190</v>
      </c>
      <c r="AD382" s="23" t="s">
        <v>190</v>
      </c>
      <c r="AE382" s="23" t="s">
        <v>81</v>
      </c>
      <c r="AF382" s="23" t="s">
        <v>190</v>
      </c>
      <c r="AG382" s="23" t="s">
        <v>520</v>
      </c>
      <c r="AH382" s="23" t="s">
        <v>281</v>
      </c>
      <c r="AI382" s="23" t="s">
        <v>521</v>
      </c>
      <c r="AJ382" s="23" t="b">
        <v>0</v>
      </c>
      <c r="AK382" s="3">
        <v>115</v>
      </c>
      <c r="AL382" s="3">
        <v>3404</v>
      </c>
      <c r="AM382" s="3">
        <v>4821</v>
      </c>
      <c r="AN382" s="24">
        <v>45536.296359567903</v>
      </c>
      <c r="AO382" s="24">
        <v>45536.296440586419</v>
      </c>
      <c r="AP382">
        <v>9</v>
      </c>
      <c r="AQ382" t="s">
        <v>194</v>
      </c>
      <c r="AR382">
        <v>244.29635956790298</v>
      </c>
      <c r="AS382" t="s">
        <v>195</v>
      </c>
      <c r="AT382" t="s">
        <v>408</v>
      </c>
      <c r="AU382" t="s">
        <v>197</v>
      </c>
      <c r="AV382" t="s">
        <v>255</v>
      </c>
      <c r="AW382" t="s">
        <v>408</v>
      </c>
      <c r="AX382" t="s">
        <v>197</v>
      </c>
      <c r="AY382" t="s">
        <v>204</v>
      </c>
    </row>
    <row r="383" spans="1:51" x14ac:dyDescent="0.45">
      <c r="A383" s="22">
        <v>873077</v>
      </c>
      <c r="B383" s="6">
        <v>45536</v>
      </c>
      <c r="C383" s="22">
        <v>18013000</v>
      </c>
      <c r="D383" s="22">
        <v>7034996</v>
      </c>
      <c r="E383" s="22"/>
      <c r="F383" s="22">
        <v>0</v>
      </c>
      <c r="G383" s="22">
        <v>5878142</v>
      </c>
      <c r="H383" s="22">
        <v>4579</v>
      </c>
      <c r="I383" s="22"/>
      <c r="J383" s="22">
        <v>0</v>
      </c>
      <c r="K383" s="22">
        <v>101836</v>
      </c>
      <c r="L383" s="23" t="s">
        <v>800</v>
      </c>
      <c r="M383" s="23"/>
      <c r="N383" s="23" t="s">
        <v>184</v>
      </c>
      <c r="O383" s="23" t="s">
        <v>517</v>
      </c>
      <c r="P383" s="22">
        <v>15</v>
      </c>
      <c r="Q383" s="23" t="s">
        <v>518</v>
      </c>
      <c r="R383" s="23"/>
      <c r="S383" s="23"/>
      <c r="T383" s="23"/>
      <c r="U383" s="23"/>
      <c r="V383" s="23" t="s">
        <v>519</v>
      </c>
      <c r="W383" s="23" t="s">
        <v>188</v>
      </c>
      <c r="X383" s="23" t="s">
        <v>189</v>
      </c>
      <c r="Y383" s="22">
        <v>0</v>
      </c>
      <c r="Z383" s="23" t="s">
        <v>190</v>
      </c>
      <c r="AA383" s="23" t="s">
        <v>191</v>
      </c>
      <c r="AB383" s="23" t="s">
        <v>190</v>
      </c>
      <c r="AC383" s="23" t="s">
        <v>190</v>
      </c>
      <c r="AD383" s="23" t="s">
        <v>190</v>
      </c>
      <c r="AE383" s="23" t="s">
        <v>81</v>
      </c>
      <c r="AF383" s="23" t="s">
        <v>190</v>
      </c>
      <c r="AG383" s="23" t="s">
        <v>520</v>
      </c>
      <c r="AH383" s="23" t="s">
        <v>281</v>
      </c>
      <c r="AI383" s="23" t="s">
        <v>521</v>
      </c>
      <c r="AJ383" s="23" t="b">
        <v>0</v>
      </c>
      <c r="AK383" s="3">
        <v>61</v>
      </c>
      <c r="AL383" s="3">
        <v>3404</v>
      </c>
      <c r="AM383" s="3">
        <v>5422</v>
      </c>
      <c r="AN383" s="24">
        <v>45536.410920486109</v>
      </c>
      <c r="AO383" s="24">
        <v>45536.411001504632</v>
      </c>
      <c r="AP383">
        <v>9</v>
      </c>
      <c r="AQ383" t="s">
        <v>194</v>
      </c>
      <c r="AR383">
        <v>244.41092048610881</v>
      </c>
      <c r="AS383" t="s">
        <v>195</v>
      </c>
      <c r="AT383" t="s">
        <v>238</v>
      </c>
      <c r="AU383" t="s">
        <v>197</v>
      </c>
      <c r="AV383" t="s">
        <v>205</v>
      </c>
      <c r="AW383" t="s">
        <v>238</v>
      </c>
      <c r="AX383" t="s">
        <v>197</v>
      </c>
      <c r="AY383" t="s">
        <v>199</v>
      </c>
    </row>
    <row r="384" spans="1:51" x14ac:dyDescent="0.45">
      <c r="A384" s="22">
        <v>871605</v>
      </c>
      <c r="B384" s="6">
        <v>45536</v>
      </c>
      <c r="C384" s="22">
        <v>18000000</v>
      </c>
      <c r="D384" s="22">
        <v>18785760</v>
      </c>
      <c r="E384" s="22"/>
      <c r="F384" s="22">
        <v>48050</v>
      </c>
      <c r="G384" s="22">
        <v>20726699</v>
      </c>
      <c r="H384" s="22">
        <v>36433</v>
      </c>
      <c r="I384" s="22"/>
      <c r="J384" s="22">
        <v>991</v>
      </c>
      <c r="K384" s="22">
        <v>102240</v>
      </c>
      <c r="L384" s="23" t="s">
        <v>1027</v>
      </c>
      <c r="M384" s="23"/>
      <c r="N384" s="23" t="s">
        <v>184</v>
      </c>
      <c r="O384" s="23" t="s">
        <v>213</v>
      </c>
      <c r="P384" s="22">
        <v>20</v>
      </c>
      <c r="Q384" s="23" t="s">
        <v>186</v>
      </c>
      <c r="R384" s="23"/>
      <c r="S384" s="23"/>
      <c r="T384" s="23"/>
      <c r="U384" s="23"/>
      <c r="V384" s="23" t="s">
        <v>187</v>
      </c>
      <c r="W384" s="23" t="s">
        <v>188</v>
      </c>
      <c r="X384" s="23" t="s">
        <v>189</v>
      </c>
      <c r="Y384" s="22">
        <v>0</v>
      </c>
      <c r="Z384" s="23" t="s">
        <v>190</v>
      </c>
      <c r="AA384" s="23" t="s">
        <v>191</v>
      </c>
      <c r="AB384" s="23" t="s">
        <v>190</v>
      </c>
      <c r="AC384" s="23" t="s">
        <v>192</v>
      </c>
      <c r="AD384" s="23" t="s">
        <v>193</v>
      </c>
      <c r="AE384" s="23" t="s">
        <v>85</v>
      </c>
      <c r="AF384" s="23" t="s">
        <v>190</v>
      </c>
      <c r="AG384" s="23" t="s">
        <v>190</v>
      </c>
      <c r="AH384" s="23" t="s">
        <v>190</v>
      </c>
      <c r="AI384" s="23" t="s">
        <v>820</v>
      </c>
      <c r="AJ384" s="23" t="b">
        <v>0</v>
      </c>
      <c r="AK384" s="3">
        <v>113</v>
      </c>
      <c r="AL384" s="3">
        <v>3448</v>
      </c>
      <c r="AM384" s="3">
        <v>4238</v>
      </c>
      <c r="AN384" s="24">
        <v>45536.094527469133</v>
      </c>
      <c r="AO384" s="24">
        <v>45536.094735802471</v>
      </c>
      <c r="AP384">
        <v>9</v>
      </c>
      <c r="AQ384" t="s">
        <v>194</v>
      </c>
      <c r="AR384">
        <v>244.09452746913303</v>
      </c>
      <c r="AS384" t="s">
        <v>195</v>
      </c>
      <c r="AT384" t="s">
        <v>217</v>
      </c>
      <c r="AU384" t="s">
        <v>197</v>
      </c>
      <c r="AV384" t="s">
        <v>219</v>
      </c>
      <c r="AW384" t="s">
        <v>217</v>
      </c>
      <c r="AX384" t="s">
        <v>197</v>
      </c>
      <c r="AY384" t="s">
        <v>239</v>
      </c>
    </row>
    <row r="385" spans="1:51" x14ac:dyDescent="0.45">
      <c r="A385" s="22">
        <v>871872</v>
      </c>
      <c r="B385" s="6">
        <v>45536</v>
      </c>
      <c r="C385" s="22">
        <v>17828000</v>
      </c>
      <c r="D385" s="22">
        <v>19337056</v>
      </c>
      <c r="E385" s="22"/>
      <c r="F385" s="22">
        <v>104</v>
      </c>
      <c r="G385" s="22">
        <v>18657292</v>
      </c>
      <c r="H385" s="22">
        <v>60296</v>
      </c>
      <c r="I385" s="22"/>
      <c r="J385" s="22">
        <v>1583</v>
      </c>
      <c r="K385" s="22">
        <v>101511</v>
      </c>
      <c r="L385" s="23" t="s">
        <v>1034</v>
      </c>
      <c r="M385" s="23"/>
      <c r="N385" s="23" t="s">
        <v>184</v>
      </c>
      <c r="O385" s="23" t="s">
        <v>213</v>
      </c>
      <c r="P385" s="22">
        <v>20</v>
      </c>
      <c r="Q385" s="23" t="s">
        <v>186</v>
      </c>
      <c r="R385" s="23"/>
      <c r="S385" s="23"/>
      <c r="T385" s="23"/>
      <c r="U385" s="23"/>
      <c r="V385" s="23" t="s">
        <v>187</v>
      </c>
      <c r="W385" s="23" t="s">
        <v>188</v>
      </c>
      <c r="X385" s="23" t="s">
        <v>189</v>
      </c>
      <c r="Y385" s="22">
        <v>0</v>
      </c>
      <c r="Z385" s="23" t="s">
        <v>190</v>
      </c>
      <c r="AA385" s="23" t="s">
        <v>191</v>
      </c>
      <c r="AB385" s="23" t="s">
        <v>190</v>
      </c>
      <c r="AC385" s="23" t="s">
        <v>192</v>
      </c>
      <c r="AD385" s="23" t="s">
        <v>193</v>
      </c>
      <c r="AE385" s="23" t="s">
        <v>85</v>
      </c>
      <c r="AF385" s="23" t="s">
        <v>190</v>
      </c>
      <c r="AG385" s="23" t="s">
        <v>190</v>
      </c>
      <c r="AH385" s="23" t="s">
        <v>190</v>
      </c>
      <c r="AI385" s="23" t="s">
        <v>820</v>
      </c>
      <c r="AJ385" s="23" t="b">
        <v>0</v>
      </c>
      <c r="AK385" s="3">
        <v>114</v>
      </c>
      <c r="AL385" s="3">
        <v>3448</v>
      </c>
      <c r="AM385" s="3">
        <v>4430</v>
      </c>
      <c r="AN385" s="24">
        <v>45536.132899228396</v>
      </c>
      <c r="AO385" s="24">
        <v>45536.133119135804</v>
      </c>
      <c r="AP385">
        <v>9</v>
      </c>
      <c r="AQ385" t="s">
        <v>194</v>
      </c>
      <c r="AR385">
        <v>244.13289922839613</v>
      </c>
      <c r="AS385" t="s">
        <v>195</v>
      </c>
      <c r="AT385" t="s">
        <v>251</v>
      </c>
      <c r="AU385" t="s">
        <v>197</v>
      </c>
      <c r="AV385" t="s">
        <v>237</v>
      </c>
      <c r="AW385" t="s">
        <v>251</v>
      </c>
      <c r="AX385" t="s">
        <v>197</v>
      </c>
      <c r="AY385" t="s">
        <v>309</v>
      </c>
    </row>
    <row r="386" spans="1:51" x14ac:dyDescent="0.45">
      <c r="A386" s="22">
        <v>871876</v>
      </c>
      <c r="B386" s="6">
        <v>45536</v>
      </c>
      <c r="C386" s="22">
        <v>17766000</v>
      </c>
      <c r="D386" s="22">
        <v>36700873</v>
      </c>
      <c r="E386" s="22"/>
      <c r="F386" s="22">
        <v>16</v>
      </c>
      <c r="G386" s="22">
        <v>18628774</v>
      </c>
      <c r="H386" s="22">
        <v>60226</v>
      </c>
      <c r="I386" s="22"/>
      <c r="J386" s="22">
        <v>389</v>
      </c>
      <c r="K386" s="22">
        <v>102149</v>
      </c>
      <c r="L386" s="23" t="s">
        <v>1026</v>
      </c>
      <c r="M386" s="23"/>
      <c r="N386" s="23" t="s">
        <v>184</v>
      </c>
      <c r="O386" s="23" t="s">
        <v>213</v>
      </c>
      <c r="P386" s="22">
        <v>20</v>
      </c>
      <c r="Q386" s="23" t="s">
        <v>186</v>
      </c>
      <c r="R386" s="23"/>
      <c r="S386" s="23"/>
      <c r="T386" s="23"/>
      <c r="U386" s="23"/>
      <c r="V386" s="23" t="s">
        <v>187</v>
      </c>
      <c r="W386" s="23" t="s">
        <v>188</v>
      </c>
      <c r="X386" s="23" t="s">
        <v>189</v>
      </c>
      <c r="Y386" s="22">
        <v>0</v>
      </c>
      <c r="Z386" s="23" t="s">
        <v>190</v>
      </c>
      <c r="AA386" s="23" t="s">
        <v>191</v>
      </c>
      <c r="AB386" s="23" t="s">
        <v>190</v>
      </c>
      <c r="AC386" s="23" t="s">
        <v>192</v>
      </c>
      <c r="AD386" s="23" t="s">
        <v>193</v>
      </c>
      <c r="AE386" s="23" t="s">
        <v>85</v>
      </c>
      <c r="AF386" s="23" t="s">
        <v>190</v>
      </c>
      <c r="AG386" s="23" t="s">
        <v>190</v>
      </c>
      <c r="AH386" s="23" t="s">
        <v>190</v>
      </c>
      <c r="AI386" s="23" t="s">
        <v>820</v>
      </c>
      <c r="AJ386" s="23" t="b">
        <v>0</v>
      </c>
      <c r="AK386" s="3">
        <v>126</v>
      </c>
      <c r="AL386" s="3">
        <v>3448</v>
      </c>
      <c r="AM386" s="3">
        <v>4445</v>
      </c>
      <c r="AN386" s="24">
        <v>45536.133187692903</v>
      </c>
      <c r="AO386" s="24">
        <v>45536.133604359566</v>
      </c>
      <c r="AP386">
        <v>9</v>
      </c>
      <c r="AQ386" t="s">
        <v>194</v>
      </c>
      <c r="AR386">
        <v>244.13318769290345</v>
      </c>
      <c r="AS386" t="s">
        <v>195</v>
      </c>
      <c r="AT386" t="s">
        <v>251</v>
      </c>
      <c r="AU386" t="s">
        <v>197</v>
      </c>
      <c r="AV386" t="s">
        <v>250</v>
      </c>
      <c r="AW386" t="s">
        <v>251</v>
      </c>
      <c r="AX386" t="s">
        <v>197</v>
      </c>
      <c r="AY386" t="s">
        <v>206</v>
      </c>
    </row>
    <row r="387" spans="1:51" x14ac:dyDescent="0.45">
      <c r="A387" s="22">
        <v>872448</v>
      </c>
      <c r="B387" s="6">
        <v>45536</v>
      </c>
      <c r="C387" s="22">
        <v>17734000</v>
      </c>
      <c r="D387" s="22">
        <v>6915203</v>
      </c>
      <c r="E387" s="22"/>
      <c r="F387" s="22">
        <v>0</v>
      </c>
      <c r="G387" s="22">
        <v>5687242</v>
      </c>
      <c r="H387" s="22">
        <v>3760</v>
      </c>
      <c r="I387" s="22"/>
      <c r="J387" s="22">
        <v>0</v>
      </c>
      <c r="K387" s="22">
        <v>101844</v>
      </c>
      <c r="L387" s="23" t="s">
        <v>799</v>
      </c>
      <c r="M387" s="23"/>
      <c r="N387" s="23" t="s">
        <v>184</v>
      </c>
      <c r="O387" s="23" t="s">
        <v>517</v>
      </c>
      <c r="P387" s="22">
        <v>15</v>
      </c>
      <c r="Q387" s="23" t="s">
        <v>518</v>
      </c>
      <c r="R387" s="23"/>
      <c r="S387" s="23"/>
      <c r="T387" s="23"/>
      <c r="U387" s="23"/>
      <c r="V387" s="23" t="s">
        <v>519</v>
      </c>
      <c r="W387" s="23" t="s">
        <v>188</v>
      </c>
      <c r="X387" s="23" t="s">
        <v>189</v>
      </c>
      <c r="Y387" s="22">
        <v>0</v>
      </c>
      <c r="Z387" s="23" t="s">
        <v>190</v>
      </c>
      <c r="AA387" s="23" t="s">
        <v>191</v>
      </c>
      <c r="AB387" s="23" t="s">
        <v>190</v>
      </c>
      <c r="AC387" s="23" t="s">
        <v>190</v>
      </c>
      <c r="AD387" s="23" t="s">
        <v>190</v>
      </c>
      <c r="AE387" s="23" t="s">
        <v>81</v>
      </c>
      <c r="AF387" s="23" t="s">
        <v>190</v>
      </c>
      <c r="AG387" s="23" t="s">
        <v>520</v>
      </c>
      <c r="AH387" s="23" t="s">
        <v>281</v>
      </c>
      <c r="AI387" s="23" t="s">
        <v>521</v>
      </c>
      <c r="AJ387" s="23" t="b">
        <v>0</v>
      </c>
      <c r="AK387" s="3">
        <v>55</v>
      </c>
      <c r="AL387" s="3">
        <v>3404</v>
      </c>
      <c r="AM387" s="3">
        <v>4835</v>
      </c>
      <c r="AN387" s="24">
        <v>45536.30098167438</v>
      </c>
      <c r="AO387" s="24">
        <v>45536.301051118826</v>
      </c>
      <c r="AP387">
        <v>9</v>
      </c>
      <c r="AQ387" t="s">
        <v>194</v>
      </c>
      <c r="AR387">
        <v>244.30098167437973</v>
      </c>
      <c r="AS387" t="s">
        <v>195</v>
      </c>
      <c r="AT387" t="s">
        <v>408</v>
      </c>
      <c r="AU387" t="s">
        <v>197</v>
      </c>
      <c r="AV387" t="s">
        <v>239</v>
      </c>
      <c r="AW387" t="s">
        <v>408</v>
      </c>
      <c r="AX387" t="s">
        <v>197</v>
      </c>
      <c r="AY387" t="s">
        <v>311</v>
      </c>
    </row>
    <row r="388" spans="1:51" x14ac:dyDescent="0.45">
      <c r="A388" s="22">
        <v>872445</v>
      </c>
      <c r="B388" s="6">
        <v>45536</v>
      </c>
      <c r="C388" s="22">
        <v>17674000</v>
      </c>
      <c r="D388" s="22">
        <v>7424993</v>
      </c>
      <c r="E388" s="22"/>
      <c r="F388" s="22">
        <v>0</v>
      </c>
      <c r="G388" s="22">
        <v>5724507</v>
      </c>
      <c r="H388" s="22">
        <v>3779</v>
      </c>
      <c r="I388" s="22"/>
      <c r="J388" s="22">
        <v>0</v>
      </c>
      <c r="K388" s="22">
        <v>101631</v>
      </c>
      <c r="L388" s="23" t="s">
        <v>795</v>
      </c>
      <c r="M388" s="23"/>
      <c r="N388" s="23" t="s">
        <v>184</v>
      </c>
      <c r="O388" s="23" t="s">
        <v>517</v>
      </c>
      <c r="P388" s="22">
        <v>15</v>
      </c>
      <c r="Q388" s="23" t="s">
        <v>518</v>
      </c>
      <c r="R388" s="23"/>
      <c r="S388" s="23"/>
      <c r="T388" s="23"/>
      <c r="U388" s="23"/>
      <c r="V388" s="23" t="s">
        <v>519</v>
      </c>
      <c r="W388" s="23" t="s">
        <v>188</v>
      </c>
      <c r="X388" s="23" t="s">
        <v>189</v>
      </c>
      <c r="Y388" s="22">
        <v>0</v>
      </c>
      <c r="Z388" s="23" t="s">
        <v>190</v>
      </c>
      <c r="AA388" s="23" t="s">
        <v>191</v>
      </c>
      <c r="AB388" s="23" t="s">
        <v>190</v>
      </c>
      <c r="AC388" s="23" t="s">
        <v>190</v>
      </c>
      <c r="AD388" s="23" t="s">
        <v>190</v>
      </c>
      <c r="AE388" s="23" t="s">
        <v>81</v>
      </c>
      <c r="AF388" s="23" t="s">
        <v>190</v>
      </c>
      <c r="AG388" s="23" t="s">
        <v>520</v>
      </c>
      <c r="AH388" s="23" t="s">
        <v>281</v>
      </c>
      <c r="AI388" s="23" t="s">
        <v>521</v>
      </c>
      <c r="AJ388" s="23" t="b">
        <v>0</v>
      </c>
      <c r="AK388" s="3">
        <v>63</v>
      </c>
      <c r="AL388" s="3">
        <v>3404</v>
      </c>
      <c r="AM388" s="3">
        <v>4826</v>
      </c>
      <c r="AN388" s="24">
        <v>45536.298692515433</v>
      </c>
      <c r="AO388" s="24">
        <v>45536.298773533948</v>
      </c>
      <c r="AP388">
        <v>9</v>
      </c>
      <c r="AQ388" t="s">
        <v>194</v>
      </c>
      <c r="AR388">
        <v>244.29869251543278</v>
      </c>
      <c r="AS388" t="s">
        <v>195</v>
      </c>
      <c r="AT388" t="s">
        <v>408</v>
      </c>
      <c r="AU388" t="s">
        <v>197</v>
      </c>
      <c r="AV388" t="s">
        <v>219</v>
      </c>
      <c r="AW388" t="s">
        <v>408</v>
      </c>
      <c r="AX388" t="s">
        <v>197</v>
      </c>
      <c r="AY388" t="s">
        <v>227</v>
      </c>
    </row>
    <row r="389" spans="1:51" x14ac:dyDescent="0.45">
      <c r="A389" s="22">
        <v>872081</v>
      </c>
      <c r="B389" s="6">
        <v>45536</v>
      </c>
      <c r="C389" s="22">
        <v>17610000</v>
      </c>
      <c r="D389" s="22">
        <v>7228790</v>
      </c>
      <c r="E389" s="22"/>
      <c r="F389" s="22">
        <v>0</v>
      </c>
      <c r="G389" s="22">
        <v>5599989</v>
      </c>
      <c r="H389" s="22">
        <v>3185</v>
      </c>
      <c r="I389" s="22"/>
      <c r="J389" s="22">
        <v>0</v>
      </c>
      <c r="K389" s="22">
        <v>102039</v>
      </c>
      <c r="L389" s="23" t="s">
        <v>789</v>
      </c>
      <c r="M389" s="23"/>
      <c r="N389" s="23" t="s">
        <v>184</v>
      </c>
      <c r="O389" s="23" t="s">
        <v>517</v>
      </c>
      <c r="P389" s="22">
        <v>15</v>
      </c>
      <c r="Q389" s="23" t="s">
        <v>518</v>
      </c>
      <c r="R389" s="23"/>
      <c r="S389" s="23"/>
      <c r="T389" s="23"/>
      <c r="U389" s="23"/>
      <c r="V389" s="23" t="s">
        <v>519</v>
      </c>
      <c r="W389" s="23" t="s">
        <v>188</v>
      </c>
      <c r="X389" s="23" t="s">
        <v>189</v>
      </c>
      <c r="Y389" s="22">
        <v>0</v>
      </c>
      <c r="Z389" s="23" t="s">
        <v>190</v>
      </c>
      <c r="AA389" s="23" t="s">
        <v>191</v>
      </c>
      <c r="AB389" s="23" t="s">
        <v>190</v>
      </c>
      <c r="AC389" s="23" t="s">
        <v>190</v>
      </c>
      <c r="AD389" s="23" t="s">
        <v>190</v>
      </c>
      <c r="AE389" s="23" t="s">
        <v>81</v>
      </c>
      <c r="AF389" s="23" t="s">
        <v>190</v>
      </c>
      <c r="AG389" s="23" t="s">
        <v>520</v>
      </c>
      <c r="AH389" s="23" t="s">
        <v>281</v>
      </c>
      <c r="AI389" s="23" t="s">
        <v>521</v>
      </c>
      <c r="AJ389" s="23" t="b">
        <v>0</v>
      </c>
      <c r="AK389" s="3">
        <v>61</v>
      </c>
      <c r="AL389" s="3">
        <v>3404</v>
      </c>
      <c r="AM389" s="3">
        <v>4589</v>
      </c>
      <c r="AN389" s="24">
        <v>45536.210577970676</v>
      </c>
      <c r="AO389" s="24">
        <v>45536.210658989199</v>
      </c>
      <c r="AP389">
        <v>9</v>
      </c>
      <c r="AQ389" t="s">
        <v>194</v>
      </c>
      <c r="AR389">
        <v>244.21057797067624</v>
      </c>
      <c r="AS389" t="s">
        <v>195</v>
      </c>
      <c r="AT389" t="s">
        <v>296</v>
      </c>
      <c r="AU389" t="s">
        <v>197</v>
      </c>
      <c r="AV389" t="s">
        <v>227</v>
      </c>
      <c r="AW389" t="s">
        <v>296</v>
      </c>
      <c r="AX389" t="s">
        <v>197</v>
      </c>
      <c r="AY389" t="s">
        <v>226</v>
      </c>
    </row>
    <row r="390" spans="1:51" x14ac:dyDescent="0.45">
      <c r="A390" s="22">
        <v>872713</v>
      </c>
      <c r="B390" s="6">
        <v>45536</v>
      </c>
      <c r="C390" s="22">
        <v>17609000</v>
      </c>
      <c r="D390" s="22">
        <v>6959428</v>
      </c>
      <c r="E390" s="22"/>
      <c r="F390" s="22">
        <v>0</v>
      </c>
      <c r="G390" s="22">
        <v>5714429</v>
      </c>
      <c r="H390" s="22">
        <v>3862</v>
      </c>
      <c r="I390" s="22"/>
      <c r="J390" s="22">
        <v>0</v>
      </c>
      <c r="K390" s="22">
        <v>102173</v>
      </c>
      <c r="L390" s="23" t="s">
        <v>782</v>
      </c>
      <c r="M390" s="23"/>
      <c r="N390" s="23" t="s">
        <v>184</v>
      </c>
      <c r="O390" s="23" t="s">
        <v>517</v>
      </c>
      <c r="P390" s="22">
        <v>15</v>
      </c>
      <c r="Q390" s="23" t="s">
        <v>518</v>
      </c>
      <c r="R390" s="23"/>
      <c r="S390" s="23"/>
      <c r="T390" s="23"/>
      <c r="U390" s="23"/>
      <c r="V390" s="23" t="s">
        <v>519</v>
      </c>
      <c r="W390" s="23" t="s">
        <v>188</v>
      </c>
      <c r="X390" s="23" t="s">
        <v>189</v>
      </c>
      <c r="Y390" s="22">
        <v>0</v>
      </c>
      <c r="Z390" s="23" t="s">
        <v>190</v>
      </c>
      <c r="AA390" s="23" t="s">
        <v>191</v>
      </c>
      <c r="AB390" s="23" t="s">
        <v>190</v>
      </c>
      <c r="AC390" s="23" t="s">
        <v>190</v>
      </c>
      <c r="AD390" s="23" t="s">
        <v>190</v>
      </c>
      <c r="AE390" s="23" t="s">
        <v>81</v>
      </c>
      <c r="AF390" s="23" t="s">
        <v>190</v>
      </c>
      <c r="AG390" s="23" t="s">
        <v>520</v>
      </c>
      <c r="AH390" s="23" t="s">
        <v>281</v>
      </c>
      <c r="AI390" s="23" t="s">
        <v>521</v>
      </c>
      <c r="AJ390" s="23" t="b">
        <v>0</v>
      </c>
      <c r="AK390" s="3">
        <v>109</v>
      </c>
      <c r="AL390" s="3">
        <v>3404</v>
      </c>
      <c r="AM390" s="3">
        <v>5082</v>
      </c>
      <c r="AN390" s="24">
        <v>45536.370646643518</v>
      </c>
      <c r="AO390" s="24">
        <v>45536.370716087964</v>
      </c>
      <c r="AP390">
        <v>9</v>
      </c>
      <c r="AQ390" t="s">
        <v>194</v>
      </c>
      <c r="AR390">
        <v>244.37064664351783</v>
      </c>
      <c r="AS390" t="s">
        <v>195</v>
      </c>
      <c r="AT390" t="s">
        <v>308</v>
      </c>
      <c r="AU390" t="s">
        <v>197</v>
      </c>
      <c r="AV390" t="s">
        <v>205</v>
      </c>
      <c r="AW390" t="s">
        <v>308</v>
      </c>
      <c r="AX390" t="s">
        <v>197</v>
      </c>
      <c r="AY390" t="s">
        <v>259</v>
      </c>
    </row>
    <row r="391" spans="1:51" x14ac:dyDescent="0.45">
      <c r="A391" s="22">
        <v>872156</v>
      </c>
      <c r="B391" s="6">
        <v>45536</v>
      </c>
      <c r="C391" s="22">
        <v>17563000</v>
      </c>
      <c r="D391" s="22">
        <v>7136444</v>
      </c>
      <c r="E391" s="22"/>
      <c r="F391" s="22">
        <v>0</v>
      </c>
      <c r="G391" s="22">
        <v>5728644</v>
      </c>
      <c r="H391" s="22">
        <v>4002</v>
      </c>
      <c r="I391" s="22"/>
      <c r="J391" s="22">
        <v>0</v>
      </c>
      <c r="K391" s="22">
        <v>101623</v>
      </c>
      <c r="L391" s="23" t="s">
        <v>794</v>
      </c>
      <c r="M391" s="23"/>
      <c r="N391" s="23" t="s">
        <v>184</v>
      </c>
      <c r="O391" s="23" t="s">
        <v>517</v>
      </c>
      <c r="P391" s="22">
        <v>15</v>
      </c>
      <c r="Q391" s="23" t="s">
        <v>518</v>
      </c>
      <c r="R391" s="23"/>
      <c r="S391" s="23"/>
      <c r="T391" s="23"/>
      <c r="U391" s="23"/>
      <c r="V391" s="23" t="s">
        <v>519</v>
      </c>
      <c r="W391" s="23" t="s">
        <v>188</v>
      </c>
      <c r="X391" s="23" t="s">
        <v>189</v>
      </c>
      <c r="Y391" s="22">
        <v>0</v>
      </c>
      <c r="Z391" s="23" t="s">
        <v>190</v>
      </c>
      <c r="AA391" s="23" t="s">
        <v>191</v>
      </c>
      <c r="AB391" s="23" t="s">
        <v>190</v>
      </c>
      <c r="AC391" s="23" t="s">
        <v>190</v>
      </c>
      <c r="AD391" s="23" t="s">
        <v>190</v>
      </c>
      <c r="AE391" s="23" t="s">
        <v>81</v>
      </c>
      <c r="AF391" s="23" t="s">
        <v>190</v>
      </c>
      <c r="AG391" s="23" t="s">
        <v>520</v>
      </c>
      <c r="AH391" s="23" t="s">
        <v>281</v>
      </c>
      <c r="AI391" s="23" t="s">
        <v>521</v>
      </c>
      <c r="AJ391" s="23" t="b">
        <v>0</v>
      </c>
      <c r="AK391" s="3">
        <v>55</v>
      </c>
      <c r="AL391" s="3">
        <v>3404</v>
      </c>
      <c r="AM391" s="3">
        <v>4652</v>
      </c>
      <c r="AN391" s="24">
        <v>45536.241986458335</v>
      </c>
      <c r="AO391" s="24">
        <v>45536.242067476851</v>
      </c>
      <c r="AP391">
        <v>9</v>
      </c>
      <c r="AQ391" t="s">
        <v>194</v>
      </c>
      <c r="AR391">
        <v>244.2419864583353</v>
      </c>
      <c r="AS391" t="s">
        <v>195</v>
      </c>
      <c r="AT391" t="s">
        <v>296</v>
      </c>
      <c r="AU391" t="s">
        <v>197</v>
      </c>
      <c r="AV391" t="s">
        <v>242</v>
      </c>
      <c r="AW391" t="s">
        <v>296</v>
      </c>
      <c r="AX391" t="s">
        <v>197</v>
      </c>
      <c r="AY391" t="s">
        <v>314</v>
      </c>
    </row>
    <row r="392" spans="1:51" x14ac:dyDescent="0.45">
      <c r="A392" s="22">
        <v>872163</v>
      </c>
      <c r="B392" s="6">
        <v>45536</v>
      </c>
      <c r="C392" s="22">
        <v>17419000</v>
      </c>
      <c r="D392" s="22">
        <v>7705117</v>
      </c>
      <c r="E392" s="22"/>
      <c r="F392" s="22">
        <v>693</v>
      </c>
      <c r="G392" s="22">
        <v>5660761</v>
      </c>
      <c r="H392" s="22">
        <v>3565</v>
      </c>
      <c r="I392" s="22"/>
      <c r="J392" s="22">
        <v>0</v>
      </c>
      <c r="K392" s="22">
        <v>101921</v>
      </c>
      <c r="L392" s="23" t="s">
        <v>985</v>
      </c>
      <c r="M392" s="23"/>
      <c r="N392" s="23" t="s">
        <v>184</v>
      </c>
      <c r="O392" s="23" t="s">
        <v>517</v>
      </c>
      <c r="P392" s="22">
        <v>15</v>
      </c>
      <c r="Q392" s="23" t="s">
        <v>518</v>
      </c>
      <c r="R392" s="23"/>
      <c r="S392" s="23"/>
      <c r="T392" s="23"/>
      <c r="U392" s="23"/>
      <c r="V392" s="23" t="s">
        <v>519</v>
      </c>
      <c r="W392" s="23" t="s">
        <v>188</v>
      </c>
      <c r="X392" s="23" t="s">
        <v>189</v>
      </c>
      <c r="Y392" s="22">
        <v>0</v>
      </c>
      <c r="Z392" s="23" t="s">
        <v>190</v>
      </c>
      <c r="AA392" s="23" t="s">
        <v>191</v>
      </c>
      <c r="AB392" s="23" t="s">
        <v>190</v>
      </c>
      <c r="AC392" s="23" t="s">
        <v>190</v>
      </c>
      <c r="AD392" s="23" t="s">
        <v>190</v>
      </c>
      <c r="AE392" s="23" t="s">
        <v>81</v>
      </c>
      <c r="AF392" s="23" t="s">
        <v>190</v>
      </c>
      <c r="AG392" s="23" t="s">
        <v>520</v>
      </c>
      <c r="AH392" s="23" t="s">
        <v>281</v>
      </c>
      <c r="AI392" s="23" t="s">
        <v>521</v>
      </c>
      <c r="AJ392" s="23" t="b">
        <v>0</v>
      </c>
      <c r="AK392" s="3">
        <v>62</v>
      </c>
      <c r="AL392" s="3">
        <v>3404</v>
      </c>
      <c r="AM392" s="3">
        <v>4660</v>
      </c>
      <c r="AN392" s="24">
        <v>45536.244543788584</v>
      </c>
      <c r="AO392" s="24">
        <v>45536.244624807099</v>
      </c>
      <c r="AP392">
        <v>9</v>
      </c>
      <c r="AQ392" t="s">
        <v>194</v>
      </c>
      <c r="AR392">
        <v>244.24454378858354</v>
      </c>
      <c r="AS392" t="s">
        <v>195</v>
      </c>
      <c r="AT392" t="s">
        <v>296</v>
      </c>
      <c r="AU392" t="s">
        <v>197</v>
      </c>
      <c r="AV392" t="s">
        <v>197</v>
      </c>
      <c r="AW392" t="s">
        <v>296</v>
      </c>
      <c r="AX392" t="s">
        <v>197</v>
      </c>
      <c r="AY392" t="s">
        <v>198</v>
      </c>
    </row>
    <row r="393" spans="1:51" x14ac:dyDescent="0.45">
      <c r="A393" s="22">
        <v>871891</v>
      </c>
      <c r="B393" s="6">
        <v>45536</v>
      </c>
      <c r="C393" s="22">
        <v>17406000</v>
      </c>
      <c r="D393" s="22">
        <v>17812064</v>
      </c>
      <c r="E393" s="22"/>
      <c r="F393" s="22">
        <v>771</v>
      </c>
      <c r="G393" s="22">
        <v>2122839</v>
      </c>
      <c r="H393" s="22">
        <v>0</v>
      </c>
      <c r="I393" s="22"/>
      <c r="J393" s="22">
        <v>2865</v>
      </c>
      <c r="K393" s="22">
        <v>61927</v>
      </c>
      <c r="L393" s="23" t="s">
        <v>1193</v>
      </c>
      <c r="M393" s="23"/>
      <c r="N393" s="23" t="s">
        <v>184</v>
      </c>
      <c r="O393" s="23" t="s">
        <v>225</v>
      </c>
      <c r="P393" s="22">
        <v>18</v>
      </c>
      <c r="Q393" s="23" t="s">
        <v>279</v>
      </c>
      <c r="R393" s="23"/>
      <c r="S393" s="23"/>
      <c r="T393" s="23"/>
      <c r="U393" s="23"/>
      <c r="V393" s="23" t="s">
        <v>187</v>
      </c>
      <c r="W393" s="23" t="s">
        <v>188</v>
      </c>
      <c r="X393" s="23" t="s">
        <v>189</v>
      </c>
      <c r="Y393" s="22">
        <v>0</v>
      </c>
      <c r="Z393" s="23" t="s">
        <v>190</v>
      </c>
      <c r="AA393" s="23" t="s">
        <v>191</v>
      </c>
      <c r="AB393" s="23" t="s">
        <v>190</v>
      </c>
      <c r="AC393" s="23" t="s">
        <v>280</v>
      </c>
      <c r="AD393" s="23" t="s">
        <v>281</v>
      </c>
      <c r="AE393" s="23" t="s">
        <v>66</v>
      </c>
      <c r="AF393" s="23"/>
      <c r="AG393" s="23"/>
      <c r="AH393" s="23"/>
      <c r="AI393" s="23"/>
      <c r="AJ393" s="23" t="b">
        <v>0</v>
      </c>
      <c r="AK393" s="3">
        <v>142</v>
      </c>
      <c r="AL393" s="3">
        <v>2408</v>
      </c>
      <c r="AM393" s="3">
        <v>4461</v>
      </c>
      <c r="AN393" s="24">
        <v>45536.146277160493</v>
      </c>
      <c r="AO393" s="24">
        <v>45536.146473919754</v>
      </c>
      <c r="AP393">
        <v>9</v>
      </c>
      <c r="AQ393" t="s">
        <v>194</v>
      </c>
      <c r="AR393">
        <v>244.1462771604929</v>
      </c>
      <c r="AS393" t="s">
        <v>195</v>
      </c>
      <c r="AT393" t="s">
        <v>251</v>
      </c>
      <c r="AU393" t="s">
        <v>197</v>
      </c>
      <c r="AV393" t="s">
        <v>249</v>
      </c>
      <c r="AW393" t="s">
        <v>251</v>
      </c>
      <c r="AX393" t="s">
        <v>197</v>
      </c>
      <c r="AY393" t="s">
        <v>291</v>
      </c>
    </row>
    <row r="394" spans="1:51" x14ac:dyDescent="0.45">
      <c r="A394" s="22">
        <v>873079</v>
      </c>
      <c r="B394" s="6">
        <v>45536</v>
      </c>
      <c r="C394" s="22">
        <v>17393000</v>
      </c>
      <c r="D394" s="22">
        <v>7092172</v>
      </c>
      <c r="E394" s="22"/>
      <c r="F394" s="22">
        <v>0</v>
      </c>
      <c r="G394" s="22">
        <v>5652160</v>
      </c>
      <c r="H394" s="22">
        <v>3477</v>
      </c>
      <c r="I394" s="22"/>
      <c r="J394" s="22">
        <v>0</v>
      </c>
      <c r="K394" s="22">
        <v>101628</v>
      </c>
      <c r="L394" s="23" t="s">
        <v>796</v>
      </c>
      <c r="M394" s="23"/>
      <c r="N394" s="23" t="s">
        <v>184</v>
      </c>
      <c r="O394" s="23" t="s">
        <v>517</v>
      </c>
      <c r="P394" s="22">
        <v>15</v>
      </c>
      <c r="Q394" s="23" t="s">
        <v>518</v>
      </c>
      <c r="R394" s="23"/>
      <c r="S394" s="23"/>
      <c r="T394" s="23"/>
      <c r="U394" s="23"/>
      <c r="V394" s="23" t="s">
        <v>519</v>
      </c>
      <c r="W394" s="23" t="s">
        <v>188</v>
      </c>
      <c r="X394" s="23" t="s">
        <v>189</v>
      </c>
      <c r="Y394" s="22">
        <v>0</v>
      </c>
      <c r="Z394" s="23" t="s">
        <v>190</v>
      </c>
      <c r="AA394" s="23" t="s">
        <v>191</v>
      </c>
      <c r="AB394" s="23" t="s">
        <v>190</v>
      </c>
      <c r="AC394" s="23" t="s">
        <v>190</v>
      </c>
      <c r="AD394" s="23" t="s">
        <v>190</v>
      </c>
      <c r="AE394" s="23" t="s">
        <v>81</v>
      </c>
      <c r="AF394" s="23" t="s">
        <v>190</v>
      </c>
      <c r="AG394" s="23" t="s">
        <v>520</v>
      </c>
      <c r="AH394" s="23" t="s">
        <v>281</v>
      </c>
      <c r="AI394" s="23" t="s">
        <v>521</v>
      </c>
      <c r="AJ394" s="23" t="b">
        <v>0</v>
      </c>
      <c r="AK394" s="3">
        <v>55</v>
      </c>
      <c r="AL394" s="3">
        <v>3404</v>
      </c>
      <c r="AM394" s="3">
        <v>5424</v>
      </c>
      <c r="AN394" s="24">
        <v>45536.412345293211</v>
      </c>
      <c r="AO394" s="24">
        <v>45536.412426311726</v>
      </c>
      <c r="AP394">
        <v>9</v>
      </c>
      <c r="AQ394" t="s">
        <v>194</v>
      </c>
      <c r="AR394">
        <v>244.41234529321082</v>
      </c>
      <c r="AS394" t="s">
        <v>195</v>
      </c>
      <c r="AT394" t="s">
        <v>238</v>
      </c>
      <c r="AU394" t="s">
        <v>197</v>
      </c>
      <c r="AV394" t="s">
        <v>250</v>
      </c>
      <c r="AW394" t="s">
        <v>238</v>
      </c>
      <c r="AX394" t="s">
        <v>197</v>
      </c>
      <c r="AY394" t="s">
        <v>287</v>
      </c>
    </row>
    <row r="395" spans="1:51" x14ac:dyDescent="0.45">
      <c r="A395" s="22">
        <v>872074</v>
      </c>
      <c r="B395" s="6">
        <v>45536</v>
      </c>
      <c r="C395" s="22">
        <v>17360000</v>
      </c>
      <c r="D395" s="22">
        <v>7234259</v>
      </c>
      <c r="E395" s="22"/>
      <c r="F395" s="22">
        <v>25</v>
      </c>
      <c r="G395" s="22">
        <v>5600170</v>
      </c>
      <c r="H395" s="22">
        <v>3191</v>
      </c>
      <c r="I395" s="22"/>
      <c r="J395" s="22">
        <v>0</v>
      </c>
      <c r="K395" s="22">
        <v>102292</v>
      </c>
      <c r="L395" s="23" t="s">
        <v>976</v>
      </c>
      <c r="M395" s="23"/>
      <c r="N395" s="23" t="s">
        <v>184</v>
      </c>
      <c r="O395" s="23" t="s">
        <v>517</v>
      </c>
      <c r="P395" s="22">
        <v>15</v>
      </c>
      <c r="Q395" s="23" t="s">
        <v>518</v>
      </c>
      <c r="R395" s="23"/>
      <c r="S395" s="23"/>
      <c r="T395" s="23"/>
      <c r="U395" s="23"/>
      <c r="V395" s="23" t="s">
        <v>519</v>
      </c>
      <c r="W395" s="23" t="s">
        <v>188</v>
      </c>
      <c r="X395" s="23" t="s">
        <v>189</v>
      </c>
      <c r="Y395" s="22">
        <v>0</v>
      </c>
      <c r="Z395" s="23" t="s">
        <v>190</v>
      </c>
      <c r="AA395" s="23" t="s">
        <v>191</v>
      </c>
      <c r="AB395" s="23" t="s">
        <v>190</v>
      </c>
      <c r="AC395" s="23" t="s">
        <v>190</v>
      </c>
      <c r="AD395" s="23" t="s">
        <v>190</v>
      </c>
      <c r="AE395" s="23" t="s">
        <v>81</v>
      </c>
      <c r="AF395" s="23" t="s">
        <v>190</v>
      </c>
      <c r="AG395" s="23" t="s">
        <v>520</v>
      </c>
      <c r="AH395" s="23" t="s">
        <v>281</v>
      </c>
      <c r="AI395" s="23" t="s">
        <v>521</v>
      </c>
      <c r="AJ395" s="23" t="b">
        <v>0</v>
      </c>
      <c r="AK395" s="3">
        <v>137</v>
      </c>
      <c r="AL395" s="3">
        <v>3404</v>
      </c>
      <c r="AM395" s="3">
        <v>4585</v>
      </c>
      <c r="AN395" s="24">
        <v>45536.20993267747</v>
      </c>
      <c r="AO395" s="24">
        <v>45536.210013695985</v>
      </c>
      <c r="AP395">
        <v>9</v>
      </c>
      <c r="AQ395" t="s">
        <v>194</v>
      </c>
      <c r="AR395">
        <v>244.20993267746962</v>
      </c>
      <c r="AS395" t="s">
        <v>195</v>
      </c>
      <c r="AT395" t="s">
        <v>296</v>
      </c>
      <c r="AU395" t="s">
        <v>197</v>
      </c>
      <c r="AV395" t="s">
        <v>230</v>
      </c>
      <c r="AW395" t="s">
        <v>296</v>
      </c>
      <c r="AX395" t="s">
        <v>197</v>
      </c>
      <c r="AY395" t="s">
        <v>239</v>
      </c>
    </row>
    <row r="396" spans="1:51" x14ac:dyDescent="0.45">
      <c r="A396" s="22">
        <v>871873</v>
      </c>
      <c r="B396" s="6">
        <v>45536</v>
      </c>
      <c r="C396" s="22">
        <v>17203000</v>
      </c>
      <c r="D396" s="22">
        <v>18786999</v>
      </c>
      <c r="E396" s="22"/>
      <c r="F396" s="22">
        <v>16</v>
      </c>
      <c r="G396" s="22">
        <v>18632067</v>
      </c>
      <c r="H396" s="22">
        <v>60269</v>
      </c>
      <c r="I396" s="22"/>
      <c r="J396" s="22">
        <v>995</v>
      </c>
      <c r="K396" s="22">
        <v>102068</v>
      </c>
      <c r="L396" s="23" t="s">
        <v>1028</v>
      </c>
      <c r="M396" s="23"/>
      <c r="N396" s="23" t="s">
        <v>184</v>
      </c>
      <c r="O396" s="23" t="s">
        <v>213</v>
      </c>
      <c r="P396" s="22">
        <v>20</v>
      </c>
      <c r="Q396" s="23" t="s">
        <v>186</v>
      </c>
      <c r="R396" s="23"/>
      <c r="S396" s="23"/>
      <c r="T396" s="23"/>
      <c r="U396" s="23"/>
      <c r="V396" s="23" t="s">
        <v>187</v>
      </c>
      <c r="W396" s="23" t="s">
        <v>188</v>
      </c>
      <c r="X396" s="23" t="s">
        <v>189</v>
      </c>
      <c r="Y396" s="22">
        <v>0</v>
      </c>
      <c r="Z396" s="23" t="s">
        <v>190</v>
      </c>
      <c r="AA396" s="23" t="s">
        <v>191</v>
      </c>
      <c r="AB396" s="23" t="s">
        <v>190</v>
      </c>
      <c r="AC396" s="23" t="s">
        <v>192</v>
      </c>
      <c r="AD396" s="23" t="s">
        <v>193</v>
      </c>
      <c r="AE396" s="23" t="s">
        <v>85</v>
      </c>
      <c r="AF396" s="23" t="s">
        <v>190</v>
      </c>
      <c r="AG396" s="23" t="s">
        <v>190</v>
      </c>
      <c r="AH396" s="23" t="s">
        <v>190</v>
      </c>
      <c r="AI396" s="23" t="s">
        <v>820</v>
      </c>
      <c r="AJ396" s="23" t="b">
        <v>0</v>
      </c>
      <c r="AK396" s="3">
        <v>111</v>
      </c>
      <c r="AL396" s="3">
        <v>3448</v>
      </c>
      <c r="AM396" s="3">
        <v>4432</v>
      </c>
      <c r="AN396" s="24">
        <v>45536.132949768522</v>
      </c>
      <c r="AO396" s="24">
        <v>45536.133158101853</v>
      </c>
      <c r="AP396">
        <v>9</v>
      </c>
      <c r="AQ396" t="s">
        <v>194</v>
      </c>
      <c r="AR396">
        <v>244.13294976852194</v>
      </c>
      <c r="AS396" t="s">
        <v>195</v>
      </c>
      <c r="AT396" t="s">
        <v>251</v>
      </c>
      <c r="AU396" t="s">
        <v>197</v>
      </c>
      <c r="AV396" t="s">
        <v>241</v>
      </c>
      <c r="AW396" t="s">
        <v>251</v>
      </c>
      <c r="AX396" t="s">
        <v>197</v>
      </c>
      <c r="AY396" t="s">
        <v>255</v>
      </c>
    </row>
    <row r="397" spans="1:51" x14ac:dyDescent="0.45">
      <c r="A397" s="22">
        <v>872720</v>
      </c>
      <c r="B397" s="6">
        <v>45536</v>
      </c>
      <c r="C397" s="22">
        <v>16922000</v>
      </c>
      <c r="D397" s="22">
        <v>6268772</v>
      </c>
      <c r="E397" s="22"/>
      <c r="F397" s="22">
        <v>0</v>
      </c>
      <c r="G397" s="22">
        <v>5670680</v>
      </c>
      <c r="H397" s="22">
        <v>3564</v>
      </c>
      <c r="I397" s="22"/>
      <c r="J397" s="22">
        <v>0</v>
      </c>
      <c r="K397" s="22">
        <v>102170</v>
      </c>
      <c r="L397" s="23" t="s">
        <v>783</v>
      </c>
      <c r="M397" s="23"/>
      <c r="N397" s="23" t="s">
        <v>184</v>
      </c>
      <c r="O397" s="23" t="s">
        <v>517</v>
      </c>
      <c r="P397" s="22">
        <v>15</v>
      </c>
      <c r="Q397" s="23" t="s">
        <v>518</v>
      </c>
      <c r="R397" s="23"/>
      <c r="S397" s="23"/>
      <c r="T397" s="23"/>
      <c r="U397" s="23"/>
      <c r="V397" s="23" t="s">
        <v>519</v>
      </c>
      <c r="W397" s="23" t="s">
        <v>188</v>
      </c>
      <c r="X397" s="23" t="s">
        <v>189</v>
      </c>
      <c r="Y397" s="22">
        <v>0</v>
      </c>
      <c r="Z397" s="23" t="s">
        <v>190</v>
      </c>
      <c r="AA397" s="23" t="s">
        <v>191</v>
      </c>
      <c r="AB397" s="23" t="s">
        <v>190</v>
      </c>
      <c r="AC397" s="23" t="s">
        <v>190</v>
      </c>
      <c r="AD397" s="23" t="s">
        <v>190</v>
      </c>
      <c r="AE397" s="23" t="s">
        <v>81</v>
      </c>
      <c r="AF397" s="23" t="s">
        <v>190</v>
      </c>
      <c r="AG397" s="23" t="s">
        <v>520</v>
      </c>
      <c r="AH397" s="23" t="s">
        <v>281</v>
      </c>
      <c r="AI397" s="23" t="s">
        <v>521</v>
      </c>
      <c r="AJ397" s="23" t="b">
        <v>0</v>
      </c>
      <c r="AK397" s="3">
        <v>61</v>
      </c>
      <c r="AL397" s="3">
        <v>3404</v>
      </c>
      <c r="AM397" s="3">
        <v>5086</v>
      </c>
      <c r="AN397" s="24">
        <v>45536.37274953704</v>
      </c>
      <c r="AO397" s="24">
        <v>45536.372818981479</v>
      </c>
      <c r="AP397">
        <v>9</v>
      </c>
      <c r="AQ397" t="s">
        <v>194</v>
      </c>
      <c r="AR397">
        <v>244.37274953704036</v>
      </c>
      <c r="AS397" t="s">
        <v>195</v>
      </c>
      <c r="AT397" t="s">
        <v>308</v>
      </c>
      <c r="AU397" t="s">
        <v>197</v>
      </c>
      <c r="AV397" t="s">
        <v>300</v>
      </c>
      <c r="AW397" t="s">
        <v>308</v>
      </c>
      <c r="AX397" t="s">
        <v>197</v>
      </c>
      <c r="AY397" t="s">
        <v>204</v>
      </c>
    </row>
    <row r="398" spans="1:51" x14ac:dyDescent="0.45">
      <c r="A398" s="22">
        <v>871874</v>
      </c>
      <c r="B398" s="6">
        <v>45536</v>
      </c>
      <c r="C398" s="22">
        <v>16906000</v>
      </c>
      <c r="D398" s="22">
        <v>20082959</v>
      </c>
      <c r="E398" s="22"/>
      <c r="F398" s="22">
        <v>49</v>
      </c>
      <c r="G398" s="22">
        <v>18627932</v>
      </c>
      <c r="H398" s="22">
        <v>60298</v>
      </c>
      <c r="I398" s="22"/>
      <c r="J398" s="22">
        <v>133</v>
      </c>
      <c r="K398" s="22">
        <v>101700</v>
      </c>
      <c r="L398" s="23" t="s">
        <v>1033</v>
      </c>
      <c r="M398" s="23"/>
      <c r="N398" s="23" t="s">
        <v>184</v>
      </c>
      <c r="O398" s="23" t="s">
        <v>213</v>
      </c>
      <c r="P398" s="22">
        <v>20</v>
      </c>
      <c r="Q398" s="23" t="s">
        <v>186</v>
      </c>
      <c r="R398" s="23"/>
      <c r="S398" s="23"/>
      <c r="T398" s="23"/>
      <c r="U398" s="23"/>
      <c r="V398" s="23" t="s">
        <v>187</v>
      </c>
      <c r="W398" s="23" t="s">
        <v>188</v>
      </c>
      <c r="X398" s="23" t="s">
        <v>189</v>
      </c>
      <c r="Y398" s="22">
        <v>0</v>
      </c>
      <c r="Z398" s="23" t="s">
        <v>190</v>
      </c>
      <c r="AA398" s="23" t="s">
        <v>191</v>
      </c>
      <c r="AB398" s="23" t="s">
        <v>190</v>
      </c>
      <c r="AC398" s="23" t="s">
        <v>192</v>
      </c>
      <c r="AD398" s="23" t="s">
        <v>193</v>
      </c>
      <c r="AE398" s="23" t="s">
        <v>85</v>
      </c>
      <c r="AF398" s="23" t="s">
        <v>190</v>
      </c>
      <c r="AG398" s="23" t="s">
        <v>190</v>
      </c>
      <c r="AH398" s="23" t="s">
        <v>190</v>
      </c>
      <c r="AI398" s="23" t="s">
        <v>820</v>
      </c>
      <c r="AJ398" s="23" t="b">
        <v>0</v>
      </c>
      <c r="AK398" s="3">
        <v>123</v>
      </c>
      <c r="AL398" s="3">
        <v>3448</v>
      </c>
      <c r="AM398" s="3">
        <v>4433</v>
      </c>
      <c r="AN398" s="24">
        <v>45536.132957291666</v>
      </c>
      <c r="AO398" s="24">
        <v>45536.13318877315</v>
      </c>
      <c r="AP398">
        <v>9</v>
      </c>
      <c r="AQ398" t="s">
        <v>194</v>
      </c>
      <c r="AR398">
        <v>244.13295729166566</v>
      </c>
      <c r="AS398" t="s">
        <v>195</v>
      </c>
      <c r="AT398" t="s">
        <v>251</v>
      </c>
      <c r="AU398" t="s">
        <v>197</v>
      </c>
      <c r="AV398" t="s">
        <v>242</v>
      </c>
      <c r="AW398" t="s">
        <v>251</v>
      </c>
      <c r="AX398" t="s">
        <v>197</v>
      </c>
      <c r="AY398" t="s">
        <v>252</v>
      </c>
    </row>
    <row r="399" spans="1:51" x14ac:dyDescent="0.45">
      <c r="A399" s="22">
        <v>871279</v>
      </c>
      <c r="B399" s="6">
        <v>45536</v>
      </c>
      <c r="C399" s="22">
        <v>16859000</v>
      </c>
      <c r="D399" s="22">
        <v>33777970</v>
      </c>
      <c r="E399" s="22"/>
      <c r="F399" s="22">
        <v>950</v>
      </c>
      <c r="G399" s="22">
        <v>1764378</v>
      </c>
      <c r="H399" s="22">
        <v>16</v>
      </c>
      <c r="I399" s="22"/>
      <c r="J399" s="22">
        <v>423</v>
      </c>
      <c r="K399" s="22">
        <v>62409</v>
      </c>
      <c r="L399" s="23" t="s">
        <v>313</v>
      </c>
      <c r="M399" s="23"/>
      <c r="N399" s="23" t="s">
        <v>184</v>
      </c>
      <c r="O399" s="23" t="s">
        <v>225</v>
      </c>
      <c r="P399" s="22">
        <v>18</v>
      </c>
      <c r="Q399" s="23" t="s">
        <v>279</v>
      </c>
      <c r="R399" s="23"/>
      <c r="S399" s="23"/>
      <c r="T399" s="23"/>
      <c r="U399" s="23"/>
      <c r="V399" s="23" t="s">
        <v>187</v>
      </c>
      <c r="W399" s="23" t="s">
        <v>188</v>
      </c>
      <c r="X399" s="23" t="s">
        <v>189</v>
      </c>
      <c r="Y399" s="22">
        <v>0</v>
      </c>
      <c r="Z399" s="23" t="s">
        <v>190</v>
      </c>
      <c r="AA399" s="23" t="s">
        <v>191</v>
      </c>
      <c r="AB399" s="23" t="s">
        <v>190</v>
      </c>
      <c r="AC399" s="23" t="s">
        <v>280</v>
      </c>
      <c r="AD399" s="23" t="s">
        <v>281</v>
      </c>
      <c r="AE399" s="23" t="s">
        <v>66</v>
      </c>
      <c r="AF399" s="23"/>
      <c r="AG399" s="23"/>
      <c r="AH399" s="23"/>
      <c r="AI399" s="23"/>
      <c r="AJ399" s="23" t="b">
        <v>0</v>
      </c>
      <c r="AK399" s="3">
        <v>115</v>
      </c>
      <c r="AL399" s="3">
        <v>2408</v>
      </c>
      <c r="AM399" s="3">
        <v>3943</v>
      </c>
      <c r="AN399" s="24">
        <v>45536.001946489196</v>
      </c>
      <c r="AO399" s="24">
        <v>45536.002328433642</v>
      </c>
      <c r="AP399">
        <v>9</v>
      </c>
      <c r="AQ399" t="s">
        <v>194</v>
      </c>
      <c r="AR399">
        <v>244.00194648919569</v>
      </c>
      <c r="AS399" t="s">
        <v>195</v>
      </c>
      <c r="AT399" t="s">
        <v>196</v>
      </c>
      <c r="AU399" t="s">
        <v>197</v>
      </c>
      <c r="AV399" t="s">
        <v>252</v>
      </c>
      <c r="AW399" t="s">
        <v>196</v>
      </c>
      <c r="AX399" t="s">
        <v>197</v>
      </c>
      <c r="AY399" t="s">
        <v>226</v>
      </c>
    </row>
    <row r="400" spans="1:51" x14ac:dyDescent="0.45">
      <c r="A400" s="22">
        <v>871898</v>
      </c>
      <c r="B400" s="6">
        <v>45536</v>
      </c>
      <c r="C400" s="22">
        <v>16844000</v>
      </c>
      <c r="D400" s="22">
        <v>17825271</v>
      </c>
      <c r="E400" s="22"/>
      <c r="F400" s="22">
        <v>0</v>
      </c>
      <c r="G400" s="22">
        <v>1743013</v>
      </c>
      <c r="H400" s="22">
        <v>2</v>
      </c>
      <c r="I400" s="22"/>
      <c r="J400" s="22">
        <v>423</v>
      </c>
      <c r="K400" s="22">
        <v>62409</v>
      </c>
      <c r="L400" s="23" t="s">
        <v>313</v>
      </c>
      <c r="M400" s="23"/>
      <c r="N400" s="23" t="s">
        <v>184</v>
      </c>
      <c r="O400" s="23" t="s">
        <v>225</v>
      </c>
      <c r="P400" s="22">
        <v>18</v>
      </c>
      <c r="Q400" s="23" t="s">
        <v>279</v>
      </c>
      <c r="R400" s="23"/>
      <c r="S400" s="23"/>
      <c r="T400" s="23"/>
      <c r="U400" s="23"/>
      <c r="V400" s="23" t="s">
        <v>187</v>
      </c>
      <c r="W400" s="23" t="s">
        <v>188</v>
      </c>
      <c r="X400" s="23" t="s">
        <v>189</v>
      </c>
      <c r="Y400" s="22">
        <v>0</v>
      </c>
      <c r="Z400" s="23" t="s">
        <v>190</v>
      </c>
      <c r="AA400" s="23" t="s">
        <v>191</v>
      </c>
      <c r="AB400" s="23" t="s">
        <v>190</v>
      </c>
      <c r="AC400" s="23" t="s">
        <v>280</v>
      </c>
      <c r="AD400" s="23" t="s">
        <v>281</v>
      </c>
      <c r="AE400" s="23" t="s">
        <v>66</v>
      </c>
      <c r="AF400" s="23"/>
      <c r="AG400" s="23"/>
      <c r="AH400" s="23"/>
      <c r="AI400" s="23"/>
      <c r="AJ400" s="23" t="b">
        <v>0</v>
      </c>
      <c r="AK400" s="3">
        <v>142</v>
      </c>
      <c r="AL400" s="3">
        <v>2408</v>
      </c>
      <c r="AM400" s="3">
        <v>4469</v>
      </c>
      <c r="AN400" s="24">
        <v>45536.147166782408</v>
      </c>
      <c r="AO400" s="24">
        <v>45536.14736354167</v>
      </c>
      <c r="AP400">
        <v>9</v>
      </c>
      <c r="AQ400" t="s">
        <v>194</v>
      </c>
      <c r="AR400">
        <v>244.14716678240802</v>
      </c>
      <c r="AS400" t="s">
        <v>195</v>
      </c>
      <c r="AT400" t="s">
        <v>251</v>
      </c>
      <c r="AU400" t="s">
        <v>197</v>
      </c>
      <c r="AV400" t="s">
        <v>291</v>
      </c>
      <c r="AW400" t="s">
        <v>251</v>
      </c>
      <c r="AX400" t="s">
        <v>197</v>
      </c>
      <c r="AY400" t="s">
        <v>207</v>
      </c>
    </row>
    <row r="401" spans="1:51" x14ac:dyDescent="0.45">
      <c r="A401" s="22">
        <v>873082</v>
      </c>
      <c r="B401" s="6">
        <v>45536</v>
      </c>
      <c r="C401" s="22">
        <v>16795000</v>
      </c>
      <c r="D401" s="22">
        <v>6875757</v>
      </c>
      <c r="E401" s="22"/>
      <c r="F401" s="22">
        <v>0</v>
      </c>
      <c r="G401" s="22">
        <v>5673749</v>
      </c>
      <c r="H401" s="22">
        <v>3637</v>
      </c>
      <c r="I401" s="22"/>
      <c r="J401" s="22">
        <v>0</v>
      </c>
      <c r="K401" s="22">
        <v>101706</v>
      </c>
      <c r="L401" s="23" t="s">
        <v>801</v>
      </c>
      <c r="M401" s="23"/>
      <c r="N401" s="23" t="s">
        <v>184</v>
      </c>
      <c r="O401" s="23" t="s">
        <v>517</v>
      </c>
      <c r="P401" s="22">
        <v>15</v>
      </c>
      <c r="Q401" s="23" t="s">
        <v>518</v>
      </c>
      <c r="R401" s="23"/>
      <c r="S401" s="23"/>
      <c r="T401" s="23"/>
      <c r="U401" s="23"/>
      <c r="V401" s="23" t="s">
        <v>519</v>
      </c>
      <c r="W401" s="23" t="s">
        <v>188</v>
      </c>
      <c r="X401" s="23" t="s">
        <v>189</v>
      </c>
      <c r="Y401" s="22">
        <v>0</v>
      </c>
      <c r="Z401" s="23" t="s">
        <v>190</v>
      </c>
      <c r="AA401" s="23" t="s">
        <v>191</v>
      </c>
      <c r="AB401" s="23" t="s">
        <v>190</v>
      </c>
      <c r="AC401" s="23" t="s">
        <v>190</v>
      </c>
      <c r="AD401" s="23" t="s">
        <v>190</v>
      </c>
      <c r="AE401" s="23" t="s">
        <v>81</v>
      </c>
      <c r="AF401" s="23" t="s">
        <v>190</v>
      </c>
      <c r="AG401" s="23" t="s">
        <v>520</v>
      </c>
      <c r="AH401" s="23" t="s">
        <v>281</v>
      </c>
      <c r="AI401" s="23" t="s">
        <v>521</v>
      </c>
      <c r="AJ401" s="23" t="b">
        <v>0</v>
      </c>
      <c r="AK401" s="3">
        <v>98</v>
      </c>
      <c r="AL401" s="3">
        <v>3404</v>
      </c>
      <c r="AM401" s="3">
        <v>5427</v>
      </c>
      <c r="AN401" s="24">
        <v>45536.413399729936</v>
      </c>
      <c r="AO401" s="24">
        <v>45536.413469174382</v>
      </c>
      <c r="AP401">
        <v>9</v>
      </c>
      <c r="AQ401" t="s">
        <v>194</v>
      </c>
      <c r="AR401">
        <v>244.41339972993592</v>
      </c>
      <c r="AS401" t="s">
        <v>195</v>
      </c>
      <c r="AT401" t="s">
        <v>238</v>
      </c>
      <c r="AU401" t="s">
        <v>197</v>
      </c>
      <c r="AV401" t="s">
        <v>230</v>
      </c>
      <c r="AW401" t="s">
        <v>238</v>
      </c>
      <c r="AX401" t="s">
        <v>197</v>
      </c>
      <c r="AY401" t="s">
        <v>210</v>
      </c>
    </row>
    <row r="402" spans="1:51" x14ac:dyDescent="0.45">
      <c r="A402" s="22">
        <v>872621</v>
      </c>
      <c r="B402" s="6">
        <v>45536</v>
      </c>
      <c r="C402" s="22">
        <v>16641000</v>
      </c>
      <c r="D402" s="22">
        <v>6276430</v>
      </c>
      <c r="E402" s="22"/>
      <c r="F402" s="22">
        <v>18</v>
      </c>
      <c r="G402" s="22">
        <v>5603628</v>
      </c>
      <c r="H402" s="22">
        <v>3182</v>
      </c>
      <c r="I402" s="22"/>
      <c r="J402" s="22">
        <v>0</v>
      </c>
      <c r="K402" s="22">
        <v>101651</v>
      </c>
      <c r="L402" s="23" t="s">
        <v>983</v>
      </c>
      <c r="M402" s="23"/>
      <c r="N402" s="23" t="s">
        <v>184</v>
      </c>
      <c r="O402" s="23" t="s">
        <v>517</v>
      </c>
      <c r="P402" s="22">
        <v>15</v>
      </c>
      <c r="Q402" s="23" t="s">
        <v>518</v>
      </c>
      <c r="R402" s="23"/>
      <c r="S402" s="23"/>
      <c r="T402" s="23"/>
      <c r="U402" s="23"/>
      <c r="V402" s="23" t="s">
        <v>519</v>
      </c>
      <c r="W402" s="23" t="s">
        <v>188</v>
      </c>
      <c r="X402" s="23" t="s">
        <v>189</v>
      </c>
      <c r="Y402" s="22">
        <v>0</v>
      </c>
      <c r="Z402" s="23" t="s">
        <v>190</v>
      </c>
      <c r="AA402" s="23" t="s">
        <v>191</v>
      </c>
      <c r="AB402" s="23" t="s">
        <v>190</v>
      </c>
      <c r="AC402" s="23" t="s">
        <v>190</v>
      </c>
      <c r="AD402" s="23" t="s">
        <v>190</v>
      </c>
      <c r="AE402" s="23" t="s">
        <v>81</v>
      </c>
      <c r="AF402" s="23" t="s">
        <v>190</v>
      </c>
      <c r="AG402" s="23" t="s">
        <v>520</v>
      </c>
      <c r="AH402" s="23" t="s">
        <v>281</v>
      </c>
      <c r="AI402" s="23" t="s">
        <v>521</v>
      </c>
      <c r="AJ402" s="23" t="b">
        <v>0</v>
      </c>
      <c r="AK402" s="3">
        <v>55</v>
      </c>
      <c r="AL402" s="3">
        <v>3404</v>
      </c>
      <c r="AM402" s="3">
        <v>5005</v>
      </c>
      <c r="AN402" s="24">
        <v>45536.331990856481</v>
      </c>
      <c r="AO402" s="24">
        <v>45536.332060300927</v>
      </c>
      <c r="AP402">
        <v>9</v>
      </c>
      <c r="AQ402" t="s">
        <v>194</v>
      </c>
      <c r="AR402">
        <v>244.33199085648084</v>
      </c>
      <c r="AS402" t="s">
        <v>195</v>
      </c>
      <c r="AT402" t="s">
        <v>408</v>
      </c>
      <c r="AU402" t="s">
        <v>197</v>
      </c>
      <c r="AV402" t="s">
        <v>234</v>
      </c>
      <c r="AW402" t="s">
        <v>408</v>
      </c>
      <c r="AX402" t="s">
        <v>197</v>
      </c>
      <c r="AY402" t="s">
        <v>223</v>
      </c>
    </row>
    <row r="403" spans="1:51" x14ac:dyDescent="0.45">
      <c r="A403" s="22">
        <v>871871</v>
      </c>
      <c r="B403" s="6">
        <v>45536</v>
      </c>
      <c r="C403" s="22">
        <v>16484000</v>
      </c>
      <c r="D403" s="22">
        <v>18260525</v>
      </c>
      <c r="E403" s="22"/>
      <c r="F403" s="22">
        <v>3817</v>
      </c>
      <c r="G403" s="22">
        <v>18638636</v>
      </c>
      <c r="H403" s="22">
        <v>60302</v>
      </c>
      <c r="I403" s="22"/>
      <c r="J403" s="22">
        <v>2069</v>
      </c>
      <c r="K403" s="22">
        <v>102165</v>
      </c>
      <c r="L403" s="23" t="s">
        <v>1025</v>
      </c>
      <c r="M403" s="23"/>
      <c r="N403" s="23" t="s">
        <v>184</v>
      </c>
      <c r="O403" s="23" t="s">
        <v>213</v>
      </c>
      <c r="P403" s="22">
        <v>20</v>
      </c>
      <c r="Q403" s="23" t="s">
        <v>186</v>
      </c>
      <c r="R403" s="23"/>
      <c r="S403" s="23"/>
      <c r="T403" s="23"/>
      <c r="U403" s="23"/>
      <c r="V403" s="23" t="s">
        <v>187</v>
      </c>
      <c r="W403" s="23" t="s">
        <v>188</v>
      </c>
      <c r="X403" s="23" t="s">
        <v>189</v>
      </c>
      <c r="Y403" s="22">
        <v>0</v>
      </c>
      <c r="Z403" s="23" t="s">
        <v>190</v>
      </c>
      <c r="AA403" s="23" t="s">
        <v>191</v>
      </c>
      <c r="AB403" s="23" t="s">
        <v>190</v>
      </c>
      <c r="AC403" s="23" t="s">
        <v>192</v>
      </c>
      <c r="AD403" s="23" t="s">
        <v>193</v>
      </c>
      <c r="AE403" s="23" t="s">
        <v>85</v>
      </c>
      <c r="AF403" s="23" t="s">
        <v>190</v>
      </c>
      <c r="AG403" s="23" t="s">
        <v>190</v>
      </c>
      <c r="AH403" s="23" t="s">
        <v>190</v>
      </c>
      <c r="AI403" s="23" t="s">
        <v>820</v>
      </c>
      <c r="AJ403" s="23" t="b">
        <v>0</v>
      </c>
      <c r="AK403" s="3">
        <v>115</v>
      </c>
      <c r="AL403" s="3">
        <v>3448</v>
      </c>
      <c r="AM403" s="3">
        <v>4431</v>
      </c>
      <c r="AN403" s="24">
        <v>45536.132899266973</v>
      </c>
      <c r="AO403" s="24">
        <v>45536.133107600312</v>
      </c>
      <c r="AP403">
        <v>9</v>
      </c>
      <c r="AQ403" t="s">
        <v>194</v>
      </c>
      <c r="AR403">
        <v>244.13289926697325</v>
      </c>
      <c r="AS403" t="s">
        <v>195</v>
      </c>
      <c r="AT403" t="s">
        <v>251</v>
      </c>
      <c r="AU403" t="s">
        <v>197</v>
      </c>
      <c r="AV403" t="s">
        <v>237</v>
      </c>
      <c r="AW403" t="s">
        <v>251</v>
      </c>
      <c r="AX403" t="s">
        <v>197</v>
      </c>
      <c r="AY403" t="s">
        <v>362</v>
      </c>
    </row>
    <row r="404" spans="1:51" x14ac:dyDescent="0.45">
      <c r="A404" s="22">
        <v>872226</v>
      </c>
      <c r="B404" s="6">
        <v>45536</v>
      </c>
      <c r="C404" s="22">
        <v>16422000</v>
      </c>
      <c r="D404" s="22">
        <v>21418059</v>
      </c>
      <c r="E404" s="22"/>
      <c r="F404" s="22">
        <v>560776</v>
      </c>
      <c r="G404" s="22">
        <v>1374893</v>
      </c>
      <c r="H404" s="22">
        <v>1390</v>
      </c>
      <c r="I404" s="22"/>
      <c r="J404" s="22">
        <v>479121</v>
      </c>
      <c r="K404" s="22">
        <v>101743</v>
      </c>
      <c r="L404" s="23" t="s">
        <v>1057</v>
      </c>
      <c r="M404" s="23"/>
      <c r="N404" s="23" t="s">
        <v>184</v>
      </c>
      <c r="O404" s="23" t="s">
        <v>213</v>
      </c>
      <c r="P404" s="22">
        <v>20</v>
      </c>
      <c r="Q404" s="23" t="s">
        <v>186</v>
      </c>
      <c r="R404" s="23" t="s">
        <v>667</v>
      </c>
      <c r="S404" s="23" t="s">
        <v>24</v>
      </c>
      <c r="T404" s="23" t="s">
        <v>667</v>
      </c>
      <c r="U404" s="23" t="s">
        <v>24</v>
      </c>
      <c r="V404" s="23" t="s">
        <v>187</v>
      </c>
      <c r="W404" s="23" t="s">
        <v>188</v>
      </c>
      <c r="X404" s="23" t="s">
        <v>189</v>
      </c>
      <c r="Y404" s="22">
        <v>0</v>
      </c>
      <c r="Z404" s="23" t="s">
        <v>190</v>
      </c>
      <c r="AA404" s="23" t="s">
        <v>191</v>
      </c>
      <c r="AB404" s="23" t="s">
        <v>190</v>
      </c>
      <c r="AC404" s="23" t="s">
        <v>192</v>
      </c>
      <c r="AD404" s="23" t="s">
        <v>281</v>
      </c>
      <c r="AE404" s="23" t="s">
        <v>85</v>
      </c>
      <c r="AF404" s="23" t="s">
        <v>190</v>
      </c>
      <c r="AG404" s="23" t="s">
        <v>192</v>
      </c>
      <c r="AH404" s="23" t="s">
        <v>415</v>
      </c>
      <c r="AI404" s="23" t="s">
        <v>500</v>
      </c>
      <c r="AJ404" s="23" t="b">
        <v>0</v>
      </c>
      <c r="AK404" s="3">
        <v>121</v>
      </c>
      <c r="AL404" s="3">
        <v>3448</v>
      </c>
      <c r="AM404" s="3">
        <v>4682</v>
      </c>
      <c r="AN404" s="24">
        <v>45536.250267399693</v>
      </c>
      <c r="AO404" s="24">
        <v>45536.250510455247</v>
      </c>
      <c r="AP404">
        <v>9</v>
      </c>
      <c r="AQ404" t="s">
        <v>194</v>
      </c>
      <c r="AR404">
        <v>244.25026739969326</v>
      </c>
      <c r="AS404" t="s">
        <v>195</v>
      </c>
      <c r="AT404" t="s">
        <v>222</v>
      </c>
      <c r="AU404" t="s">
        <v>197</v>
      </c>
      <c r="AV404" t="s">
        <v>206</v>
      </c>
      <c r="AW404" t="s">
        <v>222</v>
      </c>
      <c r="AX404" t="s">
        <v>197</v>
      </c>
      <c r="AY404" t="s">
        <v>205</v>
      </c>
    </row>
    <row r="405" spans="1:51" x14ac:dyDescent="0.45">
      <c r="A405" s="22">
        <v>872619</v>
      </c>
      <c r="B405" s="6">
        <v>45536</v>
      </c>
      <c r="C405" s="22">
        <v>16345000</v>
      </c>
      <c r="D405" s="22">
        <v>21480036</v>
      </c>
      <c r="E405" s="22"/>
      <c r="F405" s="22">
        <v>24</v>
      </c>
      <c r="G405" s="22">
        <v>5698735</v>
      </c>
      <c r="H405" s="22">
        <v>8063</v>
      </c>
      <c r="I405" s="22"/>
      <c r="J405" s="22">
        <v>0</v>
      </c>
      <c r="K405" s="22">
        <v>101767</v>
      </c>
      <c r="L405" s="23" t="s">
        <v>987</v>
      </c>
      <c r="M405" s="23"/>
      <c r="N405" s="23" t="s">
        <v>184</v>
      </c>
      <c r="O405" s="23" t="s">
        <v>517</v>
      </c>
      <c r="P405" s="22">
        <v>15</v>
      </c>
      <c r="Q405" s="23" t="s">
        <v>518</v>
      </c>
      <c r="R405" s="23"/>
      <c r="S405" s="23"/>
      <c r="T405" s="23"/>
      <c r="U405" s="23"/>
      <c r="V405" s="23" t="s">
        <v>519</v>
      </c>
      <c r="W405" s="23" t="s">
        <v>188</v>
      </c>
      <c r="X405" s="23" t="s">
        <v>189</v>
      </c>
      <c r="Y405" s="22">
        <v>0</v>
      </c>
      <c r="Z405" s="23" t="s">
        <v>190</v>
      </c>
      <c r="AA405" s="23" t="s">
        <v>191</v>
      </c>
      <c r="AB405" s="23" t="s">
        <v>190</v>
      </c>
      <c r="AC405" s="23" t="s">
        <v>190</v>
      </c>
      <c r="AD405" s="23" t="s">
        <v>190</v>
      </c>
      <c r="AE405" s="23" t="s">
        <v>81</v>
      </c>
      <c r="AF405" s="23" t="s">
        <v>190</v>
      </c>
      <c r="AG405" s="23" t="s">
        <v>520</v>
      </c>
      <c r="AH405" s="23" t="s">
        <v>281</v>
      </c>
      <c r="AI405" s="23" t="s">
        <v>521</v>
      </c>
      <c r="AJ405" s="23" t="b">
        <v>0</v>
      </c>
      <c r="AK405" s="3">
        <v>55</v>
      </c>
      <c r="AL405" s="3">
        <v>3404</v>
      </c>
      <c r="AM405" s="3">
        <v>4996</v>
      </c>
      <c r="AN405" s="24">
        <v>45536.331436651235</v>
      </c>
      <c r="AO405" s="24">
        <v>45536.331679706789</v>
      </c>
      <c r="AP405">
        <v>9</v>
      </c>
      <c r="AQ405" t="s">
        <v>194</v>
      </c>
      <c r="AR405">
        <v>244.33143665123498</v>
      </c>
      <c r="AS405" t="s">
        <v>195</v>
      </c>
      <c r="AT405" t="s">
        <v>408</v>
      </c>
      <c r="AU405" t="s">
        <v>197</v>
      </c>
      <c r="AV405" t="s">
        <v>198</v>
      </c>
      <c r="AW405" t="s">
        <v>408</v>
      </c>
      <c r="AX405" t="s">
        <v>197</v>
      </c>
      <c r="AY405" t="s">
        <v>303</v>
      </c>
    </row>
    <row r="406" spans="1:51" x14ac:dyDescent="0.45">
      <c r="A406" s="22">
        <v>871268</v>
      </c>
      <c r="B406" s="6">
        <v>45536</v>
      </c>
      <c r="C406" s="22">
        <v>15860000</v>
      </c>
      <c r="D406" s="22">
        <v>27366330</v>
      </c>
      <c r="E406" s="22"/>
      <c r="F406" s="22">
        <v>1004</v>
      </c>
      <c r="G406" s="22">
        <v>1714463</v>
      </c>
      <c r="H406" s="22">
        <v>2</v>
      </c>
      <c r="I406" s="22"/>
      <c r="J406" s="22">
        <v>2</v>
      </c>
      <c r="K406" s="22">
        <v>62575</v>
      </c>
      <c r="L406" s="23" t="s">
        <v>316</v>
      </c>
      <c r="M406" s="23"/>
      <c r="N406" s="23" t="s">
        <v>184</v>
      </c>
      <c r="O406" s="23" t="s">
        <v>225</v>
      </c>
      <c r="P406" s="22">
        <v>18</v>
      </c>
      <c r="Q406" s="23" t="s">
        <v>279</v>
      </c>
      <c r="R406" s="23"/>
      <c r="S406" s="23"/>
      <c r="T406" s="23"/>
      <c r="U406" s="23"/>
      <c r="V406" s="23" t="s">
        <v>187</v>
      </c>
      <c r="W406" s="23" t="s">
        <v>188</v>
      </c>
      <c r="X406" s="23" t="s">
        <v>189</v>
      </c>
      <c r="Y406" s="22">
        <v>0</v>
      </c>
      <c r="Z406" s="23" t="s">
        <v>190</v>
      </c>
      <c r="AA406" s="23" t="s">
        <v>191</v>
      </c>
      <c r="AB406" s="23" t="s">
        <v>190</v>
      </c>
      <c r="AC406" s="23" t="s">
        <v>280</v>
      </c>
      <c r="AD406" s="23" t="s">
        <v>281</v>
      </c>
      <c r="AE406" s="23" t="s">
        <v>66</v>
      </c>
      <c r="AF406" s="23"/>
      <c r="AG406" s="23"/>
      <c r="AH406" s="23"/>
      <c r="AI406" s="23"/>
      <c r="AJ406" s="23" t="b">
        <v>0</v>
      </c>
      <c r="AK406" s="3">
        <v>115</v>
      </c>
      <c r="AL406" s="3">
        <v>2408</v>
      </c>
      <c r="AM406" s="3">
        <v>3940</v>
      </c>
      <c r="AN406" s="24">
        <v>45536.001555324074</v>
      </c>
      <c r="AO406" s="24">
        <v>45536.001867824074</v>
      </c>
      <c r="AP406">
        <v>9</v>
      </c>
      <c r="AQ406" t="s">
        <v>194</v>
      </c>
      <c r="AR406">
        <v>244.00155532407371</v>
      </c>
      <c r="AS406" t="s">
        <v>195</v>
      </c>
      <c r="AT406" t="s">
        <v>196</v>
      </c>
      <c r="AU406" t="s">
        <v>197</v>
      </c>
      <c r="AV406" t="s">
        <v>227</v>
      </c>
      <c r="AW406" t="s">
        <v>196</v>
      </c>
      <c r="AX406" t="s">
        <v>197</v>
      </c>
      <c r="AY406" t="s">
        <v>309</v>
      </c>
    </row>
    <row r="407" spans="1:51" x14ac:dyDescent="0.45">
      <c r="A407" s="22">
        <v>871931</v>
      </c>
      <c r="B407" s="6">
        <v>45536</v>
      </c>
      <c r="C407" s="22">
        <v>15672000</v>
      </c>
      <c r="D407" s="22">
        <v>22173506</v>
      </c>
      <c r="E407" s="22"/>
      <c r="F407" s="22">
        <v>326482</v>
      </c>
      <c r="G407" s="22">
        <v>15492043</v>
      </c>
      <c r="H407" s="22">
        <v>0</v>
      </c>
      <c r="I407" s="22"/>
      <c r="J407" s="22">
        <v>3095</v>
      </c>
      <c r="K407" s="22">
        <v>102276</v>
      </c>
      <c r="L407" s="23" t="s">
        <v>1665</v>
      </c>
      <c r="M407" s="23"/>
      <c r="N407" s="23" t="s">
        <v>184</v>
      </c>
      <c r="O407" s="23" t="s">
        <v>213</v>
      </c>
      <c r="P407" s="22">
        <v>20</v>
      </c>
      <c r="Q407" s="23" t="s">
        <v>186</v>
      </c>
      <c r="R407" s="23"/>
      <c r="S407" s="23"/>
      <c r="T407" s="23"/>
      <c r="U407" s="23"/>
      <c r="V407" s="23" t="s">
        <v>187</v>
      </c>
      <c r="W407" s="23" t="s">
        <v>188</v>
      </c>
      <c r="X407" s="23" t="s">
        <v>189</v>
      </c>
      <c r="Y407" s="22">
        <v>0</v>
      </c>
      <c r="Z407" s="23" t="s">
        <v>190</v>
      </c>
      <c r="AA407" s="23" t="s">
        <v>191</v>
      </c>
      <c r="AB407" s="23" t="s">
        <v>190</v>
      </c>
      <c r="AC407" s="23" t="s">
        <v>274</v>
      </c>
      <c r="AD407" s="23" t="s">
        <v>193</v>
      </c>
      <c r="AE407" s="23" t="s">
        <v>85</v>
      </c>
      <c r="AF407" s="23" t="s">
        <v>190</v>
      </c>
      <c r="AG407" s="23" t="s">
        <v>190</v>
      </c>
      <c r="AH407" s="23" t="s">
        <v>415</v>
      </c>
      <c r="AI407" s="23" t="s">
        <v>1666</v>
      </c>
      <c r="AJ407" s="23" t="b">
        <v>0</v>
      </c>
      <c r="AK407" s="3">
        <v>131</v>
      </c>
      <c r="AL407" s="3">
        <v>3448</v>
      </c>
      <c r="AM407" s="3">
        <v>4495</v>
      </c>
      <c r="AN407" s="24">
        <v>45536.167512770058</v>
      </c>
      <c r="AO407" s="24">
        <v>45536.167767399689</v>
      </c>
      <c r="AP407">
        <v>9</v>
      </c>
      <c r="AQ407" t="s">
        <v>194</v>
      </c>
      <c r="AR407">
        <v>244.16751277005824</v>
      </c>
      <c r="AS407" t="s">
        <v>195</v>
      </c>
      <c r="AT407" t="s">
        <v>258</v>
      </c>
      <c r="AU407" t="s">
        <v>197</v>
      </c>
      <c r="AV407" t="s">
        <v>218</v>
      </c>
      <c r="AW407" t="s">
        <v>258</v>
      </c>
      <c r="AX407" t="s">
        <v>197</v>
      </c>
      <c r="AY407" t="s">
        <v>314</v>
      </c>
    </row>
    <row r="408" spans="1:51" x14ac:dyDescent="0.45">
      <c r="A408" s="22">
        <v>871266</v>
      </c>
      <c r="B408" s="6">
        <v>45536</v>
      </c>
      <c r="C408" s="22">
        <v>15640000</v>
      </c>
      <c r="D408" s="22">
        <v>23500083</v>
      </c>
      <c r="E408" s="22"/>
      <c r="F408" s="22">
        <v>996</v>
      </c>
      <c r="G408" s="22">
        <v>2806881</v>
      </c>
      <c r="H408" s="22">
        <v>35</v>
      </c>
      <c r="I408" s="22"/>
      <c r="J408" s="22">
        <v>1362</v>
      </c>
      <c r="K408" s="22">
        <v>63186</v>
      </c>
      <c r="L408" s="23" t="s">
        <v>312</v>
      </c>
      <c r="M408" s="23"/>
      <c r="N408" s="23" t="s">
        <v>184</v>
      </c>
      <c r="O408" s="23" t="s">
        <v>225</v>
      </c>
      <c r="P408" s="22">
        <v>18</v>
      </c>
      <c r="Q408" s="23" t="s">
        <v>279</v>
      </c>
      <c r="R408" s="23"/>
      <c r="S408" s="23"/>
      <c r="T408" s="23"/>
      <c r="U408" s="23"/>
      <c r="V408" s="23" t="s">
        <v>187</v>
      </c>
      <c r="W408" s="23" t="s">
        <v>188</v>
      </c>
      <c r="X408" s="23" t="s">
        <v>189</v>
      </c>
      <c r="Y408" s="22">
        <v>0</v>
      </c>
      <c r="Z408" s="23" t="s">
        <v>190</v>
      </c>
      <c r="AA408" s="23" t="s">
        <v>191</v>
      </c>
      <c r="AB408" s="23" t="s">
        <v>190</v>
      </c>
      <c r="AC408" s="23" t="s">
        <v>280</v>
      </c>
      <c r="AD408" s="23" t="s">
        <v>281</v>
      </c>
      <c r="AE408" s="23" t="s">
        <v>66</v>
      </c>
      <c r="AF408" s="23"/>
      <c r="AG408" s="23"/>
      <c r="AH408" s="23"/>
      <c r="AI408" s="23"/>
      <c r="AJ408" s="23" t="b">
        <v>0</v>
      </c>
      <c r="AK408" s="3">
        <v>115</v>
      </c>
      <c r="AL408" s="3">
        <v>2408</v>
      </c>
      <c r="AM408" s="3">
        <v>3924</v>
      </c>
      <c r="AN408" s="24">
        <v>45536.001238503086</v>
      </c>
      <c r="AO408" s="24">
        <v>45536.001504706794</v>
      </c>
      <c r="AP408">
        <v>9</v>
      </c>
      <c r="AQ408" t="s">
        <v>194</v>
      </c>
      <c r="AR408">
        <v>244.00123850308591</v>
      </c>
      <c r="AS408" t="s">
        <v>195</v>
      </c>
      <c r="AT408" t="s">
        <v>196</v>
      </c>
      <c r="AU408" t="s">
        <v>197</v>
      </c>
      <c r="AV408" t="s">
        <v>250</v>
      </c>
      <c r="AW408" t="s">
        <v>196</v>
      </c>
      <c r="AX408" t="s">
        <v>197</v>
      </c>
      <c r="AY408" t="s">
        <v>223</v>
      </c>
    </row>
    <row r="409" spans="1:51" x14ac:dyDescent="0.45">
      <c r="A409" s="22">
        <v>873631</v>
      </c>
      <c r="B409" s="6">
        <v>45536</v>
      </c>
      <c r="C409" s="22">
        <v>15548000</v>
      </c>
      <c r="D409" s="22">
        <v>7973026</v>
      </c>
      <c r="E409" s="22"/>
      <c r="F409" s="22">
        <v>3886</v>
      </c>
      <c r="G409" s="22">
        <v>935570</v>
      </c>
      <c r="H409" s="22">
        <v>43</v>
      </c>
      <c r="I409" s="22"/>
      <c r="J409" s="22">
        <v>20711</v>
      </c>
      <c r="K409" s="22">
        <v>101854</v>
      </c>
      <c r="L409" s="23" t="s">
        <v>1105</v>
      </c>
      <c r="M409" s="23"/>
      <c r="N409" s="23" t="s">
        <v>184</v>
      </c>
      <c r="O409" s="23" t="s">
        <v>225</v>
      </c>
      <c r="P409" s="22">
        <v>20</v>
      </c>
      <c r="Q409" s="23" t="s">
        <v>186</v>
      </c>
      <c r="R409" s="23"/>
      <c r="S409" s="23"/>
      <c r="T409" s="23"/>
      <c r="U409" s="23"/>
      <c r="V409" s="23" t="s">
        <v>187</v>
      </c>
      <c r="W409" s="23" t="s">
        <v>188</v>
      </c>
      <c r="X409" s="23" t="s">
        <v>189</v>
      </c>
      <c r="Y409" s="22">
        <v>0</v>
      </c>
      <c r="Z409" s="23" t="s">
        <v>190</v>
      </c>
      <c r="AA409" s="23" t="s">
        <v>191</v>
      </c>
      <c r="AB409" s="23" t="s">
        <v>190</v>
      </c>
      <c r="AC409" s="23" t="s">
        <v>192</v>
      </c>
      <c r="AD409" s="23" t="s">
        <v>281</v>
      </c>
      <c r="AE409" s="23" t="s">
        <v>77</v>
      </c>
      <c r="AF409" s="23"/>
      <c r="AG409" s="23"/>
      <c r="AH409" s="23"/>
      <c r="AI409" s="23"/>
      <c r="AJ409" s="23" t="b">
        <v>0</v>
      </c>
      <c r="AK409" s="3">
        <v>130</v>
      </c>
      <c r="AL409" s="3">
        <v>2408</v>
      </c>
      <c r="AM409" s="3">
        <v>5788</v>
      </c>
      <c r="AN409" s="24">
        <v>45536.610356674384</v>
      </c>
      <c r="AO409" s="24">
        <v>45536.6104376929</v>
      </c>
      <c r="AP409">
        <v>9</v>
      </c>
      <c r="AQ409" t="s">
        <v>194</v>
      </c>
      <c r="AR409">
        <v>244.61035667438409</v>
      </c>
      <c r="AS409" t="s">
        <v>195</v>
      </c>
      <c r="AT409" t="s">
        <v>227</v>
      </c>
      <c r="AU409" t="s">
        <v>197</v>
      </c>
      <c r="AV409" t="s">
        <v>291</v>
      </c>
      <c r="AW409" t="s">
        <v>227</v>
      </c>
      <c r="AX409" t="s">
        <v>197</v>
      </c>
      <c r="AY409" t="s">
        <v>214</v>
      </c>
    </row>
    <row r="410" spans="1:51" x14ac:dyDescent="0.45">
      <c r="A410" s="22">
        <v>874284</v>
      </c>
      <c r="B410" s="6">
        <v>45536</v>
      </c>
      <c r="C410" s="22">
        <v>15484000</v>
      </c>
      <c r="D410" s="22">
        <v>15555137</v>
      </c>
      <c r="E410" s="22"/>
      <c r="F410" s="22">
        <v>0</v>
      </c>
      <c r="G410" s="22">
        <v>1795297</v>
      </c>
      <c r="H410" s="22">
        <v>2</v>
      </c>
      <c r="I410" s="22"/>
      <c r="J410" s="22">
        <v>423</v>
      </c>
      <c r="K410" s="22">
        <v>62409</v>
      </c>
      <c r="L410" s="23" t="s">
        <v>313</v>
      </c>
      <c r="M410" s="23"/>
      <c r="N410" s="23" t="s">
        <v>184</v>
      </c>
      <c r="O410" s="23" t="s">
        <v>225</v>
      </c>
      <c r="P410" s="22">
        <v>18</v>
      </c>
      <c r="Q410" s="23" t="s">
        <v>279</v>
      </c>
      <c r="R410" s="23"/>
      <c r="S410" s="23"/>
      <c r="T410" s="23"/>
      <c r="U410" s="23"/>
      <c r="V410" s="23" t="s">
        <v>187</v>
      </c>
      <c r="W410" s="23" t="s">
        <v>188</v>
      </c>
      <c r="X410" s="23" t="s">
        <v>189</v>
      </c>
      <c r="Y410" s="22">
        <v>0</v>
      </c>
      <c r="Z410" s="23" t="s">
        <v>190</v>
      </c>
      <c r="AA410" s="23" t="s">
        <v>191</v>
      </c>
      <c r="AB410" s="23" t="s">
        <v>190</v>
      </c>
      <c r="AC410" s="23" t="s">
        <v>280</v>
      </c>
      <c r="AD410" s="23" t="s">
        <v>281</v>
      </c>
      <c r="AE410" s="23" t="s">
        <v>66</v>
      </c>
      <c r="AF410" s="23"/>
      <c r="AG410" s="23"/>
      <c r="AH410" s="23"/>
      <c r="AI410" s="23"/>
      <c r="AJ410" s="23" t="b">
        <v>0</v>
      </c>
      <c r="AK410" s="3">
        <v>62</v>
      </c>
      <c r="AL410" s="3">
        <v>2408</v>
      </c>
      <c r="AM410" s="3">
        <v>6358</v>
      </c>
      <c r="AN410" s="24">
        <v>45536.667734297836</v>
      </c>
      <c r="AO410" s="24">
        <v>45536.667907908952</v>
      </c>
      <c r="AP410">
        <v>9</v>
      </c>
      <c r="AQ410" t="s">
        <v>194</v>
      </c>
      <c r="AR410">
        <v>244.66773429783643</v>
      </c>
      <c r="AS410" t="s">
        <v>195</v>
      </c>
      <c r="AT410" t="s">
        <v>198</v>
      </c>
      <c r="AU410" t="s">
        <v>197</v>
      </c>
      <c r="AV410" t="s">
        <v>304</v>
      </c>
      <c r="AW410" t="s">
        <v>198</v>
      </c>
      <c r="AX410" t="s">
        <v>197</v>
      </c>
      <c r="AY410" t="s">
        <v>250</v>
      </c>
    </row>
    <row r="411" spans="1:51" x14ac:dyDescent="0.45">
      <c r="A411" s="22">
        <v>871801</v>
      </c>
      <c r="B411" s="6">
        <v>45536</v>
      </c>
      <c r="C411" s="22">
        <v>15469000</v>
      </c>
      <c r="D411" s="22">
        <v>15853999</v>
      </c>
      <c r="E411" s="22"/>
      <c r="F411" s="22">
        <v>0</v>
      </c>
      <c r="G411" s="22">
        <v>1724598</v>
      </c>
      <c r="H411" s="22">
        <v>0</v>
      </c>
      <c r="I411" s="22"/>
      <c r="J411" s="22">
        <v>2</v>
      </c>
      <c r="K411" s="22">
        <v>62575</v>
      </c>
      <c r="L411" s="23" t="s">
        <v>316</v>
      </c>
      <c r="M411" s="23"/>
      <c r="N411" s="23" t="s">
        <v>184</v>
      </c>
      <c r="O411" s="23" t="s">
        <v>225</v>
      </c>
      <c r="P411" s="22">
        <v>18</v>
      </c>
      <c r="Q411" s="23" t="s">
        <v>279</v>
      </c>
      <c r="R411" s="23"/>
      <c r="S411" s="23"/>
      <c r="T411" s="23"/>
      <c r="U411" s="23"/>
      <c r="V411" s="23" t="s">
        <v>187</v>
      </c>
      <c r="W411" s="23" t="s">
        <v>188</v>
      </c>
      <c r="X411" s="23" t="s">
        <v>189</v>
      </c>
      <c r="Y411" s="22">
        <v>0</v>
      </c>
      <c r="Z411" s="23" t="s">
        <v>190</v>
      </c>
      <c r="AA411" s="23" t="s">
        <v>191</v>
      </c>
      <c r="AB411" s="23" t="s">
        <v>190</v>
      </c>
      <c r="AC411" s="23" t="s">
        <v>280</v>
      </c>
      <c r="AD411" s="23" t="s">
        <v>281</v>
      </c>
      <c r="AE411" s="23" t="s">
        <v>66</v>
      </c>
      <c r="AF411" s="23"/>
      <c r="AG411" s="23"/>
      <c r="AH411" s="23"/>
      <c r="AI411" s="23"/>
      <c r="AJ411" s="23" t="b">
        <v>0</v>
      </c>
      <c r="AK411" s="3">
        <v>117</v>
      </c>
      <c r="AL411" s="3">
        <v>2408</v>
      </c>
      <c r="AM411" s="3">
        <v>4372</v>
      </c>
      <c r="AN411" s="24">
        <v>45536.126331442902</v>
      </c>
      <c r="AO411" s="24">
        <v>45536.12650505401</v>
      </c>
      <c r="AP411">
        <v>9</v>
      </c>
      <c r="AQ411" t="s">
        <v>194</v>
      </c>
      <c r="AR411">
        <v>244.12633144290157</v>
      </c>
      <c r="AS411" t="s">
        <v>195</v>
      </c>
      <c r="AT411" t="s">
        <v>251</v>
      </c>
      <c r="AU411" t="s">
        <v>197</v>
      </c>
      <c r="AV411" t="s">
        <v>291</v>
      </c>
      <c r="AW411" t="s">
        <v>251</v>
      </c>
      <c r="AX411" t="s">
        <v>197</v>
      </c>
      <c r="AY411" t="s">
        <v>223</v>
      </c>
    </row>
    <row r="412" spans="1:51" x14ac:dyDescent="0.45">
      <c r="A412" s="22">
        <v>875249</v>
      </c>
      <c r="B412" s="6">
        <v>45536</v>
      </c>
      <c r="C412" s="22">
        <v>15468000</v>
      </c>
      <c r="D412" s="22">
        <v>15877792</v>
      </c>
      <c r="E412" s="22"/>
      <c r="F412" s="22">
        <v>1069</v>
      </c>
      <c r="G412" s="22">
        <v>1796367</v>
      </c>
      <c r="H412" s="22">
        <v>0</v>
      </c>
      <c r="I412" s="22"/>
      <c r="J412" s="22">
        <v>423</v>
      </c>
      <c r="K412" s="22">
        <v>62409</v>
      </c>
      <c r="L412" s="23" t="s">
        <v>313</v>
      </c>
      <c r="M412" s="23"/>
      <c r="N412" s="23" t="s">
        <v>184</v>
      </c>
      <c r="O412" s="23" t="s">
        <v>225</v>
      </c>
      <c r="P412" s="22">
        <v>18</v>
      </c>
      <c r="Q412" s="23" t="s">
        <v>279</v>
      </c>
      <c r="R412" s="23"/>
      <c r="S412" s="23"/>
      <c r="T412" s="23"/>
      <c r="U412" s="23"/>
      <c r="V412" s="23" t="s">
        <v>187</v>
      </c>
      <c r="W412" s="23" t="s">
        <v>188</v>
      </c>
      <c r="X412" s="23" t="s">
        <v>189</v>
      </c>
      <c r="Y412" s="22">
        <v>0</v>
      </c>
      <c r="Z412" s="23" t="s">
        <v>190</v>
      </c>
      <c r="AA412" s="23" t="s">
        <v>191</v>
      </c>
      <c r="AB412" s="23" t="s">
        <v>190</v>
      </c>
      <c r="AC412" s="23" t="s">
        <v>280</v>
      </c>
      <c r="AD412" s="23" t="s">
        <v>281</v>
      </c>
      <c r="AE412" s="23" t="s">
        <v>66</v>
      </c>
      <c r="AF412" s="23"/>
      <c r="AG412" s="23"/>
      <c r="AH412" s="23"/>
      <c r="AI412" s="23"/>
      <c r="AJ412" s="23" t="b">
        <v>0</v>
      </c>
      <c r="AK412" s="3">
        <v>112</v>
      </c>
      <c r="AL412" s="3">
        <v>2408</v>
      </c>
      <c r="AM412" s="3">
        <v>7207</v>
      </c>
      <c r="AN412" s="24">
        <v>45536.918250887349</v>
      </c>
      <c r="AO412" s="24">
        <v>45536.918424498457</v>
      </c>
      <c r="AP412">
        <v>9</v>
      </c>
      <c r="AQ412" t="s">
        <v>194</v>
      </c>
      <c r="AR412">
        <v>244.91825088734913</v>
      </c>
      <c r="AS412" t="s">
        <v>195</v>
      </c>
      <c r="AT412" t="s">
        <v>237</v>
      </c>
      <c r="AU412" t="s">
        <v>197</v>
      </c>
      <c r="AV412" t="s">
        <v>229</v>
      </c>
      <c r="AW412" t="s">
        <v>237</v>
      </c>
      <c r="AX412" t="s">
        <v>197</v>
      </c>
      <c r="AY412" t="s">
        <v>304</v>
      </c>
    </row>
    <row r="413" spans="1:51" x14ac:dyDescent="0.45">
      <c r="A413" s="22">
        <v>871803</v>
      </c>
      <c r="B413" s="6">
        <v>45536</v>
      </c>
      <c r="C413" s="22">
        <v>15453000</v>
      </c>
      <c r="D413" s="22">
        <v>15516811</v>
      </c>
      <c r="E413" s="22"/>
      <c r="F413" s="22">
        <v>0</v>
      </c>
      <c r="G413" s="22">
        <v>1794564</v>
      </c>
      <c r="H413" s="22">
        <v>0</v>
      </c>
      <c r="I413" s="22"/>
      <c r="J413" s="22">
        <v>423</v>
      </c>
      <c r="K413" s="22">
        <v>62409</v>
      </c>
      <c r="L413" s="23" t="s">
        <v>313</v>
      </c>
      <c r="M413" s="23"/>
      <c r="N413" s="23" t="s">
        <v>184</v>
      </c>
      <c r="O413" s="23" t="s">
        <v>225</v>
      </c>
      <c r="P413" s="22">
        <v>18</v>
      </c>
      <c r="Q413" s="23" t="s">
        <v>279</v>
      </c>
      <c r="R413" s="23"/>
      <c r="S413" s="23"/>
      <c r="T413" s="23"/>
      <c r="U413" s="23"/>
      <c r="V413" s="23" t="s">
        <v>187</v>
      </c>
      <c r="W413" s="23" t="s">
        <v>188</v>
      </c>
      <c r="X413" s="23" t="s">
        <v>189</v>
      </c>
      <c r="Y413" s="22">
        <v>0</v>
      </c>
      <c r="Z413" s="23" t="s">
        <v>190</v>
      </c>
      <c r="AA413" s="23" t="s">
        <v>191</v>
      </c>
      <c r="AB413" s="23" t="s">
        <v>190</v>
      </c>
      <c r="AC413" s="23" t="s">
        <v>280</v>
      </c>
      <c r="AD413" s="23" t="s">
        <v>281</v>
      </c>
      <c r="AE413" s="23" t="s">
        <v>66</v>
      </c>
      <c r="AF413" s="23"/>
      <c r="AG413" s="23"/>
      <c r="AH413" s="23"/>
      <c r="AI413" s="23"/>
      <c r="AJ413" s="23" t="b">
        <v>0</v>
      </c>
      <c r="AK413" s="3">
        <v>117</v>
      </c>
      <c r="AL413" s="3">
        <v>2408</v>
      </c>
      <c r="AM413" s="3">
        <v>4374</v>
      </c>
      <c r="AN413" s="24">
        <v>45536.126510918213</v>
      </c>
      <c r="AO413" s="24">
        <v>45536.126684529321</v>
      </c>
      <c r="AP413">
        <v>9</v>
      </c>
      <c r="AQ413" t="s">
        <v>194</v>
      </c>
      <c r="AR413">
        <v>244.12651091821317</v>
      </c>
      <c r="AS413" t="s">
        <v>195</v>
      </c>
      <c r="AT413" t="s">
        <v>251</v>
      </c>
      <c r="AU413" t="s">
        <v>197</v>
      </c>
      <c r="AV413" t="s">
        <v>208</v>
      </c>
      <c r="AW413" t="s">
        <v>251</v>
      </c>
      <c r="AX413" t="s">
        <v>197</v>
      </c>
      <c r="AY413" t="s">
        <v>240</v>
      </c>
    </row>
    <row r="414" spans="1:51" x14ac:dyDescent="0.45">
      <c r="A414" s="22">
        <v>875247</v>
      </c>
      <c r="B414" s="6">
        <v>45536</v>
      </c>
      <c r="C414" s="22">
        <v>15422000</v>
      </c>
      <c r="D414" s="22">
        <v>15467656</v>
      </c>
      <c r="E414" s="22"/>
      <c r="F414" s="22">
        <v>1604</v>
      </c>
      <c r="G414" s="22">
        <v>1726268</v>
      </c>
      <c r="H414" s="22">
        <v>0</v>
      </c>
      <c r="I414" s="22"/>
      <c r="J414" s="22">
        <v>2</v>
      </c>
      <c r="K414" s="22">
        <v>62575</v>
      </c>
      <c r="L414" s="23" t="s">
        <v>316</v>
      </c>
      <c r="M414" s="23"/>
      <c r="N414" s="23" t="s">
        <v>184</v>
      </c>
      <c r="O414" s="23" t="s">
        <v>225</v>
      </c>
      <c r="P414" s="22">
        <v>18</v>
      </c>
      <c r="Q414" s="23" t="s">
        <v>279</v>
      </c>
      <c r="R414" s="23"/>
      <c r="S414" s="23"/>
      <c r="T414" s="23"/>
      <c r="U414" s="23"/>
      <c r="V414" s="23" t="s">
        <v>187</v>
      </c>
      <c r="W414" s="23" t="s">
        <v>188</v>
      </c>
      <c r="X414" s="23" t="s">
        <v>189</v>
      </c>
      <c r="Y414" s="22">
        <v>0</v>
      </c>
      <c r="Z414" s="23" t="s">
        <v>190</v>
      </c>
      <c r="AA414" s="23" t="s">
        <v>191</v>
      </c>
      <c r="AB414" s="23" t="s">
        <v>190</v>
      </c>
      <c r="AC414" s="23" t="s">
        <v>280</v>
      </c>
      <c r="AD414" s="23" t="s">
        <v>281</v>
      </c>
      <c r="AE414" s="23" t="s">
        <v>66</v>
      </c>
      <c r="AF414" s="23"/>
      <c r="AG414" s="23"/>
      <c r="AH414" s="23"/>
      <c r="AI414" s="23"/>
      <c r="AJ414" s="23" t="b">
        <v>0</v>
      </c>
      <c r="AK414" s="3">
        <v>112</v>
      </c>
      <c r="AL414" s="3">
        <v>2408</v>
      </c>
      <c r="AM414" s="3">
        <v>7205</v>
      </c>
      <c r="AN414" s="24">
        <v>45536.918067168212</v>
      </c>
      <c r="AO414" s="24">
        <v>45536.91824077932</v>
      </c>
      <c r="AP414">
        <v>9</v>
      </c>
      <c r="AQ414" t="s">
        <v>194</v>
      </c>
      <c r="AR414">
        <v>244.91806716821156</v>
      </c>
      <c r="AS414" t="s">
        <v>195</v>
      </c>
      <c r="AT414" t="s">
        <v>237</v>
      </c>
      <c r="AU414" t="s">
        <v>197</v>
      </c>
      <c r="AV414" t="s">
        <v>317</v>
      </c>
      <c r="AW414" t="s">
        <v>237</v>
      </c>
      <c r="AX414" t="s">
        <v>197</v>
      </c>
      <c r="AY414" t="s">
        <v>198</v>
      </c>
    </row>
    <row r="415" spans="1:51" x14ac:dyDescent="0.45">
      <c r="A415" s="22">
        <v>875273</v>
      </c>
      <c r="B415" s="6">
        <v>45536</v>
      </c>
      <c r="C415" s="22">
        <v>15375000</v>
      </c>
      <c r="D415" s="22">
        <v>15933028</v>
      </c>
      <c r="E415" s="22"/>
      <c r="F415" s="22">
        <v>0</v>
      </c>
      <c r="G415" s="22">
        <v>1726515</v>
      </c>
      <c r="H415" s="22">
        <v>0</v>
      </c>
      <c r="I415" s="22"/>
      <c r="J415" s="22">
        <v>2</v>
      </c>
      <c r="K415" s="22">
        <v>62575</v>
      </c>
      <c r="L415" s="23" t="s">
        <v>316</v>
      </c>
      <c r="M415" s="23"/>
      <c r="N415" s="23" t="s">
        <v>184</v>
      </c>
      <c r="O415" s="23" t="s">
        <v>225</v>
      </c>
      <c r="P415" s="22">
        <v>18</v>
      </c>
      <c r="Q415" s="23" t="s">
        <v>279</v>
      </c>
      <c r="R415" s="23"/>
      <c r="S415" s="23"/>
      <c r="T415" s="23"/>
      <c r="U415" s="23"/>
      <c r="V415" s="23" t="s">
        <v>187</v>
      </c>
      <c r="W415" s="23" t="s">
        <v>188</v>
      </c>
      <c r="X415" s="23" t="s">
        <v>189</v>
      </c>
      <c r="Y415" s="22">
        <v>0</v>
      </c>
      <c r="Z415" s="23" t="s">
        <v>190</v>
      </c>
      <c r="AA415" s="23" t="s">
        <v>191</v>
      </c>
      <c r="AB415" s="23" t="s">
        <v>190</v>
      </c>
      <c r="AC415" s="23" t="s">
        <v>280</v>
      </c>
      <c r="AD415" s="23" t="s">
        <v>281</v>
      </c>
      <c r="AE415" s="23" t="s">
        <v>66</v>
      </c>
      <c r="AF415" s="23"/>
      <c r="AG415" s="23"/>
      <c r="AH415" s="23"/>
      <c r="AI415" s="23"/>
      <c r="AJ415" s="23" t="b">
        <v>0</v>
      </c>
      <c r="AK415" s="3">
        <v>122</v>
      </c>
      <c r="AL415" s="3">
        <v>2408</v>
      </c>
      <c r="AM415" s="3">
        <v>7228</v>
      </c>
      <c r="AN415" s="24">
        <v>45536.938598148146</v>
      </c>
      <c r="AO415" s="24">
        <v>45536.938771759262</v>
      </c>
      <c r="AP415">
        <v>9</v>
      </c>
      <c r="AQ415" t="s">
        <v>194</v>
      </c>
      <c r="AR415">
        <v>244.93859814814641</v>
      </c>
      <c r="AS415" t="s">
        <v>195</v>
      </c>
      <c r="AT415" t="s">
        <v>237</v>
      </c>
      <c r="AU415" t="s">
        <v>197</v>
      </c>
      <c r="AV415" t="s">
        <v>314</v>
      </c>
      <c r="AW415" t="s">
        <v>237</v>
      </c>
      <c r="AX415" t="s">
        <v>197</v>
      </c>
      <c r="AY415" t="s">
        <v>259</v>
      </c>
    </row>
    <row r="416" spans="1:51" x14ac:dyDescent="0.45">
      <c r="A416" s="22">
        <v>871802</v>
      </c>
      <c r="B416" s="6">
        <v>45536</v>
      </c>
      <c r="C416" s="22">
        <v>15360000</v>
      </c>
      <c r="D416" s="22">
        <v>31488014</v>
      </c>
      <c r="E416" s="22"/>
      <c r="F416" s="22">
        <v>85</v>
      </c>
      <c r="G416" s="22">
        <v>3673205</v>
      </c>
      <c r="H416" s="22">
        <v>3</v>
      </c>
      <c r="I416" s="22"/>
      <c r="J416" s="22">
        <v>1362</v>
      </c>
      <c r="K416" s="22">
        <v>63186</v>
      </c>
      <c r="L416" s="23" t="s">
        <v>312</v>
      </c>
      <c r="M416" s="23"/>
      <c r="N416" s="23" t="s">
        <v>184</v>
      </c>
      <c r="O416" s="23" t="s">
        <v>225</v>
      </c>
      <c r="P416" s="22">
        <v>18</v>
      </c>
      <c r="Q416" s="23" t="s">
        <v>279</v>
      </c>
      <c r="R416" s="23"/>
      <c r="S416" s="23"/>
      <c r="T416" s="23"/>
      <c r="U416" s="23"/>
      <c r="V416" s="23" t="s">
        <v>187</v>
      </c>
      <c r="W416" s="23" t="s">
        <v>188</v>
      </c>
      <c r="X416" s="23" t="s">
        <v>189</v>
      </c>
      <c r="Y416" s="22">
        <v>0</v>
      </c>
      <c r="Z416" s="23" t="s">
        <v>190</v>
      </c>
      <c r="AA416" s="23" t="s">
        <v>191</v>
      </c>
      <c r="AB416" s="23" t="s">
        <v>190</v>
      </c>
      <c r="AC416" s="23" t="s">
        <v>280</v>
      </c>
      <c r="AD416" s="23" t="s">
        <v>281</v>
      </c>
      <c r="AE416" s="23" t="s">
        <v>66</v>
      </c>
      <c r="AF416" s="23"/>
      <c r="AG416" s="23"/>
      <c r="AH416" s="23"/>
      <c r="AI416" s="23"/>
      <c r="AJ416" s="23" t="b">
        <v>0</v>
      </c>
      <c r="AK416" s="3">
        <v>117</v>
      </c>
      <c r="AL416" s="3">
        <v>2408</v>
      </c>
      <c r="AM416" s="3">
        <v>4371</v>
      </c>
      <c r="AN416" s="24">
        <v>45536.126147685187</v>
      </c>
      <c r="AO416" s="24">
        <v>45536.12650648148</v>
      </c>
      <c r="AP416">
        <v>9</v>
      </c>
      <c r="AQ416" t="s">
        <v>194</v>
      </c>
      <c r="AR416">
        <v>244.12614768518688</v>
      </c>
      <c r="AS416" t="s">
        <v>195</v>
      </c>
      <c r="AT416" t="s">
        <v>251</v>
      </c>
      <c r="AU416" t="s">
        <v>197</v>
      </c>
      <c r="AV416" t="s">
        <v>307</v>
      </c>
      <c r="AW416" t="s">
        <v>251</v>
      </c>
      <c r="AX416" t="s">
        <v>197</v>
      </c>
      <c r="AY416" t="s">
        <v>223</v>
      </c>
    </row>
    <row r="417" spans="1:51" x14ac:dyDescent="0.45">
      <c r="A417" s="22">
        <v>871433</v>
      </c>
      <c r="B417" s="6">
        <v>45536</v>
      </c>
      <c r="C417" s="22">
        <v>15172000</v>
      </c>
      <c r="D417" s="22">
        <v>15324959</v>
      </c>
      <c r="E417" s="22"/>
      <c r="F417" s="22">
        <v>776</v>
      </c>
      <c r="G417" s="22">
        <v>1765033</v>
      </c>
      <c r="H417" s="22">
        <v>0</v>
      </c>
      <c r="I417" s="22"/>
      <c r="J417" s="22">
        <v>423</v>
      </c>
      <c r="K417" s="22">
        <v>62409</v>
      </c>
      <c r="L417" s="23" t="s">
        <v>313</v>
      </c>
      <c r="M417" s="23"/>
      <c r="N417" s="23" t="s">
        <v>184</v>
      </c>
      <c r="O417" s="23" t="s">
        <v>225</v>
      </c>
      <c r="P417" s="22">
        <v>18</v>
      </c>
      <c r="Q417" s="23" t="s">
        <v>279</v>
      </c>
      <c r="R417" s="23"/>
      <c r="S417" s="23"/>
      <c r="T417" s="23"/>
      <c r="U417" s="23"/>
      <c r="V417" s="23" t="s">
        <v>187</v>
      </c>
      <c r="W417" s="23" t="s">
        <v>188</v>
      </c>
      <c r="X417" s="23" t="s">
        <v>189</v>
      </c>
      <c r="Y417" s="22">
        <v>0</v>
      </c>
      <c r="Z417" s="23" t="s">
        <v>190</v>
      </c>
      <c r="AA417" s="23" t="s">
        <v>191</v>
      </c>
      <c r="AB417" s="23" t="s">
        <v>190</v>
      </c>
      <c r="AC417" s="23" t="s">
        <v>280</v>
      </c>
      <c r="AD417" s="23" t="s">
        <v>281</v>
      </c>
      <c r="AE417" s="23" t="s">
        <v>66</v>
      </c>
      <c r="AF417" s="23"/>
      <c r="AG417" s="23"/>
      <c r="AH417" s="23"/>
      <c r="AI417" s="23"/>
      <c r="AJ417" s="23" t="b">
        <v>0</v>
      </c>
      <c r="AK417" s="3">
        <v>116</v>
      </c>
      <c r="AL417" s="3">
        <v>2408</v>
      </c>
      <c r="AM417" s="3">
        <v>4099</v>
      </c>
      <c r="AN417" s="24">
        <v>45536.0426097608</v>
      </c>
      <c r="AO417" s="24">
        <v>45536.042783371915</v>
      </c>
      <c r="AP417">
        <v>9</v>
      </c>
      <c r="AQ417" t="s">
        <v>194</v>
      </c>
      <c r="AR417">
        <v>244.04260976079968</v>
      </c>
      <c r="AS417" t="s">
        <v>195</v>
      </c>
      <c r="AT417" t="s">
        <v>256</v>
      </c>
      <c r="AU417" t="s">
        <v>197</v>
      </c>
      <c r="AV417" t="s">
        <v>226</v>
      </c>
      <c r="AW417" t="s">
        <v>256</v>
      </c>
      <c r="AX417" t="s">
        <v>197</v>
      </c>
      <c r="AY417" t="s">
        <v>310</v>
      </c>
    </row>
    <row r="418" spans="1:51" x14ac:dyDescent="0.45">
      <c r="A418" s="22">
        <v>871896</v>
      </c>
      <c r="B418" s="6">
        <v>45536</v>
      </c>
      <c r="C418" s="22">
        <v>15125000</v>
      </c>
      <c r="D418" s="22">
        <v>18247912</v>
      </c>
      <c r="E418" s="22"/>
      <c r="F418" s="22">
        <v>0</v>
      </c>
      <c r="G418" s="22">
        <v>1718619</v>
      </c>
      <c r="H418" s="22">
        <v>1</v>
      </c>
      <c r="I418" s="22"/>
      <c r="J418" s="22">
        <v>2</v>
      </c>
      <c r="K418" s="22">
        <v>62575</v>
      </c>
      <c r="L418" s="23" t="s">
        <v>316</v>
      </c>
      <c r="M418" s="23"/>
      <c r="N418" s="23" t="s">
        <v>184</v>
      </c>
      <c r="O418" s="23" t="s">
        <v>225</v>
      </c>
      <c r="P418" s="22">
        <v>18</v>
      </c>
      <c r="Q418" s="23" t="s">
        <v>279</v>
      </c>
      <c r="R418" s="23"/>
      <c r="S418" s="23"/>
      <c r="T418" s="23"/>
      <c r="U418" s="23"/>
      <c r="V418" s="23" t="s">
        <v>187</v>
      </c>
      <c r="W418" s="23" t="s">
        <v>188</v>
      </c>
      <c r="X418" s="23" t="s">
        <v>189</v>
      </c>
      <c r="Y418" s="22">
        <v>0</v>
      </c>
      <c r="Z418" s="23" t="s">
        <v>190</v>
      </c>
      <c r="AA418" s="23" t="s">
        <v>191</v>
      </c>
      <c r="AB418" s="23" t="s">
        <v>190</v>
      </c>
      <c r="AC418" s="23" t="s">
        <v>280</v>
      </c>
      <c r="AD418" s="23" t="s">
        <v>281</v>
      </c>
      <c r="AE418" s="23" t="s">
        <v>66</v>
      </c>
      <c r="AF418" s="23"/>
      <c r="AG418" s="23"/>
      <c r="AH418" s="23"/>
      <c r="AI418" s="23"/>
      <c r="AJ418" s="23" t="b">
        <v>0</v>
      </c>
      <c r="AK418" s="3">
        <v>142</v>
      </c>
      <c r="AL418" s="3">
        <v>2408</v>
      </c>
      <c r="AM418" s="3">
        <v>4467</v>
      </c>
      <c r="AN418" s="24">
        <v>45536.146960223763</v>
      </c>
      <c r="AO418" s="24">
        <v>45536.147168557101</v>
      </c>
      <c r="AP418">
        <v>9</v>
      </c>
      <c r="AQ418" t="s">
        <v>194</v>
      </c>
      <c r="AR418">
        <v>244.14696022376302</v>
      </c>
      <c r="AS418" t="s">
        <v>195</v>
      </c>
      <c r="AT418" t="s">
        <v>251</v>
      </c>
      <c r="AU418" t="s">
        <v>197</v>
      </c>
      <c r="AV418" t="s">
        <v>303</v>
      </c>
      <c r="AW418" t="s">
        <v>251</v>
      </c>
      <c r="AX418" t="s">
        <v>197</v>
      </c>
      <c r="AY418" t="s">
        <v>291</v>
      </c>
    </row>
    <row r="419" spans="1:51" x14ac:dyDescent="0.45">
      <c r="A419" s="22">
        <v>871432</v>
      </c>
      <c r="B419" s="6">
        <v>45536</v>
      </c>
      <c r="C419" s="22">
        <v>15125000</v>
      </c>
      <c r="D419" s="22">
        <v>15238214</v>
      </c>
      <c r="E419" s="22"/>
      <c r="F419" s="22">
        <v>932</v>
      </c>
      <c r="G419" s="22">
        <v>1715079</v>
      </c>
      <c r="H419" s="22">
        <v>0</v>
      </c>
      <c r="I419" s="22"/>
      <c r="J419" s="22">
        <v>2</v>
      </c>
      <c r="K419" s="22">
        <v>62575</v>
      </c>
      <c r="L419" s="23" t="s">
        <v>316</v>
      </c>
      <c r="M419" s="23"/>
      <c r="N419" s="23" t="s">
        <v>184</v>
      </c>
      <c r="O419" s="23" t="s">
        <v>225</v>
      </c>
      <c r="P419" s="22">
        <v>18</v>
      </c>
      <c r="Q419" s="23" t="s">
        <v>279</v>
      </c>
      <c r="R419" s="23"/>
      <c r="S419" s="23"/>
      <c r="T419" s="23"/>
      <c r="U419" s="23"/>
      <c r="V419" s="23" t="s">
        <v>187</v>
      </c>
      <c r="W419" s="23" t="s">
        <v>188</v>
      </c>
      <c r="X419" s="23" t="s">
        <v>189</v>
      </c>
      <c r="Y419" s="22">
        <v>0</v>
      </c>
      <c r="Z419" s="23" t="s">
        <v>190</v>
      </c>
      <c r="AA419" s="23" t="s">
        <v>191</v>
      </c>
      <c r="AB419" s="23" t="s">
        <v>190</v>
      </c>
      <c r="AC419" s="23" t="s">
        <v>280</v>
      </c>
      <c r="AD419" s="23" t="s">
        <v>281</v>
      </c>
      <c r="AE419" s="23" t="s">
        <v>66</v>
      </c>
      <c r="AF419" s="23"/>
      <c r="AG419" s="23"/>
      <c r="AH419" s="23"/>
      <c r="AI419" s="23"/>
      <c r="AJ419" s="23" t="b">
        <v>0</v>
      </c>
      <c r="AK419" s="3">
        <v>116</v>
      </c>
      <c r="AL419" s="3">
        <v>2408</v>
      </c>
      <c r="AM419" s="3">
        <v>4098</v>
      </c>
      <c r="AN419" s="24">
        <v>45536.04243233025</v>
      </c>
      <c r="AO419" s="24">
        <v>45536.042605941358</v>
      </c>
      <c r="AP419">
        <v>9</v>
      </c>
      <c r="AQ419" t="s">
        <v>194</v>
      </c>
      <c r="AR419">
        <v>244.04243233025045</v>
      </c>
      <c r="AS419" t="s">
        <v>195</v>
      </c>
      <c r="AT419" t="s">
        <v>256</v>
      </c>
      <c r="AU419" t="s">
        <v>197</v>
      </c>
      <c r="AV419" t="s">
        <v>232</v>
      </c>
      <c r="AW419" t="s">
        <v>256</v>
      </c>
      <c r="AX419" t="s">
        <v>197</v>
      </c>
      <c r="AY419" t="s">
        <v>226</v>
      </c>
    </row>
    <row r="420" spans="1:51" x14ac:dyDescent="0.45">
      <c r="A420" s="22">
        <v>874272</v>
      </c>
      <c r="B420" s="6">
        <v>45536</v>
      </c>
      <c r="C420" s="22">
        <v>15047000</v>
      </c>
      <c r="D420" s="22">
        <v>15146732</v>
      </c>
      <c r="E420" s="22"/>
      <c r="F420" s="22">
        <v>3631</v>
      </c>
      <c r="G420" s="22">
        <v>1725207</v>
      </c>
      <c r="H420" s="22">
        <v>0</v>
      </c>
      <c r="I420" s="22"/>
      <c r="J420" s="22">
        <v>2</v>
      </c>
      <c r="K420" s="22">
        <v>62575</v>
      </c>
      <c r="L420" s="23" t="s">
        <v>316</v>
      </c>
      <c r="M420" s="23"/>
      <c r="N420" s="23" t="s">
        <v>184</v>
      </c>
      <c r="O420" s="23" t="s">
        <v>225</v>
      </c>
      <c r="P420" s="22">
        <v>18</v>
      </c>
      <c r="Q420" s="23" t="s">
        <v>279</v>
      </c>
      <c r="R420" s="23"/>
      <c r="S420" s="23"/>
      <c r="T420" s="23"/>
      <c r="U420" s="23"/>
      <c r="V420" s="23" t="s">
        <v>187</v>
      </c>
      <c r="W420" s="23" t="s">
        <v>188</v>
      </c>
      <c r="X420" s="23" t="s">
        <v>189</v>
      </c>
      <c r="Y420" s="22">
        <v>0</v>
      </c>
      <c r="Z420" s="23" t="s">
        <v>190</v>
      </c>
      <c r="AA420" s="23" t="s">
        <v>191</v>
      </c>
      <c r="AB420" s="23" t="s">
        <v>190</v>
      </c>
      <c r="AC420" s="23" t="s">
        <v>280</v>
      </c>
      <c r="AD420" s="23" t="s">
        <v>281</v>
      </c>
      <c r="AE420" s="23" t="s">
        <v>66</v>
      </c>
      <c r="AF420" s="23"/>
      <c r="AG420" s="23"/>
      <c r="AH420" s="23"/>
      <c r="AI420" s="23"/>
      <c r="AJ420" s="23" t="b">
        <v>0</v>
      </c>
      <c r="AK420" s="3">
        <v>62</v>
      </c>
      <c r="AL420" s="3">
        <v>2408</v>
      </c>
      <c r="AM420" s="3">
        <v>6355</v>
      </c>
      <c r="AN420" s="24">
        <v>45536.667554128086</v>
      </c>
      <c r="AO420" s="24">
        <v>45536.667727739201</v>
      </c>
      <c r="AP420">
        <v>9</v>
      </c>
      <c r="AQ420" t="s">
        <v>194</v>
      </c>
      <c r="AR420">
        <v>244.66755412808561</v>
      </c>
      <c r="AS420" t="s">
        <v>195</v>
      </c>
      <c r="AT420" t="s">
        <v>198</v>
      </c>
      <c r="AU420" t="s">
        <v>197</v>
      </c>
      <c r="AV420" t="s">
        <v>229</v>
      </c>
      <c r="AW420" t="s">
        <v>198</v>
      </c>
      <c r="AX420" t="s">
        <v>197</v>
      </c>
      <c r="AY420" t="s">
        <v>304</v>
      </c>
    </row>
    <row r="421" spans="1:51" x14ac:dyDescent="0.45">
      <c r="A421" s="22">
        <v>874488</v>
      </c>
      <c r="B421" s="6">
        <v>45536</v>
      </c>
      <c r="C421" s="22">
        <v>15031000</v>
      </c>
      <c r="D421" s="22">
        <v>19090663</v>
      </c>
      <c r="E421" s="22"/>
      <c r="F421" s="22">
        <v>117062</v>
      </c>
      <c r="G421" s="22">
        <v>1984821</v>
      </c>
      <c r="H421" s="22">
        <v>2075</v>
      </c>
      <c r="I421" s="22"/>
      <c r="J421" s="22">
        <v>471314</v>
      </c>
      <c r="K421" s="22">
        <v>102213</v>
      </c>
      <c r="L421" s="23" t="s">
        <v>1358</v>
      </c>
      <c r="M421" s="23"/>
      <c r="N421" s="23" t="s">
        <v>184</v>
      </c>
      <c r="O421" s="23" t="s">
        <v>672</v>
      </c>
      <c r="P421" s="22">
        <v>10</v>
      </c>
      <c r="Q421" s="23" t="s">
        <v>673</v>
      </c>
      <c r="R421" s="23" t="s">
        <v>667</v>
      </c>
      <c r="S421" s="23" t="s">
        <v>22</v>
      </c>
      <c r="T421" s="23" t="s">
        <v>667</v>
      </c>
      <c r="U421" s="23" t="s">
        <v>22</v>
      </c>
      <c r="V421" s="23" t="s">
        <v>674</v>
      </c>
      <c r="W421" s="23" t="s">
        <v>188</v>
      </c>
      <c r="X421" s="23" t="s">
        <v>189</v>
      </c>
      <c r="Y421" s="22">
        <v>0</v>
      </c>
      <c r="Z421" s="23" t="s">
        <v>190</v>
      </c>
      <c r="AA421" s="23" t="s">
        <v>191</v>
      </c>
      <c r="AB421" s="23" t="s">
        <v>190</v>
      </c>
      <c r="AC421" s="23" t="s">
        <v>190</v>
      </c>
      <c r="AD421" s="23" t="s">
        <v>190</v>
      </c>
      <c r="AE421" s="23" t="s">
        <v>98</v>
      </c>
      <c r="AF421" s="23"/>
      <c r="AG421" s="23"/>
      <c r="AH421" s="23"/>
      <c r="AI421" s="23"/>
      <c r="AJ421" s="23" t="b">
        <v>0</v>
      </c>
      <c r="AK421" s="3">
        <v>98</v>
      </c>
      <c r="AL421" s="3">
        <v>4952</v>
      </c>
      <c r="AM421" s="3">
        <v>6532</v>
      </c>
      <c r="AN421" s="24">
        <v>45536.708585570988</v>
      </c>
      <c r="AO421" s="24">
        <v>45536.708805478396</v>
      </c>
      <c r="AP421">
        <v>9</v>
      </c>
      <c r="AQ421" t="s">
        <v>194</v>
      </c>
      <c r="AR421">
        <v>244.70858557098836</v>
      </c>
      <c r="AS421" t="s">
        <v>195</v>
      </c>
      <c r="AT421" t="s">
        <v>229</v>
      </c>
      <c r="AU421" t="s">
        <v>197</v>
      </c>
      <c r="AV421" t="s">
        <v>237</v>
      </c>
      <c r="AW421" t="s">
        <v>229</v>
      </c>
      <c r="AX421" t="s">
        <v>197</v>
      </c>
      <c r="AY421" t="s">
        <v>309</v>
      </c>
    </row>
    <row r="422" spans="1:51" x14ac:dyDescent="0.45">
      <c r="A422" s="22">
        <v>874489</v>
      </c>
      <c r="B422" s="6">
        <v>45536</v>
      </c>
      <c r="C422" s="22">
        <v>15031000</v>
      </c>
      <c r="D422" s="22">
        <v>19090663</v>
      </c>
      <c r="E422" s="22"/>
      <c r="F422" s="22">
        <v>117062</v>
      </c>
      <c r="G422" s="22">
        <v>1984821</v>
      </c>
      <c r="H422" s="22">
        <v>2075</v>
      </c>
      <c r="I422" s="22"/>
      <c r="J422" s="22">
        <v>471314</v>
      </c>
      <c r="K422" s="22">
        <v>102213</v>
      </c>
      <c r="L422" s="23" t="s">
        <v>1358</v>
      </c>
      <c r="M422" s="23"/>
      <c r="N422" s="23" t="s">
        <v>184</v>
      </c>
      <c r="O422" s="23" t="s">
        <v>672</v>
      </c>
      <c r="P422" s="22">
        <v>14</v>
      </c>
      <c r="Q422" s="23" t="s">
        <v>673</v>
      </c>
      <c r="R422" s="23" t="s">
        <v>667</v>
      </c>
      <c r="S422" s="23" t="s">
        <v>22</v>
      </c>
      <c r="T422" s="23" t="s">
        <v>667</v>
      </c>
      <c r="U422" s="23" t="s">
        <v>22</v>
      </c>
      <c r="V422" s="23" t="s">
        <v>674</v>
      </c>
      <c r="W422" s="23" t="s">
        <v>188</v>
      </c>
      <c r="X422" s="23" t="s">
        <v>189</v>
      </c>
      <c r="Y422" s="22">
        <v>0</v>
      </c>
      <c r="Z422" s="23" t="s">
        <v>190</v>
      </c>
      <c r="AA422" s="23" t="s">
        <v>191</v>
      </c>
      <c r="AB422" s="23" t="s">
        <v>190</v>
      </c>
      <c r="AC422" s="23" t="s">
        <v>190</v>
      </c>
      <c r="AD422" s="23" t="s">
        <v>190</v>
      </c>
      <c r="AE422" s="23" t="s">
        <v>98</v>
      </c>
      <c r="AF422" s="23"/>
      <c r="AG422" s="23"/>
      <c r="AH422" s="23"/>
      <c r="AI422" s="23"/>
      <c r="AJ422" s="23" t="b">
        <v>0</v>
      </c>
      <c r="AK422" s="3">
        <v>98</v>
      </c>
      <c r="AL422" s="3">
        <v>4952</v>
      </c>
      <c r="AM422" s="3">
        <v>6532</v>
      </c>
      <c r="AN422" s="24">
        <v>45536.708585570988</v>
      </c>
      <c r="AO422" s="24">
        <v>45536.708805478396</v>
      </c>
      <c r="AP422">
        <v>9</v>
      </c>
      <c r="AQ422" t="s">
        <v>194</v>
      </c>
      <c r="AR422">
        <v>244.70858557098836</v>
      </c>
      <c r="AS422" t="s">
        <v>195</v>
      </c>
      <c r="AT422" t="s">
        <v>229</v>
      </c>
      <c r="AU422" t="s">
        <v>197</v>
      </c>
      <c r="AV422" t="s">
        <v>237</v>
      </c>
      <c r="AW422" t="s">
        <v>229</v>
      </c>
      <c r="AX422" t="s">
        <v>197</v>
      </c>
      <c r="AY422" t="s">
        <v>309</v>
      </c>
    </row>
    <row r="423" spans="1:51" x14ac:dyDescent="0.45">
      <c r="A423" s="22">
        <v>874490</v>
      </c>
      <c r="B423" s="6">
        <v>45536</v>
      </c>
      <c r="C423" s="22">
        <v>15031000</v>
      </c>
      <c r="D423" s="22">
        <v>19090663</v>
      </c>
      <c r="E423" s="22"/>
      <c r="F423" s="22">
        <v>117062</v>
      </c>
      <c r="G423" s="22">
        <v>1984821</v>
      </c>
      <c r="H423" s="22">
        <v>2075</v>
      </c>
      <c r="I423" s="22"/>
      <c r="J423" s="22">
        <v>471314</v>
      </c>
      <c r="K423" s="22">
        <v>102213</v>
      </c>
      <c r="L423" s="23" t="s">
        <v>1358</v>
      </c>
      <c r="M423" s="23"/>
      <c r="N423" s="23" t="s">
        <v>184</v>
      </c>
      <c r="O423" s="23" t="s">
        <v>672</v>
      </c>
      <c r="P423" s="22">
        <v>10</v>
      </c>
      <c r="Q423" s="23" t="s">
        <v>673</v>
      </c>
      <c r="R423" s="23" t="s">
        <v>667</v>
      </c>
      <c r="S423" s="23" t="s">
        <v>22</v>
      </c>
      <c r="T423" s="23" t="s">
        <v>667</v>
      </c>
      <c r="U423" s="23" t="s">
        <v>22</v>
      </c>
      <c r="V423" s="23" t="s">
        <v>674</v>
      </c>
      <c r="W423" s="23" t="s">
        <v>188</v>
      </c>
      <c r="X423" s="23" t="s">
        <v>189</v>
      </c>
      <c r="Y423" s="22">
        <v>0</v>
      </c>
      <c r="Z423" s="23" t="s">
        <v>190</v>
      </c>
      <c r="AA423" s="23" t="s">
        <v>191</v>
      </c>
      <c r="AB423" s="23" t="s">
        <v>190</v>
      </c>
      <c r="AC423" s="23" t="s">
        <v>190</v>
      </c>
      <c r="AD423" s="23" t="s">
        <v>190</v>
      </c>
      <c r="AE423" s="23" t="s">
        <v>98</v>
      </c>
      <c r="AF423" s="23"/>
      <c r="AG423" s="23"/>
      <c r="AH423" s="23"/>
      <c r="AI423" s="23"/>
      <c r="AJ423" s="23" t="b">
        <v>0</v>
      </c>
      <c r="AK423" s="3">
        <v>98</v>
      </c>
      <c r="AL423" s="3">
        <v>4952</v>
      </c>
      <c r="AM423" s="3">
        <v>6532</v>
      </c>
      <c r="AN423" s="24">
        <v>45536.708585570988</v>
      </c>
      <c r="AO423" s="24">
        <v>45536.708805478396</v>
      </c>
      <c r="AP423">
        <v>9</v>
      </c>
      <c r="AQ423" t="s">
        <v>194</v>
      </c>
      <c r="AR423">
        <v>244.70858557098836</v>
      </c>
      <c r="AS423" t="s">
        <v>195</v>
      </c>
      <c r="AT423" t="s">
        <v>229</v>
      </c>
      <c r="AU423" t="s">
        <v>197</v>
      </c>
      <c r="AV423" t="s">
        <v>237</v>
      </c>
      <c r="AW423" t="s">
        <v>229</v>
      </c>
      <c r="AX423" t="s">
        <v>197</v>
      </c>
      <c r="AY423" t="s">
        <v>309</v>
      </c>
    </row>
    <row r="424" spans="1:51" x14ac:dyDescent="0.45">
      <c r="A424" s="22">
        <v>874491</v>
      </c>
      <c r="B424" s="6">
        <v>45536</v>
      </c>
      <c r="C424" s="22">
        <v>15031000</v>
      </c>
      <c r="D424" s="22">
        <v>19090663</v>
      </c>
      <c r="E424" s="22"/>
      <c r="F424" s="22">
        <v>117062</v>
      </c>
      <c r="G424" s="22">
        <v>1984821</v>
      </c>
      <c r="H424" s="22">
        <v>2075</v>
      </c>
      <c r="I424" s="22"/>
      <c r="J424" s="22">
        <v>471314</v>
      </c>
      <c r="K424" s="22">
        <v>102213</v>
      </c>
      <c r="L424" s="23" t="s">
        <v>1358</v>
      </c>
      <c r="M424" s="23"/>
      <c r="N424" s="23" t="s">
        <v>184</v>
      </c>
      <c r="O424" s="23" t="s">
        <v>672</v>
      </c>
      <c r="P424" s="22">
        <v>14</v>
      </c>
      <c r="Q424" s="23" t="s">
        <v>673</v>
      </c>
      <c r="R424" s="23" t="s">
        <v>667</v>
      </c>
      <c r="S424" s="23" t="s">
        <v>22</v>
      </c>
      <c r="T424" s="23" t="s">
        <v>667</v>
      </c>
      <c r="U424" s="23" t="s">
        <v>22</v>
      </c>
      <c r="V424" s="23" t="s">
        <v>674</v>
      </c>
      <c r="W424" s="23" t="s">
        <v>188</v>
      </c>
      <c r="X424" s="23" t="s">
        <v>189</v>
      </c>
      <c r="Y424" s="22">
        <v>0</v>
      </c>
      <c r="Z424" s="23" t="s">
        <v>190</v>
      </c>
      <c r="AA424" s="23" t="s">
        <v>191</v>
      </c>
      <c r="AB424" s="23" t="s">
        <v>190</v>
      </c>
      <c r="AC424" s="23" t="s">
        <v>190</v>
      </c>
      <c r="AD424" s="23" t="s">
        <v>190</v>
      </c>
      <c r="AE424" s="23" t="s">
        <v>98</v>
      </c>
      <c r="AF424" s="23"/>
      <c r="AG424" s="23"/>
      <c r="AH424" s="23"/>
      <c r="AI424" s="23"/>
      <c r="AJ424" s="23" t="b">
        <v>0</v>
      </c>
      <c r="AK424" s="3">
        <v>98</v>
      </c>
      <c r="AL424" s="3">
        <v>4952</v>
      </c>
      <c r="AM424" s="3">
        <v>6532</v>
      </c>
      <c r="AN424" s="24">
        <v>45536.708585570988</v>
      </c>
      <c r="AO424" s="24">
        <v>45536.708805478396</v>
      </c>
      <c r="AP424">
        <v>9</v>
      </c>
      <c r="AQ424" t="s">
        <v>194</v>
      </c>
      <c r="AR424">
        <v>244.70858557098836</v>
      </c>
      <c r="AS424" t="s">
        <v>195</v>
      </c>
      <c r="AT424" t="s">
        <v>229</v>
      </c>
      <c r="AU424" t="s">
        <v>197</v>
      </c>
      <c r="AV424" t="s">
        <v>237</v>
      </c>
      <c r="AW424" t="s">
        <v>229</v>
      </c>
      <c r="AX424" t="s">
        <v>197</v>
      </c>
      <c r="AY424" t="s">
        <v>309</v>
      </c>
    </row>
    <row r="425" spans="1:51" x14ac:dyDescent="0.45">
      <c r="A425" s="22">
        <v>875274</v>
      </c>
      <c r="B425" s="6">
        <v>45536</v>
      </c>
      <c r="C425" s="22">
        <v>15031000</v>
      </c>
      <c r="D425" s="22">
        <v>15414268</v>
      </c>
      <c r="E425" s="22"/>
      <c r="F425" s="22">
        <v>408</v>
      </c>
      <c r="G425" s="22">
        <v>1796328</v>
      </c>
      <c r="H425" s="22">
        <v>0</v>
      </c>
      <c r="I425" s="22"/>
      <c r="J425" s="22">
        <v>423</v>
      </c>
      <c r="K425" s="22">
        <v>62409</v>
      </c>
      <c r="L425" s="23" t="s">
        <v>313</v>
      </c>
      <c r="M425" s="23"/>
      <c r="N425" s="23" t="s">
        <v>184</v>
      </c>
      <c r="O425" s="23" t="s">
        <v>225</v>
      </c>
      <c r="P425" s="22">
        <v>18</v>
      </c>
      <c r="Q425" s="23" t="s">
        <v>279</v>
      </c>
      <c r="R425" s="23"/>
      <c r="S425" s="23"/>
      <c r="T425" s="23"/>
      <c r="U425" s="23"/>
      <c r="V425" s="23" t="s">
        <v>187</v>
      </c>
      <c r="W425" s="23" t="s">
        <v>188</v>
      </c>
      <c r="X425" s="23" t="s">
        <v>189</v>
      </c>
      <c r="Y425" s="22">
        <v>0</v>
      </c>
      <c r="Z425" s="23" t="s">
        <v>190</v>
      </c>
      <c r="AA425" s="23" t="s">
        <v>191</v>
      </c>
      <c r="AB425" s="23" t="s">
        <v>190</v>
      </c>
      <c r="AC425" s="23" t="s">
        <v>280</v>
      </c>
      <c r="AD425" s="23" t="s">
        <v>281</v>
      </c>
      <c r="AE425" s="23" t="s">
        <v>66</v>
      </c>
      <c r="AF425" s="23"/>
      <c r="AG425" s="23"/>
      <c r="AH425" s="23"/>
      <c r="AI425" s="23"/>
      <c r="AJ425" s="23" t="b">
        <v>0</v>
      </c>
      <c r="AK425" s="3">
        <v>122</v>
      </c>
      <c r="AL425" s="3">
        <v>2408</v>
      </c>
      <c r="AM425" s="3">
        <v>7229</v>
      </c>
      <c r="AN425" s="24">
        <v>45536.93877646605</v>
      </c>
      <c r="AO425" s="24">
        <v>45536.938950077158</v>
      </c>
      <c r="AP425">
        <v>9</v>
      </c>
      <c r="AQ425" t="s">
        <v>194</v>
      </c>
      <c r="AR425">
        <v>244.9387764660496</v>
      </c>
      <c r="AS425" t="s">
        <v>195</v>
      </c>
      <c r="AT425" t="s">
        <v>237</v>
      </c>
      <c r="AU425" t="s">
        <v>197</v>
      </c>
      <c r="AV425" t="s">
        <v>259</v>
      </c>
      <c r="AW425" t="s">
        <v>237</v>
      </c>
      <c r="AX425" t="s">
        <v>197</v>
      </c>
      <c r="AY425" t="s">
        <v>233</v>
      </c>
    </row>
    <row r="426" spans="1:51" x14ac:dyDescent="0.45">
      <c r="A426" s="22">
        <v>875322</v>
      </c>
      <c r="B426" s="6">
        <v>45536</v>
      </c>
      <c r="C426" s="22">
        <v>14938000</v>
      </c>
      <c r="D426" s="22">
        <v>21397366</v>
      </c>
      <c r="E426" s="22"/>
      <c r="F426" s="22">
        <v>2486</v>
      </c>
      <c r="G426" s="22">
        <v>1744000</v>
      </c>
      <c r="H426" s="22">
        <v>0</v>
      </c>
      <c r="I426" s="22"/>
      <c r="J426" s="22">
        <v>423</v>
      </c>
      <c r="K426" s="22">
        <v>62409</v>
      </c>
      <c r="L426" s="23" t="s">
        <v>313</v>
      </c>
      <c r="M426" s="23"/>
      <c r="N426" s="23" t="s">
        <v>184</v>
      </c>
      <c r="O426" s="23" t="s">
        <v>225</v>
      </c>
      <c r="P426" s="22">
        <v>18</v>
      </c>
      <c r="Q426" s="23" t="s">
        <v>279</v>
      </c>
      <c r="R426" s="23"/>
      <c r="S426" s="23"/>
      <c r="T426" s="23"/>
      <c r="U426" s="23"/>
      <c r="V426" s="23" t="s">
        <v>187</v>
      </c>
      <c r="W426" s="23" t="s">
        <v>188</v>
      </c>
      <c r="X426" s="23" t="s">
        <v>189</v>
      </c>
      <c r="Y426" s="22">
        <v>0</v>
      </c>
      <c r="Z426" s="23" t="s">
        <v>190</v>
      </c>
      <c r="AA426" s="23" t="s">
        <v>191</v>
      </c>
      <c r="AB426" s="23" t="s">
        <v>190</v>
      </c>
      <c r="AC426" s="23" t="s">
        <v>280</v>
      </c>
      <c r="AD426" s="23" t="s">
        <v>281</v>
      </c>
      <c r="AE426" s="23" t="s">
        <v>66</v>
      </c>
      <c r="AF426" s="23"/>
      <c r="AG426" s="23"/>
      <c r="AH426" s="23"/>
      <c r="AI426" s="23"/>
      <c r="AJ426" s="23" t="b">
        <v>0</v>
      </c>
      <c r="AK426" s="3">
        <v>126</v>
      </c>
      <c r="AL426" s="3">
        <v>2408</v>
      </c>
      <c r="AM426" s="3">
        <v>7277</v>
      </c>
      <c r="AN426" s="24">
        <v>45536.959773842595</v>
      </c>
      <c r="AO426" s="24">
        <v>45536.960016898149</v>
      </c>
      <c r="AP426">
        <v>9</v>
      </c>
      <c r="AQ426" t="s">
        <v>194</v>
      </c>
      <c r="AR426">
        <v>244.95977384259459</v>
      </c>
      <c r="AS426" t="s">
        <v>195</v>
      </c>
      <c r="AT426" t="s">
        <v>206</v>
      </c>
      <c r="AU426" t="s">
        <v>197</v>
      </c>
      <c r="AV426" t="s">
        <v>234</v>
      </c>
      <c r="AW426" t="s">
        <v>206</v>
      </c>
      <c r="AX426" t="s">
        <v>197</v>
      </c>
      <c r="AY426" t="s">
        <v>239</v>
      </c>
    </row>
    <row r="427" spans="1:51" x14ac:dyDescent="0.45">
      <c r="A427" s="22">
        <v>872065</v>
      </c>
      <c r="B427" s="6">
        <v>45536</v>
      </c>
      <c r="C427" s="22">
        <v>14937000</v>
      </c>
      <c r="D427" s="22">
        <v>15199018</v>
      </c>
      <c r="E427" s="22"/>
      <c r="F427" s="22">
        <v>784</v>
      </c>
      <c r="G427" s="22">
        <v>1763290</v>
      </c>
      <c r="H427" s="22">
        <v>0</v>
      </c>
      <c r="I427" s="22"/>
      <c r="J427" s="22">
        <v>423</v>
      </c>
      <c r="K427" s="22">
        <v>62409</v>
      </c>
      <c r="L427" s="23" t="s">
        <v>313</v>
      </c>
      <c r="M427" s="23"/>
      <c r="N427" s="23" t="s">
        <v>184</v>
      </c>
      <c r="O427" s="23" t="s">
        <v>225</v>
      </c>
      <c r="P427" s="22">
        <v>18</v>
      </c>
      <c r="Q427" s="23" t="s">
        <v>279</v>
      </c>
      <c r="R427" s="23"/>
      <c r="S427" s="23"/>
      <c r="T427" s="23"/>
      <c r="U427" s="23"/>
      <c r="V427" s="23" t="s">
        <v>187</v>
      </c>
      <c r="W427" s="23" t="s">
        <v>188</v>
      </c>
      <c r="X427" s="23" t="s">
        <v>189</v>
      </c>
      <c r="Y427" s="22">
        <v>0</v>
      </c>
      <c r="Z427" s="23" t="s">
        <v>190</v>
      </c>
      <c r="AA427" s="23" t="s">
        <v>191</v>
      </c>
      <c r="AB427" s="23" t="s">
        <v>190</v>
      </c>
      <c r="AC427" s="23" t="s">
        <v>280</v>
      </c>
      <c r="AD427" s="23" t="s">
        <v>281</v>
      </c>
      <c r="AE427" s="23" t="s">
        <v>66</v>
      </c>
      <c r="AF427" s="23"/>
      <c r="AG427" s="23"/>
      <c r="AH427" s="23"/>
      <c r="AI427" s="23"/>
      <c r="AJ427" s="23" t="b">
        <v>0</v>
      </c>
      <c r="AK427" s="3">
        <v>124</v>
      </c>
      <c r="AL427" s="3">
        <v>2408</v>
      </c>
      <c r="AM427" s="3">
        <v>4580</v>
      </c>
      <c r="AN427" s="24">
        <v>45536.20930574846</v>
      </c>
      <c r="AO427" s="24">
        <v>45536.209479359568</v>
      </c>
      <c r="AP427">
        <v>9</v>
      </c>
      <c r="AQ427" t="s">
        <v>194</v>
      </c>
      <c r="AR427">
        <v>244.20930574845988</v>
      </c>
      <c r="AS427" t="s">
        <v>195</v>
      </c>
      <c r="AT427" t="s">
        <v>296</v>
      </c>
      <c r="AU427" t="s">
        <v>197</v>
      </c>
      <c r="AV427" t="s">
        <v>210</v>
      </c>
      <c r="AW427" t="s">
        <v>296</v>
      </c>
      <c r="AX427" t="s">
        <v>197</v>
      </c>
      <c r="AY427" t="s">
        <v>307</v>
      </c>
    </row>
    <row r="428" spans="1:51" x14ac:dyDescent="0.45">
      <c r="A428" s="22">
        <v>873428</v>
      </c>
      <c r="B428" s="6">
        <v>45536</v>
      </c>
      <c r="C428" s="22">
        <v>14922000</v>
      </c>
      <c r="D428" s="22">
        <v>21511482</v>
      </c>
      <c r="E428" s="22"/>
      <c r="F428" s="22">
        <v>482</v>
      </c>
      <c r="G428" s="22">
        <v>1764890</v>
      </c>
      <c r="H428" s="22">
        <v>0</v>
      </c>
      <c r="I428" s="22"/>
      <c r="J428" s="22">
        <v>423</v>
      </c>
      <c r="K428" s="22">
        <v>62409</v>
      </c>
      <c r="L428" s="23" t="s">
        <v>313</v>
      </c>
      <c r="M428" s="23"/>
      <c r="N428" s="23" t="s">
        <v>184</v>
      </c>
      <c r="O428" s="23" t="s">
        <v>225</v>
      </c>
      <c r="P428" s="22">
        <v>18</v>
      </c>
      <c r="Q428" s="23" t="s">
        <v>279</v>
      </c>
      <c r="R428" s="23"/>
      <c r="S428" s="23"/>
      <c r="T428" s="23"/>
      <c r="U428" s="23"/>
      <c r="V428" s="23" t="s">
        <v>187</v>
      </c>
      <c r="W428" s="23" t="s">
        <v>188</v>
      </c>
      <c r="X428" s="23" t="s">
        <v>189</v>
      </c>
      <c r="Y428" s="22">
        <v>0</v>
      </c>
      <c r="Z428" s="23" t="s">
        <v>190</v>
      </c>
      <c r="AA428" s="23" t="s">
        <v>191</v>
      </c>
      <c r="AB428" s="23" t="s">
        <v>190</v>
      </c>
      <c r="AC428" s="23" t="s">
        <v>280</v>
      </c>
      <c r="AD428" s="23" t="s">
        <v>281</v>
      </c>
      <c r="AE428" s="23" t="s">
        <v>66</v>
      </c>
      <c r="AF428" s="23"/>
      <c r="AG428" s="23"/>
      <c r="AH428" s="23"/>
      <c r="AI428" s="23"/>
      <c r="AJ428" s="23" t="b">
        <v>0</v>
      </c>
      <c r="AK428" s="3">
        <v>118</v>
      </c>
      <c r="AL428" s="3">
        <v>2408</v>
      </c>
      <c r="AM428" s="3">
        <v>5651</v>
      </c>
      <c r="AN428" s="24">
        <v>45536.501124807102</v>
      </c>
      <c r="AO428" s="24">
        <v>45536.501367862656</v>
      </c>
      <c r="AP428">
        <v>9</v>
      </c>
      <c r="AQ428" t="s">
        <v>194</v>
      </c>
      <c r="AR428">
        <v>244.50112480710231</v>
      </c>
      <c r="AS428" t="s">
        <v>195</v>
      </c>
      <c r="AT428" t="s">
        <v>207</v>
      </c>
      <c r="AU428" t="s">
        <v>197</v>
      </c>
      <c r="AV428" t="s">
        <v>303</v>
      </c>
      <c r="AW428" t="s">
        <v>207</v>
      </c>
      <c r="AX428" t="s">
        <v>197</v>
      </c>
      <c r="AY428" t="s">
        <v>260</v>
      </c>
    </row>
    <row r="429" spans="1:51" x14ac:dyDescent="0.45">
      <c r="A429" s="22">
        <v>872280</v>
      </c>
      <c r="B429" s="6">
        <v>45536</v>
      </c>
      <c r="C429" s="22">
        <v>14859000</v>
      </c>
      <c r="D429" s="22">
        <v>15872467</v>
      </c>
      <c r="E429" s="22"/>
      <c r="F429" s="22">
        <v>829</v>
      </c>
      <c r="G429" s="22">
        <v>1763670</v>
      </c>
      <c r="H429" s="22">
        <v>34</v>
      </c>
      <c r="I429" s="22"/>
      <c r="J429" s="22">
        <v>423</v>
      </c>
      <c r="K429" s="22">
        <v>62409</v>
      </c>
      <c r="L429" s="23" t="s">
        <v>313</v>
      </c>
      <c r="M429" s="23"/>
      <c r="N429" s="23" t="s">
        <v>184</v>
      </c>
      <c r="O429" s="23" t="s">
        <v>225</v>
      </c>
      <c r="P429" s="22">
        <v>18</v>
      </c>
      <c r="Q429" s="23" t="s">
        <v>279</v>
      </c>
      <c r="R429" s="23"/>
      <c r="S429" s="23"/>
      <c r="T429" s="23"/>
      <c r="U429" s="23"/>
      <c r="V429" s="23" t="s">
        <v>187</v>
      </c>
      <c r="W429" s="23" t="s">
        <v>188</v>
      </c>
      <c r="X429" s="23" t="s">
        <v>189</v>
      </c>
      <c r="Y429" s="22">
        <v>0</v>
      </c>
      <c r="Z429" s="23" t="s">
        <v>190</v>
      </c>
      <c r="AA429" s="23" t="s">
        <v>191</v>
      </c>
      <c r="AB429" s="23" t="s">
        <v>190</v>
      </c>
      <c r="AC429" s="23" t="s">
        <v>280</v>
      </c>
      <c r="AD429" s="23" t="s">
        <v>281</v>
      </c>
      <c r="AE429" s="23" t="s">
        <v>66</v>
      </c>
      <c r="AF429" s="23"/>
      <c r="AG429" s="23"/>
      <c r="AH429" s="23"/>
      <c r="AI429" s="23"/>
      <c r="AJ429" s="23" t="b">
        <v>0</v>
      </c>
      <c r="AK429" s="3">
        <v>126</v>
      </c>
      <c r="AL429" s="3">
        <v>2408</v>
      </c>
      <c r="AM429" s="3">
        <v>4701</v>
      </c>
      <c r="AN429" s="24">
        <v>45536.25123121142</v>
      </c>
      <c r="AO429" s="24">
        <v>45536.251404822528</v>
      </c>
      <c r="AP429">
        <v>9</v>
      </c>
      <c r="AQ429" t="s">
        <v>194</v>
      </c>
      <c r="AR429">
        <v>244.25123121141951</v>
      </c>
      <c r="AS429" t="s">
        <v>195</v>
      </c>
      <c r="AT429" t="s">
        <v>222</v>
      </c>
      <c r="AU429" t="s">
        <v>197</v>
      </c>
      <c r="AV429" t="s">
        <v>300</v>
      </c>
      <c r="AW429" t="s">
        <v>222</v>
      </c>
      <c r="AX429" t="s">
        <v>197</v>
      </c>
      <c r="AY429" t="s">
        <v>317</v>
      </c>
    </row>
    <row r="430" spans="1:51" x14ac:dyDescent="0.45">
      <c r="A430" s="22">
        <v>875321</v>
      </c>
      <c r="B430" s="6">
        <v>45536</v>
      </c>
      <c r="C430" s="22">
        <v>14859000</v>
      </c>
      <c r="D430" s="22">
        <v>18447222</v>
      </c>
      <c r="E430" s="22"/>
      <c r="F430" s="22">
        <v>2498</v>
      </c>
      <c r="G430" s="22">
        <v>1719729</v>
      </c>
      <c r="H430" s="22">
        <v>0</v>
      </c>
      <c r="I430" s="22"/>
      <c r="J430" s="22">
        <v>2</v>
      </c>
      <c r="K430" s="22">
        <v>62575</v>
      </c>
      <c r="L430" s="23" t="s">
        <v>316</v>
      </c>
      <c r="M430" s="23"/>
      <c r="N430" s="23" t="s">
        <v>184</v>
      </c>
      <c r="O430" s="23" t="s">
        <v>225</v>
      </c>
      <c r="P430" s="22">
        <v>18</v>
      </c>
      <c r="Q430" s="23" t="s">
        <v>279</v>
      </c>
      <c r="R430" s="23"/>
      <c r="S430" s="23"/>
      <c r="T430" s="23"/>
      <c r="U430" s="23"/>
      <c r="V430" s="23" t="s">
        <v>187</v>
      </c>
      <c r="W430" s="23" t="s">
        <v>188</v>
      </c>
      <c r="X430" s="23" t="s">
        <v>189</v>
      </c>
      <c r="Y430" s="22">
        <v>0</v>
      </c>
      <c r="Z430" s="23" t="s">
        <v>190</v>
      </c>
      <c r="AA430" s="23" t="s">
        <v>191</v>
      </c>
      <c r="AB430" s="23" t="s">
        <v>190</v>
      </c>
      <c r="AC430" s="23" t="s">
        <v>280</v>
      </c>
      <c r="AD430" s="23" t="s">
        <v>281</v>
      </c>
      <c r="AE430" s="23" t="s">
        <v>66</v>
      </c>
      <c r="AF430" s="23"/>
      <c r="AG430" s="23"/>
      <c r="AH430" s="23"/>
      <c r="AI430" s="23"/>
      <c r="AJ430" s="23" t="b">
        <v>0</v>
      </c>
      <c r="AK430" s="3">
        <v>126</v>
      </c>
      <c r="AL430" s="3">
        <v>2408</v>
      </c>
      <c r="AM430" s="3">
        <v>7276</v>
      </c>
      <c r="AN430" s="24">
        <v>45536.959525617283</v>
      </c>
      <c r="AO430" s="24">
        <v>45536.959733950614</v>
      </c>
      <c r="AP430">
        <v>9</v>
      </c>
      <c r="AQ430" t="s">
        <v>194</v>
      </c>
      <c r="AR430">
        <v>244.95952561728336</v>
      </c>
      <c r="AS430" t="s">
        <v>195</v>
      </c>
      <c r="AT430" t="s">
        <v>206</v>
      </c>
      <c r="AU430" t="s">
        <v>197</v>
      </c>
      <c r="AV430" t="s">
        <v>302</v>
      </c>
      <c r="AW430" t="s">
        <v>206</v>
      </c>
      <c r="AX430" t="s">
        <v>197</v>
      </c>
      <c r="AY430" t="s">
        <v>317</v>
      </c>
    </row>
    <row r="431" spans="1:51" x14ac:dyDescent="0.45">
      <c r="A431" s="22">
        <v>872138</v>
      </c>
      <c r="B431" s="6">
        <v>45536</v>
      </c>
      <c r="C431" s="22">
        <v>14828000</v>
      </c>
      <c r="D431" s="22">
        <v>15497021</v>
      </c>
      <c r="E431" s="22"/>
      <c r="F431" s="22">
        <v>0</v>
      </c>
      <c r="G431" s="22">
        <v>1763453</v>
      </c>
      <c r="H431" s="22">
        <v>10</v>
      </c>
      <c r="I431" s="22"/>
      <c r="J431" s="22">
        <v>423</v>
      </c>
      <c r="K431" s="22">
        <v>62409</v>
      </c>
      <c r="L431" s="23" t="s">
        <v>313</v>
      </c>
      <c r="M431" s="23"/>
      <c r="N431" s="23" t="s">
        <v>184</v>
      </c>
      <c r="O431" s="23" t="s">
        <v>225</v>
      </c>
      <c r="P431" s="22">
        <v>18</v>
      </c>
      <c r="Q431" s="23" t="s">
        <v>279</v>
      </c>
      <c r="R431" s="23"/>
      <c r="S431" s="23"/>
      <c r="T431" s="23"/>
      <c r="U431" s="23"/>
      <c r="V431" s="23" t="s">
        <v>187</v>
      </c>
      <c r="W431" s="23" t="s">
        <v>188</v>
      </c>
      <c r="X431" s="23" t="s">
        <v>189</v>
      </c>
      <c r="Y431" s="22">
        <v>0</v>
      </c>
      <c r="Z431" s="23" t="s">
        <v>190</v>
      </c>
      <c r="AA431" s="23" t="s">
        <v>191</v>
      </c>
      <c r="AB431" s="23" t="s">
        <v>190</v>
      </c>
      <c r="AC431" s="23" t="s">
        <v>280</v>
      </c>
      <c r="AD431" s="23" t="s">
        <v>281</v>
      </c>
      <c r="AE431" s="23" t="s">
        <v>66</v>
      </c>
      <c r="AF431" s="23"/>
      <c r="AG431" s="23"/>
      <c r="AH431" s="23"/>
      <c r="AI431" s="23"/>
      <c r="AJ431" s="23" t="b">
        <v>0</v>
      </c>
      <c r="AK431" s="3">
        <v>114</v>
      </c>
      <c r="AL431" s="3">
        <v>2408</v>
      </c>
      <c r="AM431" s="3">
        <v>4635</v>
      </c>
      <c r="AN431" s="24">
        <v>45536.230159876541</v>
      </c>
      <c r="AO431" s="24">
        <v>45536.230333487656</v>
      </c>
      <c r="AP431">
        <v>9</v>
      </c>
      <c r="AQ431" t="s">
        <v>194</v>
      </c>
      <c r="AR431">
        <v>244.23015987654071</v>
      </c>
      <c r="AS431" t="s">
        <v>195</v>
      </c>
      <c r="AT431" t="s">
        <v>296</v>
      </c>
      <c r="AU431" t="s">
        <v>197</v>
      </c>
      <c r="AV431" t="s">
        <v>240</v>
      </c>
      <c r="AW431" t="s">
        <v>296</v>
      </c>
      <c r="AX431" t="s">
        <v>197</v>
      </c>
      <c r="AY431" t="s">
        <v>309</v>
      </c>
    </row>
    <row r="432" spans="1:51" x14ac:dyDescent="0.45">
      <c r="A432" s="22">
        <v>872399</v>
      </c>
      <c r="B432" s="6">
        <v>45536</v>
      </c>
      <c r="C432" s="22">
        <v>14797000</v>
      </c>
      <c r="D432" s="22">
        <v>15885927</v>
      </c>
      <c r="E432" s="22"/>
      <c r="F432" s="22">
        <v>43</v>
      </c>
      <c r="G432" s="22">
        <v>1763685</v>
      </c>
      <c r="H432" s="22">
        <v>0</v>
      </c>
      <c r="I432" s="22"/>
      <c r="J432" s="22">
        <v>423</v>
      </c>
      <c r="K432" s="22">
        <v>62409</v>
      </c>
      <c r="L432" s="23" t="s">
        <v>313</v>
      </c>
      <c r="M432" s="23"/>
      <c r="N432" s="23" t="s">
        <v>184</v>
      </c>
      <c r="O432" s="23" t="s">
        <v>225</v>
      </c>
      <c r="P432" s="22">
        <v>18</v>
      </c>
      <c r="Q432" s="23" t="s">
        <v>279</v>
      </c>
      <c r="R432" s="23"/>
      <c r="S432" s="23"/>
      <c r="T432" s="23"/>
      <c r="U432" s="23"/>
      <c r="V432" s="23" t="s">
        <v>187</v>
      </c>
      <c r="W432" s="23" t="s">
        <v>188</v>
      </c>
      <c r="X432" s="23" t="s">
        <v>189</v>
      </c>
      <c r="Y432" s="22">
        <v>0</v>
      </c>
      <c r="Z432" s="23" t="s">
        <v>190</v>
      </c>
      <c r="AA432" s="23" t="s">
        <v>191</v>
      </c>
      <c r="AB432" s="23" t="s">
        <v>190</v>
      </c>
      <c r="AC432" s="23" t="s">
        <v>280</v>
      </c>
      <c r="AD432" s="23" t="s">
        <v>281</v>
      </c>
      <c r="AE432" s="23" t="s">
        <v>66</v>
      </c>
      <c r="AF432" s="23"/>
      <c r="AG432" s="23"/>
      <c r="AH432" s="23"/>
      <c r="AI432" s="23"/>
      <c r="AJ432" s="23" t="b">
        <v>0</v>
      </c>
      <c r="AK432" s="3">
        <v>123</v>
      </c>
      <c r="AL432" s="3">
        <v>2408</v>
      </c>
      <c r="AM432" s="3">
        <v>4804</v>
      </c>
      <c r="AN432" s="24">
        <v>45536.292892901234</v>
      </c>
      <c r="AO432" s="24">
        <v>45536.293066512342</v>
      </c>
      <c r="AP432">
        <v>9</v>
      </c>
      <c r="AQ432" t="s">
        <v>194</v>
      </c>
      <c r="AR432">
        <v>244.29289290123415</v>
      </c>
      <c r="AS432" t="s">
        <v>195</v>
      </c>
      <c r="AT432" t="s">
        <v>408</v>
      </c>
      <c r="AU432" t="s">
        <v>197</v>
      </c>
      <c r="AV432" t="s">
        <v>300</v>
      </c>
      <c r="AW432" t="s">
        <v>408</v>
      </c>
      <c r="AX432" t="s">
        <v>197</v>
      </c>
      <c r="AY432" t="s">
        <v>317</v>
      </c>
    </row>
    <row r="433" spans="1:51" x14ac:dyDescent="0.45">
      <c r="A433" s="22">
        <v>871101</v>
      </c>
      <c r="B433" s="6">
        <v>45536</v>
      </c>
      <c r="C433" s="22">
        <v>14765000</v>
      </c>
      <c r="D433" s="22">
        <v>17024586</v>
      </c>
      <c r="E433" s="22"/>
      <c r="F433" s="22">
        <v>282</v>
      </c>
      <c r="G433" s="22">
        <v>2526476</v>
      </c>
      <c r="H433" s="22">
        <v>0</v>
      </c>
      <c r="I433" s="22"/>
      <c r="J433" s="22">
        <v>2865</v>
      </c>
      <c r="K433" s="22">
        <v>61927</v>
      </c>
      <c r="L433" s="23" t="s">
        <v>1193</v>
      </c>
      <c r="M433" s="23"/>
      <c r="N433" s="23" t="s">
        <v>184</v>
      </c>
      <c r="O433" s="23" t="s">
        <v>225</v>
      </c>
      <c r="P433" s="22">
        <v>18</v>
      </c>
      <c r="Q433" s="23" t="s">
        <v>279</v>
      </c>
      <c r="R433" s="23"/>
      <c r="S433" s="23"/>
      <c r="T433" s="23"/>
      <c r="U433" s="23"/>
      <c r="V433" s="23" t="s">
        <v>187</v>
      </c>
      <c r="W433" s="23" t="s">
        <v>188</v>
      </c>
      <c r="X433" s="23" t="s">
        <v>189</v>
      </c>
      <c r="Y433" s="22">
        <v>0</v>
      </c>
      <c r="Z433" s="23" t="s">
        <v>190</v>
      </c>
      <c r="AA433" s="23" t="s">
        <v>191</v>
      </c>
      <c r="AB433" s="23" t="s">
        <v>190</v>
      </c>
      <c r="AC433" s="23" t="s">
        <v>280</v>
      </c>
      <c r="AD433" s="23" t="s">
        <v>281</v>
      </c>
      <c r="AE433" s="23" t="s">
        <v>66</v>
      </c>
      <c r="AF433" s="23"/>
      <c r="AG433" s="23"/>
      <c r="AH433" s="23"/>
      <c r="AI433" s="23"/>
      <c r="AJ433" s="23" t="b">
        <v>0</v>
      </c>
      <c r="AK433" s="3">
        <v>115</v>
      </c>
      <c r="AL433" s="3">
        <v>2408</v>
      </c>
      <c r="AM433" s="3">
        <v>3707</v>
      </c>
      <c r="AN433" s="24">
        <v>45536.000389737652</v>
      </c>
      <c r="AO433" s="24">
        <v>45536.000586496913</v>
      </c>
      <c r="AP433">
        <v>9</v>
      </c>
      <c r="AQ433" t="s">
        <v>194</v>
      </c>
      <c r="AR433">
        <v>244.00038973765186</v>
      </c>
      <c r="AS433" t="s">
        <v>195</v>
      </c>
      <c r="AT433" t="s">
        <v>196</v>
      </c>
      <c r="AU433" t="s">
        <v>197</v>
      </c>
      <c r="AV433" t="s">
        <v>201</v>
      </c>
      <c r="AW433" t="s">
        <v>196</v>
      </c>
      <c r="AX433" t="s">
        <v>197</v>
      </c>
      <c r="AY433" t="s">
        <v>199</v>
      </c>
    </row>
    <row r="434" spans="1:51" x14ac:dyDescent="0.45">
      <c r="A434" s="22">
        <v>874776</v>
      </c>
      <c r="B434" s="6">
        <v>45536</v>
      </c>
      <c r="C434" s="22">
        <v>14750000</v>
      </c>
      <c r="D434" s="22">
        <v>14781378</v>
      </c>
      <c r="E434" s="22"/>
      <c r="F434" s="22">
        <v>0</v>
      </c>
      <c r="G434" s="22">
        <v>1795693</v>
      </c>
      <c r="H434" s="22">
        <v>0</v>
      </c>
      <c r="I434" s="22"/>
      <c r="J434" s="22">
        <v>423</v>
      </c>
      <c r="K434" s="22">
        <v>62409</v>
      </c>
      <c r="L434" s="23" t="s">
        <v>313</v>
      </c>
      <c r="M434" s="23"/>
      <c r="N434" s="23" t="s">
        <v>184</v>
      </c>
      <c r="O434" s="23" t="s">
        <v>225</v>
      </c>
      <c r="P434" s="22">
        <v>18</v>
      </c>
      <c r="Q434" s="23" t="s">
        <v>279</v>
      </c>
      <c r="R434" s="23"/>
      <c r="S434" s="23"/>
      <c r="T434" s="23"/>
      <c r="U434" s="23"/>
      <c r="V434" s="23" t="s">
        <v>187</v>
      </c>
      <c r="W434" s="23" t="s">
        <v>188</v>
      </c>
      <c r="X434" s="23" t="s">
        <v>189</v>
      </c>
      <c r="Y434" s="22">
        <v>0</v>
      </c>
      <c r="Z434" s="23" t="s">
        <v>190</v>
      </c>
      <c r="AA434" s="23" t="s">
        <v>191</v>
      </c>
      <c r="AB434" s="23" t="s">
        <v>190</v>
      </c>
      <c r="AC434" s="23" t="s">
        <v>280</v>
      </c>
      <c r="AD434" s="23" t="s">
        <v>281</v>
      </c>
      <c r="AE434" s="23" t="s">
        <v>66</v>
      </c>
      <c r="AF434" s="23"/>
      <c r="AG434" s="23"/>
      <c r="AH434" s="23"/>
      <c r="AI434" s="23"/>
      <c r="AJ434" s="23" t="b">
        <v>0</v>
      </c>
      <c r="AK434" s="3">
        <v>112</v>
      </c>
      <c r="AL434" s="3">
        <v>2408</v>
      </c>
      <c r="AM434" s="3">
        <v>6761</v>
      </c>
      <c r="AN434" s="24">
        <v>45536.792595100305</v>
      </c>
      <c r="AO434" s="24">
        <v>45536.792757137344</v>
      </c>
      <c r="AP434">
        <v>9</v>
      </c>
      <c r="AQ434" t="s">
        <v>194</v>
      </c>
      <c r="AR434">
        <v>244.79259510030533</v>
      </c>
      <c r="AS434" t="s">
        <v>195</v>
      </c>
      <c r="AT434" t="s">
        <v>231</v>
      </c>
      <c r="AU434" t="s">
        <v>197</v>
      </c>
      <c r="AV434" t="s">
        <v>236</v>
      </c>
      <c r="AW434" t="s">
        <v>231</v>
      </c>
      <c r="AX434" t="s">
        <v>197</v>
      </c>
      <c r="AY434" t="s">
        <v>201</v>
      </c>
    </row>
    <row r="435" spans="1:51" x14ac:dyDescent="0.45">
      <c r="A435" s="22">
        <v>873427</v>
      </c>
      <c r="B435" s="6">
        <v>45536</v>
      </c>
      <c r="C435" s="22">
        <v>14656000</v>
      </c>
      <c r="D435" s="22">
        <v>14788106</v>
      </c>
      <c r="E435" s="22"/>
      <c r="F435" s="22">
        <v>1041</v>
      </c>
      <c r="G435" s="22">
        <v>1714903</v>
      </c>
      <c r="H435" s="22">
        <v>4</v>
      </c>
      <c r="I435" s="22"/>
      <c r="J435" s="22">
        <v>2</v>
      </c>
      <c r="K435" s="22">
        <v>62575</v>
      </c>
      <c r="L435" s="23" t="s">
        <v>316</v>
      </c>
      <c r="M435" s="23"/>
      <c r="N435" s="23" t="s">
        <v>184</v>
      </c>
      <c r="O435" s="23" t="s">
        <v>225</v>
      </c>
      <c r="P435" s="22">
        <v>18</v>
      </c>
      <c r="Q435" s="23" t="s">
        <v>279</v>
      </c>
      <c r="R435" s="23"/>
      <c r="S435" s="23"/>
      <c r="T435" s="23"/>
      <c r="U435" s="23"/>
      <c r="V435" s="23" t="s">
        <v>187</v>
      </c>
      <c r="W435" s="23" t="s">
        <v>188</v>
      </c>
      <c r="X435" s="23" t="s">
        <v>189</v>
      </c>
      <c r="Y435" s="22">
        <v>0</v>
      </c>
      <c r="Z435" s="23" t="s">
        <v>190</v>
      </c>
      <c r="AA435" s="23" t="s">
        <v>191</v>
      </c>
      <c r="AB435" s="23" t="s">
        <v>190</v>
      </c>
      <c r="AC435" s="23" t="s">
        <v>280</v>
      </c>
      <c r="AD435" s="23" t="s">
        <v>281</v>
      </c>
      <c r="AE435" s="23" t="s">
        <v>66</v>
      </c>
      <c r="AF435" s="23"/>
      <c r="AG435" s="23"/>
      <c r="AH435" s="23"/>
      <c r="AI435" s="23"/>
      <c r="AJ435" s="23" t="b">
        <v>0</v>
      </c>
      <c r="AK435" s="3">
        <v>118</v>
      </c>
      <c r="AL435" s="3">
        <v>2408</v>
      </c>
      <c r="AM435" s="3">
        <v>5650</v>
      </c>
      <c r="AN435" s="24">
        <v>45536.500875617283</v>
      </c>
      <c r="AO435" s="24">
        <v>45536.501037654321</v>
      </c>
      <c r="AP435">
        <v>9</v>
      </c>
      <c r="AQ435" t="s">
        <v>194</v>
      </c>
      <c r="AR435">
        <v>244.50087561728287</v>
      </c>
      <c r="AS435" t="s">
        <v>195</v>
      </c>
      <c r="AT435" t="s">
        <v>207</v>
      </c>
      <c r="AU435" t="s">
        <v>197</v>
      </c>
      <c r="AV435" t="s">
        <v>198</v>
      </c>
      <c r="AW435" t="s">
        <v>207</v>
      </c>
      <c r="AX435" t="s">
        <v>197</v>
      </c>
      <c r="AY435" t="s">
        <v>305</v>
      </c>
    </row>
    <row r="436" spans="1:51" x14ac:dyDescent="0.45">
      <c r="A436" s="22">
        <v>874848</v>
      </c>
      <c r="B436" s="6">
        <v>45536</v>
      </c>
      <c r="C436" s="22">
        <v>14609000</v>
      </c>
      <c r="D436" s="22">
        <v>14680950</v>
      </c>
      <c r="E436" s="22"/>
      <c r="F436" s="22">
        <v>0</v>
      </c>
      <c r="G436" s="22">
        <v>1795950</v>
      </c>
      <c r="H436" s="22">
        <v>0</v>
      </c>
      <c r="I436" s="22"/>
      <c r="J436" s="22">
        <v>423</v>
      </c>
      <c r="K436" s="22">
        <v>62409</v>
      </c>
      <c r="L436" s="23" t="s">
        <v>313</v>
      </c>
      <c r="M436" s="23"/>
      <c r="N436" s="23" t="s">
        <v>184</v>
      </c>
      <c r="O436" s="23" t="s">
        <v>225</v>
      </c>
      <c r="P436" s="22">
        <v>18</v>
      </c>
      <c r="Q436" s="23" t="s">
        <v>279</v>
      </c>
      <c r="R436" s="23"/>
      <c r="S436" s="23"/>
      <c r="T436" s="23"/>
      <c r="U436" s="23"/>
      <c r="V436" s="23" t="s">
        <v>187</v>
      </c>
      <c r="W436" s="23" t="s">
        <v>188</v>
      </c>
      <c r="X436" s="23" t="s">
        <v>189</v>
      </c>
      <c r="Y436" s="22">
        <v>0</v>
      </c>
      <c r="Z436" s="23" t="s">
        <v>190</v>
      </c>
      <c r="AA436" s="23" t="s">
        <v>191</v>
      </c>
      <c r="AB436" s="23" t="s">
        <v>190</v>
      </c>
      <c r="AC436" s="23" t="s">
        <v>280</v>
      </c>
      <c r="AD436" s="23" t="s">
        <v>281</v>
      </c>
      <c r="AE436" s="23" t="s">
        <v>66</v>
      </c>
      <c r="AF436" s="23"/>
      <c r="AG436" s="23"/>
      <c r="AH436" s="23"/>
      <c r="AI436" s="23"/>
      <c r="AJ436" s="23" t="b">
        <v>0</v>
      </c>
      <c r="AK436" s="3">
        <v>122</v>
      </c>
      <c r="AL436" s="3">
        <v>2408</v>
      </c>
      <c r="AM436" s="3">
        <v>6824</v>
      </c>
      <c r="AN436" s="24">
        <v>45536.855092399688</v>
      </c>
      <c r="AO436" s="24">
        <v>45536.855254436727</v>
      </c>
      <c r="AP436">
        <v>9</v>
      </c>
      <c r="AQ436" t="s">
        <v>194</v>
      </c>
      <c r="AR436">
        <v>244.85509239968815</v>
      </c>
      <c r="AS436" t="s">
        <v>195</v>
      </c>
      <c r="AT436" t="s">
        <v>236</v>
      </c>
      <c r="AU436" t="s">
        <v>197</v>
      </c>
      <c r="AV436" t="s">
        <v>236</v>
      </c>
      <c r="AW436" t="s">
        <v>236</v>
      </c>
      <c r="AX436" t="s">
        <v>197</v>
      </c>
      <c r="AY436" t="s">
        <v>201</v>
      </c>
    </row>
    <row r="437" spans="1:51" x14ac:dyDescent="0.45">
      <c r="A437" s="22">
        <v>873706</v>
      </c>
      <c r="B437" s="6">
        <v>45536</v>
      </c>
      <c r="C437" s="22">
        <v>14593000</v>
      </c>
      <c r="D437" s="22">
        <v>14714001</v>
      </c>
      <c r="E437" s="22"/>
      <c r="F437" s="22">
        <v>869</v>
      </c>
      <c r="G437" s="22">
        <v>1795216</v>
      </c>
      <c r="H437" s="22">
        <v>0</v>
      </c>
      <c r="I437" s="22"/>
      <c r="J437" s="22">
        <v>423</v>
      </c>
      <c r="K437" s="22">
        <v>62409</v>
      </c>
      <c r="L437" s="23" t="s">
        <v>313</v>
      </c>
      <c r="M437" s="23"/>
      <c r="N437" s="23" t="s">
        <v>184</v>
      </c>
      <c r="O437" s="23" t="s">
        <v>225</v>
      </c>
      <c r="P437" s="22">
        <v>18</v>
      </c>
      <c r="Q437" s="23" t="s">
        <v>279</v>
      </c>
      <c r="R437" s="23"/>
      <c r="S437" s="23"/>
      <c r="T437" s="23"/>
      <c r="U437" s="23"/>
      <c r="V437" s="23" t="s">
        <v>187</v>
      </c>
      <c r="W437" s="23" t="s">
        <v>188</v>
      </c>
      <c r="X437" s="23" t="s">
        <v>189</v>
      </c>
      <c r="Y437" s="22">
        <v>0</v>
      </c>
      <c r="Z437" s="23" t="s">
        <v>190</v>
      </c>
      <c r="AA437" s="23" t="s">
        <v>191</v>
      </c>
      <c r="AB437" s="23" t="s">
        <v>190</v>
      </c>
      <c r="AC437" s="23" t="s">
        <v>280</v>
      </c>
      <c r="AD437" s="23" t="s">
        <v>281</v>
      </c>
      <c r="AE437" s="23" t="s">
        <v>66</v>
      </c>
      <c r="AF437" s="23"/>
      <c r="AG437" s="23"/>
      <c r="AH437" s="23"/>
      <c r="AI437" s="23"/>
      <c r="AJ437" s="23" t="b">
        <v>0</v>
      </c>
      <c r="AK437" s="3">
        <v>62</v>
      </c>
      <c r="AL437" s="3">
        <v>2408</v>
      </c>
      <c r="AM437" s="3">
        <v>5844</v>
      </c>
      <c r="AN437" s="24">
        <v>45536.625907638889</v>
      </c>
      <c r="AO437" s="24">
        <v>45536.626069675927</v>
      </c>
      <c r="AP437">
        <v>9</v>
      </c>
      <c r="AQ437" t="s">
        <v>194</v>
      </c>
      <c r="AR437">
        <v>244.62590763888875</v>
      </c>
      <c r="AS437" t="s">
        <v>195</v>
      </c>
      <c r="AT437" t="s">
        <v>228</v>
      </c>
      <c r="AU437" t="s">
        <v>197</v>
      </c>
      <c r="AV437" t="s">
        <v>230</v>
      </c>
      <c r="AW437" t="s">
        <v>228</v>
      </c>
      <c r="AX437" t="s">
        <v>197</v>
      </c>
      <c r="AY437" t="s">
        <v>304</v>
      </c>
    </row>
    <row r="438" spans="1:51" x14ac:dyDescent="0.45">
      <c r="A438" s="22">
        <v>875182</v>
      </c>
      <c r="B438" s="6">
        <v>45536</v>
      </c>
      <c r="C438" s="22">
        <v>14578000</v>
      </c>
      <c r="D438" s="22">
        <v>27942634</v>
      </c>
      <c r="E438" s="22"/>
      <c r="F438" s="22">
        <v>0</v>
      </c>
      <c r="G438" s="22">
        <v>1727267</v>
      </c>
      <c r="H438" s="22">
        <v>0</v>
      </c>
      <c r="I438" s="22"/>
      <c r="J438" s="22">
        <v>2</v>
      </c>
      <c r="K438" s="22">
        <v>62575</v>
      </c>
      <c r="L438" s="23" t="s">
        <v>316</v>
      </c>
      <c r="M438" s="23"/>
      <c r="N438" s="23" t="s">
        <v>184</v>
      </c>
      <c r="O438" s="23" t="s">
        <v>225</v>
      </c>
      <c r="P438" s="22">
        <v>18</v>
      </c>
      <c r="Q438" s="23" t="s">
        <v>279</v>
      </c>
      <c r="R438" s="23"/>
      <c r="S438" s="23"/>
      <c r="T438" s="23"/>
      <c r="U438" s="23"/>
      <c r="V438" s="23" t="s">
        <v>187</v>
      </c>
      <c r="W438" s="23" t="s">
        <v>188</v>
      </c>
      <c r="X438" s="23" t="s">
        <v>189</v>
      </c>
      <c r="Y438" s="22">
        <v>0</v>
      </c>
      <c r="Z438" s="23" t="s">
        <v>190</v>
      </c>
      <c r="AA438" s="23" t="s">
        <v>191</v>
      </c>
      <c r="AB438" s="23" t="s">
        <v>190</v>
      </c>
      <c r="AC438" s="23" t="s">
        <v>280</v>
      </c>
      <c r="AD438" s="23" t="s">
        <v>281</v>
      </c>
      <c r="AE438" s="23" t="s">
        <v>66</v>
      </c>
      <c r="AF438" s="23"/>
      <c r="AG438" s="23"/>
      <c r="AH438" s="23"/>
      <c r="AI438" s="23"/>
      <c r="AJ438" s="23" t="b">
        <v>0</v>
      </c>
      <c r="AK438" s="3">
        <v>133</v>
      </c>
      <c r="AL438" s="3">
        <v>2408</v>
      </c>
      <c r="AM438" s="3">
        <v>7151</v>
      </c>
      <c r="AN438" s="24">
        <v>45536.897652276231</v>
      </c>
      <c r="AO438" s="24">
        <v>45536.897964776232</v>
      </c>
      <c r="AP438">
        <v>9</v>
      </c>
      <c r="AQ438" t="s">
        <v>194</v>
      </c>
      <c r="AR438">
        <v>244.89765227623138</v>
      </c>
      <c r="AS438" t="s">
        <v>195</v>
      </c>
      <c r="AT438" t="s">
        <v>226</v>
      </c>
      <c r="AU438" t="s">
        <v>197</v>
      </c>
      <c r="AV438" t="s">
        <v>303</v>
      </c>
      <c r="AW438" t="s">
        <v>226</v>
      </c>
      <c r="AX438" t="s">
        <v>197</v>
      </c>
      <c r="AY438" t="s">
        <v>234</v>
      </c>
    </row>
    <row r="439" spans="1:51" x14ac:dyDescent="0.45">
      <c r="A439" s="22">
        <v>872043</v>
      </c>
      <c r="B439" s="6">
        <v>45536</v>
      </c>
      <c r="C439" s="22">
        <v>14562000</v>
      </c>
      <c r="D439" s="22">
        <v>16832552</v>
      </c>
      <c r="E439" s="22"/>
      <c r="F439" s="22">
        <v>80917</v>
      </c>
      <c r="G439" s="22">
        <v>1986010</v>
      </c>
      <c r="H439" s="22">
        <v>2135</v>
      </c>
      <c r="I439" s="22"/>
      <c r="J439" s="22">
        <v>472164</v>
      </c>
      <c r="K439" s="22">
        <v>102213</v>
      </c>
      <c r="L439" s="23" t="s">
        <v>1358</v>
      </c>
      <c r="M439" s="23"/>
      <c r="N439" s="23" t="s">
        <v>184</v>
      </c>
      <c r="O439" s="23" t="s">
        <v>672</v>
      </c>
      <c r="P439" s="22">
        <v>10</v>
      </c>
      <c r="Q439" s="23" t="s">
        <v>673</v>
      </c>
      <c r="R439" s="23" t="s">
        <v>667</v>
      </c>
      <c r="S439" s="23" t="s">
        <v>22</v>
      </c>
      <c r="T439" s="23" t="s">
        <v>667</v>
      </c>
      <c r="U439" s="23" t="s">
        <v>22</v>
      </c>
      <c r="V439" s="23" t="s">
        <v>674</v>
      </c>
      <c r="W439" s="23" t="s">
        <v>188</v>
      </c>
      <c r="X439" s="23" t="s">
        <v>189</v>
      </c>
      <c r="Y439" s="22">
        <v>0</v>
      </c>
      <c r="Z439" s="23" t="s">
        <v>190</v>
      </c>
      <c r="AA439" s="23" t="s">
        <v>191</v>
      </c>
      <c r="AB439" s="23" t="s">
        <v>190</v>
      </c>
      <c r="AC439" s="23" t="s">
        <v>190</v>
      </c>
      <c r="AD439" s="23" t="s">
        <v>190</v>
      </c>
      <c r="AE439" s="23" t="s">
        <v>98</v>
      </c>
      <c r="AF439" s="23"/>
      <c r="AG439" s="23"/>
      <c r="AH439" s="23"/>
      <c r="AI439" s="23"/>
      <c r="AJ439" s="23" t="b">
        <v>0</v>
      </c>
      <c r="AK439" s="3">
        <v>55</v>
      </c>
      <c r="AL439" s="3">
        <v>4952</v>
      </c>
      <c r="AM439" s="3">
        <v>4566</v>
      </c>
      <c r="AN439" s="24">
        <v>45536.207166049382</v>
      </c>
      <c r="AO439" s="24">
        <v>45536.207351234567</v>
      </c>
      <c r="AP439">
        <v>9</v>
      </c>
      <c r="AQ439" t="s">
        <v>194</v>
      </c>
      <c r="AR439">
        <v>244.20716604938207</v>
      </c>
      <c r="AS439" t="s">
        <v>195</v>
      </c>
      <c r="AT439" t="s">
        <v>258</v>
      </c>
      <c r="AU439" t="s">
        <v>197</v>
      </c>
      <c r="AV439" t="s">
        <v>231</v>
      </c>
      <c r="AW439" t="s">
        <v>258</v>
      </c>
      <c r="AX439" t="s">
        <v>197</v>
      </c>
      <c r="AY439" t="s">
        <v>314</v>
      </c>
    </row>
    <row r="440" spans="1:51" x14ac:dyDescent="0.45">
      <c r="A440" s="22">
        <v>872044</v>
      </c>
      <c r="B440" s="6">
        <v>45536</v>
      </c>
      <c r="C440" s="22">
        <v>14562000</v>
      </c>
      <c r="D440" s="22">
        <v>16832552</v>
      </c>
      <c r="E440" s="22"/>
      <c r="F440" s="22">
        <v>80917</v>
      </c>
      <c r="G440" s="22">
        <v>1986010</v>
      </c>
      <c r="H440" s="22">
        <v>2135</v>
      </c>
      <c r="I440" s="22"/>
      <c r="J440" s="22">
        <v>472164</v>
      </c>
      <c r="K440" s="22">
        <v>102213</v>
      </c>
      <c r="L440" s="23" t="s">
        <v>1358</v>
      </c>
      <c r="M440" s="23"/>
      <c r="N440" s="23" t="s">
        <v>184</v>
      </c>
      <c r="O440" s="23" t="s">
        <v>672</v>
      </c>
      <c r="P440" s="22">
        <v>14</v>
      </c>
      <c r="Q440" s="23" t="s">
        <v>673</v>
      </c>
      <c r="R440" s="23" t="s">
        <v>667</v>
      </c>
      <c r="S440" s="23" t="s">
        <v>22</v>
      </c>
      <c r="T440" s="23" t="s">
        <v>667</v>
      </c>
      <c r="U440" s="23" t="s">
        <v>22</v>
      </c>
      <c r="V440" s="23" t="s">
        <v>674</v>
      </c>
      <c r="W440" s="23" t="s">
        <v>188</v>
      </c>
      <c r="X440" s="23" t="s">
        <v>189</v>
      </c>
      <c r="Y440" s="22">
        <v>0</v>
      </c>
      <c r="Z440" s="23" t="s">
        <v>190</v>
      </c>
      <c r="AA440" s="23" t="s">
        <v>191</v>
      </c>
      <c r="AB440" s="23" t="s">
        <v>190</v>
      </c>
      <c r="AC440" s="23" t="s">
        <v>190</v>
      </c>
      <c r="AD440" s="23" t="s">
        <v>190</v>
      </c>
      <c r="AE440" s="23" t="s">
        <v>98</v>
      </c>
      <c r="AF440" s="23"/>
      <c r="AG440" s="23"/>
      <c r="AH440" s="23"/>
      <c r="AI440" s="23"/>
      <c r="AJ440" s="23" t="b">
        <v>0</v>
      </c>
      <c r="AK440" s="3">
        <v>55</v>
      </c>
      <c r="AL440" s="3">
        <v>4952</v>
      </c>
      <c r="AM440" s="3">
        <v>4566</v>
      </c>
      <c r="AN440" s="24">
        <v>45536.207166049382</v>
      </c>
      <c r="AO440" s="24">
        <v>45536.207351234567</v>
      </c>
      <c r="AP440">
        <v>9</v>
      </c>
      <c r="AQ440" t="s">
        <v>194</v>
      </c>
      <c r="AR440">
        <v>244.20716604938207</v>
      </c>
      <c r="AS440" t="s">
        <v>195</v>
      </c>
      <c r="AT440" t="s">
        <v>258</v>
      </c>
      <c r="AU440" t="s">
        <v>197</v>
      </c>
      <c r="AV440" t="s">
        <v>231</v>
      </c>
      <c r="AW440" t="s">
        <v>258</v>
      </c>
      <c r="AX440" t="s">
        <v>197</v>
      </c>
      <c r="AY440" t="s">
        <v>314</v>
      </c>
    </row>
    <row r="441" spans="1:51" x14ac:dyDescent="0.45">
      <c r="A441" s="22">
        <v>872045</v>
      </c>
      <c r="B441" s="6">
        <v>45536</v>
      </c>
      <c r="C441" s="22">
        <v>14562000</v>
      </c>
      <c r="D441" s="22">
        <v>16832552</v>
      </c>
      <c r="E441" s="22"/>
      <c r="F441" s="22">
        <v>80917</v>
      </c>
      <c r="G441" s="22">
        <v>1986010</v>
      </c>
      <c r="H441" s="22">
        <v>2135</v>
      </c>
      <c r="I441" s="22"/>
      <c r="J441" s="22">
        <v>472164</v>
      </c>
      <c r="K441" s="22">
        <v>102213</v>
      </c>
      <c r="L441" s="23" t="s">
        <v>1358</v>
      </c>
      <c r="M441" s="23"/>
      <c r="N441" s="23" t="s">
        <v>184</v>
      </c>
      <c r="O441" s="23" t="s">
        <v>672</v>
      </c>
      <c r="P441" s="22">
        <v>10</v>
      </c>
      <c r="Q441" s="23" t="s">
        <v>673</v>
      </c>
      <c r="R441" s="23" t="s">
        <v>667</v>
      </c>
      <c r="S441" s="23" t="s">
        <v>22</v>
      </c>
      <c r="T441" s="23" t="s">
        <v>667</v>
      </c>
      <c r="U441" s="23" t="s">
        <v>22</v>
      </c>
      <c r="V441" s="23" t="s">
        <v>674</v>
      </c>
      <c r="W441" s="23" t="s">
        <v>188</v>
      </c>
      <c r="X441" s="23" t="s">
        <v>189</v>
      </c>
      <c r="Y441" s="22">
        <v>0</v>
      </c>
      <c r="Z441" s="23" t="s">
        <v>190</v>
      </c>
      <c r="AA441" s="23" t="s">
        <v>191</v>
      </c>
      <c r="AB441" s="23" t="s">
        <v>190</v>
      </c>
      <c r="AC441" s="23" t="s">
        <v>190</v>
      </c>
      <c r="AD441" s="23" t="s">
        <v>190</v>
      </c>
      <c r="AE441" s="23" t="s">
        <v>98</v>
      </c>
      <c r="AF441" s="23"/>
      <c r="AG441" s="23"/>
      <c r="AH441" s="23"/>
      <c r="AI441" s="23"/>
      <c r="AJ441" s="23" t="b">
        <v>0</v>
      </c>
      <c r="AK441" s="3">
        <v>55</v>
      </c>
      <c r="AL441" s="3">
        <v>4952</v>
      </c>
      <c r="AM441" s="3">
        <v>4566</v>
      </c>
      <c r="AN441" s="24">
        <v>45536.207166049382</v>
      </c>
      <c r="AO441" s="24">
        <v>45536.207351234567</v>
      </c>
      <c r="AP441">
        <v>9</v>
      </c>
      <c r="AQ441" t="s">
        <v>194</v>
      </c>
      <c r="AR441">
        <v>244.20716604938207</v>
      </c>
      <c r="AS441" t="s">
        <v>195</v>
      </c>
      <c r="AT441" t="s">
        <v>258</v>
      </c>
      <c r="AU441" t="s">
        <v>197</v>
      </c>
      <c r="AV441" t="s">
        <v>231</v>
      </c>
      <c r="AW441" t="s">
        <v>258</v>
      </c>
      <c r="AX441" t="s">
        <v>197</v>
      </c>
      <c r="AY441" t="s">
        <v>314</v>
      </c>
    </row>
    <row r="442" spans="1:51" x14ac:dyDescent="0.45">
      <c r="A442" s="22">
        <v>872046</v>
      </c>
      <c r="B442" s="6">
        <v>45536</v>
      </c>
      <c r="C442" s="22">
        <v>14562000</v>
      </c>
      <c r="D442" s="22">
        <v>16832552</v>
      </c>
      <c r="E442" s="22"/>
      <c r="F442" s="22">
        <v>80917</v>
      </c>
      <c r="G442" s="22">
        <v>1986010</v>
      </c>
      <c r="H442" s="22">
        <v>2135</v>
      </c>
      <c r="I442" s="22"/>
      <c r="J442" s="22">
        <v>472164</v>
      </c>
      <c r="K442" s="22">
        <v>102213</v>
      </c>
      <c r="L442" s="23" t="s">
        <v>1358</v>
      </c>
      <c r="M442" s="23"/>
      <c r="N442" s="23" t="s">
        <v>184</v>
      </c>
      <c r="O442" s="23" t="s">
        <v>672</v>
      </c>
      <c r="P442" s="22">
        <v>14</v>
      </c>
      <c r="Q442" s="23" t="s">
        <v>673</v>
      </c>
      <c r="R442" s="23" t="s">
        <v>667</v>
      </c>
      <c r="S442" s="23" t="s">
        <v>22</v>
      </c>
      <c r="T442" s="23" t="s">
        <v>667</v>
      </c>
      <c r="U442" s="23" t="s">
        <v>22</v>
      </c>
      <c r="V442" s="23" t="s">
        <v>674</v>
      </c>
      <c r="W442" s="23" t="s">
        <v>188</v>
      </c>
      <c r="X442" s="23" t="s">
        <v>189</v>
      </c>
      <c r="Y442" s="22">
        <v>0</v>
      </c>
      <c r="Z442" s="23" t="s">
        <v>190</v>
      </c>
      <c r="AA442" s="23" t="s">
        <v>191</v>
      </c>
      <c r="AB442" s="23" t="s">
        <v>190</v>
      </c>
      <c r="AC442" s="23" t="s">
        <v>190</v>
      </c>
      <c r="AD442" s="23" t="s">
        <v>190</v>
      </c>
      <c r="AE442" s="23" t="s">
        <v>98</v>
      </c>
      <c r="AF442" s="23"/>
      <c r="AG442" s="23"/>
      <c r="AH442" s="23"/>
      <c r="AI442" s="23"/>
      <c r="AJ442" s="23" t="b">
        <v>0</v>
      </c>
      <c r="AK442" s="3">
        <v>55</v>
      </c>
      <c r="AL442" s="3">
        <v>4952</v>
      </c>
      <c r="AM442" s="3">
        <v>4566</v>
      </c>
      <c r="AN442" s="24">
        <v>45536.207166049382</v>
      </c>
      <c r="AO442" s="24">
        <v>45536.207351234567</v>
      </c>
      <c r="AP442">
        <v>9</v>
      </c>
      <c r="AQ442" t="s">
        <v>194</v>
      </c>
      <c r="AR442">
        <v>244.20716604938207</v>
      </c>
      <c r="AS442" t="s">
        <v>195</v>
      </c>
      <c r="AT442" t="s">
        <v>258</v>
      </c>
      <c r="AU442" t="s">
        <v>197</v>
      </c>
      <c r="AV442" t="s">
        <v>231</v>
      </c>
      <c r="AW442" t="s">
        <v>258</v>
      </c>
      <c r="AX442" t="s">
        <v>197</v>
      </c>
      <c r="AY442" t="s">
        <v>314</v>
      </c>
    </row>
    <row r="443" spans="1:51" x14ac:dyDescent="0.45">
      <c r="A443" s="22">
        <v>874828</v>
      </c>
      <c r="B443" s="6">
        <v>45536</v>
      </c>
      <c r="C443" s="22">
        <v>14547000</v>
      </c>
      <c r="D443" s="22">
        <v>14658560</v>
      </c>
      <c r="E443" s="22"/>
      <c r="F443" s="22">
        <v>0</v>
      </c>
      <c r="G443" s="22">
        <v>1795942</v>
      </c>
      <c r="H443" s="22">
        <v>0</v>
      </c>
      <c r="I443" s="22"/>
      <c r="J443" s="22">
        <v>423</v>
      </c>
      <c r="K443" s="22">
        <v>62409</v>
      </c>
      <c r="L443" s="23" t="s">
        <v>313</v>
      </c>
      <c r="M443" s="23"/>
      <c r="N443" s="23" t="s">
        <v>184</v>
      </c>
      <c r="O443" s="23" t="s">
        <v>225</v>
      </c>
      <c r="P443" s="22">
        <v>18</v>
      </c>
      <c r="Q443" s="23" t="s">
        <v>279</v>
      </c>
      <c r="R443" s="23"/>
      <c r="S443" s="23"/>
      <c r="T443" s="23"/>
      <c r="U443" s="23"/>
      <c r="V443" s="23" t="s">
        <v>187</v>
      </c>
      <c r="W443" s="23" t="s">
        <v>188</v>
      </c>
      <c r="X443" s="23" t="s">
        <v>189</v>
      </c>
      <c r="Y443" s="22">
        <v>0</v>
      </c>
      <c r="Z443" s="23" t="s">
        <v>190</v>
      </c>
      <c r="AA443" s="23" t="s">
        <v>191</v>
      </c>
      <c r="AB443" s="23" t="s">
        <v>190</v>
      </c>
      <c r="AC443" s="23" t="s">
        <v>280</v>
      </c>
      <c r="AD443" s="23" t="s">
        <v>281</v>
      </c>
      <c r="AE443" s="23" t="s">
        <v>66</v>
      </c>
      <c r="AF443" s="23"/>
      <c r="AG443" s="23"/>
      <c r="AH443" s="23"/>
      <c r="AI443" s="23"/>
      <c r="AJ443" s="23" t="b">
        <v>0</v>
      </c>
      <c r="AK443" s="3">
        <v>97</v>
      </c>
      <c r="AL443" s="3">
        <v>2408</v>
      </c>
      <c r="AM443" s="3">
        <v>6804</v>
      </c>
      <c r="AN443" s="24">
        <v>45536.834430864197</v>
      </c>
      <c r="AO443" s="24">
        <v>45536.834592901236</v>
      </c>
      <c r="AP443">
        <v>9</v>
      </c>
      <c r="AQ443" t="s">
        <v>194</v>
      </c>
      <c r="AR443">
        <v>244.8344308641972</v>
      </c>
      <c r="AS443" t="s">
        <v>195</v>
      </c>
      <c r="AT443" t="s">
        <v>236</v>
      </c>
      <c r="AU443" t="s">
        <v>197</v>
      </c>
      <c r="AV443" t="s">
        <v>314</v>
      </c>
      <c r="AW443" t="s">
        <v>236</v>
      </c>
      <c r="AX443" t="s">
        <v>197</v>
      </c>
      <c r="AY443" t="s">
        <v>257</v>
      </c>
    </row>
    <row r="444" spans="1:51" x14ac:dyDescent="0.45">
      <c r="A444" s="22">
        <v>873489</v>
      </c>
      <c r="B444" s="6">
        <v>45536</v>
      </c>
      <c r="C444" s="22">
        <v>14516000</v>
      </c>
      <c r="D444" s="22">
        <v>15371770</v>
      </c>
      <c r="E444" s="22"/>
      <c r="F444" s="22">
        <v>758</v>
      </c>
      <c r="G444" s="22">
        <v>1764824</v>
      </c>
      <c r="H444" s="22">
        <v>0</v>
      </c>
      <c r="I444" s="22"/>
      <c r="J444" s="22">
        <v>423</v>
      </c>
      <c r="K444" s="22">
        <v>62409</v>
      </c>
      <c r="L444" s="23" t="s">
        <v>313</v>
      </c>
      <c r="M444" s="23"/>
      <c r="N444" s="23" t="s">
        <v>184</v>
      </c>
      <c r="O444" s="23" t="s">
        <v>225</v>
      </c>
      <c r="P444" s="22">
        <v>18</v>
      </c>
      <c r="Q444" s="23" t="s">
        <v>279</v>
      </c>
      <c r="R444" s="23"/>
      <c r="S444" s="23"/>
      <c r="T444" s="23"/>
      <c r="U444" s="23"/>
      <c r="V444" s="23" t="s">
        <v>187</v>
      </c>
      <c r="W444" s="23" t="s">
        <v>188</v>
      </c>
      <c r="X444" s="23" t="s">
        <v>189</v>
      </c>
      <c r="Y444" s="22">
        <v>0</v>
      </c>
      <c r="Z444" s="23" t="s">
        <v>190</v>
      </c>
      <c r="AA444" s="23" t="s">
        <v>191</v>
      </c>
      <c r="AB444" s="23" t="s">
        <v>190</v>
      </c>
      <c r="AC444" s="23" t="s">
        <v>280</v>
      </c>
      <c r="AD444" s="23" t="s">
        <v>281</v>
      </c>
      <c r="AE444" s="23" t="s">
        <v>66</v>
      </c>
      <c r="AF444" s="23"/>
      <c r="AG444" s="23"/>
      <c r="AH444" s="23"/>
      <c r="AI444" s="23"/>
      <c r="AJ444" s="23" t="b">
        <v>0</v>
      </c>
      <c r="AK444" s="3">
        <v>127</v>
      </c>
      <c r="AL444" s="3">
        <v>2408</v>
      </c>
      <c r="AM444" s="3">
        <v>5683</v>
      </c>
      <c r="AN444" s="24">
        <v>45536.521859567903</v>
      </c>
      <c r="AO444" s="24">
        <v>45536.522033179011</v>
      </c>
      <c r="AP444">
        <v>9</v>
      </c>
      <c r="AQ444" t="s">
        <v>194</v>
      </c>
      <c r="AR444">
        <v>244.52185956790345</v>
      </c>
      <c r="AS444" t="s">
        <v>195</v>
      </c>
      <c r="AT444" t="s">
        <v>207</v>
      </c>
      <c r="AU444" t="s">
        <v>197</v>
      </c>
      <c r="AV444" t="s">
        <v>315</v>
      </c>
      <c r="AW444" t="s">
        <v>207</v>
      </c>
      <c r="AX444" t="s">
        <v>197</v>
      </c>
      <c r="AY444" t="s">
        <v>205</v>
      </c>
    </row>
    <row r="445" spans="1:51" x14ac:dyDescent="0.45">
      <c r="A445" s="22">
        <v>874705</v>
      </c>
      <c r="B445" s="6">
        <v>45536</v>
      </c>
      <c r="C445" s="22">
        <v>14515000</v>
      </c>
      <c r="D445" s="22">
        <v>14560566</v>
      </c>
      <c r="E445" s="22"/>
      <c r="F445" s="22">
        <v>0</v>
      </c>
      <c r="G445" s="22">
        <v>1795684</v>
      </c>
      <c r="H445" s="22">
        <v>0</v>
      </c>
      <c r="I445" s="22"/>
      <c r="J445" s="22">
        <v>423</v>
      </c>
      <c r="K445" s="22">
        <v>62409</v>
      </c>
      <c r="L445" s="23" t="s">
        <v>313</v>
      </c>
      <c r="M445" s="23"/>
      <c r="N445" s="23" t="s">
        <v>184</v>
      </c>
      <c r="O445" s="23" t="s">
        <v>225</v>
      </c>
      <c r="P445" s="22">
        <v>18</v>
      </c>
      <c r="Q445" s="23" t="s">
        <v>279</v>
      </c>
      <c r="R445" s="23"/>
      <c r="S445" s="23"/>
      <c r="T445" s="23"/>
      <c r="U445" s="23"/>
      <c r="V445" s="23" t="s">
        <v>187</v>
      </c>
      <c r="W445" s="23" t="s">
        <v>188</v>
      </c>
      <c r="X445" s="23" t="s">
        <v>189</v>
      </c>
      <c r="Y445" s="22">
        <v>0</v>
      </c>
      <c r="Z445" s="23" t="s">
        <v>190</v>
      </c>
      <c r="AA445" s="23" t="s">
        <v>191</v>
      </c>
      <c r="AB445" s="23" t="s">
        <v>190</v>
      </c>
      <c r="AC445" s="23" t="s">
        <v>280</v>
      </c>
      <c r="AD445" s="23" t="s">
        <v>281</v>
      </c>
      <c r="AE445" s="23" t="s">
        <v>66</v>
      </c>
      <c r="AF445" s="23"/>
      <c r="AG445" s="23"/>
      <c r="AH445" s="23"/>
      <c r="AI445" s="23"/>
      <c r="AJ445" s="23" t="b">
        <v>0</v>
      </c>
      <c r="AK445" s="3">
        <v>61</v>
      </c>
      <c r="AL445" s="3">
        <v>2408</v>
      </c>
      <c r="AM445" s="3">
        <v>6702</v>
      </c>
      <c r="AN445" s="24">
        <v>45536.750917052472</v>
      </c>
      <c r="AO445" s="24">
        <v>45536.751079089503</v>
      </c>
      <c r="AP445">
        <v>9</v>
      </c>
      <c r="AQ445" t="s">
        <v>194</v>
      </c>
      <c r="AR445">
        <v>244.75091705247178</v>
      </c>
      <c r="AS445" t="s">
        <v>195</v>
      </c>
      <c r="AT445" t="s">
        <v>230</v>
      </c>
      <c r="AU445" t="s">
        <v>197</v>
      </c>
      <c r="AV445" t="s">
        <v>231</v>
      </c>
      <c r="AW445" t="s">
        <v>230</v>
      </c>
      <c r="AX445" t="s">
        <v>197</v>
      </c>
      <c r="AY445" t="s">
        <v>301</v>
      </c>
    </row>
    <row r="446" spans="1:51" x14ac:dyDescent="0.45">
      <c r="A446" s="22">
        <v>874704</v>
      </c>
      <c r="B446" s="6">
        <v>45536</v>
      </c>
      <c r="C446" s="22">
        <v>14438000</v>
      </c>
      <c r="D446" s="22">
        <v>14497674</v>
      </c>
      <c r="E446" s="22"/>
      <c r="F446" s="22">
        <v>658</v>
      </c>
      <c r="G446" s="22">
        <v>1725600</v>
      </c>
      <c r="H446" s="22">
        <v>0</v>
      </c>
      <c r="I446" s="22"/>
      <c r="J446" s="22">
        <v>2</v>
      </c>
      <c r="K446" s="22">
        <v>62575</v>
      </c>
      <c r="L446" s="23" t="s">
        <v>316</v>
      </c>
      <c r="M446" s="23"/>
      <c r="N446" s="23" t="s">
        <v>184</v>
      </c>
      <c r="O446" s="23" t="s">
        <v>225</v>
      </c>
      <c r="P446" s="22">
        <v>18</v>
      </c>
      <c r="Q446" s="23" t="s">
        <v>279</v>
      </c>
      <c r="R446" s="23"/>
      <c r="S446" s="23"/>
      <c r="T446" s="23"/>
      <c r="U446" s="23"/>
      <c r="V446" s="23" t="s">
        <v>187</v>
      </c>
      <c r="W446" s="23" t="s">
        <v>188</v>
      </c>
      <c r="X446" s="23" t="s">
        <v>189</v>
      </c>
      <c r="Y446" s="22">
        <v>0</v>
      </c>
      <c r="Z446" s="23" t="s">
        <v>190</v>
      </c>
      <c r="AA446" s="23" t="s">
        <v>191</v>
      </c>
      <c r="AB446" s="23" t="s">
        <v>190</v>
      </c>
      <c r="AC446" s="23" t="s">
        <v>280</v>
      </c>
      <c r="AD446" s="23" t="s">
        <v>281</v>
      </c>
      <c r="AE446" s="23" t="s">
        <v>66</v>
      </c>
      <c r="AF446" s="23"/>
      <c r="AG446" s="23"/>
      <c r="AH446" s="23"/>
      <c r="AI446" s="23"/>
      <c r="AJ446" s="23" t="b">
        <v>0</v>
      </c>
      <c r="AK446" s="3">
        <v>61</v>
      </c>
      <c r="AL446" s="3">
        <v>2408</v>
      </c>
      <c r="AM446" s="3">
        <v>6699</v>
      </c>
      <c r="AN446" s="24">
        <v>45536.750747415121</v>
      </c>
      <c r="AO446" s="24">
        <v>45536.750909452159</v>
      </c>
      <c r="AP446">
        <v>9</v>
      </c>
      <c r="AQ446" t="s">
        <v>194</v>
      </c>
      <c r="AR446">
        <v>244.75074741512071</v>
      </c>
      <c r="AS446" t="s">
        <v>195</v>
      </c>
      <c r="AT446" t="s">
        <v>230</v>
      </c>
      <c r="AU446" t="s">
        <v>197</v>
      </c>
      <c r="AV446" t="s">
        <v>233</v>
      </c>
      <c r="AW446" t="s">
        <v>230</v>
      </c>
      <c r="AX446" t="s">
        <v>197</v>
      </c>
      <c r="AY446" t="s">
        <v>231</v>
      </c>
    </row>
    <row r="447" spans="1:51" x14ac:dyDescent="0.45">
      <c r="A447" s="22">
        <v>871950</v>
      </c>
      <c r="B447" s="6">
        <v>45536</v>
      </c>
      <c r="C447" s="22">
        <v>14422000</v>
      </c>
      <c r="D447" s="22">
        <v>14988516</v>
      </c>
      <c r="E447" s="22"/>
      <c r="F447" s="22">
        <v>213</v>
      </c>
      <c r="G447" s="22">
        <v>1795789</v>
      </c>
      <c r="H447" s="22">
        <v>0</v>
      </c>
      <c r="I447" s="22"/>
      <c r="J447" s="22">
        <v>423</v>
      </c>
      <c r="K447" s="22">
        <v>62409</v>
      </c>
      <c r="L447" s="23" t="s">
        <v>313</v>
      </c>
      <c r="M447" s="23"/>
      <c r="N447" s="23" t="s">
        <v>184</v>
      </c>
      <c r="O447" s="23" t="s">
        <v>225</v>
      </c>
      <c r="P447" s="22">
        <v>18</v>
      </c>
      <c r="Q447" s="23" t="s">
        <v>279</v>
      </c>
      <c r="R447" s="23"/>
      <c r="S447" s="23"/>
      <c r="T447" s="23"/>
      <c r="U447" s="23"/>
      <c r="V447" s="23" t="s">
        <v>187</v>
      </c>
      <c r="W447" s="23" t="s">
        <v>188</v>
      </c>
      <c r="X447" s="23" t="s">
        <v>189</v>
      </c>
      <c r="Y447" s="22">
        <v>0</v>
      </c>
      <c r="Z447" s="23" t="s">
        <v>190</v>
      </c>
      <c r="AA447" s="23" t="s">
        <v>191</v>
      </c>
      <c r="AB447" s="23" t="s">
        <v>190</v>
      </c>
      <c r="AC447" s="23" t="s">
        <v>280</v>
      </c>
      <c r="AD447" s="23" t="s">
        <v>281</v>
      </c>
      <c r="AE447" s="23" t="s">
        <v>66</v>
      </c>
      <c r="AF447" s="23"/>
      <c r="AG447" s="23"/>
      <c r="AH447" s="23"/>
      <c r="AI447" s="23"/>
      <c r="AJ447" s="23" t="b">
        <v>0</v>
      </c>
      <c r="AK447" s="3">
        <v>130</v>
      </c>
      <c r="AL447" s="3">
        <v>2408</v>
      </c>
      <c r="AM447" s="3">
        <v>4503</v>
      </c>
      <c r="AN447" s="24">
        <v>45536.168121643517</v>
      </c>
      <c r="AO447" s="24">
        <v>45536.168283680556</v>
      </c>
      <c r="AP447">
        <v>9</v>
      </c>
      <c r="AQ447" t="s">
        <v>194</v>
      </c>
      <c r="AR447">
        <v>244.16812164351722</v>
      </c>
      <c r="AS447" t="s">
        <v>195</v>
      </c>
      <c r="AT447" t="s">
        <v>258</v>
      </c>
      <c r="AU447" t="s">
        <v>197</v>
      </c>
      <c r="AV447" t="s">
        <v>232</v>
      </c>
      <c r="AW447" t="s">
        <v>258</v>
      </c>
      <c r="AX447" t="s">
        <v>197</v>
      </c>
      <c r="AY447" t="s">
        <v>236</v>
      </c>
    </row>
    <row r="448" spans="1:51" x14ac:dyDescent="0.45">
      <c r="A448" s="22">
        <v>874775</v>
      </c>
      <c r="B448" s="6">
        <v>45536</v>
      </c>
      <c r="C448" s="22">
        <v>14406000</v>
      </c>
      <c r="D448" s="22">
        <v>14425497</v>
      </c>
      <c r="E448" s="22"/>
      <c r="F448" s="22">
        <v>0</v>
      </c>
      <c r="G448" s="22">
        <v>1725597</v>
      </c>
      <c r="H448" s="22">
        <v>0</v>
      </c>
      <c r="I448" s="22"/>
      <c r="J448" s="22">
        <v>2</v>
      </c>
      <c r="K448" s="22">
        <v>62575</v>
      </c>
      <c r="L448" s="23" t="s">
        <v>316</v>
      </c>
      <c r="M448" s="23"/>
      <c r="N448" s="23" t="s">
        <v>184</v>
      </c>
      <c r="O448" s="23" t="s">
        <v>225</v>
      </c>
      <c r="P448" s="22">
        <v>18</v>
      </c>
      <c r="Q448" s="23" t="s">
        <v>279</v>
      </c>
      <c r="R448" s="23"/>
      <c r="S448" s="23"/>
      <c r="T448" s="23"/>
      <c r="U448" s="23"/>
      <c r="V448" s="23" t="s">
        <v>187</v>
      </c>
      <c r="W448" s="23" t="s">
        <v>188</v>
      </c>
      <c r="X448" s="23" t="s">
        <v>189</v>
      </c>
      <c r="Y448" s="22">
        <v>0</v>
      </c>
      <c r="Z448" s="23" t="s">
        <v>190</v>
      </c>
      <c r="AA448" s="23" t="s">
        <v>191</v>
      </c>
      <c r="AB448" s="23" t="s">
        <v>190</v>
      </c>
      <c r="AC448" s="23" t="s">
        <v>280</v>
      </c>
      <c r="AD448" s="23" t="s">
        <v>281</v>
      </c>
      <c r="AE448" s="23" t="s">
        <v>66</v>
      </c>
      <c r="AF448" s="23"/>
      <c r="AG448" s="23"/>
      <c r="AH448" s="23"/>
      <c r="AI448" s="23"/>
      <c r="AJ448" s="23" t="b">
        <v>0</v>
      </c>
      <c r="AK448" s="3">
        <v>112</v>
      </c>
      <c r="AL448" s="3">
        <v>2408</v>
      </c>
      <c r="AM448" s="3">
        <v>6760</v>
      </c>
      <c r="AN448" s="24">
        <v>45536.792423109568</v>
      </c>
      <c r="AO448" s="24">
        <v>45536.792585146606</v>
      </c>
      <c r="AP448">
        <v>9</v>
      </c>
      <c r="AQ448" t="s">
        <v>194</v>
      </c>
      <c r="AR448">
        <v>244.79242310956761</v>
      </c>
      <c r="AS448" t="s">
        <v>195</v>
      </c>
      <c r="AT448" t="s">
        <v>231</v>
      </c>
      <c r="AU448" t="s">
        <v>197</v>
      </c>
      <c r="AV448" t="s">
        <v>233</v>
      </c>
      <c r="AW448" t="s">
        <v>231</v>
      </c>
      <c r="AX448" t="s">
        <v>197</v>
      </c>
      <c r="AY448" t="s">
        <v>231</v>
      </c>
    </row>
    <row r="449" spans="1:51" x14ac:dyDescent="0.45">
      <c r="A449" s="22">
        <v>873797</v>
      </c>
      <c r="B449" s="6">
        <v>45536</v>
      </c>
      <c r="C449" s="22">
        <v>14406000</v>
      </c>
      <c r="D449" s="22">
        <v>14633727</v>
      </c>
      <c r="E449" s="22"/>
      <c r="F449" s="22">
        <v>0</v>
      </c>
      <c r="G449" s="22">
        <v>1795239</v>
      </c>
      <c r="H449" s="22">
        <v>4</v>
      </c>
      <c r="I449" s="22"/>
      <c r="J449" s="22">
        <v>423</v>
      </c>
      <c r="K449" s="22">
        <v>62409</v>
      </c>
      <c r="L449" s="23" t="s">
        <v>313</v>
      </c>
      <c r="M449" s="23"/>
      <c r="N449" s="23" t="s">
        <v>184</v>
      </c>
      <c r="O449" s="23" t="s">
        <v>225</v>
      </c>
      <c r="P449" s="22">
        <v>18</v>
      </c>
      <c r="Q449" s="23" t="s">
        <v>279</v>
      </c>
      <c r="R449" s="23"/>
      <c r="S449" s="23"/>
      <c r="T449" s="23"/>
      <c r="U449" s="23"/>
      <c r="V449" s="23" t="s">
        <v>187</v>
      </c>
      <c r="W449" s="23" t="s">
        <v>188</v>
      </c>
      <c r="X449" s="23" t="s">
        <v>189</v>
      </c>
      <c r="Y449" s="22">
        <v>0</v>
      </c>
      <c r="Z449" s="23" t="s">
        <v>190</v>
      </c>
      <c r="AA449" s="23" t="s">
        <v>191</v>
      </c>
      <c r="AB449" s="23" t="s">
        <v>190</v>
      </c>
      <c r="AC449" s="23" t="s">
        <v>280</v>
      </c>
      <c r="AD449" s="23" t="s">
        <v>281</v>
      </c>
      <c r="AE449" s="23" t="s">
        <v>66</v>
      </c>
      <c r="AF449" s="23"/>
      <c r="AG449" s="23"/>
      <c r="AH449" s="23"/>
      <c r="AI449" s="23"/>
      <c r="AJ449" s="23" t="b">
        <v>0</v>
      </c>
      <c r="AK449" s="3">
        <v>98</v>
      </c>
      <c r="AL449" s="3">
        <v>2408</v>
      </c>
      <c r="AM449" s="3">
        <v>5908</v>
      </c>
      <c r="AN449" s="24">
        <v>45536.646818441361</v>
      </c>
      <c r="AO449" s="24">
        <v>45536.646980478392</v>
      </c>
      <c r="AP449">
        <v>9</v>
      </c>
      <c r="AQ449" t="s">
        <v>194</v>
      </c>
      <c r="AR449">
        <v>244.64681844136067</v>
      </c>
      <c r="AS449" t="s">
        <v>195</v>
      </c>
      <c r="AT449" t="s">
        <v>228</v>
      </c>
      <c r="AU449" t="s">
        <v>197</v>
      </c>
      <c r="AV449" t="s">
        <v>239</v>
      </c>
      <c r="AW449" t="s">
        <v>228</v>
      </c>
      <c r="AX449" t="s">
        <v>197</v>
      </c>
      <c r="AY449" t="s">
        <v>307</v>
      </c>
    </row>
    <row r="450" spans="1:51" x14ac:dyDescent="0.45">
      <c r="A450" s="22">
        <v>872024</v>
      </c>
      <c r="B450" s="6">
        <v>45536</v>
      </c>
      <c r="C450" s="22">
        <v>14406000</v>
      </c>
      <c r="D450" s="22">
        <v>14738619</v>
      </c>
      <c r="E450" s="22"/>
      <c r="F450" s="22">
        <v>52</v>
      </c>
      <c r="G450" s="22">
        <v>1723777</v>
      </c>
      <c r="H450" s="22">
        <v>10</v>
      </c>
      <c r="I450" s="22"/>
      <c r="J450" s="22">
        <v>2</v>
      </c>
      <c r="K450" s="22">
        <v>62575</v>
      </c>
      <c r="L450" s="23" t="s">
        <v>316</v>
      </c>
      <c r="M450" s="23"/>
      <c r="N450" s="23" t="s">
        <v>184</v>
      </c>
      <c r="O450" s="23" t="s">
        <v>225</v>
      </c>
      <c r="P450" s="22">
        <v>18</v>
      </c>
      <c r="Q450" s="23" t="s">
        <v>279</v>
      </c>
      <c r="R450" s="23"/>
      <c r="S450" s="23"/>
      <c r="T450" s="23"/>
      <c r="U450" s="23"/>
      <c r="V450" s="23" t="s">
        <v>187</v>
      </c>
      <c r="W450" s="23" t="s">
        <v>188</v>
      </c>
      <c r="X450" s="23" t="s">
        <v>189</v>
      </c>
      <c r="Y450" s="22">
        <v>0</v>
      </c>
      <c r="Z450" s="23" t="s">
        <v>190</v>
      </c>
      <c r="AA450" s="23" t="s">
        <v>191</v>
      </c>
      <c r="AB450" s="23" t="s">
        <v>190</v>
      </c>
      <c r="AC450" s="23" t="s">
        <v>280</v>
      </c>
      <c r="AD450" s="23" t="s">
        <v>281</v>
      </c>
      <c r="AE450" s="23" t="s">
        <v>66</v>
      </c>
      <c r="AF450" s="23"/>
      <c r="AG450" s="23"/>
      <c r="AH450" s="23"/>
      <c r="AI450" s="23"/>
      <c r="AJ450" s="23" t="b">
        <v>0</v>
      </c>
      <c r="AK450" s="3">
        <v>126</v>
      </c>
      <c r="AL450" s="3">
        <v>2408</v>
      </c>
      <c r="AM450" s="3">
        <v>4549</v>
      </c>
      <c r="AN450" s="24">
        <v>45536.18831986883</v>
      </c>
      <c r="AO450" s="24">
        <v>45536.188481905861</v>
      </c>
      <c r="AP450">
        <v>9</v>
      </c>
      <c r="AQ450" t="s">
        <v>194</v>
      </c>
      <c r="AR450">
        <v>244.18831986883015</v>
      </c>
      <c r="AS450" t="s">
        <v>195</v>
      </c>
      <c r="AT450" t="s">
        <v>258</v>
      </c>
      <c r="AU450" t="s">
        <v>197</v>
      </c>
      <c r="AV450" t="s">
        <v>208</v>
      </c>
      <c r="AW450" t="s">
        <v>258</v>
      </c>
      <c r="AX450" t="s">
        <v>197</v>
      </c>
      <c r="AY450" t="s">
        <v>239</v>
      </c>
    </row>
    <row r="451" spans="1:51" x14ac:dyDescent="0.45">
      <c r="A451" s="22">
        <v>874827</v>
      </c>
      <c r="B451" s="6">
        <v>45536</v>
      </c>
      <c r="C451" s="22">
        <v>14391000</v>
      </c>
      <c r="D451" s="22">
        <v>14426565</v>
      </c>
      <c r="E451" s="22"/>
      <c r="F451" s="22">
        <v>0</v>
      </c>
      <c r="G451" s="22">
        <v>1725851</v>
      </c>
      <c r="H451" s="22">
        <v>0</v>
      </c>
      <c r="I451" s="22"/>
      <c r="J451" s="22">
        <v>2</v>
      </c>
      <c r="K451" s="22">
        <v>62575</v>
      </c>
      <c r="L451" s="23" t="s">
        <v>316</v>
      </c>
      <c r="M451" s="23"/>
      <c r="N451" s="23" t="s">
        <v>184</v>
      </c>
      <c r="O451" s="23" t="s">
        <v>225</v>
      </c>
      <c r="P451" s="22">
        <v>18</v>
      </c>
      <c r="Q451" s="23" t="s">
        <v>279</v>
      </c>
      <c r="R451" s="23"/>
      <c r="S451" s="23"/>
      <c r="T451" s="23"/>
      <c r="U451" s="23"/>
      <c r="V451" s="23" t="s">
        <v>187</v>
      </c>
      <c r="W451" s="23" t="s">
        <v>188</v>
      </c>
      <c r="X451" s="23" t="s">
        <v>189</v>
      </c>
      <c r="Y451" s="22">
        <v>0</v>
      </c>
      <c r="Z451" s="23" t="s">
        <v>190</v>
      </c>
      <c r="AA451" s="23" t="s">
        <v>191</v>
      </c>
      <c r="AB451" s="23" t="s">
        <v>190</v>
      </c>
      <c r="AC451" s="23" t="s">
        <v>280</v>
      </c>
      <c r="AD451" s="23" t="s">
        <v>281</v>
      </c>
      <c r="AE451" s="23" t="s">
        <v>66</v>
      </c>
      <c r="AF451" s="23"/>
      <c r="AG451" s="23"/>
      <c r="AH451" s="23"/>
      <c r="AI451" s="23"/>
      <c r="AJ451" s="23" t="b">
        <v>0</v>
      </c>
      <c r="AK451" s="3">
        <v>97</v>
      </c>
      <c r="AL451" s="3">
        <v>2408</v>
      </c>
      <c r="AM451" s="3">
        <v>6803</v>
      </c>
      <c r="AN451" s="24">
        <v>45536.834260725307</v>
      </c>
      <c r="AO451" s="24">
        <v>45536.834422762346</v>
      </c>
      <c r="AP451">
        <v>9</v>
      </c>
      <c r="AQ451" t="s">
        <v>194</v>
      </c>
      <c r="AR451">
        <v>244.8342607253071</v>
      </c>
      <c r="AS451" t="s">
        <v>195</v>
      </c>
      <c r="AT451" t="s">
        <v>236</v>
      </c>
      <c r="AU451" t="s">
        <v>197</v>
      </c>
      <c r="AV451" t="s">
        <v>236</v>
      </c>
      <c r="AW451" t="s">
        <v>236</v>
      </c>
      <c r="AX451" t="s">
        <v>197</v>
      </c>
      <c r="AY451" t="s">
        <v>201</v>
      </c>
    </row>
    <row r="452" spans="1:51" x14ac:dyDescent="0.45">
      <c r="A452" s="22">
        <v>873538</v>
      </c>
      <c r="B452" s="6">
        <v>45536</v>
      </c>
      <c r="C452" s="22">
        <v>14390000</v>
      </c>
      <c r="D452" s="22">
        <v>14479198</v>
      </c>
      <c r="E452" s="22"/>
      <c r="F452" s="22">
        <v>7</v>
      </c>
      <c r="G452" s="22">
        <v>1795057</v>
      </c>
      <c r="H452" s="22">
        <v>0</v>
      </c>
      <c r="I452" s="22"/>
      <c r="J452" s="22">
        <v>423</v>
      </c>
      <c r="K452" s="22">
        <v>62409</v>
      </c>
      <c r="L452" s="23" t="s">
        <v>313</v>
      </c>
      <c r="M452" s="23"/>
      <c r="N452" s="23" t="s">
        <v>184</v>
      </c>
      <c r="O452" s="23" t="s">
        <v>225</v>
      </c>
      <c r="P452" s="22">
        <v>18</v>
      </c>
      <c r="Q452" s="23" t="s">
        <v>279</v>
      </c>
      <c r="R452" s="23"/>
      <c r="S452" s="23"/>
      <c r="T452" s="23"/>
      <c r="U452" s="23"/>
      <c r="V452" s="23" t="s">
        <v>187</v>
      </c>
      <c r="W452" s="23" t="s">
        <v>188</v>
      </c>
      <c r="X452" s="23" t="s">
        <v>189</v>
      </c>
      <c r="Y452" s="22">
        <v>0</v>
      </c>
      <c r="Z452" s="23" t="s">
        <v>190</v>
      </c>
      <c r="AA452" s="23" t="s">
        <v>191</v>
      </c>
      <c r="AB452" s="23" t="s">
        <v>190</v>
      </c>
      <c r="AC452" s="23" t="s">
        <v>280</v>
      </c>
      <c r="AD452" s="23" t="s">
        <v>281</v>
      </c>
      <c r="AE452" s="23" t="s">
        <v>66</v>
      </c>
      <c r="AF452" s="23"/>
      <c r="AG452" s="23"/>
      <c r="AH452" s="23"/>
      <c r="AI452" s="23"/>
      <c r="AJ452" s="23" t="b">
        <v>0</v>
      </c>
      <c r="AK452" s="3">
        <v>127</v>
      </c>
      <c r="AL452" s="3">
        <v>2408</v>
      </c>
      <c r="AM452" s="3">
        <v>5726</v>
      </c>
      <c r="AN452" s="24">
        <v>45536.563491705245</v>
      </c>
      <c r="AO452" s="24">
        <v>45536.563653742283</v>
      </c>
      <c r="AP452">
        <v>9</v>
      </c>
      <c r="AQ452" t="s">
        <v>194</v>
      </c>
      <c r="AR452">
        <v>244.56349170524481</v>
      </c>
      <c r="AS452" t="s">
        <v>195</v>
      </c>
      <c r="AT452" t="s">
        <v>218</v>
      </c>
      <c r="AU452" t="s">
        <v>197</v>
      </c>
      <c r="AV452" t="s">
        <v>240</v>
      </c>
      <c r="AW452" t="s">
        <v>218</v>
      </c>
      <c r="AX452" t="s">
        <v>197</v>
      </c>
      <c r="AY452" t="s">
        <v>362</v>
      </c>
    </row>
    <row r="453" spans="1:51" x14ac:dyDescent="0.45">
      <c r="A453" s="22">
        <v>871932</v>
      </c>
      <c r="B453" s="6">
        <v>45536</v>
      </c>
      <c r="C453" s="22">
        <v>14375000</v>
      </c>
      <c r="D453" s="22">
        <v>20750945</v>
      </c>
      <c r="E453" s="22"/>
      <c r="F453" s="22">
        <v>238</v>
      </c>
      <c r="G453" s="22">
        <v>3673617</v>
      </c>
      <c r="H453" s="22">
        <v>0</v>
      </c>
      <c r="I453" s="22"/>
      <c r="J453" s="22">
        <v>1362</v>
      </c>
      <c r="K453" s="22">
        <v>63186</v>
      </c>
      <c r="L453" s="23" t="s">
        <v>312</v>
      </c>
      <c r="M453" s="23"/>
      <c r="N453" s="23" t="s">
        <v>184</v>
      </c>
      <c r="O453" s="23" t="s">
        <v>225</v>
      </c>
      <c r="P453" s="22">
        <v>18</v>
      </c>
      <c r="Q453" s="23" t="s">
        <v>279</v>
      </c>
      <c r="R453" s="23"/>
      <c r="S453" s="23"/>
      <c r="T453" s="23"/>
      <c r="U453" s="23"/>
      <c r="V453" s="23" t="s">
        <v>187</v>
      </c>
      <c r="W453" s="23" t="s">
        <v>188</v>
      </c>
      <c r="X453" s="23" t="s">
        <v>189</v>
      </c>
      <c r="Y453" s="22">
        <v>0</v>
      </c>
      <c r="Z453" s="23" t="s">
        <v>190</v>
      </c>
      <c r="AA453" s="23" t="s">
        <v>191</v>
      </c>
      <c r="AB453" s="23" t="s">
        <v>190</v>
      </c>
      <c r="AC453" s="23" t="s">
        <v>280</v>
      </c>
      <c r="AD453" s="23" t="s">
        <v>281</v>
      </c>
      <c r="AE453" s="23" t="s">
        <v>66</v>
      </c>
      <c r="AF453" s="23"/>
      <c r="AG453" s="23"/>
      <c r="AH453" s="23"/>
      <c r="AI453" s="23"/>
      <c r="AJ453" s="23" t="b">
        <v>0</v>
      </c>
      <c r="AK453" s="3">
        <v>130</v>
      </c>
      <c r="AL453" s="3">
        <v>2408</v>
      </c>
      <c r="AM453" s="3">
        <v>4496</v>
      </c>
      <c r="AN453" s="24">
        <v>45536.167627276234</v>
      </c>
      <c r="AO453" s="24">
        <v>45536.167858757719</v>
      </c>
      <c r="AP453">
        <v>9</v>
      </c>
      <c r="AQ453" t="s">
        <v>194</v>
      </c>
      <c r="AR453">
        <v>244.16762727623427</v>
      </c>
      <c r="AS453" t="s">
        <v>195</v>
      </c>
      <c r="AT453" t="s">
        <v>258</v>
      </c>
      <c r="AU453" t="s">
        <v>197</v>
      </c>
      <c r="AV453" t="s">
        <v>206</v>
      </c>
      <c r="AW453" t="s">
        <v>258</v>
      </c>
      <c r="AX453" t="s">
        <v>197</v>
      </c>
      <c r="AY453" t="s">
        <v>302</v>
      </c>
    </row>
    <row r="454" spans="1:51" x14ac:dyDescent="0.45">
      <c r="A454" s="22">
        <v>872524</v>
      </c>
      <c r="B454" s="6">
        <v>45536</v>
      </c>
      <c r="C454" s="22">
        <v>14375000</v>
      </c>
      <c r="D454" s="22">
        <v>15087655</v>
      </c>
      <c r="E454" s="22"/>
      <c r="F454" s="22">
        <v>878</v>
      </c>
      <c r="G454" s="22">
        <v>1763629</v>
      </c>
      <c r="H454" s="22">
        <v>0</v>
      </c>
      <c r="I454" s="22"/>
      <c r="J454" s="22">
        <v>423</v>
      </c>
      <c r="K454" s="22">
        <v>62409</v>
      </c>
      <c r="L454" s="23" t="s">
        <v>313</v>
      </c>
      <c r="M454" s="23"/>
      <c r="N454" s="23" t="s">
        <v>184</v>
      </c>
      <c r="O454" s="23" t="s">
        <v>225</v>
      </c>
      <c r="P454" s="22">
        <v>18</v>
      </c>
      <c r="Q454" s="23" t="s">
        <v>279</v>
      </c>
      <c r="R454" s="23"/>
      <c r="S454" s="23"/>
      <c r="T454" s="23"/>
      <c r="U454" s="23"/>
      <c r="V454" s="23" t="s">
        <v>187</v>
      </c>
      <c r="W454" s="23" t="s">
        <v>188</v>
      </c>
      <c r="X454" s="23" t="s">
        <v>189</v>
      </c>
      <c r="Y454" s="22">
        <v>0</v>
      </c>
      <c r="Z454" s="23" t="s">
        <v>190</v>
      </c>
      <c r="AA454" s="23" t="s">
        <v>191</v>
      </c>
      <c r="AB454" s="23" t="s">
        <v>190</v>
      </c>
      <c r="AC454" s="23" t="s">
        <v>280</v>
      </c>
      <c r="AD454" s="23" t="s">
        <v>281</v>
      </c>
      <c r="AE454" s="23" t="s">
        <v>66</v>
      </c>
      <c r="AF454" s="23"/>
      <c r="AG454" s="23"/>
      <c r="AH454" s="23"/>
      <c r="AI454" s="23"/>
      <c r="AJ454" s="23" t="b">
        <v>0</v>
      </c>
      <c r="AK454" s="3">
        <v>115</v>
      </c>
      <c r="AL454" s="3">
        <v>2408</v>
      </c>
      <c r="AM454" s="3">
        <v>4909</v>
      </c>
      <c r="AN454" s="24">
        <v>45536.313541435185</v>
      </c>
      <c r="AO454" s="24">
        <v>45536.313715046294</v>
      </c>
      <c r="AP454">
        <v>9</v>
      </c>
      <c r="AQ454" t="s">
        <v>194</v>
      </c>
      <c r="AR454">
        <v>244.31354143518547</v>
      </c>
      <c r="AS454" t="s">
        <v>195</v>
      </c>
      <c r="AT454" t="s">
        <v>408</v>
      </c>
      <c r="AU454" t="s">
        <v>197</v>
      </c>
      <c r="AV454" t="s">
        <v>305</v>
      </c>
      <c r="AW454" t="s">
        <v>408</v>
      </c>
      <c r="AX454" t="s">
        <v>197</v>
      </c>
      <c r="AY454" t="s">
        <v>255</v>
      </c>
    </row>
    <row r="455" spans="1:51" x14ac:dyDescent="0.45">
      <c r="A455" s="22">
        <v>873326</v>
      </c>
      <c r="B455" s="6">
        <v>45536</v>
      </c>
      <c r="C455" s="22">
        <v>14359000</v>
      </c>
      <c r="D455" s="22">
        <v>19860539</v>
      </c>
      <c r="E455" s="22"/>
      <c r="F455" s="22">
        <v>143</v>
      </c>
      <c r="G455" s="22">
        <v>1764701</v>
      </c>
      <c r="H455" s="22">
        <v>0</v>
      </c>
      <c r="I455" s="22"/>
      <c r="J455" s="22">
        <v>423</v>
      </c>
      <c r="K455" s="22">
        <v>62409</v>
      </c>
      <c r="L455" s="23" t="s">
        <v>313</v>
      </c>
      <c r="M455" s="23"/>
      <c r="N455" s="23" t="s">
        <v>184</v>
      </c>
      <c r="O455" s="23" t="s">
        <v>225</v>
      </c>
      <c r="P455" s="22">
        <v>18</v>
      </c>
      <c r="Q455" s="23" t="s">
        <v>279</v>
      </c>
      <c r="R455" s="23"/>
      <c r="S455" s="23"/>
      <c r="T455" s="23"/>
      <c r="U455" s="23"/>
      <c r="V455" s="23" t="s">
        <v>187</v>
      </c>
      <c r="W455" s="23" t="s">
        <v>188</v>
      </c>
      <c r="X455" s="23" t="s">
        <v>189</v>
      </c>
      <c r="Y455" s="22">
        <v>0</v>
      </c>
      <c r="Z455" s="23" t="s">
        <v>190</v>
      </c>
      <c r="AA455" s="23" t="s">
        <v>191</v>
      </c>
      <c r="AB455" s="23" t="s">
        <v>190</v>
      </c>
      <c r="AC455" s="23" t="s">
        <v>280</v>
      </c>
      <c r="AD455" s="23" t="s">
        <v>281</v>
      </c>
      <c r="AE455" s="23" t="s">
        <v>66</v>
      </c>
      <c r="AF455" s="23"/>
      <c r="AG455" s="23"/>
      <c r="AH455" s="23"/>
      <c r="AI455" s="23"/>
      <c r="AJ455" s="23" t="b">
        <v>0</v>
      </c>
      <c r="AK455" s="3">
        <v>61</v>
      </c>
      <c r="AL455" s="3">
        <v>2408</v>
      </c>
      <c r="AM455" s="3">
        <v>5579</v>
      </c>
      <c r="AN455" s="24">
        <v>45536.459476234566</v>
      </c>
      <c r="AO455" s="24">
        <v>45536.459696141974</v>
      </c>
      <c r="AP455">
        <v>9</v>
      </c>
      <c r="AQ455" t="s">
        <v>194</v>
      </c>
      <c r="AR455">
        <v>244.45947623456595</v>
      </c>
      <c r="AS455" t="s">
        <v>195</v>
      </c>
      <c r="AT455" t="s">
        <v>208</v>
      </c>
      <c r="AU455" t="s">
        <v>197</v>
      </c>
      <c r="AV455" t="s">
        <v>307</v>
      </c>
      <c r="AW455" t="s">
        <v>208</v>
      </c>
      <c r="AX455" t="s">
        <v>197</v>
      </c>
      <c r="AY455" t="s">
        <v>260</v>
      </c>
    </row>
    <row r="456" spans="1:51" x14ac:dyDescent="0.45">
      <c r="A456" s="22">
        <v>872398</v>
      </c>
      <c r="B456" s="6">
        <v>45536</v>
      </c>
      <c r="C456" s="22">
        <v>14359000</v>
      </c>
      <c r="D456" s="22">
        <v>14536748</v>
      </c>
      <c r="E456" s="22"/>
      <c r="F456" s="22">
        <v>425</v>
      </c>
      <c r="G456" s="22">
        <v>1713578</v>
      </c>
      <c r="H456" s="22">
        <v>0</v>
      </c>
      <c r="I456" s="22"/>
      <c r="J456" s="22">
        <v>2</v>
      </c>
      <c r="K456" s="22">
        <v>62575</v>
      </c>
      <c r="L456" s="23" t="s">
        <v>316</v>
      </c>
      <c r="M456" s="23"/>
      <c r="N456" s="23" t="s">
        <v>184</v>
      </c>
      <c r="O456" s="23" t="s">
        <v>225</v>
      </c>
      <c r="P456" s="22">
        <v>18</v>
      </c>
      <c r="Q456" s="23" t="s">
        <v>279</v>
      </c>
      <c r="R456" s="23"/>
      <c r="S456" s="23"/>
      <c r="T456" s="23"/>
      <c r="U456" s="23"/>
      <c r="V456" s="23" t="s">
        <v>187</v>
      </c>
      <c r="W456" s="23" t="s">
        <v>188</v>
      </c>
      <c r="X456" s="23" t="s">
        <v>189</v>
      </c>
      <c r="Y456" s="22">
        <v>0</v>
      </c>
      <c r="Z456" s="23" t="s">
        <v>190</v>
      </c>
      <c r="AA456" s="23" t="s">
        <v>191</v>
      </c>
      <c r="AB456" s="23" t="s">
        <v>190</v>
      </c>
      <c r="AC456" s="23" t="s">
        <v>280</v>
      </c>
      <c r="AD456" s="23" t="s">
        <v>281</v>
      </c>
      <c r="AE456" s="23" t="s">
        <v>66</v>
      </c>
      <c r="AF456" s="23"/>
      <c r="AG456" s="23"/>
      <c r="AH456" s="23"/>
      <c r="AI456" s="23"/>
      <c r="AJ456" s="23" t="b">
        <v>0</v>
      </c>
      <c r="AK456" s="3">
        <v>123</v>
      </c>
      <c r="AL456" s="3">
        <v>2408</v>
      </c>
      <c r="AM456" s="3">
        <v>4803</v>
      </c>
      <c r="AN456" s="24">
        <v>45536.292708950619</v>
      </c>
      <c r="AO456" s="24">
        <v>45536.292870987658</v>
      </c>
      <c r="AP456">
        <v>9</v>
      </c>
      <c r="AQ456" t="s">
        <v>194</v>
      </c>
      <c r="AR456">
        <v>244.29270895061927</v>
      </c>
      <c r="AS456" t="s">
        <v>195</v>
      </c>
      <c r="AT456" t="s">
        <v>408</v>
      </c>
      <c r="AU456" t="s">
        <v>197</v>
      </c>
      <c r="AV456" t="s">
        <v>305</v>
      </c>
      <c r="AW456" t="s">
        <v>408</v>
      </c>
      <c r="AX456" t="s">
        <v>197</v>
      </c>
      <c r="AY456" t="s">
        <v>205</v>
      </c>
    </row>
    <row r="457" spans="1:51" x14ac:dyDescent="0.45">
      <c r="A457" s="22">
        <v>872137</v>
      </c>
      <c r="B457" s="6">
        <v>45536</v>
      </c>
      <c r="C457" s="22">
        <v>14344000</v>
      </c>
      <c r="D457" s="22">
        <v>15116791</v>
      </c>
      <c r="E457" s="22"/>
      <c r="F457" s="22">
        <v>0</v>
      </c>
      <c r="G457" s="22">
        <v>1713530</v>
      </c>
      <c r="H457" s="22">
        <v>0</v>
      </c>
      <c r="I457" s="22"/>
      <c r="J457" s="22">
        <v>2</v>
      </c>
      <c r="K457" s="22">
        <v>62575</v>
      </c>
      <c r="L457" s="23" t="s">
        <v>316</v>
      </c>
      <c r="M457" s="23"/>
      <c r="N457" s="23" t="s">
        <v>184</v>
      </c>
      <c r="O457" s="23" t="s">
        <v>225</v>
      </c>
      <c r="P457" s="22">
        <v>18</v>
      </c>
      <c r="Q457" s="23" t="s">
        <v>279</v>
      </c>
      <c r="R457" s="23"/>
      <c r="S457" s="23"/>
      <c r="T457" s="23"/>
      <c r="U457" s="23"/>
      <c r="V457" s="23" t="s">
        <v>187</v>
      </c>
      <c r="W457" s="23" t="s">
        <v>188</v>
      </c>
      <c r="X457" s="23" t="s">
        <v>189</v>
      </c>
      <c r="Y457" s="22">
        <v>0</v>
      </c>
      <c r="Z457" s="23" t="s">
        <v>190</v>
      </c>
      <c r="AA457" s="23" t="s">
        <v>191</v>
      </c>
      <c r="AB457" s="23" t="s">
        <v>190</v>
      </c>
      <c r="AC457" s="23" t="s">
        <v>280</v>
      </c>
      <c r="AD457" s="23" t="s">
        <v>281</v>
      </c>
      <c r="AE457" s="23" t="s">
        <v>66</v>
      </c>
      <c r="AF457" s="23"/>
      <c r="AG457" s="23"/>
      <c r="AH457" s="23"/>
      <c r="AI457" s="23"/>
      <c r="AJ457" s="23" t="b">
        <v>0</v>
      </c>
      <c r="AK457" s="3">
        <v>114</v>
      </c>
      <c r="AL457" s="3">
        <v>2408</v>
      </c>
      <c r="AM457" s="3">
        <v>4634</v>
      </c>
      <c r="AN457" s="24">
        <v>45536.229980439814</v>
      </c>
      <c r="AO457" s="24">
        <v>45536.230154050929</v>
      </c>
      <c r="AP457">
        <v>9</v>
      </c>
      <c r="AQ457" t="s">
        <v>194</v>
      </c>
      <c r="AR457">
        <v>244.22998043981352</v>
      </c>
      <c r="AS457" t="s">
        <v>195</v>
      </c>
      <c r="AT457" t="s">
        <v>296</v>
      </c>
      <c r="AU457" t="s">
        <v>197</v>
      </c>
      <c r="AV457" t="s">
        <v>223</v>
      </c>
      <c r="AW457" t="s">
        <v>296</v>
      </c>
      <c r="AX457" t="s">
        <v>197</v>
      </c>
      <c r="AY457" t="s">
        <v>239</v>
      </c>
    </row>
    <row r="458" spans="1:51" x14ac:dyDescent="0.45">
      <c r="A458" s="22">
        <v>873560</v>
      </c>
      <c r="B458" s="6">
        <v>45536</v>
      </c>
      <c r="C458" s="22">
        <v>14344000</v>
      </c>
      <c r="D458" s="22">
        <v>14535150</v>
      </c>
      <c r="E458" s="22"/>
      <c r="F458" s="22">
        <v>8</v>
      </c>
      <c r="G458" s="22">
        <v>1795159</v>
      </c>
      <c r="H458" s="22">
        <v>1</v>
      </c>
      <c r="I458" s="22"/>
      <c r="J458" s="22">
        <v>423</v>
      </c>
      <c r="K458" s="22">
        <v>62409</v>
      </c>
      <c r="L458" s="23" t="s">
        <v>313</v>
      </c>
      <c r="M458" s="23"/>
      <c r="N458" s="23" t="s">
        <v>184</v>
      </c>
      <c r="O458" s="23" t="s">
        <v>225</v>
      </c>
      <c r="P458" s="22">
        <v>18</v>
      </c>
      <c r="Q458" s="23" t="s">
        <v>279</v>
      </c>
      <c r="R458" s="23"/>
      <c r="S458" s="23"/>
      <c r="T458" s="23"/>
      <c r="U458" s="23"/>
      <c r="V458" s="23" t="s">
        <v>187</v>
      </c>
      <c r="W458" s="23" t="s">
        <v>188</v>
      </c>
      <c r="X458" s="23" t="s">
        <v>189</v>
      </c>
      <c r="Y458" s="22">
        <v>0</v>
      </c>
      <c r="Z458" s="23" t="s">
        <v>190</v>
      </c>
      <c r="AA458" s="23" t="s">
        <v>191</v>
      </c>
      <c r="AB458" s="23" t="s">
        <v>190</v>
      </c>
      <c r="AC458" s="23" t="s">
        <v>280</v>
      </c>
      <c r="AD458" s="23" t="s">
        <v>281</v>
      </c>
      <c r="AE458" s="23" t="s">
        <v>66</v>
      </c>
      <c r="AF458" s="23"/>
      <c r="AG458" s="23"/>
      <c r="AH458" s="23"/>
      <c r="AI458" s="23"/>
      <c r="AJ458" s="23" t="b">
        <v>0</v>
      </c>
      <c r="AK458" s="3">
        <v>121</v>
      </c>
      <c r="AL458" s="3">
        <v>2408</v>
      </c>
      <c r="AM458" s="3">
        <v>5746</v>
      </c>
      <c r="AN458" s="24">
        <v>45536.58427797068</v>
      </c>
      <c r="AO458" s="24">
        <v>45536.584440007719</v>
      </c>
      <c r="AP458">
        <v>9</v>
      </c>
      <c r="AQ458" t="s">
        <v>194</v>
      </c>
      <c r="AR458">
        <v>244.58427797067998</v>
      </c>
      <c r="AS458" t="s">
        <v>195</v>
      </c>
      <c r="AT458" t="s">
        <v>227</v>
      </c>
      <c r="AU458" t="s">
        <v>197</v>
      </c>
      <c r="AV458" t="s">
        <v>237</v>
      </c>
      <c r="AW458" t="s">
        <v>227</v>
      </c>
      <c r="AX458" t="s">
        <v>197</v>
      </c>
      <c r="AY458" t="s">
        <v>310</v>
      </c>
    </row>
    <row r="459" spans="1:51" x14ac:dyDescent="0.45">
      <c r="A459" s="22">
        <v>872640</v>
      </c>
      <c r="B459" s="6">
        <v>45536</v>
      </c>
      <c r="C459" s="22">
        <v>14344000</v>
      </c>
      <c r="D459" s="22">
        <v>14665087</v>
      </c>
      <c r="E459" s="22"/>
      <c r="F459" s="22">
        <v>92</v>
      </c>
      <c r="G459" s="22">
        <v>1763853</v>
      </c>
      <c r="H459" s="22">
        <v>0</v>
      </c>
      <c r="I459" s="22"/>
      <c r="J459" s="22">
        <v>423</v>
      </c>
      <c r="K459" s="22">
        <v>62409</v>
      </c>
      <c r="L459" s="23" t="s">
        <v>313</v>
      </c>
      <c r="M459" s="23"/>
      <c r="N459" s="23" t="s">
        <v>184</v>
      </c>
      <c r="O459" s="23" t="s">
        <v>225</v>
      </c>
      <c r="P459" s="22">
        <v>18</v>
      </c>
      <c r="Q459" s="23" t="s">
        <v>279</v>
      </c>
      <c r="R459" s="23"/>
      <c r="S459" s="23"/>
      <c r="T459" s="23"/>
      <c r="U459" s="23"/>
      <c r="V459" s="23" t="s">
        <v>187</v>
      </c>
      <c r="W459" s="23" t="s">
        <v>188</v>
      </c>
      <c r="X459" s="23" t="s">
        <v>189</v>
      </c>
      <c r="Y459" s="22">
        <v>0</v>
      </c>
      <c r="Z459" s="23" t="s">
        <v>190</v>
      </c>
      <c r="AA459" s="23" t="s">
        <v>191</v>
      </c>
      <c r="AB459" s="23" t="s">
        <v>190</v>
      </c>
      <c r="AC459" s="23" t="s">
        <v>280</v>
      </c>
      <c r="AD459" s="23" t="s">
        <v>281</v>
      </c>
      <c r="AE459" s="23" t="s">
        <v>66</v>
      </c>
      <c r="AF459" s="23"/>
      <c r="AG459" s="23"/>
      <c r="AH459" s="23"/>
      <c r="AI459" s="23"/>
      <c r="AJ459" s="23" t="b">
        <v>0</v>
      </c>
      <c r="AK459" s="3">
        <v>114</v>
      </c>
      <c r="AL459" s="3">
        <v>2408</v>
      </c>
      <c r="AM459" s="3">
        <v>5024</v>
      </c>
      <c r="AN459" s="24">
        <v>45536.334297453701</v>
      </c>
      <c r="AO459" s="24">
        <v>45536.334459490739</v>
      </c>
      <c r="AP459">
        <v>9</v>
      </c>
      <c r="AQ459" t="s">
        <v>194</v>
      </c>
      <c r="AR459">
        <v>244.33429745370086</v>
      </c>
      <c r="AS459" t="s">
        <v>195</v>
      </c>
      <c r="AT459" t="s">
        <v>308</v>
      </c>
      <c r="AU459" t="s">
        <v>197</v>
      </c>
      <c r="AV459" t="s">
        <v>206</v>
      </c>
      <c r="AW459" t="s">
        <v>308</v>
      </c>
      <c r="AX459" t="s">
        <v>197</v>
      </c>
      <c r="AY459" t="s">
        <v>303</v>
      </c>
    </row>
    <row r="460" spans="1:51" x14ac:dyDescent="0.45">
      <c r="A460" s="22">
        <v>872699</v>
      </c>
      <c r="B460" s="6">
        <v>45536</v>
      </c>
      <c r="C460" s="22">
        <v>14328000</v>
      </c>
      <c r="D460" s="22">
        <v>15007003</v>
      </c>
      <c r="E460" s="22"/>
      <c r="F460" s="22">
        <v>0</v>
      </c>
      <c r="G460" s="22">
        <v>1714091</v>
      </c>
      <c r="H460" s="22">
        <v>31</v>
      </c>
      <c r="I460" s="22"/>
      <c r="J460" s="22">
        <v>2</v>
      </c>
      <c r="K460" s="22">
        <v>62575</v>
      </c>
      <c r="L460" s="23" t="s">
        <v>316</v>
      </c>
      <c r="M460" s="23"/>
      <c r="N460" s="23" t="s">
        <v>184</v>
      </c>
      <c r="O460" s="23" t="s">
        <v>225</v>
      </c>
      <c r="P460" s="22">
        <v>18</v>
      </c>
      <c r="Q460" s="23" t="s">
        <v>279</v>
      </c>
      <c r="R460" s="23"/>
      <c r="S460" s="23"/>
      <c r="T460" s="23"/>
      <c r="U460" s="23"/>
      <c r="V460" s="23" t="s">
        <v>187</v>
      </c>
      <c r="W460" s="23" t="s">
        <v>188</v>
      </c>
      <c r="X460" s="23" t="s">
        <v>189</v>
      </c>
      <c r="Y460" s="22">
        <v>0</v>
      </c>
      <c r="Z460" s="23" t="s">
        <v>190</v>
      </c>
      <c r="AA460" s="23" t="s">
        <v>191</v>
      </c>
      <c r="AB460" s="23" t="s">
        <v>190</v>
      </c>
      <c r="AC460" s="23" t="s">
        <v>280</v>
      </c>
      <c r="AD460" s="23" t="s">
        <v>281</v>
      </c>
      <c r="AE460" s="23" t="s">
        <v>66</v>
      </c>
      <c r="AF460" s="23"/>
      <c r="AG460" s="23"/>
      <c r="AH460" s="23"/>
      <c r="AI460" s="23"/>
      <c r="AJ460" s="23" t="b">
        <v>0</v>
      </c>
      <c r="AK460" s="3">
        <v>117</v>
      </c>
      <c r="AL460" s="3">
        <v>2408</v>
      </c>
      <c r="AM460" s="3">
        <v>5068</v>
      </c>
      <c r="AN460" s="24">
        <v>45536.355036342589</v>
      </c>
      <c r="AO460" s="24">
        <v>45536.355209953705</v>
      </c>
      <c r="AP460">
        <v>9</v>
      </c>
      <c r="AQ460" t="s">
        <v>194</v>
      </c>
      <c r="AR460">
        <v>244.3550363425893</v>
      </c>
      <c r="AS460" t="s">
        <v>195</v>
      </c>
      <c r="AT460" t="s">
        <v>308</v>
      </c>
      <c r="AU460" t="s">
        <v>197</v>
      </c>
      <c r="AV460" t="s">
        <v>228</v>
      </c>
      <c r="AW460" t="s">
        <v>308</v>
      </c>
      <c r="AX460" t="s">
        <v>197</v>
      </c>
      <c r="AY460" t="s">
        <v>305</v>
      </c>
    </row>
    <row r="461" spans="1:51" x14ac:dyDescent="0.45">
      <c r="A461" s="22">
        <v>872278</v>
      </c>
      <c r="B461" s="6">
        <v>45536</v>
      </c>
      <c r="C461" s="22">
        <v>14328000</v>
      </c>
      <c r="D461" s="22">
        <v>14811045</v>
      </c>
      <c r="E461" s="22"/>
      <c r="F461" s="22">
        <v>1041</v>
      </c>
      <c r="G461" s="22">
        <v>1713324</v>
      </c>
      <c r="H461" s="22">
        <v>41</v>
      </c>
      <c r="I461" s="22"/>
      <c r="J461" s="22">
        <v>2</v>
      </c>
      <c r="K461" s="22">
        <v>62575</v>
      </c>
      <c r="L461" s="23" t="s">
        <v>316</v>
      </c>
      <c r="M461" s="23"/>
      <c r="N461" s="23" t="s">
        <v>184</v>
      </c>
      <c r="O461" s="23" t="s">
        <v>225</v>
      </c>
      <c r="P461" s="22">
        <v>18</v>
      </c>
      <c r="Q461" s="23" t="s">
        <v>279</v>
      </c>
      <c r="R461" s="23"/>
      <c r="S461" s="23"/>
      <c r="T461" s="23"/>
      <c r="U461" s="23"/>
      <c r="V461" s="23" t="s">
        <v>187</v>
      </c>
      <c r="W461" s="23" t="s">
        <v>188</v>
      </c>
      <c r="X461" s="23" t="s">
        <v>189</v>
      </c>
      <c r="Y461" s="22">
        <v>0</v>
      </c>
      <c r="Z461" s="23" t="s">
        <v>190</v>
      </c>
      <c r="AA461" s="23" t="s">
        <v>191</v>
      </c>
      <c r="AB461" s="23" t="s">
        <v>190</v>
      </c>
      <c r="AC461" s="23" t="s">
        <v>280</v>
      </c>
      <c r="AD461" s="23" t="s">
        <v>281</v>
      </c>
      <c r="AE461" s="23" t="s">
        <v>66</v>
      </c>
      <c r="AF461" s="23"/>
      <c r="AG461" s="23"/>
      <c r="AH461" s="23"/>
      <c r="AI461" s="23"/>
      <c r="AJ461" s="23" t="b">
        <v>0</v>
      </c>
      <c r="AK461" s="3">
        <v>126</v>
      </c>
      <c r="AL461" s="3">
        <v>2408</v>
      </c>
      <c r="AM461" s="3">
        <v>4697</v>
      </c>
      <c r="AN461" s="24">
        <v>45536.251047299382</v>
      </c>
      <c r="AO461" s="24">
        <v>45536.25120933642</v>
      </c>
      <c r="AP461">
        <v>9</v>
      </c>
      <c r="AQ461" t="s">
        <v>194</v>
      </c>
      <c r="AR461">
        <v>244.25104729938175</v>
      </c>
      <c r="AS461" t="s">
        <v>195</v>
      </c>
      <c r="AT461" t="s">
        <v>222</v>
      </c>
      <c r="AU461" t="s">
        <v>197</v>
      </c>
      <c r="AV461" t="s">
        <v>305</v>
      </c>
      <c r="AW461" t="s">
        <v>222</v>
      </c>
      <c r="AX461" t="s">
        <v>197</v>
      </c>
      <c r="AY461" t="s">
        <v>205</v>
      </c>
    </row>
    <row r="462" spans="1:51" x14ac:dyDescent="0.45">
      <c r="A462" s="22">
        <v>872523</v>
      </c>
      <c r="B462" s="6">
        <v>45536</v>
      </c>
      <c r="C462" s="22">
        <v>14328000</v>
      </c>
      <c r="D462" s="22">
        <v>15096843</v>
      </c>
      <c r="E462" s="22"/>
      <c r="F462" s="22">
        <v>1083</v>
      </c>
      <c r="G462" s="22">
        <v>1713571</v>
      </c>
      <c r="H462" s="22">
        <v>1</v>
      </c>
      <c r="I462" s="22"/>
      <c r="J462" s="22">
        <v>2</v>
      </c>
      <c r="K462" s="22">
        <v>62575</v>
      </c>
      <c r="L462" s="23" t="s">
        <v>316</v>
      </c>
      <c r="M462" s="23"/>
      <c r="N462" s="23" t="s">
        <v>184</v>
      </c>
      <c r="O462" s="23" t="s">
        <v>225</v>
      </c>
      <c r="P462" s="22">
        <v>18</v>
      </c>
      <c r="Q462" s="23" t="s">
        <v>279</v>
      </c>
      <c r="R462" s="23"/>
      <c r="S462" s="23"/>
      <c r="T462" s="23"/>
      <c r="U462" s="23"/>
      <c r="V462" s="23" t="s">
        <v>187</v>
      </c>
      <c r="W462" s="23" t="s">
        <v>188</v>
      </c>
      <c r="X462" s="23" t="s">
        <v>189</v>
      </c>
      <c r="Y462" s="22">
        <v>0</v>
      </c>
      <c r="Z462" s="23" t="s">
        <v>190</v>
      </c>
      <c r="AA462" s="23" t="s">
        <v>191</v>
      </c>
      <c r="AB462" s="23" t="s">
        <v>190</v>
      </c>
      <c r="AC462" s="23" t="s">
        <v>280</v>
      </c>
      <c r="AD462" s="23" t="s">
        <v>281</v>
      </c>
      <c r="AE462" s="23" t="s">
        <v>66</v>
      </c>
      <c r="AF462" s="23"/>
      <c r="AG462" s="23"/>
      <c r="AH462" s="23"/>
      <c r="AI462" s="23"/>
      <c r="AJ462" s="23" t="b">
        <v>0</v>
      </c>
      <c r="AK462" s="3">
        <v>115</v>
      </c>
      <c r="AL462" s="3">
        <v>2408</v>
      </c>
      <c r="AM462" s="3">
        <v>4908</v>
      </c>
      <c r="AN462" s="24">
        <v>45536.313366743831</v>
      </c>
      <c r="AO462" s="24">
        <v>45536.313540354939</v>
      </c>
      <c r="AP462">
        <v>9</v>
      </c>
      <c r="AQ462" t="s">
        <v>194</v>
      </c>
      <c r="AR462">
        <v>244.31336674383056</v>
      </c>
      <c r="AS462" t="s">
        <v>195</v>
      </c>
      <c r="AT462" t="s">
        <v>408</v>
      </c>
      <c r="AU462" t="s">
        <v>197</v>
      </c>
      <c r="AV462" t="s">
        <v>228</v>
      </c>
      <c r="AW462" t="s">
        <v>408</v>
      </c>
      <c r="AX462" t="s">
        <v>197</v>
      </c>
      <c r="AY462" t="s">
        <v>305</v>
      </c>
    </row>
    <row r="463" spans="1:51" x14ac:dyDescent="0.45">
      <c r="A463" s="22">
        <v>873628</v>
      </c>
      <c r="B463" s="6">
        <v>45536</v>
      </c>
      <c r="C463" s="22">
        <v>14328000</v>
      </c>
      <c r="D463" s="22">
        <v>15082007</v>
      </c>
      <c r="E463" s="22"/>
      <c r="F463" s="22">
        <v>248</v>
      </c>
      <c r="G463" s="22">
        <v>1795117</v>
      </c>
      <c r="H463" s="22">
        <v>0</v>
      </c>
      <c r="I463" s="22"/>
      <c r="J463" s="22">
        <v>423</v>
      </c>
      <c r="K463" s="22">
        <v>62409</v>
      </c>
      <c r="L463" s="23" t="s">
        <v>313</v>
      </c>
      <c r="M463" s="23"/>
      <c r="N463" s="23" t="s">
        <v>184</v>
      </c>
      <c r="O463" s="23" t="s">
        <v>225</v>
      </c>
      <c r="P463" s="22">
        <v>18</v>
      </c>
      <c r="Q463" s="23" t="s">
        <v>279</v>
      </c>
      <c r="R463" s="23"/>
      <c r="S463" s="23"/>
      <c r="T463" s="23"/>
      <c r="U463" s="23"/>
      <c r="V463" s="23" t="s">
        <v>187</v>
      </c>
      <c r="W463" s="23" t="s">
        <v>188</v>
      </c>
      <c r="X463" s="23" t="s">
        <v>189</v>
      </c>
      <c r="Y463" s="22">
        <v>0</v>
      </c>
      <c r="Z463" s="23" t="s">
        <v>190</v>
      </c>
      <c r="AA463" s="23" t="s">
        <v>191</v>
      </c>
      <c r="AB463" s="23" t="s">
        <v>190</v>
      </c>
      <c r="AC463" s="23" t="s">
        <v>280</v>
      </c>
      <c r="AD463" s="23" t="s">
        <v>281</v>
      </c>
      <c r="AE463" s="23" t="s">
        <v>66</v>
      </c>
      <c r="AF463" s="23"/>
      <c r="AG463" s="23"/>
      <c r="AH463" s="23"/>
      <c r="AI463" s="23"/>
      <c r="AJ463" s="23" t="b">
        <v>0</v>
      </c>
      <c r="AK463" s="3">
        <v>124</v>
      </c>
      <c r="AL463" s="3">
        <v>2408</v>
      </c>
      <c r="AM463" s="3">
        <v>5784</v>
      </c>
      <c r="AN463" s="24">
        <v>45536.605142322529</v>
      </c>
      <c r="AO463" s="24">
        <v>45536.605315933644</v>
      </c>
      <c r="AP463">
        <v>9</v>
      </c>
      <c r="AQ463" t="s">
        <v>194</v>
      </c>
      <c r="AR463">
        <v>244.60514232252899</v>
      </c>
      <c r="AS463" t="s">
        <v>195</v>
      </c>
      <c r="AT463" t="s">
        <v>227</v>
      </c>
      <c r="AU463" t="s">
        <v>197</v>
      </c>
      <c r="AV463" t="s">
        <v>210</v>
      </c>
      <c r="AW463" t="s">
        <v>227</v>
      </c>
      <c r="AX463" t="s">
        <v>197</v>
      </c>
      <c r="AY463" t="s">
        <v>307</v>
      </c>
    </row>
    <row r="464" spans="1:51" x14ac:dyDescent="0.45">
      <c r="A464" s="22">
        <v>871267</v>
      </c>
      <c r="B464" s="6">
        <v>45536</v>
      </c>
      <c r="C464" s="22">
        <v>14313000</v>
      </c>
      <c r="D464" s="22">
        <v>49778009</v>
      </c>
      <c r="E464" s="22"/>
      <c r="F464" s="22">
        <v>1155</v>
      </c>
      <c r="G464" s="22">
        <v>1709646</v>
      </c>
      <c r="H464" s="22">
        <v>13</v>
      </c>
      <c r="I464" s="22"/>
      <c r="J464" s="22">
        <v>225</v>
      </c>
      <c r="K464" s="22">
        <v>63058</v>
      </c>
      <c r="L464" s="23" t="s">
        <v>295</v>
      </c>
      <c r="M464" s="23"/>
      <c r="N464" s="23" t="s">
        <v>184</v>
      </c>
      <c r="O464" s="23" t="s">
        <v>225</v>
      </c>
      <c r="P464" s="22">
        <v>18</v>
      </c>
      <c r="Q464" s="23" t="s">
        <v>279</v>
      </c>
      <c r="R464" s="23"/>
      <c r="S464" s="23"/>
      <c r="T464" s="23"/>
      <c r="U464" s="23"/>
      <c r="V464" s="23" t="s">
        <v>187</v>
      </c>
      <c r="W464" s="23" t="s">
        <v>188</v>
      </c>
      <c r="X464" s="23" t="s">
        <v>189</v>
      </c>
      <c r="Y464" s="22">
        <v>0</v>
      </c>
      <c r="Z464" s="23" t="s">
        <v>190</v>
      </c>
      <c r="AA464" s="23" t="s">
        <v>191</v>
      </c>
      <c r="AB464" s="23" t="s">
        <v>190</v>
      </c>
      <c r="AC464" s="23" t="s">
        <v>280</v>
      </c>
      <c r="AD464" s="23" t="s">
        <v>281</v>
      </c>
      <c r="AE464" s="23" t="s">
        <v>66</v>
      </c>
      <c r="AF464" s="23"/>
      <c r="AG464" s="23"/>
      <c r="AH464" s="23"/>
      <c r="AI464" s="23"/>
      <c r="AJ464" s="23" t="b">
        <v>0</v>
      </c>
      <c r="AK464" s="3">
        <v>115</v>
      </c>
      <c r="AL464" s="3">
        <v>2408</v>
      </c>
      <c r="AM464" s="3">
        <v>3895</v>
      </c>
      <c r="AN464" s="24">
        <v>45536.000966280866</v>
      </c>
      <c r="AO464" s="24">
        <v>45536.001533410497</v>
      </c>
      <c r="AP464">
        <v>9</v>
      </c>
      <c r="AQ464" t="s">
        <v>194</v>
      </c>
      <c r="AR464">
        <v>244.00096628086612</v>
      </c>
      <c r="AS464" t="s">
        <v>195</v>
      </c>
      <c r="AT464" t="s">
        <v>196</v>
      </c>
      <c r="AU464" t="s">
        <v>197</v>
      </c>
      <c r="AV464" t="s">
        <v>206</v>
      </c>
      <c r="AW464" t="s">
        <v>196</v>
      </c>
      <c r="AX464" t="s">
        <v>197</v>
      </c>
      <c r="AY464" t="s">
        <v>207</v>
      </c>
    </row>
    <row r="465" spans="1:51" x14ac:dyDescent="0.45">
      <c r="A465" s="22">
        <v>873325</v>
      </c>
      <c r="B465" s="6">
        <v>45536</v>
      </c>
      <c r="C465" s="22">
        <v>14313000</v>
      </c>
      <c r="D465" s="22">
        <v>17935452</v>
      </c>
      <c r="E465" s="22"/>
      <c r="F465" s="22">
        <v>9844</v>
      </c>
      <c r="G465" s="22">
        <v>1714663</v>
      </c>
      <c r="H465" s="22">
        <v>0</v>
      </c>
      <c r="I465" s="22"/>
      <c r="J465" s="22">
        <v>2</v>
      </c>
      <c r="K465" s="22">
        <v>62575</v>
      </c>
      <c r="L465" s="23" t="s">
        <v>316</v>
      </c>
      <c r="M465" s="23"/>
      <c r="N465" s="23" t="s">
        <v>184</v>
      </c>
      <c r="O465" s="23" t="s">
        <v>225</v>
      </c>
      <c r="P465" s="22">
        <v>18</v>
      </c>
      <c r="Q465" s="23" t="s">
        <v>279</v>
      </c>
      <c r="R465" s="23"/>
      <c r="S465" s="23"/>
      <c r="T465" s="23"/>
      <c r="U465" s="23"/>
      <c r="V465" s="23" t="s">
        <v>187</v>
      </c>
      <c r="W465" s="23" t="s">
        <v>188</v>
      </c>
      <c r="X465" s="23" t="s">
        <v>189</v>
      </c>
      <c r="Y465" s="22">
        <v>0</v>
      </c>
      <c r="Z465" s="23" t="s">
        <v>190</v>
      </c>
      <c r="AA465" s="23" t="s">
        <v>191</v>
      </c>
      <c r="AB465" s="23" t="s">
        <v>190</v>
      </c>
      <c r="AC465" s="23" t="s">
        <v>280</v>
      </c>
      <c r="AD465" s="23" t="s">
        <v>281</v>
      </c>
      <c r="AE465" s="23" t="s">
        <v>66</v>
      </c>
      <c r="AF465" s="23"/>
      <c r="AG465" s="23"/>
      <c r="AH465" s="23"/>
      <c r="AI465" s="23"/>
      <c r="AJ465" s="23" t="b">
        <v>0</v>
      </c>
      <c r="AK465" s="3">
        <v>61</v>
      </c>
      <c r="AL465" s="3">
        <v>2408</v>
      </c>
      <c r="AM465" s="3">
        <v>5577</v>
      </c>
      <c r="AN465" s="24">
        <v>45536.459245794751</v>
      </c>
      <c r="AO465" s="24">
        <v>45536.459442554013</v>
      </c>
      <c r="AP465">
        <v>9</v>
      </c>
      <c r="AQ465" t="s">
        <v>194</v>
      </c>
      <c r="AR465">
        <v>244.45924579475104</v>
      </c>
      <c r="AS465" t="s">
        <v>195</v>
      </c>
      <c r="AT465" t="s">
        <v>208</v>
      </c>
      <c r="AU465" t="s">
        <v>197</v>
      </c>
      <c r="AV465" t="s">
        <v>231</v>
      </c>
      <c r="AW465" t="s">
        <v>208</v>
      </c>
      <c r="AX465" t="s">
        <v>197</v>
      </c>
      <c r="AY465" t="s">
        <v>310</v>
      </c>
    </row>
    <row r="466" spans="1:51" x14ac:dyDescent="0.45">
      <c r="A466" s="22">
        <v>872639</v>
      </c>
      <c r="B466" s="6">
        <v>45536</v>
      </c>
      <c r="C466" s="22">
        <v>14313000</v>
      </c>
      <c r="D466" s="22">
        <v>14538042</v>
      </c>
      <c r="E466" s="22"/>
      <c r="F466" s="22">
        <v>904</v>
      </c>
      <c r="G466" s="22">
        <v>1713789</v>
      </c>
      <c r="H466" s="22">
        <v>0</v>
      </c>
      <c r="I466" s="22"/>
      <c r="J466" s="22">
        <v>2</v>
      </c>
      <c r="K466" s="22">
        <v>62575</v>
      </c>
      <c r="L466" s="23" t="s">
        <v>316</v>
      </c>
      <c r="M466" s="23"/>
      <c r="N466" s="23" t="s">
        <v>184</v>
      </c>
      <c r="O466" s="23" t="s">
        <v>225</v>
      </c>
      <c r="P466" s="22">
        <v>18</v>
      </c>
      <c r="Q466" s="23" t="s">
        <v>279</v>
      </c>
      <c r="R466" s="23"/>
      <c r="S466" s="23"/>
      <c r="T466" s="23"/>
      <c r="U466" s="23"/>
      <c r="V466" s="23" t="s">
        <v>187</v>
      </c>
      <c r="W466" s="23" t="s">
        <v>188</v>
      </c>
      <c r="X466" s="23" t="s">
        <v>189</v>
      </c>
      <c r="Y466" s="22">
        <v>0</v>
      </c>
      <c r="Z466" s="23" t="s">
        <v>190</v>
      </c>
      <c r="AA466" s="23" t="s">
        <v>191</v>
      </c>
      <c r="AB466" s="23" t="s">
        <v>190</v>
      </c>
      <c r="AC466" s="23" t="s">
        <v>280</v>
      </c>
      <c r="AD466" s="23" t="s">
        <v>281</v>
      </c>
      <c r="AE466" s="23" t="s">
        <v>66</v>
      </c>
      <c r="AF466" s="23"/>
      <c r="AG466" s="23"/>
      <c r="AH466" s="23"/>
      <c r="AI466" s="23"/>
      <c r="AJ466" s="23" t="b">
        <v>0</v>
      </c>
      <c r="AK466" s="3">
        <v>114</v>
      </c>
      <c r="AL466" s="3">
        <v>2408</v>
      </c>
      <c r="AM466" s="3">
        <v>5023</v>
      </c>
      <c r="AN466" s="24">
        <v>45536.334127469134</v>
      </c>
      <c r="AO466" s="24">
        <v>45536.334289506172</v>
      </c>
      <c r="AP466">
        <v>9</v>
      </c>
      <c r="AQ466" t="s">
        <v>194</v>
      </c>
      <c r="AR466">
        <v>244.33412746913382</v>
      </c>
      <c r="AS466" t="s">
        <v>195</v>
      </c>
      <c r="AT466" t="s">
        <v>308</v>
      </c>
      <c r="AU466" t="s">
        <v>197</v>
      </c>
      <c r="AV466" t="s">
        <v>197</v>
      </c>
      <c r="AW466" t="s">
        <v>308</v>
      </c>
      <c r="AX466" t="s">
        <v>197</v>
      </c>
      <c r="AY466" t="s">
        <v>206</v>
      </c>
    </row>
    <row r="467" spans="1:51" x14ac:dyDescent="0.45">
      <c r="A467" s="22">
        <v>872025</v>
      </c>
      <c r="B467" s="6">
        <v>45536</v>
      </c>
      <c r="C467" s="22">
        <v>14312000</v>
      </c>
      <c r="D467" s="22">
        <v>14620285</v>
      </c>
      <c r="E467" s="22"/>
      <c r="F467" s="22">
        <v>66</v>
      </c>
      <c r="G467" s="22">
        <v>1794060</v>
      </c>
      <c r="H467" s="22">
        <v>2</v>
      </c>
      <c r="I467" s="22"/>
      <c r="J467" s="22">
        <v>423</v>
      </c>
      <c r="K467" s="22">
        <v>62409</v>
      </c>
      <c r="L467" s="23" t="s">
        <v>313</v>
      </c>
      <c r="M467" s="23"/>
      <c r="N467" s="23" t="s">
        <v>184</v>
      </c>
      <c r="O467" s="23" t="s">
        <v>225</v>
      </c>
      <c r="P467" s="22">
        <v>18</v>
      </c>
      <c r="Q467" s="23" t="s">
        <v>279</v>
      </c>
      <c r="R467" s="23"/>
      <c r="S467" s="23"/>
      <c r="T467" s="23"/>
      <c r="U467" s="23"/>
      <c r="V467" s="23" t="s">
        <v>187</v>
      </c>
      <c r="W467" s="23" t="s">
        <v>188</v>
      </c>
      <c r="X467" s="23" t="s">
        <v>189</v>
      </c>
      <c r="Y467" s="22">
        <v>0</v>
      </c>
      <c r="Z467" s="23" t="s">
        <v>190</v>
      </c>
      <c r="AA467" s="23" t="s">
        <v>191</v>
      </c>
      <c r="AB467" s="23" t="s">
        <v>190</v>
      </c>
      <c r="AC467" s="23" t="s">
        <v>280</v>
      </c>
      <c r="AD467" s="23" t="s">
        <v>281</v>
      </c>
      <c r="AE467" s="23" t="s">
        <v>66</v>
      </c>
      <c r="AF467" s="23"/>
      <c r="AG467" s="23"/>
      <c r="AH467" s="23"/>
      <c r="AI467" s="23"/>
      <c r="AJ467" s="23" t="b">
        <v>0</v>
      </c>
      <c r="AK467" s="3">
        <v>126</v>
      </c>
      <c r="AL467" s="3">
        <v>2408</v>
      </c>
      <c r="AM467" s="3">
        <v>4552</v>
      </c>
      <c r="AN467" s="24">
        <v>45536.188489120374</v>
      </c>
      <c r="AO467" s="24">
        <v>45536.188651157405</v>
      </c>
      <c r="AP467">
        <v>9</v>
      </c>
      <c r="AQ467" t="s">
        <v>194</v>
      </c>
      <c r="AR467">
        <v>244.18848912037356</v>
      </c>
      <c r="AS467" t="s">
        <v>195</v>
      </c>
      <c r="AT467" t="s">
        <v>258</v>
      </c>
      <c r="AU467" t="s">
        <v>197</v>
      </c>
      <c r="AV467" t="s">
        <v>239</v>
      </c>
      <c r="AW467" t="s">
        <v>258</v>
      </c>
      <c r="AX467" t="s">
        <v>197</v>
      </c>
      <c r="AY467" t="s">
        <v>307</v>
      </c>
    </row>
    <row r="468" spans="1:51" x14ac:dyDescent="0.45">
      <c r="A468" s="22">
        <v>875359</v>
      </c>
      <c r="B468" s="6">
        <v>45536</v>
      </c>
      <c r="C468" s="22">
        <v>14282000</v>
      </c>
      <c r="D468" s="22">
        <v>14345553</v>
      </c>
      <c r="E468" s="22"/>
      <c r="F468" s="22">
        <v>0</v>
      </c>
      <c r="G468" s="22">
        <v>1743662</v>
      </c>
      <c r="H468" s="22">
        <v>0</v>
      </c>
      <c r="I468" s="22"/>
      <c r="J468" s="22">
        <v>423</v>
      </c>
      <c r="K468" s="22">
        <v>62409</v>
      </c>
      <c r="L468" s="23" t="s">
        <v>313</v>
      </c>
      <c r="M468" s="23"/>
      <c r="N468" s="23" t="s">
        <v>184</v>
      </c>
      <c r="O468" s="23" t="s">
        <v>225</v>
      </c>
      <c r="P468" s="22">
        <v>18</v>
      </c>
      <c r="Q468" s="23" t="s">
        <v>279</v>
      </c>
      <c r="R468" s="23"/>
      <c r="S468" s="23"/>
      <c r="T468" s="23"/>
      <c r="U468" s="23"/>
      <c r="V468" s="23" t="s">
        <v>187</v>
      </c>
      <c r="W468" s="23" t="s">
        <v>188</v>
      </c>
      <c r="X468" s="23" t="s">
        <v>189</v>
      </c>
      <c r="Y468" s="22">
        <v>0</v>
      </c>
      <c r="Z468" s="23" t="s">
        <v>190</v>
      </c>
      <c r="AA468" s="23" t="s">
        <v>191</v>
      </c>
      <c r="AB468" s="23" t="s">
        <v>190</v>
      </c>
      <c r="AC468" s="23" t="s">
        <v>280</v>
      </c>
      <c r="AD468" s="23" t="s">
        <v>281</v>
      </c>
      <c r="AE468" s="23" t="s">
        <v>66</v>
      </c>
      <c r="AF468" s="23"/>
      <c r="AG468" s="23"/>
      <c r="AH468" s="23"/>
      <c r="AI468" s="23"/>
      <c r="AJ468" s="23" t="b">
        <v>0</v>
      </c>
      <c r="AK468" s="3">
        <v>123</v>
      </c>
      <c r="AL468" s="3">
        <v>2408</v>
      </c>
      <c r="AM468" s="3">
        <v>7315</v>
      </c>
      <c r="AN468" s="24">
        <v>45536.980266358027</v>
      </c>
      <c r="AO468" s="24">
        <v>45536.980428395065</v>
      </c>
      <c r="AP468">
        <v>9</v>
      </c>
      <c r="AQ468" t="s">
        <v>194</v>
      </c>
      <c r="AR468">
        <v>244.98026635802671</v>
      </c>
      <c r="AS468" t="s">
        <v>195</v>
      </c>
      <c r="AT468" t="s">
        <v>206</v>
      </c>
      <c r="AU468" t="s">
        <v>197</v>
      </c>
      <c r="AV468" t="s">
        <v>314</v>
      </c>
      <c r="AW468" t="s">
        <v>206</v>
      </c>
      <c r="AX468" t="s">
        <v>197</v>
      </c>
      <c r="AY468" t="s">
        <v>257</v>
      </c>
    </row>
    <row r="469" spans="1:51" x14ac:dyDescent="0.45">
      <c r="A469" s="22">
        <v>873705</v>
      </c>
      <c r="B469" s="6">
        <v>45536</v>
      </c>
      <c r="C469" s="22">
        <v>14282000</v>
      </c>
      <c r="D469" s="22">
        <v>14505532</v>
      </c>
      <c r="E469" s="22"/>
      <c r="F469" s="22">
        <v>832</v>
      </c>
      <c r="G469" s="22">
        <v>1725146</v>
      </c>
      <c r="H469" s="22">
        <v>0</v>
      </c>
      <c r="I469" s="22"/>
      <c r="J469" s="22">
        <v>2</v>
      </c>
      <c r="K469" s="22">
        <v>62575</v>
      </c>
      <c r="L469" s="23" t="s">
        <v>316</v>
      </c>
      <c r="M469" s="23"/>
      <c r="N469" s="23" t="s">
        <v>184</v>
      </c>
      <c r="O469" s="23" t="s">
        <v>225</v>
      </c>
      <c r="P469" s="22">
        <v>18</v>
      </c>
      <c r="Q469" s="23" t="s">
        <v>279</v>
      </c>
      <c r="R469" s="23"/>
      <c r="S469" s="23"/>
      <c r="T469" s="23"/>
      <c r="U469" s="23"/>
      <c r="V469" s="23" t="s">
        <v>187</v>
      </c>
      <c r="W469" s="23" t="s">
        <v>188</v>
      </c>
      <c r="X469" s="23" t="s">
        <v>189</v>
      </c>
      <c r="Y469" s="22">
        <v>0</v>
      </c>
      <c r="Z469" s="23" t="s">
        <v>190</v>
      </c>
      <c r="AA469" s="23" t="s">
        <v>191</v>
      </c>
      <c r="AB469" s="23" t="s">
        <v>190</v>
      </c>
      <c r="AC469" s="23" t="s">
        <v>280</v>
      </c>
      <c r="AD469" s="23" t="s">
        <v>281</v>
      </c>
      <c r="AE469" s="23" t="s">
        <v>66</v>
      </c>
      <c r="AF469" s="23"/>
      <c r="AG469" s="23"/>
      <c r="AH469" s="23"/>
      <c r="AI469" s="23"/>
      <c r="AJ469" s="23" t="b">
        <v>0</v>
      </c>
      <c r="AK469" s="3">
        <v>62</v>
      </c>
      <c r="AL469" s="3">
        <v>2408</v>
      </c>
      <c r="AM469" s="3">
        <v>5842</v>
      </c>
      <c r="AN469" s="24">
        <v>45536.625737268521</v>
      </c>
      <c r="AO469" s="24">
        <v>45536.625899305553</v>
      </c>
      <c r="AP469">
        <v>9</v>
      </c>
      <c r="AQ469" t="s">
        <v>194</v>
      </c>
      <c r="AR469">
        <v>244.62573726852133</v>
      </c>
      <c r="AS469" t="s">
        <v>195</v>
      </c>
      <c r="AT469" t="s">
        <v>228</v>
      </c>
      <c r="AU469" t="s">
        <v>197</v>
      </c>
      <c r="AV469" t="s">
        <v>234</v>
      </c>
      <c r="AW469" t="s">
        <v>228</v>
      </c>
      <c r="AX469" t="s">
        <v>197</v>
      </c>
      <c r="AY469" t="s">
        <v>230</v>
      </c>
    </row>
    <row r="470" spans="1:51" x14ac:dyDescent="0.45">
      <c r="A470" s="22">
        <v>874595</v>
      </c>
      <c r="B470" s="6">
        <v>45536</v>
      </c>
      <c r="C470" s="22">
        <v>14281000</v>
      </c>
      <c r="D470" s="22">
        <v>14280023</v>
      </c>
      <c r="E470" s="22"/>
      <c r="F470" s="22">
        <v>122</v>
      </c>
      <c r="G470" s="22">
        <v>1795446</v>
      </c>
      <c r="H470" s="22">
        <v>0</v>
      </c>
      <c r="I470" s="22"/>
      <c r="J470" s="22">
        <v>423</v>
      </c>
      <c r="K470" s="22">
        <v>62409</v>
      </c>
      <c r="L470" s="23" t="s">
        <v>313</v>
      </c>
      <c r="M470" s="23"/>
      <c r="N470" s="23" t="s">
        <v>184</v>
      </c>
      <c r="O470" s="23" t="s">
        <v>225</v>
      </c>
      <c r="P470" s="22">
        <v>18</v>
      </c>
      <c r="Q470" s="23" t="s">
        <v>279</v>
      </c>
      <c r="R470" s="23"/>
      <c r="S470" s="23"/>
      <c r="T470" s="23"/>
      <c r="U470" s="23"/>
      <c r="V470" s="23" t="s">
        <v>187</v>
      </c>
      <c r="W470" s="23" t="s">
        <v>188</v>
      </c>
      <c r="X470" s="23" t="s">
        <v>189</v>
      </c>
      <c r="Y470" s="22">
        <v>0</v>
      </c>
      <c r="Z470" s="23" t="s">
        <v>190</v>
      </c>
      <c r="AA470" s="23" t="s">
        <v>191</v>
      </c>
      <c r="AB470" s="23" t="s">
        <v>190</v>
      </c>
      <c r="AC470" s="23" t="s">
        <v>280</v>
      </c>
      <c r="AD470" s="23" t="s">
        <v>281</v>
      </c>
      <c r="AE470" s="23" t="s">
        <v>66</v>
      </c>
      <c r="AF470" s="23"/>
      <c r="AG470" s="23"/>
      <c r="AH470" s="23"/>
      <c r="AI470" s="23"/>
      <c r="AJ470" s="23" t="b">
        <v>0</v>
      </c>
      <c r="AK470" s="3">
        <v>109</v>
      </c>
      <c r="AL470" s="3">
        <v>2408</v>
      </c>
      <c r="AM470" s="3">
        <v>6601</v>
      </c>
      <c r="AN470" s="24">
        <v>45536.730079552472</v>
      </c>
      <c r="AO470" s="24">
        <v>45536.730241589503</v>
      </c>
      <c r="AP470">
        <v>9</v>
      </c>
      <c r="AQ470" t="s">
        <v>194</v>
      </c>
      <c r="AR470">
        <v>244.73007955247158</v>
      </c>
      <c r="AS470" t="s">
        <v>195</v>
      </c>
      <c r="AT470" t="s">
        <v>229</v>
      </c>
      <c r="AU470" t="s">
        <v>197</v>
      </c>
      <c r="AV470" t="s">
        <v>231</v>
      </c>
      <c r="AW470" t="s">
        <v>229</v>
      </c>
      <c r="AX470" t="s">
        <v>197</v>
      </c>
      <c r="AY470" t="s">
        <v>301</v>
      </c>
    </row>
    <row r="471" spans="1:51" x14ac:dyDescent="0.45">
      <c r="A471" s="22">
        <v>871649</v>
      </c>
      <c r="B471" s="6">
        <v>45536</v>
      </c>
      <c r="C471" s="22">
        <v>14281000</v>
      </c>
      <c r="D471" s="22">
        <v>14375996</v>
      </c>
      <c r="E471" s="22"/>
      <c r="F471" s="22">
        <v>15</v>
      </c>
      <c r="G471" s="22">
        <v>1723811</v>
      </c>
      <c r="H471" s="22">
        <v>0</v>
      </c>
      <c r="I471" s="22"/>
      <c r="J471" s="22">
        <v>2</v>
      </c>
      <c r="K471" s="22">
        <v>62575</v>
      </c>
      <c r="L471" s="23" t="s">
        <v>316</v>
      </c>
      <c r="M471" s="23"/>
      <c r="N471" s="23" t="s">
        <v>184</v>
      </c>
      <c r="O471" s="23" t="s">
        <v>225</v>
      </c>
      <c r="P471" s="22">
        <v>18</v>
      </c>
      <c r="Q471" s="23" t="s">
        <v>279</v>
      </c>
      <c r="R471" s="23"/>
      <c r="S471" s="23"/>
      <c r="T471" s="23"/>
      <c r="U471" s="23"/>
      <c r="V471" s="23" t="s">
        <v>187</v>
      </c>
      <c r="W471" s="23" t="s">
        <v>188</v>
      </c>
      <c r="X471" s="23" t="s">
        <v>189</v>
      </c>
      <c r="Y471" s="22">
        <v>0</v>
      </c>
      <c r="Z471" s="23" t="s">
        <v>190</v>
      </c>
      <c r="AA471" s="23" t="s">
        <v>191</v>
      </c>
      <c r="AB471" s="23" t="s">
        <v>190</v>
      </c>
      <c r="AC471" s="23" t="s">
        <v>280</v>
      </c>
      <c r="AD471" s="23" t="s">
        <v>281</v>
      </c>
      <c r="AE471" s="23" t="s">
        <v>66</v>
      </c>
      <c r="AF471" s="23"/>
      <c r="AG471" s="23"/>
      <c r="AH471" s="23"/>
      <c r="AI471" s="23"/>
      <c r="AJ471" s="23" t="b">
        <v>0</v>
      </c>
      <c r="AK471" s="3">
        <v>119</v>
      </c>
      <c r="AL471" s="3">
        <v>2408</v>
      </c>
      <c r="AM471" s="3">
        <v>4282</v>
      </c>
      <c r="AN471" s="24">
        <v>45536.105216898148</v>
      </c>
      <c r="AO471" s="24">
        <v>45536.105378935186</v>
      </c>
      <c r="AP471">
        <v>9</v>
      </c>
      <c r="AQ471" t="s">
        <v>194</v>
      </c>
      <c r="AR471">
        <v>244.10521689814777</v>
      </c>
      <c r="AS471" t="s">
        <v>195</v>
      </c>
      <c r="AT471" t="s">
        <v>217</v>
      </c>
      <c r="AU471" t="s">
        <v>197</v>
      </c>
      <c r="AV471" t="s">
        <v>311</v>
      </c>
      <c r="AW471" t="s">
        <v>217</v>
      </c>
      <c r="AX471" t="s">
        <v>197</v>
      </c>
      <c r="AY471" t="s">
        <v>255</v>
      </c>
    </row>
    <row r="472" spans="1:51" x14ac:dyDescent="0.45">
      <c r="A472" s="22">
        <v>873795</v>
      </c>
      <c r="B472" s="6">
        <v>45536</v>
      </c>
      <c r="C472" s="22">
        <v>14266000</v>
      </c>
      <c r="D472" s="22">
        <v>14458253</v>
      </c>
      <c r="E472" s="22"/>
      <c r="F472" s="22">
        <v>694</v>
      </c>
      <c r="G472" s="22">
        <v>1725143</v>
      </c>
      <c r="H472" s="22">
        <v>0</v>
      </c>
      <c r="I472" s="22"/>
      <c r="J472" s="22">
        <v>2</v>
      </c>
      <c r="K472" s="22">
        <v>62575</v>
      </c>
      <c r="L472" s="23" t="s">
        <v>316</v>
      </c>
      <c r="M472" s="23"/>
      <c r="N472" s="23" t="s">
        <v>184</v>
      </c>
      <c r="O472" s="23" t="s">
        <v>225</v>
      </c>
      <c r="P472" s="22">
        <v>18</v>
      </c>
      <c r="Q472" s="23" t="s">
        <v>279</v>
      </c>
      <c r="R472" s="23"/>
      <c r="S472" s="23"/>
      <c r="T472" s="23"/>
      <c r="U472" s="23"/>
      <c r="V472" s="23" t="s">
        <v>187</v>
      </c>
      <c r="W472" s="23" t="s">
        <v>188</v>
      </c>
      <c r="X472" s="23" t="s">
        <v>189</v>
      </c>
      <c r="Y472" s="22">
        <v>0</v>
      </c>
      <c r="Z472" s="23" t="s">
        <v>190</v>
      </c>
      <c r="AA472" s="23" t="s">
        <v>191</v>
      </c>
      <c r="AB472" s="23" t="s">
        <v>190</v>
      </c>
      <c r="AC472" s="23" t="s">
        <v>280</v>
      </c>
      <c r="AD472" s="23" t="s">
        <v>281</v>
      </c>
      <c r="AE472" s="23" t="s">
        <v>66</v>
      </c>
      <c r="AF472" s="23"/>
      <c r="AG472" s="23"/>
      <c r="AH472" s="23"/>
      <c r="AI472" s="23"/>
      <c r="AJ472" s="23" t="b">
        <v>0</v>
      </c>
      <c r="AK472" s="3">
        <v>98</v>
      </c>
      <c r="AL472" s="3">
        <v>2408</v>
      </c>
      <c r="AM472" s="3">
        <v>5904</v>
      </c>
      <c r="AN472" s="24">
        <v>45536.646648958333</v>
      </c>
      <c r="AO472" s="24">
        <v>45536.646810995371</v>
      </c>
      <c r="AP472">
        <v>9</v>
      </c>
      <c r="AQ472" t="s">
        <v>194</v>
      </c>
      <c r="AR472">
        <v>244.64664895833266</v>
      </c>
      <c r="AS472" t="s">
        <v>195</v>
      </c>
      <c r="AT472" t="s">
        <v>228</v>
      </c>
      <c r="AU472" t="s">
        <v>197</v>
      </c>
      <c r="AV472" t="s">
        <v>223</v>
      </c>
      <c r="AW472" t="s">
        <v>228</v>
      </c>
      <c r="AX472" t="s">
        <v>197</v>
      </c>
      <c r="AY472" t="s">
        <v>210</v>
      </c>
    </row>
    <row r="473" spans="1:51" x14ac:dyDescent="0.45">
      <c r="A473" s="22">
        <v>873559</v>
      </c>
      <c r="B473" s="6">
        <v>45536</v>
      </c>
      <c r="C473" s="22">
        <v>14265000</v>
      </c>
      <c r="D473" s="22">
        <v>14288163</v>
      </c>
      <c r="E473" s="22"/>
      <c r="F473" s="22">
        <v>0</v>
      </c>
      <c r="G473" s="22">
        <v>1725069</v>
      </c>
      <c r="H473" s="22">
        <v>0</v>
      </c>
      <c r="I473" s="22"/>
      <c r="J473" s="22">
        <v>2</v>
      </c>
      <c r="K473" s="22">
        <v>62575</v>
      </c>
      <c r="L473" s="23" t="s">
        <v>316</v>
      </c>
      <c r="M473" s="23"/>
      <c r="N473" s="23" t="s">
        <v>184</v>
      </c>
      <c r="O473" s="23" t="s">
        <v>225</v>
      </c>
      <c r="P473" s="22">
        <v>18</v>
      </c>
      <c r="Q473" s="23" t="s">
        <v>279</v>
      </c>
      <c r="R473" s="23"/>
      <c r="S473" s="23"/>
      <c r="T473" s="23"/>
      <c r="U473" s="23"/>
      <c r="V473" s="23" t="s">
        <v>187</v>
      </c>
      <c r="W473" s="23" t="s">
        <v>188</v>
      </c>
      <c r="X473" s="23" t="s">
        <v>189</v>
      </c>
      <c r="Y473" s="22">
        <v>0</v>
      </c>
      <c r="Z473" s="23" t="s">
        <v>190</v>
      </c>
      <c r="AA473" s="23" t="s">
        <v>191</v>
      </c>
      <c r="AB473" s="23" t="s">
        <v>190</v>
      </c>
      <c r="AC473" s="23" t="s">
        <v>280</v>
      </c>
      <c r="AD473" s="23" t="s">
        <v>281</v>
      </c>
      <c r="AE473" s="23" t="s">
        <v>66</v>
      </c>
      <c r="AF473" s="23"/>
      <c r="AG473" s="23"/>
      <c r="AH473" s="23"/>
      <c r="AI473" s="23"/>
      <c r="AJ473" s="23" t="b">
        <v>0</v>
      </c>
      <c r="AK473" s="3">
        <v>121</v>
      </c>
      <c r="AL473" s="3">
        <v>2408</v>
      </c>
      <c r="AM473" s="3">
        <v>5745</v>
      </c>
      <c r="AN473" s="24">
        <v>45536.584109799383</v>
      </c>
      <c r="AO473" s="24">
        <v>45536.584271836422</v>
      </c>
      <c r="AP473">
        <v>9</v>
      </c>
      <c r="AQ473" t="s">
        <v>194</v>
      </c>
      <c r="AR473">
        <v>244.58410979938344</v>
      </c>
      <c r="AS473" t="s">
        <v>195</v>
      </c>
      <c r="AT473" t="s">
        <v>227</v>
      </c>
      <c r="AU473" t="s">
        <v>197</v>
      </c>
      <c r="AV473" t="s">
        <v>219</v>
      </c>
      <c r="AW473" t="s">
        <v>227</v>
      </c>
      <c r="AX473" t="s">
        <v>197</v>
      </c>
      <c r="AY473" t="s">
        <v>226</v>
      </c>
    </row>
    <row r="474" spans="1:51" x14ac:dyDescent="0.45">
      <c r="A474" s="22">
        <v>873513</v>
      </c>
      <c r="B474" s="6">
        <v>45536</v>
      </c>
      <c r="C474" s="22">
        <v>14250000</v>
      </c>
      <c r="D474" s="22">
        <v>14441617</v>
      </c>
      <c r="E474" s="22"/>
      <c r="F474" s="22">
        <v>0</v>
      </c>
      <c r="G474" s="22">
        <v>1794727</v>
      </c>
      <c r="H474" s="22">
        <v>4</v>
      </c>
      <c r="I474" s="22"/>
      <c r="J474" s="22">
        <v>423</v>
      </c>
      <c r="K474" s="22">
        <v>62409</v>
      </c>
      <c r="L474" s="23" t="s">
        <v>313</v>
      </c>
      <c r="M474" s="23"/>
      <c r="N474" s="23" t="s">
        <v>184</v>
      </c>
      <c r="O474" s="23" t="s">
        <v>225</v>
      </c>
      <c r="P474" s="22">
        <v>18</v>
      </c>
      <c r="Q474" s="23" t="s">
        <v>279</v>
      </c>
      <c r="R474" s="23"/>
      <c r="S474" s="23"/>
      <c r="T474" s="23"/>
      <c r="U474" s="23"/>
      <c r="V474" s="23" t="s">
        <v>187</v>
      </c>
      <c r="W474" s="23" t="s">
        <v>188</v>
      </c>
      <c r="X474" s="23" t="s">
        <v>189</v>
      </c>
      <c r="Y474" s="22">
        <v>0</v>
      </c>
      <c r="Z474" s="23" t="s">
        <v>190</v>
      </c>
      <c r="AA474" s="23" t="s">
        <v>191</v>
      </c>
      <c r="AB474" s="23" t="s">
        <v>190</v>
      </c>
      <c r="AC474" s="23" t="s">
        <v>280</v>
      </c>
      <c r="AD474" s="23" t="s">
        <v>281</v>
      </c>
      <c r="AE474" s="23" t="s">
        <v>66</v>
      </c>
      <c r="AF474" s="23"/>
      <c r="AG474" s="23"/>
      <c r="AH474" s="23"/>
      <c r="AI474" s="23"/>
      <c r="AJ474" s="23" t="b">
        <v>0</v>
      </c>
      <c r="AK474" s="3">
        <v>127</v>
      </c>
      <c r="AL474" s="3">
        <v>2408</v>
      </c>
      <c r="AM474" s="3">
        <v>5704</v>
      </c>
      <c r="AN474" s="24">
        <v>45536.542849459875</v>
      </c>
      <c r="AO474" s="24">
        <v>45536.543011496913</v>
      </c>
      <c r="AP474">
        <v>9</v>
      </c>
      <c r="AQ474" t="s">
        <v>194</v>
      </c>
      <c r="AR474">
        <v>244.54284945987456</v>
      </c>
      <c r="AS474" t="s">
        <v>195</v>
      </c>
      <c r="AT474" t="s">
        <v>218</v>
      </c>
      <c r="AU474" t="s">
        <v>197</v>
      </c>
      <c r="AV474" t="s">
        <v>297</v>
      </c>
      <c r="AW474" t="s">
        <v>218</v>
      </c>
      <c r="AX474" t="s">
        <v>197</v>
      </c>
      <c r="AY474" t="s">
        <v>294</v>
      </c>
    </row>
    <row r="475" spans="1:51" x14ac:dyDescent="0.45">
      <c r="A475" s="22">
        <v>872326</v>
      </c>
      <c r="B475" s="6">
        <v>45536</v>
      </c>
      <c r="C475" s="22">
        <v>14250000</v>
      </c>
      <c r="D475" s="22">
        <v>14379047</v>
      </c>
      <c r="E475" s="22"/>
      <c r="F475" s="22">
        <v>720</v>
      </c>
      <c r="G475" s="22">
        <v>1763365</v>
      </c>
      <c r="H475" s="22">
        <v>1</v>
      </c>
      <c r="I475" s="22"/>
      <c r="J475" s="22">
        <v>423</v>
      </c>
      <c r="K475" s="22">
        <v>62409</v>
      </c>
      <c r="L475" s="23" t="s">
        <v>313</v>
      </c>
      <c r="M475" s="23"/>
      <c r="N475" s="23" t="s">
        <v>184</v>
      </c>
      <c r="O475" s="23" t="s">
        <v>225</v>
      </c>
      <c r="P475" s="22">
        <v>18</v>
      </c>
      <c r="Q475" s="23" t="s">
        <v>279</v>
      </c>
      <c r="R475" s="23"/>
      <c r="S475" s="23"/>
      <c r="T475" s="23"/>
      <c r="U475" s="23"/>
      <c r="V475" s="23" t="s">
        <v>187</v>
      </c>
      <c r="W475" s="23" t="s">
        <v>188</v>
      </c>
      <c r="X475" s="23" t="s">
        <v>189</v>
      </c>
      <c r="Y475" s="22">
        <v>0</v>
      </c>
      <c r="Z475" s="23" t="s">
        <v>190</v>
      </c>
      <c r="AA475" s="23" t="s">
        <v>191</v>
      </c>
      <c r="AB475" s="23" t="s">
        <v>190</v>
      </c>
      <c r="AC475" s="23" t="s">
        <v>280</v>
      </c>
      <c r="AD475" s="23" t="s">
        <v>281</v>
      </c>
      <c r="AE475" s="23" t="s">
        <v>66</v>
      </c>
      <c r="AF475" s="23"/>
      <c r="AG475" s="23"/>
      <c r="AH475" s="23"/>
      <c r="AI475" s="23"/>
      <c r="AJ475" s="23" t="b">
        <v>0</v>
      </c>
      <c r="AK475" s="3">
        <v>109</v>
      </c>
      <c r="AL475" s="3">
        <v>2408</v>
      </c>
      <c r="AM475" s="3">
        <v>4740</v>
      </c>
      <c r="AN475" s="24">
        <v>45536.27185281636</v>
      </c>
      <c r="AO475" s="24">
        <v>45536.272014853392</v>
      </c>
      <c r="AP475">
        <v>9</v>
      </c>
      <c r="AQ475" t="s">
        <v>194</v>
      </c>
      <c r="AR475">
        <v>244.27185281636048</v>
      </c>
      <c r="AS475" t="s">
        <v>195</v>
      </c>
      <c r="AT475" t="s">
        <v>222</v>
      </c>
      <c r="AU475" t="s">
        <v>197</v>
      </c>
      <c r="AV475" t="s">
        <v>242</v>
      </c>
      <c r="AW475" t="s">
        <v>222</v>
      </c>
      <c r="AX475" t="s">
        <v>197</v>
      </c>
      <c r="AY475" t="s">
        <v>297</v>
      </c>
    </row>
    <row r="476" spans="1:51" x14ac:dyDescent="0.45">
      <c r="A476" s="22">
        <v>873487</v>
      </c>
      <c r="B476" s="6">
        <v>45536</v>
      </c>
      <c r="C476" s="22">
        <v>14250000</v>
      </c>
      <c r="D476" s="22">
        <v>14615828</v>
      </c>
      <c r="E476" s="22"/>
      <c r="F476" s="22">
        <v>889</v>
      </c>
      <c r="G476" s="22">
        <v>1714849</v>
      </c>
      <c r="H476" s="22">
        <v>8</v>
      </c>
      <c r="I476" s="22"/>
      <c r="J476" s="22">
        <v>2</v>
      </c>
      <c r="K476" s="22">
        <v>62575</v>
      </c>
      <c r="L476" s="23" t="s">
        <v>316</v>
      </c>
      <c r="M476" s="23"/>
      <c r="N476" s="23" t="s">
        <v>184</v>
      </c>
      <c r="O476" s="23" t="s">
        <v>225</v>
      </c>
      <c r="P476" s="22">
        <v>18</v>
      </c>
      <c r="Q476" s="23" t="s">
        <v>279</v>
      </c>
      <c r="R476" s="23"/>
      <c r="S476" s="23"/>
      <c r="T476" s="23"/>
      <c r="U476" s="23"/>
      <c r="V476" s="23" t="s">
        <v>187</v>
      </c>
      <c r="W476" s="23" t="s">
        <v>188</v>
      </c>
      <c r="X476" s="23" t="s">
        <v>189</v>
      </c>
      <c r="Y476" s="22">
        <v>0</v>
      </c>
      <c r="Z476" s="23" t="s">
        <v>190</v>
      </c>
      <c r="AA476" s="23" t="s">
        <v>191</v>
      </c>
      <c r="AB476" s="23" t="s">
        <v>190</v>
      </c>
      <c r="AC476" s="23" t="s">
        <v>280</v>
      </c>
      <c r="AD476" s="23" t="s">
        <v>281</v>
      </c>
      <c r="AE476" s="23" t="s">
        <v>66</v>
      </c>
      <c r="AF476" s="23"/>
      <c r="AG476" s="23"/>
      <c r="AH476" s="23"/>
      <c r="AI476" s="23"/>
      <c r="AJ476" s="23" t="b">
        <v>0</v>
      </c>
      <c r="AK476" s="3">
        <v>127</v>
      </c>
      <c r="AL476" s="3">
        <v>2408</v>
      </c>
      <c r="AM476" s="3">
        <v>5682</v>
      </c>
      <c r="AN476" s="24">
        <v>45536.5216814429</v>
      </c>
      <c r="AO476" s="24">
        <v>45536.521843479939</v>
      </c>
      <c r="AP476">
        <v>9</v>
      </c>
      <c r="AQ476" t="s">
        <v>194</v>
      </c>
      <c r="AR476">
        <v>244.52168144290044</v>
      </c>
      <c r="AS476" t="s">
        <v>195</v>
      </c>
      <c r="AT476" t="s">
        <v>207</v>
      </c>
      <c r="AU476" t="s">
        <v>197</v>
      </c>
      <c r="AV476" t="s">
        <v>218</v>
      </c>
      <c r="AW476" t="s">
        <v>207</v>
      </c>
      <c r="AX476" t="s">
        <v>197</v>
      </c>
      <c r="AY476" t="s">
        <v>241</v>
      </c>
    </row>
    <row r="477" spans="1:51" x14ac:dyDescent="0.45">
      <c r="A477" s="22">
        <v>871650</v>
      </c>
      <c r="B477" s="6">
        <v>45536</v>
      </c>
      <c r="C477" s="22">
        <v>14235000</v>
      </c>
      <c r="D477" s="22">
        <v>14316301</v>
      </c>
      <c r="E477" s="22"/>
      <c r="F477" s="22">
        <v>7</v>
      </c>
      <c r="G477" s="22">
        <v>1793916</v>
      </c>
      <c r="H477" s="22">
        <v>2</v>
      </c>
      <c r="I477" s="22"/>
      <c r="J477" s="22">
        <v>423</v>
      </c>
      <c r="K477" s="22">
        <v>62409</v>
      </c>
      <c r="L477" s="23" t="s">
        <v>313</v>
      </c>
      <c r="M477" s="23"/>
      <c r="N477" s="23" t="s">
        <v>184</v>
      </c>
      <c r="O477" s="23" t="s">
        <v>225</v>
      </c>
      <c r="P477" s="22">
        <v>18</v>
      </c>
      <c r="Q477" s="23" t="s">
        <v>279</v>
      </c>
      <c r="R477" s="23"/>
      <c r="S477" s="23"/>
      <c r="T477" s="23"/>
      <c r="U477" s="23"/>
      <c r="V477" s="23" t="s">
        <v>187</v>
      </c>
      <c r="W477" s="23" t="s">
        <v>188</v>
      </c>
      <c r="X477" s="23" t="s">
        <v>189</v>
      </c>
      <c r="Y477" s="22">
        <v>0</v>
      </c>
      <c r="Z477" s="23" t="s">
        <v>190</v>
      </c>
      <c r="AA477" s="23" t="s">
        <v>191</v>
      </c>
      <c r="AB477" s="23" t="s">
        <v>190</v>
      </c>
      <c r="AC477" s="23" t="s">
        <v>280</v>
      </c>
      <c r="AD477" s="23" t="s">
        <v>281</v>
      </c>
      <c r="AE477" s="23" t="s">
        <v>66</v>
      </c>
      <c r="AF477" s="23"/>
      <c r="AG477" s="23"/>
      <c r="AH477" s="23"/>
      <c r="AI477" s="23"/>
      <c r="AJ477" s="23" t="b">
        <v>0</v>
      </c>
      <c r="AK477" s="3">
        <v>119</v>
      </c>
      <c r="AL477" s="3">
        <v>2408</v>
      </c>
      <c r="AM477" s="3">
        <v>4283</v>
      </c>
      <c r="AN477" s="24">
        <v>45536.105382754627</v>
      </c>
      <c r="AO477" s="24">
        <v>45536.105544791666</v>
      </c>
      <c r="AP477">
        <v>9</v>
      </c>
      <c r="AQ477" t="s">
        <v>194</v>
      </c>
      <c r="AR477">
        <v>244.1053827546275</v>
      </c>
      <c r="AS477" t="s">
        <v>195</v>
      </c>
      <c r="AT477" t="s">
        <v>217</v>
      </c>
      <c r="AU477" t="s">
        <v>197</v>
      </c>
      <c r="AV477" t="s">
        <v>255</v>
      </c>
      <c r="AW477" t="s">
        <v>217</v>
      </c>
      <c r="AX477" t="s">
        <v>197</v>
      </c>
      <c r="AY477" t="s">
        <v>261</v>
      </c>
    </row>
    <row r="478" spans="1:51" x14ac:dyDescent="0.45">
      <c r="A478" s="22">
        <v>873382</v>
      </c>
      <c r="B478" s="6">
        <v>45536</v>
      </c>
      <c r="C478" s="22">
        <v>14235000</v>
      </c>
      <c r="D478" s="22">
        <v>14311011</v>
      </c>
      <c r="E478" s="22"/>
      <c r="F478" s="22">
        <v>930</v>
      </c>
      <c r="G478" s="22">
        <v>1764966</v>
      </c>
      <c r="H478" s="22">
        <v>0</v>
      </c>
      <c r="I478" s="22"/>
      <c r="J478" s="22">
        <v>423</v>
      </c>
      <c r="K478" s="22">
        <v>62409</v>
      </c>
      <c r="L478" s="23" t="s">
        <v>313</v>
      </c>
      <c r="M478" s="23"/>
      <c r="N478" s="23" t="s">
        <v>184</v>
      </c>
      <c r="O478" s="23" t="s">
        <v>225</v>
      </c>
      <c r="P478" s="22">
        <v>18</v>
      </c>
      <c r="Q478" s="23" t="s">
        <v>279</v>
      </c>
      <c r="R478" s="23"/>
      <c r="S478" s="23"/>
      <c r="T478" s="23"/>
      <c r="U478" s="23"/>
      <c r="V478" s="23" t="s">
        <v>187</v>
      </c>
      <c r="W478" s="23" t="s">
        <v>188</v>
      </c>
      <c r="X478" s="23" t="s">
        <v>189</v>
      </c>
      <c r="Y478" s="22">
        <v>0</v>
      </c>
      <c r="Z478" s="23" t="s">
        <v>190</v>
      </c>
      <c r="AA478" s="23" t="s">
        <v>191</v>
      </c>
      <c r="AB478" s="23" t="s">
        <v>190</v>
      </c>
      <c r="AC478" s="23" t="s">
        <v>280</v>
      </c>
      <c r="AD478" s="23" t="s">
        <v>281</v>
      </c>
      <c r="AE478" s="23" t="s">
        <v>66</v>
      </c>
      <c r="AF478" s="23"/>
      <c r="AG478" s="23"/>
      <c r="AH478" s="23"/>
      <c r="AI478" s="23"/>
      <c r="AJ478" s="23" t="b">
        <v>0</v>
      </c>
      <c r="AK478" s="3">
        <v>126</v>
      </c>
      <c r="AL478" s="3">
        <v>2408</v>
      </c>
      <c r="AM478" s="3">
        <v>5620</v>
      </c>
      <c r="AN478" s="24">
        <v>45536.480297955248</v>
      </c>
      <c r="AO478" s="24">
        <v>45536.480459992286</v>
      </c>
      <c r="AP478">
        <v>9</v>
      </c>
      <c r="AQ478" t="s">
        <v>194</v>
      </c>
      <c r="AR478">
        <v>244.48029795524781</v>
      </c>
      <c r="AS478" t="s">
        <v>195</v>
      </c>
      <c r="AT478" t="s">
        <v>208</v>
      </c>
      <c r="AU478" t="s">
        <v>197</v>
      </c>
      <c r="AV478" t="s">
        <v>249</v>
      </c>
      <c r="AW478" t="s">
        <v>208</v>
      </c>
      <c r="AX478" t="s">
        <v>197</v>
      </c>
      <c r="AY478" t="s">
        <v>204</v>
      </c>
    </row>
    <row r="479" spans="1:51" x14ac:dyDescent="0.45">
      <c r="A479" s="22">
        <v>872735</v>
      </c>
      <c r="B479" s="6">
        <v>45536</v>
      </c>
      <c r="C479" s="22">
        <v>14203000</v>
      </c>
      <c r="D479" s="22">
        <v>14254594</v>
      </c>
      <c r="E479" s="22"/>
      <c r="F479" s="22">
        <v>58</v>
      </c>
      <c r="G479" s="22">
        <v>1764202</v>
      </c>
      <c r="H479" s="22">
        <v>0</v>
      </c>
      <c r="I479" s="22"/>
      <c r="J479" s="22">
        <v>423</v>
      </c>
      <c r="K479" s="22">
        <v>62409</v>
      </c>
      <c r="L479" s="23" t="s">
        <v>313</v>
      </c>
      <c r="M479" s="23"/>
      <c r="N479" s="23" t="s">
        <v>184</v>
      </c>
      <c r="O479" s="23" t="s">
        <v>225</v>
      </c>
      <c r="P479" s="22">
        <v>18</v>
      </c>
      <c r="Q479" s="23" t="s">
        <v>279</v>
      </c>
      <c r="R479" s="23"/>
      <c r="S479" s="23"/>
      <c r="T479" s="23"/>
      <c r="U479" s="23"/>
      <c r="V479" s="23" t="s">
        <v>187</v>
      </c>
      <c r="W479" s="23" t="s">
        <v>188</v>
      </c>
      <c r="X479" s="23" t="s">
        <v>189</v>
      </c>
      <c r="Y479" s="22">
        <v>0</v>
      </c>
      <c r="Z479" s="23" t="s">
        <v>190</v>
      </c>
      <c r="AA479" s="23" t="s">
        <v>191</v>
      </c>
      <c r="AB479" s="23" t="s">
        <v>190</v>
      </c>
      <c r="AC479" s="23" t="s">
        <v>280</v>
      </c>
      <c r="AD479" s="23" t="s">
        <v>281</v>
      </c>
      <c r="AE479" s="23" t="s">
        <v>66</v>
      </c>
      <c r="AF479" s="23"/>
      <c r="AG479" s="23"/>
      <c r="AH479" s="23"/>
      <c r="AI479" s="23"/>
      <c r="AJ479" s="23" t="b">
        <v>0</v>
      </c>
      <c r="AK479" s="3">
        <v>119</v>
      </c>
      <c r="AL479" s="3">
        <v>2408</v>
      </c>
      <c r="AM479" s="3">
        <v>5101</v>
      </c>
      <c r="AN479" s="24">
        <v>45536.376058641974</v>
      </c>
      <c r="AO479" s="24">
        <v>45536.376220679012</v>
      </c>
      <c r="AP479">
        <v>9</v>
      </c>
      <c r="AQ479" t="s">
        <v>194</v>
      </c>
      <c r="AR479">
        <v>244.37605864197394</v>
      </c>
      <c r="AS479" t="s">
        <v>195</v>
      </c>
      <c r="AT479" t="s">
        <v>238</v>
      </c>
      <c r="AU479" t="s">
        <v>197</v>
      </c>
      <c r="AV479" t="s">
        <v>311</v>
      </c>
      <c r="AW479" t="s">
        <v>238</v>
      </c>
      <c r="AX479" t="s">
        <v>197</v>
      </c>
      <c r="AY479" t="s">
        <v>255</v>
      </c>
    </row>
    <row r="480" spans="1:51" x14ac:dyDescent="0.45">
      <c r="A480" s="22">
        <v>875186</v>
      </c>
      <c r="B480" s="6">
        <v>45536</v>
      </c>
      <c r="C480" s="22">
        <v>14188000</v>
      </c>
      <c r="D480" s="22">
        <v>23221097</v>
      </c>
      <c r="E480" s="22"/>
      <c r="F480" s="22">
        <v>0</v>
      </c>
      <c r="G480" s="22">
        <v>1796677</v>
      </c>
      <c r="H480" s="22">
        <v>0</v>
      </c>
      <c r="I480" s="22"/>
      <c r="J480" s="22">
        <v>423</v>
      </c>
      <c r="K480" s="22">
        <v>62409</v>
      </c>
      <c r="L480" s="23" t="s">
        <v>313</v>
      </c>
      <c r="M480" s="23"/>
      <c r="N480" s="23" t="s">
        <v>184</v>
      </c>
      <c r="O480" s="23" t="s">
        <v>225</v>
      </c>
      <c r="P480" s="22">
        <v>18</v>
      </c>
      <c r="Q480" s="23" t="s">
        <v>279</v>
      </c>
      <c r="R480" s="23"/>
      <c r="S480" s="23"/>
      <c r="T480" s="23"/>
      <c r="U480" s="23"/>
      <c r="V480" s="23" t="s">
        <v>187</v>
      </c>
      <c r="W480" s="23" t="s">
        <v>188</v>
      </c>
      <c r="X480" s="23" t="s">
        <v>189</v>
      </c>
      <c r="Y480" s="22">
        <v>0</v>
      </c>
      <c r="Z480" s="23" t="s">
        <v>190</v>
      </c>
      <c r="AA480" s="23" t="s">
        <v>191</v>
      </c>
      <c r="AB480" s="23" t="s">
        <v>190</v>
      </c>
      <c r="AC480" s="23" t="s">
        <v>280</v>
      </c>
      <c r="AD480" s="23" t="s">
        <v>281</v>
      </c>
      <c r="AE480" s="23" t="s">
        <v>66</v>
      </c>
      <c r="AF480" s="23"/>
      <c r="AG480" s="23"/>
      <c r="AH480" s="23"/>
      <c r="AI480" s="23"/>
      <c r="AJ480" s="23" t="b">
        <v>0</v>
      </c>
      <c r="AK480" s="3">
        <v>133</v>
      </c>
      <c r="AL480" s="3">
        <v>2408</v>
      </c>
      <c r="AM480" s="3">
        <v>7154</v>
      </c>
      <c r="AN480" s="24">
        <v>45536.897921296295</v>
      </c>
      <c r="AO480" s="24">
        <v>45536.898187500003</v>
      </c>
      <c r="AP480">
        <v>9</v>
      </c>
      <c r="AQ480" t="s">
        <v>194</v>
      </c>
      <c r="AR480">
        <v>244.89792129629495</v>
      </c>
      <c r="AS480" t="s">
        <v>195</v>
      </c>
      <c r="AT480" t="s">
        <v>226</v>
      </c>
      <c r="AU480" t="s">
        <v>197</v>
      </c>
      <c r="AV480" t="s">
        <v>299</v>
      </c>
      <c r="AW480" t="s">
        <v>226</v>
      </c>
      <c r="AX480" t="s">
        <v>197</v>
      </c>
      <c r="AY480" t="s">
        <v>206</v>
      </c>
    </row>
    <row r="481" spans="1:51" x14ac:dyDescent="0.45">
      <c r="A481" s="22">
        <v>871949</v>
      </c>
      <c r="B481" s="6">
        <v>45536</v>
      </c>
      <c r="C481" s="22">
        <v>14187000</v>
      </c>
      <c r="D481" s="22">
        <v>27697302</v>
      </c>
      <c r="E481" s="22"/>
      <c r="F481" s="22">
        <v>241</v>
      </c>
      <c r="G481" s="22">
        <v>1726187</v>
      </c>
      <c r="H481" s="22">
        <v>0</v>
      </c>
      <c r="I481" s="22"/>
      <c r="J481" s="22">
        <v>2</v>
      </c>
      <c r="K481" s="22">
        <v>62575</v>
      </c>
      <c r="L481" s="23" t="s">
        <v>316</v>
      </c>
      <c r="M481" s="23"/>
      <c r="N481" s="23" t="s">
        <v>184</v>
      </c>
      <c r="O481" s="23" t="s">
        <v>225</v>
      </c>
      <c r="P481" s="22">
        <v>18</v>
      </c>
      <c r="Q481" s="23" t="s">
        <v>279</v>
      </c>
      <c r="R481" s="23"/>
      <c r="S481" s="23"/>
      <c r="T481" s="23"/>
      <c r="U481" s="23"/>
      <c r="V481" s="23" t="s">
        <v>187</v>
      </c>
      <c r="W481" s="23" t="s">
        <v>188</v>
      </c>
      <c r="X481" s="23" t="s">
        <v>189</v>
      </c>
      <c r="Y481" s="22">
        <v>0</v>
      </c>
      <c r="Z481" s="23" t="s">
        <v>190</v>
      </c>
      <c r="AA481" s="23" t="s">
        <v>191</v>
      </c>
      <c r="AB481" s="23" t="s">
        <v>190</v>
      </c>
      <c r="AC481" s="23" t="s">
        <v>280</v>
      </c>
      <c r="AD481" s="23" t="s">
        <v>281</v>
      </c>
      <c r="AE481" s="23" t="s">
        <v>66</v>
      </c>
      <c r="AF481" s="23"/>
      <c r="AG481" s="23"/>
      <c r="AH481" s="23"/>
      <c r="AI481" s="23"/>
      <c r="AJ481" s="23" t="b">
        <v>0</v>
      </c>
      <c r="AK481" s="3">
        <v>130</v>
      </c>
      <c r="AL481" s="3">
        <v>2408</v>
      </c>
      <c r="AM481" s="3">
        <v>4499</v>
      </c>
      <c r="AN481" s="24">
        <v>45536.167948186725</v>
      </c>
      <c r="AO481" s="24">
        <v>45536.168260686725</v>
      </c>
      <c r="AP481">
        <v>9</v>
      </c>
      <c r="AQ481" t="s">
        <v>194</v>
      </c>
      <c r="AR481">
        <v>244.16794818672497</v>
      </c>
      <c r="AS481" t="s">
        <v>195</v>
      </c>
      <c r="AT481" t="s">
        <v>258</v>
      </c>
      <c r="AU481" t="s">
        <v>197</v>
      </c>
      <c r="AV481" t="s">
        <v>199</v>
      </c>
      <c r="AW481" t="s">
        <v>258</v>
      </c>
      <c r="AX481" t="s">
        <v>197</v>
      </c>
      <c r="AY481" t="s">
        <v>230</v>
      </c>
    </row>
    <row r="482" spans="1:51" x14ac:dyDescent="0.45">
      <c r="A482" s="22">
        <v>871455</v>
      </c>
      <c r="B482" s="6">
        <v>45536</v>
      </c>
      <c r="C482" s="22">
        <v>14172000</v>
      </c>
      <c r="D482" s="22">
        <v>14198159</v>
      </c>
      <c r="E482" s="22"/>
      <c r="F482" s="22">
        <v>0</v>
      </c>
      <c r="G482" s="22">
        <v>1741643</v>
      </c>
      <c r="H482" s="22">
        <v>0</v>
      </c>
      <c r="I482" s="22"/>
      <c r="J482" s="22">
        <v>423</v>
      </c>
      <c r="K482" s="22">
        <v>62409</v>
      </c>
      <c r="L482" s="23" t="s">
        <v>313</v>
      </c>
      <c r="M482" s="23"/>
      <c r="N482" s="23" t="s">
        <v>184</v>
      </c>
      <c r="O482" s="23" t="s">
        <v>225</v>
      </c>
      <c r="P482" s="22">
        <v>18</v>
      </c>
      <c r="Q482" s="23" t="s">
        <v>279</v>
      </c>
      <c r="R482" s="23"/>
      <c r="S482" s="23"/>
      <c r="T482" s="23"/>
      <c r="U482" s="23"/>
      <c r="V482" s="23" t="s">
        <v>187</v>
      </c>
      <c r="W482" s="23" t="s">
        <v>188</v>
      </c>
      <c r="X482" s="23" t="s">
        <v>189</v>
      </c>
      <c r="Y482" s="22">
        <v>0</v>
      </c>
      <c r="Z482" s="23" t="s">
        <v>190</v>
      </c>
      <c r="AA482" s="23" t="s">
        <v>191</v>
      </c>
      <c r="AB482" s="23" t="s">
        <v>190</v>
      </c>
      <c r="AC482" s="23" t="s">
        <v>280</v>
      </c>
      <c r="AD482" s="23" t="s">
        <v>281</v>
      </c>
      <c r="AE482" s="23" t="s">
        <v>66</v>
      </c>
      <c r="AF482" s="23"/>
      <c r="AG482" s="23"/>
      <c r="AH482" s="23"/>
      <c r="AI482" s="23"/>
      <c r="AJ482" s="23" t="b">
        <v>0</v>
      </c>
      <c r="AK482" s="3">
        <v>117</v>
      </c>
      <c r="AL482" s="3">
        <v>2408</v>
      </c>
      <c r="AM482" s="3">
        <v>4121</v>
      </c>
      <c r="AN482" s="24">
        <v>45536.063360223765</v>
      </c>
      <c r="AO482" s="24">
        <v>45536.063522260803</v>
      </c>
      <c r="AP482">
        <v>9</v>
      </c>
      <c r="AQ482" t="s">
        <v>194</v>
      </c>
      <c r="AR482">
        <v>244.0633602237649</v>
      </c>
      <c r="AS482" t="s">
        <v>195</v>
      </c>
      <c r="AT482" t="s">
        <v>256</v>
      </c>
      <c r="AU482" t="s">
        <v>197</v>
      </c>
      <c r="AV482" t="s">
        <v>227</v>
      </c>
      <c r="AW482" t="s">
        <v>256</v>
      </c>
      <c r="AX482" t="s">
        <v>197</v>
      </c>
      <c r="AY482" t="s">
        <v>242</v>
      </c>
    </row>
    <row r="483" spans="1:51" x14ac:dyDescent="0.45">
      <c r="A483" s="22">
        <v>871394</v>
      </c>
      <c r="B483" s="6">
        <v>45536</v>
      </c>
      <c r="C483" s="22">
        <v>14172000</v>
      </c>
      <c r="D483" s="22">
        <v>14466945</v>
      </c>
      <c r="E483" s="22"/>
      <c r="F483" s="22">
        <v>740</v>
      </c>
      <c r="G483" s="22">
        <v>1764824</v>
      </c>
      <c r="H483" s="22">
        <v>14</v>
      </c>
      <c r="I483" s="22"/>
      <c r="J483" s="22">
        <v>423</v>
      </c>
      <c r="K483" s="22">
        <v>62409</v>
      </c>
      <c r="L483" s="23" t="s">
        <v>313</v>
      </c>
      <c r="M483" s="23"/>
      <c r="N483" s="23" t="s">
        <v>184</v>
      </c>
      <c r="O483" s="23" t="s">
        <v>225</v>
      </c>
      <c r="P483" s="22">
        <v>18</v>
      </c>
      <c r="Q483" s="23" t="s">
        <v>279</v>
      </c>
      <c r="R483" s="23"/>
      <c r="S483" s="23"/>
      <c r="T483" s="23"/>
      <c r="U483" s="23"/>
      <c r="V483" s="23" t="s">
        <v>187</v>
      </c>
      <c r="W483" s="23" t="s">
        <v>188</v>
      </c>
      <c r="X483" s="23" t="s">
        <v>189</v>
      </c>
      <c r="Y483" s="22">
        <v>0</v>
      </c>
      <c r="Z483" s="23" t="s">
        <v>190</v>
      </c>
      <c r="AA483" s="23" t="s">
        <v>191</v>
      </c>
      <c r="AB483" s="23" t="s">
        <v>190</v>
      </c>
      <c r="AC483" s="23" t="s">
        <v>280</v>
      </c>
      <c r="AD483" s="23" t="s">
        <v>281</v>
      </c>
      <c r="AE483" s="23" t="s">
        <v>66</v>
      </c>
      <c r="AF483" s="23"/>
      <c r="AG483" s="23"/>
      <c r="AH483" s="23"/>
      <c r="AI483" s="23"/>
      <c r="AJ483" s="23" t="b">
        <v>0</v>
      </c>
      <c r="AK483" s="3">
        <v>114</v>
      </c>
      <c r="AL483" s="3">
        <v>2408</v>
      </c>
      <c r="AM483" s="3">
        <v>4063</v>
      </c>
      <c r="AN483" s="24">
        <v>45536.021747762345</v>
      </c>
      <c r="AO483" s="24">
        <v>45536.021909799383</v>
      </c>
      <c r="AP483">
        <v>9</v>
      </c>
      <c r="AQ483" t="s">
        <v>194</v>
      </c>
      <c r="AR483">
        <v>244.0217477623446</v>
      </c>
      <c r="AS483" t="s">
        <v>195</v>
      </c>
      <c r="AT483" t="s">
        <v>196</v>
      </c>
      <c r="AU483" t="s">
        <v>197</v>
      </c>
      <c r="AV483" t="s">
        <v>231</v>
      </c>
      <c r="AW483" t="s">
        <v>196</v>
      </c>
      <c r="AX483" t="s">
        <v>197</v>
      </c>
      <c r="AY483" t="s">
        <v>301</v>
      </c>
    </row>
    <row r="484" spans="1:51" x14ac:dyDescent="0.45">
      <c r="A484" s="22">
        <v>873050</v>
      </c>
      <c r="B484" s="6">
        <v>45536</v>
      </c>
      <c r="C484" s="22">
        <v>14172000</v>
      </c>
      <c r="D484" s="22">
        <v>14243559</v>
      </c>
      <c r="E484" s="22"/>
      <c r="F484" s="22">
        <v>8</v>
      </c>
      <c r="G484" s="22">
        <v>1764429</v>
      </c>
      <c r="H484" s="22">
        <v>0</v>
      </c>
      <c r="I484" s="22"/>
      <c r="J484" s="22">
        <v>423</v>
      </c>
      <c r="K484" s="22">
        <v>62409</v>
      </c>
      <c r="L484" s="23" t="s">
        <v>313</v>
      </c>
      <c r="M484" s="23"/>
      <c r="N484" s="23" t="s">
        <v>184</v>
      </c>
      <c r="O484" s="23" t="s">
        <v>225</v>
      </c>
      <c r="P484" s="22">
        <v>18</v>
      </c>
      <c r="Q484" s="23" t="s">
        <v>279</v>
      </c>
      <c r="R484" s="23"/>
      <c r="S484" s="23"/>
      <c r="T484" s="23"/>
      <c r="U484" s="23"/>
      <c r="V484" s="23" t="s">
        <v>187</v>
      </c>
      <c r="W484" s="23" t="s">
        <v>188</v>
      </c>
      <c r="X484" s="23" t="s">
        <v>189</v>
      </c>
      <c r="Y484" s="22">
        <v>0</v>
      </c>
      <c r="Z484" s="23" t="s">
        <v>190</v>
      </c>
      <c r="AA484" s="23" t="s">
        <v>191</v>
      </c>
      <c r="AB484" s="23" t="s">
        <v>190</v>
      </c>
      <c r="AC484" s="23" t="s">
        <v>280</v>
      </c>
      <c r="AD484" s="23" t="s">
        <v>281</v>
      </c>
      <c r="AE484" s="23" t="s">
        <v>66</v>
      </c>
      <c r="AF484" s="23"/>
      <c r="AG484" s="23"/>
      <c r="AH484" s="23"/>
      <c r="AI484" s="23"/>
      <c r="AJ484" s="23" t="b">
        <v>0</v>
      </c>
      <c r="AK484" s="3">
        <v>118</v>
      </c>
      <c r="AL484" s="3">
        <v>2408</v>
      </c>
      <c r="AM484" s="3">
        <v>5395</v>
      </c>
      <c r="AN484" s="24">
        <v>45536.396721759258</v>
      </c>
      <c r="AO484" s="24">
        <v>45536.396883796297</v>
      </c>
      <c r="AP484">
        <v>9</v>
      </c>
      <c r="AQ484" t="s">
        <v>194</v>
      </c>
      <c r="AR484">
        <v>244.39672175925807</v>
      </c>
      <c r="AS484" t="s">
        <v>195</v>
      </c>
      <c r="AT484" t="s">
        <v>238</v>
      </c>
      <c r="AU484" t="s">
        <v>197</v>
      </c>
      <c r="AV484" t="s">
        <v>229</v>
      </c>
      <c r="AW484" t="s">
        <v>238</v>
      </c>
      <c r="AX484" t="s">
        <v>197</v>
      </c>
      <c r="AY484" t="s">
        <v>311</v>
      </c>
    </row>
    <row r="485" spans="1:51" x14ac:dyDescent="0.45">
      <c r="A485" s="22">
        <v>874428</v>
      </c>
      <c r="B485" s="6">
        <v>45536</v>
      </c>
      <c r="C485" s="22">
        <v>14171000</v>
      </c>
      <c r="D485" s="22">
        <v>14271572</v>
      </c>
      <c r="E485" s="22"/>
      <c r="F485" s="22">
        <v>968</v>
      </c>
      <c r="G485" s="22">
        <v>1725344</v>
      </c>
      <c r="H485" s="22">
        <v>15</v>
      </c>
      <c r="I485" s="22"/>
      <c r="J485" s="22">
        <v>2</v>
      </c>
      <c r="K485" s="22">
        <v>62575</v>
      </c>
      <c r="L485" s="23" t="s">
        <v>316</v>
      </c>
      <c r="M485" s="23"/>
      <c r="N485" s="23" t="s">
        <v>184</v>
      </c>
      <c r="O485" s="23" t="s">
        <v>225</v>
      </c>
      <c r="P485" s="22">
        <v>18</v>
      </c>
      <c r="Q485" s="23" t="s">
        <v>279</v>
      </c>
      <c r="R485" s="23"/>
      <c r="S485" s="23"/>
      <c r="T485" s="23"/>
      <c r="U485" s="23"/>
      <c r="V485" s="23" t="s">
        <v>187</v>
      </c>
      <c r="W485" s="23" t="s">
        <v>188</v>
      </c>
      <c r="X485" s="23" t="s">
        <v>189</v>
      </c>
      <c r="Y485" s="22">
        <v>0</v>
      </c>
      <c r="Z485" s="23" t="s">
        <v>190</v>
      </c>
      <c r="AA485" s="23" t="s">
        <v>191</v>
      </c>
      <c r="AB485" s="23" t="s">
        <v>190</v>
      </c>
      <c r="AC485" s="23" t="s">
        <v>280</v>
      </c>
      <c r="AD485" s="23" t="s">
        <v>281</v>
      </c>
      <c r="AE485" s="23" t="s">
        <v>66</v>
      </c>
      <c r="AF485" s="23"/>
      <c r="AG485" s="23"/>
      <c r="AH485" s="23"/>
      <c r="AI485" s="23"/>
      <c r="AJ485" s="23" t="b">
        <v>0</v>
      </c>
      <c r="AK485" s="3">
        <v>124</v>
      </c>
      <c r="AL485" s="3">
        <v>2408</v>
      </c>
      <c r="AM485" s="3">
        <v>6476</v>
      </c>
      <c r="AN485" s="24">
        <v>45536.688418055557</v>
      </c>
      <c r="AO485" s="24">
        <v>45536.688580092596</v>
      </c>
      <c r="AP485">
        <v>9</v>
      </c>
      <c r="AQ485" t="s">
        <v>194</v>
      </c>
      <c r="AR485">
        <v>244.68841805555712</v>
      </c>
      <c r="AS485" t="s">
        <v>195</v>
      </c>
      <c r="AT485" t="s">
        <v>198</v>
      </c>
      <c r="AU485" t="s">
        <v>197</v>
      </c>
      <c r="AV485" t="s">
        <v>231</v>
      </c>
      <c r="AW485" t="s">
        <v>198</v>
      </c>
      <c r="AX485" t="s">
        <v>197</v>
      </c>
      <c r="AY485" t="s">
        <v>301</v>
      </c>
    </row>
    <row r="486" spans="1:51" x14ac:dyDescent="0.45">
      <c r="A486" s="22">
        <v>873095</v>
      </c>
      <c r="B486" s="6">
        <v>45536</v>
      </c>
      <c r="C486" s="22">
        <v>14156000</v>
      </c>
      <c r="D486" s="22">
        <v>14410432</v>
      </c>
      <c r="E486" s="22"/>
      <c r="F486" s="22">
        <v>0</v>
      </c>
      <c r="G486" s="22">
        <v>1714180</v>
      </c>
      <c r="H486" s="22">
        <v>0</v>
      </c>
      <c r="I486" s="22"/>
      <c r="J486" s="22">
        <v>2</v>
      </c>
      <c r="K486" s="22">
        <v>62575</v>
      </c>
      <c r="L486" s="23" t="s">
        <v>316</v>
      </c>
      <c r="M486" s="23"/>
      <c r="N486" s="23" t="s">
        <v>184</v>
      </c>
      <c r="O486" s="23" t="s">
        <v>225</v>
      </c>
      <c r="P486" s="22">
        <v>18</v>
      </c>
      <c r="Q486" s="23" t="s">
        <v>279</v>
      </c>
      <c r="R486" s="23"/>
      <c r="S486" s="23"/>
      <c r="T486" s="23"/>
      <c r="U486" s="23"/>
      <c r="V486" s="23" t="s">
        <v>187</v>
      </c>
      <c r="W486" s="23" t="s">
        <v>188</v>
      </c>
      <c r="X486" s="23" t="s">
        <v>189</v>
      </c>
      <c r="Y486" s="22">
        <v>0</v>
      </c>
      <c r="Z486" s="23" t="s">
        <v>190</v>
      </c>
      <c r="AA486" s="23" t="s">
        <v>191</v>
      </c>
      <c r="AB486" s="23" t="s">
        <v>190</v>
      </c>
      <c r="AC486" s="23" t="s">
        <v>280</v>
      </c>
      <c r="AD486" s="23" t="s">
        <v>281</v>
      </c>
      <c r="AE486" s="23" t="s">
        <v>66</v>
      </c>
      <c r="AF486" s="23"/>
      <c r="AG486" s="23"/>
      <c r="AH486" s="23"/>
      <c r="AI486" s="23"/>
      <c r="AJ486" s="23" t="b">
        <v>0</v>
      </c>
      <c r="AK486" s="3">
        <v>117</v>
      </c>
      <c r="AL486" s="3">
        <v>2408</v>
      </c>
      <c r="AM486" s="3">
        <v>5440</v>
      </c>
      <c r="AN486" s="24">
        <v>45536.417711072529</v>
      </c>
      <c r="AO486" s="24">
        <v>45536.417873109567</v>
      </c>
      <c r="AP486">
        <v>9</v>
      </c>
      <c r="AQ486" t="s">
        <v>194</v>
      </c>
      <c r="AR486">
        <v>244.41771107252862</v>
      </c>
      <c r="AS486" t="s">
        <v>195</v>
      </c>
      <c r="AT486" t="s">
        <v>223</v>
      </c>
      <c r="AU486" t="s">
        <v>197</v>
      </c>
      <c r="AV486" t="s">
        <v>305</v>
      </c>
      <c r="AW486" t="s">
        <v>223</v>
      </c>
      <c r="AX486" t="s">
        <v>197</v>
      </c>
      <c r="AY486" t="s">
        <v>205</v>
      </c>
    </row>
    <row r="487" spans="1:51" x14ac:dyDescent="0.45">
      <c r="A487" s="22">
        <v>874883</v>
      </c>
      <c r="B487" s="6">
        <v>45536</v>
      </c>
      <c r="C487" s="22">
        <v>14125000</v>
      </c>
      <c r="D487" s="22">
        <v>14139586</v>
      </c>
      <c r="E487" s="22"/>
      <c r="F487" s="22">
        <v>0</v>
      </c>
      <c r="G487" s="22">
        <v>1796265</v>
      </c>
      <c r="H487" s="22">
        <v>0</v>
      </c>
      <c r="I487" s="22"/>
      <c r="J487" s="22">
        <v>423</v>
      </c>
      <c r="K487" s="22">
        <v>62409</v>
      </c>
      <c r="L487" s="23" t="s">
        <v>313</v>
      </c>
      <c r="M487" s="23"/>
      <c r="N487" s="23" t="s">
        <v>184</v>
      </c>
      <c r="O487" s="23" t="s">
        <v>225</v>
      </c>
      <c r="P487" s="22">
        <v>18</v>
      </c>
      <c r="Q487" s="23" t="s">
        <v>279</v>
      </c>
      <c r="R487" s="23"/>
      <c r="S487" s="23"/>
      <c r="T487" s="23"/>
      <c r="U487" s="23"/>
      <c r="V487" s="23" t="s">
        <v>187</v>
      </c>
      <c r="W487" s="23" t="s">
        <v>188</v>
      </c>
      <c r="X487" s="23" t="s">
        <v>189</v>
      </c>
      <c r="Y487" s="22">
        <v>0</v>
      </c>
      <c r="Z487" s="23" t="s">
        <v>190</v>
      </c>
      <c r="AA487" s="23" t="s">
        <v>191</v>
      </c>
      <c r="AB487" s="23" t="s">
        <v>190</v>
      </c>
      <c r="AC487" s="23" t="s">
        <v>280</v>
      </c>
      <c r="AD487" s="23" t="s">
        <v>281</v>
      </c>
      <c r="AE487" s="23" t="s">
        <v>66</v>
      </c>
      <c r="AF487" s="23"/>
      <c r="AG487" s="23"/>
      <c r="AH487" s="23"/>
      <c r="AI487" s="23"/>
      <c r="AJ487" s="23" t="b">
        <v>0</v>
      </c>
      <c r="AK487" s="3">
        <v>123</v>
      </c>
      <c r="AL487" s="3">
        <v>2408</v>
      </c>
      <c r="AM487" s="3">
        <v>6856</v>
      </c>
      <c r="AN487" s="24">
        <v>45536.876194675926</v>
      </c>
      <c r="AO487" s="24">
        <v>45536.876356712964</v>
      </c>
      <c r="AP487">
        <v>9</v>
      </c>
      <c r="AQ487" t="s">
        <v>194</v>
      </c>
      <c r="AR487">
        <v>244.87619467592594</v>
      </c>
      <c r="AS487" t="s">
        <v>195</v>
      </c>
      <c r="AT487" t="s">
        <v>226</v>
      </c>
      <c r="AU487" t="s">
        <v>197</v>
      </c>
      <c r="AV487" t="s">
        <v>302</v>
      </c>
      <c r="AW487" t="s">
        <v>226</v>
      </c>
      <c r="AX487" t="s">
        <v>197</v>
      </c>
      <c r="AY487" t="s">
        <v>285</v>
      </c>
    </row>
    <row r="488" spans="1:51" x14ac:dyDescent="0.45">
      <c r="A488" s="22">
        <v>873096</v>
      </c>
      <c r="B488" s="6">
        <v>45536</v>
      </c>
      <c r="C488" s="22">
        <v>14109000</v>
      </c>
      <c r="D488" s="22">
        <v>14434012</v>
      </c>
      <c r="E488" s="22"/>
      <c r="F488" s="22">
        <v>0</v>
      </c>
      <c r="G488" s="22">
        <v>1764221</v>
      </c>
      <c r="H488" s="22">
        <v>0</v>
      </c>
      <c r="I488" s="22"/>
      <c r="J488" s="22">
        <v>423</v>
      </c>
      <c r="K488" s="22">
        <v>62409</v>
      </c>
      <c r="L488" s="23" t="s">
        <v>313</v>
      </c>
      <c r="M488" s="23"/>
      <c r="N488" s="23" t="s">
        <v>184</v>
      </c>
      <c r="O488" s="23" t="s">
        <v>225</v>
      </c>
      <c r="P488" s="22">
        <v>18</v>
      </c>
      <c r="Q488" s="23" t="s">
        <v>279</v>
      </c>
      <c r="R488" s="23"/>
      <c r="S488" s="23"/>
      <c r="T488" s="23"/>
      <c r="U488" s="23"/>
      <c r="V488" s="23" t="s">
        <v>187</v>
      </c>
      <c r="W488" s="23" t="s">
        <v>188</v>
      </c>
      <c r="X488" s="23" t="s">
        <v>189</v>
      </c>
      <c r="Y488" s="22">
        <v>0</v>
      </c>
      <c r="Z488" s="23" t="s">
        <v>190</v>
      </c>
      <c r="AA488" s="23" t="s">
        <v>191</v>
      </c>
      <c r="AB488" s="23" t="s">
        <v>190</v>
      </c>
      <c r="AC488" s="23" t="s">
        <v>280</v>
      </c>
      <c r="AD488" s="23" t="s">
        <v>281</v>
      </c>
      <c r="AE488" s="23" t="s">
        <v>66</v>
      </c>
      <c r="AF488" s="23"/>
      <c r="AG488" s="23"/>
      <c r="AH488" s="23"/>
      <c r="AI488" s="23"/>
      <c r="AJ488" s="23" t="b">
        <v>0</v>
      </c>
      <c r="AK488" s="3">
        <v>117</v>
      </c>
      <c r="AL488" s="3">
        <v>2408</v>
      </c>
      <c r="AM488" s="3">
        <v>5441</v>
      </c>
      <c r="AN488" s="24">
        <v>45536.417878202163</v>
      </c>
      <c r="AO488" s="24">
        <v>45536.418040239194</v>
      </c>
      <c r="AP488">
        <v>9</v>
      </c>
      <c r="AQ488" t="s">
        <v>194</v>
      </c>
      <c r="AR488">
        <v>244.41787820216268</v>
      </c>
      <c r="AS488" t="s">
        <v>195</v>
      </c>
      <c r="AT488" t="s">
        <v>223</v>
      </c>
      <c r="AU488" t="s">
        <v>197</v>
      </c>
      <c r="AV488" t="s">
        <v>255</v>
      </c>
      <c r="AW488" t="s">
        <v>223</v>
      </c>
      <c r="AX488" t="s">
        <v>197</v>
      </c>
      <c r="AY488" t="s">
        <v>261</v>
      </c>
    </row>
    <row r="489" spans="1:51" x14ac:dyDescent="0.45">
      <c r="A489" s="22">
        <v>872700</v>
      </c>
      <c r="B489" s="6">
        <v>45536</v>
      </c>
      <c r="C489" s="22">
        <v>14109000</v>
      </c>
      <c r="D489" s="22">
        <v>14241317</v>
      </c>
      <c r="E489" s="22"/>
      <c r="F489" s="22">
        <v>6</v>
      </c>
      <c r="G489" s="22">
        <v>1764057</v>
      </c>
      <c r="H489" s="22">
        <v>0</v>
      </c>
      <c r="I489" s="22"/>
      <c r="J489" s="22">
        <v>423</v>
      </c>
      <c r="K489" s="22">
        <v>62409</v>
      </c>
      <c r="L489" s="23" t="s">
        <v>313</v>
      </c>
      <c r="M489" s="23"/>
      <c r="N489" s="23" t="s">
        <v>184</v>
      </c>
      <c r="O489" s="23" t="s">
        <v>225</v>
      </c>
      <c r="P489" s="22">
        <v>18</v>
      </c>
      <c r="Q489" s="23" t="s">
        <v>279</v>
      </c>
      <c r="R489" s="23"/>
      <c r="S489" s="23"/>
      <c r="T489" s="23"/>
      <c r="U489" s="23"/>
      <c r="V489" s="23" t="s">
        <v>187</v>
      </c>
      <c r="W489" s="23" t="s">
        <v>188</v>
      </c>
      <c r="X489" s="23" t="s">
        <v>189</v>
      </c>
      <c r="Y489" s="22">
        <v>0</v>
      </c>
      <c r="Z489" s="23" t="s">
        <v>190</v>
      </c>
      <c r="AA489" s="23" t="s">
        <v>191</v>
      </c>
      <c r="AB489" s="23" t="s">
        <v>190</v>
      </c>
      <c r="AC489" s="23" t="s">
        <v>280</v>
      </c>
      <c r="AD489" s="23" t="s">
        <v>281</v>
      </c>
      <c r="AE489" s="23" t="s">
        <v>66</v>
      </c>
      <c r="AF489" s="23"/>
      <c r="AG489" s="23"/>
      <c r="AH489" s="23"/>
      <c r="AI489" s="23"/>
      <c r="AJ489" s="23" t="b">
        <v>0</v>
      </c>
      <c r="AK489" s="3">
        <v>117</v>
      </c>
      <c r="AL489" s="3">
        <v>2408</v>
      </c>
      <c r="AM489" s="3">
        <v>5069</v>
      </c>
      <c r="AN489" s="24">
        <v>45536.355201234568</v>
      </c>
      <c r="AO489" s="24">
        <v>45536.355363271607</v>
      </c>
      <c r="AP489">
        <v>9</v>
      </c>
      <c r="AQ489" t="s">
        <v>194</v>
      </c>
      <c r="AR489">
        <v>244.35520123456809</v>
      </c>
      <c r="AS489" t="s">
        <v>195</v>
      </c>
      <c r="AT489" t="s">
        <v>308</v>
      </c>
      <c r="AU489" t="s">
        <v>197</v>
      </c>
      <c r="AV489" t="s">
        <v>315</v>
      </c>
      <c r="AW489" t="s">
        <v>308</v>
      </c>
      <c r="AX489" t="s">
        <v>197</v>
      </c>
      <c r="AY489" t="s">
        <v>302</v>
      </c>
    </row>
    <row r="490" spans="1:51" x14ac:dyDescent="0.45">
      <c r="A490" s="22">
        <v>872324</v>
      </c>
      <c r="B490" s="6">
        <v>45536</v>
      </c>
      <c r="C490" s="22">
        <v>14094000</v>
      </c>
      <c r="D490" s="22">
        <v>14266729</v>
      </c>
      <c r="E490" s="22"/>
      <c r="F490" s="22">
        <v>886</v>
      </c>
      <c r="G490" s="22">
        <v>1713304</v>
      </c>
      <c r="H490" s="22">
        <v>4</v>
      </c>
      <c r="I490" s="22"/>
      <c r="J490" s="22">
        <v>2</v>
      </c>
      <c r="K490" s="22">
        <v>62575</v>
      </c>
      <c r="L490" s="23" t="s">
        <v>316</v>
      </c>
      <c r="M490" s="23"/>
      <c r="N490" s="23" t="s">
        <v>184</v>
      </c>
      <c r="O490" s="23" t="s">
        <v>225</v>
      </c>
      <c r="P490" s="22">
        <v>18</v>
      </c>
      <c r="Q490" s="23" t="s">
        <v>279</v>
      </c>
      <c r="R490" s="23"/>
      <c r="S490" s="23"/>
      <c r="T490" s="23"/>
      <c r="U490" s="23"/>
      <c r="V490" s="23" t="s">
        <v>187</v>
      </c>
      <c r="W490" s="23" t="s">
        <v>188</v>
      </c>
      <c r="X490" s="23" t="s">
        <v>189</v>
      </c>
      <c r="Y490" s="22">
        <v>0</v>
      </c>
      <c r="Z490" s="23" t="s">
        <v>190</v>
      </c>
      <c r="AA490" s="23" t="s">
        <v>191</v>
      </c>
      <c r="AB490" s="23" t="s">
        <v>190</v>
      </c>
      <c r="AC490" s="23" t="s">
        <v>280</v>
      </c>
      <c r="AD490" s="23" t="s">
        <v>281</v>
      </c>
      <c r="AE490" s="23" t="s">
        <v>66</v>
      </c>
      <c r="AF490" s="23"/>
      <c r="AG490" s="23"/>
      <c r="AH490" s="23"/>
      <c r="AI490" s="23"/>
      <c r="AJ490" s="23" t="b">
        <v>0</v>
      </c>
      <c r="AK490" s="3">
        <v>109</v>
      </c>
      <c r="AL490" s="3">
        <v>2408</v>
      </c>
      <c r="AM490" s="3">
        <v>4739</v>
      </c>
      <c r="AN490" s="24">
        <v>45536.271686265434</v>
      </c>
      <c r="AO490" s="24">
        <v>45536.271848302466</v>
      </c>
      <c r="AP490">
        <v>9</v>
      </c>
      <c r="AQ490" t="s">
        <v>194</v>
      </c>
      <c r="AR490">
        <v>244.27168626543425</v>
      </c>
      <c r="AS490" t="s">
        <v>195</v>
      </c>
      <c r="AT490" t="s">
        <v>222</v>
      </c>
      <c r="AU490" t="s">
        <v>197</v>
      </c>
      <c r="AV490" t="s">
        <v>227</v>
      </c>
      <c r="AW490" t="s">
        <v>222</v>
      </c>
      <c r="AX490" t="s">
        <v>197</v>
      </c>
      <c r="AY490" t="s">
        <v>242</v>
      </c>
    </row>
    <row r="491" spans="1:51" x14ac:dyDescent="0.45">
      <c r="A491" s="22">
        <v>874445</v>
      </c>
      <c r="B491" s="6">
        <v>45536</v>
      </c>
      <c r="C491" s="22">
        <v>14094000</v>
      </c>
      <c r="D491" s="22">
        <v>14203718</v>
      </c>
      <c r="E491" s="22"/>
      <c r="F491" s="22">
        <v>353</v>
      </c>
      <c r="G491" s="22">
        <v>1795433</v>
      </c>
      <c r="H491" s="22">
        <v>0</v>
      </c>
      <c r="I491" s="22"/>
      <c r="J491" s="22">
        <v>423</v>
      </c>
      <c r="K491" s="22">
        <v>62409</v>
      </c>
      <c r="L491" s="23" t="s">
        <v>313</v>
      </c>
      <c r="M491" s="23"/>
      <c r="N491" s="23" t="s">
        <v>184</v>
      </c>
      <c r="O491" s="23" t="s">
        <v>225</v>
      </c>
      <c r="P491" s="22">
        <v>18</v>
      </c>
      <c r="Q491" s="23" t="s">
        <v>279</v>
      </c>
      <c r="R491" s="23"/>
      <c r="S491" s="23"/>
      <c r="T491" s="23"/>
      <c r="U491" s="23"/>
      <c r="V491" s="23" t="s">
        <v>187</v>
      </c>
      <c r="W491" s="23" t="s">
        <v>188</v>
      </c>
      <c r="X491" s="23" t="s">
        <v>189</v>
      </c>
      <c r="Y491" s="22">
        <v>0</v>
      </c>
      <c r="Z491" s="23" t="s">
        <v>190</v>
      </c>
      <c r="AA491" s="23" t="s">
        <v>191</v>
      </c>
      <c r="AB491" s="23" t="s">
        <v>190</v>
      </c>
      <c r="AC491" s="23" t="s">
        <v>280</v>
      </c>
      <c r="AD491" s="23" t="s">
        <v>281</v>
      </c>
      <c r="AE491" s="23" t="s">
        <v>66</v>
      </c>
      <c r="AF491" s="23"/>
      <c r="AG491" s="23"/>
      <c r="AH491" s="23"/>
      <c r="AI491" s="23"/>
      <c r="AJ491" s="23" t="b">
        <v>0</v>
      </c>
      <c r="AK491" s="3">
        <v>124</v>
      </c>
      <c r="AL491" s="3">
        <v>2408</v>
      </c>
      <c r="AM491" s="3">
        <v>6477</v>
      </c>
      <c r="AN491" s="24">
        <v>45536.688582600305</v>
      </c>
      <c r="AO491" s="24">
        <v>45536.688744637344</v>
      </c>
      <c r="AP491">
        <v>9</v>
      </c>
      <c r="AQ491" t="s">
        <v>194</v>
      </c>
      <c r="AR491">
        <v>244.68858260030538</v>
      </c>
      <c r="AS491" t="s">
        <v>195</v>
      </c>
      <c r="AT491" t="s">
        <v>198</v>
      </c>
      <c r="AU491" t="s">
        <v>197</v>
      </c>
      <c r="AV491" t="s">
        <v>201</v>
      </c>
      <c r="AW491" t="s">
        <v>198</v>
      </c>
      <c r="AX491" t="s">
        <v>197</v>
      </c>
      <c r="AY491" t="s">
        <v>252</v>
      </c>
    </row>
    <row r="492" spans="1:51" x14ac:dyDescent="0.45">
      <c r="A492" s="22">
        <v>874727</v>
      </c>
      <c r="B492" s="6">
        <v>45536</v>
      </c>
      <c r="C492" s="22">
        <v>14093000</v>
      </c>
      <c r="D492" s="22">
        <v>14344195</v>
      </c>
      <c r="E492" s="22"/>
      <c r="F492" s="22">
        <v>0</v>
      </c>
      <c r="G492" s="22">
        <v>1795699</v>
      </c>
      <c r="H492" s="22">
        <v>0</v>
      </c>
      <c r="I492" s="22"/>
      <c r="J492" s="22">
        <v>423</v>
      </c>
      <c r="K492" s="22">
        <v>62409</v>
      </c>
      <c r="L492" s="23" t="s">
        <v>313</v>
      </c>
      <c r="M492" s="23"/>
      <c r="N492" s="23" t="s">
        <v>184</v>
      </c>
      <c r="O492" s="23" t="s">
        <v>225</v>
      </c>
      <c r="P492" s="22">
        <v>18</v>
      </c>
      <c r="Q492" s="23" t="s">
        <v>279</v>
      </c>
      <c r="R492" s="23"/>
      <c r="S492" s="23"/>
      <c r="T492" s="23"/>
      <c r="U492" s="23"/>
      <c r="V492" s="23" t="s">
        <v>187</v>
      </c>
      <c r="W492" s="23" t="s">
        <v>188</v>
      </c>
      <c r="X492" s="23" t="s">
        <v>189</v>
      </c>
      <c r="Y492" s="22">
        <v>0</v>
      </c>
      <c r="Z492" s="23" t="s">
        <v>190</v>
      </c>
      <c r="AA492" s="23" t="s">
        <v>191</v>
      </c>
      <c r="AB492" s="23" t="s">
        <v>190</v>
      </c>
      <c r="AC492" s="23" t="s">
        <v>280</v>
      </c>
      <c r="AD492" s="23" t="s">
        <v>281</v>
      </c>
      <c r="AE492" s="23" t="s">
        <v>66</v>
      </c>
      <c r="AF492" s="23"/>
      <c r="AG492" s="23"/>
      <c r="AH492" s="23"/>
      <c r="AI492" s="23"/>
      <c r="AJ492" s="23" t="b">
        <v>0</v>
      </c>
      <c r="AK492" s="3">
        <v>116</v>
      </c>
      <c r="AL492" s="3">
        <v>2408</v>
      </c>
      <c r="AM492" s="3">
        <v>6725</v>
      </c>
      <c r="AN492" s="24">
        <v>45536.77168927469</v>
      </c>
      <c r="AO492" s="24">
        <v>45536.771851311729</v>
      </c>
      <c r="AP492">
        <v>9</v>
      </c>
      <c r="AQ492" t="s">
        <v>194</v>
      </c>
      <c r="AR492">
        <v>244.77168927469029</v>
      </c>
      <c r="AS492" t="s">
        <v>195</v>
      </c>
      <c r="AT492" t="s">
        <v>230</v>
      </c>
      <c r="AU492" t="s">
        <v>197</v>
      </c>
      <c r="AV492" t="s">
        <v>227</v>
      </c>
      <c r="AW492" t="s">
        <v>230</v>
      </c>
      <c r="AX492" t="s">
        <v>197</v>
      </c>
      <c r="AY492" t="s">
        <v>242</v>
      </c>
    </row>
    <row r="493" spans="1:51" x14ac:dyDescent="0.45">
      <c r="A493" s="22">
        <v>874594</v>
      </c>
      <c r="B493" s="6">
        <v>45536</v>
      </c>
      <c r="C493" s="22">
        <v>14093000</v>
      </c>
      <c r="D493" s="22">
        <v>14100061</v>
      </c>
      <c r="E493" s="22"/>
      <c r="F493" s="22">
        <v>664</v>
      </c>
      <c r="G493" s="22">
        <v>1725351</v>
      </c>
      <c r="H493" s="22">
        <v>0</v>
      </c>
      <c r="I493" s="22"/>
      <c r="J493" s="22">
        <v>2</v>
      </c>
      <c r="K493" s="22">
        <v>62575</v>
      </c>
      <c r="L493" s="23" t="s">
        <v>316</v>
      </c>
      <c r="M493" s="23"/>
      <c r="N493" s="23" t="s">
        <v>184</v>
      </c>
      <c r="O493" s="23" t="s">
        <v>225</v>
      </c>
      <c r="P493" s="22">
        <v>18</v>
      </c>
      <c r="Q493" s="23" t="s">
        <v>279</v>
      </c>
      <c r="R493" s="23"/>
      <c r="S493" s="23"/>
      <c r="T493" s="23"/>
      <c r="U493" s="23"/>
      <c r="V493" s="23" t="s">
        <v>187</v>
      </c>
      <c r="W493" s="23" t="s">
        <v>188</v>
      </c>
      <c r="X493" s="23" t="s">
        <v>189</v>
      </c>
      <c r="Y493" s="22">
        <v>0</v>
      </c>
      <c r="Z493" s="23" t="s">
        <v>190</v>
      </c>
      <c r="AA493" s="23" t="s">
        <v>191</v>
      </c>
      <c r="AB493" s="23" t="s">
        <v>190</v>
      </c>
      <c r="AC493" s="23" t="s">
        <v>280</v>
      </c>
      <c r="AD493" s="23" t="s">
        <v>281</v>
      </c>
      <c r="AE493" s="23" t="s">
        <v>66</v>
      </c>
      <c r="AF493" s="23"/>
      <c r="AG493" s="23"/>
      <c r="AH493" s="23"/>
      <c r="AI493" s="23"/>
      <c r="AJ493" s="23" t="b">
        <v>0</v>
      </c>
      <c r="AK493" s="3">
        <v>109</v>
      </c>
      <c r="AL493" s="3">
        <v>2408</v>
      </c>
      <c r="AM493" s="3">
        <v>6600</v>
      </c>
      <c r="AN493" s="24">
        <v>45536.729914081792</v>
      </c>
      <c r="AO493" s="24">
        <v>45536.730076118831</v>
      </c>
      <c r="AP493">
        <v>9</v>
      </c>
      <c r="AQ493" t="s">
        <v>194</v>
      </c>
      <c r="AR493">
        <v>244.72991408179223</v>
      </c>
      <c r="AS493" t="s">
        <v>195</v>
      </c>
      <c r="AT493" t="s">
        <v>229</v>
      </c>
      <c r="AU493" t="s">
        <v>197</v>
      </c>
      <c r="AV493" t="s">
        <v>233</v>
      </c>
      <c r="AW493" t="s">
        <v>229</v>
      </c>
      <c r="AX493" t="s">
        <v>197</v>
      </c>
      <c r="AY493" t="s">
        <v>231</v>
      </c>
    </row>
    <row r="494" spans="1:51" x14ac:dyDescent="0.45">
      <c r="A494" s="22">
        <v>873381</v>
      </c>
      <c r="B494" s="6">
        <v>45536</v>
      </c>
      <c r="C494" s="22">
        <v>14078000</v>
      </c>
      <c r="D494" s="22">
        <v>14281737</v>
      </c>
      <c r="E494" s="22"/>
      <c r="F494" s="22">
        <v>1091</v>
      </c>
      <c r="G494" s="22">
        <v>1714917</v>
      </c>
      <c r="H494" s="22">
        <v>0</v>
      </c>
      <c r="I494" s="22"/>
      <c r="J494" s="22">
        <v>2</v>
      </c>
      <c r="K494" s="22">
        <v>62575</v>
      </c>
      <c r="L494" s="23" t="s">
        <v>316</v>
      </c>
      <c r="M494" s="23"/>
      <c r="N494" s="23" t="s">
        <v>184</v>
      </c>
      <c r="O494" s="23" t="s">
        <v>225</v>
      </c>
      <c r="P494" s="22">
        <v>18</v>
      </c>
      <c r="Q494" s="23" t="s">
        <v>279</v>
      </c>
      <c r="R494" s="23"/>
      <c r="S494" s="23"/>
      <c r="T494" s="23"/>
      <c r="U494" s="23"/>
      <c r="V494" s="23" t="s">
        <v>187</v>
      </c>
      <c r="W494" s="23" t="s">
        <v>188</v>
      </c>
      <c r="X494" s="23" t="s">
        <v>189</v>
      </c>
      <c r="Y494" s="22">
        <v>0</v>
      </c>
      <c r="Z494" s="23" t="s">
        <v>190</v>
      </c>
      <c r="AA494" s="23" t="s">
        <v>191</v>
      </c>
      <c r="AB494" s="23" t="s">
        <v>190</v>
      </c>
      <c r="AC494" s="23" t="s">
        <v>280</v>
      </c>
      <c r="AD494" s="23" t="s">
        <v>281</v>
      </c>
      <c r="AE494" s="23" t="s">
        <v>66</v>
      </c>
      <c r="AF494" s="23"/>
      <c r="AG494" s="23"/>
      <c r="AH494" s="23"/>
      <c r="AI494" s="23"/>
      <c r="AJ494" s="23" t="b">
        <v>0</v>
      </c>
      <c r="AK494" s="3">
        <v>126</v>
      </c>
      <c r="AL494" s="3">
        <v>2408</v>
      </c>
      <c r="AM494" s="3">
        <v>5618</v>
      </c>
      <c r="AN494" s="24">
        <v>45536.480132098768</v>
      </c>
      <c r="AO494" s="24">
        <v>45536.480294135799</v>
      </c>
      <c r="AP494">
        <v>9</v>
      </c>
      <c r="AQ494" t="s">
        <v>194</v>
      </c>
      <c r="AR494">
        <v>244.48013209876808</v>
      </c>
      <c r="AS494" t="s">
        <v>195</v>
      </c>
      <c r="AT494" t="s">
        <v>208</v>
      </c>
      <c r="AU494" t="s">
        <v>197</v>
      </c>
      <c r="AV494" t="s">
        <v>206</v>
      </c>
      <c r="AW494" t="s">
        <v>208</v>
      </c>
      <c r="AX494" t="s">
        <v>197</v>
      </c>
      <c r="AY494" t="s">
        <v>303</v>
      </c>
    </row>
    <row r="495" spans="1:51" x14ac:dyDescent="0.45">
      <c r="A495" s="22">
        <v>874847</v>
      </c>
      <c r="B495" s="6">
        <v>45536</v>
      </c>
      <c r="C495" s="22">
        <v>14063000</v>
      </c>
      <c r="D495" s="22">
        <v>14095904</v>
      </c>
      <c r="E495" s="22"/>
      <c r="F495" s="22">
        <v>0</v>
      </c>
      <c r="G495" s="22">
        <v>1725855</v>
      </c>
      <c r="H495" s="22">
        <v>0</v>
      </c>
      <c r="I495" s="22"/>
      <c r="J495" s="22">
        <v>2</v>
      </c>
      <c r="K495" s="22">
        <v>62575</v>
      </c>
      <c r="L495" s="23" t="s">
        <v>316</v>
      </c>
      <c r="M495" s="23"/>
      <c r="N495" s="23" t="s">
        <v>184</v>
      </c>
      <c r="O495" s="23" t="s">
        <v>225</v>
      </c>
      <c r="P495" s="22">
        <v>18</v>
      </c>
      <c r="Q495" s="23" t="s">
        <v>279</v>
      </c>
      <c r="R495" s="23"/>
      <c r="S495" s="23"/>
      <c r="T495" s="23"/>
      <c r="U495" s="23"/>
      <c r="V495" s="23" t="s">
        <v>187</v>
      </c>
      <c r="W495" s="23" t="s">
        <v>188</v>
      </c>
      <c r="X495" s="23" t="s">
        <v>189</v>
      </c>
      <c r="Y495" s="22">
        <v>0</v>
      </c>
      <c r="Z495" s="23" t="s">
        <v>190</v>
      </c>
      <c r="AA495" s="23" t="s">
        <v>191</v>
      </c>
      <c r="AB495" s="23" t="s">
        <v>190</v>
      </c>
      <c r="AC495" s="23" t="s">
        <v>280</v>
      </c>
      <c r="AD495" s="23" t="s">
        <v>281</v>
      </c>
      <c r="AE495" s="23" t="s">
        <v>66</v>
      </c>
      <c r="AF495" s="23"/>
      <c r="AG495" s="23"/>
      <c r="AH495" s="23"/>
      <c r="AI495" s="23"/>
      <c r="AJ495" s="23" t="b">
        <v>0</v>
      </c>
      <c r="AK495" s="3">
        <v>122</v>
      </c>
      <c r="AL495" s="3">
        <v>2408</v>
      </c>
      <c r="AM495" s="3">
        <v>6823</v>
      </c>
      <c r="AN495" s="24">
        <v>45536.854922376544</v>
      </c>
      <c r="AO495" s="24">
        <v>45536.855084413583</v>
      </c>
      <c r="AP495">
        <v>9</v>
      </c>
      <c r="AQ495" t="s">
        <v>194</v>
      </c>
      <c r="AR495">
        <v>244.85492237654398</v>
      </c>
      <c r="AS495" t="s">
        <v>195</v>
      </c>
      <c r="AT495" t="s">
        <v>236</v>
      </c>
      <c r="AU495" t="s">
        <v>197</v>
      </c>
      <c r="AV495" t="s">
        <v>233</v>
      </c>
      <c r="AW495" t="s">
        <v>236</v>
      </c>
      <c r="AX495" t="s">
        <v>197</v>
      </c>
      <c r="AY495" t="s">
        <v>231</v>
      </c>
    </row>
    <row r="496" spans="1:51" x14ac:dyDescent="0.45">
      <c r="A496" s="22">
        <v>874808</v>
      </c>
      <c r="B496" s="6">
        <v>45536</v>
      </c>
      <c r="C496" s="22">
        <v>14062000</v>
      </c>
      <c r="D496" s="22">
        <v>14108009</v>
      </c>
      <c r="E496" s="22"/>
      <c r="F496" s="22">
        <v>0</v>
      </c>
      <c r="G496" s="22">
        <v>1795876</v>
      </c>
      <c r="H496" s="22">
        <v>0</v>
      </c>
      <c r="I496" s="22"/>
      <c r="J496" s="22">
        <v>423</v>
      </c>
      <c r="K496" s="22">
        <v>62409</v>
      </c>
      <c r="L496" s="23" t="s">
        <v>313</v>
      </c>
      <c r="M496" s="23"/>
      <c r="N496" s="23" t="s">
        <v>184</v>
      </c>
      <c r="O496" s="23" t="s">
        <v>225</v>
      </c>
      <c r="P496" s="22">
        <v>18</v>
      </c>
      <c r="Q496" s="23" t="s">
        <v>279</v>
      </c>
      <c r="R496" s="23"/>
      <c r="S496" s="23"/>
      <c r="T496" s="23"/>
      <c r="U496" s="23"/>
      <c r="V496" s="23" t="s">
        <v>187</v>
      </c>
      <c r="W496" s="23" t="s">
        <v>188</v>
      </c>
      <c r="X496" s="23" t="s">
        <v>189</v>
      </c>
      <c r="Y496" s="22">
        <v>0</v>
      </c>
      <c r="Z496" s="23" t="s">
        <v>190</v>
      </c>
      <c r="AA496" s="23" t="s">
        <v>191</v>
      </c>
      <c r="AB496" s="23" t="s">
        <v>190</v>
      </c>
      <c r="AC496" s="23" t="s">
        <v>280</v>
      </c>
      <c r="AD496" s="23" t="s">
        <v>281</v>
      </c>
      <c r="AE496" s="23" t="s">
        <v>66</v>
      </c>
      <c r="AF496" s="23"/>
      <c r="AG496" s="23"/>
      <c r="AH496" s="23"/>
      <c r="AI496" s="23"/>
      <c r="AJ496" s="23" t="b">
        <v>0</v>
      </c>
      <c r="AK496" s="3">
        <v>132</v>
      </c>
      <c r="AL496" s="3">
        <v>2408</v>
      </c>
      <c r="AM496" s="3">
        <v>6784</v>
      </c>
      <c r="AN496" s="24">
        <v>45536.813366975308</v>
      </c>
      <c r="AO496" s="24">
        <v>45536.813529012346</v>
      </c>
      <c r="AP496">
        <v>9</v>
      </c>
      <c r="AQ496" t="s">
        <v>194</v>
      </c>
      <c r="AR496">
        <v>244.81336697530787</v>
      </c>
      <c r="AS496" t="s">
        <v>195</v>
      </c>
      <c r="AT496" t="s">
        <v>231</v>
      </c>
      <c r="AU496" t="s">
        <v>197</v>
      </c>
      <c r="AV496" t="s">
        <v>228</v>
      </c>
      <c r="AW496" t="s">
        <v>231</v>
      </c>
      <c r="AX496" t="s">
        <v>197</v>
      </c>
      <c r="AY496" t="s">
        <v>315</v>
      </c>
    </row>
    <row r="497" spans="1:51" x14ac:dyDescent="0.45">
      <c r="A497" s="22">
        <v>875258</v>
      </c>
      <c r="B497" s="6">
        <v>45536</v>
      </c>
      <c r="C497" s="22">
        <v>14061000</v>
      </c>
      <c r="D497" s="22">
        <v>12837625</v>
      </c>
      <c r="E497" s="22"/>
      <c r="F497" s="22">
        <v>278703</v>
      </c>
      <c r="G497" s="22">
        <v>5944572</v>
      </c>
      <c r="H497" s="22">
        <v>64</v>
      </c>
      <c r="I497" s="22"/>
      <c r="J497" s="22">
        <v>743</v>
      </c>
      <c r="K497" s="22">
        <v>101548</v>
      </c>
      <c r="L497" s="23" t="s">
        <v>1085</v>
      </c>
      <c r="M497" s="23"/>
      <c r="N497" s="23" t="s">
        <v>184</v>
      </c>
      <c r="O497" s="23" t="s">
        <v>481</v>
      </c>
      <c r="P497" s="22">
        <v>20</v>
      </c>
      <c r="Q497" s="23" t="s">
        <v>186</v>
      </c>
      <c r="R497" s="23"/>
      <c r="S497" s="23"/>
      <c r="T497" s="23"/>
      <c r="U497" s="23"/>
      <c r="V497" s="23" t="s">
        <v>187</v>
      </c>
      <c r="W497" s="23" t="s">
        <v>188</v>
      </c>
      <c r="X497" s="23" t="s">
        <v>189</v>
      </c>
      <c r="Y497" s="22">
        <v>0</v>
      </c>
      <c r="Z497" s="23" t="s">
        <v>190</v>
      </c>
      <c r="AA497" s="23" t="s">
        <v>191</v>
      </c>
      <c r="AB497" s="23" t="s">
        <v>190</v>
      </c>
      <c r="AC497" s="23" t="s">
        <v>192</v>
      </c>
      <c r="AD497" s="23" t="s">
        <v>281</v>
      </c>
      <c r="AE497" s="23" t="s">
        <v>85</v>
      </c>
      <c r="AF497" s="23" t="s">
        <v>190</v>
      </c>
      <c r="AG497" s="23" t="s">
        <v>269</v>
      </c>
      <c r="AH497" s="23" t="s">
        <v>700</v>
      </c>
      <c r="AI497" s="23" t="s">
        <v>701</v>
      </c>
      <c r="AJ497" s="23" t="b">
        <v>0</v>
      </c>
      <c r="AK497" s="3">
        <v>97</v>
      </c>
      <c r="AL497" s="3">
        <v>2968</v>
      </c>
      <c r="AM497" s="3">
        <v>7211</v>
      </c>
      <c r="AN497" s="24">
        <v>45536.92376435185</v>
      </c>
      <c r="AO497" s="24">
        <v>45536.923903240742</v>
      </c>
      <c r="AP497">
        <v>9</v>
      </c>
      <c r="AQ497" t="s">
        <v>194</v>
      </c>
      <c r="AR497">
        <v>244.92376435184997</v>
      </c>
      <c r="AS497" t="s">
        <v>195</v>
      </c>
      <c r="AT497" t="s">
        <v>237</v>
      </c>
      <c r="AU497" t="s">
        <v>197</v>
      </c>
      <c r="AV497" t="s">
        <v>218</v>
      </c>
      <c r="AW497" t="s">
        <v>237</v>
      </c>
      <c r="AX497" t="s">
        <v>197</v>
      </c>
      <c r="AY497" t="s">
        <v>239</v>
      </c>
    </row>
    <row r="498" spans="1:51" x14ac:dyDescent="0.45">
      <c r="A498" s="22">
        <v>873512</v>
      </c>
      <c r="B498" s="6">
        <v>45536</v>
      </c>
      <c r="C498" s="22">
        <v>14047000</v>
      </c>
      <c r="D498" s="22">
        <v>14238932</v>
      </c>
      <c r="E498" s="22"/>
      <c r="F498" s="22">
        <v>0</v>
      </c>
      <c r="G498" s="22">
        <v>1724667</v>
      </c>
      <c r="H498" s="22">
        <v>2</v>
      </c>
      <c r="I498" s="22"/>
      <c r="J498" s="22">
        <v>2</v>
      </c>
      <c r="K498" s="22">
        <v>62575</v>
      </c>
      <c r="L498" s="23" t="s">
        <v>316</v>
      </c>
      <c r="M498" s="23"/>
      <c r="N498" s="23" t="s">
        <v>184</v>
      </c>
      <c r="O498" s="23" t="s">
        <v>225</v>
      </c>
      <c r="P498" s="22">
        <v>18</v>
      </c>
      <c r="Q498" s="23" t="s">
        <v>279</v>
      </c>
      <c r="R498" s="23"/>
      <c r="S498" s="23"/>
      <c r="T498" s="23"/>
      <c r="U498" s="23"/>
      <c r="V498" s="23" t="s">
        <v>187</v>
      </c>
      <c r="W498" s="23" t="s">
        <v>188</v>
      </c>
      <c r="X498" s="23" t="s">
        <v>189</v>
      </c>
      <c r="Y498" s="22">
        <v>0</v>
      </c>
      <c r="Z498" s="23" t="s">
        <v>190</v>
      </c>
      <c r="AA498" s="23" t="s">
        <v>191</v>
      </c>
      <c r="AB498" s="23" t="s">
        <v>190</v>
      </c>
      <c r="AC498" s="23" t="s">
        <v>280</v>
      </c>
      <c r="AD498" s="23" t="s">
        <v>281</v>
      </c>
      <c r="AE498" s="23" t="s">
        <v>66</v>
      </c>
      <c r="AF498" s="23"/>
      <c r="AG498" s="23"/>
      <c r="AH498" s="23"/>
      <c r="AI498" s="23"/>
      <c r="AJ498" s="23" t="b">
        <v>0</v>
      </c>
      <c r="AK498" s="3">
        <v>127</v>
      </c>
      <c r="AL498" s="3">
        <v>2408</v>
      </c>
      <c r="AM498" s="3">
        <v>5703</v>
      </c>
      <c r="AN498" s="24">
        <v>45536.542681674386</v>
      </c>
      <c r="AO498" s="24">
        <v>45536.542843711417</v>
      </c>
      <c r="AP498">
        <v>9</v>
      </c>
      <c r="AQ498" t="s">
        <v>194</v>
      </c>
      <c r="AR498">
        <v>244.54268167438568</v>
      </c>
      <c r="AS498" t="s">
        <v>195</v>
      </c>
      <c r="AT498" t="s">
        <v>218</v>
      </c>
      <c r="AU498" t="s">
        <v>197</v>
      </c>
      <c r="AV498" t="s">
        <v>242</v>
      </c>
      <c r="AW498" t="s">
        <v>218</v>
      </c>
      <c r="AX498" t="s">
        <v>197</v>
      </c>
      <c r="AY498" t="s">
        <v>297</v>
      </c>
    </row>
    <row r="499" spans="1:51" x14ac:dyDescent="0.45">
      <c r="A499" s="22">
        <v>872064</v>
      </c>
      <c r="B499" s="6">
        <v>45536</v>
      </c>
      <c r="C499" s="22">
        <v>14047000</v>
      </c>
      <c r="D499" s="22">
        <v>14116312</v>
      </c>
      <c r="E499" s="22"/>
      <c r="F499" s="22">
        <v>785</v>
      </c>
      <c r="G499" s="22">
        <v>1713212</v>
      </c>
      <c r="H499" s="22">
        <v>10</v>
      </c>
      <c r="I499" s="22"/>
      <c r="J499" s="22">
        <v>2</v>
      </c>
      <c r="K499" s="22">
        <v>62575</v>
      </c>
      <c r="L499" s="23" t="s">
        <v>316</v>
      </c>
      <c r="M499" s="23"/>
      <c r="N499" s="23" t="s">
        <v>184</v>
      </c>
      <c r="O499" s="23" t="s">
        <v>225</v>
      </c>
      <c r="P499" s="22">
        <v>18</v>
      </c>
      <c r="Q499" s="23" t="s">
        <v>279</v>
      </c>
      <c r="R499" s="23"/>
      <c r="S499" s="23"/>
      <c r="T499" s="23"/>
      <c r="U499" s="23"/>
      <c r="V499" s="23" t="s">
        <v>187</v>
      </c>
      <c r="W499" s="23" t="s">
        <v>188</v>
      </c>
      <c r="X499" s="23" t="s">
        <v>189</v>
      </c>
      <c r="Y499" s="22">
        <v>0</v>
      </c>
      <c r="Z499" s="23" t="s">
        <v>190</v>
      </c>
      <c r="AA499" s="23" t="s">
        <v>191</v>
      </c>
      <c r="AB499" s="23" t="s">
        <v>190</v>
      </c>
      <c r="AC499" s="23" t="s">
        <v>280</v>
      </c>
      <c r="AD499" s="23" t="s">
        <v>281</v>
      </c>
      <c r="AE499" s="23" t="s">
        <v>66</v>
      </c>
      <c r="AF499" s="23"/>
      <c r="AG499" s="23"/>
      <c r="AH499" s="23"/>
      <c r="AI499" s="23"/>
      <c r="AJ499" s="23" t="b">
        <v>0</v>
      </c>
      <c r="AK499" s="3">
        <v>124</v>
      </c>
      <c r="AL499" s="3">
        <v>2408</v>
      </c>
      <c r="AM499" s="3">
        <v>4578</v>
      </c>
      <c r="AN499" s="24">
        <v>45536.20912959105</v>
      </c>
      <c r="AO499" s="24">
        <v>45536.209291628089</v>
      </c>
      <c r="AP499">
        <v>9</v>
      </c>
      <c r="AQ499" t="s">
        <v>194</v>
      </c>
      <c r="AR499">
        <v>244.20912959105044</v>
      </c>
      <c r="AS499" t="s">
        <v>195</v>
      </c>
      <c r="AT499" t="s">
        <v>296</v>
      </c>
      <c r="AU499" t="s">
        <v>197</v>
      </c>
      <c r="AV499" t="s">
        <v>197</v>
      </c>
      <c r="AW499" t="s">
        <v>296</v>
      </c>
      <c r="AX499" t="s">
        <v>197</v>
      </c>
      <c r="AY499" t="s">
        <v>206</v>
      </c>
    </row>
    <row r="500" spans="1:51" x14ac:dyDescent="0.45">
      <c r="A500" s="22">
        <v>874495</v>
      </c>
      <c r="B500" s="6">
        <v>45536</v>
      </c>
      <c r="C500" s="22">
        <v>14032000</v>
      </c>
      <c r="D500" s="22">
        <v>14085068</v>
      </c>
      <c r="E500" s="22"/>
      <c r="F500" s="22">
        <v>804</v>
      </c>
      <c r="G500" s="22">
        <v>1795431</v>
      </c>
      <c r="H500" s="22">
        <v>0</v>
      </c>
      <c r="I500" s="22"/>
      <c r="J500" s="22">
        <v>423</v>
      </c>
      <c r="K500" s="22">
        <v>62409</v>
      </c>
      <c r="L500" s="23" t="s">
        <v>313</v>
      </c>
      <c r="M500" s="23"/>
      <c r="N500" s="23" t="s">
        <v>184</v>
      </c>
      <c r="O500" s="23" t="s">
        <v>225</v>
      </c>
      <c r="P500" s="22">
        <v>18</v>
      </c>
      <c r="Q500" s="23" t="s">
        <v>279</v>
      </c>
      <c r="R500" s="23"/>
      <c r="S500" s="23"/>
      <c r="T500" s="23"/>
      <c r="U500" s="23"/>
      <c r="V500" s="23" t="s">
        <v>187</v>
      </c>
      <c r="W500" s="23" t="s">
        <v>188</v>
      </c>
      <c r="X500" s="23" t="s">
        <v>189</v>
      </c>
      <c r="Y500" s="22">
        <v>0</v>
      </c>
      <c r="Z500" s="23" t="s">
        <v>190</v>
      </c>
      <c r="AA500" s="23" t="s">
        <v>191</v>
      </c>
      <c r="AB500" s="23" t="s">
        <v>190</v>
      </c>
      <c r="AC500" s="23" t="s">
        <v>280</v>
      </c>
      <c r="AD500" s="23" t="s">
        <v>281</v>
      </c>
      <c r="AE500" s="23" t="s">
        <v>66</v>
      </c>
      <c r="AF500" s="23"/>
      <c r="AG500" s="23"/>
      <c r="AH500" s="23"/>
      <c r="AI500" s="23"/>
      <c r="AJ500" s="23" t="b">
        <v>0</v>
      </c>
      <c r="AK500" s="3">
        <v>111</v>
      </c>
      <c r="AL500" s="3">
        <v>2408</v>
      </c>
      <c r="AM500" s="3">
        <v>6537</v>
      </c>
      <c r="AN500" s="24">
        <v>45536.709260416668</v>
      </c>
      <c r="AO500" s="24">
        <v>45536.709422453707</v>
      </c>
      <c r="AP500">
        <v>9</v>
      </c>
      <c r="AQ500" t="s">
        <v>194</v>
      </c>
      <c r="AR500">
        <v>244.70926041666826</v>
      </c>
      <c r="AS500" t="s">
        <v>195</v>
      </c>
      <c r="AT500" t="s">
        <v>229</v>
      </c>
      <c r="AU500" t="s">
        <v>197</v>
      </c>
      <c r="AV500" t="s">
        <v>236</v>
      </c>
      <c r="AW500" t="s">
        <v>229</v>
      </c>
      <c r="AX500" t="s">
        <v>197</v>
      </c>
      <c r="AY500" t="s">
        <v>201</v>
      </c>
    </row>
    <row r="501" spans="1:51" x14ac:dyDescent="0.45">
      <c r="A501" s="22">
        <v>873537</v>
      </c>
      <c r="B501" s="6">
        <v>45536</v>
      </c>
      <c r="C501" s="22">
        <v>14032000</v>
      </c>
      <c r="D501" s="22">
        <v>14096576</v>
      </c>
      <c r="E501" s="22"/>
      <c r="F501" s="22">
        <v>637</v>
      </c>
      <c r="G501" s="22">
        <v>1724960</v>
      </c>
      <c r="H501" s="22">
        <v>0</v>
      </c>
      <c r="I501" s="22"/>
      <c r="J501" s="22">
        <v>2</v>
      </c>
      <c r="K501" s="22">
        <v>62575</v>
      </c>
      <c r="L501" s="23" t="s">
        <v>316</v>
      </c>
      <c r="M501" s="23"/>
      <c r="N501" s="23" t="s">
        <v>184</v>
      </c>
      <c r="O501" s="23" t="s">
        <v>225</v>
      </c>
      <c r="P501" s="22">
        <v>18</v>
      </c>
      <c r="Q501" s="23" t="s">
        <v>279</v>
      </c>
      <c r="R501" s="23"/>
      <c r="S501" s="23"/>
      <c r="T501" s="23"/>
      <c r="U501" s="23"/>
      <c r="V501" s="23" t="s">
        <v>187</v>
      </c>
      <c r="W501" s="23" t="s">
        <v>188</v>
      </c>
      <c r="X501" s="23" t="s">
        <v>189</v>
      </c>
      <c r="Y501" s="22">
        <v>0</v>
      </c>
      <c r="Z501" s="23" t="s">
        <v>190</v>
      </c>
      <c r="AA501" s="23" t="s">
        <v>191</v>
      </c>
      <c r="AB501" s="23" t="s">
        <v>190</v>
      </c>
      <c r="AC501" s="23" t="s">
        <v>280</v>
      </c>
      <c r="AD501" s="23" t="s">
        <v>281</v>
      </c>
      <c r="AE501" s="23" t="s">
        <v>66</v>
      </c>
      <c r="AF501" s="23"/>
      <c r="AG501" s="23"/>
      <c r="AH501" s="23"/>
      <c r="AI501" s="23"/>
      <c r="AJ501" s="23" t="b">
        <v>0</v>
      </c>
      <c r="AK501" s="3">
        <v>127</v>
      </c>
      <c r="AL501" s="3">
        <v>2408</v>
      </c>
      <c r="AM501" s="3">
        <v>5725</v>
      </c>
      <c r="AN501" s="24">
        <v>45536.563323186725</v>
      </c>
      <c r="AO501" s="24">
        <v>45536.563485223764</v>
      </c>
      <c r="AP501">
        <v>9</v>
      </c>
      <c r="AQ501" t="s">
        <v>194</v>
      </c>
      <c r="AR501">
        <v>244.56332318672503</v>
      </c>
      <c r="AS501" t="s">
        <v>195</v>
      </c>
      <c r="AT501" t="s">
        <v>218</v>
      </c>
      <c r="AU501" t="s">
        <v>197</v>
      </c>
      <c r="AV501" t="s">
        <v>208</v>
      </c>
      <c r="AW501" t="s">
        <v>218</v>
      </c>
      <c r="AX501" t="s">
        <v>197</v>
      </c>
      <c r="AY501" t="s">
        <v>239</v>
      </c>
    </row>
    <row r="502" spans="1:51" x14ac:dyDescent="0.45">
      <c r="A502" s="22">
        <v>873627</v>
      </c>
      <c r="B502" s="6">
        <v>45536</v>
      </c>
      <c r="C502" s="22">
        <v>14031000</v>
      </c>
      <c r="D502" s="22">
        <v>15022629</v>
      </c>
      <c r="E502" s="22"/>
      <c r="F502" s="22">
        <v>1032</v>
      </c>
      <c r="G502" s="22">
        <v>1725062</v>
      </c>
      <c r="H502" s="22">
        <v>0</v>
      </c>
      <c r="I502" s="22"/>
      <c r="J502" s="22">
        <v>2</v>
      </c>
      <c r="K502" s="22">
        <v>62575</v>
      </c>
      <c r="L502" s="23" t="s">
        <v>316</v>
      </c>
      <c r="M502" s="23"/>
      <c r="N502" s="23" t="s">
        <v>184</v>
      </c>
      <c r="O502" s="23" t="s">
        <v>225</v>
      </c>
      <c r="P502" s="22">
        <v>18</v>
      </c>
      <c r="Q502" s="23" t="s">
        <v>279</v>
      </c>
      <c r="R502" s="23"/>
      <c r="S502" s="23"/>
      <c r="T502" s="23"/>
      <c r="U502" s="23"/>
      <c r="V502" s="23" t="s">
        <v>187</v>
      </c>
      <c r="W502" s="23" t="s">
        <v>188</v>
      </c>
      <c r="X502" s="23" t="s">
        <v>189</v>
      </c>
      <c r="Y502" s="22">
        <v>0</v>
      </c>
      <c r="Z502" s="23" t="s">
        <v>190</v>
      </c>
      <c r="AA502" s="23" t="s">
        <v>191</v>
      </c>
      <c r="AB502" s="23" t="s">
        <v>190</v>
      </c>
      <c r="AC502" s="23" t="s">
        <v>280</v>
      </c>
      <c r="AD502" s="23" t="s">
        <v>281</v>
      </c>
      <c r="AE502" s="23" t="s">
        <v>66</v>
      </c>
      <c r="AF502" s="23"/>
      <c r="AG502" s="23"/>
      <c r="AH502" s="23"/>
      <c r="AI502" s="23"/>
      <c r="AJ502" s="23" t="b">
        <v>0</v>
      </c>
      <c r="AK502" s="3">
        <v>124</v>
      </c>
      <c r="AL502" s="3">
        <v>2408</v>
      </c>
      <c r="AM502" s="3">
        <v>5783</v>
      </c>
      <c r="AN502" s="24">
        <v>45536.604967631174</v>
      </c>
      <c r="AO502" s="24">
        <v>45536.605141242282</v>
      </c>
      <c r="AP502">
        <v>9</v>
      </c>
      <c r="AQ502" t="s">
        <v>194</v>
      </c>
      <c r="AR502">
        <v>244.60496763117408</v>
      </c>
      <c r="AS502" t="s">
        <v>195</v>
      </c>
      <c r="AT502" t="s">
        <v>227</v>
      </c>
      <c r="AU502" t="s">
        <v>197</v>
      </c>
      <c r="AV502" t="s">
        <v>197</v>
      </c>
      <c r="AW502" t="s">
        <v>227</v>
      </c>
      <c r="AX502" t="s">
        <v>197</v>
      </c>
      <c r="AY502" t="s">
        <v>210</v>
      </c>
    </row>
    <row r="503" spans="1:51" x14ac:dyDescent="0.45">
      <c r="A503" s="22">
        <v>874726</v>
      </c>
      <c r="B503" s="6">
        <v>45536</v>
      </c>
      <c r="C503" s="22">
        <v>14016000</v>
      </c>
      <c r="D503" s="22">
        <v>14208428</v>
      </c>
      <c r="E503" s="22"/>
      <c r="F503" s="22">
        <v>0</v>
      </c>
      <c r="G503" s="22">
        <v>1725619</v>
      </c>
      <c r="H503" s="22">
        <v>0</v>
      </c>
      <c r="I503" s="22"/>
      <c r="J503" s="22">
        <v>2</v>
      </c>
      <c r="K503" s="22">
        <v>62575</v>
      </c>
      <c r="L503" s="23" t="s">
        <v>316</v>
      </c>
      <c r="M503" s="23"/>
      <c r="N503" s="23" t="s">
        <v>184</v>
      </c>
      <c r="O503" s="23" t="s">
        <v>225</v>
      </c>
      <c r="P503" s="22">
        <v>18</v>
      </c>
      <c r="Q503" s="23" t="s">
        <v>279</v>
      </c>
      <c r="R503" s="23"/>
      <c r="S503" s="23"/>
      <c r="T503" s="23"/>
      <c r="U503" s="23"/>
      <c r="V503" s="23" t="s">
        <v>187</v>
      </c>
      <c r="W503" s="23" t="s">
        <v>188</v>
      </c>
      <c r="X503" s="23" t="s">
        <v>189</v>
      </c>
      <c r="Y503" s="22">
        <v>0</v>
      </c>
      <c r="Z503" s="23" t="s">
        <v>190</v>
      </c>
      <c r="AA503" s="23" t="s">
        <v>191</v>
      </c>
      <c r="AB503" s="23" t="s">
        <v>190</v>
      </c>
      <c r="AC503" s="23" t="s">
        <v>280</v>
      </c>
      <c r="AD503" s="23" t="s">
        <v>281</v>
      </c>
      <c r="AE503" s="23" t="s">
        <v>66</v>
      </c>
      <c r="AF503" s="23"/>
      <c r="AG503" s="23"/>
      <c r="AH503" s="23"/>
      <c r="AI503" s="23"/>
      <c r="AJ503" s="23" t="b">
        <v>0</v>
      </c>
      <c r="AK503" s="3">
        <v>116</v>
      </c>
      <c r="AL503" s="3">
        <v>2408</v>
      </c>
      <c r="AM503" s="3">
        <v>6724</v>
      </c>
      <c r="AN503" s="24">
        <v>45536.771523070987</v>
      </c>
      <c r="AO503" s="24">
        <v>45536.771685108026</v>
      </c>
      <c r="AP503">
        <v>9</v>
      </c>
      <c r="AQ503" t="s">
        <v>194</v>
      </c>
      <c r="AR503">
        <v>244.77152307098731</v>
      </c>
      <c r="AS503" t="s">
        <v>195</v>
      </c>
      <c r="AT503" t="s">
        <v>230</v>
      </c>
      <c r="AU503" t="s">
        <v>197</v>
      </c>
      <c r="AV503" t="s">
        <v>299</v>
      </c>
      <c r="AW503" t="s">
        <v>230</v>
      </c>
      <c r="AX503" t="s">
        <v>197</v>
      </c>
      <c r="AY503" t="s">
        <v>227</v>
      </c>
    </row>
    <row r="504" spans="1:51" x14ac:dyDescent="0.45">
      <c r="A504" s="22">
        <v>873306</v>
      </c>
      <c r="B504" s="6">
        <v>45536</v>
      </c>
      <c r="C504" s="22">
        <v>14015000</v>
      </c>
      <c r="D504" s="22">
        <v>14405659</v>
      </c>
      <c r="E504" s="22"/>
      <c r="F504" s="22">
        <v>0</v>
      </c>
      <c r="G504" s="22">
        <v>1764427</v>
      </c>
      <c r="H504" s="22">
        <v>0</v>
      </c>
      <c r="I504" s="22"/>
      <c r="J504" s="22">
        <v>423</v>
      </c>
      <c r="K504" s="22">
        <v>62409</v>
      </c>
      <c r="L504" s="23" t="s">
        <v>313</v>
      </c>
      <c r="M504" s="23"/>
      <c r="N504" s="23" t="s">
        <v>184</v>
      </c>
      <c r="O504" s="23" t="s">
        <v>225</v>
      </c>
      <c r="P504" s="22">
        <v>18</v>
      </c>
      <c r="Q504" s="23" t="s">
        <v>279</v>
      </c>
      <c r="R504" s="23"/>
      <c r="S504" s="23"/>
      <c r="T504" s="23"/>
      <c r="U504" s="23"/>
      <c r="V504" s="23" t="s">
        <v>187</v>
      </c>
      <c r="W504" s="23" t="s">
        <v>188</v>
      </c>
      <c r="X504" s="23" t="s">
        <v>189</v>
      </c>
      <c r="Y504" s="22">
        <v>0</v>
      </c>
      <c r="Z504" s="23" t="s">
        <v>190</v>
      </c>
      <c r="AA504" s="23" t="s">
        <v>191</v>
      </c>
      <c r="AB504" s="23" t="s">
        <v>190</v>
      </c>
      <c r="AC504" s="23" t="s">
        <v>280</v>
      </c>
      <c r="AD504" s="23" t="s">
        <v>281</v>
      </c>
      <c r="AE504" s="23" t="s">
        <v>66</v>
      </c>
      <c r="AF504" s="23"/>
      <c r="AG504" s="23"/>
      <c r="AH504" s="23"/>
      <c r="AI504" s="23"/>
      <c r="AJ504" s="23" t="b">
        <v>0</v>
      </c>
      <c r="AK504" s="3">
        <v>111</v>
      </c>
      <c r="AL504" s="3">
        <v>2408</v>
      </c>
      <c r="AM504" s="3">
        <v>5558</v>
      </c>
      <c r="AN504" s="24">
        <v>45536.438438734571</v>
      </c>
      <c r="AO504" s="24">
        <v>45536.438600771602</v>
      </c>
      <c r="AP504">
        <v>9</v>
      </c>
      <c r="AQ504" t="s">
        <v>194</v>
      </c>
      <c r="AR504">
        <v>244.43843873457081</v>
      </c>
      <c r="AS504" t="s">
        <v>195</v>
      </c>
      <c r="AT504" t="s">
        <v>223</v>
      </c>
      <c r="AU504" t="s">
        <v>197</v>
      </c>
      <c r="AV504" t="s">
        <v>226</v>
      </c>
      <c r="AW504" t="s">
        <v>223</v>
      </c>
      <c r="AX504" t="s">
        <v>197</v>
      </c>
      <c r="AY504" t="s">
        <v>314</v>
      </c>
    </row>
    <row r="505" spans="1:51" x14ac:dyDescent="0.45">
      <c r="A505" s="22">
        <v>871393</v>
      </c>
      <c r="B505" s="6">
        <v>45536</v>
      </c>
      <c r="C505" s="22">
        <v>14015000</v>
      </c>
      <c r="D505" s="22">
        <v>14361501</v>
      </c>
      <c r="E505" s="22"/>
      <c r="F505" s="22">
        <v>786</v>
      </c>
      <c r="G505" s="22">
        <v>1714538</v>
      </c>
      <c r="H505" s="22">
        <v>70</v>
      </c>
      <c r="I505" s="22"/>
      <c r="J505" s="22">
        <v>2</v>
      </c>
      <c r="K505" s="22">
        <v>62575</v>
      </c>
      <c r="L505" s="23" t="s">
        <v>316</v>
      </c>
      <c r="M505" s="23"/>
      <c r="N505" s="23" t="s">
        <v>184</v>
      </c>
      <c r="O505" s="23" t="s">
        <v>225</v>
      </c>
      <c r="P505" s="22">
        <v>18</v>
      </c>
      <c r="Q505" s="23" t="s">
        <v>279</v>
      </c>
      <c r="R505" s="23"/>
      <c r="S505" s="23"/>
      <c r="T505" s="23"/>
      <c r="U505" s="23"/>
      <c r="V505" s="23" t="s">
        <v>187</v>
      </c>
      <c r="W505" s="23" t="s">
        <v>188</v>
      </c>
      <c r="X505" s="23" t="s">
        <v>189</v>
      </c>
      <c r="Y505" s="22">
        <v>0</v>
      </c>
      <c r="Z505" s="23" t="s">
        <v>190</v>
      </c>
      <c r="AA505" s="23" t="s">
        <v>191</v>
      </c>
      <c r="AB505" s="23" t="s">
        <v>190</v>
      </c>
      <c r="AC505" s="23" t="s">
        <v>280</v>
      </c>
      <c r="AD505" s="23" t="s">
        <v>281</v>
      </c>
      <c r="AE505" s="23" t="s">
        <v>66</v>
      </c>
      <c r="AF505" s="23"/>
      <c r="AG505" s="23"/>
      <c r="AH505" s="23"/>
      <c r="AI505" s="23"/>
      <c r="AJ505" s="23" t="b">
        <v>0</v>
      </c>
      <c r="AK505" s="3">
        <v>114</v>
      </c>
      <c r="AL505" s="3">
        <v>2408</v>
      </c>
      <c r="AM505" s="3">
        <v>4062</v>
      </c>
      <c r="AN505" s="24">
        <v>45536.021580092594</v>
      </c>
      <c r="AO505" s="24">
        <v>45536.021742129633</v>
      </c>
      <c r="AP505">
        <v>9</v>
      </c>
      <c r="AQ505" t="s">
        <v>194</v>
      </c>
      <c r="AR505">
        <v>244.02158009259438</v>
      </c>
      <c r="AS505" t="s">
        <v>195</v>
      </c>
      <c r="AT505" t="s">
        <v>196</v>
      </c>
      <c r="AU505" t="s">
        <v>197</v>
      </c>
      <c r="AV505" t="s">
        <v>233</v>
      </c>
      <c r="AW505" t="s">
        <v>196</v>
      </c>
      <c r="AX505" t="s">
        <v>197</v>
      </c>
      <c r="AY505" t="s">
        <v>231</v>
      </c>
    </row>
    <row r="506" spans="1:51" x14ac:dyDescent="0.45">
      <c r="A506" s="22">
        <v>871795</v>
      </c>
      <c r="B506" s="6">
        <v>45536</v>
      </c>
      <c r="C506" s="22">
        <v>14000000</v>
      </c>
      <c r="D506" s="22">
        <v>20282252</v>
      </c>
      <c r="E506" s="22"/>
      <c r="F506" s="22">
        <v>401</v>
      </c>
      <c r="G506" s="22">
        <v>2764991</v>
      </c>
      <c r="H506" s="22">
        <v>0</v>
      </c>
      <c r="I506" s="22"/>
      <c r="J506" s="22">
        <v>2865</v>
      </c>
      <c r="K506" s="22">
        <v>61927</v>
      </c>
      <c r="L506" s="23" t="s">
        <v>1193</v>
      </c>
      <c r="M506" s="23"/>
      <c r="N506" s="23" t="s">
        <v>184</v>
      </c>
      <c r="O506" s="23" t="s">
        <v>225</v>
      </c>
      <c r="P506" s="22">
        <v>18</v>
      </c>
      <c r="Q506" s="23" t="s">
        <v>279</v>
      </c>
      <c r="R506" s="23"/>
      <c r="S506" s="23"/>
      <c r="T506" s="23"/>
      <c r="U506" s="23"/>
      <c r="V506" s="23" t="s">
        <v>187</v>
      </c>
      <c r="W506" s="23" t="s">
        <v>188</v>
      </c>
      <c r="X506" s="23" t="s">
        <v>189</v>
      </c>
      <c r="Y506" s="22">
        <v>0</v>
      </c>
      <c r="Z506" s="23" t="s">
        <v>190</v>
      </c>
      <c r="AA506" s="23" t="s">
        <v>191</v>
      </c>
      <c r="AB506" s="23" t="s">
        <v>190</v>
      </c>
      <c r="AC506" s="23" t="s">
        <v>280</v>
      </c>
      <c r="AD506" s="23" t="s">
        <v>281</v>
      </c>
      <c r="AE506" s="23" t="s">
        <v>66</v>
      </c>
      <c r="AF506" s="23"/>
      <c r="AG506" s="23"/>
      <c r="AH506" s="23"/>
      <c r="AI506" s="23"/>
      <c r="AJ506" s="23" t="b">
        <v>0</v>
      </c>
      <c r="AK506" s="3">
        <v>117</v>
      </c>
      <c r="AL506" s="3">
        <v>2408</v>
      </c>
      <c r="AM506" s="3">
        <v>4365</v>
      </c>
      <c r="AN506" s="24">
        <v>45536.125521604939</v>
      </c>
      <c r="AO506" s="24">
        <v>45536.125753086417</v>
      </c>
      <c r="AP506">
        <v>9</v>
      </c>
      <c r="AQ506" t="s">
        <v>194</v>
      </c>
      <c r="AR506">
        <v>244.12552160493942</v>
      </c>
      <c r="AS506" t="s">
        <v>195</v>
      </c>
      <c r="AT506" t="s">
        <v>251</v>
      </c>
      <c r="AU506" t="s">
        <v>197</v>
      </c>
      <c r="AV506" t="s">
        <v>255</v>
      </c>
      <c r="AW506" t="s">
        <v>251</v>
      </c>
      <c r="AX506" t="s">
        <v>197</v>
      </c>
      <c r="AY506" t="s">
        <v>233</v>
      </c>
    </row>
    <row r="507" spans="1:51" x14ac:dyDescent="0.45">
      <c r="A507" s="22">
        <v>871431</v>
      </c>
      <c r="B507" s="6">
        <v>45536</v>
      </c>
      <c r="C507" s="22">
        <v>14000000</v>
      </c>
      <c r="D507" s="22">
        <v>14100952</v>
      </c>
      <c r="E507" s="22"/>
      <c r="F507" s="22">
        <v>896</v>
      </c>
      <c r="G507" s="22">
        <v>2806985</v>
      </c>
      <c r="H507" s="22">
        <v>0</v>
      </c>
      <c r="I507" s="22"/>
      <c r="J507" s="22">
        <v>1362</v>
      </c>
      <c r="K507" s="22">
        <v>63186</v>
      </c>
      <c r="L507" s="23" t="s">
        <v>312</v>
      </c>
      <c r="M507" s="23"/>
      <c r="N507" s="23" t="s">
        <v>184</v>
      </c>
      <c r="O507" s="23" t="s">
        <v>225</v>
      </c>
      <c r="P507" s="22">
        <v>18</v>
      </c>
      <c r="Q507" s="23" t="s">
        <v>279</v>
      </c>
      <c r="R507" s="23"/>
      <c r="S507" s="23"/>
      <c r="T507" s="23"/>
      <c r="U507" s="23"/>
      <c r="V507" s="23" t="s">
        <v>187</v>
      </c>
      <c r="W507" s="23" t="s">
        <v>188</v>
      </c>
      <c r="X507" s="23" t="s">
        <v>189</v>
      </c>
      <c r="Y507" s="22">
        <v>0</v>
      </c>
      <c r="Z507" s="23" t="s">
        <v>190</v>
      </c>
      <c r="AA507" s="23" t="s">
        <v>191</v>
      </c>
      <c r="AB507" s="23" t="s">
        <v>190</v>
      </c>
      <c r="AC507" s="23" t="s">
        <v>280</v>
      </c>
      <c r="AD507" s="23" t="s">
        <v>281</v>
      </c>
      <c r="AE507" s="23" t="s">
        <v>66</v>
      </c>
      <c r="AF507" s="23"/>
      <c r="AG507" s="23"/>
      <c r="AH507" s="23"/>
      <c r="AI507" s="23"/>
      <c r="AJ507" s="23" t="b">
        <v>0</v>
      </c>
      <c r="AK507" s="3">
        <v>116</v>
      </c>
      <c r="AL507" s="3">
        <v>2408</v>
      </c>
      <c r="AM507" s="3">
        <v>4092</v>
      </c>
      <c r="AN507" s="24">
        <v>45536.042255787041</v>
      </c>
      <c r="AO507" s="24">
        <v>45536.042417824072</v>
      </c>
      <c r="AP507">
        <v>9</v>
      </c>
      <c r="AQ507" t="s">
        <v>194</v>
      </c>
      <c r="AR507">
        <v>244.04225578704063</v>
      </c>
      <c r="AS507" t="s">
        <v>195</v>
      </c>
      <c r="AT507" t="s">
        <v>256</v>
      </c>
      <c r="AU507" t="s">
        <v>197</v>
      </c>
      <c r="AV507" t="s">
        <v>199</v>
      </c>
      <c r="AW507" t="s">
        <v>256</v>
      </c>
      <c r="AX507" t="s">
        <v>197</v>
      </c>
      <c r="AY507" t="s">
        <v>233</v>
      </c>
    </row>
    <row r="508" spans="1:51" x14ac:dyDescent="0.45">
      <c r="A508" s="22">
        <v>874807</v>
      </c>
      <c r="B508" s="6">
        <v>45536</v>
      </c>
      <c r="C508" s="22">
        <v>13969000</v>
      </c>
      <c r="D508" s="22">
        <v>14072142</v>
      </c>
      <c r="E508" s="22"/>
      <c r="F508" s="22">
        <v>0</v>
      </c>
      <c r="G508" s="22">
        <v>1725797</v>
      </c>
      <c r="H508" s="22">
        <v>0</v>
      </c>
      <c r="I508" s="22"/>
      <c r="J508" s="22">
        <v>2</v>
      </c>
      <c r="K508" s="22">
        <v>62575</v>
      </c>
      <c r="L508" s="23" t="s">
        <v>316</v>
      </c>
      <c r="M508" s="23"/>
      <c r="N508" s="23" t="s">
        <v>184</v>
      </c>
      <c r="O508" s="23" t="s">
        <v>225</v>
      </c>
      <c r="P508" s="22">
        <v>18</v>
      </c>
      <c r="Q508" s="23" t="s">
        <v>279</v>
      </c>
      <c r="R508" s="23"/>
      <c r="S508" s="23"/>
      <c r="T508" s="23"/>
      <c r="U508" s="23"/>
      <c r="V508" s="23" t="s">
        <v>187</v>
      </c>
      <c r="W508" s="23" t="s">
        <v>188</v>
      </c>
      <c r="X508" s="23" t="s">
        <v>189</v>
      </c>
      <c r="Y508" s="22">
        <v>0</v>
      </c>
      <c r="Z508" s="23" t="s">
        <v>190</v>
      </c>
      <c r="AA508" s="23" t="s">
        <v>191</v>
      </c>
      <c r="AB508" s="23" t="s">
        <v>190</v>
      </c>
      <c r="AC508" s="23" t="s">
        <v>280</v>
      </c>
      <c r="AD508" s="23" t="s">
        <v>281</v>
      </c>
      <c r="AE508" s="23" t="s">
        <v>66</v>
      </c>
      <c r="AF508" s="23"/>
      <c r="AG508" s="23"/>
      <c r="AH508" s="23"/>
      <c r="AI508" s="23"/>
      <c r="AJ508" s="23" t="b">
        <v>0</v>
      </c>
      <c r="AK508" s="3">
        <v>132</v>
      </c>
      <c r="AL508" s="3">
        <v>2408</v>
      </c>
      <c r="AM508" s="3">
        <v>6783</v>
      </c>
      <c r="AN508" s="24">
        <v>45536.813203510799</v>
      </c>
      <c r="AO508" s="24">
        <v>45536.813365547838</v>
      </c>
      <c r="AP508">
        <v>9</v>
      </c>
      <c r="AQ508" t="s">
        <v>194</v>
      </c>
      <c r="AR508">
        <v>244.81320351079921</v>
      </c>
      <c r="AS508" t="s">
        <v>195</v>
      </c>
      <c r="AT508" t="s">
        <v>231</v>
      </c>
      <c r="AU508" t="s">
        <v>197</v>
      </c>
      <c r="AV508" t="s">
        <v>317</v>
      </c>
      <c r="AW508" t="s">
        <v>231</v>
      </c>
      <c r="AX508" t="s">
        <v>197</v>
      </c>
      <c r="AY508" t="s">
        <v>228</v>
      </c>
    </row>
    <row r="509" spans="1:51" x14ac:dyDescent="0.45">
      <c r="A509" s="22">
        <v>875358</v>
      </c>
      <c r="B509" s="6">
        <v>45536</v>
      </c>
      <c r="C509" s="22">
        <v>13968000</v>
      </c>
      <c r="D509" s="22">
        <v>14022692</v>
      </c>
      <c r="E509" s="22"/>
      <c r="F509" s="22">
        <v>0</v>
      </c>
      <c r="G509" s="22">
        <v>1719344</v>
      </c>
      <c r="H509" s="22">
        <v>0</v>
      </c>
      <c r="I509" s="22"/>
      <c r="J509" s="22">
        <v>2</v>
      </c>
      <c r="K509" s="22">
        <v>62575</v>
      </c>
      <c r="L509" s="23" t="s">
        <v>316</v>
      </c>
      <c r="M509" s="23"/>
      <c r="N509" s="23" t="s">
        <v>184</v>
      </c>
      <c r="O509" s="23" t="s">
        <v>225</v>
      </c>
      <c r="P509" s="22">
        <v>18</v>
      </c>
      <c r="Q509" s="23" t="s">
        <v>279</v>
      </c>
      <c r="R509" s="23"/>
      <c r="S509" s="23"/>
      <c r="T509" s="23"/>
      <c r="U509" s="23"/>
      <c r="V509" s="23" t="s">
        <v>187</v>
      </c>
      <c r="W509" s="23" t="s">
        <v>188</v>
      </c>
      <c r="X509" s="23" t="s">
        <v>189</v>
      </c>
      <c r="Y509" s="22">
        <v>0</v>
      </c>
      <c r="Z509" s="23" t="s">
        <v>190</v>
      </c>
      <c r="AA509" s="23" t="s">
        <v>191</v>
      </c>
      <c r="AB509" s="23" t="s">
        <v>190</v>
      </c>
      <c r="AC509" s="23" t="s">
        <v>280</v>
      </c>
      <c r="AD509" s="23" t="s">
        <v>281</v>
      </c>
      <c r="AE509" s="23" t="s">
        <v>66</v>
      </c>
      <c r="AF509" s="23"/>
      <c r="AG509" s="23"/>
      <c r="AH509" s="23"/>
      <c r="AI509" s="23"/>
      <c r="AJ509" s="23" t="b">
        <v>0</v>
      </c>
      <c r="AK509" s="3">
        <v>123</v>
      </c>
      <c r="AL509" s="3">
        <v>2408</v>
      </c>
      <c r="AM509" s="3">
        <v>7314</v>
      </c>
      <c r="AN509" s="24">
        <v>45536.98010030864</v>
      </c>
      <c r="AO509" s="24">
        <v>45536.980262345678</v>
      </c>
      <c r="AP509">
        <v>9</v>
      </c>
      <c r="AQ509" t="s">
        <v>194</v>
      </c>
      <c r="AR509">
        <v>244.98010030863952</v>
      </c>
      <c r="AS509" t="s">
        <v>195</v>
      </c>
      <c r="AT509" t="s">
        <v>206</v>
      </c>
      <c r="AU509" t="s">
        <v>197</v>
      </c>
      <c r="AV509" t="s">
        <v>226</v>
      </c>
      <c r="AW509" t="s">
        <v>206</v>
      </c>
      <c r="AX509" t="s">
        <v>197</v>
      </c>
      <c r="AY509" t="s">
        <v>314</v>
      </c>
    </row>
    <row r="510" spans="1:51" x14ac:dyDescent="0.45">
      <c r="A510" s="22">
        <v>871454</v>
      </c>
      <c r="B510" s="6">
        <v>45536</v>
      </c>
      <c r="C510" s="22">
        <v>13953000</v>
      </c>
      <c r="D510" s="22">
        <v>13968456</v>
      </c>
      <c r="E510" s="22"/>
      <c r="F510" s="22">
        <v>0</v>
      </c>
      <c r="G510" s="22">
        <v>1717350</v>
      </c>
      <c r="H510" s="22">
        <v>8</v>
      </c>
      <c r="I510" s="22"/>
      <c r="J510" s="22">
        <v>2</v>
      </c>
      <c r="K510" s="22">
        <v>62575</v>
      </c>
      <c r="L510" s="23" t="s">
        <v>316</v>
      </c>
      <c r="M510" s="23"/>
      <c r="N510" s="23" t="s">
        <v>184</v>
      </c>
      <c r="O510" s="23" t="s">
        <v>225</v>
      </c>
      <c r="P510" s="22">
        <v>18</v>
      </c>
      <c r="Q510" s="23" t="s">
        <v>279</v>
      </c>
      <c r="R510" s="23"/>
      <c r="S510" s="23"/>
      <c r="T510" s="23"/>
      <c r="U510" s="23"/>
      <c r="V510" s="23" t="s">
        <v>187</v>
      </c>
      <c r="W510" s="23" t="s">
        <v>188</v>
      </c>
      <c r="X510" s="23" t="s">
        <v>189</v>
      </c>
      <c r="Y510" s="22">
        <v>0</v>
      </c>
      <c r="Z510" s="23" t="s">
        <v>190</v>
      </c>
      <c r="AA510" s="23" t="s">
        <v>191</v>
      </c>
      <c r="AB510" s="23" t="s">
        <v>190</v>
      </c>
      <c r="AC510" s="23" t="s">
        <v>280</v>
      </c>
      <c r="AD510" s="23" t="s">
        <v>281</v>
      </c>
      <c r="AE510" s="23" t="s">
        <v>66</v>
      </c>
      <c r="AF510" s="23"/>
      <c r="AG510" s="23"/>
      <c r="AH510" s="23"/>
      <c r="AI510" s="23"/>
      <c r="AJ510" s="23" t="b">
        <v>0</v>
      </c>
      <c r="AK510" s="3">
        <v>117</v>
      </c>
      <c r="AL510" s="3">
        <v>2408</v>
      </c>
      <c r="AM510" s="3">
        <v>4120</v>
      </c>
      <c r="AN510" s="24">
        <v>45536.063195833332</v>
      </c>
      <c r="AO510" s="24">
        <v>45536.063346296294</v>
      </c>
      <c r="AP510">
        <v>9</v>
      </c>
      <c r="AQ510" t="s">
        <v>194</v>
      </c>
      <c r="AR510">
        <v>244.06319583333243</v>
      </c>
      <c r="AS510" t="s">
        <v>195</v>
      </c>
      <c r="AT510" t="s">
        <v>256</v>
      </c>
      <c r="AU510" t="s">
        <v>197</v>
      </c>
      <c r="AV510" t="s">
        <v>299</v>
      </c>
      <c r="AW510" t="s">
        <v>256</v>
      </c>
      <c r="AX510" t="s">
        <v>197</v>
      </c>
      <c r="AY510" t="s">
        <v>218</v>
      </c>
    </row>
    <row r="511" spans="1:51" x14ac:dyDescent="0.45">
      <c r="A511" s="22">
        <v>871540</v>
      </c>
      <c r="B511" s="6">
        <v>45536</v>
      </c>
      <c r="C511" s="22">
        <v>13953000</v>
      </c>
      <c r="D511" s="22">
        <v>14005731</v>
      </c>
      <c r="E511" s="22"/>
      <c r="F511" s="22">
        <v>747</v>
      </c>
      <c r="G511" s="22">
        <v>1794079</v>
      </c>
      <c r="H511" s="22">
        <v>0</v>
      </c>
      <c r="I511" s="22"/>
      <c r="J511" s="22">
        <v>423</v>
      </c>
      <c r="K511" s="22">
        <v>62409</v>
      </c>
      <c r="L511" s="23" t="s">
        <v>313</v>
      </c>
      <c r="M511" s="23"/>
      <c r="N511" s="23" t="s">
        <v>184</v>
      </c>
      <c r="O511" s="23" t="s">
        <v>225</v>
      </c>
      <c r="P511" s="22">
        <v>18</v>
      </c>
      <c r="Q511" s="23" t="s">
        <v>279</v>
      </c>
      <c r="R511" s="23"/>
      <c r="S511" s="23"/>
      <c r="T511" s="23"/>
      <c r="U511" s="23"/>
      <c r="V511" s="23" t="s">
        <v>187</v>
      </c>
      <c r="W511" s="23" t="s">
        <v>188</v>
      </c>
      <c r="X511" s="23" t="s">
        <v>189</v>
      </c>
      <c r="Y511" s="22">
        <v>0</v>
      </c>
      <c r="Z511" s="23" t="s">
        <v>190</v>
      </c>
      <c r="AA511" s="23" t="s">
        <v>191</v>
      </c>
      <c r="AB511" s="23" t="s">
        <v>190</v>
      </c>
      <c r="AC511" s="23" t="s">
        <v>280</v>
      </c>
      <c r="AD511" s="23" t="s">
        <v>281</v>
      </c>
      <c r="AE511" s="23" t="s">
        <v>66</v>
      </c>
      <c r="AF511" s="23"/>
      <c r="AG511" s="23"/>
      <c r="AH511" s="23"/>
      <c r="AI511" s="23"/>
      <c r="AJ511" s="23" t="b">
        <v>0</v>
      </c>
      <c r="AK511" s="3">
        <v>123</v>
      </c>
      <c r="AL511" s="3">
        <v>2408</v>
      </c>
      <c r="AM511" s="3">
        <v>4173</v>
      </c>
      <c r="AN511" s="24">
        <v>45536.084388503084</v>
      </c>
      <c r="AO511" s="24">
        <v>45536.084550540123</v>
      </c>
      <c r="AP511">
        <v>9</v>
      </c>
      <c r="AQ511" t="s">
        <v>194</v>
      </c>
      <c r="AR511">
        <v>244.08438850308448</v>
      </c>
      <c r="AS511" t="s">
        <v>195</v>
      </c>
      <c r="AT511" t="s">
        <v>217</v>
      </c>
      <c r="AU511" t="s">
        <v>197</v>
      </c>
      <c r="AV511" t="s">
        <v>311</v>
      </c>
      <c r="AW511" t="s">
        <v>217</v>
      </c>
      <c r="AX511" t="s">
        <v>197</v>
      </c>
      <c r="AY511" t="s">
        <v>255</v>
      </c>
    </row>
    <row r="512" spans="1:51" x14ac:dyDescent="0.45">
      <c r="A512" s="22">
        <v>872734</v>
      </c>
      <c r="B512" s="6">
        <v>45536</v>
      </c>
      <c r="C512" s="22">
        <v>13938000</v>
      </c>
      <c r="D512" s="22">
        <v>13995026</v>
      </c>
      <c r="E512" s="22"/>
      <c r="F512" s="22">
        <v>0</v>
      </c>
      <c r="G512" s="22">
        <v>1714155</v>
      </c>
      <c r="H512" s="22">
        <v>0</v>
      </c>
      <c r="I512" s="22"/>
      <c r="J512" s="22">
        <v>2</v>
      </c>
      <c r="K512" s="22">
        <v>62575</v>
      </c>
      <c r="L512" s="23" t="s">
        <v>316</v>
      </c>
      <c r="M512" s="23"/>
      <c r="N512" s="23" t="s">
        <v>184</v>
      </c>
      <c r="O512" s="23" t="s">
        <v>225</v>
      </c>
      <c r="P512" s="22">
        <v>18</v>
      </c>
      <c r="Q512" s="23" t="s">
        <v>279</v>
      </c>
      <c r="R512" s="23"/>
      <c r="S512" s="23"/>
      <c r="T512" s="23"/>
      <c r="U512" s="23"/>
      <c r="V512" s="23" t="s">
        <v>187</v>
      </c>
      <c r="W512" s="23" t="s">
        <v>188</v>
      </c>
      <c r="X512" s="23" t="s">
        <v>189</v>
      </c>
      <c r="Y512" s="22">
        <v>0</v>
      </c>
      <c r="Z512" s="23" t="s">
        <v>190</v>
      </c>
      <c r="AA512" s="23" t="s">
        <v>191</v>
      </c>
      <c r="AB512" s="23" t="s">
        <v>190</v>
      </c>
      <c r="AC512" s="23" t="s">
        <v>280</v>
      </c>
      <c r="AD512" s="23" t="s">
        <v>281</v>
      </c>
      <c r="AE512" s="23" t="s">
        <v>66</v>
      </c>
      <c r="AF512" s="23"/>
      <c r="AG512" s="23"/>
      <c r="AH512" s="23"/>
      <c r="AI512" s="23"/>
      <c r="AJ512" s="23" t="b">
        <v>0</v>
      </c>
      <c r="AK512" s="3">
        <v>119</v>
      </c>
      <c r="AL512" s="3">
        <v>2408</v>
      </c>
      <c r="AM512" s="3">
        <v>5100</v>
      </c>
      <c r="AN512" s="24">
        <v>45536.375893518518</v>
      </c>
      <c r="AO512" s="24">
        <v>45536.37604398148</v>
      </c>
      <c r="AP512">
        <v>9</v>
      </c>
      <c r="AQ512" t="s">
        <v>194</v>
      </c>
      <c r="AR512">
        <v>244.37589351851784</v>
      </c>
      <c r="AS512" t="s">
        <v>195</v>
      </c>
      <c r="AT512" t="s">
        <v>238</v>
      </c>
      <c r="AU512" t="s">
        <v>197</v>
      </c>
      <c r="AV512" t="s">
        <v>229</v>
      </c>
      <c r="AW512" t="s">
        <v>238</v>
      </c>
      <c r="AX512" t="s">
        <v>197</v>
      </c>
      <c r="AY512" t="s">
        <v>305</v>
      </c>
    </row>
    <row r="513" spans="1:51" x14ac:dyDescent="0.45">
      <c r="A513" s="22">
        <v>873049</v>
      </c>
      <c r="B513" s="6">
        <v>45536</v>
      </c>
      <c r="C513" s="22">
        <v>13922000</v>
      </c>
      <c r="D513" s="22">
        <v>13990880</v>
      </c>
      <c r="E513" s="22"/>
      <c r="F513" s="22">
        <v>0</v>
      </c>
      <c r="G513" s="22">
        <v>1714358</v>
      </c>
      <c r="H513" s="22">
        <v>2</v>
      </c>
      <c r="I513" s="22"/>
      <c r="J513" s="22">
        <v>2</v>
      </c>
      <c r="K513" s="22">
        <v>62575</v>
      </c>
      <c r="L513" s="23" t="s">
        <v>316</v>
      </c>
      <c r="M513" s="23"/>
      <c r="N513" s="23" t="s">
        <v>184</v>
      </c>
      <c r="O513" s="23" t="s">
        <v>225</v>
      </c>
      <c r="P513" s="22">
        <v>18</v>
      </c>
      <c r="Q513" s="23" t="s">
        <v>279</v>
      </c>
      <c r="R513" s="23"/>
      <c r="S513" s="23"/>
      <c r="T513" s="23"/>
      <c r="U513" s="23"/>
      <c r="V513" s="23" t="s">
        <v>187</v>
      </c>
      <c r="W513" s="23" t="s">
        <v>188</v>
      </c>
      <c r="X513" s="23" t="s">
        <v>189</v>
      </c>
      <c r="Y513" s="22">
        <v>0</v>
      </c>
      <c r="Z513" s="23" t="s">
        <v>190</v>
      </c>
      <c r="AA513" s="23" t="s">
        <v>191</v>
      </c>
      <c r="AB513" s="23" t="s">
        <v>190</v>
      </c>
      <c r="AC513" s="23" t="s">
        <v>280</v>
      </c>
      <c r="AD513" s="23" t="s">
        <v>281</v>
      </c>
      <c r="AE513" s="23" t="s">
        <v>66</v>
      </c>
      <c r="AF513" s="23"/>
      <c r="AG513" s="23"/>
      <c r="AH513" s="23"/>
      <c r="AI513" s="23"/>
      <c r="AJ513" s="23" t="b">
        <v>0</v>
      </c>
      <c r="AK513" s="3">
        <v>118</v>
      </c>
      <c r="AL513" s="3">
        <v>2408</v>
      </c>
      <c r="AM513" s="3">
        <v>5394</v>
      </c>
      <c r="AN513" s="24">
        <v>45536.396556828702</v>
      </c>
      <c r="AO513" s="24">
        <v>45536.396707291664</v>
      </c>
      <c r="AP513">
        <v>9</v>
      </c>
      <c r="AQ513" t="s">
        <v>194</v>
      </c>
      <c r="AR513">
        <v>244.39655682870216</v>
      </c>
      <c r="AS513" t="s">
        <v>195</v>
      </c>
      <c r="AT513" t="s">
        <v>238</v>
      </c>
      <c r="AU513" t="s">
        <v>197</v>
      </c>
      <c r="AV513" t="s">
        <v>235</v>
      </c>
      <c r="AW513" t="s">
        <v>238</v>
      </c>
      <c r="AX513" t="s">
        <v>197</v>
      </c>
      <c r="AY513" t="s">
        <v>198</v>
      </c>
    </row>
    <row r="514" spans="1:51" x14ac:dyDescent="0.45">
      <c r="A514" s="22">
        <v>874494</v>
      </c>
      <c r="B514" s="6">
        <v>45536</v>
      </c>
      <c r="C514" s="22">
        <v>13921000</v>
      </c>
      <c r="D514" s="22">
        <v>13946627</v>
      </c>
      <c r="E514" s="22"/>
      <c r="F514" s="22">
        <v>890</v>
      </c>
      <c r="G514" s="22">
        <v>1725348</v>
      </c>
      <c r="H514" s="22">
        <v>0</v>
      </c>
      <c r="I514" s="22"/>
      <c r="J514" s="22">
        <v>2</v>
      </c>
      <c r="K514" s="22">
        <v>62575</v>
      </c>
      <c r="L514" s="23" t="s">
        <v>316</v>
      </c>
      <c r="M514" s="23"/>
      <c r="N514" s="23" t="s">
        <v>184</v>
      </c>
      <c r="O514" s="23" t="s">
        <v>225</v>
      </c>
      <c r="P514" s="22">
        <v>18</v>
      </c>
      <c r="Q514" s="23" t="s">
        <v>279</v>
      </c>
      <c r="R514" s="23"/>
      <c r="S514" s="23"/>
      <c r="T514" s="23"/>
      <c r="U514" s="23"/>
      <c r="V514" s="23" t="s">
        <v>187</v>
      </c>
      <c r="W514" s="23" t="s">
        <v>188</v>
      </c>
      <c r="X514" s="23" t="s">
        <v>189</v>
      </c>
      <c r="Y514" s="22">
        <v>0</v>
      </c>
      <c r="Z514" s="23" t="s">
        <v>190</v>
      </c>
      <c r="AA514" s="23" t="s">
        <v>191</v>
      </c>
      <c r="AB514" s="23" t="s">
        <v>190</v>
      </c>
      <c r="AC514" s="23" t="s">
        <v>280</v>
      </c>
      <c r="AD514" s="23" t="s">
        <v>281</v>
      </c>
      <c r="AE514" s="23" t="s">
        <v>66</v>
      </c>
      <c r="AF514" s="23"/>
      <c r="AG514" s="23"/>
      <c r="AH514" s="23"/>
      <c r="AI514" s="23"/>
      <c r="AJ514" s="23" t="b">
        <v>0</v>
      </c>
      <c r="AK514" s="3">
        <v>111</v>
      </c>
      <c r="AL514" s="3">
        <v>2408</v>
      </c>
      <c r="AM514" s="3">
        <v>6536</v>
      </c>
      <c r="AN514" s="24">
        <v>45536.709097299383</v>
      </c>
      <c r="AO514" s="24">
        <v>45536.709247762345</v>
      </c>
      <c r="AP514">
        <v>9</v>
      </c>
      <c r="AQ514" t="s">
        <v>194</v>
      </c>
      <c r="AR514">
        <v>244.70909729938285</v>
      </c>
      <c r="AS514" t="s">
        <v>195</v>
      </c>
      <c r="AT514" t="s">
        <v>229</v>
      </c>
      <c r="AU514" t="s">
        <v>197</v>
      </c>
      <c r="AV514" t="s">
        <v>232</v>
      </c>
      <c r="AW514" t="s">
        <v>229</v>
      </c>
      <c r="AX514" t="s">
        <v>197</v>
      </c>
      <c r="AY514" t="s">
        <v>231</v>
      </c>
    </row>
    <row r="515" spans="1:51" x14ac:dyDescent="0.45">
      <c r="A515" s="22">
        <v>874882</v>
      </c>
      <c r="B515" s="6">
        <v>45536</v>
      </c>
      <c r="C515" s="22">
        <v>13890000</v>
      </c>
      <c r="D515" s="22">
        <v>13960248</v>
      </c>
      <c r="E515" s="22"/>
      <c r="F515" s="22">
        <v>0</v>
      </c>
      <c r="G515" s="22">
        <v>1726330</v>
      </c>
      <c r="H515" s="22">
        <v>0</v>
      </c>
      <c r="I515" s="22"/>
      <c r="J515" s="22">
        <v>2</v>
      </c>
      <c r="K515" s="22">
        <v>62575</v>
      </c>
      <c r="L515" s="23" t="s">
        <v>316</v>
      </c>
      <c r="M515" s="23"/>
      <c r="N515" s="23" t="s">
        <v>184</v>
      </c>
      <c r="O515" s="23" t="s">
        <v>225</v>
      </c>
      <c r="P515" s="22">
        <v>18</v>
      </c>
      <c r="Q515" s="23" t="s">
        <v>279</v>
      </c>
      <c r="R515" s="23"/>
      <c r="S515" s="23"/>
      <c r="T515" s="23"/>
      <c r="U515" s="23"/>
      <c r="V515" s="23" t="s">
        <v>187</v>
      </c>
      <c r="W515" s="23" t="s">
        <v>188</v>
      </c>
      <c r="X515" s="23" t="s">
        <v>189</v>
      </c>
      <c r="Y515" s="22">
        <v>0</v>
      </c>
      <c r="Z515" s="23" t="s">
        <v>190</v>
      </c>
      <c r="AA515" s="23" t="s">
        <v>191</v>
      </c>
      <c r="AB515" s="23" t="s">
        <v>190</v>
      </c>
      <c r="AC515" s="23" t="s">
        <v>280</v>
      </c>
      <c r="AD515" s="23" t="s">
        <v>281</v>
      </c>
      <c r="AE515" s="23" t="s">
        <v>66</v>
      </c>
      <c r="AF515" s="23"/>
      <c r="AG515" s="23"/>
      <c r="AH515" s="23"/>
      <c r="AI515" s="23"/>
      <c r="AJ515" s="23" t="b">
        <v>0</v>
      </c>
      <c r="AK515" s="3">
        <v>123</v>
      </c>
      <c r="AL515" s="3">
        <v>2408</v>
      </c>
      <c r="AM515" s="3">
        <v>6855</v>
      </c>
      <c r="AN515" s="24">
        <v>45536.876030825617</v>
      </c>
      <c r="AO515" s="24">
        <v>45536.876181288579</v>
      </c>
      <c r="AP515">
        <v>9</v>
      </c>
      <c r="AQ515" t="s">
        <v>194</v>
      </c>
      <c r="AR515">
        <v>244.87603082561691</v>
      </c>
      <c r="AS515" t="s">
        <v>195</v>
      </c>
      <c r="AT515" t="s">
        <v>226</v>
      </c>
      <c r="AU515" t="s">
        <v>197</v>
      </c>
      <c r="AV515" t="s">
        <v>315</v>
      </c>
      <c r="AW515" t="s">
        <v>226</v>
      </c>
      <c r="AX515" t="s">
        <v>197</v>
      </c>
      <c r="AY515" t="s">
        <v>297</v>
      </c>
    </row>
    <row r="516" spans="1:51" x14ac:dyDescent="0.45">
      <c r="A516" s="22">
        <v>871895</v>
      </c>
      <c r="B516" s="6">
        <v>45536</v>
      </c>
      <c r="C516" s="22">
        <v>13844000</v>
      </c>
      <c r="D516" s="22">
        <v>19406827</v>
      </c>
      <c r="E516" s="22"/>
      <c r="F516" s="22">
        <v>1860</v>
      </c>
      <c r="G516" s="22">
        <v>1888037</v>
      </c>
      <c r="H516" s="22">
        <v>0</v>
      </c>
      <c r="I516" s="22"/>
      <c r="J516" s="22">
        <v>1362</v>
      </c>
      <c r="K516" s="22">
        <v>63186</v>
      </c>
      <c r="L516" s="23" t="s">
        <v>312</v>
      </c>
      <c r="M516" s="23"/>
      <c r="N516" s="23" t="s">
        <v>184</v>
      </c>
      <c r="O516" s="23" t="s">
        <v>225</v>
      </c>
      <c r="P516" s="22">
        <v>18</v>
      </c>
      <c r="Q516" s="23" t="s">
        <v>279</v>
      </c>
      <c r="R516" s="23"/>
      <c r="S516" s="23"/>
      <c r="T516" s="23"/>
      <c r="U516" s="23"/>
      <c r="V516" s="23" t="s">
        <v>187</v>
      </c>
      <c r="W516" s="23" t="s">
        <v>188</v>
      </c>
      <c r="X516" s="23" t="s">
        <v>189</v>
      </c>
      <c r="Y516" s="22">
        <v>0</v>
      </c>
      <c r="Z516" s="23" t="s">
        <v>190</v>
      </c>
      <c r="AA516" s="23" t="s">
        <v>191</v>
      </c>
      <c r="AB516" s="23" t="s">
        <v>190</v>
      </c>
      <c r="AC516" s="23" t="s">
        <v>280</v>
      </c>
      <c r="AD516" s="23" t="s">
        <v>281</v>
      </c>
      <c r="AE516" s="23" t="s">
        <v>66</v>
      </c>
      <c r="AF516" s="23"/>
      <c r="AG516" s="23"/>
      <c r="AH516" s="23"/>
      <c r="AI516" s="23"/>
      <c r="AJ516" s="23" t="b">
        <v>0</v>
      </c>
      <c r="AK516" s="3">
        <v>142</v>
      </c>
      <c r="AL516" s="3">
        <v>2408</v>
      </c>
      <c r="AM516" s="3">
        <v>4465</v>
      </c>
      <c r="AN516" s="24">
        <v>45536.146748996915</v>
      </c>
      <c r="AO516" s="24">
        <v>45536.146968904322</v>
      </c>
      <c r="AP516">
        <v>9</v>
      </c>
      <c r="AQ516" t="s">
        <v>194</v>
      </c>
      <c r="AR516">
        <v>244.14674899691454</v>
      </c>
      <c r="AS516" t="s">
        <v>195</v>
      </c>
      <c r="AT516" t="s">
        <v>251</v>
      </c>
      <c r="AU516" t="s">
        <v>197</v>
      </c>
      <c r="AV516" t="s">
        <v>231</v>
      </c>
      <c r="AW516" t="s">
        <v>251</v>
      </c>
      <c r="AX516" t="s">
        <v>197</v>
      </c>
      <c r="AY516" t="s">
        <v>249</v>
      </c>
    </row>
    <row r="517" spans="1:51" x14ac:dyDescent="0.45">
      <c r="A517" s="22">
        <v>871434</v>
      </c>
      <c r="B517" s="6">
        <v>45536</v>
      </c>
      <c r="C517" s="22">
        <v>13828000</v>
      </c>
      <c r="D517" s="22">
        <v>21917137</v>
      </c>
      <c r="E517" s="22"/>
      <c r="F517" s="22">
        <v>125008</v>
      </c>
      <c r="G517" s="22">
        <v>1748884</v>
      </c>
      <c r="H517" s="22">
        <v>22</v>
      </c>
      <c r="I517" s="22"/>
      <c r="J517" s="22">
        <v>3</v>
      </c>
      <c r="K517" s="22">
        <v>63146</v>
      </c>
      <c r="L517" s="23" t="s">
        <v>306</v>
      </c>
      <c r="M517" s="23"/>
      <c r="N517" s="23" t="s">
        <v>184</v>
      </c>
      <c r="O517" s="23" t="s">
        <v>225</v>
      </c>
      <c r="P517" s="22">
        <v>18</v>
      </c>
      <c r="Q517" s="23" t="s">
        <v>279</v>
      </c>
      <c r="R517" s="23"/>
      <c r="S517" s="23"/>
      <c r="T517" s="23"/>
      <c r="U517" s="23"/>
      <c r="V517" s="23" t="s">
        <v>187</v>
      </c>
      <c r="W517" s="23" t="s">
        <v>188</v>
      </c>
      <c r="X517" s="23" t="s">
        <v>189</v>
      </c>
      <c r="Y517" s="22">
        <v>0</v>
      </c>
      <c r="Z517" s="23" t="s">
        <v>190</v>
      </c>
      <c r="AA517" s="23" t="s">
        <v>191</v>
      </c>
      <c r="AB517" s="23" t="s">
        <v>190</v>
      </c>
      <c r="AC517" s="23" t="s">
        <v>280</v>
      </c>
      <c r="AD517" s="23" t="s">
        <v>281</v>
      </c>
      <c r="AE517" s="23" t="s">
        <v>66</v>
      </c>
      <c r="AF517" s="23"/>
      <c r="AG517" s="23"/>
      <c r="AH517" s="23"/>
      <c r="AI517" s="23"/>
      <c r="AJ517" s="23" t="b">
        <v>0</v>
      </c>
      <c r="AK517" s="3">
        <v>116</v>
      </c>
      <c r="AL517" s="3">
        <v>2408</v>
      </c>
      <c r="AM517" s="3">
        <v>4100</v>
      </c>
      <c r="AN517" s="24">
        <v>45536.042863541668</v>
      </c>
      <c r="AO517" s="24">
        <v>45536.043106597223</v>
      </c>
      <c r="AP517">
        <v>9</v>
      </c>
      <c r="AQ517" t="s">
        <v>194</v>
      </c>
      <c r="AR517">
        <v>244.04286354166834</v>
      </c>
      <c r="AS517" t="s">
        <v>195</v>
      </c>
      <c r="AT517" t="s">
        <v>256</v>
      </c>
      <c r="AU517" t="s">
        <v>197</v>
      </c>
      <c r="AV517" t="s">
        <v>302</v>
      </c>
      <c r="AW517" t="s">
        <v>256</v>
      </c>
      <c r="AX517" t="s">
        <v>197</v>
      </c>
      <c r="AY517" t="s">
        <v>234</v>
      </c>
    </row>
    <row r="518" spans="1:51" x14ac:dyDescent="0.45">
      <c r="A518" s="22">
        <v>873305</v>
      </c>
      <c r="B518" s="6">
        <v>45536</v>
      </c>
      <c r="C518" s="22">
        <v>13797000</v>
      </c>
      <c r="D518" s="22">
        <v>14212479</v>
      </c>
      <c r="E518" s="22"/>
      <c r="F518" s="22">
        <v>0</v>
      </c>
      <c r="G518" s="22">
        <v>1714306</v>
      </c>
      <c r="H518" s="22">
        <v>0</v>
      </c>
      <c r="I518" s="22"/>
      <c r="J518" s="22">
        <v>2</v>
      </c>
      <c r="K518" s="22">
        <v>62575</v>
      </c>
      <c r="L518" s="23" t="s">
        <v>316</v>
      </c>
      <c r="M518" s="23"/>
      <c r="N518" s="23" t="s">
        <v>184</v>
      </c>
      <c r="O518" s="23" t="s">
        <v>225</v>
      </c>
      <c r="P518" s="22">
        <v>18</v>
      </c>
      <c r="Q518" s="23" t="s">
        <v>279</v>
      </c>
      <c r="R518" s="23"/>
      <c r="S518" s="23"/>
      <c r="T518" s="23"/>
      <c r="U518" s="23"/>
      <c r="V518" s="23" t="s">
        <v>187</v>
      </c>
      <c r="W518" s="23" t="s">
        <v>188</v>
      </c>
      <c r="X518" s="23" t="s">
        <v>189</v>
      </c>
      <c r="Y518" s="22">
        <v>0</v>
      </c>
      <c r="Z518" s="23" t="s">
        <v>190</v>
      </c>
      <c r="AA518" s="23" t="s">
        <v>191</v>
      </c>
      <c r="AB518" s="23" t="s">
        <v>190</v>
      </c>
      <c r="AC518" s="23" t="s">
        <v>280</v>
      </c>
      <c r="AD518" s="23" t="s">
        <v>281</v>
      </c>
      <c r="AE518" s="23" t="s">
        <v>66</v>
      </c>
      <c r="AF518" s="23"/>
      <c r="AG518" s="23"/>
      <c r="AH518" s="23"/>
      <c r="AI518" s="23"/>
      <c r="AJ518" s="23" t="b">
        <v>0</v>
      </c>
      <c r="AK518" s="3">
        <v>111</v>
      </c>
      <c r="AL518" s="3">
        <v>2408</v>
      </c>
      <c r="AM518" s="3">
        <v>5557</v>
      </c>
      <c r="AN518" s="24">
        <v>45536.438272029322</v>
      </c>
      <c r="AO518" s="24">
        <v>45536.43843406636</v>
      </c>
      <c r="AP518">
        <v>9</v>
      </c>
      <c r="AQ518" t="s">
        <v>194</v>
      </c>
      <c r="AR518">
        <v>244.43827202932152</v>
      </c>
      <c r="AS518" t="s">
        <v>195</v>
      </c>
      <c r="AT518" t="s">
        <v>223</v>
      </c>
      <c r="AU518" t="s">
        <v>197</v>
      </c>
      <c r="AV518" t="s">
        <v>219</v>
      </c>
      <c r="AW518" t="s">
        <v>223</v>
      </c>
      <c r="AX518" t="s">
        <v>197</v>
      </c>
      <c r="AY518" t="s">
        <v>226</v>
      </c>
    </row>
    <row r="519" spans="1:51" x14ac:dyDescent="0.45">
      <c r="A519" s="22">
        <v>871928</v>
      </c>
      <c r="B519" s="6">
        <v>45536</v>
      </c>
      <c r="C519" s="22">
        <v>13766000</v>
      </c>
      <c r="D519" s="22">
        <v>13942489</v>
      </c>
      <c r="E519" s="22"/>
      <c r="F519" s="22">
        <v>6820</v>
      </c>
      <c r="G519" s="22">
        <v>2766335</v>
      </c>
      <c r="H519" s="22">
        <v>5</v>
      </c>
      <c r="I519" s="22"/>
      <c r="J519" s="22">
        <v>2865</v>
      </c>
      <c r="K519" s="22">
        <v>61927</v>
      </c>
      <c r="L519" s="23" t="s">
        <v>1193</v>
      </c>
      <c r="M519" s="23"/>
      <c r="N519" s="23" t="s">
        <v>184</v>
      </c>
      <c r="O519" s="23" t="s">
        <v>225</v>
      </c>
      <c r="P519" s="22">
        <v>18</v>
      </c>
      <c r="Q519" s="23" t="s">
        <v>279</v>
      </c>
      <c r="R519" s="23"/>
      <c r="S519" s="23"/>
      <c r="T519" s="23"/>
      <c r="U519" s="23"/>
      <c r="V519" s="23" t="s">
        <v>187</v>
      </c>
      <c r="W519" s="23" t="s">
        <v>188</v>
      </c>
      <c r="X519" s="23" t="s">
        <v>189</v>
      </c>
      <c r="Y519" s="22">
        <v>0</v>
      </c>
      <c r="Z519" s="23" t="s">
        <v>190</v>
      </c>
      <c r="AA519" s="23" t="s">
        <v>191</v>
      </c>
      <c r="AB519" s="23" t="s">
        <v>190</v>
      </c>
      <c r="AC519" s="23" t="s">
        <v>280</v>
      </c>
      <c r="AD519" s="23" t="s">
        <v>281</v>
      </c>
      <c r="AE519" s="23" t="s">
        <v>66</v>
      </c>
      <c r="AF519" s="23"/>
      <c r="AG519" s="23"/>
      <c r="AH519" s="23"/>
      <c r="AI519" s="23"/>
      <c r="AJ519" s="23" t="b">
        <v>0</v>
      </c>
      <c r="AK519" s="3">
        <v>130</v>
      </c>
      <c r="AL519" s="3">
        <v>2408</v>
      </c>
      <c r="AM519" s="3">
        <v>4489</v>
      </c>
      <c r="AN519" s="24">
        <v>45536.167238464506</v>
      </c>
      <c r="AO519" s="24">
        <v>45536.167388927468</v>
      </c>
      <c r="AP519">
        <v>9</v>
      </c>
      <c r="AQ519" t="s">
        <v>194</v>
      </c>
      <c r="AR519">
        <v>244.16723846450623</v>
      </c>
      <c r="AS519" t="s">
        <v>195</v>
      </c>
      <c r="AT519" t="s">
        <v>258</v>
      </c>
      <c r="AU519" t="s">
        <v>197</v>
      </c>
      <c r="AV519" t="s">
        <v>257</v>
      </c>
      <c r="AW519" t="s">
        <v>258</v>
      </c>
      <c r="AX519" t="s">
        <v>197</v>
      </c>
      <c r="AY519" t="s">
        <v>214</v>
      </c>
    </row>
    <row r="520" spans="1:51" x14ac:dyDescent="0.45">
      <c r="A520" s="22">
        <v>872742</v>
      </c>
      <c r="B520" s="6">
        <v>45536</v>
      </c>
      <c r="C520" s="22">
        <v>13750000</v>
      </c>
      <c r="D520" s="22">
        <v>14754704</v>
      </c>
      <c r="E520" s="22"/>
      <c r="F520" s="22">
        <v>12959</v>
      </c>
      <c r="G520" s="22">
        <v>2013991</v>
      </c>
      <c r="H520" s="22">
        <v>2217</v>
      </c>
      <c r="I520" s="22"/>
      <c r="J520" s="22">
        <v>473279</v>
      </c>
      <c r="K520" s="22">
        <v>102213</v>
      </c>
      <c r="L520" s="23" t="s">
        <v>1358</v>
      </c>
      <c r="M520" s="23"/>
      <c r="N520" s="23" t="s">
        <v>184</v>
      </c>
      <c r="O520" s="23" t="s">
        <v>672</v>
      </c>
      <c r="P520" s="22">
        <v>10</v>
      </c>
      <c r="Q520" s="23" t="s">
        <v>673</v>
      </c>
      <c r="R520" s="23" t="s">
        <v>667</v>
      </c>
      <c r="S520" s="23" t="s">
        <v>22</v>
      </c>
      <c r="T520" s="23" t="s">
        <v>667</v>
      </c>
      <c r="U520" s="23" t="s">
        <v>22</v>
      </c>
      <c r="V520" s="23" t="s">
        <v>674</v>
      </c>
      <c r="W520" s="23" t="s">
        <v>188</v>
      </c>
      <c r="X520" s="23" t="s">
        <v>189</v>
      </c>
      <c r="Y520" s="22">
        <v>0</v>
      </c>
      <c r="Z520" s="23" t="s">
        <v>190</v>
      </c>
      <c r="AA520" s="23" t="s">
        <v>191</v>
      </c>
      <c r="AB520" s="23" t="s">
        <v>190</v>
      </c>
      <c r="AC520" s="23" t="s">
        <v>190</v>
      </c>
      <c r="AD520" s="23" t="s">
        <v>190</v>
      </c>
      <c r="AE520" s="23" t="s">
        <v>98</v>
      </c>
      <c r="AF520" s="23"/>
      <c r="AG520" s="23"/>
      <c r="AH520" s="23"/>
      <c r="AI520" s="23"/>
      <c r="AJ520" s="23" t="b">
        <v>0</v>
      </c>
      <c r="AK520" s="3">
        <v>124</v>
      </c>
      <c r="AL520" s="3">
        <v>4952</v>
      </c>
      <c r="AM520" s="3">
        <v>5105</v>
      </c>
      <c r="AN520" s="24">
        <v>45536.376589043211</v>
      </c>
      <c r="AO520" s="24">
        <v>45536.37675108025</v>
      </c>
      <c r="AP520">
        <v>9</v>
      </c>
      <c r="AQ520" t="s">
        <v>194</v>
      </c>
      <c r="AR520">
        <v>244.37658904321142</v>
      </c>
      <c r="AS520" t="s">
        <v>195</v>
      </c>
      <c r="AT520" t="s">
        <v>238</v>
      </c>
      <c r="AU520" t="s">
        <v>197</v>
      </c>
      <c r="AV520" t="s">
        <v>229</v>
      </c>
      <c r="AW520" t="s">
        <v>238</v>
      </c>
      <c r="AX520" t="s">
        <v>197</v>
      </c>
      <c r="AY520" t="s">
        <v>311</v>
      </c>
    </row>
    <row r="521" spans="1:51" x14ac:dyDescent="0.45">
      <c r="A521" s="22">
        <v>872743</v>
      </c>
      <c r="B521" s="6">
        <v>45536</v>
      </c>
      <c r="C521" s="22">
        <v>13750000</v>
      </c>
      <c r="D521" s="22">
        <v>14754704</v>
      </c>
      <c r="E521" s="22"/>
      <c r="F521" s="22">
        <v>12959</v>
      </c>
      <c r="G521" s="22">
        <v>2013991</v>
      </c>
      <c r="H521" s="22">
        <v>2217</v>
      </c>
      <c r="I521" s="22"/>
      <c r="J521" s="22">
        <v>473279</v>
      </c>
      <c r="K521" s="22">
        <v>102213</v>
      </c>
      <c r="L521" s="23" t="s">
        <v>1358</v>
      </c>
      <c r="M521" s="23"/>
      <c r="N521" s="23" t="s">
        <v>184</v>
      </c>
      <c r="O521" s="23" t="s">
        <v>672</v>
      </c>
      <c r="P521" s="22">
        <v>14</v>
      </c>
      <c r="Q521" s="23" t="s">
        <v>673</v>
      </c>
      <c r="R521" s="23" t="s">
        <v>667</v>
      </c>
      <c r="S521" s="23" t="s">
        <v>22</v>
      </c>
      <c r="T521" s="23" t="s">
        <v>667</v>
      </c>
      <c r="U521" s="23" t="s">
        <v>22</v>
      </c>
      <c r="V521" s="23" t="s">
        <v>674</v>
      </c>
      <c r="W521" s="23" t="s">
        <v>188</v>
      </c>
      <c r="X521" s="23" t="s">
        <v>189</v>
      </c>
      <c r="Y521" s="22">
        <v>0</v>
      </c>
      <c r="Z521" s="23" t="s">
        <v>190</v>
      </c>
      <c r="AA521" s="23" t="s">
        <v>191</v>
      </c>
      <c r="AB521" s="23" t="s">
        <v>190</v>
      </c>
      <c r="AC521" s="23" t="s">
        <v>190</v>
      </c>
      <c r="AD521" s="23" t="s">
        <v>190</v>
      </c>
      <c r="AE521" s="23" t="s">
        <v>98</v>
      </c>
      <c r="AF521" s="23"/>
      <c r="AG521" s="23"/>
      <c r="AH521" s="23"/>
      <c r="AI521" s="23"/>
      <c r="AJ521" s="23" t="b">
        <v>0</v>
      </c>
      <c r="AK521" s="3">
        <v>124</v>
      </c>
      <c r="AL521" s="3">
        <v>4952</v>
      </c>
      <c r="AM521" s="3">
        <v>5105</v>
      </c>
      <c r="AN521" s="24">
        <v>45536.376589043211</v>
      </c>
      <c r="AO521" s="24">
        <v>45536.37675108025</v>
      </c>
      <c r="AP521">
        <v>9</v>
      </c>
      <c r="AQ521" t="s">
        <v>194</v>
      </c>
      <c r="AR521">
        <v>244.37658904321142</v>
      </c>
      <c r="AS521" t="s">
        <v>195</v>
      </c>
      <c r="AT521" t="s">
        <v>238</v>
      </c>
      <c r="AU521" t="s">
        <v>197</v>
      </c>
      <c r="AV521" t="s">
        <v>229</v>
      </c>
      <c r="AW521" t="s">
        <v>238</v>
      </c>
      <c r="AX521" t="s">
        <v>197</v>
      </c>
      <c r="AY521" t="s">
        <v>311</v>
      </c>
    </row>
    <row r="522" spans="1:51" x14ac:dyDescent="0.45">
      <c r="A522" s="22">
        <v>872744</v>
      </c>
      <c r="B522" s="6">
        <v>45536</v>
      </c>
      <c r="C522" s="22">
        <v>13750000</v>
      </c>
      <c r="D522" s="22">
        <v>14754704</v>
      </c>
      <c r="E522" s="22"/>
      <c r="F522" s="22">
        <v>12959</v>
      </c>
      <c r="G522" s="22">
        <v>2013991</v>
      </c>
      <c r="H522" s="22">
        <v>2217</v>
      </c>
      <c r="I522" s="22"/>
      <c r="J522" s="22">
        <v>473279</v>
      </c>
      <c r="K522" s="22">
        <v>102213</v>
      </c>
      <c r="L522" s="23" t="s">
        <v>1358</v>
      </c>
      <c r="M522" s="23"/>
      <c r="N522" s="23" t="s">
        <v>184</v>
      </c>
      <c r="O522" s="23" t="s">
        <v>672</v>
      </c>
      <c r="P522" s="22">
        <v>10</v>
      </c>
      <c r="Q522" s="23" t="s">
        <v>673</v>
      </c>
      <c r="R522" s="23" t="s">
        <v>667</v>
      </c>
      <c r="S522" s="23" t="s">
        <v>22</v>
      </c>
      <c r="T522" s="23" t="s">
        <v>667</v>
      </c>
      <c r="U522" s="23" t="s">
        <v>22</v>
      </c>
      <c r="V522" s="23" t="s">
        <v>674</v>
      </c>
      <c r="W522" s="23" t="s">
        <v>188</v>
      </c>
      <c r="X522" s="23" t="s">
        <v>189</v>
      </c>
      <c r="Y522" s="22">
        <v>0</v>
      </c>
      <c r="Z522" s="23" t="s">
        <v>190</v>
      </c>
      <c r="AA522" s="23" t="s">
        <v>191</v>
      </c>
      <c r="AB522" s="23" t="s">
        <v>190</v>
      </c>
      <c r="AC522" s="23" t="s">
        <v>190</v>
      </c>
      <c r="AD522" s="23" t="s">
        <v>190</v>
      </c>
      <c r="AE522" s="23" t="s">
        <v>98</v>
      </c>
      <c r="AF522" s="23"/>
      <c r="AG522" s="23"/>
      <c r="AH522" s="23"/>
      <c r="AI522" s="23"/>
      <c r="AJ522" s="23" t="b">
        <v>0</v>
      </c>
      <c r="AK522" s="3">
        <v>124</v>
      </c>
      <c r="AL522" s="3">
        <v>4952</v>
      </c>
      <c r="AM522" s="3">
        <v>5105</v>
      </c>
      <c r="AN522" s="24">
        <v>45536.376589043211</v>
      </c>
      <c r="AO522" s="24">
        <v>45536.37675108025</v>
      </c>
      <c r="AP522">
        <v>9</v>
      </c>
      <c r="AQ522" t="s">
        <v>194</v>
      </c>
      <c r="AR522">
        <v>244.37658904321142</v>
      </c>
      <c r="AS522" t="s">
        <v>195</v>
      </c>
      <c r="AT522" t="s">
        <v>238</v>
      </c>
      <c r="AU522" t="s">
        <v>197</v>
      </c>
      <c r="AV522" t="s">
        <v>229</v>
      </c>
      <c r="AW522" t="s">
        <v>238</v>
      </c>
      <c r="AX522" t="s">
        <v>197</v>
      </c>
      <c r="AY522" t="s">
        <v>311</v>
      </c>
    </row>
    <row r="523" spans="1:51" x14ac:dyDescent="0.45">
      <c r="A523" s="22">
        <v>872745</v>
      </c>
      <c r="B523" s="6">
        <v>45536</v>
      </c>
      <c r="C523" s="22">
        <v>13750000</v>
      </c>
      <c r="D523" s="22">
        <v>14754704</v>
      </c>
      <c r="E523" s="22"/>
      <c r="F523" s="22">
        <v>12959</v>
      </c>
      <c r="G523" s="22">
        <v>2013991</v>
      </c>
      <c r="H523" s="22">
        <v>2217</v>
      </c>
      <c r="I523" s="22"/>
      <c r="J523" s="22">
        <v>473279</v>
      </c>
      <c r="K523" s="22">
        <v>102213</v>
      </c>
      <c r="L523" s="23" t="s">
        <v>1358</v>
      </c>
      <c r="M523" s="23"/>
      <c r="N523" s="23" t="s">
        <v>184</v>
      </c>
      <c r="O523" s="23" t="s">
        <v>672</v>
      </c>
      <c r="P523" s="22">
        <v>14</v>
      </c>
      <c r="Q523" s="23" t="s">
        <v>673</v>
      </c>
      <c r="R523" s="23" t="s">
        <v>667</v>
      </c>
      <c r="S523" s="23" t="s">
        <v>22</v>
      </c>
      <c r="T523" s="23" t="s">
        <v>667</v>
      </c>
      <c r="U523" s="23" t="s">
        <v>22</v>
      </c>
      <c r="V523" s="23" t="s">
        <v>674</v>
      </c>
      <c r="W523" s="23" t="s">
        <v>188</v>
      </c>
      <c r="X523" s="23" t="s">
        <v>189</v>
      </c>
      <c r="Y523" s="22">
        <v>0</v>
      </c>
      <c r="Z523" s="23" t="s">
        <v>190</v>
      </c>
      <c r="AA523" s="23" t="s">
        <v>191</v>
      </c>
      <c r="AB523" s="23" t="s">
        <v>190</v>
      </c>
      <c r="AC523" s="23" t="s">
        <v>190</v>
      </c>
      <c r="AD523" s="23" t="s">
        <v>190</v>
      </c>
      <c r="AE523" s="23" t="s">
        <v>98</v>
      </c>
      <c r="AF523" s="23"/>
      <c r="AG523" s="23"/>
      <c r="AH523" s="23"/>
      <c r="AI523" s="23"/>
      <c r="AJ523" s="23" t="b">
        <v>0</v>
      </c>
      <c r="AK523" s="3">
        <v>124</v>
      </c>
      <c r="AL523" s="3">
        <v>4952</v>
      </c>
      <c r="AM523" s="3">
        <v>5105</v>
      </c>
      <c r="AN523" s="24">
        <v>45536.376589043211</v>
      </c>
      <c r="AO523" s="24">
        <v>45536.37675108025</v>
      </c>
      <c r="AP523">
        <v>9</v>
      </c>
      <c r="AQ523" t="s">
        <v>194</v>
      </c>
      <c r="AR523">
        <v>244.37658904321142</v>
      </c>
      <c r="AS523" t="s">
        <v>195</v>
      </c>
      <c r="AT523" t="s">
        <v>238</v>
      </c>
      <c r="AU523" t="s">
        <v>197</v>
      </c>
      <c r="AV523" t="s">
        <v>229</v>
      </c>
      <c r="AW523" t="s">
        <v>238</v>
      </c>
      <c r="AX523" t="s">
        <v>197</v>
      </c>
      <c r="AY523" t="s">
        <v>311</v>
      </c>
    </row>
    <row r="524" spans="1:51" x14ac:dyDescent="0.45">
      <c r="A524" s="22">
        <v>871535</v>
      </c>
      <c r="B524" s="6">
        <v>45536</v>
      </c>
      <c r="C524" s="22">
        <v>13656000</v>
      </c>
      <c r="D524" s="22">
        <v>13743563</v>
      </c>
      <c r="E524" s="22"/>
      <c r="F524" s="22">
        <v>814</v>
      </c>
      <c r="G524" s="22">
        <v>1723959</v>
      </c>
      <c r="H524" s="22">
        <v>0</v>
      </c>
      <c r="I524" s="22"/>
      <c r="J524" s="22">
        <v>2</v>
      </c>
      <c r="K524" s="22">
        <v>62575</v>
      </c>
      <c r="L524" s="23" t="s">
        <v>316</v>
      </c>
      <c r="M524" s="23"/>
      <c r="N524" s="23" t="s">
        <v>184</v>
      </c>
      <c r="O524" s="23" t="s">
        <v>225</v>
      </c>
      <c r="P524" s="22">
        <v>18</v>
      </c>
      <c r="Q524" s="23" t="s">
        <v>279</v>
      </c>
      <c r="R524" s="23"/>
      <c r="S524" s="23"/>
      <c r="T524" s="23"/>
      <c r="U524" s="23"/>
      <c r="V524" s="23" t="s">
        <v>187</v>
      </c>
      <c r="W524" s="23" t="s">
        <v>188</v>
      </c>
      <c r="X524" s="23" t="s">
        <v>189</v>
      </c>
      <c r="Y524" s="22">
        <v>0</v>
      </c>
      <c r="Z524" s="23" t="s">
        <v>190</v>
      </c>
      <c r="AA524" s="23" t="s">
        <v>191</v>
      </c>
      <c r="AB524" s="23" t="s">
        <v>190</v>
      </c>
      <c r="AC524" s="23" t="s">
        <v>280</v>
      </c>
      <c r="AD524" s="23" t="s">
        <v>281</v>
      </c>
      <c r="AE524" s="23" t="s">
        <v>66</v>
      </c>
      <c r="AF524" s="23"/>
      <c r="AG524" s="23"/>
      <c r="AH524" s="23"/>
      <c r="AI524" s="23"/>
      <c r="AJ524" s="23" t="b">
        <v>0</v>
      </c>
      <c r="AK524" s="3">
        <v>123</v>
      </c>
      <c r="AL524" s="3">
        <v>2408</v>
      </c>
      <c r="AM524" s="3">
        <v>4166</v>
      </c>
      <c r="AN524" s="24">
        <v>45536.084226350307</v>
      </c>
      <c r="AO524" s="24">
        <v>45536.084376813269</v>
      </c>
      <c r="AP524">
        <v>9</v>
      </c>
      <c r="AQ524" t="s">
        <v>194</v>
      </c>
      <c r="AR524">
        <v>244.08422635030729</v>
      </c>
      <c r="AS524" t="s">
        <v>195</v>
      </c>
      <c r="AT524" t="s">
        <v>217</v>
      </c>
      <c r="AU524" t="s">
        <v>197</v>
      </c>
      <c r="AV524" t="s">
        <v>229</v>
      </c>
      <c r="AW524" t="s">
        <v>217</v>
      </c>
      <c r="AX524" t="s">
        <v>197</v>
      </c>
      <c r="AY524" t="s">
        <v>305</v>
      </c>
    </row>
    <row r="525" spans="1:51" x14ac:dyDescent="0.45">
      <c r="A525" s="22">
        <v>873424</v>
      </c>
      <c r="B525" s="6">
        <v>45536</v>
      </c>
      <c r="C525" s="22">
        <v>13641000</v>
      </c>
      <c r="D525" s="22">
        <v>14034106</v>
      </c>
      <c r="E525" s="22"/>
      <c r="F525" s="22">
        <v>52682</v>
      </c>
      <c r="G525" s="22">
        <v>2526446</v>
      </c>
      <c r="H525" s="22">
        <v>5</v>
      </c>
      <c r="I525" s="22"/>
      <c r="J525" s="22">
        <v>2865</v>
      </c>
      <c r="K525" s="22">
        <v>61927</v>
      </c>
      <c r="L525" s="23" t="s">
        <v>1193</v>
      </c>
      <c r="M525" s="23"/>
      <c r="N525" s="23" t="s">
        <v>184</v>
      </c>
      <c r="O525" s="23" t="s">
        <v>225</v>
      </c>
      <c r="P525" s="22">
        <v>18</v>
      </c>
      <c r="Q525" s="23" t="s">
        <v>279</v>
      </c>
      <c r="R525" s="23"/>
      <c r="S525" s="23"/>
      <c r="T525" s="23"/>
      <c r="U525" s="23"/>
      <c r="V525" s="23" t="s">
        <v>187</v>
      </c>
      <c r="W525" s="23" t="s">
        <v>188</v>
      </c>
      <c r="X525" s="23" t="s">
        <v>189</v>
      </c>
      <c r="Y525" s="22">
        <v>0</v>
      </c>
      <c r="Z525" s="23" t="s">
        <v>190</v>
      </c>
      <c r="AA525" s="23" t="s">
        <v>191</v>
      </c>
      <c r="AB525" s="23" t="s">
        <v>190</v>
      </c>
      <c r="AC525" s="23" t="s">
        <v>280</v>
      </c>
      <c r="AD525" s="23" t="s">
        <v>281</v>
      </c>
      <c r="AE525" s="23" t="s">
        <v>66</v>
      </c>
      <c r="AF525" s="23"/>
      <c r="AG525" s="23"/>
      <c r="AH525" s="23"/>
      <c r="AI525" s="23"/>
      <c r="AJ525" s="23" t="b">
        <v>0</v>
      </c>
      <c r="AK525" s="3">
        <v>118</v>
      </c>
      <c r="AL525" s="3">
        <v>2408</v>
      </c>
      <c r="AM525" s="3">
        <v>5646</v>
      </c>
      <c r="AN525" s="24">
        <v>45536.500352353396</v>
      </c>
      <c r="AO525" s="24">
        <v>45536.500514390435</v>
      </c>
      <c r="AP525">
        <v>9</v>
      </c>
      <c r="AQ525" t="s">
        <v>194</v>
      </c>
      <c r="AR525">
        <v>244.50035235339601</v>
      </c>
      <c r="AS525" t="s">
        <v>195</v>
      </c>
      <c r="AT525" t="s">
        <v>207</v>
      </c>
      <c r="AU525" t="s">
        <v>197</v>
      </c>
      <c r="AV525" t="s">
        <v>305</v>
      </c>
      <c r="AW525" t="s">
        <v>207</v>
      </c>
      <c r="AX525" t="s">
        <v>197</v>
      </c>
      <c r="AY525" t="s">
        <v>205</v>
      </c>
    </row>
    <row r="526" spans="1:51" x14ac:dyDescent="0.45">
      <c r="A526" s="22">
        <v>873626</v>
      </c>
      <c r="B526" s="6">
        <v>45536</v>
      </c>
      <c r="C526" s="22">
        <v>13641000</v>
      </c>
      <c r="D526" s="22">
        <v>14024197</v>
      </c>
      <c r="E526" s="22"/>
      <c r="F526" s="22">
        <v>1144</v>
      </c>
      <c r="G526" s="22">
        <v>3672959</v>
      </c>
      <c r="H526" s="22">
        <v>0</v>
      </c>
      <c r="I526" s="22"/>
      <c r="J526" s="22">
        <v>1362</v>
      </c>
      <c r="K526" s="22">
        <v>63186</v>
      </c>
      <c r="L526" s="23" t="s">
        <v>312</v>
      </c>
      <c r="M526" s="23"/>
      <c r="N526" s="23" t="s">
        <v>184</v>
      </c>
      <c r="O526" s="23" t="s">
        <v>225</v>
      </c>
      <c r="P526" s="22">
        <v>18</v>
      </c>
      <c r="Q526" s="23" t="s">
        <v>279</v>
      </c>
      <c r="R526" s="23"/>
      <c r="S526" s="23"/>
      <c r="T526" s="23"/>
      <c r="U526" s="23"/>
      <c r="V526" s="23" t="s">
        <v>187</v>
      </c>
      <c r="W526" s="23" t="s">
        <v>188</v>
      </c>
      <c r="X526" s="23" t="s">
        <v>189</v>
      </c>
      <c r="Y526" s="22">
        <v>0</v>
      </c>
      <c r="Z526" s="23" t="s">
        <v>190</v>
      </c>
      <c r="AA526" s="23" t="s">
        <v>191</v>
      </c>
      <c r="AB526" s="23" t="s">
        <v>190</v>
      </c>
      <c r="AC526" s="23" t="s">
        <v>280</v>
      </c>
      <c r="AD526" s="23" t="s">
        <v>281</v>
      </c>
      <c r="AE526" s="23" t="s">
        <v>66</v>
      </c>
      <c r="AF526" s="23"/>
      <c r="AG526" s="23"/>
      <c r="AH526" s="23"/>
      <c r="AI526" s="23"/>
      <c r="AJ526" s="23" t="b">
        <v>0</v>
      </c>
      <c r="AK526" s="3">
        <v>124</v>
      </c>
      <c r="AL526" s="3">
        <v>2408</v>
      </c>
      <c r="AM526" s="3">
        <v>5782</v>
      </c>
      <c r="AN526" s="24">
        <v>45536.604793441358</v>
      </c>
      <c r="AO526" s="24">
        <v>45536.604955478397</v>
      </c>
      <c r="AP526">
        <v>9</v>
      </c>
      <c r="AQ526" t="s">
        <v>194</v>
      </c>
      <c r="AR526">
        <v>244.6047934413582</v>
      </c>
      <c r="AS526" t="s">
        <v>195</v>
      </c>
      <c r="AT526" t="s">
        <v>227</v>
      </c>
      <c r="AU526" t="s">
        <v>197</v>
      </c>
      <c r="AV526" t="s">
        <v>287</v>
      </c>
      <c r="AW526" t="s">
        <v>227</v>
      </c>
      <c r="AX526" t="s">
        <v>197</v>
      </c>
      <c r="AY526" t="s">
        <v>220</v>
      </c>
    </row>
    <row r="527" spans="1:51" x14ac:dyDescent="0.45">
      <c r="A527" s="22">
        <v>873791</v>
      </c>
      <c r="B527" s="6">
        <v>45536</v>
      </c>
      <c r="C527" s="22">
        <v>13625000</v>
      </c>
      <c r="D527" s="22">
        <v>19719247</v>
      </c>
      <c r="E527" s="22"/>
      <c r="F527" s="22">
        <v>714</v>
      </c>
      <c r="G527" s="22">
        <v>3673076</v>
      </c>
      <c r="H527" s="22">
        <v>4</v>
      </c>
      <c r="I527" s="22"/>
      <c r="J527" s="22">
        <v>1362</v>
      </c>
      <c r="K527" s="22">
        <v>63186</v>
      </c>
      <c r="L527" s="23" t="s">
        <v>312</v>
      </c>
      <c r="M527" s="23"/>
      <c r="N527" s="23" t="s">
        <v>184</v>
      </c>
      <c r="O527" s="23" t="s">
        <v>225</v>
      </c>
      <c r="P527" s="22">
        <v>18</v>
      </c>
      <c r="Q527" s="23" t="s">
        <v>279</v>
      </c>
      <c r="R527" s="23"/>
      <c r="S527" s="23"/>
      <c r="T527" s="23"/>
      <c r="U527" s="23"/>
      <c r="V527" s="23" t="s">
        <v>187</v>
      </c>
      <c r="W527" s="23" t="s">
        <v>188</v>
      </c>
      <c r="X527" s="23" t="s">
        <v>189</v>
      </c>
      <c r="Y527" s="22">
        <v>0</v>
      </c>
      <c r="Z527" s="23" t="s">
        <v>190</v>
      </c>
      <c r="AA527" s="23" t="s">
        <v>191</v>
      </c>
      <c r="AB527" s="23" t="s">
        <v>190</v>
      </c>
      <c r="AC527" s="23" t="s">
        <v>280</v>
      </c>
      <c r="AD527" s="23" t="s">
        <v>281</v>
      </c>
      <c r="AE527" s="23" t="s">
        <v>66</v>
      </c>
      <c r="AF527" s="23"/>
      <c r="AG527" s="23"/>
      <c r="AH527" s="23"/>
      <c r="AI527" s="23"/>
      <c r="AJ527" s="23" t="b">
        <v>0</v>
      </c>
      <c r="AK527" s="3">
        <v>98</v>
      </c>
      <c r="AL527" s="3">
        <v>2408</v>
      </c>
      <c r="AM527" s="3">
        <v>5902</v>
      </c>
      <c r="AN527" s="24">
        <v>45536.646481442898</v>
      </c>
      <c r="AO527" s="24">
        <v>45536.646701350306</v>
      </c>
      <c r="AP527">
        <v>9</v>
      </c>
      <c r="AQ527" t="s">
        <v>194</v>
      </c>
      <c r="AR527">
        <v>244.64648144289822</v>
      </c>
      <c r="AS527" t="s">
        <v>195</v>
      </c>
      <c r="AT527" t="s">
        <v>228</v>
      </c>
      <c r="AU527" t="s">
        <v>197</v>
      </c>
      <c r="AV527" t="s">
        <v>294</v>
      </c>
      <c r="AW527" t="s">
        <v>228</v>
      </c>
      <c r="AX527" t="s">
        <v>197</v>
      </c>
      <c r="AY527" t="s">
        <v>228</v>
      </c>
    </row>
    <row r="528" spans="1:51" x14ac:dyDescent="0.45">
      <c r="A528" s="22">
        <v>871648</v>
      </c>
      <c r="B528" s="6">
        <v>45536</v>
      </c>
      <c r="C528" s="22">
        <v>13594000</v>
      </c>
      <c r="D528" s="22">
        <v>13672093</v>
      </c>
      <c r="E528" s="22"/>
      <c r="F528" s="22">
        <v>50</v>
      </c>
      <c r="G528" s="22">
        <v>3671827</v>
      </c>
      <c r="H528" s="22">
        <v>11</v>
      </c>
      <c r="I528" s="22"/>
      <c r="J528" s="22">
        <v>1362</v>
      </c>
      <c r="K528" s="22">
        <v>63186</v>
      </c>
      <c r="L528" s="23" t="s">
        <v>312</v>
      </c>
      <c r="M528" s="23"/>
      <c r="N528" s="23" t="s">
        <v>184</v>
      </c>
      <c r="O528" s="23" t="s">
        <v>225</v>
      </c>
      <c r="P528" s="22">
        <v>18</v>
      </c>
      <c r="Q528" s="23" t="s">
        <v>279</v>
      </c>
      <c r="R528" s="23"/>
      <c r="S528" s="23"/>
      <c r="T528" s="23"/>
      <c r="U528" s="23"/>
      <c r="V528" s="23" t="s">
        <v>187</v>
      </c>
      <c r="W528" s="23" t="s">
        <v>188</v>
      </c>
      <c r="X528" s="23" t="s">
        <v>189</v>
      </c>
      <c r="Y528" s="22">
        <v>0</v>
      </c>
      <c r="Z528" s="23" t="s">
        <v>190</v>
      </c>
      <c r="AA528" s="23" t="s">
        <v>191</v>
      </c>
      <c r="AB528" s="23" t="s">
        <v>190</v>
      </c>
      <c r="AC528" s="23" t="s">
        <v>280</v>
      </c>
      <c r="AD528" s="23" t="s">
        <v>281</v>
      </c>
      <c r="AE528" s="23" t="s">
        <v>66</v>
      </c>
      <c r="AF528" s="23"/>
      <c r="AG528" s="23"/>
      <c r="AH528" s="23"/>
      <c r="AI528" s="23"/>
      <c r="AJ528" s="23" t="b">
        <v>0</v>
      </c>
      <c r="AK528" s="3">
        <v>119</v>
      </c>
      <c r="AL528" s="3">
        <v>2408</v>
      </c>
      <c r="AM528" s="3">
        <v>4281</v>
      </c>
      <c r="AN528" s="24">
        <v>45536.105050347222</v>
      </c>
      <c r="AO528" s="24">
        <v>45536.105200810183</v>
      </c>
      <c r="AP528">
        <v>9</v>
      </c>
      <c r="AQ528" t="s">
        <v>194</v>
      </c>
      <c r="AR528">
        <v>244.10505034722155</v>
      </c>
      <c r="AS528" t="s">
        <v>195</v>
      </c>
      <c r="AT528" t="s">
        <v>217</v>
      </c>
      <c r="AU528" t="s">
        <v>197</v>
      </c>
      <c r="AV528" t="s">
        <v>198</v>
      </c>
      <c r="AW528" t="s">
        <v>217</v>
      </c>
      <c r="AX528" t="s">
        <v>197</v>
      </c>
      <c r="AY528" t="s">
        <v>315</v>
      </c>
    </row>
    <row r="529" spans="1:51" x14ac:dyDescent="0.45">
      <c r="A529" s="22">
        <v>874774</v>
      </c>
      <c r="B529" s="6">
        <v>45536</v>
      </c>
      <c r="C529" s="22">
        <v>13579000</v>
      </c>
      <c r="D529" s="22">
        <v>13681607</v>
      </c>
      <c r="E529" s="22"/>
      <c r="F529" s="22">
        <v>0</v>
      </c>
      <c r="G529" s="22">
        <v>3673512</v>
      </c>
      <c r="H529" s="22">
        <v>0</v>
      </c>
      <c r="I529" s="22"/>
      <c r="J529" s="22">
        <v>1362</v>
      </c>
      <c r="K529" s="22">
        <v>63186</v>
      </c>
      <c r="L529" s="23" t="s">
        <v>312</v>
      </c>
      <c r="M529" s="23"/>
      <c r="N529" s="23" t="s">
        <v>184</v>
      </c>
      <c r="O529" s="23" t="s">
        <v>225</v>
      </c>
      <c r="P529" s="22">
        <v>18</v>
      </c>
      <c r="Q529" s="23" t="s">
        <v>279</v>
      </c>
      <c r="R529" s="23"/>
      <c r="S529" s="23"/>
      <c r="T529" s="23"/>
      <c r="U529" s="23"/>
      <c r="V529" s="23" t="s">
        <v>187</v>
      </c>
      <c r="W529" s="23" t="s">
        <v>188</v>
      </c>
      <c r="X529" s="23" t="s">
        <v>189</v>
      </c>
      <c r="Y529" s="22">
        <v>0</v>
      </c>
      <c r="Z529" s="23" t="s">
        <v>190</v>
      </c>
      <c r="AA529" s="23" t="s">
        <v>191</v>
      </c>
      <c r="AB529" s="23" t="s">
        <v>190</v>
      </c>
      <c r="AC529" s="23" t="s">
        <v>280</v>
      </c>
      <c r="AD529" s="23" t="s">
        <v>281</v>
      </c>
      <c r="AE529" s="23" t="s">
        <v>66</v>
      </c>
      <c r="AF529" s="23"/>
      <c r="AG529" s="23"/>
      <c r="AH529" s="23"/>
      <c r="AI529" s="23"/>
      <c r="AJ529" s="23" t="b">
        <v>0</v>
      </c>
      <c r="AK529" s="3">
        <v>112</v>
      </c>
      <c r="AL529" s="3">
        <v>2408</v>
      </c>
      <c r="AM529" s="3">
        <v>6759</v>
      </c>
      <c r="AN529" s="24">
        <v>45536.792255825618</v>
      </c>
      <c r="AO529" s="24">
        <v>45536.79240628858</v>
      </c>
      <c r="AP529">
        <v>9</v>
      </c>
      <c r="AQ529" t="s">
        <v>194</v>
      </c>
      <c r="AR529">
        <v>244.79225582561776</v>
      </c>
      <c r="AS529" t="s">
        <v>195</v>
      </c>
      <c r="AT529" t="s">
        <v>231</v>
      </c>
      <c r="AU529" t="s">
        <v>197</v>
      </c>
      <c r="AV529" t="s">
        <v>199</v>
      </c>
      <c r="AW529" t="s">
        <v>231</v>
      </c>
      <c r="AX529" t="s">
        <v>197</v>
      </c>
      <c r="AY529" t="s">
        <v>234</v>
      </c>
    </row>
    <row r="530" spans="1:51" x14ac:dyDescent="0.45">
      <c r="A530" s="22">
        <v>874269</v>
      </c>
      <c r="B530" s="6">
        <v>45536</v>
      </c>
      <c r="C530" s="22">
        <v>13562000</v>
      </c>
      <c r="D530" s="22">
        <v>15893548</v>
      </c>
      <c r="E530" s="22"/>
      <c r="F530" s="22">
        <v>0</v>
      </c>
      <c r="G530" s="22">
        <v>3673105</v>
      </c>
      <c r="H530" s="22">
        <v>0</v>
      </c>
      <c r="I530" s="22"/>
      <c r="J530" s="22">
        <v>1362</v>
      </c>
      <c r="K530" s="22">
        <v>63186</v>
      </c>
      <c r="L530" s="23" t="s">
        <v>312</v>
      </c>
      <c r="M530" s="23"/>
      <c r="N530" s="23" t="s">
        <v>184</v>
      </c>
      <c r="O530" s="23" t="s">
        <v>225</v>
      </c>
      <c r="P530" s="22">
        <v>18</v>
      </c>
      <c r="Q530" s="23" t="s">
        <v>279</v>
      </c>
      <c r="R530" s="23"/>
      <c r="S530" s="23"/>
      <c r="T530" s="23"/>
      <c r="U530" s="23"/>
      <c r="V530" s="23" t="s">
        <v>187</v>
      </c>
      <c r="W530" s="23" t="s">
        <v>188</v>
      </c>
      <c r="X530" s="23" t="s">
        <v>189</v>
      </c>
      <c r="Y530" s="22">
        <v>0</v>
      </c>
      <c r="Z530" s="23" t="s">
        <v>190</v>
      </c>
      <c r="AA530" s="23" t="s">
        <v>191</v>
      </c>
      <c r="AB530" s="23" t="s">
        <v>190</v>
      </c>
      <c r="AC530" s="23" t="s">
        <v>280</v>
      </c>
      <c r="AD530" s="23" t="s">
        <v>281</v>
      </c>
      <c r="AE530" s="23" t="s">
        <v>66</v>
      </c>
      <c r="AF530" s="23"/>
      <c r="AG530" s="23"/>
      <c r="AH530" s="23"/>
      <c r="AI530" s="23"/>
      <c r="AJ530" s="23" t="b">
        <v>0</v>
      </c>
      <c r="AK530" s="3">
        <v>62</v>
      </c>
      <c r="AL530" s="3">
        <v>2408</v>
      </c>
      <c r="AM530" s="3">
        <v>6352</v>
      </c>
      <c r="AN530" s="24">
        <v>45536.667378665123</v>
      </c>
      <c r="AO530" s="24">
        <v>45536.667552276238</v>
      </c>
      <c r="AP530">
        <v>9</v>
      </c>
      <c r="AQ530" t="s">
        <v>194</v>
      </c>
      <c r="AR530">
        <v>244.66737866512267</v>
      </c>
      <c r="AS530" t="s">
        <v>195</v>
      </c>
      <c r="AT530" t="s">
        <v>198</v>
      </c>
      <c r="AU530" t="s">
        <v>197</v>
      </c>
      <c r="AV530" t="s">
        <v>214</v>
      </c>
      <c r="AW530" t="s">
        <v>198</v>
      </c>
      <c r="AX530" t="s">
        <v>197</v>
      </c>
      <c r="AY530" t="s">
        <v>229</v>
      </c>
    </row>
    <row r="531" spans="1:51" x14ac:dyDescent="0.45">
      <c r="A531" s="22">
        <v>874699</v>
      </c>
      <c r="B531" s="6">
        <v>45536</v>
      </c>
      <c r="C531" s="22">
        <v>13468000</v>
      </c>
      <c r="D531" s="22">
        <v>13679751</v>
      </c>
      <c r="E531" s="22"/>
      <c r="F531" s="22">
        <v>535</v>
      </c>
      <c r="G531" s="22">
        <v>3673523</v>
      </c>
      <c r="H531" s="22">
        <v>0</v>
      </c>
      <c r="I531" s="22"/>
      <c r="J531" s="22">
        <v>1362</v>
      </c>
      <c r="K531" s="22">
        <v>63186</v>
      </c>
      <c r="L531" s="23" t="s">
        <v>312</v>
      </c>
      <c r="M531" s="23"/>
      <c r="N531" s="23" t="s">
        <v>184</v>
      </c>
      <c r="O531" s="23" t="s">
        <v>225</v>
      </c>
      <c r="P531" s="22">
        <v>18</v>
      </c>
      <c r="Q531" s="23" t="s">
        <v>279</v>
      </c>
      <c r="R531" s="23"/>
      <c r="S531" s="23"/>
      <c r="T531" s="23"/>
      <c r="U531" s="23"/>
      <c r="V531" s="23" t="s">
        <v>187</v>
      </c>
      <c r="W531" s="23" t="s">
        <v>188</v>
      </c>
      <c r="X531" s="23" t="s">
        <v>189</v>
      </c>
      <c r="Y531" s="22">
        <v>0</v>
      </c>
      <c r="Z531" s="23" t="s">
        <v>190</v>
      </c>
      <c r="AA531" s="23" t="s">
        <v>191</v>
      </c>
      <c r="AB531" s="23" t="s">
        <v>190</v>
      </c>
      <c r="AC531" s="23" t="s">
        <v>280</v>
      </c>
      <c r="AD531" s="23" t="s">
        <v>281</v>
      </c>
      <c r="AE531" s="23" t="s">
        <v>66</v>
      </c>
      <c r="AF531" s="23"/>
      <c r="AG531" s="23"/>
      <c r="AH531" s="23"/>
      <c r="AI531" s="23"/>
      <c r="AJ531" s="23" t="b">
        <v>0</v>
      </c>
      <c r="AK531" s="3">
        <v>61</v>
      </c>
      <c r="AL531" s="3">
        <v>2408</v>
      </c>
      <c r="AM531" s="3">
        <v>6695</v>
      </c>
      <c r="AN531" s="24">
        <v>45536.750578163577</v>
      </c>
      <c r="AO531" s="24">
        <v>45536.750728626546</v>
      </c>
      <c r="AP531">
        <v>9</v>
      </c>
      <c r="AQ531" t="s">
        <v>194</v>
      </c>
      <c r="AR531">
        <v>244.7505781635773</v>
      </c>
      <c r="AS531" t="s">
        <v>195</v>
      </c>
      <c r="AT531" t="s">
        <v>230</v>
      </c>
      <c r="AU531" t="s">
        <v>197</v>
      </c>
      <c r="AV531" t="s">
        <v>259</v>
      </c>
      <c r="AW531" t="s">
        <v>230</v>
      </c>
      <c r="AX531" t="s">
        <v>197</v>
      </c>
      <c r="AY531" t="s">
        <v>235</v>
      </c>
    </row>
    <row r="532" spans="1:51" x14ac:dyDescent="0.45">
      <c r="A532" s="22">
        <v>874846</v>
      </c>
      <c r="B532" s="6">
        <v>45536</v>
      </c>
      <c r="C532" s="22">
        <v>13359000</v>
      </c>
      <c r="D532" s="22">
        <v>13426571</v>
      </c>
      <c r="E532" s="22"/>
      <c r="F532" s="22">
        <v>0</v>
      </c>
      <c r="G532" s="22">
        <v>3673769</v>
      </c>
      <c r="H532" s="22">
        <v>0</v>
      </c>
      <c r="I532" s="22"/>
      <c r="J532" s="22">
        <v>1362</v>
      </c>
      <c r="K532" s="22">
        <v>63186</v>
      </c>
      <c r="L532" s="23" t="s">
        <v>312</v>
      </c>
      <c r="M532" s="23"/>
      <c r="N532" s="23" t="s">
        <v>184</v>
      </c>
      <c r="O532" s="23" t="s">
        <v>225</v>
      </c>
      <c r="P532" s="22">
        <v>18</v>
      </c>
      <c r="Q532" s="23" t="s">
        <v>279</v>
      </c>
      <c r="R532" s="23"/>
      <c r="S532" s="23"/>
      <c r="T532" s="23"/>
      <c r="U532" s="23"/>
      <c r="V532" s="23" t="s">
        <v>187</v>
      </c>
      <c r="W532" s="23" t="s">
        <v>188</v>
      </c>
      <c r="X532" s="23" t="s">
        <v>189</v>
      </c>
      <c r="Y532" s="22">
        <v>0</v>
      </c>
      <c r="Z532" s="23" t="s">
        <v>190</v>
      </c>
      <c r="AA532" s="23" t="s">
        <v>191</v>
      </c>
      <c r="AB532" s="23" t="s">
        <v>190</v>
      </c>
      <c r="AC532" s="23" t="s">
        <v>280</v>
      </c>
      <c r="AD532" s="23" t="s">
        <v>281</v>
      </c>
      <c r="AE532" s="23" t="s">
        <v>66</v>
      </c>
      <c r="AF532" s="23"/>
      <c r="AG532" s="23"/>
      <c r="AH532" s="23"/>
      <c r="AI532" s="23"/>
      <c r="AJ532" s="23" t="b">
        <v>0</v>
      </c>
      <c r="AK532" s="3">
        <v>122</v>
      </c>
      <c r="AL532" s="3">
        <v>2408</v>
      </c>
      <c r="AM532" s="3">
        <v>6822</v>
      </c>
      <c r="AN532" s="24">
        <v>45536.854759066358</v>
      </c>
      <c r="AO532" s="24">
        <v>45536.85490952932</v>
      </c>
      <c r="AP532">
        <v>9</v>
      </c>
      <c r="AQ532" t="s">
        <v>194</v>
      </c>
      <c r="AR532">
        <v>244.85475906635838</v>
      </c>
      <c r="AS532" t="s">
        <v>195</v>
      </c>
      <c r="AT532" t="s">
        <v>236</v>
      </c>
      <c r="AU532" t="s">
        <v>197</v>
      </c>
      <c r="AV532" t="s">
        <v>199</v>
      </c>
      <c r="AW532" t="s">
        <v>236</v>
      </c>
      <c r="AX532" t="s">
        <v>197</v>
      </c>
      <c r="AY532" t="s">
        <v>234</v>
      </c>
    </row>
    <row r="533" spans="1:51" x14ac:dyDescent="0.45">
      <c r="A533" s="22">
        <v>873536</v>
      </c>
      <c r="B533" s="6">
        <v>45536</v>
      </c>
      <c r="C533" s="22">
        <v>13359000</v>
      </c>
      <c r="D533" s="22">
        <v>13438880</v>
      </c>
      <c r="E533" s="22"/>
      <c r="F533" s="22">
        <v>669</v>
      </c>
      <c r="G533" s="22">
        <v>3672881</v>
      </c>
      <c r="H533" s="22">
        <v>0</v>
      </c>
      <c r="I533" s="22"/>
      <c r="J533" s="22">
        <v>1362</v>
      </c>
      <c r="K533" s="22">
        <v>63186</v>
      </c>
      <c r="L533" s="23" t="s">
        <v>312</v>
      </c>
      <c r="M533" s="23"/>
      <c r="N533" s="23" t="s">
        <v>184</v>
      </c>
      <c r="O533" s="23" t="s">
        <v>225</v>
      </c>
      <c r="P533" s="22">
        <v>18</v>
      </c>
      <c r="Q533" s="23" t="s">
        <v>279</v>
      </c>
      <c r="R533" s="23"/>
      <c r="S533" s="23"/>
      <c r="T533" s="23"/>
      <c r="U533" s="23"/>
      <c r="V533" s="23" t="s">
        <v>187</v>
      </c>
      <c r="W533" s="23" t="s">
        <v>188</v>
      </c>
      <c r="X533" s="23" t="s">
        <v>189</v>
      </c>
      <c r="Y533" s="22">
        <v>0</v>
      </c>
      <c r="Z533" s="23" t="s">
        <v>190</v>
      </c>
      <c r="AA533" s="23" t="s">
        <v>191</v>
      </c>
      <c r="AB533" s="23" t="s">
        <v>190</v>
      </c>
      <c r="AC533" s="23" t="s">
        <v>280</v>
      </c>
      <c r="AD533" s="23" t="s">
        <v>281</v>
      </c>
      <c r="AE533" s="23" t="s">
        <v>66</v>
      </c>
      <c r="AF533" s="23"/>
      <c r="AG533" s="23"/>
      <c r="AH533" s="23"/>
      <c r="AI533" s="23"/>
      <c r="AJ533" s="23" t="b">
        <v>0</v>
      </c>
      <c r="AK533" s="3">
        <v>127</v>
      </c>
      <c r="AL533" s="3">
        <v>2408</v>
      </c>
      <c r="AM533" s="3">
        <v>5724</v>
      </c>
      <c r="AN533" s="24">
        <v>45536.563159683639</v>
      </c>
      <c r="AO533" s="24">
        <v>45536.563310146608</v>
      </c>
      <c r="AP533">
        <v>9</v>
      </c>
      <c r="AQ533" t="s">
        <v>194</v>
      </c>
      <c r="AR533">
        <v>244.56315968363924</v>
      </c>
      <c r="AS533" t="s">
        <v>195</v>
      </c>
      <c r="AT533" t="s">
        <v>218</v>
      </c>
      <c r="AU533" t="s">
        <v>197</v>
      </c>
      <c r="AV533" t="s">
        <v>285</v>
      </c>
      <c r="AW533" t="s">
        <v>218</v>
      </c>
      <c r="AX533" t="s">
        <v>197</v>
      </c>
      <c r="AY533" t="s">
        <v>223</v>
      </c>
    </row>
    <row r="534" spans="1:51" x14ac:dyDescent="0.45">
      <c r="A534" s="22">
        <v>871893</v>
      </c>
      <c r="B534" s="6">
        <v>45536</v>
      </c>
      <c r="C534" s="22">
        <v>13344000</v>
      </c>
      <c r="D534" s="22">
        <v>21331013</v>
      </c>
      <c r="E534" s="22"/>
      <c r="F534" s="22">
        <v>37</v>
      </c>
      <c r="G534" s="22">
        <v>1720180</v>
      </c>
      <c r="H534" s="22">
        <v>2</v>
      </c>
      <c r="I534" s="22"/>
      <c r="J534" s="22">
        <v>225</v>
      </c>
      <c r="K534" s="22">
        <v>63058</v>
      </c>
      <c r="L534" s="23" t="s">
        <v>295</v>
      </c>
      <c r="M534" s="23"/>
      <c r="N534" s="23" t="s">
        <v>184</v>
      </c>
      <c r="O534" s="23" t="s">
        <v>225</v>
      </c>
      <c r="P534" s="22">
        <v>18</v>
      </c>
      <c r="Q534" s="23" t="s">
        <v>279</v>
      </c>
      <c r="R534" s="23"/>
      <c r="S534" s="23"/>
      <c r="T534" s="23"/>
      <c r="U534" s="23"/>
      <c r="V534" s="23" t="s">
        <v>187</v>
      </c>
      <c r="W534" s="23" t="s">
        <v>188</v>
      </c>
      <c r="X534" s="23" t="s">
        <v>189</v>
      </c>
      <c r="Y534" s="22">
        <v>0</v>
      </c>
      <c r="Z534" s="23" t="s">
        <v>190</v>
      </c>
      <c r="AA534" s="23" t="s">
        <v>191</v>
      </c>
      <c r="AB534" s="23" t="s">
        <v>190</v>
      </c>
      <c r="AC534" s="23" t="s">
        <v>280</v>
      </c>
      <c r="AD534" s="23" t="s">
        <v>281</v>
      </c>
      <c r="AE534" s="23" t="s">
        <v>66</v>
      </c>
      <c r="AF534" s="23"/>
      <c r="AG534" s="23"/>
      <c r="AH534" s="23"/>
      <c r="AI534" s="23"/>
      <c r="AJ534" s="23" t="b">
        <v>0</v>
      </c>
      <c r="AK534" s="3">
        <v>142</v>
      </c>
      <c r="AL534" s="3">
        <v>2408</v>
      </c>
      <c r="AM534" s="3">
        <v>4462</v>
      </c>
      <c r="AN534" s="24">
        <v>45536.146524189811</v>
      </c>
      <c r="AO534" s="24">
        <v>45536.146767245373</v>
      </c>
      <c r="AP534">
        <v>9</v>
      </c>
      <c r="AQ534" t="s">
        <v>194</v>
      </c>
      <c r="AR534">
        <v>244.14652418981132</v>
      </c>
      <c r="AS534" t="s">
        <v>195</v>
      </c>
      <c r="AT534" t="s">
        <v>251</v>
      </c>
      <c r="AU534" t="s">
        <v>197</v>
      </c>
      <c r="AV534" t="s">
        <v>299</v>
      </c>
      <c r="AW534" t="s">
        <v>251</v>
      </c>
      <c r="AX534" t="s">
        <v>197</v>
      </c>
      <c r="AY534" t="s">
        <v>226</v>
      </c>
    </row>
    <row r="535" spans="1:51" x14ac:dyDescent="0.45">
      <c r="A535" s="22">
        <v>871340</v>
      </c>
      <c r="B535" s="6">
        <v>45536</v>
      </c>
      <c r="C535" s="22">
        <v>13331000</v>
      </c>
      <c r="D535" s="22">
        <v>41878631</v>
      </c>
      <c r="E535" s="22"/>
      <c r="F535" s="22">
        <v>40333</v>
      </c>
      <c r="G535" s="22">
        <v>289197</v>
      </c>
      <c r="H535" s="22">
        <v>21</v>
      </c>
      <c r="I535" s="22"/>
      <c r="J535" s="22">
        <v>805681</v>
      </c>
      <c r="K535" s="22">
        <v>102328</v>
      </c>
      <c r="L535" s="23" t="s">
        <v>969</v>
      </c>
      <c r="M535" s="23"/>
      <c r="N535" s="23" t="s">
        <v>184</v>
      </c>
      <c r="O535" s="23" t="s">
        <v>185</v>
      </c>
      <c r="P535" s="22">
        <v>1</v>
      </c>
      <c r="Q535" s="23" t="s">
        <v>274</v>
      </c>
      <c r="R535" s="23"/>
      <c r="S535" s="23"/>
      <c r="T535" s="23"/>
      <c r="U535" s="23"/>
      <c r="V535" s="23" t="s">
        <v>187</v>
      </c>
      <c r="W535" s="23" t="s">
        <v>188</v>
      </c>
      <c r="X535" s="23" t="s">
        <v>189</v>
      </c>
      <c r="Y535" s="22">
        <v>0</v>
      </c>
      <c r="Z535" s="23" t="s">
        <v>190</v>
      </c>
      <c r="AA535" s="23" t="s">
        <v>191</v>
      </c>
      <c r="AB535" s="23" t="s">
        <v>190</v>
      </c>
      <c r="AC535" s="23" t="s">
        <v>190</v>
      </c>
      <c r="AD535" s="23" t="s">
        <v>190</v>
      </c>
      <c r="AE535" s="23" t="s">
        <v>82</v>
      </c>
      <c r="AF535" s="23" t="s">
        <v>190</v>
      </c>
      <c r="AG535" s="23" t="s">
        <v>192</v>
      </c>
      <c r="AH535" s="23" t="s">
        <v>415</v>
      </c>
      <c r="AI535" s="23" t="s">
        <v>966</v>
      </c>
      <c r="AJ535" s="23" t="b">
        <v>0</v>
      </c>
      <c r="AK535" s="3">
        <v>121</v>
      </c>
      <c r="AL535" s="3">
        <v>236</v>
      </c>
      <c r="AM535" s="3">
        <v>4005</v>
      </c>
      <c r="AN535" s="24">
        <v>45536.006946103393</v>
      </c>
      <c r="AO535" s="24">
        <v>45536.007420640432</v>
      </c>
      <c r="AP535">
        <v>9</v>
      </c>
      <c r="AQ535" t="s">
        <v>194</v>
      </c>
      <c r="AR535">
        <v>244.00694610339269</v>
      </c>
      <c r="AS535" t="s">
        <v>195</v>
      </c>
      <c r="AT535" t="s">
        <v>196</v>
      </c>
      <c r="AU535" t="s">
        <v>197</v>
      </c>
      <c r="AV535" t="s">
        <v>299</v>
      </c>
      <c r="AW535" t="s">
        <v>196</v>
      </c>
      <c r="AX535" t="s">
        <v>197</v>
      </c>
      <c r="AY535" t="s">
        <v>309</v>
      </c>
    </row>
    <row r="536" spans="1:51" x14ac:dyDescent="0.45">
      <c r="A536" s="22">
        <v>873511</v>
      </c>
      <c r="B536" s="6">
        <v>45536</v>
      </c>
      <c r="C536" s="22">
        <v>13266000</v>
      </c>
      <c r="D536" s="22">
        <v>13531601</v>
      </c>
      <c r="E536" s="22"/>
      <c r="F536" s="22">
        <v>316</v>
      </c>
      <c r="G536" s="22">
        <v>3673291</v>
      </c>
      <c r="H536" s="22">
        <v>0</v>
      </c>
      <c r="I536" s="22"/>
      <c r="J536" s="22">
        <v>1362</v>
      </c>
      <c r="K536" s="22">
        <v>63186</v>
      </c>
      <c r="L536" s="23" t="s">
        <v>312</v>
      </c>
      <c r="M536" s="23"/>
      <c r="N536" s="23" t="s">
        <v>184</v>
      </c>
      <c r="O536" s="23" t="s">
        <v>225</v>
      </c>
      <c r="P536" s="22">
        <v>18</v>
      </c>
      <c r="Q536" s="23" t="s">
        <v>279</v>
      </c>
      <c r="R536" s="23"/>
      <c r="S536" s="23"/>
      <c r="T536" s="23"/>
      <c r="U536" s="23"/>
      <c r="V536" s="23" t="s">
        <v>187</v>
      </c>
      <c r="W536" s="23" t="s">
        <v>188</v>
      </c>
      <c r="X536" s="23" t="s">
        <v>189</v>
      </c>
      <c r="Y536" s="22">
        <v>0</v>
      </c>
      <c r="Z536" s="23" t="s">
        <v>190</v>
      </c>
      <c r="AA536" s="23" t="s">
        <v>191</v>
      </c>
      <c r="AB536" s="23" t="s">
        <v>190</v>
      </c>
      <c r="AC536" s="23" t="s">
        <v>280</v>
      </c>
      <c r="AD536" s="23" t="s">
        <v>281</v>
      </c>
      <c r="AE536" s="23" t="s">
        <v>66</v>
      </c>
      <c r="AF536" s="23"/>
      <c r="AG536" s="23"/>
      <c r="AH536" s="23"/>
      <c r="AI536" s="23"/>
      <c r="AJ536" s="23" t="b">
        <v>0</v>
      </c>
      <c r="AK536" s="3">
        <v>127</v>
      </c>
      <c r="AL536" s="3">
        <v>2408</v>
      </c>
      <c r="AM536" s="3">
        <v>5702</v>
      </c>
      <c r="AN536" s="24">
        <v>45536.54251550926</v>
      </c>
      <c r="AO536" s="24">
        <v>45536.542665972222</v>
      </c>
      <c r="AP536">
        <v>9</v>
      </c>
      <c r="AQ536" t="s">
        <v>194</v>
      </c>
      <c r="AR536">
        <v>244.54251550925983</v>
      </c>
      <c r="AS536" t="s">
        <v>195</v>
      </c>
      <c r="AT536" t="s">
        <v>218</v>
      </c>
      <c r="AU536" t="s">
        <v>197</v>
      </c>
      <c r="AV536" t="s">
        <v>218</v>
      </c>
      <c r="AW536" t="s">
        <v>218</v>
      </c>
      <c r="AX536" t="s">
        <v>197</v>
      </c>
      <c r="AY536" t="s">
        <v>240</v>
      </c>
    </row>
    <row r="537" spans="1:51" x14ac:dyDescent="0.45">
      <c r="A537" s="22">
        <v>874806</v>
      </c>
      <c r="B537" s="6">
        <v>45536</v>
      </c>
      <c r="C537" s="22">
        <v>13141000</v>
      </c>
      <c r="D537" s="22">
        <v>13210737</v>
      </c>
      <c r="E537" s="22"/>
      <c r="F537" s="22">
        <v>0</v>
      </c>
      <c r="G537" s="22">
        <v>3673704</v>
      </c>
      <c r="H537" s="22">
        <v>0</v>
      </c>
      <c r="I537" s="22"/>
      <c r="J537" s="22">
        <v>1362</v>
      </c>
      <c r="K537" s="22">
        <v>63186</v>
      </c>
      <c r="L537" s="23" t="s">
        <v>312</v>
      </c>
      <c r="M537" s="23"/>
      <c r="N537" s="23" t="s">
        <v>184</v>
      </c>
      <c r="O537" s="23" t="s">
        <v>225</v>
      </c>
      <c r="P537" s="22">
        <v>18</v>
      </c>
      <c r="Q537" s="23" t="s">
        <v>279</v>
      </c>
      <c r="R537" s="23"/>
      <c r="S537" s="23"/>
      <c r="T537" s="23"/>
      <c r="U537" s="23"/>
      <c r="V537" s="23" t="s">
        <v>187</v>
      </c>
      <c r="W537" s="23" t="s">
        <v>188</v>
      </c>
      <c r="X537" s="23" t="s">
        <v>189</v>
      </c>
      <c r="Y537" s="22">
        <v>0</v>
      </c>
      <c r="Z537" s="23" t="s">
        <v>190</v>
      </c>
      <c r="AA537" s="23" t="s">
        <v>191</v>
      </c>
      <c r="AB537" s="23" t="s">
        <v>190</v>
      </c>
      <c r="AC537" s="23" t="s">
        <v>280</v>
      </c>
      <c r="AD537" s="23" t="s">
        <v>281</v>
      </c>
      <c r="AE537" s="23" t="s">
        <v>66</v>
      </c>
      <c r="AF537" s="23"/>
      <c r="AG537" s="23"/>
      <c r="AH537" s="23"/>
      <c r="AI537" s="23"/>
      <c r="AJ537" s="23" t="b">
        <v>0</v>
      </c>
      <c r="AK537" s="3">
        <v>132</v>
      </c>
      <c r="AL537" s="3">
        <v>2408</v>
      </c>
      <c r="AM537" s="3">
        <v>6782</v>
      </c>
      <c r="AN537" s="24">
        <v>45536.813040547837</v>
      </c>
      <c r="AO537" s="24">
        <v>45536.813191010806</v>
      </c>
      <c r="AP537">
        <v>9</v>
      </c>
      <c r="AQ537" t="s">
        <v>194</v>
      </c>
      <c r="AR537">
        <v>244.81304054783686</v>
      </c>
      <c r="AS537" t="s">
        <v>195</v>
      </c>
      <c r="AT537" t="s">
        <v>231</v>
      </c>
      <c r="AU537" t="s">
        <v>197</v>
      </c>
      <c r="AV537" t="s">
        <v>250</v>
      </c>
      <c r="AW537" t="s">
        <v>231</v>
      </c>
      <c r="AX537" t="s">
        <v>197</v>
      </c>
      <c r="AY537" t="s">
        <v>299</v>
      </c>
    </row>
    <row r="538" spans="1:51" x14ac:dyDescent="0.45">
      <c r="A538" s="22">
        <v>873426</v>
      </c>
      <c r="B538" s="6">
        <v>45536</v>
      </c>
      <c r="C538" s="22">
        <v>13141000</v>
      </c>
      <c r="D538" s="22">
        <v>13285784</v>
      </c>
      <c r="E538" s="22"/>
      <c r="F538" s="22">
        <v>1348</v>
      </c>
      <c r="G538" s="22">
        <v>2806965</v>
      </c>
      <c r="H538" s="22">
        <v>1</v>
      </c>
      <c r="I538" s="22"/>
      <c r="J538" s="22">
        <v>1362</v>
      </c>
      <c r="K538" s="22">
        <v>63186</v>
      </c>
      <c r="L538" s="23" t="s">
        <v>312</v>
      </c>
      <c r="M538" s="23"/>
      <c r="N538" s="23" t="s">
        <v>184</v>
      </c>
      <c r="O538" s="23" t="s">
        <v>225</v>
      </c>
      <c r="P538" s="22">
        <v>18</v>
      </c>
      <c r="Q538" s="23" t="s">
        <v>279</v>
      </c>
      <c r="R538" s="23"/>
      <c r="S538" s="23"/>
      <c r="T538" s="23"/>
      <c r="U538" s="23"/>
      <c r="V538" s="23" t="s">
        <v>187</v>
      </c>
      <c r="W538" s="23" t="s">
        <v>188</v>
      </c>
      <c r="X538" s="23" t="s">
        <v>189</v>
      </c>
      <c r="Y538" s="22">
        <v>0</v>
      </c>
      <c r="Z538" s="23" t="s">
        <v>190</v>
      </c>
      <c r="AA538" s="23" t="s">
        <v>191</v>
      </c>
      <c r="AB538" s="23" t="s">
        <v>190</v>
      </c>
      <c r="AC538" s="23" t="s">
        <v>280</v>
      </c>
      <c r="AD538" s="23" t="s">
        <v>281</v>
      </c>
      <c r="AE538" s="23" t="s">
        <v>66</v>
      </c>
      <c r="AF538" s="23"/>
      <c r="AG538" s="23"/>
      <c r="AH538" s="23"/>
      <c r="AI538" s="23"/>
      <c r="AJ538" s="23" t="b">
        <v>0</v>
      </c>
      <c r="AK538" s="3">
        <v>118</v>
      </c>
      <c r="AL538" s="3">
        <v>2408</v>
      </c>
      <c r="AM538" s="3">
        <v>5649</v>
      </c>
      <c r="AN538" s="24">
        <v>45536.500704398146</v>
      </c>
      <c r="AO538" s="24">
        <v>45536.500854861108</v>
      </c>
      <c r="AP538">
        <v>9</v>
      </c>
      <c r="AQ538" t="s">
        <v>194</v>
      </c>
      <c r="AR538">
        <v>244.5007043981459</v>
      </c>
      <c r="AS538" t="s">
        <v>195</v>
      </c>
      <c r="AT538" t="s">
        <v>207</v>
      </c>
      <c r="AU538" t="s">
        <v>197</v>
      </c>
      <c r="AV538" t="s">
        <v>317</v>
      </c>
      <c r="AW538" t="s">
        <v>207</v>
      </c>
      <c r="AX538" t="s">
        <v>197</v>
      </c>
      <c r="AY538" t="s">
        <v>227</v>
      </c>
    </row>
    <row r="539" spans="1:51" x14ac:dyDescent="0.45">
      <c r="A539" s="22">
        <v>874427</v>
      </c>
      <c r="B539" s="6">
        <v>45536</v>
      </c>
      <c r="C539" s="22">
        <v>13110000</v>
      </c>
      <c r="D539" s="22">
        <v>13191937</v>
      </c>
      <c r="E539" s="22"/>
      <c r="F539" s="22">
        <v>1567</v>
      </c>
      <c r="G539" s="22">
        <v>3673257</v>
      </c>
      <c r="H539" s="22">
        <v>0</v>
      </c>
      <c r="I539" s="22"/>
      <c r="J539" s="22">
        <v>1362</v>
      </c>
      <c r="K539" s="22">
        <v>63186</v>
      </c>
      <c r="L539" s="23" t="s">
        <v>312</v>
      </c>
      <c r="M539" s="23"/>
      <c r="N539" s="23" t="s">
        <v>184</v>
      </c>
      <c r="O539" s="23" t="s">
        <v>225</v>
      </c>
      <c r="P539" s="22">
        <v>18</v>
      </c>
      <c r="Q539" s="23" t="s">
        <v>279</v>
      </c>
      <c r="R539" s="23"/>
      <c r="S539" s="23"/>
      <c r="T539" s="23"/>
      <c r="U539" s="23"/>
      <c r="V539" s="23" t="s">
        <v>187</v>
      </c>
      <c r="W539" s="23" t="s">
        <v>188</v>
      </c>
      <c r="X539" s="23" t="s">
        <v>189</v>
      </c>
      <c r="Y539" s="22">
        <v>0</v>
      </c>
      <c r="Z539" s="23" t="s">
        <v>190</v>
      </c>
      <c r="AA539" s="23" t="s">
        <v>191</v>
      </c>
      <c r="AB539" s="23" t="s">
        <v>190</v>
      </c>
      <c r="AC539" s="23" t="s">
        <v>280</v>
      </c>
      <c r="AD539" s="23" t="s">
        <v>281</v>
      </c>
      <c r="AE539" s="23" t="s">
        <v>66</v>
      </c>
      <c r="AF539" s="23"/>
      <c r="AG539" s="23"/>
      <c r="AH539" s="23"/>
      <c r="AI539" s="23"/>
      <c r="AJ539" s="23" t="b">
        <v>0</v>
      </c>
      <c r="AK539" s="3">
        <v>124</v>
      </c>
      <c r="AL539" s="3">
        <v>2408</v>
      </c>
      <c r="AM539" s="3">
        <v>6475</v>
      </c>
      <c r="AN539" s="24">
        <v>45536.688252739201</v>
      </c>
      <c r="AO539" s="24">
        <v>45536.688403202163</v>
      </c>
      <c r="AP539">
        <v>9</v>
      </c>
      <c r="AQ539" t="s">
        <v>194</v>
      </c>
      <c r="AR539">
        <v>244.68825273920083</v>
      </c>
      <c r="AS539" t="s">
        <v>195</v>
      </c>
      <c r="AT539" t="s">
        <v>198</v>
      </c>
      <c r="AU539" t="s">
        <v>197</v>
      </c>
      <c r="AV539" t="s">
        <v>233</v>
      </c>
      <c r="AW539" t="s">
        <v>198</v>
      </c>
      <c r="AX539" t="s">
        <v>197</v>
      </c>
      <c r="AY539" t="s">
        <v>230</v>
      </c>
    </row>
    <row r="540" spans="1:51" x14ac:dyDescent="0.45">
      <c r="A540" s="22">
        <v>872020</v>
      </c>
      <c r="B540" s="6">
        <v>45536</v>
      </c>
      <c r="C540" s="22">
        <v>13094000</v>
      </c>
      <c r="D540" s="22">
        <v>13353357</v>
      </c>
      <c r="E540" s="22"/>
      <c r="F540" s="22">
        <v>98</v>
      </c>
      <c r="G540" s="22">
        <v>3671569</v>
      </c>
      <c r="H540" s="22">
        <v>2</v>
      </c>
      <c r="I540" s="22"/>
      <c r="J540" s="22">
        <v>1362</v>
      </c>
      <c r="K540" s="22">
        <v>63186</v>
      </c>
      <c r="L540" s="23" t="s">
        <v>312</v>
      </c>
      <c r="M540" s="23"/>
      <c r="N540" s="23" t="s">
        <v>184</v>
      </c>
      <c r="O540" s="23" t="s">
        <v>225</v>
      </c>
      <c r="P540" s="22">
        <v>18</v>
      </c>
      <c r="Q540" s="23" t="s">
        <v>279</v>
      </c>
      <c r="R540" s="23"/>
      <c r="S540" s="23"/>
      <c r="T540" s="23"/>
      <c r="U540" s="23"/>
      <c r="V540" s="23" t="s">
        <v>187</v>
      </c>
      <c r="W540" s="23" t="s">
        <v>188</v>
      </c>
      <c r="X540" s="23" t="s">
        <v>189</v>
      </c>
      <c r="Y540" s="22">
        <v>0</v>
      </c>
      <c r="Z540" s="23" t="s">
        <v>190</v>
      </c>
      <c r="AA540" s="23" t="s">
        <v>191</v>
      </c>
      <c r="AB540" s="23" t="s">
        <v>190</v>
      </c>
      <c r="AC540" s="23" t="s">
        <v>280</v>
      </c>
      <c r="AD540" s="23" t="s">
        <v>281</v>
      </c>
      <c r="AE540" s="23" t="s">
        <v>66</v>
      </c>
      <c r="AF540" s="23"/>
      <c r="AG540" s="23"/>
      <c r="AH540" s="23"/>
      <c r="AI540" s="23"/>
      <c r="AJ540" s="23" t="b">
        <v>0</v>
      </c>
      <c r="AK540" s="3">
        <v>126</v>
      </c>
      <c r="AL540" s="3">
        <v>2408</v>
      </c>
      <c r="AM540" s="3">
        <v>4546</v>
      </c>
      <c r="AN540" s="24">
        <v>45536.188148958332</v>
      </c>
      <c r="AO540" s="24">
        <v>45536.188299421294</v>
      </c>
      <c r="AP540">
        <v>9</v>
      </c>
      <c r="AQ540" t="s">
        <v>194</v>
      </c>
      <c r="AR540">
        <v>244.18814895833202</v>
      </c>
      <c r="AS540" t="s">
        <v>195</v>
      </c>
      <c r="AT540" t="s">
        <v>258</v>
      </c>
      <c r="AU540" t="s">
        <v>197</v>
      </c>
      <c r="AV540" t="s">
        <v>294</v>
      </c>
      <c r="AW540" t="s">
        <v>258</v>
      </c>
      <c r="AX540" t="s">
        <v>197</v>
      </c>
      <c r="AY540" t="s">
        <v>197</v>
      </c>
    </row>
    <row r="541" spans="1:51" x14ac:dyDescent="0.45">
      <c r="A541" s="22">
        <v>871424</v>
      </c>
      <c r="B541" s="6">
        <v>45536</v>
      </c>
      <c r="C541" s="22">
        <v>13094000</v>
      </c>
      <c r="D541" s="22">
        <v>13180830</v>
      </c>
      <c r="E541" s="22"/>
      <c r="F541" s="22">
        <v>947</v>
      </c>
      <c r="G541" s="22">
        <v>1709510</v>
      </c>
      <c r="H541" s="22">
        <v>0</v>
      </c>
      <c r="I541" s="22"/>
      <c r="J541" s="22">
        <v>225</v>
      </c>
      <c r="K541" s="22">
        <v>63058</v>
      </c>
      <c r="L541" s="23" t="s">
        <v>295</v>
      </c>
      <c r="M541" s="23"/>
      <c r="N541" s="23" t="s">
        <v>184</v>
      </c>
      <c r="O541" s="23" t="s">
        <v>225</v>
      </c>
      <c r="P541" s="22">
        <v>18</v>
      </c>
      <c r="Q541" s="23" t="s">
        <v>279</v>
      </c>
      <c r="R541" s="23"/>
      <c r="S541" s="23"/>
      <c r="T541" s="23"/>
      <c r="U541" s="23"/>
      <c r="V541" s="23" t="s">
        <v>187</v>
      </c>
      <c r="W541" s="23" t="s">
        <v>188</v>
      </c>
      <c r="X541" s="23" t="s">
        <v>189</v>
      </c>
      <c r="Y541" s="22">
        <v>0</v>
      </c>
      <c r="Z541" s="23" t="s">
        <v>190</v>
      </c>
      <c r="AA541" s="23" t="s">
        <v>191</v>
      </c>
      <c r="AB541" s="23" t="s">
        <v>190</v>
      </c>
      <c r="AC541" s="23" t="s">
        <v>280</v>
      </c>
      <c r="AD541" s="23" t="s">
        <v>281</v>
      </c>
      <c r="AE541" s="23" t="s">
        <v>66</v>
      </c>
      <c r="AF541" s="23"/>
      <c r="AG541" s="23"/>
      <c r="AH541" s="23"/>
      <c r="AI541" s="23"/>
      <c r="AJ541" s="23" t="b">
        <v>0</v>
      </c>
      <c r="AK541" s="3">
        <v>116</v>
      </c>
      <c r="AL541" s="3">
        <v>2408</v>
      </c>
      <c r="AM541" s="3">
        <v>4086</v>
      </c>
      <c r="AN541" s="24">
        <v>45536.042092322532</v>
      </c>
      <c r="AO541" s="24">
        <v>45536.042242785494</v>
      </c>
      <c r="AP541">
        <v>9</v>
      </c>
      <c r="AQ541" t="s">
        <v>194</v>
      </c>
      <c r="AR541">
        <v>244.04209232253197</v>
      </c>
      <c r="AS541" t="s">
        <v>195</v>
      </c>
      <c r="AT541" t="s">
        <v>256</v>
      </c>
      <c r="AU541" t="s">
        <v>197</v>
      </c>
      <c r="AV541" t="s">
        <v>303</v>
      </c>
      <c r="AW541" t="s">
        <v>256</v>
      </c>
      <c r="AX541" t="s">
        <v>197</v>
      </c>
      <c r="AY541" t="s">
        <v>259</v>
      </c>
    </row>
    <row r="542" spans="1:51" x14ac:dyDescent="0.45">
      <c r="A542" s="22">
        <v>871320</v>
      </c>
      <c r="B542" s="6">
        <v>45536</v>
      </c>
      <c r="C542" s="22">
        <v>13078000</v>
      </c>
      <c r="D542" s="22">
        <v>11361171</v>
      </c>
      <c r="E542" s="22"/>
      <c r="F542" s="22">
        <v>89132</v>
      </c>
      <c r="G542" s="22">
        <v>288941</v>
      </c>
      <c r="H542" s="22">
        <v>18</v>
      </c>
      <c r="I542" s="22"/>
      <c r="J542" s="22">
        <v>805681</v>
      </c>
      <c r="K542" s="22">
        <v>102015</v>
      </c>
      <c r="L542" s="23" t="s">
        <v>971</v>
      </c>
      <c r="M542" s="23"/>
      <c r="N542" s="23" t="s">
        <v>184</v>
      </c>
      <c r="O542" s="23" t="s">
        <v>185</v>
      </c>
      <c r="P542" s="22">
        <v>1</v>
      </c>
      <c r="Q542" s="23" t="s">
        <v>274</v>
      </c>
      <c r="R542" s="23"/>
      <c r="S542" s="23"/>
      <c r="T542" s="23"/>
      <c r="U542" s="23"/>
      <c r="V542" s="23" t="s">
        <v>187</v>
      </c>
      <c r="W542" s="23" t="s">
        <v>188</v>
      </c>
      <c r="X542" s="23" t="s">
        <v>189</v>
      </c>
      <c r="Y542" s="22">
        <v>0</v>
      </c>
      <c r="Z542" s="23" t="s">
        <v>190</v>
      </c>
      <c r="AA542" s="23" t="s">
        <v>191</v>
      </c>
      <c r="AB542" s="23" t="s">
        <v>190</v>
      </c>
      <c r="AC542" s="23" t="s">
        <v>190</v>
      </c>
      <c r="AD542" s="23" t="s">
        <v>190</v>
      </c>
      <c r="AE542" s="23" t="s">
        <v>82</v>
      </c>
      <c r="AF542" s="23" t="s">
        <v>190</v>
      </c>
      <c r="AG542" s="23" t="s">
        <v>192</v>
      </c>
      <c r="AH542" s="23" t="s">
        <v>415</v>
      </c>
      <c r="AI542" s="23" t="s">
        <v>966</v>
      </c>
      <c r="AJ542" s="23" t="b">
        <v>0</v>
      </c>
      <c r="AK542" s="3">
        <v>61</v>
      </c>
      <c r="AL542" s="3">
        <v>236</v>
      </c>
      <c r="AM542" s="3">
        <v>3989</v>
      </c>
      <c r="AN542" s="24">
        <v>45536.005389390433</v>
      </c>
      <c r="AO542" s="24">
        <v>45536.005516705249</v>
      </c>
      <c r="AP542">
        <v>9</v>
      </c>
      <c r="AQ542" t="s">
        <v>194</v>
      </c>
      <c r="AR542">
        <v>244.00538939043327</v>
      </c>
      <c r="AS542" t="s">
        <v>195</v>
      </c>
      <c r="AT542" t="s">
        <v>196</v>
      </c>
      <c r="AU542" t="s">
        <v>197</v>
      </c>
      <c r="AV542" t="s">
        <v>300</v>
      </c>
      <c r="AW542" t="s">
        <v>196</v>
      </c>
      <c r="AX542" t="s">
        <v>197</v>
      </c>
      <c r="AY542" t="s">
        <v>285</v>
      </c>
    </row>
    <row r="543" spans="1:51" x14ac:dyDescent="0.45">
      <c r="A543" s="22">
        <v>874593</v>
      </c>
      <c r="B543" s="6">
        <v>45536</v>
      </c>
      <c r="C543" s="22">
        <v>13063000</v>
      </c>
      <c r="D543" s="22">
        <v>13091363</v>
      </c>
      <c r="E543" s="22"/>
      <c r="F543" s="22">
        <v>754</v>
      </c>
      <c r="G543" s="22">
        <v>3673266</v>
      </c>
      <c r="H543" s="22">
        <v>0</v>
      </c>
      <c r="I543" s="22"/>
      <c r="J543" s="22">
        <v>1362</v>
      </c>
      <c r="K543" s="22">
        <v>63186</v>
      </c>
      <c r="L543" s="23" t="s">
        <v>312</v>
      </c>
      <c r="M543" s="23"/>
      <c r="N543" s="23" t="s">
        <v>184</v>
      </c>
      <c r="O543" s="23" t="s">
        <v>225</v>
      </c>
      <c r="P543" s="22">
        <v>18</v>
      </c>
      <c r="Q543" s="23" t="s">
        <v>279</v>
      </c>
      <c r="R543" s="23"/>
      <c r="S543" s="23"/>
      <c r="T543" s="23"/>
      <c r="U543" s="23"/>
      <c r="V543" s="23" t="s">
        <v>187</v>
      </c>
      <c r="W543" s="23" t="s">
        <v>188</v>
      </c>
      <c r="X543" s="23" t="s">
        <v>189</v>
      </c>
      <c r="Y543" s="22">
        <v>0</v>
      </c>
      <c r="Z543" s="23" t="s">
        <v>190</v>
      </c>
      <c r="AA543" s="23" t="s">
        <v>191</v>
      </c>
      <c r="AB543" s="23" t="s">
        <v>190</v>
      </c>
      <c r="AC543" s="23" t="s">
        <v>280</v>
      </c>
      <c r="AD543" s="23" t="s">
        <v>281</v>
      </c>
      <c r="AE543" s="23" t="s">
        <v>66</v>
      </c>
      <c r="AF543" s="23"/>
      <c r="AG543" s="23"/>
      <c r="AH543" s="23"/>
      <c r="AI543" s="23"/>
      <c r="AJ543" s="23" t="b">
        <v>0</v>
      </c>
      <c r="AK543" s="3">
        <v>109</v>
      </c>
      <c r="AL543" s="3">
        <v>2408</v>
      </c>
      <c r="AM543" s="3">
        <v>6599</v>
      </c>
      <c r="AN543" s="24">
        <v>45536.729750771607</v>
      </c>
      <c r="AO543" s="24">
        <v>45536.729901234568</v>
      </c>
      <c r="AP543">
        <v>9</v>
      </c>
      <c r="AQ543" t="s">
        <v>194</v>
      </c>
      <c r="AR543">
        <v>244.72975077160663</v>
      </c>
      <c r="AS543" t="s">
        <v>195</v>
      </c>
      <c r="AT543" t="s">
        <v>229</v>
      </c>
      <c r="AU543" t="s">
        <v>197</v>
      </c>
      <c r="AV543" t="s">
        <v>259</v>
      </c>
      <c r="AW543" t="s">
        <v>229</v>
      </c>
      <c r="AX543" t="s">
        <v>197</v>
      </c>
      <c r="AY543" t="s">
        <v>235</v>
      </c>
    </row>
    <row r="544" spans="1:51" x14ac:dyDescent="0.45">
      <c r="A544" s="22">
        <v>874695</v>
      </c>
      <c r="B544" s="6">
        <v>45536</v>
      </c>
      <c r="C544" s="22">
        <v>13031000</v>
      </c>
      <c r="D544" s="22">
        <v>13119394</v>
      </c>
      <c r="E544" s="22"/>
      <c r="F544" s="22">
        <v>500</v>
      </c>
      <c r="G544" s="22">
        <v>2765852</v>
      </c>
      <c r="H544" s="22">
        <v>0</v>
      </c>
      <c r="I544" s="22"/>
      <c r="J544" s="22">
        <v>2865</v>
      </c>
      <c r="K544" s="22">
        <v>61927</v>
      </c>
      <c r="L544" s="23" t="s">
        <v>1193</v>
      </c>
      <c r="M544" s="23"/>
      <c r="N544" s="23" t="s">
        <v>184</v>
      </c>
      <c r="O544" s="23" t="s">
        <v>225</v>
      </c>
      <c r="P544" s="22">
        <v>18</v>
      </c>
      <c r="Q544" s="23" t="s">
        <v>279</v>
      </c>
      <c r="R544" s="23"/>
      <c r="S544" s="23"/>
      <c r="T544" s="23"/>
      <c r="U544" s="23"/>
      <c r="V544" s="23" t="s">
        <v>187</v>
      </c>
      <c r="W544" s="23" t="s">
        <v>188</v>
      </c>
      <c r="X544" s="23" t="s">
        <v>189</v>
      </c>
      <c r="Y544" s="22">
        <v>0</v>
      </c>
      <c r="Z544" s="23" t="s">
        <v>190</v>
      </c>
      <c r="AA544" s="23" t="s">
        <v>191</v>
      </c>
      <c r="AB544" s="23" t="s">
        <v>190</v>
      </c>
      <c r="AC544" s="23" t="s">
        <v>280</v>
      </c>
      <c r="AD544" s="23" t="s">
        <v>281</v>
      </c>
      <c r="AE544" s="23" t="s">
        <v>66</v>
      </c>
      <c r="AF544" s="23"/>
      <c r="AG544" s="23"/>
      <c r="AH544" s="23"/>
      <c r="AI544" s="23"/>
      <c r="AJ544" s="23" t="b">
        <v>0</v>
      </c>
      <c r="AK544" s="3">
        <v>61</v>
      </c>
      <c r="AL544" s="3">
        <v>2408</v>
      </c>
      <c r="AM544" s="3">
        <v>6692</v>
      </c>
      <c r="AN544" s="24">
        <v>45536.750280285494</v>
      </c>
      <c r="AO544" s="24">
        <v>45536.750430748456</v>
      </c>
      <c r="AP544">
        <v>9</v>
      </c>
      <c r="AQ544" t="s">
        <v>194</v>
      </c>
      <c r="AR544">
        <v>244.75028028549423</v>
      </c>
      <c r="AS544" t="s">
        <v>195</v>
      </c>
      <c r="AT544" t="s">
        <v>230</v>
      </c>
      <c r="AU544" t="s">
        <v>197</v>
      </c>
      <c r="AV544" t="s">
        <v>210</v>
      </c>
      <c r="AW544" t="s">
        <v>230</v>
      </c>
      <c r="AX544" t="s">
        <v>197</v>
      </c>
      <c r="AY544" t="s">
        <v>303</v>
      </c>
    </row>
    <row r="545" spans="1:51" x14ac:dyDescent="0.45">
      <c r="A545" s="22">
        <v>874826</v>
      </c>
      <c r="B545" s="6">
        <v>45536</v>
      </c>
      <c r="C545" s="22">
        <v>13000000</v>
      </c>
      <c r="D545" s="22">
        <v>13318108</v>
      </c>
      <c r="E545" s="22"/>
      <c r="F545" s="22">
        <v>8</v>
      </c>
      <c r="G545" s="22">
        <v>3673749</v>
      </c>
      <c r="H545" s="22">
        <v>0</v>
      </c>
      <c r="I545" s="22"/>
      <c r="J545" s="22">
        <v>1362</v>
      </c>
      <c r="K545" s="22">
        <v>63186</v>
      </c>
      <c r="L545" s="23" t="s">
        <v>312</v>
      </c>
      <c r="M545" s="23"/>
      <c r="N545" s="23" t="s">
        <v>184</v>
      </c>
      <c r="O545" s="23" t="s">
        <v>225</v>
      </c>
      <c r="P545" s="22">
        <v>18</v>
      </c>
      <c r="Q545" s="23" t="s">
        <v>279</v>
      </c>
      <c r="R545" s="23"/>
      <c r="S545" s="23"/>
      <c r="T545" s="23"/>
      <c r="U545" s="23"/>
      <c r="V545" s="23" t="s">
        <v>187</v>
      </c>
      <c r="W545" s="23" t="s">
        <v>188</v>
      </c>
      <c r="X545" s="23" t="s">
        <v>189</v>
      </c>
      <c r="Y545" s="22">
        <v>0</v>
      </c>
      <c r="Z545" s="23" t="s">
        <v>190</v>
      </c>
      <c r="AA545" s="23" t="s">
        <v>191</v>
      </c>
      <c r="AB545" s="23" t="s">
        <v>190</v>
      </c>
      <c r="AC545" s="23" t="s">
        <v>280</v>
      </c>
      <c r="AD545" s="23" t="s">
        <v>281</v>
      </c>
      <c r="AE545" s="23" t="s">
        <v>66</v>
      </c>
      <c r="AF545" s="23"/>
      <c r="AG545" s="23"/>
      <c r="AH545" s="23"/>
      <c r="AI545" s="23"/>
      <c r="AJ545" s="23" t="b">
        <v>0</v>
      </c>
      <c r="AK545" s="3">
        <v>97</v>
      </c>
      <c r="AL545" s="3">
        <v>2408</v>
      </c>
      <c r="AM545" s="3">
        <v>6802</v>
      </c>
      <c r="AN545" s="24">
        <v>45536.834091435187</v>
      </c>
      <c r="AO545" s="24">
        <v>45536.834241898148</v>
      </c>
      <c r="AP545">
        <v>9</v>
      </c>
      <c r="AQ545" t="s">
        <v>194</v>
      </c>
      <c r="AR545">
        <v>244.83409143518656</v>
      </c>
      <c r="AS545" t="s">
        <v>195</v>
      </c>
      <c r="AT545" t="s">
        <v>236</v>
      </c>
      <c r="AU545" t="s">
        <v>197</v>
      </c>
      <c r="AV545" t="s">
        <v>233</v>
      </c>
      <c r="AW545" t="s">
        <v>236</v>
      </c>
      <c r="AX545" t="s">
        <v>197</v>
      </c>
      <c r="AY545" t="s">
        <v>230</v>
      </c>
    </row>
    <row r="546" spans="1:51" x14ac:dyDescent="0.45">
      <c r="A546" s="22">
        <v>871282</v>
      </c>
      <c r="B546" s="6">
        <v>45536</v>
      </c>
      <c r="C546" s="22">
        <v>12969000</v>
      </c>
      <c r="D546" s="22">
        <v>22268352</v>
      </c>
      <c r="E546" s="22"/>
      <c r="F546" s="22">
        <v>924</v>
      </c>
      <c r="G546" s="22">
        <v>1722945</v>
      </c>
      <c r="H546" s="22">
        <v>1</v>
      </c>
      <c r="I546" s="22"/>
      <c r="J546" s="22">
        <v>2</v>
      </c>
      <c r="K546" s="22">
        <v>63146</v>
      </c>
      <c r="L546" s="23" t="s">
        <v>306</v>
      </c>
      <c r="M546" s="23"/>
      <c r="N546" s="23" t="s">
        <v>184</v>
      </c>
      <c r="O546" s="23" t="s">
        <v>225</v>
      </c>
      <c r="P546" s="22">
        <v>18</v>
      </c>
      <c r="Q546" s="23" t="s">
        <v>279</v>
      </c>
      <c r="R546" s="23"/>
      <c r="S546" s="23"/>
      <c r="T546" s="23"/>
      <c r="U546" s="23"/>
      <c r="V546" s="23" t="s">
        <v>187</v>
      </c>
      <c r="W546" s="23" t="s">
        <v>188</v>
      </c>
      <c r="X546" s="23" t="s">
        <v>189</v>
      </c>
      <c r="Y546" s="22">
        <v>0</v>
      </c>
      <c r="Z546" s="23" t="s">
        <v>190</v>
      </c>
      <c r="AA546" s="23" t="s">
        <v>191</v>
      </c>
      <c r="AB546" s="23" t="s">
        <v>190</v>
      </c>
      <c r="AC546" s="23" t="s">
        <v>280</v>
      </c>
      <c r="AD546" s="23" t="s">
        <v>281</v>
      </c>
      <c r="AE546" s="23" t="s">
        <v>66</v>
      </c>
      <c r="AF546" s="23"/>
      <c r="AG546" s="23"/>
      <c r="AH546" s="23"/>
      <c r="AI546" s="23"/>
      <c r="AJ546" s="23" t="b">
        <v>0</v>
      </c>
      <c r="AK546" s="3">
        <v>115</v>
      </c>
      <c r="AL546" s="3">
        <v>2408</v>
      </c>
      <c r="AM546" s="3">
        <v>3955</v>
      </c>
      <c r="AN546" s="24">
        <v>45536.00220451389</v>
      </c>
      <c r="AO546" s="24">
        <v>45536.002459143521</v>
      </c>
      <c r="AP546">
        <v>9</v>
      </c>
      <c r="AQ546" t="s">
        <v>194</v>
      </c>
      <c r="AR546">
        <v>244.00220451389032</v>
      </c>
      <c r="AS546" t="s">
        <v>195</v>
      </c>
      <c r="AT546" t="s">
        <v>196</v>
      </c>
      <c r="AU546" t="s">
        <v>197</v>
      </c>
      <c r="AV546" t="s">
        <v>223</v>
      </c>
      <c r="AW546" t="s">
        <v>196</v>
      </c>
      <c r="AX546" t="s">
        <v>197</v>
      </c>
      <c r="AY546" t="s">
        <v>304</v>
      </c>
    </row>
    <row r="547" spans="1:51" x14ac:dyDescent="0.45">
      <c r="A547" s="22">
        <v>873324</v>
      </c>
      <c r="B547" s="6">
        <v>45536</v>
      </c>
      <c r="C547" s="22">
        <v>12969000</v>
      </c>
      <c r="D547" s="22">
        <v>13827153</v>
      </c>
      <c r="E547" s="22"/>
      <c r="F547" s="22">
        <v>9626</v>
      </c>
      <c r="G547" s="22">
        <v>2806698</v>
      </c>
      <c r="H547" s="22">
        <v>2</v>
      </c>
      <c r="I547" s="22"/>
      <c r="J547" s="22">
        <v>1362</v>
      </c>
      <c r="K547" s="22">
        <v>63186</v>
      </c>
      <c r="L547" s="23" t="s">
        <v>312</v>
      </c>
      <c r="M547" s="23"/>
      <c r="N547" s="23" t="s">
        <v>184</v>
      </c>
      <c r="O547" s="23" t="s">
        <v>225</v>
      </c>
      <c r="P547" s="22">
        <v>18</v>
      </c>
      <c r="Q547" s="23" t="s">
        <v>279</v>
      </c>
      <c r="R547" s="23"/>
      <c r="S547" s="23"/>
      <c r="T547" s="23"/>
      <c r="U547" s="23"/>
      <c r="V547" s="23" t="s">
        <v>187</v>
      </c>
      <c r="W547" s="23" t="s">
        <v>188</v>
      </c>
      <c r="X547" s="23" t="s">
        <v>189</v>
      </c>
      <c r="Y547" s="22">
        <v>0</v>
      </c>
      <c r="Z547" s="23" t="s">
        <v>190</v>
      </c>
      <c r="AA547" s="23" t="s">
        <v>191</v>
      </c>
      <c r="AB547" s="23" t="s">
        <v>190</v>
      </c>
      <c r="AC547" s="23" t="s">
        <v>280</v>
      </c>
      <c r="AD547" s="23" t="s">
        <v>281</v>
      </c>
      <c r="AE547" s="23" t="s">
        <v>66</v>
      </c>
      <c r="AF547" s="23"/>
      <c r="AG547" s="23"/>
      <c r="AH547" s="23"/>
      <c r="AI547" s="23"/>
      <c r="AJ547" s="23" t="b">
        <v>0</v>
      </c>
      <c r="AK547" s="3">
        <v>61</v>
      </c>
      <c r="AL547" s="3">
        <v>2408</v>
      </c>
      <c r="AM547" s="3">
        <v>5576</v>
      </c>
      <c r="AN547" s="24">
        <v>45536.459037885805</v>
      </c>
      <c r="AO547" s="24">
        <v>45536.459188348766</v>
      </c>
      <c r="AP547">
        <v>9</v>
      </c>
      <c r="AQ547" t="s">
        <v>194</v>
      </c>
      <c r="AR547">
        <v>244.45903788580472</v>
      </c>
      <c r="AS547" t="s">
        <v>195</v>
      </c>
      <c r="AT547" t="s">
        <v>208</v>
      </c>
      <c r="AU547" t="s">
        <v>197</v>
      </c>
      <c r="AV547" t="s">
        <v>317</v>
      </c>
      <c r="AW547" t="s">
        <v>208</v>
      </c>
      <c r="AX547" t="s">
        <v>197</v>
      </c>
      <c r="AY547" t="s">
        <v>227</v>
      </c>
    </row>
    <row r="548" spans="1:51" x14ac:dyDescent="0.45">
      <c r="A548" s="22">
        <v>873703</v>
      </c>
      <c r="B548" s="6">
        <v>45536</v>
      </c>
      <c r="C548" s="22">
        <v>12968000</v>
      </c>
      <c r="D548" s="22">
        <v>13062994</v>
      </c>
      <c r="E548" s="22"/>
      <c r="F548" s="22">
        <v>855</v>
      </c>
      <c r="G548" s="22">
        <v>3673053</v>
      </c>
      <c r="H548" s="22">
        <v>0</v>
      </c>
      <c r="I548" s="22"/>
      <c r="J548" s="22">
        <v>1362</v>
      </c>
      <c r="K548" s="22">
        <v>63186</v>
      </c>
      <c r="L548" s="23" t="s">
        <v>312</v>
      </c>
      <c r="M548" s="23"/>
      <c r="N548" s="23" t="s">
        <v>184</v>
      </c>
      <c r="O548" s="23" t="s">
        <v>225</v>
      </c>
      <c r="P548" s="22">
        <v>18</v>
      </c>
      <c r="Q548" s="23" t="s">
        <v>279</v>
      </c>
      <c r="R548" s="23"/>
      <c r="S548" s="23"/>
      <c r="T548" s="23"/>
      <c r="U548" s="23"/>
      <c r="V548" s="23" t="s">
        <v>187</v>
      </c>
      <c r="W548" s="23" t="s">
        <v>188</v>
      </c>
      <c r="X548" s="23" t="s">
        <v>189</v>
      </c>
      <c r="Y548" s="22">
        <v>0</v>
      </c>
      <c r="Z548" s="23" t="s">
        <v>190</v>
      </c>
      <c r="AA548" s="23" t="s">
        <v>191</v>
      </c>
      <c r="AB548" s="23" t="s">
        <v>190</v>
      </c>
      <c r="AC548" s="23" t="s">
        <v>280</v>
      </c>
      <c r="AD548" s="23" t="s">
        <v>281</v>
      </c>
      <c r="AE548" s="23" t="s">
        <v>66</v>
      </c>
      <c r="AF548" s="23"/>
      <c r="AG548" s="23"/>
      <c r="AH548" s="23"/>
      <c r="AI548" s="23"/>
      <c r="AJ548" s="23" t="b">
        <v>0</v>
      </c>
      <c r="AK548" s="3">
        <v>62</v>
      </c>
      <c r="AL548" s="3">
        <v>2408</v>
      </c>
      <c r="AM548" s="3">
        <v>5841</v>
      </c>
      <c r="AN548" s="24">
        <v>45536.62556905864</v>
      </c>
      <c r="AO548" s="24">
        <v>45536.625719521602</v>
      </c>
      <c r="AP548">
        <v>9</v>
      </c>
      <c r="AQ548" t="s">
        <v>194</v>
      </c>
      <c r="AR548">
        <v>244.62556905864039</v>
      </c>
      <c r="AS548" t="s">
        <v>195</v>
      </c>
      <c r="AT548" t="s">
        <v>228</v>
      </c>
      <c r="AU548" t="s">
        <v>197</v>
      </c>
      <c r="AV548" t="s">
        <v>257</v>
      </c>
      <c r="AW548" t="s">
        <v>228</v>
      </c>
      <c r="AX548" t="s">
        <v>197</v>
      </c>
      <c r="AY548" t="s">
        <v>214</v>
      </c>
    </row>
    <row r="549" spans="1:51" x14ac:dyDescent="0.45">
      <c r="A549" s="22">
        <v>873558</v>
      </c>
      <c r="B549" s="6">
        <v>45536</v>
      </c>
      <c r="C549" s="22">
        <v>12953000</v>
      </c>
      <c r="D549" s="22">
        <v>13008607</v>
      </c>
      <c r="E549" s="22"/>
      <c r="F549" s="22">
        <v>377</v>
      </c>
      <c r="G549" s="22">
        <v>3672940</v>
      </c>
      <c r="H549" s="22">
        <v>0</v>
      </c>
      <c r="I549" s="22"/>
      <c r="J549" s="22">
        <v>1362</v>
      </c>
      <c r="K549" s="22">
        <v>63186</v>
      </c>
      <c r="L549" s="23" t="s">
        <v>312</v>
      </c>
      <c r="M549" s="23"/>
      <c r="N549" s="23" t="s">
        <v>184</v>
      </c>
      <c r="O549" s="23" t="s">
        <v>225</v>
      </c>
      <c r="P549" s="22">
        <v>18</v>
      </c>
      <c r="Q549" s="23" t="s">
        <v>279</v>
      </c>
      <c r="R549" s="23"/>
      <c r="S549" s="23"/>
      <c r="T549" s="23"/>
      <c r="U549" s="23"/>
      <c r="V549" s="23" t="s">
        <v>187</v>
      </c>
      <c r="W549" s="23" t="s">
        <v>188</v>
      </c>
      <c r="X549" s="23" t="s">
        <v>189</v>
      </c>
      <c r="Y549" s="22">
        <v>0</v>
      </c>
      <c r="Z549" s="23" t="s">
        <v>190</v>
      </c>
      <c r="AA549" s="23" t="s">
        <v>191</v>
      </c>
      <c r="AB549" s="23" t="s">
        <v>190</v>
      </c>
      <c r="AC549" s="23" t="s">
        <v>280</v>
      </c>
      <c r="AD549" s="23" t="s">
        <v>281</v>
      </c>
      <c r="AE549" s="23" t="s">
        <v>66</v>
      </c>
      <c r="AF549" s="23"/>
      <c r="AG549" s="23"/>
      <c r="AH549" s="23"/>
      <c r="AI549" s="23"/>
      <c r="AJ549" s="23" t="b">
        <v>0</v>
      </c>
      <c r="AK549" s="3">
        <v>121</v>
      </c>
      <c r="AL549" s="3">
        <v>2408</v>
      </c>
      <c r="AM549" s="3">
        <v>5744</v>
      </c>
      <c r="AN549" s="24">
        <v>45536.583944290127</v>
      </c>
      <c r="AO549" s="24">
        <v>45536.584094753089</v>
      </c>
      <c r="AP549">
        <v>9</v>
      </c>
      <c r="AQ549" t="s">
        <v>194</v>
      </c>
      <c r="AR549">
        <v>244.58394429012696</v>
      </c>
      <c r="AS549" t="s">
        <v>195</v>
      </c>
      <c r="AT549" t="s">
        <v>227</v>
      </c>
      <c r="AU549" t="s">
        <v>197</v>
      </c>
      <c r="AV549" t="s">
        <v>298</v>
      </c>
      <c r="AW549" t="s">
        <v>227</v>
      </c>
      <c r="AX549" t="s">
        <v>197</v>
      </c>
      <c r="AY549" t="s">
        <v>232</v>
      </c>
    </row>
    <row r="550" spans="1:51" x14ac:dyDescent="0.45">
      <c r="A550" s="22">
        <v>872518</v>
      </c>
      <c r="B550" s="6">
        <v>45536</v>
      </c>
      <c r="C550" s="22">
        <v>12922000</v>
      </c>
      <c r="D550" s="22">
        <v>13264887</v>
      </c>
      <c r="E550" s="22"/>
      <c r="F550" s="22">
        <v>1229</v>
      </c>
      <c r="G550" s="22">
        <v>2805627</v>
      </c>
      <c r="H550" s="22">
        <v>10</v>
      </c>
      <c r="I550" s="22"/>
      <c r="J550" s="22">
        <v>1362</v>
      </c>
      <c r="K550" s="22">
        <v>63186</v>
      </c>
      <c r="L550" s="23" t="s">
        <v>312</v>
      </c>
      <c r="M550" s="23"/>
      <c r="N550" s="23" t="s">
        <v>184</v>
      </c>
      <c r="O550" s="23" t="s">
        <v>225</v>
      </c>
      <c r="P550" s="22">
        <v>18</v>
      </c>
      <c r="Q550" s="23" t="s">
        <v>279</v>
      </c>
      <c r="R550" s="23"/>
      <c r="S550" s="23"/>
      <c r="T550" s="23"/>
      <c r="U550" s="23"/>
      <c r="V550" s="23" t="s">
        <v>187</v>
      </c>
      <c r="W550" s="23" t="s">
        <v>188</v>
      </c>
      <c r="X550" s="23" t="s">
        <v>189</v>
      </c>
      <c r="Y550" s="22">
        <v>0</v>
      </c>
      <c r="Z550" s="23" t="s">
        <v>190</v>
      </c>
      <c r="AA550" s="23" t="s">
        <v>191</v>
      </c>
      <c r="AB550" s="23" t="s">
        <v>190</v>
      </c>
      <c r="AC550" s="23" t="s">
        <v>280</v>
      </c>
      <c r="AD550" s="23" t="s">
        <v>281</v>
      </c>
      <c r="AE550" s="23" t="s">
        <v>66</v>
      </c>
      <c r="AF550" s="23"/>
      <c r="AG550" s="23"/>
      <c r="AH550" s="23"/>
      <c r="AI550" s="23"/>
      <c r="AJ550" s="23" t="b">
        <v>0</v>
      </c>
      <c r="AK550" s="3">
        <v>115</v>
      </c>
      <c r="AL550" s="3">
        <v>2408</v>
      </c>
      <c r="AM550" s="3">
        <v>4907</v>
      </c>
      <c r="AN550" s="24">
        <v>45536.313191859568</v>
      </c>
      <c r="AO550" s="24">
        <v>45536.31334232253</v>
      </c>
      <c r="AP550">
        <v>9</v>
      </c>
      <c r="AQ550" t="s">
        <v>194</v>
      </c>
      <c r="AR550">
        <v>244.31319185956818</v>
      </c>
      <c r="AS550" t="s">
        <v>195</v>
      </c>
      <c r="AT550" t="s">
        <v>408</v>
      </c>
      <c r="AU550" t="s">
        <v>197</v>
      </c>
      <c r="AV550" t="s">
        <v>299</v>
      </c>
      <c r="AW550" t="s">
        <v>408</v>
      </c>
      <c r="AX550" t="s">
        <v>197</v>
      </c>
      <c r="AY550" t="s">
        <v>218</v>
      </c>
    </row>
    <row r="551" spans="1:51" x14ac:dyDescent="0.45">
      <c r="A551" s="22">
        <v>872265</v>
      </c>
      <c r="B551" s="6">
        <v>45536</v>
      </c>
      <c r="C551" s="22">
        <v>12922000</v>
      </c>
      <c r="D551" s="22">
        <v>13818913</v>
      </c>
      <c r="E551" s="22"/>
      <c r="F551" s="22">
        <v>1022</v>
      </c>
      <c r="G551" s="22">
        <v>2805428</v>
      </c>
      <c r="H551" s="22">
        <v>1</v>
      </c>
      <c r="I551" s="22"/>
      <c r="J551" s="22">
        <v>1362</v>
      </c>
      <c r="K551" s="22">
        <v>63186</v>
      </c>
      <c r="L551" s="23" t="s">
        <v>312</v>
      </c>
      <c r="M551" s="23"/>
      <c r="N551" s="23" t="s">
        <v>184</v>
      </c>
      <c r="O551" s="23" t="s">
        <v>225</v>
      </c>
      <c r="P551" s="22">
        <v>18</v>
      </c>
      <c r="Q551" s="23" t="s">
        <v>279</v>
      </c>
      <c r="R551" s="23"/>
      <c r="S551" s="23"/>
      <c r="T551" s="23"/>
      <c r="U551" s="23"/>
      <c r="V551" s="23" t="s">
        <v>187</v>
      </c>
      <c r="W551" s="23" t="s">
        <v>188</v>
      </c>
      <c r="X551" s="23" t="s">
        <v>189</v>
      </c>
      <c r="Y551" s="22">
        <v>0</v>
      </c>
      <c r="Z551" s="23" t="s">
        <v>190</v>
      </c>
      <c r="AA551" s="23" t="s">
        <v>191</v>
      </c>
      <c r="AB551" s="23" t="s">
        <v>190</v>
      </c>
      <c r="AC551" s="23" t="s">
        <v>280</v>
      </c>
      <c r="AD551" s="23" t="s">
        <v>281</v>
      </c>
      <c r="AE551" s="23" t="s">
        <v>66</v>
      </c>
      <c r="AF551" s="23"/>
      <c r="AG551" s="23"/>
      <c r="AH551" s="23"/>
      <c r="AI551" s="23"/>
      <c r="AJ551" s="23" t="b">
        <v>0</v>
      </c>
      <c r="AK551" s="3">
        <v>126</v>
      </c>
      <c r="AL551" s="3">
        <v>2408</v>
      </c>
      <c r="AM551" s="3">
        <v>4690</v>
      </c>
      <c r="AN551" s="24">
        <v>45536.250875848767</v>
      </c>
      <c r="AO551" s="24">
        <v>45536.251026311729</v>
      </c>
      <c r="AP551">
        <v>9</v>
      </c>
      <c r="AQ551" t="s">
        <v>194</v>
      </c>
      <c r="AR551">
        <v>244.25087584876746</v>
      </c>
      <c r="AS551" t="s">
        <v>195</v>
      </c>
      <c r="AT551" t="s">
        <v>222</v>
      </c>
      <c r="AU551" t="s">
        <v>197</v>
      </c>
      <c r="AV551" t="s">
        <v>198</v>
      </c>
      <c r="AW551" t="s">
        <v>222</v>
      </c>
      <c r="AX551" t="s">
        <v>197</v>
      </c>
      <c r="AY551" t="s">
        <v>315</v>
      </c>
    </row>
    <row r="552" spans="1:51" x14ac:dyDescent="0.45">
      <c r="A552" s="22">
        <v>871514</v>
      </c>
      <c r="B552" s="6">
        <v>45536</v>
      </c>
      <c r="C552" s="22">
        <v>12860000</v>
      </c>
      <c r="D552" s="22">
        <v>12913919</v>
      </c>
      <c r="E552" s="22"/>
      <c r="F552" s="22">
        <v>789</v>
      </c>
      <c r="G552" s="22">
        <v>3672078</v>
      </c>
      <c r="H552" s="22">
        <v>1</v>
      </c>
      <c r="I552" s="22"/>
      <c r="J552" s="22">
        <v>1362</v>
      </c>
      <c r="K552" s="22">
        <v>63186</v>
      </c>
      <c r="L552" s="23" t="s">
        <v>312</v>
      </c>
      <c r="M552" s="23"/>
      <c r="N552" s="23" t="s">
        <v>184</v>
      </c>
      <c r="O552" s="23" t="s">
        <v>225</v>
      </c>
      <c r="P552" s="22">
        <v>18</v>
      </c>
      <c r="Q552" s="23" t="s">
        <v>279</v>
      </c>
      <c r="R552" s="23"/>
      <c r="S552" s="23"/>
      <c r="T552" s="23"/>
      <c r="U552" s="23"/>
      <c r="V552" s="23" t="s">
        <v>187</v>
      </c>
      <c r="W552" s="23" t="s">
        <v>188</v>
      </c>
      <c r="X552" s="23" t="s">
        <v>189</v>
      </c>
      <c r="Y552" s="22">
        <v>0</v>
      </c>
      <c r="Z552" s="23" t="s">
        <v>190</v>
      </c>
      <c r="AA552" s="23" t="s">
        <v>191</v>
      </c>
      <c r="AB552" s="23" t="s">
        <v>190</v>
      </c>
      <c r="AC552" s="23" t="s">
        <v>280</v>
      </c>
      <c r="AD552" s="23" t="s">
        <v>281</v>
      </c>
      <c r="AE552" s="23" t="s">
        <v>66</v>
      </c>
      <c r="AF552" s="23"/>
      <c r="AG552" s="23"/>
      <c r="AH552" s="23"/>
      <c r="AI552" s="23"/>
      <c r="AJ552" s="23" t="b">
        <v>0</v>
      </c>
      <c r="AK552" s="3">
        <v>123</v>
      </c>
      <c r="AL552" s="3">
        <v>2408</v>
      </c>
      <c r="AM552" s="3">
        <v>4163</v>
      </c>
      <c r="AN552" s="24">
        <v>45536.084067013886</v>
      </c>
      <c r="AO552" s="24">
        <v>45536.084205902778</v>
      </c>
      <c r="AP552">
        <v>9</v>
      </c>
      <c r="AQ552" t="s">
        <v>194</v>
      </c>
      <c r="AR552">
        <v>244.08406701388594</v>
      </c>
      <c r="AS552" t="s">
        <v>195</v>
      </c>
      <c r="AT552" t="s">
        <v>217</v>
      </c>
      <c r="AU552" t="s">
        <v>197</v>
      </c>
      <c r="AV552" t="s">
        <v>235</v>
      </c>
      <c r="AW552" t="s">
        <v>217</v>
      </c>
      <c r="AX552" t="s">
        <v>197</v>
      </c>
      <c r="AY552" t="s">
        <v>228</v>
      </c>
    </row>
    <row r="553" spans="1:51" x14ac:dyDescent="0.45">
      <c r="A553" s="22">
        <v>872397</v>
      </c>
      <c r="B553" s="6">
        <v>45536</v>
      </c>
      <c r="C553" s="22">
        <v>12844000</v>
      </c>
      <c r="D553" s="22">
        <v>12909402</v>
      </c>
      <c r="E553" s="22"/>
      <c r="F553" s="22">
        <v>791</v>
      </c>
      <c r="G553" s="22">
        <v>2805617</v>
      </c>
      <c r="H553" s="22">
        <v>0</v>
      </c>
      <c r="I553" s="22"/>
      <c r="J553" s="22">
        <v>1362</v>
      </c>
      <c r="K553" s="22">
        <v>63186</v>
      </c>
      <c r="L553" s="23" t="s">
        <v>312</v>
      </c>
      <c r="M553" s="23"/>
      <c r="N553" s="23" t="s">
        <v>184</v>
      </c>
      <c r="O553" s="23" t="s">
        <v>225</v>
      </c>
      <c r="P553" s="22">
        <v>18</v>
      </c>
      <c r="Q553" s="23" t="s">
        <v>279</v>
      </c>
      <c r="R553" s="23"/>
      <c r="S553" s="23"/>
      <c r="T553" s="23"/>
      <c r="U553" s="23"/>
      <c r="V553" s="23" t="s">
        <v>187</v>
      </c>
      <c r="W553" s="23" t="s">
        <v>188</v>
      </c>
      <c r="X553" s="23" t="s">
        <v>189</v>
      </c>
      <c r="Y553" s="22">
        <v>0</v>
      </c>
      <c r="Z553" s="23" t="s">
        <v>190</v>
      </c>
      <c r="AA553" s="23" t="s">
        <v>191</v>
      </c>
      <c r="AB553" s="23" t="s">
        <v>190</v>
      </c>
      <c r="AC553" s="23" t="s">
        <v>280</v>
      </c>
      <c r="AD553" s="23" t="s">
        <v>281</v>
      </c>
      <c r="AE553" s="23" t="s">
        <v>66</v>
      </c>
      <c r="AF553" s="23"/>
      <c r="AG553" s="23"/>
      <c r="AH553" s="23"/>
      <c r="AI553" s="23"/>
      <c r="AJ553" s="23" t="b">
        <v>0</v>
      </c>
      <c r="AK553" s="3">
        <v>123</v>
      </c>
      <c r="AL553" s="3">
        <v>2408</v>
      </c>
      <c r="AM553" s="3">
        <v>4802</v>
      </c>
      <c r="AN553" s="24">
        <v>45536.292540586423</v>
      </c>
      <c r="AO553" s="24">
        <v>45536.292679475308</v>
      </c>
      <c r="AP553">
        <v>9</v>
      </c>
      <c r="AQ553" t="s">
        <v>194</v>
      </c>
      <c r="AR553">
        <v>244.29254058642255</v>
      </c>
      <c r="AS553" t="s">
        <v>195</v>
      </c>
      <c r="AT553" t="s">
        <v>408</v>
      </c>
      <c r="AU553" t="s">
        <v>197</v>
      </c>
      <c r="AV553" t="s">
        <v>198</v>
      </c>
      <c r="AW553" t="s">
        <v>408</v>
      </c>
      <c r="AX553" t="s">
        <v>197</v>
      </c>
      <c r="AY553" t="s">
        <v>242</v>
      </c>
    </row>
    <row r="554" spans="1:51" x14ac:dyDescent="0.45">
      <c r="A554" s="22">
        <v>874140</v>
      </c>
      <c r="B554" s="6">
        <v>45536</v>
      </c>
      <c r="C554" s="22">
        <v>12843000</v>
      </c>
      <c r="D554" s="22">
        <v>6300053</v>
      </c>
      <c r="E554" s="22"/>
      <c r="F554" s="22">
        <v>48216</v>
      </c>
      <c r="G554" s="22">
        <v>1570536</v>
      </c>
      <c r="H554" s="22">
        <v>15</v>
      </c>
      <c r="I554" s="22"/>
      <c r="J554" s="22">
        <v>6287</v>
      </c>
      <c r="K554" s="22">
        <v>102167</v>
      </c>
      <c r="L554" s="23" t="s">
        <v>1163</v>
      </c>
      <c r="M554" s="23"/>
      <c r="N554" s="23" t="s">
        <v>184</v>
      </c>
      <c r="O554" s="23" t="s">
        <v>225</v>
      </c>
      <c r="P554" s="22">
        <v>20</v>
      </c>
      <c r="Q554" s="23" t="s">
        <v>186</v>
      </c>
      <c r="R554" s="23"/>
      <c r="S554" s="23"/>
      <c r="T554" s="23"/>
      <c r="U554" s="23"/>
      <c r="V554" s="23" t="s">
        <v>187</v>
      </c>
      <c r="W554" s="23" t="s">
        <v>188</v>
      </c>
      <c r="X554" s="23" t="s">
        <v>189</v>
      </c>
      <c r="Y554" s="22">
        <v>0</v>
      </c>
      <c r="Z554" s="23" t="s">
        <v>190</v>
      </c>
      <c r="AA554" s="23" t="s">
        <v>191</v>
      </c>
      <c r="AB554" s="23" t="s">
        <v>190</v>
      </c>
      <c r="AC554" s="23" t="s">
        <v>192</v>
      </c>
      <c r="AD554" s="23" t="s">
        <v>281</v>
      </c>
      <c r="AE554" s="23" t="s">
        <v>77</v>
      </c>
      <c r="AF554" s="23"/>
      <c r="AG554" s="23"/>
      <c r="AH554" s="23"/>
      <c r="AI554" s="23"/>
      <c r="AJ554" s="23" t="b">
        <v>0</v>
      </c>
      <c r="AK554" s="3">
        <v>62</v>
      </c>
      <c r="AL554" s="3">
        <v>2408</v>
      </c>
      <c r="AM554" s="3">
        <v>6237</v>
      </c>
      <c r="AN554" s="24">
        <v>45536.658910262347</v>
      </c>
      <c r="AO554" s="24">
        <v>45536.658979706794</v>
      </c>
      <c r="AP554">
        <v>9</v>
      </c>
      <c r="AQ554" t="s">
        <v>194</v>
      </c>
      <c r="AR554">
        <v>244.65891026234749</v>
      </c>
      <c r="AS554" t="s">
        <v>195</v>
      </c>
      <c r="AT554" t="s">
        <v>228</v>
      </c>
      <c r="AU554" t="s">
        <v>197</v>
      </c>
      <c r="AV554" t="s">
        <v>259</v>
      </c>
      <c r="AW554" t="s">
        <v>228</v>
      </c>
      <c r="AX554" t="s">
        <v>197</v>
      </c>
      <c r="AY554" t="s">
        <v>294</v>
      </c>
    </row>
    <row r="555" spans="1:51" x14ac:dyDescent="0.45">
      <c r="A555" s="22">
        <v>873094</v>
      </c>
      <c r="B555" s="6">
        <v>45536</v>
      </c>
      <c r="C555" s="22">
        <v>12828000</v>
      </c>
      <c r="D555" s="22">
        <v>13065797</v>
      </c>
      <c r="E555" s="22"/>
      <c r="F555" s="22">
        <v>41</v>
      </c>
      <c r="G555" s="22">
        <v>2806207</v>
      </c>
      <c r="H555" s="22">
        <v>0</v>
      </c>
      <c r="I555" s="22"/>
      <c r="J555" s="22">
        <v>1362</v>
      </c>
      <c r="K555" s="22">
        <v>63186</v>
      </c>
      <c r="L555" s="23" t="s">
        <v>312</v>
      </c>
      <c r="M555" s="23"/>
      <c r="N555" s="23" t="s">
        <v>184</v>
      </c>
      <c r="O555" s="23" t="s">
        <v>225</v>
      </c>
      <c r="P555" s="22">
        <v>18</v>
      </c>
      <c r="Q555" s="23" t="s">
        <v>279</v>
      </c>
      <c r="R555" s="23"/>
      <c r="S555" s="23"/>
      <c r="T555" s="23"/>
      <c r="U555" s="23"/>
      <c r="V555" s="23" t="s">
        <v>187</v>
      </c>
      <c r="W555" s="23" t="s">
        <v>188</v>
      </c>
      <c r="X555" s="23" t="s">
        <v>189</v>
      </c>
      <c r="Y555" s="22">
        <v>0</v>
      </c>
      <c r="Z555" s="23" t="s">
        <v>190</v>
      </c>
      <c r="AA555" s="23" t="s">
        <v>191</v>
      </c>
      <c r="AB555" s="23" t="s">
        <v>190</v>
      </c>
      <c r="AC555" s="23" t="s">
        <v>280</v>
      </c>
      <c r="AD555" s="23" t="s">
        <v>281</v>
      </c>
      <c r="AE555" s="23" t="s">
        <v>66</v>
      </c>
      <c r="AF555" s="23"/>
      <c r="AG555" s="23"/>
      <c r="AH555" s="23"/>
      <c r="AI555" s="23"/>
      <c r="AJ555" s="23" t="b">
        <v>0</v>
      </c>
      <c r="AK555" s="3">
        <v>117</v>
      </c>
      <c r="AL555" s="3">
        <v>2408</v>
      </c>
      <c r="AM555" s="3">
        <v>5439</v>
      </c>
      <c r="AN555" s="24">
        <v>45536.417543981479</v>
      </c>
      <c r="AO555" s="24">
        <v>45536.417694444448</v>
      </c>
      <c r="AP555">
        <v>9</v>
      </c>
      <c r="AQ555" t="s">
        <v>194</v>
      </c>
      <c r="AR555">
        <v>244.41754398147896</v>
      </c>
      <c r="AS555" t="s">
        <v>195</v>
      </c>
      <c r="AT555" t="s">
        <v>223</v>
      </c>
      <c r="AU555" t="s">
        <v>197</v>
      </c>
      <c r="AV555" t="s">
        <v>198</v>
      </c>
      <c r="AW555" t="s">
        <v>223</v>
      </c>
      <c r="AX555" t="s">
        <v>197</v>
      </c>
      <c r="AY555" t="s">
        <v>315</v>
      </c>
    </row>
    <row r="556" spans="1:51" x14ac:dyDescent="0.45">
      <c r="A556" s="22">
        <v>872071</v>
      </c>
      <c r="B556" s="6">
        <v>45536</v>
      </c>
      <c r="C556" s="22">
        <v>12813000</v>
      </c>
      <c r="D556" s="22">
        <v>13445410</v>
      </c>
      <c r="E556" s="22"/>
      <c r="F556" s="22">
        <v>778</v>
      </c>
      <c r="G556" s="22">
        <v>1721212</v>
      </c>
      <c r="H556" s="22">
        <v>3</v>
      </c>
      <c r="I556" s="22"/>
      <c r="J556" s="22">
        <v>2</v>
      </c>
      <c r="K556" s="22">
        <v>63146</v>
      </c>
      <c r="L556" s="23" t="s">
        <v>306</v>
      </c>
      <c r="M556" s="23"/>
      <c r="N556" s="23" t="s">
        <v>184</v>
      </c>
      <c r="O556" s="23" t="s">
        <v>225</v>
      </c>
      <c r="P556" s="22">
        <v>18</v>
      </c>
      <c r="Q556" s="23" t="s">
        <v>279</v>
      </c>
      <c r="R556" s="23"/>
      <c r="S556" s="23"/>
      <c r="T556" s="23"/>
      <c r="U556" s="23"/>
      <c r="V556" s="23" t="s">
        <v>187</v>
      </c>
      <c r="W556" s="23" t="s">
        <v>188</v>
      </c>
      <c r="X556" s="23" t="s">
        <v>189</v>
      </c>
      <c r="Y556" s="22">
        <v>0</v>
      </c>
      <c r="Z556" s="23" t="s">
        <v>190</v>
      </c>
      <c r="AA556" s="23" t="s">
        <v>191</v>
      </c>
      <c r="AB556" s="23" t="s">
        <v>190</v>
      </c>
      <c r="AC556" s="23" t="s">
        <v>280</v>
      </c>
      <c r="AD556" s="23" t="s">
        <v>281</v>
      </c>
      <c r="AE556" s="23" t="s">
        <v>66</v>
      </c>
      <c r="AF556" s="23"/>
      <c r="AG556" s="23"/>
      <c r="AH556" s="23"/>
      <c r="AI556" s="23"/>
      <c r="AJ556" s="23" t="b">
        <v>0</v>
      </c>
      <c r="AK556" s="3">
        <v>124</v>
      </c>
      <c r="AL556" s="3">
        <v>2408</v>
      </c>
      <c r="AM556" s="3">
        <v>4583</v>
      </c>
      <c r="AN556" s="24">
        <v>45536.209461342594</v>
      </c>
      <c r="AO556" s="24">
        <v>45536.209611805556</v>
      </c>
      <c r="AP556">
        <v>9</v>
      </c>
      <c r="AQ556" t="s">
        <v>194</v>
      </c>
      <c r="AR556">
        <v>244.2094613425943</v>
      </c>
      <c r="AS556" t="s">
        <v>195</v>
      </c>
      <c r="AT556" t="s">
        <v>296</v>
      </c>
      <c r="AU556" t="s">
        <v>197</v>
      </c>
      <c r="AV556" t="s">
        <v>303</v>
      </c>
      <c r="AW556" t="s">
        <v>296</v>
      </c>
      <c r="AX556" t="s">
        <v>197</v>
      </c>
      <c r="AY556" t="s">
        <v>259</v>
      </c>
    </row>
    <row r="557" spans="1:51" x14ac:dyDescent="0.45">
      <c r="A557" s="22">
        <v>871419</v>
      </c>
      <c r="B557" s="6">
        <v>45536</v>
      </c>
      <c r="C557" s="22">
        <v>12812000</v>
      </c>
      <c r="D557" s="22">
        <v>13077920</v>
      </c>
      <c r="E557" s="22"/>
      <c r="F557" s="22">
        <v>7459</v>
      </c>
      <c r="G557" s="22">
        <v>2526334</v>
      </c>
      <c r="H557" s="22">
        <v>0</v>
      </c>
      <c r="I557" s="22"/>
      <c r="J557" s="22">
        <v>2865</v>
      </c>
      <c r="K557" s="22">
        <v>61927</v>
      </c>
      <c r="L557" s="23" t="s">
        <v>1193</v>
      </c>
      <c r="M557" s="23"/>
      <c r="N557" s="23" t="s">
        <v>184</v>
      </c>
      <c r="O557" s="23" t="s">
        <v>225</v>
      </c>
      <c r="P557" s="22">
        <v>18</v>
      </c>
      <c r="Q557" s="23" t="s">
        <v>279</v>
      </c>
      <c r="R557" s="23"/>
      <c r="S557" s="23"/>
      <c r="T557" s="23"/>
      <c r="U557" s="23"/>
      <c r="V557" s="23" t="s">
        <v>187</v>
      </c>
      <c r="W557" s="23" t="s">
        <v>188</v>
      </c>
      <c r="X557" s="23" t="s">
        <v>189</v>
      </c>
      <c r="Y557" s="22">
        <v>0</v>
      </c>
      <c r="Z557" s="23" t="s">
        <v>190</v>
      </c>
      <c r="AA557" s="23" t="s">
        <v>191</v>
      </c>
      <c r="AB557" s="23" t="s">
        <v>190</v>
      </c>
      <c r="AC557" s="23" t="s">
        <v>280</v>
      </c>
      <c r="AD557" s="23" t="s">
        <v>281</v>
      </c>
      <c r="AE557" s="23" t="s">
        <v>66</v>
      </c>
      <c r="AF557" s="23"/>
      <c r="AG557" s="23"/>
      <c r="AH557" s="23"/>
      <c r="AI557" s="23"/>
      <c r="AJ557" s="23" t="b">
        <v>0</v>
      </c>
      <c r="AK557" s="3">
        <v>116</v>
      </c>
      <c r="AL557" s="3">
        <v>2408</v>
      </c>
      <c r="AM557" s="3">
        <v>4085</v>
      </c>
      <c r="AN557" s="24">
        <v>45536.04193881173</v>
      </c>
      <c r="AO557" s="24">
        <v>45536.042089274692</v>
      </c>
      <c r="AP557">
        <v>9</v>
      </c>
      <c r="AQ557" t="s">
        <v>194</v>
      </c>
      <c r="AR557">
        <v>244.04193881172978</v>
      </c>
      <c r="AS557" t="s">
        <v>195</v>
      </c>
      <c r="AT557" t="s">
        <v>256</v>
      </c>
      <c r="AU557" t="s">
        <v>197</v>
      </c>
      <c r="AV557" t="s">
        <v>210</v>
      </c>
      <c r="AW557" t="s">
        <v>256</v>
      </c>
      <c r="AX557" t="s">
        <v>197</v>
      </c>
      <c r="AY557" t="s">
        <v>303</v>
      </c>
    </row>
    <row r="558" spans="1:51" x14ac:dyDescent="0.45">
      <c r="A558" s="22">
        <v>873486</v>
      </c>
      <c r="B558" s="6">
        <v>45536</v>
      </c>
      <c r="C558" s="22">
        <v>12797000</v>
      </c>
      <c r="D558" s="22">
        <v>12924163</v>
      </c>
      <c r="E558" s="22"/>
      <c r="F558" s="22">
        <v>815</v>
      </c>
      <c r="G558" s="22">
        <v>2806727</v>
      </c>
      <c r="H558" s="22">
        <v>4</v>
      </c>
      <c r="I558" s="22"/>
      <c r="J558" s="22">
        <v>1362</v>
      </c>
      <c r="K558" s="22">
        <v>63186</v>
      </c>
      <c r="L558" s="23" t="s">
        <v>312</v>
      </c>
      <c r="M558" s="23"/>
      <c r="N558" s="23" t="s">
        <v>184</v>
      </c>
      <c r="O558" s="23" t="s">
        <v>225</v>
      </c>
      <c r="P558" s="22">
        <v>18</v>
      </c>
      <c r="Q558" s="23" t="s">
        <v>279</v>
      </c>
      <c r="R558" s="23"/>
      <c r="S558" s="23"/>
      <c r="T558" s="23"/>
      <c r="U558" s="23"/>
      <c r="V558" s="23" t="s">
        <v>187</v>
      </c>
      <c r="W558" s="23" t="s">
        <v>188</v>
      </c>
      <c r="X558" s="23" t="s">
        <v>189</v>
      </c>
      <c r="Y558" s="22">
        <v>0</v>
      </c>
      <c r="Z558" s="23" t="s">
        <v>190</v>
      </c>
      <c r="AA558" s="23" t="s">
        <v>191</v>
      </c>
      <c r="AB558" s="23" t="s">
        <v>190</v>
      </c>
      <c r="AC558" s="23" t="s">
        <v>280</v>
      </c>
      <c r="AD558" s="23" t="s">
        <v>281</v>
      </c>
      <c r="AE558" s="23" t="s">
        <v>66</v>
      </c>
      <c r="AF558" s="23"/>
      <c r="AG558" s="23"/>
      <c r="AH558" s="23"/>
      <c r="AI558" s="23"/>
      <c r="AJ558" s="23" t="b">
        <v>0</v>
      </c>
      <c r="AK558" s="3">
        <v>127</v>
      </c>
      <c r="AL558" s="3">
        <v>2408</v>
      </c>
      <c r="AM558" s="3">
        <v>5681</v>
      </c>
      <c r="AN558" s="24">
        <v>45536.52151215278</v>
      </c>
      <c r="AO558" s="24">
        <v>45536.521651041665</v>
      </c>
      <c r="AP558">
        <v>9</v>
      </c>
      <c r="AQ558" t="s">
        <v>194</v>
      </c>
      <c r="AR558">
        <v>244.52151215277991</v>
      </c>
      <c r="AS558" t="s">
        <v>195</v>
      </c>
      <c r="AT558" t="s">
        <v>207</v>
      </c>
      <c r="AU558" t="s">
        <v>197</v>
      </c>
      <c r="AV558" t="s">
        <v>261</v>
      </c>
      <c r="AW558" t="s">
        <v>207</v>
      </c>
      <c r="AX558" t="s">
        <v>197</v>
      </c>
      <c r="AY558" t="s">
        <v>208</v>
      </c>
    </row>
    <row r="559" spans="1:51" x14ac:dyDescent="0.45">
      <c r="A559" s="22">
        <v>874772</v>
      </c>
      <c r="B559" s="6">
        <v>45536</v>
      </c>
      <c r="C559" s="22">
        <v>12797000</v>
      </c>
      <c r="D559" s="22">
        <v>13788906</v>
      </c>
      <c r="E559" s="22"/>
      <c r="F559" s="22">
        <v>169</v>
      </c>
      <c r="G559" s="22">
        <v>2765843</v>
      </c>
      <c r="H559" s="22">
        <v>0</v>
      </c>
      <c r="I559" s="22"/>
      <c r="J559" s="22">
        <v>2865</v>
      </c>
      <c r="K559" s="22">
        <v>61927</v>
      </c>
      <c r="L559" s="23" t="s">
        <v>1193</v>
      </c>
      <c r="M559" s="23"/>
      <c r="N559" s="23" t="s">
        <v>184</v>
      </c>
      <c r="O559" s="23" t="s">
        <v>225</v>
      </c>
      <c r="P559" s="22">
        <v>18</v>
      </c>
      <c r="Q559" s="23" t="s">
        <v>279</v>
      </c>
      <c r="R559" s="23"/>
      <c r="S559" s="23"/>
      <c r="T559" s="23"/>
      <c r="U559" s="23"/>
      <c r="V559" s="23" t="s">
        <v>187</v>
      </c>
      <c r="W559" s="23" t="s">
        <v>188</v>
      </c>
      <c r="X559" s="23" t="s">
        <v>189</v>
      </c>
      <c r="Y559" s="22">
        <v>0</v>
      </c>
      <c r="Z559" s="23" t="s">
        <v>190</v>
      </c>
      <c r="AA559" s="23" t="s">
        <v>191</v>
      </c>
      <c r="AB559" s="23" t="s">
        <v>190</v>
      </c>
      <c r="AC559" s="23" t="s">
        <v>280</v>
      </c>
      <c r="AD559" s="23" t="s">
        <v>281</v>
      </c>
      <c r="AE559" s="23" t="s">
        <v>66</v>
      </c>
      <c r="AF559" s="23"/>
      <c r="AG559" s="23"/>
      <c r="AH559" s="23"/>
      <c r="AI559" s="23"/>
      <c r="AJ559" s="23" t="b">
        <v>0</v>
      </c>
      <c r="AK559" s="3">
        <v>112</v>
      </c>
      <c r="AL559" s="3">
        <v>2408</v>
      </c>
      <c r="AM559" s="3">
        <v>6757</v>
      </c>
      <c r="AN559" s="24">
        <v>45536.791954359571</v>
      </c>
      <c r="AO559" s="24">
        <v>45536.792104822533</v>
      </c>
      <c r="AP559">
        <v>9</v>
      </c>
      <c r="AQ559" t="s">
        <v>194</v>
      </c>
      <c r="AR559">
        <v>244.79195435957081</v>
      </c>
      <c r="AS559" t="s">
        <v>195</v>
      </c>
      <c r="AT559" t="s">
        <v>231</v>
      </c>
      <c r="AU559" t="s">
        <v>197</v>
      </c>
      <c r="AV559" t="s">
        <v>239</v>
      </c>
      <c r="AW559" t="s">
        <v>231</v>
      </c>
      <c r="AX559" t="s">
        <v>197</v>
      </c>
      <c r="AY559" t="s">
        <v>249</v>
      </c>
    </row>
    <row r="560" spans="1:51" x14ac:dyDescent="0.45">
      <c r="A560" s="22">
        <v>874493</v>
      </c>
      <c r="B560" s="6">
        <v>45536</v>
      </c>
      <c r="C560" s="22">
        <v>12782000</v>
      </c>
      <c r="D560" s="22">
        <v>13033006</v>
      </c>
      <c r="E560" s="22"/>
      <c r="F560" s="22">
        <v>935</v>
      </c>
      <c r="G560" s="22">
        <v>3673244</v>
      </c>
      <c r="H560" s="22">
        <v>0</v>
      </c>
      <c r="I560" s="22"/>
      <c r="J560" s="22">
        <v>1362</v>
      </c>
      <c r="K560" s="22">
        <v>63186</v>
      </c>
      <c r="L560" s="23" t="s">
        <v>312</v>
      </c>
      <c r="M560" s="23"/>
      <c r="N560" s="23" t="s">
        <v>184</v>
      </c>
      <c r="O560" s="23" t="s">
        <v>225</v>
      </c>
      <c r="P560" s="22">
        <v>18</v>
      </c>
      <c r="Q560" s="23" t="s">
        <v>279</v>
      </c>
      <c r="R560" s="23"/>
      <c r="S560" s="23"/>
      <c r="T560" s="23"/>
      <c r="U560" s="23"/>
      <c r="V560" s="23" t="s">
        <v>187</v>
      </c>
      <c r="W560" s="23" t="s">
        <v>188</v>
      </c>
      <c r="X560" s="23" t="s">
        <v>189</v>
      </c>
      <c r="Y560" s="22">
        <v>0</v>
      </c>
      <c r="Z560" s="23" t="s">
        <v>190</v>
      </c>
      <c r="AA560" s="23" t="s">
        <v>191</v>
      </c>
      <c r="AB560" s="23" t="s">
        <v>190</v>
      </c>
      <c r="AC560" s="23" t="s">
        <v>280</v>
      </c>
      <c r="AD560" s="23" t="s">
        <v>281</v>
      </c>
      <c r="AE560" s="23" t="s">
        <v>66</v>
      </c>
      <c r="AF560" s="23"/>
      <c r="AG560" s="23"/>
      <c r="AH560" s="23"/>
      <c r="AI560" s="23"/>
      <c r="AJ560" s="23" t="b">
        <v>0</v>
      </c>
      <c r="AK560" s="3">
        <v>111</v>
      </c>
      <c r="AL560" s="3">
        <v>2408</v>
      </c>
      <c r="AM560" s="3">
        <v>6535</v>
      </c>
      <c r="AN560" s="24">
        <v>45536.70893433642</v>
      </c>
      <c r="AO560" s="24">
        <v>45536.709084799382</v>
      </c>
      <c r="AP560">
        <v>9</v>
      </c>
      <c r="AQ560" t="s">
        <v>194</v>
      </c>
      <c r="AR560">
        <v>244.7089343364205</v>
      </c>
      <c r="AS560" t="s">
        <v>195</v>
      </c>
      <c r="AT560" t="s">
        <v>229</v>
      </c>
      <c r="AU560" t="s">
        <v>197</v>
      </c>
      <c r="AV560" t="s">
        <v>204</v>
      </c>
      <c r="AW560" t="s">
        <v>229</v>
      </c>
      <c r="AX560" t="s">
        <v>197</v>
      </c>
      <c r="AY560" t="s">
        <v>233</v>
      </c>
    </row>
    <row r="561" spans="1:51" x14ac:dyDescent="0.45">
      <c r="A561" s="22">
        <v>872395</v>
      </c>
      <c r="B561" s="6">
        <v>45536</v>
      </c>
      <c r="C561" s="22">
        <v>12781000</v>
      </c>
      <c r="D561" s="22">
        <v>12856975</v>
      </c>
      <c r="E561" s="22"/>
      <c r="F561" s="22">
        <v>897</v>
      </c>
      <c r="G561" s="22">
        <v>2525107</v>
      </c>
      <c r="H561" s="22">
        <v>3</v>
      </c>
      <c r="I561" s="22"/>
      <c r="J561" s="22">
        <v>2865</v>
      </c>
      <c r="K561" s="22">
        <v>61927</v>
      </c>
      <c r="L561" s="23" t="s">
        <v>1193</v>
      </c>
      <c r="M561" s="23"/>
      <c r="N561" s="23" t="s">
        <v>184</v>
      </c>
      <c r="O561" s="23" t="s">
        <v>225</v>
      </c>
      <c r="P561" s="22">
        <v>18</v>
      </c>
      <c r="Q561" s="23" t="s">
        <v>279</v>
      </c>
      <c r="R561" s="23"/>
      <c r="S561" s="23"/>
      <c r="T561" s="23"/>
      <c r="U561" s="23"/>
      <c r="V561" s="23" t="s">
        <v>187</v>
      </c>
      <c r="W561" s="23" t="s">
        <v>188</v>
      </c>
      <c r="X561" s="23" t="s">
        <v>189</v>
      </c>
      <c r="Y561" s="22">
        <v>0</v>
      </c>
      <c r="Z561" s="23" t="s">
        <v>190</v>
      </c>
      <c r="AA561" s="23" t="s">
        <v>191</v>
      </c>
      <c r="AB561" s="23" t="s">
        <v>190</v>
      </c>
      <c r="AC561" s="23" t="s">
        <v>280</v>
      </c>
      <c r="AD561" s="23" t="s">
        <v>281</v>
      </c>
      <c r="AE561" s="23" t="s">
        <v>66</v>
      </c>
      <c r="AF561" s="23"/>
      <c r="AG561" s="23"/>
      <c r="AH561" s="23"/>
      <c r="AI561" s="23"/>
      <c r="AJ561" s="23" t="b">
        <v>0</v>
      </c>
      <c r="AK561" s="3">
        <v>123</v>
      </c>
      <c r="AL561" s="3">
        <v>2408</v>
      </c>
      <c r="AM561" s="3">
        <v>4800</v>
      </c>
      <c r="AN561" s="24">
        <v>45536.292255941356</v>
      </c>
      <c r="AO561" s="24">
        <v>45536.292394830249</v>
      </c>
      <c r="AP561">
        <v>9</v>
      </c>
      <c r="AQ561" t="s">
        <v>194</v>
      </c>
      <c r="AR561">
        <v>244.29225594135642</v>
      </c>
      <c r="AS561" t="s">
        <v>195</v>
      </c>
      <c r="AT561" t="s">
        <v>408</v>
      </c>
      <c r="AU561" t="s">
        <v>197</v>
      </c>
      <c r="AV561" t="s">
        <v>199</v>
      </c>
      <c r="AW561" t="s">
        <v>408</v>
      </c>
      <c r="AX561" t="s">
        <v>197</v>
      </c>
      <c r="AY561" t="s">
        <v>235</v>
      </c>
    </row>
    <row r="562" spans="1:51" x14ac:dyDescent="0.45">
      <c r="A562" s="22">
        <v>872516</v>
      </c>
      <c r="B562" s="6">
        <v>45536</v>
      </c>
      <c r="C562" s="22">
        <v>12781000</v>
      </c>
      <c r="D562" s="22">
        <v>13775094</v>
      </c>
      <c r="E562" s="22"/>
      <c r="F562" s="22">
        <v>52719</v>
      </c>
      <c r="G562" s="22">
        <v>2525108</v>
      </c>
      <c r="H562" s="22">
        <v>8</v>
      </c>
      <c r="I562" s="22"/>
      <c r="J562" s="22">
        <v>2865</v>
      </c>
      <c r="K562" s="22">
        <v>61927</v>
      </c>
      <c r="L562" s="23" t="s">
        <v>1193</v>
      </c>
      <c r="M562" s="23"/>
      <c r="N562" s="23" t="s">
        <v>184</v>
      </c>
      <c r="O562" s="23" t="s">
        <v>225</v>
      </c>
      <c r="P562" s="22">
        <v>18</v>
      </c>
      <c r="Q562" s="23" t="s">
        <v>279</v>
      </c>
      <c r="R562" s="23"/>
      <c r="S562" s="23"/>
      <c r="T562" s="23"/>
      <c r="U562" s="23"/>
      <c r="V562" s="23" t="s">
        <v>187</v>
      </c>
      <c r="W562" s="23" t="s">
        <v>188</v>
      </c>
      <c r="X562" s="23" t="s">
        <v>189</v>
      </c>
      <c r="Y562" s="22">
        <v>0</v>
      </c>
      <c r="Z562" s="23" t="s">
        <v>190</v>
      </c>
      <c r="AA562" s="23" t="s">
        <v>191</v>
      </c>
      <c r="AB562" s="23" t="s">
        <v>190</v>
      </c>
      <c r="AC562" s="23" t="s">
        <v>280</v>
      </c>
      <c r="AD562" s="23" t="s">
        <v>281</v>
      </c>
      <c r="AE562" s="23" t="s">
        <v>66</v>
      </c>
      <c r="AF562" s="23"/>
      <c r="AG562" s="23"/>
      <c r="AH562" s="23"/>
      <c r="AI562" s="23"/>
      <c r="AJ562" s="23" t="b">
        <v>0</v>
      </c>
      <c r="AK562" s="3">
        <v>115</v>
      </c>
      <c r="AL562" s="3">
        <v>2408</v>
      </c>
      <c r="AM562" s="3">
        <v>4903</v>
      </c>
      <c r="AN562" s="24">
        <v>45536.312902353398</v>
      </c>
      <c r="AO562" s="24">
        <v>45536.31305281636</v>
      </c>
      <c r="AP562">
        <v>9</v>
      </c>
      <c r="AQ562" t="s">
        <v>194</v>
      </c>
      <c r="AR562">
        <v>244.31290235339839</v>
      </c>
      <c r="AS562" t="s">
        <v>195</v>
      </c>
      <c r="AT562" t="s">
        <v>408</v>
      </c>
      <c r="AU562" t="s">
        <v>197</v>
      </c>
      <c r="AV562" t="s">
        <v>314</v>
      </c>
      <c r="AW562" t="s">
        <v>408</v>
      </c>
      <c r="AX562" t="s">
        <v>197</v>
      </c>
      <c r="AY562" t="s">
        <v>252</v>
      </c>
    </row>
    <row r="563" spans="1:51" x14ac:dyDescent="0.45">
      <c r="A563" s="22">
        <v>875240</v>
      </c>
      <c r="B563" s="6">
        <v>45536</v>
      </c>
      <c r="C563" s="22">
        <v>12781000</v>
      </c>
      <c r="D563" s="22">
        <v>16764999</v>
      </c>
      <c r="E563" s="22"/>
      <c r="F563" s="22">
        <v>34171</v>
      </c>
      <c r="G563" s="22">
        <v>1712655</v>
      </c>
      <c r="H563" s="22">
        <v>0</v>
      </c>
      <c r="I563" s="22"/>
      <c r="J563" s="22">
        <v>225</v>
      </c>
      <c r="K563" s="22">
        <v>63058</v>
      </c>
      <c r="L563" s="23" t="s">
        <v>295</v>
      </c>
      <c r="M563" s="23"/>
      <c r="N563" s="23" t="s">
        <v>184</v>
      </c>
      <c r="O563" s="23" t="s">
        <v>225</v>
      </c>
      <c r="P563" s="22">
        <v>18</v>
      </c>
      <c r="Q563" s="23" t="s">
        <v>279</v>
      </c>
      <c r="R563" s="23"/>
      <c r="S563" s="23"/>
      <c r="T563" s="23"/>
      <c r="U563" s="23"/>
      <c r="V563" s="23" t="s">
        <v>187</v>
      </c>
      <c r="W563" s="23" t="s">
        <v>188</v>
      </c>
      <c r="X563" s="23" t="s">
        <v>189</v>
      </c>
      <c r="Y563" s="22">
        <v>0</v>
      </c>
      <c r="Z563" s="23" t="s">
        <v>190</v>
      </c>
      <c r="AA563" s="23" t="s">
        <v>191</v>
      </c>
      <c r="AB563" s="23" t="s">
        <v>190</v>
      </c>
      <c r="AC563" s="23" t="s">
        <v>280</v>
      </c>
      <c r="AD563" s="23" t="s">
        <v>281</v>
      </c>
      <c r="AE563" s="23" t="s">
        <v>66</v>
      </c>
      <c r="AF563" s="23"/>
      <c r="AG563" s="23"/>
      <c r="AH563" s="23"/>
      <c r="AI563" s="23"/>
      <c r="AJ563" s="23" t="b">
        <v>0</v>
      </c>
      <c r="AK563" s="3">
        <v>112</v>
      </c>
      <c r="AL563" s="3">
        <v>2408</v>
      </c>
      <c r="AM563" s="3">
        <v>7202</v>
      </c>
      <c r="AN563" s="24">
        <v>45536.917564583331</v>
      </c>
      <c r="AO563" s="24">
        <v>45536.917749768516</v>
      </c>
      <c r="AP563">
        <v>9</v>
      </c>
      <c r="AQ563" t="s">
        <v>194</v>
      </c>
      <c r="AR563">
        <v>244.91756458333111</v>
      </c>
      <c r="AS563" t="s">
        <v>195</v>
      </c>
      <c r="AT563" t="s">
        <v>237</v>
      </c>
      <c r="AU563" t="s">
        <v>197</v>
      </c>
      <c r="AV563" t="s">
        <v>230</v>
      </c>
      <c r="AW563" t="s">
        <v>237</v>
      </c>
      <c r="AX563" t="s">
        <v>197</v>
      </c>
      <c r="AY563" t="s">
        <v>201</v>
      </c>
    </row>
    <row r="564" spans="1:51" x14ac:dyDescent="0.45">
      <c r="A564" s="22">
        <v>874725</v>
      </c>
      <c r="B564" s="6">
        <v>45536</v>
      </c>
      <c r="C564" s="22">
        <v>12766000</v>
      </c>
      <c r="D564" s="22">
        <v>12997299</v>
      </c>
      <c r="E564" s="22"/>
      <c r="F564" s="22">
        <v>0</v>
      </c>
      <c r="G564" s="22">
        <v>3673512</v>
      </c>
      <c r="H564" s="22">
        <v>0</v>
      </c>
      <c r="I564" s="22"/>
      <c r="J564" s="22">
        <v>1362</v>
      </c>
      <c r="K564" s="22">
        <v>63186</v>
      </c>
      <c r="L564" s="23" t="s">
        <v>312</v>
      </c>
      <c r="M564" s="23"/>
      <c r="N564" s="23" t="s">
        <v>184</v>
      </c>
      <c r="O564" s="23" t="s">
        <v>225</v>
      </c>
      <c r="P564" s="22">
        <v>18</v>
      </c>
      <c r="Q564" s="23" t="s">
        <v>279</v>
      </c>
      <c r="R564" s="23"/>
      <c r="S564" s="23"/>
      <c r="T564" s="23"/>
      <c r="U564" s="23"/>
      <c r="V564" s="23" t="s">
        <v>187</v>
      </c>
      <c r="W564" s="23" t="s">
        <v>188</v>
      </c>
      <c r="X564" s="23" t="s">
        <v>189</v>
      </c>
      <c r="Y564" s="22">
        <v>0</v>
      </c>
      <c r="Z564" s="23" t="s">
        <v>190</v>
      </c>
      <c r="AA564" s="23" t="s">
        <v>191</v>
      </c>
      <c r="AB564" s="23" t="s">
        <v>190</v>
      </c>
      <c r="AC564" s="23" t="s">
        <v>280</v>
      </c>
      <c r="AD564" s="23" t="s">
        <v>281</v>
      </c>
      <c r="AE564" s="23" t="s">
        <v>66</v>
      </c>
      <c r="AF564" s="23"/>
      <c r="AG564" s="23"/>
      <c r="AH564" s="23"/>
      <c r="AI564" s="23"/>
      <c r="AJ564" s="23" t="b">
        <v>0</v>
      </c>
      <c r="AK564" s="3">
        <v>116</v>
      </c>
      <c r="AL564" s="3">
        <v>2408</v>
      </c>
      <c r="AM564" s="3">
        <v>6723</v>
      </c>
      <c r="AN564" s="24">
        <v>45536.771358487655</v>
      </c>
      <c r="AO564" s="24">
        <v>45536.77149737654</v>
      </c>
      <c r="AP564">
        <v>9</v>
      </c>
      <c r="AQ564" t="s">
        <v>194</v>
      </c>
      <c r="AR564">
        <v>244.77135848765465</v>
      </c>
      <c r="AS564" t="s">
        <v>195</v>
      </c>
      <c r="AT564" t="s">
        <v>230</v>
      </c>
      <c r="AU564" t="s">
        <v>197</v>
      </c>
      <c r="AV564" t="s">
        <v>255</v>
      </c>
      <c r="AW564" t="s">
        <v>230</v>
      </c>
      <c r="AX564" t="s">
        <v>197</v>
      </c>
      <c r="AY564" t="s">
        <v>285</v>
      </c>
    </row>
    <row r="565" spans="1:51" x14ac:dyDescent="0.45">
      <c r="A565" s="22">
        <v>872227</v>
      </c>
      <c r="B565" s="6">
        <v>45536</v>
      </c>
      <c r="C565" s="22">
        <v>12750000</v>
      </c>
      <c r="D565" s="22">
        <v>13131861</v>
      </c>
      <c r="E565" s="22"/>
      <c r="F565" s="22">
        <v>41329</v>
      </c>
      <c r="G565" s="22">
        <v>2524922</v>
      </c>
      <c r="H565" s="22">
        <v>2</v>
      </c>
      <c r="I565" s="22"/>
      <c r="J565" s="22">
        <v>2865</v>
      </c>
      <c r="K565" s="22">
        <v>61927</v>
      </c>
      <c r="L565" s="23" t="s">
        <v>1193</v>
      </c>
      <c r="M565" s="23"/>
      <c r="N565" s="23" t="s">
        <v>184</v>
      </c>
      <c r="O565" s="23" t="s">
        <v>225</v>
      </c>
      <c r="P565" s="22">
        <v>18</v>
      </c>
      <c r="Q565" s="23" t="s">
        <v>279</v>
      </c>
      <c r="R565" s="23"/>
      <c r="S565" s="23"/>
      <c r="T565" s="23"/>
      <c r="U565" s="23"/>
      <c r="V565" s="23" t="s">
        <v>187</v>
      </c>
      <c r="W565" s="23" t="s">
        <v>188</v>
      </c>
      <c r="X565" s="23" t="s">
        <v>189</v>
      </c>
      <c r="Y565" s="22">
        <v>0</v>
      </c>
      <c r="Z565" s="23" t="s">
        <v>190</v>
      </c>
      <c r="AA565" s="23" t="s">
        <v>191</v>
      </c>
      <c r="AB565" s="23" t="s">
        <v>190</v>
      </c>
      <c r="AC565" s="23" t="s">
        <v>280</v>
      </c>
      <c r="AD565" s="23" t="s">
        <v>281</v>
      </c>
      <c r="AE565" s="23" t="s">
        <v>66</v>
      </c>
      <c r="AF565" s="23"/>
      <c r="AG565" s="23"/>
      <c r="AH565" s="23"/>
      <c r="AI565" s="23"/>
      <c r="AJ565" s="23" t="b">
        <v>0</v>
      </c>
      <c r="AK565" s="3">
        <v>126</v>
      </c>
      <c r="AL565" s="3">
        <v>2408</v>
      </c>
      <c r="AM565" s="3">
        <v>4684</v>
      </c>
      <c r="AN565" s="24">
        <v>45536.250583757719</v>
      </c>
      <c r="AO565" s="24">
        <v>45536.250734220681</v>
      </c>
      <c r="AP565">
        <v>9</v>
      </c>
      <c r="AQ565" t="s">
        <v>194</v>
      </c>
      <c r="AR565">
        <v>244.25058375771914</v>
      </c>
      <c r="AS565" t="s">
        <v>195</v>
      </c>
      <c r="AT565" t="s">
        <v>222</v>
      </c>
      <c r="AU565" t="s">
        <v>197</v>
      </c>
      <c r="AV565" t="s">
        <v>259</v>
      </c>
      <c r="AW565" t="s">
        <v>222</v>
      </c>
      <c r="AX565" t="s">
        <v>197</v>
      </c>
      <c r="AY565" t="s">
        <v>235</v>
      </c>
    </row>
    <row r="566" spans="1:51" x14ac:dyDescent="0.45">
      <c r="A566" s="22">
        <v>875275</v>
      </c>
      <c r="B566" s="6">
        <v>45536</v>
      </c>
      <c r="C566" s="22">
        <v>12734000</v>
      </c>
      <c r="D566" s="22">
        <v>13365566</v>
      </c>
      <c r="E566" s="22"/>
      <c r="F566" s="22">
        <v>831</v>
      </c>
      <c r="G566" s="22">
        <v>1741014</v>
      </c>
      <c r="H566" s="22">
        <v>0</v>
      </c>
      <c r="I566" s="22"/>
      <c r="J566" s="22">
        <v>2</v>
      </c>
      <c r="K566" s="22">
        <v>63146</v>
      </c>
      <c r="L566" s="23" t="s">
        <v>306</v>
      </c>
      <c r="M566" s="23"/>
      <c r="N566" s="23" t="s">
        <v>184</v>
      </c>
      <c r="O566" s="23" t="s">
        <v>225</v>
      </c>
      <c r="P566" s="22">
        <v>18</v>
      </c>
      <c r="Q566" s="23" t="s">
        <v>279</v>
      </c>
      <c r="R566" s="23"/>
      <c r="S566" s="23"/>
      <c r="T566" s="23"/>
      <c r="U566" s="23"/>
      <c r="V566" s="23" t="s">
        <v>187</v>
      </c>
      <c r="W566" s="23" t="s">
        <v>188</v>
      </c>
      <c r="X566" s="23" t="s">
        <v>189</v>
      </c>
      <c r="Y566" s="22">
        <v>0</v>
      </c>
      <c r="Z566" s="23" t="s">
        <v>190</v>
      </c>
      <c r="AA566" s="23" t="s">
        <v>191</v>
      </c>
      <c r="AB566" s="23" t="s">
        <v>190</v>
      </c>
      <c r="AC566" s="23" t="s">
        <v>280</v>
      </c>
      <c r="AD566" s="23" t="s">
        <v>281</v>
      </c>
      <c r="AE566" s="23" t="s">
        <v>66</v>
      </c>
      <c r="AF566" s="23"/>
      <c r="AG566" s="23"/>
      <c r="AH566" s="23"/>
      <c r="AI566" s="23"/>
      <c r="AJ566" s="23" t="b">
        <v>0</v>
      </c>
      <c r="AK566" s="3">
        <v>122</v>
      </c>
      <c r="AL566" s="3">
        <v>2408</v>
      </c>
      <c r="AM566" s="3">
        <v>7230</v>
      </c>
      <c r="AN566" s="24">
        <v>45536.938931288583</v>
      </c>
      <c r="AO566" s="24">
        <v>45536.939081751545</v>
      </c>
      <c r="AP566">
        <v>9</v>
      </c>
      <c r="AQ566" t="s">
        <v>194</v>
      </c>
      <c r="AR566">
        <v>244.93893128858326</v>
      </c>
      <c r="AS566" t="s">
        <v>195</v>
      </c>
      <c r="AT566" t="s">
        <v>237</v>
      </c>
      <c r="AU566" t="s">
        <v>197</v>
      </c>
      <c r="AV566" t="s">
        <v>234</v>
      </c>
      <c r="AW566" t="s">
        <v>237</v>
      </c>
      <c r="AX566" t="s">
        <v>197</v>
      </c>
      <c r="AY566" t="s">
        <v>229</v>
      </c>
    </row>
    <row r="567" spans="1:51" x14ac:dyDescent="0.45">
      <c r="A567" s="22">
        <v>872136</v>
      </c>
      <c r="B567" s="6">
        <v>45536</v>
      </c>
      <c r="C567" s="22">
        <v>12718000</v>
      </c>
      <c r="D567" s="22">
        <v>12800574</v>
      </c>
      <c r="E567" s="22"/>
      <c r="F567" s="22">
        <v>41</v>
      </c>
      <c r="G567" s="22">
        <v>2805631</v>
      </c>
      <c r="H567" s="22">
        <v>0</v>
      </c>
      <c r="I567" s="22"/>
      <c r="J567" s="22">
        <v>1362</v>
      </c>
      <c r="K567" s="22">
        <v>63186</v>
      </c>
      <c r="L567" s="23" t="s">
        <v>312</v>
      </c>
      <c r="M567" s="23"/>
      <c r="N567" s="23" t="s">
        <v>184</v>
      </c>
      <c r="O567" s="23" t="s">
        <v>225</v>
      </c>
      <c r="P567" s="22">
        <v>18</v>
      </c>
      <c r="Q567" s="23" t="s">
        <v>279</v>
      </c>
      <c r="R567" s="23"/>
      <c r="S567" s="23"/>
      <c r="T567" s="23"/>
      <c r="U567" s="23"/>
      <c r="V567" s="23" t="s">
        <v>187</v>
      </c>
      <c r="W567" s="23" t="s">
        <v>188</v>
      </c>
      <c r="X567" s="23" t="s">
        <v>189</v>
      </c>
      <c r="Y567" s="22">
        <v>0</v>
      </c>
      <c r="Z567" s="23" t="s">
        <v>190</v>
      </c>
      <c r="AA567" s="23" t="s">
        <v>191</v>
      </c>
      <c r="AB567" s="23" t="s">
        <v>190</v>
      </c>
      <c r="AC567" s="23" t="s">
        <v>280</v>
      </c>
      <c r="AD567" s="23" t="s">
        <v>281</v>
      </c>
      <c r="AE567" s="23" t="s">
        <v>66</v>
      </c>
      <c r="AF567" s="23"/>
      <c r="AG567" s="23"/>
      <c r="AH567" s="23"/>
      <c r="AI567" s="23"/>
      <c r="AJ567" s="23" t="b">
        <v>0</v>
      </c>
      <c r="AK567" s="3">
        <v>114</v>
      </c>
      <c r="AL567" s="3">
        <v>2408</v>
      </c>
      <c r="AM567" s="3">
        <v>4633</v>
      </c>
      <c r="AN567" s="24">
        <v>45536.229805324074</v>
      </c>
      <c r="AO567" s="24">
        <v>45536.229944212966</v>
      </c>
      <c r="AP567">
        <v>9</v>
      </c>
      <c r="AQ567" t="s">
        <v>194</v>
      </c>
      <c r="AR567">
        <v>244.22980532407382</v>
      </c>
      <c r="AS567" t="s">
        <v>195</v>
      </c>
      <c r="AT567" t="s">
        <v>296</v>
      </c>
      <c r="AU567" t="s">
        <v>197</v>
      </c>
      <c r="AV567" t="s">
        <v>291</v>
      </c>
      <c r="AW567" t="s">
        <v>296</v>
      </c>
      <c r="AX567" t="s">
        <v>197</v>
      </c>
      <c r="AY567" t="s">
        <v>219</v>
      </c>
    </row>
    <row r="568" spans="1:51" x14ac:dyDescent="0.45">
      <c r="A568" s="22">
        <v>874286</v>
      </c>
      <c r="B568" s="6">
        <v>45536</v>
      </c>
      <c r="C568" s="22">
        <v>12672000</v>
      </c>
      <c r="D568" s="22">
        <v>12757373</v>
      </c>
      <c r="E568" s="22"/>
      <c r="F568" s="22">
        <v>0</v>
      </c>
      <c r="G568" s="22">
        <v>1737617</v>
      </c>
      <c r="H568" s="22">
        <v>0</v>
      </c>
      <c r="I568" s="22"/>
      <c r="J568" s="22">
        <v>2</v>
      </c>
      <c r="K568" s="22">
        <v>63146</v>
      </c>
      <c r="L568" s="23" t="s">
        <v>306</v>
      </c>
      <c r="M568" s="23"/>
      <c r="N568" s="23" t="s">
        <v>184</v>
      </c>
      <c r="O568" s="23" t="s">
        <v>225</v>
      </c>
      <c r="P568" s="22">
        <v>18</v>
      </c>
      <c r="Q568" s="23" t="s">
        <v>279</v>
      </c>
      <c r="R568" s="23"/>
      <c r="S568" s="23"/>
      <c r="T568" s="23"/>
      <c r="U568" s="23"/>
      <c r="V568" s="23" t="s">
        <v>187</v>
      </c>
      <c r="W568" s="23" t="s">
        <v>188</v>
      </c>
      <c r="X568" s="23" t="s">
        <v>189</v>
      </c>
      <c r="Y568" s="22">
        <v>0</v>
      </c>
      <c r="Z568" s="23" t="s">
        <v>190</v>
      </c>
      <c r="AA568" s="23" t="s">
        <v>191</v>
      </c>
      <c r="AB568" s="23" t="s">
        <v>190</v>
      </c>
      <c r="AC568" s="23" t="s">
        <v>280</v>
      </c>
      <c r="AD568" s="23" t="s">
        <v>281</v>
      </c>
      <c r="AE568" s="23" t="s">
        <v>66</v>
      </c>
      <c r="AF568" s="23"/>
      <c r="AG568" s="23"/>
      <c r="AH568" s="23"/>
      <c r="AI568" s="23"/>
      <c r="AJ568" s="23" t="b">
        <v>0</v>
      </c>
      <c r="AK568" s="3">
        <v>62</v>
      </c>
      <c r="AL568" s="3">
        <v>2408</v>
      </c>
      <c r="AM568" s="3">
        <v>6370</v>
      </c>
      <c r="AN568" s="24">
        <v>45536.667882098765</v>
      </c>
      <c r="AO568" s="24">
        <v>45536.668020987658</v>
      </c>
      <c r="AP568">
        <v>9</v>
      </c>
      <c r="AQ568" t="s">
        <v>194</v>
      </c>
      <c r="AR568">
        <v>244.6678820987654</v>
      </c>
      <c r="AS568" t="s">
        <v>195</v>
      </c>
      <c r="AT568" t="s">
        <v>198</v>
      </c>
      <c r="AU568" t="s">
        <v>197</v>
      </c>
      <c r="AV568" t="s">
        <v>255</v>
      </c>
      <c r="AW568" t="s">
        <v>198</v>
      </c>
      <c r="AX568" t="s">
        <v>197</v>
      </c>
      <c r="AY568" t="s">
        <v>285</v>
      </c>
    </row>
    <row r="569" spans="1:51" x14ac:dyDescent="0.45">
      <c r="A569" s="22">
        <v>871647</v>
      </c>
      <c r="B569" s="6">
        <v>45536</v>
      </c>
      <c r="C569" s="22">
        <v>12671000</v>
      </c>
      <c r="D569" s="22">
        <v>12695822</v>
      </c>
      <c r="E569" s="22"/>
      <c r="F569" s="22">
        <v>6</v>
      </c>
      <c r="G569" s="22">
        <v>1709883</v>
      </c>
      <c r="H569" s="22">
        <v>0</v>
      </c>
      <c r="I569" s="22"/>
      <c r="J569" s="22">
        <v>225</v>
      </c>
      <c r="K569" s="22">
        <v>63058</v>
      </c>
      <c r="L569" s="23" t="s">
        <v>295</v>
      </c>
      <c r="M569" s="23"/>
      <c r="N569" s="23" t="s">
        <v>184</v>
      </c>
      <c r="O569" s="23" t="s">
        <v>225</v>
      </c>
      <c r="P569" s="22">
        <v>18</v>
      </c>
      <c r="Q569" s="23" t="s">
        <v>279</v>
      </c>
      <c r="R569" s="23"/>
      <c r="S569" s="23"/>
      <c r="T569" s="23"/>
      <c r="U569" s="23"/>
      <c r="V569" s="23" t="s">
        <v>187</v>
      </c>
      <c r="W569" s="23" t="s">
        <v>188</v>
      </c>
      <c r="X569" s="23" t="s">
        <v>189</v>
      </c>
      <c r="Y569" s="22">
        <v>0</v>
      </c>
      <c r="Z569" s="23" t="s">
        <v>190</v>
      </c>
      <c r="AA569" s="23" t="s">
        <v>191</v>
      </c>
      <c r="AB569" s="23" t="s">
        <v>190</v>
      </c>
      <c r="AC569" s="23" t="s">
        <v>280</v>
      </c>
      <c r="AD569" s="23" t="s">
        <v>281</v>
      </c>
      <c r="AE569" s="23" t="s">
        <v>66</v>
      </c>
      <c r="AF569" s="23"/>
      <c r="AG569" s="23"/>
      <c r="AH569" s="23"/>
      <c r="AI569" s="23"/>
      <c r="AJ569" s="23" t="b">
        <v>0</v>
      </c>
      <c r="AK569" s="3">
        <v>119</v>
      </c>
      <c r="AL569" s="3">
        <v>2408</v>
      </c>
      <c r="AM569" s="3">
        <v>4280</v>
      </c>
      <c r="AN569" s="24">
        <v>45536.104892091047</v>
      </c>
      <c r="AO569" s="24">
        <v>45536.105030979939</v>
      </c>
      <c r="AP569">
        <v>9</v>
      </c>
      <c r="AQ569" t="s">
        <v>194</v>
      </c>
      <c r="AR569">
        <v>244.10489209104708</v>
      </c>
      <c r="AS569" t="s">
        <v>195</v>
      </c>
      <c r="AT569" t="s">
        <v>217</v>
      </c>
      <c r="AU569" t="s">
        <v>197</v>
      </c>
      <c r="AV569" t="s">
        <v>235</v>
      </c>
      <c r="AW569" t="s">
        <v>217</v>
      </c>
      <c r="AX569" t="s">
        <v>197</v>
      </c>
      <c r="AY569" t="s">
        <v>228</v>
      </c>
    </row>
    <row r="570" spans="1:51" x14ac:dyDescent="0.45">
      <c r="A570" s="22">
        <v>873624</v>
      </c>
      <c r="B570" s="6">
        <v>45536</v>
      </c>
      <c r="C570" s="22">
        <v>12657000</v>
      </c>
      <c r="D570" s="22">
        <v>13269990</v>
      </c>
      <c r="E570" s="22"/>
      <c r="F570" s="22">
        <v>52851</v>
      </c>
      <c r="G570" s="22">
        <v>2765289</v>
      </c>
      <c r="H570" s="22">
        <v>1</v>
      </c>
      <c r="I570" s="22"/>
      <c r="J570" s="22">
        <v>2865</v>
      </c>
      <c r="K570" s="22">
        <v>61927</v>
      </c>
      <c r="L570" s="23" t="s">
        <v>1193</v>
      </c>
      <c r="M570" s="23"/>
      <c r="N570" s="23" t="s">
        <v>184</v>
      </c>
      <c r="O570" s="23" t="s">
        <v>225</v>
      </c>
      <c r="P570" s="22">
        <v>18</v>
      </c>
      <c r="Q570" s="23" t="s">
        <v>279</v>
      </c>
      <c r="R570" s="23"/>
      <c r="S570" s="23"/>
      <c r="T570" s="23"/>
      <c r="U570" s="23"/>
      <c r="V570" s="23" t="s">
        <v>187</v>
      </c>
      <c r="W570" s="23" t="s">
        <v>188</v>
      </c>
      <c r="X570" s="23" t="s">
        <v>189</v>
      </c>
      <c r="Y570" s="22">
        <v>0</v>
      </c>
      <c r="Z570" s="23" t="s">
        <v>190</v>
      </c>
      <c r="AA570" s="23" t="s">
        <v>191</v>
      </c>
      <c r="AB570" s="23" t="s">
        <v>190</v>
      </c>
      <c r="AC570" s="23" t="s">
        <v>280</v>
      </c>
      <c r="AD570" s="23" t="s">
        <v>281</v>
      </c>
      <c r="AE570" s="23" t="s">
        <v>66</v>
      </c>
      <c r="AF570" s="23"/>
      <c r="AG570" s="23"/>
      <c r="AH570" s="23"/>
      <c r="AI570" s="23"/>
      <c r="AJ570" s="23" t="b">
        <v>0</v>
      </c>
      <c r="AK570" s="3">
        <v>124</v>
      </c>
      <c r="AL570" s="3">
        <v>2408</v>
      </c>
      <c r="AM570" s="3">
        <v>5780</v>
      </c>
      <c r="AN570" s="24">
        <v>45536.604493055558</v>
      </c>
      <c r="AO570" s="24">
        <v>45536.60464351852</v>
      </c>
      <c r="AP570">
        <v>9</v>
      </c>
      <c r="AQ570" t="s">
        <v>194</v>
      </c>
      <c r="AR570">
        <v>244.60449305555812</v>
      </c>
      <c r="AS570" t="s">
        <v>195</v>
      </c>
      <c r="AT570" t="s">
        <v>227</v>
      </c>
      <c r="AU570" t="s">
        <v>197</v>
      </c>
      <c r="AV570" t="s">
        <v>242</v>
      </c>
      <c r="AW570" t="s">
        <v>227</v>
      </c>
      <c r="AX570" t="s">
        <v>197</v>
      </c>
      <c r="AY570" t="s">
        <v>309</v>
      </c>
    </row>
    <row r="571" spans="1:51" x14ac:dyDescent="0.45">
      <c r="A571" s="22">
        <v>873380</v>
      </c>
      <c r="B571" s="6">
        <v>45536</v>
      </c>
      <c r="C571" s="22">
        <v>12640000</v>
      </c>
      <c r="D571" s="22">
        <v>12750659</v>
      </c>
      <c r="E571" s="22"/>
      <c r="F571" s="22">
        <v>1327</v>
      </c>
      <c r="G571" s="22">
        <v>2806959</v>
      </c>
      <c r="H571" s="22">
        <v>5</v>
      </c>
      <c r="I571" s="22"/>
      <c r="J571" s="22">
        <v>1362</v>
      </c>
      <c r="K571" s="22">
        <v>63186</v>
      </c>
      <c r="L571" s="23" t="s">
        <v>312</v>
      </c>
      <c r="M571" s="23"/>
      <c r="N571" s="23" t="s">
        <v>184</v>
      </c>
      <c r="O571" s="23" t="s">
        <v>225</v>
      </c>
      <c r="P571" s="22">
        <v>18</v>
      </c>
      <c r="Q571" s="23" t="s">
        <v>279</v>
      </c>
      <c r="R571" s="23"/>
      <c r="S571" s="23"/>
      <c r="T571" s="23"/>
      <c r="U571" s="23"/>
      <c r="V571" s="23" t="s">
        <v>187</v>
      </c>
      <c r="W571" s="23" t="s">
        <v>188</v>
      </c>
      <c r="X571" s="23" t="s">
        <v>189</v>
      </c>
      <c r="Y571" s="22">
        <v>0</v>
      </c>
      <c r="Z571" s="23" t="s">
        <v>190</v>
      </c>
      <c r="AA571" s="23" t="s">
        <v>191</v>
      </c>
      <c r="AB571" s="23" t="s">
        <v>190</v>
      </c>
      <c r="AC571" s="23" t="s">
        <v>280</v>
      </c>
      <c r="AD571" s="23" t="s">
        <v>281</v>
      </c>
      <c r="AE571" s="23" t="s">
        <v>66</v>
      </c>
      <c r="AF571" s="23"/>
      <c r="AG571" s="23"/>
      <c r="AH571" s="23"/>
      <c r="AI571" s="23"/>
      <c r="AJ571" s="23" t="b">
        <v>0</v>
      </c>
      <c r="AK571" s="3">
        <v>126</v>
      </c>
      <c r="AL571" s="3">
        <v>2408</v>
      </c>
      <c r="AM571" s="3">
        <v>5617</v>
      </c>
      <c r="AN571" s="24">
        <v>45536.479966628089</v>
      </c>
      <c r="AO571" s="24">
        <v>45536.480105516974</v>
      </c>
      <c r="AP571">
        <v>9</v>
      </c>
      <c r="AQ571" t="s">
        <v>194</v>
      </c>
      <c r="AR571">
        <v>244.47996662808873</v>
      </c>
      <c r="AS571" t="s">
        <v>195</v>
      </c>
      <c r="AT571" t="s">
        <v>208</v>
      </c>
      <c r="AU571" t="s">
        <v>197</v>
      </c>
      <c r="AV571" t="s">
        <v>197</v>
      </c>
      <c r="AW571" t="s">
        <v>208</v>
      </c>
      <c r="AX571" t="s">
        <v>197</v>
      </c>
      <c r="AY571" t="s">
        <v>226</v>
      </c>
    </row>
    <row r="572" spans="1:51" x14ac:dyDescent="0.45">
      <c r="A572" s="22">
        <v>871800</v>
      </c>
      <c r="B572" s="6">
        <v>45536</v>
      </c>
      <c r="C572" s="22">
        <v>12640000</v>
      </c>
      <c r="D572" s="22">
        <v>22459749</v>
      </c>
      <c r="E572" s="22"/>
      <c r="F572" s="22">
        <v>9</v>
      </c>
      <c r="G572" s="22">
        <v>1710608</v>
      </c>
      <c r="H572" s="22">
        <v>0</v>
      </c>
      <c r="I572" s="22"/>
      <c r="J572" s="22">
        <v>225</v>
      </c>
      <c r="K572" s="22">
        <v>63058</v>
      </c>
      <c r="L572" s="23" t="s">
        <v>295</v>
      </c>
      <c r="M572" s="23"/>
      <c r="N572" s="23" t="s">
        <v>184</v>
      </c>
      <c r="O572" s="23" t="s">
        <v>225</v>
      </c>
      <c r="P572" s="22">
        <v>18</v>
      </c>
      <c r="Q572" s="23" t="s">
        <v>279</v>
      </c>
      <c r="R572" s="23"/>
      <c r="S572" s="23"/>
      <c r="T572" s="23"/>
      <c r="U572" s="23"/>
      <c r="V572" s="23" t="s">
        <v>187</v>
      </c>
      <c r="W572" s="23" t="s">
        <v>188</v>
      </c>
      <c r="X572" s="23" t="s">
        <v>189</v>
      </c>
      <c r="Y572" s="22">
        <v>0</v>
      </c>
      <c r="Z572" s="23" t="s">
        <v>190</v>
      </c>
      <c r="AA572" s="23" t="s">
        <v>191</v>
      </c>
      <c r="AB572" s="23" t="s">
        <v>190</v>
      </c>
      <c r="AC572" s="23" t="s">
        <v>280</v>
      </c>
      <c r="AD572" s="23" t="s">
        <v>281</v>
      </c>
      <c r="AE572" s="23" t="s">
        <v>66</v>
      </c>
      <c r="AF572" s="23"/>
      <c r="AG572" s="23"/>
      <c r="AH572" s="23"/>
      <c r="AI572" s="23"/>
      <c r="AJ572" s="23" t="b">
        <v>0</v>
      </c>
      <c r="AK572" s="3">
        <v>117</v>
      </c>
      <c r="AL572" s="3">
        <v>2408</v>
      </c>
      <c r="AM572" s="3">
        <v>4369</v>
      </c>
      <c r="AN572" s="24">
        <v>45536.125781828705</v>
      </c>
      <c r="AO572" s="24">
        <v>45536.126036458336</v>
      </c>
      <c r="AP572">
        <v>9</v>
      </c>
      <c r="AQ572" t="s">
        <v>194</v>
      </c>
      <c r="AR572">
        <v>244.12578182870493</v>
      </c>
      <c r="AS572" t="s">
        <v>195</v>
      </c>
      <c r="AT572" t="s">
        <v>251</v>
      </c>
      <c r="AU572" t="s">
        <v>197</v>
      </c>
      <c r="AV572" t="s">
        <v>220</v>
      </c>
      <c r="AW572" t="s">
        <v>251</v>
      </c>
      <c r="AX572" t="s">
        <v>197</v>
      </c>
      <c r="AY572" t="s">
        <v>305</v>
      </c>
    </row>
    <row r="573" spans="1:51" x14ac:dyDescent="0.45">
      <c r="A573" s="22">
        <v>871804</v>
      </c>
      <c r="B573" s="6">
        <v>45536</v>
      </c>
      <c r="C573" s="22">
        <v>12640000</v>
      </c>
      <c r="D573" s="22">
        <v>14013126</v>
      </c>
      <c r="E573" s="22"/>
      <c r="F573" s="22">
        <v>4</v>
      </c>
      <c r="G573" s="22">
        <v>1736890</v>
      </c>
      <c r="H573" s="22">
        <v>0</v>
      </c>
      <c r="I573" s="22"/>
      <c r="J573" s="22">
        <v>2</v>
      </c>
      <c r="K573" s="22">
        <v>63146</v>
      </c>
      <c r="L573" s="23" t="s">
        <v>306</v>
      </c>
      <c r="M573" s="23"/>
      <c r="N573" s="23" t="s">
        <v>184</v>
      </c>
      <c r="O573" s="23" t="s">
        <v>225</v>
      </c>
      <c r="P573" s="22">
        <v>18</v>
      </c>
      <c r="Q573" s="23" t="s">
        <v>279</v>
      </c>
      <c r="R573" s="23"/>
      <c r="S573" s="23"/>
      <c r="T573" s="23"/>
      <c r="U573" s="23"/>
      <c r="V573" s="23" t="s">
        <v>187</v>
      </c>
      <c r="W573" s="23" t="s">
        <v>188</v>
      </c>
      <c r="X573" s="23" t="s">
        <v>189</v>
      </c>
      <c r="Y573" s="22">
        <v>0</v>
      </c>
      <c r="Z573" s="23" t="s">
        <v>190</v>
      </c>
      <c r="AA573" s="23" t="s">
        <v>191</v>
      </c>
      <c r="AB573" s="23" t="s">
        <v>190</v>
      </c>
      <c r="AC573" s="23" t="s">
        <v>280</v>
      </c>
      <c r="AD573" s="23" t="s">
        <v>281</v>
      </c>
      <c r="AE573" s="23" t="s">
        <v>66</v>
      </c>
      <c r="AF573" s="23"/>
      <c r="AG573" s="23"/>
      <c r="AH573" s="23"/>
      <c r="AI573" s="23"/>
      <c r="AJ573" s="23" t="b">
        <v>0</v>
      </c>
      <c r="AK573" s="3">
        <v>117</v>
      </c>
      <c r="AL573" s="3">
        <v>2408</v>
      </c>
      <c r="AM573" s="3">
        <v>4375</v>
      </c>
      <c r="AN573" s="24">
        <v>45536.126673225306</v>
      </c>
      <c r="AO573" s="24">
        <v>45536.126835262345</v>
      </c>
      <c r="AP573">
        <v>9</v>
      </c>
      <c r="AQ573" t="s">
        <v>194</v>
      </c>
      <c r="AR573">
        <v>244.12667322530615</v>
      </c>
      <c r="AS573" t="s">
        <v>195</v>
      </c>
      <c r="AT573" t="s">
        <v>251</v>
      </c>
      <c r="AU573" t="s">
        <v>197</v>
      </c>
      <c r="AV573" t="s">
        <v>239</v>
      </c>
      <c r="AW573" t="s">
        <v>251</v>
      </c>
      <c r="AX573" t="s">
        <v>197</v>
      </c>
      <c r="AY573" t="s">
        <v>307</v>
      </c>
    </row>
    <row r="574" spans="1:51" x14ac:dyDescent="0.45">
      <c r="A574" s="22">
        <v>873509</v>
      </c>
      <c r="B574" s="6">
        <v>45536</v>
      </c>
      <c r="C574" s="22">
        <v>12625000</v>
      </c>
      <c r="D574" s="22">
        <v>13034585</v>
      </c>
      <c r="E574" s="22"/>
      <c r="F574" s="22">
        <v>334</v>
      </c>
      <c r="G574" s="22">
        <v>2765410</v>
      </c>
      <c r="H574" s="22">
        <v>0</v>
      </c>
      <c r="I574" s="22"/>
      <c r="J574" s="22">
        <v>2865</v>
      </c>
      <c r="K574" s="22">
        <v>61927</v>
      </c>
      <c r="L574" s="23" t="s">
        <v>1193</v>
      </c>
      <c r="M574" s="23"/>
      <c r="N574" s="23" t="s">
        <v>184</v>
      </c>
      <c r="O574" s="23" t="s">
        <v>225</v>
      </c>
      <c r="P574" s="22">
        <v>18</v>
      </c>
      <c r="Q574" s="23" t="s">
        <v>279</v>
      </c>
      <c r="R574" s="23"/>
      <c r="S574" s="23"/>
      <c r="T574" s="23"/>
      <c r="U574" s="23"/>
      <c r="V574" s="23" t="s">
        <v>187</v>
      </c>
      <c r="W574" s="23" t="s">
        <v>188</v>
      </c>
      <c r="X574" s="23" t="s">
        <v>189</v>
      </c>
      <c r="Y574" s="22">
        <v>0</v>
      </c>
      <c r="Z574" s="23" t="s">
        <v>190</v>
      </c>
      <c r="AA574" s="23" t="s">
        <v>191</v>
      </c>
      <c r="AB574" s="23" t="s">
        <v>190</v>
      </c>
      <c r="AC574" s="23" t="s">
        <v>280</v>
      </c>
      <c r="AD574" s="23" t="s">
        <v>281</v>
      </c>
      <c r="AE574" s="23" t="s">
        <v>66</v>
      </c>
      <c r="AF574" s="23"/>
      <c r="AG574" s="23"/>
      <c r="AH574" s="23"/>
      <c r="AI574" s="23"/>
      <c r="AJ574" s="23" t="b">
        <v>0</v>
      </c>
      <c r="AK574" s="3">
        <v>127</v>
      </c>
      <c r="AL574" s="3">
        <v>2408</v>
      </c>
      <c r="AM574" s="3">
        <v>5700</v>
      </c>
      <c r="AN574" s="24">
        <v>45536.542222337965</v>
      </c>
      <c r="AO574" s="24">
        <v>45536.542372800926</v>
      </c>
      <c r="AP574">
        <v>9</v>
      </c>
      <c r="AQ574" t="s">
        <v>194</v>
      </c>
      <c r="AR574">
        <v>244.54222233796463</v>
      </c>
      <c r="AS574" t="s">
        <v>195</v>
      </c>
      <c r="AT574" t="s">
        <v>218</v>
      </c>
      <c r="AU574" t="s">
        <v>197</v>
      </c>
      <c r="AV574" t="s">
        <v>252</v>
      </c>
      <c r="AW574" t="s">
        <v>218</v>
      </c>
      <c r="AX574" t="s">
        <v>197</v>
      </c>
      <c r="AY574" t="s">
        <v>317</v>
      </c>
    </row>
    <row r="575" spans="1:51" x14ac:dyDescent="0.45">
      <c r="A575" s="22">
        <v>871899</v>
      </c>
      <c r="B575" s="6">
        <v>45536</v>
      </c>
      <c r="C575" s="22">
        <v>12625000</v>
      </c>
      <c r="D575" s="22">
        <v>12670296</v>
      </c>
      <c r="E575" s="22"/>
      <c r="F575" s="22">
        <v>4</v>
      </c>
      <c r="G575" s="22">
        <v>1720899</v>
      </c>
      <c r="H575" s="22">
        <v>0</v>
      </c>
      <c r="I575" s="22"/>
      <c r="J575" s="22">
        <v>2</v>
      </c>
      <c r="K575" s="22">
        <v>63146</v>
      </c>
      <c r="L575" s="23" t="s">
        <v>306</v>
      </c>
      <c r="M575" s="23"/>
      <c r="N575" s="23" t="s">
        <v>184</v>
      </c>
      <c r="O575" s="23" t="s">
        <v>225</v>
      </c>
      <c r="P575" s="22">
        <v>18</v>
      </c>
      <c r="Q575" s="23" t="s">
        <v>279</v>
      </c>
      <c r="R575" s="23"/>
      <c r="S575" s="23"/>
      <c r="T575" s="23"/>
      <c r="U575" s="23"/>
      <c r="V575" s="23" t="s">
        <v>187</v>
      </c>
      <c r="W575" s="23" t="s">
        <v>188</v>
      </c>
      <c r="X575" s="23" t="s">
        <v>189</v>
      </c>
      <c r="Y575" s="22">
        <v>0</v>
      </c>
      <c r="Z575" s="23" t="s">
        <v>190</v>
      </c>
      <c r="AA575" s="23" t="s">
        <v>191</v>
      </c>
      <c r="AB575" s="23" t="s">
        <v>190</v>
      </c>
      <c r="AC575" s="23" t="s">
        <v>280</v>
      </c>
      <c r="AD575" s="23" t="s">
        <v>281</v>
      </c>
      <c r="AE575" s="23" t="s">
        <v>66</v>
      </c>
      <c r="AF575" s="23"/>
      <c r="AG575" s="23"/>
      <c r="AH575" s="23"/>
      <c r="AI575" s="23"/>
      <c r="AJ575" s="23" t="b">
        <v>0</v>
      </c>
      <c r="AK575" s="3">
        <v>142</v>
      </c>
      <c r="AL575" s="3">
        <v>2408</v>
      </c>
      <c r="AM575" s="3">
        <v>4470</v>
      </c>
      <c r="AN575" s="24">
        <v>45536.147313425929</v>
      </c>
      <c r="AO575" s="24">
        <v>45536.147452314814</v>
      </c>
      <c r="AP575">
        <v>9</v>
      </c>
      <c r="AQ575" t="s">
        <v>194</v>
      </c>
      <c r="AR575">
        <v>244.14731342592859</v>
      </c>
      <c r="AS575" t="s">
        <v>195</v>
      </c>
      <c r="AT575" t="s">
        <v>251</v>
      </c>
      <c r="AU575" t="s">
        <v>197</v>
      </c>
      <c r="AV575" t="s">
        <v>220</v>
      </c>
      <c r="AW575" t="s">
        <v>251</v>
      </c>
      <c r="AX575" t="s">
        <v>197</v>
      </c>
      <c r="AY575" t="s">
        <v>236</v>
      </c>
    </row>
    <row r="576" spans="1:51" x14ac:dyDescent="0.45">
      <c r="A576" s="22">
        <v>875250</v>
      </c>
      <c r="B576" s="6">
        <v>45536</v>
      </c>
      <c r="C576" s="22">
        <v>12625000</v>
      </c>
      <c r="D576" s="22">
        <v>12700468</v>
      </c>
      <c r="E576" s="22"/>
      <c r="F576" s="22">
        <v>1402</v>
      </c>
      <c r="G576" s="22">
        <v>1738644</v>
      </c>
      <c r="H576" s="22">
        <v>0</v>
      </c>
      <c r="I576" s="22"/>
      <c r="J576" s="22">
        <v>2</v>
      </c>
      <c r="K576" s="22">
        <v>63146</v>
      </c>
      <c r="L576" s="23" t="s">
        <v>306</v>
      </c>
      <c r="M576" s="23"/>
      <c r="N576" s="23" t="s">
        <v>184</v>
      </c>
      <c r="O576" s="23" t="s">
        <v>225</v>
      </c>
      <c r="P576" s="22">
        <v>18</v>
      </c>
      <c r="Q576" s="23" t="s">
        <v>279</v>
      </c>
      <c r="R576" s="23"/>
      <c r="S576" s="23"/>
      <c r="T576" s="23"/>
      <c r="U576" s="23"/>
      <c r="V576" s="23" t="s">
        <v>187</v>
      </c>
      <c r="W576" s="23" t="s">
        <v>188</v>
      </c>
      <c r="X576" s="23" t="s">
        <v>189</v>
      </c>
      <c r="Y576" s="22">
        <v>0</v>
      </c>
      <c r="Z576" s="23" t="s">
        <v>190</v>
      </c>
      <c r="AA576" s="23" t="s">
        <v>191</v>
      </c>
      <c r="AB576" s="23" t="s">
        <v>190</v>
      </c>
      <c r="AC576" s="23" t="s">
        <v>280</v>
      </c>
      <c r="AD576" s="23" t="s">
        <v>281</v>
      </c>
      <c r="AE576" s="23" t="s">
        <v>66</v>
      </c>
      <c r="AF576" s="23"/>
      <c r="AG576" s="23"/>
      <c r="AH576" s="23"/>
      <c r="AI576" s="23"/>
      <c r="AJ576" s="23" t="b">
        <v>0</v>
      </c>
      <c r="AK576" s="3">
        <v>112</v>
      </c>
      <c r="AL576" s="3">
        <v>2408</v>
      </c>
      <c r="AM576" s="3">
        <v>7208</v>
      </c>
      <c r="AN576" s="24">
        <v>45536.91839791667</v>
      </c>
      <c r="AO576" s="24">
        <v>45536.918536805555</v>
      </c>
      <c r="AP576">
        <v>9</v>
      </c>
      <c r="AQ576" t="s">
        <v>194</v>
      </c>
      <c r="AR576">
        <v>244.91839791667007</v>
      </c>
      <c r="AS576" t="s">
        <v>195</v>
      </c>
      <c r="AT576" t="s">
        <v>237</v>
      </c>
      <c r="AU576" t="s">
        <v>197</v>
      </c>
      <c r="AV576" t="s">
        <v>305</v>
      </c>
      <c r="AW576" t="s">
        <v>237</v>
      </c>
      <c r="AX576" t="s">
        <v>197</v>
      </c>
      <c r="AY576" t="s">
        <v>297</v>
      </c>
    </row>
    <row r="577" spans="1:51" x14ac:dyDescent="0.45">
      <c r="A577" s="22">
        <v>871929</v>
      </c>
      <c r="B577" s="6">
        <v>45536</v>
      </c>
      <c r="C577" s="22">
        <v>12578000</v>
      </c>
      <c r="D577" s="22">
        <v>12723960</v>
      </c>
      <c r="E577" s="22"/>
      <c r="F577" s="22">
        <v>212</v>
      </c>
      <c r="G577" s="22">
        <v>1711737</v>
      </c>
      <c r="H577" s="22">
        <v>0</v>
      </c>
      <c r="I577" s="22"/>
      <c r="J577" s="22">
        <v>225</v>
      </c>
      <c r="K577" s="22">
        <v>63058</v>
      </c>
      <c r="L577" s="23" t="s">
        <v>295</v>
      </c>
      <c r="M577" s="23"/>
      <c r="N577" s="23" t="s">
        <v>184</v>
      </c>
      <c r="O577" s="23" t="s">
        <v>225</v>
      </c>
      <c r="P577" s="22">
        <v>18</v>
      </c>
      <c r="Q577" s="23" t="s">
        <v>279</v>
      </c>
      <c r="R577" s="23"/>
      <c r="S577" s="23"/>
      <c r="T577" s="23"/>
      <c r="U577" s="23"/>
      <c r="V577" s="23" t="s">
        <v>187</v>
      </c>
      <c r="W577" s="23" t="s">
        <v>188</v>
      </c>
      <c r="X577" s="23" t="s">
        <v>189</v>
      </c>
      <c r="Y577" s="22">
        <v>0</v>
      </c>
      <c r="Z577" s="23" t="s">
        <v>190</v>
      </c>
      <c r="AA577" s="23" t="s">
        <v>191</v>
      </c>
      <c r="AB577" s="23" t="s">
        <v>190</v>
      </c>
      <c r="AC577" s="23" t="s">
        <v>280</v>
      </c>
      <c r="AD577" s="23" t="s">
        <v>281</v>
      </c>
      <c r="AE577" s="23" t="s">
        <v>66</v>
      </c>
      <c r="AF577" s="23"/>
      <c r="AG577" s="23"/>
      <c r="AH577" s="23"/>
      <c r="AI577" s="23"/>
      <c r="AJ577" s="23" t="b">
        <v>0</v>
      </c>
      <c r="AK577" s="3">
        <v>130</v>
      </c>
      <c r="AL577" s="3">
        <v>2408</v>
      </c>
      <c r="AM577" s="3">
        <v>4494</v>
      </c>
      <c r="AN577" s="24">
        <v>45536.167385995373</v>
      </c>
      <c r="AO577" s="24">
        <v>45536.167524884258</v>
      </c>
      <c r="AP577">
        <v>9</v>
      </c>
      <c r="AQ577" t="s">
        <v>194</v>
      </c>
      <c r="AR577">
        <v>244.16738599537348</v>
      </c>
      <c r="AS577" t="s">
        <v>195</v>
      </c>
      <c r="AT577" t="s">
        <v>258</v>
      </c>
      <c r="AU577" t="s">
        <v>197</v>
      </c>
      <c r="AV577" t="s">
        <v>214</v>
      </c>
      <c r="AW577" t="s">
        <v>258</v>
      </c>
      <c r="AX577" t="s">
        <v>197</v>
      </c>
      <c r="AY577" t="s">
        <v>227</v>
      </c>
    </row>
    <row r="578" spans="1:51" x14ac:dyDescent="0.45">
      <c r="A578" s="22">
        <v>872733</v>
      </c>
      <c r="B578" s="6">
        <v>45536</v>
      </c>
      <c r="C578" s="22">
        <v>12547000</v>
      </c>
      <c r="D578" s="22">
        <v>12670939</v>
      </c>
      <c r="E578" s="22"/>
      <c r="F578" s="22">
        <v>41</v>
      </c>
      <c r="G578" s="22">
        <v>2806239</v>
      </c>
      <c r="H578" s="22">
        <v>2</v>
      </c>
      <c r="I578" s="22"/>
      <c r="J578" s="22">
        <v>1362</v>
      </c>
      <c r="K578" s="22">
        <v>63186</v>
      </c>
      <c r="L578" s="23" t="s">
        <v>312</v>
      </c>
      <c r="M578" s="23"/>
      <c r="N578" s="23" t="s">
        <v>184</v>
      </c>
      <c r="O578" s="23" t="s">
        <v>225</v>
      </c>
      <c r="P578" s="22">
        <v>18</v>
      </c>
      <c r="Q578" s="23" t="s">
        <v>279</v>
      </c>
      <c r="R578" s="23"/>
      <c r="S578" s="23"/>
      <c r="T578" s="23"/>
      <c r="U578" s="23"/>
      <c r="V578" s="23" t="s">
        <v>187</v>
      </c>
      <c r="W578" s="23" t="s">
        <v>188</v>
      </c>
      <c r="X578" s="23" t="s">
        <v>189</v>
      </c>
      <c r="Y578" s="22">
        <v>0</v>
      </c>
      <c r="Z578" s="23" t="s">
        <v>190</v>
      </c>
      <c r="AA578" s="23" t="s">
        <v>191</v>
      </c>
      <c r="AB578" s="23" t="s">
        <v>190</v>
      </c>
      <c r="AC578" s="23" t="s">
        <v>280</v>
      </c>
      <c r="AD578" s="23" t="s">
        <v>281</v>
      </c>
      <c r="AE578" s="23" t="s">
        <v>66</v>
      </c>
      <c r="AF578" s="23"/>
      <c r="AG578" s="23"/>
      <c r="AH578" s="23"/>
      <c r="AI578" s="23"/>
      <c r="AJ578" s="23" t="b">
        <v>0</v>
      </c>
      <c r="AK578" s="3">
        <v>119</v>
      </c>
      <c r="AL578" s="3">
        <v>2408</v>
      </c>
      <c r="AM578" s="3">
        <v>5099</v>
      </c>
      <c r="AN578" s="24">
        <v>45536.375731481479</v>
      </c>
      <c r="AO578" s="24">
        <v>45536.375870370372</v>
      </c>
      <c r="AP578">
        <v>9</v>
      </c>
      <c r="AQ578" t="s">
        <v>194</v>
      </c>
      <c r="AR578">
        <v>244.37573148147931</v>
      </c>
      <c r="AS578" t="s">
        <v>195</v>
      </c>
      <c r="AT578" t="s">
        <v>238</v>
      </c>
      <c r="AU578" t="s">
        <v>197</v>
      </c>
      <c r="AV578" t="s">
        <v>235</v>
      </c>
      <c r="AW578" t="s">
        <v>238</v>
      </c>
      <c r="AX578" t="s">
        <v>197</v>
      </c>
      <c r="AY578" t="s">
        <v>228</v>
      </c>
    </row>
    <row r="579" spans="1:51" x14ac:dyDescent="0.45">
      <c r="A579" s="22">
        <v>874423</v>
      </c>
      <c r="B579" s="6">
        <v>45536</v>
      </c>
      <c r="C579" s="22">
        <v>12547000</v>
      </c>
      <c r="D579" s="22">
        <v>12885189</v>
      </c>
      <c r="E579" s="22"/>
      <c r="F579" s="22">
        <v>48778</v>
      </c>
      <c r="G579" s="22">
        <v>2765578</v>
      </c>
      <c r="H579" s="22">
        <v>0</v>
      </c>
      <c r="I579" s="22"/>
      <c r="J579" s="22">
        <v>2865</v>
      </c>
      <c r="K579" s="22">
        <v>61927</v>
      </c>
      <c r="L579" s="23" t="s">
        <v>1193</v>
      </c>
      <c r="M579" s="23"/>
      <c r="N579" s="23" t="s">
        <v>184</v>
      </c>
      <c r="O579" s="23" t="s">
        <v>225</v>
      </c>
      <c r="P579" s="22">
        <v>18</v>
      </c>
      <c r="Q579" s="23" t="s">
        <v>279</v>
      </c>
      <c r="R579" s="23"/>
      <c r="S579" s="23"/>
      <c r="T579" s="23"/>
      <c r="U579" s="23"/>
      <c r="V579" s="23" t="s">
        <v>187</v>
      </c>
      <c r="W579" s="23" t="s">
        <v>188</v>
      </c>
      <c r="X579" s="23" t="s">
        <v>189</v>
      </c>
      <c r="Y579" s="22">
        <v>0</v>
      </c>
      <c r="Z579" s="23" t="s">
        <v>190</v>
      </c>
      <c r="AA579" s="23" t="s">
        <v>191</v>
      </c>
      <c r="AB579" s="23" t="s">
        <v>190</v>
      </c>
      <c r="AC579" s="23" t="s">
        <v>280</v>
      </c>
      <c r="AD579" s="23" t="s">
        <v>281</v>
      </c>
      <c r="AE579" s="23" t="s">
        <v>66</v>
      </c>
      <c r="AF579" s="23"/>
      <c r="AG579" s="23"/>
      <c r="AH579" s="23"/>
      <c r="AI579" s="23"/>
      <c r="AJ579" s="23" t="b">
        <v>0</v>
      </c>
      <c r="AK579" s="3">
        <v>124</v>
      </c>
      <c r="AL579" s="3">
        <v>2408</v>
      </c>
      <c r="AM579" s="3">
        <v>6470</v>
      </c>
      <c r="AN579" s="24">
        <v>45536.687968325619</v>
      </c>
      <c r="AO579" s="24">
        <v>45536.688107214504</v>
      </c>
      <c r="AP579">
        <v>9</v>
      </c>
      <c r="AQ579" t="s">
        <v>194</v>
      </c>
      <c r="AR579">
        <v>244.68796832561929</v>
      </c>
      <c r="AS579" t="s">
        <v>195</v>
      </c>
      <c r="AT579" t="s">
        <v>198</v>
      </c>
      <c r="AU579" t="s">
        <v>197</v>
      </c>
      <c r="AV579" t="s">
        <v>362</v>
      </c>
      <c r="AW579" t="s">
        <v>198</v>
      </c>
      <c r="AX579" t="s">
        <v>197</v>
      </c>
      <c r="AY579" t="s">
        <v>204</v>
      </c>
    </row>
    <row r="580" spans="1:51" x14ac:dyDescent="0.45">
      <c r="A580" s="22">
        <v>873378</v>
      </c>
      <c r="B580" s="6">
        <v>45536</v>
      </c>
      <c r="C580" s="22">
        <v>12547000</v>
      </c>
      <c r="D580" s="22">
        <v>12843336</v>
      </c>
      <c r="E580" s="22"/>
      <c r="F580" s="22">
        <v>51017</v>
      </c>
      <c r="G580" s="22">
        <v>2526422</v>
      </c>
      <c r="H580" s="22">
        <v>0</v>
      </c>
      <c r="I580" s="22"/>
      <c r="J580" s="22">
        <v>2865</v>
      </c>
      <c r="K580" s="22">
        <v>61927</v>
      </c>
      <c r="L580" s="23" t="s">
        <v>1193</v>
      </c>
      <c r="M580" s="23"/>
      <c r="N580" s="23" t="s">
        <v>184</v>
      </c>
      <c r="O580" s="23" t="s">
        <v>225</v>
      </c>
      <c r="P580" s="22">
        <v>18</v>
      </c>
      <c r="Q580" s="23" t="s">
        <v>279</v>
      </c>
      <c r="R580" s="23"/>
      <c r="S580" s="23"/>
      <c r="T580" s="23"/>
      <c r="U580" s="23"/>
      <c r="V580" s="23" t="s">
        <v>187</v>
      </c>
      <c r="W580" s="23" t="s">
        <v>188</v>
      </c>
      <c r="X580" s="23" t="s">
        <v>189</v>
      </c>
      <c r="Y580" s="22">
        <v>0</v>
      </c>
      <c r="Z580" s="23" t="s">
        <v>190</v>
      </c>
      <c r="AA580" s="23" t="s">
        <v>191</v>
      </c>
      <c r="AB580" s="23" t="s">
        <v>190</v>
      </c>
      <c r="AC580" s="23" t="s">
        <v>280</v>
      </c>
      <c r="AD580" s="23" t="s">
        <v>281</v>
      </c>
      <c r="AE580" s="23" t="s">
        <v>66</v>
      </c>
      <c r="AF580" s="23"/>
      <c r="AG580" s="23"/>
      <c r="AH580" s="23"/>
      <c r="AI580" s="23"/>
      <c r="AJ580" s="23" t="b">
        <v>0</v>
      </c>
      <c r="AK580" s="3">
        <v>126</v>
      </c>
      <c r="AL580" s="3">
        <v>2408</v>
      </c>
      <c r="AM580" s="3">
        <v>5615</v>
      </c>
      <c r="AN580" s="24">
        <v>45536.479687770065</v>
      </c>
      <c r="AO580" s="24">
        <v>45536.47982665895</v>
      </c>
      <c r="AP580">
        <v>9</v>
      </c>
      <c r="AQ580" t="s">
        <v>194</v>
      </c>
      <c r="AR580">
        <v>244.47968777006463</v>
      </c>
      <c r="AS580" t="s">
        <v>195</v>
      </c>
      <c r="AT580" t="s">
        <v>208</v>
      </c>
      <c r="AU580" t="s">
        <v>197</v>
      </c>
      <c r="AV580" t="s">
        <v>255</v>
      </c>
      <c r="AW580" t="s">
        <v>208</v>
      </c>
      <c r="AX580" t="s">
        <v>197</v>
      </c>
      <c r="AY580" t="s">
        <v>285</v>
      </c>
    </row>
    <row r="581" spans="1:51" x14ac:dyDescent="0.45">
      <c r="A581" s="22">
        <v>872698</v>
      </c>
      <c r="B581" s="6">
        <v>45536</v>
      </c>
      <c r="C581" s="22">
        <v>12516000</v>
      </c>
      <c r="D581" s="22">
        <v>12653889</v>
      </c>
      <c r="E581" s="22"/>
      <c r="F581" s="22">
        <v>41</v>
      </c>
      <c r="G581" s="22">
        <v>2806178</v>
      </c>
      <c r="H581" s="22">
        <v>0</v>
      </c>
      <c r="I581" s="22"/>
      <c r="J581" s="22">
        <v>1362</v>
      </c>
      <c r="K581" s="22">
        <v>63186</v>
      </c>
      <c r="L581" s="23" t="s">
        <v>312</v>
      </c>
      <c r="M581" s="23"/>
      <c r="N581" s="23" t="s">
        <v>184</v>
      </c>
      <c r="O581" s="23" t="s">
        <v>225</v>
      </c>
      <c r="P581" s="22">
        <v>18</v>
      </c>
      <c r="Q581" s="23" t="s">
        <v>279</v>
      </c>
      <c r="R581" s="23"/>
      <c r="S581" s="23"/>
      <c r="T581" s="23"/>
      <c r="U581" s="23"/>
      <c r="V581" s="23" t="s">
        <v>187</v>
      </c>
      <c r="W581" s="23" t="s">
        <v>188</v>
      </c>
      <c r="X581" s="23" t="s">
        <v>189</v>
      </c>
      <c r="Y581" s="22">
        <v>0</v>
      </c>
      <c r="Z581" s="23" t="s">
        <v>190</v>
      </c>
      <c r="AA581" s="23" t="s">
        <v>191</v>
      </c>
      <c r="AB581" s="23" t="s">
        <v>190</v>
      </c>
      <c r="AC581" s="23" t="s">
        <v>280</v>
      </c>
      <c r="AD581" s="23" t="s">
        <v>281</v>
      </c>
      <c r="AE581" s="23" t="s">
        <v>66</v>
      </c>
      <c r="AF581" s="23"/>
      <c r="AG581" s="23"/>
      <c r="AH581" s="23"/>
      <c r="AI581" s="23"/>
      <c r="AJ581" s="23" t="b">
        <v>0</v>
      </c>
      <c r="AK581" s="3">
        <v>117</v>
      </c>
      <c r="AL581" s="3">
        <v>2408</v>
      </c>
      <c r="AM581" s="3">
        <v>5067</v>
      </c>
      <c r="AN581" s="24">
        <v>45536.354862538581</v>
      </c>
      <c r="AO581" s="24">
        <v>45536.355001427466</v>
      </c>
      <c r="AP581">
        <v>9</v>
      </c>
      <c r="AQ581" t="s">
        <v>194</v>
      </c>
      <c r="AR581">
        <v>244.35486253858107</v>
      </c>
      <c r="AS581" t="s">
        <v>195</v>
      </c>
      <c r="AT581" t="s">
        <v>308</v>
      </c>
      <c r="AU581" t="s">
        <v>197</v>
      </c>
      <c r="AV581" t="s">
        <v>299</v>
      </c>
      <c r="AW581" t="s">
        <v>308</v>
      </c>
      <c r="AX581" t="s">
        <v>197</v>
      </c>
      <c r="AY581" t="s">
        <v>207</v>
      </c>
    </row>
    <row r="582" spans="1:51" x14ac:dyDescent="0.45">
      <c r="A582" s="22">
        <v>873322</v>
      </c>
      <c r="B582" s="6">
        <v>45536</v>
      </c>
      <c r="C582" s="22">
        <v>12485000</v>
      </c>
      <c r="D582" s="22">
        <v>12569476</v>
      </c>
      <c r="E582" s="22"/>
      <c r="F582" s="22">
        <v>170</v>
      </c>
      <c r="G582" s="22">
        <v>2526175</v>
      </c>
      <c r="H582" s="22">
        <v>1</v>
      </c>
      <c r="I582" s="22"/>
      <c r="J582" s="22">
        <v>2865</v>
      </c>
      <c r="K582" s="22">
        <v>61927</v>
      </c>
      <c r="L582" s="23" t="s">
        <v>1193</v>
      </c>
      <c r="M582" s="23"/>
      <c r="N582" s="23" t="s">
        <v>184</v>
      </c>
      <c r="O582" s="23" t="s">
        <v>225</v>
      </c>
      <c r="P582" s="22">
        <v>18</v>
      </c>
      <c r="Q582" s="23" t="s">
        <v>279</v>
      </c>
      <c r="R582" s="23"/>
      <c r="S582" s="23"/>
      <c r="T582" s="23"/>
      <c r="U582" s="23"/>
      <c r="V582" s="23" t="s">
        <v>187</v>
      </c>
      <c r="W582" s="23" t="s">
        <v>188</v>
      </c>
      <c r="X582" s="23" t="s">
        <v>189</v>
      </c>
      <c r="Y582" s="22">
        <v>0</v>
      </c>
      <c r="Z582" s="23" t="s">
        <v>190</v>
      </c>
      <c r="AA582" s="23" t="s">
        <v>191</v>
      </c>
      <c r="AB582" s="23" t="s">
        <v>190</v>
      </c>
      <c r="AC582" s="23" t="s">
        <v>280</v>
      </c>
      <c r="AD582" s="23" t="s">
        <v>281</v>
      </c>
      <c r="AE582" s="23" t="s">
        <v>66</v>
      </c>
      <c r="AF582" s="23"/>
      <c r="AG582" s="23"/>
      <c r="AH582" s="23"/>
      <c r="AI582" s="23"/>
      <c r="AJ582" s="23" t="b">
        <v>0</v>
      </c>
      <c r="AK582" s="3">
        <v>61</v>
      </c>
      <c r="AL582" s="3">
        <v>2408</v>
      </c>
      <c r="AM582" s="3">
        <v>5574</v>
      </c>
      <c r="AN582" s="24">
        <v>45536.458713695989</v>
      </c>
      <c r="AO582" s="24">
        <v>45536.458852584874</v>
      </c>
      <c r="AP582">
        <v>9</v>
      </c>
      <c r="AQ582" t="s">
        <v>194</v>
      </c>
      <c r="AR582">
        <v>244.45871369598899</v>
      </c>
      <c r="AS582" t="s">
        <v>195</v>
      </c>
      <c r="AT582" t="s">
        <v>208</v>
      </c>
      <c r="AU582" t="s">
        <v>197</v>
      </c>
      <c r="AV582" t="s">
        <v>301</v>
      </c>
      <c r="AW582" t="s">
        <v>208</v>
      </c>
      <c r="AX582" t="s">
        <v>197</v>
      </c>
      <c r="AY582" t="s">
        <v>255</v>
      </c>
    </row>
    <row r="583" spans="1:51" x14ac:dyDescent="0.45">
      <c r="A583" s="22">
        <v>874261</v>
      </c>
      <c r="B583" s="6">
        <v>45536</v>
      </c>
      <c r="C583" s="22">
        <v>12484000</v>
      </c>
      <c r="D583" s="22">
        <v>16671399</v>
      </c>
      <c r="E583" s="22"/>
      <c r="F583" s="22">
        <v>697</v>
      </c>
      <c r="G583" s="22">
        <v>2765442</v>
      </c>
      <c r="H583" s="22">
        <v>0</v>
      </c>
      <c r="I583" s="22"/>
      <c r="J583" s="22">
        <v>2865</v>
      </c>
      <c r="K583" s="22">
        <v>61927</v>
      </c>
      <c r="L583" s="23" t="s">
        <v>1193</v>
      </c>
      <c r="M583" s="23"/>
      <c r="N583" s="23" t="s">
        <v>184</v>
      </c>
      <c r="O583" s="23" t="s">
        <v>225</v>
      </c>
      <c r="P583" s="22">
        <v>18</v>
      </c>
      <c r="Q583" s="23" t="s">
        <v>279</v>
      </c>
      <c r="R583" s="23"/>
      <c r="S583" s="23"/>
      <c r="T583" s="23"/>
      <c r="U583" s="23"/>
      <c r="V583" s="23" t="s">
        <v>187</v>
      </c>
      <c r="W583" s="23" t="s">
        <v>188</v>
      </c>
      <c r="X583" s="23" t="s">
        <v>189</v>
      </c>
      <c r="Y583" s="22">
        <v>0</v>
      </c>
      <c r="Z583" s="23" t="s">
        <v>190</v>
      </c>
      <c r="AA583" s="23" t="s">
        <v>191</v>
      </c>
      <c r="AB583" s="23" t="s">
        <v>190</v>
      </c>
      <c r="AC583" s="23" t="s">
        <v>280</v>
      </c>
      <c r="AD583" s="23" t="s">
        <v>281</v>
      </c>
      <c r="AE583" s="23" t="s">
        <v>66</v>
      </c>
      <c r="AF583" s="23"/>
      <c r="AG583" s="23"/>
      <c r="AH583" s="23"/>
      <c r="AI583" s="23"/>
      <c r="AJ583" s="23" t="b">
        <v>0</v>
      </c>
      <c r="AK583" s="3">
        <v>62</v>
      </c>
      <c r="AL583" s="3">
        <v>2408</v>
      </c>
      <c r="AM583" s="3">
        <v>6344</v>
      </c>
      <c r="AN583" s="24">
        <v>45536.667034722224</v>
      </c>
      <c r="AO583" s="24">
        <v>45536.667219907409</v>
      </c>
      <c r="AP583">
        <v>9</v>
      </c>
      <c r="AQ583" t="s">
        <v>194</v>
      </c>
      <c r="AR583">
        <v>244.66703472222434</v>
      </c>
      <c r="AS583" t="s">
        <v>195</v>
      </c>
      <c r="AT583" t="s">
        <v>198</v>
      </c>
      <c r="AU583" t="s">
        <v>197</v>
      </c>
      <c r="AV583" t="s">
        <v>304</v>
      </c>
      <c r="AW583" t="s">
        <v>198</v>
      </c>
      <c r="AX583" t="s">
        <v>197</v>
      </c>
      <c r="AY583" t="s">
        <v>252</v>
      </c>
    </row>
    <row r="584" spans="1:51" x14ac:dyDescent="0.45">
      <c r="A584" s="22">
        <v>872063</v>
      </c>
      <c r="B584" s="6">
        <v>45536</v>
      </c>
      <c r="C584" s="22">
        <v>12469000</v>
      </c>
      <c r="D584" s="22">
        <v>12563891</v>
      </c>
      <c r="E584" s="22"/>
      <c r="F584" s="22">
        <v>932</v>
      </c>
      <c r="G584" s="22">
        <v>2805253</v>
      </c>
      <c r="H584" s="22">
        <v>6</v>
      </c>
      <c r="I584" s="22"/>
      <c r="J584" s="22">
        <v>1362</v>
      </c>
      <c r="K584" s="22">
        <v>63186</v>
      </c>
      <c r="L584" s="23" t="s">
        <v>312</v>
      </c>
      <c r="M584" s="23"/>
      <c r="N584" s="23" t="s">
        <v>184</v>
      </c>
      <c r="O584" s="23" t="s">
        <v>225</v>
      </c>
      <c r="P584" s="22">
        <v>18</v>
      </c>
      <c r="Q584" s="23" t="s">
        <v>279</v>
      </c>
      <c r="R584" s="23"/>
      <c r="S584" s="23"/>
      <c r="T584" s="23"/>
      <c r="U584" s="23"/>
      <c r="V584" s="23" t="s">
        <v>187</v>
      </c>
      <c r="W584" s="23" t="s">
        <v>188</v>
      </c>
      <c r="X584" s="23" t="s">
        <v>189</v>
      </c>
      <c r="Y584" s="22">
        <v>0</v>
      </c>
      <c r="Z584" s="23" t="s">
        <v>190</v>
      </c>
      <c r="AA584" s="23" t="s">
        <v>191</v>
      </c>
      <c r="AB584" s="23" t="s">
        <v>190</v>
      </c>
      <c r="AC584" s="23" t="s">
        <v>280</v>
      </c>
      <c r="AD584" s="23" t="s">
        <v>281</v>
      </c>
      <c r="AE584" s="23" t="s">
        <v>66</v>
      </c>
      <c r="AF584" s="23"/>
      <c r="AG584" s="23"/>
      <c r="AH584" s="23"/>
      <c r="AI584" s="23"/>
      <c r="AJ584" s="23" t="b">
        <v>0</v>
      </c>
      <c r="AK584" s="3">
        <v>124</v>
      </c>
      <c r="AL584" s="3">
        <v>2408</v>
      </c>
      <c r="AM584" s="3">
        <v>4576</v>
      </c>
      <c r="AN584" s="24">
        <v>45536.208966126542</v>
      </c>
      <c r="AO584" s="24">
        <v>45536.209105015434</v>
      </c>
      <c r="AP584">
        <v>9</v>
      </c>
      <c r="AQ584" t="s">
        <v>194</v>
      </c>
      <c r="AR584">
        <v>244.20896612654178</v>
      </c>
      <c r="AS584" t="s">
        <v>195</v>
      </c>
      <c r="AT584" t="s">
        <v>296</v>
      </c>
      <c r="AU584" t="s">
        <v>197</v>
      </c>
      <c r="AV584" t="s">
        <v>291</v>
      </c>
      <c r="AW584" t="s">
        <v>296</v>
      </c>
      <c r="AX584" t="s">
        <v>197</v>
      </c>
      <c r="AY584" t="s">
        <v>219</v>
      </c>
    </row>
    <row r="585" spans="1:51" x14ac:dyDescent="0.45">
      <c r="A585" s="22">
        <v>872028</v>
      </c>
      <c r="B585" s="6">
        <v>45536</v>
      </c>
      <c r="C585" s="22">
        <v>12469000</v>
      </c>
      <c r="D585" s="22">
        <v>34356871</v>
      </c>
      <c r="E585" s="22"/>
      <c r="F585" s="22">
        <v>300958</v>
      </c>
      <c r="G585" s="22">
        <v>2568294</v>
      </c>
      <c r="H585" s="22">
        <v>913</v>
      </c>
      <c r="I585" s="22"/>
      <c r="J585" s="22">
        <v>51620</v>
      </c>
      <c r="K585" s="22">
        <v>8391</v>
      </c>
      <c r="L585" s="23" t="s">
        <v>1288</v>
      </c>
      <c r="M585" s="23"/>
      <c r="N585" s="23" t="s">
        <v>184</v>
      </c>
      <c r="O585" s="23" t="s">
        <v>672</v>
      </c>
      <c r="P585" s="22">
        <v>19</v>
      </c>
      <c r="Q585" s="23" t="s">
        <v>681</v>
      </c>
      <c r="R585" s="23" t="s">
        <v>667</v>
      </c>
      <c r="S585" s="23" t="s">
        <v>21</v>
      </c>
      <c r="T585" s="23" t="s">
        <v>667</v>
      </c>
      <c r="U585" s="23" t="s">
        <v>21</v>
      </c>
      <c r="V585" s="23" t="s">
        <v>674</v>
      </c>
      <c r="W585" s="23" t="s">
        <v>188</v>
      </c>
      <c r="X585" s="23" t="s">
        <v>189</v>
      </c>
      <c r="Y585" s="22">
        <v>0</v>
      </c>
      <c r="Z585" s="23" t="s">
        <v>190</v>
      </c>
      <c r="AA585" s="23" t="s">
        <v>191</v>
      </c>
      <c r="AB585" s="23" t="s">
        <v>190</v>
      </c>
      <c r="AC585" s="23" t="s">
        <v>190</v>
      </c>
      <c r="AD585" s="23" t="s">
        <v>190</v>
      </c>
      <c r="AE585" s="23" t="s">
        <v>85</v>
      </c>
      <c r="AF585" s="23"/>
      <c r="AG585" s="23"/>
      <c r="AH585" s="23"/>
      <c r="AI585" s="23"/>
      <c r="AJ585" s="23" t="b">
        <v>0</v>
      </c>
      <c r="AK585" s="3">
        <v>97</v>
      </c>
      <c r="AL585" s="3">
        <v>4952</v>
      </c>
      <c r="AM585" s="3">
        <v>4554</v>
      </c>
      <c r="AN585" s="24">
        <v>45536.188803317898</v>
      </c>
      <c r="AO585" s="24">
        <v>45536.189196836422</v>
      </c>
      <c r="AP585">
        <v>9</v>
      </c>
      <c r="AQ585" t="s">
        <v>194</v>
      </c>
      <c r="AR585">
        <v>244.18880331789842</v>
      </c>
      <c r="AS585" t="s">
        <v>195</v>
      </c>
      <c r="AT585" t="s">
        <v>258</v>
      </c>
      <c r="AU585" t="s">
        <v>197</v>
      </c>
      <c r="AV585" t="s">
        <v>298</v>
      </c>
      <c r="AW585" t="s">
        <v>258</v>
      </c>
      <c r="AX585" t="s">
        <v>197</v>
      </c>
      <c r="AY585" t="s">
        <v>241</v>
      </c>
    </row>
    <row r="586" spans="1:51" x14ac:dyDescent="0.45">
      <c r="A586" s="22">
        <v>875323</v>
      </c>
      <c r="B586" s="6">
        <v>45536</v>
      </c>
      <c r="C586" s="22">
        <v>12469000</v>
      </c>
      <c r="D586" s="22">
        <v>14951091</v>
      </c>
      <c r="E586" s="22"/>
      <c r="F586" s="22">
        <v>63</v>
      </c>
      <c r="G586" s="22">
        <v>1722248</v>
      </c>
      <c r="H586" s="22">
        <v>0</v>
      </c>
      <c r="I586" s="22"/>
      <c r="J586" s="22">
        <v>2</v>
      </c>
      <c r="K586" s="22">
        <v>63146</v>
      </c>
      <c r="L586" s="23" t="s">
        <v>306</v>
      </c>
      <c r="M586" s="23"/>
      <c r="N586" s="23" t="s">
        <v>184</v>
      </c>
      <c r="O586" s="23" t="s">
        <v>225</v>
      </c>
      <c r="P586" s="22">
        <v>18</v>
      </c>
      <c r="Q586" s="23" t="s">
        <v>279</v>
      </c>
      <c r="R586" s="23"/>
      <c r="S586" s="23"/>
      <c r="T586" s="23"/>
      <c r="U586" s="23"/>
      <c r="V586" s="23" t="s">
        <v>187</v>
      </c>
      <c r="W586" s="23" t="s">
        <v>188</v>
      </c>
      <c r="X586" s="23" t="s">
        <v>189</v>
      </c>
      <c r="Y586" s="22">
        <v>0</v>
      </c>
      <c r="Z586" s="23" t="s">
        <v>190</v>
      </c>
      <c r="AA586" s="23" t="s">
        <v>191</v>
      </c>
      <c r="AB586" s="23" t="s">
        <v>190</v>
      </c>
      <c r="AC586" s="23" t="s">
        <v>280</v>
      </c>
      <c r="AD586" s="23" t="s">
        <v>281</v>
      </c>
      <c r="AE586" s="23" t="s">
        <v>66</v>
      </c>
      <c r="AF586" s="23"/>
      <c r="AG586" s="23"/>
      <c r="AH586" s="23"/>
      <c r="AI586" s="23"/>
      <c r="AJ586" s="23" t="b">
        <v>0</v>
      </c>
      <c r="AK586" s="3">
        <v>126</v>
      </c>
      <c r="AL586" s="3">
        <v>2408</v>
      </c>
      <c r="AM586" s="3">
        <v>7279</v>
      </c>
      <c r="AN586" s="24">
        <v>45536.959947878087</v>
      </c>
      <c r="AO586" s="24">
        <v>45536.960109915126</v>
      </c>
      <c r="AP586">
        <v>9</v>
      </c>
      <c r="AQ586" t="s">
        <v>194</v>
      </c>
      <c r="AR586">
        <v>244.95994787808741</v>
      </c>
      <c r="AS586" t="s">
        <v>195</v>
      </c>
      <c r="AT586" t="s">
        <v>206</v>
      </c>
      <c r="AU586" t="s">
        <v>197</v>
      </c>
      <c r="AV586" t="s">
        <v>231</v>
      </c>
      <c r="AW586" t="s">
        <v>206</v>
      </c>
      <c r="AX586" t="s">
        <v>197</v>
      </c>
      <c r="AY586" t="s">
        <v>301</v>
      </c>
    </row>
    <row r="587" spans="1:51" x14ac:dyDescent="0.45">
      <c r="A587" s="22">
        <v>875270</v>
      </c>
      <c r="B587" s="6">
        <v>45536</v>
      </c>
      <c r="C587" s="22">
        <v>12453000</v>
      </c>
      <c r="D587" s="22">
        <v>12780371</v>
      </c>
      <c r="E587" s="22"/>
      <c r="F587" s="22">
        <v>0</v>
      </c>
      <c r="G587" s="22">
        <v>1712490</v>
      </c>
      <c r="H587" s="22">
        <v>8</v>
      </c>
      <c r="I587" s="22"/>
      <c r="J587" s="22">
        <v>225</v>
      </c>
      <c r="K587" s="22">
        <v>63058</v>
      </c>
      <c r="L587" s="23" t="s">
        <v>295</v>
      </c>
      <c r="M587" s="23"/>
      <c r="N587" s="23" t="s">
        <v>184</v>
      </c>
      <c r="O587" s="23" t="s">
        <v>225</v>
      </c>
      <c r="P587" s="22">
        <v>18</v>
      </c>
      <c r="Q587" s="23" t="s">
        <v>279</v>
      </c>
      <c r="R587" s="23"/>
      <c r="S587" s="23"/>
      <c r="T587" s="23"/>
      <c r="U587" s="23"/>
      <c r="V587" s="23" t="s">
        <v>187</v>
      </c>
      <c r="W587" s="23" t="s">
        <v>188</v>
      </c>
      <c r="X587" s="23" t="s">
        <v>189</v>
      </c>
      <c r="Y587" s="22">
        <v>0</v>
      </c>
      <c r="Z587" s="23" t="s">
        <v>190</v>
      </c>
      <c r="AA587" s="23" t="s">
        <v>191</v>
      </c>
      <c r="AB587" s="23" t="s">
        <v>190</v>
      </c>
      <c r="AC587" s="23" t="s">
        <v>280</v>
      </c>
      <c r="AD587" s="23" t="s">
        <v>281</v>
      </c>
      <c r="AE587" s="23" t="s">
        <v>66</v>
      </c>
      <c r="AF587" s="23"/>
      <c r="AG587" s="23"/>
      <c r="AH587" s="23"/>
      <c r="AI587" s="23"/>
      <c r="AJ587" s="23" t="b">
        <v>0</v>
      </c>
      <c r="AK587" s="3">
        <v>122</v>
      </c>
      <c r="AL587" s="3">
        <v>2408</v>
      </c>
      <c r="AM587" s="3">
        <v>7226</v>
      </c>
      <c r="AN587" s="24">
        <v>45536.938138271602</v>
      </c>
      <c r="AO587" s="24">
        <v>45536.938277160494</v>
      </c>
      <c r="AP587">
        <v>9</v>
      </c>
      <c r="AQ587" t="s">
        <v>194</v>
      </c>
      <c r="AR587">
        <v>244.93813827160193</v>
      </c>
      <c r="AS587" t="s">
        <v>195</v>
      </c>
      <c r="AT587" t="s">
        <v>237</v>
      </c>
      <c r="AU587" t="s">
        <v>197</v>
      </c>
      <c r="AV587" t="s">
        <v>291</v>
      </c>
      <c r="AW587" t="s">
        <v>237</v>
      </c>
      <c r="AX587" t="s">
        <v>197</v>
      </c>
      <c r="AY587" t="s">
        <v>219</v>
      </c>
    </row>
    <row r="588" spans="1:51" x14ac:dyDescent="0.45">
      <c r="A588" s="22">
        <v>872321</v>
      </c>
      <c r="B588" s="6">
        <v>45536</v>
      </c>
      <c r="C588" s="22">
        <v>12422000</v>
      </c>
      <c r="D588" s="22">
        <v>12626860</v>
      </c>
      <c r="E588" s="22"/>
      <c r="F588" s="22">
        <v>1888</v>
      </c>
      <c r="G588" s="22">
        <v>2524918</v>
      </c>
      <c r="H588" s="22">
        <v>1</v>
      </c>
      <c r="I588" s="22"/>
      <c r="J588" s="22">
        <v>2865</v>
      </c>
      <c r="K588" s="22">
        <v>61927</v>
      </c>
      <c r="L588" s="23" t="s">
        <v>1193</v>
      </c>
      <c r="M588" s="23"/>
      <c r="N588" s="23" t="s">
        <v>184</v>
      </c>
      <c r="O588" s="23" t="s">
        <v>225</v>
      </c>
      <c r="P588" s="22">
        <v>18</v>
      </c>
      <c r="Q588" s="23" t="s">
        <v>279</v>
      </c>
      <c r="R588" s="23"/>
      <c r="S588" s="23"/>
      <c r="T588" s="23"/>
      <c r="U588" s="23"/>
      <c r="V588" s="23" t="s">
        <v>187</v>
      </c>
      <c r="W588" s="23" t="s">
        <v>188</v>
      </c>
      <c r="X588" s="23" t="s">
        <v>189</v>
      </c>
      <c r="Y588" s="22">
        <v>0</v>
      </c>
      <c r="Z588" s="23" t="s">
        <v>190</v>
      </c>
      <c r="AA588" s="23" t="s">
        <v>191</v>
      </c>
      <c r="AB588" s="23" t="s">
        <v>190</v>
      </c>
      <c r="AC588" s="23" t="s">
        <v>280</v>
      </c>
      <c r="AD588" s="23" t="s">
        <v>281</v>
      </c>
      <c r="AE588" s="23" t="s">
        <v>66</v>
      </c>
      <c r="AF588" s="23"/>
      <c r="AG588" s="23"/>
      <c r="AH588" s="23"/>
      <c r="AI588" s="23"/>
      <c r="AJ588" s="23" t="b">
        <v>0</v>
      </c>
      <c r="AK588" s="3">
        <v>109</v>
      </c>
      <c r="AL588" s="3">
        <v>2408</v>
      </c>
      <c r="AM588" s="3">
        <v>4736</v>
      </c>
      <c r="AN588" s="24">
        <v>45536.271244444448</v>
      </c>
      <c r="AO588" s="24">
        <v>45536.271383333333</v>
      </c>
      <c r="AP588">
        <v>9</v>
      </c>
      <c r="AQ588" t="s">
        <v>194</v>
      </c>
      <c r="AR588">
        <v>244.2712444444478</v>
      </c>
      <c r="AS588" t="s">
        <v>195</v>
      </c>
      <c r="AT588" t="s">
        <v>222</v>
      </c>
      <c r="AU588" t="s">
        <v>197</v>
      </c>
      <c r="AV588" t="s">
        <v>310</v>
      </c>
      <c r="AW588" t="s">
        <v>222</v>
      </c>
      <c r="AX588" t="s">
        <v>197</v>
      </c>
      <c r="AY588" t="s">
        <v>252</v>
      </c>
    </row>
    <row r="589" spans="1:51" x14ac:dyDescent="0.45">
      <c r="A589" s="22">
        <v>871390</v>
      </c>
      <c r="B589" s="6">
        <v>45536</v>
      </c>
      <c r="C589" s="22">
        <v>12422000</v>
      </c>
      <c r="D589" s="22">
        <v>12765457</v>
      </c>
      <c r="E589" s="22"/>
      <c r="F589" s="22">
        <v>45988</v>
      </c>
      <c r="G589" s="22">
        <v>2525921</v>
      </c>
      <c r="H589" s="22">
        <v>0</v>
      </c>
      <c r="I589" s="22"/>
      <c r="J589" s="22">
        <v>2865</v>
      </c>
      <c r="K589" s="22">
        <v>61927</v>
      </c>
      <c r="L589" s="23" t="s">
        <v>1193</v>
      </c>
      <c r="M589" s="23"/>
      <c r="N589" s="23" t="s">
        <v>184</v>
      </c>
      <c r="O589" s="23" t="s">
        <v>225</v>
      </c>
      <c r="P589" s="22">
        <v>18</v>
      </c>
      <c r="Q589" s="23" t="s">
        <v>279</v>
      </c>
      <c r="R589" s="23"/>
      <c r="S589" s="23"/>
      <c r="T589" s="23"/>
      <c r="U589" s="23"/>
      <c r="V589" s="23" t="s">
        <v>187</v>
      </c>
      <c r="W589" s="23" t="s">
        <v>188</v>
      </c>
      <c r="X589" s="23" t="s">
        <v>189</v>
      </c>
      <c r="Y589" s="22">
        <v>0</v>
      </c>
      <c r="Z589" s="23" t="s">
        <v>190</v>
      </c>
      <c r="AA589" s="23" t="s">
        <v>191</v>
      </c>
      <c r="AB589" s="23" t="s">
        <v>190</v>
      </c>
      <c r="AC589" s="23" t="s">
        <v>280</v>
      </c>
      <c r="AD589" s="23" t="s">
        <v>281</v>
      </c>
      <c r="AE589" s="23" t="s">
        <v>66</v>
      </c>
      <c r="AF589" s="23"/>
      <c r="AG589" s="23"/>
      <c r="AH589" s="23"/>
      <c r="AI589" s="23"/>
      <c r="AJ589" s="23" t="b">
        <v>0</v>
      </c>
      <c r="AK589" s="3">
        <v>114</v>
      </c>
      <c r="AL589" s="3">
        <v>2408</v>
      </c>
      <c r="AM589" s="3">
        <v>4059</v>
      </c>
      <c r="AN589" s="24">
        <v>45536.021143016973</v>
      </c>
      <c r="AO589" s="24">
        <v>45536.021281905865</v>
      </c>
      <c r="AP589">
        <v>9</v>
      </c>
      <c r="AQ589" t="s">
        <v>194</v>
      </c>
      <c r="AR589">
        <v>244.02114301697293</v>
      </c>
      <c r="AS589" t="s">
        <v>195</v>
      </c>
      <c r="AT589" t="s">
        <v>196</v>
      </c>
      <c r="AU589" t="s">
        <v>197</v>
      </c>
      <c r="AV589" t="s">
        <v>241</v>
      </c>
      <c r="AW589" t="s">
        <v>196</v>
      </c>
      <c r="AX589" t="s">
        <v>197</v>
      </c>
      <c r="AY589" t="s">
        <v>307</v>
      </c>
    </row>
    <row r="590" spans="1:51" x14ac:dyDescent="0.45">
      <c r="A590" s="22">
        <v>872746</v>
      </c>
      <c r="B590" s="6">
        <v>45536</v>
      </c>
      <c r="C590" s="22">
        <v>12421000</v>
      </c>
      <c r="D590" s="22">
        <v>12480342</v>
      </c>
      <c r="E590" s="22"/>
      <c r="F590" s="22">
        <v>24</v>
      </c>
      <c r="G590" s="22">
        <v>2277986</v>
      </c>
      <c r="H590" s="22">
        <v>12</v>
      </c>
      <c r="I590" s="22"/>
      <c r="J590" s="22">
        <v>1157</v>
      </c>
      <c r="K590" s="22">
        <v>102296</v>
      </c>
      <c r="L590" s="23" t="s">
        <v>1314</v>
      </c>
      <c r="M590" s="23"/>
      <c r="N590" s="23" t="s">
        <v>184</v>
      </c>
      <c r="O590" s="23" t="s">
        <v>672</v>
      </c>
      <c r="P590" s="22">
        <v>19</v>
      </c>
      <c r="Q590" s="23" t="s">
        <v>681</v>
      </c>
      <c r="R590" s="23" t="s">
        <v>667</v>
      </c>
      <c r="S590" s="23" t="s">
        <v>22</v>
      </c>
      <c r="T590" s="23" t="s">
        <v>667</v>
      </c>
      <c r="U590" s="23" t="s">
        <v>22</v>
      </c>
      <c r="V590" s="23" t="s">
        <v>674</v>
      </c>
      <c r="W590" s="23" t="s">
        <v>188</v>
      </c>
      <c r="X590" s="23" t="s">
        <v>189</v>
      </c>
      <c r="Y590" s="22">
        <v>0</v>
      </c>
      <c r="Z590" s="23" t="s">
        <v>190</v>
      </c>
      <c r="AA590" s="23" t="s">
        <v>191</v>
      </c>
      <c r="AB590" s="23" t="s">
        <v>190</v>
      </c>
      <c r="AC590" s="23" t="s">
        <v>190</v>
      </c>
      <c r="AD590" s="23" t="s">
        <v>190</v>
      </c>
      <c r="AE590" s="23" t="s">
        <v>97</v>
      </c>
      <c r="AF590" s="23"/>
      <c r="AG590" s="23"/>
      <c r="AH590" s="23"/>
      <c r="AI590" s="23"/>
      <c r="AJ590" s="23" t="b">
        <v>0</v>
      </c>
      <c r="AK590" s="3">
        <v>123</v>
      </c>
      <c r="AL590" s="3">
        <v>4952</v>
      </c>
      <c r="AM590" s="3">
        <v>5106</v>
      </c>
      <c r="AN590" s="24">
        <v>45536.376655516979</v>
      </c>
      <c r="AO590" s="24">
        <v>45536.376794405864</v>
      </c>
      <c r="AP590">
        <v>9</v>
      </c>
      <c r="AQ590" t="s">
        <v>194</v>
      </c>
      <c r="AR590">
        <v>244.37665551697864</v>
      </c>
      <c r="AS590" t="s">
        <v>195</v>
      </c>
      <c r="AT590" t="s">
        <v>238</v>
      </c>
      <c r="AU590" t="s">
        <v>197</v>
      </c>
      <c r="AV590" t="s">
        <v>206</v>
      </c>
      <c r="AW590" t="s">
        <v>238</v>
      </c>
      <c r="AX590" t="s">
        <v>197</v>
      </c>
      <c r="AY590" t="s">
        <v>314</v>
      </c>
    </row>
    <row r="591" spans="1:51" x14ac:dyDescent="0.45">
      <c r="A591" s="22">
        <v>874844</v>
      </c>
      <c r="B591" s="6">
        <v>45536</v>
      </c>
      <c r="C591" s="22">
        <v>12391000</v>
      </c>
      <c r="D591" s="22">
        <v>12502057</v>
      </c>
      <c r="E591" s="22"/>
      <c r="F591" s="22">
        <v>169</v>
      </c>
      <c r="G591" s="22">
        <v>2766088</v>
      </c>
      <c r="H591" s="22">
        <v>3</v>
      </c>
      <c r="I591" s="22"/>
      <c r="J591" s="22">
        <v>2865</v>
      </c>
      <c r="K591" s="22">
        <v>61927</v>
      </c>
      <c r="L591" s="23" t="s">
        <v>1193</v>
      </c>
      <c r="M591" s="23"/>
      <c r="N591" s="23" t="s">
        <v>184</v>
      </c>
      <c r="O591" s="23" t="s">
        <v>225</v>
      </c>
      <c r="P591" s="22">
        <v>18</v>
      </c>
      <c r="Q591" s="23" t="s">
        <v>279</v>
      </c>
      <c r="R591" s="23"/>
      <c r="S591" s="23"/>
      <c r="T591" s="23"/>
      <c r="U591" s="23"/>
      <c r="V591" s="23" t="s">
        <v>187</v>
      </c>
      <c r="W591" s="23" t="s">
        <v>188</v>
      </c>
      <c r="X591" s="23" t="s">
        <v>189</v>
      </c>
      <c r="Y591" s="22">
        <v>0</v>
      </c>
      <c r="Z591" s="23" t="s">
        <v>190</v>
      </c>
      <c r="AA591" s="23" t="s">
        <v>191</v>
      </c>
      <c r="AB591" s="23" t="s">
        <v>190</v>
      </c>
      <c r="AC591" s="23" t="s">
        <v>280</v>
      </c>
      <c r="AD591" s="23" t="s">
        <v>281</v>
      </c>
      <c r="AE591" s="23" t="s">
        <v>66</v>
      </c>
      <c r="AF591" s="23"/>
      <c r="AG591" s="23"/>
      <c r="AH591" s="23"/>
      <c r="AI591" s="23"/>
      <c r="AJ591" s="23" t="b">
        <v>0</v>
      </c>
      <c r="AK591" s="3">
        <v>122</v>
      </c>
      <c r="AL591" s="3">
        <v>2408</v>
      </c>
      <c r="AM591" s="3">
        <v>6820</v>
      </c>
      <c r="AN591" s="24">
        <v>45536.854469367281</v>
      </c>
      <c r="AO591" s="24">
        <v>45536.854608256173</v>
      </c>
      <c r="AP591">
        <v>9</v>
      </c>
      <c r="AQ591" t="s">
        <v>194</v>
      </c>
      <c r="AR591">
        <v>244.85446936728113</v>
      </c>
      <c r="AS591" t="s">
        <v>195</v>
      </c>
      <c r="AT591" t="s">
        <v>236</v>
      </c>
      <c r="AU591" t="s">
        <v>197</v>
      </c>
      <c r="AV591" t="s">
        <v>240</v>
      </c>
      <c r="AW591" t="s">
        <v>236</v>
      </c>
      <c r="AX591" t="s">
        <v>197</v>
      </c>
      <c r="AY591" t="s">
        <v>249</v>
      </c>
    </row>
    <row r="592" spans="1:51" x14ac:dyDescent="0.45">
      <c r="A592" s="22">
        <v>873304</v>
      </c>
      <c r="B592" s="6">
        <v>45536</v>
      </c>
      <c r="C592" s="22">
        <v>12391000</v>
      </c>
      <c r="D592" s="22">
        <v>12809228</v>
      </c>
      <c r="E592" s="22"/>
      <c r="F592" s="22">
        <v>41</v>
      </c>
      <c r="G592" s="22">
        <v>2806394</v>
      </c>
      <c r="H592" s="22">
        <v>1</v>
      </c>
      <c r="I592" s="22"/>
      <c r="J592" s="22">
        <v>1362</v>
      </c>
      <c r="K592" s="22">
        <v>63186</v>
      </c>
      <c r="L592" s="23" t="s">
        <v>312</v>
      </c>
      <c r="M592" s="23"/>
      <c r="N592" s="23" t="s">
        <v>184</v>
      </c>
      <c r="O592" s="23" t="s">
        <v>225</v>
      </c>
      <c r="P592" s="22">
        <v>18</v>
      </c>
      <c r="Q592" s="23" t="s">
        <v>279</v>
      </c>
      <c r="R592" s="23"/>
      <c r="S592" s="23"/>
      <c r="T592" s="23"/>
      <c r="U592" s="23"/>
      <c r="V592" s="23" t="s">
        <v>187</v>
      </c>
      <c r="W592" s="23" t="s">
        <v>188</v>
      </c>
      <c r="X592" s="23" t="s">
        <v>189</v>
      </c>
      <c r="Y592" s="22">
        <v>0</v>
      </c>
      <c r="Z592" s="23" t="s">
        <v>190</v>
      </c>
      <c r="AA592" s="23" t="s">
        <v>191</v>
      </c>
      <c r="AB592" s="23" t="s">
        <v>190</v>
      </c>
      <c r="AC592" s="23" t="s">
        <v>280</v>
      </c>
      <c r="AD592" s="23" t="s">
        <v>281</v>
      </c>
      <c r="AE592" s="23" t="s">
        <v>66</v>
      </c>
      <c r="AF592" s="23"/>
      <c r="AG592" s="23"/>
      <c r="AH592" s="23"/>
      <c r="AI592" s="23"/>
      <c r="AJ592" s="23" t="b">
        <v>0</v>
      </c>
      <c r="AK592" s="3">
        <v>111</v>
      </c>
      <c r="AL592" s="3">
        <v>2408</v>
      </c>
      <c r="AM592" s="3">
        <v>5556</v>
      </c>
      <c r="AN592" s="24">
        <v>45536.438107253089</v>
      </c>
      <c r="AO592" s="24">
        <v>45536.438246141974</v>
      </c>
      <c r="AP592">
        <v>9</v>
      </c>
      <c r="AQ592" t="s">
        <v>194</v>
      </c>
      <c r="AR592">
        <v>244.43810725308867</v>
      </c>
      <c r="AS592" t="s">
        <v>195</v>
      </c>
      <c r="AT592" t="s">
        <v>223</v>
      </c>
      <c r="AU592" t="s">
        <v>197</v>
      </c>
      <c r="AV592" t="s">
        <v>204</v>
      </c>
      <c r="AW592" t="s">
        <v>223</v>
      </c>
      <c r="AX592" t="s">
        <v>197</v>
      </c>
      <c r="AY592" t="s">
        <v>234</v>
      </c>
    </row>
    <row r="593" spans="1:51" x14ac:dyDescent="0.45">
      <c r="A593" s="22">
        <v>875316</v>
      </c>
      <c r="B593" s="6">
        <v>45536</v>
      </c>
      <c r="C593" s="22">
        <v>12391000</v>
      </c>
      <c r="D593" s="22">
        <v>12467070</v>
      </c>
      <c r="E593" s="22"/>
      <c r="F593" s="22">
        <v>12</v>
      </c>
      <c r="G593" s="22">
        <v>1721600</v>
      </c>
      <c r="H593" s="22">
        <v>0</v>
      </c>
      <c r="I593" s="22"/>
      <c r="J593" s="22">
        <v>225</v>
      </c>
      <c r="K593" s="22">
        <v>63058</v>
      </c>
      <c r="L593" s="23" t="s">
        <v>295</v>
      </c>
      <c r="M593" s="23"/>
      <c r="N593" s="23" t="s">
        <v>184</v>
      </c>
      <c r="O593" s="23" t="s">
        <v>225</v>
      </c>
      <c r="P593" s="22">
        <v>18</v>
      </c>
      <c r="Q593" s="23" t="s">
        <v>279</v>
      </c>
      <c r="R593" s="23"/>
      <c r="S593" s="23"/>
      <c r="T593" s="23"/>
      <c r="U593" s="23"/>
      <c r="V593" s="23" t="s">
        <v>187</v>
      </c>
      <c r="W593" s="23" t="s">
        <v>188</v>
      </c>
      <c r="X593" s="23" t="s">
        <v>189</v>
      </c>
      <c r="Y593" s="22">
        <v>0</v>
      </c>
      <c r="Z593" s="23" t="s">
        <v>190</v>
      </c>
      <c r="AA593" s="23" t="s">
        <v>191</v>
      </c>
      <c r="AB593" s="23" t="s">
        <v>190</v>
      </c>
      <c r="AC593" s="23" t="s">
        <v>280</v>
      </c>
      <c r="AD593" s="23" t="s">
        <v>281</v>
      </c>
      <c r="AE593" s="23" t="s">
        <v>66</v>
      </c>
      <c r="AF593" s="23"/>
      <c r="AG593" s="23"/>
      <c r="AH593" s="23"/>
      <c r="AI593" s="23"/>
      <c r="AJ593" s="23" t="b">
        <v>0</v>
      </c>
      <c r="AK593" s="3">
        <v>126</v>
      </c>
      <c r="AL593" s="3">
        <v>2408</v>
      </c>
      <c r="AM593" s="3">
        <v>7273</v>
      </c>
      <c r="AN593" s="24">
        <v>45536.959020331793</v>
      </c>
      <c r="AO593" s="24">
        <v>45536.959159220678</v>
      </c>
      <c r="AP593">
        <v>9</v>
      </c>
      <c r="AQ593" t="s">
        <v>194</v>
      </c>
      <c r="AR593">
        <v>244.959020331793</v>
      </c>
      <c r="AS593" t="s">
        <v>195</v>
      </c>
      <c r="AT593" t="s">
        <v>206</v>
      </c>
      <c r="AU593" t="s">
        <v>197</v>
      </c>
      <c r="AV593" t="s">
        <v>261</v>
      </c>
      <c r="AW593" t="s">
        <v>206</v>
      </c>
      <c r="AX593" t="s">
        <v>197</v>
      </c>
      <c r="AY593" t="s">
        <v>208</v>
      </c>
    </row>
    <row r="594" spans="1:51" x14ac:dyDescent="0.45">
      <c r="A594" s="22">
        <v>873048</v>
      </c>
      <c r="B594" s="6">
        <v>45536</v>
      </c>
      <c r="C594" s="22">
        <v>12375000</v>
      </c>
      <c r="D594" s="22">
        <v>12482369</v>
      </c>
      <c r="E594" s="22"/>
      <c r="F594" s="22">
        <v>41</v>
      </c>
      <c r="G594" s="22">
        <v>2806414</v>
      </c>
      <c r="H594" s="22">
        <v>1</v>
      </c>
      <c r="I594" s="22"/>
      <c r="J594" s="22">
        <v>1362</v>
      </c>
      <c r="K594" s="22">
        <v>63186</v>
      </c>
      <c r="L594" s="23" t="s">
        <v>312</v>
      </c>
      <c r="M594" s="23"/>
      <c r="N594" s="23" t="s">
        <v>184</v>
      </c>
      <c r="O594" s="23" t="s">
        <v>225</v>
      </c>
      <c r="P594" s="22">
        <v>18</v>
      </c>
      <c r="Q594" s="23" t="s">
        <v>279</v>
      </c>
      <c r="R594" s="23"/>
      <c r="S594" s="23"/>
      <c r="T594" s="23"/>
      <c r="U594" s="23"/>
      <c r="V594" s="23" t="s">
        <v>187</v>
      </c>
      <c r="W594" s="23" t="s">
        <v>188</v>
      </c>
      <c r="X594" s="23" t="s">
        <v>189</v>
      </c>
      <c r="Y594" s="22">
        <v>0</v>
      </c>
      <c r="Z594" s="23" t="s">
        <v>190</v>
      </c>
      <c r="AA594" s="23" t="s">
        <v>191</v>
      </c>
      <c r="AB594" s="23" t="s">
        <v>190</v>
      </c>
      <c r="AC594" s="23" t="s">
        <v>280</v>
      </c>
      <c r="AD594" s="23" t="s">
        <v>281</v>
      </c>
      <c r="AE594" s="23" t="s">
        <v>66</v>
      </c>
      <c r="AF594" s="23"/>
      <c r="AG594" s="23"/>
      <c r="AH594" s="23"/>
      <c r="AI594" s="23"/>
      <c r="AJ594" s="23" t="b">
        <v>0</v>
      </c>
      <c r="AK594" s="3">
        <v>118</v>
      </c>
      <c r="AL594" s="3">
        <v>2408</v>
      </c>
      <c r="AM594" s="3">
        <v>5393</v>
      </c>
      <c r="AN594" s="24">
        <v>45536.396394830248</v>
      </c>
      <c r="AO594" s="24">
        <v>45536.396533719133</v>
      </c>
      <c r="AP594">
        <v>9</v>
      </c>
      <c r="AQ594" t="s">
        <v>194</v>
      </c>
      <c r="AR594">
        <v>244.39639483024803</v>
      </c>
      <c r="AS594" t="s">
        <v>195</v>
      </c>
      <c r="AT594" t="s">
        <v>238</v>
      </c>
      <c r="AU594" t="s">
        <v>197</v>
      </c>
      <c r="AV594" t="s">
        <v>257</v>
      </c>
      <c r="AW594" t="s">
        <v>238</v>
      </c>
      <c r="AX594" t="s">
        <v>197</v>
      </c>
      <c r="AY594" t="s">
        <v>317</v>
      </c>
    </row>
    <row r="595" spans="1:51" x14ac:dyDescent="0.45">
      <c r="A595" s="22">
        <v>872057</v>
      </c>
      <c r="B595" s="6">
        <v>45536</v>
      </c>
      <c r="C595" s="22">
        <v>12344000</v>
      </c>
      <c r="D595" s="22">
        <v>13294758</v>
      </c>
      <c r="E595" s="22"/>
      <c r="F595" s="22">
        <v>46421</v>
      </c>
      <c r="G595" s="22">
        <v>2525244</v>
      </c>
      <c r="H595" s="22">
        <v>0</v>
      </c>
      <c r="I595" s="22"/>
      <c r="J595" s="22">
        <v>2865</v>
      </c>
      <c r="K595" s="22">
        <v>61927</v>
      </c>
      <c r="L595" s="23" t="s">
        <v>1193</v>
      </c>
      <c r="M595" s="23"/>
      <c r="N595" s="23" t="s">
        <v>184</v>
      </c>
      <c r="O595" s="23" t="s">
        <v>225</v>
      </c>
      <c r="P595" s="22">
        <v>18</v>
      </c>
      <c r="Q595" s="23" t="s">
        <v>279</v>
      </c>
      <c r="R595" s="23"/>
      <c r="S595" s="23"/>
      <c r="T595" s="23"/>
      <c r="U595" s="23"/>
      <c r="V595" s="23" t="s">
        <v>187</v>
      </c>
      <c r="W595" s="23" t="s">
        <v>188</v>
      </c>
      <c r="X595" s="23" t="s">
        <v>189</v>
      </c>
      <c r="Y595" s="22">
        <v>0</v>
      </c>
      <c r="Z595" s="23" t="s">
        <v>190</v>
      </c>
      <c r="AA595" s="23" t="s">
        <v>191</v>
      </c>
      <c r="AB595" s="23" t="s">
        <v>190</v>
      </c>
      <c r="AC595" s="23" t="s">
        <v>280</v>
      </c>
      <c r="AD595" s="23" t="s">
        <v>281</v>
      </c>
      <c r="AE595" s="23" t="s">
        <v>66</v>
      </c>
      <c r="AF595" s="23"/>
      <c r="AG595" s="23"/>
      <c r="AH595" s="23"/>
      <c r="AI595" s="23"/>
      <c r="AJ595" s="23" t="b">
        <v>0</v>
      </c>
      <c r="AK595" s="3">
        <v>124</v>
      </c>
      <c r="AL595" s="3">
        <v>2408</v>
      </c>
      <c r="AM595" s="3">
        <v>4574</v>
      </c>
      <c r="AN595" s="24">
        <v>45536.20868580247</v>
      </c>
      <c r="AO595" s="24">
        <v>45536.208836265432</v>
      </c>
      <c r="AP595">
        <v>9</v>
      </c>
      <c r="AQ595" t="s">
        <v>194</v>
      </c>
      <c r="AR595">
        <v>244.20868580247043</v>
      </c>
      <c r="AS595" t="s">
        <v>195</v>
      </c>
      <c r="AT595" t="s">
        <v>296</v>
      </c>
      <c r="AU595" t="s">
        <v>197</v>
      </c>
      <c r="AV595" t="s">
        <v>305</v>
      </c>
      <c r="AW595" t="s">
        <v>296</v>
      </c>
      <c r="AX595" t="s">
        <v>197</v>
      </c>
      <c r="AY595" t="s">
        <v>302</v>
      </c>
    </row>
    <row r="596" spans="1:51" x14ac:dyDescent="0.45">
      <c r="A596" s="22">
        <v>872695</v>
      </c>
      <c r="B596" s="6">
        <v>45536</v>
      </c>
      <c r="C596" s="22">
        <v>12343000</v>
      </c>
      <c r="D596" s="22">
        <v>12440452</v>
      </c>
      <c r="E596" s="22"/>
      <c r="F596" s="22">
        <v>261</v>
      </c>
      <c r="G596" s="22">
        <v>2526038</v>
      </c>
      <c r="H596" s="22">
        <v>1</v>
      </c>
      <c r="I596" s="22"/>
      <c r="J596" s="22">
        <v>2865</v>
      </c>
      <c r="K596" s="22">
        <v>61927</v>
      </c>
      <c r="L596" s="23" t="s">
        <v>1193</v>
      </c>
      <c r="M596" s="23"/>
      <c r="N596" s="23" t="s">
        <v>184</v>
      </c>
      <c r="O596" s="23" t="s">
        <v>225</v>
      </c>
      <c r="P596" s="22">
        <v>18</v>
      </c>
      <c r="Q596" s="23" t="s">
        <v>279</v>
      </c>
      <c r="R596" s="23"/>
      <c r="S596" s="23"/>
      <c r="T596" s="23"/>
      <c r="U596" s="23"/>
      <c r="V596" s="23" t="s">
        <v>187</v>
      </c>
      <c r="W596" s="23" t="s">
        <v>188</v>
      </c>
      <c r="X596" s="23" t="s">
        <v>189</v>
      </c>
      <c r="Y596" s="22">
        <v>0</v>
      </c>
      <c r="Z596" s="23" t="s">
        <v>190</v>
      </c>
      <c r="AA596" s="23" t="s">
        <v>191</v>
      </c>
      <c r="AB596" s="23" t="s">
        <v>190</v>
      </c>
      <c r="AC596" s="23" t="s">
        <v>280</v>
      </c>
      <c r="AD596" s="23" t="s">
        <v>281</v>
      </c>
      <c r="AE596" s="23" t="s">
        <v>66</v>
      </c>
      <c r="AF596" s="23"/>
      <c r="AG596" s="23"/>
      <c r="AH596" s="23"/>
      <c r="AI596" s="23"/>
      <c r="AJ596" s="23" t="b">
        <v>0</v>
      </c>
      <c r="AK596" s="3">
        <v>117</v>
      </c>
      <c r="AL596" s="3">
        <v>2408</v>
      </c>
      <c r="AM596" s="3">
        <v>5065</v>
      </c>
      <c r="AN596" s="24">
        <v>45536.35458422068</v>
      </c>
      <c r="AO596" s="24">
        <v>45536.354723109565</v>
      </c>
      <c r="AP596">
        <v>9</v>
      </c>
      <c r="AQ596" t="s">
        <v>194</v>
      </c>
      <c r="AR596">
        <v>244.35458422068041</v>
      </c>
      <c r="AS596" t="s">
        <v>195</v>
      </c>
      <c r="AT596" t="s">
        <v>308</v>
      </c>
      <c r="AU596" t="s">
        <v>197</v>
      </c>
      <c r="AV596" t="s">
        <v>310</v>
      </c>
      <c r="AW596" t="s">
        <v>308</v>
      </c>
      <c r="AX596" t="s">
        <v>197</v>
      </c>
      <c r="AY596" t="s">
        <v>252</v>
      </c>
    </row>
    <row r="597" spans="1:51" x14ac:dyDescent="0.45">
      <c r="A597" s="22">
        <v>872323</v>
      </c>
      <c r="B597" s="6">
        <v>45536</v>
      </c>
      <c r="C597" s="22">
        <v>12343000</v>
      </c>
      <c r="D597" s="22">
        <v>12525703</v>
      </c>
      <c r="E597" s="22"/>
      <c r="F597" s="22">
        <v>838</v>
      </c>
      <c r="G597" s="22">
        <v>2805562</v>
      </c>
      <c r="H597" s="22">
        <v>5</v>
      </c>
      <c r="I597" s="22"/>
      <c r="J597" s="22">
        <v>1362</v>
      </c>
      <c r="K597" s="22">
        <v>63186</v>
      </c>
      <c r="L597" s="23" t="s">
        <v>312</v>
      </c>
      <c r="M597" s="23"/>
      <c r="N597" s="23" t="s">
        <v>184</v>
      </c>
      <c r="O597" s="23" t="s">
        <v>225</v>
      </c>
      <c r="P597" s="22">
        <v>18</v>
      </c>
      <c r="Q597" s="23" t="s">
        <v>279</v>
      </c>
      <c r="R597" s="23"/>
      <c r="S597" s="23"/>
      <c r="T597" s="23"/>
      <c r="U597" s="23"/>
      <c r="V597" s="23" t="s">
        <v>187</v>
      </c>
      <c r="W597" s="23" t="s">
        <v>188</v>
      </c>
      <c r="X597" s="23" t="s">
        <v>189</v>
      </c>
      <c r="Y597" s="22">
        <v>0</v>
      </c>
      <c r="Z597" s="23" t="s">
        <v>190</v>
      </c>
      <c r="AA597" s="23" t="s">
        <v>191</v>
      </c>
      <c r="AB597" s="23" t="s">
        <v>190</v>
      </c>
      <c r="AC597" s="23" t="s">
        <v>280</v>
      </c>
      <c r="AD597" s="23" t="s">
        <v>281</v>
      </c>
      <c r="AE597" s="23" t="s">
        <v>66</v>
      </c>
      <c r="AF597" s="23"/>
      <c r="AG597" s="23"/>
      <c r="AH597" s="23"/>
      <c r="AI597" s="23"/>
      <c r="AJ597" s="23" t="b">
        <v>0</v>
      </c>
      <c r="AK597" s="3">
        <v>109</v>
      </c>
      <c r="AL597" s="3">
        <v>2408</v>
      </c>
      <c r="AM597" s="3">
        <v>4738</v>
      </c>
      <c r="AN597" s="24">
        <v>45536.271521141978</v>
      </c>
      <c r="AO597" s="24">
        <v>45536.271660030863</v>
      </c>
      <c r="AP597">
        <v>9</v>
      </c>
      <c r="AQ597" t="s">
        <v>194</v>
      </c>
      <c r="AR597">
        <v>244.27152114197816</v>
      </c>
      <c r="AS597" t="s">
        <v>195</v>
      </c>
      <c r="AT597" t="s">
        <v>222</v>
      </c>
      <c r="AU597" t="s">
        <v>197</v>
      </c>
      <c r="AV597" t="s">
        <v>261</v>
      </c>
      <c r="AW597" t="s">
        <v>222</v>
      </c>
      <c r="AX597" t="s">
        <v>197</v>
      </c>
      <c r="AY597" t="s">
        <v>208</v>
      </c>
    </row>
    <row r="598" spans="1:51" x14ac:dyDescent="0.45">
      <c r="A598" s="22">
        <v>872638</v>
      </c>
      <c r="B598" s="6">
        <v>45536</v>
      </c>
      <c r="C598" s="22">
        <v>12343000</v>
      </c>
      <c r="D598" s="22">
        <v>12547921</v>
      </c>
      <c r="E598" s="22"/>
      <c r="F598" s="22">
        <v>896</v>
      </c>
      <c r="G598" s="22">
        <v>2805835</v>
      </c>
      <c r="H598" s="22">
        <v>0</v>
      </c>
      <c r="I598" s="22"/>
      <c r="J598" s="22">
        <v>1362</v>
      </c>
      <c r="K598" s="22">
        <v>63186</v>
      </c>
      <c r="L598" s="23" t="s">
        <v>312</v>
      </c>
      <c r="M598" s="23"/>
      <c r="N598" s="23" t="s">
        <v>184</v>
      </c>
      <c r="O598" s="23" t="s">
        <v>225</v>
      </c>
      <c r="P598" s="22">
        <v>18</v>
      </c>
      <c r="Q598" s="23" t="s">
        <v>279</v>
      </c>
      <c r="R598" s="23"/>
      <c r="S598" s="23"/>
      <c r="T598" s="23"/>
      <c r="U598" s="23"/>
      <c r="V598" s="23" t="s">
        <v>187</v>
      </c>
      <c r="W598" s="23" t="s">
        <v>188</v>
      </c>
      <c r="X598" s="23" t="s">
        <v>189</v>
      </c>
      <c r="Y598" s="22">
        <v>0</v>
      </c>
      <c r="Z598" s="23" t="s">
        <v>190</v>
      </c>
      <c r="AA598" s="23" t="s">
        <v>191</v>
      </c>
      <c r="AB598" s="23" t="s">
        <v>190</v>
      </c>
      <c r="AC598" s="23" t="s">
        <v>280</v>
      </c>
      <c r="AD598" s="23" t="s">
        <v>281</v>
      </c>
      <c r="AE598" s="23" t="s">
        <v>66</v>
      </c>
      <c r="AF598" s="23"/>
      <c r="AG598" s="23"/>
      <c r="AH598" s="23"/>
      <c r="AI598" s="23"/>
      <c r="AJ598" s="23" t="b">
        <v>0</v>
      </c>
      <c r="AK598" s="3">
        <v>114</v>
      </c>
      <c r="AL598" s="3">
        <v>2408</v>
      </c>
      <c r="AM598" s="3">
        <v>5022</v>
      </c>
      <c r="AN598" s="24">
        <v>45536.333958912037</v>
      </c>
      <c r="AO598" s="24">
        <v>45536.334097800929</v>
      </c>
      <c r="AP598">
        <v>9</v>
      </c>
      <c r="AQ598" t="s">
        <v>194</v>
      </c>
      <c r="AR598">
        <v>244.33395891203691</v>
      </c>
      <c r="AS598" t="s">
        <v>195</v>
      </c>
      <c r="AT598" t="s">
        <v>308</v>
      </c>
      <c r="AU598" t="s">
        <v>197</v>
      </c>
      <c r="AV598" t="s">
        <v>287</v>
      </c>
      <c r="AW598" t="s">
        <v>308</v>
      </c>
      <c r="AX598" t="s">
        <v>197</v>
      </c>
      <c r="AY598" t="s">
        <v>232</v>
      </c>
    </row>
    <row r="599" spans="1:51" x14ac:dyDescent="0.45">
      <c r="A599" s="22">
        <v>873556</v>
      </c>
      <c r="B599" s="6">
        <v>45536</v>
      </c>
      <c r="C599" s="22">
        <v>12328000</v>
      </c>
      <c r="D599" s="22">
        <v>13032778</v>
      </c>
      <c r="E599" s="22"/>
      <c r="F599" s="22">
        <v>187</v>
      </c>
      <c r="G599" s="22">
        <v>2765277</v>
      </c>
      <c r="H599" s="22">
        <v>0</v>
      </c>
      <c r="I599" s="22"/>
      <c r="J599" s="22">
        <v>2865</v>
      </c>
      <c r="K599" s="22">
        <v>61927</v>
      </c>
      <c r="L599" s="23" t="s">
        <v>1193</v>
      </c>
      <c r="M599" s="23"/>
      <c r="N599" s="23" t="s">
        <v>184</v>
      </c>
      <c r="O599" s="23" t="s">
        <v>225</v>
      </c>
      <c r="P599" s="22">
        <v>18</v>
      </c>
      <c r="Q599" s="23" t="s">
        <v>279</v>
      </c>
      <c r="R599" s="23"/>
      <c r="S599" s="23"/>
      <c r="T599" s="23"/>
      <c r="U599" s="23"/>
      <c r="V599" s="23" t="s">
        <v>187</v>
      </c>
      <c r="W599" s="23" t="s">
        <v>188</v>
      </c>
      <c r="X599" s="23" t="s">
        <v>189</v>
      </c>
      <c r="Y599" s="22">
        <v>0</v>
      </c>
      <c r="Z599" s="23" t="s">
        <v>190</v>
      </c>
      <c r="AA599" s="23" t="s">
        <v>191</v>
      </c>
      <c r="AB599" s="23" t="s">
        <v>190</v>
      </c>
      <c r="AC599" s="23" t="s">
        <v>280</v>
      </c>
      <c r="AD599" s="23" t="s">
        <v>281</v>
      </c>
      <c r="AE599" s="23" t="s">
        <v>66</v>
      </c>
      <c r="AF599" s="23"/>
      <c r="AG599" s="23"/>
      <c r="AH599" s="23"/>
      <c r="AI599" s="23"/>
      <c r="AJ599" s="23" t="b">
        <v>0</v>
      </c>
      <c r="AK599" s="3">
        <v>121</v>
      </c>
      <c r="AL599" s="3">
        <v>2408</v>
      </c>
      <c r="AM599" s="3">
        <v>5742</v>
      </c>
      <c r="AN599" s="24">
        <v>45536.583662384262</v>
      </c>
      <c r="AO599" s="24">
        <v>45536.583812847224</v>
      </c>
      <c r="AP599">
        <v>9</v>
      </c>
      <c r="AQ599" t="s">
        <v>194</v>
      </c>
      <c r="AR599">
        <v>244.58366238426242</v>
      </c>
      <c r="AS599" t="s">
        <v>195</v>
      </c>
      <c r="AT599" t="s">
        <v>227</v>
      </c>
      <c r="AU599" t="s">
        <v>197</v>
      </c>
      <c r="AV599" t="s">
        <v>242</v>
      </c>
      <c r="AW599" t="s">
        <v>227</v>
      </c>
      <c r="AX599" t="s">
        <v>197</v>
      </c>
      <c r="AY599" t="s">
        <v>309</v>
      </c>
    </row>
    <row r="600" spans="1:51" x14ac:dyDescent="0.45">
      <c r="A600" s="22">
        <v>871646</v>
      </c>
      <c r="B600" s="6">
        <v>45536</v>
      </c>
      <c r="C600" s="22">
        <v>12297000</v>
      </c>
      <c r="D600" s="22">
        <v>12358638</v>
      </c>
      <c r="E600" s="22"/>
      <c r="F600" s="22">
        <v>189</v>
      </c>
      <c r="G600" s="22">
        <v>2764086</v>
      </c>
      <c r="H600" s="22">
        <v>0</v>
      </c>
      <c r="I600" s="22"/>
      <c r="J600" s="22">
        <v>2865</v>
      </c>
      <c r="K600" s="22">
        <v>61927</v>
      </c>
      <c r="L600" s="23" t="s">
        <v>1193</v>
      </c>
      <c r="M600" s="23"/>
      <c r="N600" s="23" t="s">
        <v>184</v>
      </c>
      <c r="O600" s="23" t="s">
        <v>225</v>
      </c>
      <c r="P600" s="22">
        <v>18</v>
      </c>
      <c r="Q600" s="23" t="s">
        <v>279</v>
      </c>
      <c r="R600" s="23"/>
      <c r="S600" s="23"/>
      <c r="T600" s="23"/>
      <c r="U600" s="23"/>
      <c r="V600" s="23" t="s">
        <v>187</v>
      </c>
      <c r="W600" s="23" t="s">
        <v>188</v>
      </c>
      <c r="X600" s="23" t="s">
        <v>189</v>
      </c>
      <c r="Y600" s="22">
        <v>0</v>
      </c>
      <c r="Z600" s="23" t="s">
        <v>190</v>
      </c>
      <c r="AA600" s="23" t="s">
        <v>191</v>
      </c>
      <c r="AB600" s="23" t="s">
        <v>190</v>
      </c>
      <c r="AC600" s="23" t="s">
        <v>280</v>
      </c>
      <c r="AD600" s="23" t="s">
        <v>281</v>
      </c>
      <c r="AE600" s="23" t="s">
        <v>66</v>
      </c>
      <c r="AF600" s="23"/>
      <c r="AG600" s="23"/>
      <c r="AH600" s="23"/>
      <c r="AI600" s="23"/>
      <c r="AJ600" s="23" t="b">
        <v>0</v>
      </c>
      <c r="AK600" s="3">
        <v>119</v>
      </c>
      <c r="AL600" s="3">
        <v>2408</v>
      </c>
      <c r="AM600" s="3">
        <v>4279</v>
      </c>
      <c r="AN600" s="24">
        <v>45536.104744868826</v>
      </c>
      <c r="AO600" s="24">
        <v>45536.104883757718</v>
      </c>
      <c r="AP600">
        <v>9</v>
      </c>
      <c r="AQ600" t="s">
        <v>194</v>
      </c>
      <c r="AR600">
        <v>244.10474486882595</v>
      </c>
      <c r="AS600" t="s">
        <v>195</v>
      </c>
      <c r="AT600" t="s">
        <v>217</v>
      </c>
      <c r="AU600" t="s">
        <v>197</v>
      </c>
      <c r="AV600" t="s">
        <v>259</v>
      </c>
      <c r="AW600" t="s">
        <v>217</v>
      </c>
      <c r="AX600" t="s">
        <v>197</v>
      </c>
      <c r="AY600" t="s">
        <v>214</v>
      </c>
    </row>
    <row r="601" spans="1:51" x14ac:dyDescent="0.45">
      <c r="A601" s="22">
        <v>871392</v>
      </c>
      <c r="B601" s="6">
        <v>45536</v>
      </c>
      <c r="C601" s="22">
        <v>12282000</v>
      </c>
      <c r="D601" s="22">
        <v>12358660</v>
      </c>
      <c r="E601" s="22"/>
      <c r="F601" s="22">
        <v>926</v>
      </c>
      <c r="G601" s="22">
        <v>2806488</v>
      </c>
      <c r="H601" s="22">
        <v>14</v>
      </c>
      <c r="I601" s="22"/>
      <c r="J601" s="22">
        <v>1362</v>
      </c>
      <c r="K601" s="22">
        <v>63186</v>
      </c>
      <c r="L601" s="23" t="s">
        <v>312</v>
      </c>
      <c r="M601" s="23"/>
      <c r="N601" s="23" t="s">
        <v>184</v>
      </c>
      <c r="O601" s="23" t="s">
        <v>225</v>
      </c>
      <c r="P601" s="22">
        <v>18</v>
      </c>
      <c r="Q601" s="23" t="s">
        <v>279</v>
      </c>
      <c r="R601" s="23"/>
      <c r="S601" s="23"/>
      <c r="T601" s="23"/>
      <c r="U601" s="23"/>
      <c r="V601" s="23" t="s">
        <v>187</v>
      </c>
      <c r="W601" s="23" t="s">
        <v>188</v>
      </c>
      <c r="X601" s="23" t="s">
        <v>189</v>
      </c>
      <c r="Y601" s="22">
        <v>0</v>
      </c>
      <c r="Z601" s="23" t="s">
        <v>190</v>
      </c>
      <c r="AA601" s="23" t="s">
        <v>191</v>
      </c>
      <c r="AB601" s="23" t="s">
        <v>190</v>
      </c>
      <c r="AC601" s="23" t="s">
        <v>280</v>
      </c>
      <c r="AD601" s="23" t="s">
        <v>281</v>
      </c>
      <c r="AE601" s="23" t="s">
        <v>66</v>
      </c>
      <c r="AF601" s="23"/>
      <c r="AG601" s="23"/>
      <c r="AH601" s="23"/>
      <c r="AI601" s="23"/>
      <c r="AJ601" s="23" t="b">
        <v>0</v>
      </c>
      <c r="AK601" s="3">
        <v>114</v>
      </c>
      <c r="AL601" s="3">
        <v>2408</v>
      </c>
      <c r="AM601" s="3">
        <v>4061</v>
      </c>
      <c r="AN601" s="24">
        <v>45536.021413734568</v>
      </c>
      <c r="AO601" s="24">
        <v>45536.021552623453</v>
      </c>
      <c r="AP601">
        <v>9</v>
      </c>
      <c r="AQ601" t="s">
        <v>194</v>
      </c>
      <c r="AR601">
        <v>244.02141373456834</v>
      </c>
      <c r="AS601" t="s">
        <v>195</v>
      </c>
      <c r="AT601" t="s">
        <v>196</v>
      </c>
      <c r="AU601" t="s">
        <v>197</v>
      </c>
      <c r="AV601" t="s">
        <v>259</v>
      </c>
      <c r="AW601" t="s">
        <v>196</v>
      </c>
      <c r="AX601" t="s">
        <v>197</v>
      </c>
      <c r="AY601" t="s">
        <v>214</v>
      </c>
    </row>
    <row r="602" spans="1:51" x14ac:dyDescent="0.45">
      <c r="A602" s="22">
        <v>872016</v>
      </c>
      <c r="B602" s="6">
        <v>45536</v>
      </c>
      <c r="C602" s="22">
        <v>12281000</v>
      </c>
      <c r="D602" s="22">
        <v>12470810</v>
      </c>
      <c r="E602" s="22"/>
      <c r="F602" s="22">
        <v>5181</v>
      </c>
      <c r="G602" s="22">
        <v>2763882</v>
      </c>
      <c r="H602" s="22">
        <v>0</v>
      </c>
      <c r="I602" s="22"/>
      <c r="J602" s="22">
        <v>2865</v>
      </c>
      <c r="K602" s="22">
        <v>61927</v>
      </c>
      <c r="L602" s="23" t="s">
        <v>1193</v>
      </c>
      <c r="M602" s="23"/>
      <c r="N602" s="23" t="s">
        <v>184</v>
      </c>
      <c r="O602" s="23" t="s">
        <v>225</v>
      </c>
      <c r="P602" s="22">
        <v>18</v>
      </c>
      <c r="Q602" s="23" t="s">
        <v>279</v>
      </c>
      <c r="R602" s="23"/>
      <c r="S602" s="23"/>
      <c r="T602" s="23"/>
      <c r="U602" s="23"/>
      <c r="V602" s="23" t="s">
        <v>187</v>
      </c>
      <c r="W602" s="23" t="s">
        <v>188</v>
      </c>
      <c r="X602" s="23" t="s">
        <v>189</v>
      </c>
      <c r="Y602" s="22">
        <v>0</v>
      </c>
      <c r="Z602" s="23" t="s">
        <v>190</v>
      </c>
      <c r="AA602" s="23" t="s">
        <v>191</v>
      </c>
      <c r="AB602" s="23" t="s">
        <v>190</v>
      </c>
      <c r="AC602" s="23" t="s">
        <v>280</v>
      </c>
      <c r="AD602" s="23" t="s">
        <v>281</v>
      </c>
      <c r="AE602" s="23" t="s">
        <v>66</v>
      </c>
      <c r="AF602" s="23"/>
      <c r="AG602" s="23"/>
      <c r="AH602" s="23"/>
      <c r="AI602" s="23"/>
      <c r="AJ602" s="23" t="b">
        <v>0</v>
      </c>
      <c r="AK602" s="3">
        <v>126</v>
      </c>
      <c r="AL602" s="3">
        <v>2408</v>
      </c>
      <c r="AM602" s="3">
        <v>4542</v>
      </c>
      <c r="AN602" s="24">
        <v>45536.187861766972</v>
      </c>
      <c r="AO602" s="24">
        <v>45536.188000655864</v>
      </c>
      <c r="AP602">
        <v>9</v>
      </c>
      <c r="AQ602" t="s">
        <v>194</v>
      </c>
      <c r="AR602">
        <v>244.18786176697176</v>
      </c>
      <c r="AS602" t="s">
        <v>195</v>
      </c>
      <c r="AT602" t="s">
        <v>258</v>
      </c>
      <c r="AU602" t="s">
        <v>197</v>
      </c>
      <c r="AV602" t="s">
        <v>311</v>
      </c>
      <c r="AW602" t="s">
        <v>258</v>
      </c>
      <c r="AX602" t="s">
        <v>197</v>
      </c>
      <c r="AY602" t="s">
        <v>302</v>
      </c>
    </row>
    <row r="603" spans="1:51" x14ac:dyDescent="0.45">
      <c r="A603" s="22">
        <v>874487</v>
      </c>
      <c r="B603" s="6">
        <v>45536</v>
      </c>
      <c r="C603" s="22">
        <v>12266000</v>
      </c>
      <c r="D603" s="22">
        <v>12394509</v>
      </c>
      <c r="E603" s="22"/>
      <c r="F603" s="22">
        <v>11805</v>
      </c>
      <c r="G603" s="22">
        <v>2765570</v>
      </c>
      <c r="H603" s="22">
        <v>0</v>
      </c>
      <c r="I603" s="22"/>
      <c r="J603" s="22">
        <v>2865</v>
      </c>
      <c r="K603" s="22">
        <v>61927</v>
      </c>
      <c r="L603" s="23" t="s">
        <v>1193</v>
      </c>
      <c r="M603" s="23"/>
      <c r="N603" s="23" t="s">
        <v>184</v>
      </c>
      <c r="O603" s="23" t="s">
        <v>225</v>
      </c>
      <c r="P603" s="22">
        <v>18</v>
      </c>
      <c r="Q603" s="23" t="s">
        <v>279</v>
      </c>
      <c r="R603" s="23"/>
      <c r="S603" s="23"/>
      <c r="T603" s="23"/>
      <c r="U603" s="23"/>
      <c r="V603" s="23" t="s">
        <v>187</v>
      </c>
      <c r="W603" s="23" t="s">
        <v>188</v>
      </c>
      <c r="X603" s="23" t="s">
        <v>189</v>
      </c>
      <c r="Y603" s="22">
        <v>0</v>
      </c>
      <c r="Z603" s="23" t="s">
        <v>190</v>
      </c>
      <c r="AA603" s="23" t="s">
        <v>191</v>
      </c>
      <c r="AB603" s="23" t="s">
        <v>190</v>
      </c>
      <c r="AC603" s="23" t="s">
        <v>280</v>
      </c>
      <c r="AD603" s="23" t="s">
        <v>281</v>
      </c>
      <c r="AE603" s="23" t="s">
        <v>66</v>
      </c>
      <c r="AF603" s="23"/>
      <c r="AG603" s="23"/>
      <c r="AH603" s="23"/>
      <c r="AI603" s="23"/>
      <c r="AJ603" s="23" t="b">
        <v>0</v>
      </c>
      <c r="AK603" s="3">
        <v>111</v>
      </c>
      <c r="AL603" s="3">
        <v>2408</v>
      </c>
      <c r="AM603" s="3">
        <v>6533</v>
      </c>
      <c r="AN603" s="24">
        <v>45536.708655478396</v>
      </c>
      <c r="AO603" s="24">
        <v>45536.708794367281</v>
      </c>
      <c r="AP603">
        <v>9</v>
      </c>
      <c r="AQ603" t="s">
        <v>194</v>
      </c>
      <c r="AR603">
        <v>244.70865547839639</v>
      </c>
      <c r="AS603" t="s">
        <v>195</v>
      </c>
      <c r="AT603" t="s">
        <v>229</v>
      </c>
      <c r="AU603" t="s">
        <v>197</v>
      </c>
      <c r="AV603" t="s">
        <v>242</v>
      </c>
      <c r="AW603" t="s">
        <v>229</v>
      </c>
      <c r="AX603" t="s">
        <v>197</v>
      </c>
      <c r="AY603" t="s">
        <v>362</v>
      </c>
    </row>
    <row r="604" spans="1:51" x14ac:dyDescent="0.45">
      <c r="A604" s="22">
        <v>872134</v>
      </c>
      <c r="B604" s="6">
        <v>45536</v>
      </c>
      <c r="C604" s="22">
        <v>12265000</v>
      </c>
      <c r="D604" s="22">
        <v>12377195</v>
      </c>
      <c r="E604" s="22"/>
      <c r="F604" s="22">
        <v>265</v>
      </c>
      <c r="G604" s="22">
        <v>2525081</v>
      </c>
      <c r="H604" s="22">
        <v>3</v>
      </c>
      <c r="I604" s="22"/>
      <c r="J604" s="22">
        <v>2865</v>
      </c>
      <c r="K604" s="22">
        <v>61927</v>
      </c>
      <c r="L604" s="23" t="s">
        <v>1193</v>
      </c>
      <c r="M604" s="23"/>
      <c r="N604" s="23" t="s">
        <v>184</v>
      </c>
      <c r="O604" s="23" t="s">
        <v>225</v>
      </c>
      <c r="P604" s="22">
        <v>18</v>
      </c>
      <c r="Q604" s="23" t="s">
        <v>279</v>
      </c>
      <c r="R604" s="23"/>
      <c r="S604" s="23"/>
      <c r="T604" s="23"/>
      <c r="U604" s="23"/>
      <c r="V604" s="23" t="s">
        <v>187</v>
      </c>
      <c r="W604" s="23" t="s">
        <v>188</v>
      </c>
      <c r="X604" s="23" t="s">
        <v>189</v>
      </c>
      <c r="Y604" s="22">
        <v>0</v>
      </c>
      <c r="Z604" s="23" t="s">
        <v>190</v>
      </c>
      <c r="AA604" s="23" t="s">
        <v>191</v>
      </c>
      <c r="AB604" s="23" t="s">
        <v>190</v>
      </c>
      <c r="AC604" s="23" t="s">
        <v>280</v>
      </c>
      <c r="AD604" s="23" t="s">
        <v>281</v>
      </c>
      <c r="AE604" s="23" t="s">
        <v>66</v>
      </c>
      <c r="AF604" s="23"/>
      <c r="AG604" s="23"/>
      <c r="AH604" s="23"/>
      <c r="AI604" s="23"/>
      <c r="AJ604" s="23" t="b">
        <v>0</v>
      </c>
      <c r="AK604" s="3">
        <v>114</v>
      </c>
      <c r="AL604" s="3">
        <v>2408</v>
      </c>
      <c r="AM604" s="3">
        <v>4630</v>
      </c>
      <c r="AN604" s="24">
        <v>45536.229523379632</v>
      </c>
      <c r="AO604" s="24">
        <v>45536.229662268517</v>
      </c>
      <c r="AP604">
        <v>9</v>
      </c>
      <c r="AQ604" t="s">
        <v>194</v>
      </c>
      <c r="AR604">
        <v>244.22952337963216</v>
      </c>
      <c r="AS604" t="s">
        <v>195</v>
      </c>
      <c r="AT604" t="s">
        <v>296</v>
      </c>
      <c r="AU604" t="s">
        <v>197</v>
      </c>
      <c r="AV604" t="s">
        <v>311</v>
      </c>
      <c r="AW604" t="s">
        <v>296</v>
      </c>
      <c r="AX604" t="s">
        <v>197</v>
      </c>
      <c r="AY604" t="s">
        <v>302</v>
      </c>
    </row>
    <row r="605" spans="1:51" x14ac:dyDescent="0.45">
      <c r="A605" s="22">
        <v>871453</v>
      </c>
      <c r="B605" s="6">
        <v>45536</v>
      </c>
      <c r="C605" s="22">
        <v>12250000</v>
      </c>
      <c r="D605" s="22">
        <v>12461986</v>
      </c>
      <c r="E605" s="22"/>
      <c r="F605" s="22">
        <v>1480</v>
      </c>
      <c r="G605" s="22">
        <v>1886357</v>
      </c>
      <c r="H605" s="22">
        <v>0</v>
      </c>
      <c r="I605" s="22"/>
      <c r="J605" s="22">
        <v>1362</v>
      </c>
      <c r="K605" s="22">
        <v>63186</v>
      </c>
      <c r="L605" s="23" t="s">
        <v>312</v>
      </c>
      <c r="M605" s="23"/>
      <c r="N605" s="23" t="s">
        <v>184</v>
      </c>
      <c r="O605" s="23" t="s">
        <v>225</v>
      </c>
      <c r="P605" s="22">
        <v>18</v>
      </c>
      <c r="Q605" s="23" t="s">
        <v>279</v>
      </c>
      <c r="R605" s="23"/>
      <c r="S605" s="23"/>
      <c r="T605" s="23"/>
      <c r="U605" s="23"/>
      <c r="V605" s="23" t="s">
        <v>187</v>
      </c>
      <c r="W605" s="23" t="s">
        <v>188</v>
      </c>
      <c r="X605" s="23" t="s">
        <v>189</v>
      </c>
      <c r="Y605" s="22">
        <v>0</v>
      </c>
      <c r="Z605" s="23" t="s">
        <v>190</v>
      </c>
      <c r="AA605" s="23" t="s">
        <v>191</v>
      </c>
      <c r="AB605" s="23" t="s">
        <v>190</v>
      </c>
      <c r="AC605" s="23" t="s">
        <v>280</v>
      </c>
      <c r="AD605" s="23" t="s">
        <v>281</v>
      </c>
      <c r="AE605" s="23" t="s">
        <v>66</v>
      </c>
      <c r="AF605" s="23"/>
      <c r="AG605" s="23"/>
      <c r="AH605" s="23"/>
      <c r="AI605" s="23"/>
      <c r="AJ605" s="23" t="b">
        <v>0</v>
      </c>
      <c r="AK605" s="3">
        <v>117</v>
      </c>
      <c r="AL605" s="3">
        <v>2408</v>
      </c>
      <c r="AM605" s="3">
        <v>4119</v>
      </c>
      <c r="AN605" s="24">
        <v>45536.063033989194</v>
      </c>
      <c r="AO605" s="24">
        <v>45536.063172878086</v>
      </c>
      <c r="AP605">
        <v>9</v>
      </c>
      <c r="AQ605" t="s">
        <v>194</v>
      </c>
      <c r="AR605">
        <v>244.06303398919408</v>
      </c>
      <c r="AS605" t="s">
        <v>195</v>
      </c>
      <c r="AT605" t="s">
        <v>256</v>
      </c>
      <c r="AU605" t="s">
        <v>197</v>
      </c>
      <c r="AV605" t="s">
        <v>300</v>
      </c>
      <c r="AW605" t="s">
        <v>256</v>
      </c>
      <c r="AX605" t="s">
        <v>197</v>
      </c>
      <c r="AY605" t="s">
        <v>260</v>
      </c>
    </row>
    <row r="606" spans="1:51" x14ac:dyDescent="0.45">
      <c r="A606" s="22">
        <v>874773</v>
      </c>
      <c r="B606" s="6">
        <v>45536</v>
      </c>
      <c r="C606" s="22">
        <v>12218000</v>
      </c>
      <c r="D606" s="22">
        <v>12254078</v>
      </c>
      <c r="E606" s="22"/>
      <c r="F606" s="22">
        <v>0</v>
      </c>
      <c r="G606" s="22">
        <v>1711703</v>
      </c>
      <c r="H606" s="22">
        <v>0</v>
      </c>
      <c r="I606" s="22"/>
      <c r="J606" s="22">
        <v>225</v>
      </c>
      <c r="K606" s="22">
        <v>63058</v>
      </c>
      <c r="L606" s="23" t="s">
        <v>295</v>
      </c>
      <c r="M606" s="23"/>
      <c r="N606" s="23" t="s">
        <v>184</v>
      </c>
      <c r="O606" s="23" t="s">
        <v>225</v>
      </c>
      <c r="P606" s="22">
        <v>18</v>
      </c>
      <c r="Q606" s="23" t="s">
        <v>279</v>
      </c>
      <c r="R606" s="23"/>
      <c r="S606" s="23"/>
      <c r="T606" s="23"/>
      <c r="U606" s="23"/>
      <c r="V606" s="23" t="s">
        <v>187</v>
      </c>
      <c r="W606" s="23" t="s">
        <v>188</v>
      </c>
      <c r="X606" s="23" t="s">
        <v>189</v>
      </c>
      <c r="Y606" s="22">
        <v>0</v>
      </c>
      <c r="Z606" s="23" t="s">
        <v>190</v>
      </c>
      <c r="AA606" s="23" t="s">
        <v>191</v>
      </c>
      <c r="AB606" s="23" t="s">
        <v>190</v>
      </c>
      <c r="AC606" s="23" t="s">
        <v>280</v>
      </c>
      <c r="AD606" s="23" t="s">
        <v>281</v>
      </c>
      <c r="AE606" s="23" t="s">
        <v>66</v>
      </c>
      <c r="AF606" s="23"/>
      <c r="AG606" s="23"/>
      <c r="AH606" s="23"/>
      <c r="AI606" s="23"/>
      <c r="AJ606" s="23" t="b">
        <v>0</v>
      </c>
      <c r="AK606" s="3">
        <v>112</v>
      </c>
      <c r="AL606" s="3">
        <v>2408</v>
      </c>
      <c r="AM606" s="3">
        <v>6758</v>
      </c>
      <c r="AN606" s="24">
        <v>45536.79209741512</v>
      </c>
      <c r="AO606" s="24">
        <v>45536.792236304012</v>
      </c>
      <c r="AP606">
        <v>9</v>
      </c>
      <c r="AQ606" t="s">
        <v>194</v>
      </c>
      <c r="AR606">
        <v>244.79209741512022</v>
      </c>
      <c r="AS606" t="s">
        <v>195</v>
      </c>
      <c r="AT606" t="s">
        <v>231</v>
      </c>
      <c r="AU606" t="s">
        <v>197</v>
      </c>
      <c r="AV606" t="s">
        <v>303</v>
      </c>
      <c r="AW606" t="s">
        <v>231</v>
      </c>
      <c r="AX606" t="s">
        <v>197</v>
      </c>
      <c r="AY606" t="s">
        <v>257</v>
      </c>
    </row>
    <row r="607" spans="1:51" x14ac:dyDescent="0.45">
      <c r="A607" s="22">
        <v>871382</v>
      </c>
      <c r="B607" s="6">
        <v>45536</v>
      </c>
      <c r="C607" s="22">
        <v>12190000</v>
      </c>
      <c r="D607" s="22">
        <v>178552193</v>
      </c>
      <c r="E607" s="22"/>
      <c r="F607" s="22">
        <v>40447</v>
      </c>
      <c r="G607" s="22">
        <v>289448</v>
      </c>
      <c r="H607" s="22">
        <v>87</v>
      </c>
      <c r="I607" s="22"/>
      <c r="J607" s="22">
        <v>805681</v>
      </c>
      <c r="K607" s="22">
        <v>102015</v>
      </c>
      <c r="L607" s="23" t="s">
        <v>971</v>
      </c>
      <c r="M607" s="23"/>
      <c r="N607" s="23" t="s">
        <v>184</v>
      </c>
      <c r="O607" s="23" t="s">
        <v>185</v>
      </c>
      <c r="P607" s="22">
        <v>1</v>
      </c>
      <c r="Q607" s="23" t="s">
        <v>274</v>
      </c>
      <c r="R607" s="23"/>
      <c r="S607" s="23"/>
      <c r="T607" s="23"/>
      <c r="U607" s="23"/>
      <c r="V607" s="23" t="s">
        <v>187</v>
      </c>
      <c r="W607" s="23" t="s">
        <v>188</v>
      </c>
      <c r="X607" s="23" t="s">
        <v>189</v>
      </c>
      <c r="Y607" s="22">
        <v>0</v>
      </c>
      <c r="Z607" s="23" t="s">
        <v>190</v>
      </c>
      <c r="AA607" s="23" t="s">
        <v>191</v>
      </c>
      <c r="AB607" s="23" t="s">
        <v>190</v>
      </c>
      <c r="AC607" s="23" t="s">
        <v>190</v>
      </c>
      <c r="AD607" s="23" t="s">
        <v>190</v>
      </c>
      <c r="AE607" s="23" t="s">
        <v>82</v>
      </c>
      <c r="AF607" s="23" t="s">
        <v>190</v>
      </c>
      <c r="AG607" s="23" t="s">
        <v>192</v>
      </c>
      <c r="AH607" s="23" t="s">
        <v>415</v>
      </c>
      <c r="AI607" s="23" t="s">
        <v>966</v>
      </c>
      <c r="AJ607" s="23" t="b">
        <v>0</v>
      </c>
      <c r="AK607" s="3">
        <v>118</v>
      </c>
      <c r="AL607" s="3">
        <v>236</v>
      </c>
      <c r="AM607" s="3">
        <v>4047</v>
      </c>
      <c r="AN607" s="24">
        <v>45536.012727932102</v>
      </c>
      <c r="AO607" s="24">
        <v>45536.014788117282</v>
      </c>
      <c r="AP607">
        <v>9</v>
      </c>
      <c r="AQ607" t="s">
        <v>194</v>
      </c>
      <c r="AR607">
        <v>244.01272793210228</v>
      </c>
      <c r="AS607" t="s">
        <v>195</v>
      </c>
      <c r="AT607" t="s">
        <v>196</v>
      </c>
      <c r="AU607" t="s">
        <v>197</v>
      </c>
      <c r="AV607" t="s">
        <v>236</v>
      </c>
      <c r="AW607" t="s">
        <v>196</v>
      </c>
      <c r="AX607" t="s">
        <v>197</v>
      </c>
      <c r="AY607" t="s">
        <v>230</v>
      </c>
    </row>
    <row r="608" spans="1:51" x14ac:dyDescent="0.45">
      <c r="A608" s="22">
        <v>872224</v>
      </c>
      <c r="B608" s="6">
        <v>45536</v>
      </c>
      <c r="C608" s="22">
        <v>12186000</v>
      </c>
      <c r="D608" s="22">
        <v>10285038</v>
      </c>
      <c r="E608" s="22"/>
      <c r="F608" s="22">
        <v>44638</v>
      </c>
      <c r="G608" s="22">
        <v>5470790</v>
      </c>
      <c r="H608" s="22">
        <v>35</v>
      </c>
      <c r="I608" s="22"/>
      <c r="J608" s="22">
        <v>745</v>
      </c>
      <c r="K608" s="22">
        <v>101180</v>
      </c>
      <c r="L608" s="23" t="s">
        <v>1092</v>
      </c>
      <c r="M608" s="23"/>
      <c r="N608" s="23" t="s">
        <v>184</v>
      </c>
      <c r="O608" s="23" t="s">
        <v>481</v>
      </c>
      <c r="P608" s="22">
        <v>20</v>
      </c>
      <c r="Q608" s="23" t="s">
        <v>186</v>
      </c>
      <c r="R608" s="23"/>
      <c r="S608" s="23"/>
      <c r="T608" s="23"/>
      <c r="U608" s="23"/>
      <c r="V608" s="23" t="s">
        <v>187</v>
      </c>
      <c r="W608" s="23" t="s">
        <v>188</v>
      </c>
      <c r="X608" s="23" t="s">
        <v>189</v>
      </c>
      <c r="Y608" s="22">
        <v>0</v>
      </c>
      <c r="Z608" s="23" t="s">
        <v>190</v>
      </c>
      <c r="AA608" s="23" t="s">
        <v>191</v>
      </c>
      <c r="AB608" s="23" t="s">
        <v>190</v>
      </c>
      <c r="AC608" s="23" t="s">
        <v>192</v>
      </c>
      <c r="AD608" s="23" t="s">
        <v>281</v>
      </c>
      <c r="AE608" s="23" t="s">
        <v>85</v>
      </c>
      <c r="AF608" s="23" t="s">
        <v>190</v>
      </c>
      <c r="AG608" s="23" t="s">
        <v>269</v>
      </c>
      <c r="AH608" s="23" t="s">
        <v>700</v>
      </c>
      <c r="AI608" s="23" t="s">
        <v>701</v>
      </c>
      <c r="AJ608" s="23" t="b">
        <v>0</v>
      </c>
      <c r="AK608" s="3">
        <v>112</v>
      </c>
      <c r="AL608" s="3">
        <v>2968</v>
      </c>
      <c r="AM608" s="3">
        <v>4678</v>
      </c>
      <c r="AN608" s="24">
        <v>45536.250123418213</v>
      </c>
      <c r="AO608" s="24">
        <v>45536.250239158951</v>
      </c>
      <c r="AP608">
        <v>9</v>
      </c>
      <c r="AQ608" t="s">
        <v>194</v>
      </c>
      <c r="AR608">
        <v>244.25012341821275</v>
      </c>
      <c r="AS608" t="s">
        <v>195</v>
      </c>
      <c r="AT608" t="s">
        <v>222</v>
      </c>
      <c r="AU608" t="s">
        <v>197</v>
      </c>
      <c r="AV608" t="s">
        <v>208</v>
      </c>
      <c r="AW608" t="s">
        <v>222</v>
      </c>
      <c r="AX608" t="s">
        <v>197</v>
      </c>
      <c r="AY608" t="s">
        <v>226</v>
      </c>
    </row>
    <row r="609" spans="1:51" x14ac:dyDescent="0.45">
      <c r="A609" s="22">
        <v>871350</v>
      </c>
      <c r="B609" s="6">
        <v>45536</v>
      </c>
      <c r="C609" s="22">
        <v>12173000</v>
      </c>
      <c r="D609" s="22">
        <v>47432837</v>
      </c>
      <c r="E609" s="22"/>
      <c r="F609" s="22">
        <v>40479</v>
      </c>
      <c r="G609" s="22">
        <v>290259</v>
      </c>
      <c r="H609" s="22">
        <v>12</v>
      </c>
      <c r="I609" s="22"/>
      <c r="J609" s="22">
        <v>805681</v>
      </c>
      <c r="K609" s="22">
        <v>102287</v>
      </c>
      <c r="L609" s="23" t="s">
        <v>972</v>
      </c>
      <c r="M609" s="23"/>
      <c r="N609" s="23" t="s">
        <v>184</v>
      </c>
      <c r="O609" s="23" t="s">
        <v>185</v>
      </c>
      <c r="P609" s="22">
        <v>1</v>
      </c>
      <c r="Q609" s="23" t="s">
        <v>274</v>
      </c>
      <c r="R609" s="23"/>
      <c r="S609" s="23"/>
      <c r="T609" s="23"/>
      <c r="U609" s="23"/>
      <c r="V609" s="23" t="s">
        <v>187</v>
      </c>
      <c r="W609" s="23" t="s">
        <v>188</v>
      </c>
      <c r="X609" s="23" t="s">
        <v>189</v>
      </c>
      <c r="Y609" s="22">
        <v>0</v>
      </c>
      <c r="Z609" s="23" t="s">
        <v>190</v>
      </c>
      <c r="AA609" s="23" t="s">
        <v>191</v>
      </c>
      <c r="AB609" s="23" t="s">
        <v>190</v>
      </c>
      <c r="AC609" s="23" t="s">
        <v>190</v>
      </c>
      <c r="AD609" s="23" t="s">
        <v>190</v>
      </c>
      <c r="AE609" s="23" t="s">
        <v>82</v>
      </c>
      <c r="AF609" s="23" t="s">
        <v>190</v>
      </c>
      <c r="AG609" s="23" t="s">
        <v>192</v>
      </c>
      <c r="AH609" s="23" t="s">
        <v>415</v>
      </c>
      <c r="AI609" s="23" t="s">
        <v>966</v>
      </c>
      <c r="AJ609" s="23" t="b">
        <v>0</v>
      </c>
      <c r="AK609" s="3">
        <v>151</v>
      </c>
      <c r="AL609" s="3">
        <v>236</v>
      </c>
      <c r="AM609" s="3">
        <v>4020</v>
      </c>
      <c r="AN609" s="24">
        <v>45536.009386033948</v>
      </c>
      <c r="AO609" s="24">
        <v>45536.009930015432</v>
      </c>
      <c r="AP609">
        <v>9</v>
      </c>
      <c r="AQ609" t="s">
        <v>194</v>
      </c>
      <c r="AR609">
        <v>244.00938603394752</v>
      </c>
      <c r="AS609" t="s">
        <v>195</v>
      </c>
      <c r="AT609" t="s">
        <v>196</v>
      </c>
      <c r="AU609" t="s">
        <v>197</v>
      </c>
      <c r="AV609" t="s">
        <v>311</v>
      </c>
      <c r="AW609" t="s">
        <v>196</v>
      </c>
      <c r="AX609" t="s">
        <v>197</v>
      </c>
      <c r="AY609" t="s">
        <v>230</v>
      </c>
    </row>
    <row r="610" spans="1:51" x14ac:dyDescent="0.45">
      <c r="A610" s="22">
        <v>873788</v>
      </c>
      <c r="B610" s="6">
        <v>45536</v>
      </c>
      <c r="C610" s="22">
        <v>12172000</v>
      </c>
      <c r="D610" s="22">
        <v>12705690</v>
      </c>
      <c r="E610" s="22"/>
      <c r="F610" s="22">
        <v>532</v>
      </c>
      <c r="G610" s="22">
        <v>2765375</v>
      </c>
      <c r="H610" s="22">
        <v>0</v>
      </c>
      <c r="I610" s="22"/>
      <c r="J610" s="22">
        <v>2865</v>
      </c>
      <c r="K610" s="22">
        <v>61927</v>
      </c>
      <c r="L610" s="23" t="s">
        <v>1193</v>
      </c>
      <c r="M610" s="23"/>
      <c r="N610" s="23" t="s">
        <v>184</v>
      </c>
      <c r="O610" s="23" t="s">
        <v>225</v>
      </c>
      <c r="P610" s="22">
        <v>18</v>
      </c>
      <c r="Q610" s="23" t="s">
        <v>279</v>
      </c>
      <c r="R610" s="23"/>
      <c r="S610" s="23"/>
      <c r="T610" s="23"/>
      <c r="U610" s="23"/>
      <c r="V610" s="23" t="s">
        <v>187</v>
      </c>
      <c r="W610" s="23" t="s">
        <v>188</v>
      </c>
      <c r="X610" s="23" t="s">
        <v>189</v>
      </c>
      <c r="Y610" s="22">
        <v>0</v>
      </c>
      <c r="Z610" s="23" t="s">
        <v>190</v>
      </c>
      <c r="AA610" s="23" t="s">
        <v>191</v>
      </c>
      <c r="AB610" s="23" t="s">
        <v>190</v>
      </c>
      <c r="AC610" s="23" t="s">
        <v>280</v>
      </c>
      <c r="AD610" s="23" t="s">
        <v>281</v>
      </c>
      <c r="AE610" s="23" t="s">
        <v>66</v>
      </c>
      <c r="AF610" s="23"/>
      <c r="AG610" s="23"/>
      <c r="AH610" s="23"/>
      <c r="AI610" s="23"/>
      <c r="AJ610" s="23" t="b">
        <v>0</v>
      </c>
      <c r="AK610" s="3">
        <v>98</v>
      </c>
      <c r="AL610" s="3">
        <v>2408</v>
      </c>
      <c r="AM610" s="3">
        <v>5899</v>
      </c>
      <c r="AN610" s="24">
        <v>45536.646117939817</v>
      </c>
      <c r="AO610" s="24">
        <v>45536.646256828702</v>
      </c>
      <c r="AP610">
        <v>9</v>
      </c>
      <c r="AQ610" t="s">
        <v>194</v>
      </c>
      <c r="AR610">
        <v>244.64611793981749</v>
      </c>
      <c r="AS610" t="s">
        <v>195</v>
      </c>
      <c r="AT610" t="s">
        <v>228</v>
      </c>
      <c r="AU610" t="s">
        <v>197</v>
      </c>
      <c r="AV610" t="s">
        <v>239</v>
      </c>
      <c r="AW610" t="s">
        <v>228</v>
      </c>
      <c r="AX610" t="s">
        <v>197</v>
      </c>
      <c r="AY610" t="s">
        <v>303</v>
      </c>
    </row>
    <row r="611" spans="1:51" x14ac:dyDescent="0.45">
      <c r="A611" s="22">
        <v>873429</v>
      </c>
      <c r="B611" s="6">
        <v>45536</v>
      </c>
      <c r="C611" s="22">
        <v>12156000</v>
      </c>
      <c r="D611" s="22">
        <v>17031050</v>
      </c>
      <c r="E611" s="22"/>
      <c r="F611" s="22">
        <v>1114</v>
      </c>
      <c r="G611" s="22">
        <v>1722949</v>
      </c>
      <c r="H611" s="22">
        <v>1</v>
      </c>
      <c r="I611" s="22"/>
      <c r="J611" s="22">
        <v>2</v>
      </c>
      <c r="K611" s="22">
        <v>63146</v>
      </c>
      <c r="L611" s="23" t="s">
        <v>306</v>
      </c>
      <c r="M611" s="23"/>
      <c r="N611" s="23" t="s">
        <v>184</v>
      </c>
      <c r="O611" s="23" t="s">
        <v>225</v>
      </c>
      <c r="P611" s="22">
        <v>18</v>
      </c>
      <c r="Q611" s="23" t="s">
        <v>279</v>
      </c>
      <c r="R611" s="23"/>
      <c r="S611" s="23"/>
      <c r="T611" s="23"/>
      <c r="U611" s="23"/>
      <c r="V611" s="23" t="s">
        <v>187</v>
      </c>
      <c r="W611" s="23" t="s">
        <v>188</v>
      </c>
      <c r="X611" s="23" t="s">
        <v>189</v>
      </c>
      <c r="Y611" s="22">
        <v>0</v>
      </c>
      <c r="Z611" s="23" t="s">
        <v>190</v>
      </c>
      <c r="AA611" s="23" t="s">
        <v>191</v>
      </c>
      <c r="AB611" s="23" t="s">
        <v>190</v>
      </c>
      <c r="AC611" s="23" t="s">
        <v>280</v>
      </c>
      <c r="AD611" s="23" t="s">
        <v>281</v>
      </c>
      <c r="AE611" s="23" t="s">
        <v>66</v>
      </c>
      <c r="AF611" s="23"/>
      <c r="AG611" s="23"/>
      <c r="AH611" s="23"/>
      <c r="AI611" s="23"/>
      <c r="AJ611" s="23" t="b">
        <v>0</v>
      </c>
      <c r="AK611" s="3">
        <v>118</v>
      </c>
      <c r="AL611" s="3">
        <v>2408</v>
      </c>
      <c r="AM611" s="3">
        <v>5652</v>
      </c>
      <c r="AN611" s="24">
        <v>45536.501321875003</v>
      </c>
      <c r="AO611" s="24">
        <v>45536.501518634257</v>
      </c>
      <c r="AP611">
        <v>9</v>
      </c>
      <c r="AQ611" t="s">
        <v>194</v>
      </c>
      <c r="AR611">
        <v>244.50132187500276</v>
      </c>
      <c r="AS611" t="s">
        <v>195</v>
      </c>
      <c r="AT611" t="s">
        <v>207</v>
      </c>
      <c r="AU611" t="s">
        <v>197</v>
      </c>
      <c r="AV611" t="s">
        <v>287</v>
      </c>
      <c r="AW611" t="s">
        <v>207</v>
      </c>
      <c r="AX611" t="s">
        <v>197</v>
      </c>
      <c r="AY611" t="s">
        <v>208</v>
      </c>
    </row>
    <row r="612" spans="1:51" x14ac:dyDescent="0.45">
      <c r="A612" s="22">
        <v>874194</v>
      </c>
      <c r="B612" s="6">
        <v>45536</v>
      </c>
      <c r="C612" s="22">
        <v>12126000</v>
      </c>
      <c r="D612" s="22">
        <v>4201806</v>
      </c>
      <c r="E612" s="22"/>
      <c r="F612" s="22">
        <v>59</v>
      </c>
      <c r="G612" s="22">
        <v>2255921</v>
      </c>
      <c r="H612" s="22">
        <v>15</v>
      </c>
      <c r="I612" s="22"/>
      <c r="J612" s="22">
        <v>6287</v>
      </c>
      <c r="K612" s="22">
        <v>102003</v>
      </c>
      <c r="L612" s="23" t="s">
        <v>1182</v>
      </c>
      <c r="M612" s="23"/>
      <c r="N612" s="23" t="s">
        <v>184</v>
      </c>
      <c r="O612" s="23" t="s">
        <v>225</v>
      </c>
      <c r="P612" s="22">
        <v>20</v>
      </c>
      <c r="Q612" s="23" t="s">
        <v>186</v>
      </c>
      <c r="R612" s="23"/>
      <c r="S612" s="23"/>
      <c r="T612" s="23"/>
      <c r="U612" s="23"/>
      <c r="V612" s="23" t="s">
        <v>187</v>
      </c>
      <c r="W612" s="23" t="s">
        <v>188</v>
      </c>
      <c r="X612" s="23" t="s">
        <v>189</v>
      </c>
      <c r="Y612" s="22">
        <v>0</v>
      </c>
      <c r="Z612" s="23" t="s">
        <v>190</v>
      </c>
      <c r="AA612" s="23" t="s">
        <v>191</v>
      </c>
      <c r="AB612" s="23" t="s">
        <v>190</v>
      </c>
      <c r="AC612" s="23" t="s">
        <v>192</v>
      </c>
      <c r="AD612" s="23" t="s">
        <v>281</v>
      </c>
      <c r="AE612" s="23" t="s">
        <v>77</v>
      </c>
      <c r="AF612" s="23"/>
      <c r="AG612" s="23"/>
      <c r="AH612" s="23"/>
      <c r="AI612" s="23"/>
      <c r="AJ612" s="23" t="b">
        <v>0</v>
      </c>
      <c r="AK612" s="3">
        <v>62</v>
      </c>
      <c r="AL612" s="3">
        <v>2408</v>
      </c>
      <c r="AM612" s="3">
        <v>6291</v>
      </c>
      <c r="AN612" s="24">
        <v>45536.66276693673</v>
      </c>
      <c r="AO612" s="24">
        <v>45536.662813233022</v>
      </c>
      <c r="AP612">
        <v>9</v>
      </c>
      <c r="AQ612" t="s">
        <v>194</v>
      </c>
      <c r="AR612">
        <v>244.66276693672989</v>
      </c>
      <c r="AS612" t="s">
        <v>195</v>
      </c>
      <c r="AT612" t="s">
        <v>228</v>
      </c>
      <c r="AU612" t="s">
        <v>197</v>
      </c>
      <c r="AV612" t="s">
        <v>206</v>
      </c>
      <c r="AW612" t="s">
        <v>228</v>
      </c>
      <c r="AX612" t="s">
        <v>197</v>
      </c>
      <c r="AY612" t="s">
        <v>241</v>
      </c>
    </row>
    <row r="613" spans="1:51" x14ac:dyDescent="0.45">
      <c r="A613" s="22">
        <v>873534</v>
      </c>
      <c r="B613" s="6">
        <v>45536</v>
      </c>
      <c r="C613" s="22">
        <v>12094000</v>
      </c>
      <c r="D613" s="22">
        <v>12194149</v>
      </c>
      <c r="E613" s="22"/>
      <c r="F613" s="22">
        <v>922</v>
      </c>
      <c r="G613" s="22">
        <v>2765201</v>
      </c>
      <c r="H613" s="22">
        <v>0</v>
      </c>
      <c r="I613" s="22"/>
      <c r="J613" s="22">
        <v>2865</v>
      </c>
      <c r="K613" s="22">
        <v>61927</v>
      </c>
      <c r="L613" s="23" t="s">
        <v>1193</v>
      </c>
      <c r="M613" s="23"/>
      <c r="N613" s="23" t="s">
        <v>184</v>
      </c>
      <c r="O613" s="23" t="s">
        <v>225</v>
      </c>
      <c r="P613" s="22">
        <v>18</v>
      </c>
      <c r="Q613" s="23" t="s">
        <v>279</v>
      </c>
      <c r="R613" s="23"/>
      <c r="S613" s="23"/>
      <c r="T613" s="23"/>
      <c r="U613" s="23"/>
      <c r="V613" s="23" t="s">
        <v>187</v>
      </c>
      <c r="W613" s="23" t="s">
        <v>188</v>
      </c>
      <c r="X613" s="23" t="s">
        <v>189</v>
      </c>
      <c r="Y613" s="22">
        <v>0</v>
      </c>
      <c r="Z613" s="23" t="s">
        <v>190</v>
      </c>
      <c r="AA613" s="23" t="s">
        <v>191</v>
      </c>
      <c r="AB613" s="23" t="s">
        <v>190</v>
      </c>
      <c r="AC613" s="23" t="s">
        <v>280</v>
      </c>
      <c r="AD613" s="23" t="s">
        <v>281</v>
      </c>
      <c r="AE613" s="23" t="s">
        <v>66</v>
      </c>
      <c r="AF613" s="23"/>
      <c r="AG613" s="23"/>
      <c r="AH613" s="23"/>
      <c r="AI613" s="23"/>
      <c r="AJ613" s="23" t="b">
        <v>0</v>
      </c>
      <c r="AK613" s="3">
        <v>127</v>
      </c>
      <c r="AL613" s="3">
        <v>2408</v>
      </c>
      <c r="AM613" s="3">
        <v>5722</v>
      </c>
      <c r="AN613" s="24">
        <v>45536.562872299386</v>
      </c>
      <c r="AO613" s="24">
        <v>45536.563011188271</v>
      </c>
      <c r="AP613">
        <v>9</v>
      </c>
      <c r="AQ613" t="s">
        <v>194</v>
      </c>
      <c r="AR613">
        <v>244.56287229938607</v>
      </c>
      <c r="AS613" t="s">
        <v>195</v>
      </c>
      <c r="AT613" t="s">
        <v>218</v>
      </c>
      <c r="AU613" t="s">
        <v>197</v>
      </c>
      <c r="AV613" t="s">
        <v>304</v>
      </c>
      <c r="AW613" t="s">
        <v>218</v>
      </c>
      <c r="AX613" t="s">
        <v>197</v>
      </c>
      <c r="AY613" t="s">
        <v>205</v>
      </c>
    </row>
    <row r="614" spans="1:51" x14ac:dyDescent="0.45">
      <c r="A614" s="22">
        <v>874106</v>
      </c>
      <c r="B614" s="6">
        <v>45536</v>
      </c>
      <c r="C614" s="22">
        <v>12093000</v>
      </c>
      <c r="D614" s="22">
        <v>5409971</v>
      </c>
      <c r="E614" s="22"/>
      <c r="F614" s="22">
        <v>10120</v>
      </c>
      <c r="G614" s="22">
        <v>1664519</v>
      </c>
      <c r="H614" s="22">
        <v>18</v>
      </c>
      <c r="I614" s="22"/>
      <c r="J614" s="22">
        <v>6287</v>
      </c>
      <c r="K614" s="22">
        <v>102224</v>
      </c>
      <c r="L614" s="23" t="s">
        <v>1160</v>
      </c>
      <c r="M614" s="23"/>
      <c r="N614" s="23" t="s">
        <v>184</v>
      </c>
      <c r="O614" s="23" t="s">
        <v>225</v>
      </c>
      <c r="P614" s="22">
        <v>20</v>
      </c>
      <c r="Q614" s="23" t="s">
        <v>186</v>
      </c>
      <c r="R614" s="23"/>
      <c r="S614" s="23"/>
      <c r="T614" s="23"/>
      <c r="U614" s="23"/>
      <c r="V614" s="23" t="s">
        <v>187</v>
      </c>
      <c r="W614" s="23" t="s">
        <v>188</v>
      </c>
      <c r="X614" s="23" t="s">
        <v>189</v>
      </c>
      <c r="Y614" s="22">
        <v>0</v>
      </c>
      <c r="Z614" s="23" t="s">
        <v>190</v>
      </c>
      <c r="AA614" s="23" t="s">
        <v>191</v>
      </c>
      <c r="AB614" s="23" t="s">
        <v>190</v>
      </c>
      <c r="AC614" s="23" t="s">
        <v>192</v>
      </c>
      <c r="AD614" s="23" t="s">
        <v>281</v>
      </c>
      <c r="AE614" s="23" t="s">
        <v>77</v>
      </c>
      <c r="AF614" s="23"/>
      <c r="AG614" s="23"/>
      <c r="AH614" s="23"/>
      <c r="AI614" s="23"/>
      <c r="AJ614" s="23" t="b">
        <v>0</v>
      </c>
      <c r="AK614" s="3">
        <v>149</v>
      </c>
      <c r="AL614" s="3">
        <v>2408</v>
      </c>
      <c r="AM614" s="3">
        <v>6206</v>
      </c>
      <c r="AN614" s="24">
        <v>45536.656703935187</v>
      </c>
      <c r="AO614" s="24">
        <v>45536.656761805556</v>
      </c>
      <c r="AP614">
        <v>9</v>
      </c>
      <c r="AQ614" t="s">
        <v>194</v>
      </c>
      <c r="AR614">
        <v>244.65670393518667</v>
      </c>
      <c r="AS614" t="s">
        <v>195</v>
      </c>
      <c r="AT614" t="s">
        <v>228</v>
      </c>
      <c r="AU614" t="s">
        <v>197</v>
      </c>
      <c r="AV614" t="s">
        <v>307</v>
      </c>
      <c r="AW614" t="s">
        <v>228</v>
      </c>
      <c r="AX614" t="s">
        <v>197</v>
      </c>
      <c r="AY614" t="s">
        <v>205</v>
      </c>
    </row>
    <row r="615" spans="1:51" x14ac:dyDescent="0.45">
      <c r="A615" s="22">
        <v>873425</v>
      </c>
      <c r="B615" s="6">
        <v>45536</v>
      </c>
      <c r="C615" s="22">
        <v>12093000</v>
      </c>
      <c r="D615" s="22">
        <v>17097687</v>
      </c>
      <c r="E615" s="22"/>
      <c r="F615" s="22">
        <v>1235</v>
      </c>
      <c r="G615" s="22">
        <v>1709174</v>
      </c>
      <c r="H615" s="22">
        <v>0</v>
      </c>
      <c r="I615" s="22"/>
      <c r="J615" s="22">
        <v>225</v>
      </c>
      <c r="K615" s="22">
        <v>63058</v>
      </c>
      <c r="L615" s="23" t="s">
        <v>295</v>
      </c>
      <c r="M615" s="23"/>
      <c r="N615" s="23" t="s">
        <v>184</v>
      </c>
      <c r="O615" s="23" t="s">
        <v>225</v>
      </c>
      <c r="P615" s="22">
        <v>18</v>
      </c>
      <c r="Q615" s="23" t="s">
        <v>279</v>
      </c>
      <c r="R615" s="23"/>
      <c r="S615" s="23"/>
      <c r="T615" s="23"/>
      <c r="U615" s="23"/>
      <c r="V615" s="23" t="s">
        <v>187</v>
      </c>
      <c r="W615" s="23" t="s">
        <v>188</v>
      </c>
      <c r="X615" s="23" t="s">
        <v>189</v>
      </c>
      <c r="Y615" s="22">
        <v>0</v>
      </c>
      <c r="Z615" s="23" t="s">
        <v>190</v>
      </c>
      <c r="AA615" s="23" t="s">
        <v>191</v>
      </c>
      <c r="AB615" s="23" t="s">
        <v>190</v>
      </c>
      <c r="AC615" s="23" t="s">
        <v>280</v>
      </c>
      <c r="AD615" s="23" t="s">
        <v>281</v>
      </c>
      <c r="AE615" s="23" t="s">
        <v>66</v>
      </c>
      <c r="AF615" s="23"/>
      <c r="AG615" s="23"/>
      <c r="AH615" s="23"/>
      <c r="AI615" s="23"/>
      <c r="AJ615" s="23" t="b">
        <v>0</v>
      </c>
      <c r="AK615" s="3">
        <v>118</v>
      </c>
      <c r="AL615" s="3">
        <v>2408</v>
      </c>
      <c r="AM615" s="3">
        <v>5647</v>
      </c>
      <c r="AN615" s="24">
        <v>45536.500550501543</v>
      </c>
      <c r="AO615" s="24">
        <v>45536.500747260805</v>
      </c>
      <c r="AP615">
        <v>9</v>
      </c>
      <c r="AQ615" t="s">
        <v>194</v>
      </c>
      <c r="AR615">
        <v>244.50055050154333</v>
      </c>
      <c r="AS615" t="s">
        <v>195</v>
      </c>
      <c r="AT615" t="s">
        <v>207</v>
      </c>
      <c r="AU615" t="s">
        <v>197</v>
      </c>
      <c r="AV615" t="s">
        <v>252</v>
      </c>
      <c r="AW615" t="s">
        <v>207</v>
      </c>
      <c r="AX615" t="s">
        <v>197</v>
      </c>
      <c r="AY615" t="s">
        <v>233</v>
      </c>
    </row>
    <row r="616" spans="1:51" x14ac:dyDescent="0.45">
      <c r="A616" s="22">
        <v>873701</v>
      </c>
      <c r="B616" s="6">
        <v>45536</v>
      </c>
      <c r="C616" s="22">
        <v>12047000</v>
      </c>
      <c r="D616" s="22">
        <v>12378066</v>
      </c>
      <c r="E616" s="22"/>
      <c r="F616" s="22">
        <v>368</v>
      </c>
      <c r="G616" s="22">
        <v>2765390</v>
      </c>
      <c r="H616" s="22">
        <v>0</v>
      </c>
      <c r="I616" s="22"/>
      <c r="J616" s="22">
        <v>2865</v>
      </c>
      <c r="K616" s="22">
        <v>61927</v>
      </c>
      <c r="L616" s="23" t="s">
        <v>1193</v>
      </c>
      <c r="M616" s="23"/>
      <c r="N616" s="23" t="s">
        <v>184</v>
      </c>
      <c r="O616" s="23" t="s">
        <v>225</v>
      </c>
      <c r="P616" s="22">
        <v>18</v>
      </c>
      <c r="Q616" s="23" t="s">
        <v>279</v>
      </c>
      <c r="R616" s="23"/>
      <c r="S616" s="23"/>
      <c r="T616" s="23"/>
      <c r="U616" s="23"/>
      <c r="V616" s="23" t="s">
        <v>187</v>
      </c>
      <c r="W616" s="23" t="s">
        <v>188</v>
      </c>
      <c r="X616" s="23" t="s">
        <v>189</v>
      </c>
      <c r="Y616" s="22">
        <v>0</v>
      </c>
      <c r="Z616" s="23" t="s">
        <v>190</v>
      </c>
      <c r="AA616" s="23" t="s">
        <v>191</v>
      </c>
      <c r="AB616" s="23" t="s">
        <v>190</v>
      </c>
      <c r="AC616" s="23" t="s">
        <v>280</v>
      </c>
      <c r="AD616" s="23" t="s">
        <v>281</v>
      </c>
      <c r="AE616" s="23" t="s">
        <v>66</v>
      </c>
      <c r="AF616" s="23"/>
      <c r="AG616" s="23"/>
      <c r="AH616" s="23"/>
      <c r="AI616" s="23"/>
      <c r="AJ616" s="23" t="b">
        <v>0</v>
      </c>
      <c r="AK616" s="3">
        <v>62</v>
      </c>
      <c r="AL616" s="3">
        <v>2408</v>
      </c>
      <c r="AM616" s="3">
        <v>5838</v>
      </c>
      <c r="AN616" s="24">
        <v>45536.625287307099</v>
      </c>
      <c r="AO616" s="24">
        <v>45536.625426195991</v>
      </c>
      <c r="AP616">
        <v>9</v>
      </c>
      <c r="AQ616" t="s">
        <v>194</v>
      </c>
      <c r="AR616">
        <v>244.62528730709892</v>
      </c>
      <c r="AS616" t="s">
        <v>195</v>
      </c>
      <c r="AT616" t="s">
        <v>228</v>
      </c>
      <c r="AU616" t="s">
        <v>197</v>
      </c>
      <c r="AV616" t="s">
        <v>239</v>
      </c>
      <c r="AW616" t="s">
        <v>228</v>
      </c>
      <c r="AX616" t="s">
        <v>197</v>
      </c>
      <c r="AY616" t="s">
        <v>303</v>
      </c>
    </row>
    <row r="617" spans="1:51" x14ac:dyDescent="0.45">
      <c r="A617" s="22">
        <v>871504</v>
      </c>
      <c r="B617" s="6">
        <v>45536</v>
      </c>
      <c r="C617" s="22">
        <v>12047000</v>
      </c>
      <c r="D617" s="22">
        <v>12166945</v>
      </c>
      <c r="E617" s="22"/>
      <c r="F617" s="22">
        <v>190</v>
      </c>
      <c r="G617" s="22">
        <v>2764693</v>
      </c>
      <c r="H617" s="22">
        <v>0</v>
      </c>
      <c r="I617" s="22"/>
      <c r="J617" s="22">
        <v>2865</v>
      </c>
      <c r="K617" s="22">
        <v>61927</v>
      </c>
      <c r="L617" s="23" t="s">
        <v>1193</v>
      </c>
      <c r="M617" s="23"/>
      <c r="N617" s="23" t="s">
        <v>184</v>
      </c>
      <c r="O617" s="23" t="s">
        <v>225</v>
      </c>
      <c r="P617" s="22">
        <v>18</v>
      </c>
      <c r="Q617" s="23" t="s">
        <v>279</v>
      </c>
      <c r="R617" s="23"/>
      <c r="S617" s="23"/>
      <c r="T617" s="23"/>
      <c r="U617" s="23"/>
      <c r="V617" s="23" t="s">
        <v>187</v>
      </c>
      <c r="W617" s="23" t="s">
        <v>188</v>
      </c>
      <c r="X617" s="23" t="s">
        <v>189</v>
      </c>
      <c r="Y617" s="22">
        <v>0</v>
      </c>
      <c r="Z617" s="23" t="s">
        <v>190</v>
      </c>
      <c r="AA617" s="23" t="s">
        <v>191</v>
      </c>
      <c r="AB617" s="23" t="s">
        <v>190</v>
      </c>
      <c r="AC617" s="23" t="s">
        <v>280</v>
      </c>
      <c r="AD617" s="23" t="s">
        <v>281</v>
      </c>
      <c r="AE617" s="23" t="s">
        <v>66</v>
      </c>
      <c r="AF617" s="23"/>
      <c r="AG617" s="23"/>
      <c r="AH617" s="23"/>
      <c r="AI617" s="23"/>
      <c r="AJ617" s="23" t="b">
        <v>0</v>
      </c>
      <c r="AK617" s="3">
        <v>123</v>
      </c>
      <c r="AL617" s="3">
        <v>2408</v>
      </c>
      <c r="AM617" s="3">
        <v>4161</v>
      </c>
      <c r="AN617" s="24">
        <v>45536.083789544755</v>
      </c>
      <c r="AO617" s="24">
        <v>45536.08392843364</v>
      </c>
      <c r="AP617">
        <v>9</v>
      </c>
      <c r="AQ617" t="s">
        <v>194</v>
      </c>
      <c r="AR617">
        <v>244.08378954475484</v>
      </c>
      <c r="AS617" t="s">
        <v>195</v>
      </c>
      <c r="AT617" t="s">
        <v>217</v>
      </c>
      <c r="AU617" t="s">
        <v>197</v>
      </c>
      <c r="AV617" t="s">
        <v>307</v>
      </c>
      <c r="AW617" t="s">
        <v>217</v>
      </c>
      <c r="AX617" t="s">
        <v>197</v>
      </c>
      <c r="AY617" t="s">
        <v>199</v>
      </c>
    </row>
    <row r="618" spans="1:51" x14ac:dyDescent="0.45">
      <c r="A618" s="22">
        <v>874589</v>
      </c>
      <c r="B618" s="6">
        <v>45536</v>
      </c>
      <c r="C618" s="22">
        <v>12031000</v>
      </c>
      <c r="D618" s="22">
        <v>12129305</v>
      </c>
      <c r="E618" s="22"/>
      <c r="F618" s="22">
        <v>976</v>
      </c>
      <c r="G618" s="22">
        <v>2765591</v>
      </c>
      <c r="H618" s="22">
        <v>0</v>
      </c>
      <c r="I618" s="22"/>
      <c r="J618" s="22">
        <v>2865</v>
      </c>
      <c r="K618" s="22">
        <v>61927</v>
      </c>
      <c r="L618" s="23" t="s">
        <v>1193</v>
      </c>
      <c r="M618" s="23"/>
      <c r="N618" s="23" t="s">
        <v>184</v>
      </c>
      <c r="O618" s="23" t="s">
        <v>225</v>
      </c>
      <c r="P618" s="22">
        <v>18</v>
      </c>
      <c r="Q618" s="23" t="s">
        <v>279</v>
      </c>
      <c r="R618" s="23"/>
      <c r="S618" s="23"/>
      <c r="T618" s="23"/>
      <c r="U618" s="23"/>
      <c r="V618" s="23" t="s">
        <v>187</v>
      </c>
      <c r="W618" s="23" t="s">
        <v>188</v>
      </c>
      <c r="X618" s="23" t="s">
        <v>189</v>
      </c>
      <c r="Y618" s="22">
        <v>0</v>
      </c>
      <c r="Z618" s="23" t="s">
        <v>190</v>
      </c>
      <c r="AA618" s="23" t="s">
        <v>191</v>
      </c>
      <c r="AB618" s="23" t="s">
        <v>190</v>
      </c>
      <c r="AC618" s="23" t="s">
        <v>280</v>
      </c>
      <c r="AD618" s="23" t="s">
        <v>281</v>
      </c>
      <c r="AE618" s="23" t="s">
        <v>66</v>
      </c>
      <c r="AF618" s="23"/>
      <c r="AG618" s="23"/>
      <c r="AH618" s="23"/>
      <c r="AI618" s="23"/>
      <c r="AJ618" s="23" t="b">
        <v>0</v>
      </c>
      <c r="AK618" s="3">
        <v>109</v>
      </c>
      <c r="AL618" s="3">
        <v>2408</v>
      </c>
      <c r="AM618" s="3">
        <v>6595</v>
      </c>
      <c r="AN618" s="24">
        <v>45536.729468287034</v>
      </c>
      <c r="AO618" s="24">
        <v>45536.729607175927</v>
      </c>
      <c r="AP618">
        <v>9</v>
      </c>
      <c r="AQ618" t="s">
        <v>194</v>
      </c>
      <c r="AR618">
        <v>244.72946828703425</v>
      </c>
      <c r="AS618" t="s">
        <v>195</v>
      </c>
      <c r="AT618" t="s">
        <v>229</v>
      </c>
      <c r="AU618" t="s">
        <v>197</v>
      </c>
      <c r="AV618" t="s">
        <v>240</v>
      </c>
      <c r="AW618" t="s">
        <v>229</v>
      </c>
      <c r="AX618" t="s">
        <v>197</v>
      </c>
      <c r="AY618" t="s">
        <v>249</v>
      </c>
    </row>
    <row r="619" spans="1:51" x14ac:dyDescent="0.45">
      <c r="A619" s="22">
        <v>873302</v>
      </c>
      <c r="B619" s="6">
        <v>45536</v>
      </c>
      <c r="C619" s="22">
        <v>12016000</v>
      </c>
      <c r="D619" s="22">
        <v>12849768</v>
      </c>
      <c r="E619" s="22"/>
      <c r="F619" s="22">
        <v>169</v>
      </c>
      <c r="G619" s="22">
        <v>2525844</v>
      </c>
      <c r="H619" s="22">
        <v>0</v>
      </c>
      <c r="I619" s="22"/>
      <c r="J619" s="22">
        <v>2865</v>
      </c>
      <c r="K619" s="22">
        <v>61927</v>
      </c>
      <c r="L619" s="23" t="s">
        <v>1193</v>
      </c>
      <c r="M619" s="23"/>
      <c r="N619" s="23" t="s">
        <v>184</v>
      </c>
      <c r="O619" s="23" t="s">
        <v>225</v>
      </c>
      <c r="P619" s="22">
        <v>18</v>
      </c>
      <c r="Q619" s="23" t="s">
        <v>279</v>
      </c>
      <c r="R619" s="23"/>
      <c r="S619" s="23"/>
      <c r="T619" s="23"/>
      <c r="U619" s="23"/>
      <c r="V619" s="23" t="s">
        <v>187</v>
      </c>
      <c r="W619" s="23" t="s">
        <v>188</v>
      </c>
      <c r="X619" s="23" t="s">
        <v>189</v>
      </c>
      <c r="Y619" s="22">
        <v>0</v>
      </c>
      <c r="Z619" s="23" t="s">
        <v>190</v>
      </c>
      <c r="AA619" s="23" t="s">
        <v>191</v>
      </c>
      <c r="AB619" s="23" t="s">
        <v>190</v>
      </c>
      <c r="AC619" s="23" t="s">
        <v>280</v>
      </c>
      <c r="AD619" s="23" t="s">
        <v>281</v>
      </c>
      <c r="AE619" s="23" t="s">
        <v>66</v>
      </c>
      <c r="AF619" s="23"/>
      <c r="AG619" s="23"/>
      <c r="AH619" s="23"/>
      <c r="AI619" s="23"/>
      <c r="AJ619" s="23" t="b">
        <v>0</v>
      </c>
      <c r="AK619" s="3">
        <v>111</v>
      </c>
      <c r="AL619" s="3">
        <v>2408</v>
      </c>
      <c r="AM619" s="3">
        <v>5554</v>
      </c>
      <c r="AN619" s="24">
        <v>45536.437824382716</v>
      </c>
      <c r="AO619" s="24">
        <v>45536.437963271608</v>
      </c>
      <c r="AP619">
        <v>9</v>
      </c>
      <c r="AQ619" t="s">
        <v>194</v>
      </c>
      <c r="AR619">
        <v>244.43782438271592</v>
      </c>
      <c r="AS619" t="s">
        <v>195</v>
      </c>
      <c r="AT619" t="s">
        <v>223</v>
      </c>
      <c r="AU619" t="s">
        <v>197</v>
      </c>
      <c r="AV619" t="s">
        <v>242</v>
      </c>
      <c r="AW619" t="s">
        <v>223</v>
      </c>
      <c r="AX619" t="s">
        <v>197</v>
      </c>
      <c r="AY619" t="s">
        <v>362</v>
      </c>
    </row>
    <row r="620" spans="1:51" x14ac:dyDescent="0.45">
      <c r="A620" s="22">
        <v>874723</v>
      </c>
      <c r="B620" s="6">
        <v>45536</v>
      </c>
      <c r="C620" s="22">
        <v>12015000</v>
      </c>
      <c r="D620" s="22">
        <v>12205742</v>
      </c>
      <c r="E620" s="22"/>
      <c r="F620" s="22">
        <v>169</v>
      </c>
      <c r="G620" s="22">
        <v>2765848</v>
      </c>
      <c r="H620" s="22">
        <v>0</v>
      </c>
      <c r="I620" s="22"/>
      <c r="J620" s="22">
        <v>2865</v>
      </c>
      <c r="K620" s="22">
        <v>61927</v>
      </c>
      <c r="L620" s="23" t="s">
        <v>1193</v>
      </c>
      <c r="M620" s="23"/>
      <c r="N620" s="23" t="s">
        <v>184</v>
      </c>
      <c r="O620" s="23" t="s">
        <v>225</v>
      </c>
      <c r="P620" s="22">
        <v>18</v>
      </c>
      <c r="Q620" s="23" t="s">
        <v>279</v>
      </c>
      <c r="R620" s="23"/>
      <c r="S620" s="23"/>
      <c r="T620" s="23"/>
      <c r="U620" s="23"/>
      <c r="V620" s="23" t="s">
        <v>187</v>
      </c>
      <c r="W620" s="23" t="s">
        <v>188</v>
      </c>
      <c r="X620" s="23" t="s">
        <v>189</v>
      </c>
      <c r="Y620" s="22">
        <v>0</v>
      </c>
      <c r="Z620" s="23" t="s">
        <v>190</v>
      </c>
      <c r="AA620" s="23" t="s">
        <v>191</v>
      </c>
      <c r="AB620" s="23" t="s">
        <v>190</v>
      </c>
      <c r="AC620" s="23" t="s">
        <v>280</v>
      </c>
      <c r="AD620" s="23" t="s">
        <v>281</v>
      </c>
      <c r="AE620" s="23" t="s">
        <v>66</v>
      </c>
      <c r="AF620" s="23"/>
      <c r="AG620" s="23"/>
      <c r="AH620" s="23"/>
      <c r="AI620" s="23"/>
      <c r="AJ620" s="23" t="b">
        <v>0</v>
      </c>
      <c r="AK620" s="3">
        <v>116</v>
      </c>
      <c r="AL620" s="3">
        <v>2408</v>
      </c>
      <c r="AM620" s="3">
        <v>6721</v>
      </c>
      <c r="AN620" s="24">
        <v>45536.771078742284</v>
      </c>
      <c r="AO620" s="24">
        <v>45536.771217631176</v>
      </c>
      <c r="AP620">
        <v>9</v>
      </c>
      <c r="AQ620" t="s">
        <v>194</v>
      </c>
      <c r="AR620">
        <v>244.77107874228386</v>
      </c>
      <c r="AS620" t="s">
        <v>195</v>
      </c>
      <c r="AT620" t="s">
        <v>230</v>
      </c>
      <c r="AU620" t="s">
        <v>197</v>
      </c>
      <c r="AV620" t="s">
        <v>226</v>
      </c>
      <c r="AW620" t="s">
        <v>230</v>
      </c>
      <c r="AX620" t="s">
        <v>197</v>
      </c>
      <c r="AY620" t="s">
        <v>301</v>
      </c>
    </row>
    <row r="621" spans="1:51" x14ac:dyDescent="0.45">
      <c r="A621" s="22">
        <v>871377</v>
      </c>
      <c r="B621" s="6">
        <v>45536</v>
      </c>
      <c r="C621" s="22">
        <v>12001000</v>
      </c>
      <c r="D621" s="22">
        <v>80726523</v>
      </c>
      <c r="E621" s="22"/>
      <c r="F621" s="22">
        <v>40477</v>
      </c>
      <c r="G621" s="22">
        <v>289433</v>
      </c>
      <c r="H621" s="22">
        <v>11</v>
      </c>
      <c r="I621" s="22"/>
      <c r="J621" s="22">
        <v>805681</v>
      </c>
      <c r="K621" s="22">
        <v>102000</v>
      </c>
      <c r="L621" s="23" t="s">
        <v>967</v>
      </c>
      <c r="M621" s="23"/>
      <c r="N621" s="23" t="s">
        <v>184</v>
      </c>
      <c r="O621" s="23" t="s">
        <v>185</v>
      </c>
      <c r="P621" s="22">
        <v>1</v>
      </c>
      <c r="Q621" s="23" t="s">
        <v>274</v>
      </c>
      <c r="R621" s="23"/>
      <c r="S621" s="23"/>
      <c r="T621" s="23"/>
      <c r="U621" s="23"/>
      <c r="V621" s="23" t="s">
        <v>187</v>
      </c>
      <c r="W621" s="23" t="s">
        <v>188</v>
      </c>
      <c r="X621" s="23" t="s">
        <v>189</v>
      </c>
      <c r="Y621" s="22">
        <v>0</v>
      </c>
      <c r="Z621" s="23" t="s">
        <v>190</v>
      </c>
      <c r="AA621" s="23" t="s">
        <v>191</v>
      </c>
      <c r="AB621" s="23" t="s">
        <v>190</v>
      </c>
      <c r="AC621" s="23" t="s">
        <v>190</v>
      </c>
      <c r="AD621" s="23" t="s">
        <v>190</v>
      </c>
      <c r="AE621" s="23" t="s">
        <v>82</v>
      </c>
      <c r="AF621" s="23" t="s">
        <v>190</v>
      </c>
      <c r="AG621" s="23" t="s">
        <v>192</v>
      </c>
      <c r="AH621" s="23" t="s">
        <v>415</v>
      </c>
      <c r="AI621" s="23" t="s">
        <v>966</v>
      </c>
      <c r="AJ621" s="23" t="b">
        <v>0</v>
      </c>
      <c r="AK621" s="3">
        <v>136</v>
      </c>
      <c r="AL621" s="3">
        <v>236</v>
      </c>
      <c r="AM621" s="3">
        <v>4021</v>
      </c>
      <c r="AN621" s="24">
        <v>45536.010237499999</v>
      </c>
      <c r="AO621" s="24">
        <v>45536.011163425923</v>
      </c>
      <c r="AP621">
        <v>9</v>
      </c>
      <c r="AQ621" t="s">
        <v>194</v>
      </c>
      <c r="AR621">
        <v>244.01023749999877</v>
      </c>
      <c r="AS621" t="s">
        <v>195</v>
      </c>
      <c r="AT621" t="s">
        <v>196</v>
      </c>
      <c r="AU621" t="s">
        <v>197</v>
      </c>
      <c r="AV621" t="s">
        <v>255</v>
      </c>
      <c r="AW621" t="s">
        <v>196</v>
      </c>
      <c r="AX621" t="s">
        <v>197</v>
      </c>
      <c r="AY621" t="s">
        <v>233</v>
      </c>
    </row>
    <row r="622" spans="1:51" x14ac:dyDescent="0.45">
      <c r="A622" s="22">
        <v>873484</v>
      </c>
      <c r="B622" s="6">
        <v>45536</v>
      </c>
      <c r="C622" s="22">
        <v>12000000</v>
      </c>
      <c r="D622" s="22">
        <v>12174634</v>
      </c>
      <c r="E622" s="22"/>
      <c r="F622" s="22">
        <v>1546</v>
      </c>
      <c r="G622" s="22">
        <v>2526239</v>
      </c>
      <c r="H622" s="22">
        <v>0</v>
      </c>
      <c r="I622" s="22"/>
      <c r="J622" s="22">
        <v>2865</v>
      </c>
      <c r="K622" s="22">
        <v>61927</v>
      </c>
      <c r="L622" s="23" t="s">
        <v>1193</v>
      </c>
      <c r="M622" s="23"/>
      <c r="N622" s="23" t="s">
        <v>184</v>
      </c>
      <c r="O622" s="23" t="s">
        <v>225</v>
      </c>
      <c r="P622" s="22">
        <v>18</v>
      </c>
      <c r="Q622" s="23" t="s">
        <v>279</v>
      </c>
      <c r="R622" s="23"/>
      <c r="S622" s="23"/>
      <c r="T622" s="23"/>
      <c r="U622" s="23"/>
      <c r="V622" s="23" t="s">
        <v>187</v>
      </c>
      <c r="W622" s="23" t="s">
        <v>188</v>
      </c>
      <c r="X622" s="23" t="s">
        <v>189</v>
      </c>
      <c r="Y622" s="22">
        <v>0</v>
      </c>
      <c r="Z622" s="23" t="s">
        <v>190</v>
      </c>
      <c r="AA622" s="23" t="s">
        <v>191</v>
      </c>
      <c r="AB622" s="23" t="s">
        <v>190</v>
      </c>
      <c r="AC622" s="23" t="s">
        <v>280</v>
      </c>
      <c r="AD622" s="23" t="s">
        <v>281</v>
      </c>
      <c r="AE622" s="23" t="s">
        <v>66</v>
      </c>
      <c r="AF622" s="23"/>
      <c r="AG622" s="23"/>
      <c r="AH622" s="23"/>
      <c r="AI622" s="23"/>
      <c r="AJ622" s="23" t="b">
        <v>0</v>
      </c>
      <c r="AK622" s="3">
        <v>127</v>
      </c>
      <c r="AL622" s="3">
        <v>2408</v>
      </c>
      <c r="AM622" s="3">
        <v>5678</v>
      </c>
      <c r="AN622" s="24">
        <v>45536.521231442901</v>
      </c>
      <c r="AO622" s="24">
        <v>45536.521370331793</v>
      </c>
      <c r="AP622">
        <v>9</v>
      </c>
      <c r="AQ622" t="s">
        <v>194</v>
      </c>
      <c r="AR622">
        <v>244.5212314429009</v>
      </c>
      <c r="AS622" t="s">
        <v>195</v>
      </c>
      <c r="AT622" t="s">
        <v>207</v>
      </c>
      <c r="AU622" t="s">
        <v>197</v>
      </c>
      <c r="AV622" t="s">
        <v>201</v>
      </c>
      <c r="AW622" t="s">
        <v>207</v>
      </c>
      <c r="AX622" t="s">
        <v>197</v>
      </c>
      <c r="AY622" t="s">
        <v>300</v>
      </c>
    </row>
    <row r="623" spans="1:51" x14ac:dyDescent="0.45">
      <c r="A623" s="22">
        <v>872636</v>
      </c>
      <c r="B623" s="6">
        <v>45536</v>
      </c>
      <c r="C623" s="22">
        <v>12000000</v>
      </c>
      <c r="D623" s="22">
        <v>12928689</v>
      </c>
      <c r="E623" s="22"/>
      <c r="F623" s="22">
        <v>1049</v>
      </c>
      <c r="G623" s="22">
        <v>2525294</v>
      </c>
      <c r="H623" s="22">
        <v>0</v>
      </c>
      <c r="I623" s="22"/>
      <c r="J623" s="22">
        <v>2865</v>
      </c>
      <c r="K623" s="22">
        <v>61927</v>
      </c>
      <c r="L623" s="23" t="s">
        <v>1193</v>
      </c>
      <c r="M623" s="23"/>
      <c r="N623" s="23" t="s">
        <v>184</v>
      </c>
      <c r="O623" s="23" t="s">
        <v>225</v>
      </c>
      <c r="P623" s="22">
        <v>18</v>
      </c>
      <c r="Q623" s="23" t="s">
        <v>279</v>
      </c>
      <c r="R623" s="23"/>
      <c r="S623" s="23"/>
      <c r="T623" s="23"/>
      <c r="U623" s="23"/>
      <c r="V623" s="23" t="s">
        <v>187</v>
      </c>
      <c r="W623" s="23" t="s">
        <v>188</v>
      </c>
      <c r="X623" s="23" t="s">
        <v>189</v>
      </c>
      <c r="Y623" s="22">
        <v>0</v>
      </c>
      <c r="Z623" s="23" t="s">
        <v>190</v>
      </c>
      <c r="AA623" s="23" t="s">
        <v>191</v>
      </c>
      <c r="AB623" s="23" t="s">
        <v>190</v>
      </c>
      <c r="AC623" s="23" t="s">
        <v>280</v>
      </c>
      <c r="AD623" s="23" t="s">
        <v>281</v>
      </c>
      <c r="AE623" s="23" t="s">
        <v>66</v>
      </c>
      <c r="AF623" s="23"/>
      <c r="AG623" s="23"/>
      <c r="AH623" s="23"/>
      <c r="AI623" s="23"/>
      <c r="AJ623" s="23" t="b">
        <v>0</v>
      </c>
      <c r="AK623" s="3">
        <v>114</v>
      </c>
      <c r="AL623" s="3">
        <v>2408</v>
      </c>
      <c r="AM623" s="3">
        <v>5020</v>
      </c>
      <c r="AN623" s="24">
        <v>45536.333672762346</v>
      </c>
      <c r="AO623" s="24">
        <v>45536.333811651231</v>
      </c>
      <c r="AP623">
        <v>9</v>
      </c>
      <c r="AQ623" t="s">
        <v>194</v>
      </c>
      <c r="AR623">
        <v>244.3336727623464</v>
      </c>
      <c r="AS623" t="s">
        <v>195</v>
      </c>
      <c r="AT623" t="s">
        <v>308</v>
      </c>
      <c r="AU623" t="s">
        <v>197</v>
      </c>
      <c r="AV623" t="s">
        <v>315</v>
      </c>
      <c r="AW623" t="s">
        <v>308</v>
      </c>
      <c r="AX623" t="s">
        <v>197</v>
      </c>
      <c r="AY623" t="s">
        <v>309</v>
      </c>
    </row>
    <row r="624" spans="1:51" x14ac:dyDescent="0.45">
      <c r="A624" s="22">
        <v>872139</v>
      </c>
      <c r="B624" s="6">
        <v>45536</v>
      </c>
      <c r="C624" s="22">
        <v>11953000</v>
      </c>
      <c r="D624" s="22">
        <v>12088879</v>
      </c>
      <c r="E624" s="22"/>
      <c r="F624" s="22">
        <v>407</v>
      </c>
      <c r="G624" s="22">
        <v>1721470</v>
      </c>
      <c r="H624" s="22">
        <v>1</v>
      </c>
      <c r="I624" s="22"/>
      <c r="J624" s="22">
        <v>2</v>
      </c>
      <c r="K624" s="22">
        <v>63146</v>
      </c>
      <c r="L624" s="23" t="s">
        <v>306</v>
      </c>
      <c r="M624" s="23"/>
      <c r="N624" s="23" t="s">
        <v>184</v>
      </c>
      <c r="O624" s="23" t="s">
        <v>225</v>
      </c>
      <c r="P624" s="22">
        <v>18</v>
      </c>
      <c r="Q624" s="23" t="s">
        <v>279</v>
      </c>
      <c r="R624" s="23"/>
      <c r="S624" s="23"/>
      <c r="T624" s="23"/>
      <c r="U624" s="23"/>
      <c r="V624" s="23" t="s">
        <v>187</v>
      </c>
      <c r="W624" s="23" t="s">
        <v>188</v>
      </c>
      <c r="X624" s="23" t="s">
        <v>189</v>
      </c>
      <c r="Y624" s="22">
        <v>0</v>
      </c>
      <c r="Z624" s="23" t="s">
        <v>190</v>
      </c>
      <c r="AA624" s="23" t="s">
        <v>191</v>
      </c>
      <c r="AB624" s="23" t="s">
        <v>190</v>
      </c>
      <c r="AC624" s="23" t="s">
        <v>280</v>
      </c>
      <c r="AD624" s="23" t="s">
        <v>281</v>
      </c>
      <c r="AE624" s="23" t="s">
        <v>66</v>
      </c>
      <c r="AF624" s="23"/>
      <c r="AG624" s="23"/>
      <c r="AH624" s="23"/>
      <c r="AI624" s="23"/>
      <c r="AJ624" s="23" t="b">
        <v>0</v>
      </c>
      <c r="AK624" s="3">
        <v>114</v>
      </c>
      <c r="AL624" s="3">
        <v>2408</v>
      </c>
      <c r="AM624" s="3">
        <v>4637</v>
      </c>
      <c r="AN624" s="24">
        <v>45536.23029984568</v>
      </c>
      <c r="AO624" s="24">
        <v>45536.230438734565</v>
      </c>
      <c r="AP624">
        <v>9</v>
      </c>
      <c r="AQ624" t="s">
        <v>194</v>
      </c>
      <c r="AR624">
        <v>244.23029984567984</v>
      </c>
      <c r="AS624" t="s">
        <v>195</v>
      </c>
      <c r="AT624" t="s">
        <v>296</v>
      </c>
      <c r="AU624" t="s">
        <v>197</v>
      </c>
      <c r="AV624" t="s">
        <v>249</v>
      </c>
      <c r="AW624" t="s">
        <v>296</v>
      </c>
      <c r="AX624" t="s">
        <v>197</v>
      </c>
      <c r="AY624" t="s">
        <v>259</v>
      </c>
    </row>
    <row r="625" spans="1:51" x14ac:dyDescent="0.45">
      <c r="A625" s="22">
        <v>874824</v>
      </c>
      <c r="B625" s="6">
        <v>45536</v>
      </c>
      <c r="C625" s="22">
        <v>11937000</v>
      </c>
      <c r="D625" s="22">
        <v>12388852</v>
      </c>
      <c r="E625" s="22"/>
      <c r="F625" s="22">
        <v>169</v>
      </c>
      <c r="G625" s="22">
        <v>2766105</v>
      </c>
      <c r="H625" s="22">
        <v>0</v>
      </c>
      <c r="I625" s="22"/>
      <c r="J625" s="22">
        <v>2865</v>
      </c>
      <c r="K625" s="22">
        <v>61927</v>
      </c>
      <c r="L625" s="23" t="s">
        <v>1193</v>
      </c>
      <c r="M625" s="23"/>
      <c r="N625" s="23" t="s">
        <v>184</v>
      </c>
      <c r="O625" s="23" t="s">
        <v>225</v>
      </c>
      <c r="P625" s="22">
        <v>18</v>
      </c>
      <c r="Q625" s="23" t="s">
        <v>279</v>
      </c>
      <c r="R625" s="23"/>
      <c r="S625" s="23"/>
      <c r="T625" s="23"/>
      <c r="U625" s="23"/>
      <c r="V625" s="23" t="s">
        <v>187</v>
      </c>
      <c r="W625" s="23" t="s">
        <v>188</v>
      </c>
      <c r="X625" s="23" t="s">
        <v>189</v>
      </c>
      <c r="Y625" s="22">
        <v>0</v>
      </c>
      <c r="Z625" s="23" t="s">
        <v>190</v>
      </c>
      <c r="AA625" s="23" t="s">
        <v>191</v>
      </c>
      <c r="AB625" s="23" t="s">
        <v>190</v>
      </c>
      <c r="AC625" s="23" t="s">
        <v>280</v>
      </c>
      <c r="AD625" s="23" t="s">
        <v>281</v>
      </c>
      <c r="AE625" s="23" t="s">
        <v>66</v>
      </c>
      <c r="AF625" s="23"/>
      <c r="AG625" s="23"/>
      <c r="AH625" s="23"/>
      <c r="AI625" s="23"/>
      <c r="AJ625" s="23" t="b">
        <v>0</v>
      </c>
      <c r="AK625" s="3">
        <v>97</v>
      </c>
      <c r="AL625" s="3">
        <v>2408</v>
      </c>
      <c r="AM625" s="3">
        <v>6800</v>
      </c>
      <c r="AN625" s="24">
        <v>45536.83380783179</v>
      </c>
      <c r="AO625" s="24">
        <v>45536.833946720682</v>
      </c>
      <c r="AP625">
        <v>9</v>
      </c>
      <c r="AQ625" t="s">
        <v>194</v>
      </c>
      <c r="AR625">
        <v>244.83380783179018</v>
      </c>
      <c r="AS625" t="s">
        <v>195</v>
      </c>
      <c r="AT625" t="s">
        <v>236</v>
      </c>
      <c r="AU625" t="s">
        <v>197</v>
      </c>
      <c r="AV625" t="s">
        <v>309</v>
      </c>
      <c r="AW625" t="s">
        <v>236</v>
      </c>
      <c r="AX625" t="s">
        <v>197</v>
      </c>
      <c r="AY625" t="s">
        <v>298</v>
      </c>
    </row>
    <row r="626" spans="1:51" x14ac:dyDescent="0.45">
      <c r="A626" s="22">
        <v>873046</v>
      </c>
      <c r="B626" s="6">
        <v>45536</v>
      </c>
      <c r="C626" s="22">
        <v>11922000</v>
      </c>
      <c r="D626" s="22">
        <v>12018859</v>
      </c>
      <c r="E626" s="22"/>
      <c r="F626" s="22">
        <v>926</v>
      </c>
      <c r="G626" s="22">
        <v>2525879</v>
      </c>
      <c r="H626" s="22">
        <v>0</v>
      </c>
      <c r="I626" s="22"/>
      <c r="J626" s="22">
        <v>2865</v>
      </c>
      <c r="K626" s="22">
        <v>61927</v>
      </c>
      <c r="L626" s="23" t="s">
        <v>1193</v>
      </c>
      <c r="M626" s="23"/>
      <c r="N626" s="23" t="s">
        <v>184</v>
      </c>
      <c r="O626" s="23" t="s">
        <v>225</v>
      </c>
      <c r="P626" s="22">
        <v>18</v>
      </c>
      <c r="Q626" s="23" t="s">
        <v>279</v>
      </c>
      <c r="R626" s="23"/>
      <c r="S626" s="23"/>
      <c r="T626" s="23"/>
      <c r="U626" s="23"/>
      <c r="V626" s="23" t="s">
        <v>187</v>
      </c>
      <c r="W626" s="23" t="s">
        <v>188</v>
      </c>
      <c r="X626" s="23" t="s">
        <v>189</v>
      </c>
      <c r="Y626" s="22">
        <v>0</v>
      </c>
      <c r="Z626" s="23" t="s">
        <v>190</v>
      </c>
      <c r="AA626" s="23" t="s">
        <v>191</v>
      </c>
      <c r="AB626" s="23" t="s">
        <v>190</v>
      </c>
      <c r="AC626" s="23" t="s">
        <v>280</v>
      </c>
      <c r="AD626" s="23" t="s">
        <v>281</v>
      </c>
      <c r="AE626" s="23" t="s">
        <v>66</v>
      </c>
      <c r="AF626" s="23"/>
      <c r="AG626" s="23"/>
      <c r="AH626" s="23"/>
      <c r="AI626" s="23"/>
      <c r="AJ626" s="23" t="b">
        <v>0</v>
      </c>
      <c r="AK626" s="3">
        <v>118</v>
      </c>
      <c r="AL626" s="3">
        <v>2408</v>
      </c>
      <c r="AM626" s="3">
        <v>5391</v>
      </c>
      <c r="AN626" s="24">
        <v>45536.396119907404</v>
      </c>
      <c r="AO626" s="24">
        <v>45536.396258796296</v>
      </c>
      <c r="AP626">
        <v>9</v>
      </c>
      <c r="AQ626" t="s">
        <v>194</v>
      </c>
      <c r="AR626">
        <v>244.39611990740377</v>
      </c>
      <c r="AS626" t="s">
        <v>195</v>
      </c>
      <c r="AT626" t="s">
        <v>238</v>
      </c>
      <c r="AU626" t="s">
        <v>197</v>
      </c>
      <c r="AV626" t="s">
        <v>239</v>
      </c>
      <c r="AW626" t="s">
        <v>238</v>
      </c>
      <c r="AX626" t="s">
        <v>197</v>
      </c>
      <c r="AY626" t="s">
        <v>303</v>
      </c>
    </row>
    <row r="627" spans="1:51" x14ac:dyDescent="0.45">
      <c r="A627" s="22">
        <v>872400</v>
      </c>
      <c r="B627" s="6">
        <v>45536</v>
      </c>
      <c r="C627" s="22">
        <v>11906000</v>
      </c>
      <c r="D627" s="22">
        <v>12756428</v>
      </c>
      <c r="E627" s="22"/>
      <c r="F627" s="22">
        <v>65</v>
      </c>
      <c r="G627" s="22">
        <v>1721635</v>
      </c>
      <c r="H627" s="22">
        <v>0</v>
      </c>
      <c r="I627" s="22"/>
      <c r="J627" s="22">
        <v>2</v>
      </c>
      <c r="K627" s="22">
        <v>63146</v>
      </c>
      <c r="L627" s="23" t="s">
        <v>306</v>
      </c>
      <c r="M627" s="23"/>
      <c r="N627" s="23" t="s">
        <v>184</v>
      </c>
      <c r="O627" s="23" t="s">
        <v>225</v>
      </c>
      <c r="P627" s="22">
        <v>18</v>
      </c>
      <c r="Q627" s="23" t="s">
        <v>279</v>
      </c>
      <c r="R627" s="23"/>
      <c r="S627" s="23"/>
      <c r="T627" s="23"/>
      <c r="U627" s="23"/>
      <c r="V627" s="23" t="s">
        <v>187</v>
      </c>
      <c r="W627" s="23" t="s">
        <v>188</v>
      </c>
      <c r="X627" s="23" t="s">
        <v>189</v>
      </c>
      <c r="Y627" s="22">
        <v>0</v>
      </c>
      <c r="Z627" s="23" t="s">
        <v>190</v>
      </c>
      <c r="AA627" s="23" t="s">
        <v>191</v>
      </c>
      <c r="AB627" s="23" t="s">
        <v>190</v>
      </c>
      <c r="AC627" s="23" t="s">
        <v>280</v>
      </c>
      <c r="AD627" s="23" t="s">
        <v>281</v>
      </c>
      <c r="AE627" s="23" t="s">
        <v>66</v>
      </c>
      <c r="AF627" s="23"/>
      <c r="AG627" s="23"/>
      <c r="AH627" s="23"/>
      <c r="AI627" s="23"/>
      <c r="AJ627" s="23" t="b">
        <v>0</v>
      </c>
      <c r="AK627" s="3">
        <v>123</v>
      </c>
      <c r="AL627" s="3">
        <v>2408</v>
      </c>
      <c r="AM627" s="3">
        <v>4806</v>
      </c>
      <c r="AN627" s="24">
        <v>45536.293040625002</v>
      </c>
      <c r="AO627" s="24">
        <v>45536.293179513887</v>
      </c>
      <c r="AP627">
        <v>9</v>
      </c>
      <c r="AQ627" t="s">
        <v>194</v>
      </c>
      <c r="AR627">
        <v>244.29304062500159</v>
      </c>
      <c r="AS627" t="s">
        <v>195</v>
      </c>
      <c r="AT627" t="s">
        <v>408</v>
      </c>
      <c r="AU627" t="s">
        <v>197</v>
      </c>
      <c r="AV627" t="s">
        <v>261</v>
      </c>
      <c r="AW627" t="s">
        <v>408</v>
      </c>
      <c r="AX627" t="s">
        <v>197</v>
      </c>
      <c r="AY627" t="s">
        <v>208</v>
      </c>
    </row>
    <row r="628" spans="1:51" x14ac:dyDescent="0.45">
      <c r="A628" s="22">
        <v>871351</v>
      </c>
      <c r="B628" s="6">
        <v>45536</v>
      </c>
      <c r="C628" s="22">
        <v>11889000</v>
      </c>
      <c r="D628" s="22">
        <v>74368681</v>
      </c>
      <c r="E628" s="22"/>
      <c r="F628" s="22">
        <v>40402</v>
      </c>
      <c r="G628" s="22">
        <v>289671</v>
      </c>
      <c r="H628" s="22">
        <v>4</v>
      </c>
      <c r="I628" s="22"/>
      <c r="J628" s="22">
        <v>805681</v>
      </c>
      <c r="K628" s="22">
        <v>102328</v>
      </c>
      <c r="L628" s="23" t="s">
        <v>969</v>
      </c>
      <c r="M628" s="23"/>
      <c r="N628" s="23" t="s">
        <v>184</v>
      </c>
      <c r="O628" s="23" t="s">
        <v>185</v>
      </c>
      <c r="P628" s="22">
        <v>1</v>
      </c>
      <c r="Q628" s="23" t="s">
        <v>274</v>
      </c>
      <c r="R628" s="23"/>
      <c r="S628" s="23"/>
      <c r="T628" s="23"/>
      <c r="U628" s="23"/>
      <c r="V628" s="23" t="s">
        <v>187</v>
      </c>
      <c r="W628" s="23" t="s">
        <v>188</v>
      </c>
      <c r="X628" s="23" t="s">
        <v>189</v>
      </c>
      <c r="Y628" s="22">
        <v>0</v>
      </c>
      <c r="Z628" s="23" t="s">
        <v>190</v>
      </c>
      <c r="AA628" s="23" t="s">
        <v>191</v>
      </c>
      <c r="AB628" s="23" t="s">
        <v>190</v>
      </c>
      <c r="AC628" s="23" t="s">
        <v>190</v>
      </c>
      <c r="AD628" s="23" t="s">
        <v>190</v>
      </c>
      <c r="AE628" s="23" t="s">
        <v>82</v>
      </c>
      <c r="AF628" s="23" t="s">
        <v>190</v>
      </c>
      <c r="AG628" s="23" t="s">
        <v>192</v>
      </c>
      <c r="AH628" s="23" t="s">
        <v>415</v>
      </c>
      <c r="AI628" s="23" t="s">
        <v>966</v>
      </c>
      <c r="AJ628" s="23" t="b">
        <v>0</v>
      </c>
      <c r="AK628" s="3">
        <v>152</v>
      </c>
      <c r="AL628" s="3">
        <v>236</v>
      </c>
      <c r="AM628" s="3">
        <v>4019</v>
      </c>
      <c r="AN628" s="24">
        <v>45536.009373148147</v>
      </c>
      <c r="AO628" s="24">
        <v>45536.010229629632</v>
      </c>
      <c r="AP628">
        <v>9</v>
      </c>
      <c r="AQ628" t="s">
        <v>194</v>
      </c>
      <c r="AR628">
        <v>244.00937314814655</v>
      </c>
      <c r="AS628" t="s">
        <v>195</v>
      </c>
      <c r="AT628" t="s">
        <v>196</v>
      </c>
      <c r="AU628" t="s">
        <v>197</v>
      </c>
      <c r="AV628" t="s">
        <v>305</v>
      </c>
      <c r="AW628" t="s">
        <v>196</v>
      </c>
      <c r="AX628" t="s">
        <v>197</v>
      </c>
      <c r="AY628" t="s">
        <v>205</v>
      </c>
    </row>
    <row r="629" spans="1:51" x14ac:dyDescent="0.45">
      <c r="A629" s="22">
        <v>874232</v>
      </c>
      <c r="B629" s="6">
        <v>45536</v>
      </c>
      <c r="C629" s="22">
        <v>11876000</v>
      </c>
      <c r="D629" s="22">
        <v>5068993</v>
      </c>
      <c r="E629" s="22"/>
      <c r="F629" s="22">
        <v>0</v>
      </c>
      <c r="G629" s="22">
        <v>1190826</v>
      </c>
      <c r="H629" s="22">
        <v>12</v>
      </c>
      <c r="I629" s="22"/>
      <c r="J629" s="22">
        <v>6287</v>
      </c>
      <c r="K629" s="22">
        <v>101997</v>
      </c>
      <c r="L629" s="23" t="s">
        <v>876</v>
      </c>
      <c r="M629" s="23"/>
      <c r="N629" s="23" t="s">
        <v>184</v>
      </c>
      <c r="O629" s="23" t="s">
        <v>225</v>
      </c>
      <c r="P629" s="22">
        <v>20</v>
      </c>
      <c r="Q629" s="23" t="s">
        <v>186</v>
      </c>
      <c r="R629" s="23"/>
      <c r="S629" s="23"/>
      <c r="T629" s="23"/>
      <c r="U629" s="23"/>
      <c r="V629" s="23" t="s">
        <v>187</v>
      </c>
      <c r="W629" s="23" t="s">
        <v>188</v>
      </c>
      <c r="X629" s="23" t="s">
        <v>189</v>
      </c>
      <c r="Y629" s="22">
        <v>0</v>
      </c>
      <c r="Z629" s="23" t="s">
        <v>190</v>
      </c>
      <c r="AA629" s="23" t="s">
        <v>191</v>
      </c>
      <c r="AB629" s="23" t="s">
        <v>190</v>
      </c>
      <c r="AC629" s="23" t="s">
        <v>192</v>
      </c>
      <c r="AD629" s="23" t="s">
        <v>281</v>
      </c>
      <c r="AE629" s="23" t="s">
        <v>77</v>
      </c>
      <c r="AF629" s="23"/>
      <c r="AG629" s="23"/>
      <c r="AH629" s="23"/>
      <c r="AI629" s="23"/>
      <c r="AJ629" s="23" t="b">
        <v>0</v>
      </c>
      <c r="AK629" s="3">
        <v>62</v>
      </c>
      <c r="AL629" s="3">
        <v>2408</v>
      </c>
      <c r="AM629" s="3">
        <v>6329</v>
      </c>
      <c r="AN629" s="24">
        <v>45536.666396180553</v>
      </c>
      <c r="AO629" s="24">
        <v>45536.666454050923</v>
      </c>
      <c r="AP629">
        <v>9</v>
      </c>
      <c r="AQ629" t="s">
        <v>194</v>
      </c>
      <c r="AR629">
        <v>244.66639618055342</v>
      </c>
      <c r="AS629" t="s">
        <v>195</v>
      </c>
      <c r="AT629" t="s">
        <v>228</v>
      </c>
      <c r="AU629" t="s">
        <v>197</v>
      </c>
      <c r="AV629" t="s">
        <v>303</v>
      </c>
      <c r="AW629" t="s">
        <v>228</v>
      </c>
      <c r="AX629" t="s">
        <v>197</v>
      </c>
      <c r="AY629" t="s">
        <v>297</v>
      </c>
    </row>
    <row r="630" spans="1:51" x14ac:dyDescent="0.45">
      <c r="A630" s="22">
        <v>872731</v>
      </c>
      <c r="B630" s="6">
        <v>45536</v>
      </c>
      <c r="C630" s="22">
        <v>11875000</v>
      </c>
      <c r="D630" s="22">
        <v>11986182</v>
      </c>
      <c r="E630" s="22"/>
      <c r="F630" s="22">
        <v>169</v>
      </c>
      <c r="G630" s="22">
        <v>2525720</v>
      </c>
      <c r="H630" s="22">
        <v>0</v>
      </c>
      <c r="I630" s="22"/>
      <c r="J630" s="22">
        <v>2865</v>
      </c>
      <c r="K630" s="22">
        <v>61927</v>
      </c>
      <c r="L630" s="23" t="s">
        <v>1193</v>
      </c>
      <c r="M630" s="23"/>
      <c r="N630" s="23" t="s">
        <v>184</v>
      </c>
      <c r="O630" s="23" t="s">
        <v>225</v>
      </c>
      <c r="P630" s="22">
        <v>18</v>
      </c>
      <c r="Q630" s="23" t="s">
        <v>279</v>
      </c>
      <c r="R630" s="23"/>
      <c r="S630" s="23"/>
      <c r="T630" s="23"/>
      <c r="U630" s="23"/>
      <c r="V630" s="23" t="s">
        <v>187</v>
      </c>
      <c r="W630" s="23" t="s">
        <v>188</v>
      </c>
      <c r="X630" s="23" t="s">
        <v>189</v>
      </c>
      <c r="Y630" s="22">
        <v>0</v>
      </c>
      <c r="Z630" s="23" t="s">
        <v>190</v>
      </c>
      <c r="AA630" s="23" t="s">
        <v>191</v>
      </c>
      <c r="AB630" s="23" t="s">
        <v>190</v>
      </c>
      <c r="AC630" s="23" t="s">
        <v>280</v>
      </c>
      <c r="AD630" s="23" t="s">
        <v>281</v>
      </c>
      <c r="AE630" s="23" t="s">
        <v>66</v>
      </c>
      <c r="AF630" s="23"/>
      <c r="AG630" s="23"/>
      <c r="AH630" s="23"/>
      <c r="AI630" s="23"/>
      <c r="AJ630" s="23" t="b">
        <v>0</v>
      </c>
      <c r="AK630" s="3">
        <v>119</v>
      </c>
      <c r="AL630" s="3">
        <v>2408</v>
      </c>
      <c r="AM630" s="3">
        <v>5097</v>
      </c>
      <c r="AN630" s="24">
        <v>45536.375455131172</v>
      </c>
      <c r="AO630" s="24">
        <v>45536.375582445988</v>
      </c>
      <c r="AP630">
        <v>9</v>
      </c>
      <c r="AQ630" t="s">
        <v>194</v>
      </c>
      <c r="AR630">
        <v>244.3754551311722</v>
      </c>
      <c r="AS630" t="s">
        <v>195</v>
      </c>
      <c r="AT630" t="s">
        <v>238</v>
      </c>
      <c r="AU630" t="s">
        <v>197</v>
      </c>
      <c r="AV630" t="s">
        <v>307</v>
      </c>
      <c r="AW630" t="s">
        <v>238</v>
      </c>
      <c r="AX630" t="s">
        <v>197</v>
      </c>
      <c r="AY630" t="s">
        <v>259</v>
      </c>
    </row>
    <row r="631" spans="1:51" x14ac:dyDescent="0.45">
      <c r="A631" s="22">
        <v>873092</v>
      </c>
      <c r="B631" s="6">
        <v>45536</v>
      </c>
      <c r="C631" s="22">
        <v>11859000</v>
      </c>
      <c r="D631" s="22">
        <v>12544320</v>
      </c>
      <c r="E631" s="22"/>
      <c r="F631" s="22">
        <v>169</v>
      </c>
      <c r="G631" s="22">
        <v>2525665</v>
      </c>
      <c r="H631" s="22">
        <v>1</v>
      </c>
      <c r="I631" s="22"/>
      <c r="J631" s="22">
        <v>2865</v>
      </c>
      <c r="K631" s="22">
        <v>61927</v>
      </c>
      <c r="L631" s="23" t="s">
        <v>1193</v>
      </c>
      <c r="M631" s="23"/>
      <c r="N631" s="23" t="s">
        <v>184</v>
      </c>
      <c r="O631" s="23" t="s">
        <v>225</v>
      </c>
      <c r="P631" s="22">
        <v>18</v>
      </c>
      <c r="Q631" s="23" t="s">
        <v>279</v>
      </c>
      <c r="R631" s="23"/>
      <c r="S631" s="23"/>
      <c r="T631" s="23"/>
      <c r="U631" s="23"/>
      <c r="V631" s="23" t="s">
        <v>187</v>
      </c>
      <c r="W631" s="23" t="s">
        <v>188</v>
      </c>
      <c r="X631" s="23" t="s">
        <v>189</v>
      </c>
      <c r="Y631" s="22">
        <v>0</v>
      </c>
      <c r="Z631" s="23" t="s">
        <v>190</v>
      </c>
      <c r="AA631" s="23" t="s">
        <v>191</v>
      </c>
      <c r="AB631" s="23" t="s">
        <v>190</v>
      </c>
      <c r="AC631" s="23" t="s">
        <v>280</v>
      </c>
      <c r="AD631" s="23" t="s">
        <v>281</v>
      </c>
      <c r="AE631" s="23" t="s">
        <v>66</v>
      </c>
      <c r="AF631" s="23"/>
      <c r="AG631" s="23"/>
      <c r="AH631" s="23"/>
      <c r="AI631" s="23"/>
      <c r="AJ631" s="23" t="b">
        <v>0</v>
      </c>
      <c r="AK631" s="3">
        <v>117</v>
      </c>
      <c r="AL631" s="3">
        <v>2408</v>
      </c>
      <c r="AM631" s="3">
        <v>5437</v>
      </c>
      <c r="AN631" s="24">
        <v>45536.417257870373</v>
      </c>
      <c r="AO631" s="24">
        <v>45536.417396759258</v>
      </c>
      <c r="AP631">
        <v>9</v>
      </c>
      <c r="AQ631" t="s">
        <v>194</v>
      </c>
      <c r="AR631">
        <v>244.41725787037285</v>
      </c>
      <c r="AS631" t="s">
        <v>195</v>
      </c>
      <c r="AT631" t="s">
        <v>223</v>
      </c>
      <c r="AU631" t="s">
        <v>197</v>
      </c>
      <c r="AV631" t="s">
        <v>199</v>
      </c>
      <c r="AW631" t="s">
        <v>223</v>
      </c>
      <c r="AX631" t="s">
        <v>197</v>
      </c>
      <c r="AY631" t="s">
        <v>235</v>
      </c>
    </row>
    <row r="632" spans="1:51" x14ac:dyDescent="0.45">
      <c r="A632" s="22">
        <v>874829</v>
      </c>
      <c r="B632" s="6">
        <v>45536</v>
      </c>
      <c r="C632" s="22">
        <v>11843000</v>
      </c>
      <c r="D632" s="22">
        <v>11904124</v>
      </c>
      <c r="E632" s="22"/>
      <c r="F632" s="22">
        <v>0</v>
      </c>
      <c r="G632" s="22">
        <v>1738267</v>
      </c>
      <c r="H632" s="22">
        <v>0</v>
      </c>
      <c r="I632" s="22"/>
      <c r="J632" s="22">
        <v>2</v>
      </c>
      <c r="K632" s="22">
        <v>63146</v>
      </c>
      <c r="L632" s="23" t="s">
        <v>306</v>
      </c>
      <c r="M632" s="23"/>
      <c r="N632" s="23" t="s">
        <v>184</v>
      </c>
      <c r="O632" s="23" t="s">
        <v>225</v>
      </c>
      <c r="P632" s="22">
        <v>18</v>
      </c>
      <c r="Q632" s="23" t="s">
        <v>279</v>
      </c>
      <c r="R632" s="23"/>
      <c r="S632" s="23"/>
      <c r="T632" s="23"/>
      <c r="U632" s="23"/>
      <c r="V632" s="23" t="s">
        <v>187</v>
      </c>
      <c r="W632" s="23" t="s">
        <v>188</v>
      </c>
      <c r="X632" s="23" t="s">
        <v>189</v>
      </c>
      <c r="Y632" s="22">
        <v>0</v>
      </c>
      <c r="Z632" s="23" t="s">
        <v>190</v>
      </c>
      <c r="AA632" s="23" t="s">
        <v>191</v>
      </c>
      <c r="AB632" s="23" t="s">
        <v>190</v>
      </c>
      <c r="AC632" s="23" t="s">
        <v>280</v>
      </c>
      <c r="AD632" s="23" t="s">
        <v>281</v>
      </c>
      <c r="AE632" s="23" t="s">
        <v>66</v>
      </c>
      <c r="AF632" s="23"/>
      <c r="AG632" s="23"/>
      <c r="AH632" s="23"/>
      <c r="AI632" s="23"/>
      <c r="AJ632" s="23" t="b">
        <v>0</v>
      </c>
      <c r="AK632" s="3">
        <v>97</v>
      </c>
      <c r="AL632" s="3">
        <v>2408</v>
      </c>
      <c r="AM632" s="3">
        <v>6805</v>
      </c>
      <c r="AN632" s="24">
        <v>45536.834569598766</v>
      </c>
      <c r="AO632" s="24">
        <v>45536.834696913582</v>
      </c>
      <c r="AP632">
        <v>9</v>
      </c>
      <c r="AQ632" t="s">
        <v>194</v>
      </c>
      <c r="AR632">
        <v>244.83456959876639</v>
      </c>
      <c r="AS632" t="s">
        <v>195</v>
      </c>
      <c r="AT632" t="s">
        <v>236</v>
      </c>
      <c r="AU632" t="s">
        <v>197</v>
      </c>
      <c r="AV632" t="s">
        <v>250</v>
      </c>
      <c r="AW632" t="s">
        <v>236</v>
      </c>
      <c r="AX632" t="s">
        <v>197</v>
      </c>
      <c r="AY632" t="s">
        <v>260</v>
      </c>
    </row>
    <row r="633" spans="1:51" x14ac:dyDescent="0.45">
      <c r="A633" s="22">
        <v>872641</v>
      </c>
      <c r="B633" s="6">
        <v>45536</v>
      </c>
      <c r="C633" s="22">
        <v>11843000</v>
      </c>
      <c r="D633" s="22">
        <v>12072389</v>
      </c>
      <c r="E633" s="22"/>
      <c r="F633" s="22">
        <v>73</v>
      </c>
      <c r="G633" s="22">
        <v>1721786</v>
      </c>
      <c r="H633" s="22">
        <v>0</v>
      </c>
      <c r="I633" s="22"/>
      <c r="J633" s="22">
        <v>2</v>
      </c>
      <c r="K633" s="22">
        <v>63146</v>
      </c>
      <c r="L633" s="23" t="s">
        <v>306</v>
      </c>
      <c r="M633" s="23"/>
      <c r="N633" s="23" t="s">
        <v>184</v>
      </c>
      <c r="O633" s="23" t="s">
        <v>225</v>
      </c>
      <c r="P633" s="22">
        <v>18</v>
      </c>
      <c r="Q633" s="23" t="s">
        <v>279</v>
      </c>
      <c r="R633" s="23"/>
      <c r="S633" s="23"/>
      <c r="T633" s="23"/>
      <c r="U633" s="23"/>
      <c r="V633" s="23" t="s">
        <v>187</v>
      </c>
      <c r="W633" s="23" t="s">
        <v>188</v>
      </c>
      <c r="X633" s="23" t="s">
        <v>189</v>
      </c>
      <c r="Y633" s="22">
        <v>0</v>
      </c>
      <c r="Z633" s="23" t="s">
        <v>190</v>
      </c>
      <c r="AA633" s="23" t="s">
        <v>191</v>
      </c>
      <c r="AB633" s="23" t="s">
        <v>190</v>
      </c>
      <c r="AC633" s="23" t="s">
        <v>280</v>
      </c>
      <c r="AD633" s="23" t="s">
        <v>281</v>
      </c>
      <c r="AE633" s="23" t="s">
        <v>66</v>
      </c>
      <c r="AF633" s="23"/>
      <c r="AG633" s="23"/>
      <c r="AH633" s="23"/>
      <c r="AI633" s="23"/>
      <c r="AJ633" s="23" t="b">
        <v>0</v>
      </c>
      <c r="AK633" s="3">
        <v>114</v>
      </c>
      <c r="AL633" s="3">
        <v>2408</v>
      </c>
      <c r="AM633" s="3">
        <v>5025</v>
      </c>
      <c r="AN633" s="24">
        <v>45536.334438888887</v>
      </c>
      <c r="AO633" s="24">
        <v>45536.334577777779</v>
      </c>
      <c r="AP633">
        <v>9</v>
      </c>
      <c r="AQ633" t="s">
        <v>194</v>
      </c>
      <c r="AR633">
        <v>244.33443888888723</v>
      </c>
      <c r="AS633" t="s">
        <v>195</v>
      </c>
      <c r="AT633" t="s">
        <v>308</v>
      </c>
      <c r="AU633" t="s">
        <v>197</v>
      </c>
      <c r="AV633" t="s">
        <v>310</v>
      </c>
      <c r="AW633" t="s">
        <v>308</v>
      </c>
      <c r="AX633" t="s">
        <v>197</v>
      </c>
      <c r="AY633" t="s">
        <v>252</v>
      </c>
    </row>
    <row r="634" spans="1:51" x14ac:dyDescent="0.45">
      <c r="A634" s="22">
        <v>874697</v>
      </c>
      <c r="B634" s="6">
        <v>45536</v>
      </c>
      <c r="C634" s="22">
        <v>11829000</v>
      </c>
      <c r="D634" s="22">
        <v>11901881</v>
      </c>
      <c r="E634" s="22"/>
      <c r="F634" s="22">
        <v>299</v>
      </c>
      <c r="G634" s="22">
        <v>1711715</v>
      </c>
      <c r="H634" s="22">
        <v>0</v>
      </c>
      <c r="I634" s="22"/>
      <c r="J634" s="22">
        <v>225</v>
      </c>
      <c r="K634" s="22">
        <v>63058</v>
      </c>
      <c r="L634" s="23" t="s">
        <v>295</v>
      </c>
      <c r="M634" s="23"/>
      <c r="N634" s="23" t="s">
        <v>184</v>
      </c>
      <c r="O634" s="23" t="s">
        <v>225</v>
      </c>
      <c r="P634" s="22">
        <v>18</v>
      </c>
      <c r="Q634" s="23" t="s">
        <v>279</v>
      </c>
      <c r="R634" s="23"/>
      <c r="S634" s="23"/>
      <c r="T634" s="23"/>
      <c r="U634" s="23"/>
      <c r="V634" s="23" t="s">
        <v>187</v>
      </c>
      <c r="W634" s="23" t="s">
        <v>188</v>
      </c>
      <c r="X634" s="23" t="s">
        <v>189</v>
      </c>
      <c r="Y634" s="22">
        <v>0</v>
      </c>
      <c r="Z634" s="23" t="s">
        <v>190</v>
      </c>
      <c r="AA634" s="23" t="s">
        <v>191</v>
      </c>
      <c r="AB634" s="23" t="s">
        <v>190</v>
      </c>
      <c r="AC634" s="23" t="s">
        <v>280</v>
      </c>
      <c r="AD634" s="23" t="s">
        <v>281</v>
      </c>
      <c r="AE634" s="23" t="s">
        <v>66</v>
      </c>
      <c r="AF634" s="23"/>
      <c r="AG634" s="23"/>
      <c r="AH634" s="23"/>
      <c r="AI634" s="23"/>
      <c r="AJ634" s="23" t="b">
        <v>0</v>
      </c>
      <c r="AK634" s="3">
        <v>61</v>
      </c>
      <c r="AL634" s="3">
        <v>2408</v>
      </c>
      <c r="AM634" s="3">
        <v>6693</v>
      </c>
      <c r="AN634" s="24">
        <v>45536.750418441356</v>
      </c>
      <c r="AO634" s="24">
        <v>45536.750545756171</v>
      </c>
      <c r="AP634">
        <v>9</v>
      </c>
      <c r="AQ634" t="s">
        <v>194</v>
      </c>
      <c r="AR634">
        <v>244.75041844135558</v>
      </c>
      <c r="AS634" t="s">
        <v>195</v>
      </c>
      <c r="AT634" t="s">
        <v>230</v>
      </c>
      <c r="AU634" t="s">
        <v>197</v>
      </c>
      <c r="AV634" t="s">
        <v>310</v>
      </c>
      <c r="AW634" t="s">
        <v>230</v>
      </c>
      <c r="AX634" t="s">
        <v>197</v>
      </c>
      <c r="AY634" t="s">
        <v>250</v>
      </c>
    </row>
    <row r="635" spans="1:51" x14ac:dyDescent="0.45">
      <c r="A635" s="22">
        <v>874804</v>
      </c>
      <c r="B635" s="6">
        <v>45536</v>
      </c>
      <c r="C635" s="22">
        <v>11828000</v>
      </c>
      <c r="D635" s="22">
        <v>11900626</v>
      </c>
      <c r="E635" s="22"/>
      <c r="F635" s="22">
        <v>169</v>
      </c>
      <c r="G635" s="22">
        <v>2766043</v>
      </c>
      <c r="H635" s="22">
        <v>0</v>
      </c>
      <c r="I635" s="22"/>
      <c r="J635" s="22">
        <v>2865</v>
      </c>
      <c r="K635" s="22">
        <v>61927</v>
      </c>
      <c r="L635" s="23" t="s">
        <v>1193</v>
      </c>
      <c r="M635" s="23"/>
      <c r="N635" s="23" t="s">
        <v>184</v>
      </c>
      <c r="O635" s="23" t="s">
        <v>225</v>
      </c>
      <c r="P635" s="22">
        <v>18</v>
      </c>
      <c r="Q635" s="23" t="s">
        <v>279</v>
      </c>
      <c r="R635" s="23"/>
      <c r="S635" s="23"/>
      <c r="T635" s="23"/>
      <c r="U635" s="23"/>
      <c r="V635" s="23" t="s">
        <v>187</v>
      </c>
      <c r="W635" s="23" t="s">
        <v>188</v>
      </c>
      <c r="X635" s="23" t="s">
        <v>189</v>
      </c>
      <c r="Y635" s="22">
        <v>0</v>
      </c>
      <c r="Z635" s="23" t="s">
        <v>190</v>
      </c>
      <c r="AA635" s="23" t="s">
        <v>191</v>
      </c>
      <c r="AB635" s="23" t="s">
        <v>190</v>
      </c>
      <c r="AC635" s="23" t="s">
        <v>280</v>
      </c>
      <c r="AD635" s="23" t="s">
        <v>281</v>
      </c>
      <c r="AE635" s="23" t="s">
        <v>66</v>
      </c>
      <c r="AF635" s="23"/>
      <c r="AG635" s="23"/>
      <c r="AH635" s="23"/>
      <c r="AI635" s="23"/>
      <c r="AJ635" s="23" t="b">
        <v>0</v>
      </c>
      <c r="AK635" s="3">
        <v>132</v>
      </c>
      <c r="AL635" s="3">
        <v>2408</v>
      </c>
      <c r="AM635" s="3">
        <v>6780</v>
      </c>
      <c r="AN635" s="24">
        <v>45536.812760069442</v>
      </c>
      <c r="AO635" s="24">
        <v>45536.812887384258</v>
      </c>
      <c r="AP635">
        <v>9</v>
      </c>
      <c r="AQ635" t="s">
        <v>194</v>
      </c>
      <c r="AR635">
        <v>244.81276006944245</v>
      </c>
      <c r="AS635" t="s">
        <v>195</v>
      </c>
      <c r="AT635" t="s">
        <v>231</v>
      </c>
      <c r="AU635" t="s">
        <v>197</v>
      </c>
      <c r="AV635" t="s">
        <v>237</v>
      </c>
      <c r="AW635" t="s">
        <v>231</v>
      </c>
      <c r="AX635" t="s">
        <v>197</v>
      </c>
      <c r="AY635" t="s">
        <v>301</v>
      </c>
    </row>
    <row r="636" spans="1:51" x14ac:dyDescent="0.45">
      <c r="A636" s="22">
        <v>871335</v>
      </c>
      <c r="B636" s="6">
        <v>45536</v>
      </c>
      <c r="C636" s="22">
        <v>11812000</v>
      </c>
      <c r="D636" s="22">
        <v>31710354</v>
      </c>
      <c r="E636" s="22"/>
      <c r="F636" s="22">
        <v>40479</v>
      </c>
      <c r="G636" s="22">
        <v>290228</v>
      </c>
      <c r="H636" s="22">
        <v>23</v>
      </c>
      <c r="I636" s="22"/>
      <c r="J636" s="22">
        <v>805681</v>
      </c>
      <c r="K636" s="22">
        <v>102025</v>
      </c>
      <c r="L636" s="23" t="s">
        <v>970</v>
      </c>
      <c r="M636" s="23"/>
      <c r="N636" s="23" t="s">
        <v>184</v>
      </c>
      <c r="O636" s="23" t="s">
        <v>185</v>
      </c>
      <c r="P636" s="22">
        <v>1</v>
      </c>
      <c r="Q636" s="23" t="s">
        <v>274</v>
      </c>
      <c r="R636" s="23"/>
      <c r="S636" s="23"/>
      <c r="T636" s="23"/>
      <c r="U636" s="23"/>
      <c r="V636" s="23" t="s">
        <v>187</v>
      </c>
      <c r="W636" s="23" t="s">
        <v>188</v>
      </c>
      <c r="X636" s="23" t="s">
        <v>189</v>
      </c>
      <c r="Y636" s="22">
        <v>0</v>
      </c>
      <c r="Z636" s="23" t="s">
        <v>190</v>
      </c>
      <c r="AA636" s="23" t="s">
        <v>191</v>
      </c>
      <c r="AB636" s="23" t="s">
        <v>190</v>
      </c>
      <c r="AC636" s="23" t="s">
        <v>190</v>
      </c>
      <c r="AD636" s="23" t="s">
        <v>190</v>
      </c>
      <c r="AE636" s="23" t="s">
        <v>82</v>
      </c>
      <c r="AF636" s="23" t="s">
        <v>190</v>
      </c>
      <c r="AG636" s="23" t="s">
        <v>192</v>
      </c>
      <c r="AH636" s="23" t="s">
        <v>415</v>
      </c>
      <c r="AI636" s="23" t="s">
        <v>966</v>
      </c>
      <c r="AJ636" s="23" t="b">
        <v>0</v>
      </c>
      <c r="AK636" s="3">
        <v>134</v>
      </c>
      <c r="AL636" s="3">
        <v>236</v>
      </c>
      <c r="AM636" s="3">
        <v>4004</v>
      </c>
      <c r="AN636" s="24">
        <v>45536.006652932097</v>
      </c>
      <c r="AO636" s="24">
        <v>45536.007011728398</v>
      </c>
      <c r="AP636">
        <v>9</v>
      </c>
      <c r="AQ636" t="s">
        <v>194</v>
      </c>
      <c r="AR636">
        <v>244.0066529320975</v>
      </c>
      <c r="AS636" t="s">
        <v>195</v>
      </c>
      <c r="AT636" t="s">
        <v>196</v>
      </c>
      <c r="AU636" t="s">
        <v>197</v>
      </c>
      <c r="AV636" t="s">
        <v>314</v>
      </c>
      <c r="AW636" t="s">
        <v>196</v>
      </c>
      <c r="AX636" t="s">
        <v>197</v>
      </c>
      <c r="AY636" t="s">
        <v>232</v>
      </c>
    </row>
    <row r="637" spans="1:51" x14ac:dyDescent="0.45">
      <c r="A637" s="22">
        <v>874146</v>
      </c>
      <c r="B637" s="6">
        <v>45536</v>
      </c>
      <c r="C637" s="22">
        <v>11798000</v>
      </c>
      <c r="D637" s="22">
        <v>4592221</v>
      </c>
      <c r="E637" s="22"/>
      <c r="F637" s="22">
        <v>1861</v>
      </c>
      <c r="G637" s="22">
        <v>1190760</v>
      </c>
      <c r="H637" s="22">
        <v>13</v>
      </c>
      <c r="I637" s="22"/>
      <c r="J637" s="22">
        <v>6287</v>
      </c>
      <c r="K637" s="22">
        <v>101610</v>
      </c>
      <c r="L637" s="23" t="s">
        <v>1143</v>
      </c>
      <c r="M637" s="23"/>
      <c r="N637" s="23" t="s">
        <v>184</v>
      </c>
      <c r="O637" s="23" t="s">
        <v>225</v>
      </c>
      <c r="P637" s="22">
        <v>20</v>
      </c>
      <c r="Q637" s="23" t="s">
        <v>186</v>
      </c>
      <c r="R637" s="23"/>
      <c r="S637" s="23"/>
      <c r="T637" s="23"/>
      <c r="U637" s="23"/>
      <c r="V637" s="23" t="s">
        <v>187</v>
      </c>
      <c r="W637" s="23" t="s">
        <v>188</v>
      </c>
      <c r="X637" s="23" t="s">
        <v>189</v>
      </c>
      <c r="Y637" s="22">
        <v>0</v>
      </c>
      <c r="Z637" s="23" t="s">
        <v>190</v>
      </c>
      <c r="AA637" s="23" t="s">
        <v>191</v>
      </c>
      <c r="AB637" s="23" t="s">
        <v>190</v>
      </c>
      <c r="AC637" s="23" t="s">
        <v>192</v>
      </c>
      <c r="AD637" s="23" t="s">
        <v>281</v>
      </c>
      <c r="AE637" s="23" t="s">
        <v>77</v>
      </c>
      <c r="AF637" s="23"/>
      <c r="AG637" s="23"/>
      <c r="AH637" s="23"/>
      <c r="AI637" s="23"/>
      <c r="AJ637" s="23" t="b">
        <v>0</v>
      </c>
      <c r="AK637" s="3">
        <v>109</v>
      </c>
      <c r="AL637" s="3">
        <v>2408</v>
      </c>
      <c r="AM637" s="3">
        <v>6244</v>
      </c>
      <c r="AN637" s="24">
        <v>45536.659381558638</v>
      </c>
      <c r="AO637" s="24">
        <v>45536.659427854938</v>
      </c>
      <c r="AP637">
        <v>9</v>
      </c>
      <c r="AQ637" t="s">
        <v>194</v>
      </c>
      <c r="AR637">
        <v>244.65938155863842</v>
      </c>
      <c r="AS637" t="s">
        <v>195</v>
      </c>
      <c r="AT637" t="s">
        <v>228</v>
      </c>
      <c r="AU637" t="s">
        <v>197</v>
      </c>
      <c r="AV637" t="s">
        <v>311</v>
      </c>
      <c r="AW637" t="s">
        <v>228</v>
      </c>
      <c r="AX637" t="s">
        <v>197</v>
      </c>
      <c r="AY637" t="s">
        <v>314</v>
      </c>
    </row>
    <row r="638" spans="1:51" x14ac:dyDescent="0.45">
      <c r="A638" s="22">
        <v>874290</v>
      </c>
      <c r="B638" s="6">
        <v>45536</v>
      </c>
      <c r="C638" s="22">
        <v>11779000</v>
      </c>
      <c r="D638" s="22">
        <v>4001847</v>
      </c>
      <c r="E638" s="22"/>
      <c r="F638" s="22">
        <v>605</v>
      </c>
      <c r="G638" s="22">
        <v>1190897</v>
      </c>
      <c r="H638" s="22">
        <v>13</v>
      </c>
      <c r="I638" s="22"/>
      <c r="J638" s="22">
        <v>6287</v>
      </c>
      <c r="K638" s="22">
        <v>101568</v>
      </c>
      <c r="L638" s="23" t="s">
        <v>1147</v>
      </c>
      <c r="M638" s="23"/>
      <c r="N638" s="23" t="s">
        <v>184</v>
      </c>
      <c r="O638" s="23" t="s">
        <v>225</v>
      </c>
      <c r="P638" s="22">
        <v>20</v>
      </c>
      <c r="Q638" s="23" t="s">
        <v>186</v>
      </c>
      <c r="R638" s="23"/>
      <c r="S638" s="23"/>
      <c r="T638" s="23"/>
      <c r="U638" s="23"/>
      <c r="V638" s="23" t="s">
        <v>187</v>
      </c>
      <c r="W638" s="23" t="s">
        <v>188</v>
      </c>
      <c r="X638" s="23" t="s">
        <v>189</v>
      </c>
      <c r="Y638" s="22">
        <v>0</v>
      </c>
      <c r="Z638" s="23" t="s">
        <v>190</v>
      </c>
      <c r="AA638" s="23" t="s">
        <v>191</v>
      </c>
      <c r="AB638" s="23" t="s">
        <v>190</v>
      </c>
      <c r="AC638" s="23" t="s">
        <v>192</v>
      </c>
      <c r="AD638" s="23" t="s">
        <v>281</v>
      </c>
      <c r="AE638" s="23" t="s">
        <v>77</v>
      </c>
      <c r="AF638" s="23"/>
      <c r="AG638" s="23"/>
      <c r="AH638" s="23"/>
      <c r="AI638" s="23"/>
      <c r="AJ638" s="23" t="b">
        <v>0</v>
      </c>
      <c r="AK638" s="3">
        <v>61</v>
      </c>
      <c r="AL638" s="3">
        <v>2408</v>
      </c>
      <c r="AM638" s="3">
        <v>6376</v>
      </c>
      <c r="AN638" s="24">
        <v>45536.668567052468</v>
      </c>
      <c r="AO638" s="24">
        <v>45536.668613348767</v>
      </c>
      <c r="AP638">
        <v>9</v>
      </c>
      <c r="AQ638" t="s">
        <v>194</v>
      </c>
      <c r="AR638">
        <v>244.66856705246755</v>
      </c>
      <c r="AS638" t="s">
        <v>195</v>
      </c>
      <c r="AT638" t="s">
        <v>198</v>
      </c>
      <c r="AU638" t="s">
        <v>197</v>
      </c>
      <c r="AV638" t="s">
        <v>205</v>
      </c>
      <c r="AW638" t="s">
        <v>198</v>
      </c>
      <c r="AX638" t="s">
        <v>197</v>
      </c>
      <c r="AY638" t="s">
        <v>252</v>
      </c>
    </row>
    <row r="639" spans="1:51" x14ac:dyDescent="0.45">
      <c r="A639" s="22">
        <v>872327</v>
      </c>
      <c r="B639" s="6">
        <v>45536</v>
      </c>
      <c r="C639" s="22">
        <v>11766000</v>
      </c>
      <c r="D639" s="22">
        <v>12863393</v>
      </c>
      <c r="E639" s="22"/>
      <c r="F639" s="22">
        <v>816</v>
      </c>
      <c r="G639" s="22">
        <v>1721879</v>
      </c>
      <c r="H639" s="22">
        <v>5</v>
      </c>
      <c r="I639" s="22"/>
      <c r="J639" s="22">
        <v>2</v>
      </c>
      <c r="K639" s="22">
        <v>63146</v>
      </c>
      <c r="L639" s="23" t="s">
        <v>306</v>
      </c>
      <c r="M639" s="23"/>
      <c r="N639" s="23" t="s">
        <v>184</v>
      </c>
      <c r="O639" s="23" t="s">
        <v>225</v>
      </c>
      <c r="P639" s="22">
        <v>18</v>
      </c>
      <c r="Q639" s="23" t="s">
        <v>279</v>
      </c>
      <c r="R639" s="23"/>
      <c r="S639" s="23"/>
      <c r="T639" s="23"/>
      <c r="U639" s="23"/>
      <c r="V639" s="23" t="s">
        <v>187</v>
      </c>
      <c r="W639" s="23" t="s">
        <v>188</v>
      </c>
      <c r="X639" s="23" t="s">
        <v>189</v>
      </c>
      <c r="Y639" s="22">
        <v>0</v>
      </c>
      <c r="Z639" s="23" t="s">
        <v>190</v>
      </c>
      <c r="AA639" s="23" t="s">
        <v>191</v>
      </c>
      <c r="AB639" s="23" t="s">
        <v>190</v>
      </c>
      <c r="AC639" s="23" t="s">
        <v>280</v>
      </c>
      <c r="AD639" s="23" t="s">
        <v>281</v>
      </c>
      <c r="AE639" s="23" t="s">
        <v>66</v>
      </c>
      <c r="AF639" s="23"/>
      <c r="AG639" s="23"/>
      <c r="AH639" s="23"/>
      <c r="AI639" s="23"/>
      <c r="AJ639" s="23" t="b">
        <v>0</v>
      </c>
      <c r="AK639" s="3">
        <v>109</v>
      </c>
      <c r="AL639" s="3">
        <v>2408</v>
      </c>
      <c r="AM639" s="3">
        <v>4741</v>
      </c>
      <c r="AN639" s="24">
        <v>45536.272001813275</v>
      </c>
      <c r="AO639" s="24">
        <v>45536.27214070216</v>
      </c>
      <c r="AP639">
        <v>9</v>
      </c>
      <c r="AQ639" t="s">
        <v>194</v>
      </c>
      <c r="AR639">
        <v>244.27200181327498</v>
      </c>
      <c r="AS639" t="s">
        <v>195</v>
      </c>
      <c r="AT639" t="s">
        <v>222</v>
      </c>
      <c r="AU639" t="s">
        <v>197</v>
      </c>
      <c r="AV639" t="s">
        <v>309</v>
      </c>
      <c r="AW639" t="s">
        <v>222</v>
      </c>
      <c r="AX639" t="s">
        <v>197</v>
      </c>
      <c r="AY639" t="s">
        <v>298</v>
      </c>
    </row>
    <row r="640" spans="1:51" x14ac:dyDescent="0.45">
      <c r="A640" s="22">
        <v>873514</v>
      </c>
      <c r="B640" s="6">
        <v>45536</v>
      </c>
      <c r="C640" s="22">
        <v>11765000</v>
      </c>
      <c r="D640" s="22">
        <v>11885960</v>
      </c>
      <c r="E640" s="22"/>
      <c r="F640" s="22">
        <v>106</v>
      </c>
      <c r="G640" s="22">
        <v>1737890</v>
      </c>
      <c r="H640" s="22">
        <v>11</v>
      </c>
      <c r="I640" s="22"/>
      <c r="J640" s="22">
        <v>2</v>
      </c>
      <c r="K640" s="22">
        <v>63146</v>
      </c>
      <c r="L640" s="23" t="s">
        <v>306</v>
      </c>
      <c r="M640" s="23"/>
      <c r="N640" s="23" t="s">
        <v>184</v>
      </c>
      <c r="O640" s="23" t="s">
        <v>225</v>
      </c>
      <c r="P640" s="22">
        <v>18</v>
      </c>
      <c r="Q640" s="23" t="s">
        <v>279</v>
      </c>
      <c r="R640" s="23"/>
      <c r="S640" s="23"/>
      <c r="T640" s="23"/>
      <c r="U640" s="23"/>
      <c r="V640" s="23" t="s">
        <v>187</v>
      </c>
      <c r="W640" s="23" t="s">
        <v>188</v>
      </c>
      <c r="X640" s="23" t="s">
        <v>189</v>
      </c>
      <c r="Y640" s="22">
        <v>0</v>
      </c>
      <c r="Z640" s="23" t="s">
        <v>190</v>
      </c>
      <c r="AA640" s="23" t="s">
        <v>191</v>
      </c>
      <c r="AB640" s="23" t="s">
        <v>190</v>
      </c>
      <c r="AC640" s="23" t="s">
        <v>280</v>
      </c>
      <c r="AD640" s="23" t="s">
        <v>281</v>
      </c>
      <c r="AE640" s="23" t="s">
        <v>66</v>
      </c>
      <c r="AF640" s="23"/>
      <c r="AG640" s="23"/>
      <c r="AH640" s="23"/>
      <c r="AI640" s="23"/>
      <c r="AJ640" s="23" t="b">
        <v>0</v>
      </c>
      <c r="AK640" s="3">
        <v>127</v>
      </c>
      <c r="AL640" s="3">
        <v>2408</v>
      </c>
      <c r="AM640" s="3">
        <v>5705</v>
      </c>
      <c r="AN640" s="24">
        <v>45536.542987885805</v>
      </c>
      <c r="AO640" s="24">
        <v>45536.54311520062</v>
      </c>
      <c r="AP640">
        <v>9</v>
      </c>
      <c r="AQ640" t="s">
        <v>194</v>
      </c>
      <c r="AR640">
        <v>244.54298788580491</v>
      </c>
      <c r="AS640" t="s">
        <v>195</v>
      </c>
      <c r="AT640" t="s">
        <v>218</v>
      </c>
      <c r="AU640" t="s">
        <v>197</v>
      </c>
      <c r="AV640" t="s">
        <v>287</v>
      </c>
      <c r="AW640" t="s">
        <v>218</v>
      </c>
      <c r="AX640" t="s">
        <v>197</v>
      </c>
      <c r="AY640" t="s">
        <v>233</v>
      </c>
    </row>
    <row r="641" spans="1:51" x14ac:dyDescent="0.45">
      <c r="A641" s="22">
        <v>874849</v>
      </c>
      <c r="B641" s="6">
        <v>45536</v>
      </c>
      <c r="C641" s="22">
        <v>11750000</v>
      </c>
      <c r="D641" s="22">
        <v>11765603</v>
      </c>
      <c r="E641" s="22"/>
      <c r="F641" s="22">
        <v>8</v>
      </c>
      <c r="G641" s="22">
        <v>1738289</v>
      </c>
      <c r="H641" s="22">
        <v>0</v>
      </c>
      <c r="I641" s="22"/>
      <c r="J641" s="22">
        <v>2</v>
      </c>
      <c r="K641" s="22">
        <v>63146</v>
      </c>
      <c r="L641" s="23" t="s">
        <v>306</v>
      </c>
      <c r="M641" s="23"/>
      <c r="N641" s="23" t="s">
        <v>184</v>
      </c>
      <c r="O641" s="23" t="s">
        <v>225</v>
      </c>
      <c r="P641" s="22">
        <v>18</v>
      </c>
      <c r="Q641" s="23" t="s">
        <v>279</v>
      </c>
      <c r="R641" s="23"/>
      <c r="S641" s="23"/>
      <c r="T641" s="23"/>
      <c r="U641" s="23"/>
      <c r="V641" s="23" t="s">
        <v>187</v>
      </c>
      <c r="W641" s="23" t="s">
        <v>188</v>
      </c>
      <c r="X641" s="23" t="s">
        <v>189</v>
      </c>
      <c r="Y641" s="22">
        <v>0</v>
      </c>
      <c r="Z641" s="23" t="s">
        <v>190</v>
      </c>
      <c r="AA641" s="23" t="s">
        <v>191</v>
      </c>
      <c r="AB641" s="23" t="s">
        <v>190</v>
      </c>
      <c r="AC641" s="23" t="s">
        <v>280</v>
      </c>
      <c r="AD641" s="23" t="s">
        <v>281</v>
      </c>
      <c r="AE641" s="23" t="s">
        <v>66</v>
      </c>
      <c r="AF641" s="23"/>
      <c r="AG641" s="23"/>
      <c r="AH641" s="23"/>
      <c r="AI641" s="23"/>
      <c r="AJ641" s="23" t="b">
        <v>0</v>
      </c>
      <c r="AK641" s="3">
        <v>122</v>
      </c>
      <c r="AL641" s="3">
        <v>2408</v>
      </c>
      <c r="AM641" s="3">
        <v>6825</v>
      </c>
      <c r="AN641" s="24">
        <v>45536.855228549386</v>
      </c>
      <c r="AO641" s="24">
        <v>45536.855355864194</v>
      </c>
      <c r="AP641">
        <v>9</v>
      </c>
      <c r="AQ641" t="s">
        <v>194</v>
      </c>
      <c r="AR641">
        <v>244.85522854938608</v>
      </c>
      <c r="AS641" t="s">
        <v>195</v>
      </c>
      <c r="AT641" t="s">
        <v>236</v>
      </c>
      <c r="AU641" t="s">
        <v>197</v>
      </c>
      <c r="AV641" t="s">
        <v>304</v>
      </c>
      <c r="AW641" t="s">
        <v>236</v>
      </c>
      <c r="AX641" t="s">
        <v>197</v>
      </c>
      <c r="AY641" t="s">
        <v>302</v>
      </c>
    </row>
    <row r="642" spans="1:51" x14ac:dyDescent="0.45">
      <c r="A642" s="22">
        <v>873709</v>
      </c>
      <c r="B642" s="6">
        <v>45536</v>
      </c>
      <c r="C642" s="22">
        <v>11735000</v>
      </c>
      <c r="D642" s="22">
        <v>11856727</v>
      </c>
      <c r="E642" s="22"/>
      <c r="F642" s="22">
        <v>828</v>
      </c>
      <c r="G642" s="22">
        <v>1737563</v>
      </c>
      <c r="H642" s="22">
        <v>0</v>
      </c>
      <c r="I642" s="22"/>
      <c r="J642" s="22">
        <v>2</v>
      </c>
      <c r="K642" s="22">
        <v>63146</v>
      </c>
      <c r="L642" s="23" t="s">
        <v>306</v>
      </c>
      <c r="M642" s="23"/>
      <c r="N642" s="23" t="s">
        <v>184</v>
      </c>
      <c r="O642" s="23" t="s">
        <v>225</v>
      </c>
      <c r="P642" s="22">
        <v>18</v>
      </c>
      <c r="Q642" s="23" t="s">
        <v>279</v>
      </c>
      <c r="R642" s="23"/>
      <c r="S642" s="23"/>
      <c r="T642" s="23"/>
      <c r="U642" s="23"/>
      <c r="V642" s="23" t="s">
        <v>187</v>
      </c>
      <c r="W642" s="23" t="s">
        <v>188</v>
      </c>
      <c r="X642" s="23" t="s">
        <v>189</v>
      </c>
      <c r="Y642" s="22">
        <v>0</v>
      </c>
      <c r="Z642" s="23" t="s">
        <v>190</v>
      </c>
      <c r="AA642" s="23" t="s">
        <v>191</v>
      </c>
      <c r="AB642" s="23" t="s">
        <v>190</v>
      </c>
      <c r="AC642" s="23" t="s">
        <v>280</v>
      </c>
      <c r="AD642" s="23" t="s">
        <v>281</v>
      </c>
      <c r="AE642" s="23" t="s">
        <v>66</v>
      </c>
      <c r="AF642" s="23"/>
      <c r="AG642" s="23"/>
      <c r="AH642" s="23"/>
      <c r="AI642" s="23"/>
      <c r="AJ642" s="23" t="b">
        <v>0</v>
      </c>
      <c r="AK642" s="3">
        <v>62</v>
      </c>
      <c r="AL642" s="3">
        <v>2408</v>
      </c>
      <c r="AM642" s="3">
        <v>5846</v>
      </c>
      <c r="AN642" s="24">
        <v>45536.626045254627</v>
      </c>
      <c r="AO642" s="24">
        <v>45536.626172569442</v>
      </c>
      <c r="AP642">
        <v>9</v>
      </c>
      <c r="AQ642" t="s">
        <v>194</v>
      </c>
      <c r="AR642">
        <v>244.62604525462666</v>
      </c>
      <c r="AS642" t="s">
        <v>195</v>
      </c>
      <c r="AT642" t="s">
        <v>228</v>
      </c>
      <c r="AU642" t="s">
        <v>197</v>
      </c>
      <c r="AV642" t="s">
        <v>305</v>
      </c>
      <c r="AW642" t="s">
        <v>228</v>
      </c>
      <c r="AX642" t="s">
        <v>197</v>
      </c>
      <c r="AY642" t="s">
        <v>309</v>
      </c>
    </row>
    <row r="643" spans="1:51" x14ac:dyDescent="0.45">
      <c r="A643" s="22">
        <v>873799</v>
      </c>
      <c r="B643" s="6">
        <v>45536</v>
      </c>
      <c r="C643" s="22">
        <v>11735000</v>
      </c>
      <c r="D643" s="22">
        <v>11868971</v>
      </c>
      <c r="E643" s="22"/>
      <c r="F643" s="22">
        <v>9</v>
      </c>
      <c r="G643" s="22">
        <v>1737554</v>
      </c>
      <c r="H643" s="22">
        <v>0</v>
      </c>
      <c r="I643" s="22"/>
      <c r="J643" s="22">
        <v>2</v>
      </c>
      <c r="K643" s="22">
        <v>63146</v>
      </c>
      <c r="L643" s="23" t="s">
        <v>306</v>
      </c>
      <c r="M643" s="23"/>
      <c r="N643" s="23" t="s">
        <v>184</v>
      </c>
      <c r="O643" s="23" t="s">
        <v>225</v>
      </c>
      <c r="P643" s="22">
        <v>18</v>
      </c>
      <c r="Q643" s="23" t="s">
        <v>279</v>
      </c>
      <c r="R643" s="23"/>
      <c r="S643" s="23"/>
      <c r="T643" s="23"/>
      <c r="U643" s="23"/>
      <c r="V643" s="23" t="s">
        <v>187</v>
      </c>
      <c r="W643" s="23" t="s">
        <v>188</v>
      </c>
      <c r="X643" s="23" t="s">
        <v>189</v>
      </c>
      <c r="Y643" s="22">
        <v>0</v>
      </c>
      <c r="Z643" s="23" t="s">
        <v>190</v>
      </c>
      <c r="AA643" s="23" t="s">
        <v>191</v>
      </c>
      <c r="AB643" s="23" t="s">
        <v>190</v>
      </c>
      <c r="AC643" s="23" t="s">
        <v>280</v>
      </c>
      <c r="AD643" s="23" t="s">
        <v>281</v>
      </c>
      <c r="AE643" s="23" t="s">
        <v>66</v>
      </c>
      <c r="AF643" s="23"/>
      <c r="AG643" s="23"/>
      <c r="AH643" s="23"/>
      <c r="AI643" s="23"/>
      <c r="AJ643" s="23" t="b">
        <v>0</v>
      </c>
      <c r="AK643" s="3">
        <v>98</v>
      </c>
      <c r="AL643" s="3">
        <v>2408</v>
      </c>
      <c r="AM643" s="3">
        <v>5909</v>
      </c>
      <c r="AN643" s="24">
        <v>45536.646955979937</v>
      </c>
      <c r="AO643" s="24">
        <v>45536.647083294753</v>
      </c>
      <c r="AP643">
        <v>9</v>
      </c>
      <c r="AQ643" t="s">
        <v>194</v>
      </c>
      <c r="AR643">
        <v>244.64695597993705</v>
      </c>
      <c r="AS643" t="s">
        <v>195</v>
      </c>
      <c r="AT643" t="s">
        <v>228</v>
      </c>
      <c r="AU643" t="s">
        <v>197</v>
      </c>
      <c r="AV643" t="s">
        <v>303</v>
      </c>
      <c r="AW643" t="s">
        <v>228</v>
      </c>
      <c r="AX643" t="s">
        <v>197</v>
      </c>
      <c r="AY643" t="s">
        <v>252</v>
      </c>
    </row>
    <row r="644" spans="1:51" x14ac:dyDescent="0.45">
      <c r="A644" s="22">
        <v>874314</v>
      </c>
      <c r="B644" s="6">
        <v>45536</v>
      </c>
      <c r="C644" s="22">
        <v>11734000</v>
      </c>
      <c r="D644" s="22">
        <v>3966378</v>
      </c>
      <c r="E644" s="22"/>
      <c r="F644" s="22">
        <v>0</v>
      </c>
      <c r="G644" s="22">
        <v>1190962</v>
      </c>
      <c r="H644" s="22">
        <v>13</v>
      </c>
      <c r="I644" s="22"/>
      <c r="J644" s="22">
        <v>6287</v>
      </c>
      <c r="K644" s="22">
        <v>101607</v>
      </c>
      <c r="L644" s="23" t="s">
        <v>860</v>
      </c>
      <c r="M644" s="23"/>
      <c r="N644" s="23" t="s">
        <v>184</v>
      </c>
      <c r="O644" s="23" t="s">
        <v>225</v>
      </c>
      <c r="P644" s="22">
        <v>20</v>
      </c>
      <c r="Q644" s="23" t="s">
        <v>186</v>
      </c>
      <c r="R644" s="23"/>
      <c r="S644" s="23"/>
      <c r="T644" s="23"/>
      <c r="U644" s="23"/>
      <c r="V644" s="23" t="s">
        <v>187</v>
      </c>
      <c r="W644" s="23" t="s">
        <v>188</v>
      </c>
      <c r="X644" s="23" t="s">
        <v>189</v>
      </c>
      <c r="Y644" s="22">
        <v>0</v>
      </c>
      <c r="Z644" s="23" t="s">
        <v>190</v>
      </c>
      <c r="AA644" s="23" t="s">
        <v>191</v>
      </c>
      <c r="AB644" s="23" t="s">
        <v>190</v>
      </c>
      <c r="AC644" s="23" t="s">
        <v>192</v>
      </c>
      <c r="AD644" s="23" t="s">
        <v>281</v>
      </c>
      <c r="AE644" s="23" t="s">
        <v>77</v>
      </c>
      <c r="AF644" s="23"/>
      <c r="AG644" s="23"/>
      <c r="AH644" s="23"/>
      <c r="AI644" s="23"/>
      <c r="AJ644" s="23" t="b">
        <v>0</v>
      </c>
      <c r="AK644" s="3">
        <v>61</v>
      </c>
      <c r="AL644" s="3">
        <v>2408</v>
      </c>
      <c r="AM644" s="3">
        <v>6399</v>
      </c>
      <c r="AN644" s="24">
        <v>45536.671283912037</v>
      </c>
      <c r="AO644" s="24">
        <v>45536.67131863426</v>
      </c>
      <c r="AP644">
        <v>9</v>
      </c>
      <c r="AQ644" t="s">
        <v>194</v>
      </c>
      <c r="AR644">
        <v>244.67128391203732</v>
      </c>
      <c r="AS644" t="s">
        <v>195</v>
      </c>
      <c r="AT644" t="s">
        <v>198</v>
      </c>
      <c r="AU644" t="s">
        <v>197</v>
      </c>
      <c r="AV644" t="s">
        <v>307</v>
      </c>
      <c r="AW644" t="s">
        <v>198</v>
      </c>
      <c r="AX644" t="s">
        <v>197</v>
      </c>
      <c r="AY644" t="s">
        <v>297</v>
      </c>
    </row>
    <row r="645" spans="1:51" x14ac:dyDescent="0.45">
      <c r="A645" s="22">
        <v>871451</v>
      </c>
      <c r="B645" s="6">
        <v>45536</v>
      </c>
      <c r="C645" s="22">
        <v>11719000</v>
      </c>
      <c r="D645" s="22">
        <v>11795819</v>
      </c>
      <c r="E645" s="22"/>
      <c r="F645" s="22">
        <v>313</v>
      </c>
      <c r="G645" s="22">
        <v>2121770</v>
      </c>
      <c r="H645" s="22">
        <v>0</v>
      </c>
      <c r="I645" s="22"/>
      <c r="J645" s="22">
        <v>2865</v>
      </c>
      <c r="K645" s="22">
        <v>61927</v>
      </c>
      <c r="L645" s="23" t="s">
        <v>1193</v>
      </c>
      <c r="M645" s="23"/>
      <c r="N645" s="23" t="s">
        <v>184</v>
      </c>
      <c r="O645" s="23" t="s">
        <v>225</v>
      </c>
      <c r="P645" s="22">
        <v>18</v>
      </c>
      <c r="Q645" s="23" t="s">
        <v>279</v>
      </c>
      <c r="R645" s="23"/>
      <c r="S645" s="23"/>
      <c r="T645" s="23"/>
      <c r="U645" s="23"/>
      <c r="V645" s="23" t="s">
        <v>187</v>
      </c>
      <c r="W645" s="23" t="s">
        <v>188</v>
      </c>
      <c r="X645" s="23" t="s">
        <v>189</v>
      </c>
      <c r="Y645" s="22">
        <v>0</v>
      </c>
      <c r="Z645" s="23" t="s">
        <v>190</v>
      </c>
      <c r="AA645" s="23" t="s">
        <v>191</v>
      </c>
      <c r="AB645" s="23" t="s">
        <v>190</v>
      </c>
      <c r="AC645" s="23" t="s">
        <v>280</v>
      </c>
      <c r="AD645" s="23" t="s">
        <v>281</v>
      </c>
      <c r="AE645" s="23" t="s">
        <v>66</v>
      </c>
      <c r="AF645" s="23"/>
      <c r="AG645" s="23"/>
      <c r="AH645" s="23"/>
      <c r="AI645" s="23"/>
      <c r="AJ645" s="23" t="b">
        <v>0</v>
      </c>
      <c r="AK645" s="3">
        <v>117</v>
      </c>
      <c r="AL645" s="3">
        <v>2408</v>
      </c>
      <c r="AM645" s="3">
        <v>4117</v>
      </c>
      <c r="AN645" s="24">
        <v>45536.062760918212</v>
      </c>
      <c r="AO645" s="24">
        <v>45536.062888233027</v>
      </c>
      <c r="AP645">
        <v>9</v>
      </c>
      <c r="AQ645" t="s">
        <v>194</v>
      </c>
      <c r="AR645">
        <v>244.06276091821201</v>
      </c>
      <c r="AS645" t="s">
        <v>195</v>
      </c>
      <c r="AT645" t="s">
        <v>256</v>
      </c>
      <c r="AU645" t="s">
        <v>197</v>
      </c>
      <c r="AV645" t="s">
        <v>206</v>
      </c>
      <c r="AW645" t="s">
        <v>256</v>
      </c>
      <c r="AX645" t="s">
        <v>197</v>
      </c>
      <c r="AY645" t="s">
        <v>201</v>
      </c>
    </row>
    <row r="646" spans="1:51" x14ac:dyDescent="0.45">
      <c r="A646" s="22">
        <v>874124</v>
      </c>
      <c r="B646" s="6">
        <v>45536</v>
      </c>
      <c r="C646" s="22">
        <v>11716000</v>
      </c>
      <c r="D646" s="22">
        <v>4163803</v>
      </c>
      <c r="E646" s="22"/>
      <c r="F646" s="22">
        <v>20</v>
      </c>
      <c r="G646" s="22">
        <v>1190929</v>
      </c>
      <c r="H646" s="22">
        <v>21</v>
      </c>
      <c r="I646" s="22"/>
      <c r="J646" s="22">
        <v>6287</v>
      </c>
      <c r="K646" s="22">
        <v>101866</v>
      </c>
      <c r="L646" s="23" t="s">
        <v>1117</v>
      </c>
      <c r="M646" s="23"/>
      <c r="N646" s="23" t="s">
        <v>184</v>
      </c>
      <c r="O646" s="23" t="s">
        <v>225</v>
      </c>
      <c r="P646" s="22">
        <v>20</v>
      </c>
      <c r="Q646" s="23" t="s">
        <v>186</v>
      </c>
      <c r="R646" s="23"/>
      <c r="S646" s="23"/>
      <c r="T646" s="23"/>
      <c r="U646" s="23"/>
      <c r="V646" s="23" t="s">
        <v>187</v>
      </c>
      <c r="W646" s="23" t="s">
        <v>188</v>
      </c>
      <c r="X646" s="23" t="s">
        <v>189</v>
      </c>
      <c r="Y646" s="22">
        <v>0</v>
      </c>
      <c r="Z646" s="23" t="s">
        <v>190</v>
      </c>
      <c r="AA646" s="23" t="s">
        <v>191</v>
      </c>
      <c r="AB646" s="23" t="s">
        <v>190</v>
      </c>
      <c r="AC646" s="23" t="s">
        <v>192</v>
      </c>
      <c r="AD646" s="23" t="s">
        <v>281</v>
      </c>
      <c r="AE646" s="23" t="s">
        <v>77</v>
      </c>
      <c r="AF646" s="23"/>
      <c r="AG646" s="23"/>
      <c r="AH646" s="23"/>
      <c r="AI646" s="23"/>
      <c r="AJ646" s="23" t="b">
        <v>0</v>
      </c>
      <c r="AK646" s="3">
        <v>113</v>
      </c>
      <c r="AL646" s="3">
        <v>2408</v>
      </c>
      <c r="AM646" s="3">
        <v>6225</v>
      </c>
      <c r="AN646" s="24">
        <v>45536.657042785497</v>
      </c>
      <c r="AO646" s="24">
        <v>45536.657089081789</v>
      </c>
      <c r="AP646">
        <v>9</v>
      </c>
      <c r="AQ646" t="s">
        <v>194</v>
      </c>
      <c r="AR646">
        <v>244.65704278549674</v>
      </c>
      <c r="AS646" t="s">
        <v>195</v>
      </c>
      <c r="AT646" t="s">
        <v>228</v>
      </c>
      <c r="AU646" t="s">
        <v>197</v>
      </c>
      <c r="AV646" t="s">
        <v>220</v>
      </c>
      <c r="AW646" t="s">
        <v>228</v>
      </c>
      <c r="AX646" t="s">
        <v>197</v>
      </c>
      <c r="AY646" t="s">
        <v>207</v>
      </c>
    </row>
    <row r="647" spans="1:51" x14ac:dyDescent="0.45">
      <c r="A647" s="22">
        <v>874706</v>
      </c>
      <c r="B647" s="6">
        <v>45536</v>
      </c>
      <c r="C647" s="22">
        <v>11704000</v>
      </c>
      <c r="D647" s="22">
        <v>11733073</v>
      </c>
      <c r="E647" s="22"/>
      <c r="F647" s="22">
        <v>0</v>
      </c>
      <c r="G647" s="22">
        <v>1738020</v>
      </c>
      <c r="H647" s="22">
        <v>0</v>
      </c>
      <c r="I647" s="22"/>
      <c r="J647" s="22">
        <v>2</v>
      </c>
      <c r="K647" s="22">
        <v>63146</v>
      </c>
      <c r="L647" s="23" t="s">
        <v>306</v>
      </c>
      <c r="M647" s="23"/>
      <c r="N647" s="23" t="s">
        <v>184</v>
      </c>
      <c r="O647" s="23" t="s">
        <v>225</v>
      </c>
      <c r="P647" s="22">
        <v>18</v>
      </c>
      <c r="Q647" s="23" t="s">
        <v>279</v>
      </c>
      <c r="R647" s="23"/>
      <c r="S647" s="23"/>
      <c r="T647" s="23"/>
      <c r="U647" s="23"/>
      <c r="V647" s="23" t="s">
        <v>187</v>
      </c>
      <c r="W647" s="23" t="s">
        <v>188</v>
      </c>
      <c r="X647" s="23" t="s">
        <v>189</v>
      </c>
      <c r="Y647" s="22">
        <v>0</v>
      </c>
      <c r="Z647" s="23" t="s">
        <v>190</v>
      </c>
      <c r="AA647" s="23" t="s">
        <v>191</v>
      </c>
      <c r="AB647" s="23" t="s">
        <v>190</v>
      </c>
      <c r="AC647" s="23" t="s">
        <v>280</v>
      </c>
      <c r="AD647" s="23" t="s">
        <v>281</v>
      </c>
      <c r="AE647" s="23" t="s">
        <v>66</v>
      </c>
      <c r="AF647" s="23"/>
      <c r="AG647" s="23"/>
      <c r="AH647" s="23"/>
      <c r="AI647" s="23"/>
      <c r="AJ647" s="23" t="b">
        <v>0</v>
      </c>
      <c r="AK647" s="3">
        <v>61</v>
      </c>
      <c r="AL647" s="3">
        <v>2408</v>
      </c>
      <c r="AM647" s="3">
        <v>6703</v>
      </c>
      <c r="AN647" s="24">
        <v>45536.751053047839</v>
      </c>
      <c r="AO647" s="24">
        <v>45536.751180362655</v>
      </c>
      <c r="AP647">
        <v>9</v>
      </c>
      <c r="AQ647" t="s">
        <v>194</v>
      </c>
      <c r="AR647">
        <v>244.75105304783938</v>
      </c>
      <c r="AS647" t="s">
        <v>195</v>
      </c>
      <c r="AT647" t="s">
        <v>230</v>
      </c>
      <c r="AU647" t="s">
        <v>197</v>
      </c>
      <c r="AV647" t="s">
        <v>311</v>
      </c>
      <c r="AW647" t="s">
        <v>230</v>
      </c>
      <c r="AX647" t="s">
        <v>197</v>
      </c>
      <c r="AY647" t="s">
        <v>297</v>
      </c>
    </row>
    <row r="648" spans="1:51" x14ac:dyDescent="0.45">
      <c r="A648" s="22">
        <v>874777</v>
      </c>
      <c r="B648" s="6">
        <v>45536</v>
      </c>
      <c r="C648" s="22">
        <v>11703000</v>
      </c>
      <c r="D648" s="22">
        <v>11757232</v>
      </c>
      <c r="E648" s="22"/>
      <c r="F648" s="22">
        <v>0</v>
      </c>
      <c r="G648" s="22">
        <v>1738013</v>
      </c>
      <c r="H648" s="22">
        <v>0</v>
      </c>
      <c r="I648" s="22"/>
      <c r="J648" s="22">
        <v>2</v>
      </c>
      <c r="K648" s="22">
        <v>63146</v>
      </c>
      <c r="L648" s="23" t="s">
        <v>306</v>
      </c>
      <c r="M648" s="23"/>
      <c r="N648" s="23" t="s">
        <v>184</v>
      </c>
      <c r="O648" s="23" t="s">
        <v>225</v>
      </c>
      <c r="P648" s="22">
        <v>18</v>
      </c>
      <c r="Q648" s="23" t="s">
        <v>279</v>
      </c>
      <c r="R648" s="23"/>
      <c r="S648" s="23"/>
      <c r="T648" s="23"/>
      <c r="U648" s="23"/>
      <c r="V648" s="23" t="s">
        <v>187</v>
      </c>
      <c r="W648" s="23" t="s">
        <v>188</v>
      </c>
      <c r="X648" s="23" t="s">
        <v>189</v>
      </c>
      <c r="Y648" s="22">
        <v>0</v>
      </c>
      <c r="Z648" s="23" t="s">
        <v>190</v>
      </c>
      <c r="AA648" s="23" t="s">
        <v>191</v>
      </c>
      <c r="AB648" s="23" t="s">
        <v>190</v>
      </c>
      <c r="AC648" s="23" t="s">
        <v>280</v>
      </c>
      <c r="AD648" s="23" t="s">
        <v>281</v>
      </c>
      <c r="AE648" s="23" t="s">
        <v>66</v>
      </c>
      <c r="AF648" s="23"/>
      <c r="AG648" s="23"/>
      <c r="AH648" s="23"/>
      <c r="AI648" s="23"/>
      <c r="AJ648" s="23" t="b">
        <v>0</v>
      </c>
      <c r="AK648" s="3">
        <v>112</v>
      </c>
      <c r="AL648" s="3">
        <v>2408</v>
      </c>
      <c r="AM648" s="3">
        <v>6762</v>
      </c>
      <c r="AN648" s="24">
        <v>45536.792731250003</v>
      </c>
      <c r="AO648" s="24">
        <v>45536.792858564811</v>
      </c>
      <c r="AP648">
        <v>9</v>
      </c>
      <c r="AQ648" t="s">
        <v>194</v>
      </c>
      <c r="AR648">
        <v>244.79273125000327</v>
      </c>
      <c r="AS648" t="s">
        <v>195</v>
      </c>
      <c r="AT648" t="s">
        <v>231</v>
      </c>
      <c r="AU648" t="s">
        <v>197</v>
      </c>
      <c r="AV648" t="s">
        <v>304</v>
      </c>
      <c r="AW648" t="s">
        <v>231</v>
      </c>
      <c r="AX648" t="s">
        <v>197</v>
      </c>
      <c r="AY648" t="s">
        <v>302</v>
      </c>
    </row>
    <row r="649" spans="1:51" x14ac:dyDescent="0.45">
      <c r="A649" s="22">
        <v>871395</v>
      </c>
      <c r="B649" s="6">
        <v>45536</v>
      </c>
      <c r="C649" s="22">
        <v>11703000</v>
      </c>
      <c r="D649" s="22">
        <v>12493427</v>
      </c>
      <c r="E649" s="22"/>
      <c r="F649" s="22">
        <v>857</v>
      </c>
      <c r="G649" s="22">
        <v>1722620</v>
      </c>
      <c r="H649" s="22">
        <v>33</v>
      </c>
      <c r="I649" s="22"/>
      <c r="J649" s="22">
        <v>2</v>
      </c>
      <c r="K649" s="22">
        <v>63146</v>
      </c>
      <c r="L649" s="23" t="s">
        <v>306</v>
      </c>
      <c r="M649" s="23"/>
      <c r="N649" s="23" t="s">
        <v>184</v>
      </c>
      <c r="O649" s="23" t="s">
        <v>225</v>
      </c>
      <c r="P649" s="22">
        <v>18</v>
      </c>
      <c r="Q649" s="23" t="s">
        <v>279</v>
      </c>
      <c r="R649" s="23"/>
      <c r="S649" s="23"/>
      <c r="T649" s="23"/>
      <c r="U649" s="23"/>
      <c r="V649" s="23" t="s">
        <v>187</v>
      </c>
      <c r="W649" s="23" t="s">
        <v>188</v>
      </c>
      <c r="X649" s="23" t="s">
        <v>189</v>
      </c>
      <c r="Y649" s="22">
        <v>0</v>
      </c>
      <c r="Z649" s="23" t="s">
        <v>190</v>
      </c>
      <c r="AA649" s="23" t="s">
        <v>191</v>
      </c>
      <c r="AB649" s="23" t="s">
        <v>190</v>
      </c>
      <c r="AC649" s="23" t="s">
        <v>280</v>
      </c>
      <c r="AD649" s="23" t="s">
        <v>281</v>
      </c>
      <c r="AE649" s="23" t="s">
        <v>66</v>
      </c>
      <c r="AF649" s="23"/>
      <c r="AG649" s="23"/>
      <c r="AH649" s="23"/>
      <c r="AI649" s="23"/>
      <c r="AJ649" s="23" t="b">
        <v>0</v>
      </c>
      <c r="AK649" s="3">
        <v>114</v>
      </c>
      <c r="AL649" s="3">
        <v>2408</v>
      </c>
      <c r="AM649" s="3">
        <v>4064</v>
      </c>
      <c r="AN649" s="24">
        <v>45536.021892515433</v>
      </c>
      <c r="AO649" s="24">
        <v>45536.022031404318</v>
      </c>
      <c r="AP649">
        <v>9</v>
      </c>
      <c r="AQ649" t="s">
        <v>194</v>
      </c>
      <c r="AR649">
        <v>244.02189251543314</v>
      </c>
      <c r="AS649" t="s">
        <v>195</v>
      </c>
      <c r="AT649" t="s">
        <v>196</v>
      </c>
      <c r="AU649" t="s">
        <v>197</v>
      </c>
      <c r="AV649" t="s">
        <v>304</v>
      </c>
      <c r="AW649" t="s">
        <v>196</v>
      </c>
      <c r="AX649" t="s">
        <v>197</v>
      </c>
      <c r="AY649" t="s">
        <v>205</v>
      </c>
    </row>
    <row r="650" spans="1:51" x14ac:dyDescent="0.45">
      <c r="A650" s="22">
        <v>873539</v>
      </c>
      <c r="B650" s="6">
        <v>45536</v>
      </c>
      <c r="C650" s="22">
        <v>11688000</v>
      </c>
      <c r="D650" s="22">
        <v>11678529</v>
      </c>
      <c r="E650" s="22"/>
      <c r="F650" s="22">
        <v>20</v>
      </c>
      <c r="G650" s="22">
        <v>1737342</v>
      </c>
      <c r="H650" s="22">
        <v>0</v>
      </c>
      <c r="I650" s="22"/>
      <c r="J650" s="22">
        <v>2</v>
      </c>
      <c r="K650" s="22">
        <v>63146</v>
      </c>
      <c r="L650" s="23" t="s">
        <v>306</v>
      </c>
      <c r="M650" s="23"/>
      <c r="N650" s="23" t="s">
        <v>184</v>
      </c>
      <c r="O650" s="23" t="s">
        <v>225</v>
      </c>
      <c r="P650" s="22">
        <v>18</v>
      </c>
      <c r="Q650" s="23" t="s">
        <v>279</v>
      </c>
      <c r="R650" s="23"/>
      <c r="S650" s="23"/>
      <c r="T650" s="23"/>
      <c r="U650" s="23"/>
      <c r="V650" s="23" t="s">
        <v>187</v>
      </c>
      <c r="W650" s="23" t="s">
        <v>188</v>
      </c>
      <c r="X650" s="23" t="s">
        <v>189</v>
      </c>
      <c r="Y650" s="22">
        <v>0</v>
      </c>
      <c r="Z650" s="23" t="s">
        <v>190</v>
      </c>
      <c r="AA650" s="23" t="s">
        <v>191</v>
      </c>
      <c r="AB650" s="23" t="s">
        <v>190</v>
      </c>
      <c r="AC650" s="23" t="s">
        <v>280</v>
      </c>
      <c r="AD650" s="23" t="s">
        <v>281</v>
      </c>
      <c r="AE650" s="23" t="s">
        <v>66</v>
      </c>
      <c r="AF650" s="23"/>
      <c r="AG650" s="23"/>
      <c r="AH650" s="23"/>
      <c r="AI650" s="23"/>
      <c r="AJ650" s="23" t="b">
        <v>0</v>
      </c>
      <c r="AK650" s="3">
        <v>127</v>
      </c>
      <c r="AL650" s="3">
        <v>2408</v>
      </c>
      <c r="AM650" s="3">
        <v>5727</v>
      </c>
      <c r="AN650" s="24">
        <v>45536.563627160496</v>
      </c>
      <c r="AO650" s="24">
        <v>45536.563754475312</v>
      </c>
      <c r="AP650">
        <v>9</v>
      </c>
      <c r="AQ650" t="s">
        <v>194</v>
      </c>
      <c r="AR650">
        <v>244.56362716049625</v>
      </c>
      <c r="AS650" t="s">
        <v>195</v>
      </c>
      <c r="AT650" t="s">
        <v>218</v>
      </c>
      <c r="AU650" t="s">
        <v>197</v>
      </c>
      <c r="AV650" t="s">
        <v>303</v>
      </c>
      <c r="AW650" t="s">
        <v>218</v>
      </c>
      <c r="AX650" t="s">
        <v>197</v>
      </c>
      <c r="AY650" t="s">
        <v>252</v>
      </c>
    </row>
    <row r="651" spans="1:51" x14ac:dyDescent="0.45">
      <c r="A651" s="22">
        <v>874214</v>
      </c>
      <c r="B651" s="6">
        <v>45536</v>
      </c>
      <c r="C651" s="22">
        <v>11687000</v>
      </c>
      <c r="D651" s="22">
        <v>4034405</v>
      </c>
      <c r="E651" s="22"/>
      <c r="F651" s="22">
        <v>1495</v>
      </c>
      <c r="G651" s="22">
        <v>1190977</v>
      </c>
      <c r="H651" s="22">
        <v>13</v>
      </c>
      <c r="I651" s="22"/>
      <c r="J651" s="22">
        <v>6287</v>
      </c>
      <c r="K651" s="22">
        <v>102337</v>
      </c>
      <c r="L651" s="23" t="s">
        <v>1152</v>
      </c>
      <c r="M651" s="23"/>
      <c r="N651" s="23" t="s">
        <v>184</v>
      </c>
      <c r="O651" s="23" t="s">
        <v>225</v>
      </c>
      <c r="P651" s="22">
        <v>20</v>
      </c>
      <c r="Q651" s="23" t="s">
        <v>186</v>
      </c>
      <c r="R651" s="23"/>
      <c r="S651" s="23"/>
      <c r="T651" s="23"/>
      <c r="U651" s="23"/>
      <c r="V651" s="23" t="s">
        <v>187</v>
      </c>
      <c r="W651" s="23" t="s">
        <v>188</v>
      </c>
      <c r="X651" s="23" t="s">
        <v>189</v>
      </c>
      <c r="Y651" s="22">
        <v>0</v>
      </c>
      <c r="Z651" s="23" t="s">
        <v>190</v>
      </c>
      <c r="AA651" s="23" t="s">
        <v>191</v>
      </c>
      <c r="AB651" s="23" t="s">
        <v>190</v>
      </c>
      <c r="AC651" s="23" t="s">
        <v>192</v>
      </c>
      <c r="AD651" s="23" t="s">
        <v>281</v>
      </c>
      <c r="AE651" s="23" t="s">
        <v>77</v>
      </c>
      <c r="AF651" s="23"/>
      <c r="AG651" s="23"/>
      <c r="AH651" s="23"/>
      <c r="AI651" s="23"/>
      <c r="AJ651" s="23" t="b">
        <v>0</v>
      </c>
      <c r="AK651" s="3">
        <v>109</v>
      </c>
      <c r="AL651" s="3">
        <v>2408</v>
      </c>
      <c r="AM651" s="3">
        <v>6311</v>
      </c>
      <c r="AN651" s="24">
        <v>45536.665390354938</v>
      </c>
      <c r="AO651" s="24">
        <v>45536.665436651238</v>
      </c>
      <c r="AP651">
        <v>9</v>
      </c>
      <c r="AQ651" t="s">
        <v>194</v>
      </c>
      <c r="AR651">
        <v>244.6653903549377</v>
      </c>
      <c r="AS651" t="s">
        <v>195</v>
      </c>
      <c r="AT651" t="s">
        <v>228</v>
      </c>
      <c r="AU651" t="s">
        <v>197</v>
      </c>
      <c r="AV651" t="s">
        <v>223</v>
      </c>
      <c r="AW651" t="s">
        <v>228</v>
      </c>
      <c r="AX651" t="s">
        <v>197</v>
      </c>
      <c r="AY651" t="s">
        <v>227</v>
      </c>
    </row>
    <row r="652" spans="1:51" x14ac:dyDescent="0.45">
      <c r="A652" s="22">
        <v>874452</v>
      </c>
      <c r="B652" s="6">
        <v>45536</v>
      </c>
      <c r="C652" s="22">
        <v>11687000</v>
      </c>
      <c r="D652" s="22">
        <v>4064454</v>
      </c>
      <c r="E652" s="22"/>
      <c r="F652" s="22">
        <v>15</v>
      </c>
      <c r="G652" s="22">
        <v>1190987</v>
      </c>
      <c r="H652" s="22">
        <v>15</v>
      </c>
      <c r="I652" s="22"/>
      <c r="J652" s="22">
        <v>6287</v>
      </c>
      <c r="K652" s="22">
        <v>102345</v>
      </c>
      <c r="L652" s="23" t="s">
        <v>1154</v>
      </c>
      <c r="M652" s="23"/>
      <c r="N652" s="23" t="s">
        <v>184</v>
      </c>
      <c r="O652" s="23" t="s">
        <v>225</v>
      </c>
      <c r="P652" s="22">
        <v>20</v>
      </c>
      <c r="Q652" s="23" t="s">
        <v>186</v>
      </c>
      <c r="R652" s="23"/>
      <c r="S652" s="23"/>
      <c r="T652" s="23"/>
      <c r="U652" s="23"/>
      <c r="V652" s="23" t="s">
        <v>187</v>
      </c>
      <c r="W652" s="23" t="s">
        <v>188</v>
      </c>
      <c r="X652" s="23" t="s">
        <v>189</v>
      </c>
      <c r="Y652" s="22">
        <v>0</v>
      </c>
      <c r="Z652" s="23" t="s">
        <v>190</v>
      </c>
      <c r="AA652" s="23" t="s">
        <v>191</v>
      </c>
      <c r="AB652" s="23" t="s">
        <v>190</v>
      </c>
      <c r="AC652" s="23" t="s">
        <v>192</v>
      </c>
      <c r="AD652" s="23" t="s">
        <v>281</v>
      </c>
      <c r="AE652" s="23" t="s">
        <v>77</v>
      </c>
      <c r="AF652" s="23"/>
      <c r="AG652" s="23"/>
      <c r="AH652" s="23"/>
      <c r="AI652" s="23"/>
      <c r="AJ652" s="23" t="b">
        <v>0</v>
      </c>
      <c r="AK652" s="3">
        <v>111</v>
      </c>
      <c r="AL652" s="3">
        <v>2408</v>
      </c>
      <c r="AM652" s="3">
        <v>6501</v>
      </c>
      <c r="AN652" s="24">
        <v>45536.693814814818</v>
      </c>
      <c r="AO652" s="24">
        <v>45536.693861111111</v>
      </c>
      <c r="AP652">
        <v>9</v>
      </c>
      <c r="AQ652" t="s">
        <v>194</v>
      </c>
      <c r="AR652">
        <v>244.69381481481832</v>
      </c>
      <c r="AS652" t="s">
        <v>195</v>
      </c>
      <c r="AT652" t="s">
        <v>198</v>
      </c>
      <c r="AU652" t="s">
        <v>197</v>
      </c>
      <c r="AV652" t="s">
        <v>232</v>
      </c>
      <c r="AW652" t="s">
        <v>198</v>
      </c>
      <c r="AX652" t="s">
        <v>197</v>
      </c>
      <c r="AY652" t="s">
        <v>223</v>
      </c>
    </row>
    <row r="653" spans="1:51" x14ac:dyDescent="0.45">
      <c r="A653" s="22">
        <v>871951</v>
      </c>
      <c r="B653" s="6">
        <v>45536</v>
      </c>
      <c r="C653" s="22">
        <v>11672000</v>
      </c>
      <c r="D653" s="22">
        <v>13178935</v>
      </c>
      <c r="E653" s="22"/>
      <c r="F653" s="22">
        <v>215</v>
      </c>
      <c r="G653" s="22">
        <v>1738098</v>
      </c>
      <c r="H653" s="22">
        <v>0</v>
      </c>
      <c r="I653" s="22"/>
      <c r="J653" s="22">
        <v>2</v>
      </c>
      <c r="K653" s="22">
        <v>63146</v>
      </c>
      <c r="L653" s="23" t="s">
        <v>306</v>
      </c>
      <c r="M653" s="23"/>
      <c r="N653" s="23" t="s">
        <v>184</v>
      </c>
      <c r="O653" s="23" t="s">
        <v>225</v>
      </c>
      <c r="P653" s="22">
        <v>18</v>
      </c>
      <c r="Q653" s="23" t="s">
        <v>279</v>
      </c>
      <c r="R653" s="23"/>
      <c r="S653" s="23"/>
      <c r="T653" s="23"/>
      <c r="U653" s="23"/>
      <c r="V653" s="23" t="s">
        <v>187</v>
      </c>
      <c r="W653" s="23" t="s">
        <v>188</v>
      </c>
      <c r="X653" s="23" t="s">
        <v>189</v>
      </c>
      <c r="Y653" s="22">
        <v>0</v>
      </c>
      <c r="Z653" s="23" t="s">
        <v>190</v>
      </c>
      <c r="AA653" s="23" t="s">
        <v>191</v>
      </c>
      <c r="AB653" s="23" t="s">
        <v>190</v>
      </c>
      <c r="AC653" s="23" t="s">
        <v>280</v>
      </c>
      <c r="AD653" s="23" t="s">
        <v>281</v>
      </c>
      <c r="AE653" s="23" t="s">
        <v>66</v>
      </c>
      <c r="AF653" s="23"/>
      <c r="AG653" s="23"/>
      <c r="AH653" s="23"/>
      <c r="AI653" s="23"/>
      <c r="AJ653" s="23" t="b">
        <v>0</v>
      </c>
      <c r="AK653" s="3">
        <v>130</v>
      </c>
      <c r="AL653" s="3">
        <v>2408</v>
      </c>
      <c r="AM653" s="3">
        <v>4505</v>
      </c>
      <c r="AN653" s="24">
        <v>45536.168274344134</v>
      </c>
      <c r="AO653" s="24">
        <v>45536.168424807096</v>
      </c>
      <c r="AP653">
        <v>9</v>
      </c>
      <c r="AQ653" t="s">
        <v>194</v>
      </c>
      <c r="AR653">
        <v>244.16827434413426</v>
      </c>
      <c r="AS653" t="s">
        <v>195</v>
      </c>
      <c r="AT653" t="s">
        <v>258</v>
      </c>
      <c r="AU653" t="s">
        <v>197</v>
      </c>
      <c r="AV653" t="s">
        <v>231</v>
      </c>
      <c r="AW653" t="s">
        <v>258</v>
      </c>
      <c r="AX653" t="s">
        <v>197</v>
      </c>
      <c r="AY653" t="s">
        <v>304</v>
      </c>
    </row>
    <row r="654" spans="1:51" x14ac:dyDescent="0.45">
      <c r="A654" s="22">
        <v>873323</v>
      </c>
      <c r="B654" s="6">
        <v>45536</v>
      </c>
      <c r="C654" s="22">
        <v>11625000</v>
      </c>
      <c r="D654" s="22">
        <v>14032593</v>
      </c>
      <c r="E654" s="22"/>
      <c r="F654" s="22">
        <v>2961</v>
      </c>
      <c r="G654" s="22">
        <v>1708898</v>
      </c>
      <c r="H654" s="22">
        <v>0</v>
      </c>
      <c r="I654" s="22"/>
      <c r="J654" s="22">
        <v>225</v>
      </c>
      <c r="K654" s="22">
        <v>63058</v>
      </c>
      <c r="L654" s="23" t="s">
        <v>295</v>
      </c>
      <c r="M654" s="23"/>
      <c r="N654" s="23" t="s">
        <v>184</v>
      </c>
      <c r="O654" s="23" t="s">
        <v>225</v>
      </c>
      <c r="P654" s="22">
        <v>18</v>
      </c>
      <c r="Q654" s="23" t="s">
        <v>279</v>
      </c>
      <c r="R654" s="23"/>
      <c r="S654" s="23"/>
      <c r="T654" s="23"/>
      <c r="U654" s="23"/>
      <c r="V654" s="23" t="s">
        <v>187</v>
      </c>
      <c r="W654" s="23" t="s">
        <v>188</v>
      </c>
      <c r="X654" s="23" t="s">
        <v>189</v>
      </c>
      <c r="Y654" s="22">
        <v>0</v>
      </c>
      <c r="Z654" s="23" t="s">
        <v>190</v>
      </c>
      <c r="AA654" s="23" t="s">
        <v>191</v>
      </c>
      <c r="AB654" s="23" t="s">
        <v>190</v>
      </c>
      <c r="AC654" s="23" t="s">
        <v>280</v>
      </c>
      <c r="AD654" s="23" t="s">
        <v>281</v>
      </c>
      <c r="AE654" s="23" t="s">
        <v>66</v>
      </c>
      <c r="AF654" s="23"/>
      <c r="AG654" s="23"/>
      <c r="AH654" s="23"/>
      <c r="AI654" s="23"/>
      <c r="AJ654" s="23" t="b">
        <v>0</v>
      </c>
      <c r="AK654" s="3">
        <v>61</v>
      </c>
      <c r="AL654" s="3">
        <v>2408</v>
      </c>
      <c r="AM654" s="3">
        <v>5575</v>
      </c>
      <c r="AN654" s="24">
        <v>45536.45887696759</v>
      </c>
      <c r="AO654" s="24">
        <v>45536.459039004629</v>
      </c>
      <c r="AP654">
        <v>9</v>
      </c>
      <c r="AQ654" t="s">
        <v>194</v>
      </c>
      <c r="AR654">
        <v>244.45887696759019</v>
      </c>
      <c r="AS654" t="s">
        <v>195</v>
      </c>
      <c r="AT654" t="s">
        <v>208</v>
      </c>
      <c r="AU654" t="s">
        <v>197</v>
      </c>
      <c r="AV654" t="s">
        <v>250</v>
      </c>
      <c r="AW654" t="s">
        <v>208</v>
      </c>
      <c r="AX654" t="s">
        <v>197</v>
      </c>
      <c r="AY654" t="s">
        <v>317</v>
      </c>
    </row>
    <row r="655" spans="1:51" x14ac:dyDescent="0.45">
      <c r="A655" s="22">
        <v>872396</v>
      </c>
      <c r="B655" s="6">
        <v>45536</v>
      </c>
      <c r="C655" s="22">
        <v>11610000</v>
      </c>
      <c r="D655" s="22">
        <v>11649105</v>
      </c>
      <c r="E655" s="22"/>
      <c r="F655" s="22">
        <v>658</v>
      </c>
      <c r="G655" s="22">
        <v>1707805</v>
      </c>
      <c r="H655" s="22">
        <v>0</v>
      </c>
      <c r="I655" s="22"/>
      <c r="J655" s="22">
        <v>225</v>
      </c>
      <c r="K655" s="22">
        <v>63058</v>
      </c>
      <c r="L655" s="23" t="s">
        <v>295</v>
      </c>
      <c r="M655" s="23"/>
      <c r="N655" s="23" t="s">
        <v>184</v>
      </c>
      <c r="O655" s="23" t="s">
        <v>225</v>
      </c>
      <c r="P655" s="22">
        <v>18</v>
      </c>
      <c r="Q655" s="23" t="s">
        <v>279</v>
      </c>
      <c r="R655" s="23"/>
      <c r="S655" s="23"/>
      <c r="T655" s="23"/>
      <c r="U655" s="23"/>
      <c r="V655" s="23" t="s">
        <v>187</v>
      </c>
      <c r="W655" s="23" t="s">
        <v>188</v>
      </c>
      <c r="X655" s="23" t="s">
        <v>189</v>
      </c>
      <c r="Y655" s="22">
        <v>0</v>
      </c>
      <c r="Z655" s="23" t="s">
        <v>190</v>
      </c>
      <c r="AA655" s="23" t="s">
        <v>191</v>
      </c>
      <c r="AB655" s="23" t="s">
        <v>190</v>
      </c>
      <c r="AC655" s="23" t="s">
        <v>280</v>
      </c>
      <c r="AD655" s="23" t="s">
        <v>281</v>
      </c>
      <c r="AE655" s="23" t="s">
        <v>66</v>
      </c>
      <c r="AF655" s="23"/>
      <c r="AG655" s="23"/>
      <c r="AH655" s="23"/>
      <c r="AI655" s="23"/>
      <c r="AJ655" s="23" t="b">
        <v>0</v>
      </c>
      <c r="AK655" s="3">
        <v>123</v>
      </c>
      <c r="AL655" s="3">
        <v>2408</v>
      </c>
      <c r="AM655" s="3">
        <v>4801</v>
      </c>
      <c r="AN655" s="24">
        <v>45536.2923910108</v>
      </c>
      <c r="AO655" s="24">
        <v>45536.292518325616</v>
      </c>
      <c r="AP655">
        <v>9</v>
      </c>
      <c r="AQ655" t="s">
        <v>194</v>
      </c>
      <c r="AR655">
        <v>244.2923910108002</v>
      </c>
      <c r="AS655" t="s">
        <v>195</v>
      </c>
      <c r="AT655" t="s">
        <v>408</v>
      </c>
      <c r="AU655" t="s">
        <v>197</v>
      </c>
      <c r="AV655" t="s">
        <v>235</v>
      </c>
      <c r="AW655" t="s">
        <v>408</v>
      </c>
      <c r="AX655" t="s">
        <v>197</v>
      </c>
      <c r="AY655" t="s">
        <v>227</v>
      </c>
    </row>
    <row r="656" spans="1:51" x14ac:dyDescent="0.45">
      <c r="A656" s="22">
        <v>872525</v>
      </c>
      <c r="B656" s="6">
        <v>45536</v>
      </c>
      <c r="C656" s="22">
        <v>11609000</v>
      </c>
      <c r="D656" s="22">
        <v>11754163</v>
      </c>
      <c r="E656" s="22"/>
      <c r="F656" s="22">
        <v>1025</v>
      </c>
      <c r="G656" s="22">
        <v>1721588</v>
      </c>
      <c r="H656" s="22">
        <v>0</v>
      </c>
      <c r="I656" s="22"/>
      <c r="J656" s="22">
        <v>2</v>
      </c>
      <c r="K656" s="22">
        <v>63146</v>
      </c>
      <c r="L656" s="23" t="s">
        <v>306</v>
      </c>
      <c r="M656" s="23"/>
      <c r="N656" s="23" t="s">
        <v>184</v>
      </c>
      <c r="O656" s="23" t="s">
        <v>225</v>
      </c>
      <c r="P656" s="22">
        <v>18</v>
      </c>
      <c r="Q656" s="23" t="s">
        <v>279</v>
      </c>
      <c r="R656" s="23"/>
      <c r="S656" s="23"/>
      <c r="T656" s="23"/>
      <c r="U656" s="23"/>
      <c r="V656" s="23" t="s">
        <v>187</v>
      </c>
      <c r="W656" s="23" t="s">
        <v>188</v>
      </c>
      <c r="X656" s="23" t="s">
        <v>189</v>
      </c>
      <c r="Y656" s="22">
        <v>0</v>
      </c>
      <c r="Z656" s="23" t="s">
        <v>190</v>
      </c>
      <c r="AA656" s="23" t="s">
        <v>191</v>
      </c>
      <c r="AB656" s="23" t="s">
        <v>190</v>
      </c>
      <c r="AC656" s="23" t="s">
        <v>280</v>
      </c>
      <c r="AD656" s="23" t="s">
        <v>281</v>
      </c>
      <c r="AE656" s="23" t="s">
        <v>66</v>
      </c>
      <c r="AF656" s="23"/>
      <c r="AG656" s="23"/>
      <c r="AH656" s="23"/>
      <c r="AI656" s="23"/>
      <c r="AJ656" s="23" t="b">
        <v>0</v>
      </c>
      <c r="AK656" s="3">
        <v>115</v>
      </c>
      <c r="AL656" s="3">
        <v>2408</v>
      </c>
      <c r="AM656" s="3">
        <v>4910</v>
      </c>
      <c r="AN656" s="24">
        <v>45536.313677546299</v>
      </c>
      <c r="AO656" s="24">
        <v>45536.313804861114</v>
      </c>
      <c r="AP656">
        <v>9</v>
      </c>
      <c r="AQ656" t="s">
        <v>194</v>
      </c>
      <c r="AR656">
        <v>244.313677546299</v>
      </c>
      <c r="AS656" t="s">
        <v>195</v>
      </c>
      <c r="AT656" t="s">
        <v>408</v>
      </c>
      <c r="AU656" t="s">
        <v>197</v>
      </c>
      <c r="AV656" t="s">
        <v>297</v>
      </c>
      <c r="AW656" t="s">
        <v>408</v>
      </c>
      <c r="AX656" t="s">
        <v>197</v>
      </c>
      <c r="AY656" t="s">
        <v>298</v>
      </c>
    </row>
    <row r="657" spans="1:51" x14ac:dyDescent="0.45">
      <c r="A657" s="22">
        <v>875360</v>
      </c>
      <c r="B657" s="6">
        <v>45536</v>
      </c>
      <c r="C657" s="22">
        <v>11609000</v>
      </c>
      <c r="D657" s="22">
        <v>11627803</v>
      </c>
      <c r="E657" s="22"/>
      <c r="F657" s="22">
        <v>14</v>
      </c>
      <c r="G657" s="22">
        <v>1721882</v>
      </c>
      <c r="H657" s="22">
        <v>0</v>
      </c>
      <c r="I657" s="22"/>
      <c r="J657" s="22">
        <v>2</v>
      </c>
      <c r="K657" s="22">
        <v>63146</v>
      </c>
      <c r="L657" s="23" t="s">
        <v>306</v>
      </c>
      <c r="M657" s="23"/>
      <c r="N657" s="23" t="s">
        <v>184</v>
      </c>
      <c r="O657" s="23" t="s">
        <v>225</v>
      </c>
      <c r="P657" s="22">
        <v>18</v>
      </c>
      <c r="Q657" s="23" t="s">
        <v>279</v>
      </c>
      <c r="R657" s="23"/>
      <c r="S657" s="23"/>
      <c r="T657" s="23"/>
      <c r="U657" s="23"/>
      <c r="V657" s="23" t="s">
        <v>187</v>
      </c>
      <c r="W657" s="23" t="s">
        <v>188</v>
      </c>
      <c r="X657" s="23" t="s">
        <v>189</v>
      </c>
      <c r="Y657" s="22">
        <v>0</v>
      </c>
      <c r="Z657" s="23" t="s">
        <v>190</v>
      </c>
      <c r="AA657" s="23" t="s">
        <v>191</v>
      </c>
      <c r="AB657" s="23" t="s">
        <v>190</v>
      </c>
      <c r="AC657" s="23" t="s">
        <v>280</v>
      </c>
      <c r="AD657" s="23" t="s">
        <v>281</v>
      </c>
      <c r="AE657" s="23" t="s">
        <v>66</v>
      </c>
      <c r="AF657" s="23"/>
      <c r="AG657" s="23"/>
      <c r="AH657" s="23"/>
      <c r="AI657" s="23"/>
      <c r="AJ657" s="23" t="b">
        <v>0</v>
      </c>
      <c r="AK657" s="3">
        <v>123</v>
      </c>
      <c r="AL657" s="3">
        <v>2408</v>
      </c>
      <c r="AM657" s="3">
        <v>7316</v>
      </c>
      <c r="AN657" s="24">
        <v>45536.980401080247</v>
      </c>
      <c r="AO657" s="24">
        <v>45536.980528395063</v>
      </c>
      <c r="AP657">
        <v>9</v>
      </c>
      <c r="AQ657" t="s">
        <v>194</v>
      </c>
      <c r="AR657">
        <v>244.98040108024725</v>
      </c>
      <c r="AS657" t="s">
        <v>195</v>
      </c>
      <c r="AT657" t="s">
        <v>206</v>
      </c>
      <c r="AU657" t="s">
        <v>197</v>
      </c>
      <c r="AV657" t="s">
        <v>250</v>
      </c>
      <c r="AW657" t="s">
        <v>206</v>
      </c>
      <c r="AX657" t="s">
        <v>197</v>
      </c>
      <c r="AY657" t="s">
        <v>260</v>
      </c>
    </row>
    <row r="658" spans="1:51" x14ac:dyDescent="0.45">
      <c r="A658" s="22">
        <v>873561</v>
      </c>
      <c r="B658" s="6">
        <v>45536</v>
      </c>
      <c r="C658" s="22">
        <v>11594000</v>
      </c>
      <c r="D658" s="22">
        <v>11731758</v>
      </c>
      <c r="E658" s="22"/>
      <c r="F658" s="22">
        <v>1</v>
      </c>
      <c r="G658" s="22">
        <v>1737475</v>
      </c>
      <c r="H658" s="22">
        <v>0</v>
      </c>
      <c r="I658" s="22"/>
      <c r="J658" s="22">
        <v>2</v>
      </c>
      <c r="K658" s="22">
        <v>63146</v>
      </c>
      <c r="L658" s="23" t="s">
        <v>306</v>
      </c>
      <c r="M658" s="23"/>
      <c r="N658" s="23" t="s">
        <v>184</v>
      </c>
      <c r="O658" s="23" t="s">
        <v>225</v>
      </c>
      <c r="P658" s="22">
        <v>18</v>
      </c>
      <c r="Q658" s="23" t="s">
        <v>279</v>
      </c>
      <c r="R658" s="23"/>
      <c r="S658" s="23"/>
      <c r="T658" s="23"/>
      <c r="U658" s="23"/>
      <c r="V658" s="23" t="s">
        <v>187</v>
      </c>
      <c r="W658" s="23" t="s">
        <v>188</v>
      </c>
      <c r="X658" s="23" t="s">
        <v>189</v>
      </c>
      <c r="Y658" s="22">
        <v>0</v>
      </c>
      <c r="Z658" s="23" t="s">
        <v>190</v>
      </c>
      <c r="AA658" s="23" t="s">
        <v>191</v>
      </c>
      <c r="AB658" s="23" t="s">
        <v>190</v>
      </c>
      <c r="AC658" s="23" t="s">
        <v>280</v>
      </c>
      <c r="AD658" s="23" t="s">
        <v>281</v>
      </c>
      <c r="AE658" s="23" t="s">
        <v>66</v>
      </c>
      <c r="AF658" s="23"/>
      <c r="AG658" s="23"/>
      <c r="AH658" s="23"/>
      <c r="AI658" s="23"/>
      <c r="AJ658" s="23" t="b">
        <v>0</v>
      </c>
      <c r="AK658" s="3">
        <v>121</v>
      </c>
      <c r="AL658" s="3">
        <v>2408</v>
      </c>
      <c r="AM658" s="3">
        <v>5747</v>
      </c>
      <c r="AN658" s="24">
        <v>45536.584415239195</v>
      </c>
      <c r="AO658" s="24">
        <v>45536.58454255401</v>
      </c>
      <c r="AP658">
        <v>9</v>
      </c>
      <c r="AQ658" t="s">
        <v>194</v>
      </c>
      <c r="AR658">
        <v>244.58441523919464</v>
      </c>
      <c r="AS658" t="s">
        <v>195</v>
      </c>
      <c r="AT658" t="s">
        <v>227</v>
      </c>
      <c r="AU658" t="s">
        <v>197</v>
      </c>
      <c r="AV658" t="s">
        <v>301</v>
      </c>
      <c r="AW658" t="s">
        <v>227</v>
      </c>
      <c r="AX658" t="s">
        <v>197</v>
      </c>
      <c r="AY658" t="s">
        <v>205</v>
      </c>
    </row>
    <row r="659" spans="1:51" x14ac:dyDescent="0.45">
      <c r="A659" s="22">
        <v>874361</v>
      </c>
      <c r="B659" s="6">
        <v>45536</v>
      </c>
      <c r="C659" s="22">
        <v>11579000</v>
      </c>
      <c r="D659" s="22">
        <v>3979867</v>
      </c>
      <c r="E659" s="22"/>
      <c r="F659" s="22">
        <v>0</v>
      </c>
      <c r="G659" s="22">
        <v>1190992</v>
      </c>
      <c r="H659" s="22">
        <v>13</v>
      </c>
      <c r="I659" s="22"/>
      <c r="J659" s="22">
        <v>6287</v>
      </c>
      <c r="K659" s="22">
        <v>101655</v>
      </c>
      <c r="L659" s="23" t="s">
        <v>857</v>
      </c>
      <c r="M659" s="23"/>
      <c r="N659" s="23" t="s">
        <v>184</v>
      </c>
      <c r="O659" s="23" t="s">
        <v>225</v>
      </c>
      <c r="P659" s="22">
        <v>20</v>
      </c>
      <c r="Q659" s="23" t="s">
        <v>186</v>
      </c>
      <c r="R659" s="23"/>
      <c r="S659" s="23"/>
      <c r="T659" s="23"/>
      <c r="U659" s="23"/>
      <c r="V659" s="23" t="s">
        <v>187</v>
      </c>
      <c r="W659" s="23" t="s">
        <v>188</v>
      </c>
      <c r="X659" s="23" t="s">
        <v>189</v>
      </c>
      <c r="Y659" s="22">
        <v>0</v>
      </c>
      <c r="Z659" s="23" t="s">
        <v>190</v>
      </c>
      <c r="AA659" s="23" t="s">
        <v>191</v>
      </c>
      <c r="AB659" s="23" t="s">
        <v>190</v>
      </c>
      <c r="AC659" s="23" t="s">
        <v>192</v>
      </c>
      <c r="AD659" s="23" t="s">
        <v>281</v>
      </c>
      <c r="AE659" s="23" t="s">
        <v>77</v>
      </c>
      <c r="AF659" s="23"/>
      <c r="AG659" s="23"/>
      <c r="AH659" s="23"/>
      <c r="AI659" s="23"/>
      <c r="AJ659" s="23" t="b">
        <v>0</v>
      </c>
      <c r="AK659" s="3">
        <v>115</v>
      </c>
      <c r="AL659" s="3">
        <v>2408</v>
      </c>
      <c r="AM659" s="3">
        <v>6446</v>
      </c>
      <c r="AN659" s="24">
        <v>45536.686964236113</v>
      </c>
      <c r="AO659" s="24">
        <v>45536.686998958336</v>
      </c>
      <c r="AP659">
        <v>9</v>
      </c>
      <c r="AQ659" t="s">
        <v>194</v>
      </c>
      <c r="AR659">
        <v>244.68696423611254</v>
      </c>
      <c r="AS659" t="s">
        <v>195</v>
      </c>
      <c r="AT659" t="s">
        <v>198</v>
      </c>
      <c r="AU659" t="s">
        <v>197</v>
      </c>
      <c r="AV659" t="s">
        <v>227</v>
      </c>
      <c r="AW659" t="s">
        <v>198</v>
      </c>
      <c r="AX659" t="s">
        <v>197</v>
      </c>
      <c r="AY659" t="s">
        <v>229</v>
      </c>
    </row>
    <row r="660" spans="1:51" x14ac:dyDescent="0.45">
      <c r="A660" s="22">
        <v>873727</v>
      </c>
      <c r="B660" s="6">
        <v>45536</v>
      </c>
      <c r="C660" s="22">
        <v>11578000</v>
      </c>
      <c r="D660" s="22">
        <v>4435407</v>
      </c>
      <c r="E660" s="22"/>
      <c r="F660" s="22">
        <v>2044</v>
      </c>
      <c r="G660" s="22">
        <v>507209</v>
      </c>
      <c r="H660" s="22">
        <v>35</v>
      </c>
      <c r="I660" s="22"/>
      <c r="J660" s="22">
        <v>20282</v>
      </c>
      <c r="K660" s="22">
        <v>101983</v>
      </c>
      <c r="L660" s="23" t="s">
        <v>1191</v>
      </c>
      <c r="M660" s="23"/>
      <c r="N660" s="23" t="s">
        <v>184</v>
      </c>
      <c r="O660" s="23" t="s">
        <v>225</v>
      </c>
      <c r="P660" s="22">
        <v>20</v>
      </c>
      <c r="Q660" s="23" t="s">
        <v>186</v>
      </c>
      <c r="R660" s="23"/>
      <c r="S660" s="23"/>
      <c r="T660" s="23"/>
      <c r="U660" s="23"/>
      <c r="V660" s="23" t="s">
        <v>187</v>
      </c>
      <c r="W660" s="23" t="s">
        <v>188</v>
      </c>
      <c r="X660" s="23" t="s">
        <v>189</v>
      </c>
      <c r="Y660" s="22">
        <v>0</v>
      </c>
      <c r="Z660" s="23" t="s">
        <v>190</v>
      </c>
      <c r="AA660" s="23" t="s">
        <v>191</v>
      </c>
      <c r="AB660" s="23" t="s">
        <v>190</v>
      </c>
      <c r="AC660" s="23" t="s">
        <v>192</v>
      </c>
      <c r="AD660" s="23" t="s">
        <v>281</v>
      </c>
      <c r="AE660" s="23" t="s">
        <v>77</v>
      </c>
      <c r="AF660" s="23"/>
      <c r="AG660" s="23"/>
      <c r="AH660" s="23"/>
      <c r="AI660" s="23"/>
      <c r="AJ660" s="23" t="b">
        <v>0</v>
      </c>
      <c r="AK660" s="3">
        <v>127</v>
      </c>
      <c r="AL660" s="3">
        <v>2408</v>
      </c>
      <c r="AM660" s="3">
        <v>5865</v>
      </c>
      <c r="AN660" s="24">
        <v>45536.63336265432</v>
      </c>
      <c r="AO660" s="24">
        <v>45536.63340895062</v>
      </c>
      <c r="AP660">
        <v>9</v>
      </c>
      <c r="AQ660" t="s">
        <v>194</v>
      </c>
      <c r="AR660">
        <v>244.63336265432008</v>
      </c>
      <c r="AS660" t="s">
        <v>195</v>
      </c>
      <c r="AT660" t="s">
        <v>228</v>
      </c>
      <c r="AU660" t="s">
        <v>197</v>
      </c>
      <c r="AV660" t="s">
        <v>235</v>
      </c>
      <c r="AW660" t="s">
        <v>228</v>
      </c>
      <c r="AX660" t="s">
        <v>197</v>
      </c>
      <c r="AY660" t="s">
        <v>219</v>
      </c>
    </row>
    <row r="661" spans="1:51" x14ac:dyDescent="0.45">
      <c r="A661" s="22">
        <v>871651</v>
      </c>
      <c r="B661" s="6">
        <v>45536</v>
      </c>
      <c r="C661" s="22">
        <v>11578000</v>
      </c>
      <c r="D661" s="22">
        <v>11621826</v>
      </c>
      <c r="E661" s="22"/>
      <c r="F661" s="22">
        <v>25</v>
      </c>
      <c r="G661" s="22">
        <v>1736200</v>
      </c>
      <c r="H661" s="22">
        <v>0</v>
      </c>
      <c r="I661" s="22"/>
      <c r="J661" s="22">
        <v>2</v>
      </c>
      <c r="K661" s="22">
        <v>63146</v>
      </c>
      <c r="L661" s="23" t="s">
        <v>306</v>
      </c>
      <c r="M661" s="23"/>
      <c r="N661" s="23" t="s">
        <v>184</v>
      </c>
      <c r="O661" s="23" t="s">
        <v>225</v>
      </c>
      <c r="P661" s="22">
        <v>18</v>
      </c>
      <c r="Q661" s="23" t="s">
        <v>279</v>
      </c>
      <c r="R661" s="23"/>
      <c r="S661" s="23"/>
      <c r="T661" s="23"/>
      <c r="U661" s="23"/>
      <c r="V661" s="23" t="s">
        <v>187</v>
      </c>
      <c r="W661" s="23" t="s">
        <v>188</v>
      </c>
      <c r="X661" s="23" t="s">
        <v>189</v>
      </c>
      <c r="Y661" s="22">
        <v>0</v>
      </c>
      <c r="Z661" s="23" t="s">
        <v>190</v>
      </c>
      <c r="AA661" s="23" t="s">
        <v>191</v>
      </c>
      <c r="AB661" s="23" t="s">
        <v>190</v>
      </c>
      <c r="AC661" s="23" t="s">
        <v>280</v>
      </c>
      <c r="AD661" s="23" t="s">
        <v>281</v>
      </c>
      <c r="AE661" s="23" t="s">
        <v>66</v>
      </c>
      <c r="AF661" s="23"/>
      <c r="AG661" s="23"/>
      <c r="AH661" s="23"/>
      <c r="AI661" s="23"/>
      <c r="AJ661" s="23" t="b">
        <v>0</v>
      </c>
      <c r="AK661" s="3">
        <v>119</v>
      </c>
      <c r="AL661" s="3">
        <v>2408</v>
      </c>
      <c r="AM661" s="3">
        <v>4284</v>
      </c>
      <c r="AN661" s="24">
        <v>45536.105517283948</v>
      </c>
      <c r="AO661" s="24">
        <v>45536.105644598763</v>
      </c>
      <c r="AP661">
        <v>9</v>
      </c>
      <c r="AQ661" t="s">
        <v>194</v>
      </c>
      <c r="AR661">
        <v>244.10551728394785</v>
      </c>
      <c r="AS661" t="s">
        <v>195</v>
      </c>
      <c r="AT661" t="s">
        <v>217</v>
      </c>
      <c r="AU661" t="s">
        <v>197</v>
      </c>
      <c r="AV661" t="s">
        <v>285</v>
      </c>
      <c r="AW661" t="s">
        <v>217</v>
      </c>
      <c r="AX661" t="s">
        <v>197</v>
      </c>
      <c r="AY661" t="s">
        <v>220</v>
      </c>
    </row>
    <row r="662" spans="1:51" x14ac:dyDescent="0.45">
      <c r="A662" s="22">
        <v>875177</v>
      </c>
      <c r="B662" s="6">
        <v>45536</v>
      </c>
      <c r="C662" s="22">
        <v>11562000</v>
      </c>
      <c r="D662" s="22">
        <v>21468272</v>
      </c>
      <c r="E662" s="22"/>
      <c r="F662" s="22">
        <v>0</v>
      </c>
      <c r="G662" s="22">
        <v>1712944</v>
      </c>
      <c r="H662" s="22">
        <v>0</v>
      </c>
      <c r="I662" s="22"/>
      <c r="J662" s="22">
        <v>225</v>
      </c>
      <c r="K662" s="22">
        <v>63058</v>
      </c>
      <c r="L662" s="23" t="s">
        <v>295</v>
      </c>
      <c r="M662" s="23"/>
      <c r="N662" s="23" t="s">
        <v>184</v>
      </c>
      <c r="O662" s="23" t="s">
        <v>225</v>
      </c>
      <c r="P662" s="22">
        <v>18</v>
      </c>
      <c r="Q662" s="23" t="s">
        <v>279</v>
      </c>
      <c r="R662" s="23"/>
      <c r="S662" s="23"/>
      <c r="T662" s="23"/>
      <c r="U662" s="23"/>
      <c r="V662" s="23" t="s">
        <v>187</v>
      </c>
      <c r="W662" s="23" t="s">
        <v>188</v>
      </c>
      <c r="X662" s="23" t="s">
        <v>189</v>
      </c>
      <c r="Y662" s="22">
        <v>0</v>
      </c>
      <c r="Z662" s="23" t="s">
        <v>190</v>
      </c>
      <c r="AA662" s="23" t="s">
        <v>191</v>
      </c>
      <c r="AB662" s="23" t="s">
        <v>190</v>
      </c>
      <c r="AC662" s="23" t="s">
        <v>280</v>
      </c>
      <c r="AD662" s="23" t="s">
        <v>281</v>
      </c>
      <c r="AE662" s="23" t="s">
        <v>66</v>
      </c>
      <c r="AF662" s="23"/>
      <c r="AG662" s="23"/>
      <c r="AH662" s="23"/>
      <c r="AI662" s="23"/>
      <c r="AJ662" s="23" t="b">
        <v>0</v>
      </c>
      <c r="AK662" s="3">
        <v>133</v>
      </c>
      <c r="AL662" s="3">
        <v>2408</v>
      </c>
      <c r="AM662" s="3">
        <v>7148</v>
      </c>
      <c r="AN662" s="24">
        <v>45536.896874459875</v>
      </c>
      <c r="AO662" s="24">
        <v>45536.897117515429</v>
      </c>
      <c r="AP662">
        <v>9</v>
      </c>
      <c r="AQ662" t="s">
        <v>194</v>
      </c>
      <c r="AR662">
        <v>244.89687445987511</v>
      </c>
      <c r="AS662" t="s">
        <v>195</v>
      </c>
      <c r="AT662" t="s">
        <v>226</v>
      </c>
      <c r="AU662" t="s">
        <v>197</v>
      </c>
      <c r="AV662" t="s">
        <v>305</v>
      </c>
      <c r="AW662" t="s">
        <v>226</v>
      </c>
      <c r="AX662" t="s">
        <v>197</v>
      </c>
      <c r="AY662" t="s">
        <v>199</v>
      </c>
    </row>
    <row r="663" spans="1:51" x14ac:dyDescent="0.45">
      <c r="A663" s="22">
        <v>874596</v>
      </c>
      <c r="B663" s="6">
        <v>45536</v>
      </c>
      <c r="C663" s="22">
        <v>11547000</v>
      </c>
      <c r="D663" s="22">
        <v>11534172</v>
      </c>
      <c r="E663" s="22"/>
      <c r="F663" s="22">
        <v>203</v>
      </c>
      <c r="G663" s="22">
        <v>1737766</v>
      </c>
      <c r="H663" s="22">
        <v>0</v>
      </c>
      <c r="I663" s="22"/>
      <c r="J663" s="22">
        <v>2</v>
      </c>
      <c r="K663" s="22">
        <v>63146</v>
      </c>
      <c r="L663" s="23" t="s">
        <v>306</v>
      </c>
      <c r="M663" s="23"/>
      <c r="N663" s="23" t="s">
        <v>184</v>
      </c>
      <c r="O663" s="23" t="s">
        <v>225</v>
      </c>
      <c r="P663" s="22">
        <v>18</v>
      </c>
      <c r="Q663" s="23" t="s">
        <v>279</v>
      </c>
      <c r="R663" s="23"/>
      <c r="S663" s="23"/>
      <c r="T663" s="23"/>
      <c r="U663" s="23"/>
      <c r="V663" s="23" t="s">
        <v>187</v>
      </c>
      <c r="W663" s="23" t="s">
        <v>188</v>
      </c>
      <c r="X663" s="23" t="s">
        <v>189</v>
      </c>
      <c r="Y663" s="22">
        <v>0</v>
      </c>
      <c r="Z663" s="23" t="s">
        <v>190</v>
      </c>
      <c r="AA663" s="23" t="s">
        <v>191</v>
      </c>
      <c r="AB663" s="23" t="s">
        <v>190</v>
      </c>
      <c r="AC663" s="23" t="s">
        <v>280</v>
      </c>
      <c r="AD663" s="23" t="s">
        <v>281</v>
      </c>
      <c r="AE663" s="23" t="s">
        <v>66</v>
      </c>
      <c r="AF663" s="23"/>
      <c r="AG663" s="23"/>
      <c r="AH663" s="23"/>
      <c r="AI663" s="23"/>
      <c r="AJ663" s="23" t="b">
        <v>0</v>
      </c>
      <c r="AK663" s="3">
        <v>109</v>
      </c>
      <c r="AL663" s="3">
        <v>2408</v>
      </c>
      <c r="AM663" s="3">
        <v>6602</v>
      </c>
      <c r="AN663" s="24">
        <v>45536.730213194445</v>
      </c>
      <c r="AO663" s="24">
        <v>45536.730340509261</v>
      </c>
      <c r="AP663">
        <v>9</v>
      </c>
      <c r="AQ663" t="s">
        <v>194</v>
      </c>
      <c r="AR663">
        <v>244.73021319444524</v>
      </c>
      <c r="AS663" t="s">
        <v>195</v>
      </c>
      <c r="AT663" t="s">
        <v>229</v>
      </c>
      <c r="AU663" t="s">
        <v>197</v>
      </c>
      <c r="AV663" t="s">
        <v>305</v>
      </c>
      <c r="AW663" t="s">
        <v>229</v>
      </c>
      <c r="AX663" t="s">
        <v>197</v>
      </c>
      <c r="AY663" t="s">
        <v>309</v>
      </c>
    </row>
    <row r="664" spans="1:51" x14ac:dyDescent="0.45">
      <c r="A664" s="22">
        <v>874208</v>
      </c>
      <c r="B664" s="6">
        <v>45536</v>
      </c>
      <c r="C664" s="22">
        <v>11546000</v>
      </c>
      <c r="D664" s="22">
        <v>3890121</v>
      </c>
      <c r="E664" s="22"/>
      <c r="F664" s="22">
        <v>0</v>
      </c>
      <c r="G664" s="22">
        <v>1190649</v>
      </c>
      <c r="H664" s="22">
        <v>16</v>
      </c>
      <c r="I664" s="22"/>
      <c r="J664" s="22">
        <v>6287</v>
      </c>
      <c r="K664" s="22">
        <v>101570</v>
      </c>
      <c r="L664" s="23" t="s">
        <v>863</v>
      </c>
      <c r="M664" s="23"/>
      <c r="N664" s="23" t="s">
        <v>184</v>
      </c>
      <c r="O664" s="23" t="s">
        <v>225</v>
      </c>
      <c r="P664" s="22">
        <v>20</v>
      </c>
      <c r="Q664" s="23" t="s">
        <v>186</v>
      </c>
      <c r="R664" s="23"/>
      <c r="S664" s="23"/>
      <c r="T664" s="23"/>
      <c r="U664" s="23"/>
      <c r="V664" s="23" t="s">
        <v>187</v>
      </c>
      <c r="W664" s="23" t="s">
        <v>188</v>
      </c>
      <c r="X664" s="23" t="s">
        <v>189</v>
      </c>
      <c r="Y664" s="22">
        <v>0</v>
      </c>
      <c r="Z664" s="23" t="s">
        <v>190</v>
      </c>
      <c r="AA664" s="23" t="s">
        <v>191</v>
      </c>
      <c r="AB664" s="23" t="s">
        <v>190</v>
      </c>
      <c r="AC664" s="23" t="s">
        <v>192</v>
      </c>
      <c r="AD664" s="23" t="s">
        <v>281</v>
      </c>
      <c r="AE664" s="23" t="s">
        <v>77</v>
      </c>
      <c r="AF664" s="23"/>
      <c r="AG664" s="23"/>
      <c r="AH664" s="23"/>
      <c r="AI664" s="23"/>
      <c r="AJ664" s="23" t="b">
        <v>0</v>
      </c>
      <c r="AK664" s="3">
        <v>109</v>
      </c>
      <c r="AL664" s="3">
        <v>2408</v>
      </c>
      <c r="AM664" s="3">
        <v>6305</v>
      </c>
      <c r="AN664" s="24">
        <v>45536.665017824074</v>
      </c>
      <c r="AO664" s="24">
        <v>45536.665052546297</v>
      </c>
      <c r="AP664">
        <v>9</v>
      </c>
      <c r="AQ664" t="s">
        <v>194</v>
      </c>
      <c r="AR664">
        <v>244.66501782407431</v>
      </c>
      <c r="AS664" t="s">
        <v>195</v>
      </c>
      <c r="AT664" t="s">
        <v>228</v>
      </c>
      <c r="AU664" t="s">
        <v>197</v>
      </c>
      <c r="AV664" t="s">
        <v>249</v>
      </c>
      <c r="AW664" t="s">
        <v>228</v>
      </c>
      <c r="AX664" t="s">
        <v>197</v>
      </c>
      <c r="AY664" t="s">
        <v>309</v>
      </c>
    </row>
    <row r="665" spans="1:51" x14ac:dyDescent="0.45">
      <c r="A665" s="22">
        <v>871456</v>
      </c>
      <c r="B665" s="6">
        <v>45536</v>
      </c>
      <c r="C665" s="22">
        <v>11531000</v>
      </c>
      <c r="D665" s="22">
        <v>11578609</v>
      </c>
      <c r="E665" s="22"/>
      <c r="F665" s="22">
        <v>0</v>
      </c>
      <c r="G665" s="22">
        <v>1719900</v>
      </c>
      <c r="H665" s="22">
        <v>0</v>
      </c>
      <c r="I665" s="22"/>
      <c r="J665" s="22">
        <v>2</v>
      </c>
      <c r="K665" s="22">
        <v>63146</v>
      </c>
      <c r="L665" s="23" t="s">
        <v>306</v>
      </c>
      <c r="M665" s="23"/>
      <c r="N665" s="23" t="s">
        <v>184</v>
      </c>
      <c r="O665" s="23" t="s">
        <v>225</v>
      </c>
      <c r="P665" s="22">
        <v>18</v>
      </c>
      <c r="Q665" s="23" t="s">
        <v>279</v>
      </c>
      <c r="R665" s="23"/>
      <c r="S665" s="23"/>
      <c r="T665" s="23"/>
      <c r="U665" s="23"/>
      <c r="V665" s="23" t="s">
        <v>187</v>
      </c>
      <c r="W665" s="23" t="s">
        <v>188</v>
      </c>
      <c r="X665" s="23" t="s">
        <v>189</v>
      </c>
      <c r="Y665" s="22">
        <v>0</v>
      </c>
      <c r="Z665" s="23" t="s">
        <v>190</v>
      </c>
      <c r="AA665" s="23" t="s">
        <v>191</v>
      </c>
      <c r="AB665" s="23" t="s">
        <v>190</v>
      </c>
      <c r="AC665" s="23" t="s">
        <v>280</v>
      </c>
      <c r="AD665" s="23" t="s">
        <v>281</v>
      </c>
      <c r="AE665" s="23" t="s">
        <v>66</v>
      </c>
      <c r="AF665" s="23"/>
      <c r="AG665" s="23"/>
      <c r="AH665" s="23"/>
      <c r="AI665" s="23"/>
      <c r="AJ665" s="23" t="b">
        <v>0</v>
      </c>
      <c r="AK665" s="3">
        <v>117</v>
      </c>
      <c r="AL665" s="3">
        <v>2408</v>
      </c>
      <c r="AM665" s="3">
        <v>4122</v>
      </c>
      <c r="AN665" s="24">
        <v>45536.063494405862</v>
      </c>
      <c r="AO665" s="24">
        <v>45536.063621720677</v>
      </c>
      <c r="AP665">
        <v>9</v>
      </c>
      <c r="AQ665" t="s">
        <v>194</v>
      </c>
      <c r="AR665">
        <v>244.063494405862</v>
      </c>
      <c r="AS665" t="s">
        <v>195</v>
      </c>
      <c r="AT665" t="s">
        <v>256</v>
      </c>
      <c r="AU665" t="s">
        <v>197</v>
      </c>
      <c r="AV665" t="s">
        <v>240</v>
      </c>
      <c r="AW665" t="s">
        <v>256</v>
      </c>
      <c r="AX665" t="s">
        <v>197</v>
      </c>
      <c r="AY665" t="s">
        <v>303</v>
      </c>
    </row>
    <row r="666" spans="1:51" x14ac:dyDescent="0.45">
      <c r="A666" s="22">
        <v>872701</v>
      </c>
      <c r="B666" s="6">
        <v>45536</v>
      </c>
      <c r="C666" s="22">
        <v>11531000</v>
      </c>
      <c r="D666" s="22">
        <v>11609669</v>
      </c>
      <c r="E666" s="22"/>
      <c r="F666" s="22">
        <v>0</v>
      </c>
      <c r="G666" s="22">
        <v>1722011</v>
      </c>
      <c r="H666" s="22">
        <v>0</v>
      </c>
      <c r="I666" s="22"/>
      <c r="J666" s="22">
        <v>2</v>
      </c>
      <c r="K666" s="22">
        <v>63146</v>
      </c>
      <c r="L666" s="23" t="s">
        <v>306</v>
      </c>
      <c r="M666" s="23"/>
      <c r="N666" s="23" t="s">
        <v>184</v>
      </c>
      <c r="O666" s="23" t="s">
        <v>225</v>
      </c>
      <c r="P666" s="22">
        <v>18</v>
      </c>
      <c r="Q666" s="23" t="s">
        <v>279</v>
      </c>
      <c r="R666" s="23"/>
      <c r="S666" s="23"/>
      <c r="T666" s="23"/>
      <c r="U666" s="23"/>
      <c r="V666" s="23" t="s">
        <v>187</v>
      </c>
      <c r="W666" s="23" t="s">
        <v>188</v>
      </c>
      <c r="X666" s="23" t="s">
        <v>189</v>
      </c>
      <c r="Y666" s="22">
        <v>0</v>
      </c>
      <c r="Z666" s="23" t="s">
        <v>190</v>
      </c>
      <c r="AA666" s="23" t="s">
        <v>191</v>
      </c>
      <c r="AB666" s="23" t="s">
        <v>190</v>
      </c>
      <c r="AC666" s="23" t="s">
        <v>280</v>
      </c>
      <c r="AD666" s="23" t="s">
        <v>281</v>
      </c>
      <c r="AE666" s="23" t="s">
        <v>66</v>
      </c>
      <c r="AF666" s="23"/>
      <c r="AG666" s="23"/>
      <c r="AH666" s="23"/>
      <c r="AI666" s="23"/>
      <c r="AJ666" s="23" t="b">
        <v>0</v>
      </c>
      <c r="AK666" s="3">
        <v>117</v>
      </c>
      <c r="AL666" s="3">
        <v>2408</v>
      </c>
      <c r="AM666" s="3">
        <v>5071</v>
      </c>
      <c r="AN666" s="24">
        <v>45536.355335725311</v>
      </c>
      <c r="AO666" s="24">
        <v>45536.355463040127</v>
      </c>
      <c r="AP666">
        <v>9</v>
      </c>
      <c r="AQ666" t="s">
        <v>194</v>
      </c>
      <c r="AR666">
        <v>244.35533572531131</v>
      </c>
      <c r="AS666" t="s">
        <v>195</v>
      </c>
      <c r="AT666" t="s">
        <v>308</v>
      </c>
      <c r="AU666" t="s">
        <v>197</v>
      </c>
      <c r="AV666" t="s">
        <v>309</v>
      </c>
      <c r="AW666" t="s">
        <v>308</v>
      </c>
      <c r="AX666" t="s">
        <v>197</v>
      </c>
      <c r="AY666" t="s">
        <v>204</v>
      </c>
    </row>
    <row r="667" spans="1:51" x14ac:dyDescent="0.45">
      <c r="A667" s="22">
        <v>872736</v>
      </c>
      <c r="B667" s="6">
        <v>45536</v>
      </c>
      <c r="C667" s="22">
        <v>11531000</v>
      </c>
      <c r="D667" s="22">
        <v>11599428</v>
      </c>
      <c r="E667" s="22"/>
      <c r="F667" s="22">
        <v>361</v>
      </c>
      <c r="G667" s="22">
        <v>1722179</v>
      </c>
      <c r="H667" s="22">
        <v>0</v>
      </c>
      <c r="I667" s="22"/>
      <c r="J667" s="22">
        <v>2</v>
      </c>
      <c r="K667" s="22">
        <v>63146</v>
      </c>
      <c r="L667" s="23" t="s">
        <v>306</v>
      </c>
      <c r="M667" s="23"/>
      <c r="N667" s="23" t="s">
        <v>184</v>
      </c>
      <c r="O667" s="23" t="s">
        <v>225</v>
      </c>
      <c r="P667" s="22">
        <v>18</v>
      </c>
      <c r="Q667" s="23" t="s">
        <v>279</v>
      </c>
      <c r="R667" s="23"/>
      <c r="S667" s="23"/>
      <c r="T667" s="23"/>
      <c r="U667" s="23"/>
      <c r="V667" s="23" t="s">
        <v>187</v>
      </c>
      <c r="W667" s="23" t="s">
        <v>188</v>
      </c>
      <c r="X667" s="23" t="s">
        <v>189</v>
      </c>
      <c r="Y667" s="22">
        <v>0</v>
      </c>
      <c r="Z667" s="23" t="s">
        <v>190</v>
      </c>
      <c r="AA667" s="23" t="s">
        <v>191</v>
      </c>
      <c r="AB667" s="23" t="s">
        <v>190</v>
      </c>
      <c r="AC667" s="23" t="s">
        <v>280</v>
      </c>
      <c r="AD667" s="23" t="s">
        <v>281</v>
      </c>
      <c r="AE667" s="23" t="s">
        <v>66</v>
      </c>
      <c r="AF667" s="23"/>
      <c r="AG667" s="23"/>
      <c r="AH667" s="23"/>
      <c r="AI667" s="23"/>
      <c r="AJ667" s="23" t="b">
        <v>0</v>
      </c>
      <c r="AK667" s="3">
        <v>119</v>
      </c>
      <c r="AL667" s="3">
        <v>2408</v>
      </c>
      <c r="AM667" s="3">
        <v>5102</v>
      </c>
      <c r="AN667" s="24">
        <v>45536.376192939817</v>
      </c>
      <c r="AO667" s="24">
        <v>45536.376320254632</v>
      </c>
      <c r="AP667">
        <v>9</v>
      </c>
      <c r="AQ667" t="s">
        <v>194</v>
      </c>
      <c r="AR667">
        <v>244.37619293981697</v>
      </c>
      <c r="AS667" t="s">
        <v>195</v>
      </c>
      <c r="AT667" t="s">
        <v>238</v>
      </c>
      <c r="AU667" t="s">
        <v>197</v>
      </c>
      <c r="AV667" t="s">
        <v>302</v>
      </c>
      <c r="AW667" t="s">
        <v>238</v>
      </c>
      <c r="AX667" t="s">
        <v>197</v>
      </c>
      <c r="AY667" t="s">
        <v>287</v>
      </c>
    </row>
    <row r="668" spans="1:51" x14ac:dyDescent="0.45">
      <c r="A668" s="22">
        <v>873629</v>
      </c>
      <c r="B668" s="6">
        <v>45536</v>
      </c>
      <c r="C668" s="22">
        <v>11516000</v>
      </c>
      <c r="D668" s="22">
        <v>12125317</v>
      </c>
      <c r="E668" s="22"/>
      <c r="F668" s="22">
        <v>183</v>
      </c>
      <c r="G668" s="22">
        <v>1737437</v>
      </c>
      <c r="H668" s="22">
        <v>0</v>
      </c>
      <c r="I668" s="22"/>
      <c r="J668" s="22">
        <v>2</v>
      </c>
      <c r="K668" s="22">
        <v>63146</v>
      </c>
      <c r="L668" s="23" t="s">
        <v>306</v>
      </c>
      <c r="M668" s="23"/>
      <c r="N668" s="23" t="s">
        <v>184</v>
      </c>
      <c r="O668" s="23" t="s">
        <v>225</v>
      </c>
      <c r="P668" s="22">
        <v>18</v>
      </c>
      <c r="Q668" s="23" t="s">
        <v>279</v>
      </c>
      <c r="R668" s="23"/>
      <c r="S668" s="23"/>
      <c r="T668" s="23"/>
      <c r="U668" s="23"/>
      <c r="V668" s="23" t="s">
        <v>187</v>
      </c>
      <c r="W668" s="23" t="s">
        <v>188</v>
      </c>
      <c r="X668" s="23" t="s">
        <v>189</v>
      </c>
      <c r="Y668" s="22">
        <v>0</v>
      </c>
      <c r="Z668" s="23" t="s">
        <v>190</v>
      </c>
      <c r="AA668" s="23" t="s">
        <v>191</v>
      </c>
      <c r="AB668" s="23" t="s">
        <v>190</v>
      </c>
      <c r="AC668" s="23" t="s">
        <v>280</v>
      </c>
      <c r="AD668" s="23" t="s">
        <v>281</v>
      </c>
      <c r="AE668" s="23" t="s">
        <v>66</v>
      </c>
      <c r="AF668" s="23"/>
      <c r="AG668" s="23"/>
      <c r="AH668" s="23"/>
      <c r="AI668" s="23"/>
      <c r="AJ668" s="23" t="b">
        <v>0</v>
      </c>
      <c r="AK668" s="3">
        <v>124</v>
      </c>
      <c r="AL668" s="3">
        <v>2408</v>
      </c>
      <c r="AM668" s="3">
        <v>5785</v>
      </c>
      <c r="AN668" s="24">
        <v>45536.605282831792</v>
      </c>
      <c r="AO668" s="24">
        <v>45536.605421720677</v>
      </c>
      <c r="AP668">
        <v>9</v>
      </c>
      <c r="AQ668" t="s">
        <v>194</v>
      </c>
      <c r="AR668">
        <v>244.60528283179156</v>
      </c>
      <c r="AS668" t="s">
        <v>195</v>
      </c>
      <c r="AT668" t="s">
        <v>227</v>
      </c>
      <c r="AU668" t="s">
        <v>197</v>
      </c>
      <c r="AV668" t="s">
        <v>310</v>
      </c>
      <c r="AW668" t="s">
        <v>227</v>
      </c>
      <c r="AX668" t="s">
        <v>197</v>
      </c>
      <c r="AY668" t="s">
        <v>252</v>
      </c>
    </row>
    <row r="669" spans="1:51" x14ac:dyDescent="0.45">
      <c r="A669" s="22">
        <v>874173</v>
      </c>
      <c r="B669" s="6">
        <v>45536</v>
      </c>
      <c r="C669" s="22">
        <v>11501000</v>
      </c>
      <c r="D669" s="22">
        <v>11076604</v>
      </c>
      <c r="E669" s="22"/>
      <c r="F669" s="22">
        <v>3824</v>
      </c>
      <c r="G669" s="22">
        <v>1066707</v>
      </c>
      <c r="H669" s="22">
        <v>15</v>
      </c>
      <c r="I669" s="22"/>
      <c r="J669" s="22">
        <v>6287</v>
      </c>
      <c r="K669" s="22">
        <v>102349</v>
      </c>
      <c r="L669" s="23" t="s">
        <v>1155</v>
      </c>
      <c r="M669" s="23"/>
      <c r="N669" s="23" t="s">
        <v>184</v>
      </c>
      <c r="O669" s="23" t="s">
        <v>225</v>
      </c>
      <c r="P669" s="22">
        <v>20</v>
      </c>
      <c r="Q669" s="23" t="s">
        <v>186</v>
      </c>
      <c r="R669" s="23"/>
      <c r="S669" s="23"/>
      <c r="T669" s="23"/>
      <c r="U669" s="23"/>
      <c r="V669" s="23" t="s">
        <v>187</v>
      </c>
      <c r="W669" s="23" t="s">
        <v>188</v>
      </c>
      <c r="X669" s="23" t="s">
        <v>189</v>
      </c>
      <c r="Y669" s="22">
        <v>0</v>
      </c>
      <c r="Z669" s="23" t="s">
        <v>190</v>
      </c>
      <c r="AA669" s="23" t="s">
        <v>191</v>
      </c>
      <c r="AB669" s="23" t="s">
        <v>190</v>
      </c>
      <c r="AC669" s="23" t="s">
        <v>192</v>
      </c>
      <c r="AD669" s="23" t="s">
        <v>281</v>
      </c>
      <c r="AE669" s="23" t="s">
        <v>77</v>
      </c>
      <c r="AF669" s="23"/>
      <c r="AG669" s="23"/>
      <c r="AH669" s="23"/>
      <c r="AI669" s="23"/>
      <c r="AJ669" s="23" t="b">
        <v>0</v>
      </c>
      <c r="AK669" s="3">
        <v>109</v>
      </c>
      <c r="AL669" s="3">
        <v>2408</v>
      </c>
      <c r="AM669" s="3">
        <v>6269</v>
      </c>
      <c r="AN669" s="24">
        <v>45536.661224729942</v>
      </c>
      <c r="AO669" s="24">
        <v>45536.66135204475</v>
      </c>
      <c r="AP669">
        <v>9</v>
      </c>
      <c r="AQ669" t="s">
        <v>194</v>
      </c>
      <c r="AR669">
        <v>244.66122472994175</v>
      </c>
      <c r="AS669" t="s">
        <v>195</v>
      </c>
      <c r="AT669" t="s">
        <v>228</v>
      </c>
      <c r="AU669" t="s">
        <v>197</v>
      </c>
      <c r="AV669" t="s">
        <v>223</v>
      </c>
      <c r="AW669" t="s">
        <v>228</v>
      </c>
      <c r="AX669" t="s">
        <v>197</v>
      </c>
      <c r="AY669" t="s">
        <v>226</v>
      </c>
    </row>
    <row r="670" spans="1:51" x14ac:dyDescent="0.45">
      <c r="A670" s="22">
        <v>873510</v>
      </c>
      <c r="B670" s="6">
        <v>45536</v>
      </c>
      <c r="C670" s="22">
        <v>11500000</v>
      </c>
      <c r="D670" s="22">
        <v>11554255</v>
      </c>
      <c r="E670" s="22"/>
      <c r="F670" s="22">
        <v>0</v>
      </c>
      <c r="G670" s="22">
        <v>1710738</v>
      </c>
      <c r="H670" s="22">
        <v>0</v>
      </c>
      <c r="I670" s="22"/>
      <c r="J670" s="22">
        <v>225</v>
      </c>
      <c r="K670" s="22">
        <v>63058</v>
      </c>
      <c r="L670" s="23" t="s">
        <v>295</v>
      </c>
      <c r="M670" s="23"/>
      <c r="N670" s="23" t="s">
        <v>184</v>
      </c>
      <c r="O670" s="23" t="s">
        <v>225</v>
      </c>
      <c r="P670" s="22">
        <v>18</v>
      </c>
      <c r="Q670" s="23" t="s">
        <v>279</v>
      </c>
      <c r="R670" s="23"/>
      <c r="S670" s="23"/>
      <c r="T670" s="23"/>
      <c r="U670" s="23"/>
      <c r="V670" s="23" t="s">
        <v>187</v>
      </c>
      <c r="W670" s="23" t="s">
        <v>188</v>
      </c>
      <c r="X670" s="23" t="s">
        <v>189</v>
      </c>
      <c r="Y670" s="22">
        <v>0</v>
      </c>
      <c r="Z670" s="23" t="s">
        <v>190</v>
      </c>
      <c r="AA670" s="23" t="s">
        <v>191</v>
      </c>
      <c r="AB670" s="23" t="s">
        <v>190</v>
      </c>
      <c r="AC670" s="23" t="s">
        <v>280</v>
      </c>
      <c r="AD670" s="23" t="s">
        <v>281</v>
      </c>
      <c r="AE670" s="23" t="s">
        <v>66</v>
      </c>
      <c r="AF670" s="23"/>
      <c r="AG670" s="23"/>
      <c r="AH670" s="23"/>
      <c r="AI670" s="23"/>
      <c r="AJ670" s="23" t="b">
        <v>0</v>
      </c>
      <c r="AK670" s="3">
        <v>127</v>
      </c>
      <c r="AL670" s="3">
        <v>2408</v>
      </c>
      <c r="AM670" s="3">
        <v>5701</v>
      </c>
      <c r="AN670" s="24">
        <v>45536.542357986109</v>
      </c>
      <c r="AO670" s="24">
        <v>45536.542485300924</v>
      </c>
      <c r="AP670">
        <v>9</v>
      </c>
      <c r="AQ670" t="s">
        <v>194</v>
      </c>
      <c r="AR670">
        <v>244.54235798610898</v>
      </c>
      <c r="AS670" t="s">
        <v>195</v>
      </c>
      <c r="AT670" t="s">
        <v>218</v>
      </c>
      <c r="AU670" t="s">
        <v>197</v>
      </c>
      <c r="AV670" t="s">
        <v>299</v>
      </c>
      <c r="AW670" t="s">
        <v>218</v>
      </c>
      <c r="AX670" t="s">
        <v>197</v>
      </c>
      <c r="AY670" t="s">
        <v>208</v>
      </c>
    </row>
    <row r="671" spans="1:51" x14ac:dyDescent="0.45">
      <c r="A671" s="22">
        <v>874845</v>
      </c>
      <c r="B671" s="6">
        <v>45536</v>
      </c>
      <c r="C671" s="22">
        <v>11500000</v>
      </c>
      <c r="D671" s="22">
        <v>11551224</v>
      </c>
      <c r="E671" s="22"/>
      <c r="F671" s="22">
        <v>0</v>
      </c>
      <c r="G671" s="22">
        <v>1711961</v>
      </c>
      <c r="H671" s="22">
        <v>0</v>
      </c>
      <c r="I671" s="22"/>
      <c r="J671" s="22">
        <v>225</v>
      </c>
      <c r="K671" s="22">
        <v>63058</v>
      </c>
      <c r="L671" s="23" t="s">
        <v>295</v>
      </c>
      <c r="M671" s="23"/>
      <c r="N671" s="23" t="s">
        <v>184</v>
      </c>
      <c r="O671" s="23" t="s">
        <v>225</v>
      </c>
      <c r="P671" s="22">
        <v>18</v>
      </c>
      <c r="Q671" s="23" t="s">
        <v>279</v>
      </c>
      <c r="R671" s="23"/>
      <c r="S671" s="23"/>
      <c r="T671" s="23"/>
      <c r="U671" s="23"/>
      <c r="V671" s="23" t="s">
        <v>187</v>
      </c>
      <c r="W671" s="23" t="s">
        <v>188</v>
      </c>
      <c r="X671" s="23" t="s">
        <v>189</v>
      </c>
      <c r="Y671" s="22">
        <v>0</v>
      </c>
      <c r="Z671" s="23" t="s">
        <v>190</v>
      </c>
      <c r="AA671" s="23" t="s">
        <v>191</v>
      </c>
      <c r="AB671" s="23" t="s">
        <v>190</v>
      </c>
      <c r="AC671" s="23" t="s">
        <v>280</v>
      </c>
      <c r="AD671" s="23" t="s">
        <v>281</v>
      </c>
      <c r="AE671" s="23" t="s">
        <v>66</v>
      </c>
      <c r="AF671" s="23"/>
      <c r="AG671" s="23"/>
      <c r="AH671" s="23"/>
      <c r="AI671" s="23"/>
      <c r="AJ671" s="23" t="b">
        <v>0</v>
      </c>
      <c r="AK671" s="3">
        <v>122</v>
      </c>
      <c r="AL671" s="3">
        <v>2408</v>
      </c>
      <c r="AM671" s="3">
        <v>6821</v>
      </c>
      <c r="AN671" s="24">
        <v>45536.854603356478</v>
      </c>
      <c r="AO671" s="24">
        <v>45536.854730671294</v>
      </c>
      <c r="AP671">
        <v>9</v>
      </c>
      <c r="AQ671" t="s">
        <v>194</v>
      </c>
      <c r="AR671">
        <v>244.85460335647804</v>
      </c>
      <c r="AS671" t="s">
        <v>195</v>
      </c>
      <c r="AT671" t="s">
        <v>236</v>
      </c>
      <c r="AU671" t="s">
        <v>197</v>
      </c>
      <c r="AV671" t="s">
        <v>249</v>
      </c>
      <c r="AW671" t="s">
        <v>236</v>
      </c>
      <c r="AX671" t="s">
        <v>197</v>
      </c>
      <c r="AY671" t="s">
        <v>257</v>
      </c>
    </row>
    <row r="672" spans="1:51" x14ac:dyDescent="0.45">
      <c r="A672" s="22">
        <v>873097</v>
      </c>
      <c r="B672" s="6">
        <v>45536</v>
      </c>
      <c r="C672" s="22">
        <v>11500000</v>
      </c>
      <c r="D672" s="22">
        <v>11714437</v>
      </c>
      <c r="E672" s="22"/>
      <c r="F672" s="22">
        <v>0</v>
      </c>
      <c r="G672" s="22">
        <v>1722203</v>
      </c>
      <c r="H672" s="22">
        <v>0</v>
      </c>
      <c r="I672" s="22"/>
      <c r="J672" s="22">
        <v>2</v>
      </c>
      <c r="K672" s="22">
        <v>63146</v>
      </c>
      <c r="L672" s="23" t="s">
        <v>306</v>
      </c>
      <c r="M672" s="23"/>
      <c r="N672" s="23" t="s">
        <v>184</v>
      </c>
      <c r="O672" s="23" t="s">
        <v>225</v>
      </c>
      <c r="P672" s="22">
        <v>18</v>
      </c>
      <c r="Q672" s="23" t="s">
        <v>279</v>
      </c>
      <c r="R672" s="23"/>
      <c r="S672" s="23"/>
      <c r="T672" s="23"/>
      <c r="U672" s="23"/>
      <c r="V672" s="23" t="s">
        <v>187</v>
      </c>
      <c r="W672" s="23" t="s">
        <v>188</v>
      </c>
      <c r="X672" s="23" t="s">
        <v>189</v>
      </c>
      <c r="Y672" s="22">
        <v>0</v>
      </c>
      <c r="Z672" s="23" t="s">
        <v>190</v>
      </c>
      <c r="AA672" s="23" t="s">
        <v>191</v>
      </c>
      <c r="AB672" s="23" t="s">
        <v>190</v>
      </c>
      <c r="AC672" s="23" t="s">
        <v>280</v>
      </c>
      <c r="AD672" s="23" t="s">
        <v>281</v>
      </c>
      <c r="AE672" s="23" t="s">
        <v>66</v>
      </c>
      <c r="AF672" s="23"/>
      <c r="AG672" s="23"/>
      <c r="AH672" s="23"/>
      <c r="AI672" s="23"/>
      <c r="AJ672" s="23" t="b">
        <v>0</v>
      </c>
      <c r="AK672" s="3">
        <v>117</v>
      </c>
      <c r="AL672" s="3">
        <v>2408</v>
      </c>
      <c r="AM672" s="3">
        <v>5442</v>
      </c>
      <c r="AN672" s="24">
        <v>45536.418013850307</v>
      </c>
      <c r="AO672" s="24">
        <v>45536.418141165123</v>
      </c>
      <c r="AP672">
        <v>9</v>
      </c>
      <c r="AQ672" t="s">
        <v>194</v>
      </c>
      <c r="AR672">
        <v>244.41801385030703</v>
      </c>
      <c r="AS672" t="s">
        <v>195</v>
      </c>
      <c r="AT672" t="s">
        <v>223</v>
      </c>
      <c r="AU672" t="s">
        <v>197</v>
      </c>
      <c r="AV672" t="s">
        <v>294</v>
      </c>
      <c r="AW672" t="s">
        <v>223</v>
      </c>
      <c r="AX672" t="s">
        <v>197</v>
      </c>
      <c r="AY672" t="s">
        <v>219</v>
      </c>
    </row>
    <row r="673" spans="1:51" x14ac:dyDescent="0.45">
      <c r="A673" s="22">
        <v>873307</v>
      </c>
      <c r="B673" s="6">
        <v>45536</v>
      </c>
      <c r="C673" s="22">
        <v>11500000</v>
      </c>
      <c r="D673" s="22">
        <v>11710760</v>
      </c>
      <c r="E673" s="22"/>
      <c r="F673" s="22">
        <v>0</v>
      </c>
      <c r="G673" s="22">
        <v>1722369</v>
      </c>
      <c r="H673" s="22">
        <v>0</v>
      </c>
      <c r="I673" s="22"/>
      <c r="J673" s="22">
        <v>2</v>
      </c>
      <c r="K673" s="22">
        <v>63146</v>
      </c>
      <c r="L673" s="23" t="s">
        <v>306</v>
      </c>
      <c r="M673" s="23"/>
      <c r="N673" s="23" t="s">
        <v>184</v>
      </c>
      <c r="O673" s="23" t="s">
        <v>225</v>
      </c>
      <c r="P673" s="22">
        <v>18</v>
      </c>
      <c r="Q673" s="23" t="s">
        <v>279</v>
      </c>
      <c r="R673" s="23"/>
      <c r="S673" s="23"/>
      <c r="T673" s="23"/>
      <c r="U673" s="23"/>
      <c r="V673" s="23" t="s">
        <v>187</v>
      </c>
      <c r="W673" s="23" t="s">
        <v>188</v>
      </c>
      <c r="X673" s="23" t="s">
        <v>189</v>
      </c>
      <c r="Y673" s="22">
        <v>0</v>
      </c>
      <c r="Z673" s="23" t="s">
        <v>190</v>
      </c>
      <c r="AA673" s="23" t="s">
        <v>191</v>
      </c>
      <c r="AB673" s="23" t="s">
        <v>190</v>
      </c>
      <c r="AC673" s="23" t="s">
        <v>280</v>
      </c>
      <c r="AD673" s="23" t="s">
        <v>281</v>
      </c>
      <c r="AE673" s="23" t="s">
        <v>66</v>
      </c>
      <c r="AF673" s="23"/>
      <c r="AG673" s="23"/>
      <c r="AH673" s="23"/>
      <c r="AI673" s="23"/>
      <c r="AJ673" s="23" t="b">
        <v>0</v>
      </c>
      <c r="AK673" s="3">
        <v>111</v>
      </c>
      <c r="AL673" s="3">
        <v>2408</v>
      </c>
      <c r="AM673" s="3">
        <v>5559</v>
      </c>
      <c r="AN673" s="24">
        <v>45536.438574575615</v>
      </c>
      <c r="AO673" s="24">
        <v>45536.438701890431</v>
      </c>
      <c r="AP673">
        <v>9</v>
      </c>
      <c r="AQ673" t="s">
        <v>194</v>
      </c>
      <c r="AR673">
        <v>244.43857457561535</v>
      </c>
      <c r="AS673" t="s">
        <v>195</v>
      </c>
      <c r="AT673" t="s">
        <v>223</v>
      </c>
      <c r="AU673" t="s">
        <v>197</v>
      </c>
      <c r="AV673" t="s">
        <v>301</v>
      </c>
      <c r="AW673" t="s">
        <v>223</v>
      </c>
      <c r="AX673" t="s">
        <v>197</v>
      </c>
      <c r="AY673" t="s">
        <v>205</v>
      </c>
    </row>
    <row r="674" spans="1:51" x14ac:dyDescent="0.45">
      <c r="A674" s="22">
        <v>872281</v>
      </c>
      <c r="B674" s="6">
        <v>45536</v>
      </c>
      <c r="C674" s="22">
        <v>11500000</v>
      </c>
      <c r="D674" s="22">
        <v>11775436</v>
      </c>
      <c r="E674" s="22"/>
      <c r="F674" s="22">
        <v>807</v>
      </c>
      <c r="G674" s="22">
        <v>1721443</v>
      </c>
      <c r="H674" s="22">
        <v>0</v>
      </c>
      <c r="I674" s="22"/>
      <c r="J674" s="22">
        <v>2</v>
      </c>
      <c r="K674" s="22">
        <v>63146</v>
      </c>
      <c r="L674" s="23" t="s">
        <v>306</v>
      </c>
      <c r="M674" s="23"/>
      <c r="N674" s="23" t="s">
        <v>184</v>
      </c>
      <c r="O674" s="23" t="s">
        <v>225</v>
      </c>
      <c r="P674" s="22">
        <v>18</v>
      </c>
      <c r="Q674" s="23" t="s">
        <v>279</v>
      </c>
      <c r="R674" s="23"/>
      <c r="S674" s="23"/>
      <c r="T674" s="23"/>
      <c r="U674" s="23"/>
      <c r="V674" s="23" t="s">
        <v>187</v>
      </c>
      <c r="W674" s="23" t="s">
        <v>188</v>
      </c>
      <c r="X674" s="23" t="s">
        <v>189</v>
      </c>
      <c r="Y674" s="22">
        <v>0</v>
      </c>
      <c r="Z674" s="23" t="s">
        <v>190</v>
      </c>
      <c r="AA674" s="23" t="s">
        <v>191</v>
      </c>
      <c r="AB674" s="23" t="s">
        <v>190</v>
      </c>
      <c r="AC674" s="23" t="s">
        <v>280</v>
      </c>
      <c r="AD674" s="23" t="s">
        <v>281</v>
      </c>
      <c r="AE674" s="23" t="s">
        <v>66</v>
      </c>
      <c r="AF674" s="23"/>
      <c r="AG674" s="23"/>
      <c r="AH674" s="23"/>
      <c r="AI674" s="23"/>
      <c r="AJ674" s="23" t="b">
        <v>0</v>
      </c>
      <c r="AK674" s="3">
        <v>126</v>
      </c>
      <c r="AL674" s="3">
        <v>2408</v>
      </c>
      <c r="AM674" s="3">
        <v>4703</v>
      </c>
      <c r="AN674" s="24">
        <v>45536.25136755401</v>
      </c>
      <c r="AO674" s="24">
        <v>45536.251494868826</v>
      </c>
      <c r="AP674">
        <v>9</v>
      </c>
      <c r="AQ674" t="s">
        <v>194</v>
      </c>
      <c r="AR674">
        <v>244.25136755401036</v>
      </c>
      <c r="AS674" t="s">
        <v>195</v>
      </c>
      <c r="AT674" t="s">
        <v>222</v>
      </c>
      <c r="AU674" t="s">
        <v>197</v>
      </c>
      <c r="AV674" t="s">
        <v>260</v>
      </c>
      <c r="AW674" t="s">
        <v>222</v>
      </c>
      <c r="AX674" t="s">
        <v>197</v>
      </c>
      <c r="AY674" t="s">
        <v>197</v>
      </c>
    </row>
    <row r="675" spans="1:51" x14ac:dyDescent="0.45">
      <c r="A675" s="22">
        <v>873383</v>
      </c>
      <c r="B675" s="6">
        <v>45536</v>
      </c>
      <c r="C675" s="22">
        <v>11500000</v>
      </c>
      <c r="D675" s="22">
        <v>12204841</v>
      </c>
      <c r="E675" s="22"/>
      <c r="F675" s="22">
        <v>889</v>
      </c>
      <c r="G675" s="22">
        <v>1722930</v>
      </c>
      <c r="H675" s="22">
        <v>0</v>
      </c>
      <c r="I675" s="22"/>
      <c r="J675" s="22">
        <v>2</v>
      </c>
      <c r="K675" s="22">
        <v>63146</v>
      </c>
      <c r="L675" s="23" t="s">
        <v>306</v>
      </c>
      <c r="M675" s="23"/>
      <c r="N675" s="23" t="s">
        <v>184</v>
      </c>
      <c r="O675" s="23" t="s">
        <v>225</v>
      </c>
      <c r="P675" s="22">
        <v>18</v>
      </c>
      <c r="Q675" s="23" t="s">
        <v>279</v>
      </c>
      <c r="R675" s="23"/>
      <c r="S675" s="23"/>
      <c r="T675" s="23"/>
      <c r="U675" s="23"/>
      <c r="V675" s="23" t="s">
        <v>187</v>
      </c>
      <c r="W675" s="23" t="s">
        <v>188</v>
      </c>
      <c r="X675" s="23" t="s">
        <v>189</v>
      </c>
      <c r="Y675" s="22">
        <v>0</v>
      </c>
      <c r="Z675" s="23" t="s">
        <v>190</v>
      </c>
      <c r="AA675" s="23" t="s">
        <v>191</v>
      </c>
      <c r="AB675" s="23" t="s">
        <v>190</v>
      </c>
      <c r="AC675" s="23" t="s">
        <v>280</v>
      </c>
      <c r="AD675" s="23" t="s">
        <v>281</v>
      </c>
      <c r="AE675" s="23" t="s">
        <v>66</v>
      </c>
      <c r="AF675" s="23"/>
      <c r="AG675" s="23"/>
      <c r="AH675" s="23"/>
      <c r="AI675" s="23"/>
      <c r="AJ675" s="23" t="b">
        <v>0</v>
      </c>
      <c r="AK675" s="3">
        <v>126</v>
      </c>
      <c r="AL675" s="3">
        <v>2408</v>
      </c>
      <c r="AM675" s="3">
        <v>5621</v>
      </c>
      <c r="AN675" s="24">
        <v>45536.480439467596</v>
      </c>
      <c r="AO675" s="24">
        <v>45536.480578356481</v>
      </c>
      <c r="AP675">
        <v>9</v>
      </c>
      <c r="AQ675" t="s">
        <v>194</v>
      </c>
      <c r="AR675">
        <v>244.48043946759572</v>
      </c>
      <c r="AS675" t="s">
        <v>195</v>
      </c>
      <c r="AT675" t="s">
        <v>208</v>
      </c>
      <c r="AU675" t="s">
        <v>197</v>
      </c>
      <c r="AV675" t="s">
        <v>259</v>
      </c>
      <c r="AW675" t="s">
        <v>208</v>
      </c>
      <c r="AX675" t="s">
        <v>197</v>
      </c>
      <c r="AY675" t="s">
        <v>214</v>
      </c>
    </row>
    <row r="676" spans="1:51" x14ac:dyDescent="0.45">
      <c r="A676" s="22">
        <v>872135</v>
      </c>
      <c r="B676" s="6">
        <v>45536</v>
      </c>
      <c r="C676" s="22">
        <v>11485000</v>
      </c>
      <c r="D676" s="22">
        <v>11520894</v>
      </c>
      <c r="E676" s="22"/>
      <c r="F676" s="22">
        <v>0</v>
      </c>
      <c r="G676" s="22">
        <v>1707815</v>
      </c>
      <c r="H676" s="22">
        <v>0</v>
      </c>
      <c r="I676" s="22"/>
      <c r="J676" s="22">
        <v>225</v>
      </c>
      <c r="K676" s="22">
        <v>63058</v>
      </c>
      <c r="L676" s="23" t="s">
        <v>295</v>
      </c>
      <c r="M676" s="23"/>
      <c r="N676" s="23" t="s">
        <v>184</v>
      </c>
      <c r="O676" s="23" t="s">
        <v>225</v>
      </c>
      <c r="P676" s="22">
        <v>18</v>
      </c>
      <c r="Q676" s="23" t="s">
        <v>279</v>
      </c>
      <c r="R676" s="23"/>
      <c r="S676" s="23"/>
      <c r="T676" s="23"/>
      <c r="U676" s="23"/>
      <c r="V676" s="23" t="s">
        <v>187</v>
      </c>
      <c r="W676" s="23" t="s">
        <v>188</v>
      </c>
      <c r="X676" s="23" t="s">
        <v>189</v>
      </c>
      <c r="Y676" s="22">
        <v>0</v>
      </c>
      <c r="Z676" s="23" t="s">
        <v>190</v>
      </c>
      <c r="AA676" s="23" t="s">
        <v>191</v>
      </c>
      <c r="AB676" s="23" t="s">
        <v>190</v>
      </c>
      <c r="AC676" s="23" t="s">
        <v>280</v>
      </c>
      <c r="AD676" s="23" t="s">
        <v>281</v>
      </c>
      <c r="AE676" s="23" t="s">
        <v>66</v>
      </c>
      <c r="AF676" s="23"/>
      <c r="AG676" s="23"/>
      <c r="AH676" s="23"/>
      <c r="AI676" s="23"/>
      <c r="AJ676" s="23" t="b">
        <v>0</v>
      </c>
      <c r="AK676" s="3">
        <v>114</v>
      </c>
      <c r="AL676" s="3">
        <v>2408</v>
      </c>
      <c r="AM676" s="3">
        <v>4631</v>
      </c>
      <c r="AN676" s="24">
        <v>45536.229657021606</v>
      </c>
      <c r="AO676" s="24">
        <v>45536.229784336421</v>
      </c>
      <c r="AP676">
        <v>9</v>
      </c>
      <c r="AQ676" t="s">
        <v>194</v>
      </c>
      <c r="AR676">
        <v>244.22965702160582</v>
      </c>
      <c r="AS676" t="s">
        <v>195</v>
      </c>
      <c r="AT676" t="s">
        <v>296</v>
      </c>
      <c r="AU676" t="s">
        <v>197</v>
      </c>
      <c r="AV676" t="s">
        <v>297</v>
      </c>
      <c r="AW676" t="s">
        <v>296</v>
      </c>
      <c r="AX676" t="s">
        <v>197</v>
      </c>
      <c r="AY676" t="s">
        <v>298</v>
      </c>
    </row>
    <row r="677" spans="1:51" x14ac:dyDescent="0.45">
      <c r="A677" s="22">
        <v>874809</v>
      </c>
      <c r="B677" s="6">
        <v>45536</v>
      </c>
      <c r="C677" s="22">
        <v>11484000</v>
      </c>
      <c r="D677" s="22">
        <v>11497458</v>
      </c>
      <c r="E677" s="22"/>
      <c r="F677" s="22">
        <v>0</v>
      </c>
      <c r="G677" s="22">
        <v>1738208</v>
      </c>
      <c r="H677" s="22">
        <v>0</v>
      </c>
      <c r="I677" s="22"/>
      <c r="J677" s="22">
        <v>2</v>
      </c>
      <c r="K677" s="22">
        <v>63146</v>
      </c>
      <c r="L677" s="23" t="s">
        <v>306</v>
      </c>
      <c r="M677" s="23"/>
      <c r="N677" s="23" t="s">
        <v>184</v>
      </c>
      <c r="O677" s="23" t="s">
        <v>225</v>
      </c>
      <c r="P677" s="22">
        <v>18</v>
      </c>
      <c r="Q677" s="23" t="s">
        <v>279</v>
      </c>
      <c r="R677" s="23"/>
      <c r="S677" s="23"/>
      <c r="T677" s="23"/>
      <c r="U677" s="23"/>
      <c r="V677" s="23" t="s">
        <v>187</v>
      </c>
      <c r="W677" s="23" t="s">
        <v>188</v>
      </c>
      <c r="X677" s="23" t="s">
        <v>189</v>
      </c>
      <c r="Y677" s="22">
        <v>0</v>
      </c>
      <c r="Z677" s="23" t="s">
        <v>190</v>
      </c>
      <c r="AA677" s="23" t="s">
        <v>191</v>
      </c>
      <c r="AB677" s="23" t="s">
        <v>190</v>
      </c>
      <c r="AC677" s="23" t="s">
        <v>280</v>
      </c>
      <c r="AD677" s="23" t="s">
        <v>281</v>
      </c>
      <c r="AE677" s="23" t="s">
        <v>66</v>
      </c>
      <c r="AF677" s="23"/>
      <c r="AG677" s="23"/>
      <c r="AH677" s="23"/>
      <c r="AI677" s="23"/>
      <c r="AJ677" s="23" t="b">
        <v>0</v>
      </c>
      <c r="AK677" s="3">
        <v>132</v>
      </c>
      <c r="AL677" s="3">
        <v>2408</v>
      </c>
      <c r="AM677" s="3">
        <v>6785</v>
      </c>
      <c r="AN677" s="24">
        <v>45536.813500077158</v>
      </c>
      <c r="AO677" s="24">
        <v>45536.813627391974</v>
      </c>
      <c r="AP677">
        <v>9</v>
      </c>
      <c r="AQ677" t="s">
        <v>194</v>
      </c>
      <c r="AR677">
        <v>244.8135000771581</v>
      </c>
      <c r="AS677" t="s">
        <v>195</v>
      </c>
      <c r="AT677" t="s">
        <v>231</v>
      </c>
      <c r="AU677" t="s">
        <v>197</v>
      </c>
      <c r="AV677" t="s">
        <v>240</v>
      </c>
      <c r="AW677" t="s">
        <v>231</v>
      </c>
      <c r="AX677" t="s">
        <v>197</v>
      </c>
      <c r="AY677" t="s">
        <v>303</v>
      </c>
    </row>
    <row r="678" spans="1:51" x14ac:dyDescent="0.45">
      <c r="A678" s="22">
        <v>873490</v>
      </c>
      <c r="B678" s="6">
        <v>45536</v>
      </c>
      <c r="C678" s="22">
        <v>11484000</v>
      </c>
      <c r="D678" s="22">
        <v>11633625</v>
      </c>
      <c r="E678" s="22"/>
      <c r="F678" s="22">
        <v>853</v>
      </c>
      <c r="G678" s="22">
        <v>1722764</v>
      </c>
      <c r="H678" s="22">
        <v>2</v>
      </c>
      <c r="I678" s="22"/>
      <c r="J678" s="22">
        <v>2</v>
      </c>
      <c r="K678" s="22">
        <v>63146</v>
      </c>
      <c r="L678" s="23" t="s">
        <v>306</v>
      </c>
      <c r="M678" s="23"/>
      <c r="N678" s="23" t="s">
        <v>184</v>
      </c>
      <c r="O678" s="23" t="s">
        <v>225</v>
      </c>
      <c r="P678" s="22">
        <v>18</v>
      </c>
      <c r="Q678" s="23" t="s">
        <v>279</v>
      </c>
      <c r="R678" s="23"/>
      <c r="S678" s="23"/>
      <c r="T678" s="23"/>
      <c r="U678" s="23"/>
      <c r="V678" s="23" t="s">
        <v>187</v>
      </c>
      <c r="W678" s="23" t="s">
        <v>188</v>
      </c>
      <c r="X678" s="23" t="s">
        <v>189</v>
      </c>
      <c r="Y678" s="22">
        <v>0</v>
      </c>
      <c r="Z678" s="23" t="s">
        <v>190</v>
      </c>
      <c r="AA678" s="23" t="s">
        <v>191</v>
      </c>
      <c r="AB678" s="23" t="s">
        <v>190</v>
      </c>
      <c r="AC678" s="23" t="s">
        <v>280</v>
      </c>
      <c r="AD678" s="23" t="s">
        <v>281</v>
      </c>
      <c r="AE678" s="23" t="s">
        <v>66</v>
      </c>
      <c r="AF678" s="23"/>
      <c r="AG678" s="23"/>
      <c r="AH678" s="23"/>
      <c r="AI678" s="23"/>
      <c r="AJ678" s="23" t="b">
        <v>0</v>
      </c>
      <c r="AK678" s="3">
        <v>127</v>
      </c>
      <c r="AL678" s="3">
        <v>2408</v>
      </c>
      <c r="AM678" s="3">
        <v>5684</v>
      </c>
      <c r="AN678" s="24">
        <v>45536.521994328701</v>
      </c>
      <c r="AO678" s="24">
        <v>45536.522121643517</v>
      </c>
      <c r="AP678">
        <v>9</v>
      </c>
      <c r="AQ678" t="s">
        <v>194</v>
      </c>
      <c r="AR678">
        <v>244.52199432870111</v>
      </c>
      <c r="AS678" t="s">
        <v>195</v>
      </c>
      <c r="AT678" t="s">
        <v>207</v>
      </c>
      <c r="AU678" t="s">
        <v>197</v>
      </c>
      <c r="AV678" t="s">
        <v>362</v>
      </c>
      <c r="AW678" t="s">
        <v>207</v>
      </c>
      <c r="AX678" t="s">
        <v>197</v>
      </c>
      <c r="AY678" t="s">
        <v>199</v>
      </c>
    </row>
    <row r="679" spans="1:51" x14ac:dyDescent="0.45">
      <c r="A679" s="22">
        <v>875187</v>
      </c>
      <c r="B679" s="6">
        <v>45536</v>
      </c>
      <c r="C679" s="22">
        <v>11484000</v>
      </c>
      <c r="D679" s="22">
        <v>16748697</v>
      </c>
      <c r="E679" s="22"/>
      <c r="F679" s="22">
        <v>8</v>
      </c>
      <c r="G679" s="22">
        <v>1738897</v>
      </c>
      <c r="H679" s="22">
        <v>0</v>
      </c>
      <c r="I679" s="22"/>
      <c r="J679" s="22">
        <v>2</v>
      </c>
      <c r="K679" s="22">
        <v>63146</v>
      </c>
      <c r="L679" s="23" t="s">
        <v>306</v>
      </c>
      <c r="M679" s="23"/>
      <c r="N679" s="23" t="s">
        <v>184</v>
      </c>
      <c r="O679" s="23" t="s">
        <v>225</v>
      </c>
      <c r="P679" s="22">
        <v>18</v>
      </c>
      <c r="Q679" s="23" t="s">
        <v>279</v>
      </c>
      <c r="R679" s="23"/>
      <c r="S679" s="23"/>
      <c r="T679" s="23"/>
      <c r="U679" s="23"/>
      <c r="V679" s="23" t="s">
        <v>187</v>
      </c>
      <c r="W679" s="23" t="s">
        <v>188</v>
      </c>
      <c r="X679" s="23" t="s">
        <v>189</v>
      </c>
      <c r="Y679" s="22">
        <v>0</v>
      </c>
      <c r="Z679" s="23" t="s">
        <v>190</v>
      </c>
      <c r="AA679" s="23" t="s">
        <v>191</v>
      </c>
      <c r="AB679" s="23" t="s">
        <v>190</v>
      </c>
      <c r="AC679" s="23" t="s">
        <v>280</v>
      </c>
      <c r="AD679" s="23" t="s">
        <v>281</v>
      </c>
      <c r="AE679" s="23" t="s">
        <v>66</v>
      </c>
      <c r="AF679" s="23"/>
      <c r="AG679" s="23"/>
      <c r="AH679" s="23"/>
      <c r="AI679" s="23"/>
      <c r="AJ679" s="23" t="b">
        <v>0</v>
      </c>
      <c r="AK679" s="3">
        <v>133</v>
      </c>
      <c r="AL679" s="3">
        <v>2408</v>
      </c>
      <c r="AM679" s="3">
        <v>7158</v>
      </c>
      <c r="AN679" s="24">
        <v>45536.898115123455</v>
      </c>
      <c r="AO679" s="24">
        <v>45536.89830030864</v>
      </c>
      <c r="AP679">
        <v>9</v>
      </c>
      <c r="AQ679" t="s">
        <v>194</v>
      </c>
      <c r="AR679">
        <v>244.89811512345477</v>
      </c>
      <c r="AS679" t="s">
        <v>195</v>
      </c>
      <c r="AT679" t="s">
        <v>226</v>
      </c>
      <c r="AU679" t="s">
        <v>197</v>
      </c>
      <c r="AV679" t="s">
        <v>229</v>
      </c>
      <c r="AW679" t="s">
        <v>226</v>
      </c>
      <c r="AX679" t="s">
        <v>197</v>
      </c>
      <c r="AY679" t="s">
        <v>301</v>
      </c>
    </row>
    <row r="680" spans="1:51" x14ac:dyDescent="0.45">
      <c r="A680" s="22">
        <v>873327</v>
      </c>
      <c r="B680" s="6">
        <v>45536</v>
      </c>
      <c r="C680" s="22">
        <v>11437000</v>
      </c>
      <c r="D680" s="22">
        <v>12564230</v>
      </c>
      <c r="E680" s="22"/>
      <c r="F680" s="22">
        <v>158</v>
      </c>
      <c r="G680" s="22">
        <v>1722651</v>
      </c>
      <c r="H680" s="22">
        <v>0</v>
      </c>
      <c r="I680" s="22"/>
      <c r="J680" s="22">
        <v>2</v>
      </c>
      <c r="K680" s="22">
        <v>63146</v>
      </c>
      <c r="L680" s="23" t="s">
        <v>306</v>
      </c>
      <c r="M680" s="23"/>
      <c r="N680" s="23" t="s">
        <v>184</v>
      </c>
      <c r="O680" s="23" t="s">
        <v>225</v>
      </c>
      <c r="P680" s="22">
        <v>18</v>
      </c>
      <c r="Q680" s="23" t="s">
        <v>279</v>
      </c>
      <c r="R680" s="23"/>
      <c r="S680" s="23"/>
      <c r="T680" s="23"/>
      <c r="U680" s="23"/>
      <c r="V680" s="23" t="s">
        <v>187</v>
      </c>
      <c r="W680" s="23" t="s">
        <v>188</v>
      </c>
      <c r="X680" s="23" t="s">
        <v>189</v>
      </c>
      <c r="Y680" s="22">
        <v>0</v>
      </c>
      <c r="Z680" s="23" t="s">
        <v>190</v>
      </c>
      <c r="AA680" s="23" t="s">
        <v>191</v>
      </c>
      <c r="AB680" s="23" t="s">
        <v>190</v>
      </c>
      <c r="AC680" s="23" t="s">
        <v>280</v>
      </c>
      <c r="AD680" s="23" t="s">
        <v>281</v>
      </c>
      <c r="AE680" s="23" t="s">
        <v>66</v>
      </c>
      <c r="AF680" s="23"/>
      <c r="AG680" s="23"/>
      <c r="AH680" s="23"/>
      <c r="AI680" s="23"/>
      <c r="AJ680" s="23" t="b">
        <v>0</v>
      </c>
      <c r="AK680" s="3">
        <v>61</v>
      </c>
      <c r="AL680" s="3">
        <v>2408</v>
      </c>
      <c r="AM680" s="3">
        <v>5580</v>
      </c>
      <c r="AN680" s="24">
        <v>45536.459622685186</v>
      </c>
      <c r="AO680" s="24">
        <v>45536.459761574071</v>
      </c>
      <c r="AP680">
        <v>9</v>
      </c>
      <c r="AQ680" t="s">
        <v>194</v>
      </c>
      <c r="AR680">
        <v>244.45962268518633</v>
      </c>
      <c r="AS680" t="s">
        <v>195</v>
      </c>
      <c r="AT680" t="s">
        <v>208</v>
      </c>
      <c r="AU680" t="s">
        <v>197</v>
      </c>
      <c r="AV680" t="s">
        <v>199</v>
      </c>
      <c r="AW680" t="s">
        <v>208</v>
      </c>
      <c r="AX680" t="s">
        <v>197</v>
      </c>
      <c r="AY680" t="s">
        <v>235</v>
      </c>
    </row>
    <row r="681" spans="1:51" x14ac:dyDescent="0.45">
      <c r="A681" s="22">
        <v>874446</v>
      </c>
      <c r="B681" s="6">
        <v>45536</v>
      </c>
      <c r="C681" s="22">
        <v>11422000</v>
      </c>
      <c r="D681" s="22">
        <v>11494642</v>
      </c>
      <c r="E681" s="22"/>
      <c r="F681" s="22">
        <v>425</v>
      </c>
      <c r="G681" s="22">
        <v>1737757</v>
      </c>
      <c r="H681" s="22">
        <v>0</v>
      </c>
      <c r="I681" s="22"/>
      <c r="J681" s="22">
        <v>2</v>
      </c>
      <c r="K681" s="22">
        <v>63146</v>
      </c>
      <c r="L681" s="23" t="s">
        <v>306</v>
      </c>
      <c r="M681" s="23"/>
      <c r="N681" s="23" t="s">
        <v>184</v>
      </c>
      <c r="O681" s="23" t="s">
        <v>225</v>
      </c>
      <c r="P681" s="22">
        <v>18</v>
      </c>
      <c r="Q681" s="23" t="s">
        <v>279</v>
      </c>
      <c r="R681" s="23"/>
      <c r="S681" s="23"/>
      <c r="T681" s="23"/>
      <c r="U681" s="23"/>
      <c r="V681" s="23" t="s">
        <v>187</v>
      </c>
      <c r="W681" s="23" t="s">
        <v>188</v>
      </c>
      <c r="X681" s="23" t="s">
        <v>189</v>
      </c>
      <c r="Y681" s="22">
        <v>0</v>
      </c>
      <c r="Z681" s="23" t="s">
        <v>190</v>
      </c>
      <c r="AA681" s="23" t="s">
        <v>191</v>
      </c>
      <c r="AB681" s="23" t="s">
        <v>190</v>
      </c>
      <c r="AC681" s="23" t="s">
        <v>280</v>
      </c>
      <c r="AD681" s="23" t="s">
        <v>281</v>
      </c>
      <c r="AE681" s="23" t="s">
        <v>66</v>
      </c>
      <c r="AF681" s="23"/>
      <c r="AG681" s="23"/>
      <c r="AH681" s="23"/>
      <c r="AI681" s="23"/>
      <c r="AJ681" s="23" t="b">
        <v>0</v>
      </c>
      <c r="AK681" s="3">
        <v>124</v>
      </c>
      <c r="AL681" s="3">
        <v>2408</v>
      </c>
      <c r="AM681" s="3">
        <v>6494</v>
      </c>
      <c r="AN681" s="24">
        <v>45536.688715702163</v>
      </c>
      <c r="AO681" s="24">
        <v>45536.688843016978</v>
      </c>
      <c r="AP681">
        <v>9</v>
      </c>
      <c r="AQ681" t="s">
        <v>194</v>
      </c>
      <c r="AR681">
        <v>244.68871570216288</v>
      </c>
      <c r="AS681" t="s">
        <v>195</v>
      </c>
      <c r="AT681" t="s">
        <v>198</v>
      </c>
      <c r="AU681" t="s">
        <v>197</v>
      </c>
      <c r="AV681" t="s">
        <v>255</v>
      </c>
      <c r="AW681" t="s">
        <v>198</v>
      </c>
      <c r="AX681" t="s">
        <v>197</v>
      </c>
      <c r="AY681" t="s">
        <v>294</v>
      </c>
    </row>
    <row r="682" spans="1:51" x14ac:dyDescent="0.45">
      <c r="A682" s="22">
        <v>872026</v>
      </c>
      <c r="B682" s="6">
        <v>45536</v>
      </c>
      <c r="C682" s="22">
        <v>11407000</v>
      </c>
      <c r="D682" s="22">
        <v>11557753</v>
      </c>
      <c r="E682" s="22"/>
      <c r="F682" s="22">
        <v>47</v>
      </c>
      <c r="G682" s="22">
        <v>1735958</v>
      </c>
      <c r="H682" s="22">
        <v>7</v>
      </c>
      <c r="I682" s="22"/>
      <c r="J682" s="22">
        <v>2</v>
      </c>
      <c r="K682" s="22">
        <v>63146</v>
      </c>
      <c r="L682" s="23" t="s">
        <v>306</v>
      </c>
      <c r="M682" s="23"/>
      <c r="N682" s="23" t="s">
        <v>184</v>
      </c>
      <c r="O682" s="23" t="s">
        <v>225</v>
      </c>
      <c r="P682" s="22">
        <v>18</v>
      </c>
      <c r="Q682" s="23" t="s">
        <v>279</v>
      </c>
      <c r="R682" s="23"/>
      <c r="S682" s="23"/>
      <c r="T682" s="23"/>
      <c r="U682" s="23"/>
      <c r="V682" s="23" t="s">
        <v>187</v>
      </c>
      <c r="W682" s="23" t="s">
        <v>188</v>
      </c>
      <c r="X682" s="23" t="s">
        <v>189</v>
      </c>
      <c r="Y682" s="22">
        <v>0</v>
      </c>
      <c r="Z682" s="23" t="s">
        <v>190</v>
      </c>
      <c r="AA682" s="23" t="s">
        <v>191</v>
      </c>
      <c r="AB682" s="23" t="s">
        <v>190</v>
      </c>
      <c r="AC682" s="23" t="s">
        <v>280</v>
      </c>
      <c r="AD682" s="23" t="s">
        <v>281</v>
      </c>
      <c r="AE682" s="23" t="s">
        <v>66</v>
      </c>
      <c r="AF682" s="23"/>
      <c r="AG682" s="23"/>
      <c r="AH682" s="23"/>
      <c r="AI682" s="23"/>
      <c r="AJ682" s="23" t="b">
        <v>0</v>
      </c>
      <c r="AK682" s="3">
        <v>126</v>
      </c>
      <c r="AL682" s="3">
        <v>2408</v>
      </c>
      <c r="AM682" s="3">
        <v>4553</v>
      </c>
      <c r="AN682" s="24">
        <v>45536.188622955247</v>
      </c>
      <c r="AO682" s="24">
        <v>45536.188750270063</v>
      </c>
      <c r="AP682">
        <v>9</v>
      </c>
      <c r="AQ682" t="s">
        <v>194</v>
      </c>
      <c r="AR682">
        <v>244.18862295524741</v>
      </c>
      <c r="AS682" t="s">
        <v>195</v>
      </c>
      <c r="AT682" t="s">
        <v>258</v>
      </c>
      <c r="AU682" t="s">
        <v>197</v>
      </c>
      <c r="AV682" t="s">
        <v>303</v>
      </c>
      <c r="AW682" t="s">
        <v>258</v>
      </c>
      <c r="AX682" t="s">
        <v>197</v>
      </c>
      <c r="AY682" t="s">
        <v>252</v>
      </c>
    </row>
    <row r="683" spans="1:51" x14ac:dyDescent="0.45">
      <c r="A683" s="22">
        <v>872058</v>
      </c>
      <c r="B683" s="6">
        <v>45536</v>
      </c>
      <c r="C683" s="22">
        <v>11406000</v>
      </c>
      <c r="D683" s="22">
        <v>11487658</v>
      </c>
      <c r="E683" s="22"/>
      <c r="F683" s="22">
        <v>918</v>
      </c>
      <c r="G683" s="22">
        <v>1707432</v>
      </c>
      <c r="H683" s="22">
        <v>0</v>
      </c>
      <c r="I683" s="22"/>
      <c r="J683" s="22">
        <v>225</v>
      </c>
      <c r="K683" s="22">
        <v>63058</v>
      </c>
      <c r="L683" s="23" t="s">
        <v>295</v>
      </c>
      <c r="M683" s="23"/>
      <c r="N683" s="23" t="s">
        <v>184</v>
      </c>
      <c r="O683" s="23" t="s">
        <v>225</v>
      </c>
      <c r="P683" s="22">
        <v>18</v>
      </c>
      <c r="Q683" s="23" t="s">
        <v>279</v>
      </c>
      <c r="R683" s="23"/>
      <c r="S683" s="23"/>
      <c r="T683" s="23"/>
      <c r="U683" s="23"/>
      <c r="V683" s="23" t="s">
        <v>187</v>
      </c>
      <c r="W683" s="23" t="s">
        <v>188</v>
      </c>
      <c r="X683" s="23" t="s">
        <v>189</v>
      </c>
      <c r="Y683" s="22">
        <v>0</v>
      </c>
      <c r="Z683" s="23" t="s">
        <v>190</v>
      </c>
      <c r="AA683" s="23" t="s">
        <v>191</v>
      </c>
      <c r="AB683" s="23" t="s">
        <v>190</v>
      </c>
      <c r="AC683" s="23" t="s">
        <v>280</v>
      </c>
      <c r="AD683" s="23" t="s">
        <v>281</v>
      </c>
      <c r="AE683" s="23" t="s">
        <v>66</v>
      </c>
      <c r="AF683" s="23"/>
      <c r="AG683" s="23"/>
      <c r="AH683" s="23"/>
      <c r="AI683" s="23"/>
      <c r="AJ683" s="23" t="b">
        <v>0</v>
      </c>
      <c r="AK683" s="3">
        <v>124</v>
      </c>
      <c r="AL683" s="3">
        <v>2408</v>
      </c>
      <c r="AM683" s="3">
        <v>4575</v>
      </c>
      <c r="AN683" s="24">
        <v>45536.208820679014</v>
      </c>
      <c r="AO683" s="24">
        <v>45536.208947993829</v>
      </c>
      <c r="AP683">
        <v>9</v>
      </c>
      <c r="AQ683" t="s">
        <v>194</v>
      </c>
      <c r="AR683">
        <v>244.20882067901402</v>
      </c>
      <c r="AS683" t="s">
        <v>195</v>
      </c>
      <c r="AT683" t="s">
        <v>296</v>
      </c>
      <c r="AU683" t="s">
        <v>197</v>
      </c>
      <c r="AV683" t="s">
        <v>297</v>
      </c>
      <c r="AW683" t="s">
        <v>296</v>
      </c>
      <c r="AX683" t="s">
        <v>197</v>
      </c>
      <c r="AY683" t="s">
        <v>298</v>
      </c>
    </row>
    <row r="684" spans="1:51" x14ac:dyDescent="0.45">
      <c r="A684" s="22">
        <v>874496</v>
      </c>
      <c r="B684" s="6">
        <v>45536</v>
      </c>
      <c r="C684" s="22">
        <v>11406000</v>
      </c>
      <c r="D684" s="22">
        <v>11460941</v>
      </c>
      <c r="E684" s="22"/>
      <c r="F684" s="22">
        <v>862</v>
      </c>
      <c r="G684" s="22">
        <v>1737769</v>
      </c>
      <c r="H684" s="22">
        <v>0</v>
      </c>
      <c r="I684" s="22"/>
      <c r="J684" s="22">
        <v>2</v>
      </c>
      <c r="K684" s="22">
        <v>63146</v>
      </c>
      <c r="L684" s="23" t="s">
        <v>306</v>
      </c>
      <c r="M684" s="23"/>
      <c r="N684" s="23" t="s">
        <v>184</v>
      </c>
      <c r="O684" s="23" t="s">
        <v>225</v>
      </c>
      <c r="P684" s="22">
        <v>18</v>
      </c>
      <c r="Q684" s="23" t="s">
        <v>279</v>
      </c>
      <c r="R684" s="23"/>
      <c r="S684" s="23"/>
      <c r="T684" s="23"/>
      <c r="U684" s="23"/>
      <c r="V684" s="23" t="s">
        <v>187</v>
      </c>
      <c r="W684" s="23" t="s">
        <v>188</v>
      </c>
      <c r="X684" s="23" t="s">
        <v>189</v>
      </c>
      <c r="Y684" s="22">
        <v>0</v>
      </c>
      <c r="Z684" s="23" t="s">
        <v>190</v>
      </c>
      <c r="AA684" s="23" t="s">
        <v>191</v>
      </c>
      <c r="AB684" s="23" t="s">
        <v>190</v>
      </c>
      <c r="AC684" s="23" t="s">
        <v>280</v>
      </c>
      <c r="AD684" s="23" t="s">
        <v>281</v>
      </c>
      <c r="AE684" s="23" t="s">
        <v>66</v>
      </c>
      <c r="AF684" s="23"/>
      <c r="AG684" s="23"/>
      <c r="AH684" s="23"/>
      <c r="AI684" s="23"/>
      <c r="AJ684" s="23" t="b">
        <v>0</v>
      </c>
      <c r="AK684" s="3">
        <v>111</v>
      </c>
      <c r="AL684" s="3">
        <v>2408</v>
      </c>
      <c r="AM684" s="3">
        <v>6538</v>
      </c>
      <c r="AN684" s="24">
        <v>45536.70939320988</v>
      </c>
      <c r="AO684" s="24">
        <v>45536.709520524688</v>
      </c>
      <c r="AP684">
        <v>9</v>
      </c>
      <c r="AQ684" t="s">
        <v>194</v>
      </c>
      <c r="AR684">
        <v>244.70939320987964</v>
      </c>
      <c r="AS684" t="s">
        <v>195</v>
      </c>
      <c r="AT684" t="s">
        <v>229</v>
      </c>
      <c r="AU684" t="s">
        <v>197</v>
      </c>
      <c r="AV684" t="s">
        <v>304</v>
      </c>
      <c r="AW684" t="s">
        <v>229</v>
      </c>
      <c r="AX684" t="s">
        <v>197</v>
      </c>
      <c r="AY684" t="s">
        <v>302</v>
      </c>
    </row>
    <row r="685" spans="1:51" x14ac:dyDescent="0.45">
      <c r="A685" s="22">
        <v>872017</v>
      </c>
      <c r="B685" s="6">
        <v>45536</v>
      </c>
      <c r="C685" s="22">
        <v>11391000</v>
      </c>
      <c r="D685" s="22">
        <v>11441986</v>
      </c>
      <c r="E685" s="22"/>
      <c r="F685" s="22">
        <v>49</v>
      </c>
      <c r="G685" s="22">
        <v>1709797</v>
      </c>
      <c r="H685" s="22">
        <v>1</v>
      </c>
      <c r="I685" s="22"/>
      <c r="J685" s="22">
        <v>225</v>
      </c>
      <c r="K685" s="22">
        <v>63058</v>
      </c>
      <c r="L685" s="23" t="s">
        <v>295</v>
      </c>
      <c r="M685" s="23"/>
      <c r="N685" s="23" t="s">
        <v>184</v>
      </c>
      <c r="O685" s="23" t="s">
        <v>225</v>
      </c>
      <c r="P685" s="22">
        <v>18</v>
      </c>
      <c r="Q685" s="23" t="s">
        <v>279</v>
      </c>
      <c r="R685" s="23"/>
      <c r="S685" s="23"/>
      <c r="T685" s="23"/>
      <c r="U685" s="23"/>
      <c r="V685" s="23" t="s">
        <v>187</v>
      </c>
      <c r="W685" s="23" t="s">
        <v>188</v>
      </c>
      <c r="X685" s="23" t="s">
        <v>189</v>
      </c>
      <c r="Y685" s="22">
        <v>0</v>
      </c>
      <c r="Z685" s="23" t="s">
        <v>190</v>
      </c>
      <c r="AA685" s="23" t="s">
        <v>191</v>
      </c>
      <c r="AB685" s="23" t="s">
        <v>190</v>
      </c>
      <c r="AC685" s="23" t="s">
        <v>280</v>
      </c>
      <c r="AD685" s="23" t="s">
        <v>281</v>
      </c>
      <c r="AE685" s="23" t="s">
        <v>66</v>
      </c>
      <c r="AF685" s="23"/>
      <c r="AG685" s="23"/>
      <c r="AH685" s="23"/>
      <c r="AI685" s="23"/>
      <c r="AJ685" s="23" t="b">
        <v>0</v>
      </c>
      <c r="AK685" s="3">
        <v>126</v>
      </c>
      <c r="AL685" s="3">
        <v>2408</v>
      </c>
      <c r="AM685" s="3">
        <v>4544</v>
      </c>
      <c r="AN685" s="24">
        <v>45536.187994367283</v>
      </c>
      <c r="AO685" s="24">
        <v>45536.188121682098</v>
      </c>
      <c r="AP685">
        <v>9</v>
      </c>
      <c r="AQ685" t="s">
        <v>194</v>
      </c>
      <c r="AR685">
        <v>244.18799436728295</v>
      </c>
      <c r="AS685" t="s">
        <v>195</v>
      </c>
      <c r="AT685" t="s">
        <v>258</v>
      </c>
      <c r="AU685" t="s">
        <v>197</v>
      </c>
      <c r="AV685" t="s">
        <v>302</v>
      </c>
      <c r="AW685" t="s">
        <v>258</v>
      </c>
      <c r="AX685" t="s">
        <v>197</v>
      </c>
      <c r="AY685" t="s">
        <v>287</v>
      </c>
    </row>
    <row r="686" spans="1:51" x14ac:dyDescent="0.45">
      <c r="A686" s="22">
        <v>872517</v>
      </c>
      <c r="B686" s="6">
        <v>45536</v>
      </c>
      <c r="C686" s="22">
        <v>11391000</v>
      </c>
      <c r="D686" s="22">
        <v>11716665</v>
      </c>
      <c r="E686" s="22"/>
      <c r="F686" s="22">
        <v>1268</v>
      </c>
      <c r="G686" s="22">
        <v>1708030</v>
      </c>
      <c r="H686" s="22">
        <v>191</v>
      </c>
      <c r="I686" s="22"/>
      <c r="J686" s="22">
        <v>225</v>
      </c>
      <c r="K686" s="22">
        <v>63058</v>
      </c>
      <c r="L686" s="23" t="s">
        <v>295</v>
      </c>
      <c r="M686" s="23"/>
      <c r="N686" s="23" t="s">
        <v>184</v>
      </c>
      <c r="O686" s="23" t="s">
        <v>225</v>
      </c>
      <c r="P686" s="22">
        <v>18</v>
      </c>
      <c r="Q686" s="23" t="s">
        <v>279</v>
      </c>
      <c r="R686" s="23"/>
      <c r="S686" s="23"/>
      <c r="T686" s="23"/>
      <c r="U686" s="23"/>
      <c r="V686" s="23" t="s">
        <v>187</v>
      </c>
      <c r="W686" s="23" t="s">
        <v>188</v>
      </c>
      <c r="X686" s="23" t="s">
        <v>189</v>
      </c>
      <c r="Y686" s="22">
        <v>0</v>
      </c>
      <c r="Z686" s="23" t="s">
        <v>190</v>
      </c>
      <c r="AA686" s="23" t="s">
        <v>191</v>
      </c>
      <c r="AB686" s="23" t="s">
        <v>190</v>
      </c>
      <c r="AC686" s="23" t="s">
        <v>280</v>
      </c>
      <c r="AD686" s="23" t="s">
        <v>281</v>
      </c>
      <c r="AE686" s="23" t="s">
        <v>66</v>
      </c>
      <c r="AF686" s="23"/>
      <c r="AG686" s="23"/>
      <c r="AH686" s="23"/>
      <c r="AI686" s="23"/>
      <c r="AJ686" s="23" t="b">
        <v>0</v>
      </c>
      <c r="AK686" s="3">
        <v>115</v>
      </c>
      <c r="AL686" s="3">
        <v>2408</v>
      </c>
      <c r="AM686" s="3">
        <v>4906</v>
      </c>
      <c r="AN686" s="24">
        <v>45536.313038310182</v>
      </c>
      <c r="AO686" s="24">
        <v>45536.313165624997</v>
      </c>
      <c r="AP686">
        <v>9</v>
      </c>
      <c r="AQ686" t="s">
        <v>194</v>
      </c>
      <c r="AR686">
        <v>244.31303831018158</v>
      </c>
      <c r="AS686" t="s">
        <v>195</v>
      </c>
      <c r="AT686" t="s">
        <v>408</v>
      </c>
      <c r="AU686" t="s">
        <v>197</v>
      </c>
      <c r="AV686" t="s">
        <v>250</v>
      </c>
      <c r="AW686" t="s">
        <v>408</v>
      </c>
      <c r="AX686" t="s">
        <v>197</v>
      </c>
      <c r="AY686" t="s">
        <v>260</v>
      </c>
    </row>
    <row r="687" spans="1:51" x14ac:dyDescent="0.45">
      <c r="A687" s="22">
        <v>875355</v>
      </c>
      <c r="B687" s="6">
        <v>45536</v>
      </c>
      <c r="C687" s="22">
        <v>11390000</v>
      </c>
      <c r="D687" s="22">
        <v>11454149</v>
      </c>
      <c r="E687" s="22"/>
      <c r="F687" s="22">
        <v>0</v>
      </c>
      <c r="G687" s="22">
        <v>1721206</v>
      </c>
      <c r="H687" s="22">
        <v>0</v>
      </c>
      <c r="I687" s="22"/>
      <c r="J687" s="22">
        <v>225</v>
      </c>
      <c r="K687" s="22">
        <v>63058</v>
      </c>
      <c r="L687" s="23" t="s">
        <v>295</v>
      </c>
      <c r="M687" s="23"/>
      <c r="N687" s="23" t="s">
        <v>184</v>
      </c>
      <c r="O687" s="23" t="s">
        <v>225</v>
      </c>
      <c r="P687" s="22">
        <v>18</v>
      </c>
      <c r="Q687" s="23" t="s">
        <v>279</v>
      </c>
      <c r="R687" s="23"/>
      <c r="S687" s="23"/>
      <c r="T687" s="23"/>
      <c r="U687" s="23"/>
      <c r="V687" s="23" t="s">
        <v>187</v>
      </c>
      <c r="W687" s="23" t="s">
        <v>188</v>
      </c>
      <c r="X687" s="23" t="s">
        <v>189</v>
      </c>
      <c r="Y687" s="22">
        <v>0</v>
      </c>
      <c r="Z687" s="23" t="s">
        <v>190</v>
      </c>
      <c r="AA687" s="23" t="s">
        <v>191</v>
      </c>
      <c r="AB687" s="23" t="s">
        <v>190</v>
      </c>
      <c r="AC687" s="23" t="s">
        <v>280</v>
      </c>
      <c r="AD687" s="23" t="s">
        <v>281</v>
      </c>
      <c r="AE687" s="23" t="s">
        <v>66</v>
      </c>
      <c r="AF687" s="23"/>
      <c r="AG687" s="23"/>
      <c r="AH687" s="23"/>
      <c r="AI687" s="23"/>
      <c r="AJ687" s="23" t="b">
        <v>0</v>
      </c>
      <c r="AK687" s="3">
        <v>123</v>
      </c>
      <c r="AL687" s="3">
        <v>2408</v>
      </c>
      <c r="AM687" s="3">
        <v>7312</v>
      </c>
      <c r="AN687" s="24">
        <v>45536.979693402776</v>
      </c>
      <c r="AO687" s="24">
        <v>45536.979820717592</v>
      </c>
      <c r="AP687">
        <v>9</v>
      </c>
      <c r="AQ687" t="s">
        <v>194</v>
      </c>
      <c r="AR687">
        <v>244.97969340277632</v>
      </c>
      <c r="AS687" t="s">
        <v>195</v>
      </c>
      <c r="AT687" t="s">
        <v>206</v>
      </c>
      <c r="AU687" t="s">
        <v>197</v>
      </c>
      <c r="AV687" t="s">
        <v>300</v>
      </c>
      <c r="AW687" t="s">
        <v>206</v>
      </c>
      <c r="AX687" t="s">
        <v>197</v>
      </c>
      <c r="AY687" t="s">
        <v>285</v>
      </c>
    </row>
    <row r="688" spans="1:51" x14ac:dyDescent="0.45">
      <c r="A688" s="22">
        <v>873789</v>
      </c>
      <c r="B688" s="6">
        <v>45536</v>
      </c>
      <c r="C688" s="22">
        <v>11390000</v>
      </c>
      <c r="D688" s="22">
        <v>11538958</v>
      </c>
      <c r="E688" s="22"/>
      <c r="F688" s="22">
        <v>839</v>
      </c>
      <c r="G688" s="22">
        <v>1711249</v>
      </c>
      <c r="H688" s="22">
        <v>0</v>
      </c>
      <c r="I688" s="22"/>
      <c r="J688" s="22">
        <v>225</v>
      </c>
      <c r="K688" s="22">
        <v>63058</v>
      </c>
      <c r="L688" s="23" t="s">
        <v>295</v>
      </c>
      <c r="M688" s="23"/>
      <c r="N688" s="23" t="s">
        <v>184</v>
      </c>
      <c r="O688" s="23" t="s">
        <v>225</v>
      </c>
      <c r="P688" s="22">
        <v>18</v>
      </c>
      <c r="Q688" s="23" t="s">
        <v>279</v>
      </c>
      <c r="R688" s="23"/>
      <c r="S688" s="23"/>
      <c r="T688" s="23"/>
      <c r="U688" s="23"/>
      <c r="V688" s="23" t="s">
        <v>187</v>
      </c>
      <c r="W688" s="23" t="s">
        <v>188</v>
      </c>
      <c r="X688" s="23" t="s">
        <v>189</v>
      </c>
      <c r="Y688" s="22">
        <v>0</v>
      </c>
      <c r="Z688" s="23" t="s">
        <v>190</v>
      </c>
      <c r="AA688" s="23" t="s">
        <v>191</v>
      </c>
      <c r="AB688" s="23" t="s">
        <v>190</v>
      </c>
      <c r="AC688" s="23" t="s">
        <v>280</v>
      </c>
      <c r="AD688" s="23" t="s">
        <v>281</v>
      </c>
      <c r="AE688" s="23" t="s">
        <v>66</v>
      </c>
      <c r="AF688" s="23"/>
      <c r="AG688" s="23"/>
      <c r="AH688" s="23"/>
      <c r="AI688" s="23"/>
      <c r="AJ688" s="23" t="b">
        <v>0</v>
      </c>
      <c r="AK688" s="3">
        <v>98</v>
      </c>
      <c r="AL688" s="3">
        <v>2408</v>
      </c>
      <c r="AM688" s="3">
        <v>5900</v>
      </c>
      <c r="AN688" s="24">
        <v>45536.646253202161</v>
      </c>
      <c r="AO688" s="24">
        <v>45536.646380516977</v>
      </c>
      <c r="AP688">
        <v>9</v>
      </c>
      <c r="AQ688" t="s">
        <v>194</v>
      </c>
      <c r="AR688">
        <v>244.64625320216146</v>
      </c>
      <c r="AS688" t="s">
        <v>195</v>
      </c>
      <c r="AT688" t="s">
        <v>228</v>
      </c>
      <c r="AU688" t="s">
        <v>197</v>
      </c>
      <c r="AV688" t="s">
        <v>310</v>
      </c>
      <c r="AW688" t="s">
        <v>228</v>
      </c>
      <c r="AX688" t="s">
        <v>197</v>
      </c>
      <c r="AY688" t="s">
        <v>250</v>
      </c>
    </row>
    <row r="689" spans="1:51" x14ac:dyDescent="0.45">
      <c r="A689" s="22">
        <v>874263</v>
      </c>
      <c r="B689" s="6">
        <v>45536</v>
      </c>
      <c r="C689" s="22">
        <v>11375000</v>
      </c>
      <c r="D689" s="22">
        <v>13789477</v>
      </c>
      <c r="E689" s="22"/>
      <c r="F689" s="22">
        <v>0</v>
      </c>
      <c r="G689" s="22">
        <v>1711313</v>
      </c>
      <c r="H689" s="22">
        <v>0</v>
      </c>
      <c r="I689" s="22"/>
      <c r="J689" s="22">
        <v>225</v>
      </c>
      <c r="K689" s="22">
        <v>63058</v>
      </c>
      <c r="L689" s="23" t="s">
        <v>295</v>
      </c>
      <c r="M689" s="23"/>
      <c r="N689" s="23" t="s">
        <v>184</v>
      </c>
      <c r="O689" s="23" t="s">
        <v>225</v>
      </c>
      <c r="P689" s="22">
        <v>18</v>
      </c>
      <c r="Q689" s="23" t="s">
        <v>279</v>
      </c>
      <c r="R689" s="23"/>
      <c r="S689" s="23"/>
      <c r="T689" s="23"/>
      <c r="U689" s="23"/>
      <c r="V689" s="23" t="s">
        <v>187</v>
      </c>
      <c r="W689" s="23" t="s">
        <v>188</v>
      </c>
      <c r="X689" s="23" t="s">
        <v>189</v>
      </c>
      <c r="Y689" s="22">
        <v>0</v>
      </c>
      <c r="Z689" s="23" t="s">
        <v>190</v>
      </c>
      <c r="AA689" s="23" t="s">
        <v>191</v>
      </c>
      <c r="AB689" s="23" t="s">
        <v>190</v>
      </c>
      <c r="AC689" s="23" t="s">
        <v>280</v>
      </c>
      <c r="AD689" s="23" t="s">
        <v>281</v>
      </c>
      <c r="AE689" s="23" t="s">
        <v>66</v>
      </c>
      <c r="AF689" s="23"/>
      <c r="AG689" s="23"/>
      <c r="AH689" s="23"/>
      <c r="AI689" s="23"/>
      <c r="AJ689" s="23" t="b">
        <v>0</v>
      </c>
      <c r="AK689" s="3">
        <v>62</v>
      </c>
      <c r="AL689" s="3">
        <v>2408</v>
      </c>
      <c r="AM689" s="3">
        <v>6348</v>
      </c>
      <c r="AN689" s="24">
        <v>45536.667194637346</v>
      </c>
      <c r="AO689" s="24">
        <v>45536.667345100308</v>
      </c>
      <c r="AP689">
        <v>9</v>
      </c>
      <c r="AQ689" t="s">
        <v>194</v>
      </c>
      <c r="AR689">
        <v>244.66719463734626</v>
      </c>
      <c r="AS689" t="s">
        <v>195</v>
      </c>
      <c r="AT689" t="s">
        <v>198</v>
      </c>
      <c r="AU689" t="s">
        <v>197</v>
      </c>
      <c r="AV689" t="s">
        <v>300</v>
      </c>
      <c r="AW689" t="s">
        <v>198</v>
      </c>
      <c r="AX689" t="s">
        <v>197</v>
      </c>
      <c r="AY689" t="s">
        <v>261</v>
      </c>
    </row>
    <row r="690" spans="1:51" x14ac:dyDescent="0.45">
      <c r="A690" s="22">
        <v>874879</v>
      </c>
      <c r="B690" s="6">
        <v>45536</v>
      </c>
      <c r="C690" s="22">
        <v>11375000</v>
      </c>
      <c r="D690" s="22">
        <v>11831655</v>
      </c>
      <c r="E690" s="22"/>
      <c r="F690" s="22">
        <v>0</v>
      </c>
      <c r="G690" s="22">
        <v>1712470</v>
      </c>
      <c r="H690" s="22">
        <v>0</v>
      </c>
      <c r="I690" s="22"/>
      <c r="J690" s="22">
        <v>225</v>
      </c>
      <c r="K690" s="22">
        <v>63058</v>
      </c>
      <c r="L690" s="23" t="s">
        <v>295</v>
      </c>
      <c r="M690" s="23"/>
      <c r="N690" s="23" t="s">
        <v>184</v>
      </c>
      <c r="O690" s="23" t="s">
        <v>225</v>
      </c>
      <c r="P690" s="22">
        <v>18</v>
      </c>
      <c r="Q690" s="23" t="s">
        <v>279</v>
      </c>
      <c r="R690" s="23"/>
      <c r="S690" s="23"/>
      <c r="T690" s="23"/>
      <c r="U690" s="23"/>
      <c r="V690" s="23" t="s">
        <v>187</v>
      </c>
      <c r="W690" s="23" t="s">
        <v>188</v>
      </c>
      <c r="X690" s="23" t="s">
        <v>189</v>
      </c>
      <c r="Y690" s="22">
        <v>0</v>
      </c>
      <c r="Z690" s="23" t="s">
        <v>190</v>
      </c>
      <c r="AA690" s="23" t="s">
        <v>191</v>
      </c>
      <c r="AB690" s="23" t="s">
        <v>190</v>
      </c>
      <c r="AC690" s="23" t="s">
        <v>280</v>
      </c>
      <c r="AD690" s="23" t="s">
        <v>281</v>
      </c>
      <c r="AE690" s="23" t="s">
        <v>66</v>
      </c>
      <c r="AF690" s="23"/>
      <c r="AG690" s="23"/>
      <c r="AH690" s="23"/>
      <c r="AI690" s="23"/>
      <c r="AJ690" s="23" t="b">
        <v>0</v>
      </c>
      <c r="AK690" s="3">
        <v>123</v>
      </c>
      <c r="AL690" s="3">
        <v>2408</v>
      </c>
      <c r="AM690" s="3">
        <v>6853</v>
      </c>
      <c r="AN690" s="24">
        <v>45536.875599691361</v>
      </c>
      <c r="AO690" s="24">
        <v>45536.875727006176</v>
      </c>
      <c r="AP690">
        <v>9</v>
      </c>
      <c r="AQ690" t="s">
        <v>194</v>
      </c>
      <c r="AR690">
        <v>244.87559969136055</v>
      </c>
      <c r="AS690" t="s">
        <v>195</v>
      </c>
      <c r="AT690" t="s">
        <v>226</v>
      </c>
      <c r="AU690" t="s">
        <v>197</v>
      </c>
      <c r="AV690" t="s">
        <v>204</v>
      </c>
      <c r="AW690" t="s">
        <v>226</v>
      </c>
      <c r="AX690" t="s">
        <v>197</v>
      </c>
      <c r="AY690" t="s">
        <v>235</v>
      </c>
    </row>
    <row r="691" spans="1:51" x14ac:dyDescent="0.45">
      <c r="A691" s="22">
        <v>871365</v>
      </c>
      <c r="B691" s="6">
        <v>45536</v>
      </c>
      <c r="C691" s="22">
        <v>11345000</v>
      </c>
      <c r="D691" s="22">
        <v>15597584</v>
      </c>
      <c r="E691" s="22"/>
      <c r="F691" s="22">
        <v>40428</v>
      </c>
      <c r="G691" s="22">
        <v>290252</v>
      </c>
      <c r="H691" s="22">
        <v>7</v>
      </c>
      <c r="I691" s="22"/>
      <c r="J691" s="22">
        <v>805681</v>
      </c>
      <c r="K691" s="22">
        <v>102015</v>
      </c>
      <c r="L691" s="23" t="s">
        <v>971</v>
      </c>
      <c r="M691" s="23"/>
      <c r="N691" s="23" t="s">
        <v>184</v>
      </c>
      <c r="O691" s="23" t="s">
        <v>185</v>
      </c>
      <c r="P691" s="22">
        <v>1</v>
      </c>
      <c r="Q691" s="23" t="s">
        <v>274</v>
      </c>
      <c r="R691" s="23"/>
      <c r="S691" s="23"/>
      <c r="T691" s="23"/>
      <c r="U691" s="23"/>
      <c r="V691" s="23" t="s">
        <v>187</v>
      </c>
      <c r="W691" s="23" t="s">
        <v>188</v>
      </c>
      <c r="X691" s="23" t="s">
        <v>189</v>
      </c>
      <c r="Y691" s="22">
        <v>0</v>
      </c>
      <c r="Z691" s="23" t="s">
        <v>190</v>
      </c>
      <c r="AA691" s="23" t="s">
        <v>191</v>
      </c>
      <c r="AB691" s="23" t="s">
        <v>190</v>
      </c>
      <c r="AC691" s="23" t="s">
        <v>190</v>
      </c>
      <c r="AD691" s="23" t="s">
        <v>190</v>
      </c>
      <c r="AE691" s="23" t="s">
        <v>82</v>
      </c>
      <c r="AF691" s="23" t="s">
        <v>190</v>
      </c>
      <c r="AG691" s="23" t="s">
        <v>192</v>
      </c>
      <c r="AH691" s="23" t="s">
        <v>415</v>
      </c>
      <c r="AI691" s="23" t="s">
        <v>966</v>
      </c>
      <c r="AJ691" s="23" t="b">
        <v>0</v>
      </c>
      <c r="AK691" s="3">
        <v>137</v>
      </c>
      <c r="AL691" s="3">
        <v>236</v>
      </c>
      <c r="AM691" s="3">
        <v>4037</v>
      </c>
      <c r="AN691" s="24">
        <v>45536.010714274693</v>
      </c>
      <c r="AO691" s="24">
        <v>45536.010887885801</v>
      </c>
      <c r="AP691">
        <v>9</v>
      </c>
      <c r="AQ691" t="s">
        <v>194</v>
      </c>
      <c r="AR691">
        <v>244.01071427469287</v>
      </c>
      <c r="AS691" t="s">
        <v>195</v>
      </c>
      <c r="AT691" t="s">
        <v>196</v>
      </c>
      <c r="AU691" t="s">
        <v>197</v>
      </c>
      <c r="AV691" t="s">
        <v>240</v>
      </c>
      <c r="AW691" t="s">
        <v>196</v>
      </c>
      <c r="AX691" t="s">
        <v>197</v>
      </c>
      <c r="AY691" t="s">
        <v>309</v>
      </c>
    </row>
    <row r="692" spans="1:51" x14ac:dyDescent="0.45">
      <c r="A692" s="22">
        <v>873051</v>
      </c>
      <c r="B692" s="6">
        <v>45536</v>
      </c>
      <c r="C692" s="22">
        <v>11312000</v>
      </c>
      <c r="D692" s="22">
        <v>11382899</v>
      </c>
      <c r="E692" s="22"/>
      <c r="F692" s="22">
        <v>0</v>
      </c>
      <c r="G692" s="22">
        <v>1722392</v>
      </c>
      <c r="H692" s="22">
        <v>0</v>
      </c>
      <c r="I692" s="22"/>
      <c r="J692" s="22">
        <v>2</v>
      </c>
      <c r="K692" s="22">
        <v>63146</v>
      </c>
      <c r="L692" s="23" t="s">
        <v>306</v>
      </c>
      <c r="M692" s="23"/>
      <c r="N692" s="23" t="s">
        <v>184</v>
      </c>
      <c r="O692" s="23" t="s">
        <v>225</v>
      </c>
      <c r="P692" s="22">
        <v>18</v>
      </c>
      <c r="Q692" s="23" t="s">
        <v>279</v>
      </c>
      <c r="R692" s="23"/>
      <c r="S692" s="23"/>
      <c r="T692" s="23"/>
      <c r="U692" s="23"/>
      <c r="V692" s="23" t="s">
        <v>187</v>
      </c>
      <c r="W692" s="23" t="s">
        <v>188</v>
      </c>
      <c r="X692" s="23" t="s">
        <v>189</v>
      </c>
      <c r="Y692" s="22">
        <v>0</v>
      </c>
      <c r="Z692" s="23" t="s">
        <v>190</v>
      </c>
      <c r="AA692" s="23" t="s">
        <v>191</v>
      </c>
      <c r="AB692" s="23" t="s">
        <v>190</v>
      </c>
      <c r="AC692" s="23" t="s">
        <v>280</v>
      </c>
      <c r="AD692" s="23" t="s">
        <v>281</v>
      </c>
      <c r="AE692" s="23" t="s">
        <v>66</v>
      </c>
      <c r="AF692" s="23"/>
      <c r="AG692" s="23"/>
      <c r="AH692" s="23"/>
      <c r="AI692" s="23"/>
      <c r="AJ692" s="23" t="b">
        <v>0</v>
      </c>
      <c r="AK692" s="3">
        <v>118</v>
      </c>
      <c r="AL692" s="3">
        <v>2408</v>
      </c>
      <c r="AM692" s="3">
        <v>5396</v>
      </c>
      <c r="AN692" s="24">
        <v>45536.396853626546</v>
      </c>
      <c r="AO692" s="24">
        <v>45536.396980941361</v>
      </c>
      <c r="AP692">
        <v>9</v>
      </c>
      <c r="AQ692" t="s">
        <v>194</v>
      </c>
      <c r="AR692">
        <v>244.39685362654564</v>
      </c>
      <c r="AS692" t="s">
        <v>195</v>
      </c>
      <c r="AT692" t="s">
        <v>238</v>
      </c>
      <c r="AU692" t="s">
        <v>197</v>
      </c>
      <c r="AV692" t="s">
        <v>242</v>
      </c>
      <c r="AW692" t="s">
        <v>238</v>
      </c>
      <c r="AX692" t="s">
        <v>197</v>
      </c>
      <c r="AY692" t="s">
        <v>307</v>
      </c>
    </row>
    <row r="693" spans="1:51" x14ac:dyDescent="0.45">
      <c r="A693" s="22">
        <v>874054</v>
      </c>
      <c r="B693" s="6">
        <v>45536</v>
      </c>
      <c r="C693" s="22">
        <v>11297000</v>
      </c>
      <c r="D693" s="22">
        <v>6768641</v>
      </c>
      <c r="E693" s="22"/>
      <c r="F693" s="22">
        <v>115</v>
      </c>
      <c r="G693" s="22">
        <v>1035790</v>
      </c>
      <c r="H693" s="22">
        <v>33</v>
      </c>
      <c r="I693" s="22"/>
      <c r="J693" s="22">
        <v>6287</v>
      </c>
      <c r="K693" s="22">
        <v>101887</v>
      </c>
      <c r="L693" s="23" t="s">
        <v>1112</v>
      </c>
      <c r="M693" s="23"/>
      <c r="N693" s="23" t="s">
        <v>184</v>
      </c>
      <c r="O693" s="23" t="s">
        <v>225</v>
      </c>
      <c r="P693" s="22">
        <v>20</v>
      </c>
      <c r="Q693" s="23" t="s">
        <v>186</v>
      </c>
      <c r="R693" s="23"/>
      <c r="S693" s="23"/>
      <c r="T693" s="23"/>
      <c r="U693" s="23"/>
      <c r="V693" s="23" t="s">
        <v>187</v>
      </c>
      <c r="W693" s="23" t="s">
        <v>188</v>
      </c>
      <c r="X693" s="23" t="s">
        <v>189</v>
      </c>
      <c r="Y693" s="22">
        <v>0</v>
      </c>
      <c r="Z693" s="23" t="s">
        <v>190</v>
      </c>
      <c r="AA693" s="23" t="s">
        <v>191</v>
      </c>
      <c r="AB693" s="23" t="s">
        <v>190</v>
      </c>
      <c r="AC693" s="23" t="s">
        <v>192</v>
      </c>
      <c r="AD693" s="23" t="s">
        <v>281</v>
      </c>
      <c r="AE693" s="23" t="s">
        <v>77</v>
      </c>
      <c r="AF693" s="23"/>
      <c r="AG693" s="23"/>
      <c r="AH693" s="23"/>
      <c r="AI693" s="23"/>
      <c r="AJ693" s="23" t="b">
        <v>0</v>
      </c>
      <c r="AK693" s="3">
        <v>109</v>
      </c>
      <c r="AL693" s="3">
        <v>2408</v>
      </c>
      <c r="AM693" s="3">
        <v>6156</v>
      </c>
      <c r="AN693" s="24">
        <v>45536.655867091053</v>
      </c>
      <c r="AO693" s="24">
        <v>45536.655936535491</v>
      </c>
      <c r="AP693">
        <v>9</v>
      </c>
      <c r="AQ693" t="s">
        <v>194</v>
      </c>
      <c r="AR693">
        <v>244.65586709105264</v>
      </c>
      <c r="AS693" t="s">
        <v>195</v>
      </c>
      <c r="AT693" t="s">
        <v>228</v>
      </c>
      <c r="AU693" t="s">
        <v>197</v>
      </c>
      <c r="AV693" t="s">
        <v>241</v>
      </c>
      <c r="AW693" t="s">
        <v>228</v>
      </c>
      <c r="AX693" t="s">
        <v>197</v>
      </c>
      <c r="AY693" t="s">
        <v>301</v>
      </c>
    </row>
    <row r="694" spans="1:51" x14ac:dyDescent="0.45">
      <c r="A694" s="22">
        <v>874337</v>
      </c>
      <c r="B694" s="6">
        <v>45536</v>
      </c>
      <c r="C694" s="22">
        <v>11282000</v>
      </c>
      <c r="D694" s="22">
        <v>3716779</v>
      </c>
      <c r="E694" s="22"/>
      <c r="F694" s="22">
        <v>6</v>
      </c>
      <c r="G694" s="22">
        <v>682873</v>
      </c>
      <c r="H694" s="22">
        <v>13</v>
      </c>
      <c r="I694" s="22"/>
      <c r="J694" s="22">
        <v>6287</v>
      </c>
      <c r="K694" s="22">
        <v>101980</v>
      </c>
      <c r="L694" s="23" t="s">
        <v>1189</v>
      </c>
      <c r="M694" s="23"/>
      <c r="N694" s="23" t="s">
        <v>184</v>
      </c>
      <c r="O694" s="23" t="s">
        <v>225</v>
      </c>
      <c r="P694" s="22">
        <v>20</v>
      </c>
      <c r="Q694" s="23" t="s">
        <v>186</v>
      </c>
      <c r="R694" s="23"/>
      <c r="S694" s="23"/>
      <c r="T694" s="23"/>
      <c r="U694" s="23"/>
      <c r="V694" s="23" t="s">
        <v>187</v>
      </c>
      <c r="W694" s="23" t="s">
        <v>188</v>
      </c>
      <c r="X694" s="23" t="s">
        <v>189</v>
      </c>
      <c r="Y694" s="22">
        <v>0</v>
      </c>
      <c r="Z694" s="23" t="s">
        <v>190</v>
      </c>
      <c r="AA694" s="23" t="s">
        <v>191</v>
      </c>
      <c r="AB694" s="23" t="s">
        <v>190</v>
      </c>
      <c r="AC694" s="23" t="s">
        <v>192</v>
      </c>
      <c r="AD694" s="23" t="s">
        <v>281</v>
      </c>
      <c r="AE694" s="23" t="s">
        <v>77</v>
      </c>
      <c r="AF694" s="23"/>
      <c r="AG694" s="23"/>
      <c r="AH694" s="23"/>
      <c r="AI694" s="23"/>
      <c r="AJ694" s="23" t="b">
        <v>0</v>
      </c>
      <c r="AK694" s="3">
        <v>55</v>
      </c>
      <c r="AL694" s="3">
        <v>2408</v>
      </c>
      <c r="AM694" s="3">
        <v>6422</v>
      </c>
      <c r="AN694" s="24">
        <v>45536.680390277776</v>
      </c>
      <c r="AO694" s="24">
        <v>45536.680424999999</v>
      </c>
      <c r="AP694">
        <v>9</v>
      </c>
      <c r="AQ694" t="s">
        <v>194</v>
      </c>
      <c r="AR694">
        <v>244.68039027777559</v>
      </c>
      <c r="AS694" t="s">
        <v>195</v>
      </c>
      <c r="AT694" t="s">
        <v>198</v>
      </c>
      <c r="AU694" t="s">
        <v>197</v>
      </c>
      <c r="AV694" t="s">
        <v>300</v>
      </c>
      <c r="AW694" t="s">
        <v>198</v>
      </c>
      <c r="AX694" t="s">
        <v>197</v>
      </c>
      <c r="AY694" t="s">
        <v>257</v>
      </c>
    </row>
    <row r="695" spans="1:51" x14ac:dyDescent="0.45">
      <c r="A695" s="22">
        <v>873634</v>
      </c>
      <c r="B695" s="6">
        <v>45536</v>
      </c>
      <c r="C695" s="22">
        <v>11281000</v>
      </c>
      <c r="D695" s="22">
        <v>3858336</v>
      </c>
      <c r="E695" s="22"/>
      <c r="F695" s="22">
        <v>7704</v>
      </c>
      <c r="G695" s="22">
        <v>505015</v>
      </c>
      <c r="H695" s="22">
        <v>36</v>
      </c>
      <c r="I695" s="22"/>
      <c r="J695" s="22">
        <v>20279</v>
      </c>
      <c r="K695" s="22">
        <v>101707</v>
      </c>
      <c r="L695" s="23" t="s">
        <v>1133</v>
      </c>
      <c r="M695" s="23"/>
      <c r="N695" s="23" t="s">
        <v>184</v>
      </c>
      <c r="O695" s="23" t="s">
        <v>225</v>
      </c>
      <c r="P695" s="22">
        <v>20</v>
      </c>
      <c r="Q695" s="23" t="s">
        <v>186</v>
      </c>
      <c r="R695" s="23"/>
      <c r="S695" s="23"/>
      <c r="T695" s="23"/>
      <c r="U695" s="23"/>
      <c r="V695" s="23" t="s">
        <v>187</v>
      </c>
      <c r="W695" s="23" t="s">
        <v>188</v>
      </c>
      <c r="X695" s="23" t="s">
        <v>189</v>
      </c>
      <c r="Y695" s="22">
        <v>0</v>
      </c>
      <c r="Z695" s="23" t="s">
        <v>190</v>
      </c>
      <c r="AA695" s="23" t="s">
        <v>191</v>
      </c>
      <c r="AB695" s="23" t="s">
        <v>190</v>
      </c>
      <c r="AC695" s="23" t="s">
        <v>192</v>
      </c>
      <c r="AD695" s="23" t="s">
        <v>281</v>
      </c>
      <c r="AE695" s="23" t="s">
        <v>77</v>
      </c>
      <c r="AF695" s="23"/>
      <c r="AG695" s="23"/>
      <c r="AH695" s="23"/>
      <c r="AI695" s="23"/>
      <c r="AJ695" s="23" t="b">
        <v>0</v>
      </c>
      <c r="AK695" s="3">
        <v>130</v>
      </c>
      <c r="AL695" s="3">
        <v>2408</v>
      </c>
      <c r="AM695" s="3">
        <v>5791</v>
      </c>
      <c r="AN695" s="24">
        <v>45536.610886419752</v>
      </c>
      <c r="AO695" s="24">
        <v>45536.610921141975</v>
      </c>
      <c r="AP695">
        <v>9</v>
      </c>
      <c r="AQ695" t="s">
        <v>194</v>
      </c>
      <c r="AR695">
        <v>244.61088641975221</v>
      </c>
      <c r="AS695" t="s">
        <v>195</v>
      </c>
      <c r="AT695" t="s">
        <v>227</v>
      </c>
      <c r="AU695" t="s">
        <v>197</v>
      </c>
      <c r="AV695" t="s">
        <v>309</v>
      </c>
      <c r="AW695" t="s">
        <v>227</v>
      </c>
      <c r="AX695" t="s">
        <v>197</v>
      </c>
      <c r="AY695" t="s">
        <v>205</v>
      </c>
    </row>
    <row r="696" spans="1:51" x14ac:dyDescent="0.45">
      <c r="A696" s="22">
        <v>871541</v>
      </c>
      <c r="B696" s="6">
        <v>45536</v>
      </c>
      <c r="C696" s="22">
        <v>11266000</v>
      </c>
      <c r="D696" s="22">
        <v>11296197</v>
      </c>
      <c r="E696" s="22"/>
      <c r="F696" s="22">
        <v>772</v>
      </c>
      <c r="G696" s="22">
        <v>1736436</v>
      </c>
      <c r="H696" s="22">
        <v>0</v>
      </c>
      <c r="I696" s="22"/>
      <c r="J696" s="22">
        <v>2</v>
      </c>
      <c r="K696" s="22">
        <v>63146</v>
      </c>
      <c r="L696" s="23" t="s">
        <v>306</v>
      </c>
      <c r="M696" s="23"/>
      <c r="N696" s="23" t="s">
        <v>184</v>
      </c>
      <c r="O696" s="23" t="s">
        <v>225</v>
      </c>
      <c r="P696" s="22">
        <v>18</v>
      </c>
      <c r="Q696" s="23" t="s">
        <v>279</v>
      </c>
      <c r="R696" s="23"/>
      <c r="S696" s="23"/>
      <c r="T696" s="23"/>
      <c r="U696" s="23"/>
      <c r="V696" s="23" t="s">
        <v>187</v>
      </c>
      <c r="W696" s="23" t="s">
        <v>188</v>
      </c>
      <c r="X696" s="23" t="s">
        <v>189</v>
      </c>
      <c r="Y696" s="22">
        <v>0</v>
      </c>
      <c r="Z696" s="23" t="s">
        <v>190</v>
      </c>
      <c r="AA696" s="23" t="s">
        <v>191</v>
      </c>
      <c r="AB696" s="23" t="s">
        <v>190</v>
      </c>
      <c r="AC696" s="23" t="s">
        <v>280</v>
      </c>
      <c r="AD696" s="23" t="s">
        <v>281</v>
      </c>
      <c r="AE696" s="23" t="s">
        <v>66</v>
      </c>
      <c r="AF696" s="23"/>
      <c r="AG696" s="23"/>
      <c r="AH696" s="23"/>
      <c r="AI696" s="23"/>
      <c r="AJ696" s="23" t="b">
        <v>0</v>
      </c>
      <c r="AK696" s="3">
        <v>123</v>
      </c>
      <c r="AL696" s="3">
        <v>2408</v>
      </c>
      <c r="AM696" s="3">
        <v>4174</v>
      </c>
      <c r="AN696" s="24">
        <v>45536.084519328702</v>
      </c>
      <c r="AO696" s="24">
        <v>45536.084646643518</v>
      </c>
      <c r="AP696">
        <v>9</v>
      </c>
      <c r="AQ696" t="s">
        <v>194</v>
      </c>
      <c r="AR696">
        <v>244.0845193287023</v>
      </c>
      <c r="AS696" t="s">
        <v>195</v>
      </c>
      <c r="AT696" t="s">
        <v>217</v>
      </c>
      <c r="AU696" t="s">
        <v>197</v>
      </c>
      <c r="AV696" t="s">
        <v>297</v>
      </c>
      <c r="AW696" t="s">
        <v>217</v>
      </c>
      <c r="AX696" t="s">
        <v>197</v>
      </c>
      <c r="AY696" t="s">
        <v>298</v>
      </c>
    </row>
    <row r="697" spans="1:51" x14ac:dyDescent="0.45">
      <c r="A697" s="22">
        <v>873652</v>
      </c>
      <c r="B697" s="6">
        <v>45536</v>
      </c>
      <c r="C697" s="22">
        <v>11265000</v>
      </c>
      <c r="D697" s="22">
        <v>3756391</v>
      </c>
      <c r="E697" s="22"/>
      <c r="F697" s="22">
        <v>988</v>
      </c>
      <c r="G697" s="22">
        <v>449415</v>
      </c>
      <c r="H697" s="22">
        <v>39</v>
      </c>
      <c r="I697" s="22"/>
      <c r="J697" s="22">
        <v>20381</v>
      </c>
      <c r="K697" s="22">
        <v>101934</v>
      </c>
      <c r="L697" s="23" t="s">
        <v>1179</v>
      </c>
      <c r="M697" s="23"/>
      <c r="N697" s="23" t="s">
        <v>184</v>
      </c>
      <c r="O697" s="23" t="s">
        <v>225</v>
      </c>
      <c r="P697" s="22">
        <v>20</v>
      </c>
      <c r="Q697" s="23" t="s">
        <v>186</v>
      </c>
      <c r="R697" s="23"/>
      <c r="S697" s="23"/>
      <c r="T697" s="23"/>
      <c r="U697" s="23"/>
      <c r="V697" s="23" t="s">
        <v>187</v>
      </c>
      <c r="W697" s="23" t="s">
        <v>188</v>
      </c>
      <c r="X697" s="23" t="s">
        <v>189</v>
      </c>
      <c r="Y697" s="22">
        <v>0</v>
      </c>
      <c r="Z697" s="23" t="s">
        <v>190</v>
      </c>
      <c r="AA697" s="23" t="s">
        <v>191</v>
      </c>
      <c r="AB697" s="23" t="s">
        <v>190</v>
      </c>
      <c r="AC697" s="23" t="s">
        <v>192</v>
      </c>
      <c r="AD697" s="23" t="s">
        <v>281</v>
      </c>
      <c r="AE697" s="23" t="s">
        <v>77</v>
      </c>
      <c r="AF697" s="23"/>
      <c r="AG697" s="23"/>
      <c r="AH697" s="23"/>
      <c r="AI697" s="23"/>
      <c r="AJ697" s="23" t="b">
        <v>0</v>
      </c>
      <c r="AK697" s="3">
        <v>62</v>
      </c>
      <c r="AL697" s="3">
        <v>2408</v>
      </c>
      <c r="AM697" s="3">
        <v>5805</v>
      </c>
      <c r="AN697" s="24">
        <v>45536.619490316356</v>
      </c>
      <c r="AO697" s="24">
        <v>45536.619525038579</v>
      </c>
      <c r="AP697">
        <v>9</v>
      </c>
      <c r="AQ697" t="s">
        <v>194</v>
      </c>
      <c r="AR697">
        <v>244.61949031635595</v>
      </c>
      <c r="AS697" t="s">
        <v>195</v>
      </c>
      <c r="AT697" t="s">
        <v>227</v>
      </c>
      <c r="AU697" t="s">
        <v>197</v>
      </c>
      <c r="AV697" t="s">
        <v>234</v>
      </c>
      <c r="AW697" t="s">
        <v>227</v>
      </c>
      <c r="AX697" t="s">
        <v>197</v>
      </c>
      <c r="AY697" t="s">
        <v>219</v>
      </c>
    </row>
    <row r="698" spans="1:51" x14ac:dyDescent="0.45">
      <c r="A698" s="22">
        <v>873379</v>
      </c>
      <c r="B698" s="6">
        <v>45536</v>
      </c>
      <c r="C698" s="22">
        <v>11235000</v>
      </c>
      <c r="D698" s="22">
        <v>11298008</v>
      </c>
      <c r="E698" s="22"/>
      <c r="F698" s="22">
        <v>1153</v>
      </c>
      <c r="G698" s="22">
        <v>1709167</v>
      </c>
      <c r="H698" s="22">
        <v>0</v>
      </c>
      <c r="I698" s="22"/>
      <c r="J698" s="22">
        <v>225</v>
      </c>
      <c r="K698" s="22">
        <v>63058</v>
      </c>
      <c r="L698" s="23" t="s">
        <v>295</v>
      </c>
      <c r="M698" s="23"/>
      <c r="N698" s="23" t="s">
        <v>184</v>
      </c>
      <c r="O698" s="23" t="s">
        <v>225</v>
      </c>
      <c r="P698" s="22">
        <v>18</v>
      </c>
      <c r="Q698" s="23" t="s">
        <v>279</v>
      </c>
      <c r="R698" s="23"/>
      <c r="S698" s="23"/>
      <c r="T698" s="23"/>
      <c r="U698" s="23"/>
      <c r="V698" s="23" t="s">
        <v>187</v>
      </c>
      <c r="W698" s="23" t="s">
        <v>188</v>
      </c>
      <c r="X698" s="23" t="s">
        <v>189</v>
      </c>
      <c r="Y698" s="22">
        <v>0</v>
      </c>
      <c r="Z698" s="23" t="s">
        <v>190</v>
      </c>
      <c r="AA698" s="23" t="s">
        <v>191</v>
      </c>
      <c r="AB698" s="23" t="s">
        <v>190</v>
      </c>
      <c r="AC698" s="23" t="s">
        <v>280</v>
      </c>
      <c r="AD698" s="23" t="s">
        <v>281</v>
      </c>
      <c r="AE698" s="23" t="s">
        <v>66</v>
      </c>
      <c r="AF698" s="23"/>
      <c r="AG698" s="23"/>
      <c r="AH698" s="23"/>
      <c r="AI698" s="23"/>
      <c r="AJ698" s="23" t="b">
        <v>0</v>
      </c>
      <c r="AK698" s="3">
        <v>126</v>
      </c>
      <c r="AL698" s="3">
        <v>2408</v>
      </c>
      <c r="AM698" s="3">
        <v>5616</v>
      </c>
      <c r="AN698" s="24">
        <v>45536.479818865744</v>
      </c>
      <c r="AO698" s="24">
        <v>45536.479946180552</v>
      </c>
      <c r="AP698">
        <v>9</v>
      </c>
      <c r="AQ698" t="s">
        <v>194</v>
      </c>
      <c r="AR698">
        <v>244.47981886574416</v>
      </c>
      <c r="AS698" t="s">
        <v>195</v>
      </c>
      <c r="AT698" t="s">
        <v>208</v>
      </c>
      <c r="AU698" t="s">
        <v>197</v>
      </c>
      <c r="AV698" t="s">
        <v>294</v>
      </c>
      <c r="AW698" t="s">
        <v>208</v>
      </c>
      <c r="AX698" t="s">
        <v>197</v>
      </c>
      <c r="AY698" t="s">
        <v>219</v>
      </c>
    </row>
    <row r="699" spans="1:51" x14ac:dyDescent="0.45">
      <c r="A699" s="22">
        <v>873625</v>
      </c>
      <c r="B699" s="6">
        <v>45536</v>
      </c>
      <c r="C699" s="22">
        <v>11234000</v>
      </c>
      <c r="D699" s="22">
        <v>11890604</v>
      </c>
      <c r="E699" s="22"/>
      <c r="F699" s="22">
        <v>1073</v>
      </c>
      <c r="G699" s="22">
        <v>1711152</v>
      </c>
      <c r="H699" s="22">
        <v>4</v>
      </c>
      <c r="I699" s="22"/>
      <c r="J699" s="22">
        <v>225</v>
      </c>
      <c r="K699" s="22">
        <v>63058</v>
      </c>
      <c r="L699" s="23" t="s">
        <v>295</v>
      </c>
      <c r="M699" s="23"/>
      <c r="N699" s="23" t="s">
        <v>184</v>
      </c>
      <c r="O699" s="23" t="s">
        <v>225</v>
      </c>
      <c r="P699" s="22">
        <v>18</v>
      </c>
      <c r="Q699" s="23" t="s">
        <v>279</v>
      </c>
      <c r="R699" s="23"/>
      <c r="S699" s="23"/>
      <c r="T699" s="23"/>
      <c r="U699" s="23"/>
      <c r="V699" s="23" t="s">
        <v>187</v>
      </c>
      <c r="W699" s="23" t="s">
        <v>188</v>
      </c>
      <c r="X699" s="23" t="s">
        <v>189</v>
      </c>
      <c r="Y699" s="22">
        <v>0</v>
      </c>
      <c r="Z699" s="23" t="s">
        <v>190</v>
      </c>
      <c r="AA699" s="23" t="s">
        <v>191</v>
      </c>
      <c r="AB699" s="23" t="s">
        <v>190</v>
      </c>
      <c r="AC699" s="23" t="s">
        <v>280</v>
      </c>
      <c r="AD699" s="23" t="s">
        <v>281</v>
      </c>
      <c r="AE699" s="23" t="s">
        <v>66</v>
      </c>
      <c r="AF699" s="23"/>
      <c r="AG699" s="23"/>
      <c r="AH699" s="23"/>
      <c r="AI699" s="23"/>
      <c r="AJ699" s="23" t="b">
        <v>0</v>
      </c>
      <c r="AK699" s="3">
        <v>124</v>
      </c>
      <c r="AL699" s="3">
        <v>2408</v>
      </c>
      <c r="AM699" s="3">
        <v>5781</v>
      </c>
      <c r="AN699" s="24">
        <v>45536.604631057096</v>
      </c>
      <c r="AO699" s="24">
        <v>45536.604758371912</v>
      </c>
      <c r="AP699">
        <v>9</v>
      </c>
      <c r="AQ699" t="s">
        <v>194</v>
      </c>
      <c r="AR699">
        <v>244.60463105709641</v>
      </c>
      <c r="AS699" t="s">
        <v>195</v>
      </c>
      <c r="AT699" t="s">
        <v>227</v>
      </c>
      <c r="AU699" t="s">
        <v>197</v>
      </c>
      <c r="AV699" t="s">
        <v>362</v>
      </c>
      <c r="AW699" t="s">
        <v>227</v>
      </c>
      <c r="AX699" t="s">
        <v>197</v>
      </c>
      <c r="AY699" t="s">
        <v>199</v>
      </c>
    </row>
    <row r="700" spans="1:51" x14ac:dyDescent="0.45">
      <c r="A700" s="22">
        <v>873535</v>
      </c>
      <c r="B700" s="6">
        <v>45536</v>
      </c>
      <c r="C700" s="22">
        <v>11234000</v>
      </c>
      <c r="D700" s="22">
        <v>11236306</v>
      </c>
      <c r="E700" s="22"/>
      <c r="F700" s="22">
        <v>823</v>
      </c>
      <c r="G700" s="22">
        <v>1711068</v>
      </c>
      <c r="H700" s="22">
        <v>2</v>
      </c>
      <c r="I700" s="22"/>
      <c r="J700" s="22">
        <v>225</v>
      </c>
      <c r="K700" s="22">
        <v>63058</v>
      </c>
      <c r="L700" s="23" t="s">
        <v>295</v>
      </c>
      <c r="M700" s="23"/>
      <c r="N700" s="23" t="s">
        <v>184</v>
      </c>
      <c r="O700" s="23" t="s">
        <v>225</v>
      </c>
      <c r="P700" s="22">
        <v>18</v>
      </c>
      <c r="Q700" s="23" t="s">
        <v>279</v>
      </c>
      <c r="R700" s="23"/>
      <c r="S700" s="23"/>
      <c r="T700" s="23"/>
      <c r="U700" s="23"/>
      <c r="V700" s="23" t="s">
        <v>187</v>
      </c>
      <c r="W700" s="23" t="s">
        <v>188</v>
      </c>
      <c r="X700" s="23" t="s">
        <v>189</v>
      </c>
      <c r="Y700" s="22">
        <v>0</v>
      </c>
      <c r="Z700" s="23" t="s">
        <v>190</v>
      </c>
      <c r="AA700" s="23" t="s">
        <v>191</v>
      </c>
      <c r="AB700" s="23" t="s">
        <v>190</v>
      </c>
      <c r="AC700" s="23" t="s">
        <v>280</v>
      </c>
      <c r="AD700" s="23" t="s">
        <v>281</v>
      </c>
      <c r="AE700" s="23" t="s">
        <v>66</v>
      </c>
      <c r="AF700" s="23"/>
      <c r="AG700" s="23"/>
      <c r="AH700" s="23"/>
      <c r="AI700" s="23"/>
      <c r="AJ700" s="23" t="b">
        <v>0</v>
      </c>
      <c r="AK700" s="3">
        <v>127</v>
      </c>
      <c r="AL700" s="3">
        <v>2408</v>
      </c>
      <c r="AM700" s="3">
        <v>5723</v>
      </c>
      <c r="AN700" s="24">
        <v>45536.563002700619</v>
      </c>
      <c r="AO700" s="24">
        <v>45536.563130015435</v>
      </c>
      <c r="AP700">
        <v>9</v>
      </c>
      <c r="AQ700" t="s">
        <v>194</v>
      </c>
      <c r="AR700">
        <v>244.56300270061911</v>
      </c>
      <c r="AS700" t="s">
        <v>195</v>
      </c>
      <c r="AT700" t="s">
        <v>218</v>
      </c>
      <c r="AU700" t="s">
        <v>197</v>
      </c>
      <c r="AV700" t="s">
        <v>302</v>
      </c>
      <c r="AW700" t="s">
        <v>218</v>
      </c>
      <c r="AX700" t="s">
        <v>197</v>
      </c>
      <c r="AY700" t="s">
        <v>287</v>
      </c>
    </row>
    <row r="701" spans="1:51" x14ac:dyDescent="0.45">
      <c r="A701" s="22">
        <v>874424</v>
      </c>
      <c r="B701" s="6">
        <v>45536</v>
      </c>
      <c r="C701" s="22">
        <v>11234000</v>
      </c>
      <c r="D701" s="22">
        <v>11338730</v>
      </c>
      <c r="E701" s="22"/>
      <c r="F701" s="22">
        <v>1198</v>
      </c>
      <c r="G701" s="22">
        <v>1711439</v>
      </c>
      <c r="H701" s="22">
        <v>0</v>
      </c>
      <c r="I701" s="22"/>
      <c r="J701" s="22">
        <v>225</v>
      </c>
      <c r="K701" s="22">
        <v>63058</v>
      </c>
      <c r="L701" s="23" t="s">
        <v>295</v>
      </c>
      <c r="M701" s="23"/>
      <c r="N701" s="23" t="s">
        <v>184</v>
      </c>
      <c r="O701" s="23" t="s">
        <v>225</v>
      </c>
      <c r="P701" s="22">
        <v>18</v>
      </c>
      <c r="Q701" s="23" t="s">
        <v>279</v>
      </c>
      <c r="R701" s="23"/>
      <c r="S701" s="23"/>
      <c r="T701" s="23"/>
      <c r="U701" s="23"/>
      <c r="V701" s="23" t="s">
        <v>187</v>
      </c>
      <c r="W701" s="23" t="s">
        <v>188</v>
      </c>
      <c r="X701" s="23" t="s">
        <v>189</v>
      </c>
      <c r="Y701" s="22">
        <v>0</v>
      </c>
      <c r="Z701" s="23" t="s">
        <v>190</v>
      </c>
      <c r="AA701" s="23" t="s">
        <v>191</v>
      </c>
      <c r="AB701" s="23" t="s">
        <v>190</v>
      </c>
      <c r="AC701" s="23" t="s">
        <v>280</v>
      </c>
      <c r="AD701" s="23" t="s">
        <v>281</v>
      </c>
      <c r="AE701" s="23" t="s">
        <v>66</v>
      </c>
      <c r="AF701" s="23"/>
      <c r="AG701" s="23"/>
      <c r="AH701" s="23"/>
      <c r="AI701" s="23"/>
      <c r="AJ701" s="23" t="b">
        <v>0</v>
      </c>
      <c r="AK701" s="3">
        <v>124</v>
      </c>
      <c r="AL701" s="3">
        <v>2408</v>
      </c>
      <c r="AM701" s="3">
        <v>6472</v>
      </c>
      <c r="AN701" s="24">
        <v>45536.688099922838</v>
      </c>
      <c r="AO701" s="24">
        <v>45536.688227237653</v>
      </c>
      <c r="AP701">
        <v>9</v>
      </c>
      <c r="AQ701" t="s">
        <v>194</v>
      </c>
      <c r="AR701">
        <v>244.68809992283786</v>
      </c>
      <c r="AS701" t="s">
        <v>195</v>
      </c>
      <c r="AT701" t="s">
        <v>198</v>
      </c>
      <c r="AU701" t="s">
        <v>197</v>
      </c>
      <c r="AV701" t="s">
        <v>204</v>
      </c>
      <c r="AW701" t="s">
        <v>198</v>
      </c>
      <c r="AX701" t="s">
        <v>197</v>
      </c>
      <c r="AY701" t="s">
        <v>235</v>
      </c>
    </row>
    <row r="702" spans="1:51" x14ac:dyDescent="0.45">
      <c r="A702" s="22">
        <v>874592</v>
      </c>
      <c r="B702" s="6">
        <v>45536</v>
      </c>
      <c r="C702" s="22">
        <v>11234000</v>
      </c>
      <c r="D702" s="22">
        <v>11278375</v>
      </c>
      <c r="E702" s="22"/>
      <c r="F702" s="22">
        <v>858</v>
      </c>
      <c r="G702" s="22">
        <v>1711460</v>
      </c>
      <c r="H702" s="22">
        <v>0</v>
      </c>
      <c r="I702" s="22"/>
      <c r="J702" s="22">
        <v>225</v>
      </c>
      <c r="K702" s="22">
        <v>63058</v>
      </c>
      <c r="L702" s="23" t="s">
        <v>295</v>
      </c>
      <c r="M702" s="23"/>
      <c r="N702" s="23" t="s">
        <v>184</v>
      </c>
      <c r="O702" s="23" t="s">
        <v>225</v>
      </c>
      <c r="P702" s="22">
        <v>18</v>
      </c>
      <c r="Q702" s="23" t="s">
        <v>279</v>
      </c>
      <c r="R702" s="23"/>
      <c r="S702" s="23"/>
      <c r="T702" s="23"/>
      <c r="U702" s="23"/>
      <c r="V702" s="23" t="s">
        <v>187</v>
      </c>
      <c r="W702" s="23" t="s">
        <v>188</v>
      </c>
      <c r="X702" s="23" t="s">
        <v>189</v>
      </c>
      <c r="Y702" s="22">
        <v>0</v>
      </c>
      <c r="Z702" s="23" t="s">
        <v>190</v>
      </c>
      <c r="AA702" s="23" t="s">
        <v>191</v>
      </c>
      <c r="AB702" s="23" t="s">
        <v>190</v>
      </c>
      <c r="AC702" s="23" t="s">
        <v>280</v>
      </c>
      <c r="AD702" s="23" t="s">
        <v>281</v>
      </c>
      <c r="AE702" s="23" t="s">
        <v>66</v>
      </c>
      <c r="AF702" s="23"/>
      <c r="AG702" s="23"/>
      <c r="AH702" s="23"/>
      <c r="AI702" s="23"/>
      <c r="AJ702" s="23" t="b">
        <v>0</v>
      </c>
      <c r="AK702" s="3">
        <v>109</v>
      </c>
      <c r="AL702" s="3">
        <v>2408</v>
      </c>
      <c r="AM702" s="3">
        <v>6596</v>
      </c>
      <c r="AN702" s="24">
        <v>45536.729599228398</v>
      </c>
      <c r="AO702" s="24">
        <v>45536.729726543213</v>
      </c>
      <c r="AP702">
        <v>9</v>
      </c>
      <c r="AQ702" t="s">
        <v>194</v>
      </c>
      <c r="AR702">
        <v>244.729599228398</v>
      </c>
      <c r="AS702" t="s">
        <v>195</v>
      </c>
      <c r="AT702" t="s">
        <v>229</v>
      </c>
      <c r="AU702" t="s">
        <v>197</v>
      </c>
      <c r="AV702" t="s">
        <v>303</v>
      </c>
      <c r="AW702" t="s">
        <v>229</v>
      </c>
      <c r="AX702" t="s">
        <v>197</v>
      </c>
      <c r="AY702" t="s">
        <v>252</v>
      </c>
    </row>
    <row r="703" spans="1:51" x14ac:dyDescent="0.45">
      <c r="A703" s="22">
        <v>874884</v>
      </c>
      <c r="B703" s="6">
        <v>45536</v>
      </c>
      <c r="C703" s="22">
        <v>11219000</v>
      </c>
      <c r="D703" s="22">
        <v>11261251</v>
      </c>
      <c r="E703" s="22"/>
      <c r="F703" s="22">
        <v>0</v>
      </c>
      <c r="G703" s="22">
        <v>1738609</v>
      </c>
      <c r="H703" s="22">
        <v>0</v>
      </c>
      <c r="I703" s="22"/>
      <c r="J703" s="22">
        <v>2</v>
      </c>
      <c r="K703" s="22">
        <v>63146</v>
      </c>
      <c r="L703" s="23" t="s">
        <v>306</v>
      </c>
      <c r="M703" s="23"/>
      <c r="N703" s="23" t="s">
        <v>184</v>
      </c>
      <c r="O703" s="23" t="s">
        <v>225</v>
      </c>
      <c r="P703" s="22">
        <v>18</v>
      </c>
      <c r="Q703" s="23" t="s">
        <v>279</v>
      </c>
      <c r="R703" s="23"/>
      <c r="S703" s="23"/>
      <c r="T703" s="23"/>
      <c r="U703" s="23"/>
      <c r="V703" s="23" t="s">
        <v>187</v>
      </c>
      <c r="W703" s="23" t="s">
        <v>188</v>
      </c>
      <c r="X703" s="23" t="s">
        <v>189</v>
      </c>
      <c r="Y703" s="22">
        <v>0</v>
      </c>
      <c r="Z703" s="23" t="s">
        <v>190</v>
      </c>
      <c r="AA703" s="23" t="s">
        <v>191</v>
      </c>
      <c r="AB703" s="23" t="s">
        <v>190</v>
      </c>
      <c r="AC703" s="23" t="s">
        <v>280</v>
      </c>
      <c r="AD703" s="23" t="s">
        <v>281</v>
      </c>
      <c r="AE703" s="23" t="s">
        <v>66</v>
      </c>
      <c r="AF703" s="23"/>
      <c r="AG703" s="23"/>
      <c r="AH703" s="23"/>
      <c r="AI703" s="23"/>
      <c r="AJ703" s="23" t="b">
        <v>0</v>
      </c>
      <c r="AK703" s="3">
        <v>123</v>
      </c>
      <c r="AL703" s="3">
        <v>2408</v>
      </c>
      <c r="AM703" s="3">
        <v>6857</v>
      </c>
      <c r="AN703" s="24">
        <v>45536.876325077159</v>
      </c>
      <c r="AO703" s="24">
        <v>45536.876452391974</v>
      </c>
      <c r="AP703">
        <v>9</v>
      </c>
      <c r="AQ703" t="s">
        <v>194</v>
      </c>
      <c r="AR703">
        <v>244.87632507715898</v>
      </c>
      <c r="AS703" t="s">
        <v>195</v>
      </c>
      <c r="AT703" t="s">
        <v>226</v>
      </c>
      <c r="AU703" t="s">
        <v>197</v>
      </c>
      <c r="AV703" t="s">
        <v>287</v>
      </c>
      <c r="AW703" t="s">
        <v>226</v>
      </c>
      <c r="AX703" t="s">
        <v>197</v>
      </c>
      <c r="AY703" t="s">
        <v>233</v>
      </c>
    </row>
    <row r="704" spans="1:51" x14ac:dyDescent="0.45">
      <c r="A704" s="22">
        <v>872697</v>
      </c>
      <c r="B704" s="6">
        <v>45536</v>
      </c>
      <c r="C704" s="22">
        <v>11219000</v>
      </c>
      <c r="D704" s="22">
        <v>11369127</v>
      </c>
      <c r="E704" s="22"/>
      <c r="F704" s="22">
        <v>1</v>
      </c>
      <c r="G704" s="22">
        <v>1708217</v>
      </c>
      <c r="H704" s="22">
        <v>18</v>
      </c>
      <c r="I704" s="22"/>
      <c r="J704" s="22">
        <v>225</v>
      </c>
      <c r="K704" s="22">
        <v>63058</v>
      </c>
      <c r="L704" s="23" t="s">
        <v>295</v>
      </c>
      <c r="M704" s="23"/>
      <c r="N704" s="23" t="s">
        <v>184</v>
      </c>
      <c r="O704" s="23" t="s">
        <v>225</v>
      </c>
      <c r="P704" s="22">
        <v>18</v>
      </c>
      <c r="Q704" s="23" t="s">
        <v>279</v>
      </c>
      <c r="R704" s="23"/>
      <c r="S704" s="23"/>
      <c r="T704" s="23"/>
      <c r="U704" s="23"/>
      <c r="V704" s="23" t="s">
        <v>187</v>
      </c>
      <c r="W704" s="23" t="s">
        <v>188</v>
      </c>
      <c r="X704" s="23" t="s">
        <v>189</v>
      </c>
      <c r="Y704" s="22">
        <v>0</v>
      </c>
      <c r="Z704" s="23" t="s">
        <v>190</v>
      </c>
      <c r="AA704" s="23" t="s">
        <v>191</v>
      </c>
      <c r="AB704" s="23" t="s">
        <v>190</v>
      </c>
      <c r="AC704" s="23" t="s">
        <v>280</v>
      </c>
      <c r="AD704" s="23" t="s">
        <v>281</v>
      </c>
      <c r="AE704" s="23" t="s">
        <v>66</v>
      </c>
      <c r="AF704" s="23"/>
      <c r="AG704" s="23"/>
      <c r="AH704" s="23"/>
      <c r="AI704" s="23"/>
      <c r="AJ704" s="23" t="b">
        <v>0</v>
      </c>
      <c r="AK704" s="3">
        <v>117</v>
      </c>
      <c r="AL704" s="3">
        <v>2408</v>
      </c>
      <c r="AM704" s="3">
        <v>5066</v>
      </c>
      <c r="AN704" s="24">
        <v>45536.354716049384</v>
      </c>
      <c r="AO704" s="24">
        <v>45536.354843364199</v>
      </c>
      <c r="AP704">
        <v>9</v>
      </c>
      <c r="AQ704" t="s">
        <v>194</v>
      </c>
      <c r="AR704">
        <v>244.35471604938357</v>
      </c>
      <c r="AS704" t="s">
        <v>195</v>
      </c>
      <c r="AT704" t="s">
        <v>308</v>
      </c>
      <c r="AU704" t="s">
        <v>197</v>
      </c>
      <c r="AV704" t="s">
        <v>250</v>
      </c>
      <c r="AW704" t="s">
        <v>308</v>
      </c>
      <c r="AX704" t="s">
        <v>197</v>
      </c>
      <c r="AY704" t="s">
        <v>260</v>
      </c>
    </row>
    <row r="705" spans="1:51" x14ac:dyDescent="0.45">
      <c r="A705" s="22">
        <v>874728</v>
      </c>
      <c r="B705" s="6">
        <v>45536</v>
      </c>
      <c r="C705" s="22">
        <v>11188000</v>
      </c>
      <c r="D705" s="22">
        <v>11400671</v>
      </c>
      <c r="E705" s="22"/>
      <c r="F705" s="22">
        <v>0</v>
      </c>
      <c r="G705" s="22">
        <v>1738037</v>
      </c>
      <c r="H705" s="22">
        <v>0</v>
      </c>
      <c r="I705" s="22"/>
      <c r="J705" s="22">
        <v>2</v>
      </c>
      <c r="K705" s="22">
        <v>63146</v>
      </c>
      <c r="L705" s="23" t="s">
        <v>306</v>
      </c>
      <c r="M705" s="23"/>
      <c r="N705" s="23" t="s">
        <v>184</v>
      </c>
      <c r="O705" s="23" t="s">
        <v>225</v>
      </c>
      <c r="P705" s="22">
        <v>18</v>
      </c>
      <c r="Q705" s="23" t="s">
        <v>279</v>
      </c>
      <c r="R705" s="23"/>
      <c r="S705" s="23"/>
      <c r="T705" s="23"/>
      <c r="U705" s="23"/>
      <c r="V705" s="23" t="s">
        <v>187</v>
      </c>
      <c r="W705" s="23" t="s">
        <v>188</v>
      </c>
      <c r="X705" s="23" t="s">
        <v>189</v>
      </c>
      <c r="Y705" s="22">
        <v>0</v>
      </c>
      <c r="Z705" s="23" t="s">
        <v>190</v>
      </c>
      <c r="AA705" s="23" t="s">
        <v>191</v>
      </c>
      <c r="AB705" s="23" t="s">
        <v>190</v>
      </c>
      <c r="AC705" s="23" t="s">
        <v>280</v>
      </c>
      <c r="AD705" s="23" t="s">
        <v>281</v>
      </c>
      <c r="AE705" s="23" t="s">
        <v>66</v>
      </c>
      <c r="AF705" s="23"/>
      <c r="AG705" s="23"/>
      <c r="AH705" s="23"/>
      <c r="AI705" s="23"/>
      <c r="AJ705" s="23" t="b">
        <v>0</v>
      </c>
      <c r="AK705" s="3">
        <v>116</v>
      </c>
      <c r="AL705" s="3">
        <v>2408</v>
      </c>
      <c r="AM705" s="3">
        <v>6726</v>
      </c>
      <c r="AN705" s="24">
        <v>45536.771821296294</v>
      </c>
      <c r="AO705" s="24">
        <v>45536.771948611109</v>
      </c>
      <c r="AP705">
        <v>9</v>
      </c>
      <c r="AQ705" t="s">
        <v>194</v>
      </c>
      <c r="AR705">
        <v>244.77182129629364</v>
      </c>
      <c r="AS705" t="s">
        <v>195</v>
      </c>
      <c r="AT705" t="s">
        <v>230</v>
      </c>
      <c r="AU705" t="s">
        <v>197</v>
      </c>
      <c r="AV705" t="s">
        <v>239</v>
      </c>
      <c r="AW705" t="s">
        <v>230</v>
      </c>
      <c r="AX705" t="s">
        <v>197</v>
      </c>
      <c r="AY705" t="s">
        <v>310</v>
      </c>
    </row>
    <row r="706" spans="1:51" x14ac:dyDescent="0.45">
      <c r="A706" s="22">
        <v>872322</v>
      </c>
      <c r="B706" s="6">
        <v>45536</v>
      </c>
      <c r="C706" s="22">
        <v>11188000</v>
      </c>
      <c r="D706" s="22">
        <v>11341525</v>
      </c>
      <c r="E706" s="22"/>
      <c r="F706" s="22">
        <v>918</v>
      </c>
      <c r="G706" s="22">
        <v>1707659</v>
      </c>
      <c r="H706" s="22">
        <v>0</v>
      </c>
      <c r="I706" s="22"/>
      <c r="J706" s="22">
        <v>225</v>
      </c>
      <c r="K706" s="22">
        <v>63058</v>
      </c>
      <c r="L706" s="23" t="s">
        <v>295</v>
      </c>
      <c r="M706" s="23"/>
      <c r="N706" s="23" t="s">
        <v>184</v>
      </c>
      <c r="O706" s="23" t="s">
        <v>225</v>
      </c>
      <c r="P706" s="22">
        <v>18</v>
      </c>
      <c r="Q706" s="23" t="s">
        <v>279</v>
      </c>
      <c r="R706" s="23"/>
      <c r="S706" s="23"/>
      <c r="T706" s="23"/>
      <c r="U706" s="23"/>
      <c r="V706" s="23" t="s">
        <v>187</v>
      </c>
      <c r="W706" s="23" t="s">
        <v>188</v>
      </c>
      <c r="X706" s="23" t="s">
        <v>189</v>
      </c>
      <c r="Y706" s="22">
        <v>0</v>
      </c>
      <c r="Z706" s="23" t="s">
        <v>190</v>
      </c>
      <c r="AA706" s="23" t="s">
        <v>191</v>
      </c>
      <c r="AB706" s="23" t="s">
        <v>190</v>
      </c>
      <c r="AC706" s="23" t="s">
        <v>280</v>
      </c>
      <c r="AD706" s="23" t="s">
        <v>281</v>
      </c>
      <c r="AE706" s="23" t="s">
        <v>66</v>
      </c>
      <c r="AF706" s="23"/>
      <c r="AG706" s="23"/>
      <c r="AH706" s="23"/>
      <c r="AI706" s="23"/>
      <c r="AJ706" s="23" t="b">
        <v>0</v>
      </c>
      <c r="AK706" s="3">
        <v>109</v>
      </c>
      <c r="AL706" s="3">
        <v>2408</v>
      </c>
      <c r="AM706" s="3">
        <v>4737</v>
      </c>
      <c r="AN706" s="24">
        <v>45536.271375925928</v>
      </c>
      <c r="AO706" s="24">
        <v>45536.271503240743</v>
      </c>
      <c r="AP706">
        <v>9</v>
      </c>
      <c r="AQ706" t="s">
        <v>194</v>
      </c>
      <c r="AR706">
        <v>244.27137592592771</v>
      </c>
      <c r="AS706" t="s">
        <v>195</v>
      </c>
      <c r="AT706" t="s">
        <v>222</v>
      </c>
      <c r="AU706" t="s">
        <v>197</v>
      </c>
      <c r="AV706" t="s">
        <v>250</v>
      </c>
      <c r="AW706" t="s">
        <v>222</v>
      </c>
      <c r="AX706" t="s">
        <v>197</v>
      </c>
      <c r="AY706" t="s">
        <v>260</v>
      </c>
    </row>
    <row r="707" spans="1:51" x14ac:dyDescent="0.45">
      <c r="A707" s="22">
        <v>874205</v>
      </c>
      <c r="B707" s="6">
        <v>45536</v>
      </c>
      <c r="C707" s="22">
        <v>11174000</v>
      </c>
      <c r="D707" s="22">
        <v>5617084</v>
      </c>
      <c r="E707" s="22"/>
      <c r="F707" s="22">
        <v>77</v>
      </c>
      <c r="G707" s="22">
        <v>440497</v>
      </c>
      <c r="H707" s="22">
        <v>36</v>
      </c>
      <c r="I707" s="22"/>
      <c r="J707" s="22">
        <v>20279</v>
      </c>
      <c r="K707" s="22">
        <v>101990</v>
      </c>
      <c r="L707" s="23" t="s">
        <v>1185</v>
      </c>
      <c r="M707" s="23"/>
      <c r="N707" s="23" t="s">
        <v>184</v>
      </c>
      <c r="O707" s="23" t="s">
        <v>225</v>
      </c>
      <c r="P707" s="22">
        <v>20</v>
      </c>
      <c r="Q707" s="23" t="s">
        <v>186</v>
      </c>
      <c r="R707" s="23"/>
      <c r="S707" s="23"/>
      <c r="T707" s="23"/>
      <c r="U707" s="23"/>
      <c r="V707" s="23" t="s">
        <v>187</v>
      </c>
      <c r="W707" s="23" t="s">
        <v>188</v>
      </c>
      <c r="X707" s="23" t="s">
        <v>189</v>
      </c>
      <c r="Y707" s="22">
        <v>0</v>
      </c>
      <c r="Z707" s="23" t="s">
        <v>190</v>
      </c>
      <c r="AA707" s="23" t="s">
        <v>191</v>
      </c>
      <c r="AB707" s="23" t="s">
        <v>190</v>
      </c>
      <c r="AC707" s="23" t="s">
        <v>192</v>
      </c>
      <c r="AD707" s="23" t="s">
        <v>281</v>
      </c>
      <c r="AE707" s="23" t="s">
        <v>77</v>
      </c>
      <c r="AF707" s="23"/>
      <c r="AG707" s="23"/>
      <c r="AH707" s="23"/>
      <c r="AI707" s="23"/>
      <c r="AJ707" s="23" t="b">
        <v>0</v>
      </c>
      <c r="AK707" s="3">
        <v>109</v>
      </c>
      <c r="AL707" s="3">
        <v>2408</v>
      </c>
      <c r="AM707" s="3">
        <v>6302</v>
      </c>
      <c r="AN707" s="24">
        <v>45536.664684374999</v>
      </c>
      <c r="AO707" s="24">
        <v>45536.664742245368</v>
      </c>
      <c r="AP707">
        <v>9</v>
      </c>
      <c r="AQ707" t="s">
        <v>194</v>
      </c>
      <c r="AR707">
        <v>244.66468437499861</v>
      </c>
      <c r="AS707" t="s">
        <v>195</v>
      </c>
      <c r="AT707" t="s">
        <v>228</v>
      </c>
      <c r="AU707" t="s">
        <v>197</v>
      </c>
      <c r="AV707" t="s">
        <v>197</v>
      </c>
      <c r="AW707" t="s">
        <v>228</v>
      </c>
      <c r="AX707" t="s">
        <v>197</v>
      </c>
      <c r="AY707" t="s">
        <v>227</v>
      </c>
    </row>
    <row r="708" spans="1:51" x14ac:dyDescent="0.45">
      <c r="A708" s="22">
        <v>871371</v>
      </c>
      <c r="B708" s="6">
        <v>45536</v>
      </c>
      <c r="C708" s="22">
        <v>11172000</v>
      </c>
      <c r="D708" s="22">
        <v>23226623</v>
      </c>
      <c r="E708" s="22"/>
      <c r="F708" s="22">
        <v>40438</v>
      </c>
      <c r="G708" s="22">
        <v>289668</v>
      </c>
      <c r="H708" s="22">
        <v>1</v>
      </c>
      <c r="I708" s="22"/>
      <c r="J708" s="22">
        <v>805681</v>
      </c>
      <c r="K708" s="22">
        <v>102287</v>
      </c>
      <c r="L708" s="23" t="s">
        <v>972</v>
      </c>
      <c r="M708" s="23"/>
      <c r="N708" s="23" t="s">
        <v>184</v>
      </c>
      <c r="O708" s="23" t="s">
        <v>185</v>
      </c>
      <c r="P708" s="22">
        <v>1</v>
      </c>
      <c r="Q708" s="23" t="s">
        <v>274</v>
      </c>
      <c r="R708" s="23"/>
      <c r="S708" s="23"/>
      <c r="T708" s="23"/>
      <c r="U708" s="23"/>
      <c r="V708" s="23" t="s">
        <v>187</v>
      </c>
      <c r="W708" s="23" t="s">
        <v>188</v>
      </c>
      <c r="X708" s="23" t="s">
        <v>189</v>
      </c>
      <c r="Y708" s="22">
        <v>0</v>
      </c>
      <c r="Z708" s="23" t="s">
        <v>190</v>
      </c>
      <c r="AA708" s="23" t="s">
        <v>191</v>
      </c>
      <c r="AB708" s="23" t="s">
        <v>190</v>
      </c>
      <c r="AC708" s="23" t="s">
        <v>190</v>
      </c>
      <c r="AD708" s="23" t="s">
        <v>190</v>
      </c>
      <c r="AE708" s="23" t="s">
        <v>82</v>
      </c>
      <c r="AF708" s="23" t="s">
        <v>190</v>
      </c>
      <c r="AG708" s="23" t="s">
        <v>192</v>
      </c>
      <c r="AH708" s="23" t="s">
        <v>415</v>
      </c>
      <c r="AI708" s="23" t="s">
        <v>966</v>
      </c>
      <c r="AJ708" s="23" t="b">
        <v>0</v>
      </c>
      <c r="AK708" s="3">
        <v>141</v>
      </c>
      <c r="AL708" s="3">
        <v>236</v>
      </c>
      <c r="AM708" s="3">
        <v>4036</v>
      </c>
      <c r="AN708" s="24">
        <v>45536.010704398148</v>
      </c>
      <c r="AO708" s="24">
        <v>45536.010970601848</v>
      </c>
      <c r="AP708">
        <v>9</v>
      </c>
      <c r="AQ708" t="s">
        <v>194</v>
      </c>
      <c r="AR708">
        <v>244.01070439814794</v>
      </c>
      <c r="AS708" t="s">
        <v>195</v>
      </c>
      <c r="AT708" t="s">
        <v>196</v>
      </c>
      <c r="AU708" t="s">
        <v>197</v>
      </c>
      <c r="AV708" t="s">
        <v>239</v>
      </c>
      <c r="AW708" t="s">
        <v>196</v>
      </c>
      <c r="AX708" t="s">
        <v>197</v>
      </c>
      <c r="AY708" t="s">
        <v>252</v>
      </c>
    </row>
    <row r="709" spans="1:51" x14ac:dyDescent="0.45">
      <c r="A709" s="22">
        <v>874053</v>
      </c>
      <c r="B709" s="6">
        <v>45536</v>
      </c>
      <c r="C709" s="22">
        <v>11172000</v>
      </c>
      <c r="D709" s="22">
        <v>9600110</v>
      </c>
      <c r="E709" s="22"/>
      <c r="F709" s="22">
        <v>23427</v>
      </c>
      <c r="G709" s="22">
        <v>524671</v>
      </c>
      <c r="H709" s="22">
        <v>56</v>
      </c>
      <c r="I709" s="22"/>
      <c r="J709" s="22">
        <v>20279</v>
      </c>
      <c r="K709" s="22">
        <v>101635</v>
      </c>
      <c r="L709" s="23" t="s">
        <v>1142</v>
      </c>
      <c r="M709" s="23"/>
      <c r="N709" s="23" t="s">
        <v>184</v>
      </c>
      <c r="O709" s="23" t="s">
        <v>225</v>
      </c>
      <c r="P709" s="22">
        <v>20</v>
      </c>
      <c r="Q709" s="23" t="s">
        <v>186</v>
      </c>
      <c r="R709" s="23"/>
      <c r="S709" s="23"/>
      <c r="T709" s="23"/>
      <c r="U709" s="23"/>
      <c r="V709" s="23" t="s">
        <v>187</v>
      </c>
      <c r="W709" s="23" t="s">
        <v>188</v>
      </c>
      <c r="X709" s="23" t="s">
        <v>189</v>
      </c>
      <c r="Y709" s="22">
        <v>0</v>
      </c>
      <c r="Z709" s="23" t="s">
        <v>190</v>
      </c>
      <c r="AA709" s="23" t="s">
        <v>191</v>
      </c>
      <c r="AB709" s="23" t="s">
        <v>190</v>
      </c>
      <c r="AC709" s="23" t="s">
        <v>192</v>
      </c>
      <c r="AD709" s="23" t="s">
        <v>281</v>
      </c>
      <c r="AE709" s="23" t="s">
        <v>77</v>
      </c>
      <c r="AF709" s="23"/>
      <c r="AG709" s="23"/>
      <c r="AH709" s="23"/>
      <c r="AI709" s="23"/>
      <c r="AJ709" s="23" t="b">
        <v>0</v>
      </c>
      <c r="AK709" s="3">
        <v>112</v>
      </c>
      <c r="AL709" s="3">
        <v>2408</v>
      </c>
      <c r="AM709" s="3">
        <v>6153</v>
      </c>
      <c r="AN709" s="24">
        <v>45536.655744945987</v>
      </c>
      <c r="AO709" s="24">
        <v>45536.655849112656</v>
      </c>
      <c r="AP709">
        <v>9</v>
      </c>
      <c r="AQ709" t="s">
        <v>194</v>
      </c>
      <c r="AR709">
        <v>244.65574494598695</v>
      </c>
      <c r="AS709" t="s">
        <v>195</v>
      </c>
      <c r="AT709" t="s">
        <v>228</v>
      </c>
      <c r="AU709" t="s">
        <v>197</v>
      </c>
      <c r="AV709" t="s">
        <v>198</v>
      </c>
      <c r="AW709" t="s">
        <v>228</v>
      </c>
      <c r="AX709" t="s">
        <v>197</v>
      </c>
      <c r="AY709" t="s">
        <v>239</v>
      </c>
    </row>
    <row r="710" spans="1:51" x14ac:dyDescent="0.45">
      <c r="A710" s="22">
        <v>872240</v>
      </c>
      <c r="B710" s="6">
        <v>45536</v>
      </c>
      <c r="C710" s="22">
        <v>11172000</v>
      </c>
      <c r="D710" s="22">
        <v>11382462</v>
      </c>
      <c r="E710" s="22"/>
      <c r="F710" s="22">
        <v>924</v>
      </c>
      <c r="G710" s="22">
        <v>1707627</v>
      </c>
      <c r="H710" s="22">
        <v>0</v>
      </c>
      <c r="I710" s="22"/>
      <c r="J710" s="22">
        <v>225</v>
      </c>
      <c r="K710" s="22">
        <v>63058</v>
      </c>
      <c r="L710" s="23" t="s">
        <v>295</v>
      </c>
      <c r="M710" s="23"/>
      <c r="N710" s="23" t="s">
        <v>184</v>
      </c>
      <c r="O710" s="23" t="s">
        <v>225</v>
      </c>
      <c r="P710" s="22">
        <v>18</v>
      </c>
      <c r="Q710" s="23" t="s">
        <v>279</v>
      </c>
      <c r="R710" s="23"/>
      <c r="S710" s="23"/>
      <c r="T710" s="23"/>
      <c r="U710" s="23"/>
      <c r="V710" s="23" t="s">
        <v>187</v>
      </c>
      <c r="W710" s="23" t="s">
        <v>188</v>
      </c>
      <c r="X710" s="23" t="s">
        <v>189</v>
      </c>
      <c r="Y710" s="22">
        <v>0</v>
      </c>
      <c r="Z710" s="23" t="s">
        <v>190</v>
      </c>
      <c r="AA710" s="23" t="s">
        <v>191</v>
      </c>
      <c r="AB710" s="23" t="s">
        <v>190</v>
      </c>
      <c r="AC710" s="23" t="s">
        <v>280</v>
      </c>
      <c r="AD710" s="23" t="s">
        <v>281</v>
      </c>
      <c r="AE710" s="23" t="s">
        <v>66</v>
      </c>
      <c r="AF710" s="23"/>
      <c r="AG710" s="23"/>
      <c r="AH710" s="23"/>
      <c r="AI710" s="23"/>
      <c r="AJ710" s="23" t="b">
        <v>0</v>
      </c>
      <c r="AK710" s="3">
        <v>126</v>
      </c>
      <c r="AL710" s="3">
        <v>2408</v>
      </c>
      <c r="AM710" s="3">
        <v>4685</v>
      </c>
      <c r="AN710" s="24">
        <v>45536.2507158179</v>
      </c>
      <c r="AO710" s="24">
        <v>45536.250843132715</v>
      </c>
      <c r="AP710">
        <v>9</v>
      </c>
      <c r="AQ710" t="s">
        <v>194</v>
      </c>
      <c r="AR710">
        <v>244.25071581789962</v>
      </c>
      <c r="AS710" t="s">
        <v>195</v>
      </c>
      <c r="AT710" t="s">
        <v>222</v>
      </c>
      <c r="AU710" t="s">
        <v>197</v>
      </c>
      <c r="AV710" t="s">
        <v>214</v>
      </c>
      <c r="AW710" t="s">
        <v>222</v>
      </c>
      <c r="AX710" t="s">
        <v>197</v>
      </c>
      <c r="AY710" t="s">
        <v>218</v>
      </c>
    </row>
    <row r="711" spans="1:51" x14ac:dyDescent="0.45">
      <c r="A711" s="22">
        <v>874302</v>
      </c>
      <c r="B711" s="6">
        <v>45536</v>
      </c>
      <c r="C711" s="22">
        <v>11157000</v>
      </c>
      <c r="D711" s="22">
        <v>3523657</v>
      </c>
      <c r="E711" s="22"/>
      <c r="F711" s="22">
        <v>1</v>
      </c>
      <c r="G711" s="22">
        <v>852674</v>
      </c>
      <c r="H711" s="22">
        <v>14</v>
      </c>
      <c r="I711" s="22"/>
      <c r="J711" s="22">
        <v>6287</v>
      </c>
      <c r="K711" s="22">
        <v>101721</v>
      </c>
      <c r="L711" s="23" t="s">
        <v>1124</v>
      </c>
      <c r="M711" s="23"/>
      <c r="N711" s="23" t="s">
        <v>184</v>
      </c>
      <c r="O711" s="23" t="s">
        <v>225</v>
      </c>
      <c r="P711" s="22">
        <v>20</v>
      </c>
      <c r="Q711" s="23" t="s">
        <v>186</v>
      </c>
      <c r="R711" s="23"/>
      <c r="S711" s="23"/>
      <c r="T711" s="23"/>
      <c r="U711" s="23"/>
      <c r="V711" s="23" t="s">
        <v>187</v>
      </c>
      <c r="W711" s="23" t="s">
        <v>188</v>
      </c>
      <c r="X711" s="23" t="s">
        <v>189</v>
      </c>
      <c r="Y711" s="22">
        <v>0</v>
      </c>
      <c r="Z711" s="23" t="s">
        <v>190</v>
      </c>
      <c r="AA711" s="23" t="s">
        <v>191</v>
      </c>
      <c r="AB711" s="23" t="s">
        <v>190</v>
      </c>
      <c r="AC711" s="23" t="s">
        <v>192</v>
      </c>
      <c r="AD711" s="23" t="s">
        <v>281</v>
      </c>
      <c r="AE711" s="23" t="s">
        <v>77</v>
      </c>
      <c r="AF711" s="23"/>
      <c r="AG711" s="23"/>
      <c r="AH711" s="23"/>
      <c r="AI711" s="23"/>
      <c r="AJ711" s="23" t="b">
        <v>0</v>
      </c>
      <c r="AK711" s="3">
        <v>62</v>
      </c>
      <c r="AL711" s="3">
        <v>2408</v>
      </c>
      <c r="AM711" s="3">
        <v>6387</v>
      </c>
      <c r="AN711" s="24">
        <v>45536.670288966052</v>
      </c>
      <c r="AO711" s="24">
        <v>45536.670323688275</v>
      </c>
      <c r="AP711">
        <v>9</v>
      </c>
      <c r="AQ711" t="s">
        <v>194</v>
      </c>
      <c r="AR711">
        <v>244.67028896605188</v>
      </c>
      <c r="AS711" t="s">
        <v>195</v>
      </c>
      <c r="AT711" t="s">
        <v>198</v>
      </c>
      <c r="AU711" t="s">
        <v>197</v>
      </c>
      <c r="AV711" t="s">
        <v>218</v>
      </c>
      <c r="AW711" t="s">
        <v>198</v>
      </c>
      <c r="AX711" t="s">
        <v>197</v>
      </c>
      <c r="AY711" t="s">
        <v>198</v>
      </c>
    </row>
    <row r="712" spans="1:51" x14ac:dyDescent="0.45">
      <c r="A712" s="22">
        <v>873093</v>
      </c>
      <c r="B712" s="6">
        <v>45536</v>
      </c>
      <c r="C712" s="22">
        <v>11157000</v>
      </c>
      <c r="D712" s="22">
        <v>11437100</v>
      </c>
      <c r="E712" s="22"/>
      <c r="F712" s="22">
        <v>1</v>
      </c>
      <c r="G712" s="22">
        <v>1708426</v>
      </c>
      <c r="H712" s="22">
        <v>0</v>
      </c>
      <c r="I712" s="22"/>
      <c r="J712" s="22">
        <v>225</v>
      </c>
      <c r="K712" s="22">
        <v>63058</v>
      </c>
      <c r="L712" s="23" t="s">
        <v>295</v>
      </c>
      <c r="M712" s="23"/>
      <c r="N712" s="23" t="s">
        <v>184</v>
      </c>
      <c r="O712" s="23" t="s">
        <v>225</v>
      </c>
      <c r="P712" s="22">
        <v>18</v>
      </c>
      <c r="Q712" s="23" t="s">
        <v>279</v>
      </c>
      <c r="R712" s="23"/>
      <c r="S712" s="23"/>
      <c r="T712" s="23"/>
      <c r="U712" s="23"/>
      <c r="V712" s="23" t="s">
        <v>187</v>
      </c>
      <c r="W712" s="23" t="s">
        <v>188</v>
      </c>
      <c r="X712" s="23" t="s">
        <v>189</v>
      </c>
      <c r="Y712" s="22">
        <v>0</v>
      </c>
      <c r="Z712" s="23" t="s">
        <v>190</v>
      </c>
      <c r="AA712" s="23" t="s">
        <v>191</v>
      </c>
      <c r="AB712" s="23" t="s">
        <v>190</v>
      </c>
      <c r="AC712" s="23" t="s">
        <v>280</v>
      </c>
      <c r="AD712" s="23" t="s">
        <v>281</v>
      </c>
      <c r="AE712" s="23" t="s">
        <v>66</v>
      </c>
      <c r="AF712" s="23"/>
      <c r="AG712" s="23"/>
      <c r="AH712" s="23"/>
      <c r="AI712" s="23"/>
      <c r="AJ712" s="23" t="b">
        <v>0</v>
      </c>
      <c r="AK712" s="3">
        <v>117</v>
      </c>
      <c r="AL712" s="3">
        <v>2408</v>
      </c>
      <c r="AM712" s="3">
        <v>5438</v>
      </c>
      <c r="AN712" s="24">
        <v>45536.417391898147</v>
      </c>
      <c r="AO712" s="24">
        <v>45536.417519212962</v>
      </c>
      <c r="AP712">
        <v>9</v>
      </c>
      <c r="AQ712" t="s">
        <v>194</v>
      </c>
      <c r="AR712">
        <v>244.41739189814689</v>
      </c>
      <c r="AS712" t="s">
        <v>195</v>
      </c>
      <c r="AT712" t="s">
        <v>223</v>
      </c>
      <c r="AU712" t="s">
        <v>197</v>
      </c>
      <c r="AV712" t="s">
        <v>235</v>
      </c>
      <c r="AW712" t="s">
        <v>223</v>
      </c>
      <c r="AX712" t="s">
        <v>197</v>
      </c>
      <c r="AY712" t="s">
        <v>227</v>
      </c>
    </row>
    <row r="713" spans="1:51" x14ac:dyDescent="0.45">
      <c r="A713" s="22">
        <v>872637</v>
      </c>
      <c r="B713" s="6">
        <v>45536</v>
      </c>
      <c r="C713" s="22">
        <v>11141000</v>
      </c>
      <c r="D713" s="22">
        <v>11950576</v>
      </c>
      <c r="E713" s="22"/>
      <c r="F713" s="22">
        <v>916</v>
      </c>
      <c r="G713" s="22">
        <v>1708026</v>
      </c>
      <c r="H713" s="22">
        <v>0</v>
      </c>
      <c r="I713" s="22"/>
      <c r="J713" s="22">
        <v>225</v>
      </c>
      <c r="K713" s="22">
        <v>63058</v>
      </c>
      <c r="L713" s="23" t="s">
        <v>295</v>
      </c>
      <c r="M713" s="23"/>
      <c r="N713" s="23" t="s">
        <v>184</v>
      </c>
      <c r="O713" s="23" t="s">
        <v>225</v>
      </c>
      <c r="P713" s="22">
        <v>18</v>
      </c>
      <c r="Q713" s="23" t="s">
        <v>279</v>
      </c>
      <c r="R713" s="23"/>
      <c r="S713" s="23"/>
      <c r="T713" s="23"/>
      <c r="U713" s="23"/>
      <c r="V713" s="23" t="s">
        <v>187</v>
      </c>
      <c r="W713" s="23" t="s">
        <v>188</v>
      </c>
      <c r="X713" s="23" t="s">
        <v>189</v>
      </c>
      <c r="Y713" s="22">
        <v>0</v>
      </c>
      <c r="Z713" s="23" t="s">
        <v>190</v>
      </c>
      <c r="AA713" s="23" t="s">
        <v>191</v>
      </c>
      <c r="AB713" s="23" t="s">
        <v>190</v>
      </c>
      <c r="AC713" s="23" t="s">
        <v>280</v>
      </c>
      <c r="AD713" s="23" t="s">
        <v>281</v>
      </c>
      <c r="AE713" s="23" t="s">
        <v>66</v>
      </c>
      <c r="AF713" s="23"/>
      <c r="AG713" s="23"/>
      <c r="AH713" s="23"/>
      <c r="AI713" s="23"/>
      <c r="AJ713" s="23" t="b">
        <v>0</v>
      </c>
      <c r="AK713" s="3">
        <v>114</v>
      </c>
      <c r="AL713" s="3">
        <v>2408</v>
      </c>
      <c r="AM713" s="3">
        <v>5021</v>
      </c>
      <c r="AN713" s="24">
        <v>45536.333813541663</v>
      </c>
      <c r="AO713" s="24">
        <v>45536.333940856479</v>
      </c>
      <c r="AP713">
        <v>9</v>
      </c>
      <c r="AQ713" t="s">
        <v>194</v>
      </c>
      <c r="AR713">
        <v>244.3338135416634</v>
      </c>
      <c r="AS713" t="s">
        <v>195</v>
      </c>
      <c r="AT713" t="s">
        <v>308</v>
      </c>
      <c r="AU713" t="s">
        <v>197</v>
      </c>
      <c r="AV713" t="s">
        <v>309</v>
      </c>
      <c r="AW713" t="s">
        <v>308</v>
      </c>
      <c r="AX713" t="s">
        <v>197</v>
      </c>
      <c r="AY713" t="s">
        <v>204</v>
      </c>
    </row>
    <row r="714" spans="1:51" x14ac:dyDescent="0.45">
      <c r="A714" s="22">
        <v>873047</v>
      </c>
      <c r="B714" s="6">
        <v>45536</v>
      </c>
      <c r="C714" s="22">
        <v>11141000</v>
      </c>
      <c r="D714" s="22">
        <v>11212342</v>
      </c>
      <c r="E714" s="22"/>
      <c r="F714" s="22">
        <v>689</v>
      </c>
      <c r="G714" s="22">
        <v>1708599</v>
      </c>
      <c r="H714" s="22">
        <v>0</v>
      </c>
      <c r="I714" s="22"/>
      <c r="J714" s="22">
        <v>225</v>
      </c>
      <c r="K714" s="22">
        <v>63058</v>
      </c>
      <c r="L714" s="23" t="s">
        <v>295</v>
      </c>
      <c r="M714" s="23"/>
      <c r="N714" s="23" t="s">
        <v>184</v>
      </c>
      <c r="O714" s="23" t="s">
        <v>225</v>
      </c>
      <c r="P714" s="22">
        <v>18</v>
      </c>
      <c r="Q714" s="23" t="s">
        <v>279</v>
      </c>
      <c r="R714" s="23"/>
      <c r="S714" s="23"/>
      <c r="T714" s="23"/>
      <c r="U714" s="23"/>
      <c r="V714" s="23" t="s">
        <v>187</v>
      </c>
      <c r="W714" s="23" t="s">
        <v>188</v>
      </c>
      <c r="X714" s="23" t="s">
        <v>189</v>
      </c>
      <c r="Y714" s="22">
        <v>0</v>
      </c>
      <c r="Z714" s="23" t="s">
        <v>190</v>
      </c>
      <c r="AA714" s="23" t="s">
        <v>191</v>
      </c>
      <c r="AB714" s="23" t="s">
        <v>190</v>
      </c>
      <c r="AC714" s="23" t="s">
        <v>280</v>
      </c>
      <c r="AD714" s="23" t="s">
        <v>281</v>
      </c>
      <c r="AE714" s="23" t="s">
        <v>66</v>
      </c>
      <c r="AF714" s="23"/>
      <c r="AG714" s="23"/>
      <c r="AH714" s="23"/>
      <c r="AI714" s="23"/>
      <c r="AJ714" s="23" t="b">
        <v>0</v>
      </c>
      <c r="AK714" s="3">
        <v>118</v>
      </c>
      <c r="AL714" s="3">
        <v>2408</v>
      </c>
      <c r="AM714" s="3">
        <v>5392</v>
      </c>
      <c r="AN714" s="24">
        <v>45536.396250115744</v>
      </c>
      <c r="AO714" s="24">
        <v>45536.396377430552</v>
      </c>
      <c r="AP714">
        <v>9</v>
      </c>
      <c r="AQ714" t="s">
        <v>194</v>
      </c>
      <c r="AR714">
        <v>244.3962501157439</v>
      </c>
      <c r="AS714" t="s">
        <v>195</v>
      </c>
      <c r="AT714" t="s">
        <v>238</v>
      </c>
      <c r="AU714" t="s">
        <v>197</v>
      </c>
      <c r="AV714" t="s">
        <v>310</v>
      </c>
      <c r="AW714" t="s">
        <v>238</v>
      </c>
      <c r="AX714" t="s">
        <v>197</v>
      </c>
      <c r="AY714" t="s">
        <v>250</v>
      </c>
    </row>
    <row r="715" spans="1:51" x14ac:dyDescent="0.45">
      <c r="A715" s="22">
        <v>874266</v>
      </c>
      <c r="B715" s="6">
        <v>45536</v>
      </c>
      <c r="C715" s="22">
        <v>11140000</v>
      </c>
      <c r="D715" s="22">
        <v>6660989</v>
      </c>
      <c r="E715" s="22"/>
      <c r="F715" s="22">
        <v>87</v>
      </c>
      <c r="G715" s="22">
        <v>466575</v>
      </c>
      <c r="H715" s="22">
        <v>27</v>
      </c>
      <c r="I715" s="22"/>
      <c r="J715" s="22">
        <v>20279</v>
      </c>
      <c r="K715" s="22">
        <v>101957</v>
      </c>
      <c r="L715" s="23" t="s">
        <v>1098</v>
      </c>
      <c r="M715" s="23"/>
      <c r="N715" s="23" t="s">
        <v>184</v>
      </c>
      <c r="O715" s="23" t="s">
        <v>225</v>
      </c>
      <c r="P715" s="22">
        <v>20</v>
      </c>
      <c r="Q715" s="23" t="s">
        <v>186</v>
      </c>
      <c r="R715" s="23"/>
      <c r="S715" s="23"/>
      <c r="T715" s="23"/>
      <c r="U715" s="23"/>
      <c r="V715" s="23" t="s">
        <v>187</v>
      </c>
      <c r="W715" s="23" t="s">
        <v>188</v>
      </c>
      <c r="X715" s="23" t="s">
        <v>189</v>
      </c>
      <c r="Y715" s="22">
        <v>0</v>
      </c>
      <c r="Z715" s="23" t="s">
        <v>190</v>
      </c>
      <c r="AA715" s="23" t="s">
        <v>191</v>
      </c>
      <c r="AB715" s="23" t="s">
        <v>190</v>
      </c>
      <c r="AC715" s="23" t="s">
        <v>192</v>
      </c>
      <c r="AD715" s="23" t="s">
        <v>281</v>
      </c>
      <c r="AE715" s="23" t="s">
        <v>77</v>
      </c>
      <c r="AF715" s="23"/>
      <c r="AG715" s="23"/>
      <c r="AH715" s="23"/>
      <c r="AI715" s="23"/>
      <c r="AJ715" s="23" t="b">
        <v>0</v>
      </c>
      <c r="AK715" s="3">
        <v>61</v>
      </c>
      <c r="AL715" s="3">
        <v>2408</v>
      </c>
      <c r="AM715" s="3">
        <v>6350</v>
      </c>
      <c r="AN715" s="24">
        <v>45536.667343016976</v>
      </c>
      <c r="AO715" s="24">
        <v>45536.667412461422</v>
      </c>
      <c r="AP715">
        <v>9</v>
      </c>
      <c r="AQ715" t="s">
        <v>194</v>
      </c>
      <c r="AR715">
        <v>244.66734301697579</v>
      </c>
      <c r="AS715" t="s">
        <v>195</v>
      </c>
      <c r="AT715" t="s">
        <v>198</v>
      </c>
      <c r="AU715" t="s">
        <v>197</v>
      </c>
      <c r="AV715" t="s">
        <v>260</v>
      </c>
      <c r="AW715" t="s">
        <v>198</v>
      </c>
      <c r="AX715" t="s">
        <v>197</v>
      </c>
      <c r="AY715" t="s">
        <v>234</v>
      </c>
    </row>
    <row r="716" spans="1:51" x14ac:dyDescent="0.45">
      <c r="A716" s="22">
        <v>874048</v>
      </c>
      <c r="B716" s="6">
        <v>45536</v>
      </c>
      <c r="C716" s="22">
        <v>11125000</v>
      </c>
      <c r="D716" s="22">
        <v>6396496</v>
      </c>
      <c r="E716" s="22"/>
      <c r="F716" s="22">
        <v>5979</v>
      </c>
      <c r="G716" s="22">
        <v>702809</v>
      </c>
      <c r="H716" s="22">
        <v>36</v>
      </c>
      <c r="I716" s="22"/>
      <c r="J716" s="22">
        <v>6287</v>
      </c>
      <c r="K716" s="22">
        <v>101649</v>
      </c>
      <c r="L716" s="23" t="s">
        <v>1139</v>
      </c>
      <c r="M716" s="23"/>
      <c r="N716" s="23" t="s">
        <v>184</v>
      </c>
      <c r="O716" s="23" t="s">
        <v>225</v>
      </c>
      <c r="P716" s="22">
        <v>20</v>
      </c>
      <c r="Q716" s="23" t="s">
        <v>186</v>
      </c>
      <c r="R716" s="23"/>
      <c r="S716" s="23"/>
      <c r="T716" s="23"/>
      <c r="U716" s="23"/>
      <c r="V716" s="23" t="s">
        <v>187</v>
      </c>
      <c r="W716" s="23" t="s">
        <v>188</v>
      </c>
      <c r="X716" s="23" t="s">
        <v>189</v>
      </c>
      <c r="Y716" s="22">
        <v>0</v>
      </c>
      <c r="Z716" s="23" t="s">
        <v>190</v>
      </c>
      <c r="AA716" s="23" t="s">
        <v>191</v>
      </c>
      <c r="AB716" s="23" t="s">
        <v>190</v>
      </c>
      <c r="AC716" s="23" t="s">
        <v>192</v>
      </c>
      <c r="AD716" s="23" t="s">
        <v>281</v>
      </c>
      <c r="AE716" s="23" t="s">
        <v>77</v>
      </c>
      <c r="AF716" s="23"/>
      <c r="AG716" s="23"/>
      <c r="AH716" s="23"/>
      <c r="AI716" s="23"/>
      <c r="AJ716" s="23" t="b">
        <v>0</v>
      </c>
      <c r="AK716" s="3">
        <v>109</v>
      </c>
      <c r="AL716" s="3">
        <v>2408</v>
      </c>
      <c r="AM716" s="3">
        <v>6149</v>
      </c>
      <c r="AN716" s="24">
        <v>45536.655604475309</v>
      </c>
      <c r="AO716" s="24">
        <v>45536.655673919755</v>
      </c>
      <c r="AP716">
        <v>9</v>
      </c>
      <c r="AQ716" t="s">
        <v>194</v>
      </c>
      <c r="AR716">
        <v>244.65560447530879</v>
      </c>
      <c r="AS716" t="s">
        <v>195</v>
      </c>
      <c r="AT716" t="s">
        <v>228</v>
      </c>
      <c r="AU716" t="s">
        <v>197</v>
      </c>
      <c r="AV716" t="s">
        <v>234</v>
      </c>
      <c r="AW716" t="s">
        <v>228</v>
      </c>
      <c r="AX716" t="s">
        <v>197</v>
      </c>
      <c r="AY716" t="s">
        <v>223</v>
      </c>
    </row>
    <row r="717" spans="1:51" x14ac:dyDescent="0.45">
      <c r="A717" s="22">
        <v>873485</v>
      </c>
      <c r="B717" s="6">
        <v>45536</v>
      </c>
      <c r="C717" s="22">
        <v>11125000</v>
      </c>
      <c r="D717" s="22">
        <v>11302517</v>
      </c>
      <c r="E717" s="22"/>
      <c r="F717" s="22">
        <v>861</v>
      </c>
      <c r="G717" s="22">
        <v>1708993</v>
      </c>
      <c r="H717" s="22">
        <v>0</v>
      </c>
      <c r="I717" s="22"/>
      <c r="J717" s="22">
        <v>225</v>
      </c>
      <c r="K717" s="22">
        <v>63058</v>
      </c>
      <c r="L717" s="23" t="s">
        <v>295</v>
      </c>
      <c r="M717" s="23"/>
      <c r="N717" s="23" t="s">
        <v>184</v>
      </c>
      <c r="O717" s="23" t="s">
        <v>225</v>
      </c>
      <c r="P717" s="22">
        <v>18</v>
      </c>
      <c r="Q717" s="23" t="s">
        <v>279</v>
      </c>
      <c r="R717" s="23"/>
      <c r="S717" s="23"/>
      <c r="T717" s="23"/>
      <c r="U717" s="23"/>
      <c r="V717" s="23" t="s">
        <v>187</v>
      </c>
      <c r="W717" s="23" t="s">
        <v>188</v>
      </c>
      <c r="X717" s="23" t="s">
        <v>189</v>
      </c>
      <c r="Y717" s="22">
        <v>0</v>
      </c>
      <c r="Z717" s="23" t="s">
        <v>190</v>
      </c>
      <c r="AA717" s="23" t="s">
        <v>191</v>
      </c>
      <c r="AB717" s="23" t="s">
        <v>190</v>
      </c>
      <c r="AC717" s="23" t="s">
        <v>280</v>
      </c>
      <c r="AD717" s="23" t="s">
        <v>281</v>
      </c>
      <c r="AE717" s="23" t="s">
        <v>66</v>
      </c>
      <c r="AF717" s="23"/>
      <c r="AG717" s="23"/>
      <c r="AH717" s="23"/>
      <c r="AI717" s="23"/>
      <c r="AJ717" s="23" t="b">
        <v>0</v>
      </c>
      <c r="AK717" s="3">
        <v>127</v>
      </c>
      <c r="AL717" s="3">
        <v>2408</v>
      </c>
      <c r="AM717" s="3">
        <v>5680</v>
      </c>
      <c r="AN717" s="24">
        <v>45536.521362577158</v>
      </c>
      <c r="AO717" s="24">
        <v>45536.521489891973</v>
      </c>
      <c r="AP717">
        <v>9</v>
      </c>
      <c r="AQ717" t="s">
        <v>194</v>
      </c>
      <c r="AR717">
        <v>244.52136257715756</v>
      </c>
      <c r="AS717" t="s">
        <v>195</v>
      </c>
      <c r="AT717" t="s">
        <v>207</v>
      </c>
      <c r="AU717" t="s">
        <v>197</v>
      </c>
      <c r="AV717" t="s">
        <v>300</v>
      </c>
      <c r="AW717" t="s">
        <v>207</v>
      </c>
      <c r="AX717" t="s">
        <v>197</v>
      </c>
      <c r="AY717" t="s">
        <v>285</v>
      </c>
    </row>
    <row r="718" spans="1:51" x14ac:dyDescent="0.45">
      <c r="A718" s="22">
        <v>873557</v>
      </c>
      <c r="B718" s="6">
        <v>45536</v>
      </c>
      <c r="C718" s="22">
        <v>11125000</v>
      </c>
      <c r="D718" s="22">
        <v>11136750</v>
      </c>
      <c r="E718" s="22"/>
      <c r="F718" s="22">
        <v>8</v>
      </c>
      <c r="G718" s="22">
        <v>1711132</v>
      </c>
      <c r="H718" s="22">
        <v>0</v>
      </c>
      <c r="I718" s="22"/>
      <c r="J718" s="22">
        <v>225</v>
      </c>
      <c r="K718" s="22">
        <v>63058</v>
      </c>
      <c r="L718" s="23" t="s">
        <v>295</v>
      </c>
      <c r="M718" s="23"/>
      <c r="N718" s="23" t="s">
        <v>184</v>
      </c>
      <c r="O718" s="23" t="s">
        <v>225</v>
      </c>
      <c r="P718" s="22">
        <v>18</v>
      </c>
      <c r="Q718" s="23" t="s">
        <v>279</v>
      </c>
      <c r="R718" s="23"/>
      <c r="S718" s="23"/>
      <c r="T718" s="23"/>
      <c r="U718" s="23"/>
      <c r="V718" s="23" t="s">
        <v>187</v>
      </c>
      <c r="W718" s="23" t="s">
        <v>188</v>
      </c>
      <c r="X718" s="23" t="s">
        <v>189</v>
      </c>
      <c r="Y718" s="22">
        <v>0</v>
      </c>
      <c r="Z718" s="23" t="s">
        <v>190</v>
      </c>
      <c r="AA718" s="23" t="s">
        <v>191</v>
      </c>
      <c r="AB718" s="23" t="s">
        <v>190</v>
      </c>
      <c r="AC718" s="23" t="s">
        <v>280</v>
      </c>
      <c r="AD718" s="23" t="s">
        <v>281</v>
      </c>
      <c r="AE718" s="23" t="s">
        <v>66</v>
      </c>
      <c r="AF718" s="23"/>
      <c r="AG718" s="23"/>
      <c r="AH718" s="23"/>
      <c r="AI718" s="23"/>
      <c r="AJ718" s="23" t="b">
        <v>0</v>
      </c>
      <c r="AK718" s="3">
        <v>121</v>
      </c>
      <c r="AL718" s="3">
        <v>2408</v>
      </c>
      <c r="AM718" s="3">
        <v>5743</v>
      </c>
      <c r="AN718" s="24">
        <v>45536.583793557096</v>
      </c>
      <c r="AO718" s="24">
        <v>45536.583920871912</v>
      </c>
      <c r="AP718">
        <v>9</v>
      </c>
      <c r="AQ718" t="s">
        <v>194</v>
      </c>
      <c r="AR718">
        <v>244.58379355709621</v>
      </c>
      <c r="AS718" t="s">
        <v>195</v>
      </c>
      <c r="AT718" t="s">
        <v>227</v>
      </c>
      <c r="AU718" t="s">
        <v>197</v>
      </c>
      <c r="AV718" t="s">
        <v>362</v>
      </c>
      <c r="AW718" t="s">
        <v>227</v>
      </c>
      <c r="AX718" t="s">
        <v>197</v>
      </c>
      <c r="AY718" t="s">
        <v>199</v>
      </c>
    </row>
    <row r="719" spans="1:51" x14ac:dyDescent="0.45">
      <c r="A719" s="22">
        <v>873702</v>
      </c>
      <c r="B719" s="6">
        <v>45536</v>
      </c>
      <c r="C719" s="22">
        <v>11094000</v>
      </c>
      <c r="D719" s="22">
        <v>11182370</v>
      </c>
      <c r="E719" s="22"/>
      <c r="F719" s="22">
        <v>111</v>
      </c>
      <c r="G719" s="22">
        <v>1711247</v>
      </c>
      <c r="H719" s="22">
        <v>0</v>
      </c>
      <c r="I719" s="22"/>
      <c r="J719" s="22">
        <v>225</v>
      </c>
      <c r="K719" s="22">
        <v>63058</v>
      </c>
      <c r="L719" s="23" t="s">
        <v>295</v>
      </c>
      <c r="M719" s="23"/>
      <c r="N719" s="23" t="s">
        <v>184</v>
      </c>
      <c r="O719" s="23" t="s">
        <v>225</v>
      </c>
      <c r="P719" s="22">
        <v>18</v>
      </c>
      <c r="Q719" s="23" t="s">
        <v>279</v>
      </c>
      <c r="R719" s="23"/>
      <c r="S719" s="23"/>
      <c r="T719" s="23"/>
      <c r="U719" s="23"/>
      <c r="V719" s="23" t="s">
        <v>187</v>
      </c>
      <c r="W719" s="23" t="s">
        <v>188</v>
      </c>
      <c r="X719" s="23" t="s">
        <v>189</v>
      </c>
      <c r="Y719" s="22">
        <v>0</v>
      </c>
      <c r="Z719" s="23" t="s">
        <v>190</v>
      </c>
      <c r="AA719" s="23" t="s">
        <v>191</v>
      </c>
      <c r="AB719" s="23" t="s">
        <v>190</v>
      </c>
      <c r="AC719" s="23" t="s">
        <v>280</v>
      </c>
      <c r="AD719" s="23" t="s">
        <v>281</v>
      </c>
      <c r="AE719" s="23" t="s">
        <v>66</v>
      </c>
      <c r="AF719" s="23"/>
      <c r="AG719" s="23"/>
      <c r="AH719" s="23"/>
      <c r="AI719" s="23"/>
      <c r="AJ719" s="23" t="b">
        <v>0</v>
      </c>
      <c r="AK719" s="3">
        <v>62</v>
      </c>
      <c r="AL719" s="3">
        <v>2408</v>
      </c>
      <c r="AM719" s="3">
        <v>5840</v>
      </c>
      <c r="AN719" s="24">
        <v>45536.625416975308</v>
      </c>
      <c r="AO719" s="24">
        <v>45536.625544290124</v>
      </c>
      <c r="AP719">
        <v>9</v>
      </c>
      <c r="AQ719" t="s">
        <v>194</v>
      </c>
      <c r="AR719">
        <v>244.62541697530833</v>
      </c>
      <c r="AS719" t="s">
        <v>195</v>
      </c>
      <c r="AT719" t="s">
        <v>228</v>
      </c>
      <c r="AU719" t="s">
        <v>197</v>
      </c>
      <c r="AV719" t="s">
        <v>310</v>
      </c>
      <c r="AW719" t="s">
        <v>228</v>
      </c>
      <c r="AX719" t="s">
        <v>197</v>
      </c>
      <c r="AY719" t="s">
        <v>250</v>
      </c>
    </row>
    <row r="720" spans="1:51" x14ac:dyDescent="0.45">
      <c r="A720" s="22">
        <v>871334</v>
      </c>
      <c r="B720" s="6">
        <v>45536</v>
      </c>
      <c r="C720" s="22">
        <v>11078000</v>
      </c>
      <c r="D720" s="22">
        <v>10027734</v>
      </c>
      <c r="E720" s="22"/>
      <c r="F720" s="22">
        <v>40429</v>
      </c>
      <c r="G720" s="22">
        <v>289968</v>
      </c>
      <c r="H720" s="22">
        <v>18</v>
      </c>
      <c r="I720" s="22"/>
      <c r="J720" s="22">
        <v>805681</v>
      </c>
      <c r="K720" s="22">
        <v>101550</v>
      </c>
      <c r="L720" s="23" t="s">
        <v>965</v>
      </c>
      <c r="M720" s="23"/>
      <c r="N720" s="23" t="s">
        <v>184</v>
      </c>
      <c r="O720" s="23" t="s">
        <v>185</v>
      </c>
      <c r="P720" s="22">
        <v>1</v>
      </c>
      <c r="Q720" s="23" t="s">
        <v>274</v>
      </c>
      <c r="R720" s="23"/>
      <c r="S720" s="23"/>
      <c r="T720" s="23"/>
      <c r="U720" s="23"/>
      <c r="V720" s="23" t="s">
        <v>187</v>
      </c>
      <c r="W720" s="23" t="s">
        <v>188</v>
      </c>
      <c r="X720" s="23" t="s">
        <v>189</v>
      </c>
      <c r="Y720" s="22">
        <v>0</v>
      </c>
      <c r="Z720" s="23" t="s">
        <v>190</v>
      </c>
      <c r="AA720" s="23" t="s">
        <v>191</v>
      </c>
      <c r="AB720" s="23" t="s">
        <v>190</v>
      </c>
      <c r="AC720" s="23" t="s">
        <v>190</v>
      </c>
      <c r="AD720" s="23" t="s">
        <v>190</v>
      </c>
      <c r="AE720" s="23" t="s">
        <v>82</v>
      </c>
      <c r="AF720" s="23" t="s">
        <v>190</v>
      </c>
      <c r="AG720" s="23" t="s">
        <v>192</v>
      </c>
      <c r="AH720" s="23" t="s">
        <v>415</v>
      </c>
      <c r="AI720" s="23" t="s">
        <v>966</v>
      </c>
      <c r="AJ720" s="23" t="b">
        <v>0</v>
      </c>
      <c r="AK720" s="3">
        <v>153</v>
      </c>
      <c r="AL720" s="3">
        <v>236</v>
      </c>
      <c r="AM720" s="3">
        <v>4003</v>
      </c>
      <c r="AN720" s="24">
        <v>45536.006527970676</v>
      </c>
      <c r="AO720" s="24">
        <v>45536.006643711422</v>
      </c>
      <c r="AP720">
        <v>9</v>
      </c>
      <c r="AQ720" t="s">
        <v>194</v>
      </c>
      <c r="AR720">
        <v>244.00652797067596</v>
      </c>
      <c r="AS720" t="s">
        <v>195</v>
      </c>
      <c r="AT720" t="s">
        <v>196</v>
      </c>
      <c r="AU720" t="s">
        <v>197</v>
      </c>
      <c r="AV720" t="s">
        <v>210</v>
      </c>
      <c r="AW720" t="s">
        <v>196</v>
      </c>
      <c r="AX720" t="s">
        <v>197</v>
      </c>
      <c r="AY720" t="s">
        <v>201</v>
      </c>
    </row>
    <row r="721" spans="1:51" x14ac:dyDescent="0.45">
      <c r="A721" s="22">
        <v>871452</v>
      </c>
      <c r="B721" s="6">
        <v>45536</v>
      </c>
      <c r="C721" s="22">
        <v>11062000</v>
      </c>
      <c r="D721" s="22">
        <v>11081833</v>
      </c>
      <c r="E721" s="22"/>
      <c r="F721" s="22">
        <v>0</v>
      </c>
      <c r="G721" s="22">
        <v>1719019</v>
      </c>
      <c r="H721" s="22">
        <v>0</v>
      </c>
      <c r="I721" s="22"/>
      <c r="J721" s="22">
        <v>225</v>
      </c>
      <c r="K721" s="22">
        <v>63058</v>
      </c>
      <c r="L721" s="23" t="s">
        <v>295</v>
      </c>
      <c r="M721" s="23"/>
      <c r="N721" s="23" t="s">
        <v>184</v>
      </c>
      <c r="O721" s="23" t="s">
        <v>225</v>
      </c>
      <c r="P721" s="22">
        <v>18</v>
      </c>
      <c r="Q721" s="23" t="s">
        <v>279</v>
      </c>
      <c r="R721" s="23"/>
      <c r="S721" s="23"/>
      <c r="T721" s="23"/>
      <c r="U721" s="23"/>
      <c r="V721" s="23" t="s">
        <v>187</v>
      </c>
      <c r="W721" s="23" t="s">
        <v>188</v>
      </c>
      <c r="X721" s="23" t="s">
        <v>189</v>
      </c>
      <c r="Y721" s="22">
        <v>0</v>
      </c>
      <c r="Z721" s="23" t="s">
        <v>190</v>
      </c>
      <c r="AA721" s="23" t="s">
        <v>191</v>
      </c>
      <c r="AB721" s="23" t="s">
        <v>190</v>
      </c>
      <c r="AC721" s="23" t="s">
        <v>280</v>
      </c>
      <c r="AD721" s="23" t="s">
        <v>281</v>
      </c>
      <c r="AE721" s="23" t="s">
        <v>66</v>
      </c>
      <c r="AF721" s="23"/>
      <c r="AG721" s="23"/>
      <c r="AH721" s="23"/>
      <c r="AI721" s="23"/>
      <c r="AJ721" s="23" t="b">
        <v>0</v>
      </c>
      <c r="AK721" s="3">
        <v>117</v>
      </c>
      <c r="AL721" s="3">
        <v>2408</v>
      </c>
      <c r="AM721" s="3">
        <v>4118</v>
      </c>
      <c r="AN721" s="24">
        <v>45536.06288966049</v>
      </c>
      <c r="AO721" s="24">
        <v>45536.063016975306</v>
      </c>
      <c r="AP721">
        <v>9</v>
      </c>
      <c r="AQ721" t="s">
        <v>194</v>
      </c>
      <c r="AR721">
        <v>244.06288966049033</v>
      </c>
      <c r="AS721" t="s">
        <v>195</v>
      </c>
      <c r="AT721" t="s">
        <v>256</v>
      </c>
      <c r="AU721" t="s">
        <v>197</v>
      </c>
      <c r="AV721" t="s">
        <v>201</v>
      </c>
      <c r="AW721" t="s">
        <v>256</v>
      </c>
      <c r="AX721" t="s">
        <v>197</v>
      </c>
      <c r="AY721" t="s">
        <v>255</v>
      </c>
    </row>
    <row r="722" spans="1:51" x14ac:dyDescent="0.45">
      <c r="A722" s="22">
        <v>871736</v>
      </c>
      <c r="B722" s="6">
        <v>45536</v>
      </c>
      <c r="C722" s="22">
        <v>11061000</v>
      </c>
      <c r="D722" s="22">
        <v>8574680</v>
      </c>
      <c r="E722" s="22"/>
      <c r="F722" s="22">
        <v>38297</v>
      </c>
      <c r="G722" s="22">
        <v>5473217</v>
      </c>
      <c r="H722" s="22">
        <v>23</v>
      </c>
      <c r="I722" s="22"/>
      <c r="J722" s="22">
        <v>745</v>
      </c>
      <c r="K722" s="22">
        <v>101180</v>
      </c>
      <c r="L722" s="23" t="s">
        <v>1092</v>
      </c>
      <c r="M722" s="23"/>
      <c r="N722" s="23" t="s">
        <v>184</v>
      </c>
      <c r="O722" s="23" t="s">
        <v>481</v>
      </c>
      <c r="P722" s="22">
        <v>20</v>
      </c>
      <c r="Q722" s="23" t="s">
        <v>186</v>
      </c>
      <c r="R722" s="23"/>
      <c r="S722" s="23"/>
      <c r="T722" s="23"/>
      <c r="U722" s="23"/>
      <c r="V722" s="23" t="s">
        <v>187</v>
      </c>
      <c r="W722" s="23" t="s">
        <v>188</v>
      </c>
      <c r="X722" s="23" t="s">
        <v>189</v>
      </c>
      <c r="Y722" s="22">
        <v>0</v>
      </c>
      <c r="Z722" s="23" t="s">
        <v>190</v>
      </c>
      <c r="AA722" s="23" t="s">
        <v>191</v>
      </c>
      <c r="AB722" s="23" t="s">
        <v>190</v>
      </c>
      <c r="AC722" s="23" t="s">
        <v>192</v>
      </c>
      <c r="AD722" s="23" t="s">
        <v>281</v>
      </c>
      <c r="AE722" s="23" t="s">
        <v>85</v>
      </c>
      <c r="AF722" s="23" t="s">
        <v>190</v>
      </c>
      <c r="AG722" s="23" t="s">
        <v>269</v>
      </c>
      <c r="AH722" s="23" t="s">
        <v>700</v>
      </c>
      <c r="AI722" s="23" t="s">
        <v>701</v>
      </c>
      <c r="AJ722" s="23" t="b">
        <v>0</v>
      </c>
      <c r="AK722" s="3">
        <v>64</v>
      </c>
      <c r="AL722" s="3">
        <v>2968</v>
      </c>
      <c r="AM722" s="3">
        <v>4343</v>
      </c>
      <c r="AN722" s="24">
        <v>45536.125100578705</v>
      </c>
      <c r="AO722" s="24">
        <v>45536.125193171298</v>
      </c>
      <c r="AP722">
        <v>9</v>
      </c>
      <c r="AQ722" t="s">
        <v>194</v>
      </c>
      <c r="AR722">
        <v>244.12510057870531</v>
      </c>
      <c r="AS722" t="s">
        <v>195</v>
      </c>
      <c r="AT722" t="s">
        <v>251</v>
      </c>
      <c r="AU722" t="s">
        <v>197</v>
      </c>
      <c r="AV722" t="s">
        <v>197</v>
      </c>
      <c r="AW722" t="s">
        <v>251</v>
      </c>
      <c r="AX722" t="s">
        <v>197</v>
      </c>
      <c r="AY722" t="s">
        <v>229</v>
      </c>
    </row>
    <row r="723" spans="1:51" x14ac:dyDescent="0.45">
      <c r="A723" s="22">
        <v>872732</v>
      </c>
      <c r="B723" s="6">
        <v>45536</v>
      </c>
      <c r="C723" s="22">
        <v>11046000</v>
      </c>
      <c r="D723" s="22">
        <v>11098254</v>
      </c>
      <c r="E723" s="22"/>
      <c r="F723" s="22">
        <v>1</v>
      </c>
      <c r="G723" s="22">
        <v>1708427</v>
      </c>
      <c r="H723" s="22">
        <v>0</v>
      </c>
      <c r="I723" s="22"/>
      <c r="J723" s="22">
        <v>225</v>
      </c>
      <c r="K723" s="22">
        <v>63058</v>
      </c>
      <c r="L723" s="23" t="s">
        <v>295</v>
      </c>
      <c r="M723" s="23"/>
      <c r="N723" s="23" t="s">
        <v>184</v>
      </c>
      <c r="O723" s="23" t="s">
        <v>225</v>
      </c>
      <c r="P723" s="22">
        <v>18</v>
      </c>
      <c r="Q723" s="23" t="s">
        <v>279</v>
      </c>
      <c r="R723" s="23"/>
      <c r="S723" s="23"/>
      <c r="T723" s="23"/>
      <c r="U723" s="23"/>
      <c r="V723" s="23" t="s">
        <v>187</v>
      </c>
      <c r="W723" s="23" t="s">
        <v>188</v>
      </c>
      <c r="X723" s="23" t="s">
        <v>189</v>
      </c>
      <c r="Y723" s="22">
        <v>0</v>
      </c>
      <c r="Z723" s="23" t="s">
        <v>190</v>
      </c>
      <c r="AA723" s="23" t="s">
        <v>191</v>
      </c>
      <c r="AB723" s="23" t="s">
        <v>190</v>
      </c>
      <c r="AC723" s="23" t="s">
        <v>280</v>
      </c>
      <c r="AD723" s="23" t="s">
        <v>281</v>
      </c>
      <c r="AE723" s="23" t="s">
        <v>66</v>
      </c>
      <c r="AF723" s="23"/>
      <c r="AG723" s="23"/>
      <c r="AH723" s="23"/>
      <c r="AI723" s="23"/>
      <c r="AJ723" s="23" t="b">
        <v>0</v>
      </c>
      <c r="AK723" s="3">
        <v>119</v>
      </c>
      <c r="AL723" s="3">
        <v>2408</v>
      </c>
      <c r="AM723" s="3">
        <v>5098</v>
      </c>
      <c r="AN723" s="24">
        <v>45536.375583719135</v>
      </c>
      <c r="AO723" s="24">
        <v>45536.37571103395</v>
      </c>
      <c r="AP723">
        <v>9</v>
      </c>
      <c r="AQ723" t="s">
        <v>194</v>
      </c>
      <c r="AR723">
        <v>244.37558371913474</v>
      </c>
      <c r="AS723" t="s">
        <v>195</v>
      </c>
      <c r="AT723" t="s">
        <v>238</v>
      </c>
      <c r="AU723" t="s">
        <v>197</v>
      </c>
      <c r="AV723" t="s">
        <v>259</v>
      </c>
      <c r="AW723" t="s">
        <v>238</v>
      </c>
      <c r="AX723" t="s">
        <v>197</v>
      </c>
      <c r="AY723" t="s">
        <v>317</v>
      </c>
    </row>
    <row r="724" spans="1:51" x14ac:dyDescent="0.45">
      <c r="A724" s="22">
        <v>874271</v>
      </c>
      <c r="B724" s="6">
        <v>45536</v>
      </c>
      <c r="C724" s="22">
        <v>11032000</v>
      </c>
      <c r="D724" s="22">
        <v>3722322</v>
      </c>
      <c r="E724" s="22"/>
      <c r="F724" s="22">
        <v>0</v>
      </c>
      <c r="G724" s="22">
        <v>439963</v>
      </c>
      <c r="H724" s="22">
        <v>36</v>
      </c>
      <c r="I724" s="22"/>
      <c r="J724" s="22">
        <v>20279</v>
      </c>
      <c r="K724" s="22">
        <v>102097</v>
      </c>
      <c r="L724" s="23" t="s">
        <v>873</v>
      </c>
      <c r="M724" s="23"/>
      <c r="N724" s="23" t="s">
        <v>184</v>
      </c>
      <c r="O724" s="23" t="s">
        <v>225</v>
      </c>
      <c r="P724" s="22">
        <v>20</v>
      </c>
      <c r="Q724" s="23" t="s">
        <v>186</v>
      </c>
      <c r="R724" s="23"/>
      <c r="S724" s="23"/>
      <c r="T724" s="23"/>
      <c r="U724" s="23"/>
      <c r="V724" s="23" t="s">
        <v>187</v>
      </c>
      <c r="W724" s="23" t="s">
        <v>188</v>
      </c>
      <c r="X724" s="23" t="s">
        <v>189</v>
      </c>
      <c r="Y724" s="22">
        <v>0</v>
      </c>
      <c r="Z724" s="23" t="s">
        <v>190</v>
      </c>
      <c r="AA724" s="23" t="s">
        <v>191</v>
      </c>
      <c r="AB724" s="23" t="s">
        <v>190</v>
      </c>
      <c r="AC724" s="23" t="s">
        <v>192</v>
      </c>
      <c r="AD724" s="23" t="s">
        <v>281</v>
      </c>
      <c r="AE724" s="23" t="s">
        <v>77</v>
      </c>
      <c r="AF724" s="23"/>
      <c r="AG724" s="23"/>
      <c r="AH724" s="23"/>
      <c r="AI724" s="23"/>
      <c r="AJ724" s="23" t="b">
        <v>0</v>
      </c>
      <c r="AK724" s="3">
        <v>109</v>
      </c>
      <c r="AL724" s="3">
        <v>2408</v>
      </c>
      <c r="AM724" s="3">
        <v>6356</v>
      </c>
      <c r="AN724" s="24">
        <v>45536.667680285493</v>
      </c>
      <c r="AO724" s="24">
        <v>45536.667715007716</v>
      </c>
      <c r="AP724">
        <v>9</v>
      </c>
      <c r="AQ724" t="s">
        <v>194</v>
      </c>
      <c r="AR724">
        <v>244.66768028549268</v>
      </c>
      <c r="AS724" t="s">
        <v>195</v>
      </c>
      <c r="AT724" t="s">
        <v>198</v>
      </c>
      <c r="AU724" t="s">
        <v>197</v>
      </c>
      <c r="AV724" t="s">
        <v>242</v>
      </c>
      <c r="AW724" t="s">
        <v>198</v>
      </c>
      <c r="AX724" t="s">
        <v>197</v>
      </c>
      <c r="AY724" t="s">
        <v>311</v>
      </c>
    </row>
    <row r="725" spans="1:51" x14ac:dyDescent="0.45">
      <c r="A725" s="22">
        <v>874233</v>
      </c>
      <c r="B725" s="6">
        <v>45536</v>
      </c>
      <c r="C725" s="22">
        <v>11032000</v>
      </c>
      <c r="D725" s="22">
        <v>6362765</v>
      </c>
      <c r="E725" s="22"/>
      <c r="F725" s="22">
        <v>8</v>
      </c>
      <c r="G725" s="22">
        <v>465048</v>
      </c>
      <c r="H725" s="22">
        <v>38</v>
      </c>
      <c r="I725" s="22"/>
      <c r="J725" s="22">
        <v>20279</v>
      </c>
      <c r="K725" s="22">
        <v>101780</v>
      </c>
      <c r="L725" s="23" t="s">
        <v>1122</v>
      </c>
      <c r="M725" s="23"/>
      <c r="N725" s="23" t="s">
        <v>184</v>
      </c>
      <c r="O725" s="23" t="s">
        <v>225</v>
      </c>
      <c r="P725" s="22">
        <v>20</v>
      </c>
      <c r="Q725" s="23" t="s">
        <v>186</v>
      </c>
      <c r="R725" s="23"/>
      <c r="S725" s="23"/>
      <c r="T725" s="23"/>
      <c r="U725" s="23"/>
      <c r="V725" s="23" t="s">
        <v>187</v>
      </c>
      <c r="W725" s="23" t="s">
        <v>188</v>
      </c>
      <c r="X725" s="23" t="s">
        <v>189</v>
      </c>
      <c r="Y725" s="22">
        <v>0</v>
      </c>
      <c r="Z725" s="23" t="s">
        <v>190</v>
      </c>
      <c r="AA725" s="23" t="s">
        <v>191</v>
      </c>
      <c r="AB725" s="23" t="s">
        <v>190</v>
      </c>
      <c r="AC725" s="23" t="s">
        <v>192</v>
      </c>
      <c r="AD725" s="23" t="s">
        <v>281</v>
      </c>
      <c r="AE725" s="23" t="s">
        <v>77</v>
      </c>
      <c r="AF725" s="23"/>
      <c r="AG725" s="23"/>
      <c r="AH725" s="23"/>
      <c r="AI725" s="23"/>
      <c r="AJ725" s="23" t="b">
        <v>0</v>
      </c>
      <c r="AK725" s="3">
        <v>62</v>
      </c>
      <c r="AL725" s="3">
        <v>2408</v>
      </c>
      <c r="AM725" s="3">
        <v>6331</v>
      </c>
      <c r="AN725" s="24">
        <v>45536.666478472223</v>
      </c>
      <c r="AO725" s="24">
        <v>45536.66654791667</v>
      </c>
      <c r="AP725">
        <v>9</v>
      </c>
      <c r="AQ725" t="s">
        <v>194</v>
      </c>
      <c r="AR725">
        <v>244.66647847222339</v>
      </c>
      <c r="AS725" t="s">
        <v>195</v>
      </c>
      <c r="AT725" t="s">
        <v>228</v>
      </c>
      <c r="AU725" t="s">
        <v>197</v>
      </c>
      <c r="AV725" t="s">
        <v>205</v>
      </c>
      <c r="AW725" t="s">
        <v>228</v>
      </c>
      <c r="AX725" t="s">
        <v>197</v>
      </c>
      <c r="AY725" t="s">
        <v>259</v>
      </c>
    </row>
    <row r="726" spans="1:51" x14ac:dyDescent="0.45">
      <c r="A726" s="22">
        <v>874453</v>
      </c>
      <c r="B726" s="6">
        <v>45536</v>
      </c>
      <c r="C726" s="22">
        <v>11031000</v>
      </c>
      <c r="D726" s="22">
        <v>3816338</v>
      </c>
      <c r="E726" s="22"/>
      <c r="F726" s="22">
        <v>44</v>
      </c>
      <c r="G726" s="22">
        <v>465761</v>
      </c>
      <c r="H726" s="22">
        <v>35</v>
      </c>
      <c r="I726" s="22"/>
      <c r="J726" s="22">
        <v>20279</v>
      </c>
      <c r="K726" s="22">
        <v>101855</v>
      </c>
      <c r="L726" s="23" t="s">
        <v>1106</v>
      </c>
      <c r="M726" s="23"/>
      <c r="N726" s="23" t="s">
        <v>184</v>
      </c>
      <c r="O726" s="23" t="s">
        <v>225</v>
      </c>
      <c r="P726" s="22">
        <v>20</v>
      </c>
      <c r="Q726" s="23" t="s">
        <v>186</v>
      </c>
      <c r="R726" s="23"/>
      <c r="S726" s="23"/>
      <c r="T726" s="23"/>
      <c r="U726" s="23"/>
      <c r="V726" s="23" t="s">
        <v>187</v>
      </c>
      <c r="W726" s="23" t="s">
        <v>188</v>
      </c>
      <c r="X726" s="23" t="s">
        <v>189</v>
      </c>
      <c r="Y726" s="22">
        <v>0</v>
      </c>
      <c r="Z726" s="23" t="s">
        <v>190</v>
      </c>
      <c r="AA726" s="23" t="s">
        <v>191</v>
      </c>
      <c r="AB726" s="23" t="s">
        <v>190</v>
      </c>
      <c r="AC726" s="23" t="s">
        <v>192</v>
      </c>
      <c r="AD726" s="23" t="s">
        <v>281</v>
      </c>
      <c r="AE726" s="23" t="s">
        <v>77</v>
      </c>
      <c r="AF726" s="23"/>
      <c r="AG726" s="23"/>
      <c r="AH726" s="23"/>
      <c r="AI726" s="23"/>
      <c r="AJ726" s="23" t="b">
        <v>0</v>
      </c>
      <c r="AK726" s="3">
        <v>111</v>
      </c>
      <c r="AL726" s="3">
        <v>2408</v>
      </c>
      <c r="AM726" s="3">
        <v>6502</v>
      </c>
      <c r="AN726" s="24">
        <v>45536.6938685571</v>
      </c>
      <c r="AO726" s="24">
        <v>45536.693903279323</v>
      </c>
      <c r="AP726">
        <v>9</v>
      </c>
      <c r="AQ726" t="s">
        <v>194</v>
      </c>
      <c r="AR726">
        <v>244.69386855710036</v>
      </c>
      <c r="AS726" t="s">
        <v>195</v>
      </c>
      <c r="AT726" t="s">
        <v>198</v>
      </c>
      <c r="AU726" t="s">
        <v>197</v>
      </c>
      <c r="AV726" t="s">
        <v>223</v>
      </c>
      <c r="AW726" t="s">
        <v>198</v>
      </c>
      <c r="AX726" t="s">
        <v>197</v>
      </c>
      <c r="AY726" t="s">
        <v>218</v>
      </c>
    </row>
    <row r="727" spans="1:51" x14ac:dyDescent="0.45">
      <c r="A727" s="22">
        <v>873303</v>
      </c>
      <c r="B727" s="6">
        <v>45536</v>
      </c>
      <c r="C727" s="22">
        <v>11031000</v>
      </c>
      <c r="D727" s="22">
        <v>11424381</v>
      </c>
      <c r="E727" s="22"/>
      <c r="F727" s="22">
        <v>8</v>
      </c>
      <c r="G727" s="22">
        <v>1708596</v>
      </c>
      <c r="H727" s="22">
        <v>0</v>
      </c>
      <c r="I727" s="22"/>
      <c r="J727" s="22">
        <v>225</v>
      </c>
      <c r="K727" s="22">
        <v>63058</v>
      </c>
      <c r="L727" s="23" t="s">
        <v>295</v>
      </c>
      <c r="M727" s="23"/>
      <c r="N727" s="23" t="s">
        <v>184</v>
      </c>
      <c r="O727" s="23" t="s">
        <v>225</v>
      </c>
      <c r="P727" s="22">
        <v>18</v>
      </c>
      <c r="Q727" s="23" t="s">
        <v>279</v>
      </c>
      <c r="R727" s="23"/>
      <c r="S727" s="23"/>
      <c r="T727" s="23"/>
      <c r="U727" s="23"/>
      <c r="V727" s="23" t="s">
        <v>187</v>
      </c>
      <c r="W727" s="23" t="s">
        <v>188</v>
      </c>
      <c r="X727" s="23" t="s">
        <v>189</v>
      </c>
      <c r="Y727" s="22">
        <v>0</v>
      </c>
      <c r="Z727" s="23" t="s">
        <v>190</v>
      </c>
      <c r="AA727" s="23" t="s">
        <v>191</v>
      </c>
      <c r="AB727" s="23" t="s">
        <v>190</v>
      </c>
      <c r="AC727" s="23" t="s">
        <v>280</v>
      </c>
      <c r="AD727" s="23" t="s">
        <v>281</v>
      </c>
      <c r="AE727" s="23" t="s">
        <v>66</v>
      </c>
      <c r="AF727" s="23"/>
      <c r="AG727" s="23"/>
      <c r="AH727" s="23"/>
      <c r="AI727" s="23"/>
      <c r="AJ727" s="23" t="b">
        <v>0</v>
      </c>
      <c r="AK727" s="3">
        <v>111</v>
      </c>
      <c r="AL727" s="3">
        <v>2408</v>
      </c>
      <c r="AM727" s="3">
        <v>5555</v>
      </c>
      <c r="AN727" s="24">
        <v>45536.437959027775</v>
      </c>
      <c r="AO727" s="24">
        <v>45536.43808634259</v>
      </c>
      <c r="AP727">
        <v>9</v>
      </c>
      <c r="AQ727" t="s">
        <v>194</v>
      </c>
      <c r="AR727">
        <v>244.43795902777492</v>
      </c>
      <c r="AS727" t="s">
        <v>195</v>
      </c>
      <c r="AT727" t="s">
        <v>223</v>
      </c>
      <c r="AU727" t="s">
        <v>197</v>
      </c>
      <c r="AV727" t="s">
        <v>362</v>
      </c>
      <c r="AW727" t="s">
        <v>223</v>
      </c>
      <c r="AX727" t="s">
        <v>197</v>
      </c>
      <c r="AY727" t="s">
        <v>199</v>
      </c>
    </row>
    <row r="728" spans="1:51" x14ac:dyDescent="0.45">
      <c r="A728" s="22">
        <v>874492</v>
      </c>
      <c r="B728" s="6">
        <v>45536</v>
      </c>
      <c r="C728" s="22">
        <v>11016000</v>
      </c>
      <c r="D728" s="22">
        <v>11031827</v>
      </c>
      <c r="E728" s="22"/>
      <c r="F728" s="22">
        <v>966</v>
      </c>
      <c r="G728" s="22">
        <v>1711448</v>
      </c>
      <c r="H728" s="22">
        <v>0</v>
      </c>
      <c r="I728" s="22"/>
      <c r="J728" s="22">
        <v>225</v>
      </c>
      <c r="K728" s="22">
        <v>63058</v>
      </c>
      <c r="L728" s="23" t="s">
        <v>295</v>
      </c>
      <c r="M728" s="23"/>
      <c r="N728" s="23" t="s">
        <v>184</v>
      </c>
      <c r="O728" s="23" t="s">
        <v>225</v>
      </c>
      <c r="P728" s="22">
        <v>18</v>
      </c>
      <c r="Q728" s="23" t="s">
        <v>279</v>
      </c>
      <c r="R728" s="23"/>
      <c r="S728" s="23"/>
      <c r="T728" s="23"/>
      <c r="U728" s="23"/>
      <c r="V728" s="23" t="s">
        <v>187</v>
      </c>
      <c r="W728" s="23" t="s">
        <v>188</v>
      </c>
      <c r="X728" s="23" t="s">
        <v>189</v>
      </c>
      <c r="Y728" s="22">
        <v>0</v>
      </c>
      <c r="Z728" s="23" t="s">
        <v>190</v>
      </c>
      <c r="AA728" s="23" t="s">
        <v>191</v>
      </c>
      <c r="AB728" s="23" t="s">
        <v>190</v>
      </c>
      <c r="AC728" s="23" t="s">
        <v>280</v>
      </c>
      <c r="AD728" s="23" t="s">
        <v>281</v>
      </c>
      <c r="AE728" s="23" t="s">
        <v>66</v>
      </c>
      <c r="AF728" s="23"/>
      <c r="AG728" s="23"/>
      <c r="AH728" s="23"/>
      <c r="AI728" s="23"/>
      <c r="AJ728" s="23" t="b">
        <v>0</v>
      </c>
      <c r="AK728" s="3">
        <v>111</v>
      </c>
      <c r="AL728" s="3">
        <v>2408</v>
      </c>
      <c r="AM728" s="3">
        <v>6534</v>
      </c>
      <c r="AN728" s="24">
        <v>45536.708783526235</v>
      </c>
      <c r="AO728" s="24">
        <v>45536.708910841051</v>
      </c>
      <c r="AP728">
        <v>9</v>
      </c>
      <c r="AQ728" t="s">
        <v>194</v>
      </c>
      <c r="AR728">
        <v>244.70878352623549</v>
      </c>
      <c r="AS728" t="s">
        <v>195</v>
      </c>
      <c r="AT728" t="s">
        <v>229</v>
      </c>
      <c r="AU728" t="s">
        <v>197</v>
      </c>
      <c r="AV728" t="s">
        <v>307</v>
      </c>
      <c r="AW728" t="s">
        <v>229</v>
      </c>
      <c r="AX728" t="s">
        <v>197</v>
      </c>
      <c r="AY728" t="s">
        <v>259</v>
      </c>
    </row>
    <row r="729" spans="1:51" x14ac:dyDescent="0.45">
      <c r="A729" s="22">
        <v>871505</v>
      </c>
      <c r="B729" s="6">
        <v>45536</v>
      </c>
      <c r="C729" s="22">
        <v>11015000</v>
      </c>
      <c r="D729" s="22">
        <v>11036140</v>
      </c>
      <c r="E729" s="22"/>
      <c r="F729" s="22">
        <v>910</v>
      </c>
      <c r="G729" s="22">
        <v>1710099</v>
      </c>
      <c r="H729" s="22">
        <v>0</v>
      </c>
      <c r="I729" s="22"/>
      <c r="J729" s="22">
        <v>225</v>
      </c>
      <c r="K729" s="22">
        <v>63058</v>
      </c>
      <c r="L729" s="23" t="s">
        <v>295</v>
      </c>
      <c r="M729" s="23"/>
      <c r="N729" s="23" t="s">
        <v>184</v>
      </c>
      <c r="O729" s="23" t="s">
        <v>225</v>
      </c>
      <c r="P729" s="22">
        <v>18</v>
      </c>
      <c r="Q729" s="23" t="s">
        <v>279</v>
      </c>
      <c r="R729" s="23"/>
      <c r="S729" s="23"/>
      <c r="T729" s="23"/>
      <c r="U729" s="23"/>
      <c r="V729" s="23" t="s">
        <v>187</v>
      </c>
      <c r="W729" s="23" t="s">
        <v>188</v>
      </c>
      <c r="X729" s="23" t="s">
        <v>189</v>
      </c>
      <c r="Y729" s="22">
        <v>0</v>
      </c>
      <c r="Z729" s="23" t="s">
        <v>190</v>
      </c>
      <c r="AA729" s="23" t="s">
        <v>191</v>
      </c>
      <c r="AB729" s="23" t="s">
        <v>190</v>
      </c>
      <c r="AC729" s="23" t="s">
        <v>280</v>
      </c>
      <c r="AD729" s="23" t="s">
        <v>281</v>
      </c>
      <c r="AE729" s="23" t="s">
        <v>66</v>
      </c>
      <c r="AF729" s="23"/>
      <c r="AG729" s="23"/>
      <c r="AH729" s="23"/>
      <c r="AI729" s="23"/>
      <c r="AJ729" s="23" t="b">
        <v>0</v>
      </c>
      <c r="AK729" s="3">
        <v>123</v>
      </c>
      <c r="AL729" s="3">
        <v>2408</v>
      </c>
      <c r="AM729" s="3">
        <v>4162</v>
      </c>
      <c r="AN729" s="24">
        <v>45536.083917438271</v>
      </c>
      <c r="AO729" s="24">
        <v>45536.084044753086</v>
      </c>
      <c r="AP729">
        <v>9</v>
      </c>
      <c r="AQ729" t="s">
        <v>194</v>
      </c>
      <c r="AR729">
        <v>244.08391743827087</v>
      </c>
      <c r="AS729" t="s">
        <v>195</v>
      </c>
      <c r="AT729" t="s">
        <v>217</v>
      </c>
      <c r="AU729" t="s">
        <v>197</v>
      </c>
      <c r="AV729" t="s">
        <v>259</v>
      </c>
      <c r="AW729" t="s">
        <v>217</v>
      </c>
      <c r="AX729" t="s">
        <v>197</v>
      </c>
      <c r="AY729" t="s">
        <v>317</v>
      </c>
    </row>
    <row r="730" spans="1:51" x14ac:dyDescent="0.45">
      <c r="A730" s="22">
        <v>874724</v>
      </c>
      <c r="B730" s="6">
        <v>45536</v>
      </c>
      <c r="C730" s="22">
        <v>11000000</v>
      </c>
      <c r="D730" s="22">
        <v>11142292</v>
      </c>
      <c r="E730" s="22"/>
      <c r="F730" s="22">
        <v>0</v>
      </c>
      <c r="G730" s="22">
        <v>1711729</v>
      </c>
      <c r="H730" s="22">
        <v>0</v>
      </c>
      <c r="I730" s="22"/>
      <c r="J730" s="22">
        <v>225</v>
      </c>
      <c r="K730" s="22">
        <v>63058</v>
      </c>
      <c r="L730" s="23" t="s">
        <v>295</v>
      </c>
      <c r="M730" s="23"/>
      <c r="N730" s="23" t="s">
        <v>184</v>
      </c>
      <c r="O730" s="23" t="s">
        <v>225</v>
      </c>
      <c r="P730" s="22">
        <v>18</v>
      </c>
      <c r="Q730" s="23" t="s">
        <v>279</v>
      </c>
      <c r="R730" s="23"/>
      <c r="S730" s="23"/>
      <c r="T730" s="23"/>
      <c r="U730" s="23"/>
      <c r="V730" s="23" t="s">
        <v>187</v>
      </c>
      <c r="W730" s="23" t="s">
        <v>188</v>
      </c>
      <c r="X730" s="23" t="s">
        <v>189</v>
      </c>
      <c r="Y730" s="22">
        <v>0</v>
      </c>
      <c r="Z730" s="23" t="s">
        <v>190</v>
      </c>
      <c r="AA730" s="23" t="s">
        <v>191</v>
      </c>
      <c r="AB730" s="23" t="s">
        <v>190</v>
      </c>
      <c r="AC730" s="23" t="s">
        <v>280</v>
      </c>
      <c r="AD730" s="23" t="s">
        <v>281</v>
      </c>
      <c r="AE730" s="23" t="s">
        <v>66</v>
      </c>
      <c r="AF730" s="23"/>
      <c r="AG730" s="23"/>
      <c r="AH730" s="23"/>
      <c r="AI730" s="23"/>
      <c r="AJ730" s="23" t="b">
        <v>0</v>
      </c>
      <c r="AK730" s="3">
        <v>116</v>
      </c>
      <c r="AL730" s="3">
        <v>2408</v>
      </c>
      <c r="AM730" s="3">
        <v>6722</v>
      </c>
      <c r="AN730" s="24">
        <v>45536.771208024693</v>
      </c>
      <c r="AO730" s="24">
        <v>45536.771335339508</v>
      </c>
      <c r="AP730">
        <v>9</v>
      </c>
      <c r="AQ730" t="s">
        <v>194</v>
      </c>
      <c r="AR730">
        <v>244.7712080246929</v>
      </c>
      <c r="AS730" t="s">
        <v>195</v>
      </c>
      <c r="AT730" t="s">
        <v>230</v>
      </c>
      <c r="AU730" t="s">
        <v>197</v>
      </c>
      <c r="AV730" t="s">
        <v>304</v>
      </c>
      <c r="AW730" t="s">
        <v>230</v>
      </c>
      <c r="AX730" t="s">
        <v>197</v>
      </c>
      <c r="AY730" t="s">
        <v>302</v>
      </c>
    </row>
    <row r="731" spans="1:51" x14ac:dyDescent="0.45">
      <c r="A731" s="22">
        <v>874315</v>
      </c>
      <c r="B731" s="6">
        <v>45536</v>
      </c>
      <c r="C731" s="22">
        <v>10985000</v>
      </c>
      <c r="D731" s="22">
        <v>3845518</v>
      </c>
      <c r="E731" s="22"/>
      <c r="F731" s="22">
        <v>0</v>
      </c>
      <c r="G731" s="22">
        <v>465682</v>
      </c>
      <c r="H731" s="22">
        <v>35</v>
      </c>
      <c r="I731" s="22"/>
      <c r="J731" s="22">
        <v>20279</v>
      </c>
      <c r="K731" s="22">
        <v>102071</v>
      </c>
      <c r="L731" s="23" t="s">
        <v>874</v>
      </c>
      <c r="M731" s="23"/>
      <c r="N731" s="23" t="s">
        <v>184</v>
      </c>
      <c r="O731" s="23" t="s">
        <v>225</v>
      </c>
      <c r="P731" s="22">
        <v>20</v>
      </c>
      <c r="Q731" s="23" t="s">
        <v>186</v>
      </c>
      <c r="R731" s="23"/>
      <c r="S731" s="23"/>
      <c r="T731" s="23"/>
      <c r="U731" s="23"/>
      <c r="V731" s="23" t="s">
        <v>187</v>
      </c>
      <c r="W731" s="23" t="s">
        <v>188</v>
      </c>
      <c r="X731" s="23" t="s">
        <v>189</v>
      </c>
      <c r="Y731" s="22">
        <v>0</v>
      </c>
      <c r="Z731" s="23" t="s">
        <v>190</v>
      </c>
      <c r="AA731" s="23" t="s">
        <v>191</v>
      </c>
      <c r="AB731" s="23" t="s">
        <v>190</v>
      </c>
      <c r="AC731" s="23" t="s">
        <v>192</v>
      </c>
      <c r="AD731" s="23" t="s">
        <v>281</v>
      </c>
      <c r="AE731" s="23" t="s">
        <v>77</v>
      </c>
      <c r="AF731" s="23"/>
      <c r="AG731" s="23"/>
      <c r="AH731" s="23"/>
      <c r="AI731" s="23"/>
      <c r="AJ731" s="23" t="b">
        <v>0</v>
      </c>
      <c r="AK731" s="3">
        <v>61</v>
      </c>
      <c r="AL731" s="3">
        <v>2408</v>
      </c>
      <c r="AM731" s="3">
        <v>6400</v>
      </c>
      <c r="AN731" s="24">
        <v>45536.671337307096</v>
      </c>
      <c r="AO731" s="24">
        <v>45536.671372029319</v>
      </c>
      <c r="AP731">
        <v>9</v>
      </c>
      <c r="AQ731" t="s">
        <v>194</v>
      </c>
      <c r="AR731">
        <v>244.67133730709611</v>
      </c>
      <c r="AS731" t="s">
        <v>195</v>
      </c>
      <c r="AT731" t="s">
        <v>198</v>
      </c>
      <c r="AU731" t="s">
        <v>197</v>
      </c>
      <c r="AV731" t="s">
        <v>205</v>
      </c>
      <c r="AW731" t="s">
        <v>198</v>
      </c>
      <c r="AX731" t="s">
        <v>197</v>
      </c>
      <c r="AY731" t="s">
        <v>250</v>
      </c>
    </row>
    <row r="732" spans="1:51" x14ac:dyDescent="0.45">
      <c r="A732" s="22">
        <v>874324</v>
      </c>
      <c r="B732" s="6">
        <v>45536</v>
      </c>
      <c r="C732" s="22">
        <v>10985000</v>
      </c>
      <c r="D732" s="22">
        <v>3736515</v>
      </c>
      <c r="E732" s="22"/>
      <c r="F732" s="22">
        <v>3</v>
      </c>
      <c r="G732" s="22">
        <v>784918</v>
      </c>
      <c r="H732" s="22">
        <v>13</v>
      </c>
      <c r="I732" s="22"/>
      <c r="J732" s="22">
        <v>6287</v>
      </c>
      <c r="K732" s="22">
        <v>101870</v>
      </c>
      <c r="L732" s="23" t="s">
        <v>1116</v>
      </c>
      <c r="M732" s="23"/>
      <c r="N732" s="23" t="s">
        <v>184</v>
      </c>
      <c r="O732" s="23" t="s">
        <v>225</v>
      </c>
      <c r="P732" s="22">
        <v>20</v>
      </c>
      <c r="Q732" s="23" t="s">
        <v>186</v>
      </c>
      <c r="R732" s="23"/>
      <c r="S732" s="23"/>
      <c r="T732" s="23"/>
      <c r="U732" s="23"/>
      <c r="V732" s="23" t="s">
        <v>187</v>
      </c>
      <c r="W732" s="23" t="s">
        <v>188</v>
      </c>
      <c r="X732" s="23" t="s">
        <v>189</v>
      </c>
      <c r="Y732" s="22">
        <v>0</v>
      </c>
      <c r="Z732" s="23" t="s">
        <v>190</v>
      </c>
      <c r="AA732" s="23" t="s">
        <v>191</v>
      </c>
      <c r="AB732" s="23" t="s">
        <v>190</v>
      </c>
      <c r="AC732" s="23" t="s">
        <v>192</v>
      </c>
      <c r="AD732" s="23" t="s">
        <v>281</v>
      </c>
      <c r="AE732" s="23" t="s">
        <v>77</v>
      </c>
      <c r="AF732" s="23"/>
      <c r="AG732" s="23"/>
      <c r="AH732" s="23"/>
      <c r="AI732" s="23"/>
      <c r="AJ732" s="23" t="b">
        <v>0</v>
      </c>
      <c r="AK732" s="3">
        <v>61</v>
      </c>
      <c r="AL732" s="3">
        <v>2408</v>
      </c>
      <c r="AM732" s="3">
        <v>6409</v>
      </c>
      <c r="AN732" s="24">
        <v>45536.674531172837</v>
      </c>
      <c r="AO732" s="24">
        <v>45536.67456589506</v>
      </c>
      <c r="AP732">
        <v>9</v>
      </c>
      <c r="AQ732" t="s">
        <v>194</v>
      </c>
      <c r="AR732">
        <v>244.67453117283731</v>
      </c>
      <c r="AS732" t="s">
        <v>195</v>
      </c>
      <c r="AT732" t="s">
        <v>198</v>
      </c>
      <c r="AU732" t="s">
        <v>197</v>
      </c>
      <c r="AV732" t="s">
        <v>231</v>
      </c>
      <c r="AW732" t="s">
        <v>198</v>
      </c>
      <c r="AX732" t="s">
        <v>197</v>
      </c>
      <c r="AY732" t="s">
        <v>237</v>
      </c>
    </row>
    <row r="733" spans="1:51" x14ac:dyDescent="0.45">
      <c r="A733" s="22">
        <v>874805</v>
      </c>
      <c r="B733" s="6">
        <v>45536</v>
      </c>
      <c r="C733" s="22">
        <v>10969000</v>
      </c>
      <c r="D733" s="22">
        <v>10983038</v>
      </c>
      <c r="E733" s="22"/>
      <c r="F733" s="22">
        <v>0</v>
      </c>
      <c r="G733" s="22">
        <v>1711903</v>
      </c>
      <c r="H733" s="22">
        <v>0</v>
      </c>
      <c r="I733" s="22"/>
      <c r="J733" s="22">
        <v>225</v>
      </c>
      <c r="K733" s="22">
        <v>63058</v>
      </c>
      <c r="L733" s="23" t="s">
        <v>295</v>
      </c>
      <c r="M733" s="23"/>
      <c r="N733" s="23" t="s">
        <v>184</v>
      </c>
      <c r="O733" s="23" t="s">
        <v>225</v>
      </c>
      <c r="P733" s="22">
        <v>18</v>
      </c>
      <c r="Q733" s="23" t="s">
        <v>279</v>
      </c>
      <c r="R733" s="23"/>
      <c r="S733" s="23"/>
      <c r="T733" s="23"/>
      <c r="U733" s="23"/>
      <c r="V733" s="23" t="s">
        <v>187</v>
      </c>
      <c r="W733" s="23" t="s">
        <v>188</v>
      </c>
      <c r="X733" s="23" t="s">
        <v>189</v>
      </c>
      <c r="Y733" s="22">
        <v>0</v>
      </c>
      <c r="Z733" s="23" t="s">
        <v>190</v>
      </c>
      <c r="AA733" s="23" t="s">
        <v>191</v>
      </c>
      <c r="AB733" s="23" t="s">
        <v>190</v>
      </c>
      <c r="AC733" s="23" t="s">
        <v>280</v>
      </c>
      <c r="AD733" s="23" t="s">
        <v>281</v>
      </c>
      <c r="AE733" s="23" t="s">
        <v>66</v>
      </c>
      <c r="AF733" s="23"/>
      <c r="AG733" s="23"/>
      <c r="AH733" s="23"/>
      <c r="AI733" s="23"/>
      <c r="AJ733" s="23" t="b">
        <v>0</v>
      </c>
      <c r="AK733" s="3">
        <v>132</v>
      </c>
      <c r="AL733" s="3">
        <v>2408</v>
      </c>
      <c r="AM733" s="3">
        <v>6781</v>
      </c>
      <c r="AN733" s="24">
        <v>45536.812887577158</v>
      </c>
      <c r="AO733" s="24">
        <v>45536.813003317904</v>
      </c>
      <c r="AP733">
        <v>9</v>
      </c>
      <c r="AQ733" t="s">
        <v>194</v>
      </c>
      <c r="AR733">
        <v>244.81288757715811</v>
      </c>
      <c r="AS733" t="s">
        <v>195</v>
      </c>
      <c r="AT733" t="s">
        <v>231</v>
      </c>
      <c r="AU733" t="s">
        <v>197</v>
      </c>
      <c r="AV733" t="s">
        <v>301</v>
      </c>
      <c r="AW733" t="s">
        <v>231</v>
      </c>
      <c r="AX733" t="s">
        <v>197</v>
      </c>
      <c r="AY733" t="s">
        <v>302</v>
      </c>
    </row>
    <row r="734" spans="1:51" x14ac:dyDescent="0.45">
      <c r="A734" s="22">
        <v>874825</v>
      </c>
      <c r="B734" s="6">
        <v>45536</v>
      </c>
      <c r="C734" s="22">
        <v>10953000</v>
      </c>
      <c r="D734" s="22">
        <v>10985230</v>
      </c>
      <c r="E734" s="22"/>
      <c r="F734" s="22">
        <v>0</v>
      </c>
      <c r="G734" s="22">
        <v>1711963</v>
      </c>
      <c r="H734" s="22">
        <v>0</v>
      </c>
      <c r="I734" s="22"/>
      <c r="J734" s="22">
        <v>225</v>
      </c>
      <c r="K734" s="22">
        <v>63058</v>
      </c>
      <c r="L734" s="23" t="s">
        <v>295</v>
      </c>
      <c r="M734" s="23"/>
      <c r="N734" s="23" t="s">
        <v>184</v>
      </c>
      <c r="O734" s="23" t="s">
        <v>225</v>
      </c>
      <c r="P734" s="22">
        <v>18</v>
      </c>
      <c r="Q734" s="23" t="s">
        <v>279</v>
      </c>
      <c r="R734" s="23"/>
      <c r="S734" s="23"/>
      <c r="T734" s="23"/>
      <c r="U734" s="23"/>
      <c r="V734" s="23" t="s">
        <v>187</v>
      </c>
      <c r="W734" s="23" t="s">
        <v>188</v>
      </c>
      <c r="X734" s="23" t="s">
        <v>189</v>
      </c>
      <c r="Y734" s="22">
        <v>0</v>
      </c>
      <c r="Z734" s="23" t="s">
        <v>190</v>
      </c>
      <c r="AA734" s="23" t="s">
        <v>191</v>
      </c>
      <c r="AB734" s="23" t="s">
        <v>190</v>
      </c>
      <c r="AC734" s="23" t="s">
        <v>280</v>
      </c>
      <c r="AD734" s="23" t="s">
        <v>281</v>
      </c>
      <c r="AE734" s="23" t="s">
        <v>66</v>
      </c>
      <c r="AF734" s="23"/>
      <c r="AG734" s="23"/>
      <c r="AH734" s="23"/>
      <c r="AI734" s="23"/>
      <c r="AJ734" s="23" t="b">
        <v>0</v>
      </c>
      <c r="AK734" s="3">
        <v>97</v>
      </c>
      <c r="AL734" s="3">
        <v>2408</v>
      </c>
      <c r="AM734" s="3">
        <v>6801</v>
      </c>
      <c r="AN734" s="24">
        <v>45536.833936419753</v>
      </c>
      <c r="AO734" s="24">
        <v>45536.834052160491</v>
      </c>
      <c r="AP734">
        <v>9</v>
      </c>
      <c r="AQ734" t="s">
        <v>194</v>
      </c>
      <c r="AR734">
        <v>244.83393641975272</v>
      </c>
      <c r="AS734" t="s">
        <v>195</v>
      </c>
      <c r="AT734" t="s">
        <v>236</v>
      </c>
      <c r="AU734" t="s">
        <v>197</v>
      </c>
      <c r="AV734" t="s">
        <v>204</v>
      </c>
      <c r="AW734" t="s">
        <v>236</v>
      </c>
      <c r="AX734" t="s">
        <v>197</v>
      </c>
      <c r="AY734" t="s">
        <v>214</v>
      </c>
    </row>
    <row r="735" spans="1:51" x14ac:dyDescent="0.45">
      <c r="A735" s="22">
        <v>874292</v>
      </c>
      <c r="B735" s="6">
        <v>45536</v>
      </c>
      <c r="C735" s="22">
        <v>10938000</v>
      </c>
      <c r="D735" s="22">
        <v>3966683</v>
      </c>
      <c r="E735" s="22"/>
      <c r="F735" s="22">
        <v>1149</v>
      </c>
      <c r="G735" s="22">
        <v>471956</v>
      </c>
      <c r="H735" s="22">
        <v>37</v>
      </c>
      <c r="I735" s="22"/>
      <c r="J735" s="22">
        <v>20319</v>
      </c>
      <c r="K735" s="22">
        <v>101786</v>
      </c>
      <c r="L735" s="23" t="s">
        <v>1113</v>
      </c>
      <c r="M735" s="23"/>
      <c r="N735" s="23" t="s">
        <v>184</v>
      </c>
      <c r="O735" s="23" t="s">
        <v>225</v>
      </c>
      <c r="P735" s="22">
        <v>20</v>
      </c>
      <c r="Q735" s="23" t="s">
        <v>186</v>
      </c>
      <c r="R735" s="23"/>
      <c r="S735" s="23"/>
      <c r="T735" s="23"/>
      <c r="U735" s="23"/>
      <c r="V735" s="23" t="s">
        <v>187</v>
      </c>
      <c r="W735" s="23" t="s">
        <v>188</v>
      </c>
      <c r="X735" s="23" t="s">
        <v>189</v>
      </c>
      <c r="Y735" s="22">
        <v>0</v>
      </c>
      <c r="Z735" s="23" t="s">
        <v>190</v>
      </c>
      <c r="AA735" s="23" t="s">
        <v>191</v>
      </c>
      <c r="AB735" s="23" t="s">
        <v>190</v>
      </c>
      <c r="AC735" s="23" t="s">
        <v>192</v>
      </c>
      <c r="AD735" s="23" t="s">
        <v>281</v>
      </c>
      <c r="AE735" s="23" t="s">
        <v>77</v>
      </c>
      <c r="AF735" s="23"/>
      <c r="AG735" s="23"/>
      <c r="AH735" s="23"/>
      <c r="AI735" s="23"/>
      <c r="AJ735" s="23" t="b">
        <v>0</v>
      </c>
      <c r="AK735" s="3">
        <v>61</v>
      </c>
      <c r="AL735" s="3">
        <v>2408</v>
      </c>
      <c r="AM735" s="3">
        <v>6378</v>
      </c>
      <c r="AN735" s="24">
        <v>45536.668672299384</v>
      </c>
      <c r="AO735" s="24">
        <v>45536.668707021607</v>
      </c>
      <c r="AP735">
        <v>9</v>
      </c>
      <c r="AQ735" t="s">
        <v>194</v>
      </c>
      <c r="AR735">
        <v>244.66867229938362</v>
      </c>
      <c r="AS735" t="s">
        <v>195</v>
      </c>
      <c r="AT735" t="s">
        <v>198</v>
      </c>
      <c r="AU735" t="s">
        <v>197</v>
      </c>
      <c r="AV735" t="s">
        <v>298</v>
      </c>
      <c r="AW735" t="s">
        <v>198</v>
      </c>
      <c r="AX735" t="s">
        <v>197</v>
      </c>
      <c r="AY735" t="s">
        <v>294</v>
      </c>
    </row>
    <row r="736" spans="1:51" x14ac:dyDescent="0.45">
      <c r="A736" s="22">
        <v>871391</v>
      </c>
      <c r="B736" s="6">
        <v>45536</v>
      </c>
      <c r="C736" s="22">
        <v>10937000</v>
      </c>
      <c r="D736" s="22">
        <v>11010351</v>
      </c>
      <c r="E736" s="22"/>
      <c r="F736" s="22">
        <v>994</v>
      </c>
      <c r="G736" s="22">
        <v>1708986</v>
      </c>
      <c r="H736" s="22">
        <v>0</v>
      </c>
      <c r="I736" s="22"/>
      <c r="J736" s="22">
        <v>225</v>
      </c>
      <c r="K736" s="22">
        <v>63058</v>
      </c>
      <c r="L736" s="23" t="s">
        <v>295</v>
      </c>
      <c r="M736" s="23"/>
      <c r="N736" s="23" t="s">
        <v>184</v>
      </c>
      <c r="O736" s="23" t="s">
        <v>225</v>
      </c>
      <c r="P736" s="22">
        <v>18</v>
      </c>
      <c r="Q736" s="23" t="s">
        <v>279</v>
      </c>
      <c r="R736" s="23"/>
      <c r="S736" s="23"/>
      <c r="T736" s="23"/>
      <c r="U736" s="23"/>
      <c r="V736" s="23" t="s">
        <v>187</v>
      </c>
      <c r="W736" s="23" t="s">
        <v>188</v>
      </c>
      <c r="X736" s="23" t="s">
        <v>189</v>
      </c>
      <c r="Y736" s="22">
        <v>0</v>
      </c>
      <c r="Z736" s="23" t="s">
        <v>190</v>
      </c>
      <c r="AA736" s="23" t="s">
        <v>191</v>
      </c>
      <c r="AB736" s="23" t="s">
        <v>190</v>
      </c>
      <c r="AC736" s="23" t="s">
        <v>280</v>
      </c>
      <c r="AD736" s="23" t="s">
        <v>281</v>
      </c>
      <c r="AE736" s="23" t="s">
        <v>66</v>
      </c>
      <c r="AF736" s="23"/>
      <c r="AG736" s="23"/>
      <c r="AH736" s="23"/>
      <c r="AI736" s="23"/>
      <c r="AJ736" s="23" t="b">
        <v>0</v>
      </c>
      <c r="AK736" s="3">
        <v>114</v>
      </c>
      <c r="AL736" s="3">
        <v>2408</v>
      </c>
      <c r="AM736" s="3">
        <v>4060</v>
      </c>
      <c r="AN736" s="24">
        <v>45536.021270679012</v>
      </c>
      <c r="AO736" s="24">
        <v>45536.021397993827</v>
      </c>
      <c r="AP736">
        <v>9</v>
      </c>
      <c r="AQ736" t="s">
        <v>194</v>
      </c>
      <c r="AR736">
        <v>244.02127067901165</v>
      </c>
      <c r="AS736" t="s">
        <v>195</v>
      </c>
      <c r="AT736" t="s">
        <v>196</v>
      </c>
      <c r="AU736" t="s">
        <v>197</v>
      </c>
      <c r="AV736" t="s">
        <v>249</v>
      </c>
      <c r="AW736" t="s">
        <v>196</v>
      </c>
      <c r="AX736" t="s">
        <v>197</v>
      </c>
      <c r="AY736" t="s">
        <v>257</v>
      </c>
    </row>
    <row r="737" spans="1:51" x14ac:dyDescent="0.45">
      <c r="A737" s="22">
        <v>871366</v>
      </c>
      <c r="B737" s="6">
        <v>45536</v>
      </c>
      <c r="C737" s="22">
        <v>10904000</v>
      </c>
      <c r="D737" s="22">
        <v>18766210</v>
      </c>
      <c r="E737" s="22"/>
      <c r="F737" s="22">
        <v>40335</v>
      </c>
      <c r="G737" s="22">
        <v>289738</v>
      </c>
      <c r="H737" s="22">
        <v>6</v>
      </c>
      <c r="I737" s="22"/>
      <c r="J737" s="22">
        <v>805681</v>
      </c>
      <c r="K737" s="22">
        <v>102287</v>
      </c>
      <c r="L737" s="23" t="s">
        <v>972</v>
      </c>
      <c r="M737" s="23"/>
      <c r="N737" s="23" t="s">
        <v>184</v>
      </c>
      <c r="O737" s="23" t="s">
        <v>185</v>
      </c>
      <c r="P737" s="22">
        <v>1</v>
      </c>
      <c r="Q737" s="23" t="s">
        <v>274</v>
      </c>
      <c r="R737" s="23"/>
      <c r="S737" s="23"/>
      <c r="T737" s="23"/>
      <c r="U737" s="23"/>
      <c r="V737" s="23" t="s">
        <v>187</v>
      </c>
      <c r="W737" s="23" t="s">
        <v>188</v>
      </c>
      <c r="X737" s="23" t="s">
        <v>189</v>
      </c>
      <c r="Y737" s="22">
        <v>0</v>
      </c>
      <c r="Z737" s="23" t="s">
        <v>190</v>
      </c>
      <c r="AA737" s="23" t="s">
        <v>191</v>
      </c>
      <c r="AB737" s="23" t="s">
        <v>190</v>
      </c>
      <c r="AC737" s="23" t="s">
        <v>190</v>
      </c>
      <c r="AD737" s="23" t="s">
        <v>190</v>
      </c>
      <c r="AE737" s="23" t="s">
        <v>82</v>
      </c>
      <c r="AF737" s="23" t="s">
        <v>190</v>
      </c>
      <c r="AG737" s="23" t="s">
        <v>192</v>
      </c>
      <c r="AH737" s="23" t="s">
        <v>415</v>
      </c>
      <c r="AI737" s="23" t="s">
        <v>966</v>
      </c>
      <c r="AJ737" s="23" t="b">
        <v>0</v>
      </c>
      <c r="AK737" s="3">
        <v>138</v>
      </c>
      <c r="AL737" s="3">
        <v>236</v>
      </c>
      <c r="AM737" s="3">
        <v>4035</v>
      </c>
      <c r="AN737" s="24">
        <v>45536.010704320986</v>
      </c>
      <c r="AO737" s="24">
        <v>45536.010912654318</v>
      </c>
      <c r="AP737">
        <v>9</v>
      </c>
      <c r="AQ737" t="s">
        <v>194</v>
      </c>
      <c r="AR737">
        <v>244.01070432098641</v>
      </c>
      <c r="AS737" t="s">
        <v>195</v>
      </c>
      <c r="AT737" t="s">
        <v>196</v>
      </c>
      <c r="AU737" t="s">
        <v>197</v>
      </c>
      <c r="AV737" t="s">
        <v>239</v>
      </c>
      <c r="AW737" t="s">
        <v>196</v>
      </c>
      <c r="AX737" t="s">
        <v>197</v>
      </c>
      <c r="AY737" t="s">
        <v>302</v>
      </c>
    </row>
    <row r="738" spans="1:51" x14ac:dyDescent="0.45">
      <c r="A738" s="22">
        <v>875315</v>
      </c>
      <c r="B738" s="6">
        <v>45536</v>
      </c>
      <c r="C738" s="22">
        <v>10875000</v>
      </c>
      <c r="D738" s="22">
        <v>6979777</v>
      </c>
      <c r="E738" s="22"/>
      <c r="F738" s="22">
        <v>61353</v>
      </c>
      <c r="G738" s="22">
        <v>5475884</v>
      </c>
      <c r="H738" s="22">
        <v>10</v>
      </c>
      <c r="I738" s="22"/>
      <c r="J738" s="22">
        <v>743</v>
      </c>
      <c r="K738" s="22">
        <v>101548</v>
      </c>
      <c r="L738" s="23" t="s">
        <v>1085</v>
      </c>
      <c r="M738" s="23"/>
      <c r="N738" s="23" t="s">
        <v>184</v>
      </c>
      <c r="O738" s="23" t="s">
        <v>481</v>
      </c>
      <c r="P738" s="22">
        <v>20</v>
      </c>
      <c r="Q738" s="23" t="s">
        <v>186</v>
      </c>
      <c r="R738" s="23"/>
      <c r="S738" s="23"/>
      <c r="T738" s="23"/>
      <c r="U738" s="23"/>
      <c r="V738" s="23" t="s">
        <v>187</v>
      </c>
      <c r="W738" s="23" t="s">
        <v>188</v>
      </c>
      <c r="X738" s="23" t="s">
        <v>189</v>
      </c>
      <c r="Y738" s="22">
        <v>0</v>
      </c>
      <c r="Z738" s="23" t="s">
        <v>190</v>
      </c>
      <c r="AA738" s="23" t="s">
        <v>191</v>
      </c>
      <c r="AB738" s="23" t="s">
        <v>190</v>
      </c>
      <c r="AC738" s="23" t="s">
        <v>192</v>
      </c>
      <c r="AD738" s="23" t="s">
        <v>281</v>
      </c>
      <c r="AE738" s="23" t="s">
        <v>85</v>
      </c>
      <c r="AF738" s="23" t="s">
        <v>190</v>
      </c>
      <c r="AG738" s="23" t="s">
        <v>269</v>
      </c>
      <c r="AH738" s="23" t="s">
        <v>700</v>
      </c>
      <c r="AI738" s="23" t="s">
        <v>701</v>
      </c>
      <c r="AJ738" s="23" t="b">
        <v>0</v>
      </c>
      <c r="AK738" s="3">
        <v>63</v>
      </c>
      <c r="AL738" s="3">
        <v>2968</v>
      </c>
      <c r="AM738" s="3">
        <v>7267</v>
      </c>
      <c r="AN738" s="24">
        <v>45536.958420447532</v>
      </c>
      <c r="AO738" s="24">
        <v>45536.958489891978</v>
      </c>
      <c r="AP738">
        <v>9</v>
      </c>
      <c r="AQ738" t="s">
        <v>194</v>
      </c>
      <c r="AR738">
        <v>244.95842044753226</v>
      </c>
      <c r="AS738" t="s">
        <v>195</v>
      </c>
      <c r="AT738" t="s">
        <v>206</v>
      </c>
      <c r="AU738" t="s">
        <v>197</v>
      </c>
      <c r="AV738" t="s">
        <v>220</v>
      </c>
      <c r="AW738" t="s">
        <v>206</v>
      </c>
      <c r="AX738" t="s">
        <v>197</v>
      </c>
      <c r="AY738" t="s">
        <v>227</v>
      </c>
    </row>
    <row r="739" spans="1:51" x14ac:dyDescent="0.45">
      <c r="A739" s="22">
        <v>873669</v>
      </c>
      <c r="B739" s="6">
        <v>45536</v>
      </c>
      <c r="C739" s="22">
        <v>10875000</v>
      </c>
      <c r="D739" s="22">
        <v>3682573</v>
      </c>
      <c r="E739" s="22"/>
      <c r="F739" s="22">
        <v>124</v>
      </c>
      <c r="G739" s="22">
        <v>465785</v>
      </c>
      <c r="H739" s="22">
        <v>37</v>
      </c>
      <c r="I739" s="22"/>
      <c r="J739" s="22">
        <v>20279</v>
      </c>
      <c r="K739" s="22">
        <v>101981</v>
      </c>
      <c r="L739" s="23" t="s">
        <v>1190</v>
      </c>
      <c r="M739" s="23"/>
      <c r="N739" s="23" t="s">
        <v>184</v>
      </c>
      <c r="O739" s="23" t="s">
        <v>225</v>
      </c>
      <c r="P739" s="22">
        <v>20</v>
      </c>
      <c r="Q739" s="23" t="s">
        <v>186</v>
      </c>
      <c r="R739" s="23"/>
      <c r="S739" s="23"/>
      <c r="T739" s="23"/>
      <c r="U739" s="23"/>
      <c r="V739" s="23" t="s">
        <v>187</v>
      </c>
      <c r="W739" s="23" t="s">
        <v>188</v>
      </c>
      <c r="X739" s="23" t="s">
        <v>189</v>
      </c>
      <c r="Y739" s="22">
        <v>0</v>
      </c>
      <c r="Z739" s="23" t="s">
        <v>190</v>
      </c>
      <c r="AA739" s="23" t="s">
        <v>191</v>
      </c>
      <c r="AB739" s="23" t="s">
        <v>190</v>
      </c>
      <c r="AC739" s="23" t="s">
        <v>192</v>
      </c>
      <c r="AD739" s="23" t="s">
        <v>281</v>
      </c>
      <c r="AE739" s="23" t="s">
        <v>77</v>
      </c>
      <c r="AF739" s="23"/>
      <c r="AG739" s="23"/>
      <c r="AH739" s="23"/>
      <c r="AI739" s="23"/>
      <c r="AJ739" s="23" t="b">
        <v>0</v>
      </c>
      <c r="AK739" s="3">
        <v>62</v>
      </c>
      <c r="AL739" s="3">
        <v>2408</v>
      </c>
      <c r="AM739" s="3">
        <v>5823</v>
      </c>
      <c r="AN739" s="24">
        <v>45536.62450578704</v>
      </c>
      <c r="AO739" s="24">
        <v>45536.624540509256</v>
      </c>
      <c r="AP739">
        <v>9</v>
      </c>
      <c r="AQ739" t="s">
        <v>194</v>
      </c>
      <c r="AR739">
        <v>244.62450578704011</v>
      </c>
      <c r="AS739" t="s">
        <v>195</v>
      </c>
      <c r="AT739" t="s">
        <v>227</v>
      </c>
      <c r="AU739" t="s">
        <v>197</v>
      </c>
      <c r="AV739" t="s">
        <v>229</v>
      </c>
      <c r="AW739" t="s">
        <v>227</v>
      </c>
      <c r="AX739" t="s">
        <v>197</v>
      </c>
      <c r="AY739" t="s">
        <v>236</v>
      </c>
    </row>
    <row r="740" spans="1:51" x14ac:dyDescent="0.45">
      <c r="A740" s="22">
        <v>874191</v>
      </c>
      <c r="B740" s="6">
        <v>45536</v>
      </c>
      <c r="C740" s="22">
        <v>10857000</v>
      </c>
      <c r="D740" s="22">
        <v>6039743</v>
      </c>
      <c r="E740" s="22"/>
      <c r="F740" s="22">
        <v>28</v>
      </c>
      <c r="G740" s="22">
        <v>436708</v>
      </c>
      <c r="H740" s="22">
        <v>38</v>
      </c>
      <c r="I740" s="22"/>
      <c r="J740" s="22">
        <v>20279</v>
      </c>
      <c r="K740" s="22">
        <v>101697</v>
      </c>
      <c r="L740" s="23" t="s">
        <v>1132</v>
      </c>
      <c r="M740" s="23"/>
      <c r="N740" s="23" t="s">
        <v>184</v>
      </c>
      <c r="O740" s="23" t="s">
        <v>225</v>
      </c>
      <c r="P740" s="22">
        <v>20</v>
      </c>
      <c r="Q740" s="23" t="s">
        <v>186</v>
      </c>
      <c r="R740" s="23"/>
      <c r="S740" s="23"/>
      <c r="T740" s="23"/>
      <c r="U740" s="23"/>
      <c r="V740" s="23" t="s">
        <v>187</v>
      </c>
      <c r="W740" s="23" t="s">
        <v>188</v>
      </c>
      <c r="X740" s="23" t="s">
        <v>189</v>
      </c>
      <c r="Y740" s="22">
        <v>0</v>
      </c>
      <c r="Z740" s="23" t="s">
        <v>190</v>
      </c>
      <c r="AA740" s="23" t="s">
        <v>191</v>
      </c>
      <c r="AB740" s="23" t="s">
        <v>190</v>
      </c>
      <c r="AC740" s="23" t="s">
        <v>192</v>
      </c>
      <c r="AD740" s="23" t="s">
        <v>281</v>
      </c>
      <c r="AE740" s="23" t="s">
        <v>77</v>
      </c>
      <c r="AF740" s="23"/>
      <c r="AG740" s="23"/>
      <c r="AH740" s="23"/>
      <c r="AI740" s="23"/>
      <c r="AJ740" s="23" t="b">
        <v>0</v>
      </c>
      <c r="AK740" s="3">
        <v>62</v>
      </c>
      <c r="AL740" s="3">
        <v>2408</v>
      </c>
      <c r="AM740" s="3">
        <v>6288</v>
      </c>
      <c r="AN740" s="24">
        <v>45536.66260748457</v>
      </c>
      <c r="AO740" s="24">
        <v>45536.662676929009</v>
      </c>
      <c r="AP740">
        <v>9</v>
      </c>
      <c r="AQ740" t="s">
        <v>194</v>
      </c>
      <c r="AR740">
        <v>244.66260748456989</v>
      </c>
      <c r="AS740" t="s">
        <v>195</v>
      </c>
      <c r="AT740" t="s">
        <v>228</v>
      </c>
      <c r="AU740" t="s">
        <v>197</v>
      </c>
      <c r="AV740" t="s">
        <v>197</v>
      </c>
      <c r="AW740" t="s">
        <v>228</v>
      </c>
      <c r="AX740" t="s">
        <v>197</v>
      </c>
      <c r="AY740" t="s">
        <v>228</v>
      </c>
    </row>
    <row r="741" spans="1:51" x14ac:dyDescent="0.45">
      <c r="A741" s="22">
        <v>874107</v>
      </c>
      <c r="B741" s="6">
        <v>45536</v>
      </c>
      <c r="C741" s="22">
        <v>10843000</v>
      </c>
      <c r="D741" s="22">
        <v>3686781</v>
      </c>
      <c r="E741" s="22"/>
      <c r="F741" s="22">
        <v>465</v>
      </c>
      <c r="G741" s="22">
        <v>465738</v>
      </c>
      <c r="H741" s="22">
        <v>45</v>
      </c>
      <c r="I741" s="22"/>
      <c r="J741" s="22">
        <v>20279</v>
      </c>
      <c r="K741" s="22">
        <v>102181</v>
      </c>
      <c r="L741" s="23" t="s">
        <v>1161</v>
      </c>
      <c r="M741" s="23"/>
      <c r="N741" s="23" t="s">
        <v>184</v>
      </c>
      <c r="O741" s="23" t="s">
        <v>225</v>
      </c>
      <c r="P741" s="22">
        <v>20</v>
      </c>
      <c r="Q741" s="23" t="s">
        <v>186</v>
      </c>
      <c r="R741" s="23"/>
      <c r="S741" s="23"/>
      <c r="T741" s="23"/>
      <c r="U741" s="23"/>
      <c r="V741" s="23" t="s">
        <v>187</v>
      </c>
      <c r="W741" s="23" t="s">
        <v>188</v>
      </c>
      <c r="X741" s="23" t="s">
        <v>189</v>
      </c>
      <c r="Y741" s="22">
        <v>0</v>
      </c>
      <c r="Z741" s="23" t="s">
        <v>190</v>
      </c>
      <c r="AA741" s="23" t="s">
        <v>191</v>
      </c>
      <c r="AB741" s="23" t="s">
        <v>190</v>
      </c>
      <c r="AC741" s="23" t="s">
        <v>192</v>
      </c>
      <c r="AD741" s="23" t="s">
        <v>281</v>
      </c>
      <c r="AE741" s="23" t="s">
        <v>77</v>
      </c>
      <c r="AF741" s="23"/>
      <c r="AG741" s="23"/>
      <c r="AH741" s="23"/>
      <c r="AI741" s="23"/>
      <c r="AJ741" s="23" t="b">
        <v>0</v>
      </c>
      <c r="AK741" s="3">
        <v>149</v>
      </c>
      <c r="AL741" s="3">
        <v>2408</v>
      </c>
      <c r="AM741" s="3">
        <v>6207</v>
      </c>
      <c r="AN741" s="24">
        <v>45536.656756018521</v>
      </c>
      <c r="AO741" s="24">
        <v>45536.656790740744</v>
      </c>
      <c r="AP741">
        <v>9</v>
      </c>
      <c r="AQ741" t="s">
        <v>194</v>
      </c>
      <c r="AR741">
        <v>244.65675601852126</v>
      </c>
      <c r="AS741" t="s">
        <v>195</v>
      </c>
      <c r="AT741" t="s">
        <v>228</v>
      </c>
      <c r="AU741" t="s">
        <v>197</v>
      </c>
      <c r="AV741" t="s">
        <v>205</v>
      </c>
      <c r="AW741" t="s">
        <v>228</v>
      </c>
      <c r="AX741" t="s">
        <v>197</v>
      </c>
      <c r="AY741" t="s">
        <v>250</v>
      </c>
    </row>
    <row r="742" spans="1:51" x14ac:dyDescent="0.45">
      <c r="A742" s="22">
        <v>871006</v>
      </c>
      <c r="B742" s="6">
        <v>45536</v>
      </c>
      <c r="C742" s="22">
        <v>10842000</v>
      </c>
      <c r="D742" s="22">
        <v>6451979</v>
      </c>
      <c r="E742" s="22"/>
      <c r="F742" s="22">
        <v>43133</v>
      </c>
      <c r="G742" s="22">
        <v>5471095</v>
      </c>
      <c r="H742" s="22">
        <v>30</v>
      </c>
      <c r="I742" s="22"/>
      <c r="J742" s="22">
        <v>745</v>
      </c>
      <c r="K742" s="22">
        <v>101180</v>
      </c>
      <c r="L742" s="23" t="s">
        <v>1092</v>
      </c>
      <c r="M742" s="23"/>
      <c r="N742" s="23" t="s">
        <v>184</v>
      </c>
      <c r="O742" s="23" t="s">
        <v>481</v>
      </c>
      <c r="P742" s="22">
        <v>20</v>
      </c>
      <c r="Q742" s="23" t="s">
        <v>186</v>
      </c>
      <c r="R742" s="23"/>
      <c r="S742" s="23"/>
      <c r="T742" s="23"/>
      <c r="U742" s="23"/>
      <c r="V742" s="23" t="s">
        <v>187</v>
      </c>
      <c r="W742" s="23" t="s">
        <v>188</v>
      </c>
      <c r="X742" s="23" t="s">
        <v>189</v>
      </c>
      <c r="Y742" s="22">
        <v>0</v>
      </c>
      <c r="Z742" s="23" t="s">
        <v>190</v>
      </c>
      <c r="AA742" s="23" t="s">
        <v>191</v>
      </c>
      <c r="AB742" s="23" t="s">
        <v>190</v>
      </c>
      <c r="AC742" s="23" t="s">
        <v>192</v>
      </c>
      <c r="AD742" s="23" t="s">
        <v>281</v>
      </c>
      <c r="AE742" s="23" t="s">
        <v>85</v>
      </c>
      <c r="AF742" s="23" t="s">
        <v>190</v>
      </c>
      <c r="AG742" s="23" t="s">
        <v>269</v>
      </c>
      <c r="AH742" s="23" t="s">
        <v>700</v>
      </c>
      <c r="AI742" s="23" t="s">
        <v>701</v>
      </c>
      <c r="AJ742" s="23" t="b">
        <v>0</v>
      </c>
      <c r="AK742" s="3">
        <v>111</v>
      </c>
      <c r="AL742" s="3">
        <v>2968</v>
      </c>
      <c r="AM742" s="3">
        <v>3647</v>
      </c>
      <c r="AN742" s="24">
        <v>45536.000082716047</v>
      </c>
      <c r="AO742" s="24">
        <v>45536.000152160494</v>
      </c>
      <c r="AP742">
        <v>9</v>
      </c>
      <c r="AQ742" t="s">
        <v>194</v>
      </c>
      <c r="AR742">
        <v>244.00008271604747</v>
      </c>
      <c r="AS742" t="s">
        <v>195</v>
      </c>
      <c r="AT742" t="s">
        <v>196</v>
      </c>
      <c r="AU742" t="s">
        <v>197</v>
      </c>
      <c r="AV742" t="s">
        <v>219</v>
      </c>
      <c r="AW742" t="s">
        <v>196</v>
      </c>
      <c r="AX742" t="s">
        <v>197</v>
      </c>
      <c r="AY742" t="s">
        <v>218</v>
      </c>
    </row>
    <row r="743" spans="1:51" x14ac:dyDescent="0.45">
      <c r="A743" s="22">
        <v>874291</v>
      </c>
      <c r="B743" s="6">
        <v>45536</v>
      </c>
      <c r="C743" s="22">
        <v>10842000</v>
      </c>
      <c r="D743" s="22">
        <v>3662817</v>
      </c>
      <c r="E743" s="22"/>
      <c r="F743" s="22">
        <v>405</v>
      </c>
      <c r="G743" s="22">
        <v>465324</v>
      </c>
      <c r="H743" s="22">
        <v>35</v>
      </c>
      <c r="I743" s="22"/>
      <c r="J743" s="22">
        <v>20279</v>
      </c>
      <c r="K743" s="22">
        <v>101992</v>
      </c>
      <c r="L743" s="23" t="s">
        <v>1177</v>
      </c>
      <c r="M743" s="23"/>
      <c r="N743" s="23" t="s">
        <v>184</v>
      </c>
      <c r="O743" s="23" t="s">
        <v>225</v>
      </c>
      <c r="P743" s="22">
        <v>20</v>
      </c>
      <c r="Q743" s="23" t="s">
        <v>186</v>
      </c>
      <c r="R743" s="23"/>
      <c r="S743" s="23"/>
      <c r="T743" s="23"/>
      <c r="U743" s="23"/>
      <c r="V743" s="23" t="s">
        <v>187</v>
      </c>
      <c r="W743" s="23" t="s">
        <v>188</v>
      </c>
      <c r="X743" s="23" t="s">
        <v>189</v>
      </c>
      <c r="Y743" s="22">
        <v>0</v>
      </c>
      <c r="Z743" s="23" t="s">
        <v>190</v>
      </c>
      <c r="AA743" s="23" t="s">
        <v>191</v>
      </c>
      <c r="AB743" s="23" t="s">
        <v>190</v>
      </c>
      <c r="AC743" s="23" t="s">
        <v>192</v>
      </c>
      <c r="AD743" s="23" t="s">
        <v>281</v>
      </c>
      <c r="AE743" s="23" t="s">
        <v>77</v>
      </c>
      <c r="AF743" s="23"/>
      <c r="AG743" s="23"/>
      <c r="AH743" s="23"/>
      <c r="AI743" s="23"/>
      <c r="AJ743" s="23" t="b">
        <v>0</v>
      </c>
      <c r="AK743" s="3">
        <v>61</v>
      </c>
      <c r="AL743" s="3">
        <v>2408</v>
      </c>
      <c r="AM743" s="3">
        <v>6377</v>
      </c>
      <c r="AN743" s="24">
        <v>45536.668618094132</v>
      </c>
      <c r="AO743" s="24">
        <v>45536.668652816355</v>
      </c>
      <c r="AP743">
        <v>9</v>
      </c>
      <c r="AQ743" t="s">
        <v>194</v>
      </c>
      <c r="AR743">
        <v>244.6686180941324</v>
      </c>
      <c r="AS743" t="s">
        <v>195</v>
      </c>
      <c r="AT743" t="s">
        <v>198</v>
      </c>
      <c r="AU743" t="s">
        <v>197</v>
      </c>
      <c r="AV743" t="s">
        <v>257</v>
      </c>
      <c r="AW743" t="s">
        <v>198</v>
      </c>
      <c r="AX743" t="s">
        <v>197</v>
      </c>
      <c r="AY743" t="s">
        <v>204</v>
      </c>
    </row>
    <row r="744" spans="1:51" x14ac:dyDescent="0.45">
      <c r="A744" s="22">
        <v>874051</v>
      </c>
      <c r="B744" s="6">
        <v>45536</v>
      </c>
      <c r="C744" s="22">
        <v>10798000</v>
      </c>
      <c r="D744" s="22">
        <v>5366219</v>
      </c>
      <c r="E744" s="22"/>
      <c r="F744" s="22">
        <v>273</v>
      </c>
      <c r="G744" s="22">
        <v>470269</v>
      </c>
      <c r="H744" s="22">
        <v>66</v>
      </c>
      <c r="I744" s="22"/>
      <c r="J744" s="22">
        <v>20319</v>
      </c>
      <c r="K744" s="22">
        <v>101842</v>
      </c>
      <c r="L744" s="23" t="s">
        <v>1108</v>
      </c>
      <c r="M744" s="23"/>
      <c r="N744" s="23" t="s">
        <v>184</v>
      </c>
      <c r="O744" s="23" t="s">
        <v>225</v>
      </c>
      <c r="P744" s="22">
        <v>20</v>
      </c>
      <c r="Q744" s="23" t="s">
        <v>186</v>
      </c>
      <c r="R744" s="23"/>
      <c r="S744" s="23"/>
      <c r="T744" s="23"/>
      <c r="U744" s="23"/>
      <c r="V744" s="23" t="s">
        <v>187</v>
      </c>
      <c r="W744" s="23" t="s">
        <v>188</v>
      </c>
      <c r="X744" s="23" t="s">
        <v>189</v>
      </c>
      <c r="Y744" s="22">
        <v>0</v>
      </c>
      <c r="Z744" s="23" t="s">
        <v>190</v>
      </c>
      <c r="AA744" s="23" t="s">
        <v>191</v>
      </c>
      <c r="AB744" s="23" t="s">
        <v>190</v>
      </c>
      <c r="AC744" s="23" t="s">
        <v>192</v>
      </c>
      <c r="AD744" s="23" t="s">
        <v>281</v>
      </c>
      <c r="AE744" s="23" t="s">
        <v>77</v>
      </c>
      <c r="AF744" s="23"/>
      <c r="AG744" s="23"/>
      <c r="AH744" s="23"/>
      <c r="AI744" s="23"/>
      <c r="AJ744" s="23" t="b">
        <v>0</v>
      </c>
      <c r="AK744" s="3">
        <v>109</v>
      </c>
      <c r="AL744" s="3">
        <v>2408</v>
      </c>
      <c r="AM744" s="3">
        <v>6154</v>
      </c>
      <c r="AN744" s="24">
        <v>45536.655751736114</v>
      </c>
      <c r="AO744" s="24">
        <v>45536.655809606484</v>
      </c>
      <c r="AP744">
        <v>9</v>
      </c>
      <c r="AQ744" t="s">
        <v>194</v>
      </c>
      <c r="AR744">
        <v>244.65575173611433</v>
      </c>
      <c r="AS744" t="s">
        <v>195</v>
      </c>
      <c r="AT744" t="s">
        <v>228</v>
      </c>
      <c r="AU744" t="s">
        <v>197</v>
      </c>
      <c r="AV744" t="s">
        <v>229</v>
      </c>
      <c r="AW744" t="s">
        <v>228</v>
      </c>
      <c r="AX744" t="s">
        <v>197</v>
      </c>
      <c r="AY744" t="s">
        <v>237</v>
      </c>
    </row>
    <row r="745" spans="1:51" x14ac:dyDescent="0.45">
      <c r="A745" s="22">
        <v>874049</v>
      </c>
      <c r="B745" s="6">
        <v>45536</v>
      </c>
      <c r="C745" s="22">
        <v>10779000</v>
      </c>
      <c r="D745" s="22">
        <v>5804055</v>
      </c>
      <c r="E745" s="22"/>
      <c r="F745" s="22">
        <v>26</v>
      </c>
      <c r="G745" s="22">
        <v>465137</v>
      </c>
      <c r="H745" s="22">
        <v>47</v>
      </c>
      <c r="I745" s="22"/>
      <c r="J745" s="22">
        <v>20279</v>
      </c>
      <c r="K745" s="22">
        <v>101813</v>
      </c>
      <c r="L745" s="23" t="s">
        <v>1103</v>
      </c>
      <c r="M745" s="23"/>
      <c r="N745" s="23" t="s">
        <v>184</v>
      </c>
      <c r="O745" s="23" t="s">
        <v>225</v>
      </c>
      <c r="P745" s="22">
        <v>20</v>
      </c>
      <c r="Q745" s="23" t="s">
        <v>186</v>
      </c>
      <c r="R745" s="23"/>
      <c r="S745" s="23"/>
      <c r="T745" s="23"/>
      <c r="U745" s="23"/>
      <c r="V745" s="23" t="s">
        <v>187</v>
      </c>
      <c r="W745" s="23" t="s">
        <v>188</v>
      </c>
      <c r="X745" s="23" t="s">
        <v>189</v>
      </c>
      <c r="Y745" s="22">
        <v>0</v>
      </c>
      <c r="Z745" s="23" t="s">
        <v>190</v>
      </c>
      <c r="AA745" s="23" t="s">
        <v>191</v>
      </c>
      <c r="AB745" s="23" t="s">
        <v>190</v>
      </c>
      <c r="AC745" s="23" t="s">
        <v>192</v>
      </c>
      <c r="AD745" s="23" t="s">
        <v>281</v>
      </c>
      <c r="AE745" s="23" t="s">
        <v>77</v>
      </c>
      <c r="AF745" s="23"/>
      <c r="AG745" s="23"/>
      <c r="AH745" s="23"/>
      <c r="AI745" s="23"/>
      <c r="AJ745" s="23" t="b">
        <v>0</v>
      </c>
      <c r="AK745" s="3">
        <v>109</v>
      </c>
      <c r="AL745" s="3">
        <v>2408</v>
      </c>
      <c r="AM745" s="3">
        <v>6151</v>
      </c>
      <c r="AN745" s="24">
        <v>45536.655680864198</v>
      </c>
      <c r="AO745" s="24">
        <v>45536.655738734567</v>
      </c>
      <c r="AP745">
        <v>9</v>
      </c>
      <c r="AQ745" t="s">
        <v>194</v>
      </c>
      <c r="AR745">
        <v>244.65568086419808</v>
      </c>
      <c r="AS745" t="s">
        <v>195</v>
      </c>
      <c r="AT745" t="s">
        <v>228</v>
      </c>
      <c r="AU745" t="s">
        <v>197</v>
      </c>
      <c r="AV745" t="s">
        <v>208</v>
      </c>
      <c r="AW745" t="s">
        <v>228</v>
      </c>
      <c r="AX745" t="s">
        <v>197</v>
      </c>
      <c r="AY745" t="s">
        <v>198</v>
      </c>
    </row>
    <row r="746" spans="1:51" x14ac:dyDescent="0.45">
      <c r="A746" s="22">
        <v>874168</v>
      </c>
      <c r="B746" s="6">
        <v>45536</v>
      </c>
      <c r="C746" s="22">
        <v>10734000</v>
      </c>
      <c r="D746" s="22">
        <v>5756026</v>
      </c>
      <c r="E746" s="22"/>
      <c r="F746" s="22">
        <v>240</v>
      </c>
      <c r="G746" s="22">
        <v>467299</v>
      </c>
      <c r="H746" s="22">
        <v>38</v>
      </c>
      <c r="I746" s="22"/>
      <c r="J746" s="22">
        <v>20279</v>
      </c>
      <c r="K746" s="22">
        <v>101840</v>
      </c>
      <c r="L746" s="23" t="s">
        <v>1107</v>
      </c>
      <c r="M746" s="23"/>
      <c r="N746" s="23" t="s">
        <v>184</v>
      </c>
      <c r="O746" s="23" t="s">
        <v>225</v>
      </c>
      <c r="P746" s="22">
        <v>20</v>
      </c>
      <c r="Q746" s="23" t="s">
        <v>186</v>
      </c>
      <c r="R746" s="23"/>
      <c r="S746" s="23"/>
      <c r="T746" s="23"/>
      <c r="U746" s="23"/>
      <c r="V746" s="23" t="s">
        <v>187</v>
      </c>
      <c r="W746" s="23" t="s">
        <v>188</v>
      </c>
      <c r="X746" s="23" t="s">
        <v>189</v>
      </c>
      <c r="Y746" s="22">
        <v>0</v>
      </c>
      <c r="Z746" s="23" t="s">
        <v>190</v>
      </c>
      <c r="AA746" s="23" t="s">
        <v>191</v>
      </c>
      <c r="AB746" s="23" t="s">
        <v>190</v>
      </c>
      <c r="AC746" s="23" t="s">
        <v>192</v>
      </c>
      <c r="AD746" s="23" t="s">
        <v>281</v>
      </c>
      <c r="AE746" s="23" t="s">
        <v>77</v>
      </c>
      <c r="AF746" s="23"/>
      <c r="AG746" s="23"/>
      <c r="AH746" s="23"/>
      <c r="AI746" s="23"/>
      <c r="AJ746" s="23" t="b">
        <v>0</v>
      </c>
      <c r="AK746" s="3">
        <v>62</v>
      </c>
      <c r="AL746" s="3">
        <v>2408</v>
      </c>
      <c r="AM746" s="3">
        <v>6267</v>
      </c>
      <c r="AN746" s="24">
        <v>45536.661104166669</v>
      </c>
      <c r="AO746" s="24">
        <v>45536.661162037039</v>
      </c>
      <c r="AP746">
        <v>9</v>
      </c>
      <c r="AQ746" t="s">
        <v>194</v>
      </c>
      <c r="AR746">
        <v>244.66110416666925</v>
      </c>
      <c r="AS746" t="s">
        <v>195</v>
      </c>
      <c r="AT746" t="s">
        <v>228</v>
      </c>
      <c r="AU746" t="s">
        <v>197</v>
      </c>
      <c r="AV746" t="s">
        <v>261</v>
      </c>
      <c r="AW746" t="s">
        <v>228</v>
      </c>
      <c r="AX746" t="s">
        <v>197</v>
      </c>
      <c r="AY746" t="s">
        <v>234</v>
      </c>
    </row>
    <row r="747" spans="1:51" x14ac:dyDescent="0.45">
      <c r="A747" s="22">
        <v>874126</v>
      </c>
      <c r="B747" s="6">
        <v>45536</v>
      </c>
      <c r="C747" s="22">
        <v>10721000</v>
      </c>
      <c r="D747" s="22">
        <v>4945886</v>
      </c>
      <c r="E747" s="22"/>
      <c r="F747" s="22">
        <v>34</v>
      </c>
      <c r="G747" s="22">
        <v>464326</v>
      </c>
      <c r="H747" s="22">
        <v>40</v>
      </c>
      <c r="I747" s="22"/>
      <c r="J747" s="22">
        <v>20279</v>
      </c>
      <c r="K747" s="22">
        <v>102310</v>
      </c>
      <c r="L747" s="23" t="s">
        <v>1157</v>
      </c>
      <c r="M747" s="23"/>
      <c r="N747" s="23" t="s">
        <v>184</v>
      </c>
      <c r="O747" s="23" t="s">
        <v>225</v>
      </c>
      <c r="P747" s="22">
        <v>20</v>
      </c>
      <c r="Q747" s="23" t="s">
        <v>186</v>
      </c>
      <c r="R747" s="23"/>
      <c r="S747" s="23"/>
      <c r="T747" s="23"/>
      <c r="U747" s="23"/>
      <c r="V747" s="23" t="s">
        <v>187</v>
      </c>
      <c r="W747" s="23" t="s">
        <v>188</v>
      </c>
      <c r="X747" s="23" t="s">
        <v>189</v>
      </c>
      <c r="Y747" s="22">
        <v>0</v>
      </c>
      <c r="Z747" s="23" t="s">
        <v>190</v>
      </c>
      <c r="AA747" s="23" t="s">
        <v>191</v>
      </c>
      <c r="AB747" s="23" t="s">
        <v>190</v>
      </c>
      <c r="AC747" s="23" t="s">
        <v>192</v>
      </c>
      <c r="AD747" s="23" t="s">
        <v>281</v>
      </c>
      <c r="AE747" s="23" t="s">
        <v>77</v>
      </c>
      <c r="AF747" s="23"/>
      <c r="AG747" s="23"/>
      <c r="AH747" s="23"/>
      <c r="AI747" s="23"/>
      <c r="AJ747" s="23" t="b">
        <v>0</v>
      </c>
      <c r="AK747" s="3">
        <v>113</v>
      </c>
      <c r="AL747" s="3">
        <v>2408</v>
      </c>
      <c r="AM747" s="3">
        <v>6226</v>
      </c>
      <c r="AN747" s="24">
        <v>45536.657108757718</v>
      </c>
      <c r="AO747" s="24">
        <v>45536.65715505401</v>
      </c>
      <c r="AP747">
        <v>9</v>
      </c>
      <c r="AQ747" t="s">
        <v>194</v>
      </c>
      <c r="AR747">
        <v>244.65710875771765</v>
      </c>
      <c r="AS747" t="s">
        <v>195</v>
      </c>
      <c r="AT747" t="s">
        <v>228</v>
      </c>
      <c r="AU747" t="s">
        <v>197</v>
      </c>
      <c r="AV747" t="s">
        <v>227</v>
      </c>
      <c r="AW747" t="s">
        <v>228</v>
      </c>
      <c r="AX747" t="s">
        <v>197</v>
      </c>
      <c r="AY747" t="s">
        <v>230</v>
      </c>
    </row>
    <row r="748" spans="1:51" x14ac:dyDescent="0.45">
      <c r="A748" s="22">
        <v>875197</v>
      </c>
      <c r="B748" s="6">
        <v>45536</v>
      </c>
      <c r="C748" s="22">
        <v>10719000</v>
      </c>
      <c r="D748" s="22">
        <v>5795453</v>
      </c>
      <c r="E748" s="22"/>
      <c r="F748" s="22">
        <v>38588</v>
      </c>
      <c r="G748" s="22">
        <v>5476810</v>
      </c>
      <c r="H748" s="22">
        <v>52</v>
      </c>
      <c r="I748" s="22"/>
      <c r="J748" s="22">
        <v>743</v>
      </c>
      <c r="K748" s="22">
        <v>101548</v>
      </c>
      <c r="L748" s="23" t="s">
        <v>1085</v>
      </c>
      <c r="M748" s="23"/>
      <c r="N748" s="23" t="s">
        <v>184</v>
      </c>
      <c r="O748" s="23" t="s">
        <v>481</v>
      </c>
      <c r="P748" s="22">
        <v>20</v>
      </c>
      <c r="Q748" s="23" t="s">
        <v>186</v>
      </c>
      <c r="R748" s="23"/>
      <c r="S748" s="23"/>
      <c r="T748" s="23"/>
      <c r="U748" s="23"/>
      <c r="V748" s="23" t="s">
        <v>187</v>
      </c>
      <c r="W748" s="23" t="s">
        <v>188</v>
      </c>
      <c r="X748" s="23" t="s">
        <v>189</v>
      </c>
      <c r="Y748" s="22">
        <v>0</v>
      </c>
      <c r="Z748" s="23" t="s">
        <v>190</v>
      </c>
      <c r="AA748" s="23" t="s">
        <v>191</v>
      </c>
      <c r="AB748" s="23" t="s">
        <v>190</v>
      </c>
      <c r="AC748" s="23" t="s">
        <v>192</v>
      </c>
      <c r="AD748" s="23" t="s">
        <v>281</v>
      </c>
      <c r="AE748" s="23" t="s">
        <v>85</v>
      </c>
      <c r="AF748" s="23" t="s">
        <v>190</v>
      </c>
      <c r="AG748" s="23" t="s">
        <v>269</v>
      </c>
      <c r="AH748" s="23" t="s">
        <v>700</v>
      </c>
      <c r="AI748" s="23" t="s">
        <v>701</v>
      </c>
      <c r="AJ748" s="23" t="b">
        <v>0</v>
      </c>
      <c r="AK748" s="3">
        <v>62</v>
      </c>
      <c r="AL748" s="3">
        <v>2968</v>
      </c>
      <c r="AM748" s="3">
        <v>7164</v>
      </c>
      <c r="AN748" s="24">
        <v>45536.909802391972</v>
      </c>
      <c r="AO748" s="24">
        <v>45536.909860262349</v>
      </c>
      <c r="AP748">
        <v>9</v>
      </c>
      <c r="AQ748" t="s">
        <v>194</v>
      </c>
      <c r="AR748">
        <v>244.90980239197233</v>
      </c>
      <c r="AS748" t="s">
        <v>195</v>
      </c>
      <c r="AT748" t="s">
        <v>226</v>
      </c>
      <c r="AU748" t="s">
        <v>197</v>
      </c>
      <c r="AV748" t="s">
        <v>219</v>
      </c>
      <c r="AW748" t="s">
        <v>226</v>
      </c>
      <c r="AX748" t="s">
        <v>197</v>
      </c>
      <c r="AY748" t="s">
        <v>207</v>
      </c>
    </row>
    <row r="749" spans="1:51" x14ac:dyDescent="0.45">
      <c r="A749" s="22">
        <v>874215</v>
      </c>
      <c r="B749" s="6">
        <v>45536</v>
      </c>
      <c r="C749" s="22">
        <v>10719000</v>
      </c>
      <c r="D749" s="22">
        <v>3691973</v>
      </c>
      <c r="E749" s="22"/>
      <c r="F749" s="22">
        <v>40</v>
      </c>
      <c r="G749" s="22">
        <v>465896</v>
      </c>
      <c r="H749" s="22">
        <v>35</v>
      </c>
      <c r="I749" s="22"/>
      <c r="J749" s="22">
        <v>20279</v>
      </c>
      <c r="K749" s="22">
        <v>101928</v>
      </c>
      <c r="L749" s="23" t="s">
        <v>1102</v>
      </c>
      <c r="M749" s="23"/>
      <c r="N749" s="23" t="s">
        <v>184</v>
      </c>
      <c r="O749" s="23" t="s">
        <v>225</v>
      </c>
      <c r="P749" s="22">
        <v>20</v>
      </c>
      <c r="Q749" s="23" t="s">
        <v>186</v>
      </c>
      <c r="R749" s="23"/>
      <c r="S749" s="23"/>
      <c r="T749" s="23"/>
      <c r="U749" s="23"/>
      <c r="V749" s="23" t="s">
        <v>187</v>
      </c>
      <c r="W749" s="23" t="s">
        <v>188</v>
      </c>
      <c r="X749" s="23" t="s">
        <v>189</v>
      </c>
      <c r="Y749" s="22">
        <v>0</v>
      </c>
      <c r="Z749" s="23" t="s">
        <v>190</v>
      </c>
      <c r="AA749" s="23" t="s">
        <v>191</v>
      </c>
      <c r="AB749" s="23" t="s">
        <v>190</v>
      </c>
      <c r="AC749" s="23" t="s">
        <v>192</v>
      </c>
      <c r="AD749" s="23" t="s">
        <v>281</v>
      </c>
      <c r="AE749" s="23" t="s">
        <v>77</v>
      </c>
      <c r="AF749" s="23"/>
      <c r="AG749" s="23"/>
      <c r="AH749" s="23"/>
      <c r="AI749" s="23"/>
      <c r="AJ749" s="23" t="b">
        <v>0</v>
      </c>
      <c r="AK749" s="3">
        <v>109</v>
      </c>
      <c r="AL749" s="3">
        <v>2408</v>
      </c>
      <c r="AM749" s="3">
        <v>6313</v>
      </c>
      <c r="AN749" s="24">
        <v>45536.665442862657</v>
      </c>
      <c r="AO749" s="24">
        <v>45536.66547758488</v>
      </c>
      <c r="AP749">
        <v>9</v>
      </c>
      <c r="AQ749" t="s">
        <v>194</v>
      </c>
      <c r="AR749">
        <v>244.66544286265707</v>
      </c>
      <c r="AS749" t="s">
        <v>195</v>
      </c>
      <c r="AT749" t="s">
        <v>228</v>
      </c>
      <c r="AU749" t="s">
        <v>197</v>
      </c>
      <c r="AV749" t="s">
        <v>227</v>
      </c>
      <c r="AW749" t="s">
        <v>228</v>
      </c>
      <c r="AX749" t="s">
        <v>197</v>
      </c>
      <c r="AY749" t="s">
        <v>229</v>
      </c>
    </row>
    <row r="750" spans="1:51" x14ac:dyDescent="0.45">
      <c r="A750" s="22">
        <v>874196</v>
      </c>
      <c r="B750" s="6">
        <v>45536</v>
      </c>
      <c r="C750" s="22">
        <v>10719000</v>
      </c>
      <c r="D750" s="22">
        <v>3917596</v>
      </c>
      <c r="E750" s="22"/>
      <c r="F750" s="22">
        <v>7</v>
      </c>
      <c r="G750" s="22">
        <v>465653</v>
      </c>
      <c r="H750" s="22">
        <v>26</v>
      </c>
      <c r="I750" s="22"/>
      <c r="J750" s="22">
        <v>20279</v>
      </c>
      <c r="K750" s="22">
        <v>101892</v>
      </c>
      <c r="L750" s="23" t="s">
        <v>1104</v>
      </c>
      <c r="M750" s="23"/>
      <c r="N750" s="23" t="s">
        <v>184</v>
      </c>
      <c r="O750" s="23" t="s">
        <v>225</v>
      </c>
      <c r="P750" s="22">
        <v>20</v>
      </c>
      <c r="Q750" s="23" t="s">
        <v>186</v>
      </c>
      <c r="R750" s="23"/>
      <c r="S750" s="23"/>
      <c r="T750" s="23"/>
      <c r="U750" s="23"/>
      <c r="V750" s="23" t="s">
        <v>187</v>
      </c>
      <c r="W750" s="23" t="s">
        <v>188</v>
      </c>
      <c r="X750" s="23" t="s">
        <v>189</v>
      </c>
      <c r="Y750" s="22">
        <v>0</v>
      </c>
      <c r="Z750" s="23" t="s">
        <v>190</v>
      </c>
      <c r="AA750" s="23" t="s">
        <v>191</v>
      </c>
      <c r="AB750" s="23" t="s">
        <v>190</v>
      </c>
      <c r="AC750" s="23" t="s">
        <v>192</v>
      </c>
      <c r="AD750" s="23" t="s">
        <v>281</v>
      </c>
      <c r="AE750" s="23" t="s">
        <v>77</v>
      </c>
      <c r="AF750" s="23"/>
      <c r="AG750" s="23"/>
      <c r="AH750" s="23"/>
      <c r="AI750" s="23"/>
      <c r="AJ750" s="23" t="b">
        <v>0</v>
      </c>
      <c r="AK750" s="3">
        <v>62</v>
      </c>
      <c r="AL750" s="3">
        <v>2408</v>
      </c>
      <c r="AM750" s="3">
        <v>6294</v>
      </c>
      <c r="AN750" s="24">
        <v>45536.662999691362</v>
      </c>
      <c r="AO750" s="24">
        <v>45536.663034413577</v>
      </c>
      <c r="AP750">
        <v>9</v>
      </c>
      <c r="AQ750" t="s">
        <v>194</v>
      </c>
      <c r="AR750">
        <v>244.66299969136162</v>
      </c>
      <c r="AS750" t="s">
        <v>195</v>
      </c>
      <c r="AT750" t="s">
        <v>228</v>
      </c>
      <c r="AU750" t="s">
        <v>197</v>
      </c>
      <c r="AV750" t="s">
        <v>302</v>
      </c>
      <c r="AW750" t="s">
        <v>228</v>
      </c>
      <c r="AX750" t="s">
        <v>197</v>
      </c>
      <c r="AY750" t="s">
        <v>300</v>
      </c>
    </row>
    <row r="751" spans="1:51" x14ac:dyDescent="0.45">
      <c r="A751" s="22">
        <v>871333</v>
      </c>
      <c r="B751" s="6">
        <v>45536</v>
      </c>
      <c r="C751" s="22">
        <v>10704000</v>
      </c>
      <c r="D751" s="22">
        <v>9537578</v>
      </c>
      <c r="E751" s="22"/>
      <c r="F751" s="22">
        <v>40422</v>
      </c>
      <c r="G751" s="22">
        <v>287920</v>
      </c>
      <c r="H751" s="22">
        <v>17</v>
      </c>
      <c r="I751" s="22"/>
      <c r="J751" s="22">
        <v>805681</v>
      </c>
      <c r="K751" s="22">
        <v>101848</v>
      </c>
      <c r="L751" s="23" t="s">
        <v>968</v>
      </c>
      <c r="M751" s="23"/>
      <c r="N751" s="23" t="s">
        <v>184</v>
      </c>
      <c r="O751" s="23" t="s">
        <v>185</v>
      </c>
      <c r="P751" s="22">
        <v>1</v>
      </c>
      <c r="Q751" s="23" t="s">
        <v>274</v>
      </c>
      <c r="R751" s="23"/>
      <c r="S751" s="23"/>
      <c r="T751" s="23"/>
      <c r="U751" s="23"/>
      <c r="V751" s="23" t="s">
        <v>187</v>
      </c>
      <c r="W751" s="23" t="s">
        <v>188</v>
      </c>
      <c r="X751" s="23" t="s">
        <v>189</v>
      </c>
      <c r="Y751" s="22">
        <v>0</v>
      </c>
      <c r="Z751" s="23" t="s">
        <v>190</v>
      </c>
      <c r="AA751" s="23" t="s">
        <v>191</v>
      </c>
      <c r="AB751" s="23" t="s">
        <v>190</v>
      </c>
      <c r="AC751" s="23" t="s">
        <v>190</v>
      </c>
      <c r="AD751" s="23" t="s">
        <v>190</v>
      </c>
      <c r="AE751" s="23" t="s">
        <v>82</v>
      </c>
      <c r="AF751" s="23" t="s">
        <v>190</v>
      </c>
      <c r="AG751" s="23" t="s">
        <v>192</v>
      </c>
      <c r="AH751" s="23" t="s">
        <v>415</v>
      </c>
      <c r="AI751" s="23" t="s">
        <v>966</v>
      </c>
      <c r="AJ751" s="23" t="b">
        <v>0</v>
      </c>
      <c r="AK751" s="3">
        <v>153</v>
      </c>
      <c r="AL751" s="3">
        <v>236</v>
      </c>
      <c r="AM751" s="3">
        <v>3996</v>
      </c>
      <c r="AN751" s="24">
        <v>45536.006371412041</v>
      </c>
      <c r="AO751" s="24">
        <v>45536.006475578703</v>
      </c>
      <c r="AP751">
        <v>9</v>
      </c>
      <c r="AQ751" t="s">
        <v>194</v>
      </c>
      <c r="AR751">
        <v>244.00637141204061</v>
      </c>
      <c r="AS751" t="s">
        <v>195</v>
      </c>
      <c r="AT751" t="s">
        <v>196</v>
      </c>
      <c r="AU751" t="s">
        <v>197</v>
      </c>
      <c r="AV751" t="s">
        <v>223</v>
      </c>
      <c r="AW751" t="s">
        <v>196</v>
      </c>
      <c r="AX751" t="s">
        <v>197</v>
      </c>
      <c r="AY751" t="s">
        <v>231</v>
      </c>
    </row>
    <row r="752" spans="1:51" x14ac:dyDescent="0.45">
      <c r="A752" s="22">
        <v>874327</v>
      </c>
      <c r="B752" s="6">
        <v>45536</v>
      </c>
      <c r="C752" s="22">
        <v>10703000</v>
      </c>
      <c r="D752" s="22">
        <v>3817690</v>
      </c>
      <c r="E752" s="22"/>
      <c r="F752" s="22">
        <v>1186</v>
      </c>
      <c r="G752" s="22">
        <v>470101</v>
      </c>
      <c r="H752" s="22">
        <v>35</v>
      </c>
      <c r="I752" s="22"/>
      <c r="J752" s="22">
        <v>20279</v>
      </c>
      <c r="K752" s="22">
        <v>101513</v>
      </c>
      <c r="L752" s="23" t="s">
        <v>1096</v>
      </c>
      <c r="M752" s="23"/>
      <c r="N752" s="23" t="s">
        <v>184</v>
      </c>
      <c r="O752" s="23" t="s">
        <v>225</v>
      </c>
      <c r="P752" s="22">
        <v>20</v>
      </c>
      <c r="Q752" s="23" t="s">
        <v>186</v>
      </c>
      <c r="R752" s="23"/>
      <c r="S752" s="23"/>
      <c r="T752" s="23"/>
      <c r="U752" s="23"/>
      <c r="V752" s="23" t="s">
        <v>187</v>
      </c>
      <c r="W752" s="23" t="s">
        <v>188</v>
      </c>
      <c r="X752" s="23" t="s">
        <v>189</v>
      </c>
      <c r="Y752" s="22">
        <v>0</v>
      </c>
      <c r="Z752" s="23" t="s">
        <v>190</v>
      </c>
      <c r="AA752" s="23" t="s">
        <v>191</v>
      </c>
      <c r="AB752" s="23" t="s">
        <v>190</v>
      </c>
      <c r="AC752" s="23" t="s">
        <v>192</v>
      </c>
      <c r="AD752" s="23" t="s">
        <v>281</v>
      </c>
      <c r="AE752" s="23" t="s">
        <v>77</v>
      </c>
      <c r="AF752" s="23"/>
      <c r="AG752" s="23"/>
      <c r="AH752" s="23"/>
      <c r="AI752" s="23"/>
      <c r="AJ752" s="23" t="b">
        <v>0</v>
      </c>
      <c r="AK752" s="3">
        <v>61</v>
      </c>
      <c r="AL752" s="3">
        <v>2408</v>
      </c>
      <c r="AM752" s="3">
        <v>6411</v>
      </c>
      <c r="AN752" s="24">
        <v>45536.674637808639</v>
      </c>
      <c r="AO752" s="24">
        <v>45536.674672530862</v>
      </c>
      <c r="AP752">
        <v>9</v>
      </c>
      <c r="AQ752" t="s">
        <v>194</v>
      </c>
      <c r="AR752">
        <v>244.67463780863909</v>
      </c>
      <c r="AS752" t="s">
        <v>195</v>
      </c>
      <c r="AT752" t="s">
        <v>198</v>
      </c>
      <c r="AU752" t="s">
        <v>197</v>
      </c>
      <c r="AV752" t="s">
        <v>315</v>
      </c>
      <c r="AW752" t="s">
        <v>198</v>
      </c>
      <c r="AX752" t="s">
        <v>197</v>
      </c>
      <c r="AY752" t="s">
        <v>304</v>
      </c>
    </row>
    <row r="753" spans="1:51" x14ac:dyDescent="0.45">
      <c r="A753" s="22">
        <v>874338</v>
      </c>
      <c r="B753" s="6">
        <v>45536</v>
      </c>
      <c r="C753" s="22">
        <v>10702000</v>
      </c>
      <c r="D753" s="22">
        <v>3644238</v>
      </c>
      <c r="E753" s="22"/>
      <c r="F753" s="22">
        <v>90</v>
      </c>
      <c r="G753" s="22">
        <v>465799</v>
      </c>
      <c r="H753" s="22">
        <v>35</v>
      </c>
      <c r="I753" s="22"/>
      <c r="J753" s="22">
        <v>20279</v>
      </c>
      <c r="K753" s="22">
        <v>101759</v>
      </c>
      <c r="L753" s="23" t="s">
        <v>1130</v>
      </c>
      <c r="M753" s="23"/>
      <c r="N753" s="23" t="s">
        <v>184</v>
      </c>
      <c r="O753" s="23" t="s">
        <v>225</v>
      </c>
      <c r="P753" s="22">
        <v>20</v>
      </c>
      <c r="Q753" s="23" t="s">
        <v>186</v>
      </c>
      <c r="R753" s="23"/>
      <c r="S753" s="23"/>
      <c r="T753" s="23"/>
      <c r="U753" s="23"/>
      <c r="V753" s="23" t="s">
        <v>187</v>
      </c>
      <c r="W753" s="23" t="s">
        <v>188</v>
      </c>
      <c r="X753" s="23" t="s">
        <v>189</v>
      </c>
      <c r="Y753" s="22">
        <v>0</v>
      </c>
      <c r="Z753" s="23" t="s">
        <v>190</v>
      </c>
      <c r="AA753" s="23" t="s">
        <v>191</v>
      </c>
      <c r="AB753" s="23" t="s">
        <v>190</v>
      </c>
      <c r="AC753" s="23" t="s">
        <v>192</v>
      </c>
      <c r="AD753" s="23" t="s">
        <v>281</v>
      </c>
      <c r="AE753" s="23" t="s">
        <v>77</v>
      </c>
      <c r="AF753" s="23"/>
      <c r="AG753" s="23"/>
      <c r="AH753" s="23"/>
      <c r="AI753" s="23"/>
      <c r="AJ753" s="23" t="b">
        <v>0</v>
      </c>
      <c r="AK753" s="3">
        <v>55</v>
      </c>
      <c r="AL753" s="3">
        <v>2408</v>
      </c>
      <c r="AM753" s="3">
        <v>6423</v>
      </c>
      <c r="AN753" s="24">
        <v>45536.68044197531</v>
      </c>
      <c r="AO753" s="24">
        <v>45536.680476697533</v>
      </c>
      <c r="AP753">
        <v>9</v>
      </c>
      <c r="AQ753" t="s">
        <v>194</v>
      </c>
      <c r="AR753">
        <v>244.6804419753098</v>
      </c>
      <c r="AS753" t="s">
        <v>195</v>
      </c>
      <c r="AT753" t="s">
        <v>198</v>
      </c>
      <c r="AU753" t="s">
        <v>197</v>
      </c>
      <c r="AV753" t="s">
        <v>259</v>
      </c>
      <c r="AW753" t="s">
        <v>198</v>
      </c>
      <c r="AX753" t="s">
        <v>197</v>
      </c>
      <c r="AY753" t="s">
        <v>298</v>
      </c>
    </row>
    <row r="754" spans="1:51" x14ac:dyDescent="0.45">
      <c r="A754" s="22">
        <v>872033</v>
      </c>
      <c r="B754" s="6">
        <v>45536</v>
      </c>
      <c r="C754" s="22">
        <v>10688000</v>
      </c>
      <c r="D754" s="22">
        <v>6603319</v>
      </c>
      <c r="E754" s="22"/>
      <c r="F754" s="22">
        <v>44701</v>
      </c>
      <c r="G754" s="22">
        <v>5472406</v>
      </c>
      <c r="H754" s="22">
        <v>49</v>
      </c>
      <c r="I754" s="22"/>
      <c r="J754" s="22">
        <v>745</v>
      </c>
      <c r="K754" s="22">
        <v>101180</v>
      </c>
      <c r="L754" s="23" t="s">
        <v>1092</v>
      </c>
      <c r="M754" s="23"/>
      <c r="N754" s="23" t="s">
        <v>184</v>
      </c>
      <c r="O754" s="23" t="s">
        <v>481</v>
      </c>
      <c r="P754" s="22">
        <v>20</v>
      </c>
      <c r="Q754" s="23" t="s">
        <v>186</v>
      </c>
      <c r="R754" s="23"/>
      <c r="S754" s="23"/>
      <c r="T754" s="23"/>
      <c r="U754" s="23"/>
      <c r="V754" s="23" t="s">
        <v>187</v>
      </c>
      <c r="W754" s="23" t="s">
        <v>188</v>
      </c>
      <c r="X754" s="23" t="s">
        <v>189</v>
      </c>
      <c r="Y754" s="22">
        <v>0</v>
      </c>
      <c r="Z754" s="23" t="s">
        <v>190</v>
      </c>
      <c r="AA754" s="23" t="s">
        <v>191</v>
      </c>
      <c r="AB754" s="23" t="s">
        <v>190</v>
      </c>
      <c r="AC754" s="23" t="s">
        <v>192</v>
      </c>
      <c r="AD754" s="23" t="s">
        <v>281</v>
      </c>
      <c r="AE754" s="23" t="s">
        <v>85</v>
      </c>
      <c r="AF754" s="23" t="s">
        <v>190</v>
      </c>
      <c r="AG754" s="23" t="s">
        <v>269</v>
      </c>
      <c r="AH754" s="23" t="s">
        <v>700</v>
      </c>
      <c r="AI754" s="23" t="s">
        <v>701</v>
      </c>
      <c r="AJ754" s="23" t="b">
        <v>0</v>
      </c>
      <c r="AK754" s="3">
        <v>61</v>
      </c>
      <c r="AL754" s="3">
        <v>2968</v>
      </c>
      <c r="AM754" s="3">
        <v>4556</v>
      </c>
      <c r="AN754" s="24">
        <v>45536.194532600312</v>
      </c>
      <c r="AO754" s="24">
        <v>45536.19460204475</v>
      </c>
      <c r="AP754">
        <v>9</v>
      </c>
      <c r="AQ754" t="s">
        <v>194</v>
      </c>
      <c r="AR754">
        <v>244.1945326003115</v>
      </c>
      <c r="AS754" t="s">
        <v>195</v>
      </c>
      <c r="AT754" t="s">
        <v>258</v>
      </c>
      <c r="AU754" t="s">
        <v>197</v>
      </c>
      <c r="AV754" t="s">
        <v>220</v>
      </c>
      <c r="AW754" t="s">
        <v>258</v>
      </c>
      <c r="AX754" t="s">
        <v>197</v>
      </c>
      <c r="AY754" t="s">
        <v>227</v>
      </c>
    </row>
    <row r="755" spans="1:51" x14ac:dyDescent="0.45">
      <c r="A755" s="22">
        <v>874057</v>
      </c>
      <c r="B755" s="6">
        <v>45536</v>
      </c>
      <c r="C755" s="22">
        <v>10656000</v>
      </c>
      <c r="D755" s="22">
        <v>5381871</v>
      </c>
      <c r="E755" s="22"/>
      <c r="F755" s="22">
        <v>13</v>
      </c>
      <c r="G755" s="22">
        <v>465317</v>
      </c>
      <c r="H755" s="22">
        <v>43</v>
      </c>
      <c r="I755" s="22"/>
      <c r="J755" s="22">
        <v>20279</v>
      </c>
      <c r="K755" s="22">
        <v>101650</v>
      </c>
      <c r="L755" s="23" t="s">
        <v>1140</v>
      </c>
      <c r="M755" s="23"/>
      <c r="N755" s="23" t="s">
        <v>184</v>
      </c>
      <c r="O755" s="23" t="s">
        <v>225</v>
      </c>
      <c r="P755" s="22">
        <v>20</v>
      </c>
      <c r="Q755" s="23" t="s">
        <v>186</v>
      </c>
      <c r="R755" s="23"/>
      <c r="S755" s="23"/>
      <c r="T755" s="23"/>
      <c r="U755" s="23"/>
      <c r="V755" s="23" t="s">
        <v>187</v>
      </c>
      <c r="W755" s="23" t="s">
        <v>188</v>
      </c>
      <c r="X755" s="23" t="s">
        <v>189</v>
      </c>
      <c r="Y755" s="22">
        <v>0</v>
      </c>
      <c r="Z755" s="23" t="s">
        <v>190</v>
      </c>
      <c r="AA755" s="23" t="s">
        <v>191</v>
      </c>
      <c r="AB755" s="23" t="s">
        <v>190</v>
      </c>
      <c r="AC755" s="23" t="s">
        <v>192</v>
      </c>
      <c r="AD755" s="23" t="s">
        <v>281</v>
      </c>
      <c r="AE755" s="23" t="s">
        <v>77</v>
      </c>
      <c r="AF755" s="23"/>
      <c r="AG755" s="23"/>
      <c r="AH755" s="23"/>
      <c r="AI755" s="23"/>
      <c r="AJ755" s="23" t="b">
        <v>0</v>
      </c>
      <c r="AK755" s="3">
        <v>109</v>
      </c>
      <c r="AL755" s="3">
        <v>2408</v>
      </c>
      <c r="AM755" s="3">
        <v>6157</v>
      </c>
      <c r="AN755" s="24">
        <v>45536.655938850308</v>
      </c>
      <c r="AO755" s="24">
        <v>45536.655996720678</v>
      </c>
      <c r="AP755">
        <v>9</v>
      </c>
      <c r="AQ755" t="s">
        <v>194</v>
      </c>
      <c r="AR755">
        <v>244.6559388503083</v>
      </c>
      <c r="AS755" t="s">
        <v>195</v>
      </c>
      <c r="AT755" t="s">
        <v>228</v>
      </c>
      <c r="AU755" t="s">
        <v>197</v>
      </c>
      <c r="AV755" t="s">
        <v>301</v>
      </c>
      <c r="AW755" t="s">
        <v>228</v>
      </c>
      <c r="AX755" t="s">
        <v>197</v>
      </c>
      <c r="AY755" t="s">
        <v>249</v>
      </c>
    </row>
    <row r="756" spans="1:51" x14ac:dyDescent="0.45">
      <c r="A756" s="22">
        <v>873796</v>
      </c>
      <c r="B756" s="6">
        <v>45536</v>
      </c>
      <c r="C756" s="22">
        <v>10656000</v>
      </c>
      <c r="D756" s="22">
        <v>3758545</v>
      </c>
      <c r="E756" s="22"/>
      <c r="F756" s="22">
        <v>34</v>
      </c>
      <c r="G756" s="22">
        <v>465716</v>
      </c>
      <c r="H756" s="22">
        <v>35</v>
      </c>
      <c r="I756" s="22"/>
      <c r="J756" s="22">
        <v>20279</v>
      </c>
      <c r="K756" s="22">
        <v>101979</v>
      </c>
      <c r="L756" s="23" t="s">
        <v>1188</v>
      </c>
      <c r="M756" s="23"/>
      <c r="N756" s="23" t="s">
        <v>184</v>
      </c>
      <c r="O756" s="23" t="s">
        <v>225</v>
      </c>
      <c r="P756" s="22">
        <v>20</v>
      </c>
      <c r="Q756" s="23" t="s">
        <v>186</v>
      </c>
      <c r="R756" s="23"/>
      <c r="S756" s="23"/>
      <c r="T756" s="23"/>
      <c r="U756" s="23"/>
      <c r="V756" s="23" t="s">
        <v>187</v>
      </c>
      <c r="W756" s="23" t="s">
        <v>188</v>
      </c>
      <c r="X756" s="23" t="s">
        <v>189</v>
      </c>
      <c r="Y756" s="22">
        <v>0</v>
      </c>
      <c r="Z756" s="23" t="s">
        <v>190</v>
      </c>
      <c r="AA756" s="23" t="s">
        <v>191</v>
      </c>
      <c r="AB756" s="23" t="s">
        <v>190</v>
      </c>
      <c r="AC756" s="23" t="s">
        <v>192</v>
      </c>
      <c r="AD756" s="23" t="s">
        <v>281</v>
      </c>
      <c r="AE756" s="23" t="s">
        <v>77</v>
      </c>
      <c r="AF756" s="23"/>
      <c r="AG756" s="23"/>
      <c r="AH756" s="23"/>
      <c r="AI756" s="23"/>
      <c r="AJ756" s="23" t="b">
        <v>0</v>
      </c>
      <c r="AK756" s="3">
        <v>109</v>
      </c>
      <c r="AL756" s="3">
        <v>2408</v>
      </c>
      <c r="AM756" s="3">
        <v>5907</v>
      </c>
      <c r="AN756" s="24">
        <v>45536.646787577163</v>
      </c>
      <c r="AO756" s="24">
        <v>45536.646822299386</v>
      </c>
      <c r="AP756">
        <v>9</v>
      </c>
      <c r="AQ756" t="s">
        <v>194</v>
      </c>
      <c r="AR756">
        <v>244.6467875771632</v>
      </c>
      <c r="AS756" t="s">
        <v>195</v>
      </c>
      <c r="AT756" t="s">
        <v>228</v>
      </c>
      <c r="AU756" t="s">
        <v>197</v>
      </c>
      <c r="AV756" t="s">
        <v>237</v>
      </c>
      <c r="AW756" t="s">
        <v>228</v>
      </c>
      <c r="AX756" t="s">
        <v>197</v>
      </c>
      <c r="AY756" t="s">
        <v>239</v>
      </c>
    </row>
    <row r="757" spans="1:51" x14ac:dyDescent="0.45">
      <c r="A757" s="22">
        <v>874340</v>
      </c>
      <c r="B757" s="6">
        <v>45536</v>
      </c>
      <c r="C757" s="22">
        <v>10609000</v>
      </c>
      <c r="D757" s="22">
        <v>3773387</v>
      </c>
      <c r="E757" s="22"/>
      <c r="F757" s="22">
        <v>588</v>
      </c>
      <c r="G757" s="22">
        <v>471249</v>
      </c>
      <c r="H757" s="22">
        <v>36</v>
      </c>
      <c r="I757" s="22"/>
      <c r="J757" s="22">
        <v>20322</v>
      </c>
      <c r="K757" s="22">
        <v>101553</v>
      </c>
      <c r="L757" s="23" t="s">
        <v>1145</v>
      </c>
      <c r="M757" s="23"/>
      <c r="N757" s="23" t="s">
        <v>184</v>
      </c>
      <c r="O757" s="23" t="s">
        <v>225</v>
      </c>
      <c r="P757" s="22">
        <v>20</v>
      </c>
      <c r="Q757" s="23" t="s">
        <v>186</v>
      </c>
      <c r="R757" s="23"/>
      <c r="S757" s="23"/>
      <c r="T757" s="23"/>
      <c r="U757" s="23"/>
      <c r="V757" s="23" t="s">
        <v>187</v>
      </c>
      <c r="W757" s="23" t="s">
        <v>188</v>
      </c>
      <c r="X757" s="23" t="s">
        <v>189</v>
      </c>
      <c r="Y757" s="22">
        <v>0</v>
      </c>
      <c r="Z757" s="23" t="s">
        <v>190</v>
      </c>
      <c r="AA757" s="23" t="s">
        <v>191</v>
      </c>
      <c r="AB757" s="23" t="s">
        <v>190</v>
      </c>
      <c r="AC757" s="23" t="s">
        <v>192</v>
      </c>
      <c r="AD757" s="23" t="s">
        <v>281</v>
      </c>
      <c r="AE757" s="23" t="s">
        <v>77</v>
      </c>
      <c r="AF757" s="23"/>
      <c r="AG757" s="23"/>
      <c r="AH757" s="23"/>
      <c r="AI757" s="23"/>
      <c r="AJ757" s="23" t="b">
        <v>0</v>
      </c>
      <c r="AK757" s="3">
        <v>55</v>
      </c>
      <c r="AL757" s="3">
        <v>2408</v>
      </c>
      <c r="AM757" s="3">
        <v>6424</v>
      </c>
      <c r="AN757" s="24">
        <v>45536.680494444445</v>
      </c>
      <c r="AO757" s="24">
        <v>45536.680529166668</v>
      </c>
      <c r="AP757">
        <v>9</v>
      </c>
      <c r="AQ757" t="s">
        <v>194</v>
      </c>
      <c r="AR757">
        <v>244.68049444444478</v>
      </c>
      <c r="AS757" t="s">
        <v>195</v>
      </c>
      <c r="AT757" t="s">
        <v>198</v>
      </c>
      <c r="AU757" t="s">
        <v>197</v>
      </c>
      <c r="AV757" t="s">
        <v>291</v>
      </c>
      <c r="AW757" t="s">
        <v>198</v>
      </c>
      <c r="AX757" t="s">
        <v>197</v>
      </c>
      <c r="AY757" t="s">
        <v>260</v>
      </c>
    </row>
    <row r="758" spans="1:51" x14ac:dyDescent="0.45">
      <c r="A758" s="22">
        <v>874325</v>
      </c>
      <c r="B758" s="6">
        <v>45536</v>
      </c>
      <c r="C758" s="22">
        <v>10594000</v>
      </c>
      <c r="D758" s="22">
        <v>3775589</v>
      </c>
      <c r="E758" s="22"/>
      <c r="F758" s="22">
        <v>63</v>
      </c>
      <c r="G758" s="22">
        <v>465979</v>
      </c>
      <c r="H758" s="22">
        <v>35</v>
      </c>
      <c r="I758" s="22"/>
      <c r="J758" s="22">
        <v>20279</v>
      </c>
      <c r="K758" s="22">
        <v>102093</v>
      </c>
      <c r="L758" s="23" t="s">
        <v>1167</v>
      </c>
      <c r="M758" s="23"/>
      <c r="N758" s="23" t="s">
        <v>184</v>
      </c>
      <c r="O758" s="23" t="s">
        <v>225</v>
      </c>
      <c r="P758" s="22">
        <v>20</v>
      </c>
      <c r="Q758" s="23" t="s">
        <v>186</v>
      </c>
      <c r="R758" s="23"/>
      <c r="S758" s="23"/>
      <c r="T758" s="23"/>
      <c r="U758" s="23"/>
      <c r="V758" s="23" t="s">
        <v>187</v>
      </c>
      <c r="W758" s="23" t="s">
        <v>188</v>
      </c>
      <c r="X758" s="23" t="s">
        <v>189</v>
      </c>
      <c r="Y758" s="22">
        <v>0</v>
      </c>
      <c r="Z758" s="23" t="s">
        <v>190</v>
      </c>
      <c r="AA758" s="23" t="s">
        <v>191</v>
      </c>
      <c r="AB758" s="23" t="s">
        <v>190</v>
      </c>
      <c r="AC758" s="23" t="s">
        <v>192</v>
      </c>
      <c r="AD758" s="23" t="s">
        <v>281</v>
      </c>
      <c r="AE758" s="23" t="s">
        <v>77</v>
      </c>
      <c r="AF758" s="23"/>
      <c r="AG758" s="23"/>
      <c r="AH758" s="23"/>
      <c r="AI758" s="23"/>
      <c r="AJ758" s="23" t="b">
        <v>0</v>
      </c>
      <c r="AK758" s="3">
        <v>61</v>
      </c>
      <c r="AL758" s="3">
        <v>2408</v>
      </c>
      <c r="AM758" s="3">
        <v>6410</v>
      </c>
      <c r="AN758" s="24">
        <v>45536.674584452157</v>
      </c>
      <c r="AO758" s="24">
        <v>45536.67461917438</v>
      </c>
      <c r="AP758">
        <v>9</v>
      </c>
      <c r="AQ758" t="s">
        <v>194</v>
      </c>
      <c r="AR758">
        <v>244.67458445215743</v>
      </c>
      <c r="AS758" t="s">
        <v>195</v>
      </c>
      <c r="AT758" t="s">
        <v>198</v>
      </c>
      <c r="AU758" t="s">
        <v>197</v>
      </c>
      <c r="AV758" t="s">
        <v>210</v>
      </c>
      <c r="AW758" t="s">
        <v>198</v>
      </c>
      <c r="AX758" t="s">
        <v>197</v>
      </c>
      <c r="AY758" t="s">
        <v>241</v>
      </c>
    </row>
    <row r="759" spans="1:51" x14ac:dyDescent="0.45">
      <c r="A759" s="22">
        <v>874211</v>
      </c>
      <c r="B759" s="6">
        <v>45536</v>
      </c>
      <c r="C759" s="22">
        <v>10563000</v>
      </c>
      <c r="D759" s="22">
        <v>3798380</v>
      </c>
      <c r="E759" s="22"/>
      <c r="F759" s="22">
        <v>2</v>
      </c>
      <c r="G759" s="22">
        <v>440596</v>
      </c>
      <c r="H759" s="22">
        <v>38</v>
      </c>
      <c r="I759" s="22"/>
      <c r="J759" s="22">
        <v>20279</v>
      </c>
      <c r="K759" s="22">
        <v>102022</v>
      </c>
      <c r="L759" s="23" t="s">
        <v>1176</v>
      </c>
      <c r="M759" s="23"/>
      <c r="N759" s="23" t="s">
        <v>184</v>
      </c>
      <c r="O759" s="23" t="s">
        <v>225</v>
      </c>
      <c r="P759" s="22">
        <v>20</v>
      </c>
      <c r="Q759" s="23" t="s">
        <v>186</v>
      </c>
      <c r="R759" s="23"/>
      <c r="S759" s="23"/>
      <c r="T759" s="23"/>
      <c r="U759" s="23"/>
      <c r="V759" s="23" t="s">
        <v>187</v>
      </c>
      <c r="W759" s="23" t="s">
        <v>188</v>
      </c>
      <c r="X759" s="23" t="s">
        <v>189</v>
      </c>
      <c r="Y759" s="22">
        <v>0</v>
      </c>
      <c r="Z759" s="23" t="s">
        <v>190</v>
      </c>
      <c r="AA759" s="23" t="s">
        <v>191</v>
      </c>
      <c r="AB759" s="23" t="s">
        <v>190</v>
      </c>
      <c r="AC759" s="23" t="s">
        <v>192</v>
      </c>
      <c r="AD759" s="23" t="s">
        <v>281</v>
      </c>
      <c r="AE759" s="23" t="s">
        <v>77</v>
      </c>
      <c r="AF759" s="23"/>
      <c r="AG759" s="23"/>
      <c r="AH759" s="23"/>
      <c r="AI759" s="23"/>
      <c r="AJ759" s="23" t="b">
        <v>0</v>
      </c>
      <c r="AK759" s="3">
        <v>62</v>
      </c>
      <c r="AL759" s="3">
        <v>2408</v>
      </c>
      <c r="AM759" s="3">
        <v>6309</v>
      </c>
      <c r="AN759" s="24">
        <v>45536.665293595681</v>
      </c>
      <c r="AO759" s="24">
        <v>45536.665328317904</v>
      </c>
      <c r="AP759">
        <v>9</v>
      </c>
      <c r="AQ759" t="s">
        <v>194</v>
      </c>
      <c r="AR759">
        <v>244.66529359568085</v>
      </c>
      <c r="AS759" t="s">
        <v>195</v>
      </c>
      <c r="AT759" t="s">
        <v>228</v>
      </c>
      <c r="AU759" t="s">
        <v>197</v>
      </c>
      <c r="AV759" t="s">
        <v>317</v>
      </c>
      <c r="AW759" t="s">
        <v>228</v>
      </c>
      <c r="AX759" t="s">
        <v>197</v>
      </c>
      <c r="AY759" t="s">
        <v>234</v>
      </c>
    </row>
    <row r="760" spans="1:51" x14ac:dyDescent="0.45">
      <c r="A760" s="22">
        <v>874303</v>
      </c>
      <c r="B760" s="6">
        <v>45536</v>
      </c>
      <c r="C760" s="22">
        <v>10562000</v>
      </c>
      <c r="D760" s="22">
        <v>3705042</v>
      </c>
      <c r="E760" s="22"/>
      <c r="F760" s="22">
        <v>0</v>
      </c>
      <c r="G760" s="22">
        <v>465681</v>
      </c>
      <c r="H760" s="22">
        <v>35</v>
      </c>
      <c r="I760" s="22"/>
      <c r="J760" s="22">
        <v>20279</v>
      </c>
      <c r="K760" s="22">
        <v>102218</v>
      </c>
      <c r="L760" s="23" t="s">
        <v>868</v>
      </c>
      <c r="M760" s="23"/>
      <c r="N760" s="23" t="s">
        <v>184</v>
      </c>
      <c r="O760" s="23" t="s">
        <v>225</v>
      </c>
      <c r="P760" s="22">
        <v>20</v>
      </c>
      <c r="Q760" s="23" t="s">
        <v>186</v>
      </c>
      <c r="R760" s="23"/>
      <c r="S760" s="23"/>
      <c r="T760" s="23"/>
      <c r="U760" s="23"/>
      <c r="V760" s="23" t="s">
        <v>187</v>
      </c>
      <c r="W760" s="23" t="s">
        <v>188</v>
      </c>
      <c r="X760" s="23" t="s">
        <v>189</v>
      </c>
      <c r="Y760" s="22">
        <v>0</v>
      </c>
      <c r="Z760" s="23" t="s">
        <v>190</v>
      </c>
      <c r="AA760" s="23" t="s">
        <v>191</v>
      </c>
      <c r="AB760" s="23" t="s">
        <v>190</v>
      </c>
      <c r="AC760" s="23" t="s">
        <v>192</v>
      </c>
      <c r="AD760" s="23" t="s">
        <v>281</v>
      </c>
      <c r="AE760" s="23" t="s">
        <v>77</v>
      </c>
      <c r="AF760" s="23"/>
      <c r="AG760" s="23"/>
      <c r="AH760" s="23"/>
      <c r="AI760" s="23"/>
      <c r="AJ760" s="23" t="b">
        <v>0</v>
      </c>
      <c r="AK760" s="3">
        <v>62</v>
      </c>
      <c r="AL760" s="3">
        <v>2408</v>
      </c>
      <c r="AM760" s="3">
        <v>6388</v>
      </c>
      <c r="AN760" s="24">
        <v>45536.670341589503</v>
      </c>
      <c r="AO760" s="24">
        <v>45536.670376311726</v>
      </c>
      <c r="AP760">
        <v>9</v>
      </c>
      <c r="AQ760" t="s">
        <v>194</v>
      </c>
      <c r="AR760">
        <v>244.67034158950264</v>
      </c>
      <c r="AS760" t="s">
        <v>195</v>
      </c>
      <c r="AT760" t="s">
        <v>198</v>
      </c>
      <c r="AU760" t="s">
        <v>197</v>
      </c>
      <c r="AV760" t="s">
        <v>230</v>
      </c>
      <c r="AW760" t="s">
        <v>198</v>
      </c>
      <c r="AX760" t="s">
        <v>197</v>
      </c>
      <c r="AY760" t="s">
        <v>226</v>
      </c>
    </row>
    <row r="761" spans="1:51" x14ac:dyDescent="0.45">
      <c r="A761" s="22">
        <v>874210</v>
      </c>
      <c r="B761" s="6">
        <v>45536</v>
      </c>
      <c r="C761" s="22">
        <v>10516000</v>
      </c>
      <c r="D761" s="22">
        <v>4593205</v>
      </c>
      <c r="E761" s="22"/>
      <c r="F761" s="22">
        <v>300</v>
      </c>
      <c r="G761" s="22">
        <v>469526</v>
      </c>
      <c r="H761" s="22">
        <v>37</v>
      </c>
      <c r="I761" s="22"/>
      <c r="J761" s="22">
        <v>20279</v>
      </c>
      <c r="K761" s="22">
        <v>101747</v>
      </c>
      <c r="L761" s="23" t="s">
        <v>1128</v>
      </c>
      <c r="M761" s="23"/>
      <c r="N761" s="23" t="s">
        <v>184</v>
      </c>
      <c r="O761" s="23" t="s">
        <v>225</v>
      </c>
      <c r="P761" s="22">
        <v>20</v>
      </c>
      <c r="Q761" s="23" t="s">
        <v>186</v>
      </c>
      <c r="R761" s="23"/>
      <c r="S761" s="23"/>
      <c r="T761" s="23"/>
      <c r="U761" s="23"/>
      <c r="V761" s="23" t="s">
        <v>187</v>
      </c>
      <c r="W761" s="23" t="s">
        <v>188</v>
      </c>
      <c r="X761" s="23" t="s">
        <v>189</v>
      </c>
      <c r="Y761" s="22">
        <v>0</v>
      </c>
      <c r="Z761" s="23" t="s">
        <v>190</v>
      </c>
      <c r="AA761" s="23" t="s">
        <v>191</v>
      </c>
      <c r="AB761" s="23" t="s">
        <v>190</v>
      </c>
      <c r="AC761" s="23" t="s">
        <v>192</v>
      </c>
      <c r="AD761" s="23" t="s">
        <v>281</v>
      </c>
      <c r="AE761" s="23" t="s">
        <v>77</v>
      </c>
      <c r="AF761" s="23"/>
      <c r="AG761" s="23"/>
      <c r="AH761" s="23"/>
      <c r="AI761" s="23"/>
      <c r="AJ761" s="23" t="b">
        <v>0</v>
      </c>
      <c r="AK761" s="3">
        <v>109</v>
      </c>
      <c r="AL761" s="3">
        <v>2408</v>
      </c>
      <c r="AM761" s="3">
        <v>6307</v>
      </c>
      <c r="AN761" s="24">
        <v>45536.665190624997</v>
      </c>
      <c r="AO761" s="24">
        <v>45536.665236921297</v>
      </c>
      <c r="AP761">
        <v>9</v>
      </c>
      <c r="AQ761" t="s">
        <v>194</v>
      </c>
      <c r="AR761">
        <v>244.66519062499719</v>
      </c>
      <c r="AS761" t="s">
        <v>195</v>
      </c>
      <c r="AT761" t="s">
        <v>228</v>
      </c>
      <c r="AU761" t="s">
        <v>197</v>
      </c>
      <c r="AV761" t="s">
        <v>204</v>
      </c>
      <c r="AW761" t="s">
        <v>228</v>
      </c>
      <c r="AX761" t="s">
        <v>197</v>
      </c>
      <c r="AY761" t="s">
        <v>294</v>
      </c>
    </row>
    <row r="762" spans="1:51" x14ac:dyDescent="0.45">
      <c r="A762" s="22">
        <v>874170</v>
      </c>
      <c r="B762" s="6">
        <v>45536</v>
      </c>
      <c r="C762" s="22">
        <v>10467000</v>
      </c>
      <c r="D762" s="22">
        <v>3794397</v>
      </c>
      <c r="E762" s="22"/>
      <c r="F762" s="22">
        <v>0</v>
      </c>
      <c r="G762" s="22">
        <v>465504</v>
      </c>
      <c r="H762" s="22">
        <v>36</v>
      </c>
      <c r="I762" s="22"/>
      <c r="J762" s="22">
        <v>20279</v>
      </c>
      <c r="K762" s="22">
        <v>101564</v>
      </c>
      <c r="L762" s="23" t="s">
        <v>862</v>
      </c>
      <c r="M762" s="23"/>
      <c r="N762" s="23" t="s">
        <v>184</v>
      </c>
      <c r="O762" s="23" t="s">
        <v>225</v>
      </c>
      <c r="P762" s="22">
        <v>20</v>
      </c>
      <c r="Q762" s="23" t="s">
        <v>186</v>
      </c>
      <c r="R762" s="23"/>
      <c r="S762" s="23"/>
      <c r="T762" s="23"/>
      <c r="U762" s="23"/>
      <c r="V762" s="23" t="s">
        <v>187</v>
      </c>
      <c r="W762" s="23" t="s">
        <v>188</v>
      </c>
      <c r="X762" s="23" t="s">
        <v>189</v>
      </c>
      <c r="Y762" s="22">
        <v>0</v>
      </c>
      <c r="Z762" s="23" t="s">
        <v>190</v>
      </c>
      <c r="AA762" s="23" t="s">
        <v>191</v>
      </c>
      <c r="AB762" s="23" t="s">
        <v>190</v>
      </c>
      <c r="AC762" s="23" t="s">
        <v>192</v>
      </c>
      <c r="AD762" s="23" t="s">
        <v>281</v>
      </c>
      <c r="AE762" s="23" t="s">
        <v>77</v>
      </c>
      <c r="AF762" s="23"/>
      <c r="AG762" s="23"/>
      <c r="AH762" s="23"/>
      <c r="AI762" s="23"/>
      <c r="AJ762" s="23" t="b">
        <v>0</v>
      </c>
      <c r="AK762" s="3">
        <v>109</v>
      </c>
      <c r="AL762" s="3">
        <v>2408</v>
      </c>
      <c r="AM762" s="3">
        <v>6271</v>
      </c>
      <c r="AN762" s="24">
        <v>45536.661277006169</v>
      </c>
      <c r="AO762" s="24">
        <v>45536.661311728392</v>
      </c>
      <c r="AP762">
        <v>9</v>
      </c>
      <c r="AQ762" t="s">
        <v>194</v>
      </c>
      <c r="AR762">
        <v>244.66127700616926</v>
      </c>
      <c r="AS762" t="s">
        <v>195</v>
      </c>
      <c r="AT762" t="s">
        <v>228</v>
      </c>
      <c r="AU762" t="s">
        <v>197</v>
      </c>
      <c r="AV762" t="s">
        <v>227</v>
      </c>
      <c r="AW762" t="s">
        <v>228</v>
      </c>
      <c r="AX762" t="s">
        <v>197</v>
      </c>
      <c r="AY762" t="s">
        <v>229</v>
      </c>
    </row>
    <row r="763" spans="1:51" x14ac:dyDescent="0.45">
      <c r="A763" s="22">
        <v>875294</v>
      </c>
      <c r="B763" s="6">
        <v>45536</v>
      </c>
      <c r="C763" s="22">
        <v>10406000</v>
      </c>
      <c r="D763" s="22">
        <v>12237143</v>
      </c>
      <c r="E763" s="22"/>
      <c r="F763" s="22">
        <v>158998</v>
      </c>
      <c r="G763" s="22">
        <v>347583</v>
      </c>
      <c r="H763" s="22">
        <v>0</v>
      </c>
      <c r="I763" s="22"/>
      <c r="J763" s="22">
        <v>306</v>
      </c>
      <c r="K763" s="22">
        <v>102216</v>
      </c>
      <c r="L763" s="23" t="s">
        <v>1565</v>
      </c>
      <c r="M763" s="23"/>
      <c r="N763" s="23" t="s">
        <v>184</v>
      </c>
      <c r="O763" s="23" t="s">
        <v>225</v>
      </c>
      <c r="P763" s="22">
        <v>18</v>
      </c>
      <c r="Q763" s="23" t="s">
        <v>279</v>
      </c>
      <c r="R763" s="23"/>
      <c r="S763" s="23"/>
      <c r="T763" s="23"/>
      <c r="U763" s="23"/>
      <c r="V763" s="23" t="s">
        <v>187</v>
      </c>
      <c r="W763" s="23" t="s">
        <v>188</v>
      </c>
      <c r="X763" s="23" t="s">
        <v>189</v>
      </c>
      <c r="Y763" s="22">
        <v>0</v>
      </c>
      <c r="Z763" s="23" t="s">
        <v>190</v>
      </c>
      <c r="AA763" s="23" t="s">
        <v>191</v>
      </c>
      <c r="AB763" s="23" t="s">
        <v>190</v>
      </c>
      <c r="AC763" s="23" t="s">
        <v>280</v>
      </c>
      <c r="AD763" s="23" t="s">
        <v>281</v>
      </c>
      <c r="AE763" s="23" t="s">
        <v>68</v>
      </c>
      <c r="AF763" s="23"/>
      <c r="AG763" s="23"/>
      <c r="AH763" s="23"/>
      <c r="AI763" s="23"/>
      <c r="AJ763" s="23" t="b">
        <v>0</v>
      </c>
      <c r="AK763" s="3">
        <v>115</v>
      </c>
      <c r="AL763" s="3">
        <v>2408</v>
      </c>
      <c r="AM763" s="3">
        <v>7249</v>
      </c>
      <c r="AN763" s="24">
        <v>45536.948767013891</v>
      </c>
      <c r="AO763" s="24">
        <v>45536.948905902776</v>
      </c>
      <c r="AP763">
        <v>9</v>
      </c>
      <c r="AQ763" t="s">
        <v>194</v>
      </c>
      <c r="AR763">
        <v>244.94876701389148</v>
      </c>
      <c r="AS763" t="s">
        <v>195</v>
      </c>
      <c r="AT763" t="s">
        <v>237</v>
      </c>
      <c r="AU763" t="s">
        <v>197</v>
      </c>
      <c r="AV763" t="s">
        <v>218</v>
      </c>
      <c r="AW763" t="s">
        <v>237</v>
      </c>
      <c r="AX763" t="s">
        <v>197</v>
      </c>
      <c r="AY763" t="s">
        <v>239</v>
      </c>
    </row>
    <row r="764" spans="1:51" x14ac:dyDescent="0.45">
      <c r="A764" s="22">
        <v>874767</v>
      </c>
      <c r="B764" s="6">
        <v>45536</v>
      </c>
      <c r="C764" s="22">
        <v>10405000</v>
      </c>
      <c r="D764" s="22">
        <v>6700592</v>
      </c>
      <c r="E764" s="22"/>
      <c r="F764" s="22">
        <v>37913</v>
      </c>
      <c r="G764" s="22">
        <v>5477063</v>
      </c>
      <c r="H764" s="22">
        <v>12</v>
      </c>
      <c r="I764" s="22"/>
      <c r="J764" s="22">
        <v>743</v>
      </c>
      <c r="K764" s="22">
        <v>101180</v>
      </c>
      <c r="L764" s="23" t="s">
        <v>1092</v>
      </c>
      <c r="M764" s="23"/>
      <c r="N764" s="23" t="s">
        <v>184</v>
      </c>
      <c r="O764" s="23" t="s">
        <v>481</v>
      </c>
      <c r="P764" s="22">
        <v>20</v>
      </c>
      <c r="Q764" s="23" t="s">
        <v>186</v>
      </c>
      <c r="R764" s="23"/>
      <c r="S764" s="23"/>
      <c r="T764" s="23"/>
      <c r="U764" s="23"/>
      <c r="V764" s="23" t="s">
        <v>187</v>
      </c>
      <c r="W764" s="23" t="s">
        <v>188</v>
      </c>
      <c r="X764" s="23" t="s">
        <v>189</v>
      </c>
      <c r="Y764" s="22">
        <v>0</v>
      </c>
      <c r="Z764" s="23" t="s">
        <v>190</v>
      </c>
      <c r="AA764" s="23" t="s">
        <v>191</v>
      </c>
      <c r="AB764" s="23" t="s">
        <v>190</v>
      </c>
      <c r="AC764" s="23" t="s">
        <v>192</v>
      </c>
      <c r="AD764" s="23" t="s">
        <v>281</v>
      </c>
      <c r="AE764" s="23" t="s">
        <v>85</v>
      </c>
      <c r="AF764" s="23" t="s">
        <v>190</v>
      </c>
      <c r="AG764" s="23" t="s">
        <v>269</v>
      </c>
      <c r="AH764" s="23" t="s">
        <v>700</v>
      </c>
      <c r="AI764" s="23" t="s">
        <v>701</v>
      </c>
      <c r="AJ764" s="23" t="b">
        <v>0</v>
      </c>
      <c r="AK764" s="3">
        <v>97</v>
      </c>
      <c r="AL764" s="3">
        <v>2968</v>
      </c>
      <c r="AM764" s="3">
        <v>6745</v>
      </c>
      <c r="AN764" s="24">
        <v>45536.791747337964</v>
      </c>
      <c r="AO764" s="24">
        <v>45536.79181678241</v>
      </c>
      <c r="AP764">
        <v>9</v>
      </c>
      <c r="AQ764" t="s">
        <v>194</v>
      </c>
      <c r="AR764">
        <v>244.7917473379639</v>
      </c>
      <c r="AS764" t="s">
        <v>195</v>
      </c>
      <c r="AT764" t="s">
        <v>231</v>
      </c>
      <c r="AU764" t="s">
        <v>197</v>
      </c>
      <c r="AV764" t="s">
        <v>219</v>
      </c>
      <c r="AW764" t="s">
        <v>231</v>
      </c>
      <c r="AX764" t="s">
        <v>197</v>
      </c>
      <c r="AY764" t="s">
        <v>218</v>
      </c>
    </row>
    <row r="765" spans="1:51" x14ac:dyDescent="0.45">
      <c r="A765" s="22">
        <v>875192</v>
      </c>
      <c r="B765" s="6">
        <v>45536</v>
      </c>
      <c r="C765" s="22">
        <v>10330000</v>
      </c>
      <c r="D765" s="22">
        <v>5936962</v>
      </c>
      <c r="E765" s="22"/>
      <c r="F765" s="22">
        <v>38061</v>
      </c>
      <c r="G765" s="22">
        <v>5477110</v>
      </c>
      <c r="H765" s="22">
        <v>51</v>
      </c>
      <c r="I765" s="22"/>
      <c r="J765" s="22">
        <v>743</v>
      </c>
      <c r="K765" s="22">
        <v>101548</v>
      </c>
      <c r="L765" s="23" t="s">
        <v>1085</v>
      </c>
      <c r="M765" s="23"/>
      <c r="N765" s="23" t="s">
        <v>184</v>
      </c>
      <c r="O765" s="23" t="s">
        <v>481</v>
      </c>
      <c r="P765" s="22">
        <v>20</v>
      </c>
      <c r="Q765" s="23" t="s">
        <v>186</v>
      </c>
      <c r="R765" s="23"/>
      <c r="S765" s="23"/>
      <c r="T765" s="23"/>
      <c r="U765" s="23"/>
      <c r="V765" s="23" t="s">
        <v>187</v>
      </c>
      <c r="W765" s="23" t="s">
        <v>188</v>
      </c>
      <c r="X765" s="23" t="s">
        <v>189</v>
      </c>
      <c r="Y765" s="22">
        <v>0</v>
      </c>
      <c r="Z765" s="23" t="s">
        <v>190</v>
      </c>
      <c r="AA765" s="23" t="s">
        <v>191</v>
      </c>
      <c r="AB765" s="23" t="s">
        <v>190</v>
      </c>
      <c r="AC765" s="23" t="s">
        <v>192</v>
      </c>
      <c r="AD765" s="23" t="s">
        <v>281</v>
      </c>
      <c r="AE765" s="23" t="s">
        <v>85</v>
      </c>
      <c r="AF765" s="23" t="s">
        <v>190</v>
      </c>
      <c r="AG765" s="23" t="s">
        <v>269</v>
      </c>
      <c r="AH765" s="23" t="s">
        <v>700</v>
      </c>
      <c r="AI765" s="23" t="s">
        <v>701</v>
      </c>
      <c r="AJ765" s="23" t="b">
        <v>0</v>
      </c>
      <c r="AK765" s="3">
        <v>117</v>
      </c>
      <c r="AL765" s="3">
        <v>2968</v>
      </c>
      <c r="AM765" s="3">
        <v>7160</v>
      </c>
      <c r="AN765" s="24">
        <v>45536.902856597226</v>
      </c>
      <c r="AO765" s="24">
        <v>45536.902914467595</v>
      </c>
      <c r="AP765">
        <v>9</v>
      </c>
      <c r="AQ765" t="s">
        <v>194</v>
      </c>
      <c r="AR765">
        <v>244.90285659722576</v>
      </c>
      <c r="AS765" t="s">
        <v>195</v>
      </c>
      <c r="AT765" t="s">
        <v>226</v>
      </c>
      <c r="AU765" t="s">
        <v>197</v>
      </c>
      <c r="AV765" t="s">
        <v>219</v>
      </c>
      <c r="AW765" t="s">
        <v>226</v>
      </c>
      <c r="AX765" t="s">
        <v>197</v>
      </c>
      <c r="AY765" t="s">
        <v>207</v>
      </c>
    </row>
    <row r="766" spans="1:51" x14ac:dyDescent="0.45">
      <c r="A766" s="22">
        <v>873962</v>
      </c>
      <c r="B766" s="6">
        <v>45536</v>
      </c>
      <c r="C766" s="22">
        <v>10297000</v>
      </c>
      <c r="D766" s="22">
        <v>8416703</v>
      </c>
      <c r="E766" s="22"/>
      <c r="F766" s="22">
        <v>629</v>
      </c>
      <c r="G766" s="22">
        <v>465249</v>
      </c>
      <c r="H766" s="22">
        <v>26</v>
      </c>
      <c r="I766" s="22"/>
      <c r="J766" s="22">
        <v>6304</v>
      </c>
      <c r="K766" s="22">
        <v>101861</v>
      </c>
      <c r="L766" s="23" t="s">
        <v>1118</v>
      </c>
      <c r="M766" s="23"/>
      <c r="N766" s="23" t="s">
        <v>184</v>
      </c>
      <c r="O766" s="23" t="s">
        <v>225</v>
      </c>
      <c r="P766" s="22">
        <v>20</v>
      </c>
      <c r="Q766" s="23" t="s">
        <v>186</v>
      </c>
      <c r="R766" s="23"/>
      <c r="S766" s="23"/>
      <c r="T766" s="23"/>
      <c r="U766" s="23"/>
      <c r="V766" s="23" t="s">
        <v>187</v>
      </c>
      <c r="W766" s="23" t="s">
        <v>188</v>
      </c>
      <c r="X766" s="23" t="s">
        <v>189</v>
      </c>
      <c r="Y766" s="22">
        <v>0</v>
      </c>
      <c r="Z766" s="23" t="s">
        <v>190</v>
      </c>
      <c r="AA766" s="23" t="s">
        <v>191</v>
      </c>
      <c r="AB766" s="23" t="s">
        <v>190</v>
      </c>
      <c r="AC766" s="23" t="s">
        <v>192</v>
      </c>
      <c r="AD766" s="23" t="s">
        <v>281</v>
      </c>
      <c r="AE766" s="23" t="s">
        <v>77</v>
      </c>
      <c r="AF766" s="23"/>
      <c r="AG766" s="23"/>
      <c r="AH766" s="23"/>
      <c r="AI766" s="23"/>
      <c r="AJ766" s="23" t="b">
        <v>0</v>
      </c>
      <c r="AK766" s="3">
        <v>113</v>
      </c>
      <c r="AL766" s="3">
        <v>2408</v>
      </c>
      <c r="AM766" s="3">
        <v>6058</v>
      </c>
      <c r="AN766" s="24">
        <v>45536.653662847224</v>
      </c>
      <c r="AO766" s="24">
        <v>45536.653755439816</v>
      </c>
      <c r="AP766">
        <v>9</v>
      </c>
      <c r="AQ766" t="s">
        <v>194</v>
      </c>
      <c r="AR766">
        <v>244.65366284722404</v>
      </c>
      <c r="AS766" t="s">
        <v>195</v>
      </c>
      <c r="AT766" t="s">
        <v>228</v>
      </c>
      <c r="AU766" t="s">
        <v>197</v>
      </c>
      <c r="AV766" t="s">
        <v>198</v>
      </c>
      <c r="AW766" t="s">
        <v>228</v>
      </c>
      <c r="AX766" t="s">
        <v>197</v>
      </c>
      <c r="AY766" t="s">
        <v>210</v>
      </c>
    </row>
    <row r="767" spans="1:51" x14ac:dyDescent="0.45">
      <c r="A767" s="22">
        <v>871811</v>
      </c>
      <c r="B767" s="6">
        <v>45536</v>
      </c>
      <c r="C767" s="22">
        <v>10281000</v>
      </c>
      <c r="D767" s="22">
        <v>6028893</v>
      </c>
      <c r="E767" s="22"/>
      <c r="F767" s="22">
        <v>36872</v>
      </c>
      <c r="G767" s="22">
        <v>5444864</v>
      </c>
      <c r="H767" s="22">
        <v>69</v>
      </c>
      <c r="I767" s="22"/>
      <c r="J767" s="22">
        <v>762</v>
      </c>
      <c r="K767" s="22">
        <v>98392</v>
      </c>
      <c r="L767" s="23" t="s">
        <v>1082</v>
      </c>
      <c r="M767" s="23"/>
      <c r="N767" s="23" t="s">
        <v>184</v>
      </c>
      <c r="O767" s="23" t="s">
        <v>481</v>
      </c>
      <c r="P767" s="22">
        <v>20</v>
      </c>
      <c r="Q767" s="23" t="s">
        <v>186</v>
      </c>
      <c r="R767" s="23"/>
      <c r="S767" s="23"/>
      <c r="T767" s="23"/>
      <c r="U767" s="23"/>
      <c r="V767" s="23" t="s">
        <v>187</v>
      </c>
      <c r="W767" s="23" t="s">
        <v>188</v>
      </c>
      <c r="X767" s="23" t="s">
        <v>189</v>
      </c>
      <c r="Y767" s="22">
        <v>0</v>
      </c>
      <c r="Z767" s="23" t="s">
        <v>190</v>
      </c>
      <c r="AA767" s="23" t="s">
        <v>191</v>
      </c>
      <c r="AB767" s="23" t="s">
        <v>190</v>
      </c>
      <c r="AC767" s="23" t="s">
        <v>192</v>
      </c>
      <c r="AD767" s="23" t="s">
        <v>281</v>
      </c>
      <c r="AE767" s="23" t="s">
        <v>85</v>
      </c>
      <c r="AF767" s="23" t="s">
        <v>190</v>
      </c>
      <c r="AG767" s="23" t="s">
        <v>269</v>
      </c>
      <c r="AH767" s="23" t="s">
        <v>700</v>
      </c>
      <c r="AI767" s="23" t="s">
        <v>701</v>
      </c>
      <c r="AJ767" s="23" t="b">
        <v>0</v>
      </c>
      <c r="AK767" s="3">
        <v>64</v>
      </c>
      <c r="AL767" s="3">
        <v>2968</v>
      </c>
      <c r="AM767" s="3">
        <v>4382</v>
      </c>
      <c r="AN767" s="24">
        <v>45536.127642206789</v>
      </c>
      <c r="AO767" s="24">
        <v>45536.127711651236</v>
      </c>
      <c r="AP767">
        <v>9</v>
      </c>
      <c r="AQ767" t="s">
        <v>194</v>
      </c>
      <c r="AR767">
        <v>244.12764220678946</v>
      </c>
      <c r="AS767" t="s">
        <v>195</v>
      </c>
      <c r="AT767" t="s">
        <v>251</v>
      </c>
      <c r="AU767" t="s">
        <v>197</v>
      </c>
      <c r="AV767" t="s">
        <v>252</v>
      </c>
      <c r="AW767" t="s">
        <v>251</v>
      </c>
      <c r="AX767" t="s">
        <v>197</v>
      </c>
      <c r="AY767" t="s">
        <v>287</v>
      </c>
    </row>
    <row r="768" spans="1:51" x14ac:dyDescent="0.45">
      <c r="A768" s="22">
        <v>873650</v>
      </c>
      <c r="B768" s="6">
        <v>45536</v>
      </c>
      <c r="C768" s="22">
        <v>10203000</v>
      </c>
      <c r="D768" s="22">
        <v>5500520</v>
      </c>
      <c r="E768" s="22"/>
      <c r="F768" s="22">
        <v>41100</v>
      </c>
      <c r="G768" s="22">
        <v>5476925</v>
      </c>
      <c r="H768" s="22">
        <v>18</v>
      </c>
      <c r="I768" s="22"/>
      <c r="J768" s="22">
        <v>743</v>
      </c>
      <c r="K768" s="22">
        <v>101180</v>
      </c>
      <c r="L768" s="23" t="s">
        <v>1092</v>
      </c>
      <c r="M768" s="23"/>
      <c r="N768" s="23" t="s">
        <v>184</v>
      </c>
      <c r="O768" s="23" t="s">
        <v>481</v>
      </c>
      <c r="P768" s="22">
        <v>20</v>
      </c>
      <c r="Q768" s="23" t="s">
        <v>186</v>
      </c>
      <c r="R768" s="23"/>
      <c r="S768" s="23"/>
      <c r="T768" s="23"/>
      <c r="U768" s="23"/>
      <c r="V768" s="23" t="s">
        <v>187</v>
      </c>
      <c r="W768" s="23" t="s">
        <v>188</v>
      </c>
      <c r="X768" s="23" t="s">
        <v>189</v>
      </c>
      <c r="Y768" s="22">
        <v>0</v>
      </c>
      <c r="Z768" s="23" t="s">
        <v>190</v>
      </c>
      <c r="AA768" s="23" t="s">
        <v>191</v>
      </c>
      <c r="AB768" s="23" t="s">
        <v>190</v>
      </c>
      <c r="AC768" s="23" t="s">
        <v>192</v>
      </c>
      <c r="AD768" s="23" t="s">
        <v>281</v>
      </c>
      <c r="AE768" s="23" t="s">
        <v>85</v>
      </c>
      <c r="AF768" s="23" t="s">
        <v>190</v>
      </c>
      <c r="AG768" s="23" t="s">
        <v>269</v>
      </c>
      <c r="AH768" s="23" t="s">
        <v>700</v>
      </c>
      <c r="AI768" s="23" t="s">
        <v>701</v>
      </c>
      <c r="AJ768" s="23" t="b">
        <v>0</v>
      </c>
      <c r="AK768" s="3">
        <v>98</v>
      </c>
      <c r="AL768" s="3">
        <v>2968</v>
      </c>
      <c r="AM768" s="3">
        <v>5800</v>
      </c>
      <c r="AN768" s="24">
        <v>45536.618134683638</v>
      </c>
      <c r="AO768" s="24">
        <v>45536.618192554015</v>
      </c>
      <c r="AP768">
        <v>9</v>
      </c>
      <c r="AQ768" t="s">
        <v>194</v>
      </c>
      <c r="AR768">
        <v>244.61813468363835</v>
      </c>
      <c r="AS768" t="s">
        <v>195</v>
      </c>
      <c r="AT768" t="s">
        <v>227</v>
      </c>
      <c r="AU768" t="s">
        <v>197</v>
      </c>
      <c r="AV768" t="s">
        <v>219</v>
      </c>
      <c r="AW768" t="s">
        <v>227</v>
      </c>
      <c r="AX768" t="s">
        <v>197</v>
      </c>
      <c r="AY768" t="s">
        <v>207</v>
      </c>
    </row>
    <row r="769" spans="1:51" x14ac:dyDescent="0.45">
      <c r="A769" s="22">
        <v>874250</v>
      </c>
      <c r="B769" s="6">
        <v>45536</v>
      </c>
      <c r="C769" s="22">
        <v>10187000</v>
      </c>
      <c r="D769" s="22">
        <v>7205045</v>
      </c>
      <c r="E769" s="22"/>
      <c r="F769" s="22">
        <v>76172</v>
      </c>
      <c r="G769" s="22">
        <v>5476979</v>
      </c>
      <c r="H769" s="22">
        <v>23</v>
      </c>
      <c r="I769" s="22"/>
      <c r="J769" s="22">
        <v>743</v>
      </c>
      <c r="K769" s="22">
        <v>101180</v>
      </c>
      <c r="L769" s="23" t="s">
        <v>1092</v>
      </c>
      <c r="M769" s="23"/>
      <c r="N769" s="23" t="s">
        <v>184</v>
      </c>
      <c r="O769" s="23" t="s">
        <v>481</v>
      </c>
      <c r="P769" s="22">
        <v>20</v>
      </c>
      <c r="Q769" s="23" t="s">
        <v>186</v>
      </c>
      <c r="R769" s="23"/>
      <c r="S769" s="23"/>
      <c r="T769" s="23"/>
      <c r="U769" s="23"/>
      <c r="V769" s="23" t="s">
        <v>187</v>
      </c>
      <c r="W769" s="23" t="s">
        <v>188</v>
      </c>
      <c r="X769" s="23" t="s">
        <v>189</v>
      </c>
      <c r="Y769" s="22">
        <v>0</v>
      </c>
      <c r="Z769" s="23" t="s">
        <v>190</v>
      </c>
      <c r="AA769" s="23" t="s">
        <v>191</v>
      </c>
      <c r="AB769" s="23" t="s">
        <v>190</v>
      </c>
      <c r="AC769" s="23" t="s">
        <v>192</v>
      </c>
      <c r="AD769" s="23" t="s">
        <v>281</v>
      </c>
      <c r="AE769" s="23" t="s">
        <v>85</v>
      </c>
      <c r="AF769" s="23" t="s">
        <v>190</v>
      </c>
      <c r="AG769" s="23" t="s">
        <v>269</v>
      </c>
      <c r="AH769" s="23" t="s">
        <v>700</v>
      </c>
      <c r="AI769" s="23" t="s">
        <v>701</v>
      </c>
      <c r="AJ769" s="23" t="b">
        <v>0</v>
      </c>
      <c r="AK769" s="3">
        <v>123</v>
      </c>
      <c r="AL769" s="3">
        <v>2968</v>
      </c>
      <c r="AM769" s="3">
        <v>6336</v>
      </c>
      <c r="AN769" s="24">
        <v>45536.666752276236</v>
      </c>
      <c r="AO769" s="24">
        <v>45536.666833294752</v>
      </c>
      <c r="AP769">
        <v>9</v>
      </c>
      <c r="AQ769" t="s">
        <v>194</v>
      </c>
      <c r="AR769">
        <v>244.66675227623637</v>
      </c>
      <c r="AS769" t="s">
        <v>195</v>
      </c>
      <c r="AT769" t="s">
        <v>198</v>
      </c>
      <c r="AU769" t="s">
        <v>197</v>
      </c>
      <c r="AV769" t="s">
        <v>219</v>
      </c>
      <c r="AW769" t="s">
        <v>198</v>
      </c>
      <c r="AX769" t="s">
        <v>197</v>
      </c>
      <c r="AY769" t="s">
        <v>227</v>
      </c>
    </row>
    <row r="770" spans="1:51" x14ac:dyDescent="0.45">
      <c r="A770" s="22">
        <v>873571</v>
      </c>
      <c r="B770" s="6">
        <v>45536</v>
      </c>
      <c r="C770" s="22">
        <v>10158000</v>
      </c>
      <c r="D770" s="22">
        <v>6191874</v>
      </c>
      <c r="E770" s="22"/>
      <c r="F770" s="22">
        <v>101182</v>
      </c>
      <c r="G770" s="22">
        <v>5476837</v>
      </c>
      <c r="H770" s="22">
        <v>17</v>
      </c>
      <c r="I770" s="22"/>
      <c r="J770" s="22">
        <v>743</v>
      </c>
      <c r="K770" s="22">
        <v>101180</v>
      </c>
      <c r="L770" s="23" t="s">
        <v>1092</v>
      </c>
      <c r="M770" s="23"/>
      <c r="N770" s="23" t="s">
        <v>184</v>
      </c>
      <c r="O770" s="23" t="s">
        <v>481</v>
      </c>
      <c r="P770" s="22">
        <v>20</v>
      </c>
      <c r="Q770" s="23" t="s">
        <v>186</v>
      </c>
      <c r="R770" s="23"/>
      <c r="S770" s="23"/>
      <c r="T770" s="23"/>
      <c r="U770" s="23"/>
      <c r="V770" s="23" t="s">
        <v>187</v>
      </c>
      <c r="W770" s="23" t="s">
        <v>188</v>
      </c>
      <c r="X770" s="23" t="s">
        <v>189</v>
      </c>
      <c r="Y770" s="22">
        <v>0</v>
      </c>
      <c r="Z770" s="23" t="s">
        <v>190</v>
      </c>
      <c r="AA770" s="23" t="s">
        <v>191</v>
      </c>
      <c r="AB770" s="23" t="s">
        <v>190</v>
      </c>
      <c r="AC770" s="23" t="s">
        <v>192</v>
      </c>
      <c r="AD770" s="23" t="s">
        <v>281</v>
      </c>
      <c r="AE770" s="23" t="s">
        <v>85</v>
      </c>
      <c r="AF770" s="23" t="s">
        <v>190</v>
      </c>
      <c r="AG770" s="23" t="s">
        <v>269</v>
      </c>
      <c r="AH770" s="23" t="s">
        <v>700</v>
      </c>
      <c r="AI770" s="23" t="s">
        <v>701</v>
      </c>
      <c r="AJ770" s="23" t="b">
        <v>0</v>
      </c>
      <c r="AK770" s="3">
        <v>113</v>
      </c>
      <c r="AL770" s="3">
        <v>2968</v>
      </c>
      <c r="AM770" s="3">
        <v>5754</v>
      </c>
      <c r="AN770" s="24">
        <v>45536.590362229937</v>
      </c>
      <c r="AO770" s="24">
        <v>45536.590431674384</v>
      </c>
      <c r="AP770">
        <v>9</v>
      </c>
      <c r="AQ770" t="s">
        <v>194</v>
      </c>
      <c r="AR770">
        <v>244.59036222993745</v>
      </c>
      <c r="AS770" t="s">
        <v>195</v>
      </c>
      <c r="AT770" t="s">
        <v>227</v>
      </c>
      <c r="AU770" t="s">
        <v>197</v>
      </c>
      <c r="AV770" t="s">
        <v>219</v>
      </c>
      <c r="AW770" t="s">
        <v>227</v>
      </c>
      <c r="AX770" t="s">
        <v>197</v>
      </c>
      <c r="AY770" t="s">
        <v>218</v>
      </c>
    </row>
    <row r="771" spans="1:51" x14ac:dyDescent="0.45">
      <c r="A771" s="22">
        <v>871918</v>
      </c>
      <c r="B771" s="6">
        <v>45536</v>
      </c>
      <c r="C771" s="22">
        <v>10144000</v>
      </c>
      <c r="D771" s="22">
        <v>6284410</v>
      </c>
      <c r="E771" s="22"/>
      <c r="F771" s="22">
        <v>40984</v>
      </c>
      <c r="G771" s="22">
        <v>5472658</v>
      </c>
      <c r="H771" s="22">
        <v>211</v>
      </c>
      <c r="I771" s="22"/>
      <c r="J771" s="22">
        <v>745</v>
      </c>
      <c r="K771" s="22">
        <v>101180</v>
      </c>
      <c r="L771" s="23" t="s">
        <v>1092</v>
      </c>
      <c r="M771" s="23"/>
      <c r="N771" s="23" t="s">
        <v>184</v>
      </c>
      <c r="O771" s="23" t="s">
        <v>481</v>
      </c>
      <c r="P771" s="22">
        <v>20</v>
      </c>
      <c r="Q771" s="23" t="s">
        <v>186</v>
      </c>
      <c r="R771" s="23"/>
      <c r="S771" s="23"/>
      <c r="T771" s="23"/>
      <c r="U771" s="23"/>
      <c r="V771" s="23" t="s">
        <v>187</v>
      </c>
      <c r="W771" s="23" t="s">
        <v>188</v>
      </c>
      <c r="X771" s="23" t="s">
        <v>189</v>
      </c>
      <c r="Y771" s="22">
        <v>0</v>
      </c>
      <c r="Z771" s="23" t="s">
        <v>190</v>
      </c>
      <c r="AA771" s="23" t="s">
        <v>191</v>
      </c>
      <c r="AB771" s="23" t="s">
        <v>190</v>
      </c>
      <c r="AC771" s="23" t="s">
        <v>192</v>
      </c>
      <c r="AD771" s="23" t="s">
        <v>281</v>
      </c>
      <c r="AE771" s="23" t="s">
        <v>85</v>
      </c>
      <c r="AF771" s="23" t="s">
        <v>190</v>
      </c>
      <c r="AG771" s="23" t="s">
        <v>269</v>
      </c>
      <c r="AH771" s="23" t="s">
        <v>700</v>
      </c>
      <c r="AI771" s="23" t="s">
        <v>701</v>
      </c>
      <c r="AJ771" s="23" t="b">
        <v>0</v>
      </c>
      <c r="AK771" s="3">
        <v>127</v>
      </c>
      <c r="AL771" s="3">
        <v>2968</v>
      </c>
      <c r="AM771" s="3">
        <v>4483</v>
      </c>
      <c r="AN771" s="24">
        <v>45536.166746180555</v>
      </c>
      <c r="AO771" s="24">
        <v>45536.166815625002</v>
      </c>
      <c r="AP771">
        <v>9</v>
      </c>
      <c r="AQ771" t="s">
        <v>194</v>
      </c>
      <c r="AR771">
        <v>244.16674618055549</v>
      </c>
      <c r="AS771" t="s">
        <v>195</v>
      </c>
      <c r="AT771" t="s">
        <v>258</v>
      </c>
      <c r="AU771" t="s">
        <v>197</v>
      </c>
      <c r="AV771" t="s">
        <v>219</v>
      </c>
      <c r="AW771" t="s">
        <v>258</v>
      </c>
      <c r="AX771" t="s">
        <v>197</v>
      </c>
      <c r="AY771" t="s">
        <v>218</v>
      </c>
    </row>
    <row r="772" spans="1:51" x14ac:dyDescent="0.45">
      <c r="A772" s="22">
        <v>873502</v>
      </c>
      <c r="B772" s="6">
        <v>45536</v>
      </c>
      <c r="C772" s="22">
        <v>10141000</v>
      </c>
      <c r="D772" s="22">
        <v>5454694</v>
      </c>
      <c r="E772" s="22"/>
      <c r="F772" s="22">
        <v>43713</v>
      </c>
      <c r="G772" s="22">
        <v>5476761</v>
      </c>
      <c r="H772" s="22">
        <v>29</v>
      </c>
      <c r="I772" s="22"/>
      <c r="J772" s="22">
        <v>743</v>
      </c>
      <c r="K772" s="22">
        <v>101180</v>
      </c>
      <c r="L772" s="23" t="s">
        <v>1092</v>
      </c>
      <c r="M772" s="23"/>
      <c r="N772" s="23" t="s">
        <v>184</v>
      </c>
      <c r="O772" s="23" t="s">
        <v>481</v>
      </c>
      <c r="P772" s="22">
        <v>20</v>
      </c>
      <c r="Q772" s="23" t="s">
        <v>186</v>
      </c>
      <c r="R772" s="23"/>
      <c r="S772" s="23"/>
      <c r="T772" s="23"/>
      <c r="U772" s="23"/>
      <c r="V772" s="23" t="s">
        <v>187</v>
      </c>
      <c r="W772" s="23" t="s">
        <v>188</v>
      </c>
      <c r="X772" s="23" t="s">
        <v>189</v>
      </c>
      <c r="Y772" s="22">
        <v>0</v>
      </c>
      <c r="Z772" s="23" t="s">
        <v>190</v>
      </c>
      <c r="AA772" s="23" t="s">
        <v>191</v>
      </c>
      <c r="AB772" s="23" t="s">
        <v>190</v>
      </c>
      <c r="AC772" s="23" t="s">
        <v>192</v>
      </c>
      <c r="AD772" s="23" t="s">
        <v>281</v>
      </c>
      <c r="AE772" s="23" t="s">
        <v>85</v>
      </c>
      <c r="AF772" s="23" t="s">
        <v>190</v>
      </c>
      <c r="AG772" s="23" t="s">
        <v>269</v>
      </c>
      <c r="AH772" s="23" t="s">
        <v>700</v>
      </c>
      <c r="AI772" s="23" t="s">
        <v>701</v>
      </c>
      <c r="AJ772" s="23" t="b">
        <v>0</v>
      </c>
      <c r="AK772" s="3">
        <v>97</v>
      </c>
      <c r="AL772" s="3">
        <v>2968</v>
      </c>
      <c r="AM772" s="3">
        <v>5690</v>
      </c>
      <c r="AN772" s="24">
        <v>45536.53479247685</v>
      </c>
      <c r="AO772" s="24">
        <v>45536.53485034722</v>
      </c>
      <c r="AP772">
        <v>9</v>
      </c>
      <c r="AQ772" t="s">
        <v>194</v>
      </c>
      <c r="AR772">
        <v>244.53479247685027</v>
      </c>
      <c r="AS772" t="s">
        <v>195</v>
      </c>
      <c r="AT772" t="s">
        <v>207</v>
      </c>
      <c r="AU772" t="s">
        <v>197</v>
      </c>
      <c r="AV772" t="s">
        <v>232</v>
      </c>
      <c r="AW772" t="s">
        <v>207</v>
      </c>
      <c r="AX772" t="s">
        <v>197</v>
      </c>
      <c r="AY772" t="s">
        <v>208</v>
      </c>
    </row>
    <row r="773" spans="1:51" x14ac:dyDescent="0.45">
      <c r="A773" s="22">
        <v>874736</v>
      </c>
      <c r="B773" s="6">
        <v>45536</v>
      </c>
      <c r="C773" s="22">
        <v>10138000</v>
      </c>
      <c r="D773" s="22">
        <v>5870861</v>
      </c>
      <c r="E773" s="22"/>
      <c r="F773" s="22">
        <v>38110</v>
      </c>
      <c r="G773" s="22">
        <v>5477092</v>
      </c>
      <c r="H773" s="22">
        <v>39</v>
      </c>
      <c r="I773" s="22"/>
      <c r="J773" s="22">
        <v>743</v>
      </c>
      <c r="K773" s="22">
        <v>101180</v>
      </c>
      <c r="L773" s="23" t="s">
        <v>1092</v>
      </c>
      <c r="M773" s="23"/>
      <c r="N773" s="23" t="s">
        <v>184</v>
      </c>
      <c r="O773" s="23" t="s">
        <v>481</v>
      </c>
      <c r="P773" s="22">
        <v>20</v>
      </c>
      <c r="Q773" s="23" t="s">
        <v>186</v>
      </c>
      <c r="R773" s="23"/>
      <c r="S773" s="23"/>
      <c r="T773" s="23"/>
      <c r="U773" s="23"/>
      <c r="V773" s="23" t="s">
        <v>187</v>
      </c>
      <c r="W773" s="23" t="s">
        <v>188</v>
      </c>
      <c r="X773" s="23" t="s">
        <v>189</v>
      </c>
      <c r="Y773" s="22">
        <v>0</v>
      </c>
      <c r="Z773" s="23" t="s">
        <v>190</v>
      </c>
      <c r="AA773" s="23" t="s">
        <v>191</v>
      </c>
      <c r="AB773" s="23" t="s">
        <v>190</v>
      </c>
      <c r="AC773" s="23" t="s">
        <v>192</v>
      </c>
      <c r="AD773" s="23" t="s">
        <v>281</v>
      </c>
      <c r="AE773" s="23" t="s">
        <v>85</v>
      </c>
      <c r="AF773" s="23" t="s">
        <v>190</v>
      </c>
      <c r="AG773" s="23" t="s">
        <v>269</v>
      </c>
      <c r="AH773" s="23" t="s">
        <v>700</v>
      </c>
      <c r="AI773" s="23" t="s">
        <v>701</v>
      </c>
      <c r="AJ773" s="23" t="b">
        <v>0</v>
      </c>
      <c r="AK773" s="3">
        <v>63</v>
      </c>
      <c r="AL773" s="3">
        <v>2968</v>
      </c>
      <c r="AM773" s="3">
        <v>6730</v>
      </c>
      <c r="AN773" s="24">
        <v>45536.777847878089</v>
      </c>
      <c r="AO773" s="24">
        <v>45536.777905748459</v>
      </c>
      <c r="AP773">
        <v>9</v>
      </c>
      <c r="AQ773" t="s">
        <v>194</v>
      </c>
      <c r="AR773">
        <v>244.77784787808923</v>
      </c>
      <c r="AS773" t="s">
        <v>195</v>
      </c>
      <c r="AT773" t="s">
        <v>230</v>
      </c>
      <c r="AU773" t="s">
        <v>197</v>
      </c>
      <c r="AV773" t="s">
        <v>232</v>
      </c>
      <c r="AW773" t="s">
        <v>230</v>
      </c>
      <c r="AX773" t="s">
        <v>197</v>
      </c>
      <c r="AY773" t="s">
        <v>208</v>
      </c>
    </row>
    <row r="774" spans="1:51" x14ac:dyDescent="0.45">
      <c r="A774" s="22">
        <v>873622</v>
      </c>
      <c r="B774" s="6">
        <v>45536</v>
      </c>
      <c r="C774" s="22">
        <v>10125000</v>
      </c>
      <c r="D774" s="22">
        <v>5610296</v>
      </c>
      <c r="E774" s="22"/>
      <c r="F774" s="22">
        <v>48558</v>
      </c>
      <c r="G774" s="22">
        <v>5476603</v>
      </c>
      <c r="H774" s="22">
        <v>16</v>
      </c>
      <c r="I774" s="22"/>
      <c r="J774" s="22">
        <v>743</v>
      </c>
      <c r="K774" s="22">
        <v>101180</v>
      </c>
      <c r="L774" s="23" t="s">
        <v>1092</v>
      </c>
      <c r="M774" s="23"/>
      <c r="N774" s="23" t="s">
        <v>184</v>
      </c>
      <c r="O774" s="23" t="s">
        <v>481</v>
      </c>
      <c r="P774" s="22">
        <v>20</v>
      </c>
      <c r="Q774" s="23" t="s">
        <v>186</v>
      </c>
      <c r="R774" s="23"/>
      <c r="S774" s="23"/>
      <c r="T774" s="23"/>
      <c r="U774" s="23"/>
      <c r="V774" s="23" t="s">
        <v>187</v>
      </c>
      <c r="W774" s="23" t="s">
        <v>188</v>
      </c>
      <c r="X774" s="23" t="s">
        <v>189</v>
      </c>
      <c r="Y774" s="22">
        <v>0</v>
      </c>
      <c r="Z774" s="23" t="s">
        <v>190</v>
      </c>
      <c r="AA774" s="23" t="s">
        <v>191</v>
      </c>
      <c r="AB774" s="23" t="s">
        <v>190</v>
      </c>
      <c r="AC774" s="23" t="s">
        <v>192</v>
      </c>
      <c r="AD774" s="23" t="s">
        <v>281</v>
      </c>
      <c r="AE774" s="23" t="s">
        <v>85</v>
      </c>
      <c r="AF774" s="23" t="s">
        <v>190</v>
      </c>
      <c r="AG774" s="23" t="s">
        <v>269</v>
      </c>
      <c r="AH774" s="23" t="s">
        <v>700</v>
      </c>
      <c r="AI774" s="23" t="s">
        <v>701</v>
      </c>
      <c r="AJ774" s="23" t="b">
        <v>0</v>
      </c>
      <c r="AK774" s="3">
        <v>123</v>
      </c>
      <c r="AL774" s="3">
        <v>2968</v>
      </c>
      <c r="AM774" s="3">
        <v>5774</v>
      </c>
      <c r="AN774" s="24">
        <v>45536.604233989201</v>
      </c>
      <c r="AO774" s="24">
        <v>45536.60429185957</v>
      </c>
      <c r="AP774">
        <v>9</v>
      </c>
      <c r="AQ774" t="s">
        <v>194</v>
      </c>
      <c r="AR774">
        <v>244.60423398920102</v>
      </c>
      <c r="AS774" t="s">
        <v>195</v>
      </c>
      <c r="AT774" t="s">
        <v>227</v>
      </c>
      <c r="AU774" t="s">
        <v>197</v>
      </c>
      <c r="AV774" t="s">
        <v>232</v>
      </c>
      <c r="AW774" t="s">
        <v>227</v>
      </c>
      <c r="AX774" t="s">
        <v>197</v>
      </c>
      <c r="AY774" t="s">
        <v>208</v>
      </c>
    </row>
    <row r="775" spans="1:51" x14ac:dyDescent="0.45">
      <c r="A775" s="22">
        <v>871987</v>
      </c>
      <c r="B775" s="6">
        <v>45536</v>
      </c>
      <c r="C775" s="22">
        <v>10092000</v>
      </c>
      <c r="D775" s="22">
        <v>5918942</v>
      </c>
      <c r="E775" s="22"/>
      <c r="F775" s="22">
        <v>52671</v>
      </c>
      <c r="G775" s="22">
        <v>5473294</v>
      </c>
      <c r="H775" s="22">
        <v>43</v>
      </c>
      <c r="I775" s="22"/>
      <c r="J775" s="22">
        <v>745</v>
      </c>
      <c r="K775" s="22">
        <v>101180</v>
      </c>
      <c r="L775" s="23" t="s">
        <v>1092</v>
      </c>
      <c r="M775" s="23"/>
      <c r="N775" s="23" t="s">
        <v>184</v>
      </c>
      <c r="O775" s="23" t="s">
        <v>481</v>
      </c>
      <c r="P775" s="22">
        <v>20</v>
      </c>
      <c r="Q775" s="23" t="s">
        <v>186</v>
      </c>
      <c r="R775" s="23"/>
      <c r="S775" s="23"/>
      <c r="T775" s="23"/>
      <c r="U775" s="23"/>
      <c r="V775" s="23" t="s">
        <v>187</v>
      </c>
      <c r="W775" s="23" t="s">
        <v>188</v>
      </c>
      <c r="X775" s="23" t="s">
        <v>189</v>
      </c>
      <c r="Y775" s="22">
        <v>0</v>
      </c>
      <c r="Z775" s="23" t="s">
        <v>190</v>
      </c>
      <c r="AA775" s="23" t="s">
        <v>191</v>
      </c>
      <c r="AB775" s="23" t="s">
        <v>190</v>
      </c>
      <c r="AC775" s="23" t="s">
        <v>192</v>
      </c>
      <c r="AD775" s="23" t="s">
        <v>281</v>
      </c>
      <c r="AE775" s="23" t="s">
        <v>85</v>
      </c>
      <c r="AF775" s="23" t="s">
        <v>190</v>
      </c>
      <c r="AG775" s="23" t="s">
        <v>269</v>
      </c>
      <c r="AH775" s="23" t="s">
        <v>700</v>
      </c>
      <c r="AI775" s="23" t="s">
        <v>701</v>
      </c>
      <c r="AJ775" s="23" t="b">
        <v>0</v>
      </c>
      <c r="AK775" s="3">
        <v>61</v>
      </c>
      <c r="AL775" s="3">
        <v>2968</v>
      </c>
      <c r="AM775" s="3">
        <v>4521</v>
      </c>
      <c r="AN775" s="24">
        <v>45536.180638580248</v>
      </c>
      <c r="AO775" s="24">
        <v>45536.180696450618</v>
      </c>
      <c r="AP775">
        <v>9</v>
      </c>
      <c r="AQ775" t="s">
        <v>194</v>
      </c>
      <c r="AR775">
        <v>244.18063858024834</v>
      </c>
      <c r="AS775" t="s">
        <v>195</v>
      </c>
      <c r="AT775" t="s">
        <v>258</v>
      </c>
      <c r="AU775" t="s">
        <v>197</v>
      </c>
      <c r="AV775" t="s">
        <v>219</v>
      </c>
      <c r="AW775" t="s">
        <v>258</v>
      </c>
      <c r="AX775" t="s">
        <v>197</v>
      </c>
      <c r="AY775" t="s">
        <v>207</v>
      </c>
    </row>
    <row r="776" spans="1:51" x14ac:dyDescent="0.45">
      <c r="A776" s="22">
        <v>871830</v>
      </c>
      <c r="B776" s="6">
        <v>45536</v>
      </c>
      <c r="C776" s="22">
        <v>10079000</v>
      </c>
      <c r="D776" s="22">
        <v>6252674</v>
      </c>
      <c r="E776" s="22"/>
      <c r="F776" s="22">
        <v>37286</v>
      </c>
      <c r="G776" s="22">
        <v>5472755</v>
      </c>
      <c r="H776" s="22">
        <v>91</v>
      </c>
      <c r="I776" s="22"/>
      <c r="J776" s="22">
        <v>745</v>
      </c>
      <c r="K776" s="22">
        <v>101180</v>
      </c>
      <c r="L776" s="23" t="s">
        <v>1092</v>
      </c>
      <c r="M776" s="23"/>
      <c r="N776" s="23" t="s">
        <v>184</v>
      </c>
      <c r="O776" s="23" t="s">
        <v>481</v>
      </c>
      <c r="P776" s="22">
        <v>20</v>
      </c>
      <c r="Q776" s="23" t="s">
        <v>186</v>
      </c>
      <c r="R776" s="23"/>
      <c r="S776" s="23"/>
      <c r="T776" s="23"/>
      <c r="U776" s="23"/>
      <c r="V776" s="23" t="s">
        <v>187</v>
      </c>
      <c r="W776" s="23" t="s">
        <v>188</v>
      </c>
      <c r="X776" s="23" t="s">
        <v>189</v>
      </c>
      <c r="Y776" s="22">
        <v>0</v>
      </c>
      <c r="Z776" s="23" t="s">
        <v>190</v>
      </c>
      <c r="AA776" s="23" t="s">
        <v>191</v>
      </c>
      <c r="AB776" s="23" t="s">
        <v>190</v>
      </c>
      <c r="AC776" s="23" t="s">
        <v>192</v>
      </c>
      <c r="AD776" s="23" t="s">
        <v>281</v>
      </c>
      <c r="AE776" s="23" t="s">
        <v>85</v>
      </c>
      <c r="AF776" s="23" t="s">
        <v>190</v>
      </c>
      <c r="AG776" s="23" t="s">
        <v>269</v>
      </c>
      <c r="AH776" s="23" t="s">
        <v>700</v>
      </c>
      <c r="AI776" s="23" t="s">
        <v>701</v>
      </c>
      <c r="AJ776" s="23" t="b">
        <v>0</v>
      </c>
      <c r="AK776" s="3">
        <v>112</v>
      </c>
      <c r="AL776" s="3">
        <v>2968</v>
      </c>
      <c r="AM776" s="3">
        <v>4397</v>
      </c>
      <c r="AN776" s="24">
        <v>45536.132020486111</v>
      </c>
      <c r="AO776" s="24">
        <v>45536.132089930557</v>
      </c>
      <c r="AP776">
        <v>9</v>
      </c>
      <c r="AQ776" t="s">
        <v>194</v>
      </c>
      <c r="AR776">
        <v>244.13202048611129</v>
      </c>
      <c r="AS776" t="s">
        <v>195</v>
      </c>
      <c r="AT776" t="s">
        <v>251</v>
      </c>
      <c r="AU776" t="s">
        <v>197</v>
      </c>
      <c r="AV776" t="s">
        <v>219</v>
      </c>
      <c r="AW776" t="s">
        <v>251</v>
      </c>
      <c r="AX776" t="s">
        <v>197</v>
      </c>
      <c r="AY776" t="s">
        <v>218</v>
      </c>
    </row>
    <row r="777" spans="1:51" x14ac:dyDescent="0.45">
      <c r="A777" s="22">
        <v>872037</v>
      </c>
      <c r="B777" s="6">
        <v>45536</v>
      </c>
      <c r="C777" s="22">
        <v>10078000</v>
      </c>
      <c r="D777" s="22">
        <v>5674012</v>
      </c>
      <c r="E777" s="22"/>
      <c r="F777" s="22">
        <v>46408</v>
      </c>
      <c r="G777" s="22">
        <v>5473507</v>
      </c>
      <c r="H777" s="22">
        <v>36</v>
      </c>
      <c r="I777" s="22"/>
      <c r="J777" s="22">
        <v>745</v>
      </c>
      <c r="K777" s="22">
        <v>101180</v>
      </c>
      <c r="L777" s="23" t="s">
        <v>1092</v>
      </c>
      <c r="M777" s="23"/>
      <c r="N777" s="23" t="s">
        <v>184</v>
      </c>
      <c r="O777" s="23" t="s">
        <v>481</v>
      </c>
      <c r="P777" s="22">
        <v>20</v>
      </c>
      <c r="Q777" s="23" t="s">
        <v>186</v>
      </c>
      <c r="R777" s="23"/>
      <c r="S777" s="23"/>
      <c r="T777" s="23"/>
      <c r="U777" s="23"/>
      <c r="V777" s="23" t="s">
        <v>187</v>
      </c>
      <c r="W777" s="23" t="s">
        <v>188</v>
      </c>
      <c r="X777" s="23" t="s">
        <v>189</v>
      </c>
      <c r="Y777" s="22">
        <v>0</v>
      </c>
      <c r="Z777" s="23" t="s">
        <v>190</v>
      </c>
      <c r="AA777" s="23" t="s">
        <v>191</v>
      </c>
      <c r="AB777" s="23" t="s">
        <v>190</v>
      </c>
      <c r="AC777" s="23" t="s">
        <v>192</v>
      </c>
      <c r="AD777" s="23" t="s">
        <v>281</v>
      </c>
      <c r="AE777" s="23" t="s">
        <v>85</v>
      </c>
      <c r="AF777" s="23" t="s">
        <v>190</v>
      </c>
      <c r="AG777" s="23" t="s">
        <v>269</v>
      </c>
      <c r="AH777" s="23" t="s">
        <v>700</v>
      </c>
      <c r="AI777" s="23" t="s">
        <v>701</v>
      </c>
      <c r="AJ777" s="23" t="b">
        <v>0</v>
      </c>
      <c r="AK777" s="3">
        <v>118</v>
      </c>
      <c r="AL777" s="3">
        <v>2968</v>
      </c>
      <c r="AM777" s="3">
        <v>4560</v>
      </c>
      <c r="AN777" s="24">
        <v>45536.201460841046</v>
      </c>
      <c r="AO777" s="24">
        <v>45536.201518711423</v>
      </c>
      <c r="AP777">
        <v>9</v>
      </c>
      <c r="AQ777" t="s">
        <v>194</v>
      </c>
      <c r="AR777">
        <v>244.20146084104636</v>
      </c>
      <c r="AS777" t="s">
        <v>195</v>
      </c>
      <c r="AT777" t="s">
        <v>258</v>
      </c>
      <c r="AU777" t="s">
        <v>197</v>
      </c>
      <c r="AV777" t="s">
        <v>232</v>
      </c>
      <c r="AW777" t="s">
        <v>258</v>
      </c>
      <c r="AX777" t="s">
        <v>197</v>
      </c>
      <c r="AY777" t="s">
        <v>208</v>
      </c>
    </row>
    <row r="778" spans="1:51" x14ac:dyDescent="0.45">
      <c r="A778" s="22">
        <v>871411</v>
      </c>
      <c r="B778" s="6">
        <v>45536</v>
      </c>
      <c r="C778" s="22">
        <v>10062000</v>
      </c>
      <c r="D778" s="22">
        <v>6031398</v>
      </c>
      <c r="E778" s="22"/>
      <c r="F778" s="22">
        <v>110890</v>
      </c>
      <c r="G778" s="22">
        <v>5473099</v>
      </c>
      <c r="H778" s="22">
        <v>31</v>
      </c>
      <c r="I778" s="22"/>
      <c r="J778" s="22">
        <v>745</v>
      </c>
      <c r="K778" s="22">
        <v>101180</v>
      </c>
      <c r="L778" s="23" t="s">
        <v>1092</v>
      </c>
      <c r="M778" s="23"/>
      <c r="N778" s="23" t="s">
        <v>184</v>
      </c>
      <c r="O778" s="23" t="s">
        <v>481</v>
      </c>
      <c r="P778" s="22">
        <v>20</v>
      </c>
      <c r="Q778" s="23" t="s">
        <v>186</v>
      </c>
      <c r="R778" s="23"/>
      <c r="S778" s="23"/>
      <c r="T778" s="23"/>
      <c r="U778" s="23"/>
      <c r="V778" s="23" t="s">
        <v>187</v>
      </c>
      <c r="W778" s="23" t="s">
        <v>188</v>
      </c>
      <c r="X778" s="23" t="s">
        <v>189</v>
      </c>
      <c r="Y778" s="22">
        <v>0</v>
      </c>
      <c r="Z778" s="23" t="s">
        <v>190</v>
      </c>
      <c r="AA778" s="23" t="s">
        <v>191</v>
      </c>
      <c r="AB778" s="23" t="s">
        <v>190</v>
      </c>
      <c r="AC778" s="23" t="s">
        <v>192</v>
      </c>
      <c r="AD778" s="23" t="s">
        <v>281</v>
      </c>
      <c r="AE778" s="23" t="s">
        <v>85</v>
      </c>
      <c r="AF778" s="23" t="s">
        <v>190</v>
      </c>
      <c r="AG778" s="23" t="s">
        <v>269</v>
      </c>
      <c r="AH778" s="23" t="s">
        <v>700</v>
      </c>
      <c r="AI778" s="23" t="s">
        <v>701</v>
      </c>
      <c r="AJ778" s="23" t="b">
        <v>0</v>
      </c>
      <c r="AK778" s="3">
        <v>111</v>
      </c>
      <c r="AL778" s="3">
        <v>2968</v>
      </c>
      <c r="AM778" s="3">
        <v>4074</v>
      </c>
      <c r="AN778" s="24">
        <v>45536.034801080248</v>
      </c>
      <c r="AO778" s="24">
        <v>45536.034870524694</v>
      </c>
      <c r="AP778">
        <v>9</v>
      </c>
      <c r="AQ778" t="s">
        <v>194</v>
      </c>
      <c r="AR778">
        <v>244.03480108024814</v>
      </c>
      <c r="AS778" t="s">
        <v>195</v>
      </c>
      <c r="AT778" t="s">
        <v>196</v>
      </c>
      <c r="AU778" t="s">
        <v>197</v>
      </c>
      <c r="AV778" t="s">
        <v>219</v>
      </c>
      <c r="AW778" t="s">
        <v>196</v>
      </c>
      <c r="AX778" t="s">
        <v>197</v>
      </c>
      <c r="AY778" t="s">
        <v>218</v>
      </c>
    </row>
    <row r="779" spans="1:51" x14ac:dyDescent="0.45">
      <c r="A779" s="22">
        <v>871460</v>
      </c>
      <c r="B779" s="6">
        <v>45536</v>
      </c>
      <c r="C779" s="22">
        <v>10014000</v>
      </c>
      <c r="D779" s="22">
        <v>5705490</v>
      </c>
      <c r="E779" s="22"/>
      <c r="F779" s="22">
        <v>41134</v>
      </c>
      <c r="G779" s="22">
        <v>5473375</v>
      </c>
      <c r="H779" s="22">
        <v>26</v>
      </c>
      <c r="I779" s="22"/>
      <c r="J779" s="22">
        <v>745</v>
      </c>
      <c r="K779" s="22">
        <v>101180</v>
      </c>
      <c r="L779" s="23" t="s">
        <v>1092</v>
      </c>
      <c r="M779" s="23"/>
      <c r="N779" s="23" t="s">
        <v>184</v>
      </c>
      <c r="O779" s="23" t="s">
        <v>481</v>
      </c>
      <c r="P779" s="22">
        <v>20</v>
      </c>
      <c r="Q779" s="23" t="s">
        <v>186</v>
      </c>
      <c r="R779" s="23"/>
      <c r="S779" s="23"/>
      <c r="T779" s="23"/>
      <c r="U779" s="23"/>
      <c r="V779" s="23" t="s">
        <v>187</v>
      </c>
      <c r="W779" s="23" t="s">
        <v>188</v>
      </c>
      <c r="X779" s="23" t="s">
        <v>189</v>
      </c>
      <c r="Y779" s="22">
        <v>0</v>
      </c>
      <c r="Z779" s="23" t="s">
        <v>190</v>
      </c>
      <c r="AA779" s="23" t="s">
        <v>191</v>
      </c>
      <c r="AB779" s="23" t="s">
        <v>190</v>
      </c>
      <c r="AC779" s="23" t="s">
        <v>192</v>
      </c>
      <c r="AD779" s="23" t="s">
        <v>281</v>
      </c>
      <c r="AE779" s="23" t="s">
        <v>85</v>
      </c>
      <c r="AF779" s="23" t="s">
        <v>190</v>
      </c>
      <c r="AG779" s="23" t="s">
        <v>269</v>
      </c>
      <c r="AH779" s="23" t="s">
        <v>700</v>
      </c>
      <c r="AI779" s="23" t="s">
        <v>701</v>
      </c>
      <c r="AJ779" s="23" t="b">
        <v>0</v>
      </c>
      <c r="AK779" s="3">
        <v>109</v>
      </c>
      <c r="AL779" s="3">
        <v>2968</v>
      </c>
      <c r="AM779" s="3">
        <v>4123</v>
      </c>
      <c r="AN779" s="24">
        <v>45536.069512692899</v>
      </c>
      <c r="AO779" s="24">
        <v>45536.069570563275</v>
      </c>
      <c r="AP779">
        <v>9</v>
      </c>
      <c r="AQ779" t="s">
        <v>194</v>
      </c>
      <c r="AR779">
        <v>244.06951269289857</v>
      </c>
      <c r="AS779" t="s">
        <v>195</v>
      </c>
      <c r="AT779" t="s">
        <v>256</v>
      </c>
      <c r="AU779" t="s">
        <v>197</v>
      </c>
      <c r="AV779" t="s">
        <v>232</v>
      </c>
      <c r="AW779" t="s">
        <v>256</v>
      </c>
      <c r="AX779" t="s">
        <v>197</v>
      </c>
      <c r="AY779" t="s">
        <v>208</v>
      </c>
    </row>
    <row r="780" spans="1:51" x14ac:dyDescent="0.45">
      <c r="A780" s="22">
        <v>875231</v>
      </c>
      <c r="B780" s="6">
        <v>45536</v>
      </c>
      <c r="C780" s="22">
        <v>10002000</v>
      </c>
      <c r="D780" s="22">
        <v>7681574</v>
      </c>
      <c r="E780" s="22"/>
      <c r="F780" s="22">
        <v>43415</v>
      </c>
      <c r="G780" s="22">
        <v>5476613</v>
      </c>
      <c r="H780" s="22">
        <v>45</v>
      </c>
      <c r="I780" s="22"/>
      <c r="J780" s="22">
        <v>743</v>
      </c>
      <c r="K780" s="22">
        <v>101548</v>
      </c>
      <c r="L780" s="23" t="s">
        <v>1085</v>
      </c>
      <c r="M780" s="23"/>
      <c r="N780" s="23" t="s">
        <v>184</v>
      </c>
      <c r="O780" s="23" t="s">
        <v>481</v>
      </c>
      <c r="P780" s="22">
        <v>20</v>
      </c>
      <c r="Q780" s="23" t="s">
        <v>186</v>
      </c>
      <c r="R780" s="23"/>
      <c r="S780" s="23"/>
      <c r="T780" s="23"/>
      <c r="U780" s="23"/>
      <c r="V780" s="23" t="s">
        <v>187</v>
      </c>
      <c r="W780" s="23" t="s">
        <v>188</v>
      </c>
      <c r="X780" s="23" t="s">
        <v>189</v>
      </c>
      <c r="Y780" s="22">
        <v>0</v>
      </c>
      <c r="Z780" s="23" t="s">
        <v>190</v>
      </c>
      <c r="AA780" s="23" t="s">
        <v>191</v>
      </c>
      <c r="AB780" s="23" t="s">
        <v>190</v>
      </c>
      <c r="AC780" s="23" t="s">
        <v>192</v>
      </c>
      <c r="AD780" s="23" t="s">
        <v>281</v>
      </c>
      <c r="AE780" s="23" t="s">
        <v>85</v>
      </c>
      <c r="AF780" s="23" t="s">
        <v>190</v>
      </c>
      <c r="AG780" s="23" t="s">
        <v>269</v>
      </c>
      <c r="AH780" s="23" t="s">
        <v>700</v>
      </c>
      <c r="AI780" s="23" t="s">
        <v>701</v>
      </c>
      <c r="AJ780" s="23" t="b">
        <v>0</v>
      </c>
      <c r="AK780" s="3">
        <v>111</v>
      </c>
      <c r="AL780" s="3">
        <v>2968</v>
      </c>
      <c r="AM780" s="3">
        <v>7190</v>
      </c>
      <c r="AN780" s="24">
        <v>45536.916766820985</v>
      </c>
      <c r="AO780" s="24">
        <v>45536.916847839508</v>
      </c>
      <c r="AP780">
        <v>9</v>
      </c>
      <c r="AQ780" t="s">
        <v>194</v>
      </c>
      <c r="AR780">
        <v>244.91676682098478</v>
      </c>
      <c r="AS780" t="s">
        <v>195</v>
      </c>
      <c r="AT780" t="s">
        <v>237</v>
      </c>
      <c r="AU780" t="s">
        <v>197</v>
      </c>
      <c r="AV780" t="s">
        <v>197</v>
      </c>
      <c r="AW780" t="s">
        <v>237</v>
      </c>
      <c r="AX780" t="s">
        <v>197</v>
      </c>
      <c r="AY780" t="s">
        <v>198</v>
      </c>
    </row>
    <row r="781" spans="1:51" x14ac:dyDescent="0.45">
      <c r="A781" s="22">
        <v>871808</v>
      </c>
      <c r="B781" s="6">
        <v>45536</v>
      </c>
      <c r="C781" s="22">
        <v>9984000</v>
      </c>
      <c r="D781" s="22">
        <v>6292005</v>
      </c>
      <c r="E781" s="22"/>
      <c r="F781" s="22">
        <v>36420</v>
      </c>
      <c r="G781" s="22">
        <v>5407017</v>
      </c>
      <c r="H781" s="22">
        <v>350</v>
      </c>
      <c r="I781" s="22"/>
      <c r="J781" s="22">
        <v>711</v>
      </c>
      <c r="K781" s="22">
        <v>91881</v>
      </c>
      <c r="L781" s="23" t="s">
        <v>1074</v>
      </c>
      <c r="M781" s="23"/>
      <c r="N781" s="23" t="s">
        <v>184</v>
      </c>
      <c r="O781" s="23" t="s">
        <v>481</v>
      </c>
      <c r="P781" s="22">
        <v>20</v>
      </c>
      <c r="Q781" s="23" t="s">
        <v>186</v>
      </c>
      <c r="R781" s="23"/>
      <c r="S781" s="23"/>
      <c r="T781" s="23"/>
      <c r="U781" s="23"/>
      <c r="V781" s="23" t="s">
        <v>187</v>
      </c>
      <c r="W781" s="23" t="s">
        <v>188</v>
      </c>
      <c r="X781" s="23" t="s">
        <v>189</v>
      </c>
      <c r="Y781" s="22">
        <v>0</v>
      </c>
      <c r="Z781" s="23" t="s">
        <v>190</v>
      </c>
      <c r="AA781" s="23" t="s">
        <v>191</v>
      </c>
      <c r="AB781" s="23" t="s">
        <v>190</v>
      </c>
      <c r="AC781" s="23" t="s">
        <v>192</v>
      </c>
      <c r="AD781" s="23" t="s">
        <v>281</v>
      </c>
      <c r="AE781" s="23" t="s">
        <v>85</v>
      </c>
      <c r="AF781" s="23" t="s">
        <v>190</v>
      </c>
      <c r="AG781" s="23" t="s">
        <v>269</v>
      </c>
      <c r="AH781" s="23" t="s">
        <v>700</v>
      </c>
      <c r="AI781" s="23" t="s">
        <v>701</v>
      </c>
      <c r="AJ781" s="23" t="b">
        <v>0</v>
      </c>
      <c r="AK781" s="3">
        <v>64</v>
      </c>
      <c r="AL781" s="3">
        <v>2968</v>
      </c>
      <c r="AM781" s="3">
        <v>4379</v>
      </c>
      <c r="AN781" s="24">
        <v>45536.127434220682</v>
      </c>
      <c r="AO781" s="24">
        <v>45536.12750366512</v>
      </c>
      <c r="AP781">
        <v>9</v>
      </c>
      <c r="AQ781" t="s">
        <v>194</v>
      </c>
      <c r="AR781">
        <v>244.12743422068161</v>
      </c>
      <c r="AS781" t="s">
        <v>195</v>
      </c>
      <c r="AT781" t="s">
        <v>251</v>
      </c>
      <c r="AU781" t="s">
        <v>197</v>
      </c>
      <c r="AV781" t="s">
        <v>305</v>
      </c>
      <c r="AW781" t="s">
        <v>251</v>
      </c>
      <c r="AX781" t="s">
        <v>197</v>
      </c>
      <c r="AY781" t="s">
        <v>310</v>
      </c>
    </row>
    <row r="782" spans="1:51" x14ac:dyDescent="0.45">
      <c r="A782" s="22">
        <v>872153</v>
      </c>
      <c r="B782" s="6">
        <v>45536</v>
      </c>
      <c r="C782" s="22">
        <v>9984000</v>
      </c>
      <c r="D782" s="22">
        <v>6134545</v>
      </c>
      <c r="E782" s="22"/>
      <c r="F782" s="22">
        <v>64503</v>
      </c>
      <c r="G782" s="22">
        <v>5473375</v>
      </c>
      <c r="H782" s="22">
        <v>94</v>
      </c>
      <c r="I782" s="22"/>
      <c r="J782" s="22">
        <v>745</v>
      </c>
      <c r="K782" s="22">
        <v>101180</v>
      </c>
      <c r="L782" s="23" t="s">
        <v>1092</v>
      </c>
      <c r="M782" s="23"/>
      <c r="N782" s="23" t="s">
        <v>184</v>
      </c>
      <c r="O782" s="23" t="s">
        <v>481</v>
      </c>
      <c r="P782" s="22">
        <v>20</v>
      </c>
      <c r="Q782" s="23" t="s">
        <v>186</v>
      </c>
      <c r="R782" s="23"/>
      <c r="S782" s="23"/>
      <c r="T782" s="23"/>
      <c r="U782" s="23"/>
      <c r="V782" s="23" t="s">
        <v>187</v>
      </c>
      <c r="W782" s="23" t="s">
        <v>188</v>
      </c>
      <c r="X782" s="23" t="s">
        <v>189</v>
      </c>
      <c r="Y782" s="22">
        <v>0</v>
      </c>
      <c r="Z782" s="23" t="s">
        <v>190</v>
      </c>
      <c r="AA782" s="23" t="s">
        <v>191</v>
      </c>
      <c r="AB782" s="23" t="s">
        <v>190</v>
      </c>
      <c r="AC782" s="23" t="s">
        <v>192</v>
      </c>
      <c r="AD782" s="23" t="s">
        <v>281</v>
      </c>
      <c r="AE782" s="23" t="s">
        <v>85</v>
      </c>
      <c r="AF782" s="23" t="s">
        <v>190</v>
      </c>
      <c r="AG782" s="23" t="s">
        <v>269</v>
      </c>
      <c r="AH782" s="23" t="s">
        <v>700</v>
      </c>
      <c r="AI782" s="23" t="s">
        <v>701</v>
      </c>
      <c r="AJ782" s="23" t="b">
        <v>0</v>
      </c>
      <c r="AK782" s="3">
        <v>98</v>
      </c>
      <c r="AL782" s="3">
        <v>2968</v>
      </c>
      <c r="AM782" s="3">
        <v>4646</v>
      </c>
      <c r="AN782" s="24">
        <v>45536.236191628086</v>
      </c>
      <c r="AO782" s="24">
        <v>45536.236261072532</v>
      </c>
      <c r="AP782">
        <v>9</v>
      </c>
      <c r="AQ782" t="s">
        <v>194</v>
      </c>
      <c r="AR782">
        <v>244.23619162808609</v>
      </c>
      <c r="AS782" t="s">
        <v>195</v>
      </c>
      <c r="AT782" t="s">
        <v>296</v>
      </c>
      <c r="AU782" t="s">
        <v>197</v>
      </c>
      <c r="AV782" t="s">
        <v>219</v>
      </c>
      <c r="AW782" t="s">
        <v>296</v>
      </c>
      <c r="AX782" t="s">
        <v>197</v>
      </c>
      <c r="AY782" t="s">
        <v>218</v>
      </c>
    </row>
    <row r="783" spans="1:51" x14ac:dyDescent="0.45">
      <c r="A783" s="22">
        <v>874842</v>
      </c>
      <c r="B783" s="6">
        <v>45536</v>
      </c>
      <c r="C783" s="22">
        <v>9984000</v>
      </c>
      <c r="D783" s="22">
        <v>5750590</v>
      </c>
      <c r="E783" s="22"/>
      <c r="F783" s="22">
        <v>37152</v>
      </c>
      <c r="G783" s="22">
        <v>5477355</v>
      </c>
      <c r="H783" s="22">
        <v>17</v>
      </c>
      <c r="I783" s="22"/>
      <c r="J783" s="22">
        <v>743</v>
      </c>
      <c r="K783" s="22">
        <v>101180</v>
      </c>
      <c r="L783" s="23" t="s">
        <v>1092</v>
      </c>
      <c r="M783" s="23"/>
      <c r="N783" s="23" t="s">
        <v>184</v>
      </c>
      <c r="O783" s="23" t="s">
        <v>481</v>
      </c>
      <c r="P783" s="22">
        <v>20</v>
      </c>
      <c r="Q783" s="23" t="s">
        <v>186</v>
      </c>
      <c r="R783" s="23"/>
      <c r="S783" s="23"/>
      <c r="T783" s="23"/>
      <c r="U783" s="23"/>
      <c r="V783" s="23" t="s">
        <v>187</v>
      </c>
      <c r="W783" s="23" t="s">
        <v>188</v>
      </c>
      <c r="X783" s="23" t="s">
        <v>189</v>
      </c>
      <c r="Y783" s="22">
        <v>0</v>
      </c>
      <c r="Z783" s="23" t="s">
        <v>190</v>
      </c>
      <c r="AA783" s="23" t="s">
        <v>191</v>
      </c>
      <c r="AB783" s="23" t="s">
        <v>190</v>
      </c>
      <c r="AC783" s="23" t="s">
        <v>192</v>
      </c>
      <c r="AD783" s="23" t="s">
        <v>281</v>
      </c>
      <c r="AE783" s="23" t="s">
        <v>85</v>
      </c>
      <c r="AF783" s="23" t="s">
        <v>190</v>
      </c>
      <c r="AG783" s="23" t="s">
        <v>269</v>
      </c>
      <c r="AH783" s="23" t="s">
        <v>700</v>
      </c>
      <c r="AI783" s="23" t="s">
        <v>701</v>
      </c>
      <c r="AJ783" s="23" t="b">
        <v>0</v>
      </c>
      <c r="AK783" s="3">
        <v>119</v>
      </c>
      <c r="AL783" s="3">
        <v>2968</v>
      </c>
      <c r="AM783" s="3">
        <v>6815</v>
      </c>
      <c r="AN783" s="24">
        <v>45536.854243595677</v>
      </c>
      <c r="AO783" s="24">
        <v>45536.854301466046</v>
      </c>
      <c r="AP783">
        <v>9</v>
      </c>
      <c r="AQ783" t="s">
        <v>194</v>
      </c>
      <c r="AR783">
        <v>244.85424359567696</v>
      </c>
      <c r="AS783" t="s">
        <v>195</v>
      </c>
      <c r="AT783" t="s">
        <v>236</v>
      </c>
      <c r="AU783" t="s">
        <v>197</v>
      </c>
      <c r="AV783" t="s">
        <v>219</v>
      </c>
      <c r="AW783" t="s">
        <v>236</v>
      </c>
      <c r="AX783" t="s">
        <v>197</v>
      </c>
      <c r="AY783" t="s">
        <v>207</v>
      </c>
    </row>
    <row r="784" spans="1:51" x14ac:dyDescent="0.45">
      <c r="A784" s="22">
        <v>872160</v>
      </c>
      <c r="B784" s="6">
        <v>45536</v>
      </c>
      <c r="C784" s="22">
        <v>9983000</v>
      </c>
      <c r="D784" s="22">
        <v>9758319</v>
      </c>
      <c r="E784" s="22"/>
      <c r="F784" s="22">
        <v>46052</v>
      </c>
      <c r="G784" s="22">
        <v>5473359</v>
      </c>
      <c r="H784" s="22">
        <v>85</v>
      </c>
      <c r="I784" s="22"/>
      <c r="J784" s="22">
        <v>745</v>
      </c>
      <c r="K784" s="22">
        <v>101180</v>
      </c>
      <c r="L784" s="23" t="s">
        <v>1092</v>
      </c>
      <c r="M784" s="23"/>
      <c r="N784" s="23" t="s">
        <v>184</v>
      </c>
      <c r="O784" s="23" t="s">
        <v>481</v>
      </c>
      <c r="P784" s="22">
        <v>20</v>
      </c>
      <c r="Q784" s="23" t="s">
        <v>186</v>
      </c>
      <c r="R784" s="23"/>
      <c r="S784" s="23"/>
      <c r="T784" s="23"/>
      <c r="U784" s="23"/>
      <c r="V784" s="23" t="s">
        <v>187</v>
      </c>
      <c r="W784" s="23" t="s">
        <v>188</v>
      </c>
      <c r="X784" s="23" t="s">
        <v>189</v>
      </c>
      <c r="Y784" s="22">
        <v>0</v>
      </c>
      <c r="Z784" s="23" t="s">
        <v>190</v>
      </c>
      <c r="AA784" s="23" t="s">
        <v>191</v>
      </c>
      <c r="AB784" s="23" t="s">
        <v>190</v>
      </c>
      <c r="AC784" s="23" t="s">
        <v>192</v>
      </c>
      <c r="AD784" s="23" t="s">
        <v>281</v>
      </c>
      <c r="AE784" s="23" t="s">
        <v>85</v>
      </c>
      <c r="AF784" s="23" t="s">
        <v>190</v>
      </c>
      <c r="AG784" s="23" t="s">
        <v>269</v>
      </c>
      <c r="AH784" s="23" t="s">
        <v>700</v>
      </c>
      <c r="AI784" s="23" t="s">
        <v>701</v>
      </c>
      <c r="AJ784" s="23" t="b">
        <v>0</v>
      </c>
      <c r="AK784" s="3">
        <v>119</v>
      </c>
      <c r="AL784" s="3">
        <v>2968</v>
      </c>
      <c r="AM784" s="3">
        <v>4654</v>
      </c>
      <c r="AN784" s="24">
        <v>45536.243173148148</v>
      </c>
      <c r="AO784" s="24">
        <v>45536.243277314818</v>
      </c>
      <c r="AP784">
        <v>9</v>
      </c>
      <c r="AQ784" t="s">
        <v>194</v>
      </c>
      <c r="AR784">
        <v>244.24317314814834</v>
      </c>
      <c r="AS784" t="s">
        <v>195</v>
      </c>
      <c r="AT784" t="s">
        <v>296</v>
      </c>
      <c r="AU784" t="s">
        <v>197</v>
      </c>
      <c r="AV784" t="s">
        <v>223</v>
      </c>
      <c r="AW784" t="s">
        <v>296</v>
      </c>
      <c r="AX784" t="s">
        <v>197</v>
      </c>
      <c r="AY784" t="s">
        <v>231</v>
      </c>
    </row>
    <row r="785" spans="1:51" x14ac:dyDescent="0.45">
      <c r="A785" s="22">
        <v>874467</v>
      </c>
      <c r="B785" s="6">
        <v>45536</v>
      </c>
      <c r="C785" s="22">
        <v>9970000</v>
      </c>
      <c r="D785" s="22">
        <v>6021034</v>
      </c>
      <c r="E785" s="22"/>
      <c r="F785" s="22">
        <v>126931</v>
      </c>
      <c r="G785" s="22">
        <v>5477132</v>
      </c>
      <c r="H785" s="22">
        <v>25</v>
      </c>
      <c r="I785" s="22"/>
      <c r="J785" s="22">
        <v>743</v>
      </c>
      <c r="K785" s="22">
        <v>101180</v>
      </c>
      <c r="L785" s="23" t="s">
        <v>1092</v>
      </c>
      <c r="M785" s="23"/>
      <c r="N785" s="23" t="s">
        <v>184</v>
      </c>
      <c r="O785" s="23" t="s">
        <v>481</v>
      </c>
      <c r="P785" s="22">
        <v>20</v>
      </c>
      <c r="Q785" s="23" t="s">
        <v>186</v>
      </c>
      <c r="R785" s="23"/>
      <c r="S785" s="23"/>
      <c r="T785" s="23"/>
      <c r="U785" s="23"/>
      <c r="V785" s="23" t="s">
        <v>187</v>
      </c>
      <c r="W785" s="23" t="s">
        <v>188</v>
      </c>
      <c r="X785" s="23" t="s">
        <v>189</v>
      </c>
      <c r="Y785" s="22">
        <v>0</v>
      </c>
      <c r="Z785" s="23" t="s">
        <v>190</v>
      </c>
      <c r="AA785" s="23" t="s">
        <v>191</v>
      </c>
      <c r="AB785" s="23" t="s">
        <v>190</v>
      </c>
      <c r="AC785" s="23" t="s">
        <v>192</v>
      </c>
      <c r="AD785" s="23" t="s">
        <v>281</v>
      </c>
      <c r="AE785" s="23" t="s">
        <v>85</v>
      </c>
      <c r="AF785" s="23" t="s">
        <v>190</v>
      </c>
      <c r="AG785" s="23" t="s">
        <v>269</v>
      </c>
      <c r="AH785" s="23" t="s">
        <v>700</v>
      </c>
      <c r="AI785" s="23" t="s">
        <v>701</v>
      </c>
      <c r="AJ785" s="23" t="b">
        <v>0</v>
      </c>
      <c r="AK785" s="3">
        <v>55</v>
      </c>
      <c r="AL785" s="3">
        <v>2968</v>
      </c>
      <c r="AM785" s="3">
        <v>6512</v>
      </c>
      <c r="AN785" s="24">
        <v>45536.70146709105</v>
      </c>
      <c r="AO785" s="24">
        <v>45536.701536535496</v>
      </c>
      <c r="AP785">
        <v>9</v>
      </c>
      <c r="AQ785" t="s">
        <v>194</v>
      </c>
      <c r="AR785">
        <v>244.70146709105029</v>
      </c>
      <c r="AS785" t="s">
        <v>195</v>
      </c>
      <c r="AT785" t="s">
        <v>198</v>
      </c>
      <c r="AU785" t="s">
        <v>197</v>
      </c>
      <c r="AV785" t="s">
        <v>219</v>
      </c>
      <c r="AW785" t="s">
        <v>198</v>
      </c>
      <c r="AX785" t="s">
        <v>197</v>
      </c>
      <c r="AY785" t="s">
        <v>218</v>
      </c>
    </row>
    <row r="786" spans="1:51" x14ac:dyDescent="0.45">
      <c r="A786" s="22">
        <v>875263</v>
      </c>
      <c r="B786" s="6">
        <v>45536</v>
      </c>
      <c r="C786" s="22">
        <v>9969000</v>
      </c>
      <c r="D786" s="22">
        <v>5437939</v>
      </c>
      <c r="E786" s="22"/>
      <c r="F786" s="22">
        <v>38786</v>
      </c>
      <c r="G786" s="22">
        <v>5479321</v>
      </c>
      <c r="H786" s="22">
        <v>32</v>
      </c>
      <c r="I786" s="22"/>
      <c r="J786" s="22">
        <v>743</v>
      </c>
      <c r="K786" s="22">
        <v>101548</v>
      </c>
      <c r="L786" s="23" t="s">
        <v>1085</v>
      </c>
      <c r="M786" s="23"/>
      <c r="N786" s="23" t="s">
        <v>184</v>
      </c>
      <c r="O786" s="23" t="s">
        <v>481</v>
      </c>
      <c r="P786" s="22">
        <v>20</v>
      </c>
      <c r="Q786" s="23" t="s">
        <v>186</v>
      </c>
      <c r="R786" s="23"/>
      <c r="S786" s="23"/>
      <c r="T786" s="23"/>
      <c r="U786" s="23"/>
      <c r="V786" s="23" t="s">
        <v>187</v>
      </c>
      <c r="W786" s="23" t="s">
        <v>188</v>
      </c>
      <c r="X786" s="23" t="s">
        <v>189</v>
      </c>
      <c r="Y786" s="22">
        <v>0</v>
      </c>
      <c r="Z786" s="23" t="s">
        <v>190</v>
      </c>
      <c r="AA786" s="23" t="s">
        <v>191</v>
      </c>
      <c r="AB786" s="23" t="s">
        <v>190</v>
      </c>
      <c r="AC786" s="23" t="s">
        <v>192</v>
      </c>
      <c r="AD786" s="23" t="s">
        <v>281</v>
      </c>
      <c r="AE786" s="23" t="s">
        <v>85</v>
      </c>
      <c r="AF786" s="23" t="s">
        <v>190</v>
      </c>
      <c r="AG786" s="23" t="s">
        <v>269</v>
      </c>
      <c r="AH786" s="23" t="s">
        <v>700</v>
      </c>
      <c r="AI786" s="23" t="s">
        <v>701</v>
      </c>
      <c r="AJ786" s="23" t="b">
        <v>0</v>
      </c>
      <c r="AK786" s="3">
        <v>60</v>
      </c>
      <c r="AL786" s="3">
        <v>2968</v>
      </c>
      <c r="AM786" s="3">
        <v>7215</v>
      </c>
      <c r="AN786" s="24">
        <v>45536.930618364197</v>
      </c>
      <c r="AO786" s="24">
        <v>45536.930676234566</v>
      </c>
      <c r="AP786">
        <v>9</v>
      </c>
      <c r="AQ786" t="s">
        <v>194</v>
      </c>
      <c r="AR786">
        <v>244.93061836419656</v>
      </c>
      <c r="AS786" t="s">
        <v>195</v>
      </c>
      <c r="AT786" t="s">
        <v>237</v>
      </c>
      <c r="AU786" t="s">
        <v>197</v>
      </c>
      <c r="AV786" t="s">
        <v>233</v>
      </c>
      <c r="AW786" t="s">
        <v>237</v>
      </c>
      <c r="AX786" t="s">
        <v>197</v>
      </c>
      <c r="AY786" t="s">
        <v>223</v>
      </c>
    </row>
    <row r="787" spans="1:51" x14ac:dyDescent="0.45">
      <c r="A787" s="22">
        <v>872568</v>
      </c>
      <c r="B787" s="6">
        <v>45536</v>
      </c>
      <c r="C787" s="22">
        <v>9969000</v>
      </c>
      <c r="D787" s="22">
        <v>5629077</v>
      </c>
      <c r="E787" s="22"/>
      <c r="F787" s="22">
        <v>44047</v>
      </c>
      <c r="G787" s="22">
        <v>5474922</v>
      </c>
      <c r="H787" s="22">
        <v>52</v>
      </c>
      <c r="I787" s="22"/>
      <c r="J787" s="22">
        <v>744</v>
      </c>
      <c r="K787" s="22">
        <v>101180</v>
      </c>
      <c r="L787" s="23" t="s">
        <v>1092</v>
      </c>
      <c r="M787" s="23"/>
      <c r="N787" s="23" t="s">
        <v>184</v>
      </c>
      <c r="O787" s="23" t="s">
        <v>481</v>
      </c>
      <c r="P787" s="22">
        <v>20</v>
      </c>
      <c r="Q787" s="23" t="s">
        <v>186</v>
      </c>
      <c r="R787" s="23"/>
      <c r="S787" s="23"/>
      <c r="T787" s="23"/>
      <c r="U787" s="23"/>
      <c r="V787" s="23" t="s">
        <v>187</v>
      </c>
      <c r="W787" s="23" t="s">
        <v>188</v>
      </c>
      <c r="X787" s="23" t="s">
        <v>189</v>
      </c>
      <c r="Y787" s="22">
        <v>0</v>
      </c>
      <c r="Z787" s="23" t="s">
        <v>190</v>
      </c>
      <c r="AA787" s="23" t="s">
        <v>191</v>
      </c>
      <c r="AB787" s="23" t="s">
        <v>190</v>
      </c>
      <c r="AC787" s="23" t="s">
        <v>192</v>
      </c>
      <c r="AD787" s="23" t="s">
        <v>281</v>
      </c>
      <c r="AE787" s="23" t="s">
        <v>85</v>
      </c>
      <c r="AF787" s="23" t="s">
        <v>190</v>
      </c>
      <c r="AG787" s="23" t="s">
        <v>269</v>
      </c>
      <c r="AH787" s="23" t="s">
        <v>700</v>
      </c>
      <c r="AI787" s="23" t="s">
        <v>701</v>
      </c>
      <c r="AJ787" s="23" t="b">
        <v>0</v>
      </c>
      <c r="AK787" s="3">
        <v>62</v>
      </c>
      <c r="AL787" s="3">
        <v>2968</v>
      </c>
      <c r="AM787" s="3">
        <v>4949</v>
      </c>
      <c r="AN787" s="24">
        <v>45536.326459915123</v>
      </c>
      <c r="AO787" s="24">
        <v>45536.326517785492</v>
      </c>
      <c r="AP787">
        <v>9</v>
      </c>
      <c r="AQ787" t="s">
        <v>194</v>
      </c>
      <c r="AR787">
        <v>244.32645991512254</v>
      </c>
      <c r="AS787" t="s">
        <v>195</v>
      </c>
      <c r="AT787" t="s">
        <v>408</v>
      </c>
      <c r="AU787" t="s">
        <v>197</v>
      </c>
      <c r="AV787" t="s">
        <v>232</v>
      </c>
      <c r="AW787" t="s">
        <v>408</v>
      </c>
      <c r="AX787" t="s">
        <v>197</v>
      </c>
      <c r="AY787" t="s">
        <v>208</v>
      </c>
    </row>
    <row r="788" spans="1:51" x14ac:dyDescent="0.45">
      <c r="A788" s="22">
        <v>873639</v>
      </c>
      <c r="B788" s="6">
        <v>45536</v>
      </c>
      <c r="C788" s="22">
        <v>9954000</v>
      </c>
      <c r="D788" s="22">
        <v>5771842</v>
      </c>
      <c r="E788" s="22"/>
      <c r="F788" s="22">
        <v>42746</v>
      </c>
      <c r="G788" s="22">
        <v>5476437</v>
      </c>
      <c r="H788" s="22">
        <v>17</v>
      </c>
      <c r="I788" s="22"/>
      <c r="J788" s="22">
        <v>743</v>
      </c>
      <c r="K788" s="22">
        <v>101180</v>
      </c>
      <c r="L788" s="23" t="s">
        <v>1092</v>
      </c>
      <c r="M788" s="23"/>
      <c r="N788" s="23" t="s">
        <v>184</v>
      </c>
      <c r="O788" s="23" t="s">
        <v>481</v>
      </c>
      <c r="P788" s="22">
        <v>20</v>
      </c>
      <c r="Q788" s="23" t="s">
        <v>186</v>
      </c>
      <c r="R788" s="23"/>
      <c r="S788" s="23"/>
      <c r="T788" s="23"/>
      <c r="U788" s="23"/>
      <c r="V788" s="23" t="s">
        <v>187</v>
      </c>
      <c r="W788" s="23" t="s">
        <v>188</v>
      </c>
      <c r="X788" s="23" t="s">
        <v>189</v>
      </c>
      <c r="Y788" s="22">
        <v>0</v>
      </c>
      <c r="Z788" s="23" t="s">
        <v>190</v>
      </c>
      <c r="AA788" s="23" t="s">
        <v>191</v>
      </c>
      <c r="AB788" s="23" t="s">
        <v>190</v>
      </c>
      <c r="AC788" s="23" t="s">
        <v>192</v>
      </c>
      <c r="AD788" s="23" t="s">
        <v>281</v>
      </c>
      <c r="AE788" s="23" t="s">
        <v>85</v>
      </c>
      <c r="AF788" s="23" t="s">
        <v>190</v>
      </c>
      <c r="AG788" s="23" t="s">
        <v>269</v>
      </c>
      <c r="AH788" s="23" t="s">
        <v>700</v>
      </c>
      <c r="AI788" s="23" t="s">
        <v>701</v>
      </c>
      <c r="AJ788" s="23" t="b">
        <v>0</v>
      </c>
      <c r="AK788" s="3">
        <v>121</v>
      </c>
      <c r="AL788" s="3">
        <v>2968</v>
      </c>
      <c r="AM788" s="3">
        <v>5792</v>
      </c>
      <c r="AN788" s="24">
        <v>45536.611185108028</v>
      </c>
      <c r="AO788" s="24">
        <v>45536.611242978397</v>
      </c>
      <c r="AP788">
        <v>9</v>
      </c>
      <c r="AQ788" t="s">
        <v>194</v>
      </c>
      <c r="AR788">
        <v>244.61118510802771</v>
      </c>
      <c r="AS788" t="s">
        <v>195</v>
      </c>
      <c r="AT788" t="s">
        <v>227</v>
      </c>
      <c r="AU788" t="s">
        <v>197</v>
      </c>
      <c r="AV788" t="s">
        <v>232</v>
      </c>
      <c r="AW788" t="s">
        <v>227</v>
      </c>
      <c r="AX788" t="s">
        <v>197</v>
      </c>
      <c r="AY788" t="s">
        <v>208</v>
      </c>
    </row>
    <row r="789" spans="1:51" x14ac:dyDescent="0.45">
      <c r="A789" s="22">
        <v>873044</v>
      </c>
      <c r="B789" s="6">
        <v>45536</v>
      </c>
      <c r="C789" s="22">
        <v>9953000</v>
      </c>
      <c r="D789" s="22">
        <v>5515015</v>
      </c>
      <c r="E789" s="22"/>
      <c r="F789" s="22">
        <v>37555</v>
      </c>
      <c r="G789" s="22">
        <v>5474882</v>
      </c>
      <c r="H789" s="22">
        <v>22</v>
      </c>
      <c r="I789" s="22"/>
      <c r="J789" s="22">
        <v>744</v>
      </c>
      <c r="K789" s="22">
        <v>101180</v>
      </c>
      <c r="L789" s="23" t="s">
        <v>1092</v>
      </c>
      <c r="M789" s="23"/>
      <c r="N789" s="23" t="s">
        <v>184</v>
      </c>
      <c r="O789" s="23" t="s">
        <v>481</v>
      </c>
      <c r="P789" s="22">
        <v>20</v>
      </c>
      <c r="Q789" s="23" t="s">
        <v>186</v>
      </c>
      <c r="R789" s="23"/>
      <c r="S789" s="23"/>
      <c r="T789" s="23"/>
      <c r="U789" s="23"/>
      <c r="V789" s="23" t="s">
        <v>187</v>
      </c>
      <c r="W789" s="23" t="s">
        <v>188</v>
      </c>
      <c r="X789" s="23" t="s">
        <v>189</v>
      </c>
      <c r="Y789" s="22">
        <v>0</v>
      </c>
      <c r="Z789" s="23" t="s">
        <v>190</v>
      </c>
      <c r="AA789" s="23" t="s">
        <v>191</v>
      </c>
      <c r="AB789" s="23" t="s">
        <v>190</v>
      </c>
      <c r="AC789" s="23" t="s">
        <v>192</v>
      </c>
      <c r="AD789" s="23" t="s">
        <v>281</v>
      </c>
      <c r="AE789" s="23" t="s">
        <v>85</v>
      </c>
      <c r="AF789" s="23" t="s">
        <v>190</v>
      </c>
      <c r="AG789" s="23" t="s">
        <v>269</v>
      </c>
      <c r="AH789" s="23" t="s">
        <v>700</v>
      </c>
      <c r="AI789" s="23" t="s">
        <v>701</v>
      </c>
      <c r="AJ789" s="23" t="b">
        <v>0</v>
      </c>
      <c r="AK789" s="3">
        <v>55</v>
      </c>
      <c r="AL789" s="3">
        <v>2968</v>
      </c>
      <c r="AM789" s="3">
        <v>5386</v>
      </c>
      <c r="AN789" s="24">
        <v>45536.395905632715</v>
      </c>
      <c r="AO789" s="24">
        <v>45536.395963503084</v>
      </c>
      <c r="AP789">
        <v>9</v>
      </c>
      <c r="AQ789" t="s">
        <v>194</v>
      </c>
      <c r="AR789">
        <v>244.39590563271486</v>
      </c>
      <c r="AS789" t="s">
        <v>195</v>
      </c>
      <c r="AT789" t="s">
        <v>238</v>
      </c>
      <c r="AU789" t="s">
        <v>197</v>
      </c>
      <c r="AV789" t="s">
        <v>232</v>
      </c>
      <c r="AW789" t="s">
        <v>238</v>
      </c>
      <c r="AX789" t="s">
        <v>197</v>
      </c>
      <c r="AY789" t="s">
        <v>208</v>
      </c>
    </row>
    <row r="790" spans="1:51" x14ac:dyDescent="0.45">
      <c r="A790" s="22">
        <v>872706</v>
      </c>
      <c r="B790" s="6">
        <v>45536</v>
      </c>
      <c r="C790" s="22">
        <v>9938000</v>
      </c>
      <c r="D790" s="22">
        <v>5620444</v>
      </c>
      <c r="E790" s="22"/>
      <c r="F790" s="22">
        <v>38418</v>
      </c>
      <c r="G790" s="22">
        <v>5475282</v>
      </c>
      <c r="H790" s="22">
        <v>28</v>
      </c>
      <c r="I790" s="22"/>
      <c r="J790" s="22">
        <v>744</v>
      </c>
      <c r="K790" s="22">
        <v>101180</v>
      </c>
      <c r="L790" s="23" t="s">
        <v>1092</v>
      </c>
      <c r="M790" s="23"/>
      <c r="N790" s="23" t="s">
        <v>184</v>
      </c>
      <c r="O790" s="23" t="s">
        <v>481</v>
      </c>
      <c r="P790" s="22">
        <v>20</v>
      </c>
      <c r="Q790" s="23" t="s">
        <v>186</v>
      </c>
      <c r="R790" s="23"/>
      <c r="S790" s="23"/>
      <c r="T790" s="23"/>
      <c r="U790" s="23"/>
      <c r="V790" s="23" t="s">
        <v>187</v>
      </c>
      <c r="W790" s="23" t="s">
        <v>188</v>
      </c>
      <c r="X790" s="23" t="s">
        <v>189</v>
      </c>
      <c r="Y790" s="22">
        <v>0</v>
      </c>
      <c r="Z790" s="23" t="s">
        <v>190</v>
      </c>
      <c r="AA790" s="23" t="s">
        <v>191</v>
      </c>
      <c r="AB790" s="23" t="s">
        <v>190</v>
      </c>
      <c r="AC790" s="23" t="s">
        <v>192</v>
      </c>
      <c r="AD790" s="23" t="s">
        <v>281</v>
      </c>
      <c r="AE790" s="23" t="s">
        <v>85</v>
      </c>
      <c r="AF790" s="23" t="s">
        <v>190</v>
      </c>
      <c r="AG790" s="23" t="s">
        <v>269</v>
      </c>
      <c r="AH790" s="23" t="s">
        <v>700</v>
      </c>
      <c r="AI790" s="23" t="s">
        <v>701</v>
      </c>
      <c r="AJ790" s="23" t="b">
        <v>0</v>
      </c>
      <c r="AK790" s="3">
        <v>60</v>
      </c>
      <c r="AL790" s="3">
        <v>2968</v>
      </c>
      <c r="AM790" s="3">
        <v>5072</v>
      </c>
      <c r="AN790" s="24">
        <v>45536.361189313269</v>
      </c>
      <c r="AO790" s="24">
        <v>45536.361247183639</v>
      </c>
      <c r="AP790">
        <v>9</v>
      </c>
      <c r="AQ790" t="s">
        <v>194</v>
      </c>
      <c r="AR790">
        <v>244.36118931326928</v>
      </c>
      <c r="AS790" t="s">
        <v>195</v>
      </c>
      <c r="AT790" t="s">
        <v>308</v>
      </c>
      <c r="AU790" t="s">
        <v>197</v>
      </c>
      <c r="AV790" t="s">
        <v>219</v>
      </c>
      <c r="AW790" t="s">
        <v>308</v>
      </c>
      <c r="AX790" t="s">
        <v>197</v>
      </c>
      <c r="AY790" t="s">
        <v>207</v>
      </c>
    </row>
    <row r="791" spans="1:51" x14ac:dyDescent="0.45">
      <c r="A791" s="22">
        <v>873523</v>
      </c>
      <c r="B791" s="6">
        <v>45536</v>
      </c>
      <c r="C791" s="22">
        <v>9938000</v>
      </c>
      <c r="D791" s="22">
        <v>6211036</v>
      </c>
      <c r="E791" s="22"/>
      <c r="F791" s="22">
        <v>42031</v>
      </c>
      <c r="G791" s="22">
        <v>5476701</v>
      </c>
      <c r="H791" s="22">
        <v>17</v>
      </c>
      <c r="I791" s="22"/>
      <c r="J791" s="22">
        <v>743</v>
      </c>
      <c r="K791" s="22">
        <v>101180</v>
      </c>
      <c r="L791" s="23" t="s">
        <v>1092</v>
      </c>
      <c r="M791" s="23"/>
      <c r="N791" s="23" t="s">
        <v>184</v>
      </c>
      <c r="O791" s="23" t="s">
        <v>481</v>
      </c>
      <c r="P791" s="22">
        <v>20</v>
      </c>
      <c r="Q791" s="23" t="s">
        <v>186</v>
      </c>
      <c r="R791" s="23"/>
      <c r="S791" s="23"/>
      <c r="T791" s="23"/>
      <c r="U791" s="23"/>
      <c r="V791" s="23" t="s">
        <v>187</v>
      </c>
      <c r="W791" s="23" t="s">
        <v>188</v>
      </c>
      <c r="X791" s="23" t="s">
        <v>189</v>
      </c>
      <c r="Y791" s="22">
        <v>0</v>
      </c>
      <c r="Z791" s="23" t="s">
        <v>190</v>
      </c>
      <c r="AA791" s="23" t="s">
        <v>191</v>
      </c>
      <c r="AB791" s="23" t="s">
        <v>190</v>
      </c>
      <c r="AC791" s="23" t="s">
        <v>192</v>
      </c>
      <c r="AD791" s="23" t="s">
        <v>281</v>
      </c>
      <c r="AE791" s="23" t="s">
        <v>85</v>
      </c>
      <c r="AF791" s="23" t="s">
        <v>190</v>
      </c>
      <c r="AG791" s="23" t="s">
        <v>269</v>
      </c>
      <c r="AH791" s="23" t="s">
        <v>700</v>
      </c>
      <c r="AI791" s="23" t="s">
        <v>701</v>
      </c>
      <c r="AJ791" s="23" t="b">
        <v>0</v>
      </c>
      <c r="AK791" s="3">
        <v>118</v>
      </c>
      <c r="AL791" s="3">
        <v>2968</v>
      </c>
      <c r="AM791" s="3">
        <v>5711</v>
      </c>
      <c r="AN791" s="24">
        <v>45536.55563780864</v>
      </c>
      <c r="AO791" s="24">
        <v>45536.555707253086</v>
      </c>
      <c r="AP791">
        <v>9</v>
      </c>
      <c r="AQ791" t="s">
        <v>194</v>
      </c>
      <c r="AR791">
        <v>244.55563780864031</v>
      </c>
      <c r="AS791" t="s">
        <v>195</v>
      </c>
      <c r="AT791" t="s">
        <v>218</v>
      </c>
      <c r="AU791" t="s">
        <v>197</v>
      </c>
      <c r="AV791" t="s">
        <v>219</v>
      </c>
      <c r="AW791" t="s">
        <v>218</v>
      </c>
      <c r="AX791" t="s">
        <v>197</v>
      </c>
      <c r="AY791" t="s">
        <v>218</v>
      </c>
    </row>
    <row r="792" spans="1:51" x14ac:dyDescent="0.45">
      <c r="A792" s="22">
        <v>873076</v>
      </c>
      <c r="B792" s="6">
        <v>45536</v>
      </c>
      <c r="C792" s="22">
        <v>9907000</v>
      </c>
      <c r="D792" s="22">
        <v>5634861</v>
      </c>
      <c r="E792" s="22"/>
      <c r="F792" s="22">
        <v>37385</v>
      </c>
      <c r="G792" s="22">
        <v>5474580</v>
      </c>
      <c r="H792" s="22">
        <v>19</v>
      </c>
      <c r="I792" s="22"/>
      <c r="J792" s="22">
        <v>744</v>
      </c>
      <c r="K792" s="22">
        <v>101180</v>
      </c>
      <c r="L792" s="23" t="s">
        <v>1092</v>
      </c>
      <c r="M792" s="23"/>
      <c r="N792" s="23" t="s">
        <v>184</v>
      </c>
      <c r="O792" s="23" t="s">
        <v>481</v>
      </c>
      <c r="P792" s="22">
        <v>20</v>
      </c>
      <c r="Q792" s="23" t="s">
        <v>186</v>
      </c>
      <c r="R792" s="23"/>
      <c r="S792" s="23"/>
      <c r="T792" s="23"/>
      <c r="U792" s="23"/>
      <c r="V792" s="23" t="s">
        <v>187</v>
      </c>
      <c r="W792" s="23" t="s">
        <v>188</v>
      </c>
      <c r="X792" s="23" t="s">
        <v>189</v>
      </c>
      <c r="Y792" s="22">
        <v>0</v>
      </c>
      <c r="Z792" s="23" t="s">
        <v>190</v>
      </c>
      <c r="AA792" s="23" t="s">
        <v>191</v>
      </c>
      <c r="AB792" s="23" t="s">
        <v>190</v>
      </c>
      <c r="AC792" s="23" t="s">
        <v>192</v>
      </c>
      <c r="AD792" s="23" t="s">
        <v>281</v>
      </c>
      <c r="AE792" s="23" t="s">
        <v>85</v>
      </c>
      <c r="AF792" s="23" t="s">
        <v>190</v>
      </c>
      <c r="AG792" s="23" t="s">
        <v>269</v>
      </c>
      <c r="AH792" s="23" t="s">
        <v>700</v>
      </c>
      <c r="AI792" s="23" t="s">
        <v>701</v>
      </c>
      <c r="AJ792" s="23" t="b">
        <v>0</v>
      </c>
      <c r="AK792" s="3">
        <v>114</v>
      </c>
      <c r="AL792" s="3">
        <v>2968</v>
      </c>
      <c r="AM792" s="3">
        <v>5418</v>
      </c>
      <c r="AN792" s="24">
        <v>45536.409795910491</v>
      </c>
      <c r="AO792" s="24">
        <v>45536.409853780868</v>
      </c>
      <c r="AP792">
        <v>9</v>
      </c>
      <c r="AQ792" t="s">
        <v>194</v>
      </c>
      <c r="AR792">
        <v>244.40979591049108</v>
      </c>
      <c r="AS792" t="s">
        <v>195</v>
      </c>
      <c r="AT792" t="s">
        <v>238</v>
      </c>
      <c r="AU792" t="s">
        <v>197</v>
      </c>
      <c r="AV792" t="s">
        <v>232</v>
      </c>
      <c r="AW792" t="s">
        <v>238</v>
      </c>
      <c r="AX792" t="s">
        <v>197</v>
      </c>
      <c r="AY792" t="s">
        <v>208</v>
      </c>
    </row>
    <row r="793" spans="1:51" x14ac:dyDescent="0.45">
      <c r="A793" s="22">
        <v>872634</v>
      </c>
      <c r="B793" s="6">
        <v>45536</v>
      </c>
      <c r="C793" s="22">
        <v>9892000</v>
      </c>
      <c r="D793" s="22">
        <v>5772223</v>
      </c>
      <c r="E793" s="22"/>
      <c r="F793" s="22">
        <v>42229</v>
      </c>
      <c r="G793" s="22">
        <v>5474289</v>
      </c>
      <c r="H793" s="22">
        <v>57</v>
      </c>
      <c r="I793" s="22"/>
      <c r="J793" s="22">
        <v>744</v>
      </c>
      <c r="K793" s="22">
        <v>101180</v>
      </c>
      <c r="L793" s="23" t="s">
        <v>1092</v>
      </c>
      <c r="M793" s="23"/>
      <c r="N793" s="23" t="s">
        <v>184</v>
      </c>
      <c r="O793" s="23" t="s">
        <v>481</v>
      </c>
      <c r="P793" s="22">
        <v>20</v>
      </c>
      <c r="Q793" s="23" t="s">
        <v>186</v>
      </c>
      <c r="R793" s="23"/>
      <c r="S793" s="23"/>
      <c r="T793" s="23"/>
      <c r="U793" s="23"/>
      <c r="V793" s="23" t="s">
        <v>187</v>
      </c>
      <c r="W793" s="23" t="s">
        <v>188</v>
      </c>
      <c r="X793" s="23" t="s">
        <v>189</v>
      </c>
      <c r="Y793" s="22">
        <v>0</v>
      </c>
      <c r="Z793" s="23" t="s">
        <v>190</v>
      </c>
      <c r="AA793" s="23" t="s">
        <v>191</v>
      </c>
      <c r="AB793" s="23" t="s">
        <v>190</v>
      </c>
      <c r="AC793" s="23" t="s">
        <v>192</v>
      </c>
      <c r="AD793" s="23" t="s">
        <v>281</v>
      </c>
      <c r="AE793" s="23" t="s">
        <v>85</v>
      </c>
      <c r="AF793" s="23" t="s">
        <v>190</v>
      </c>
      <c r="AG793" s="23" t="s">
        <v>269</v>
      </c>
      <c r="AH793" s="23" t="s">
        <v>700</v>
      </c>
      <c r="AI793" s="23" t="s">
        <v>701</v>
      </c>
      <c r="AJ793" s="23" t="b">
        <v>0</v>
      </c>
      <c r="AK793" s="3">
        <v>112</v>
      </c>
      <c r="AL793" s="3">
        <v>2968</v>
      </c>
      <c r="AM793" s="3">
        <v>5015</v>
      </c>
      <c r="AN793" s="24">
        <v>45536.3334060571</v>
      </c>
      <c r="AO793" s="24">
        <v>45536.333463927469</v>
      </c>
      <c r="AP793">
        <v>9</v>
      </c>
      <c r="AQ793" t="s">
        <v>194</v>
      </c>
      <c r="AR793">
        <v>244.33340605709964</v>
      </c>
      <c r="AS793" t="s">
        <v>195</v>
      </c>
      <c r="AT793" t="s">
        <v>308</v>
      </c>
      <c r="AU793" t="s">
        <v>197</v>
      </c>
      <c r="AV793" t="s">
        <v>232</v>
      </c>
      <c r="AW793" t="s">
        <v>308</v>
      </c>
      <c r="AX793" t="s">
        <v>197</v>
      </c>
      <c r="AY793" t="s">
        <v>208</v>
      </c>
    </row>
    <row r="794" spans="1:51" x14ac:dyDescent="0.45">
      <c r="A794" s="22">
        <v>873506</v>
      </c>
      <c r="B794" s="6">
        <v>45536</v>
      </c>
      <c r="C794" s="22">
        <v>9892000</v>
      </c>
      <c r="D794" s="22">
        <v>5789516</v>
      </c>
      <c r="E794" s="22"/>
      <c r="F794" s="22">
        <v>41507</v>
      </c>
      <c r="G794" s="22">
        <v>5476568</v>
      </c>
      <c r="H794" s="22">
        <v>24</v>
      </c>
      <c r="I794" s="22"/>
      <c r="J794" s="22">
        <v>743</v>
      </c>
      <c r="K794" s="22">
        <v>101180</v>
      </c>
      <c r="L794" s="23" t="s">
        <v>1092</v>
      </c>
      <c r="M794" s="23"/>
      <c r="N794" s="23" t="s">
        <v>184</v>
      </c>
      <c r="O794" s="23" t="s">
        <v>481</v>
      </c>
      <c r="P794" s="22">
        <v>20</v>
      </c>
      <c r="Q794" s="23" t="s">
        <v>186</v>
      </c>
      <c r="R794" s="23"/>
      <c r="S794" s="23"/>
      <c r="T794" s="23"/>
      <c r="U794" s="23"/>
      <c r="V794" s="23" t="s">
        <v>187</v>
      </c>
      <c r="W794" s="23" t="s">
        <v>188</v>
      </c>
      <c r="X794" s="23" t="s">
        <v>189</v>
      </c>
      <c r="Y794" s="22">
        <v>0</v>
      </c>
      <c r="Z794" s="23" t="s">
        <v>190</v>
      </c>
      <c r="AA794" s="23" t="s">
        <v>191</v>
      </c>
      <c r="AB794" s="23" t="s">
        <v>190</v>
      </c>
      <c r="AC794" s="23" t="s">
        <v>192</v>
      </c>
      <c r="AD794" s="23" t="s">
        <v>281</v>
      </c>
      <c r="AE794" s="23" t="s">
        <v>85</v>
      </c>
      <c r="AF794" s="23" t="s">
        <v>190</v>
      </c>
      <c r="AG794" s="23" t="s">
        <v>269</v>
      </c>
      <c r="AH794" s="23" t="s">
        <v>700</v>
      </c>
      <c r="AI794" s="23" t="s">
        <v>701</v>
      </c>
      <c r="AJ794" s="23" t="b">
        <v>0</v>
      </c>
      <c r="AK794" s="3">
        <v>116</v>
      </c>
      <c r="AL794" s="3">
        <v>2968</v>
      </c>
      <c r="AM794" s="3">
        <v>5694</v>
      </c>
      <c r="AN794" s="24">
        <v>45536.541737461419</v>
      </c>
      <c r="AO794" s="24">
        <v>45536.541795331788</v>
      </c>
      <c r="AP794">
        <v>9</v>
      </c>
      <c r="AQ794" t="s">
        <v>194</v>
      </c>
      <c r="AR794">
        <v>244.54173746141896</v>
      </c>
      <c r="AS794" t="s">
        <v>195</v>
      </c>
      <c r="AT794" t="s">
        <v>218</v>
      </c>
      <c r="AU794" t="s">
        <v>197</v>
      </c>
      <c r="AV794" t="s">
        <v>232</v>
      </c>
      <c r="AW794" t="s">
        <v>218</v>
      </c>
      <c r="AX794" t="s">
        <v>197</v>
      </c>
      <c r="AY794" t="s">
        <v>208</v>
      </c>
    </row>
    <row r="795" spans="1:51" x14ac:dyDescent="0.45">
      <c r="A795" s="22">
        <v>872132</v>
      </c>
      <c r="B795" s="6">
        <v>45536</v>
      </c>
      <c r="C795" s="22">
        <v>9891000</v>
      </c>
      <c r="D795" s="22">
        <v>7630591</v>
      </c>
      <c r="E795" s="22"/>
      <c r="F795" s="22">
        <v>36500</v>
      </c>
      <c r="G795" s="22">
        <v>5473405</v>
      </c>
      <c r="H795" s="22">
        <v>265</v>
      </c>
      <c r="I795" s="22"/>
      <c r="J795" s="22">
        <v>745</v>
      </c>
      <c r="K795" s="22">
        <v>101180</v>
      </c>
      <c r="L795" s="23" t="s">
        <v>1092</v>
      </c>
      <c r="M795" s="23"/>
      <c r="N795" s="23" t="s">
        <v>184</v>
      </c>
      <c r="O795" s="23" t="s">
        <v>481</v>
      </c>
      <c r="P795" s="22">
        <v>20</v>
      </c>
      <c r="Q795" s="23" t="s">
        <v>186</v>
      </c>
      <c r="R795" s="23"/>
      <c r="S795" s="23"/>
      <c r="T795" s="23"/>
      <c r="U795" s="23"/>
      <c r="V795" s="23" t="s">
        <v>187</v>
      </c>
      <c r="W795" s="23" t="s">
        <v>188</v>
      </c>
      <c r="X795" s="23" t="s">
        <v>189</v>
      </c>
      <c r="Y795" s="22">
        <v>0</v>
      </c>
      <c r="Z795" s="23" t="s">
        <v>190</v>
      </c>
      <c r="AA795" s="23" t="s">
        <v>191</v>
      </c>
      <c r="AB795" s="23" t="s">
        <v>190</v>
      </c>
      <c r="AC795" s="23" t="s">
        <v>192</v>
      </c>
      <c r="AD795" s="23" t="s">
        <v>281</v>
      </c>
      <c r="AE795" s="23" t="s">
        <v>85</v>
      </c>
      <c r="AF795" s="23" t="s">
        <v>190</v>
      </c>
      <c r="AG795" s="23" t="s">
        <v>269</v>
      </c>
      <c r="AH795" s="23" t="s">
        <v>700</v>
      </c>
      <c r="AI795" s="23" t="s">
        <v>701</v>
      </c>
      <c r="AJ795" s="23" t="b">
        <v>0</v>
      </c>
      <c r="AK795" s="3">
        <v>65</v>
      </c>
      <c r="AL795" s="3">
        <v>2968</v>
      </c>
      <c r="AM795" s="3">
        <v>4625</v>
      </c>
      <c r="AN795" s="24">
        <v>45536.229257330247</v>
      </c>
      <c r="AO795" s="24">
        <v>45536.229338348763</v>
      </c>
      <c r="AP795">
        <v>9</v>
      </c>
      <c r="AQ795" t="s">
        <v>194</v>
      </c>
      <c r="AR795">
        <v>244.22925733024749</v>
      </c>
      <c r="AS795" t="s">
        <v>195</v>
      </c>
      <c r="AT795" t="s">
        <v>296</v>
      </c>
      <c r="AU795" t="s">
        <v>197</v>
      </c>
      <c r="AV795" t="s">
        <v>220</v>
      </c>
      <c r="AW795" t="s">
        <v>296</v>
      </c>
      <c r="AX795" t="s">
        <v>197</v>
      </c>
      <c r="AY795" t="s">
        <v>228</v>
      </c>
    </row>
    <row r="796" spans="1:51" x14ac:dyDescent="0.45">
      <c r="A796" s="22">
        <v>872125</v>
      </c>
      <c r="B796" s="6">
        <v>45536</v>
      </c>
      <c r="C796" s="22">
        <v>9890000</v>
      </c>
      <c r="D796" s="22">
        <v>6965723</v>
      </c>
      <c r="E796" s="22"/>
      <c r="F796" s="22">
        <v>76955</v>
      </c>
      <c r="G796" s="22">
        <v>5473127</v>
      </c>
      <c r="H796" s="22">
        <v>48</v>
      </c>
      <c r="I796" s="22"/>
      <c r="J796" s="22">
        <v>745</v>
      </c>
      <c r="K796" s="22">
        <v>101180</v>
      </c>
      <c r="L796" s="23" t="s">
        <v>1092</v>
      </c>
      <c r="M796" s="23"/>
      <c r="N796" s="23" t="s">
        <v>184</v>
      </c>
      <c r="O796" s="23" t="s">
        <v>481</v>
      </c>
      <c r="P796" s="22">
        <v>20</v>
      </c>
      <c r="Q796" s="23" t="s">
        <v>186</v>
      </c>
      <c r="R796" s="23"/>
      <c r="S796" s="23"/>
      <c r="T796" s="23"/>
      <c r="U796" s="23"/>
      <c r="V796" s="23" t="s">
        <v>187</v>
      </c>
      <c r="W796" s="23" t="s">
        <v>188</v>
      </c>
      <c r="X796" s="23" t="s">
        <v>189</v>
      </c>
      <c r="Y796" s="22">
        <v>0</v>
      </c>
      <c r="Z796" s="23" t="s">
        <v>190</v>
      </c>
      <c r="AA796" s="23" t="s">
        <v>191</v>
      </c>
      <c r="AB796" s="23" t="s">
        <v>190</v>
      </c>
      <c r="AC796" s="23" t="s">
        <v>192</v>
      </c>
      <c r="AD796" s="23" t="s">
        <v>281</v>
      </c>
      <c r="AE796" s="23" t="s">
        <v>85</v>
      </c>
      <c r="AF796" s="23" t="s">
        <v>190</v>
      </c>
      <c r="AG796" s="23" t="s">
        <v>269</v>
      </c>
      <c r="AH796" s="23" t="s">
        <v>700</v>
      </c>
      <c r="AI796" s="23" t="s">
        <v>701</v>
      </c>
      <c r="AJ796" s="23" t="b">
        <v>0</v>
      </c>
      <c r="AK796" s="3">
        <v>60</v>
      </c>
      <c r="AL796" s="3">
        <v>2968</v>
      </c>
      <c r="AM796" s="3">
        <v>4618</v>
      </c>
      <c r="AN796" s="24">
        <v>45536.222313464503</v>
      </c>
      <c r="AO796" s="24">
        <v>45536.222382908949</v>
      </c>
      <c r="AP796">
        <v>9</v>
      </c>
      <c r="AQ796" t="s">
        <v>194</v>
      </c>
      <c r="AR796">
        <v>244.2223134645028</v>
      </c>
      <c r="AS796" t="s">
        <v>195</v>
      </c>
      <c r="AT796" t="s">
        <v>296</v>
      </c>
      <c r="AU796" t="s">
        <v>197</v>
      </c>
      <c r="AV796" t="s">
        <v>220</v>
      </c>
      <c r="AW796" t="s">
        <v>296</v>
      </c>
      <c r="AX796" t="s">
        <v>197</v>
      </c>
      <c r="AY796" t="s">
        <v>227</v>
      </c>
    </row>
    <row r="797" spans="1:51" x14ac:dyDescent="0.45">
      <c r="A797" s="22">
        <v>871805</v>
      </c>
      <c r="B797" s="6">
        <v>45536</v>
      </c>
      <c r="C797" s="22">
        <v>9876000</v>
      </c>
      <c r="D797" s="22">
        <v>7521903</v>
      </c>
      <c r="E797" s="22"/>
      <c r="F797" s="22">
        <v>36275</v>
      </c>
      <c r="G797" s="22">
        <v>5378201</v>
      </c>
      <c r="H797" s="22">
        <v>70</v>
      </c>
      <c r="I797" s="22"/>
      <c r="J797" s="22">
        <v>740</v>
      </c>
      <c r="K797" s="22">
        <v>88253</v>
      </c>
      <c r="L797" s="23" t="s">
        <v>1090</v>
      </c>
      <c r="M797" s="23"/>
      <c r="N797" s="23" t="s">
        <v>184</v>
      </c>
      <c r="O797" s="23" t="s">
        <v>481</v>
      </c>
      <c r="P797" s="22">
        <v>20</v>
      </c>
      <c r="Q797" s="23" t="s">
        <v>186</v>
      </c>
      <c r="R797" s="23"/>
      <c r="S797" s="23"/>
      <c r="T797" s="23"/>
      <c r="U797" s="23"/>
      <c r="V797" s="23" t="s">
        <v>187</v>
      </c>
      <c r="W797" s="23" t="s">
        <v>188</v>
      </c>
      <c r="X797" s="23" t="s">
        <v>189</v>
      </c>
      <c r="Y797" s="22">
        <v>0</v>
      </c>
      <c r="Z797" s="23" t="s">
        <v>190</v>
      </c>
      <c r="AA797" s="23" t="s">
        <v>191</v>
      </c>
      <c r="AB797" s="23" t="s">
        <v>190</v>
      </c>
      <c r="AC797" s="23" t="s">
        <v>192</v>
      </c>
      <c r="AD797" s="23" t="s">
        <v>281</v>
      </c>
      <c r="AE797" s="23" t="s">
        <v>85</v>
      </c>
      <c r="AF797" s="23" t="s">
        <v>190</v>
      </c>
      <c r="AG797" s="23" t="s">
        <v>269</v>
      </c>
      <c r="AH797" s="23" t="s">
        <v>700</v>
      </c>
      <c r="AI797" s="23" t="s">
        <v>701</v>
      </c>
      <c r="AJ797" s="23" t="b">
        <v>0</v>
      </c>
      <c r="AK797" s="3">
        <v>64</v>
      </c>
      <c r="AL797" s="3">
        <v>2968</v>
      </c>
      <c r="AM797" s="3">
        <v>4376</v>
      </c>
      <c r="AN797" s="24">
        <v>45536.127180941359</v>
      </c>
      <c r="AO797" s="24">
        <v>45536.127261959875</v>
      </c>
      <c r="AP797">
        <v>9</v>
      </c>
      <c r="AQ797" t="s">
        <v>194</v>
      </c>
      <c r="AR797">
        <v>244.12718094135926</v>
      </c>
      <c r="AS797" t="s">
        <v>195</v>
      </c>
      <c r="AT797" t="s">
        <v>251</v>
      </c>
      <c r="AU797" t="s">
        <v>197</v>
      </c>
      <c r="AV797" t="s">
        <v>220</v>
      </c>
      <c r="AW797" t="s">
        <v>251</v>
      </c>
      <c r="AX797" t="s">
        <v>197</v>
      </c>
      <c r="AY797" t="s">
        <v>228</v>
      </c>
    </row>
    <row r="798" spans="1:51" x14ac:dyDescent="0.45">
      <c r="A798" s="22">
        <v>871807</v>
      </c>
      <c r="B798" s="6">
        <v>45536</v>
      </c>
      <c r="C798" s="22">
        <v>9874000</v>
      </c>
      <c r="D798" s="22">
        <v>7697704</v>
      </c>
      <c r="E798" s="22"/>
      <c r="F798" s="22">
        <v>36406</v>
      </c>
      <c r="G798" s="22">
        <v>5398156</v>
      </c>
      <c r="H798" s="22">
        <v>671</v>
      </c>
      <c r="I798" s="22"/>
      <c r="J798" s="22">
        <v>721</v>
      </c>
      <c r="K798" s="22">
        <v>91375</v>
      </c>
      <c r="L798" s="23" t="s">
        <v>1072</v>
      </c>
      <c r="M798" s="23"/>
      <c r="N798" s="23" t="s">
        <v>184</v>
      </c>
      <c r="O798" s="23" t="s">
        <v>481</v>
      </c>
      <c r="P798" s="22">
        <v>20</v>
      </c>
      <c r="Q798" s="23" t="s">
        <v>186</v>
      </c>
      <c r="R798" s="23"/>
      <c r="S798" s="23"/>
      <c r="T798" s="23"/>
      <c r="U798" s="23"/>
      <c r="V798" s="23" t="s">
        <v>187</v>
      </c>
      <c r="W798" s="23" t="s">
        <v>188</v>
      </c>
      <c r="X798" s="23" t="s">
        <v>189</v>
      </c>
      <c r="Y798" s="22">
        <v>0</v>
      </c>
      <c r="Z798" s="23" t="s">
        <v>190</v>
      </c>
      <c r="AA798" s="23" t="s">
        <v>191</v>
      </c>
      <c r="AB798" s="23" t="s">
        <v>190</v>
      </c>
      <c r="AC798" s="23" t="s">
        <v>192</v>
      </c>
      <c r="AD798" s="23" t="s">
        <v>281</v>
      </c>
      <c r="AE798" s="23" t="s">
        <v>85</v>
      </c>
      <c r="AF798" s="23" t="s">
        <v>190</v>
      </c>
      <c r="AG798" s="23" t="s">
        <v>269</v>
      </c>
      <c r="AH798" s="23" t="s">
        <v>700</v>
      </c>
      <c r="AI798" s="23" t="s">
        <v>701</v>
      </c>
      <c r="AJ798" s="23" t="b">
        <v>0</v>
      </c>
      <c r="AK798" s="3">
        <v>64</v>
      </c>
      <c r="AL798" s="3">
        <v>2968</v>
      </c>
      <c r="AM798" s="3">
        <v>4378</v>
      </c>
      <c r="AN798" s="24">
        <v>45536.127361188272</v>
      </c>
      <c r="AO798" s="24">
        <v>45536.127442206787</v>
      </c>
      <c r="AP798">
        <v>9</v>
      </c>
      <c r="AQ798" t="s">
        <v>194</v>
      </c>
      <c r="AR798">
        <v>244.12736118827161</v>
      </c>
      <c r="AS798" t="s">
        <v>195</v>
      </c>
      <c r="AT798" t="s">
        <v>251</v>
      </c>
      <c r="AU798" t="s">
        <v>197</v>
      </c>
      <c r="AV798" t="s">
        <v>210</v>
      </c>
      <c r="AW798" t="s">
        <v>251</v>
      </c>
      <c r="AX798" t="s">
        <v>197</v>
      </c>
      <c r="AY798" t="s">
        <v>311</v>
      </c>
    </row>
    <row r="799" spans="1:51" x14ac:dyDescent="0.45">
      <c r="A799" s="22">
        <v>874714</v>
      </c>
      <c r="B799" s="6">
        <v>45536</v>
      </c>
      <c r="C799" s="22">
        <v>9858000</v>
      </c>
      <c r="D799" s="22">
        <v>5360144</v>
      </c>
      <c r="E799" s="22"/>
      <c r="F799" s="22">
        <v>38590</v>
      </c>
      <c r="G799" s="22">
        <v>5477996</v>
      </c>
      <c r="H799" s="22">
        <v>10</v>
      </c>
      <c r="I799" s="22"/>
      <c r="J799" s="22">
        <v>743</v>
      </c>
      <c r="K799" s="22">
        <v>101180</v>
      </c>
      <c r="L799" s="23" t="s">
        <v>1092</v>
      </c>
      <c r="M799" s="23"/>
      <c r="N799" s="23" t="s">
        <v>184</v>
      </c>
      <c r="O799" s="23" t="s">
        <v>481</v>
      </c>
      <c r="P799" s="22">
        <v>20</v>
      </c>
      <c r="Q799" s="23" t="s">
        <v>186</v>
      </c>
      <c r="R799" s="23"/>
      <c r="S799" s="23"/>
      <c r="T799" s="23"/>
      <c r="U799" s="23"/>
      <c r="V799" s="23" t="s">
        <v>187</v>
      </c>
      <c r="W799" s="23" t="s">
        <v>188</v>
      </c>
      <c r="X799" s="23" t="s">
        <v>189</v>
      </c>
      <c r="Y799" s="22">
        <v>0</v>
      </c>
      <c r="Z799" s="23" t="s">
        <v>190</v>
      </c>
      <c r="AA799" s="23" t="s">
        <v>191</v>
      </c>
      <c r="AB799" s="23" t="s">
        <v>190</v>
      </c>
      <c r="AC799" s="23" t="s">
        <v>192</v>
      </c>
      <c r="AD799" s="23" t="s">
        <v>281</v>
      </c>
      <c r="AE799" s="23" t="s">
        <v>85</v>
      </c>
      <c r="AF799" s="23" t="s">
        <v>190</v>
      </c>
      <c r="AG799" s="23" t="s">
        <v>269</v>
      </c>
      <c r="AH799" s="23" t="s">
        <v>700</v>
      </c>
      <c r="AI799" s="23" t="s">
        <v>701</v>
      </c>
      <c r="AJ799" s="23" t="b">
        <v>0</v>
      </c>
      <c r="AK799" s="3">
        <v>61</v>
      </c>
      <c r="AL799" s="3">
        <v>2968</v>
      </c>
      <c r="AM799" s="3">
        <v>6708</v>
      </c>
      <c r="AN799" s="24">
        <v>45536.763977854935</v>
      </c>
      <c r="AO799" s="24">
        <v>45536.764035725311</v>
      </c>
      <c r="AP799">
        <v>9</v>
      </c>
      <c r="AQ799" t="s">
        <v>194</v>
      </c>
      <c r="AR799">
        <v>244.76397785493464</v>
      </c>
      <c r="AS799" t="s">
        <v>195</v>
      </c>
      <c r="AT799" t="s">
        <v>230</v>
      </c>
      <c r="AU799" t="s">
        <v>197</v>
      </c>
      <c r="AV799" t="s">
        <v>220</v>
      </c>
      <c r="AW799" t="s">
        <v>230</v>
      </c>
      <c r="AX799" t="s">
        <v>197</v>
      </c>
      <c r="AY799" t="s">
        <v>218</v>
      </c>
    </row>
    <row r="800" spans="1:51" x14ac:dyDescent="0.45">
      <c r="A800" s="22">
        <v>872693</v>
      </c>
      <c r="B800" s="6">
        <v>45536</v>
      </c>
      <c r="C800" s="22">
        <v>9844000</v>
      </c>
      <c r="D800" s="22">
        <v>5600919</v>
      </c>
      <c r="E800" s="22"/>
      <c r="F800" s="22">
        <v>38897</v>
      </c>
      <c r="G800" s="22">
        <v>5474578</v>
      </c>
      <c r="H800" s="22">
        <v>25</v>
      </c>
      <c r="I800" s="22"/>
      <c r="J800" s="22">
        <v>744</v>
      </c>
      <c r="K800" s="22">
        <v>101180</v>
      </c>
      <c r="L800" s="23" t="s">
        <v>1092</v>
      </c>
      <c r="M800" s="23"/>
      <c r="N800" s="23" t="s">
        <v>184</v>
      </c>
      <c r="O800" s="23" t="s">
        <v>481</v>
      </c>
      <c r="P800" s="22">
        <v>20</v>
      </c>
      <c r="Q800" s="23" t="s">
        <v>186</v>
      </c>
      <c r="R800" s="23"/>
      <c r="S800" s="23"/>
      <c r="T800" s="23"/>
      <c r="U800" s="23"/>
      <c r="V800" s="23" t="s">
        <v>187</v>
      </c>
      <c r="W800" s="23" t="s">
        <v>188</v>
      </c>
      <c r="X800" s="23" t="s">
        <v>189</v>
      </c>
      <c r="Y800" s="22">
        <v>0</v>
      </c>
      <c r="Z800" s="23" t="s">
        <v>190</v>
      </c>
      <c r="AA800" s="23" t="s">
        <v>191</v>
      </c>
      <c r="AB800" s="23" t="s">
        <v>190</v>
      </c>
      <c r="AC800" s="23" t="s">
        <v>192</v>
      </c>
      <c r="AD800" s="23" t="s">
        <v>281</v>
      </c>
      <c r="AE800" s="23" t="s">
        <v>85</v>
      </c>
      <c r="AF800" s="23" t="s">
        <v>190</v>
      </c>
      <c r="AG800" s="23" t="s">
        <v>269</v>
      </c>
      <c r="AH800" s="23" t="s">
        <v>700</v>
      </c>
      <c r="AI800" s="23" t="s">
        <v>701</v>
      </c>
      <c r="AJ800" s="23" t="b">
        <v>0</v>
      </c>
      <c r="AK800" s="3">
        <v>111</v>
      </c>
      <c r="AL800" s="3">
        <v>2968</v>
      </c>
      <c r="AM800" s="3">
        <v>5060</v>
      </c>
      <c r="AN800" s="24">
        <v>45536.354239081789</v>
      </c>
      <c r="AO800" s="24">
        <v>45536.354296952159</v>
      </c>
      <c r="AP800">
        <v>9</v>
      </c>
      <c r="AQ800" t="s">
        <v>194</v>
      </c>
      <c r="AR800">
        <v>244.35423908178927</v>
      </c>
      <c r="AS800" t="s">
        <v>195</v>
      </c>
      <c r="AT800" t="s">
        <v>308</v>
      </c>
      <c r="AU800" t="s">
        <v>197</v>
      </c>
      <c r="AV800" t="s">
        <v>232</v>
      </c>
      <c r="AW800" t="s">
        <v>308</v>
      </c>
      <c r="AX800" t="s">
        <v>197</v>
      </c>
      <c r="AY800" t="s">
        <v>208</v>
      </c>
    </row>
    <row r="801" spans="1:51" x14ac:dyDescent="0.45">
      <c r="A801" s="22">
        <v>871812</v>
      </c>
      <c r="B801" s="6">
        <v>45536</v>
      </c>
      <c r="C801" s="22">
        <v>9830000</v>
      </c>
      <c r="D801" s="22">
        <v>5806298</v>
      </c>
      <c r="E801" s="22"/>
      <c r="F801" s="22">
        <v>37026</v>
      </c>
      <c r="G801" s="22">
        <v>5461523</v>
      </c>
      <c r="H801" s="22">
        <v>101</v>
      </c>
      <c r="I801" s="22"/>
      <c r="J801" s="22">
        <v>757</v>
      </c>
      <c r="K801" s="22">
        <v>97599</v>
      </c>
      <c r="L801" s="23" t="s">
        <v>1084</v>
      </c>
      <c r="M801" s="23"/>
      <c r="N801" s="23" t="s">
        <v>184</v>
      </c>
      <c r="O801" s="23" t="s">
        <v>481</v>
      </c>
      <c r="P801" s="22">
        <v>20</v>
      </c>
      <c r="Q801" s="23" t="s">
        <v>186</v>
      </c>
      <c r="R801" s="23"/>
      <c r="S801" s="23"/>
      <c r="T801" s="23"/>
      <c r="U801" s="23"/>
      <c r="V801" s="23" t="s">
        <v>187</v>
      </c>
      <c r="W801" s="23" t="s">
        <v>188</v>
      </c>
      <c r="X801" s="23" t="s">
        <v>189</v>
      </c>
      <c r="Y801" s="22">
        <v>0</v>
      </c>
      <c r="Z801" s="23" t="s">
        <v>190</v>
      </c>
      <c r="AA801" s="23" t="s">
        <v>191</v>
      </c>
      <c r="AB801" s="23" t="s">
        <v>190</v>
      </c>
      <c r="AC801" s="23" t="s">
        <v>192</v>
      </c>
      <c r="AD801" s="23" t="s">
        <v>281</v>
      </c>
      <c r="AE801" s="23" t="s">
        <v>85</v>
      </c>
      <c r="AF801" s="23" t="s">
        <v>190</v>
      </c>
      <c r="AG801" s="23" t="s">
        <v>269</v>
      </c>
      <c r="AH801" s="23" t="s">
        <v>700</v>
      </c>
      <c r="AI801" s="23" t="s">
        <v>701</v>
      </c>
      <c r="AJ801" s="23" t="b">
        <v>0</v>
      </c>
      <c r="AK801" s="3">
        <v>64</v>
      </c>
      <c r="AL801" s="3">
        <v>2968</v>
      </c>
      <c r="AM801" s="3">
        <v>4383</v>
      </c>
      <c r="AN801" s="24">
        <v>45536.127709683642</v>
      </c>
      <c r="AO801" s="24">
        <v>45536.127767554011</v>
      </c>
      <c r="AP801">
        <v>9</v>
      </c>
      <c r="AQ801" t="s">
        <v>194</v>
      </c>
      <c r="AR801">
        <v>244.12770968364202</v>
      </c>
      <c r="AS801" t="s">
        <v>195</v>
      </c>
      <c r="AT801" t="s">
        <v>251</v>
      </c>
      <c r="AU801" t="s">
        <v>197</v>
      </c>
      <c r="AV801" t="s">
        <v>287</v>
      </c>
      <c r="AW801" t="s">
        <v>251</v>
      </c>
      <c r="AX801" t="s">
        <v>197</v>
      </c>
      <c r="AY801" t="s">
        <v>261</v>
      </c>
    </row>
    <row r="802" spans="1:51" x14ac:dyDescent="0.45">
      <c r="A802" s="22">
        <v>872345</v>
      </c>
      <c r="B802" s="6">
        <v>45536</v>
      </c>
      <c r="C802" s="22">
        <v>9829000</v>
      </c>
      <c r="D802" s="22">
        <v>5307682</v>
      </c>
      <c r="E802" s="22"/>
      <c r="F802" s="22">
        <v>43730</v>
      </c>
      <c r="G802" s="22">
        <v>5474078</v>
      </c>
      <c r="H802" s="22">
        <v>42</v>
      </c>
      <c r="I802" s="22"/>
      <c r="J802" s="22">
        <v>745</v>
      </c>
      <c r="K802" s="22">
        <v>101180</v>
      </c>
      <c r="L802" s="23" t="s">
        <v>1092</v>
      </c>
      <c r="M802" s="23"/>
      <c r="N802" s="23" t="s">
        <v>184</v>
      </c>
      <c r="O802" s="23" t="s">
        <v>481</v>
      </c>
      <c r="P802" s="22">
        <v>20</v>
      </c>
      <c r="Q802" s="23" t="s">
        <v>186</v>
      </c>
      <c r="R802" s="23"/>
      <c r="S802" s="23"/>
      <c r="T802" s="23"/>
      <c r="U802" s="23"/>
      <c r="V802" s="23" t="s">
        <v>187</v>
      </c>
      <c r="W802" s="23" t="s">
        <v>188</v>
      </c>
      <c r="X802" s="23" t="s">
        <v>189</v>
      </c>
      <c r="Y802" s="22">
        <v>0</v>
      </c>
      <c r="Z802" s="23" t="s">
        <v>190</v>
      </c>
      <c r="AA802" s="23" t="s">
        <v>191</v>
      </c>
      <c r="AB802" s="23" t="s">
        <v>190</v>
      </c>
      <c r="AC802" s="23" t="s">
        <v>192</v>
      </c>
      <c r="AD802" s="23" t="s">
        <v>281</v>
      </c>
      <c r="AE802" s="23" t="s">
        <v>85</v>
      </c>
      <c r="AF802" s="23" t="s">
        <v>190</v>
      </c>
      <c r="AG802" s="23" t="s">
        <v>269</v>
      </c>
      <c r="AH802" s="23" t="s">
        <v>700</v>
      </c>
      <c r="AI802" s="23" t="s">
        <v>701</v>
      </c>
      <c r="AJ802" s="23" t="b">
        <v>0</v>
      </c>
      <c r="AK802" s="3">
        <v>116</v>
      </c>
      <c r="AL802" s="3">
        <v>2968</v>
      </c>
      <c r="AM802" s="3">
        <v>4756</v>
      </c>
      <c r="AN802" s="24">
        <v>45536.277850308645</v>
      </c>
      <c r="AO802" s="24">
        <v>45536.277908179014</v>
      </c>
      <c r="AP802">
        <v>9</v>
      </c>
      <c r="AQ802" t="s">
        <v>194</v>
      </c>
      <c r="AR802">
        <v>244.2778503086447</v>
      </c>
      <c r="AS802" t="s">
        <v>195</v>
      </c>
      <c r="AT802" t="s">
        <v>222</v>
      </c>
      <c r="AU802" t="s">
        <v>197</v>
      </c>
      <c r="AV802" t="s">
        <v>232</v>
      </c>
      <c r="AW802" t="s">
        <v>222</v>
      </c>
      <c r="AX802" t="s">
        <v>197</v>
      </c>
      <c r="AY802" t="s">
        <v>208</v>
      </c>
    </row>
    <row r="803" spans="1:51" x14ac:dyDescent="0.45">
      <c r="A803" s="22">
        <v>873466</v>
      </c>
      <c r="B803" s="6">
        <v>45536</v>
      </c>
      <c r="C803" s="22">
        <v>9829000</v>
      </c>
      <c r="D803" s="22">
        <v>7211978</v>
      </c>
      <c r="E803" s="22"/>
      <c r="F803" s="22">
        <v>63176</v>
      </c>
      <c r="G803" s="22">
        <v>5476487</v>
      </c>
      <c r="H803" s="22">
        <v>39</v>
      </c>
      <c r="I803" s="22"/>
      <c r="J803" s="22">
        <v>743</v>
      </c>
      <c r="K803" s="22">
        <v>101180</v>
      </c>
      <c r="L803" s="23" t="s">
        <v>1092</v>
      </c>
      <c r="M803" s="23"/>
      <c r="N803" s="23" t="s">
        <v>184</v>
      </c>
      <c r="O803" s="23" t="s">
        <v>481</v>
      </c>
      <c r="P803" s="22">
        <v>20</v>
      </c>
      <c r="Q803" s="23" t="s">
        <v>186</v>
      </c>
      <c r="R803" s="23"/>
      <c r="S803" s="23"/>
      <c r="T803" s="23"/>
      <c r="U803" s="23"/>
      <c r="V803" s="23" t="s">
        <v>187</v>
      </c>
      <c r="W803" s="23" t="s">
        <v>188</v>
      </c>
      <c r="X803" s="23" t="s">
        <v>189</v>
      </c>
      <c r="Y803" s="22">
        <v>0</v>
      </c>
      <c r="Z803" s="23" t="s">
        <v>190</v>
      </c>
      <c r="AA803" s="23" t="s">
        <v>191</v>
      </c>
      <c r="AB803" s="23" t="s">
        <v>190</v>
      </c>
      <c r="AC803" s="23" t="s">
        <v>192</v>
      </c>
      <c r="AD803" s="23" t="s">
        <v>281</v>
      </c>
      <c r="AE803" s="23" t="s">
        <v>85</v>
      </c>
      <c r="AF803" s="23" t="s">
        <v>190</v>
      </c>
      <c r="AG803" s="23" t="s">
        <v>269</v>
      </c>
      <c r="AH803" s="23" t="s">
        <v>700</v>
      </c>
      <c r="AI803" s="23" t="s">
        <v>701</v>
      </c>
      <c r="AJ803" s="23" t="b">
        <v>0</v>
      </c>
      <c r="AK803" s="3">
        <v>115</v>
      </c>
      <c r="AL803" s="3">
        <v>2968</v>
      </c>
      <c r="AM803" s="3">
        <v>5669</v>
      </c>
      <c r="AN803" s="24">
        <v>45536.520919367285</v>
      </c>
      <c r="AO803" s="24">
        <v>45536.521000385801</v>
      </c>
      <c r="AP803">
        <v>9</v>
      </c>
      <c r="AQ803" t="s">
        <v>194</v>
      </c>
      <c r="AR803">
        <v>244.52091936728539</v>
      </c>
      <c r="AS803" t="s">
        <v>195</v>
      </c>
      <c r="AT803" t="s">
        <v>207</v>
      </c>
      <c r="AU803" t="s">
        <v>197</v>
      </c>
      <c r="AV803" t="s">
        <v>219</v>
      </c>
      <c r="AW803" t="s">
        <v>207</v>
      </c>
      <c r="AX803" t="s">
        <v>197</v>
      </c>
      <c r="AY803" t="s">
        <v>227</v>
      </c>
    </row>
    <row r="804" spans="1:51" x14ac:dyDescent="0.45">
      <c r="A804" s="22">
        <v>871339</v>
      </c>
      <c r="B804" s="6">
        <v>45536</v>
      </c>
      <c r="C804" s="22">
        <v>9827000</v>
      </c>
      <c r="D804" s="22">
        <v>5763924</v>
      </c>
      <c r="E804" s="22"/>
      <c r="F804" s="22">
        <v>128656</v>
      </c>
      <c r="G804" s="22">
        <v>5473100</v>
      </c>
      <c r="H804" s="22">
        <v>20</v>
      </c>
      <c r="I804" s="22"/>
      <c r="J804" s="22">
        <v>745</v>
      </c>
      <c r="K804" s="22">
        <v>101180</v>
      </c>
      <c r="L804" s="23" t="s">
        <v>1092</v>
      </c>
      <c r="M804" s="23"/>
      <c r="N804" s="23" t="s">
        <v>184</v>
      </c>
      <c r="O804" s="23" t="s">
        <v>481</v>
      </c>
      <c r="P804" s="22">
        <v>20</v>
      </c>
      <c r="Q804" s="23" t="s">
        <v>186</v>
      </c>
      <c r="R804" s="23"/>
      <c r="S804" s="23"/>
      <c r="T804" s="23"/>
      <c r="U804" s="23"/>
      <c r="V804" s="23" t="s">
        <v>187</v>
      </c>
      <c r="W804" s="23" t="s">
        <v>188</v>
      </c>
      <c r="X804" s="23" t="s">
        <v>189</v>
      </c>
      <c r="Y804" s="22">
        <v>0</v>
      </c>
      <c r="Z804" s="23" t="s">
        <v>190</v>
      </c>
      <c r="AA804" s="23" t="s">
        <v>191</v>
      </c>
      <c r="AB804" s="23" t="s">
        <v>190</v>
      </c>
      <c r="AC804" s="23" t="s">
        <v>192</v>
      </c>
      <c r="AD804" s="23" t="s">
        <v>281</v>
      </c>
      <c r="AE804" s="23" t="s">
        <v>85</v>
      </c>
      <c r="AF804" s="23" t="s">
        <v>190</v>
      </c>
      <c r="AG804" s="23" t="s">
        <v>269</v>
      </c>
      <c r="AH804" s="23" t="s">
        <v>700</v>
      </c>
      <c r="AI804" s="23" t="s">
        <v>701</v>
      </c>
      <c r="AJ804" s="23" t="b">
        <v>0</v>
      </c>
      <c r="AK804" s="3">
        <v>62</v>
      </c>
      <c r="AL804" s="3">
        <v>2968</v>
      </c>
      <c r="AM804" s="3">
        <v>4006</v>
      </c>
      <c r="AN804" s="24">
        <v>45536.007016319447</v>
      </c>
      <c r="AO804" s="24">
        <v>45536.007074189816</v>
      </c>
      <c r="AP804">
        <v>9</v>
      </c>
      <c r="AQ804" t="s">
        <v>194</v>
      </c>
      <c r="AR804">
        <v>244.00701631944685</v>
      </c>
      <c r="AS804" t="s">
        <v>195</v>
      </c>
      <c r="AT804" t="s">
        <v>196</v>
      </c>
      <c r="AU804" t="s">
        <v>197</v>
      </c>
      <c r="AV804" t="s">
        <v>232</v>
      </c>
      <c r="AW804" t="s">
        <v>196</v>
      </c>
      <c r="AX804" t="s">
        <v>197</v>
      </c>
      <c r="AY804" t="s">
        <v>208</v>
      </c>
    </row>
    <row r="805" spans="1:51" x14ac:dyDescent="0.45">
      <c r="A805" s="22">
        <v>873724</v>
      </c>
      <c r="B805" s="6">
        <v>45536</v>
      </c>
      <c r="C805" s="22">
        <v>9827000</v>
      </c>
      <c r="D805" s="22">
        <v>3986978</v>
      </c>
      <c r="E805" s="22"/>
      <c r="F805" s="22">
        <v>6340</v>
      </c>
      <c r="G805" s="22">
        <v>276670</v>
      </c>
      <c r="H805" s="22">
        <v>11</v>
      </c>
      <c r="I805" s="22"/>
      <c r="J805" s="22">
        <v>8</v>
      </c>
      <c r="K805" s="22">
        <v>101739</v>
      </c>
      <c r="L805" s="23" t="s">
        <v>1127</v>
      </c>
      <c r="M805" s="23"/>
      <c r="N805" s="23" t="s">
        <v>184</v>
      </c>
      <c r="O805" s="23" t="s">
        <v>225</v>
      </c>
      <c r="P805" s="22">
        <v>20</v>
      </c>
      <c r="Q805" s="23" t="s">
        <v>186</v>
      </c>
      <c r="R805" s="23"/>
      <c r="S805" s="23"/>
      <c r="T805" s="23"/>
      <c r="U805" s="23"/>
      <c r="V805" s="23" t="s">
        <v>187</v>
      </c>
      <c r="W805" s="23" t="s">
        <v>188</v>
      </c>
      <c r="X805" s="23" t="s">
        <v>189</v>
      </c>
      <c r="Y805" s="22">
        <v>0</v>
      </c>
      <c r="Z805" s="23" t="s">
        <v>190</v>
      </c>
      <c r="AA805" s="23" t="s">
        <v>191</v>
      </c>
      <c r="AB805" s="23" t="s">
        <v>190</v>
      </c>
      <c r="AC805" s="23" t="s">
        <v>192</v>
      </c>
      <c r="AD805" s="23" t="s">
        <v>281</v>
      </c>
      <c r="AE805" s="23" t="s">
        <v>77</v>
      </c>
      <c r="AF805" s="23"/>
      <c r="AG805" s="23"/>
      <c r="AH805" s="23"/>
      <c r="AI805" s="23"/>
      <c r="AJ805" s="23" t="b">
        <v>0</v>
      </c>
      <c r="AK805" s="3">
        <v>127</v>
      </c>
      <c r="AL805" s="3">
        <v>2408</v>
      </c>
      <c r="AM805" s="3">
        <v>5863</v>
      </c>
      <c r="AN805" s="24">
        <v>45536.633244714503</v>
      </c>
      <c r="AO805" s="24">
        <v>45536.633279436726</v>
      </c>
      <c r="AP805">
        <v>9</v>
      </c>
      <c r="AQ805" t="s">
        <v>194</v>
      </c>
      <c r="AR805">
        <v>244.63324471450323</v>
      </c>
      <c r="AS805" t="s">
        <v>195</v>
      </c>
      <c r="AT805" t="s">
        <v>228</v>
      </c>
      <c r="AU805" t="s">
        <v>197</v>
      </c>
      <c r="AV805" t="s">
        <v>204</v>
      </c>
      <c r="AW805" t="s">
        <v>228</v>
      </c>
      <c r="AX805" t="s">
        <v>197</v>
      </c>
      <c r="AY805" t="s">
        <v>291</v>
      </c>
    </row>
    <row r="806" spans="1:51" x14ac:dyDescent="0.45">
      <c r="A806" s="22">
        <v>873554</v>
      </c>
      <c r="B806" s="6">
        <v>45536</v>
      </c>
      <c r="C806" s="22">
        <v>9810000</v>
      </c>
      <c r="D806" s="22">
        <v>5410792</v>
      </c>
      <c r="E806" s="22"/>
      <c r="F806" s="22">
        <v>39542</v>
      </c>
      <c r="G806" s="22">
        <v>5477115</v>
      </c>
      <c r="H806" s="22">
        <v>25</v>
      </c>
      <c r="I806" s="22"/>
      <c r="J806" s="22">
        <v>743</v>
      </c>
      <c r="K806" s="22">
        <v>101180</v>
      </c>
      <c r="L806" s="23" t="s">
        <v>1092</v>
      </c>
      <c r="M806" s="23"/>
      <c r="N806" s="23" t="s">
        <v>184</v>
      </c>
      <c r="O806" s="23" t="s">
        <v>481</v>
      </c>
      <c r="P806" s="22">
        <v>20</v>
      </c>
      <c r="Q806" s="23" t="s">
        <v>186</v>
      </c>
      <c r="R806" s="23"/>
      <c r="S806" s="23"/>
      <c r="T806" s="23"/>
      <c r="U806" s="23"/>
      <c r="V806" s="23" t="s">
        <v>187</v>
      </c>
      <c r="W806" s="23" t="s">
        <v>188</v>
      </c>
      <c r="X806" s="23" t="s">
        <v>189</v>
      </c>
      <c r="Y806" s="22">
        <v>0</v>
      </c>
      <c r="Z806" s="23" t="s">
        <v>190</v>
      </c>
      <c r="AA806" s="23" t="s">
        <v>191</v>
      </c>
      <c r="AB806" s="23" t="s">
        <v>190</v>
      </c>
      <c r="AC806" s="23" t="s">
        <v>192</v>
      </c>
      <c r="AD806" s="23" t="s">
        <v>281</v>
      </c>
      <c r="AE806" s="23" t="s">
        <v>85</v>
      </c>
      <c r="AF806" s="23" t="s">
        <v>190</v>
      </c>
      <c r="AG806" s="23" t="s">
        <v>269</v>
      </c>
      <c r="AH806" s="23" t="s">
        <v>700</v>
      </c>
      <c r="AI806" s="23" t="s">
        <v>701</v>
      </c>
      <c r="AJ806" s="23" t="b">
        <v>0</v>
      </c>
      <c r="AK806" s="3">
        <v>119</v>
      </c>
      <c r="AL806" s="3">
        <v>2968</v>
      </c>
      <c r="AM806" s="3">
        <v>5736</v>
      </c>
      <c r="AN806" s="24">
        <v>45536.583401041666</v>
      </c>
      <c r="AO806" s="24">
        <v>45536.583458912035</v>
      </c>
      <c r="AP806">
        <v>9</v>
      </c>
      <c r="AQ806" t="s">
        <v>194</v>
      </c>
      <c r="AR806">
        <v>244.58340104166564</v>
      </c>
      <c r="AS806" t="s">
        <v>195</v>
      </c>
      <c r="AT806" t="s">
        <v>227</v>
      </c>
      <c r="AU806" t="s">
        <v>197</v>
      </c>
      <c r="AV806" t="s">
        <v>232</v>
      </c>
      <c r="AW806" t="s">
        <v>227</v>
      </c>
      <c r="AX806" t="s">
        <v>197</v>
      </c>
      <c r="AY806" t="s">
        <v>208</v>
      </c>
    </row>
    <row r="807" spans="1:51" x14ac:dyDescent="0.45">
      <c r="A807" s="22">
        <v>872684</v>
      </c>
      <c r="B807" s="6">
        <v>45536</v>
      </c>
      <c r="C807" s="22">
        <v>9797000</v>
      </c>
      <c r="D807" s="22">
        <v>7534833</v>
      </c>
      <c r="E807" s="22"/>
      <c r="F807" s="22">
        <v>40601</v>
      </c>
      <c r="G807" s="22">
        <v>5474623</v>
      </c>
      <c r="H807" s="22">
        <v>43</v>
      </c>
      <c r="I807" s="22"/>
      <c r="J807" s="22">
        <v>744</v>
      </c>
      <c r="K807" s="22">
        <v>101180</v>
      </c>
      <c r="L807" s="23" t="s">
        <v>1092</v>
      </c>
      <c r="M807" s="23"/>
      <c r="N807" s="23" t="s">
        <v>184</v>
      </c>
      <c r="O807" s="23" t="s">
        <v>481</v>
      </c>
      <c r="P807" s="22">
        <v>20</v>
      </c>
      <c r="Q807" s="23" t="s">
        <v>186</v>
      </c>
      <c r="R807" s="23"/>
      <c r="S807" s="23"/>
      <c r="T807" s="23"/>
      <c r="U807" s="23"/>
      <c r="V807" s="23" t="s">
        <v>187</v>
      </c>
      <c r="W807" s="23" t="s">
        <v>188</v>
      </c>
      <c r="X807" s="23" t="s">
        <v>189</v>
      </c>
      <c r="Y807" s="22">
        <v>0</v>
      </c>
      <c r="Z807" s="23" t="s">
        <v>190</v>
      </c>
      <c r="AA807" s="23" t="s">
        <v>191</v>
      </c>
      <c r="AB807" s="23" t="s">
        <v>190</v>
      </c>
      <c r="AC807" s="23" t="s">
        <v>192</v>
      </c>
      <c r="AD807" s="23" t="s">
        <v>281</v>
      </c>
      <c r="AE807" s="23" t="s">
        <v>85</v>
      </c>
      <c r="AF807" s="23" t="s">
        <v>190</v>
      </c>
      <c r="AG807" s="23" t="s">
        <v>269</v>
      </c>
      <c r="AH807" s="23" t="s">
        <v>700</v>
      </c>
      <c r="AI807" s="23" t="s">
        <v>701</v>
      </c>
      <c r="AJ807" s="23" t="b">
        <v>0</v>
      </c>
      <c r="AK807" s="3">
        <v>61</v>
      </c>
      <c r="AL807" s="3">
        <v>2968</v>
      </c>
      <c r="AM807" s="3">
        <v>5050</v>
      </c>
      <c r="AN807" s="24">
        <v>45536.340372723767</v>
      </c>
      <c r="AO807" s="24">
        <v>45536.340453742283</v>
      </c>
      <c r="AP807">
        <v>9</v>
      </c>
      <c r="AQ807" t="s">
        <v>194</v>
      </c>
      <c r="AR807">
        <v>244.34037272376736</v>
      </c>
      <c r="AS807" t="s">
        <v>195</v>
      </c>
      <c r="AT807" t="s">
        <v>308</v>
      </c>
      <c r="AU807" t="s">
        <v>197</v>
      </c>
      <c r="AV807" t="s">
        <v>220</v>
      </c>
      <c r="AW807" t="s">
        <v>308</v>
      </c>
      <c r="AX807" t="s">
        <v>197</v>
      </c>
      <c r="AY807" t="s">
        <v>228</v>
      </c>
    </row>
    <row r="808" spans="1:51" x14ac:dyDescent="0.45">
      <c r="A808" s="22">
        <v>871815</v>
      </c>
      <c r="B808" s="6">
        <v>45536</v>
      </c>
      <c r="C808" s="22">
        <v>9797000</v>
      </c>
      <c r="D808" s="22">
        <v>5886669</v>
      </c>
      <c r="E808" s="22"/>
      <c r="F808" s="22">
        <v>36972</v>
      </c>
      <c r="G808" s="22">
        <v>5469777</v>
      </c>
      <c r="H808" s="22">
        <v>42</v>
      </c>
      <c r="I808" s="22"/>
      <c r="J808" s="22">
        <v>751</v>
      </c>
      <c r="K808" s="22">
        <v>101244</v>
      </c>
      <c r="L808" s="23" t="s">
        <v>1093</v>
      </c>
      <c r="M808" s="23"/>
      <c r="N808" s="23" t="s">
        <v>184</v>
      </c>
      <c r="O808" s="23" t="s">
        <v>481</v>
      </c>
      <c r="P808" s="22">
        <v>20</v>
      </c>
      <c r="Q808" s="23" t="s">
        <v>186</v>
      </c>
      <c r="R808" s="23"/>
      <c r="S808" s="23"/>
      <c r="T808" s="23"/>
      <c r="U808" s="23"/>
      <c r="V808" s="23" t="s">
        <v>187</v>
      </c>
      <c r="W808" s="23" t="s">
        <v>188</v>
      </c>
      <c r="X808" s="23" t="s">
        <v>189</v>
      </c>
      <c r="Y808" s="22">
        <v>0</v>
      </c>
      <c r="Z808" s="23" t="s">
        <v>190</v>
      </c>
      <c r="AA808" s="23" t="s">
        <v>191</v>
      </c>
      <c r="AB808" s="23" t="s">
        <v>190</v>
      </c>
      <c r="AC808" s="23" t="s">
        <v>192</v>
      </c>
      <c r="AD808" s="23" t="s">
        <v>281</v>
      </c>
      <c r="AE808" s="23" t="s">
        <v>85</v>
      </c>
      <c r="AF808" s="23" t="s">
        <v>190</v>
      </c>
      <c r="AG808" s="23" t="s">
        <v>269</v>
      </c>
      <c r="AH808" s="23" t="s">
        <v>700</v>
      </c>
      <c r="AI808" s="23" t="s">
        <v>701</v>
      </c>
      <c r="AJ808" s="23" t="b">
        <v>0</v>
      </c>
      <c r="AK808" s="3">
        <v>64</v>
      </c>
      <c r="AL808" s="3">
        <v>2968</v>
      </c>
      <c r="AM808" s="3">
        <v>4384</v>
      </c>
      <c r="AN808" s="24">
        <v>45536.127778009257</v>
      </c>
      <c r="AO808" s="24">
        <v>45536.127835879626</v>
      </c>
      <c r="AP808">
        <v>9</v>
      </c>
      <c r="AQ808" t="s">
        <v>194</v>
      </c>
      <c r="AR808">
        <v>244.12777800925687</v>
      </c>
      <c r="AS808" t="s">
        <v>195</v>
      </c>
      <c r="AT808" t="s">
        <v>251</v>
      </c>
      <c r="AU808" t="s">
        <v>197</v>
      </c>
      <c r="AV808" t="s">
        <v>299</v>
      </c>
      <c r="AW808" t="s">
        <v>251</v>
      </c>
      <c r="AX808" t="s">
        <v>197</v>
      </c>
      <c r="AY808" t="s">
        <v>233</v>
      </c>
    </row>
    <row r="809" spans="1:51" x14ac:dyDescent="0.45">
      <c r="A809" s="22">
        <v>875304</v>
      </c>
      <c r="B809" s="6">
        <v>45536</v>
      </c>
      <c r="C809" s="22">
        <v>9796000</v>
      </c>
      <c r="D809" s="22">
        <v>6215577</v>
      </c>
      <c r="E809" s="22"/>
      <c r="F809" s="22">
        <v>39770</v>
      </c>
      <c r="G809" s="22">
        <v>5477072</v>
      </c>
      <c r="H809" s="22">
        <v>39</v>
      </c>
      <c r="I809" s="22"/>
      <c r="J809" s="22">
        <v>743</v>
      </c>
      <c r="K809" s="22">
        <v>101548</v>
      </c>
      <c r="L809" s="23" t="s">
        <v>1085</v>
      </c>
      <c r="M809" s="23"/>
      <c r="N809" s="23" t="s">
        <v>184</v>
      </c>
      <c r="O809" s="23" t="s">
        <v>481</v>
      </c>
      <c r="P809" s="22">
        <v>20</v>
      </c>
      <c r="Q809" s="23" t="s">
        <v>186</v>
      </c>
      <c r="R809" s="23"/>
      <c r="S809" s="23"/>
      <c r="T809" s="23"/>
      <c r="U809" s="23"/>
      <c r="V809" s="23" t="s">
        <v>187</v>
      </c>
      <c r="W809" s="23" t="s">
        <v>188</v>
      </c>
      <c r="X809" s="23" t="s">
        <v>189</v>
      </c>
      <c r="Y809" s="22">
        <v>0</v>
      </c>
      <c r="Z809" s="23" t="s">
        <v>190</v>
      </c>
      <c r="AA809" s="23" t="s">
        <v>191</v>
      </c>
      <c r="AB809" s="23" t="s">
        <v>190</v>
      </c>
      <c r="AC809" s="23" t="s">
        <v>192</v>
      </c>
      <c r="AD809" s="23" t="s">
        <v>281</v>
      </c>
      <c r="AE809" s="23" t="s">
        <v>85</v>
      </c>
      <c r="AF809" s="23" t="s">
        <v>190</v>
      </c>
      <c r="AG809" s="23" t="s">
        <v>269</v>
      </c>
      <c r="AH809" s="23" t="s">
        <v>700</v>
      </c>
      <c r="AI809" s="23" t="s">
        <v>701</v>
      </c>
      <c r="AJ809" s="23" t="b">
        <v>0</v>
      </c>
      <c r="AK809" s="3">
        <v>145</v>
      </c>
      <c r="AL809" s="3">
        <v>2968</v>
      </c>
      <c r="AM809" s="3">
        <v>7257</v>
      </c>
      <c r="AN809" s="24">
        <v>45536.951468904321</v>
      </c>
      <c r="AO809" s="24">
        <v>45536.951538348767</v>
      </c>
      <c r="AP809">
        <v>9</v>
      </c>
      <c r="AQ809" t="s">
        <v>194</v>
      </c>
      <c r="AR809">
        <v>244.95146890432079</v>
      </c>
      <c r="AS809" t="s">
        <v>195</v>
      </c>
      <c r="AT809" t="s">
        <v>237</v>
      </c>
      <c r="AU809" t="s">
        <v>197</v>
      </c>
      <c r="AV809" t="s">
        <v>219</v>
      </c>
      <c r="AW809" t="s">
        <v>237</v>
      </c>
      <c r="AX809" t="s">
        <v>197</v>
      </c>
      <c r="AY809" t="s">
        <v>218</v>
      </c>
    </row>
    <row r="810" spans="1:51" x14ac:dyDescent="0.45">
      <c r="A810" s="22">
        <v>872053</v>
      </c>
      <c r="B810" s="6">
        <v>45536</v>
      </c>
      <c r="C810" s="22">
        <v>9780000</v>
      </c>
      <c r="D810" s="22">
        <v>6467950</v>
      </c>
      <c r="E810" s="22"/>
      <c r="F810" s="22">
        <v>45947</v>
      </c>
      <c r="G810" s="22">
        <v>5473353</v>
      </c>
      <c r="H810" s="22">
        <v>36</v>
      </c>
      <c r="I810" s="22"/>
      <c r="J810" s="22">
        <v>745</v>
      </c>
      <c r="K810" s="22">
        <v>101180</v>
      </c>
      <c r="L810" s="23" t="s">
        <v>1092</v>
      </c>
      <c r="M810" s="23"/>
      <c r="N810" s="23" t="s">
        <v>184</v>
      </c>
      <c r="O810" s="23" t="s">
        <v>481</v>
      </c>
      <c r="P810" s="22">
        <v>20</v>
      </c>
      <c r="Q810" s="23" t="s">
        <v>186</v>
      </c>
      <c r="R810" s="23"/>
      <c r="S810" s="23"/>
      <c r="T810" s="23"/>
      <c r="U810" s="23"/>
      <c r="V810" s="23" t="s">
        <v>187</v>
      </c>
      <c r="W810" s="23" t="s">
        <v>188</v>
      </c>
      <c r="X810" s="23" t="s">
        <v>189</v>
      </c>
      <c r="Y810" s="22">
        <v>0</v>
      </c>
      <c r="Z810" s="23" t="s">
        <v>190</v>
      </c>
      <c r="AA810" s="23" t="s">
        <v>191</v>
      </c>
      <c r="AB810" s="23" t="s">
        <v>190</v>
      </c>
      <c r="AC810" s="23" t="s">
        <v>192</v>
      </c>
      <c r="AD810" s="23" t="s">
        <v>281</v>
      </c>
      <c r="AE810" s="23" t="s">
        <v>85</v>
      </c>
      <c r="AF810" s="23" t="s">
        <v>190</v>
      </c>
      <c r="AG810" s="23" t="s">
        <v>269</v>
      </c>
      <c r="AH810" s="23" t="s">
        <v>700</v>
      </c>
      <c r="AI810" s="23" t="s">
        <v>701</v>
      </c>
      <c r="AJ810" s="23" t="b">
        <v>0</v>
      </c>
      <c r="AK810" s="3">
        <v>122</v>
      </c>
      <c r="AL810" s="3">
        <v>2968</v>
      </c>
      <c r="AM810" s="3">
        <v>4568</v>
      </c>
      <c r="AN810" s="24">
        <v>45536.208414853398</v>
      </c>
      <c r="AO810" s="24">
        <v>45536.208484297837</v>
      </c>
      <c r="AP810">
        <v>9</v>
      </c>
      <c r="AQ810" t="s">
        <v>194</v>
      </c>
      <c r="AR810">
        <v>244.2084148533977</v>
      </c>
      <c r="AS810" t="s">
        <v>195</v>
      </c>
      <c r="AT810" t="s">
        <v>296</v>
      </c>
      <c r="AU810" t="s">
        <v>197</v>
      </c>
      <c r="AV810" t="s">
        <v>219</v>
      </c>
      <c r="AW810" t="s">
        <v>296</v>
      </c>
      <c r="AX810" t="s">
        <v>197</v>
      </c>
      <c r="AY810" t="s">
        <v>218</v>
      </c>
    </row>
    <row r="811" spans="1:51" x14ac:dyDescent="0.45">
      <c r="A811" s="22">
        <v>873723</v>
      </c>
      <c r="B811" s="6">
        <v>45536</v>
      </c>
      <c r="C811" s="22">
        <v>9767000</v>
      </c>
      <c r="D811" s="22">
        <v>5498883</v>
      </c>
      <c r="E811" s="22"/>
      <c r="F811" s="22">
        <v>39905</v>
      </c>
      <c r="G811" s="22">
        <v>5477005</v>
      </c>
      <c r="H811" s="22">
        <v>18</v>
      </c>
      <c r="I811" s="22"/>
      <c r="J811" s="22">
        <v>743</v>
      </c>
      <c r="K811" s="22">
        <v>101180</v>
      </c>
      <c r="L811" s="23" t="s">
        <v>1092</v>
      </c>
      <c r="M811" s="23"/>
      <c r="N811" s="23" t="s">
        <v>184</v>
      </c>
      <c r="O811" s="23" t="s">
        <v>481</v>
      </c>
      <c r="P811" s="22">
        <v>20</v>
      </c>
      <c r="Q811" s="23" t="s">
        <v>186</v>
      </c>
      <c r="R811" s="23"/>
      <c r="S811" s="23"/>
      <c r="T811" s="23"/>
      <c r="U811" s="23"/>
      <c r="V811" s="23" t="s">
        <v>187</v>
      </c>
      <c r="W811" s="23" t="s">
        <v>188</v>
      </c>
      <c r="X811" s="23" t="s">
        <v>189</v>
      </c>
      <c r="Y811" s="22">
        <v>0</v>
      </c>
      <c r="Z811" s="23" t="s">
        <v>190</v>
      </c>
      <c r="AA811" s="23" t="s">
        <v>191</v>
      </c>
      <c r="AB811" s="23" t="s">
        <v>190</v>
      </c>
      <c r="AC811" s="23" t="s">
        <v>192</v>
      </c>
      <c r="AD811" s="23" t="s">
        <v>281</v>
      </c>
      <c r="AE811" s="23" t="s">
        <v>85</v>
      </c>
      <c r="AF811" s="23" t="s">
        <v>190</v>
      </c>
      <c r="AG811" s="23" t="s">
        <v>269</v>
      </c>
      <c r="AH811" s="23" t="s">
        <v>700</v>
      </c>
      <c r="AI811" s="23" t="s">
        <v>701</v>
      </c>
      <c r="AJ811" s="23" t="b">
        <v>0</v>
      </c>
      <c r="AK811" s="3">
        <v>119</v>
      </c>
      <c r="AL811" s="3">
        <v>2968</v>
      </c>
      <c r="AM811" s="3">
        <v>5858</v>
      </c>
      <c r="AN811" s="24">
        <v>45536.632015663577</v>
      </c>
      <c r="AO811" s="24">
        <v>45536.632073533954</v>
      </c>
      <c r="AP811">
        <v>9</v>
      </c>
      <c r="AQ811" t="s">
        <v>194</v>
      </c>
      <c r="AR811">
        <v>244.63201566357748</v>
      </c>
      <c r="AS811" t="s">
        <v>195</v>
      </c>
      <c r="AT811" t="s">
        <v>228</v>
      </c>
      <c r="AU811" t="s">
        <v>197</v>
      </c>
      <c r="AV811" t="s">
        <v>232</v>
      </c>
      <c r="AW811" t="s">
        <v>228</v>
      </c>
      <c r="AX811" t="s">
        <v>197</v>
      </c>
      <c r="AY811" t="s">
        <v>208</v>
      </c>
    </row>
    <row r="812" spans="1:51" x14ac:dyDescent="0.45">
      <c r="A812" s="22">
        <v>874837</v>
      </c>
      <c r="B812" s="6">
        <v>45536</v>
      </c>
      <c r="C812" s="22">
        <v>9767000</v>
      </c>
      <c r="D812" s="22">
        <v>5508032</v>
      </c>
      <c r="E812" s="22"/>
      <c r="F812" s="22">
        <v>37298</v>
      </c>
      <c r="G812" s="22">
        <v>5477225</v>
      </c>
      <c r="H812" s="22">
        <v>15</v>
      </c>
      <c r="I812" s="22"/>
      <c r="J812" s="22">
        <v>743</v>
      </c>
      <c r="K812" s="22">
        <v>101180</v>
      </c>
      <c r="L812" s="23" t="s">
        <v>1092</v>
      </c>
      <c r="M812" s="23"/>
      <c r="N812" s="23" t="s">
        <v>184</v>
      </c>
      <c r="O812" s="23" t="s">
        <v>481</v>
      </c>
      <c r="P812" s="22">
        <v>20</v>
      </c>
      <c r="Q812" s="23" t="s">
        <v>186</v>
      </c>
      <c r="R812" s="23"/>
      <c r="S812" s="23"/>
      <c r="T812" s="23"/>
      <c r="U812" s="23"/>
      <c r="V812" s="23" t="s">
        <v>187</v>
      </c>
      <c r="W812" s="23" t="s">
        <v>188</v>
      </c>
      <c r="X812" s="23" t="s">
        <v>189</v>
      </c>
      <c r="Y812" s="22">
        <v>0</v>
      </c>
      <c r="Z812" s="23" t="s">
        <v>190</v>
      </c>
      <c r="AA812" s="23" t="s">
        <v>191</v>
      </c>
      <c r="AB812" s="23" t="s">
        <v>190</v>
      </c>
      <c r="AC812" s="23" t="s">
        <v>192</v>
      </c>
      <c r="AD812" s="23" t="s">
        <v>281</v>
      </c>
      <c r="AE812" s="23" t="s">
        <v>85</v>
      </c>
      <c r="AF812" s="23" t="s">
        <v>190</v>
      </c>
      <c r="AG812" s="23" t="s">
        <v>269</v>
      </c>
      <c r="AH812" s="23" t="s">
        <v>700</v>
      </c>
      <c r="AI812" s="23" t="s">
        <v>701</v>
      </c>
      <c r="AJ812" s="23" t="b">
        <v>0</v>
      </c>
      <c r="AK812" s="3">
        <v>115</v>
      </c>
      <c r="AL812" s="3">
        <v>2968</v>
      </c>
      <c r="AM812" s="3">
        <v>6810</v>
      </c>
      <c r="AN812" s="24">
        <v>45536.847291087965</v>
      </c>
      <c r="AO812" s="24">
        <v>45536.847348958334</v>
      </c>
      <c r="AP812">
        <v>9</v>
      </c>
      <c r="AQ812" t="s">
        <v>194</v>
      </c>
      <c r="AR812">
        <v>244.84729108796455</v>
      </c>
      <c r="AS812" t="s">
        <v>195</v>
      </c>
      <c r="AT812" t="s">
        <v>236</v>
      </c>
      <c r="AU812" t="s">
        <v>197</v>
      </c>
      <c r="AV812" t="s">
        <v>232</v>
      </c>
      <c r="AW812" t="s">
        <v>236</v>
      </c>
      <c r="AX812" t="s">
        <v>197</v>
      </c>
      <c r="AY812" t="s">
        <v>208</v>
      </c>
    </row>
    <row r="813" spans="1:51" x14ac:dyDescent="0.45">
      <c r="A813" s="22">
        <v>873121</v>
      </c>
      <c r="B813" s="6">
        <v>45536</v>
      </c>
      <c r="C813" s="22">
        <v>9765000</v>
      </c>
      <c r="D813" s="22">
        <v>5172155</v>
      </c>
      <c r="E813" s="22"/>
      <c r="F813" s="22">
        <v>37273</v>
      </c>
      <c r="G813" s="22">
        <v>5475220</v>
      </c>
      <c r="H813" s="22">
        <v>22</v>
      </c>
      <c r="I813" s="22"/>
      <c r="J813" s="22">
        <v>744</v>
      </c>
      <c r="K813" s="22">
        <v>101180</v>
      </c>
      <c r="L813" s="23" t="s">
        <v>1092</v>
      </c>
      <c r="M813" s="23"/>
      <c r="N813" s="23" t="s">
        <v>184</v>
      </c>
      <c r="O813" s="23" t="s">
        <v>481</v>
      </c>
      <c r="P813" s="22">
        <v>20</v>
      </c>
      <c r="Q813" s="23" t="s">
        <v>186</v>
      </c>
      <c r="R813" s="23"/>
      <c r="S813" s="23"/>
      <c r="T813" s="23"/>
      <c r="U813" s="23"/>
      <c r="V813" s="23" t="s">
        <v>187</v>
      </c>
      <c r="W813" s="23" t="s">
        <v>188</v>
      </c>
      <c r="X813" s="23" t="s">
        <v>189</v>
      </c>
      <c r="Y813" s="22">
        <v>0</v>
      </c>
      <c r="Z813" s="23" t="s">
        <v>190</v>
      </c>
      <c r="AA813" s="23" t="s">
        <v>191</v>
      </c>
      <c r="AB813" s="23" t="s">
        <v>190</v>
      </c>
      <c r="AC813" s="23" t="s">
        <v>192</v>
      </c>
      <c r="AD813" s="23" t="s">
        <v>281</v>
      </c>
      <c r="AE813" s="23" t="s">
        <v>85</v>
      </c>
      <c r="AF813" s="23" t="s">
        <v>190</v>
      </c>
      <c r="AG813" s="23" t="s">
        <v>269</v>
      </c>
      <c r="AH813" s="23" t="s">
        <v>700</v>
      </c>
      <c r="AI813" s="23" t="s">
        <v>701</v>
      </c>
      <c r="AJ813" s="23" t="b">
        <v>0</v>
      </c>
      <c r="AK813" s="3">
        <v>116</v>
      </c>
      <c r="AL813" s="3">
        <v>2968</v>
      </c>
      <c r="AM813" s="3">
        <v>5448</v>
      </c>
      <c r="AN813" s="24">
        <v>45536.423683410496</v>
      </c>
      <c r="AO813" s="24">
        <v>45536.423741280865</v>
      </c>
      <c r="AP813">
        <v>9</v>
      </c>
      <c r="AQ813" t="s">
        <v>194</v>
      </c>
      <c r="AR813">
        <v>244.42368341049587</v>
      </c>
      <c r="AS813" t="s">
        <v>195</v>
      </c>
      <c r="AT813" t="s">
        <v>223</v>
      </c>
      <c r="AU813" t="s">
        <v>197</v>
      </c>
      <c r="AV813" t="s">
        <v>232</v>
      </c>
      <c r="AW813" t="s">
        <v>223</v>
      </c>
      <c r="AX813" t="s">
        <v>197</v>
      </c>
      <c r="AY813" t="s">
        <v>208</v>
      </c>
    </row>
    <row r="814" spans="1:51" x14ac:dyDescent="0.45">
      <c r="A814" s="22">
        <v>871545</v>
      </c>
      <c r="B814" s="6">
        <v>45536</v>
      </c>
      <c r="C814" s="22">
        <v>9750000</v>
      </c>
      <c r="D814" s="22">
        <v>5192654</v>
      </c>
      <c r="E814" s="22"/>
      <c r="F814" s="22">
        <v>39257</v>
      </c>
      <c r="G814" s="22">
        <v>5473938</v>
      </c>
      <c r="H814" s="22">
        <v>24</v>
      </c>
      <c r="I814" s="22"/>
      <c r="J814" s="22">
        <v>745</v>
      </c>
      <c r="K814" s="22">
        <v>101180</v>
      </c>
      <c r="L814" s="23" t="s">
        <v>1092</v>
      </c>
      <c r="M814" s="23"/>
      <c r="N814" s="23" t="s">
        <v>184</v>
      </c>
      <c r="O814" s="23" t="s">
        <v>481</v>
      </c>
      <c r="P814" s="22">
        <v>20</v>
      </c>
      <c r="Q814" s="23" t="s">
        <v>186</v>
      </c>
      <c r="R814" s="23"/>
      <c r="S814" s="23"/>
      <c r="T814" s="23"/>
      <c r="U814" s="23"/>
      <c r="V814" s="23" t="s">
        <v>187</v>
      </c>
      <c r="W814" s="23" t="s">
        <v>188</v>
      </c>
      <c r="X814" s="23" t="s">
        <v>189</v>
      </c>
      <c r="Y814" s="22">
        <v>0</v>
      </c>
      <c r="Z814" s="23" t="s">
        <v>190</v>
      </c>
      <c r="AA814" s="23" t="s">
        <v>191</v>
      </c>
      <c r="AB814" s="23" t="s">
        <v>190</v>
      </c>
      <c r="AC814" s="23" t="s">
        <v>192</v>
      </c>
      <c r="AD814" s="23" t="s">
        <v>281</v>
      </c>
      <c r="AE814" s="23" t="s">
        <v>85</v>
      </c>
      <c r="AF814" s="23" t="s">
        <v>190</v>
      </c>
      <c r="AG814" s="23" t="s">
        <v>269</v>
      </c>
      <c r="AH814" s="23" t="s">
        <v>700</v>
      </c>
      <c r="AI814" s="23" t="s">
        <v>701</v>
      </c>
      <c r="AJ814" s="23" t="b">
        <v>0</v>
      </c>
      <c r="AK814" s="3">
        <v>113</v>
      </c>
      <c r="AL814" s="3">
        <v>2968</v>
      </c>
      <c r="AM814" s="3">
        <v>4175</v>
      </c>
      <c r="AN814" s="24">
        <v>45536.090351003084</v>
      </c>
      <c r="AO814" s="24">
        <v>45536.090408873453</v>
      </c>
      <c r="AP814">
        <v>9</v>
      </c>
      <c r="AQ814" t="s">
        <v>194</v>
      </c>
      <c r="AR814">
        <v>244.09035100308392</v>
      </c>
      <c r="AS814" t="s">
        <v>195</v>
      </c>
      <c r="AT814" t="s">
        <v>217</v>
      </c>
      <c r="AU814" t="s">
        <v>197</v>
      </c>
      <c r="AV814" t="s">
        <v>232</v>
      </c>
      <c r="AW814" t="s">
        <v>217</v>
      </c>
      <c r="AX814" t="s">
        <v>197</v>
      </c>
      <c r="AY814" t="s">
        <v>208</v>
      </c>
    </row>
    <row r="815" spans="1:51" x14ac:dyDescent="0.45">
      <c r="A815" s="22">
        <v>873549</v>
      </c>
      <c r="B815" s="6">
        <v>45536</v>
      </c>
      <c r="C815" s="22">
        <v>9750000</v>
      </c>
      <c r="D815" s="22">
        <v>5583769</v>
      </c>
      <c r="E815" s="22"/>
      <c r="F815" s="22">
        <v>39512</v>
      </c>
      <c r="G815" s="22">
        <v>5476504</v>
      </c>
      <c r="H815" s="22">
        <v>28</v>
      </c>
      <c r="I815" s="22"/>
      <c r="J815" s="22">
        <v>743</v>
      </c>
      <c r="K815" s="22">
        <v>101180</v>
      </c>
      <c r="L815" s="23" t="s">
        <v>1092</v>
      </c>
      <c r="M815" s="23"/>
      <c r="N815" s="23" t="s">
        <v>184</v>
      </c>
      <c r="O815" s="23" t="s">
        <v>481</v>
      </c>
      <c r="P815" s="22">
        <v>20</v>
      </c>
      <c r="Q815" s="23" t="s">
        <v>186</v>
      </c>
      <c r="R815" s="23"/>
      <c r="S815" s="23"/>
      <c r="T815" s="23"/>
      <c r="U815" s="23"/>
      <c r="V815" s="23" t="s">
        <v>187</v>
      </c>
      <c r="W815" s="23" t="s">
        <v>188</v>
      </c>
      <c r="X815" s="23" t="s">
        <v>189</v>
      </c>
      <c r="Y815" s="22">
        <v>0</v>
      </c>
      <c r="Z815" s="23" t="s">
        <v>190</v>
      </c>
      <c r="AA815" s="23" t="s">
        <v>191</v>
      </c>
      <c r="AB815" s="23" t="s">
        <v>190</v>
      </c>
      <c r="AC815" s="23" t="s">
        <v>192</v>
      </c>
      <c r="AD815" s="23" t="s">
        <v>281</v>
      </c>
      <c r="AE815" s="23" t="s">
        <v>85</v>
      </c>
      <c r="AF815" s="23" t="s">
        <v>190</v>
      </c>
      <c r="AG815" s="23" t="s">
        <v>269</v>
      </c>
      <c r="AH815" s="23" t="s">
        <v>700</v>
      </c>
      <c r="AI815" s="23" t="s">
        <v>701</v>
      </c>
      <c r="AJ815" s="23" t="b">
        <v>0</v>
      </c>
      <c r="AK815" s="3">
        <v>117</v>
      </c>
      <c r="AL815" s="3">
        <v>2968</v>
      </c>
      <c r="AM815" s="3">
        <v>5732</v>
      </c>
      <c r="AN815" s="24">
        <v>45536.576458564814</v>
      </c>
      <c r="AO815" s="24">
        <v>45536.576516435183</v>
      </c>
      <c r="AP815">
        <v>9</v>
      </c>
      <c r="AQ815" t="s">
        <v>194</v>
      </c>
      <c r="AR815">
        <v>244.57645856481395</v>
      </c>
      <c r="AS815" t="s">
        <v>195</v>
      </c>
      <c r="AT815" t="s">
        <v>218</v>
      </c>
      <c r="AU815" t="s">
        <v>197</v>
      </c>
      <c r="AV815" t="s">
        <v>232</v>
      </c>
      <c r="AW815" t="s">
        <v>218</v>
      </c>
      <c r="AX815" t="s">
        <v>197</v>
      </c>
      <c r="AY815" t="s">
        <v>208</v>
      </c>
    </row>
    <row r="816" spans="1:51" x14ac:dyDescent="0.45">
      <c r="A816" s="22">
        <v>874694</v>
      </c>
      <c r="B816" s="6">
        <v>45536</v>
      </c>
      <c r="C816" s="22">
        <v>9750000</v>
      </c>
      <c r="D816" s="22">
        <v>5845598</v>
      </c>
      <c r="E816" s="22"/>
      <c r="F816" s="22">
        <v>40106</v>
      </c>
      <c r="G816" s="22">
        <v>5477094</v>
      </c>
      <c r="H816" s="22">
        <v>30</v>
      </c>
      <c r="I816" s="22"/>
      <c r="J816" s="22">
        <v>743</v>
      </c>
      <c r="K816" s="22">
        <v>101180</v>
      </c>
      <c r="L816" s="23" t="s">
        <v>1092</v>
      </c>
      <c r="M816" s="23"/>
      <c r="N816" s="23" t="s">
        <v>184</v>
      </c>
      <c r="O816" s="23" t="s">
        <v>481</v>
      </c>
      <c r="P816" s="22">
        <v>20</v>
      </c>
      <c r="Q816" s="23" t="s">
        <v>186</v>
      </c>
      <c r="R816" s="23"/>
      <c r="S816" s="23"/>
      <c r="T816" s="23"/>
      <c r="U816" s="23"/>
      <c r="V816" s="23" t="s">
        <v>187</v>
      </c>
      <c r="W816" s="23" t="s">
        <v>188</v>
      </c>
      <c r="X816" s="23" t="s">
        <v>189</v>
      </c>
      <c r="Y816" s="22">
        <v>0</v>
      </c>
      <c r="Z816" s="23" t="s">
        <v>190</v>
      </c>
      <c r="AA816" s="23" t="s">
        <v>191</v>
      </c>
      <c r="AB816" s="23" t="s">
        <v>190</v>
      </c>
      <c r="AC816" s="23" t="s">
        <v>192</v>
      </c>
      <c r="AD816" s="23" t="s">
        <v>281</v>
      </c>
      <c r="AE816" s="23" t="s">
        <v>85</v>
      </c>
      <c r="AF816" s="23" t="s">
        <v>190</v>
      </c>
      <c r="AG816" s="23" t="s">
        <v>269</v>
      </c>
      <c r="AH816" s="23" t="s">
        <v>700</v>
      </c>
      <c r="AI816" s="23" t="s">
        <v>701</v>
      </c>
      <c r="AJ816" s="23" t="b">
        <v>0</v>
      </c>
      <c r="AK816" s="3">
        <v>114</v>
      </c>
      <c r="AL816" s="3">
        <v>2968</v>
      </c>
      <c r="AM816" s="3">
        <v>6687</v>
      </c>
      <c r="AN816" s="24">
        <v>45536.750070331793</v>
      </c>
      <c r="AO816" s="24">
        <v>45536.750128202162</v>
      </c>
      <c r="AP816">
        <v>9</v>
      </c>
      <c r="AQ816" t="s">
        <v>194</v>
      </c>
      <c r="AR816">
        <v>244.75007033179281</v>
      </c>
      <c r="AS816" t="s">
        <v>195</v>
      </c>
      <c r="AT816" t="s">
        <v>230</v>
      </c>
      <c r="AU816" t="s">
        <v>197</v>
      </c>
      <c r="AV816" t="s">
        <v>232</v>
      </c>
      <c r="AW816" t="s">
        <v>230</v>
      </c>
      <c r="AX816" t="s">
        <v>197</v>
      </c>
      <c r="AY816" t="s">
        <v>208</v>
      </c>
    </row>
    <row r="817" spans="1:51" x14ac:dyDescent="0.45">
      <c r="A817" s="22">
        <v>873653</v>
      </c>
      <c r="B817" s="6">
        <v>45536</v>
      </c>
      <c r="C817" s="22">
        <v>9734000</v>
      </c>
      <c r="D817" s="22">
        <v>3362197</v>
      </c>
      <c r="E817" s="22"/>
      <c r="F817" s="22">
        <v>0</v>
      </c>
      <c r="G817" s="22">
        <v>253551</v>
      </c>
      <c r="H817" s="22">
        <v>4</v>
      </c>
      <c r="I817" s="22"/>
      <c r="J817" s="22">
        <v>6</v>
      </c>
      <c r="K817" s="22">
        <v>102002</v>
      </c>
      <c r="L817" s="23" t="s">
        <v>875</v>
      </c>
      <c r="M817" s="23"/>
      <c r="N817" s="23" t="s">
        <v>184</v>
      </c>
      <c r="O817" s="23" t="s">
        <v>225</v>
      </c>
      <c r="P817" s="22">
        <v>20</v>
      </c>
      <c r="Q817" s="23" t="s">
        <v>186</v>
      </c>
      <c r="R817" s="23"/>
      <c r="S817" s="23"/>
      <c r="T817" s="23"/>
      <c r="U817" s="23"/>
      <c r="V817" s="23" t="s">
        <v>187</v>
      </c>
      <c r="W817" s="23" t="s">
        <v>188</v>
      </c>
      <c r="X817" s="23" t="s">
        <v>189</v>
      </c>
      <c r="Y817" s="22">
        <v>0</v>
      </c>
      <c r="Z817" s="23" t="s">
        <v>190</v>
      </c>
      <c r="AA817" s="23" t="s">
        <v>191</v>
      </c>
      <c r="AB817" s="23" t="s">
        <v>190</v>
      </c>
      <c r="AC817" s="23" t="s">
        <v>192</v>
      </c>
      <c r="AD817" s="23" t="s">
        <v>281</v>
      </c>
      <c r="AE817" s="23" t="s">
        <v>77</v>
      </c>
      <c r="AF817" s="23"/>
      <c r="AG817" s="23"/>
      <c r="AH817" s="23"/>
      <c r="AI817" s="23"/>
      <c r="AJ817" s="23" t="b">
        <v>0</v>
      </c>
      <c r="AK817" s="3">
        <v>62</v>
      </c>
      <c r="AL817" s="3">
        <v>2408</v>
      </c>
      <c r="AM817" s="3">
        <v>5806</v>
      </c>
      <c r="AN817" s="24">
        <v>45536.619545447531</v>
      </c>
      <c r="AO817" s="24">
        <v>45536.619580169754</v>
      </c>
      <c r="AP817">
        <v>9</v>
      </c>
      <c r="AQ817" t="s">
        <v>194</v>
      </c>
      <c r="AR817">
        <v>244.61954544753098</v>
      </c>
      <c r="AS817" t="s">
        <v>195</v>
      </c>
      <c r="AT817" t="s">
        <v>227</v>
      </c>
      <c r="AU817" t="s">
        <v>197</v>
      </c>
      <c r="AV817" t="s">
        <v>197</v>
      </c>
      <c r="AW817" t="s">
        <v>227</v>
      </c>
      <c r="AX817" t="s">
        <v>197</v>
      </c>
      <c r="AY817" t="s">
        <v>207</v>
      </c>
    </row>
    <row r="818" spans="1:51" x14ac:dyDescent="0.45">
      <c r="A818" s="22">
        <v>872313</v>
      </c>
      <c r="B818" s="6">
        <v>45536</v>
      </c>
      <c r="C818" s="22">
        <v>9721000</v>
      </c>
      <c r="D818" s="22">
        <v>5615288</v>
      </c>
      <c r="E818" s="22"/>
      <c r="F818" s="22">
        <v>47665</v>
      </c>
      <c r="G818" s="22">
        <v>5470507</v>
      </c>
      <c r="H818" s="22">
        <v>43</v>
      </c>
      <c r="I818" s="22"/>
      <c r="J818" s="22">
        <v>745</v>
      </c>
      <c r="K818" s="22">
        <v>101180</v>
      </c>
      <c r="L818" s="23" t="s">
        <v>1092</v>
      </c>
      <c r="M818" s="23"/>
      <c r="N818" s="23" t="s">
        <v>184</v>
      </c>
      <c r="O818" s="23" t="s">
        <v>481</v>
      </c>
      <c r="P818" s="22">
        <v>20</v>
      </c>
      <c r="Q818" s="23" t="s">
        <v>186</v>
      </c>
      <c r="R818" s="23"/>
      <c r="S818" s="23"/>
      <c r="T818" s="23"/>
      <c r="U818" s="23"/>
      <c r="V818" s="23" t="s">
        <v>187</v>
      </c>
      <c r="W818" s="23" t="s">
        <v>188</v>
      </c>
      <c r="X818" s="23" t="s">
        <v>189</v>
      </c>
      <c r="Y818" s="22">
        <v>0</v>
      </c>
      <c r="Z818" s="23" t="s">
        <v>190</v>
      </c>
      <c r="AA818" s="23" t="s">
        <v>191</v>
      </c>
      <c r="AB818" s="23" t="s">
        <v>190</v>
      </c>
      <c r="AC818" s="23" t="s">
        <v>192</v>
      </c>
      <c r="AD818" s="23" t="s">
        <v>281</v>
      </c>
      <c r="AE818" s="23" t="s">
        <v>85</v>
      </c>
      <c r="AF818" s="23" t="s">
        <v>190</v>
      </c>
      <c r="AG818" s="23" t="s">
        <v>269</v>
      </c>
      <c r="AH818" s="23" t="s">
        <v>700</v>
      </c>
      <c r="AI818" s="23" t="s">
        <v>701</v>
      </c>
      <c r="AJ818" s="23" t="b">
        <v>0</v>
      </c>
      <c r="AK818" s="3">
        <v>111</v>
      </c>
      <c r="AL818" s="3">
        <v>2968</v>
      </c>
      <c r="AM818" s="3">
        <v>4726</v>
      </c>
      <c r="AN818" s="24">
        <v>45536.263975655864</v>
      </c>
      <c r="AO818" s="24">
        <v>45536.264033526233</v>
      </c>
      <c r="AP818">
        <v>9</v>
      </c>
      <c r="AQ818" t="s">
        <v>194</v>
      </c>
      <c r="AR818">
        <v>244.26397565586376</v>
      </c>
      <c r="AS818" t="s">
        <v>195</v>
      </c>
      <c r="AT818" t="s">
        <v>222</v>
      </c>
      <c r="AU818" t="s">
        <v>197</v>
      </c>
      <c r="AV818" t="s">
        <v>219</v>
      </c>
      <c r="AW818" t="s">
        <v>222</v>
      </c>
      <c r="AX818" t="s">
        <v>197</v>
      </c>
      <c r="AY818" t="s">
        <v>207</v>
      </c>
    </row>
    <row r="819" spans="1:51" x14ac:dyDescent="0.45">
      <c r="A819" s="22">
        <v>873518</v>
      </c>
      <c r="B819" s="6">
        <v>45536</v>
      </c>
      <c r="C819" s="22">
        <v>9717000</v>
      </c>
      <c r="D819" s="22">
        <v>5853276</v>
      </c>
      <c r="E819" s="22"/>
      <c r="F819" s="22">
        <v>43822</v>
      </c>
      <c r="G819" s="22">
        <v>5476596</v>
      </c>
      <c r="H819" s="22">
        <v>27</v>
      </c>
      <c r="I819" s="22"/>
      <c r="J819" s="22">
        <v>743</v>
      </c>
      <c r="K819" s="22">
        <v>101180</v>
      </c>
      <c r="L819" s="23" t="s">
        <v>1092</v>
      </c>
      <c r="M819" s="23"/>
      <c r="N819" s="23" t="s">
        <v>184</v>
      </c>
      <c r="O819" s="23" t="s">
        <v>481</v>
      </c>
      <c r="P819" s="22">
        <v>20</v>
      </c>
      <c r="Q819" s="23" t="s">
        <v>186</v>
      </c>
      <c r="R819" s="23"/>
      <c r="S819" s="23"/>
      <c r="T819" s="23"/>
      <c r="U819" s="23"/>
      <c r="V819" s="23" t="s">
        <v>187</v>
      </c>
      <c r="W819" s="23" t="s">
        <v>188</v>
      </c>
      <c r="X819" s="23" t="s">
        <v>189</v>
      </c>
      <c r="Y819" s="22">
        <v>0</v>
      </c>
      <c r="Z819" s="23" t="s">
        <v>190</v>
      </c>
      <c r="AA819" s="23" t="s">
        <v>191</v>
      </c>
      <c r="AB819" s="23" t="s">
        <v>190</v>
      </c>
      <c r="AC819" s="23" t="s">
        <v>192</v>
      </c>
      <c r="AD819" s="23" t="s">
        <v>281</v>
      </c>
      <c r="AE819" s="23" t="s">
        <v>85</v>
      </c>
      <c r="AF819" s="23" t="s">
        <v>190</v>
      </c>
      <c r="AG819" s="23" t="s">
        <v>269</v>
      </c>
      <c r="AH819" s="23" t="s">
        <v>700</v>
      </c>
      <c r="AI819" s="23" t="s">
        <v>701</v>
      </c>
      <c r="AJ819" s="23" t="b">
        <v>0</v>
      </c>
      <c r="AK819" s="3">
        <v>132</v>
      </c>
      <c r="AL819" s="3">
        <v>2968</v>
      </c>
      <c r="AM819" s="3">
        <v>5706</v>
      </c>
      <c r="AN819" s="24">
        <v>45536.548680825617</v>
      </c>
      <c r="AO819" s="24">
        <v>45536.548738695987</v>
      </c>
      <c r="AP819">
        <v>9</v>
      </c>
      <c r="AQ819" t="s">
        <v>194</v>
      </c>
      <c r="AR819">
        <v>244.54868082561734</v>
      </c>
      <c r="AS819" t="s">
        <v>195</v>
      </c>
      <c r="AT819" t="s">
        <v>218</v>
      </c>
      <c r="AU819" t="s">
        <v>197</v>
      </c>
      <c r="AV819" t="s">
        <v>232</v>
      </c>
      <c r="AW819" t="s">
        <v>218</v>
      </c>
      <c r="AX819" t="s">
        <v>197</v>
      </c>
      <c r="AY819" t="s">
        <v>208</v>
      </c>
    </row>
    <row r="820" spans="1:51" x14ac:dyDescent="0.45">
      <c r="A820" s="22">
        <v>872104</v>
      </c>
      <c r="B820" s="6">
        <v>45536</v>
      </c>
      <c r="C820" s="22">
        <v>9704000</v>
      </c>
      <c r="D820" s="22">
        <v>5885793</v>
      </c>
      <c r="E820" s="22"/>
      <c r="F820" s="22">
        <v>53038</v>
      </c>
      <c r="G820" s="22">
        <v>5473362</v>
      </c>
      <c r="H820" s="22">
        <v>52</v>
      </c>
      <c r="I820" s="22"/>
      <c r="J820" s="22">
        <v>745</v>
      </c>
      <c r="K820" s="22">
        <v>101180</v>
      </c>
      <c r="L820" s="23" t="s">
        <v>1092</v>
      </c>
      <c r="M820" s="23"/>
      <c r="N820" s="23" t="s">
        <v>184</v>
      </c>
      <c r="O820" s="23" t="s">
        <v>481</v>
      </c>
      <c r="P820" s="22">
        <v>20</v>
      </c>
      <c r="Q820" s="23" t="s">
        <v>186</v>
      </c>
      <c r="R820" s="23"/>
      <c r="S820" s="23"/>
      <c r="T820" s="23"/>
      <c r="U820" s="23"/>
      <c r="V820" s="23" t="s">
        <v>187</v>
      </c>
      <c r="W820" s="23" t="s">
        <v>188</v>
      </c>
      <c r="X820" s="23" t="s">
        <v>189</v>
      </c>
      <c r="Y820" s="22">
        <v>0</v>
      </c>
      <c r="Z820" s="23" t="s">
        <v>190</v>
      </c>
      <c r="AA820" s="23" t="s">
        <v>191</v>
      </c>
      <c r="AB820" s="23" t="s">
        <v>190</v>
      </c>
      <c r="AC820" s="23" t="s">
        <v>192</v>
      </c>
      <c r="AD820" s="23" t="s">
        <v>281</v>
      </c>
      <c r="AE820" s="23" t="s">
        <v>85</v>
      </c>
      <c r="AF820" s="23" t="s">
        <v>190</v>
      </c>
      <c r="AG820" s="23" t="s">
        <v>269</v>
      </c>
      <c r="AH820" s="23" t="s">
        <v>700</v>
      </c>
      <c r="AI820" s="23" t="s">
        <v>701</v>
      </c>
      <c r="AJ820" s="23" t="b">
        <v>0</v>
      </c>
      <c r="AK820" s="3">
        <v>122</v>
      </c>
      <c r="AL820" s="3">
        <v>2968</v>
      </c>
      <c r="AM820" s="3">
        <v>4597</v>
      </c>
      <c r="AN820" s="24">
        <v>45536.215347800928</v>
      </c>
      <c r="AO820" s="24">
        <v>45536.215405671297</v>
      </c>
      <c r="AP820">
        <v>9</v>
      </c>
      <c r="AQ820" t="s">
        <v>194</v>
      </c>
      <c r="AR820">
        <v>244.2153478009277</v>
      </c>
      <c r="AS820" t="s">
        <v>195</v>
      </c>
      <c r="AT820" t="s">
        <v>296</v>
      </c>
      <c r="AU820" t="s">
        <v>197</v>
      </c>
      <c r="AV820" t="s">
        <v>232</v>
      </c>
      <c r="AW820" t="s">
        <v>296</v>
      </c>
      <c r="AX820" t="s">
        <v>197</v>
      </c>
      <c r="AY820" t="s">
        <v>208</v>
      </c>
    </row>
    <row r="821" spans="1:51" x14ac:dyDescent="0.45">
      <c r="A821" s="22">
        <v>871809</v>
      </c>
      <c r="B821" s="6">
        <v>45536</v>
      </c>
      <c r="C821" s="22">
        <v>9703000</v>
      </c>
      <c r="D821" s="22">
        <v>6111154</v>
      </c>
      <c r="E821" s="22"/>
      <c r="F821" s="22">
        <v>36684</v>
      </c>
      <c r="G821" s="22">
        <v>5418557</v>
      </c>
      <c r="H821" s="22">
        <v>236</v>
      </c>
      <c r="I821" s="22"/>
      <c r="J821" s="22">
        <v>713</v>
      </c>
      <c r="K821" s="22">
        <v>92471</v>
      </c>
      <c r="L821" s="23" t="s">
        <v>1076</v>
      </c>
      <c r="M821" s="23"/>
      <c r="N821" s="23" t="s">
        <v>184</v>
      </c>
      <c r="O821" s="23" t="s">
        <v>481</v>
      </c>
      <c r="P821" s="22">
        <v>20</v>
      </c>
      <c r="Q821" s="23" t="s">
        <v>186</v>
      </c>
      <c r="R821" s="23"/>
      <c r="S821" s="23"/>
      <c r="T821" s="23"/>
      <c r="U821" s="23"/>
      <c r="V821" s="23" t="s">
        <v>187</v>
      </c>
      <c r="W821" s="23" t="s">
        <v>188</v>
      </c>
      <c r="X821" s="23" t="s">
        <v>189</v>
      </c>
      <c r="Y821" s="22">
        <v>0</v>
      </c>
      <c r="Z821" s="23" t="s">
        <v>190</v>
      </c>
      <c r="AA821" s="23" t="s">
        <v>191</v>
      </c>
      <c r="AB821" s="23" t="s">
        <v>190</v>
      </c>
      <c r="AC821" s="23" t="s">
        <v>192</v>
      </c>
      <c r="AD821" s="23" t="s">
        <v>281</v>
      </c>
      <c r="AE821" s="23" t="s">
        <v>85</v>
      </c>
      <c r="AF821" s="23" t="s">
        <v>190</v>
      </c>
      <c r="AG821" s="23" t="s">
        <v>269</v>
      </c>
      <c r="AH821" s="23" t="s">
        <v>700</v>
      </c>
      <c r="AI821" s="23" t="s">
        <v>701</v>
      </c>
      <c r="AJ821" s="23" t="b">
        <v>0</v>
      </c>
      <c r="AK821" s="3">
        <v>64</v>
      </c>
      <c r="AL821" s="3">
        <v>2968</v>
      </c>
      <c r="AM821" s="3">
        <v>4380</v>
      </c>
      <c r="AN821" s="24">
        <v>45536.127505285491</v>
      </c>
      <c r="AO821" s="24">
        <v>45536.127574729937</v>
      </c>
      <c r="AP821">
        <v>9</v>
      </c>
      <c r="AQ821" t="s">
        <v>194</v>
      </c>
      <c r="AR821">
        <v>244.12750528549077</v>
      </c>
      <c r="AS821" t="s">
        <v>195</v>
      </c>
      <c r="AT821" t="s">
        <v>251</v>
      </c>
      <c r="AU821" t="s">
        <v>197</v>
      </c>
      <c r="AV821" t="s">
        <v>310</v>
      </c>
      <c r="AW821" t="s">
        <v>251</v>
      </c>
      <c r="AX821" t="s">
        <v>197</v>
      </c>
      <c r="AY821" t="s">
        <v>297</v>
      </c>
    </row>
    <row r="822" spans="1:51" x14ac:dyDescent="0.45">
      <c r="A822" s="22">
        <v>873633</v>
      </c>
      <c r="B822" s="6">
        <v>45536</v>
      </c>
      <c r="C822" s="22">
        <v>9688000</v>
      </c>
      <c r="D822" s="22">
        <v>3830950</v>
      </c>
      <c r="E822" s="22"/>
      <c r="F822" s="22">
        <v>0</v>
      </c>
      <c r="G822" s="22">
        <v>253799</v>
      </c>
      <c r="H822" s="22">
        <v>38</v>
      </c>
      <c r="I822" s="22"/>
      <c r="J822" s="22">
        <v>20279</v>
      </c>
      <c r="K822" s="22">
        <v>101785</v>
      </c>
      <c r="L822" s="23" t="s">
        <v>854</v>
      </c>
      <c r="M822" s="23"/>
      <c r="N822" s="23" t="s">
        <v>184</v>
      </c>
      <c r="O822" s="23" t="s">
        <v>225</v>
      </c>
      <c r="P822" s="22">
        <v>20</v>
      </c>
      <c r="Q822" s="23" t="s">
        <v>186</v>
      </c>
      <c r="R822" s="23"/>
      <c r="S822" s="23"/>
      <c r="T822" s="23"/>
      <c r="U822" s="23"/>
      <c r="V822" s="23" t="s">
        <v>187</v>
      </c>
      <c r="W822" s="23" t="s">
        <v>188</v>
      </c>
      <c r="X822" s="23" t="s">
        <v>189</v>
      </c>
      <c r="Y822" s="22">
        <v>0</v>
      </c>
      <c r="Z822" s="23" t="s">
        <v>190</v>
      </c>
      <c r="AA822" s="23" t="s">
        <v>191</v>
      </c>
      <c r="AB822" s="23" t="s">
        <v>190</v>
      </c>
      <c r="AC822" s="23" t="s">
        <v>192</v>
      </c>
      <c r="AD822" s="23" t="s">
        <v>281</v>
      </c>
      <c r="AE822" s="23" t="s">
        <v>77</v>
      </c>
      <c r="AF822" s="23"/>
      <c r="AG822" s="23"/>
      <c r="AH822" s="23"/>
      <c r="AI822" s="23"/>
      <c r="AJ822" s="23" t="b">
        <v>0</v>
      </c>
      <c r="AK822" s="3">
        <v>130</v>
      </c>
      <c r="AL822" s="3">
        <v>2408</v>
      </c>
      <c r="AM822" s="3">
        <v>5790</v>
      </c>
      <c r="AN822" s="24">
        <v>45536.610819675923</v>
      </c>
      <c r="AO822" s="24">
        <v>45536.610854398146</v>
      </c>
      <c r="AP822">
        <v>9</v>
      </c>
      <c r="AQ822" t="s">
        <v>194</v>
      </c>
      <c r="AR822">
        <v>244.61081967592327</v>
      </c>
      <c r="AS822" t="s">
        <v>195</v>
      </c>
      <c r="AT822" t="s">
        <v>227</v>
      </c>
      <c r="AU822" t="s">
        <v>197</v>
      </c>
      <c r="AV822" t="s">
        <v>314</v>
      </c>
      <c r="AW822" t="s">
        <v>227</v>
      </c>
      <c r="AX822" t="s">
        <v>197</v>
      </c>
      <c r="AY822" t="s">
        <v>249</v>
      </c>
    </row>
    <row r="823" spans="1:51" x14ac:dyDescent="0.45">
      <c r="A823" s="22">
        <v>873543</v>
      </c>
      <c r="B823" s="6">
        <v>45536</v>
      </c>
      <c r="C823" s="22">
        <v>9687000</v>
      </c>
      <c r="D823" s="22">
        <v>6129103</v>
      </c>
      <c r="E823" s="22"/>
      <c r="F823" s="22">
        <v>40356</v>
      </c>
      <c r="G823" s="22">
        <v>5473770</v>
      </c>
      <c r="H823" s="22">
        <v>8</v>
      </c>
      <c r="I823" s="22"/>
      <c r="J823" s="22">
        <v>743</v>
      </c>
      <c r="K823" s="22">
        <v>101180</v>
      </c>
      <c r="L823" s="23" t="s">
        <v>1092</v>
      </c>
      <c r="M823" s="23"/>
      <c r="N823" s="23" t="s">
        <v>184</v>
      </c>
      <c r="O823" s="23" t="s">
        <v>481</v>
      </c>
      <c r="P823" s="22">
        <v>20</v>
      </c>
      <c r="Q823" s="23" t="s">
        <v>186</v>
      </c>
      <c r="R823" s="23"/>
      <c r="S823" s="23"/>
      <c r="T823" s="23"/>
      <c r="U823" s="23"/>
      <c r="V823" s="23" t="s">
        <v>187</v>
      </c>
      <c r="W823" s="23" t="s">
        <v>188</v>
      </c>
      <c r="X823" s="23" t="s">
        <v>189</v>
      </c>
      <c r="Y823" s="22">
        <v>0</v>
      </c>
      <c r="Z823" s="23" t="s">
        <v>190</v>
      </c>
      <c r="AA823" s="23" t="s">
        <v>191</v>
      </c>
      <c r="AB823" s="23" t="s">
        <v>190</v>
      </c>
      <c r="AC823" s="23" t="s">
        <v>192</v>
      </c>
      <c r="AD823" s="23" t="s">
        <v>281</v>
      </c>
      <c r="AE823" s="23" t="s">
        <v>85</v>
      </c>
      <c r="AF823" s="23" t="s">
        <v>190</v>
      </c>
      <c r="AG823" s="23" t="s">
        <v>269</v>
      </c>
      <c r="AH823" s="23" t="s">
        <v>700</v>
      </c>
      <c r="AI823" s="23" t="s">
        <v>701</v>
      </c>
      <c r="AJ823" s="23" t="b">
        <v>0</v>
      </c>
      <c r="AK823" s="3">
        <v>126</v>
      </c>
      <c r="AL823" s="3">
        <v>2968</v>
      </c>
      <c r="AM823" s="3">
        <v>5728</v>
      </c>
      <c r="AN823" s="24">
        <v>45536.569516898147</v>
      </c>
      <c r="AO823" s="24">
        <v>45536.569586342594</v>
      </c>
      <c r="AP823">
        <v>9</v>
      </c>
      <c r="AQ823" t="s">
        <v>194</v>
      </c>
      <c r="AR823">
        <v>244.56951689814741</v>
      </c>
      <c r="AS823" t="s">
        <v>195</v>
      </c>
      <c r="AT823" t="s">
        <v>218</v>
      </c>
      <c r="AU823" t="s">
        <v>197</v>
      </c>
      <c r="AV823" t="s">
        <v>232</v>
      </c>
      <c r="AW823" t="s">
        <v>218</v>
      </c>
      <c r="AX823" t="s">
        <v>197</v>
      </c>
      <c r="AY823" t="s">
        <v>207</v>
      </c>
    </row>
    <row r="824" spans="1:51" x14ac:dyDescent="0.45">
      <c r="A824" s="22">
        <v>872444</v>
      </c>
      <c r="B824" s="6">
        <v>45536</v>
      </c>
      <c r="C824" s="22">
        <v>9686000</v>
      </c>
      <c r="D824" s="22">
        <v>5866266</v>
      </c>
      <c r="E824" s="22"/>
      <c r="F824" s="22">
        <v>58113</v>
      </c>
      <c r="G824" s="22">
        <v>5473248</v>
      </c>
      <c r="H824" s="22">
        <v>54</v>
      </c>
      <c r="I824" s="22"/>
      <c r="J824" s="22">
        <v>745</v>
      </c>
      <c r="K824" s="22">
        <v>101180</v>
      </c>
      <c r="L824" s="23" t="s">
        <v>1092</v>
      </c>
      <c r="M824" s="23"/>
      <c r="N824" s="23" t="s">
        <v>184</v>
      </c>
      <c r="O824" s="23" t="s">
        <v>481</v>
      </c>
      <c r="P824" s="22">
        <v>20</v>
      </c>
      <c r="Q824" s="23" t="s">
        <v>186</v>
      </c>
      <c r="R824" s="23"/>
      <c r="S824" s="23"/>
      <c r="T824" s="23"/>
      <c r="U824" s="23"/>
      <c r="V824" s="23" t="s">
        <v>187</v>
      </c>
      <c r="W824" s="23" t="s">
        <v>188</v>
      </c>
      <c r="X824" s="23" t="s">
        <v>189</v>
      </c>
      <c r="Y824" s="22">
        <v>0</v>
      </c>
      <c r="Z824" s="23" t="s">
        <v>190</v>
      </c>
      <c r="AA824" s="23" t="s">
        <v>191</v>
      </c>
      <c r="AB824" s="23" t="s">
        <v>190</v>
      </c>
      <c r="AC824" s="23" t="s">
        <v>192</v>
      </c>
      <c r="AD824" s="23" t="s">
        <v>281</v>
      </c>
      <c r="AE824" s="23" t="s">
        <v>85</v>
      </c>
      <c r="AF824" s="23" t="s">
        <v>190</v>
      </c>
      <c r="AG824" s="23" t="s">
        <v>269</v>
      </c>
      <c r="AH824" s="23" t="s">
        <v>700</v>
      </c>
      <c r="AI824" s="23" t="s">
        <v>701</v>
      </c>
      <c r="AJ824" s="23" t="b">
        <v>0</v>
      </c>
      <c r="AK824" s="3">
        <v>112</v>
      </c>
      <c r="AL824" s="3">
        <v>2968</v>
      </c>
      <c r="AM824" s="3">
        <v>4825</v>
      </c>
      <c r="AN824" s="24">
        <v>45536.298691705248</v>
      </c>
      <c r="AO824" s="24">
        <v>45536.298749575617</v>
      </c>
      <c r="AP824">
        <v>9</v>
      </c>
      <c r="AQ824" t="s">
        <v>194</v>
      </c>
      <c r="AR824">
        <v>244.29869170524762</v>
      </c>
      <c r="AS824" t="s">
        <v>195</v>
      </c>
      <c r="AT824" t="s">
        <v>408</v>
      </c>
      <c r="AU824" t="s">
        <v>197</v>
      </c>
      <c r="AV824" t="s">
        <v>219</v>
      </c>
      <c r="AW824" t="s">
        <v>408</v>
      </c>
      <c r="AX824" t="s">
        <v>197</v>
      </c>
      <c r="AY824" t="s">
        <v>207</v>
      </c>
    </row>
    <row r="825" spans="1:51" x14ac:dyDescent="0.45">
      <c r="A825" s="22">
        <v>874833</v>
      </c>
      <c r="B825" s="6">
        <v>45536</v>
      </c>
      <c r="C825" s="22">
        <v>9684000</v>
      </c>
      <c r="D825" s="22">
        <v>5336298</v>
      </c>
      <c r="E825" s="22"/>
      <c r="F825" s="22">
        <v>37129</v>
      </c>
      <c r="G825" s="22">
        <v>5477323</v>
      </c>
      <c r="H825" s="22">
        <v>14</v>
      </c>
      <c r="I825" s="22"/>
      <c r="J825" s="22">
        <v>743</v>
      </c>
      <c r="K825" s="22">
        <v>101180</v>
      </c>
      <c r="L825" s="23" t="s">
        <v>1092</v>
      </c>
      <c r="M825" s="23"/>
      <c r="N825" s="23" t="s">
        <v>184</v>
      </c>
      <c r="O825" s="23" t="s">
        <v>481</v>
      </c>
      <c r="P825" s="22">
        <v>20</v>
      </c>
      <c r="Q825" s="23" t="s">
        <v>186</v>
      </c>
      <c r="R825" s="23"/>
      <c r="S825" s="23"/>
      <c r="T825" s="23"/>
      <c r="U825" s="23"/>
      <c r="V825" s="23" t="s">
        <v>187</v>
      </c>
      <c r="W825" s="23" t="s">
        <v>188</v>
      </c>
      <c r="X825" s="23" t="s">
        <v>189</v>
      </c>
      <c r="Y825" s="22">
        <v>0</v>
      </c>
      <c r="Z825" s="23" t="s">
        <v>190</v>
      </c>
      <c r="AA825" s="23" t="s">
        <v>191</v>
      </c>
      <c r="AB825" s="23" t="s">
        <v>190</v>
      </c>
      <c r="AC825" s="23" t="s">
        <v>192</v>
      </c>
      <c r="AD825" s="23" t="s">
        <v>281</v>
      </c>
      <c r="AE825" s="23" t="s">
        <v>85</v>
      </c>
      <c r="AF825" s="23" t="s">
        <v>190</v>
      </c>
      <c r="AG825" s="23" t="s">
        <v>269</v>
      </c>
      <c r="AH825" s="23" t="s">
        <v>700</v>
      </c>
      <c r="AI825" s="23" t="s">
        <v>701</v>
      </c>
      <c r="AJ825" s="23" t="b">
        <v>0</v>
      </c>
      <c r="AK825" s="3">
        <v>112</v>
      </c>
      <c r="AL825" s="3">
        <v>2968</v>
      </c>
      <c r="AM825" s="3">
        <v>6806</v>
      </c>
      <c r="AN825" s="24">
        <v>45536.840343209878</v>
      </c>
      <c r="AO825" s="24">
        <v>45536.840401080248</v>
      </c>
      <c r="AP825">
        <v>9</v>
      </c>
      <c r="AQ825" t="s">
        <v>194</v>
      </c>
      <c r="AR825">
        <v>244.84034320987848</v>
      </c>
      <c r="AS825" t="s">
        <v>195</v>
      </c>
      <c r="AT825" t="s">
        <v>236</v>
      </c>
      <c r="AU825" t="s">
        <v>197</v>
      </c>
      <c r="AV825" t="s">
        <v>232</v>
      </c>
      <c r="AW825" t="s">
        <v>236</v>
      </c>
      <c r="AX825" t="s">
        <v>197</v>
      </c>
      <c r="AY825" t="s">
        <v>208</v>
      </c>
    </row>
    <row r="826" spans="1:51" x14ac:dyDescent="0.45">
      <c r="A826" s="22">
        <v>873613</v>
      </c>
      <c r="B826" s="6">
        <v>45536</v>
      </c>
      <c r="C826" s="22">
        <v>9674000</v>
      </c>
      <c r="D826" s="22">
        <v>6210065</v>
      </c>
      <c r="E826" s="22"/>
      <c r="F826" s="22">
        <v>56517</v>
      </c>
      <c r="G826" s="22">
        <v>5475763</v>
      </c>
      <c r="H826" s="22">
        <v>18</v>
      </c>
      <c r="I826" s="22"/>
      <c r="J826" s="22">
        <v>743</v>
      </c>
      <c r="K826" s="22">
        <v>101180</v>
      </c>
      <c r="L826" s="23" t="s">
        <v>1092</v>
      </c>
      <c r="M826" s="23"/>
      <c r="N826" s="23" t="s">
        <v>184</v>
      </c>
      <c r="O826" s="23" t="s">
        <v>481</v>
      </c>
      <c r="P826" s="22">
        <v>20</v>
      </c>
      <c r="Q826" s="23" t="s">
        <v>186</v>
      </c>
      <c r="R826" s="23"/>
      <c r="S826" s="23"/>
      <c r="T826" s="23"/>
      <c r="U826" s="23"/>
      <c r="V826" s="23" t="s">
        <v>187</v>
      </c>
      <c r="W826" s="23" t="s">
        <v>188</v>
      </c>
      <c r="X826" s="23" t="s">
        <v>189</v>
      </c>
      <c r="Y826" s="22">
        <v>0</v>
      </c>
      <c r="Z826" s="23" t="s">
        <v>190</v>
      </c>
      <c r="AA826" s="23" t="s">
        <v>191</v>
      </c>
      <c r="AB826" s="23" t="s">
        <v>190</v>
      </c>
      <c r="AC826" s="23" t="s">
        <v>192</v>
      </c>
      <c r="AD826" s="23" t="s">
        <v>281</v>
      </c>
      <c r="AE826" s="23" t="s">
        <v>85</v>
      </c>
      <c r="AF826" s="23" t="s">
        <v>190</v>
      </c>
      <c r="AG826" s="23" t="s">
        <v>269</v>
      </c>
      <c r="AH826" s="23" t="s">
        <v>700</v>
      </c>
      <c r="AI826" s="23" t="s">
        <v>701</v>
      </c>
      <c r="AJ826" s="23" t="b">
        <v>0</v>
      </c>
      <c r="AK826" s="3">
        <v>119</v>
      </c>
      <c r="AL826" s="3">
        <v>2968</v>
      </c>
      <c r="AM826" s="3">
        <v>5769</v>
      </c>
      <c r="AN826" s="24">
        <v>45536.597309529323</v>
      </c>
      <c r="AO826" s="24">
        <v>45536.597378973762</v>
      </c>
      <c r="AP826">
        <v>9</v>
      </c>
      <c r="AQ826" t="s">
        <v>194</v>
      </c>
      <c r="AR826">
        <v>244.59730952932296</v>
      </c>
      <c r="AS826" t="s">
        <v>195</v>
      </c>
      <c r="AT826" t="s">
        <v>227</v>
      </c>
      <c r="AU826" t="s">
        <v>197</v>
      </c>
      <c r="AV826" t="s">
        <v>220</v>
      </c>
      <c r="AW826" t="s">
        <v>227</v>
      </c>
      <c r="AX826" t="s">
        <v>197</v>
      </c>
      <c r="AY826" t="s">
        <v>227</v>
      </c>
    </row>
    <row r="827" spans="1:51" x14ac:dyDescent="0.45">
      <c r="A827" s="22">
        <v>872392</v>
      </c>
      <c r="B827" s="6">
        <v>45536</v>
      </c>
      <c r="C827" s="22">
        <v>9672000</v>
      </c>
      <c r="D827" s="22">
        <v>6101883</v>
      </c>
      <c r="E827" s="22"/>
      <c r="F827" s="22">
        <v>40427</v>
      </c>
      <c r="G827" s="22">
        <v>5473233</v>
      </c>
      <c r="H827" s="22">
        <v>27</v>
      </c>
      <c r="I827" s="22"/>
      <c r="J827" s="22">
        <v>745</v>
      </c>
      <c r="K827" s="22">
        <v>101180</v>
      </c>
      <c r="L827" s="23" t="s">
        <v>1092</v>
      </c>
      <c r="M827" s="23"/>
      <c r="N827" s="23" t="s">
        <v>184</v>
      </c>
      <c r="O827" s="23" t="s">
        <v>481</v>
      </c>
      <c r="P827" s="22">
        <v>20</v>
      </c>
      <c r="Q827" s="23" t="s">
        <v>186</v>
      </c>
      <c r="R827" s="23"/>
      <c r="S827" s="23"/>
      <c r="T827" s="23"/>
      <c r="U827" s="23"/>
      <c r="V827" s="23" t="s">
        <v>187</v>
      </c>
      <c r="W827" s="23" t="s">
        <v>188</v>
      </c>
      <c r="X827" s="23" t="s">
        <v>189</v>
      </c>
      <c r="Y827" s="22">
        <v>0</v>
      </c>
      <c r="Z827" s="23" t="s">
        <v>190</v>
      </c>
      <c r="AA827" s="23" t="s">
        <v>191</v>
      </c>
      <c r="AB827" s="23" t="s">
        <v>190</v>
      </c>
      <c r="AC827" s="23" t="s">
        <v>192</v>
      </c>
      <c r="AD827" s="23" t="s">
        <v>281</v>
      </c>
      <c r="AE827" s="23" t="s">
        <v>85</v>
      </c>
      <c r="AF827" s="23" t="s">
        <v>190</v>
      </c>
      <c r="AG827" s="23" t="s">
        <v>269</v>
      </c>
      <c r="AH827" s="23" t="s">
        <v>700</v>
      </c>
      <c r="AI827" s="23" t="s">
        <v>701</v>
      </c>
      <c r="AJ827" s="23" t="b">
        <v>0</v>
      </c>
      <c r="AK827" s="3">
        <v>111</v>
      </c>
      <c r="AL827" s="3">
        <v>2968</v>
      </c>
      <c r="AM827" s="3">
        <v>4794</v>
      </c>
      <c r="AN827" s="24">
        <v>45536.291741628083</v>
      </c>
      <c r="AO827" s="24">
        <v>45536.29181107253</v>
      </c>
      <c r="AP827">
        <v>9</v>
      </c>
      <c r="AQ827" t="s">
        <v>194</v>
      </c>
      <c r="AR827">
        <v>244.2917416280834</v>
      </c>
      <c r="AS827" t="s">
        <v>195</v>
      </c>
      <c r="AT827" t="s">
        <v>408</v>
      </c>
      <c r="AU827" t="s">
        <v>197</v>
      </c>
      <c r="AV827" t="s">
        <v>232</v>
      </c>
      <c r="AW827" t="s">
        <v>408</v>
      </c>
      <c r="AX827" t="s">
        <v>197</v>
      </c>
      <c r="AY827" t="s">
        <v>207</v>
      </c>
    </row>
    <row r="828" spans="1:51" x14ac:dyDescent="0.45">
      <c r="A828" s="22">
        <v>873453</v>
      </c>
      <c r="B828" s="6">
        <v>45536</v>
      </c>
      <c r="C828" s="22">
        <v>9672000</v>
      </c>
      <c r="D828" s="22">
        <v>5605112</v>
      </c>
      <c r="E828" s="22"/>
      <c r="F828" s="22">
        <v>113322</v>
      </c>
      <c r="G828" s="22">
        <v>5474626</v>
      </c>
      <c r="H828" s="22">
        <v>29</v>
      </c>
      <c r="I828" s="22"/>
      <c r="J828" s="22">
        <v>744</v>
      </c>
      <c r="K828" s="22">
        <v>101180</v>
      </c>
      <c r="L828" s="23" t="s">
        <v>1092</v>
      </c>
      <c r="M828" s="23"/>
      <c r="N828" s="23" t="s">
        <v>184</v>
      </c>
      <c r="O828" s="23" t="s">
        <v>481</v>
      </c>
      <c r="P828" s="22">
        <v>20</v>
      </c>
      <c r="Q828" s="23" t="s">
        <v>186</v>
      </c>
      <c r="R828" s="23"/>
      <c r="S828" s="23"/>
      <c r="T828" s="23"/>
      <c r="U828" s="23"/>
      <c r="V828" s="23" t="s">
        <v>187</v>
      </c>
      <c r="W828" s="23" t="s">
        <v>188</v>
      </c>
      <c r="X828" s="23" t="s">
        <v>189</v>
      </c>
      <c r="Y828" s="22">
        <v>0</v>
      </c>
      <c r="Z828" s="23" t="s">
        <v>190</v>
      </c>
      <c r="AA828" s="23" t="s">
        <v>191</v>
      </c>
      <c r="AB828" s="23" t="s">
        <v>190</v>
      </c>
      <c r="AC828" s="23" t="s">
        <v>192</v>
      </c>
      <c r="AD828" s="23" t="s">
        <v>281</v>
      </c>
      <c r="AE828" s="23" t="s">
        <v>85</v>
      </c>
      <c r="AF828" s="23" t="s">
        <v>190</v>
      </c>
      <c r="AG828" s="23" t="s">
        <v>269</v>
      </c>
      <c r="AH828" s="23" t="s">
        <v>700</v>
      </c>
      <c r="AI828" s="23" t="s">
        <v>701</v>
      </c>
      <c r="AJ828" s="23" t="b">
        <v>0</v>
      </c>
      <c r="AK828" s="3">
        <v>61</v>
      </c>
      <c r="AL828" s="3">
        <v>2968</v>
      </c>
      <c r="AM828" s="3">
        <v>5658</v>
      </c>
      <c r="AN828" s="24">
        <v>45536.507021759258</v>
      </c>
      <c r="AO828" s="24">
        <v>45536.507079629628</v>
      </c>
      <c r="AP828">
        <v>9</v>
      </c>
      <c r="AQ828" t="s">
        <v>194</v>
      </c>
      <c r="AR828">
        <v>244.50702175925835</v>
      </c>
      <c r="AS828" t="s">
        <v>195</v>
      </c>
      <c r="AT828" t="s">
        <v>207</v>
      </c>
      <c r="AU828" t="s">
        <v>197</v>
      </c>
      <c r="AV828" t="s">
        <v>219</v>
      </c>
      <c r="AW828" t="s">
        <v>207</v>
      </c>
      <c r="AX828" t="s">
        <v>197</v>
      </c>
      <c r="AY828" t="s">
        <v>207</v>
      </c>
    </row>
    <row r="829" spans="1:51" x14ac:dyDescent="0.45">
      <c r="A829" s="22">
        <v>872319</v>
      </c>
      <c r="B829" s="6">
        <v>45536</v>
      </c>
      <c r="C829" s="22">
        <v>9671000</v>
      </c>
      <c r="D829" s="22">
        <v>5460738</v>
      </c>
      <c r="E829" s="22"/>
      <c r="F829" s="22">
        <v>45779</v>
      </c>
      <c r="G829" s="22">
        <v>5474007</v>
      </c>
      <c r="H829" s="22">
        <v>36</v>
      </c>
      <c r="I829" s="22"/>
      <c r="J829" s="22">
        <v>745</v>
      </c>
      <c r="K829" s="22">
        <v>101180</v>
      </c>
      <c r="L829" s="23" t="s">
        <v>1092</v>
      </c>
      <c r="M829" s="23"/>
      <c r="N829" s="23" t="s">
        <v>184</v>
      </c>
      <c r="O829" s="23" t="s">
        <v>481</v>
      </c>
      <c r="P829" s="22">
        <v>20</v>
      </c>
      <c r="Q829" s="23" t="s">
        <v>186</v>
      </c>
      <c r="R829" s="23"/>
      <c r="S829" s="23"/>
      <c r="T829" s="23"/>
      <c r="U829" s="23"/>
      <c r="V829" s="23" t="s">
        <v>187</v>
      </c>
      <c r="W829" s="23" t="s">
        <v>188</v>
      </c>
      <c r="X829" s="23" t="s">
        <v>189</v>
      </c>
      <c r="Y829" s="22">
        <v>0</v>
      </c>
      <c r="Z829" s="23" t="s">
        <v>190</v>
      </c>
      <c r="AA829" s="23" t="s">
        <v>191</v>
      </c>
      <c r="AB829" s="23" t="s">
        <v>190</v>
      </c>
      <c r="AC829" s="23" t="s">
        <v>192</v>
      </c>
      <c r="AD829" s="23" t="s">
        <v>281</v>
      </c>
      <c r="AE829" s="23" t="s">
        <v>85</v>
      </c>
      <c r="AF829" s="23" t="s">
        <v>190</v>
      </c>
      <c r="AG829" s="23" t="s">
        <v>269</v>
      </c>
      <c r="AH829" s="23" t="s">
        <v>700</v>
      </c>
      <c r="AI829" s="23" t="s">
        <v>701</v>
      </c>
      <c r="AJ829" s="23" t="b">
        <v>0</v>
      </c>
      <c r="AK829" s="3">
        <v>113</v>
      </c>
      <c r="AL829" s="3">
        <v>2968</v>
      </c>
      <c r="AM829" s="3">
        <v>4731</v>
      </c>
      <c r="AN829" s="24">
        <v>45536.270896334878</v>
      </c>
      <c r="AO829" s="24">
        <v>45536.270954205247</v>
      </c>
      <c r="AP829">
        <v>9</v>
      </c>
      <c r="AQ829" t="s">
        <v>194</v>
      </c>
      <c r="AR829">
        <v>244.27089633487776</v>
      </c>
      <c r="AS829" t="s">
        <v>195</v>
      </c>
      <c r="AT829" t="s">
        <v>222</v>
      </c>
      <c r="AU829" t="s">
        <v>197</v>
      </c>
      <c r="AV829" t="s">
        <v>233</v>
      </c>
      <c r="AW829" t="s">
        <v>222</v>
      </c>
      <c r="AX829" t="s">
        <v>197</v>
      </c>
      <c r="AY829" t="s">
        <v>223</v>
      </c>
    </row>
    <row r="830" spans="1:51" x14ac:dyDescent="0.45">
      <c r="A830" s="22">
        <v>874321</v>
      </c>
      <c r="B830" s="6">
        <v>45536</v>
      </c>
      <c r="C830" s="22">
        <v>9671000</v>
      </c>
      <c r="D830" s="22">
        <v>6328397</v>
      </c>
      <c r="E830" s="22"/>
      <c r="F830" s="22">
        <v>82776</v>
      </c>
      <c r="G830" s="22">
        <v>5474116</v>
      </c>
      <c r="H830" s="22">
        <v>24</v>
      </c>
      <c r="I830" s="22"/>
      <c r="J830" s="22">
        <v>743</v>
      </c>
      <c r="K830" s="22">
        <v>101180</v>
      </c>
      <c r="L830" s="23" t="s">
        <v>1092</v>
      </c>
      <c r="M830" s="23"/>
      <c r="N830" s="23" t="s">
        <v>184</v>
      </c>
      <c r="O830" s="23" t="s">
        <v>481</v>
      </c>
      <c r="P830" s="22">
        <v>20</v>
      </c>
      <c r="Q830" s="23" t="s">
        <v>186</v>
      </c>
      <c r="R830" s="23"/>
      <c r="S830" s="23"/>
      <c r="T830" s="23"/>
      <c r="U830" s="23"/>
      <c r="V830" s="23" t="s">
        <v>187</v>
      </c>
      <c r="W830" s="23" t="s">
        <v>188</v>
      </c>
      <c r="X830" s="23" t="s">
        <v>189</v>
      </c>
      <c r="Y830" s="22">
        <v>0</v>
      </c>
      <c r="Z830" s="23" t="s">
        <v>190</v>
      </c>
      <c r="AA830" s="23" t="s">
        <v>191</v>
      </c>
      <c r="AB830" s="23" t="s">
        <v>190</v>
      </c>
      <c r="AC830" s="23" t="s">
        <v>192</v>
      </c>
      <c r="AD830" s="23" t="s">
        <v>281</v>
      </c>
      <c r="AE830" s="23" t="s">
        <v>85</v>
      </c>
      <c r="AF830" s="23" t="s">
        <v>190</v>
      </c>
      <c r="AG830" s="23" t="s">
        <v>269</v>
      </c>
      <c r="AH830" s="23" t="s">
        <v>700</v>
      </c>
      <c r="AI830" s="23" t="s">
        <v>701</v>
      </c>
      <c r="AJ830" s="23" t="b">
        <v>0</v>
      </c>
      <c r="AK830" s="3">
        <v>111</v>
      </c>
      <c r="AL830" s="3">
        <v>2968</v>
      </c>
      <c r="AM830" s="3">
        <v>6402</v>
      </c>
      <c r="AN830" s="24">
        <v>45536.673692129632</v>
      </c>
      <c r="AO830" s="24">
        <v>45536.673761574071</v>
      </c>
      <c r="AP830">
        <v>9</v>
      </c>
      <c r="AQ830" t="s">
        <v>194</v>
      </c>
      <c r="AR830">
        <v>244.6736921296324</v>
      </c>
      <c r="AS830" t="s">
        <v>195</v>
      </c>
      <c r="AT830" t="s">
        <v>198</v>
      </c>
      <c r="AU830" t="s">
        <v>197</v>
      </c>
      <c r="AV830" t="s">
        <v>219</v>
      </c>
      <c r="AW830" t="s">
        <v>198</v>
      </c>
      <c r="AX830" t="s">
        <v>197</v>
      </c>
      <c r="AY830" t="s">
        <v>218</v>
      </c>
    </row>
    <row r="831" spans="1:51" x14ac:dyDescent="0.45">
      <c r="A831" s="22">
        <v>871438</v>
      </c>
      <c r="B831" s="6">
        <v>45536</v>
      </c>
      <c r="C831" s="22">
        <v>9657000</v>
      </c>
      <c r="D831" s="22">
        <v>5401631</v>
      </c>
      <c r="E831" s="22"/>
      <c r="F831" s="22">
        <v>46429</v>
      </c>
      <c r="G831" s="22">
        <v>5473722</v>
      </c>
      <c r="H831" s="22">
        <v>22</v>
      </c>
      <c r="I831" s="22"/>
      <c r="J831" s="22">
        <v>745</v>
      </c>
      <c r="K831" s="22">
        <v>101180</v>
      </c>
      <c r="L831" s="23" t="s">
        <v>1092</v>
      </c>
      <c r="M831" s="23"/>
      <c r="N831" s="23" t="s">
        <v>184</v>
      </c>
      <c r="O831" s="23" t="s">
        <v>481</v>
      </c>
      <c r="P831" s="22">
        <v>20</v>
      </c>
      <c r="Q831" s="23" t="s">
        <v>186</v>
      </c>
      <c r="R831" s="23"/>
      <c r="S831" s="23"/>
      <c r="T831" s="23"/>
      <c r="U831" s="23"/>
      <c r="V831" s="23" t="s">
        <v>187</v>
      </c>
      <c r="W831" s="23" t="s">
        <v>188</v>
      </c>
      <c r="X831" s="23" t="s">
        <v>189</v>
      </c>
      <c r="Y831" s="22">
        <v>0</v>
      </c>
      <c r="Z831" s="23" t="s">
        <v>190</v>
      </c>
      <c r="AA831" s="23" t="s">
        <v>191</v>
      </c>
      <c r="AB831" s="23" t="s">
        <v>190</v>
      </c>
      <c r="AC831" s="23" t="s">
        <v>192</v>
      </c>
      <c r="AD831" s="23" t="s">
        <v>281</v>
      </c>
      <c r="AE831" s="23" t="s">
        <v>85</v>
      </c>
      <c r="AF831" s="23" t="s">
        <v>190</v>
      </c>
      <c r="AG831" s="23" t="s">
        <v>269</v>
      </c>
      <c r="AH831" s="23" t="s">
        <v>700</v>
      </c>
      <c r="AI831" s="23" t="s">
        <v>701</v>
      </c>
      <c r="AJ831" s="23" t="b">
        <v>0</v>
      </c>
      <c r="AK831" s="3">
        <v>114</v>
      </c>
      <c r="AL831" s="3">
        <v>2968</v>
      </c>
      <c r="AM831" s="3">
        <v>4101</v>
      </c>
      <c r="AN831" s="24">
        <v>45536.048677121915</v>
      </c>
      <c r="AO831" s="24">
        <v>45536.048734992284</v>
      </c>
      <c r="AP831">
        <v>9</v>
      </c>
      <c r="AQ831" t="s">
        <v>194</v>
      </c>
      <c r="AR831">
        <v>244.04867712191481</v>
      </c>
      <c r="AS831" t="s">
        <v>195</v>
      </c>
      <c r="AT831" t="s">
        <v>256</v>
      </c>
      <c r="AU831" t="s">
        <v>197</v>
      </c>
      <c r="AV831" t="s">
        <v>232</v>
      </c>
      <c r="AW831" t="s">
        <v>256</v>
      </c>
      <c r="AX831" t="s">
        <v>197</v>
      </c>
      <c r="AY831" t="s">
        <v>208</v>
      </c>
    </row>
    <row r="832" spans="1:51" x14ac:dyDescent="0.45">
      <c r="A832" s="22">
        <v>873726</v>
      </c>
      <c r="B832" s="6">
        <v>45536</v>
      </c>
      <c r="C832" s="22">
        <v>9641000</v>
      </c>
      <c r="D832" s="22">
        <v>3486355</v>
      </c>
      <c r="E832" s="22"/>
      <c r="F832" s="22">
        <v>0</v>
      </c>
      <c r="G832" s="22">
        <v>253780</v>
      </c>
      <c r="H832" s="22">
        <v>35</v>
      </c>
      <c r="I832" s="22"/>
      <c r="J832" s="22">
        <v>20279</v>
      </c>
      <c r="K832" s="22">
        <v>102132</v>
      </c>
      <c r="L832" s="23" t="s">
        <v>871</v>
      </c>
      <c r="M832" s="23"/>
      <c r="N832" s="23" t="s">
        <v>184</v>
      </c>
      <c r="O832" s="23" t="s">
        <v>225</v>
      </c>
      <c r="P832" s="22">
        <v>20</v>
      </c>
      <c r="Q832" s="23" t="s">
        <v>186</v>
      </c>
      <c r="R832" s="23"/>
      <c r="S832" s="23"/>
      <c r="T832" s="23"/>
      <c r="U832" s="23"/>
      <c r="V832" s="23" t="s">
        <v>187</v>
      </c>
      <c r="W832" s="23" t="s">
        <v>188</v>
      </c>
      <c r="X832" s="23" t="s">
        <v>189</v>
      </c>
      <c r="Y832" s="22">
        <v>0</v>
      </c>
      <c r="Z832" s="23" t="s">
        <v>190</v>
      </c>
      <c r="AA832" s="23" t="s">
        <v>191</v>
      </c>
      <c r="AB832" s="23" t="s">
        <v>190</v>
      </c>
      <c r="AC832" s="23" t="s">
        <v>192</v>
      </c>
      <c r="AD832" s="23" t="s">
        <v>281</v>
      </c>
      <c r="AE832" s="23" t="s">
        <v>77</v>
      </c>
      <c r="AF832" s="23"/>
      <c r="AG832" s="23"/>
      <c r="AH832" s="23"/>
      <c r="AI832" s="23"/>
      <c r="AJ832" s="23" t="b">
        <v>0</v>
      </c>
      <c r="AK832" s="3">
        <v>127</v>
      </c>
      <c r="AL832" s="3">
        <v>2408</v>
      </c>
      <c r="AM832" s="3">
        <v>5864</v>
      </c>
      <c r="AN832" s="24">
        <v>45536.633298765431</v>
      </c>
      <c r="AO832" s="24">
        <v>45536.633333487654</v>
      </c>
      <c r="AP832">
        <v>9</v>
      </c>
      <c r="AQ832" t="s">
        <v>194</v>
      </c>
      <c r="AR832">
        <v>244.63329876543139</v>
      </c>
      <c r="AS832" t="s">
        <v>195</v>
      </c>
      <c r="AT832" t="s">
        <v>228</v>
      </c>
      <c r="AU832" t="s">
        <v>197</v>
      </c>
      <c r="AV832" t="s">
        <v>285</v>
      </c>
      <c r="AW832" t="s">
        <v>228</v>
      </c>
      <c r="AX832" t="s">
        <v>197</v>
      </c>
      <c r="AY832" t="s">
        <v>299</v>
      </c>
    </row>
    <row r="833" spans="1:51" x14ac:dyDescent="0.45">
      <c r="A833" s="22">
        <v>871806</v>
      </c>
      <c r="B833" s="6">
        <v>45536</v>
      </c>
      <c r="C833" s="22">
        <v>9641000</v>
      </c>
      <c r="D833" s="22">
        <v>7834227</v>
      </c>
      <c r="E833" s="22"/>
      <c r="F833" s="22">
        <v>36876</v>
      </c>
      <c r="G833" s="22">
        <v>5393758</v>
      </c>
      <c r="H833" s="22">
        <v>455</v>
      </c>
      <c r="I833" s="22"/>
      <c r="J833" s="22">
        <v>726</v>
      </c>
      <c r="K833" s="22">
        <v>90902</v>
      </c>
      <c r="L833" s="23" t="s">
        <v>1080</v>
      </c>
      <c r="M833" s="23"/>
      <c r="N833" s="23" t="s">
        <v>184</v>
      </c>
      <c r="O833" s="23" t="s">
        <v>481</v>
      </c>
      <c r="P833" s="22">
        <v>20</v>
      </c>
      <c r="Q833" s="23" t="s">
        <v>186</v>
      </c>
      <c r="R833" s="23"/>
      <c r="S833" s="23"/>
      <c r="T833" s="23"/>
      <c r="U833" s="23"/>
      <c r="V833" s="23" t="s">
        <v>187</v>
      </c>
      <c r="W833" s="23" t="s">
        <v>188</v>
      </c>
      <c r="X833" s="23" t="s">
        <v>189</v>
      </c>
      <c r="Y833" s="22">
        <v>0</v>
      </c>
      <c r="Z833" s="23" t="s">
        <v>190</v>
      </c>
      <c r="AA833" s="23" t="s">
        <v>191</v>
      </c>
      <c r="AB833" s="23" t="s">
        <v>190</v>
      </c>
      <c r="AC833" s="23" t="s">
        <v>192</v>
      </c>
      <c r="AD833" s="23" t="s">
        <v>281</v>
      </c>
      <c r="AE833" s="23" t="s">
        <v>85</v>
      </c>
      <c r="AF833" s="23" t="s">
        <v>190</v>
      </c>
      <c r="AG833" s="23" t="s">
        <v>269</v>
      </c>
      <c r="AH833" s="23" t="s">
        <v>700</v>
      </c>
      <c r="AI833" s="23" t="s">
        <v>701</v>
      </c>
      <c r="AJ833" s="23" t="b">
        <v>0</v>
      </c>
      <c r="AK833" s="3">
        <v>64</v>
      </c>
      <c r="AL833" s="3">
        <v>2968</v>
      </c>
      <c r="AM833" s="3">
        <v>4377</v>
      </c>
      <c r="AN833" s="24">
        <v>45536.12727183642</v>
      </c>
      <c r="AO833" s="24">
        <v>45536.127352854935</v>
      </c>
      <c r="AP833">
        <v>9</v>
      </c>
      <c r="AQ833" t="s">
        <v>194</v>
      </c>
      <c r="AR833">
        <v>244.12727183641982</v>
      </c>
      <c r="AS833" t="s">
        <v>195</v>
      </c>
      <c r="AT833" t="s">
        <v>251</v>
      </c>
      <c r="AU833" t="s">
        <v>197</v>
      </c>
      <c r="AV833" t="s">
        <v>198</v>
      </c>
      <c r="AW833" t="s">
        <v>251</v>
      </c>
      <c r="AX833" t="s">
        <v>197</v>
      </c>
      <c r="AY833" t="s">
        <v>206</v>
      </c>
    </row>
    <row r="834" spans="1:51" x14ac:dyDescent="0.45">
      <c r="A834" s="22">
        <v>873528</v>
      </c>
      <c r="B834" s="6">
        <v>45536</v>
      </c>
      <c r="C834" s="22">
        <v>9641000</v>
      </c>
      <c r="D834" s="22">
        <v>5536955</v>
      </c>
      <c r="E834" s="22"/>
      <c r="F834" s="22">
        <v>40533</v>
      </c>
      <c r="G834" s="22">
        <v>5476991</v>
      </c>
      <c r="H834" s="22">
        <v>21</v>
      </c>
      <c r="I834" s="22"/>
      <c r="J834" s="22">
        <v>743</v>
      </c>
      <c r="K834" s="22">
        <v>101180</v>
      </c>
      <c r="L834" s="23" t="s">
        <v>1092</v>
      </c>
      <c r="M834" s="23"/>
      <c r="N834" s="23" t="s">
        <v>184</v>
      </c>
      <c r="O834" s="23" t="s">
        <v>481</v>
      </c>
      <c r="P834" s="22">
        <v>20</v>
      </c>
      <c r="Q834" s="23" t="s">
        <v>186</v>
      </c>
      <c r="R834" s="23"/>
      <c r="S834" s="23"/>
      <c r="T834" s="23"/>
      <c r="U834" s="23"/>
      <c r="V834" s="23" t="s">
        <v>187</v>
      </c>
      <c r="W834" s="23" t="s">
        <v>188</v>
      </c>
      <c r="X834" s="23" t="s">
        <v>189</v>
      </c>
      <c r="Y834" s="22">
        <v>0</v>
      </c>
      <c r="Z834" s="23" t="s">
        <v>190</v>
      </c>
      <c r="AA834" s="23" t="s">
        <v>191</v>
      </c>
      <c r="AB834" s="23" t="s">
        <v>190</v>
      </c>
      <c r="AC834" s="23" t="s">
        <v>192</v>
      </c>
      <c r="AD834" s="23" t="s">
        <v>281</v>
      </c>
      <c r="AE834" s="23" t="s">
        <v>85</v>
      </c>
      <c r="AF834" s="23" t="s">
        <v>190</v>
      </c>
      <c r="AG834" s="23" t="s">
        <v>269</v>
      </c>
      <c r="AH834" s="23" t="s">
        <v>700</v>
      </c>
      <c r="AI834" s="23" t="s">
        <v>701</v>
      </c>
      <c r="AJ834" s="23" t="b">
        <v>0</v>
      </c>
      <c r="AK834" s="3">
        <v>62</v>
      </c>
      <c r="AL834" s="3">
        <v>2968</v>
      </c>
      <c r="AM834" s="3">
        <v>5716</v>
      </c>
      <c r="AN834" s="24">
        <v>45536.56257322531</v>
      </c>
      <c r="AO834" s="24">
        <v>45536.56263109568</v>
      </c>
      <c r="AP834">
        <v>9</v>
      </c>
      <c r="AQ834" t="s">
        <v>194</v>
      </c>
      <c r="AR834">
        <v>244.56257322531019</v>
      </c>
      <c r="AS834" t="s">
        <v>195</v>
      </c>
      <c r="AT834" t="s">
        <v>218</v>
      </c>
      <c r="AU834" t="s">
        <v>197</v>
      </c>
      <c r="AV834" t="s">
        <v>232</v>
      </c>
      <c r="AW834" t="s">
        <v>218</v>
      </c>
      <c r="AX834" t="s">
        <v>197</v>
      </c>
      <c r="AY834" t="s">
        <v>208</v>
      </c>
    </row>
    <row r="835" spans="1:51" x14ac:dyDescent="0.45">
      <c r="A835" s="22">
        <v>874875</v>
      </c>
      <c r="B835" s="6">
        <v>45536</v>
      </c>
      <c r="C835" s="22">
        <v>9625000</v>
      </c>
      <c r="D835" s="22">
        <v>5218145</v>
      </c>
      <c r="E835" s="22"/>
      <c r="F835" s="22">
        <v>37138</v>
      </c>
      <c r="G835" s="22">
        <v>5477752</v>
      </c>
      <c r="H835" s="22">
        <v>15</v>
      </c>
      <c r="I835" s="22"/>
      <c r="J835" s="22">
        <v>743</v>
      </c>
      <c r="K835" s="22">
        <v>101548</v>
      </c>
      <c r="L835" s="23" t="s">
        <v>1085</v>
      </c>
      <c r="M835" s="23"/>
      <c r="N835" s="23" t="s">
        <v>184</v>
      </c>
      <c r="O835" s="23" t="s">
        <v>481</v>
      </c>
      <c r="P835" s="22">
        <v>20</v>
      </c>
      <c r="Q835" s="23" t="s">
        <v>186</v>
      </c>
      <c r="R835" s="23"/>
      <c r="S835" s="23"/>
      <c r="T835" s="23"/>
      <c r="U835" s="23"/>
      <c r="V835" s="23" t="s">
        <v>187</v>
      </c>
      <c r="W835" s="23" t="s">
        <v>188</v>
      </c>
      <c r="X835" s="23" t="s">
        <v>189</v>
      </c>
      <c r="Y835" s="22">
        <v>0</v>
      </c>
      <c r="Z835" s="23" t="s">
        <v>190</v>
      </c>
      <c r="AA835" s="23" t="s">
        <v>191</v>
      </c>
      <c r="AB835" s="23" t="s">
        <v>190</v>
      </c>
      <c r="AC835" s="23" t="s">
        <v>192</v>
      </c>
      <c r="AD835" s="23" t="s">
        <v>281</v>
      </c>
      <c r="AE835" s="23" t="s">
        <v>85</v>
      </c>
      <c r="AF835" s="23" t="s">
        <v>190</v>
      </c>
      <c r="AG835" s="23" t="s">
        <v>269</v>
      </c>
      <c r="AH835" s="23" t="s">
        <v>700</v>
      </c>
      <c r="AI835" s="23" t="s">
        <v>701</v>
      </c>
      <c r="AJ835" s="23" t="b">
        <v>0</v>
      </c>
      <c r="AK835" s="3">
        <v>111</v>
      </c>
      <c r="AL835" s="3">
        <v>2968</v>
      </c>
      <c r="AM835" s="3">
        <v>6844</v>
      </c>
      <c r="AN835" s="24">
        <v>45536.875067052468</v>
      </c>
      <c r="AO835" s="24">
        <v>45536.875124922837</v>
      </c>
      <c r="AP835">
        <v>9</v>
      </c>
      <c r="AQ835" t="s">
        <v>194</v>
      </c>
      <c r="AR835">
        <v>244.87506705246778</v>
      </c>
      <c r="AS835" t="s">
        <v>195</v>
      </c>
      <c r="AT835" t="s">
        <v>226</v>
      </c>
      <c r="AU835" t="s">
        <v>197</v>
      </c>
      <c r="AV835" t="s">
        <v>232</v>
      </c>
      <c r="AW835" t="s">
        <v>226</v>
      </c>
      <c r="AX835" t="s">
        <v>197</v>
      </c>
      <c r="AY835" t="s">
        <v>208</v>
      </c>
    </row>
    <row r="836" spans="1:51" x14ac:dyDescent="0.45">
      <c r="A836" s="22">
        <v>871655</v>
      </c>
      <c r="B836" s="6">
        <v>45536</v>
      </c>
      <c r="C836" s="22">
        <v>9625000</v>
      </c>
      <c r="D836" s="22">
        <v>5257778</v>
      </c>
      <c r="E836" s="22"/>
      <c r="F836" s="22">
        <v>38215</v>
      </c>
      <c r="G836" s="22">
        <v>5474071</v>
      </c>
      <c r="H836" s="22">
        <v>30</v>
      </c>
      <c r="I836" s="22"/>
      <c r="J836" s="22">
        <v>745</v>
      </c>
      <c r="K836" s="22">
        <v>101180</v>
      </c>
      <c r="L836" s="23" t="s">
        <v>1092</v>
      </c>
      <c r="M836" s="23"/>
      <c r="N836" s="23" t="s">
        <v>184</v>
      </c>
      <c r="O836" s="23" t="s">
        <v>481</v>
      </c>
      <c r="P836" s="22">
        <v>20</v>
      </c>
      <c r="Q836" s="23" t="s">
        <v>186</v>
      </c>
      <c r="R836" s="23"/>
      <c r="S836" s="23"/>
      <c r="T836" s="23"/>
      <c r="U836" s="23"/>
      <c r="V836" s="23" t="s">
        <v>187</v>
      </c>
      <c r="W836" s="23" t="s">
        <v>188</v>
      </c>
      <c r="X836" s="23" t="s">
        <v>189</v>
      </c>
      <c r="Y836" s="22">
        <v>0</v>
      </c>
      <c r="Z836" s="23" t="s">
        <v>190</v>
      </c>
      <c r="AA836" s="23" t="s">
        <v>191</v>
      </c>
      <c r="AB836" s="23" t="s">
        <v>190</v>
      </c>
      <c r="AC836" s="23" t="s">
        <v>192</v>
      </c>
      <c r="AD836" s="23" t="s">
        <v>281</v>
      </c>
      <c r="AE836" s="23" t="s">
        <v>85</v>
      </c>
      <c r="AF836" s="23" t="s">
        <v>190</v>
      </c>
      <c r="AG836" s="23" t="s">
        <v>269</v>
      </c>
      <c r="AH836" s="23" t="s">
        <v>700</v>
      </c>
      <c r="AI836" s="23" t="s">
        <v>701</v>
      </c>
      <c r="AJ836" s="23" t="b">
        <v>0</v>
      </c>
      <c r="AK836" s="3">
        <v>109</v>
      </c>
      <c r="AL836" s="3">
        <v>2968</v>
      </c>
      <c r="AM836" s="3">
        <v>4285</v>
      </c>
      <c r="AN836" s="24">
        <v>45536.111176658953</v>
      </c>
      <c r="AO836" s="24">
        <v>45536.111234529322</v>
      </c>
      <c r="AP836">
        <v>9</v>
      </c>
      <c r="AQ836" t="s">
        <v>194</v>
      </c>
      <c r="AR836">
        <v>244.1111766589529</v>
      </c>
      <c r="AS836" t="s">
        <v>195</v>
      </c>
      <c r="AT836" t="s">
        <v>217</v>
      </c>
      <c r="AU836" t="s">
        <v>197</v>
      </c>
      <c r="AV836" t="s">
        <v>232</v>
      </c>
      <c r="AW836" t="s">
        <v>217</v>
      </c>
      <c r="AX836" t="s">
        <v>197</v>
      </c>
      <c r="AY836" t="s">
        <v>208</v>
      </c>
    </row>
    <row r="837" spans="1:51" x14ac:dyDescent="0.45">
      <c r="A837" s="22">
        <v>871612</v>
      </c>
      <c r="B837" s="6">
        <v>45536</v>
      </c>
      <c r="C837" s="22">
        <v>9625000</v>
      </c>
      <c r="D837" s="22">
        <v>5455674</v>
      </c>
      <c r="E837" s="22"/>
      <c r="F837" s="22">
        <v>38656</v>
      </c>
      <c r="G837" s="22">
        <v>5474115</v>
      </c>
      <c r="H837" s="22">
        <v>42</v>
      </c>
      <c r="I837" s="22"/>
      <c r="J837" s="22">
        <v>745</v>
      </c>
      <c r="K837" s="22">
        <v>101180</v>
      </c>
      <c r="L837" s="23" t="s">
        <v>1092</v>
      </c>
      <c r="M837" s="23"/>
      <c r="N837" s="23" t="s">
        <v>184</v>
      </c>
      <c r="O837" s="23" t="s">
        <v>481</v>
      </c>
      <c r="P837" s="22">
        <v>20</v>
      </c>
      <c r="Q837" s="23" t="s">
        <v>186</v>
      </c>
      <c r="R837" s="23"/>
      <c r="S837" s="23"/>
      <c r="T837" s="23"/>
      <c r="U837" s="23"/>
      <c r="V837" s="23" t="s">
        <v>187</v>
      </c>
      <c r="W837" s="23" t="s">
        <v>188</v>
      </c>
      <c r="X837" s="23" t="s">
        <v>189</v>
      </c>
      <c r="Y837" s="22">
        <v>0</v>
      </c>
      <c r="Z837" s="23" t="s">
        <v>190</v>
      </c>
      <c r="AA837" s="23" t="s">
        <v>191</v>
      </c>
      <c r="AB837" s="23" t="s">
        <v>190</v>
      </c>
      <c r="AC837" s="23" t="s">
        <v>192</v>
      </c>
      <c r="AD837" s="23" t="s">
        <v>281</v>
      </c>
      <c r="AE837" s="23" t="s">
        <v>85</v>
      </c>
      <c r="AF837" s="23" t="s">
        <v>190</v>
      </c>
      <c r="AG837" s="23" t="s">
        <v>269</v>
      </c>
      <c r="AH837" s="23" t="s">
        <v>700</v>
      </c>
      <c r="AI837" s="23" t="s">
        <v>701</v>
      </c>
      <c r="AJ837" s="23" t="b">
        <v>0</v>
      </c>
      <c r="AK837" s="3">
        <v>118</v>
      </c>
      <c r="AL837" s="3">
        <v>2968</v>
      </c>
      <c r="AM837" s="3">
        <v>4242</v>
      </c>
      <c r="AN837" s="24">
        <v>45536.097292554012</v>
      </c>
      <c r="AO837" s="24">
        <v>45536.097350424381</v>
      </c>
      <c r="AP837">
        <v>9</v>
      </c>
      <c r="AQ837" t="s">
        <v>194</v>
      </c>
      <c r="AR837">
        <v>244.0972925540118</v>
      </c>
      <c r="AS837" t="s">
        <v>195</v>
      </c>
      <c r="AT837" t="s">
        <v>217</v>
      </c>
      <c r="AU837" t="s">
        <v>197</v>
      </c>
      <c r="AV837" t="s">
        <v>232</v>
      </c>
      <c r="AW837" t="s">
        <v>217</v>
      </c>
      <c r="AX837" t="s">
        <v>197</v>
      </c>
      <c r="AY837" t="s">
        <v>208</v>
      </c>
    </row>
    <row r="838" spans="1:51" x14ac:dyDescent="0.45">
      <c r="A838" s="22">
        <v>871963</v>
      </c>
      <c r="B838" s="6">
        <v>45536</v>
      </c>
      <c r="C838" s="22">
        <v>9624000</v>
      </c>
      <c r="D838" s="22">
        <v>5791957</v>
      </c>
      <c r="E838" s="22"/>
      <c r="F838" s="22">
        <v>78999</v>
      </c>
      <c r="G838" s="22">
        <v>5473527</v>
      </c>
      <c r="H838" s="22">
        <v>253</v>
      </c>
      <c r="I838" s="22"/>
      <c r="J838" s="22">
        <v>745</v>
      </c>
      <c r="K838" s="22">
        <v>101180</v>
      </c>
      <c r="L838" s="23" t="s">
        <v>1092</v>
      </c>
      <c r="M838" s="23"/>
      <c r="N838" s="23" t="s">
        <v>184</v>
      </c>
      <c r="O838" s="23" t="s">
        <v>481</v>
      </c>
      <c r="P838" s="22">
        <v>20</v>
      </c>
      <c r="Q838" s="23" t="s">
        <v>186</v>
      </c>
      <c r="R838" s="23"/>
      <c r="S838" s="23"/>
      <c r="T838" s="23"/>
      <c r="U838" s="23"/>
      <c r="V838" s="23" t="s">
        <v>187</v>
      </c>
      <c r="W838" s="23" t="s">
        <v>188</v>
      </c>
      <c r="X838" s="23" t="s">
        <v>189</v>
      </c>
      <c r="Y838" s="22">
        <v>0</v>
      </c>
      <c r="Z838" s="23" t="s">
        <v>190</v>
      </c>
      <c r="AA838" s="23" t="s">
        <v>191</v>
      </c>
      <c r="AB838" s="23" t="s">
        <v>190</v>
      </c>
      <c r="AC838" s="23" t="s">
        <v>192</v>
      </c>
      <c r="AD838" s="23" t="s">
        <v>281</v>
      </c>
      <c r="AE838" s="23" t="s">
        <v>85</v>
      </c>
      <c r="AF838" s="23" t="s">
        <v>190</v>
      </c>
      <c r="AG838" s="23" t="s">
        <v>269</v>
      </c>
      <c r="AH838" s="23" t="s">
        <v>700</v>
      </c>
      <c r="AI838" s="23" t="s">
        <v>701</v>
      </c>
      <c r="AJ838" s="23" t="b">
        <v>0</v>
      </c>
      <c r="AK838" s="3">
        <v>128</v>
      </c>
      <c r="AL838" s="3">
        <v>2968</v>
      </c>
      <c r="AM838" s="3">
        <v>4513</v>
      </c>
      <c r="AN838" s="24">
        <v>45536.173691512347</v>
      </c>
      <c r="AO838" s="24">
        <v>45536.173749382717</v>
      </c>
      <c r="AP838">
        <v>9</v>
      </c>
      <c r="AQ838" t="s">
        <v>194</v>
      </c>
      <c r="AR838">
        <v>244.17369151234743</v>
      </c>
      <c r="AS838" t="s">
        <v>195</v>
      </c>
      <c r="AT838" t="s">
        <v>258</v>
      </c>
      <c r="AU838" t="s">
        <v>197</v>
      </c>
      <c r="AV838" t="s">
        <v>219</v>
      </c>
      <c r="AW838" t="s">
        <v>258</v>
      </c>
      <c r="AX838" t="s">
        <v>197</v>
      </c>
      <c r="AY838" t="s">
        <v>207</v>
      </c>
    </row>
    <row r="839" spans="1:51" x14ac:dyDescent="0.45">
      <c r="A839" s="22">
        <v>871908</v>
      </c>
      <c r="B839" s="6">
        <v>45536</v>
      </c>
      <c r="C839" s="22">
        <v>9611000</v>
      </c>
      <c r="D839" s="22">
        <v>5755327</v>
      </c>
      <c r="E839" s="22"/>
      <c r="F839" s="22">
        <v>44452</v>
      </c>
      <c r="G839" s="22">
        <v>5473055</v>
      </c>
      <c r="H839" s="22">
        <v>55</v>
      </c>
      <c r="I839" s="22"/>
      <c r="J839" s="22">
        <v>745</v>
      </c>
      <c r="K839" s="22">
        <v>101180</v>
      </c>
      <c r="L839" s="23" t="s">
        <v>1092</v>
      </c>
      <c r="M839" s="23"/>
      <c r="N839" s="23" t="s">
        <v>184</v>
      </c>
      <c r="O839" s="23" t="s">
        <v>481</v>
      </c>
      <c r="P839" s="22">
        <v>20</v>
      </c>
      <c r="Q839" s="23" t="s">
        <v>186</v>
      </c>
      <c r="R839" s="23"/>
      <c r="S839" s="23"/>
      <c r="T839" s="23"/>
      <c r="U839" s="23"/>
      <c r="V839" s="23" t="s">
        <v>187</v>
      </c>
      <c r="W839" s="23" t="s">
        <v>188</v>
      </c>
      <c r="X839" s="23" t="s">
        <v>189</v>
      </c>
      <c r="Y839" s="22">
        <v>0</v>
      </c>
      <c r="Z839" s="23" t="s">
        <v>190</v>
      </c>
      <c r="AA839" s="23" t="s">
        <v>191</v>
      </c>
      <c r="AB839" s="23" t="s">
        <v>190</v>
      </c>
      <c r="AC839" s="23" t="s">
        <v>192</v>
      </c>
      <c r="AD839" s="23" t="s">
        <v>281</v>
      </c>
      <c r="AE839" s="23" t="s">
        <v>85</v>
      </c>
      <c r="AF839" s="23" t="s">
        <v>190</v>
      </c>
      <c r="AG839" s="23" t="s">
        <v>269</v>
      </c>
      <c r="AH839" s="23" t="s">
        <v>700</v>
      </c>
      <c r="AI839" s="23" t="s">
        <v>701</v>
      </c>
      <c r="AJ839" s="23" t="b">
        <v>0</v>
      </c>
      <c r="AK839" s="3">
        <v>63</v>
      </c>
      <c r="AL839" s="3">
        <v>2968</v>
      </c>
      <c r="AM839" s="3">
        <v>4477</v>
      </c>
      <c r="AN839" s="24">
        <v>45536.159796759261</v>
      </c>
      <c r="AO839" s="24">
        <v>45536.15985462963</v>
      </c>
      <c r="AP839">
        <v>9</v>
      </c>
      <c r="AQ839" t="s">
        <v>194</v>
      </c>
      <c r="AR839">
        <v>244.15979675926064</v>
      </c>
      <c r="AS839" t="s">
        <v>195</v>
      </c>
      <c r="AT839" t="s">
        <v>251</v>
      </c>
      <c r="AU839" t="s">
        <v>197</v>
      </c>
      <c r="AV839" t="s">
        <v>232</v>
      </c>
      <c r="AW839" t="s">
        <v>251</v>
      </c>
      <c r="AX839" t="s">
        <v>197</v>
      </c>
      <c r="AY839" t="s">
        <v>208</v>
      </c>
    </row>
    <row r="840" spans="1:51" x14ac:dyDescent="0.45">
      <c r="A840" s="22">
        <v>873666</v>
      </c>
      <c r="B840" s="6">
        <v>45536</v>
      </c>
      <c r="C840" s="22">
        <v>9610000</v>
      </c>
      <c r="D840" s="22">
        <v>3378048</v>
      </c>
      <c r="E840" s="22"/>
      <c r="F840" s="22">
        <v>0</v>
      </c>
      <c r="G840" s="22">
        <v>253603</v>
      </c>
      <c r="H840" s="22">
        <v>3</v>
      </c>
      <c r="I840" s="22"/>
      <c r="J840" s="22">
        <v>6</v>
      </c>
      <c r="K840" s="22">
        <v>102153</v>
      </c>
      <c r="L840" s="23" t="s">
        <v>870</v>
      </c>
      <c r="M840" s="23"/>
      <c r="N840" s="23" t="s">
        <v>184</v>
      </c>
      <c r="O840" s="23" t="s">
        <v>225</v>
      </c>
      <c r="P840" s="22">
        <v>20</v>
      </c>
      <c r="Q840" s="23" t="s">
        <v>186</v>
      </c>
      <c r="R840" s="23"/>
      <c r="S840" s="23"/>
      <c r="T840" s="23"/>
      <c r="U840" s="23"/>
      <c r="V840" s="23" t="s">
        <v>187</v>
      </c>
      <c r="W840" s="23" t="s">
        <v>188</v>
      </c>
      <c r="X840" s="23" t="s">
        <v>189</v>
      </c>
      <c r="Y840" s="22">
        <v>0</v>
      </c>
      <c r="Z840" s="23" t="s">
        <v>190</v>
      </c>
      <c r="AA840" s="23" t="s">
        <v>191</v>
      </c>
      <c r="AB840" s="23" t="s">
        <v>190</v>
      </c>
      <c r="AC840" s="23" t="s">
        <v>192</v>
      </c>
      <c r="AD840" s="23" t="s">
        <v>281</v>
      </c>
      <c r="AE840" s="23" t="s">
        <v>77</v>
      </c>
      <c r="AF840" s="23"/>
      <c r="AG840" s="23"/>
      <c r="AH840" s="23"/>
      <c r="AI840" s="23"/>
      <c r="AJ840" s="23" t="b">
        <v>0</v>
      </c>
      <c r="AK840" s="3">
        <v>62</v>
      </c>
      <c r="AL840" s="3">
        <v>2408</v>
      </c>
      <c r="AM840" s="3">
        <v>5820</v>
      </c>
      <c r="AN840" s="24">
        <v>45536.624397415122</v>
      </c>
      <c r="AO840" s="24">
        <v>45536.624432137345</v>
      </c>
      <c r="AP840">
        <v>9</v>
      </c>
      <c r="AQ840" t="s">
        <v>194</v>
      </c>
      <c r="AR840">
        <v>244.62439741512208</v>
      </c>
      <c r="AS840" t="s">
        <v>195</v>
      </c>
      <c r="AT840" t="s">
        <v>227</v>
      </c>
      <c r="AU840" t="s">
        <v>197</v>
      </c>
      <c r="AV840" t="s">
        <v>220</v>
      </c>
      <c r="AW840" t="s">
        <v>227</v>
      </c>
      <c r="AX840" t="s">
        <v>197</v>
      </c>
      <c r="AY840" t="s">
        <v>208</v>
      </c>
    </row>
    <row r="841" spans="1:51" x14ac:dyDescent="0.45">
      <c r="A841" s="22">
        <v>871660</v>
      </c>
      <c r="B841" s="6">
        <v>45536</v>
      </c>
      <c r="C841" s="22">
        <v>9610000</v>
      </c>
      <c r="D841" s="22">
        <v>5237636</v>
      </c>
      <c r="E841" s="22"/>
      <c r="F841" s="22">
        <v>38081</v>
      </c>
      <c r="G841" s="22">
        <v>5474421</v>
      </c>
      <c r="H841" s="22">
        <v>30</v>
      </c>
      <c r="I841" s="22"/>
      <c r="J841" s="22">
        <v>745</v>
      </c>
      <c r="K841" s="22">
        <v>101180</v>
      </c>
      <c r="L841" s="23" t="s">
        <v>1092</v>
      </c>
      <c r="M841" s="23"/>
      <c r="N841" s="23" t="s">
        <v>184</v>
      </c>
      <c r="O841" s="23" t="s">
        <v>481</v>
      </c>
      <c r="P841" s="22">
        <v>20</v>
      </c>
      <c r="Q841" s="23" t="s">
        <v>186</v>
      </c>
      <c r="R841" s="23"/>
      <c r="S841" s="23"/>
      <c r="T841" s="23"/>
      <c r="U841" s="23"/>
      <c r="V841" s="23" t="s">
        <v>187</v>
      </c>
      <c r="W841" s="23" t="s">
        <v>188</v>
      </c>
      <c r="X841" s="23" t="s">
        <v>189</v>
      </c>
      <c r="Y841" s="22">
        <v>0</v>
      </c>
      <c r="Z841" s="23" t="s">
        <v>190</v>
      </c>
      <c r="AA841" s="23" t="s">
        <v>191</v>
      </c>
      <c r="AB841" s="23" t="s">
        <v>190</v>
      </c>
      <c r="AC841" s="23" t="s">
        <v>192</v>
      </c>
      <c r="AD841" s="23" t="s">
        <v>281</v>
      </c>
      <c r="AE841" s="23" t="s">
        <v>85</v>
      </c>
      <c r="AF841" s="23" t="s">
        <v>190</v>
      </c>
      <c r="AG841" s="23" t="s">
        <v>269</v>
      </c>
      <c r="AH841" s="23" t="s">
        <v>700</v>
      </c>
      <c r="AI841" s="23" t="s">
        <v>701</v>
      </c>
      <c r="AJ841" s="23" t="b">
        <v>0</v>
      </c>
      <c r="AK841" s="3">
        <v>61</v>
      </c>
      <c r="AL841" s="3">
        <v>2968</v>
      </c>
      <c r="AM841" s="3">
        <v>4290</v>
      </c>
      <c r="AN841" s="24">
        <v>45536.118130864197</v>
      </c>
      <c r="AO841" s="24">
        <v>45536.118188734567</v>
      </c>
      <c r="AP841">
        <v>9</v>
      </c>
      <c r="AQ841" t="s">
        <v>194</v>
      </c>
      <c r="AR841">
        <v>244.11813086419716</v>
      </c>
      <c r="AS841" t="s">
        <v>195</v>
      </c>
      <c r="AT841" t="s">
        <v>217</v>
      </c>
      <c r="AU841" t="s">
        <v>197</v>
      </c>
      <c r="AV841" t="s">
        <v>219</v>
      </c>
      <c r="AW841" t="s">
        <v>217</v>
      </c>
      <c r="AX841" t="s">
        <v>197</v>
      </c>
      <c r="AY841" t="s">
        <v>207</v>
      </c>
    </row>
    <row r="842" spans="1:51" x14ac:dyDescent="0.45">
      <c r="A842" s="22">
        <v>872828</v>
      </c>
      <c r="B842" s="6">
        <v>45536</v>
      </c>
      <c r="C842" s="22">
        <v>9610000</v>
      </c>
      <c r="D842" s="22">
        <v>5310575</v>
      </c>
      <c r="E842" s="22"/>
      <c r="F842" s="22">
        <v>37906</v>
      </c>
      <c r="G842" s="22">
        <v>5475148</v>
      </c>
      <c r="H842" s="22">
        <v>36</v>
      </c>
      <c r="I842" s="22"/>
      <c r="J842" s="22">
        <v>744</v>
      </c>
      <c r="K842" s="22">
        <v>101180</v>
      </c>
      <c r="L842" s="23" t="s">
        <v>1092</v>
      </c>
      <c r="M842" s="23"/>
      <c r="N842" s="23" t="s">
        <v>184</v>
      </c>
      <c r="O842" s="23" t="s">
        <v>481</v>
      </c>
      <c r="P842" s="22">
        <v>20</v>
      </c>
      <c r="Q842" s="23" t="s">
        <v>186</v>
      </c>
      <c r="R842" s="23"/>
      <c r="S842" s="23"/>
      <c r="T842" s="23"/>
      <c r="U842" s="23"/>
      <c r="V842" s="23" t="s">
        <v>187</v>
      </c>
      <c r="W842" s="23" t="s">
        <v>188</v>
      </c>
      <c r="X842" s="23" t="s">
        <v>189</v>
      </c>
      <c r="Y842" s="22">
        <v>0</v>
      </c>
      <c r="Z842" s="23" t="s">
        <v>190</v>
      </c>
      <c r="AA842" s="23" t="s">
        <v>191</v>
      </c>
      <c r="AB842" s="23" t="s">
        <v>190</v>
      </c>
      <c r="AC842" s="23" t="s">
        <v>192</v>
      </c>
      <c r="AD842" s="23" t="s">
        <v>281</v>
      </c>
      <c r="AE842" s="23" t="s">
        <v>85</v>
      </c>
      <c r="AF842" s="23" t="s">
        <v>190</v>
      </c>
      <c r="AG842" s="23" t="s">
        <v>269</v>
      </c>
      <c r="AH842" s="23" t="s">
        <v>700</v>
      </c>
      <c r="AI842" s="23" t="s">
        <v>701</v>
      </c>
      <c r="AJ842" s="23" t="b">
        <v>0</v>
      </c>
      <c r="AK842" s="3">
        <v>116</v>
      </c>
      <c r="AL842" s="3">
        <v>2968</v>
      </c>
      <c r="AM842" s="3">
        <v>5125</v>
      </c>
      <c r="AN842" s="24">
        <v>45536.382015393516</v>
      </c>
      <c r="AO842" s="24">
        <v>45536.382073263892</v>
      </c>
      <c r="AP842">
        <v>9</v>
      </c>
      <c r="AQ842" t="s">
        <v>194</v>
      </c>
      <c r="AR842">
        <v>244.38201539351576</v>
      </c>
      <c r="AS842" t="s">
        <v>195</v>
      </c>
      <c r="AT842" t="s">
        <v>238</v>
      </c>
      <c r="AU842" t="s">
        <v>197</v>
      </c>
      <c r="AV842" t="s">
        <v>232</v>
      </c>
      <c r="AW842" t="s">
        <v>238</v>
      </c>
      <c r="AX842" t="s">
        <v>197</v>
      </c>
      <c r="AY842" t="s">
        <v>208</v>
      </c>
    </row>
    <row r="843" spans="1:51" x14ac:dyDescent="0.45">
      <c r="A843" s="22">
        <v>873787</v>
      </c>
      <c r="B843" s="6">
        <v>45536</v>
      </c>
      <c r="C843" s="22">
        <v>9609000</v>
      </c>
      <c r="D843" s="22">
        <v>5542570</v>
      </c>
      <c r="E843" s="22"/>
      <c r="F843" s="22">
        <v>39055</v>
      </c>
      <c r="G843" s="22">
        <v>5477097</v>
      </c>
      <c r="H843" s="22">
        <v>15</v>
      </c>
      <c r="I843" s="22"/>
      <c r="J843" s="22">
        <v>743</v>
      </c>
      <c r="K843" s="22">
        <v>101180</v>
      </c>
      <c r="L843" s="23" t="s">
        <v>1092</v>
      </c>
      <c r="M843" s="23"/>
      <c r="N843" s="23" t="s">
        <v>184</v>
      </c>
      <c r="O843" s="23" t="s">
        <v>481</v>
      </c>
      <c r="P843" s="22">
        <v>20</v>
      </c>
      <c r="Q843" s="23" t="s">
        <v>186</v>
      </c>
      <c r="R843" s="23"/>
      <c r="S843" s="23"/>
      <c r="T843" s="23"/>
      <c r="U843" s="23"/>
      <c r="V843" s="23" t="s">
        <v>187</v>
      </c>
      <c r="W843" s="23" t="s">
        <v>188</v>
      </c>
      <c r="X843" s="23" t="s">
        <v>189</v>
      </c>
      <c r="Y843" s="22">
        <v>0</v>
      </c>
      <c r="Z843" s="23" t="s">
        <v>190</v>
      </c>
      <c r="AA843" s="23" t="s">
        <v>191</v>
      </c>
      <c r="AB843" s="23" t="s">
        <v>190</v>
      </c>
      <c r="AC843" s="23" t="s">
        <v>192</v>
      </c>
      <c r="AD843" s="23" t="s">
        <v>281</v>
      </c>
      <c r="AE843" s="23" t="s">
        <v>85</v>
      </c>
      <c r="AF843" s="23" t="s">
        <v>190</v>
      </c>
      <c r="AG843" s="23" t="s">
        <v>269</v>
      </c>
      <c r="AH843" s="23" t="s">
        <v>700</v>
      </c>
      <c r="AI843" s="23" t="s">
        <v>701</v>
      </c>
      <c r="AJ843" s="23" t="b">
        <v>0</v>
      </c>
      <c r="AK843" s="3">
        <v>114</v>
      </c>
      <c r="AL843" s="3">
        <v>2968</v>
      </c>
      <c r="AM843" s="3">
        <v>5894</v>
      </c>
      <c r="AN843" s="24">
        <v>45536.645900501542</v>
      </c>
      <c r="AO843" s="24">
        <v>45536.645958371912</v>
      </c>
      <c r="AP843">
        <v>9</v>
      </c>
      <c r="AQ843" t="s">
        <v>194</v>
      </c>
      <c r="AR843">
        <v>244.6459005015422</v>
      </c>
      <c r="AS843" t="s">
        <v>195</v>
      </c>
      <c r="AT843" t="s">
        <v>228</v>
      </c>
      <c r="AU843" t="s">
        <v>197</v>
      </c>
      <c r="AV843" t="s">
        <v>232</v>
      </c>
      <c r="AW843" t="s">
        <v>228</v>
      </c>
      <c r="AX843" t="s">
        <v>197</v>
      </c>
      <c r="AY843" t="s">
        <v>208</v>
      </c>
    </row>
    <row r="844" spans="1:51" x14ac:dyDescent="0.45">
      <c r="A844" s="22">
        <v>873315</v>
      </c>
      <c r="B844" s="6">
        <v>45536</v>
      </c>
      <c r="C844" s="22">
        <v>9608000</v>
      </c>
      <c r="D844" s="22">
        <v>5391431</v>
      </c>
      <c r="E844" s="22"/>
      <c r="F844" s="22">
        <v>37021</v>
      </c>
      <c r="G844" s="22">
        <v>5474439</v>
      </c>
      <c r="H844" s="22">
        <v>19</v>
      </c>
      <c r="I844" s="22"/>
      <c r="J844" s="22">
        <v>744</v>
      </c>
      <c r="K844" s="22">
        <v>101180</v>
      </c>
      <c r="L844" s="23" t="s">
        <v>1092</v>
      </c>
      <c r="M844" s="23"/>
      <c r="N844" s="23" t="s">
        <v>184</v>
      </c>
      <c r="O844" s="23" t="s">
        <v>481</v>
      </c>
      <c r="P844" s="22">
        <v>20</v>
      </c>
      <c r="Q844" s="23" t="s">
        <v>186</v>
      </c>
      <c r="R844" s="23"/>
      <c r="S844" s="23"/>
      <c r="T844" s="23"/>
      <c r="U844" s="23"/>
      <c r="V844" s="23" t="s">
        <v>187</v>
      </c>
      <c r="W844" s="23" t="s">
        <v>188</v>
      </c>
      <c r="X844" s="23" t="s">
        <v>189</v>
      </c>
      <c r="Y844" s="22">
        <v>0</v>
      </c>
      <c r="Z844" s="23" t="s">
        <v>190</v>
      </c>
      <c r="AA844" s="23" t="s">
        <v>191</v>
      </c>
      <c r="AB844" s="23" t="s">
        <v>190</v>
      </c>
      <c r="AC844" s="23" t="s">
        <v>192</v>
      </c>
      <c r="AD844" s="23" t="s">
        <v>281</v>
      </c>
      <c r="AE844" s="23" t="s">
        <v>85</v>
      </c>
      <c r="AF844" s="23" t="s">
        <v>190</v>
      </c>
      <c r="AG844" s="23" t="s">
        <v>269</v>
      </c>
      <c r="AH844" s="23" t="s">
        <v>700</v>
      </c>
      <c r="AI844" s="23" t="s">
        <v>701</v>
      </c>
      <c r="AJ844" s="23" t="b">
        <v>0</v>
      </c>
      <c r="AK844" s="3">
        <v>65</v>
      </c>
      <c r="AL844" s="3">
        <v>2968</v>
      </c>
      <c r="AM844" s="3">
        <v>5564</v>
      </c>
      <c r="AN844" s="24">
        <v>45536.45146118827</v>
      </c>
      <c r="AO844" s="24">
        <v>45536.451519058639</v>
      </c>
      <c r="AP844">
        <v>9</v>
      </c>
      <c r="AQ844" t="s">
        <v>194</v>
      </c>
      <c r="AR844">
        <v>244.4514611882696</v>
      </c>
      <c r="AS844" t="s">
        <v>195</v>
      </c>
      <c r="AT844" t="s">
        <v>223</v>
      </c>
      <c r="AU844" t="s">
        <v>197</v>
      </c>
      <c r="AV844" t="s">
        <v>232</v>
      </c>
      <c r="AW844" t="s">
        <v>223</v>
      </c>
      <c r="AX844" t="s">
        <v>197</v>
      </c>
      <c r="AY844" t="s">
        <v>208</v>
      </c>
    </row>
    <row r="845" spans="1:51" x14ac:dyDescent="0.45">
      <c r="A845" s="22">
        <v>874603</v>
      </c>
      <c r="B845" s="6">
        <v>45536</v>
      </c>
      <c r="C845" s="22">
        <v>9594000</v>
      </c>
      <c r="D845" s="22">
        <v>5494670</v>
      </c>
      <c r="E845" s="22"/>
      <c r="F845" s="22">
        <v>41231</v>
      </c>
      <c r="G845" s="22">
        <v>5477101</v>
      </c>
      <c r="H845" s="22">
        <v>29</v>
      </c>
      <c r="I845" s="22"/>
      <c r="J845" s="22">
        <v>743</v>
      </c>
      <c r="K845" s="22">
        <v>101180</v>
      </c>
      <c r="L845" s="23" t="s">
        <v>1092</v>
      </c>
      <c r="M845" s="23"/>
      <c r="N845" s="23" t="s">
        <v>184</v>
      </c>
      <c r="O845" s="23" t="s">
        <v>481</v>
      </c>
      <c r="P845" s="22">
        <v>20</v>
      </c>
      <c r="Q845" s="23" t="s">
        <v>186</v>
      </c>
      <c r="R845" s="23"/>
      <c r="S845" s="23"/>
      <c r="T845" s="23"/>
      <c r="U845" s="23"/>
      <c r="V845" s="23" t="s">
        <v>187</v>
      </c>
      <c r="W845" s="23" t="s">
        <v>188</v>
      </c>
      <c r="X845" s="23" t="s">
        <v>189</v>
      </c>
      <c r="Y845" s="22">
        <v>0</v>
      </c>
      <c r="Z845" s="23" t="s">
        <v>190</v>
      </c>
      <c r="AA845" s="23" t="s">
        <v>191</v>
      </c>
      <c r="AB845" s="23" t="s">
        <v>190</v>
      </c>
      <c r="AC845" s="23" t="s">
        <v>192</v>
      </c>
      <c r="AD845" s="23" t="s">
        <v>281</v>
      </c>
      <c r="AE845" s="23" t="s">
        <v>85</v>
      </c>
      <c r="AF845" s="23" t="s">
        <v>190</v>
      </c>
      <c r="AG845" s="23" t="s">
        <v>269</v>
      </c>
      <c r="AH845" s="23" t="s">
        <v>700</v>
      </c>
      <c r="AI845" s="23" t="s">
        <v>701</v>
      </c>
      <c r="AJ845" s="23" t="b">
        <v>0</v>
      </c>
      <c r="AK845" s="3">
        <v>137</v>
      </c>
      <c r="AL845" s="3">
        <v>2968</v>
      </c>
      <c r="AM845" s="3">
        <v>6607</v>
      </c>
      <c r="AN845" s="24">
        <v>45536.736185879628</v>
      </c>
      <c r="AO845" s="24">
        <v>45536.736243749998</v>
      </c>
      <c r="AP845">
        <v>9</v>
      </c>
      <c r="AQ845" t="s">
        <v>194</v>
      </c>
      <c r="AR845">
        <v>244.73618587962847</v>
      </c>
      <c r="AS845" t="s">
        <v>195</v>
      </c>
      <c r="AT845" t="s">
        <v>229</v>
      </c>
      <c r="AU845" t="s">
        <v>197</v>
      </c>
      <c r="AV845" t="s">
        <v>232</v>
      </c>
      <c r="AW845" t="s">
        <v>229</v>
      </c>
      <c r="AX845" t="s">
        <v>197</v>
      </c>
      <c r="AY845" t="s">
        <v>208</v>
      </c>
    </row>
    <row r="846" spans="1:51" x14ac:dyDescent="0.45">
      <c r="A846" s="22">
        <v>871389</v>
      </c>
      <c r="B846" s="6">
        <v>45536</v>
      </c>
      <c r="C846" s="22">
        <v>9593000</v>
      </c>
      <c r="D846" s="22">
        <v>6142582</v>
      </c>
      <c r="E846" s="22"/>
      <c r="F846" s="22">
        <v>52773</v>
      </c>
      <c r="G846" s="22">
        <v>5474098</v>
      </c>
      <c r="H846" s="22">
        <v>28</v>
      </c>
      <c r="I846" s="22"/>
      <c r="J846" s="22">
        <v>745</v>
      </c>
      <c r="K846" s="22">
        <v>101180</v>
      </c>
      <c r="L846" s="23" t="s">
        <v>1092</v>
      </c>
      <c r="M846" s="23"/>
      <c r="N846" s="23" t="s">
        <v>184</v>
      </c>
      <c r="O846" s="23" t="s">
        <v>481</v>
      </c>
      <c r="P846" s="22">
        <v>20</v>
      </c>
      <c r="Q846" s="23" t="s">
        <v>186</v>
      </c>
      <c r="R846" s="23"/>
      <c r="S846" s="23"/>
      <c r="T846" s="23"/>
      <c r="U846" s="23"/>
      <c r="V846" s="23" t="s">
        <v>187</v>
      </c>
      <c r="W846" s="23" t="s">
        <v>188</v>
      </c>
      <c r="X846" s="23" t="s">
        <v>189</v>
      </c>
      <c r="Y846" s="22">
        <v>0</v>
      </c>
      <c r="Z846" s="23" t="s">
        <v>190</v>
      </c>
      <c r="AA846" s="23" t="s">
        <v>191</v>
      </c>
      <c r="AB846" s="23" t="s">
        <v>190</v>
      </c>
      <c r="AC846" s="23" t="s">
        <v>192</v>
      </c>
      <c r="AD846" s="23" t="s">
        <v>281</v>
      </c>
      <c r="AE846" s="23" t="s">
        <v>85</v>
      </c>
      <c r="AF846" s="23" t="s">
        <v>190</v>
      </c>
      <c r="AG846" s="23" t="s">
        <v>269</v>
      </c>
      <c r="AH846" s="23" t="s">
        <v>700</v>
      </c>
      <c r="AI846" s="23" t="s">
        <v>701</v>
      </c>
      <c r="AJ846" s="23" t="b">
        <v>0</v>
      </c>
      <c r="AK846" s="3">
        <v>113</v>
      </c>
      <c r="AL846" s="3">
        <v>2968</v>
      </c>
      <c r="AM846" s="3">
        <v>4054</v>
      </c>
      <c r="AN846" s="24">
        <v>45536.020915663583</v>
      </c>
      <c r="AO846" s="24">
        <v>45536.020985108022</v>
      </c>
      <c r="AP846">
        <v>9</v>
      </c>
      <c r="AQ846" t="s">
        <v>194</v>
      </c>
      <c r="AR846">
        <v>244.02091566358285</v>
      </c>
      <c r="AS846" t="s">
        <v>195</v>
      </c>
      <c r="AT846" t="s">
        <v>196</v>
      </c>
      <c r="AU846" t="s">
        <v>197</v>
      </c>
      <c r="AV846" t="s">
        <v>219</v>
      </c>
      <c r="AW846" t="s">
        <v>196</v>
      </c>
      <c r="AX846" t="s">
        <v>197</v>
      </c>
      <c r="AY846" t="s">
        <v>218</v>
      </c>
    </row>
    <row r="847" spans="1:51" x14ac:dyDescent="0.45">
      <c r="A847" s="22">
        <v>871810</v>
      </c>
      <c r="B847" s="6">
        <v>45536</v>
      </c>
      <c r="C847" s="22">
        <v>9580000</v>
      </c>
      <c r="D847" s="22">
        <v>5763753</v>
      </c>
      <c r="E847" s="22"/>
      <c r="F847" s="22">
        <v>36740</v>
      </c>
      <c r="G847" s="22">
        <v>5435580</v>
      </c>
      <c r="H847" s="22">
        <v>253</v>
      </c>
      <c r="I847" s="22"/>
      <c r="J847" s="22">
        <v>696</v>
      </c>
      <c r="K847" s="22">
        <v>94705</v>
      </c>
      <c r="L847" s="23" t="s">
        <v>1078</v>
      </c>
      <c r="M847" s="23"/>
      <c r="N847" s="23" t="s">
        <v>184</v>
      </c>
      <c r="O847" s="23" t="s">
        <v>481</v>
      </c>
      <c r="P847" s="22">
        <v>20</v>
      </c>
      <c r="Q847" s="23" t="s">
        <v>186</v>
      </c>
      <c r="R847" s="23"/>
      <c r="S847" s="23"/>
      <c r="T847" s="23"/>
      <c r="U847" s="23"/>
      <c r="V847" s="23" t="s">
        <v>187</v>
      </c>
      <c r="W847" s="23" t="s">
        <v>188</v>
      </c>
      <c r="X847" s="23" t="s">
        <v>189</v>
      </c>
      <c r="Y847" s="22">
        <v>0</v>
      </c>
      <c r="Z847" s="23" t="s">
        <v>190</v>
      </c>
      <c r="AA847" s="23" t="s">
        <v>191</v>
      </c>
      <c r="AB847" s="23" t="s">
        <v>190</v>
      </c>
      <c r="AC847" s="23" t="s">
        <v>192</v>
      </c>
      <c r="AD847" s="23" t="s">
        <v>281</v>
      </c>
      <c r="AE847" s="23" t="s">
        <v>85</v>
      </c>
      <c r="AF847" s="23" t="s">
        <v>190</v>
      </c>
      <c r="AG847" s="23" t="s">
        <v>269</v>
      </c>
      <c r="AH847" s="23" t="s">
        <v>700</v>
      </c>
      <c r="AI847" s="23" t="s">
        <v>701</v>
      </c>
      <c r="AJ847" s="23" t="b">
        <v>0</v>
      </c>
      <c r="AK847" s="3">
        <v>64</v>
      </c>
      <c r="AL847" s="3">
        <v>2968</v>
      </c>
      <c r="AM847" s="3">
        <v>4381</v>
      </c>
      <c r="AN847" s="24">
        <v>45536.12757222222</v>
      </c>
      <c r="AO847" s="24">
        <v>45536.127630092589</v>
      </c>
      <c r="AP847">
        <v>9</v>
      </c>
      <c r="AQ847" t="s">
        <v>194</v>
      </c>
      <c r="AR847">
        <v>244.1275722222199</v>
      </c>
      <c r="AS847" t="s">
        <v>195</v>
      </c>
      <c r="AT847" t="s">
        <v>251</v>
      </c>
      <c r="AU847" t="s">
        <v>197</v>
      </c>
      <c r="AV847" t="s">
        <v>297</v>
      </c>
      <c r="AW847" t="s">
        <v>251</v>
      </c>
      <c r="AX847" t="s">
        <v>197</v>
      </c>
      <c r="AY847" t="s">
        <v>250</v>
      </c>
    </row>
    <row r="848" spans="1:51" x14ac:dyDescent="0.45">
      <c r="A848" s="22">
        <v>874998</v>
      </c>
      <c r="B848" s="6">
        <v>45536</v>
      </c>
      <c r="C848" s="22">
        <v>9578000</v>
      </c>
      <c r="D848" s="22">
        <v>5338488</v>
      </c>
      <c r="E848" s="22"/>
      <c r="F848" s="22">
        <v>36992</v>
      </c>
      <c r="G848" s="22">
        <v>5477546</v>
      </c>
      <c r="H848" s="22">
        <v>16</v>
      </c>
      <c r="I848" s="22"/>
      <c r="J848" s="22">
        <v>743</v>
      </c>
      <c r="K848" s="22">
        <v>101548</v>
      </c>
      <c r="L848" s="23" t="s">
        <v>1085</v>
      </c>
      <c r="M848" s="23"/>
      <c r="N848" s="23" t="s">
        <v>184</v>
      </c>
      <c r="O848" s="23" t="s">
        <v>481</v>
      </c>
      <c r="P848" s="22">
        <v>20</v>
      </c>
      <c r="Q848" s="23" t="s">
        <v>186</v>
      </c>
      <c r="R848" s="23"/>
      <c r="S848" s="23"/>
      <c r="T848" s="23"/>
      <c r="U848" s="23"/>
      <c r="V848" s="23" t="s">
        <v>187</v>
      </c>
      <c r="W848" s="23" t="s">
        <v>188</v>
      </c>
      <c r="X848" s="23" t="s">
        <v>189</v>
      </c>
      <c r="Y848" s="22">
        <v>0</v>
      </c>
      <c r="Z848" s="23" t="s">
        <v>190</v>
      </c>
      <c r="AA848" s="23" t="s">
        <v>191</v>
      </c>
      <c r="AB848" s="23" t="s">
        <v>190</v>
      </c>
      <c r="AC848" s="23" t="s">
        <v>192</v>
      </c>
      <c r="AD848" s="23" t="s">
        <v>281</v>
      </c>
      <c r="AE848" s="23" t="s">
        <v>85</v>
      </c>
      <c r="AF848" s="23" t="s">
        <v>190</v>
      </c>
      <c r="AG848" s="23" t="s">
        <v>269</v>
      </c>
      <c r="AH848" s="23" t="s">
        <v>700</v>
      </c>
      <c r="AI848" s="23" t="s">
        <v>701</v>
      </c>
      <c r="AJ848" s="23" t="b">
        <v>0</v>
      </c>
      <c r="AK848" s="3">
        <v>126</v>
      </c>
      <c r="AL848" s="3">
        <v>2968</v>
      </c>
      <c r="AM848" s="3">
        <v>6926</v>
      </c>
      <c r="AN848" s="24">
        <v>45536.882018750002</v>
      </c>
      <c r="AO848" s="24">
        <v>45536.882076620372</v>
      </c>
      <c r="AP848">
        <v>9</v>
      </c>
      <c r="AQ848" t="s">
        <v>194</v>
      </c>
      <c r="AR848">
        <v>244.88201875000232</v>
      </c>
      <c r="AS848" t="s">
        <v>195</v>
      </c>
      <c r="AT848" t="s">
        <v>226</v>
      </c>
      <c r="AU848" t="s">
        <v>197</v>
      </c>
      <c r="AV848" t="s">
        <v>232</v>
      </c>
      <c r="AW848" t="s">
        <v>226</v>
      </c>
      <c r="AX848" t="s">
        <v>197</v>
      </c>
      <c r="AY848" t="s">
        <v>208</v>
      </c>
    </row>
    <row r="849" spans="1:51" x14ac:dyDescent="0.45">
      <c r="A849" s="22">
        <v>872489</v>
      </c>
      <c r="B849" s="6">
        <v>45536</v>
      </c>
      <c r="C849" s="22">
        <v>9578000</v>
      </c>
      <c r="D849" s="22">
        <v>5362406</v>
      </c>
      <c r="E849" s="22"/>
      <c r="F849" s="22">
        <v>41001</v>
      </c>
      <c r="G849" s="22">
        <v>5474036</v>
      </c>
      <c r="H849" s="22">
        <v>23</v>
      </c>
      <c r="I849" s="22"/>
      <c r="J849" s="22">
        <v>745</v>
      </c>
      <c r="K849" s="22">
        <v>101180</v>
      </c>
      <c r="L849" s="23" t="s">
        <v>1092</v>
      </c>
      <c r="M849" s="23"/>
      <c r="N849" s="23" t="s">
        <v>184</v>
      </c>
      <c r="O849" s="23" t="s">
        <v>481</v>
      </c>
      <c r="P849" s="22">
        <v>20</v>
      </c>
      <c r="Q849" s="23" t="s">
        <v>186</v>
      </c>
      <c r="R849" s="23"/>
      <c r="S849" s="23"/>
      <c r="T849" s="23"/>
      <c r="U849" s="23"/>
      <c r="V849" s="23" t="s">
        <v>187</v>
      </c>
      <c r="W849" s="23" t="s">
        <v>188</v>
      </c>
      <c r="X849" s="23" t="s">
        <v>189</v>
      </c>
      <c r="Y849" s="22">
        <v>0</v>
      </c>
      <c r="Z849" s="23" t="s">
        <v>190</v>
      </c>
      <c r="AA849" s="23" t="s">
        <v>191</v>
      </c>
      <c r="AB849" s="23" t="s">
        <v>190</v>
      </c>
      <c r="AC849" s="23" t="s">
        <v>192</v>
      </c>
      <c r="AD849" s="23" t="s">
        <v>281</v>
      </c>
      <c r="AE849" s="23" t="s">
        <v>85</v>
      </c>
      <c r="AF849" s="23" t="s">
        <v>190</v>
      </c>
      <c r="AG849" s="23" t="s">
        <v>269</v>
      </c>
      <c r="AH849" s="23" t="s">
        <v>700</v>
      </c>
      <c r="AI849" s="23" t="s">
        <v>701</v>
      </c>
      <c r="AJ849" s="23" t="b">
        <v>0</v>
      </c>
      <c r="AK849" s="3">
        <v>116</v>
      </c>
      <c r="AL849" s="3">
        <v>2968</v>
      </c>
      <c r="AM849" s="3">
        <v>4871</v>
      </c>
      <c r="AN849" s="24">
        <v>45536.305628395065</v>
      </c>
      <c r="AO849" s="24">
        <v>45536.305686265434</v>
      </c>
      <c r="AP849">
        <v>9</v>
      </c>
      <c r="AQ849" t="s">
        <v>194</v>
      </c>
      <c r="AR849">
        <v>244.30562839506456</v>
      </c>
      <c r="AS849" t="s">
        <v>195</v>
      </c>
      <c r="AT849" t="s">
        <v>408</v>
      </c>
      <c r="AU849" t="s">
        <v>197</v>
      </c>
      <c r="AV849" t="s">
        <v>232</v>
      </c>
      <c r="AW849" t="s">
        <v>408</v>
      </c>
      <c r="AX849" t="s">
        <v>197</v>
      </c>
      <c r="AY849" t="s">
        <v>208</v>
      </c>
    </row>
    <row r="850" spans="1:51" x14ac:dyDescent="0.45">
      <c r="A850" s="22">
        <v>871450</v>
      </c>
      <c r="B850" s="6">
        <v>45536</v>
      </c>
      <c r="C850" s="22">
        <v>9577000</v>
      </c>
      <c r="D850" s="22">
        <v>5382674</v>
      </c>
      <c r="E850" s="22"/>
      <c r="F850" s="22">
        <v>41960</v>
      </c>
      <c r="G850" s="22">
        <v>5473378</v>
      </c>
      <c r="H850" s="22">
        <v>23</v>
      </c>
      <c r="I850" s="22"/>
      <c r="J850" s="22">
        <v>745</v>
      </c>
      <c r="K850" s="22">
        <v>101180</v>
      </c>
      <c r="L850" s="23" t="s">
        <v>1092</v>
      </c>
      <c r="M850" s="23"/>
      <c r="N850" s="23" t="s">
        <v>184</v>
      </c>
      <c r="O850" s="23" t="s">
        <v>481</v>
      </c>
      <c r="P850" s="22">
        <v>20</v>
      </c>
      <c r="Q850" s="23" t="s">
        <v>186</v>
      </c>
      <c r="R850" s="23"/>
      <c r="S850" s="23"/>
      <c r="T850" s="23"/>
      <c r="U850" s="23"/>
      <c r="V850" s="23" t="s">
        <v>187</v>
      </c>
      <c r="W850" s="23" t="s">
        <v>188</v>
      </c>
      <c r="X850" s="23" t="s">
        <v>189</v>
      </c>
      <c r="Y850" s="22">
        <v>0</v>
      </c>
      <c r="Z850" s="23" t="s">
        <v>190</v>
      </c>
      <c r="AA850" s="23" t="s">
        <v>191</v>
      </c>
      <c r="AB850" s="23" t="s">
        <v>190</v>
      </c>
      <c r="AC850" s="23" t="s">
        <v>192</v>
      </c>
      <c r="AD850" s="23" t="s">
        <v>281</v>
      </c>
      <c r="AE850" s="23" t="s">
        <v>85</v>
      </c>
      <c r="AF850" s="23" t="s">
        <v>190</v>
      </c>
      <c r="AG850" s="23" t="s">
        <v>269</v>
      </c>
      <c r="AH850" s="23" t="s">
        <v>700</v>
      </c>
      <c r="AI850" s="23" t="s">
        <v>701</v>
      </c>
      <c r="AJ850" s="23" t="b">
        <v>0</v>
      </c>
      <c r="AK850" s="3">
        <v>114</v>
      </c>
      <c r="AL850" s="3">
        <v>2968</v>
      </c>
      <c r="AM850" s="3">
        <v>4112</v>
      </c>
      <c r="AN850" s="24">
        <v>45536.062572067902</v>
      </c>
      <c r="AO850" s="24">
        <v>45536.062629938271</v>
      </c>
      <c r="AP850">
        <v>9</v>
      </c>
      <c r="AQ850" t="s">
        <v>194</v>
      </c>
      <c r="AR850">
        <v>244.06257206790178</v>
      </c>
      <c r="AS850" t="s">
        <v>195</v>
      </c>
      <c r="AT850" t="s">
        <v>256</v>
      </c>
      <c r="AU850" t="s">
        <v>197</v>
      </c>
      <c r="AV850" t="s">
        <v>232</v>
      </c>
      <c r="AW850" t="s">
        <v>256</v>
      </c>
      <c r="AX850" t="s">
        <v>197</v>
      </c>
      <c r="AY850" t="s">
        <v>208</v>
      </c>
    </row>
    <row r="851" spans="1:51" x14ac:dyDescent="0.45">
      <c r="A851" s="22">
        <v>873358</v>
      </c>
      <c r="B851" s="6">
        <v>45536</v>
      </c>
      <c r="C851" s="22">
        <v>9577000</v>
      </c>
      <c r="D851" s="22">
        <v>6044806</v>
      </c>
      <c r="E851" s="22"/>
      <c r="F851" s="22">
        <v>133034</v>
      </c>
      <c r="G851" s="22">
        <v>5474417</v>
      </c>
      <c r="H851" s="22">
        <v>22</v>
      </c>
      <c r="I851" s="22"/>
      <c r="J851" s="22">
        <v>744</v>
      </c>
      <c r="K851" s="22">
        <v>101180</v>
      </c>
      <c r="L851" s="23" t="s">
        <v>1092</v>
      </c>
      <c r="M851" s="23"/>
      <c r="N851" s="23" t="s">
        <v>184</v>
      </c>
      <c r="O851" s="23" t="s">
        <v>481</v>
      </c>
      <c r="P851" s="22">
        <v>20</v>
      </c>
      <c r="Q851" s="23" t="s">
        <v>186</v>
      </c>
      <c r="R851" s="23"/>
      <c r="S851" s="23"/>
      <c r="T851" s="23"/>
      <c r="U851" s="23"/>
      <c r="V851" s="23" t="s">
        <v>187</v>
      </c>
      <c r="W851" s="23" t="s">
        <v>188</v>
      </c>
      <c r="X851" s="23" t="s">
        <v>189</v>
      </c>
      <c r="Y851" s="22">
        <v>0</v>
      </c>
      <c r="Z851" s="23" t="s">
        <v>190</v>
      </c>
      <c r="AA851" s="23" t="s">
        <v>191</v>
      </c>
      <c r="AB851" s="23" t="s">
        <v>190</v>
      </c>
      <c r="AC851" s="23" t="s">
        <v>192</v>
      </c>
      <c r="AD851" s="23" t="s">
        <v>281</v>
      </c>
      <c r="AE851" s="23" t="s">
        <v>85</v>
      </c>
      <c r="AF851" s="23" t="s">
        <v>190</v>
      </c>
      <c r="AG851" s="23" t="s">
        <v>269</v>
      </c>
      <c r="AH851" s="23" t="s">
        <v>700</v>
      </c>
      <c r="AI851" s="23" t="s">
        <v>701</v>
      </c>
      <c r="AJ851" s="23" t="b">
        <v>0</v>
      </c>
      <c r="AK851" s="3">
        <v>121</v>
      </c>
      <c r="AL851" s="3">
        <v>2968</v>
      </c>
      <c r="AM851" s="3">
        <v>5592</v>
      </c>
      <c r="AN851" s="24">
        <v>45536.465349729937</v>
      </c>
      <c r="AO851" s="24">
        <v>45536.465419174383</v>
      </c>
      <c r="AP851">
        <v>9</v>
      </c>
      <c r="AQ851" t="s">
        <v>194</v>
      </c>
      <c r="AR851">
        <v>244.46534972993686</v>
      </c>
      <c r="AS851" t="s">
        <v>195</v>
      </c>
      <c r="AT851" t="s">
        <v>208</v>
      </c>
      <c r="AU851" t="s">
        <v>197</v>
      </c>
      <c r="AV851" t="s">
        <v>232</v>
      </c>
      <c r="AW851" t="s">
        <v>208</v>
      </c>
      <c r="AX851" t="s">
        <v>197</v>
      </c>
      <c r="AY851" t="s">
        <v>207</v>
      </c>
    </row>
    <row r="852" spans="1:51" x14ac:dyDescent="0.45">
      <c r="A852" s="22">
        <v>874853</v>
      </c>
      <c r="B852" s="6">
        <v>45536</v>
      </c>
      <c r="C852" s="22">
        <v>9577000</v>
      </c>
      <c r="D852" s="22">
        <v>5401814</v>
      </c>
      <c r="E852" s="22"/>
      <c r="F852" s="22">
        <v>36910</v>
      </c>
      <c r="G852" s="22">
        <v>5477514</v>
      </c>
      <c r="H852" s="22">
        <v>19</v>
      </c>
      <c r="I852" s="22"/>
      <c r="J852" s="22">
        <v>743</v>
      </c>
      <c r="K852" s="22">
        <v>101180</v>
      </c>
      <c r="L852" s="23" t="s">
        <v>1092</v>
      </c>
      <c r="M852" s="23"/>
      <c r="N852" s="23" t="s">
        <v>184</v>
      </c>
      <c r="O852" s="23" t="s">
        <v>481</v>
      </c>
      <c r="P852" s="22">
        <v>20</v>
      </c>
      <c r="Q852" s="23" t="s">
        <v>186</v>
      </c>
      <c r="R852" s="23"/>
      <c r="S852" s="23"/>
      <c r="T852" s="23"/>
      <c r="U852" s="23"/>
      <c r="V852" s="23" t="s">
        <v>187</v>
      </c>
      <c r="W852" s="23" t="s">
        <v>188</v>
      </c>
      <c r="X852" s="23" t="s">
        <v>189</v>
      </c>
      <c r="Y852" s="22">
        <v>0</v>
      </c>
      <c r="Z852" s="23" t="s">
        <v>190</v>
      </c>
      <c r="AA852" s="23" t="s">
        <v>191</v>
      </c>
      <c r="AB852" s="23" t="s">
        <v>190</v>
      </c>
      <c r="AC852" s="23" t="s">
        <v>192</v>
      </c>
      <c r="AD852" s="23" t="s">
        <v>281</v>
      </c>
      <c r="AE852" s="23" t="s">
        <v>85</v>
      </c>
      <c r="AF852" s="23" t="s">
        <v>190</v>
      </c>
      <c r="AG852" s="23" t="s">
        <v>269</v>
      </c>
      <c r="AH852" s="23" t="s">
        <v>700</v>
      </c>
      <c r="AI852" s="23" t="s">
        <v>701</v>
      </c>
      <c r="AJ852" s="23" t="b">
        <v>0</v>
      </c>
      <c r="AK852" s="3">
        <v>61</v>
      </c>
      <c r="AL852" s="3">
        <v>2968</v>
      </c>
      <c r="AM852" s="3">
        <v>6826</v>
      </c>
      <c r="AN852" s="24">
        <v>45536.861180555556</v>
      </c>
      <c r="AO852" s="24">
        <v>45536.861238425925</v>
      </c>
      <c r="AP852">
        <v>9</v>
      </c>
      <c r="AQ852" t="s">
        <v>194</v>
      </c>
      <c r="AR852">
        <v>244.86118055555562</v>
      </c>
      <c r="AS852" t="s">
        <v>195</v>
      </c>
      <c r="AT852" t="s">
        <v>236</v>
      </c>
      <c r="AU852" t="s">
        <v>197</v>
      </c>
      <c r="AV852" t="s">
        <v>232</v>
      </c>
      <c r="AW852" t="s">
        <v>236</v>
      </c>
      <c r="AX852" t="s">
        <v>197</v>
      </c>
      <c r="AY852" t="s">
        <v>208</v>
      </c>
    </row>
    <row r="853" spans="1:51" x14ac:dyDescent="0.45">
      <c r="A853" s="22">
        <v>871644</v>
      </c>
      <c r="B853" s="6">
        <v>45536</v>
      </c>
      <c r="C853" s="22">
        <v>9575000</v>
      </c>
      <c r="D853" s="22">
        <v>5847713</v>
      </c>
      <c r="E853" s="22"/>
      <c r="F853" s="22">
        <v>38621</v>
      </c>
      <c r="G853" s="22">
        <v>5473840</v>
      </c>
      <c r="H853" s="22">
        <v>25</v>
      </c>
      <c r="I853" s="22"/>
      <c r="J853" s="22">
        <v>745</v>
      </c>
      <c r="K853" s="22">
        <v>101180</v>
      </c>
      <c r="L853" s="23" t="s">
        <v>1092</v>
      </c>
      <c r="M853" s="23"/>
      <c r="N853" s="23" t="s">
        <v>184</v>
      </c>
      <c r="O853" s="23" t="s">
        <v>481</v>
      </c>
      <c r="P853" s="22">
        <v>20</v>
      </c>
      <c r="Q853" s="23" t="s">
        <v>186</v>
      </c>
      <c r="R853" s="23"/>
      <c r="S853" s="23"/>
      <c r="T853" s="23"/>
      <c r="U853" s="23"/>
      <c r="V853" s="23" t="s">
        <v>187</v>
      </c>
      <c r="W853" s="23" t="s">
        <v>188</v>
      </c>
      <c r="X853" s="23" t="s">
        <v>189</v>
      </c>
      <c r="Y853" s="22">
        <v>0</v>
      </c>
      <c r="Z853" s="23" t="s">
        <v>190</v>
      </c>
      <c r="AA853" s="23" t="s">
        <v>191</v>
      </c>
      <c r="AB853" s="23" t="s">
        <v>190</v>
      </c>
      <c r="AC853" s="23" t="s">
        <v>192</v>
      </c>
      <c r="AD853" s="23" t="s">
        <v>281</v>
      </c>
      <c r="AE853" s="23" t="s">
        <v>85</v>
      </c>
      <c r="AF853" s="23" t="s">
        <v>190</v>
      </c>
      <c r="AG853" s="23" t="s">
        <v>269</v>
      </c>
      <c r="AH853" s="23" t="s">
        <v>700</v>
      </c>
      <c r="AI853" s="23" t="s">
        <v>701</v>
      </c>
      <c r="AJ853" s="23" t="b">
        <v>0</v>
      </c>
      <c r="AK853" s="3">
        <v>114</v>
      </c>
      <c r="AL853" s="3">
        <v>2968</v>
      </c>
      <c r="AM853" s="3">
        <v>4274</v>
      </c>
      <c r="AN853" s="24">
        <v>45536.104241126544</v>
      </c>
      <c r="AO853" s="24">
        <v>45536.104298996914</v>
      </c>
      <c r="AP853">
        <v>9</v>
      </c>
      <c r="AQ853" t="s">
        <v>194</v>
      </c>
      <c r="AR853">
        <v>244.10424112654437</v>
      </c>
      <c r="AS853" t="s">
        <v>195</v>
      </c>
      <c r="AT853" t="s">
        <v>217</v>
      </c>
      <c r="AU853" t="s">
        <v>197</v>
      </c>
      <c r="AV853" t="s">
        <v>232</v>
      </c>
      <c r="AW853" t="s">
        <v>217</v>
      </c>
      <c r="AX853" t="s">
        <v>197</v>
      </c>
      <c r="AY853" t="s">
        <v>208</v>
      </c>
    </row>
    <row r="854" spans="1:51" x14ac:dyDescent="0.45">
      <c r="A854" s="22">
        <v>872519</v>
      </c>
      <c r="B854" s="6">
        <v>45536</v>
      </c>
      <c r="C854" s="22">
        <v>9563000</v>
      </c>
      <c r="D854" s="22">
        <v>43360111</v>
      </c>
      <c r="E854" s="22"/>
      <c r="F854" s="22">
        <v>119131</v>
      </c>
      <c r="G854" s="22">
        <v>1129066</v>
      </c>
      <c r="H854" s="22">
        <v>1162</v>
      </c>
      <c r="I854" s="22"/>
      <c r="J854" s="22">
        <v>236410</v>
      </c>
      <c r="K854" s="22">
        <v>101781</v>
      </c>
      <c r="L854" s="23" t="s">
        <v>1370</v>
      </c>
      <c r="M854" s="23"/>
      <c r="N854" s="23" t="s">
        <v>184</v>
      </c>
      <c r="O854" s="23" t="s">
        <v>672</v>
      </c>
      <c r="P854" s="22">
        <v>10</v>
      </c>
      <c r="Q854" s="23" t="s">
        <v>673</v>
      </c>
      <c r="R854" s="23" t="s">
        <v>667</v>
      </c>
      <c r="S854" s="23" t="s">
        <v>22</v>
      </c>
      <c r="T854" s="23" t="s">
        <v>667</v>
      </c>
      <c r="U854" s="23" t="s">
        <v>22</v>
      </c>
      <c r="V854" s="23" t="s">
        <v>674</v>
      </c>
      <c r="W854" s="23" t="s">
        <v>188</v>
      </c>
      <c r="X854" s="23" t="s">
        <v>189</v>
      </c>
      <c r="Y854" s="22">
        <v>0</v>
      </c>
      <c r="Z854" s="23" t="s">
        <v>190</v>
      </c>
      <c r="AA854" s="23" t="s">
        <v>191</v>
      </c>
      <c r="AB854" s="23" t="s">
        <v>190</v>
      </c>
      <c r="AC854" s="23" t="s">
        <v>190</v>
      </c>
      <c r="AD854" s="23" t="s">
        <v>190</v>
      </c>
      <c r="AE854" s="23" t="s">
        <v>98</v>
      </c>
      <c r="AF854" s="23"/>
      <c r="AG854" s="23"/>
      <c r="AH854" s="23"/>
      <c r="AI854" s="23"/>
      <c r="AJ854" s="23" t="b">
        <v>0</v>
      </c>
      <c r="AK854" s="3">
        <v>123</v>
      </c>
      <c r="AL854" s="3">
        <v>4952</v>
      </c>
      <c r="AM854" s="3">
        <v>4905</v>
      </c>
      <c r="AN854" s="24">
        <v>45536.313033950617</v>
      </c>
      <c r="AO854" s="24">
        <v>45536.313531635802</v>
      </c>
      <c r="AP854">
        <v>9</v>
      </c>
      <c r="AQ854" t="s">
        <v>194</v>
      </c>
      <c r="AR854">
        <v>244.31303395061695</v>
      </c>
      <c r="AS854" t="s">
        <v>195</v>
      </c>
      <c r="AT854" t="s">
        <v>408</v>
      </c>
      <c r="AU854" t="s">
        <v>197</v>
      </c>
      <c r="AV854" t="s">
        <v>300</v>
      </c>
      <c r="AW854" t="s">
        <v>408</v>
      </c>
      <c r="AX854" t="s">
        <v>197</v>
      </c>
      <c r="AY854" t="s">
        <v>315</v>
      </c>
    </row>
    <row r="855" spans="1:51" x14ac:dyDescent="0.45">
      <c r="A855" s="22">
        <v>872520</v>
      </c>
      <c r="B855" s="6">
        <v>45536</v>
      </c>
      <c r="C855" s="22">
        <v>9563000</v>
      </c>
      <c r="D855" s="22">
        <v>43360111</v>
      </c>
      <c r="E855" s="22"/>
      <c r="F855" s="22">
        <v>119131</v>
      </c>
      <c r="G855" s="22">
        <v>1129066</v>
      </c>
      <c r="H855" s="22">
        <v>1162</v>
      </c>
      <c r="I855" s="22"/>
      <c r="J855" s="22">
        <v>236410</v>
      </c>
      <c r="K855" s="22">
        <v>101781</v>
      </c>
      <c r="L855" s="23" t="s">
        <v>1370</v>
      </c>
      <c r="M855" s="23"/>
      <c r="N855" s="23" t="s">
        <v>184</v>
      </c>
      <c r="O855" s="23" t="s">
        <v>672</v>
      </c>
      <c r="P855" s="22">
        <v>14</v>
      </c>
      <c r="Q855" s="23" t="s">
        <v>673</v>
      </c>
      <c r="R855" s="23" t="s">
        <v>667</v>
      </c>
      <c r="S855" s="23" t="s">
        <v>22</v>
      </c>
      <c r="T855" s="23" t="s">
        <v>667</v>
      </c>
      <c r="U855" s="23" t="s">
        <v>22</v>
      </c>
      <c r="V855" s="23" t="s">
        <v>674</v>
      </c>
      <c r="W855" s="23" t="s">
        <v>188</v>
      </c>
      <c r="X855" s="23" t="s">
        <v>189</v>
      </c>
      <c r="Y855" s="22">
        <v>0</v>
      </c>
      <c r="Z855" s="23" t="s">
        <v>190</v>
      </c>
      <c r="AA855" s="23" t="s">
        <v>191</v>
      </c>
      <c r="AB855" s="23" t="s">
        <v>190</v>
      </c>
      <c r="AC855" s="23" t="s">
        <v>190</v>
      </c>
      <c r="AD855" s="23" t="s">
        <v>190</v>
      </c>
      <c r="AE855" s="23" t="s">
        <v>98</v>
      </c>
      <c r="AF855" s="23"/>
      <c r="AG855" s="23"/>
      <c r="AH855" s="23"/>
      <c r="AI855" s="23"/>
      <c r="AJ855" s="23" t="b">
        <v>0</v>
      </c>
      <c r="AK855" s="3">
        <v>123</v>
      </c>
      <c r="AL855" s="3">
        <v>4952</v>
      </c>
      <c r="AM855" s="3">
        <v>4905</v>
      </c>
      <c r="AN855" s="24">
        <v>45536.313033950617</v>
      </c>
      <c r="AO855" s="24">
        <v>45536.313531635802</v>
      </c>
      <c r="AP855">
        <v>9</v>
      </c>
      <c r="AQ855" t="s">
        <v>194</v>
      </c>
      <c r="AR855">
        <v>244.31303395061695</v>
      </c>
      <c r="AS855" t="s">
        <v>195</v>
      </c>
      <c r="AT855" t="s">
        <v>408</v>
      </c>
      <c r="AU855" t="s">
        <v>197</v>
      </c>
      <c r="AV855" t="s">
        <v>300</v>
      </c>
      <c r="AW855" t="s">
        <v>408</v>
      </c>
      <c r="AX855" t="s">
        <v>197</v>
      </c>
      <c r="AY855" t="s">
        <v>315</v>
      </c>
    </row>
    <row r="856" spans="1:51" x14ac:dyDescent="0.45">
      <c r="A856" s="22">
        <v>872521</v>
      </c>
      <c r="B856" s="6">
        <v>45536</v>
      </c>
      <c r="C856" s="22">
        <v>9563000</v>
      </c>
      <c r="D856" s="22">
        <v>43360111</v>
      </c>
      <c r="E856" s="22"/>
      <c r="F856" s="22">
        <v>119131</v>
      </c>
      <c r="G856" s="22">
        <v>1129066</v>
      </c>
      <c r="H856" s="22">
        <v>1162</v>
      </c>
      <c r="I856" s="22"/>
      <c r="J856" s="22">
        <v>236410</v>
      </c>
      <c r="K856" s="22">
        <v>101781</v>
      </c>
      <c r="L856" s="23" t="s">
        <v>1370</v>
      </c>
      <c r="M856" s="23"/>
      <c r="N856" s="23" t="s">
        <v>184</v>
      </c>
      <c r="O856" s="23" t="s">
        <v>672</v>
      </c>
      <c r="P856" s="22">
        <v>10</v>
      </c>
      <c r="Q856" s="23" t="s">
        <v>673</v>
      </c>
      <c r="R856" s="23" t="s">
        <v>667</v>
      </c>
      <c r="S856" s="23" t="s">
        <v>22</v>
      </c>
      <c r="T856" s="23" t="s">
        <v>667</v>
      </c>
      <c r="U856" s="23" t="s">
        <v>22</v>
      </c>
      <c r="V856" s="23" t="s">
        <v>674</v>
      </c>
      <c r="W856" s="23" t="s">
        <v>188</v>
      </c>
      <c r="X856" s="23" t="s">
        <v>189</v>
      </c>
      <c r="Y856" s="22">
        <v>0</v>
      </c>
      <c r="Z856" s="23" t="s">
        <v>190</v>
      </c>
      <c r="AA856" s="23" t="s">
        <v>191</v>
      </c>
      <c r="AB856" s="23" t="s">
        <v>190</v>
      </c>
      <c r="AC856" s="23" t="s">
        <v>190</v>
      </c>
      <c r="AD856" s="23" t="s">
        <v>190</v>
      </c>
      <c r="AE856" s="23" t="s">
        <v>98</v>
      </c>
      <c r="AF856" s="23"/>
      <c r="AG856" s="23"/>
      <c r="AH856" s="23"/>
      <c r="AI856" s="23"/>
      <c r="AJ856" s="23" t="b">
        <v>0</v>
      </c>
      <c r="AK856" s="3">
        <v>123</v>
      </c>
      <c r="AL856" s="3">
        <v>4952</v>
      </c>
      <c r="AM856" s="3">
        <v>4905</v>
      </c>
      <c r="AN856" s="24">
        <v>45536.313033950617</v>
      </c>
      <c r="AO856" s="24">
        <v>45536.313531635802</v>
      </c>
      <c r="AP856">
        <v>9</v>
      </c>
      <c r="AQ856" t="s">
        <v>194</v>
      </c>
      <c r="AR856">
        <v>244.31303395061695</v>
      </c>
      <c r="AS856" t="s">
        <v>195</v>
      </c>
      <c r="AT856" t="s">
        <v>408</v>
      </c>
      <c r="AU856" t="s">
        <v>197</v>
      </c>
      <c r="AV856" t="s">
        <v>300</v>
      </c>
      <c r="AW856" t="s">
        <v>408</v>
      </c>
      <c r="AX856" t="s">
        <v>197</v>
      </c>
      <c r="AY856" t="s">
        <v>315</v>
      </c>
    </row>
    <row r="857" spans="1:51" x14ac:dyDescent="0.45">
      <c r="A857" s="22">
        <v>872522</v>
      </c>
      <c r="B857" s="6">
        <v>45536</v>
      </c>
      <c r="C857" s="22">
        <v>9563000</v>
      </c>
      <c r="D857" s="22">
        <v>43360111</v>
      </c>
      <c r="E857" s="22"/>
      <c r="F857" s="22">
        <v>119131</v>
      </c>
      <c r="G857" s="22">
        <v>1129066</v>
      </c>
      <c r="H857" s="22">
        <v>1162</v>
      </c>
      <c r="I857" s="22"/>
      <c r="J857" s="22">
        <v>236410</v>
      </c>
      <c r="K857" s="22">
        <v>101781</v>
      </c>
      <c r="L857" s="23" t="s">
        <v>1370</v>
      </c>
      <c r="M857" s="23"/>
      <c r="N857" s="23" t="s">
        <v>184</v>
      </c>
      <c r="O857" s="23" t="s">
        <v>672</v>
      </c>
      <c r="P857" s="22">
        <v>14</v>
      </c>
      <c r="Q857" s="23" t="s">
        <v>673</v>
      </c>
      <c r="R857" s="23" t="s">
        <v>667</v>
      </c>
      <c r="S857" s="23" t="s">
        <v>22</v>
      </c>
      <c r="T857" s="23" t="s">
        <v>667</v>
      </c>
      <c r="U857" s="23" t="s">
        <v>22</v>
      </c>
      <c r="V857" s="23" t="s">
        <v>674</v>
      </c>
      <c r="W857" s="23" t="s">
        <v>188</v>
      </c>
      <c r="X857" s="23" t="s">
        <v>189</v>
      </c>
      <c r="Y857" s="22">
        <v>0</v>
      </c>
      <c r="Z857" s="23" t="s">
        <v>190</v>
      </c>
      <c r="AA857" s="23" t="s">
        <v>191</v>
      </c>
      <c r="AB857" s="23" t="s">
        <v>190</v>
      </c>
      <c r="AC857" s="23" t="s">
        <v>190</v>
      </c>
      <c r="AD857" s="23" t="s">
        <v>190</v>
      </c>
      <c r="AE857" s="23" t="s">
        <v>98</v>
      </c>
      <c r="AF857" s="23"/>
      <c r="AG857" s="23"/>
      <c r="AH857" s="23"/>
      <c r="AI857" s="23"/>
      <c r="AJ857" s="23" t="b">
        <v>0</v>
      </c>
      <c r="AK857" s="3">
        <v>123</v>
      </c>
      <c r="AL857" s="3">
        <v>4952</v>
      </c>
      <c r="AM857" s="3">
        <v>4905</v>
      </c>
      <c r="AN857" s="24">
        <v>45536.313033950617</v>
      </c>
      <c r="AO857" s="24">
        <v>45536.313531635802</v>
      </c>
      <c r="AP857">
        <v>9</v>
      </c>
      <c r="AQ857" t="s">
        <v>194</v>
      </c>
      <c r="AR857">
        <v>244.31303395061695</v>
      </c>
      <c r="AS857" t="s">
        <v>195</v>
      </c>
      <c r="AT857" t="s">
        <v>408</v>
      </c>
      <c r="AU857" t="s">
        <v>197</v>
      </c>
      <c r="AV857" t="s">
        <v>300</v>
      </c>
      <c r="AW857" t="s">
        <v>408</v>
      </c>
      <c r="AX857" t="s">
        <v>197</v>
      </c>
      <c r="AY857" t="s">
        <v>315</v>
      </c>
    </row>
    <row r="858" spans="1:51" x14ac:dyDescent="0.45">
      <c r="A858" s="22">
        <v>874684</v>
      </c>
      <c r="B858" s="6">
        <v>45536</v>
      </c>
      <c r="C858" s="22">
        <v>9562000</v>
      </c>
      <c r="D858" s="22">
        <v>5244256</v>
      </c>
      <c r="E858" s="22"/>
      <c r="F858" s="22">
        <v>39817</v>
      </c>
      <c r="G858" s="22">
        <v>5477598</v>
      </c>
      <c r="H858" s="22">
        <v>18</v>
      </c>
      <c r="I858" s="22"/>
      <c r="J858" s="22">
        <v>743</v>
      </c>
      <c r="K858" s="22">
        <v>101180</v>
      </c>
      <c r="L858" s="23" t="s">
        <v>1092</v>
      </c>
      <c r="M858" s="23"/>
      <c r="N858" s="23" t="s">
        <v>184</v>
      </c>
      <c r="O858" s="23" t="s">
        <v>481</v>
      </c>
      <c r="P858" s="22">
        <v>20</v>
      </c>
      <c r="Q858" s="23" t="s">
        <v>186</v>
      </c>
      <c r="R858" s="23"/>
      <c r="S858" s="23"/>
      <c r="T858" s="23"/>
      <c r="U858" s="23"/>
      <c r="V858" s="23" t="s">
        <v>187</v>
      </c>
      <c r="W858" s="23" t="s">
        <v>188</v>
      </c>
      <c r="X858" s="23" t="s">
        <v>189</v>
      </c>
      <c r="Y858" s="22">
        <v>0</v>
      </c>
      <c r="Z858" s="23" t="s">
        <v>190</v>
      </c>
      <c r="AA858" s="23" t="s">
        <v>191</v>
      </c>
      <c r="AB858" s="23" t="s">
        <v>190</v>
      </c>
      <c r="AC858" s="23" t="s">
        <v>192</v>
      </c>
      <c r="AD858" s="23" t="s">
        <v>281</v>
      </c>
      <c r="AE858" s="23" t="s">
        <v>85</v>
      </c>
      <c r="AF858" s="23" t="s">
        <v>190</v>
      </c>
      <c r="AG858" s="23" t="s">
        <v>269</v>
      </c>
      <c r="AH858" s="23" t="s">
        <v>700</v>
      </c>
      <c r="AI858" s="23" t="s">
        <v>701</v>
      </c>
      <c r="AJ858" s="23" t="b">
        <v>0</v>
      </c>
      <c r="AK858" s="3">
        <v>119</v>
      </c>
      <c r="AL858" s="3">
        <v>2968</v>
      </c>
      <c r="AM858" s="3">
        <v>6681</v>
      </c>
      <c r="AN858" s="24">
        <v>45536.743120679013</v>
      </c>
      <c r="AO858" s="24">
        <v>45536.743178549383</v>
      </c>
      <c r="AP858">
        <v>9</v>
      </c>
      <c r="AQ858" t="s">
        <v>194</v>
      </c>
      <c r="AR858">
        <v>244.74312067901337</v>
      </c>
      <c r="AS858" t="s">
        <v>195</v>
      </c>
      <c r="AT858" t="s">
        <v>229</v>
      </c>
      <c r="AU858" t="s">
        <v>197</v>
      </c>
      <c r="AV858" t="s">
        <v>232</v>
      </c>
      <c r="AW858" t="s">
        <v>229</v>
      </c>
      <c r="AX858" t="s">
        <v>197</v>
      </c>
      <c r="AY858" t="s">
        <v>208</v>
      </c>
    </row>
    <row r="859" spans="1:51" x14ac:dyDescent="0.45">
      <c r="A859" s="22">
        <v>872366</v>
      </c>
      <c r="B859" s="6">
        <v>45536</v>
      </c>
      <c r="C859" s="22">
        <v>9549000</v>
      </c>
      <c r="D859" s="22">
        <v>5293570</v>
      </c>
      <c r="E859" s="22"/>
      <c r="F859" s="22">
        <v>40831</v>
      </c>
      <c r="G859" s="22">
        <v>5473659</v>
      </c>
      <c r="H859" s="22">
        <v>37</v>
      </c>
      <c r="I859" s="22"/>
      <c r="J859" s="22">
        <v>745</v>
      </c>
      <c r="K859" s="22">
        <v>101180</v>
      </c>
      <c r="L859" s="23" t="s">
        <v>1092</v>
      </c>
      <c r="M859" s="23"/>
      <c r="N859" s="23" t="s">
        <v>184</v>
      </c>
      <c r="O859" s="23" t="s">
        <v>481</v>
      </c>
      <c r="P859" s="22">
        <v>20</v>
      </c>
      <c r="Q859" s="23" t="s">
        <v>186</v>
      </c>
      <c r="R859" s="23"/>
      <c r="S859" s="23"/>
      <c r="T859" s="23"/>
      <c r="U859" s="23"/>
      <c r="V859" s="23" t="s">
        <v>187</v>
      </c>
      <c r="W859" s="23" t="s">
        <v>188</v>
      </c>
      <c r="X859" s="23" t="s">
        <v>189</v>
      </c>
      <c r="Y859" s="22">
        <v>0</v>
      </c>
      <c r="Z859" s="23" t="s">
        <v>190</v>
      </c>
      <c r="AA859" s="23" t="s">
        <v>191</v>
      </c>
      <c r="AB859" s="23" t="s">
        <v>190</v>
      </c>
      <c r="AC859" s="23" t="s">
        <v>192</v>
      </c>
      <c r="AD859" s="23" t="s">
        <v>281</v>
      </c>
      <c r="AE859" s="23" t="s">
        <v>85</v>
      </c>
      <c r="AF859" s="23" t="s">
        <v>190</v>
      </c>
      <c r="AG859" s="23" t="s">
        <v>269</v>
      </c>
      <c r="AH859" s="23" t="s">
        <v>700</v>
      </c>
      <c r="AI859" s="23" t="s">
        <v>701</v>
      </c>
      <c r="AJ859" s="23" t="b">
        <v>0</v>
      </c>
      <c r="AK859" s="3">
        <v>65</v>
      </c>
      <c r="AL859" s="3">
        <v>2968</v>
      </c>
      <c r="AM859" s="3">
        <v>4777</v>
      </c>
      <c r="AN859" s="24">
        <v>45536.284790933641</v>
      </c>
      <c r="AO859" s="24">
        <v>45536.284848804011</v>
      </c>
      <c r="AP859">
        <v>9</v>
      </c>
      <c r="AQ859" t="s">
        <v>194</v>
      </c>
      <c r="AR859">
        <v>244.28479093364149</v>
      </c>
      <c r="AS859" t="s">
        <v>195</v>
      </c>
      <c r="AT859" t="s">
        <v>222</v>
      </c>
      <c r="AU859" t="s">
        <v>197</v>
      </c>
      <c r="AV859" t="s">
        <v>232</v>
      </c>
      <c r="AW859" t="s">
        <v>222</v>
      </c>
      <c r="AX859" t="s">
        <v>197</v>
      </c>
      <c r="AY859" t="s">
        <v>208</v>
      </c>
    </row>
    <row r="860" spans="1:51" x14ac:dyDescent="0.45">
      <c r="A860" s="22">
        <v>874789</v>
      </c>
      <c r="B860" s="6">
        <v>45536</v>
      </c>
      <c r="C860" s="22">
        <v>9547000</v>
      </c>
      <c r="D860" s="22">
        <v>5324337</v>
      </c>
      <c r="E860" s="22"/>
      <c r="F860" s="22">
        <v>37583</v>
      </c>
      <c r="G860" s="22">
        <v>5477828</v>
      </c>
      <c r="H860" s="22">
        <v>17</v>
      </c>
      <c r="I860" s="22"/>
      <c r="J860" s="22">
        <v>743</v>
      </c>
      <c r="K860" s="22">
        <v>101180</v>
      </c>
      <c r="L860" s="23" t="s">
        <v>1092</v>
      </c>
      <c r="M860" s="23"/>
      <c r="N860" s="23" t="s">
        <v>184</v>
      </c>
      <c r="O860" s="23" t="s">
        <v>481</v>
      </c>
      <c r="P860" s="22">
        <v>20</v>
      </c>
      <c r="Q860" s="23" t="s">
        <v>186</v>
      </c>
      <c r="R860" s="23"/>
      <c r="S860" s="23"/>
      <c r="T860" s="23"/>
      <c r="U860" s="23"/>
      <c r="V860" s="23" t="s">
        <v>187</v>
      </c>
      <c r="W860" s="23" t="s">
        <v>188</v>
      </c>
      <c r="X860" s="23" t="s">
        <v>189</v>
      </c>
      <c r="Y860" s="22">
        <v>0</v>
      </c>
      <c r="Z860" s="23" t="s">
        <v>190</v>
      </c>
      <c r="AA860" s="23" t="s">
        <v>191</v>
      </c>
      <c r="AB860" s="23" t="s">
        <v>190</v>
      </c>
      <c r="AC860" s="23" t="s">
        <v>192</v>
      </c>
      <c r="AD860" s="23" t="s">
        <v>281</v>
      </c>
      <c r="AE860" s="23" t="s">
        <v>85</v>
      </c>
      <c r="AF860" s="23" t="s">
        <v>190</v>
      </c>
      <c r="AG860" s="23" t="s">
        <v>269</v>
      </c>
      <c r="AH860" s="23" t="s">
        <v>700</v>
      </c>
      <c r="AI860" s="23" t="s">
        <v>701</v>
      </c>
      <c r="AJ860" s="23" t="b">
        <v>0</v>
      </c>
      <c r="AK860" s="3">
        <v>113</v>
      </c>
      <c r="AL860" s="3">
        <v>2968</v>
      </c>
      <c r="AM860" s="3">
        <v>6768</v>
      </c>
      <c r="AN860" s="24">
        <v>45536.805630092589</v>
      </c>
      <c r="AO860" s="24">
        <v>45536.805687962966</v>
      </c>
      <c r="AP860">
        <v>9</v>
      </c>
      <c r="AQ860" t="s">
        <v>194</v>
      </c>
      <c r="AR860">
        <v>244.80563009258913</v>
      </c>
      <c r="AS860" t="s">
        <v>195</v>
      </c>
      <c r="AT860" t="s">
        <v>231</v>
      </c>
      <c r="AU860" t="s">
        <v>197</v>
      </c>
      <c r="AV860" t="s">
        <v>232</v>
      </c>
      <c r="AW860" t="s">
        <v>231</v>
      </c>
      <c r="AX860" t="s">
        <v>197</v>
      </c>
      <c r="AY860" t="s">
        <v>208</v>
      </c>
    </row>
    <row r="861" spans="1:51" x14ac:dyDescent="0.45">
      <c r="A861" s="22">
        <v>871418</v>
      </c>
      <c r="B861" s="6">
        <v>45536</v>
      </c>
      <c r="C861" s="22">
        <v>9533000</v>
      </c>
      <c r="D861" s="22">
        <v>5449260</v>
      </c>
      <c r="E861" s="22"/>
      <c r="F861" s="22">
        <v>56773</v>
      </c>
      <c r="G861" s="22">
        <v>5473574</v>
      </c>
      <c r="H861" s="22">
        <v>20</v>
      </c>
      <c r="I861" s="22"/>
      <c r="J861" s="22">
        <v>745</v>
      </c>
      <c r="K861" s="22">
        <v>101180</v>
      </c>
      <c r="L861" s="23" t="s">
        <v>1092</v>
      </c>
      <c r="M861" s="23"/>
      <c r="N861" s="23" t="s">
        <v>184</v>
      </c>
      <c r="O861" s="23" t="s">
        <v>481</v>
      </c>
      <c r="P861" s="22">
        <v>20</v>
      </c>
      <c r="Q861" s="23" t="s">
        <v>186</v>
      </c>
      <c r="R861" s="23"/>
      <c r="S861" s="23"/>
      <c r="T861" s="23"/>
      <c r="U861" s="23"/>
      <c r="V861" s="23" t="s">
        <v>187</v>
      </c>
      <c r="W861" s="23" t="s">
        <v>188</v>
      </c>
      <c r="X861" s="23" t="s">
        <v>189</v>
      </c>
      <c r="Y861" s="22">
        <v>0</v>
      </c>
      <c r="Z861" s="23" t="s">
        <v>190</v>
      </c>
      <c r="AA861" s="23" t="s">
        <v>191</v>
      </c>
      <c r="AB861" s="23" t="s">
        <v>190</v>
      </c>
      <c r="AC861" s="23" t="s">
        <v>192</v>
      </c>
      <c r="AD861" s="23" t="s">
        <v>281</v>
      </c>
      <c r="AE861" s="23" t="s">
        <v>85</v>
      </c>
      <c r="AF861" s="23" t="s">
        <v>190</v>
      </c>
      <c r="AG861" s="23" t="s">
        <v>269</v>
      </c>
      <c r="AH861" s="23" t="s">
        <v>700</v>
      </c>
      <c r="AI861" s="23" t="s">
        <v>701</v>
      </c>
      <c r="AJ861" s="23" t="b">
        <v>0</v>
      </c>
      <c r="AK861" s="3">
        <v>115</v>
      </c>
      <c r="AL861" s="3">
        <v>2968</v>
      </c>
      <c r="AM861" s="3">
        <v>4080</v>
      </c>
      <c r="AN861" s="24">
        <v>45536.041732214508</v>
      </c>
      <c r="AO861" s="24">
        <v>45536.041790084877</v>
      </c>
      <c r="AP861">
        <v>9</v>
      </c>
      <c r="AQ861" t="s">
        <v>194</v>
      </c>
      <c r="AR861">
        <v>244.04173221450765</v>
      </c>
      <c r="AS861" t="s">
        <v>195</v>
      </c>
      <c r="AT861" t="s">
        <v>256</v>
      </c>
      <c r="AU861" t="s">
        <v>197</v>
      </c>
      <c r="AV861" t="s">
        <v>232</v>
      </c>
      <c r="AW861" t="s">
        <v>256</v>
      </c>
      <c r="AX861" t="s">
        <v>197</v>
      </c>
      <c r="AY861" t="s">
        <v>208</v>
      </c>
    </row>
    <row r="862" spans="1:51" x14ac:dyDescent="0.45">
      <c r="A862" s="22">
        <v>871381</v>
      </c>
      <c r="B862" s="6">
        <v>45536</v>
      </c>
      <c r="C862" s="22">
        <v>9532000</v>
      </c>
      <c r="D862" s="22">
        <v>5310320</v>
      </c>
      <c r="E862" s="22"/>
      <c r="F862" s="22">
        <v>52867</v>
      </c>
      <c r="G862" s="22">
        <v>5473834</v>
      </c>
      <c r="H862" s="22">
        <v>107</v>
      </c>
      <c r="I862" s="22"/>
      <c r="J862" s="22">
        <v>745</v>
      </c>
      <c r="K862" s="22">
        <v>101180</v>
      </c>
      <c r="L862" s="23" t="s">
        <v>1092</v>
      </c>
      <c r="M862" s="23"/>
      <c r="N862" s="23" t="s">
        <v>184</v>
      </c>
      <c r="O862" s="23" t="s">
        <v>481</v>
      </c>
      <c r="P862" s="22">
        <v>20</v>
      </c>
      <c r="Q862" s="23" t="s">
        <v>186</v>
      </c>
      <c r="R862" s="23"/>
      <c r="S862" s="23"/>
      <c r="T862" s="23"/>
      <c r="U862" s="23"/>
      <c r="V862" s="23" t="s">
        <v>187</v>
      </c>
      <c r="W862" s="23" t="s">
        <v>188</v>
      </c>
      <c r="X862" s="23" t="s">
        <v>189</v>
      </c>
      <c r="Y862" s="22">
        <v>0</v>
      </c>
      <c r="Z862" s="23" t="s">
        <v>190</v>
      </c>
      <c r="AA862" s="23" t="s">
        <v>191</v>
      </c>
      <c r="AB862" s="23" t="s">
        <v>190</v>
      </c>
      <c r="AC862" s="23" t="s">
        <v>192</v>
      </c>
      <c r="AD862" s="23" t="s">
        <v>281</v>
      </c>
      <c r="AE862" s="23" t="s">
        <v>85</v>
      </c>
      <c r="AF862" s="23" t="s">
        <v>190</v>
      </c>
      <c r="AG862" s="23" t="s">
        <v>269</v>
      </c>
      <c r="AH862" s="23" t="s">
        <v>700</v>
      </c>
      <c r="AI862" s="23" t="s">
        <v>701</v>
      </c>
      <c r="AJ862" s="23" t="b">
        <v>0</v>
      </c>
      <c r="AK862" s="3">
        <v>121</v>
      </c>
      <c r="AL862" s="3">
        <v>2968</v>
      </c>
      <c r="AM862" s="3">
        <v>4048</v>
      </c>
      <c r="AN862" s="24">
        <v>45536.013971412038</v>
      </c>
      <c r="AO862" s="24">
        <v>45536.014029282407</v>
      </c>
      <c r="AP862">
        <v>9</v>
      </c>
      <c r="AQ862" t="s">
        <v>194</v>
      </c>
      <c r="AR862">
        <v>244.01397141203779</v>
      </c>
      <c r="AS862" t="s">
        <v>195</v>
      </c>
      <c r="AT862" t="s">
        <v>196</v>
      </c>
      <c r="AU862" t="s">
        <v>197</v>
      </c>
      <c r="AV862" t="s">
        <v>219</v>
      </c>
      <c r="AW862" t="s">
        <v>196</v>
      </c>
      <c r="AX862" t="s">
        <v>197</v>
      </c>
      <c r="AY862" t="s">
        <v>207</v>
      </c>
    </row>
    <row r="863" spans="1:51" x14ac:dyDescent="0.45">
      <c r="A863" s="22">
        <v>874148</v>
      </c>
      <c r="B863" s="6">
        <v>45536</v>
      </c>
      <c r="C863" s="22">
        <v>9530000</v>
      </c>
      <c r="D863" s="22">
        <v>6622159</v>
      </c>
      <c r="E863" s="22"/>
      <c r="F863" s="22">
        <v>135</v>
      </c>
      <c r="G863" s="22">
        <v>252296</v>
      </c>
      <c r="H863" s="22">
        <v>39</v>
      </c>
      <c r="I863" s="22"/>
      <c r="J863" s="22">
        <v>20279</v>
      </c>
      <c r="K863" s="22">
        <v>101537</v>
      </c>
      <c r="L863" s="23" t="s">
        <v>1149</v>
      </c>
      <c r="M863" s="23"/>
      <c r="N863" s="23" t="s">
        <v>184</v>
      </c>
      <c r="O863" s="23" t="s">
        <v>225</v>
      </c>
      <c r="P863" s="22">
        <v>20</v>
      </c>
      <c r="Q863" s="23" t="s">
        <v>186</v>
      </c>
      <c r="R863" s="23"/>
      <c r="S863" s="23"/>
      <c r="T863" s="23"/>
      <c r="U863" s="23"/>
      <c r="V863" s="23" t="s">
        <v>187</v>
      </c>
      <c r="W863" s="23" t="s">
        <v>188</v>
      </c>
      <c r="X863" s="23" t="s">
        <v>189</v>
      </c>
      <c r="Y863" s="22">
        <v>0</v>
      </c>
      <c r="Z863" s="23" t="s">
        <v>190</v>
      </c>
      <c r="AA863" s="23" t="s">
        <v>191</v>
      </c>
      <c r="AB863" s="23" t="s">
        <v>190</v>
      </c>
      <c r="AC863" s="23" t="s">
        <v>192</v>
      </c>
      <c r="AD863" s="23" t="s">
        <v>281</v>
      </c>
      <c r="AE863" s="23" t="s">
        <v>77</v>
      </c>
      <c r="AF863" s="23"/>
      <c r="AG863" s="23"/>
      <c r="AH863" s="23"/>
      <c r="AI863" s="23"/>
      <c r="AJ863" s="23" t="b">
        <v>0</v>
      </c>
      <c r="AK863" s="3">
        <v>113</v>
      </c>
      <c r="AL863" s="3">
        <v>2408</v>
      </c>
      <c r="AM863" s="3">
        <v>6246</v>
      </c>
      <c r="AN863" s="24">
        <v>45536.659469598766</v>
      </c>
      <c r="AO863" s="24">
        <v>45536.659539043212</v>
      </c>
      <c r="AP863">
        <v>9</v>
      </c>
      <c r="AQ863" t="s">
        <v>194</v>
      </c>
      <c r="AR863">
        <v>244.65946959876601</v>
      </c>
      <c r="AS863" t="s">
        <v>195</v>
      </c>
      <c r="AT863" t="s">
        <v>228</v>
      </c>
      <c r="AU863" t="s">
        <v>197</v>
      </c>
      <c r="AV863" t="s">
        <v>249</v>
      </c>
      <c r="AW863" t="s">
        <v>228</v>
      </c>
      <c r="AX863" t="s">
        <v>197</v>
      </c>
      <c r="AY863" t="s">
        <v>205</v>
      </c>
    </row>
    <row r="864" spans="1:51" x14ac:dyDescent="0.45">
      <c r="A864" s="22">
        <v>874459</v>
      </c>
      <c r="B864" s="6">
        <v>45536</v>
      </c>
      <c r="C864" s="22">
        <v>9516000</v>
      </c>
      <c r="D864" s="22">
        <v>5354555</v>
      </c>
      <c r="E864" s="22"/>
      <c r="F864" s="22">
        <v>44357</v>
      </c>
      <c r="G864" s="22">
        <v>5476863</v>
      </c>
      <c r="H864" s="22">
        <v>17</v>
      </c>
      <c r="I864" s="22"/>
      <c r="J864" s="22">
        <v>743</v>
      </c>
      <c r="K864" s="22">
        <v>101180</v>
      </c>
      <c r="L864" s="23" t="s">
        <v>1092</v>
      </c>
      <c r="M864" s="23"/>
      <c r="N864" s="23" t="s">
        <v>184</v>
      </c>
      <c r="O864" s="23" t="s">
        <v>481</v>
      </c>
      <c r="P864" s="22">
        <v>20</v>
      </c>
      <c r="Q864" s="23" t="s">
        <v>186</v>
      </c>
      <c r="R864" s="23"/>
      <c r="S864" s="23"/>
      <c r="T864" s="23"/>
      <c r="U864" s="23"/>
      <c r="V864" s="23" t="s">
        <v>187</v>
      </c>
      <c r="W864" s="23" t="s">
        <v>188</v>
      </c>
      <c r="X864" s="23" t="s">
        <v>189</v>
      </c>
      <c r="Y864" s="22">
        <v>0</v>
      </c>
      <c r="Z864" s="23" t="s">
        <v>190</v>
      </c>
      <c r="AA864" s="23" t="s">
        <v>191</v>
      </c>
      <c r="AB864" s="23" t="s">
        <v>190</v>
      </c>
      <c r="AC864" s="23" t="s">
        <v>192</v>
      </c>
      <c r="AD864" s="23" t="s">
        <v>281</v>
      </c>
      <c r="AE864" s="23" t="s">
        <v>85</v>
      </c>
      <c r="AF864" s="23" t="s">
        <v>190</v>
      </c>
      <c r="AG864" s="23" t="s">
        <v>269</v>
      </c>
      <c r="AH864" s="23" t="s">
        <v>700</v>
      </c>
      <c r="AI864" s="23" t="s">
        <v>701</v>
      </c>
      <c r="AJ864" s="23" t="b">
        <v>0</v>
      </c>
      <c r="AK864" s="3">
        <v>114</v>
      </c>
      <c r="AL864" s="3">
        <v>2968</v>
      </c>
      <c r="AM864" s="3">
        <v>6504</v>
      </c>
      <c r="AN864" s="24">
        <v>45536.694510378089</v>
      </c>
      <c r="AO864" s="24">
        <v>45536.694568248458</v>
      </c>
      <c r="AP864">
        <v>9</v>
      </c>
      <c r="AQ864" t="s">
        <v>194</v>
      </c>
      <c r="AR864">
        <v>244.69451037808903</v>
      </c>
      <c r="AS864" t="s">
        <v>195</v>
      </c>
      <c r="AT864" t="s">
        <v>198</v>
      </c>
      <c r="AU864" t="s">
        <v>197</v>
      </c>
      <c r="AV864" t="s">
        <v>232</v>
      </c>
      <c r="AW864" t="s">
        <v>198</v>
      </c>
      <c r="AX864" t="s">
        <v>197</v>
      </c>
      <c r="AY864" t="s">
        <v>208</v>
      </c>
    </row>
    <row r="865" spans="1:51" x14ac:dyDescent="0.45">
      <c r="A865" s="22">
        <v>871903</v>
      </c>
      <c r="B865" s="6">
        <v>45536</v>
      </c>
      <c r="C865" s="22">
        <v>9515000</v>
      </c>
      <c r="D865" s="22">
        <v>6282067</v>
      </c>
      <c r="E865" s="22"/>
      <c r="F865" s="22">
        <v>52972</v>
      </c>
      <c r="G865" s="22">
        <v>5472674</v>
      </c>
      <c r="H865" s="22">
        <v>56</v>
      </c>
      <c r="I865" s="22"/>
      <c r="J865" s="22">
        <v>745</v>
      </c>
      <c r="K865" s="22">
        <v>101180</v>
      </c>
      <c r="L865" s="23" t="s">
        <v>1092</v>
      </c>
      <c r="M865" s="23"/>
      <c r="N865" s="23" t="s">
        <v>184</v>
      </c>
      <c r="O865" s="23" t="s">
        <v>481</v>
      </c>
      <c r="P865" s="22">
        <v>20</v>
      </c>
      <c r="Q865" s="23" t="s">
        <v>186</v>
      </c>
      <c r="R865" s="23"/>
      <c r="S865" s="23"/>
      <c r="T865" s="23"/>
      <c r="U865" s="23"/>
      <c r="V865" s="23" t="s">
        <v>187</v>
      </c>
      <c r="W865" s="23" t="s">
        <v>188</v>
      </c>
      <c r="X865" s="23" t="s">
        <v>189</v>
      </c>
      <c r="Y865" s="22">
        <v>0</v>
      </c>
      <c r="Z865" s="23" t="s">
        <v>190</v>
      </c>
      <c r="AA865" s="23" t="s">
        <v>191</v>
      </c>
      <c r="AB865" s="23" t="s">
        <v>190</v>
      </c>
      <c r="AC865" s="23" t="s">
        <v>192</v>
      </c>
      <c r="AD865" s="23" t="s">
        <v>281</v>
      </c>
      <c r="AE865" s="23" t="s">
        <v>85</v>
      </c>
      <c r="AF865" s="23" t="s">
        <v>190</v>
      </c>
      <c r="AG865" s="23" t="s">
        <v>269</v>
      </c>
      <c r="AH865" s="23" t="s">
        <v>700</v>
      </c>
      <c r="AI865" s="23" t="s">
        <v>701</v>
      </c>
      <c r="AJ865" s="23" t="b">
        <v>0</v>
      </c>
      <c r="AK865" s="3">
        <v>63</v>
      </c>
      <c r="AL865" s="3">
        <v>2968</v>
      </c>
      <c r="AM865" s="3">
        <v>4472</v>
      </c>
      <c r="AN865" s="24">
        <v>45536.152856095679</v>
      </c>
      <c r="AO865" s="24">
        <v>45536.152925540126</v>
      </c>
      <c r="AP865">
        <v>9</v>
      </c>
      <c r="AQ865" t="s">
        <v>194</v>
      </c>
      <c r="AR865">
        <v>244.15285609567945</v>
      </c>
      <c r="AS865" t="s">
        <v>195</v>
      </c>
      <c r="AT865" t="s">
        <v>251</v>
      </c>
      <c r="AU865" t="s">
        <v>197</v>
      </c>
      <c r="AV865" t="s">
        <v>219</v>
      </c>
      <c r="AW865" t="s">
        <v>251</v>
      </c>
      <c r="AX865" t="s">
        <v>197</v>
      </c>
      <c r="AY865" t="s">
        <v>218</v>
      </c>
    </row>
    <row r="866" spans="1:51" x14ac:dyDescent="0.45">
      <c r="A866" s="22">
        <v>872710</v>
      </c>
      <c r="B866" s="6">
        <v>45536</v>
      </c>
      <c r="C866" s="22">
        <v>9515000</v>
      </c>
      <c r="D866" s="22">
        <v>5230611</v>
      </c>
      <c r="E866" s="22"/>
      <c r="F866" s="22">
        <v>38265</v>
      </c>
      <c r="G866" s="22">
        <v>5475086</v>
      </c>
      <c r="H866" s="22">
        <v>28</v>
      </c>
      <c r="I866" s="22"/>
      <c r="J866" s="22">
        <v>744</v>
      </c>
      <c r="K866" s="22">
        <v>101180</v>
      </c>
      <c r="L866" s="23" t="s">
        <v>1092</v>
      </c>
      <c r="M866" s="23"/>
      <c r="N866" s="23" t="s">
        <v>184</v>
      </c>
      <c r="O866" s="23" t="s">
        <v>481</v>
      </c>
      <c r="P866" s="22">
        <v>20</v>
      </c>
      <c r="Q866" s="23" t="s">
        <v>186</v>
      </c>
      <c r="R866" s="23"/>
      <c r="S866" s="23"/>
      <c r="T866" s="23"/>
      <c r="U866" s="23"/>
      <c r="V866" s="23" t="s">
        <v>187</v>
      </c>
      <c r="W866" s="23" t="s">
        <v>188</v>
      </c>
      <c r="X866" s="23" t="s">
        <v>189</v>
      </c>
      <c r="Y866" s="22">
        <v>0</v>
      </c>
      <c r="Z866" s="23" t="s">
        <v>190</v>
      </c>
      <c r="AA866" s="23" t="s">
        <v>191</v>
      </c>
      <c r="AB866" s="23" t="s">
        <v>190</v>
      </c>
      <c r="AC866" s="23" t="s">
        <v>192</v>
      </c>
      <c r="AD866" s="23" t="s">
        <v>281</v>
      </c>
      <c r="AE866" s="23" t="s">
        <v>85</v>
      </c>
      <c r="AF866" s="23" t="s">
        <v>190</v>
      </c>
      <c r="AG866" s="23" t="s">
        <v>269</v>
      </c>
      <c r="AH866" s="23" t="s">
        <v>700</v>
      </c>
      <c r="AI866" s="23" t="s">
        <v>701</v>
      </c>
      <c r="AJ866" s="23" t="b">
        <v>0</v>
      </c>
      <c r="AK866" s="3">
        <v>65</v>
      </c>
      <c r="AL866" s="3">
        <v>2968</v>
      </c>
      <c r="AM866" s="3">
        <v>5076</v>
      </c>
      <c r="AN866" s="24">
        <v>45536.368137538579</v>
      </c>
      <c r="AO866" s="24">
        <v>45536.368195408948</v>
      </c>
      <c r="AP866">
        <v>9</v>
      </c>
      <c r="AQ866" t="s">
        <v>194</v>
      </c>
      <c r="AR866">
        <v>244.36813753857859</v>
      </c>
      <c r="AS866" t="s">
        <v>195</v>
      </c>
      <c r="AT866" t="s">
        <v>308</v>
      </c>
      <c r="AU866" t="s">
        <v>197</v>
      </c>
      <c r="AV866" t="s">
        <v>219</v>
      </c>
      <c r="AW866" t="s">
        <v>308</v>
      </c>
      <c r="AX866" t="s">
        <v>197</v>
      </c>
      <c r="AY866" t="s">
        <v>207</v>
      </c>
    </row>
    <row r="867" spans="1:51" x14ac:dyDescent="0.45">
      <c r="A867" s="22">
        <v>873737</v>
      </c>
      <c r="B867" s="6">
        <v>45536</v>
      </c>
      <c r="C867" s="22">
        <v>9501000</v>
      </c>
      <c r="D867" s="22">
        <v>3526102</v>
      </c>
      <c r="E867" s="22"/>
      <c r="F867" s="22">
        <v>0</v>
      </c>
      <c r="G867" s="22">
        <v>253739</v>
      </c>
      <c r="H867" s="22">
        <v>3</v>
      </c>
      <c r="I867" s="22"/>
      <c r="J867" s="22">
        <v>6</v>
      </c>
      <c r="K867" s="22">
        <v>102291</v>
      </c>
      <c r="L867" s="23" t="s">
        <v>866</v>
      </c>
      <c r="M867" s="23"/>
      <c r="N867" s="23" t="s">
        <v>184</v>
      </c>
      <c r="O867" s="23" t="s">
        <v>225</v>
      </c>
      <c r="P867" s="22">
        <v>20</v>
      </c>
      <c r="Q867" s="23" t="s">
        <v>186</v>
      </c>
      <c r="R867" s="23"/>
      <c r="S867" s="23"/>
      <c r="T867" s="23"/>
      <c r="U867" s="23"/>
      <c r="V867" s="23" t="s">
        <v>187</v>
      </c>
      <c r="W867" s="23" t="s">
        <v>188</v>
      </c>
      <c r="X867" s="23" t="s">
        <v>189</v>
      </c>
      <c r="Y867" s="22">
        <v>0</v>
      </c>
      <c r="Z867" s="23" t="s">
        <v>190</v>
      </c>
      <c r="AA867" s="23" t="s">
        <v>191</v>
      </c>
      <c r="AB867" s="23" t="s">
        <v>190</v>
      </c>
      <c r="AC867" s="23" t="s">
        <v>192</v>
      </c>
      <c r="AD867" s="23" t="s">
        <v>281</v>
      </c>
      <c r="AE867" s="23" t="s">
        <v>77</v>
      </c>
      <c r="AF867" s="23"/>
      <c r="AG867" s="23"/>
      <c r="AH867" s="23"/>
      <c r="AI867" s="23"/>
      <c r="AJ867" s="23" t="b">
        <v>0</v>
      </c>
      <c r="AK867" s="3">
        <v>98</v>
      </c>
      <c r="AL867" s="3">
        <v>2408</v>
      </c>
      <c r="AM867" s="3">
        <v>5876</v>
      </c>
      <c r="AN867" s="24">
        <v>45536.639310995371</v>
      </c>
      <c r="AO867" s="24">
        <v>45536.639345717595</v>
      </c>
      <c r="AP867">
        <v>9</v>
      </c>
      <c r="AQ867" t="s">
        <v>194</v>
      </c>
      <c r="AR867">
        <v>244.63931099537149</v>
      </c>
      <c r="AS867" t="s">
        <v>195</v>
      </c>
      <c r="AT867" t="s">
        <v>228</v>
      </c>
      <c r="AU867" t="s">
        <v>197</v>
      </c>
      <c r="AV867" t="s">
        <v>310</v>
      </c>
      <c r="AW867" t="s">
        <v>228</v>
      </c>
      <c r="AX867" t="s">
        <v>197</v>
      </c>
      <c r="AY867" t="s">
        <v>307</v>
      </c>
    </row>
    <row r="868" spans="1:51" x14ac:dyDescent="0.45">
      <c r="A868" s="22">
        <v>872010</v>
      </c>
      <c r="B868" s="6">
        <v>45536</v>
      </c>
      <c r="C868" s="22">
        <v>9500000</v>
      </c>
      <c r="D868" s="22">
        <v>5994721</v>
      </c>
      <c r="E868" s="22"/>
      <c r="F868" s="22">
        <v>64034</v>
      </c>
      <c r="G868" s="22">
        <v>5473299</v>
      </c>
      <c r="H868" s="22">
        <v>48</v>
      </c>
      <c r="I868" s="22"/>
      <c r="J868" s="22">
        <v>745</v>
      </c>
      <c r="K868" s="22">
        <v>101180</v>
      </c>
      <c r="L868" s="23" t="s">
        <v>1092</v>
      </c>
      <c r="M868" s="23"/>
      <c r="N868" s="23" t="s">
        <v>184</v>
      </c>
      <c r="O868" s="23" t="s">
        <v>481</v>
      </c>
      <c r="P868" s="22">
        <v>20</v>
      </c>
      <c r="Q868" s="23" t="s">
        <v>186</v>
      </c>
      <c r="R868" s="23"/>
      <c r="S868" s="23"/>
      <c r="T868" s="23"/>
      <c r="U868" s="23"/>
      <c r="V868" s="23" t="s">
        <v>187</v>
      </c>
      <c r="W868" s="23" t="s">
        <v>188</v>
      </c>
      <c r="X868" s="23" t="s">
        <v>189</v>
      </c>
      <c r="Y868" s="22">
        <v>0</v>
      </c>
      <c r="Z868" s="23" t="s">
        <v>190</v>
      </c>
      <c r="AA868" s="23" t="s">
        <v>191</v>
      </c>
      <c r="AB868" s="23" t="s">
        <v>190</v>
      </c>
      <c r="AC868" s="23" t="s">
        <v>192</v>
      </c>
      <c r="AD868" s="23" t="s">
        <v>281</v>
      </c>
      <c r="AE868" s="23" t="s">
        <v>85</v>
      </c>
      <c r="AF868" s="23" t="s">
        <v>190</v>
      </c>
      <c r="AG868" s="23" t="s">
        <v>269</v>
      </c>
      <c r="AH868" s="23" t="s">
        <v>700</v>
      </c>
      <c r="AI868" s="23" t="s">
        <v>701</v>
      </c>
      <c r="AJ868" s="23" t="b">
        <v>0</v>
      </c>
      <c r="AK868" s="3">
        <v>109</v>
      </c>
      <c r="AL868" s="3">
        <v>2968</v>
      </c>
      <c r="AM868" s="3">
        <v>4533</v>
      </c>
      <c r="AN868" s="24">
        <v>45536.187574112657</v>
      </c>
      <c r="AO868" s="24">
        <v>45536.187631983026</v>
      </c>
      <c r="AP868">
        <v>9</v>
      </c>
      <c r="AQ868" t="s">
        <v>194</v>
      </c>
      <c r="AR868">
        <v>244.18757411265688</v>
      </c>
      <c r="AS868" t="s">
        <v>195</v>
      </c>
      <c r="AT868" t="s">
        <v>258</v>
      </c>
      <c r="AU868" t="s">
        <v>197</v>
      </c>
      <c r="AV868" t="s">
        <v>232</v>
      </c>
      <c r="AW868" t="s">
        <v>258</v>
      </c>
      <c r="AX868" t="s">
        <v>197</v>
      </c>
      <c r="AY868" t="s">
        <v>208</v>
      </c>
    </row>
    <row r="869" spans="1:51" x14ac:dyDescent="0.45">
      <c r="A869" s="22">
        <v>873632</v>
      </c>
      <c r="B869" s="6">
        <v>45536</v>
      </c>
      <c r="C869" s="22">
        <v>9498000</v>
      </c>
      <c r="D869" s="22">
        <v>3418903</v>
      </c>
      <c r="E869" s="22"/>
      <c r="F869" s="22">
        <v>3690</v>
      </c>
      <c r="G869" s="22">
        <v>253587</v>
      </c>
      <c r="H869" s="22">
        <v>3</v>
      </c>
      <c r="I869" s="22"/>
      <c r="J869" s="22">
        <v>6</v>
      </c>
      <c r="K869" s="22">
        <v>102172</v>
      </c>
      <c r="L869" s="23" t="s">
        <v>1162</v>
      </c>
      <c r="M869" s="23"/>
      <c r="N869" s="23" t="s">
        <v>184</v>
      </c>
      <c r="O869" s="23" t="s">
        <v>225</v>
      </c>
      <c r="P869" s="22">
        <v>20</v>
      </c>
      <c r="Q869" s="23" t="s">
        <v>186</v>
      </c>
      <c r="R869" s="23"/>
      <c r="S869" s="23"/>
      <c r="T869" s="23"/>
      <c r="U869" s="23"/>
      <c r="V869" s="23" t="s">
        <v>187</v>
      </c>
      <c r="W869" s="23" t="s">
        <v>188</v>
      </c>
      <c r="X869" s="23" t="s">
        <v>189</v>
      </c>
      <c r="Y869" s="22">
        <v>0</v>
      </c>
      <c r="Z869" s="23" t="s">
        <v>190</v>
      </c>
      <c r="AA869" s="23" t="s">
        <v>191</v>
      </c>
      <c r="AB869" s="23" t="s">
        <v>190</v>
      </c>
      <c r="AC869" s="23" t="s">
        <v>192</v>
      </c>
      <c r="AD869" s="23" t="s">
        <v>281</v>
      </c>
      <c r="AE869" s="23" t="s">
        <v>77</v>
      </c>
      <c r="AF869" s="23"/>
      <c r="AG869" s="23"/>
      <c r="AH869" s="23"/>
      <c r="AI869" s="23"/>
      <c r="AJ869" s="23" t="b">
        <v>0</v>
      </c>
      <c r="AK869" s="3">
        <v>130</v>
      </c>
      <c r="AL869" s="3">
        <v>2408</v>
      </c>
      <c r="AM869" s="3">
        <v>5789</v>
      </c>
      <c r="AN869" s="24">
        <v>45536.610751003085</v>
      </c>
      <c r="AO869" s="24">
        <v>45536.610785725308</v>
      </c>
      <c r="AP869">
        <v>9</v>
      </c>
      <c r="AQ869" t="s">
        <v>194</v>
      </c>
      <c r="AR869">
        <v>244.61075100308517</v>
      </c>
      <c r="AS869" t="s">
        <v>195</v>
      </c>
      <c r="AT869" t="s">
        <v>227</v>
      </c>
      <c r="AU869" t="s">
        <v>197</v>
      </c>
      <c r="AV869" t="s">
        <v>315</v>
      </c>
      <c r="AW869" t="s">
        <v>227</v>
      </c>
      <c r="AX869" t="s">
        <v>197</v>
      </c>
      <c r="AY869" t="s">
        <v>304</v>
      </c>
    </row>
    <row r="870" spans="1:51" x14ac:dyDescent="0.45">
      <c r="A870" s="22">
        <v>873714</v>
      </c>
      <c r="B870" s="6">
        <v>45536</v>
      </c>
      <c r="C870" s="22">
        <v>9486000</v>
      </c>
      <c r="D870" s="22">
        <v>3754158</v>
      </c>
      <c r="E870" s="22"/>
      <c r="F870" s="22">
        <v>0</v>
      </c>
      <c r="G870" s="22">
        <v>253832</v>
      </c>
      <c r="H870" s="22">
        <v>39</v>
      </c>
      <c r="I870" s="22"/>
      <c r="J870" s="22">
        <v>20279</v>
      </c>
      <c r="K870" s="22">
        <v>101701</v>
      </c>
      <c r="L870" s="23" t="s">
        <v>856</v>
      </c>
      <c r="M870" s="23"/>
      <c r="N870" s="23" t="s">
        <v>184</v>
      </c>
      <c r="O870" s="23" t="s">
        <v>225</v>
      </c>
      <c r="P870" s="22">
        <v>20</v>
      </c>
      <c r="Q870" s="23" t="s">
        <v>186</v>
      </c>
      <c r="R870" s="23"/>
      <c r="S870" s="23"/>
      <c r="T870" s="23"/>
      <c r="U870" s="23"/>
      <c r="V870" s="23" t="s">
        <v>187</v>
      </c>
      <c r="W870" s="23" t="s">
        <v>188</v>
      </c>
      <c r="X870" s="23" t="s">
        <v>189</v>
      </c>
      <c r="Y870" s="22">
        <v>0</v>
      </c>
      <c r="Z870" s="23" t="s">
        <v>190</v>
      </c>
      <c r="AA870" s="23" t="s">
        <v>191</v>
      </c>
      <c r="AB870" s="23" t="s">
        <v>190</v>
      </c>
      <c r="AC870" s="23" t="s">
        <v>192</v>
      </c>
      <c r="AD870" s="23" t="s">
        <v>281</v>
      </c>
      <c r="AE870" s="23" t="s">
        <v>77</v>
      </c>
      <c r="AF870" s="23"/>
      <c r="AG870" s="23"/>
      <c r="AH870" s="23"/>
      <c r="AI870" s="23"/>
      <c r="AJ870" s="23" t="b">
        <v>0</v>
      </c>
      <c r="AK870" s="3">
        <v>127</v>
      </c>
      <c r="AL870" s="3">
        <v>2408</v>
      </c>
      <c r="AM870" s="3">
        <v>5852</v>
      </c>
      <c r="AN870" s="24">
        <v>45536.628964853393</v>
      </c>
      <c r="AO870" s="24">
        <v>45536.628999575616</v>
      </c>
      <c r="AP870">
        <v>9</v>
      </c>
      <c r="AQ870" t="s">
        <v>194</v>
      </c>
      <c r="AR870">
        <v>244.62896485339297</v>
      </c>
      <c r="AS870" t="s">
        <v>195</v>
      </c>
      <c r="AT870" t="s">
        <v>228</v>
      </c>
      <c r="AU870" t="s">
        <v>197</v>
      </c>
      <c r="AV870" t="s">
        <v>302</v>
      </c>
      <c r="AW870" t="s">
        <v>228</v>
      </c>
      <c r="AX870" t="s">
        <v>197</v>
      </c>
      <c r="AY870" t="s">
        <v>300</v>
      </c>
    </row>
    <row r="871" spans="1:51" x14ac:dyDescent="0.45">
      <c r="A871" s="22">
        <v>874281</v>
      </c>
      <c r="B871" s="6">
        <v>45536</v>
      </c>
      <c r="C871" s="22">
        <v>9484000</v>
      </c>
      <c r="D871" s="22">
        <v>3370522</v>
      </c>
      <c r="E871" s="22"/>
      <c r="F871" s="22">
        <v>0</v>
      </c>
      <c r="G871" s="22">
        <v>253872</v>
      </c>
      <c r="H871" s="22">
        <v>39</v>
      </c>
      <c r="I871" s="22"/>
      <c r="J871" s="22">
        <v>20279</v>
      </c>
      <c r="K871" s="22">
        <v>102221</v>
      </c>
      <c r="L871" s="23" t="s">
        <v>869</v>
      </c>
      <c r="M871" s="23"/>
      <c r="N871" s="23" t="s">
        <v>184</v>
      </c>
      <c r="O871" s="23" t="s">
        <v>225</v>
      </c>
      <c r="P871" s="22">
        <v>20</v>
      </c>
      <c r="Q871" s="23" t="s">
        <v>186</v>
      </c>
      <c r="R871" s="23"/>
      <c r="S871" s="23"/>
      <c r="T871" s="23"/>
      <c r="U871" s="23"/>
      <c r="V871" s="23" t="s">
        <v>187</v>
      </c>
      <c r="W871" s="23" t="s">
        <v>188</v>
      </c>
      <c r="X871" s="23" t="s">
        <v>189</v>
      </c>
      <c r="Y871" s="22">
        <v>0</v>
      </c>
      <c r="Z871" s="23" t="s">
        <v>190</v>
      </c>
      <c r="AA871" s="23" t="s">
        <v>191</v>
      </c>
      <c r="AB871" s="23" t="s">
        <v>190</v>
      </c>
      <c r="AC871" s="23" t="s">
        <v>192</v>
      </c>
      <c r="AD871" s="23" t="s">
        <v>281</v>
      </c>
      <c r="AE871" s="23" t="s">
        <v>77</v>
      </c>
      <c r="AF871" s="23"/>
      <c r="AG871" s="23"/>
      <c r="AH871" s="23"/>
      <c r="AI871" s="23"/>
      <c r="AJ871" s="23" t="b">
        <v>0</v>
      </c>
      <c r="AK871" s="3">
        <v>61</v>
      </c>
      <c r="AL871" s="3">
        <v>2408</v>
      </c>
      <c r="AM871" s="3">
        <v>6367</v>
      </c>
      <c r="AN871" s="24">
        <v>45536.667783526238</v>
      </c>
      <c r="AO871" s="24">
        <v>45536.667818248454</v>
      </c>
      <c r="AP871">
        <v>9</v>
      </c>
      <c r="AQ871" t="s">
        <v>194</v>
      </c>
      <c r="AR871">
        <v>244.66778352623805</v>
      </c>
      <c r="AS871" t="s">
        <v>195</v>
      </c>
      <c r="AT871" t="s">
        <v>198</v>
      </c>
      <c r="AU871" t="s">
        <v>197</v>
      </c>
      <c r="AV871" t="s">
        <v>310</v>
      </c>
      <c r="AW871" t="s">
        <v>198</v>
      </c>
      <c r="AX871" t="s">
        <v>197</v>
      </c>
      <c r="AY871" t="s">
        <v>307</v>
      </c>
    </row>
    <row r="872" spans="1:51" x14ac:dyDescent="0.45">
      <c r="A872" s="22">
        <v>875280</v>
      </c>
      <c r="B872" s="6">
        <v>45536</v>
      </c>
      <c r="C872" s="22">
        <v>9484000</v>
      </c>
      <c r="D872" s="22">
        <v>5977331</v>
      </c>
      <c r="E872" s="22"/>
      <c r="F872" s="22">
        <v>54791</v>
      </c>
      <c r="G872" s="22">
        <v>5477113</v>
      </c>
      <c r="H872" s="22">
        <v>352</v>
      </c>
      <c r="I872" s="22"/>
      <c r="J872" s="22">
        <v>743</v>
      </c>
      <c r="K872" s="22">
        <v>101548</v>
      </c>
      <c r="L872" s="23" t="s">
        <v>1085</v>
      </c>
      <c r="M872" s="23"/>
      <c r="N872" s="23" t="s">
        <v>184</v>
      </c>
      <c r="O872" s="23" t="s">
        <v>481</v>
      </c>
      <c r="P872" s="22">
        <v>20</v>
      </c>
      <c r="Q872" s="23" t="s">
        <v>186</v>
      </c>
      <c r="R872" s="23"/>
      <c r="S872" s="23"/>
      <c r="T872" s="23"/>
      <c r="U872" s="23"/>
      <c r="V872" s="23" t="s">
        <v>187</v>
      </c>
      <c r="W872" s="23" t="s">
        <v>188</v>
      </c>
      <c r="X872" s="23" t="s">
        <v>189</v>
      </c>
      <c r="Y872" s="22">
        <v>0</v>
      </c>
      <c r="Z872" s="23" t="s">
        <v>190</v>
      </c>
      <c r="AA872" s="23" t="s">
        <v>191</v>
      </c>
      <c r="AB872" s="23" t="s">
        <v>190</v>
      </c>
      <c r="AC872" s="23" t="s">
        <v>192</v>
      </c>
      <c r="AD872" s="23" t="s">
        <v>281</v>
      </c>
      <c r="AE872" s="23" t="s">
        <v>85</v>
      </c>
      <c r="AF872" s="23" t="s">
        <v>190</v>
      </c>
      <c r="AG872" s="23" t="s">
        <v>269</v>
      </c>
      <c r="AH872" s="23" t="s">
        <v>700</v>
      </c>
      <c r="AI872" s="23" t="s">
        <v>701</v>
      </c>
      <c r="AJ872" s="23" t="b">
        <v>0</v>
      </c>
      <c r="AK872" s="3">
        <v>109</v>
      </c>
      <c r="AL872" s="3">
        <v>2968</v>
      </c>
      <c r="AM872" s="3">
        <v>7232</v>
      </c>
      <c r="AN872" s="24">
        <v>45536.944516820986</v>
      </c>
      <c r="AO872" s="24">
        <v>45536.944574691355</v>
      </c>
      <c r="AP872">
        <v>9</v>
      </c>
      <c r="AQ872" t="s">
        <v>194</v>
      </c>
      <c r="AR872">
        <v>244.94451682098588</v>
      </c>
      <c r="AS872" t="s">
        <v>195</v>
      </c>
      <c r="AT872" t="s">
        <v>237</v>
      </c>
      <c r="AU872" t="s">
        <v>197</v>
      </c>
      <c r="AV872" t="s">
        <v>232</v>
      </c>
      <c r="AW872" t="s">
        <v>237</v>
      </c>
      <c r="AX872" t="s">
        <v>197</v>
      </c>
      <c r="AY872" t="s">
        <v>208</v>
      </c>
    </row>
    <row r="873" spans="1:51" x14ac:dyDescent="0.45">
      <c r="A873" s="22">
        <v>871399</v>
      </c>
      <c r="B873" s="6">
        <v>45536</v>
      </c>
      <c r="C873" s="22">
        <v>9483000</v>
      </c>
      <c r="D873" s="22">
        <v>5462758</v>
      </c>
      <c r="E873" s="22"/>
      <c r="F873" s="22">
        <v>49192</v>
      </c>
      <c r="G873" s="22">
        <v>5473863</v>
      </c>
      <c r="H873" s="22">
        <v>34</v>
      </c>
      <c r="I873" s="22"/>
      <c r="J873" s="22">
        <v>745</v>
      </c>
      <c r="K873" s="22">
        <v>101180</v>
      </c>
      <c r="L873" s="23" t="s">
        <v>1092</v>
      </c>
      <c r="M873" s="23"/>
      <c r="N873" s="23" t="s">
        <v>184</v>
      </c>
      <c r="O873" s="23" t="s">
        <v>481</v>
      </c>
      <c r="P873" s="22">
        <v>20</v>
      </c>
      <c r="Q873" s="23" t="s">
        <v>186</v>
      </c>
      <c r="R873" s="23"/>
      <c r="S873" s="23"/>
      <c r="T873" s="23"/>
      <c r="U873" s="23"/>
      <c r="V873" s="23" t="s">
        <v>187</v>
      </c>
      <c r="W873" s="23" t="s">
        <v>188</v>
      </c>
      <c r="X873" s="23" t="s">
        <v>189</v>
      </c>
      <c r="Y873" s="22">
        <v>0</v>
      </c>
      <c r="Z873" s="23" t="s">
        <v>190</v>
      </c>
      <c r="AA873" s="23" t="s">
        <v>191</v>
      </c>
      <c r="AB873" s="23" t="s">
        <v>190</v>
      </c>
      <c r="AC873" s="23" t="s">
        <v>192</v>
      </c>
      <c r="AD873" s="23" t="s">
        <v>281</v>
      </c>
      <c r="AE873" s="23" t="s">
        <v>85</v>
      </c>
      <c r="AF873" s="23" t="s">
        <v>190</v>
      </c>
      <c r="AG873" s="23" t="s">
        <v>269</v>
      </c>
      <c r="AH873" s="23" t="s">
        <v>700</v>
      </c>
      <c r="AI873" s="23" t="s">
        <v>701</v>
      </c>
      <c r="AJ873" s="23" t="b">
        <v>0</v>
      </c>
      <c r="AK873" s="3">
        <v>121</v>
      </c>
      <c r="AL873" s="3">
        <v>2968</v>
      </c>
      <c r="AM873" s="3">
        <v>4066</v>
      </c>
      <c r="AN873" s="24">
        <v>45536.02785046296</v>
      </c>
      <c r="AO873" s="24">
        <v>45536.02790833333</v>
      </c>
      <c r="AP873">
        <v>9</v>
      </c>
      <c r="AQ873" t="s">
        <v>194</v>
      </c>
      <c r="AR873">
        <v>244.02785046296049</v>
      </c>
      <c r="AS873" t="s">
        <v>195</v>
      </c>
      <c r="AT873" t="s">
        <v>196</v>
      </c>
      <c r="AU873" t="s">
        <v>197</v>
      </c>
      <c r="AV873" t="s">
        <v>232</v>
      </c>
      <c r="AW873" t="s">
        <v>196</v>
      </c>
      <c r="AX873" t="s">
        <v>197</v>
      </c>
      <c r="AY873" t="s">
        <v>208</v>
      </c>
    </row>
    <row r="874" spans="1:51" x14ac:dyDescent="0.45">
      <c r="A874" s="22">
        <v>873393</v>
      </c>
      <c r="B874" s="6">
        <v>45536</v>
      </c>
      <c r="C874" s="22">
        <v>9483000</v>
      </c>
      <c r="D874" s="22">
        <v>5947559</v>
      </c>
      <c r="E874" s="22"/>
      <c r="F874" s="22">
        <v>110278</v>
      </c>
      <c r="G874" s="22">
        <v>5474405</v>
      </c>
      <c r="H874" s="22">
        <v>52</v>
      </c>
      <c r="I874" s="22"/>
      <c r="J874" s="22">
        <v>744</v>
      </c>
      <c r="K874" s="22">
        <v>101180</v>
      </c>
      <c r="L874" s="23" t="s">
        <v>1092</v>
      </c>
      <c r="M874" s="23"/>
      <c r="N874" s="23" t="s">
        <v>184</v>
      </c>
      <c r="O874" s="23" t="s">
        <v>481</v>
      </c>
      <c r="P874" s="22">
        <v>20</v>
      </c>
      <c r="Q874" s="23" t="s">
        <v>186</v>
      </c>
      <c r="R874" s="23"/>
      <c r="S874" s="23"/>
      <c r="T874" s="23"/>
      <c r="U874" s="23"/>
      <c r="V874" s="23" t="s">
        <v>187</v>
      </c>
      <c r="W874" s="23" t="s">
        <v>188</v>
      </c>
      <c r="X874" s="23" t="s">
        <v>189</v>
      </c>
      <c r="Y874" s="22">
        <v>0</v>
      </c>
      <c r="Z874" s="23" t="s">
        <v>190</v>
      </c>
      <c r="AA874" s="23" t="s">
        <v>191</v>
      </c>
      <c r="AB874" s="23" t="s">
        <v>190</v>
      </c>
      <c r="AC874" s="23" t="s">
        <v>192</v>
      </c>
      <c r="AD874" s="23" t="s">
        <v>281</v>
      </c>
      <c r="AE874" s="23" t="s">
        <v>85</v>
      </c>
      <c r="AF874" s="23" t="s">
        <v>190</v>
      </c>
      <c r="AG874" s="23" t="s">
        <v>269</v>
      </c>
      <c r="AH874" s="23" t="s">
        <v>700</v>
      </c>
      <c r="AI874" s="23" t="s">
        <v>701</v>
      </c>
      <c r="AJ874" s="23" t="b">
        <v>0</v>
      </c>
      <c r="AK874" s="3">
        <v>109</v>
      </c>
      <c r="AL874" s="3">
        <v>2968</v>
      </c>
      <c r="AM874" s="3">
        <v>5627</v>
      </c>
      <c r="AN874" s="24">
        <v>45536.486185030866</v>
      </c>
      <c r="AO874" s="24">
        <v>45536.486242901236</v>
      </c>
      <c r="AP874">
        <v>9</v>
      </c>
      <c r="AQ874" t="s">
        <v>194</v>
      </c>
      <c r="AR874">
        <v>244.48618503086618</v>
      </c>
      <c r="AS874" t="s">
        <v>195</v>
      </c>
      <c r="AT874" t="s">
        <v>208</v>
      </c>
      <c r="AU874" t="s">
        <v>197</v>
      </c>
      <c r="AV874" t="s">
        <v>232</v>
      </c>
      <c r="AW874" t="s">
        <v>208</v>
      </c>
      <c r="AX874" t="s">
        <v>197</v>
      </c>
      <c r="AY874" t="s">
        <v>208</v>
      </c>
    </row>
    <row r="875" spans="1:51" x14ac:dyDescent="0.45">
      <c r="A875" s="22">
        <v>874520</v>
      </c>
      <c r="B875" s="6">
        <v>45536</v>
      </c>
      <c r="C875" s="22">
        <v>9483000</v>
      </c>
      <c r="D875" s="22">
        <v>5545184</v>
      </c>
      <c r="E875" s="22"/>
      <c r="F875" s="22">
        <v>44779</v>
      </c>
      <c r="G875" s="22">
        <v>5477260</v>
      </c>
      <c r="H875" s="22">
        <v>15</v>
      </c>
      <c r="I875" s="22"/>
      <c r="J875" s="22">
        <v>743</v>
      </c>
      <c r="K875" s="22">
        <v>101180</v>
      </c>
      <c r="L875" s="23" t="s">
        <v>1092</v>
      </c>
      <c r="M875" s="23"/>
      <c r="N875" s="23" t="s">
        <v>184</v>
      </c>
      <c r="O875" s="23" t="s">
        <v>481</v>
      </c>
      <c r="P875" s="22">
        <v>20</v>
      </c>
      <c r="Q875" s="23" t="s">
        <v>186</v>
      </c>
      <c r="R875" s="23"/>
      <c r="S875" s="23"/>
      <c r="T875" s="23"/>
      <c r="U875" s="23"/>
      <c r="V875" s="23" t="s">
        <v>187</v>
      </c>
      <c r="W875" s="23" t="s">
        <v>188</v>
      </c>
      <c r="X875" s="23" t="s">
        <v>189</v>
      </c>
      <c r="Y875" s="22">
        <v>0</v>
      </c>
      <c r="Z875" s="23" t="s">
        <v>190</v>
      </c>
      <c r="AA875" s="23" t="s">
        <v>191</v>
      </c>
      <c r="AB875" s="23" t="s">
        <v>190</v>
      </c>
      <c r="AC875" s="23" t="s">
        <v>192</v>
      </c>
      <c r="AD875" s="23" t="s">
        <v>281</v>
      </c>
      <c r="AE875" s="23" t="s">
        <v>85</v>
      </c>
      <c r="AF875" s="23" t="s">
        <v>190</v>
      </c>
      <c r="AG875" s="23" t="s">
        <v>269</v>
      </c>
      <c r="AH875" s="23" t="s">
        <v>700</v>
      </c>
      <c r="AI875" s="23" t="s">
        <v>701</v>
      </c>
      <c r="AJ875" s="23" t="b">
        <v>0</v>
      </c>
      <c r="AK875" s="3">
        <v>111</v>
      </c>
      <c r="AL875" s="3">
        <v>2968</v>
      </c>
      <c r="AM875" s="3">
        <v>6559</v>
      </c>
      <c r="AN875" s="24">
        <v>45536.722294714506</v>
      </c>
      <c r="AO875" s="24">
        <v>45536.722352584875</v>
      </c>
      <c r="AP875">
        <v>9</v>
      </c>
      <c r="AQ875" t="s">
        <v>194</v>
      </c>
      <c r="AR875">
        <v>244.72229471450555</v>
      </c>
      <c r="AS875" t="s">
        <v>195</v>
      </c>
      <c r="AT875" t="s">
        <v>229</v>
      </c>
      <c r="AU875" t="s">
        <v>197</v>
      </c>
      <c r="AV875" t="s">
        <v>232</v>
      </c>
      <c r="AW875" t="s">
        <v>229</v>
      </c>
      <c r="AX875" t="s">
        <v>197</v>
      </c>
      <c r="AY875" t="s">
        <v>208</v>
      </c>
    </row>
    <row r="876" spans="1:51" x14ac:dyDescent="0.45">
      <c r="A876" s="22">
        <v>871239</v>
      </c>
      <c r="B876" s="6">
        <v>45536</v>
      </c>
      <c r="C876" s="22">
        <v>9469000</v>
      </c>
      <c r="D876" s="22">
        <v>17472011</v>
      </c>
      <c r="E876" s="22"/>
      <c r="F876" s="22">
        <v>0</v>
      </c>
      <c r="G876" s="22">
        <v>5314521</v>
      </c>
      <c r="H876" s="22">
        <v>0</v>
      </c>
      <c r="I876" s="22"/>
      <c r="J876" s="22">
        <v>157630</v>
      </c>
      <c r="K876" s="22">
        <v>101961</v>
      </c>
      <c r="L876" s="23" t="s">
        <v>459</v>
      </c>
      <c r="M876" s="23"/>
      <c r="N876" s="23" t="s">
        <v>184</v>
      </c>
      <c r="O876" s="23" t="s">
        <v>185</v>
      </c>
      <c r="P876" s="22">
        <v>1</v>
      </c>
      <c r="Q876" s="23" t="s">
        <v>274</v>
      </c>
      <c r="R876" s="23"/>
      <c r="S876" s="23"/>
      <c r="T876" s="23"/>
      <c r="U876" s="23"/>
      <c r="V876" s="23" t="s">
        <v>187</v>
      </c>
      <c r="W876" s="23" t="s">
        <v>188</v>
      </c>
      <c r="X876" s="23" t="s">
        <v>189</v>
      </c>
      <c r="Y876" s="22">
        <v>0</v>
      </c>
      <c r="Z876" s="23" t="s">
        <v>190</v>
      </c>
      <c r="AA876" s="23" t="s">
        <v>191</v>
      </c>
      <c r="AB876" s="23" t="s">
        <v>190</v>
      </c>
      <c r="AC876" s="23" t="s">
        <v>190</v>
      </c>
      <c r="AD876" s="23" t="s">
        <v>190</v>
      </c>
      <c r="AE876" s="23" t="s">
        <v>82</v>
      </c>
      <c r="AF876" s="23" t="s">
        <v>190</v>
      </c>
      <c r="AG876" s="23" t="s">
        <v>192</v>
      </c>
      <c r="AH876" s="23" t="s">
        <v>415</v>
      </c>
      <c r="AI876" s="23" t="s">
        <v>456</v>
      </c>
      <c r="AJ876" s="23" t="b">
        <v>0</v>
      </c>
      <c r="AK876" s="3">
        <v>152</v>
      </c>
      <c r="AL876" s="3">
        <v>236</v>
      </c>
      <c r="AM876" s="3">
        <v>3874</v>
      </c>
      <c r="AN876" s="24">
        <v>45536.000925308639</v>
      </c>
      <c r="AO876" s="24">
        <v>45536.001122067901</v>
      </c>
      <c r="AP876">
        <v>9</v>
      </c>
      <c r="AQ876" t="s">
        <v>194</v>
      </c>
      <c r="AR876">
        <v>244.00092530863913</v>
      </c>
      <c r="AS876" t="s">
        <v>195</v>
      </c>
      <c r="AT876" t="s">
        <v>196</v>
      </c>
      <c r="AU876" t="s">
        <v>197</v>
      </c>
      <c r="AV876" t="s">
        <v>236</v>
      </c>
      <c r="AW876" t="s">
        <v>196</v>
      </c>
      <c r="AX876" t="s">
        <v>197</v>
      </c>
      <c r="AY876" t="s">
        <v>303</v>
      </c>
    </row>
    <row r="877" spans="1:51" x14ac:dyDescent="0.45">
      <c r="A877" s="22">
        <v>872688</v>
      </c>
      <c r="B877" s="6">
        <v>45536</v>
      </c>
      <c r="C877" s="22">
        <v>9469000</v>
      </c>
      <c r="D877" s="22">
        <v>5425953</v>
      </c>
      <c r="E877" s="22"/>
      <c r="F877" s="22">
        <v>40004</v>
      </c>
      <c r="G877" s="22">
        <v>5475072</v>
      </c>
      <c r="H877" s="22">
        <v>47</v>
      </c>
      <c r="I877" s="22"/>
      <c r="J877" s="22">
        <v>744</v>
      </c>
      <c r="K877" s="22">
        <v>101180</v>
      </c>
      <c r="L877" s="23" t="s">
        <v>1092</v>
      </c>
      <c r="M877" s="23"/>
      <c r="N877" s="23" t="s">
        <v>184</v>
      </c>
      <c r="O877" s="23" t="s">
        <v>481</v>
      </c>
      <c r="P877" s="22">
        <v>20</v>
      </c>
      <c r="Q877" s="23" t="s">
        <v>186</v>
      </c>
      <c r="R877" s="23"/>
      <c r="S877" s="23"/>
      <c r="T877" s="23"/>
      <c r="U877" s="23"/>
      <c r="V877" s="23" t="s">
        <v>187</v>
      </c>
      <c r="W877" s="23" t="s">
        <v>188</v>
      </c>
      <c r="X877" s="23" t="s">
        <v>189</v>
      </c>
      <c r="Y877" s="22">
        <v>0</v>
      </c>
      <c r="Z877" s="23" t="s">
        <v>190</v>
      </c>
      <c r="AA877" s="23" t="s">
        <v>191</v>
      </c>
      <c r="AB877" s="23" t="s">
        <v>190</v>
      </c>
      <c r="AC877" s="23" t="s">
        <v>192</v>
      </c>
      <c r="AD877" s="23" t="s">
        <v>281</v>
      </c>
      <c r="AE877" s="23" t="s">
        <v>85</v>
      </c>
      <c r="AF877" s="23" t="s">
        <v>190</v>
      </c>
      <c r="AG877" s="23" t="s">
        <v>269</v>
      </c>
      <c r="AH877" s="23" t="s">
        <v>700</v>
      </c>
      <c r="AI877" s="23" t="s">
        <v>701</v>
      </c>
      <c r="AJ877" s="23" t="b">
        <v>0</v>
      </c>
      <c r="AK877" s="3">
        <v>111</v>
      </c>
      <c r="AL877" s="3">
        <v>2968</v>
      </c>
      <c r="AM877" s="3">
        <v>5055</v>
      </c>
      <c r="AN877" s="24">
        <v>45536.347290933641</v>
      </c>
      <c r="AO877" s="24">
        <v>45536.347348804011</v>
      </c>
      <c r="AP877">
        <v>9</v>
      </c>
      <c r="AQ877" t="s">
        <v>194</v>
      </c>
      <c r="AR877">
        <v>244.34729093364149</v>
      </c>
      <c r="AS877" t="s">
        <v>195</v>
      </c>
      <c r="AT877" t="s">
        <v>308</v>
      </c>
      <c r="AU877" t="s">
        <v>197</v>
      </c>
      <c r="AV877" t="s">
        <v>232</v>
      </c>
      <c r="AW877" t="s">
        <v>308</v>
      </c>
      <c r="AX877" t="s">
        <v>197</v>
      </c>
      <c r="AY877" t="s">
        <v>208</v>
      </c>
    </row>
    <row r="878" spans="1:51" x14ac:dyDescent="0.45">
      <c r="A878" s="22">
        <v>874722</v>
      </c>
      <c r="B878" s="6">
        <v>45536</v>
      </c>
      <c r="C878" s="22">
        <v>9469000</v>
      </c>
      <c r="D878" s="22">
        <v>5312169</v>
      </c>
      <c r="E878" s="22"/>
      <c r="F878" s="22">
        <v>38227</v>
      </c>
      <c r="G878" s="22">
        <v>5477241</v>
      </c>
      <c r="H878" s="22">
        <v>33</v>
      </c>
      <c r="I878" s="22"/>
      <c r="J878" s="22">
        <v>743</v>
      </c>
      <c r="K878" s="22">
        <v>101180</v>
      </c>
      <c r="L878" s="23" t="s">
        <v>1092</v>
      </c>
      <c r="M878" s="23"/>
      <c r="N878" s="23" t="s">
        <v>184</v>
      </c>
      <c r="O878" s="23" t="s">
        <v>481</v>
      </c>
      <c r="P878" s="22">
        <v>20</v>
      </c>
      <c r="Q878" s="23" t="s">
        <v>186</v>
      </c>
      <c r="R878" s="23"/>
      <c r="S878" s="23"/>
      <c r="T878" s="23"/>
      <c r="U878" s="23"/>
      <c r="V878" s="23" t="s">
        <v>187</v>
      </c>
      <c r="W878" s="23" t="s">
        <v>188</v>
      </c>
      <c r="X878" s="23" t="s">
        <v>189</v>
      </c>
      <c r="Y878" s="22">
        <v>0</v>
      </c>
      <c r="Z878" s="23" t="s">
        <v>190</v>
      </c>
      <c r="AA878" s="23" t="s">
        <v>191</v>
      </c>
      <c r="AB878" s="23" t="s">
        <v>190</v>
      </c>
      <c r="AC878" s="23" t="s">
        <v>192</v>
      </c>
      <c r="AD878" s="23" t="s">
        <v>281</v>
      </c>
      <c r="AE878" s="23" t="s">
        <v>85</v>
      </c>
      <c r="AF878" s="23" t="s">
        <v>190</v>
      </c>
      <c r="AG878" s="23" t="s">
        <v>269</v>
      </c>
      <c r="AH878" s="23" t="s">
        <v>700</v>
      </c>
      <c r="AI878" s="23" t="s">
        <v>701</v>
      </c>
      <c r="AJ878" s="23" t="b">
        <v>0</v>
      </c>
      <c r="AK878" s="3">
        <v>63</v>
      </c>
      <c r="AL878" s="3">
        <v>2968</v>
      </c>
      <c r="AM878" s="3">
        <v>6716</v>
      </c>
      <c r="AN878" s="24">
        <v>45536.770899498457</v>
      </c>
      <c r="AO878" s="24">
        <v>45536.770957368826</v>
      </c>
      <c r="AP878">
        <v>9</v>
      </c>
      <c r="AQ878" t="s">
        <v>194</v>
      </c>
      <c r="AR878">
        <v>244.77089949845686</v>
      </c>
      <c r="AS878" t="s">
        <v>195</v>
      </c>
      <c r="AT878" t="s">
        <v>230</v>
      </c>
      <c r="AU878" t="s">
        <v>197</v>
      </c>
      <c r="AV878" t="s">
        <v>232</v>
      </c>
      <c r="AW878" t="s">
        <v>230</v>
      </c>
      <c r="AX878" t="s">
        <v>197</v>
      </c>
      <c r="AY878" t="s">
        <v>208</v>
      </c>
    </row>
    <row r="879" spans="1:51" x14ac:dyDescent="0.45">
      <c r="A879" s="22">
        <v>873668</v>
      </c>
      <c r="B879" s="6">
        <v>45536</v>
      </c>
      <c r="C879" s="22">
        <v>9468000</v>
      </c>
      <c r="D879" s="22">
        <v>3516620</v>
      </c>
      <c r="E879" s="22"/>
      <c r="F879" s="22">
        <v>0</v>
      </c>
      <c r="G879" s="22">
        <v>253894</v>
      </c>
      <c r="H879" s="22">
        <v>38</v>
      </c>
      <c r="I879" s="22"/>
      <c r="J879" s="22">
        <v>20279</v>
      </c>
      <c r="K879" s="22">
        <v>102137</v>
      </c>
      <c r="L879" s="23" t="s">
        <v>872</v>
      </c>
      <c r="M879" s="23"/>
      <c r="N879" s="23" t="s">
        <v>184</v>
      </c>
      <c r="O879" s="23" t="s">
        <v>225</v>
      </c>
      <c r="P879" s="22">
        <v>20</v>
      </c>
      <c r="Q879" s="23" t="s">
        <v>186</v>
      </c>
      <c r="R879" s="23"/>
      <c r="S879" s="23"/>
      <c r="T879" s="23"/>
      <c r="U879" s="23"/>
      <c r="V879" s="23" t="s">
        <v>187</v>
      </c>
      <c r="W879" s="23" t="s">
        <v>188</v>
      </c>
      <c r="X879" s="23" t="s">
        <v>189</v>
      </c>
      <c r="Y879" s="22">
        <v>0</v>
      </c>
      <c r="Z879" s="23" t="s">
        <v>190</v>
      </c>
      <c r="AA879" s="23" t="s">
        <v>191</v>
      </c>
      <c r="AB879" s="23" t="s">
        <v>190</v>
      </c>
      <c r="AC879" s="23" t="s">
        <v>192</v>
      </c>
      <c r="AD879" s="23" t="s">
        <v>281</v>
      </c>
      <c r="AE879" s="23" t="s">
        <v>77</v>
      </c>
      <c r="AF879" s="23"/>
      <c r="AG879" s="23"/>
      <c r="AH879" s="23"/>
      <c r="AI879" s="23"/>
      <c r="AJ879" s="23" t="b">
        <v>0</v>
      </c>
      <c r="AK879" s="3">
        <v>62</v>
      </c>
      <c r="AL879" s="3">
        <v>2408</v>
      </c>
      <c r="AM879" s="3">
        <v>5821</v>
      </c>
      <c r="AN879" s="24">
        <v>45536.624450771604</v>
      </c>
      <c r="AO879" s="24">
        <v>45536.624485493827</v>
      </c>
      <c r="AP879">
        <v>9</v>
      </c>
      <c r="AQ879" t="s">
        <v>194</v>
      </c>
      <c r="AR879">
        <v>244.62445077160373</v>
      </c>
      <c r="AS879" t="s">
        <v>195</v>
      </c>
      <c r="AT879" t="s">
        <v>227</v>
      </c>
      <c r="AU879" t="s">
        <v>197</v>
      </c>
      <c r="AV879" t="s">
        <v>218</v>
      </c>
      <c r="AW879" t="s">
        <v>227</v>
      </c>
      <c r="AX879" t="s">
        <v>197</v>
      </c>
      <c r="AY879" t="s">
        <v>198</v>
      </c>
    </row>
    <row r="880" spans="1:51" x14ac:dyDescent="0.45">
      <c r="A880" s="22">
        <v>873498</v>
      </c>
      <c r="B880" s="6">
        <v>45536</v>
      </c>
      <c r="C880" s="22">
        <v>9468000</v>
      </c>
      <c r="D880" s="22">
        <v>5700267</v>
      </c>
      <c r="E880" s="22"/>
      <c r="F880" s="22">
        <v>45846</v>
      </c>
      <c r="G880" s="22">
        <v>5476847</v>
      </c>
      <c r="H880" s="22">
        <v>26</v>
      </c>
      <c r="I880" s="22"/>
      <c r="J880" s="22">
        <v>743</v>
      </c>
      <c r="K880" s="22">
        <v>101180</v>
      </c>
      <c r="L880" s="23" t="s">
        <v>1092</v>
      </c>
      <c r="M880" s="23"/>
      <c r="N880" s="23" t="s">
        <v>184</v>
      </c>
      <c r="O880" s="23" t="s">
        <v>481</v>
      </c>
      <c r="P880" s="22">
        <v>20</v>
      </c>
      <c r="Q880" s="23" t="s">
        <v>186</v>
      </c>
      <c r="R880" s="23"/>
      <c r="S880" s="23"/>
      <c r="T880" s="23"/>
      <c r="U880" s="23"/>
      <c r="V880" s="23" t="s">
        <v>187</v>
      </c>
      <c r="W880" s="23" t="s">
        <v>188</v>
      </c>
      <c r="X880" s="23" t="s">
        <v>189</v>
      </c>
      <c r="Y880" s="22">
        <v>0</v>
      </c>
      <c r="Z880" s="23" t="s">
        <v>190</v>
      </c>
      <c r="AA880" s="23" t="s">
        <v>191</v>
      </c>
      <c r="AB880" s="23" t="s">
        <v>190</v>
      </c>
      <c r="AC880" s="23" t="s">
        <v>192</v>
      </c>
      <c r="AD880" s="23" t="s">
        <v>281</v>
      </c>
      <c r="AE880" s="23" t="s">
        <v>85</v>
      </c>
      <c r="AF880" s="23" t="s">
        <v>190</v>
      </c>
      <c r="AG880" s="23" t="s">
        <v>269</v>
      </c>
      <c r="AH880" s="23" t="s">
        <v>700</v>
      </c>
      <c r="AI880" s="23" t="s">
        <v>701</v>
      </c>
      <c r="AJ880" s="23" t="b">
        <v>0</v>
      </c>
      <c r="AK880" s="3">
        <v>112</v>
      </c>
      <c r="AL880" s="3">
        <v>2968</v>
      </c>
      <c r="AM880" s="3">
        <v>5686</v>
      </c>
      <c r="AN880" s="24">
        <v>45536.527853858024</v>
      </c>
      <c r="AO880" s="24">
        <v>45536.527911728394</v>
      </c>
      <c r="AP880">
        <v>9</v>
      </c>
      <c r="AQ880" t="s">
        <v>194</v>
      </c>
      <c r="AR880">
        <v>244.52785385802417</v>
      </c>
      <c r="AS880" t="s">
        <v>195</v>
      </c>
      <c r="AT880" t="s">
        <v>207</v>
      </c>
      <c r="AU880" t="s">
        <v>197</v>
      </c>
      <c r="AV880" t="s">
        <v>219</v>
      </c>
      <c r="AW880" t="s">
        <v>207</v>
      </c>
      <c r="AX880" t="s">
        <v>197</v>
      </c>
      <c r="AY880" t="s">
        <v>207</v>
      </c>
    </row>
    <row r="881" spans="1:51" x14ac:dyDescent="0.45">
      <c r="A881" s="22">
        <v>874740</v>
      </c>
      <c r="B881" s="6">
        <v>45536</v>
      </c>
      <c r="C881" s="22">
        <v>9467000</v>
      </c>
      <c r="D881" s="22">
        <v>5299667</v>
      </c>
      <c r="E881" s="22"/>
      <c r="F881" s="22">
        <v>37820</v>
      </c>
      <c r="G881" s="22">
        <v>5477525</v>
      </c>
      <c r="H881" s="22">
        <v>23</v>
      </c>
      <c r="I881" s="22"/>
      <c r="J881" s="22">
        <v>743</v>
      </c>
      <c r="K881" s="22">
        <v>101180</v>
      </c>
      <c r="L881" s="23" t="s">
        <v>1092</v>
      </c>
      <c r="M881" s="23"/>
      <c r="N881" s="23" t="s">
        <v>184</v>
      </c>
      <c r="O881" s="23" t="s">
        <v>481</v>
      </c>
      <c r="P881" s="22">
        <v>20</v>
      </c>
      <c r="Q881" s="23" t="s">
        <v>186</v>
      </c>
      <c r="R881" s="23"/>
      <c r="S881" s="23"/>
      <c r="T881" s="23"/>
      <c r="U881" s="23"/>
      <c r="V881" s="23" t="s">
        <v>187</v>
      </c>
      <c r="W881" s="23" t="s">
        <v>188</v>
      </c>
      <c r="X881" s="23" t="s">
        <v>189</v>
      </c>
      <c r="Y881" s="22">
        <v>0</v>
      </c>
      <c r="Z881" s="23" t="s">
        <v>190</v>
      </c>
      <c r="AA881" s="23" t="s">
        <v>191</v>
      </c>
      <c r="AB881" s="23" t="s">
        <v>190</v>
      </c>
      <c r="AC881" s="23" t="s">
        <v>192</v>
      </c>
      <c r="AD881" s="23" t="s">
        <v>281</v>
      </c>
      <c r="AE881" s="23" t="s">
        <v>85</v>
      </c>
      <c r="AF881" s="23" t="s">
        <v>190</v>
      </c>
      <c r="AG881" s="23" t="s">
        <v>269</v>
      </c>
      <c r="AH881" s="23" t="s">
        <v>700</v>
      </c>
      <c r="AI881" s="23" t="s">
        <v>701</v>
      </c>
      <c r="AJ881" s="23" t="b">
        <v>0</v>
      </c>
      <c r="AK881" s="3">
        <v>109</v>
      </c>
      <c r="AL881" s="3">
        <v>2968</v>
      </c>
      <c r="AM881" s="3">
        <v>6734</v>
      </c>
      <c r="AN881" s="24">
        <v>45536.78478923611</v>
      </c>
      <c r="AO881" s="24">
        <v>45536.784847106479</v>
      </c>
      <c r="AP881">
        <v>9</v>
      </c>
      <c r="AQ881" t="s">
        <v>194</v>
      </c>
      <c r="AR881">
        <v>244.78478923610965</v>
      </c>
      <c r="AS881" t="s">
        <v>195</v>
      </c>
      <c r="AT881" t="s">
        <v>230</v>
      </c>
      <c r="AU881" t="s">
        <v>197</v>
      </c>
      <c r="AV881" t="s">
        <v>232</v>
      </c>
      <c r="AW881" t="s">
        <v>230</v>
      </c>
      <c r="AX881" t="s">
        <v>197</v>
      </c>
      <c r="AY881" t="s">
        <v>208</v>
      </c>
    </row>
    <row r="882" spans="1:51" x14ac:dyDescent="0.45">
      <c r="A882" s="22">
        <v>873039</v>
      </c>
      <c r="B882" s="6">
        <v>45536</v>
      </c>
      <c r="C882" s="22">
        <v>9437000</v>
      </c>
      <c r="D882" s="22">
        <v>5137141</v>
      </c>
      <c r="E882" s="22"/>
      <c r="F882" s="22">
        <v>37885</v>
      </c>
      <c r="G882" s="22">
        <v>5475212</v>
      </c>
      <c r="H882" s="22">
        <v>24</v>
      </c>
      <c r="I882" s="22"/>
      <c r="J882" s="22">
        <v>744</v>
      </c>
      <c r="K882" s="22">
        <v>101180</v>
      </c>
      <c r="L882" s="23" t="s">
        <v>1092</v>
      </c>
      <c r="M882" s="23"/>
      <c r="N882" s="23" t="s">
        <v>184</v>
      </c>
      <c r="O882" s="23" t="s">
        <v>481</v>
      </c>
      <c r="P882" s="22">
        <v>20</v>
      </c>
      <c r="Q882" s="23" t="s">
        <v>186</v>
      </c>
      <c r="R882" s="23"/>
      <c r="S882" s="23"/>
      <c r="T882" s="23"/>
      <c r="U882" s="23"/>
      <c r="V882" s="23" t="s">
        <v>187</v>
      </c>
      <c r="W882" s="23" t="s">
        <v>188</v>
      </c>
      <c r="X882" s="23" t="s">
        <v>189</v>
      </c>
      <c r="Y882" s="22">
        <v>0</v>
      </c>
      <c r="Z882" s="23" t="s">
        <v>190</v>
      </c>
      <c r="AA882" s="23" t="s">
        <v>191</v>
      </c>
      <c r="AB882" s="23" t="s">
        <v>190</v>
      </c>
      <c r="AC882" s="23" t="s">
        <v>192</v>
      </c>
      <c r="AD882" s="23" t="s">
        <v>281</v>
      </c>
      <c r="AE882" s="23" t="s">
        <v>85</v>
      </c>
      <c r="AF882" s="23" t="s">
        <v>190</v>
      </c>
      <c r="AG882" s="23" t="s">
        <v>269</v>
      </c>
      <c r="AH882" s="23" t="s">
        <v>700</v>
      </c>
      <c r="AI882" s="23" t="s">
        <v>701</v>
      </c>
      <c r="AJ882" s="23" t="b">
        <v>0</v>
      </c>
      <c r="AK882" s="3">
        <v>111</v>
      </c>
      <c r="AL882" s="3">
        <v>2968</v>
      </c>
      <c r="AM882" s="3">
        <v>5381</v>
      </c>
      <c r="AN882" s="24">
        <v>45536.388972646608</v>
      </c>
      <c r="AO882" s="24">
        <v>45536.389030516977</v>
      </c>
      <c r="AP882">
        <v>9</v>
      </c>
      <c r="AQ882" t="s">
        <v>194</v>
      </c>
      <c r="AR882">
        <v>244.38897264660773</v>
      </c>
      <c r="AS882" t="s">
        <v>195</v>
      </c>
      <c r="AT882" t="s">
        <v>238</v>
      </c>
      <c r="AU882" t="s">
        <v>197</v>
      </c>
      <c r="AV882" t="s">
        <v>219</v>
      </c>
      <c r="AW882" t="s">
        <v>238</v>
      </c>
      <c r="AX882" t="s">
        <v>197</v>
      </c>
      <c r="AY882" t="s">
        <v>207</v>
      </c>
    </row>
    <row r="883" spans="1:51" x14ac:dyDescent="0.45">
      <c r="A883" s="22">
        <v>873055</v>
      </c>
      <c r="B883" s="6">
        <v>45536</v>
      </c>
      <c r="C883" s="22">
        <v>9437000</v>
      </c>
      <c r="D883" s="22">
        <v>5280179</v>
      </c>
      <c r="E883" s="22"/>
      <c r="F883" s="22">
        <v>37327</v>
      </c>
      <c r="G883" s="22">
        <v>5475143</v>
      </c>
      <c r="H883" s="22">
        <v>18</v>
      </c>
      <c r="I883" s="22"/>
      <c r="J883" s="22">
        <v>744</v>
      </c>
      <c r="K883" s="22">
        <v>101180</v>
      </c>
      <c r="L883" s="23" t="s">
        <v>1092</v>
      </c>
      <c r="M883" s="23"/>
      <c r="N883" s="23" t="s">
        <v>184</v>
      </c>
      <c r="O883" s="23" t="s">
        <v>481</v>
      </c>
      <c r="P883" s="22">
        <v>20</v>
      </c>
      <c r="Q883" s="23" t="s">
        <v>186</v>
      </c>
      <c r="R883" s="23"/>
      <c r="S883" s="23"/>
      <c r="T883" s="23"/>
      <c r="U883" s="23"/>
      <c r="V883" s="23" t="s">
        <v>187</v>
      </c>
      <c r="W883" s="23" t="s">
        <v>188</v>
      </c>
      <c r="X883" s="23" t="s">
        <v>189</v>
      </c>
      <c r="Y883" s="22">
        <v>0</v>
      </c>
      <c r="Z883" s="23" t="s">
        <v>190</v>
      </c>
      <c r="AA883" s="23" t="s">
        <v>191</v>
      </c>
      <c r="AB883" s="23" t="s">
        <v>190</v>
      </c>
      <c r="AC883" s="23" t="s">
        <v>192</v>
      </c>
      <c r="AD883" s="23" t="s">
        <v>281</v>
      </c>
      <c r="AE883" s="23" t="s">
        <v>85</v>
      </c>
      <c r="AF883" s="23" t="s">
        <v>190</v>
      </c>
      <c r="AG883" s="23" t="s">
        <v>269</v>
      </c>
      <c r="AH883" s="23" t="s">
        <v>700</v>
      </c>
      <c r="AI883" s="23" t="s">
        <v>701</v>
      </c>
      <c r="AJ883" s="23" t="b">
        <v>0</v>
      </c>
      <c r="AK883" s="3">
        <v>114</v>
      </c>
      <c r="AL883" s="3">
        <v>2968</v>
      </c>
      <c r="AM883" s="3">
        <v>5397</v>
      </c>
      <c r="AN883" s="24">
        <v>45536.402852121915</v>
      </c>
      <c r="AO883" s="24">
        <v>45536.402909992285</v>
      </c>
      <c r="AP883">
        <v>9</v>
      </c>
      <c r="AQ883" t="s">
        <v>194</v>
      </c>
      <c r="AR883">
        <v>244.4028521219152</v>
      </c>
      <c r="AS883" t="s">
        <v>195</v>
      </c>
      <c r="AT883" t="s">
        <v>238</v>
      </c>
      <c r="AU883" t="s">
        <v>197</v>
      </c>
      <c r="AV883" t="s">
        <v>232</v>
      </c>
      <c r="AW883" t="s">
        <v>238</v>
      </c>
      <c r="AX883" t="s">
        <v>197</v>
      </c>
      <c r="AY883" t="s">
        <v>208</v>
      </c>
    </row>
    <row r="884" spans="1:51" x14ac:dyDescent="0.45">
      <c r="A884" s="22">
        <v>873300</v>
      </c>
      <c r="B884" s="6">
        <v>45536</v>
      </c>
      <c r="C884" s="22">
        <v>9437000</v>
      </c>
      <c r="D884" s="22">
        <v>5407616</v>
      </c>
      <c r="E884" s="22"/>
      <c r="F884" s="22">
        <v>37199</v>
      </c>
      <c r="G884" s="22">
        <v>5475361</v>
      </c>
      <c r="H884" s="22">
        <v>19</v>
      </c>
      <c r="I884" s="22"/>
      <c r="J884" s="22">
        <v>744</v>
      </c>
      <c r="K884" s="22">
        <v>101180</v>
      </c>
      <c r="L884" s="23" t="s">
        <v>1092</v>
      </c>
      <c r="M884" s="23"/>
      <c r="N884" s="23" t="s">
        <v>184</v>
      </c>
      <c r="O884" s="23" t="s">
        <v>481</v>
      </c>
      <c r="P884" s="22">
        <v>20</v>
      </c>
      <c r="Q884" s="23" t="s">
        <v>186</v>
      </c>
      <c r="R884" s="23"/>
      <c r="S884" s="23"/>
      <c r="T884" s="23"/>
      <c r="U884" s="23"/>
      <c r="V884" s="23" t="s">
        <v>187</v>
      </c>
      <c r="W884" s="23" t="s">
        <v>188</v>
      </c>
      <c r="X884" s="23" t="s">
        <v>189</v>
      </c>
      <c r="Y884" s="22">
        <v>0</v>
      </c>
      <c r="Z884" s="23" t="s">
        <v>190</v>
      </c>
      <c r="AA884" s="23" t="s">
        <v>191</v>
      </c>
      <c r="AB884" s="23" t="s">
        <v>190</v>
      </c>
      <c r="AC884" s="23" t="s">
        <v>192</v>
      </c>
      <c r="AD884" s="23" t="s">
        <v>281</v>
      </c>
      <c r="AE884" s="23" t="s">
        <v>85</v>
      </c>
      <c r="AF884" s="23" t="s">
        <v>190</v>
      </c>
      <c r="AG884" s="23" t="s">
        <v>269</v>
      </c>
      <c r="AH884" s="23" t="s">
        <v>700</v>
      </c>
      <c r="AI884" s="23" t="s">
        <v>701</v>
      </c>
      <c r="AJ884" s="23" t="b">
        <v>0</v>
      </c>
      <c r="AK884" s="3">
        <v>109</v>
      </c>
      <c r="AL884" s="3">
        <v>2968</v>
      </c>
      <c r="AM884" s="3">
        <v>5548</v>
      </c>
      <c r="AN884" s="24">
        <v>45536.437574344134</v>
      </c>
      <c r="AO884" s="24">
        <v>45536.437632214504</v>
      </c>
      <c r="AP884">
        <v>9</v>
      </c>
      <c r="AQ884" t="s">
        <v>194</v>
      </c>
      <c r="AR884">
        <v>244.43757434413419</v>
      </c>
      <c r="AS884" t="s">
        <v>195</v>
      </c>
      <c r="AT884" t="s">
        <v>223</v>
      </c>
      <c r="AU884" t="s">
        <v>197</v>
      </c>
      <c r="AV884" t="s">
        <v>232</v>
      </c>
      <c r="AW884" t="s">
        <v>223</v>
      </c>
      <c r="AX884" t="s">
        <v>197</v>
      </c>
      <c r="AY884" t="s">
        <v>208</v>
      </c>
    </row>
    <row r="885" spans="1:51" x14ac:dyDescent="0.45">
      <c r="A885" s="22">
        <v>871444</v>
      </c>
      <c r="B885" s="6">
        <v>45536</v>
      </c>
      <c r="C885" s="22">
        <v>9422000</v>
      </c>
      <c r="D885" s="22">
        <v>5459056</v>
      </c>
      <c r="E885" s="22"/>
      <c r="F885" s="22">
        <v>44753</v>
      </c>
      <c r="G885" s="22">
        <v>5473454</v>
      </c>
      <c r="H885" s="22">
        <v>32</v>
      </c>
      <c r="I885" s="22"/>
      <c r="J885" s="22">
        <v>745</v>
      </c>
      <c r="K885" s="22">
        <v>101180</v>
      </c>
      <c r="L885" s="23" t="s">
        <v>1092</v>
      </c>
      <c r="M885" s="23"/>
      <c r="N885" s="23" t="s">
        <v>184</v>
      </c>
      <c r="O885" s="23" t="s">
        <v>481</v>
      </c>
      <c r="P885" s="22">
        <v>20</v>
      </c>
      <c r="Q885" s="23" t="s">
        <v>186</v>
      </c>
      <c r="R885" s="23"/>
      <c r="S885" s="23"/>
      <c r="T885" s="23"/>
      <c r="U885" s="23"/>
      <c r="V885" s="23" t="s">
        <v>187</v>
      </c>
      <c r="W885" s="23" t="s">
        <v>188</v>
      </c>
      <c r="X885" s="23" t="s">
        <v>189</v>
      </c>
      <c r="Y885" s="22">
        <v>0</v>
      </c>
      <c r="Z885" s="23" t="s">
        <v>190</v>
      </c>
      <c r="AA885" s="23" t="s">
        <v>191</v>
      </c>
      <c r="AB885" s="23" t="s">
        <v>190</v>
      </c>
      <c r="AC885" s="23" t="s">
        <v>192</v>
      </c>
      <c r="AD885" s="23" t="s">
        <v>281</v>
      </c>
      <c r="AE885" s="23" t="s">
        <v>85</v>
      </c>
      <c r="AF885" s="23" t="s">
        <v>190</v>
      </c>
      <c r="AG885" s="23" t="s">
        <v>269</v>
      </c>
      <c r="AH885" s="23" t="s">
        <v>700</v>
      </c>
      <c r="AI885" s="23" t="s">
        <v>701</v>
      </c>
      <c r="AJ885" s="23" t="b">
        <v>0</v>
      </c>
      <c r="AK885" s="3">
        <v>113</v>
      </c>
      <c r="AL885" s="3">
        <v>2968</v>
      </c>
      <c r="AM885" s="3">
        <v>4107</v>
      </c>
      <c r="AN885" s="24">
        <v>45536.055627083333</v>
      </c>
      <c r="AO885" s="24">
        <v>45536.055684953702</v>
      </c>
      <c r="AP885">
        <v>9</v>
      </c>
      <c r="AQ885" t="s">
        <v>194</v>
      </c>
      <c r="AR885">
        <v>244.05562708333309</v>
      </c>
      <c r="AS885" t="s">
        <v>195</v>
      </c>
      <c r="AT885" t="s">
        <v>256</v>
      </c>
      <c r="AU885" t="s">
        <v>197</v>
      </c>
      <c r="AV885" t="s">
        <v>232</v>
      </c>
      <c r="AW885" t="s">
        <v>256</v>
      </c>
      <c r="AX885" t="s">
        <v>197</v>
      </c>
      <c r="AY885" t="s">
        <v>208</v>
      </c>
    </row>
    <row r="886" spans="1:51" x14ac:dyDescent="0.45">
      <c r="A886" s="22">
        <v>874785</v>
      </c>
      <c r="B886" s="6">
        <v>45536</v>
      </c>
      <c r="C886" s="22">
        <v>9422000</v>
      </c>
      <c r="D886" s="22">
        <v>5225741</v>
      </c>
      <c r="E886" s="22"/>
      <c r="F886" s="22">
        <v>38102</v>
      </c>
      <c r="G886" s="22">
        <v>5477693</v>
      </c>
      <c r="H886" s="22">
        <v>17</v>
      </c>
      <c r="I886" s="22"/>
      <c r="J886" s="22">
        <v>743</v>
      </c>
      <c r="K886" s="22">
        <v>101180</v>
      </c>
      <c r="L886" s="23" t="s">
        <v>1092</v>
      </c>
      <c r="M886" s="23"/>
      <c r="N886" s="23" t="s">
        <v>184</v>
      </c>
      <c r="O886" s="23" t="s">
        <v>481</v>
      </c>
      <c r="P886" s="22">
        <v>20</v>
      </c>
      <c r="Q886" s="23" t="s">
        <v>186</v>
      </c>
      <c r="R886" s="23"/>
      <c r="S886" s="23"/>
      <c r="T886" s="23"/>
      <c r="U886" s="23"/>
      <c r="V886" s="23" t="s">
        <v>187</v>
      </c>
      <c r="W886" s="23" t="s">
        <v>188</v>
      </c>
      <c r="X886" s="23" t="s">
        <v>189</v>
      </c>
      <c r="Y886" s="22">
        <v>0</v>
      </c>
      <c r="Z886" s="23" t="s">
        <v>190</v>
      </c>
      <c r="AA886" s="23" t="s">
        <v>191</v>
      </c>
      <c r="AB886" s="23" t="s">
        <v>190</v>
      </c>
      <c r="AC886" s="23" t="s">
        <v>192</v>
      </c>
      <c r="AD886" s="23" t="s">
        <v>281</v>
      </c>
      <c r="AE886" s="23" t="s">
        <v>85</v>
      </c>
      <c r="AF886" s="23" t="s">
        <v>190</v>
      </c>
      <c r="AG886" s="23" t="s">
        <v>269</v>
      </c>
      <c r="AH886" s="23" t="s">
        <v>700</v>
      </c>
      <c r="AI886" s="23" t="s">
        <v>701</v>
      </c>
      <c r="AJ886" s="23" t="b">
        <v>0</v>
      </c>
      <c r="AK886" s="3">
        <v>111</v>
      </c>
      <c r="AL886" s="3">
        <v>2968</v>
      </c>
      <c r="AM886" s="3">
        <v>6764</v>
      </c>
      <c r="AN886" s="24">
        <v>45536.798682368826</v>
      </c>
      <c r="AO886" s="24">
        <v>45536.798740239195</v>
      </c>
      <c r="AP886">
        <v>9</v>
      </c>
      <c r="AQ886" t="s">
        <v>194</v>
      </c>
      <c r="AR886">
        <v>244.79868236882612</v>
      </c>
      <c r="AS886" t="s">
        <v>195</v>
      </c>
      <c r="AT886" t="s">
        <v>231</v>
      </c>
      <c r="AU886" t="s">
        <v>197</v>
      </c>
      <c r="AV886" t="s">
        <v>232</v>
      </c>
      <c r="AW886" t="s">
        <v>231</v>
      </c>
      <c r="AX886" t="s">
        <v>197</v>
      </c>
      <c r="AY886" t="s">
        <v>208</v>
      </c>
    </row>
    <row r="887" spans="1:51" x14ac:dyDescent="0.45">
      <c r="A887" s="22">
        <v>873713</v>
      </c>
      <c r="B887" s="6">
        <v>45536</v>
      </c>
      <c r="C887" s="22">
        <v>9420000</v>
      </c>
      <c r="D887" s="22">
        <v>3426724</v>
      </c>
      <c r="E887" s="22"/>
      <c r="F887" s="22">
        <v>390</v>
      </c>
      <c r="G887" s="22">
        <v>262839</v>
      </c>
      <c r="H887" s="22">
        <v>3</v>
      </c>
      <c r="I887" s="22"/>
      <c r="J887" s="22">
        <v>7</v>
      </c>
      <c r="K887" s="22">
        <v>102092</v>
      </c>
      <c r="L887" s="23" t="s">
        <v>1166</v>
      </c>
      <c r="M887" s="23"/>
      <c r="N887" s="23" t="s">
        <v>184</v>
      </c>
      <c r="O887" s="23" t="s">
        <v>225</v>
      </c>
      <c r="P887" s="22">
        <v>20</v>
      </c>
      <c r="Q887" s="23" t="s">
        <v>186</v>
      </c>
      <c r="R887" s="23"/>
      <c r="S887" s="23"/>
      <c r="T887" s="23"/>
      <c r="U887" s="23"/>
      <c r="V887" s="23" t="s">
        <v>187</v>
      </c>
      <c r="W887" s="23" t="s">
        <v>188</v>
      </c>
      <c r="X887" s="23" t="s">
        <v>189</v>
      </c>
      <c r="Y887" s="22">
        <v>0</v>
      </c>
      <c r="Z887" s="23" t="s">
        <v>190</v>
      </c>
      <c r="AA887" s="23" t="s">
        <v>191</v>
      </c>
      <c r="AB887" s="23" t="s">
        <v>190</v>
      </c>
      <c r="AC887" s="23" t="s">
        <v>192</v>
      </c>
      <c r="AD887" s="23" t="s">
        <v>281</v>
      </c>
      <c r="AE887" s="23" t="s">
        <v>77</v>
      </c>
      <c r="AF887" s="23"/>
      <c r="AG887" s="23"/>
      <c r="AH887" s="23"/>
      <c r="AI887" s="23"/>
      <c r="AJ887" s="23" t="b">
        <v>0</v>
      </c>
      <c r="AK887" s="3">
        <v>127</v>
      </c>
      <c r="AL887" s="3">
        <v>2408</v>
      </c>
      <c r="AM887" s="3">
        <v>5851</v>
      </c>
      <c r="AN887" s="24">
        <v>45536.628906095677</v>
      </c>
      <c r="AO887" s="24">
        <v>45536.6289408179</v>
      </c>
      <c r="AP887">
        <v>9</v>
      </c>
      <c r="AQ887" t="s">
        <v>194</v>
      </c>
      <c r="AR887">
        <v>244.62890609567694</v>
      </c>
      <c r="AS887" t="s">
        <v>195</v>
      </c>
      <c r="AT887" t="s">
        <v>228</v>
      </c>
      <c r="AU887" t="s">
        <v>197</v>
      </c>
      <c r="AV887" t="s">
        <v>303</v>
      </c>
      <c r="AW887" t="s">
        <v>228</v>
      </c>
      <c r="AX887" t="s">
        <v>197</v>
      </c>
      <c r="AY887" t="s">
        <v>362</v>
      </c>
    </row>
    <row r="888" spans="1:51" x14ac:dyDescent="0.45">
      <c r="A888" s="22">
        <v>873698</v>
      </c>
      <c r="B888" s="6">
        <v>45536</v>
      </c>
      <c r="C888" s="22">
        <v>9409000</v>
      </c>
      <c r="D888" s="22">
        <v>5487709</v>
      </c>
      <c r="E888" s="22"/>
      <c r="F888" s="22">
        <v>39566</v>
      </c>
      <c r="G888" s="22">
        <v>5477135</v>
      </c>
      <c r="H888" s="22">
        <v>18</v>
      </c>
      <c r="I888" s="22"/>
      <c r="J888" s="22">
        <v>743</v>
      </c>
      <c r="K888" s="22">
        <v>101180</v>
      </c>
      <c r="L888" s="23" t="s">
        <v>1092</v>
      </c>
      <c r="M888" s="23"/>
      <c r="N888" s="23" t="s">
        <v>184</v>
      </c>
      <c r="O888" s="23" t="s">
        <v>481</v>
      </c>
      <c r="P888" s="22">
        <v>20</v>
      </c>
      <c r="Q888" s="23" t="s">
        <v>186</v>
      </c>
      <c r="R888" s="23"/>
      <c r="S888" s="23"/>
      <c r="T888" s="23"/>
      <c r="U888" s="23"/>
      <c r="V888" s="23" t="s">
        <v>187</v>
      </c>
      <c r="W888" s="23" t="s">
        <v>188</v>
      </c>
      <c r="X888" s="23" t="s">
        <v>189</v>
      </c>
      <c r="Y888" s="22">
        <v>0</v>
      </c>
      <c r="Z888" s="23" t="s">
        <v>190</v>
      </c>
      <c r="AA888" s="23" t="s">
        <v>191</v>
      </c>
      <c r="AB888" s="23" t="s">
        <v>190</v>
      </c>
      <c r="AC888" s="23" t="s">
        <v>192</v>
      </c>
      <c r="AD888" s="23" t="s">
        <v>281</v>
      </c>
      <c r="AE888" s="23" t="s">
        <v>85</v>
      </c>
      <c r="AF888" s="23" t="s">
        <v>190</v>
      </c>
      <c r="AG888" s="23" t="s">
        <v>269</v>
      </c>
      <c r="AH888" s="23" t="s">
        <v>700</v>
      </c>
      <c r="AI888" s="23" t="s">
        <v>701</v>
      </c>
      <c r="AJ888" s="23" t="b">
        <v>0</v>
      </c>
      <c r="AK888" s="3">
        <v>98</v>
      </c>
      <c r="AL888" s="3">
        <v>2968</v>
      </c>
      <c r="AM888" s="3">
        <v>5832</v>
      </c>
      <c r="AN888" s="24">
        <v>45536.625063233027</v>
      </c>
      <c r="AO888" s="24">
        <v>45536.625121103396</v>
      </c>
      <c r="AP888">
        <v>9</v>
      </c>
      <c r="AQ888" t="s">
        <v>194</v>
      </c>
      <c r="AR888">
        <v>244.62506323302659</v>
      </c>
      <c r="AS888" t="s">
        <v>195</v>
      </c>
      <c r="AT888" t="s">
        <v>228</v>
      </c>
      <c r="AU888" t="s">
        <v>197</v>
      </c>
      <c r="AV888" t="s">
        <v>233</v>
      </c>
      <c r="AW888" t="s">
        <v>228</v>
      </c>
      <c r="AX888" t="s">
        <v>197</v>
      </c>
      <c r="AY888" t="s">
        <v>223</v>
      </c>
    </row>
    <row r="889" spans="1:51" x14ac:dyDescent="0.45">
      <c r="A889" s="22">
        <v>874344</v>
      </c>
      <c r="B889" s="6">
        <v>45536</v>
      </c>
      <c r="C889" s="22">
        <v>9408000</v>
      </c>
      <c r="D889" s="22">
        <v>5396126</v>
      </c>
      <c r="E889" s="22"/>
      <c r="F889" s="22">
        <v>51459</v>
      </c>
      <c r="G889" s="22">
        <v>5477282</v>
      </c>
      <c r="H889" s="22">
        <v>14</v>
      </c>
      <c r="I889" s="22"/>
      <c r="J889" s="22">
        <v>743</v>
      </c>
      <c r="K889" s="22">
        <v>101180</v>
      </c>
      <c r="L889" s="23" t="s">
        <v>1092</v>
      </c>
      <c r="M889" s="23"/>
      <c r="N889" s="23" t="s">
        <v>184</v>
      </c>
      <c r="O889" s="23" t="s">
        <v>481</v>
      </c>
      <c r="P889" s="22">
        <v>20</v>
      </c>
      <c r="Q889" s="23" t="s">
        <v>186</v>
      </c>
      <c r="R889" s="23"/>
      <c r="S889" s="23"/>
      <c r="T889" s="23"/>
      <c r="U889" s="23"/>
      <c r="V889" s="23" t="s">
        <v>187</v>
      </c>
      <c r="W889" s="23" t="s">
        <v>188</v>
      </c>
      <c r="X889" s="23" t="s">
        <v>189</v>
      </c>
      <c r="Y889" s="22">
        <v>0</v>
      </c>
      <c r="Z889" s="23" t="s">
        <v>190</v>
      </c>
      <c r="AA889" s="23" t="s">
        <v>191</v>
      </c>
      <c r="AB889" s="23" t="s">
        <v>190</v>
      </c>
      <c r="AC889" s="23" t="s">
        <v>192</v>
      </c>
      <c r="AD889" s="23" t="s">
        <v>281</v>
      </c>
      <c r="AE889" s="23" t="s">
        <v>85</v>
      </c>
      <c r="AF889" s="23" t="s">
        <v>190</v>
      </c>
      <c r="AG889" s="23" t="s">
        <v>269</v>
      </c>
      <c r="AH889" s="23" t="s">
        <v>700</v>
      </c>
      <c r="AI889" s="23" t="s">
        <v>701</v>
      </c>
      <c r="AJ889" s="23" t="b">
        <v>0</v>
      </c>
      <c r="AK889" s="3">
        <v>63</v>
      </c>
      <c r="AL889" s="3">
        <v>2968</v>
      </c>
      <c r="AM889" s="3">
        <v>6425</v>
      </c>
      <c r="AN889" s="24">
        <v>45536.680627546295</v>
      </c>
      <c r="AO889" s="24">
        <v>45536.680685416664</v>
      </c>
      <c r="AP889">
        <v>9</v>
      </c>
      <c r="AQ889" t="s">
        <v>194</v>
      </c>
      <c r="AR889">
        <v>244.680627546295</v>
      </c>
      <c r="AS889" t="s">
        <v>195</v>
      </c>
      <c r="AT889" t="s">
        <v>198</v>
      </c>
      <c r="AU889" t="s">
        <v>197</v>
      </c>
      <c r="AV889" t="s">
        <v>232</v>
      </c>
      <c r="AW889" t="s">
        <v>198</v>
      </c>
      <c r="AX889" t="s">
        <v>197</v>
      </c>
      <c r="AY889" t="s">
        <v>208</v>
      </c>
    </row>
    <row r="890" spans="1:51" x14ac:dyDescent="0.45">
      <c r="A890" s="22">
        <v>875332</v>
      </c>
      <c r="B890" s="6">
        <v>45536</v>
      </c>
      <c r="C890" s="22">
        <v>9407000</v>
      </c>
      <c r="D890" s="22">
        <v>6334446</v>
      </c>
      <c r="E890" s="22"/>
      <c r="F890" s="22">
        <v>74341</v>
      </c>
      <c r="G890" s="22">
        <v>5476714</v>
      </c>
      <c r="H890" s="22">
        <v>26</v>
      </c>
      <c r="I890" s="22"/>
      <c r="J890" s="22">
        <v>743</v>
      </c>
      <c r="K890" s="22">
        <v>101548</v>
      </c>
      <c r="L890" s="23" t="s">
        <v>1085</v>
      </c>
      <c r="M890" s="23"/>
      <c r="N890" s="23" t="s">
        <v>184</v>
      </c>
      <c r="O890" s="23" t="s">
        <v>481</v>
      </c>
      <c r="P890" s="22">
        <v>20</v>
      </c>
      <c r="Q890" s="23" t="s">
        <v>186</v>
      </c>
      <c r="R890" s="23"/>
      <c r="S890" s="23"/>
      <c r="T890" s="23"/>
      <c r="U890" s="23"/>
      <c r="V890" s="23" t="s">
        <v>187</v>
      </c>
      <c r="W890" s="23" t="s">
        <v>188</v>
      </c>
      <c r="X890" s="23" t="s">
        <v>189</v>
      </c>
      <c r="Y890" s="22">
        <v>0</v>
      </c>
      <c r="Z890" s="23" t="s">
        <v>190</v>
      </c>
      <c r="AA890" s="23" t="s">
        <v>191</v>
      </c>
      <c r="AB890" s="23" t="s">
        <v>190</v>
      </c>
      <c r="AC890" s="23" t="s">
        <v>192</v>
      </c>
      <c r="AD890" s="23" t="s">
        <v>281</v>
      </c>
      <c r="AE890" s="23" t="s">
        <v>85</v>
      </c>
      <c r="AF890" s="23" t="s">
        <v>190</v>
      </c>
      <c r="AG890" s="23" t="s">
        <v>269</v>
      </c>
      <c r="AH890" s="23" t="s">
        <v>700</v>
      </c>
      <c r="AI890" s="23" t="s">
        <v>701</v>
      </c>
      <c r="AJ890" s="23" t="b">
        <v>0</v>
      </c>
      <c r="AK890" s="3">
        <v>114</v>
      </c>
      <c r="AL890" s="3">
        <v>2968</v>
      </c>
      <c r="AM890" s="3">
        <v>7284</v>
      </c>
      <c r="AN890" s="24">
        <v>45536.965359182097</v>
      </c>
      <c r="AO890" s="24">
        <v>45536.965428626543</v>
      </c>
      <c r="AP890">
        <v>9</v>
      </c>
      <c r="AQ890" t="s">
        <v>194</v>
      </c>
      <c r="AR890">
        <v>244.96535918209702</v>
      </c>
      <c r="AS890" t="s">
        <v>195</v>
      </c>
      <c r="AT890" t="s">
        <v>206</v>
      </c>
      <c r="AU890" t="s">
        <v>197</v>
      </c>
      <c r="AV890" t="s">
        <v>219</v>
      </c>
      <c r="AW890" t="s">
        <v>206</v>
      </c>
      <c r="AX890" t="s">
        <v>197</v>
      </c>
      <c r="AY890" t="s">
        <v>218</v>
      </c>
    </row>
    <row r="891" spans="1:51" x14ac:dyDescent="0.45">
      <c r="A891" s="22">
        <v>871884</v>
      </c>
      <c r="B891" s="6">
        <v>45536</v>
      </c>
      <c r="C891" s="22">
        <v>9407000</v>
      </c>
      <c r="D891" s="22">
        <v>5359361</v>
      </c>
      <c r="E891" s="22"/>
      <c r="F891" s="22">
        <v>37893</v>
      </c>
      <c r="G891" s="22">
        <v>5473899</v>
      </c>
      <c r="H891" s="22">
        <v>70</v>
      </c>
      <c r="I891" s="22"/>
      <c r="J891" s="22">
        <v>745</v>
      </c>
      <c r="K891" s="22">
        <v>101180</v>
      </c>
      <c r="L891" s="23" t="s">
        <v>1092</v>
      </c>
      <c r="M891" s="23"/>
      <c r="N891" s="23" t="s">
        <v>184</v>
      </c>
      <c r="O891" s="23" t="s">
        <v>481</v>
      </c>
      <c r="P891" s="22">
        <v>20</v>
      </c>
      <c r="Q891" s="23" t="s">
        <v>186</v>
      </c>
      <c r="R891" s="23"/>
      <c r="S891" s="23"/>
      <c r="T891" s="23"/>
      <c r="U891" s="23"/>
      <c r="V891" s="23" t="s">
        <v>187</v>
      </c>
      <c r="W891" s="23" t="s">
        <v>188</v>
      </c>
      <c r="X891" s="23" t="s">
        <v>189</v>
      </c>
      <c r="Y891" s="22">
        <v>0</v>
      </c>
      <c r="Z891" s="23" t="s">
        <v>190</v>
      </c>
      <c r="AA891" s="23" t="s">
        <v>191</v>
      </c>
      <c r="AB891" s="23" t="s">
        <v>190</v>
      </c>
      <c r="AC891" s="23" t="s">
        <v>192</v>
      </c>
      <c r="AD891" s="23" t="s">
        <v>281</v>
      </c>
      <c r="AE891" s="23" t="s">
        <v>85</v>
      </c>
      <c r="AF891" s="23" t="s">
        <v>190</v>
      </c>
      <c r="AG891" s="23" t="s">
        <v>269</v>
      </c>
      <c r="AH891" s="23" t="s">
        <v>700</v>
      </c>
      <c r="AI891" s="23" t="s">
        <v>701</v>
      </c>
      <c r="AJ891" s="23" t="b">
        <v>0</v>
      </c>
      <c r="AK891" s="3">
        <v>62</v>
      </c>
      <c r="AL891" s="3">
        <v>2968</v>
      </c>
      <c r="AM891" s="3">
        <v>4451</v>
      </c>
      <c r="AN891" s="24">
        <v>45536.138970794753</v>
      </c>
      <c r="AO891" s="24">
        <v>45536.139028665122</v>
      </c>
      <c r="AP891">
        <v>9</v>
      </c>
      <c r="AQ891" t="s">
        <v>194</v>
      </c>
      <c r="AR891">
        <v>244.13897079475282</v>
      </c>
      <c r="AS891" t="s">
        <v>195</v>
      </c>
      <c r="AT891" t="s">
        <v>251</v>
      </c>
      <c r="AU891" t="s">
        <v>197</v>
      </c>
      <c r="AV891" t="s">
        <v>219</v>
      </c>
      <c r="AW891" t="s">
        <v>251</v>
      </c>
      <c r="AX891" t="s">
        <v>197</v>
      </c>
      <c r="AY891" t="s">
        <v>207</v>
      </c>
    </row>
    <row r="892" spans="1:51" x14ac:dyDescent="0.45">
      <c r="A892" s="22">
        <v>874280</v>
      </c>
      <c r="B892" s="6">
        <v>45536</v>
      </c>
      <c r="C892" s="22">
        <v>9406000</v>
      </c>
      <c r="D892" s="22">
        <v>4063523</v>
      </c>
      <c r="E892" s="22"/>
      <c r="F892" s="22">
        <v>0</v>
      </c>
      <c r="G892" s="22">
        <v>252606</v>
      </c>
      <c r="H892" s="22">
        <v>3</v>
      </c>
      <c r="I892" s="22"/>
      <c r="J892" s="22">
        <v>6</v>
      </c>
      <c r="K892" s="22">
        <v>101669</v>
      </c>
      <c r="L892" s="23" t="s">
        <v>859</v>
      </c>
      <c r="M892" s="23"/>
      <c r="N892" s="23" t="s">
        <v>184</v>
      </c>
      <c r="O892" s="23" t="s">
        <v>225</v>
      </c>
      <c r="P892" s="22">
        <v>20</v>
      </c>
      <c r="Q892" s="23" t="s">
        <v>186</v>
      </c>
      <c r="R892" s="23"/>
      <c r="S892" s="23"/>
      <c r="T892" s="23"/>
      <c r="U892" s="23"/>
      <c r="V892" s="23" t="s">
        <v>187</v>
      </c>
      <c r="W892" s="23" t="s">
        <v>188</v>
      </c>
      <c r="X892" s="23" t="s">
        <v>189</v>
      </c>
      <c r="Y892" s="22">
        <v>0</v>
      </c>
      <c r="Z892" s="23" t="s">
        <v>190</v>
      </c>
      <c r="AA892" s="23" t="s">
        <v>191</v>
      </c>
      <c r="AB892" s="23" t="s">
        <v>190</v>
      </c>
      <c r="AC892" s="23" t="s">
        <v>192</v>
      </c>
      <c r="AD892" s="23" t="s">
        <v>281</v>
      </c>
      <c r="AE892" s="23" t="s">
        <v>77</v>
      </c>
      <c r="AF892" s="23"/>
      <c r="AG892" s="23"/>
      <c r="AH892" s="23"/>
      <c r="AI892" s="23"/>
      <c r="AJ892" s="23" t="b">
        <v>0</v>
      </c>
      <c r="AK892" s="3">
        <v>109</v>
      </c>
      <c r="AL892" s="3">
        <v>2408</v>
      </c>
      <c r="AM892" s="3">
        <v>6363</v>
      </c>
      <c r="AN892" s="24">
        <v>45536.667735995368</v>
      </c>
      <c r="AO892" s="24">
        <v>45536.667782291668</v>
      </c>
      <c r="AP892">
        <v>9</v>
      </c>
      <c r="AQ892" t="s">
        <v>194</v>
      </c>
      <c r="AR892">
        <v>244.66773599536828</v>
      </c>
      <c r="AS892" t="s">
        <v>195</v>
      </c>
      <c r="AT892" t="s">
        <v>198</v>
      </c>
      <c r="AU892" t="s">
        <v>197</v>
      </c>
      <c r="AV892" t="s">
        <v>304</v>
      </c>
      <c r="AW892" t="s">
        <v>198</v>
      </c>
      <c r="AX892" t="s">
        <v>197</v>
      </c>
      <c r="AY892" t="s">
        <v>310</v>
      </c>
    </row>
    <row r="893" spans="1:51" x14ac:dyDescent="0.45">
      <c r="A893" s="22">
        <v>873794</v>
      </c>
      <c r="B893" s="6">
        <v>45536</v>
      </c>
      <c r="C893" s="22">
        <v>9406000</v>
      </c>
      <c r="D893" s="22">
        <v>4006115</v>
      </c>
      <c r="E893" s="22"/>
      <c r="F893" s="22">
        <v>0</v>
      </c>
      <c r="G893" s="22">
        <v>253915</v>
      </c>
      <c r="H893" s="22">
        <v>35</v>
      </c>
      <c r="I893" s="22"/>
      <c r="J893" s="22">
        <v>20279</v>
      </c>
      <c r="K893" s="22">
        <v>102300</v>
      </c>
      <c r="L893" s="23" t="s">
        <v>865</v>
      </c>
      <c r="M893" s="23"/>
      <c r="N893" s="23" t="s">
        <v>184</v>
      </c>
      <c r="O893" s="23" t="s">
        <v>225</v>
      </c>
      <c r="P893" s="22">
        <v>20</v>
      </c>
      <c r="Q893" s="23" t="s">
        <v>186</v>
      </c>
      <c r="R893" s="23"/>
      <c r="S893" s="23"/>
      <c r="T893" s="23"/>
      <c r="U893" s="23"/>
      <c r="V893" s="23" t="s">
        <v>187</v>
      </c>
      <c r="W893" s="23" t="s">
        <v>188</v>
      </c>
      <c r="X893" s="23" t="s">
        <v>189</v>
      </c>
      <c r="Y893" s="22">
        <v>0</v>
      </c>
      <c r="Z893" s="23" t="s">
        <v>190</v>
      </c>
      <c r="AA893" s="23" t="s">
        <v>191</v>
      </c>
      <c r="AB893" s="23" t="s">
        <v>190</v>
      </c>
      <c r="AC893" s="23" t="s">
        <v>192</v>
      </c>
      <c r="AD893" s="23" t="s">
        <v>281</v>
      </c>
      <c r="AE893" s="23" t="s">
        <v>77</v>
      </c>
      <c r="AF893" s="23"/>
      <c r="AG893" s="23"/>
      <c r="AH893" s="23"/>
      <c r="AI893" s="23"/>
      <c r="AJ893" s="23" t="b">
        <v>0</v>
      </c>
      <c r="AK893" s="3">
        <v>109</v>
      </c>
      <c r="AL893" s="3">
        <v>2408</v>
      </c>
      <c r="AM893" s="3">
        <v>5906</v>
      </c>
      <c r="AN893" s="24">
        <v>45536.646730555556</v>
      </c>
      <c r="AO893" s="24">
        <v>45536.646776851849</v>
      </c>
      <c r="AP893">
        <v>9</v>
      </c>
      <c r="AQ893" t="s">
        <v>194</v>
      </c>
      <c r="AR893">
        <v>244.64673055555613</v>
      </c>
      <c r="AS893" t="s">
        <v>195</v>
      </c>
      <c r="AT893" t="s">
        <v>228</v>
      </c>
      <c r="AU893" t="s">
        <v>197</v>
      </c>
      <c r="AV893" t="s">
        <v>230</v>
      </c>
      <c r="AW893" t="s">
        <v>228</v>
      </c>
      <c r="AX893" t="s">
        <v>197</v>
      </c>
      <c r="AY893" t="s">
        <v>237</v>
      </c>
    </row>
    <row r="894" spans="1:51" x14ac:dyDescent="0.45">
      <c r="A894" s="22">
        <v>871242</v>
      </c>
      <c r="B894" s="6">
        <v>45536</v>
      </c>
      <c r="C894" s="22">
        <v>9391000</v>
      </c>
      <c r="D894" s="22">
        <v>18040808</v>
      </c>
      <c r="E894" s="22"/>
      <c r="F894" s="22">
        <v>0</v>
      </c>
      <c r="G894" s="22">
        <v>5316488</v>
      </c>
      <c r="H894" s="22">
        <v>0</v>
      </c>
      <c r="I894" s="22"/>
      <c r="J894" s="22">
        <v>157630</v>
      </c>
      <c r="K894" s="22">
        <v>102135</v>
      </c>
      <c r="L894" s="23" t="s">
        <v>469</v>
      </c>
      <c r="M894" s="23"/>
      <c r="N894" s="23" t="s">
        <v>184</v>
      </c>
      <c r="O894" s="23" t="s">
        <v>185</v>
      </c>
      <c r="P894" s="22">
        <v>1</v>
      </c>
      <c r="Q894" s="23" t="s">
        <v>274</v>
      </c>
      <c r="R894" s="23"/>
      <c r="S894" s="23"/>
      <c r="T894" s="23"/>
      <c r="U894" s="23"/>
      <c r="V894" s="23" t="s">
        <v>187</v>
      </c>
      <c r="W894" s="23" t="s">
        <v>188</v>
      </c>
      <c r="X894" s="23" t="s">
        <v>189</v>
      </c>
      <c r="Y894" s="22">
        <v>0</v>
      </c>
      <c r="Z894" s="23" t="s">
        <v>190</v>
      </c>
      <c r="AA894" s="23" t="s">
        <v>191</v>
      </c>
      <c r="AB894" s="23" t="s">
        <v>190</v>
      </c>
      <c r="AC894" s="23" t="s">
        <v>190</v>
      </c>
      <c r="AD894" s="23" t="s">
        <v>190</v>
      </c>
      <c r="AE894" s="23" t="s">
        <v>82</v>
      </c>
      <c r="AF894" s="23" t="s">
        <v>190</v>
      </c>
      <c r="AG894" s="23" t="s">
        <v>192</v>
      </c>
      <c r="AH894" s="23" t="s">
        <v>415</v>
      </c>
      <c r="AI894" s="23" t="s">
        <v>456</v>
      </c>
      <c r="AJ894" s="23" t="b">
        <v>0</v>
      </c>
      <c r="AK894" s="3">
        <v>138</v>
      </c>
      <c r="AL894" s="3">
        <v>236</v>
      </c>
      <c r="AM894" s="3">
        <v>3877</v>
      </c>
      <c r="AN894" s="24">
        <v>45536.000927276233</v>
      </c>
      <c r="AO894" s="24">
        <v>45536.001135609571</v>
      </c>
      <c r="AP894">
        <v>9</v>
      </c>
      <c r="AQ894" t="s">
        <v>194</v>
      </c>
      <c r="AR894">
        <v>244.00092727623269</v>
      </c>
      <c r="AS894" t="s">
        <v>195</v>
      </c>
      <c r="AT894" t="s">
        <v>196</v>
      </c>
      <c r="AU894" t="s">
        <v>197</v>
      </c>
      <c r="AV894" t="s">
        <v>236</v>
      </c>
      <c r="AW894" t="s">
        <v>196</v>
      </c>
      <c r="AX894" t="s">
        <v>197</v>
      </c>
      <c r="AY894" t="s">
        <v>249</v>
      </c>
    </row>
    <row r="895" spans="1:51" x14ac:dyDescent="0.45">
      <c r="A895" s="22">
        <v>873090</v>
      </c>
      <c r="B895" s="6">
        <v>45536</v>
      </c>
      <c r="C895" s="22">
        <v>9390000</v>
      </c>
      <c r="D895" s="22">
        <v>5480025</v>
      </c>
      <c r="E895" s="22"/>
      <c r="F895" s="22">
        <v>37247</v>
      </c>
      <c r="G895" s="22">
        <v>5474667</v>
      </c>
      <c r="H895" s="22">
        <v>29</v>
      </c>
      <c r="I895" s="22"/>
      <c r="J895" s="22">
        <v>744</v>
      </c>
      <c r="K895" s="22">
        <v>101180</v>
      </c>
      <c r="L895" s="23" t="s">
        <v>1092</v>
      </c>
      <c r="M895" s="23"/>
      <c r="N895" s="23" t="s">
        <v>184</v>
      </c>
      <c r="O895" s="23" t="s">
        <v>481</v>
      </c>
      <c r="P895" s="22">
        <v>20</v>
      </c>
      <c r="Q895" s="23" t="s">
        <v>186</v>
      </c>
      <c r="R895" s="23"/>
      <c r="S895" s="23"/>
      <c r="T895" s="23"/>
      <c r="U895" s="23"/>
      <c r="V895" s="23" t="s">
        <v>187</v>
      </c>
      <c r="W895" s="23" t="s">
        <v>188</v>
      </c>
      <c r="X895" s="23" t="s">
        <v>189</v>
      </c>
      <c r="Y895" s="22">
        <v>0</v>
      </c>
      <c r="Z895" s="23" t="s">
        <v>190</v>
      </c>
      <c r="AA895" s="23" t="s">
        <v>191</v>
      </c>
      <c r="AB895" s="23" t="s">
        <v>190</v>
      </c>
      <c r="AC895" s="23" t="s">
        <v>192</v>
      </c>
      <c r="AD895" s="23" t="s">
        <v>281</v>
      </c>
      <c r="AE895" s="23" t="s">
        <v>85</v>
      </c>
      <c r="AF895" s="23" t="s">
        <v>190</v>
      </c>
      <c r="AG895" s="23" t="s">
        <v>269</v>
      </c>
      <c r="AH895" s="23" t="s">
        <v>700</v>
      </c>
      <c r="AI895" s="23" t="s">
        <v>701</v>
      </c>
      <c r="AJ895" s="23" t="b">
        <v>0</v>
      </c>
      <c r="AK895" s="3">
        <v>98</v>
      </c>
      <c r="AL895" s="3">
        <v>2968</v>
      </c>
      <c r="AM895" s="3">
        <v>5431</v>
      </c>
      <c r="AN895" s="24">
        <v>45536.416737114196</v>
      </c>
      <c r="AO895" s="24">
        <v>45536.416794984565</v>
      </c>
      <c r="AP895">
        <v>9</v>
      </c>
      <c r="AQ895" t="s">
        <v>194</v>
      </c>
      <c r="AR895">
        <v>244.41673711419571</v>
      </c>
      <c r="AS895" t="s">
        <v>195</v>
      </c>
      <c r="AT895" t="s">
        <v>223</v>
      </c>
      <c r="AU895" t="s">
        <v>197</v>
      </c>
      <c r="AV895" t="s">
        <v>232</v>
      </c>
      <c r="AW895" t="s">
        <v>223</v>
      </c>
      <c r="AX895" t="s">
        <v>197</v>
      </c>
      <c r="AY895" t="s">
        <v>208</v>
      </c>
    </row>
    <row r="896" spans="1:51" x14ac:dyDescent="0.45">
      <c r="A896" s="22">
        <v>873654</v>
      </c>
      <c r="B896" s="6">
        <v>45536</v>
      </c>
      <c r="C896" s="22">
        <v>9389000</v>
      </c>
      <c r="D896" s="22">
        <v>3573225</v>
      </c>
      <c r="E896" s="22"/>
      <c r="F896" s="22">
        <v>0</v>
      </c>
      <c r="G896" s="22">
        <v>253942</v>
      </c>
      <c r="H896" s="22">
        <v>35</v>
      </c>
      <c r="I896" s="22"/>
      <c r="J896" s="22">
        <v>20279</v>
      </c>
      <c r="K896" s="22">
        <v>101619</v>
      </c>
      <c r="L896" s="23" t="s">
        <v>861</v>
      </c>
      <c r="M896" s="23"/>
      <c r="N896" s="23" t="s">
        <v>184</v>
      </c>
      <c r="O896" s="23" t="s">
        <v>225</v>
      </c>
      <c r="P896" s="22">
        <v>20</v>
      </c>
      <c r="Q896" s="23" t="s">
        <v>186</v>
      </c>
      <c r="R896" s="23"/>
      <c r="S896" s="23"/>
      <c r="T896" s="23"/>
      <c r="U896" s="23"/>
      <c r="V896" s="23" t="s">
        <v>187</v>
      </c>
      <c r="W896" s="23" t="s">
        <v>188</v>
      </c>
      <c r="X896" s="23" t="s">
        <v>189</v>
      </c>
      <c r="Y896" s="22">
        <v>0</v>
      </c>
      <c r="Z896" s="23" t="s">
        <v>190</v>
      </c>
      <c r="AA896" s="23" t="s">
        <v>191</v>
      </c>
      <c r="AB896" s="23" t="s">
        <v>190</v>
      </c>
      <c r="AC896" s="23" t="s">
        <v>192</v>
      </c>
      <c r="AD896" s="23" t="s">
        <v>281</v>
      </c>
      <c r="AE896" s="23" t="s">
        <v>77</v>
      </c>
      <c r="AF896" s="23"/>
      <c r="AG896" s="23"/>
      <c r="AH896" s="23"/>
      <c r="AI896" s="23"/>
      <c r="AJ896" s="23" t="b">
        <v>0</v>
      </c>
      <c r="AK896" s="3">
        <v>62</v>
      </c>
      <c r="AL896" s="3">
        <v>2408</v>
      </c>
      <c r="AM896" s="3">
        <v>5807</v>
      </c>
      <c r="AN896" s="24">
        <v>45536.619601157407</v>
      </c>
      <c r="AO896" s="24">
        <v>45536.61963587963</v>
      </c>
      <c r="AP896">
        <v>9</v>
      </c>
      <c r="AQ896" t="s">
        <v>194</v>
      </c>
      <c r="AR896">
        <v>244.61960115740658</v>
      </c>
      <c r="AS896" t="s">
        <v>195</v>
      </c>
      <c r="AT896" t="s">
        <v>227</v>
      </c>
      <c r="AU896" t="s">
        <v>197</v>
      </c>
      <c r="AV896" t="s">
        <v>227</v>
      </c>
      <c r="AW896" t="s">
        <v>227</v>
      </c>
      <c r="AX896" t="s">
        <v>197</v>
      </c>
      <c r="AY896" t="s">
        <v>229</v>
      </c>
    </row>
    <row r="897" spans="1:51" x14ac:dyDescent="0.45">
      <c r="A897" s="22">
        <v>874817</v>
      </c>
      <c r="B897" s="6">
        <v>45536</v>
      </c>
      <c r="C897" s="22">
        <v>9389000</v>
      </c>
      <c r="D897" s="22">
        <v>5162996</v>
      </c>
      <c r="E897" s="22"/>
      <c r="F897" s="22">
        <v>37125</v>
      </c>
      <c r="G897" s="22">
        <v>5477892</v>
      </c>
      <c r="H897" s="22">
        <v>18</v>
      </c>
      <c r="I897" s="22"/>
      <c r="J897" s="22">
        <v>743</v>
      </c>
      <c r="K897" s="22">
        <v>101180</v>
      </c>
      <c r="L897" s="23" t="s">
        <v>1092</v>
      </c>
      <c r="M897" s="23"/>
      <c r="N897" s="23" t="s">
        <v>184</v>
      </c>
      <c r="O897" s="23" t="s">
        <v>481</v>
      </c>
      <c r="P897" s="22">
        <v>20</v>
      </c>
      <c r="Q897" s="23" t="s">
        <v>186</v>
      </c>
      <c r="R897" s="23"/>
      <c r="S897" s="23"/>
      <c r="T897" s="23"/>
      <c r="U897" s="23"/>
      <c r="V897" s="23" t="s">
        <v>187</v>
      </c>
      <c r="W897" s="23" t="s">
        <v>188</v>
      </c>
      <c r="X897" s="23" t="s">
        <v>189</v>
      </c>
      <c r="Y897" s="22">
        <v>0</v>
      </c>
      <c r="Z897" s="23" t="s">
        <v>190</v>
      </c>
      <c r="AA897" s="23" t="s">
        <v>191</v>
      </c>
      <c r="AB897" s="23" t="s">
        <v>190</v>
      </c>
      <c r="AC897" s="23" t="s">
        <v>192</v>
      </c>
      <c r="AD897" s="23" t="s">
        <v>281</v>
      </c>
      <c r="AE897" s="23" t="s">
        <v>85</v>
      </c>
      <c r="AF897" s="23" t="s">
        <v>190</v>
      </c>
      <c r="AG897" s="23" t="s">
        <v>269</v>
      </c>
      <c r="AH897" s="23" t="s">
        <v>700</v>
      </c>
      <c r="AI897" s="23" t="s">
        <v>701</v>
      </c>
      <c r="AJ897" s="23" t="b">
        <v>0</v>
      </c>
      <c r="AK897" s="3">
        <v>63</v>
      </c>
      <c r="AL897" s="3">
        <v>2968</v>
      </c>
      <c r="AM897" s="3">
        <v>6790</v>
      </c>
      <c r="AN897" s="24">
        <v>45536.826454629627</v>
      </c>
      <c r="AO897" s="24">
        <v>45536.826512500003</v>
      </c>
      <c r="AP897">
        <v>9</v>
      </c>
      <c r="AQ897" t="s">
        <v>194</v>
      </c>
      <c r="AR897">
        <v>244.82645462962682</v>
      </c>
      <c r="AS897" t="s">
        <v>195</v>
      </c>
      <c r="AT897" t="s">
        <v>231</v>
      </c>
      <c r="AU897" t="s">
        <v>197</v>
      </c>
      <c r="AV897" t="s">
        <v>232</v>
      </c>
      <c r="AW897" t="s">
        <v>231</v>
      </c>
      <c r="AX897" t="s">
        <v>197</v>
      </c>
      <c r="AY897" t="s">
        <v>208</v>
      </c>
    </row>
    <row r="898" spans="1:51" x14ac:dyDescent="0.45">
      <c r="A898" s="22">
        <v>871232</v>
      </c>
      <c r="B898" s="6">
        <v>45536</v>
      </c>
      <c r="C898" s="22">
        <v>9376000</v>
      </c>
      <c r="D898" s="22">
        <v>15830893</v>
      </c>
      <c r="E898" s="22"/>
      <c r="F898" s="22">
        <v>0</v>
      </c>
      <c r="G898" s="22">
        <v>5314521</v>
      </c>
      <c r="H898" s="22">
        <v>0</v>
      </c>
      <c r="I898" s="22"/>
      <c r="J898" s="22">
        <v>157630</v>
      </c>
      <c r="K898" s="22">
        <v>101725</v>
      </c>
      <c r="L898" s="23" t="s">
        <v>461</v>
      </c>
      <c r="M898" s="23"/>
      <c r="N898" s="23" t="s">
        <v>184</v>
      </c>
      <c r="O898" s="23" t="s">
        <v>185</v>
      </c>
      <c r="P898" s="22">
        <v>1</v>
      </c>
      <c r="Q898" s="23" t="s">
        <v>274</v>
      </c>
      <c r="R898" s="23"/>
      <c r="S898" s="23"/>
      <c r="T898" s="23"/>
      <c r="U898" s="23"/>
      <c r="V898" s="23" t="s">
        <v>187</v>
      </c>
      <c r="W898" s="23" t="s">
        <v>188</v>
      </c>
      <c r="X898" s="23" t="s">
        <v>189</v>
      </c>
      <c r="Y898" s="22">
        <v>0</v>
      </c>
      <c r="Z898" s="23" t="s">
        <v>190</v>
      </c>
      <c r="AA898" s="23" t="s">
        <v>191</v>
      </c>
      <c r="AB898" s="23" t="s">
        <v>190</v>
      </c>
      <c r="AC898" s="23" t="s">
        <v>190</v>
      </c>
      <c r="AD898" s="23" t="s">
        <v>190</v>
      </c>
      <c r="AE898" s="23" t="s">
        <v>82</v>
      </c>
      <c r="AF898" s="23" t="s">
        <v>190</v>
      </c>
      <c r="AG898" s="23" t="s">
        <v>192</v>
      </c>
      <c r="AH898" s="23" t="s">
        <v>415</v>
      </c>
      <c r="AI898" s="23" t="s">
        <v>456</v>
      </c>
      <c r="AJ898" s="23" t="b">
        <v>0</v>
      </c>
      <c r="AK898" s="3">
        <v>61</v>
      </c>
      <c r="AL898" s="3">
        <v>236</v>
      </c>
      <c r="AM898" s="3">
        <v>3870</v>
      </c>
      <c r="AN898" s="24">
        <v>45536.000920061728</v>
      </c>
      <c r="AO898" s="24">
        <v>45536.001093672843</v>
      </c>
      <c r="AP898">
        <v>9</v>
      </c>
      <c r="AQ898" t="s">
        <v>194</v>
      </c>
      <c r="AR898">
        <v>244.00092006172781</v>
      </c>
      <c r="AS898" t="s">
        <v>195</v>
      </c>
      <c r="AT898" t="s">
        <v>196</v>
      </c>
      <c r="AU898" t="s">
        <v>197</v>
      </c>
      <c r="AV898" t="s">
        <v>231</v>
      </c>
      <c r="AW898" t="s">
        <v>196</v>
      </c>
      <c r="AX898" t="s">
        <v>197</v>
      </c>
      <c r="AY898" t="s">
        <v>201</v>
      </c>
    </row>
    <row r="899" spans="1:51" x14ac:dyDescent="0.45">
      <c r="A899" s="22">
        <v>873457</v>
      </c>
      <c r="B899" s="6">
        <v>45536</v>
      </c>
      <c r="C899" s="22">
        <v>9376000</v>
      </c>
      <c r="D899" s="22">
        <v>6421959</v>
      </c>
      <c r="E899" s="22"/>
      <c r="F899" s="22">
        <v>52113</v>
      </c>
      <c r="G899" s="22">
        <v>5474415</v>
      </c>
      <c r="H899" s="22">
        <v>45</v>
      </c>
      <c r="I899" s="22"/>
      <c r="J899" s="22">
        <v>744</v>
      </c>
      <c r="K899" s="22">
        <v>101180</v>
      </c>
      <c r="L899" s="23" t="s">
        <v>1092</v>
      </c>
      <c r="M899" s="23"/>
      <c r="N899" s="23" t="s">
        <v>184</v>
      </c>
      <c r="O899" s="23" t="s">
        <v>481</v>
      </c>
      <c r="P899" s="22">
        <v>20</v>
      </c>
      <c r="Q899" s="23" t="s">
        <v>186</v>
      </c>
      <c r="R899" s="23"/>
      <c r="S899" s="23"/>
      <c r="T899" s="23"/>
      <c r="U899" s="23"/>
      <c r="V899" s="23" t="s">
        <v>187</v>
      </c>
      <c r="W899" s="23" t="s">
        <v>188</v>
      </c>
      <c r="X899" s="23" t="s">
        <v>189</v>
      </c>
      <c r="Y899" s="22">
        <v>0</v>
      </c>
      <c r="Z899" s="23" t="s">
        <v>190</v>
      </c>
      <c r="AA899" s="23" t="s">
        <v>191</v>
      </c>
      <c r="AB899" s="23" t="s">
        <v>190</v>
      </c>
      <c r="AC899" s="23" t="s">
        <v>192</v>
      </c>
      <c r="AD899" s="23" t="s">
        <v>281</v>
      </c>
      <c r="AE899" s="23" t="s">
        <v>85</v>
      </c>
      <c r="AF899" s="23" t="s">
        <v>190</v>
      </c>
      <c r="AG899" s="23" t="s">
        <v>269</v>
      </c>
      <c r="AH899" s="23" t="s">
        <v>700</v>
      </c>
      <c r="AI899" s="23" t="s">
        <v>701</v>
      </c>
      <c r="AJ899" s="23" t="b">
        <v>0</v>
      </c>
      <c r="AK899" s="3">
        <v>63</v>
      </c>
      <c r="AL899" s="3">
        <v>2968</v>
      </c>
      <c r="AM899" s="3">
        <v>5662</v>
      </c>
      <c r="AN899" s="24">
        <v>45536.513989776235</v>
      </c>
      <c r="AO899" s="24">
        <v>45536.514059220681</v>
      </c>
      <c r="AP899">
        <v>9</v>
      </c>
      <c r="AQ899" t="s">
        <v>194</v>
      </c>
      <c r="AR899">
        <v>244.51398977623467</v>
      </c>
      <c r="AS899" t="s">
        <v>195</v>
      </c>
      <c r="AT899" t="s">
        <v>207</v>
      </c>
      <c r="AU899" t="s">
        <v>197</v>
      </c>
      <c r="AV899" t="s">
        <v>197</v>
      </c>
      <c r="AW899" t="s">
        <v>207</v>
      </c>
      <c r="AX899" t="s">
        <v>197</v>
      </c>
      <c r="AY899" t="s">
        <v>228</v>
      </c>
    </row>
    <row r="900" spans="1:51" x14ac:dyDescent="0.45">
      <c r="A900" s="22">
        <v>873740</v>
      </c>
      <c r="B900" s="6">
        <v>45536</v>
      </c>
      <c r="C900" s="22">
        <v>9375000</v>
      </c>
      <c r="D900" s="22">
        <v>3533420</v>
      </c>
      <c r="E900" s="22"/>
      <c r="F900" s="22">
        <v>0</v>
      </c>
      <c r="G900" s="22">
        <v>253982</v>
      </c>
      <c r="H900" s="22">
        <v>35</v>
      </c>
      <c r="I900" s="22"/>
      <c r="J900" s="22">
        <v>20279</v>
      </c>
      <c r="K900" s="22">
        <v>101960</v>
      </c>
      <c r="L900" s="23" t="s">
        <v>852</v>
      </c>
      <c r="M900" s="23"/>
      <c r="N900" s="23" t="s">
        <v>184</v>
      </c>
      <c r="O900" s="23" t="s">
        <v>225</v>
      </c>
      <c r="P900" s="22">
        <v>20</v>
      </c>
      <c r="Q900" s="23" t="s">
        <v>186</v>
      </c>
      <c r="R900" s="23"/>
      <c r="S900" s="23"/>
      <c r="T900" s="23"/>
      <c r="U900" s="23"/>
      <c r="V900" s="23" t="s">
        <v>187</v>
      </c>
      <c r="W900" s="23" t="s">
        <v>188</v>
      </c>
      <c r="X900" s="23" t="s">
        <v>189</v>
      </c>
      <c r="Y900" s="22">
        <v>0</v>
      </c>
      <c r="Z900" s="23" t="s">
        <v>190</v>
      </c>
      <c r="AA900" s="23" t="s">
        <v>191</v>
      </c>
      <c r="AB900" s="23" t="s">
        <v>190</v>
      </c>
      <c r="AC900" s="23" t="s">
        <v>192</v>
      </c>
      <c r="AD900" s="23" t="s">
        <v>281</v>
      </c>
      <c r="AE900" s="23" t="s">
        <v>77</v>
      </c>
      <c r="AF900" s="23"/>
      <c r="AG900" s="23"/>
      <c r="AH900" s="23"/>
      <c r="AI900" s="23"/>
      <c r="AJ900" s="23" t="b">
        <v>0</v>
      </c>
      <c r="AK900" s="3">
        <v>98</v>
      </c>
      <c r="AL900" s="3">
        <v>2408</v>
      </c>
      <c r="AM900" s="3">
        <v>5878</v>
      </c>
      <c r="AN900" s="24">
        <v>45536.639418094135</v>
      </c>
      <c r="AO900" s="24">
        <v>45536.639452816358</v>
      </c>
      <c r="AP900">
        <v>9</v>
      </c>
      <c r="AQ900" t="s">
        <v>194</v>
      </c>
      <c r="AR900">
        <v>244.63941809413518</v>
      </c>
      <c r="AS900" t="s">
        <v>195</v>
      </c>
      <c r="AT900" t="s">
        <v>228</v>
      </c>
      <c r="AU900" t="s">
        <v>197</v>
      </c>
      <c r="AV900" t="s">
        <v>300</v>
      </c>
      <c r="AW900" t="s">
        <v>228</v>
      </c>
      <c r="AX900" t="s">
        <v>197</v>
      </c>
      <c r="AY900" t="s">
        <v>257</v>
      </c>
    </row>
    <row r="901" spans="1:51" x14ac:dyDescent="0.45">
      <c r="A901" s="22">
        <v>875339</v>
      </c>
      <c r="B901" s="6">
        <v>45536</v>
      </c>
      <c r="C901" s="22">
        <v>9360000</v>
      </c>
      <c r="D901" s="22">
        <v>5676115</v>
      </c>
      <c r="E901" s="22"/>
      <c r="F901" s="22">
        <v>40875</v>
      </c>
      <c r="G901" s="22">
        <v>5477615</v>
      </c>
      <c r="H901" s="22">
        <v>35</v>
      </c>
      <c r="I901" s="22"/>
      <c r="J901" s="22">
        <v>743</v>
      </c>
      <c r="K901" s="22">
        <v>101548</v>
      </c>
      <c r="L901" s="23" t="s">
        <v>1085</v>
      </c>
      <c r="M901" s="23"/>
      <c r="N901" s="23" t="s">
        <v>184</v>
      </c>
      <c r="O901" s="23" t="s">
        <v>481</v>
      </c>
      <c r="P901" s="22">
        <v>20</v>
      </c>
      <c r="Q901" s="23" t="s">
        <v>186</v>
      </c>
      <c r="R901" s="23"/>
      <c r="S901" s="23"/>
      <c r="T901" s="23"/>
      <c r="U901" s="23"/>
      <c r="V901" s="23" t="s">
        <v>187</v>
      </c>
      <c r="W901" s="23" t="s">
        <v>188</v>
      </c>
      <c r="X901" s="23" t="s">
        <v>189</v>
      </c>
      <c r="Y901" s="22">
        <v>0</v>
      </c>
      <c r="Z901" s="23" t="s">
        <v>190</v>
      </c>
      <c r="AA901" s="23" t="s">
        <v>191</v>
      </c>
      <c r="AB901" s="23" t="s">
        <v>190</v>
      </c>
      <c r="AC901" s="23" t="s">
        <v>192</v>
      </c>
      <c r="AD901" s="23" t="s">
        <v>281</v>
      </c>
      <c r="AE901" s="23" t="s">
        <v>85</v>
      </c>
      <c r="AF901" s="23" t="s">
        <v>190</v>
      </c>
      <c r="AG901" s="23" t="s">
        <v>269</v>
      </c>
      <c r="AH901" s="23" t="s">
        <v>700</v>
      </c>
      <c r="AI901" s="23" t="s">
        <v>701</v>
      </c>
      <c r="AJ901" s="23" t="b">
        <v>0</v>
      </c>
      <c r="AK901" s="3">
        <v>124</v>
      </c>
      <c r="AL901" s="3">
        <v>2968</v>
      </c>
      <c r="AM901" s="3">
        <v>7292</v>
      </c>
      <c r="AN901" s="24">
        <v>45536.972299112655</v>
      </c>
      <c r="AO901" s="24">
        <v>45536.972356983024</v>
      </c>
      <c r="AP901">
        <v>9</v>
      </c>
      <c r="AQ901" t="s">
        <v>194</v>
      </c>
      <c r="AR901">
        <v>244.97229911265458</v>
      </c>
      <c r="AS901" t="s">
        <v>195</v>
      </c>
      <c r="AT901" t="s">
        <v>206</v>
      </c>
      <c r="AU901" t="s">
        <v>197</v>
      </c>
      <c r="AV901" t="s">
        <v>219</v>
      </c>
      <c r="AW901" t="s">
        <v>206</v>
      </c>
      <c r="AX901" t="s">
        <v>197</v>
      </c>
      <c r="AY901" t="s">
        <v>207</v>
      </c>
    </row>
    <row r="902" spans="1:51" x14ac:dyDescent="0.45">
      <c r="A902" s="22">
        <v>872548</v>
      </c>
      <c r="B902" s="6">
        <v>45536</v>
      </c>
      <c r="C902" s="22">
        <v>9360000</v>
      </c>
      <c r="D902" s="22">
        <v>5330509</v>
      </c>
      <c r="E902" s="22"/>
      <c r="F902" s="22">
        <v>48700</v>
      </c>
      <c r="G902" s="22">
        <v>5474645</v>
      </c>
      <c r="H902" s="22">
        <v>52</v>
      </c>
      <c r="I902" s="22"/>
      <c r="J902" s="22">
        <v>744</v>
      </c>
      <c r="K902" s="22">
        <v>101180</v>
      </c>
      <c r="L902" s="23" t="s">
        <v>1092</v>
      </c>
      <c r="M902" s="23"/>
      <c r="N902" s="23" t="s">
        <v>184</v>
      </c>
      <c r="O902" s="23" t="s">
        <v>481</v>
      </c>
      <c r="P902" s="22">
        <v>20</v>
      </c>
      <c r="Q902" s="23" t="s">
        <v>186</v>
      </c>
      <c r="R902" s="23"/>
      <c r="S902" s="23"/>
      <c r="T902" s="23"/>
      <c r="U902" s="23"/>
      <c r="V902" s="23" t="s">
        <v>187</v>
      </c>
      <c r="W902" s="23" t="s">
        <v>188</v>
      </c>
      <c r="X902" s="23" t="s">
        <v>189</v>
      </c>
      <c r="Y902" s="22">
        <v>0</v>
      </c>
      <c r="Z902" s="23" t="s">
        <v>190</v>
      </c>
      <c r="AA902" s="23" t="s">
        <v>191</v>
      </c>
      <c r="AB902" s="23" t="s">
        <v>190</v>
      </c>
      <c r="AC902" s="23" t="s">
        <v>192</v>
      </c>
      <c r="AD902" s="23" t="s">
        <v>281</v>
      </c>
      <c r="AE902" s="23" t="s">
        <v>85</v>
      </c>
      <c r="AF902" s="23" t="s">
        <v>190</v>
      </c>
      <c r="AG902" s="23" t="s">
        <v>269</v>
      </c>
      <c r="AH902" s="23" t="s">
        <v>700</v>
      </c>
      <c r="AI902" s="23" t="s">
        <v>701</v>
      </c>
      <c r="AJ902" s="23" t="b">
        <v>0</v>
      </c>
      <c r="AK902" s="3">
        <v>109</v>
      </c>
      <c r="AL902" s="3">
        <v>2968</v>
      </c>
      <c r="AM902" s="3">
        <v>4929</v>
      </c>
      <c r="AN902" s="24">
        <v>45536.319518595679</v>
      </c>
      <c r="AO902" s="24">
        <v>45536.319576466049</v>
      </c>
      <c r="AP902">
        <v>9</v>
      </c>
      <c r="AQ902" t="s">
        <v>194</v>
      </c>
      <c r="AR902">
        <v>244.31951859567926</v>
      </c>
      <c r="AS902" t="s">
        <v>195</v>
      </c>
      <c r="AT902" t="s">
        <v>408</v>
      </c>
      <c r="AU902" t="s">
        <v>197</v>
      </c>
      <c r="AV902" t="s">
        <v>232</v>
      </c>
      <c r="AW902" t="s">
        <v>408</v>
      </c>
      <c r="AX902" t="s">
        <v>197</v>
      </c>
      <c r="AY902" t="s">
        <v>208</v>
      </c>
    </row>
    <row r="903" spans="1:51" x14ac:dyDescent="0.45">
      <c r="A903" s="22">
        <v>874141</v>
      </c>
      <c r="B903" s="6">
        <v>45536</v>
      </c>
      <c r="C903" s="22">
        <v>9360000</v>
      </c>
      <c r="D903" s="22">
        <v>3937767</v>
      </c>
      <c r="E903" s="22"/>
      <c r="F903" s="22">
        <v>3</v>
      </c>
      <c r="G903" s="22">
        <v>253909</v>
      </c>
      <c r="H903" s="22">
        <v>41</v>
      </c>
      <c r="I903" s="22"/>
      <c r="J903" s="22">
        <v>20279</v>
      </c>
      <c r="K903" s="22">
        <v>102147</v>
      </c>
      <c r="L903" s="23" t="s">
        <v>1165</v>
      </c>
      <c r="M903" s="23"/>
      <c r="N903" s="23" t="s">
        <v>184</v>
      </c>
      <c r="O903" s="23" t="s">
        <v>225</v>
      </c>
      <c r="P903" s="22">
        <v>20</v>
      </c>
      <c r="Q903" s="23" t="s">
        <v>186</v>
      </c>
      <c r="R903" s="23"/>
      <c r="S903" s="23"/>
      <c r="T903" s="23"/>
      <c r="U903" s="23"/>
      <c r="V903" s="23" t="s">
        <v>187</v>
      </c>
      <c r="W903" s="23" t="s">
        <v>188</v>
      </c>
      <c r="X903" s="23" t="s">
        <v>189</v>
      </c>
      <c r="Y903" s="22">
        <v>0</v>
      </c>
      <c r="Z903" s="23" t="s">
        <v>190</v>
      </c>
      <c r="AA903" s="23" t="s">
        <v>191</v>
      </c>
      <c r="AB903" s="23" t="s">
        <v>190</v>
      </c>
      <c r="AC903" s="23" t="s">
        <v>192</v>
      </c>
      <c r="AD903" s="23" t="s">
        <v>281</v>
      </c>
      <c r="AE903" s="23" t="s">
        <v>77</v>
      </c>
      <c r="AF903" s="23"/>
      <c r="AG903" s="23"/>
      <c r="AH903" s="23"/>
      <c r="AI903" s="23"/>
      <c r="AJ903" s="23" t="b">
        <v>0</v>
      </c>
      <c r="AK903" s="3">
        <v>62</v>
      </c>
      <c r="AL903" s="3">
        <v>2408</v>
      </c>
      <c r="AM903" s="3">
        <v>6238</v>
      </c>
      <c r="AN903" s="24">
        <v>45536.658964737653</v>
      </c>
      <c r="AO903" s="24">
        <v>45536.658999459876</v>
      </c>
      <c r="AP903">
        <v>9</v>
      </c>
      <c r="AQ903" t="s">
        <v>194</v>
      </c>
      <c r="AR903">
        <v>244.65896473765315</v>
      </c>
      <c r="AS903" t="s">
        <v>195</v>
      </c>
      <c r="AT903" t="s">
        <v>228</v>
      </c>
      <c r="AU903" t="s">
        <v>197</v>
      </c>
      <c r="AV903" t="s">
        <v>291</v>
      </c>
      <c r="AW903" t="s">
        <v>228</v>
      </c>
      <c r="AX903" t="s">
        <v>197</v>
      </c>
      <c r="AY903" t="s">
        <v>260</v>
      </c>
    </row>
    <row r="904" spans="1:51" x14ac:dyDescent="0.45">
      <c r="A904" s="22">
        <v>873311</v>
      </c>
      <c r="B904" s="6">
        <v>45536</v>
      </c>
      <c r="C904" s="22">
        <v>9359000</v>
      </c>
      <c r="D904" s="22">
        <v>5376218</v>
      </c>
      <c r="E904" s="22"/>
      <c r="F904" s="22">
        <v>37181</v>
      </c>
      <c r="G904" s="22">
        <v>5475142</v>
      </c>
      <c r="H904" s="22">
        <v>21</v>
      </c>
      <c r="I904" s="22"/>
      <c r="J904" s="22">
        <v>744</v>
      </c>
      <c r="K904" s="22">
        <v>101180</v>
      </c>
      <c r="L904" s="23" t="s">
        <v>1092</v>
      </c>
      <c r="M904" s="23"/>
      <c r="N904" s="23" t="s">
        <v>184</v>
      </c>
      <c r="O904" s="23" t="s">
        <v>481</v>
      </c>
      <c r="P904" s="22">
        <v>20</v>
      </c>
      <c r="Q904" s="23" t="s">
        <v>186</v>
      </c>
      <c r="R904" s="23"/>
      <c r="S904" s="23"/>
      <c r="T904" s="23"/>
      <c r="U904" s="23"/>
      <c r="V904" s="23" t="s">
        <v>187</v>
      </c>
      <c r="W904" s="23" t="s">
        <v>188</v>
      </c>
      <c r="X904" s="23" t="s">
        <v>189</v>
      </c>
      <c r="Y904" s="22">
        <v>0</v>
      </c>
      <c r="Z904" s="23" t="s">
        <v>190</v>
      </c>
      <c r="AA904" s="23" t="s">
        <v>191</v>
      </c>
      <c r="AB904" s="23" t="s">
        <v>190</v>
      </c>
      <c r="AC904" s="23" t="s">
        <v>192</v>
      </c>
      <c r="AD904" s="23" t="s">
        <v>281</v>
      </c>
      <c r="AE904" s="23" t="s">
        <v>85</v>
      </c>
      <c r="AF904" s="23" t="s">
        <v>190</v>
      </c>
      <c r="AG904" s="23" t="s">
        <v>269</v>
      </c>
      <c r="AH904" s="23" t="s">
        <v>700</v>
      </c>
      <c r="AI904" s="23" t="s">
        <v>701</v>
      </c>
      <c r="AJ904" s="23" t="b">
        <v>0</v>
      </c>
      <c r="AK904" s="3">
        <v>113</v>
      </c>
      <c r="AL904" s="3">
        <v>2968</v>
      </c>
      <c r="AM904" s="3">
        <v>5560</v>
      </c>
      <c r="AN904" s="24">
        <v>45536.444521103396</v>
      </c>
      <c r="AO904" s="24">
        <v>45536.444578973766</v>
      </c>
      <c r="AP904">
        <v>9</v>
      </c>
      <c r="AQ904" t="s">
        <v>194</v>
      </c>
      <c r="AR904">
        <v>244.44452110339626</v>
      </c>
      <c r="AS904" t="s">
        <v>195</v>
      </c>
      <c r="AT904" t="s">
        <v>223</v>
      </c>
      <c r="AU904" t="s">
        <v>197</v>
      </c>
      <c r="AV904" t="s">
        <v>219</v>
      </c>
      <c r="AW904" t="s">
        <v>223</v>
      </c>
      <c r="AX904" t="s">
        <v>197</v>
      </c>
      <c r="AY904" t="s">
        <v>207</v>
      </c>
    </row>
    <row r="905" spans="1:51" x14ac:dyDescent="0.45">
      <c r="A905" s="22">
        <v>874859</v>
      </c>
      <c r="B905" s="6">
        <v>45536</v>
      </c>
      <c r="C905" s="22">
        <v>9359000</v>
      </c>
      <c r="D905" s="22">
        <v>5422342</v>
      </c>
      <c r="E905" s="22"/>
      <c r="F905" s="22">
        <v>37116</v>
      </c>
      <c r="G905" s="22">
        <v>5477472</v>
      </c>
      <c r="H905" s="22">
        <v>12</v>
      </c>
      <c r="I905" s="22"/>
      <c r="J905" s="22">
        <v>743</v>
      </c>
      <c r="K905" s="22">
        <v>101180</v>
      </c>
      <c r="L905" s="23" t="s">
        <v>1092</v>
      </c>
      <c r="M905" s="23"/>
      <c r="N905" s="23" t="s">
        <v>184</v>
      </c>
      <c r="O905" s="23" t="s">
        <v>481</v>
      </c>
      <c r="P905" s="22">
        <v>20</v>
      </c>
      <c r="Q905" s="23" t="s">
        <v>186</v>
      </c>
      <c r="R905" s="23"/>
      <c r="S905" s="23"/>
      <c r="T905" s="23"/>
      <c r="U905" s="23"/>
      <c r="V905" s="23" t="s">
        <v>187</v>
      </c>
      <c r="W905" s="23" t="s">
        <v>188</v>
      </c>
      <c r="X905" s="23" t="s">
        <v>189</v>
      </c>
      <c r="Y905" s="22">
        <v>0</v>
      </c>
      <c r="Z905" s="23" t="s">
        <v>190</v>
      </c>
      <c r="AA905" s="23" t="s">
        <v>191</v>
      </c>
      <c r="AB905" s="23" t="s">
        <v>190</v>
      </c>
      <c r="AC905" s="23" t="s">
        <v>192</v>
      </c>
      <c r="AD905" s="23" t="s">
        <v>281</v>
      </c>
      <c r="AE905" s="23" t="s">
        <v>85</v>
      </c>
      <c r="AF905" s="23" t="s">
        <v>190</v>
      </c>
      <c r="AG905" s="23" t="s">
        <v>269</v>
      </c>
      <c r="AH905" s="23" t="s">
        <v>700</v>
      </c>
      <c r="AI905" s="23" t="s">
        <v>701</v>
      </c>
      <c r="AJ905" s="23" t="b">
        <v>0</v>
      </c>
      <c r="AK905" s="3">
        <v>60</v>
      </c>
      <c r="AL905" s="3">
        <v>2968</v>
      </c>
      <c r="AM905" s="3">
        <v>6832</v>
      </c>
      <c r="AN905" s="24">
        <v>45536.868126851849</v>
      </c>
      <c r="AO905" s="24">
        <v>45536.868184722225</v>
      </c>
      <c r="AP905">
        <v>9</v>
      </c>
      <c r="AQ905" t="s">
        <v>194</v>
      </c>
      <c r="AR905">
        <v>244.8681268518485</v>
      </c>
      <c r="AS905" t="s">
        <v>195</v>
      </c>
      <c r="AT905" t="s">
        <v>236</v>
      </c>
      <c r="AU905" t="s">
        <v>197</v>
      </c>
      <c r="AV905" t="s">
        <v>232</v>
      </c>
      <c r="AW905" t="s">
        <v>236</v>
      </c>
      <c r="AX905" t="s">
        <v>197</v>
      </c>
      <c r="AY905" t="s">
        <v>208</v>
      </c>
    </row>
    <row r="906" spans="1:51" x14ac:dyDescent="0.45">
      <c r="A906" s="22">
        <v>872514</v>
      </c>
      <c r="B906" s="6">
        <v>45536</v>
      </c>
      <c r="C906" s="22">
        <v>9358000</v>
      </c>
      <c r="D906" s="22">
        <v>10148585</v>
      </c>
      <c r="E906" s="22"/>
      <c r="F906" s="22">
        <v>133907</v>
      </c>
      <c r="G906" s="22">
        <v>5471807</v>
      </c>
      <c r="H906" s="22">
        <v>33</v>
      </c>
      <c r="I906" s="22"/>
      <c r="J906" s="22">
        <v>744</v>
      </c>
      <c r="K906" s="22">
        <v>101180</v>
      </c>
      <c r="L906" s="23" t="s">
        <v>1092</v>
      </c>
      <c r="M906" s="23"/>
      <c r="N906" s="23" t="s">
        <v>184</v>
      </c>
      <c r="O906" s="23" t="s">
        <v>481</v>
      </c>
      <c r="P906" s="22">
        <v>20</v>
      </c>
      <c r="Q906" s="23" t="s">
        <v>186</v>
      </c>
      <c r="R906" s="23"/>
      <c r="S906" s="23"/>
      <c r="T906" s="23"/>
      <c r="U906" s="23"/>
      <c r="V906" s="23" t="s">
        <v>187</v>
      </c>
      <c r="W906" s="23" t="s">
        <v>188</v>
      </c>
      <c r="X906" s="23" t="s">
        <v>189</v>
      </c>
      <c r="Y906" s="22">
        <v>0</v>
      </c>
      <c r="Z906" s="23" t="s">
        <v>190</v>
      </c>
      <c r="AA906" s="23" t="s">
        <v>191</v>
      </c>
      <c r="AB906" s="23" t="s">
        <v>190</v>
      </c>
      <c r="AC906" s="23" t="s">
        <v>192</v>
      </c>
      <c r="AD906" s="23" t="s">
        <v>281</v>
      </c>
      <c r="AE906" s="23" t="s">
        <v>85</v>
      </c>
      <c r="AF906" s="23" t="s">
        <v>190</v>
      </c>
      <c r="AG906" s="23" t="s">
        <v>269</v>
      </c>
      <c r="AH906" s="23" t="s">
        <v>700</v>
      </c>
      <c r="AI906" s="23" t="s">
        <v>701</v>
      </c>
      <c r="AJ906" s="23" t="b">
        <v>0</v>
      </c>
      <c r="AK906" s="3">
        <v>116</v>
      </c>
      <c r="AL906" s="3">
        <v>2968</v>
      </c>
      <c r="AM906" s="3">
        <v>4898</v>
      </c>
      <c r="AN906" s="24">
        <v>45536.312627391977</v>
      </c>
      <c r="AO906" s="24">
        <v>45536.312743132716</v>
      </c>
      <c r="AP906">
        <v>9</v>
      </c>
      <c r="AQ906" t="s">
        <v>194</v>
      </c>
      <c r="AR906">
        <v>244.312627391977</v>
      </c>
      <c r="AS906" t="s">
        <v>195</v>
      </c>
      <c r="AT906" t="s">
        <v>408</v>
      </c>
      <c r="AU906" t="s">
        <v>197</v>
      </c>
      <c r="AV906" t="s">
        <v>208</v>
      </c>
      <c r="AW906" t="s">
        <v>408</v>
      </c>
      <c r="AX906" t="s">
        <v>197</v>
      </c>
      <c r="AY906" t="s">
        <v>226</v>
      </c>
    </row>
    <row r="907" spans="1:51" x14ac:dyDescent="0.45">
      <c r="A907" s="22">
        <v>873739</v>
      </c>
      <c r="B907" s="6">
        <v>45536</v>
      </c>
      <c r="C907" s="22">
        <v>9342000</v>
      </c>
      <c r="D907" s="22">
        <v>3518955</v>
      </c>
      <c r="E907" s="22"/>
      <c r="F907" s="22">
        <v>0</v>
      </c>
      <c r="G907" s="22">
        <v>253980</v>
      </c>
      <c r="H907" s="22">
        <v>35</v>
      </c>
      <c r="I907" s="22"/>
      <c r="J907" s="22">
        <v>20279</v>
      </c>
      <c r="K907" s="22">
        <v>101864</v>
      </c>
      <c r="L907" s="23" t="s">
        <v>855</v>
      </c>
      <c r="M907" s="23"/>
      <c r="N907" s="23" t="s">
        <v>184</v>
      </c>
      <c r="O907" s="23" t="s">
        <v>225</v>
      </c>
      <c r="P907" s="22">
        <v>20</v>
      </c>
      <c r="Q907" s="23" t="s">
        <v>186</v>
      </c>
      <c r="R907" s="23"/>
      <c r="S907" s="23"/>
      <c r="T907" s="23"/>
      <c r="U907" s="23"/>
      <c r="V907" s="23" t="s">
        <v>187</v>
      </c>
      <c r="W907" s="23" t="s">
        <v>188</v>
      </c>
      <c r="X907" s="23" t="s">
        <v>189</v>
      </c>
      <c r="Y907" s="22">
        <v>0</v>
      </c>
      <c r="Z907" s="23" t="s">
        <v>190</v>
      </c>
      <c r="AA907" s="23" t="s">
        <v>191</v>
      </c>
      <c r="AB907" s="23" t="s">
        <v>190</v>
      </c>
      <c r="AC907" s="23" t="s">
        <v>192</v>
      </c>
      <c r="AD907" s="23" t="s">
        <v>281</v>
      </c>
      <c r="AE907" s="23" t="s">
        <v>77</v>
      </c>
      <c r="AF907" s="23"/>
      <c r="AG907" s="23"/>
      <c r="AH907" s="23"/>
      <c r="AI907" s="23"/>
      <c r="AJ907" s="23" t="b">
        <v>0</v>
      </c>
      <c r="AK907" s="3">
        <v>98</v>
      </c>
      <c r="AL907" s="3">
        <v>2408</v>
      </c>
      <c r="AM907" s="3">
        <v>5877</v>
      </c>
      <c r="AN907" s="24">
        <v>45536.639364891977</v>
      </c>
      <c r="AO907" s="24">
        <v>45536.6393996142</v>
      </c>
      <c r="AP907">
        <v>9</v>
      </c>
      <c r="AQ907" t="s">
        <v>194</v>
      </c>
      <c r="AR907">
        <v>244.63936489197658</v>
      </c>
      <c r="AS907" t="s">
        <v>195</v>
      </c>
      <c r="AT907" t="s">
        <v>228</v>
      </c>
      <c r="AU907" t="s">
        <v>197</v>
      </c>
      <c r="AV907" t="s">
        <v>309</v>
      </c>
      <c r="AW907" t="s">
        <v>228</v>
      </c>
      <c r="AX907" t="s">
        <v>197</v>
      </c>
      <c r="AY907" t="s">
        <v>205</v>
      </c>
    </row>
    <row r="908" spans="1:51" x14ac:dyDescent="0.45">
      <c r="A908" s="22">
        <v>871498</v>
      </c>
      <c r="B908" s="6">
        <v>45536</v>
      </c>
      <c r="C908" s="22">
        <v>9341000</v>
      </c>
      <c r="D908" s="22">
        <v>5248194</v>
      </c>
      <c r="E908" s="22"/>
      <c r="F908" s="22">
        <v>39577</v>
      </c>
      <c r="G908" s="22">
        <v>5474009</v>
      </c>
      <c r="H908" s="22">
        <v>42</v>
      </c>
      <c r="I908" s="22"/>
      <c r="J908" s="22">
        <v>745</v>
      </c>
      <c r="K908" s="22">
        <v>101180</v>
      </c>
      <c r="L908" s="23" t="s">
        <v>1092</v>
      </c>
      <c r="M908" s="23"/>
      <c r="N908" s="23" t="s">
        <v>184</v>
      </c>
      <c r="O908" s="23" t="s">
        <v>481</v>
      </c>
      <c r="P908" s="22">
        <v>20</v>
      </c>
      <c r="Q908" s="23" t="s">
        <v>186</v>
      </c>
      <c r="R908" s="23"/>
      <c r="S908" s="23"/>
      <c r="T908" s="23"/>
      <c r="U908" s="23"/>
      <c r="V908" s="23" t="s">
        <v>187</v>
      </c>
      <c r="W908" s="23" t="s">
        <v>188</v>
      </c>
      <c r="X908" s="23" t="s">
        <v>189</v>
      </c>
      <c r="Y908" s="22">
        <v>0</v>
      </c>
      <c r="Z908" s="23" t="s">
        <v>190</v>
      </c>
      <c r="AA908" s="23" t="s">
        <v>191</v>
      </c>
      <c r="AB908" s="23" t="s">
        <v>190</v>
      </c>
      <c r="AC908" s="23" t="s">
        <v>192</v>
      </c>
      <c r="AD908" s="23" t="s">
        <v>281</v>
      </c>
      <c r="AE908" s="23" t="s">
        <v>85</v>
      </c>
      <c r="AF908" s="23" t="s">
        <v>190</v>
      </c>
      <c r="AG908" s="23" t="s">
        <v>269</v>
      </c>
      <c r="AH908" s="23" t="s">
        <v>700</v>
      </c>
      <c r="AI908" s="23" t="s">
        <v>701</v>
      </c>
      <c r="AJ908" s="23" t="b">
        <v>0</v>
      </c>
      <c r="AK908" s="3">
        <v>118</v>
      </c>
      <c r="AL908" s="3">
        <v>2968</v>
      </c>
      <c r="AM908" s="3">
        <v>4153</v>
      </c>
      <c r="AN908" s="24">
        <v>45536.083399228395</v>
      </c>
      <c r="AO908" s="24">
        <v>45536.083457098764</v>
      </c>
      <c r="AP908">
        <v>9</v>
      </c>
      <c r="AQ908" t="s">
        <v>194</v>
      </c>
      <c r="AR908">
        <v>244.08339922839514</v>
      </c>
      <c r="AS908" t="s">
        <v>195</v>
      </c>
      <c r="AT908" t="s">
        <v>217</v>
      </c>
      <c r="AU908" t="s">
        <v>197</v>
      </c>
      <c r="AV908" t="s">
        <v>232</v>
      </c>
      <c r="AW908" t="s">
        <v>217</v>
      </c>
      <c r="AX908" t="s">
        <v>197</v>
      </c>
      <c r="AY908" t="s">
        <v>208</v>
      </c>
    </row>
    <row r="909" spans="1:51" x14ac:dyDescent="0.45">
      <c r="A909" s="22">
        <v>871478</v>
      </c>
      <c r="B909" s="6">
        <v>45536</v>
      </c>
      <c r="C909" s="22">
        <v>9330000</v>
      </c>
      <c r="D909" s="22">
        <v>5157222</v>
      </c>
      <c r="E909" s="22"/>
      <c r="F909" s="22">
        <v>40235</v>
      </c>
      <c r="G909" s="22">
        <v>5473985</v>
      </c>
      <c r="H909" s="22">
        <v>18</v>
      </c>
      <c r="I909" s="22"/>
      <c r="J909" s="22">
        <v>745</v>
      </c>
      <c r="K909" s="22">
        <v>101180</v>
      </c>
      <c r="L909" s="23" t="s">
        <v>1092</v>
      </c>
      <c r="M909" s="23"/>
      <c r="N909" s="23" t="s">
        <v>184</v>
      </c>
      <c r="O909" s="23" t="s">
        <v>481</v>
      </c>
      <c r="P909" s="22">
        <v>20</v>
      </c>
      <c r="Q909" s="23" t="s">
        <v>186</v>
      </c>
      <c r="R909" s="23"/>
      <c r="S909" s="23"/>
      <c r="T909" s="23"/>
      <c r="U909" s="23"/>
      <c r="V909" s="23" t="s">
        <v>187</v>
      </c>
      <c r="W909" s="23" t="s">
        <v>188</v>
      </c>
      <c r="X909" s="23" t="s">
        <v>189</v>
      </c>
      <c r="Y909" s="22">
        <v>0</v>
      </c>
      <c r="Z909" s="23" t="s">
        <v>190</v>
      </c>
      <c r="AA909" s="23" t="s">
        <v>191</v>
      </c>
      <c r="AB909" s="23" t="s">
        <v>190</v>
      </c>
      <c r="AC909" s="23" t="s">
        <v>192</v>
      </c>
      <c r="AD909" s="23" t="s">
        <v>281</v>
      </c>
      <c r="AE909" s="23" t="s">
        <v>85</v>
      </c>
      <c r="AF909" s="23" t="s">
        <v>190</v>
      </c>
      <c r="AG909" s="23" t="s">
        <v>269</v>
      </c>
      <c r="AH909" s="23" t="s">
        <v>700</v>
      </c>
      <c r="AI909" s="23" t="s">
        <v>701</v>
      </c>
      <c r="AJ909" s="23" t="b">
        <v>0</v>
      </c>
      <c r="AK909" s="3">
        <v>131</v>
      </c>
      <c r="AL909" s="3">
        <v>2968</v>
      </c>
      <c r="AM909" s="3">
        <v>4141</v>
      </c>
      <c r="AN909" s="24">
        <v>45536.07645925926</v>
      </c>
      <c r="AO909" s="24">
        <v>45536.07651712963</v>
      </c>
      <c r="AP909">
        <v>9</v>
      </c>
      <c r="AQ909" t="s">
        <v>194</v>
      </c>
      <c r="AR909">
        <v>244.07645925926045</v>
      </c>
      <c r="AS909" t="s">
        <v>195</v>
      </c>
      <c r="AT909" t="s">
        <v>256</v>
      </c>
      <c r="AU909" t="s">
        <v>197</v>
      </c>
      <c r="AV909" t="s">
        <v>232</v>
      </c>
      <c r="AW909" t="s">
        <v>256</v>
      </c>
      <c r="AX909" t="s">
        <v>197</v>
      </c>
      <c r="AY909" t="s">
        <v>208</v>
      </c>
    </row>
    <row r="910" spans="1:51" x14ac:dyDescent="0.45">
      <c r="A910" s="22">
        <v>873374</v>
      </c>
      <c r="B910" s="6">
        <v>45536</v>
      </c>
      <c r="C910" s="22">
        <v>9325000</v>
      </c>
      <c r="D910" s="22">
        <v>5492395</v>
      </c>
      <c r="E910" s="22"/>
      <c r="F910" s="22">
        <v>52069</v>
      </c>
      <c r="G910" s="22">
        <v>5474630</v>
      </c>
      <c r="H910" s="22">
        <v>68</v>
      </c>
      <c r="I910" s="22"/>
      <c r="J910" s="22">
        <v>744</v>
      </c>
      <c r="K910" s="22">
        <v>101180</v>
      </c>
      <c r="L910" s="23" t="s">
        <v>1092</v>
      </c>
      <c r="M910" s="23"/>
      <c r="N910" s="23" t="s">
        <v>184</v>
      </c>
      <c r="O910" s="23" t="s">
        <v>481</v>
      </c>
      <c r="P910" s="22">
        <v>20</v>
      </c>
      <c r="Q910" s="23" t="s">
        <v>186</v>
      </c>
      <c r="R910" s="23"/>
      <c r="S910" s="23"/>
      <c r="T910" s="23"/>
      <c r="U910" s="23"/>
      <c r="V910" s="23" t="s">
        <v>187</v>
      </c>
      <c r="W910" s="23" t="s">
        <v>188</v>
      </c>
      <c r="X910" s="23" t="s">
        <v>189</v>
      </c>
      <c r="Y910" s="22">
        <v>0</v>
      </c>
      <c r="Z910" s="23" t="s">
        <v>190</v>
      </c>
      <c r="AA910" s="23" t="s">
        <v>191</v>
      </c>
      <c r="AB910" s="23" t="s">
        <v>190</v>
      </c>
      <c r="AC910" s="23" t="s">
        <v>192</v>
      </c>
      <c r="AD910" s="23" t="s">
        <v>281</v>
      </c>
      <c r="AE910" s="23" t="s">
        <v>85</v>
      </c>
      <c r="AF910" s="23" t="s">
        <v>190</v>
      </c>
      <c r="AG910" s="23" t="s">
        <v>269</v>
      </c>
      <c r="AH910" s="23" t="s">
        <v>700</v>
      </c>
      <c r="AI910" s="23" t="s">
        <v>701</v>
      </c>
      <c r="AJ910" s="23" t="b">
        <v>0</v>
      </c>
      <c r="AK910" s="3">
        <v>116</v>
      </c>
      <c r="AL910" s="3">
        <v>2968</v>
      </c>
      <c r="AM910" s="3">
        <v>5609</v>
      </c>
      <c r="AN910" s="24">
        <v>45536.479241435183</v>
      </c>
      <c r="AO910" s="24">
        <v>45536.479299305553</v>
      </c>
      <c r="AP910">
        <v>9</v>
      </c>
      <c r="AQ910" t="s">
        <v>194</v>
      </c>
      <c r="AR910">
        <v>244.47924143518321</v>
      </c>
      <c r="AS910" t="s">
        <v>195</v>
      </c>
      <c r="AT910" t="s">
        <v>208</v>
      </c>
      <c r="AU910" t="s">
        <v>197</v>
      </c>
      <c r="AV910" t="s">
        <v>232</v>
      </c>
      <c r="AW910" t="s">
        <v>208</v>
      </c>
      <c r="AX910" t="s">
        <v>197</v>
      </c>
      <c r="AY910" t="s">
        <v>208</v>
      </c>
    </row>
    <row r="911" spans="1:51" x14ac:dyDescent="0.45">
      <c r="A911" s="22">
        <v>873655</v>
      </c>
      <c r="B911" s="6">
        <v>45536</v>
      </c>
      <c r="C911" s="22">
        <v>9314000</v>
      </c>
      <c r="D911" s="22">
        <v>3414570</v>
      </c>
      <c r="E911" s="22"/>
      <c r="F911" s="22">
        <v>0</v>
      </c>
      <c r="G911" s="22">
        <v>254007</v>
      </c>
      <c r="H911" s="22">
        <v>35</v>
      </c>
      <c r="I911" s="22"/>
      <c r="J911" s="22">
        <v>20279</v>
      </c>
      <c r="K911" s="22">
        <v>102248</v>
      </c>
      <c r="L911" s="23" t="s">
        <v>867</v>
      </c>
      <c r="M911" s="23"/>
      <c r="N911" s="23" t="s">
        <v>184</v>
      </c>
      <c r="O911" s="23" t="s">
        <v>225</v>
      </c>
      <c r="P911" s="22">
        <v>20</v>
      </c>
      <c r="Q911" s="23" t="s">
        <v>186</v>
      </c>
      <c r="R911" s="23"/>
      <c r="S911" s="23"/>
      <c r="T911" s="23"/>
      <c r="U911" s="23"/>
      <c r="V911" s="23" t="s">
        <v>187</v>
      </c>
      <c r="W911" s="23" t="s">
        <v>188</v>
      </c>
      <c r="X911" s="23" t="s">
        <v>189</v>
      </c>
      <c r="Y911" s="22">
        <v>0</v>
      </c>
      <c r="Z911" s="23" t="s">
        <v>190</v>
      </c>
      <c r="AA911" s="23" t="s">
        <v>191</v>
      </c>
      <c r="AB911" s="23" t="s">
        <v>190</v>
      </c>
      <c r="AC911" s="23" t="s">
        <v>192</v>
      </c>
      <c r="AD911" s="23" t="s">
        <v>281</v>
      </c>
      <c r="AE911" s="23" t="s">
        <v>77</v>
      </c>
      <c r="AF911" s="23"/>
      <c r="AG911" s="23"/>
      <c r="AH911" s="23"/>
      <c r="AI911" s="23"/>
      <c r="AJ911" s="23" t="b">
        <v>0</v>
      </c>
      <c r="AK911" s="3">
        <v>62</v>
      </c>
      <c r="AL911" s="3">
        <v>2408</v>
      </c>
      <c r="AM911" s="3">
        <v>5808</v>
      </c>
      <c r="AN911" s="24">
        <v>45536.619654089503</v>
      </c>
      <c r="AO911" s="24">
        <v>45536.619688811727</v>
      </c>
      <c r="AP911">
        <v>9</v>
      </c>
      <c r="AQ911" t="s">
        <v>194</v>
      </c>
      <c r="AR911">
        <v>244.61965408950346</v>
      </c>
      <c r="AS911" t="s">
        <v>195</v>
      </c>
      <c r="AT911" t="s">
        <v>227</v>
      </c>
      <c r="AU911" t="s">
        <v>197</v>
      </c>
      <c r="AV911" t="s">
        <v>230</v>
      </c>
      <c r="AW911" t="s">
        <v>227</v>
      </c>
      <c r="AX911" t="s">
        <v>197</v>
      </c>
      <c r="AY911" t="s">
        <v>226</v>
      </c>
    </row>
    <row r="912" spans="1:51" x14ac:dyDescent="0.45">
      <c r="A912" s="22">
        <v>874813</v>
      </c>
      <c r="B912" s="6">
        <v>45536</v>
      </c>
      <c r="C912" s="22">
        <v>9314000</v>
      </c>
      <c r="D912" s="22">
        <v>5117121</v>
      </c>
      <c r="E912" s="22"/>
      <c r="F912" s="22">
        <v>37455</v>
      </c>
      <c r="G912" s="22">
        <v>5478168</v>
      </c>
      <c r="H912" s="22">
        <v>16</v>
      </c>
      <c r="I912" s="22"/>
      <c r="J912" s="22">
        <v>743</v>
      </c>
      <c r="K912" s="22">
        <v>101180</v>
      </c>
      <c r="L912" s="23" t="s">
        <v>1092</v>
      </c>
      <c r="M912" s="23"/>
      <c r="N912" s="23" t="s">
        <v>184</v>
      </c>
      <c r="O912" s="23" t="s">
        <v>481</v>
      </c>
      <c r="P912" s="22">
        <v>20</v>
      </c>
      <c r="Q912" s="23" t="s">
        <v>186</v>
      </c>
      <c r="R912" s="23"/>
      <c r="S912" s="23"/>
      <c r="T912" s="23"/>
      <c r="U912" s="23"/>
      <c r="V912" s="23" t="s">
        <v>187</v>
      </c>
      <c r="W912" s="23" t="s">
        <v>188</v>
      </c>
      <c r="X912" s="23" t="s">
        <v>189</v>
      </c>
      <c r="Y912" s="22">
        <v>0</v>
      </c>
      <c r="Z912" s="23" t="s">
        <v>190</v>
      </c>
      <c r="AA912" s="23" t="s">
        <v>191</v>
      </c>
      <c r="AB912" s="23" t="s">
        <v>190</v>
      </c>
      <c r="AC912" s="23" t="s">
        <v>192</v>
      </c>
      <c r="AD912" s="23" t="s">
        <v>281</v>
      </c>
      <c r="AE912" s="23" t="s">
        <v>85</v>
      </c>
      <c r="AF912" s="23" t="s">
        <v>190</v>
      </c>
      <c r="AG912" s="23" t="s">
        <v>269</v>
      </c>
      <c r="AH912" s="23" t="s">
        <v>700</v>
      </c>
      <c r="AI912" s="23" t="s">
        <v>701</v>
      </c>
      <c r="AJ912" s="23" t="b">
        <v>0</v>
      </c>
      <c r="AK912" s="3">
        <v>109</v>
      </c>
      <c r="AL912" s="3">
        <v>2968</v>
      </c>
      <c r="AM912" s="3">
        <v>6786</v>
      </c>
      <c r="AN912" s="24">
        <v>45536.81950617284</v>
      </c>
      <c r="AO912" s="24">
        <v>45536.81956404321</v>
      </c>
      <c r="AP912">
        <v>9</v>
      </c>
      <c r="AQ912" t="s">
        <v>194</v>
      </c>
      <c r="AR912">
        <v>244.81950617284019</v>
      </c>
      <c r="AS912" t="s">
        <v>195</v>
      </c>
      <c r="AT912" t="s">
        <v>231</v>
      </c>
      <c r="AU912" t="s">
        <v>197</v>
      </c>
      <c r="AV912" t="s">
        <v>233</v>
      </c>
      <c r="AW912" t="s">
        <v>231</v>
      </c>
      <c r="AX912" t="s">
        <v>197</v>
      </c>
      <c r="AY912" t="s">
        <v>223</v>
      </c>
    </row>
    <row r="913" spans="1:51" x14ac:dyDescent="0.45">
      <c r="A913" s="22">
        <v>874362</v>
      </c>
      <c r="B913" s="6">
        <v>45536</v>
      </c>
      <c r="C913" s="22">
        <v>9313000</v>
      </c>
      <c r="D913" s="22">
        <v>3585981</v>
      </c>
      <c r="E913" s="22"/>
      <c r="F913" s="22">
        <v>0</v>
      </c>
      <c r="G913" s="22">
        <v>253975</v>
      </c>
      <c r="H913" s="22">
        <v>35</v>
      </c>
      <c r="I913" s="22"/>
      <c r="J913" s="22">
        <v>20279</v>
      </c>
      <c r="K913" s="22">
        <v>101647</v>
      </c>
      <c r="L913" s="23" t="s">
        <v>858</v>
      </c>
      <c r="M913" s="23"/>
      <c r="N913" s="23" t="s">
        <v>184</v>
      </c>
      <c r="O913" s="23" t="s">
        <v>225</v>
      </c>
      <c r="P913" s="22">
        <v>20</v>
      </c>
      <c r="Q913" s="23" t="s">
        <v>186</v>
      </c>
      <c r="R913" s="23"/>
      <c r="S913" s="23"/>
      <c r="T913" s="23"/>
      <c r="U913" s="23"/>
      <c r="V913" s="23" t="s">
        <v>187</v>
      </c>
      <c r="W913" s="23" t="s">
        <v>188</v>
      </c>
      <c r="X913" s="23" t="s">
        <v>189</v>
      </c>
      <c r="Y913" s="22">
        <v>0</v>
      </c>
      <c r="Z913" s="23" t="s">
        <v>190</v>
      </c>
      <c r="AA913" s="23" t="s">
        <v>191</v>
      </c>
      <c r="AB913" s="23" t="s">
        <v>190</v>
      </c>
      <c r="AC913" s="23" t="s">
        <v>192</v>
      </c>
      <c r="AD913" s="23" t="s">
        <v>281</v>
      </c>
      <c r="AE913" s="23" t="s">
        <v>77</v>
      </c>
      <c r="AF913" s="23"/>
      <c r="AG913" s="23"/>
      <c r="AH913" s="23"/>
      <c r="AI913" s="23"/>
      <c r="AJ913" s="23" t="b">
        <v>0</v>
      </c>
      <c r="AK913" s="3">
        <v>115</v>
      </c>
      <c r="AL913" s="3">
        <v>2408</v>
      </c>
      <c r="AM913" s="3">
        <v>6447</v>
      </c>
      <c r="AN913" s="24">
        <v>45536.687015277777</v>
      </c>
      <c r="AO913" s="24">
        <v>45536.68705</v>
      </c>
      <c r="AP913">
        <v>9</v>
      </c>
      <c r="AQ913" t="s">
        <v>194</v>
      </c>
      <c r="AR913">
        <v>244.68701527777739</v>
      </c>
      <c r="AS913" t="s">
        <v>195</v>
      </c>
      <c r="AT913" t="s">
        <v>198</v>
      </c>
      <c r="AU913" t="s">
        <v>197</v>
      </c>
      <c r="AV913" t="s">
        <v>230</v>
      </c>
      <c r="AW913" t="s">
        <v>198</v>
      </c>
      <c r="AX913" t="s">
        <v>197</v>
      </c>
      <c r="AY913" t="s">
        <v>226</v>
      </c>
    </row>
    <row r="914" spans="1:51" x14ac:dyDescent="0.45">
      <c r="A914" s="22">
        <v>875168</v>
      </c>
      <c r="B914" s="6">
        <v>45536</v>
      </c>
      <c r="C914" s="22">
        <v>9312000</v>
      </c>
      <c r="D914" s="22">
        <v>5008447</v>
      </c>
      <c r="E914" s="22"/>
      <c r="F914" s="22">
        <v>36809</v>
      </c>
      <c r="G914" s="22">
        <v>5477752</v>
      </c>
      <c r="H914" s="22">
        <v>15</v>
      </c>
      <c r="I914" s="22"/>
      <c r="J914" s="22">
        <v>743</v>
      </c>
      <c r="K914" s="22">
        <v>101548</v>
      </c>
      <c r="L914" s="23" t="s">
        <v>1085</v>
      </c>
      <c r="M914" s="23"/>
      <c r="N914" s="23" t="s">
        <v>184</v>
      </c>
      <c r="O914" s="23" t="s">
        <v>481</v>
      </c>
      <c r="P914" s="22">
        <v>20</v>
      </c>
      <c r="Q914" s="23" t="s">
        <v>186</v>
      </c>
      <c r="R914" s="23"/>
      <c r="S914" s="23"/>
      <c r="T914" s="23"/>
      <c r="U914" s="23"/>
      <c r="V914" s="23" t="s">
        <v>187</v>
      </c>
      <c r="W914" s="23" t="s">
        <v>188</v>
      </c>
      <c r="X914" s="23" t="s">
        <v>189</v>
      </c>
      <c r="Y914" s="22">
        <v>0</v>
      </c>
      <c r="Z914" s="23" t="s">
        <v>190</v>
      </c>
      <c r="AA914" s="23" t="s">
        <v>191</v>
      </c>
      <c r="AB914" s="23" t="s">
        <v>190</v>
      </c>
      <c r="AC914" s="23" t="s">
        <v>192</v>
      </c>
      <c r="AD914" s="23" t="s">
        <v>281</v>
      </c>
      <c r="AE914" s="23" t="s">
        <v>85</v>
      </c>
      <c r="AF914" s="23" t="s">
        <v>190</v>
      </c>
      <c r="AG914" s="23" t="s">
        <v>269</v>
      </c>
      <c r="AH914" s="23" t="s">
        <v>700</v>
      </c>
      <c r="AI914" s="23" t="s">
        <v>701</v>
      </c>
      <c r="AJ914" s="23" t="b">
        <v>0</v>
      </c>
      <c r="AK914" s="3">
        <v>123</v>
      </c>
      <c r="AL914" s="3">
        <v>2968</v>
      </c>
      <c r="AM914" s="3">
        <v>7135</v>
      </c>
      <c r="AN914" s="24">
        <v>45536.888964313272</v>
      </c>
      <c r="AO914" s="24">
        <v>45536.889022183641</v>
      </c>
      <c r="AP914">
        <v>9</v>
      </c>
      <c r="AQ914" t="s">
        <v>194</v>
      </c>
      <c r="AR914">
        <v>244.88896431327157</v>
      </c>
      <c r="AS914" t="s">
        <v>195</v>
      </c>
      <c r="AT914" t="s">
        <v>226</v>
      </c>
      <c r="AU914" t="s">
        <v>197</v>
      </c>
      <c r="AV914" t="s">
        <v>219</v>
      </c>
      <c r="AW914" t="s">
        <v>226</v>
      </c>
      <c r="AX914" t="s">
        <v>197</v>
      </c>
      <c r="AY914" t="s">
        <v>207</v>
      </c>
    </row>
    <row r="915" spans="1:51" x14ac:dyDescent="0.45">
      <c r="A915" s="22">
        <v>872728</v>
      </c>
      <c r="B915" s="6">
        <v>45536</v>
      </c>
      <c r="C915" s="22">
        <v>9312000</v>
      </c>
      <c r="D915" s="22">
        <v>5211207</v>
      </c>
      <c r="E915" s="22"/>
      <c r="F915" s="22">
        <v>38284</v>
      </c>
      <c r="G915" s="22">
        <v>5475348</v>
      </c>
      <c r="H915" s="22">
        <v>32</v>
      </c>
      <c r="I915" s="22"/>
      <c r="J915" s="22">
        <v>744</v>
      </c>
      <c r="K915" s="22">
        <v>101180</v>
      </c>
      <c r="L915" s="23" t="s">
        <v>1092</v>
      </c>
      <c r="M915" s="23"/>
      <c r="N915" s="23" t="s">
        <v>184</v>
      </c>
      <c r="O915" s="23" t="s">
        <v>481</v>
      </c>
      <c r="P915" s="22">
        <v>20</v>
      </c>
      <c r="Q915" s="23" t="s">
        <v>186</v>
      </c>
      <c r="R915" s="23"/>
      <c r="S915" s="23"/>
      <c r="T915" s="23"/>
      <c r="U915" s="23"/>
      <c r="V915" s="23" t="s">
        <v>187</v>
      </c>
      <c r="W915" s="23" t="s">
        <v>188</v>
      </c>
      <c r="X915" s="23" t="s">
        <v>189</v>
      </c>
      <c r="Y915" s="22">
        <v>0</v>
      </c>
      <c r="Z915" s="23" t="s">
        <v>190</v>
      </c>
      <c r="AA915" s="23" t="s">
        <v>191</v>
      </c>
      <c r="AB915" s="23" t="s">
        <v>190</v>
      </c>
      <c r="AC915" s="23" t="s">
        <v>192</v>
      </c>
      <c r="AD915" s="23" t="s">
        <v>281</v>
      </c>
      <c r="AE915" s="23" t="s">
        <v>85</v>
      </c>
      <c r="AF915" s="23" t="s">
        <v>190</v>
      </c>
      <c r="AG915" s="23" t="s">
        <v>269</v>
      </c>
      <c r="AH915" s="23" t="s">
        <v>700</v>
      </c>
      <c r="AI915" s="23" t="s">
        <v>701</v>
      </c>
      <c r="AJ915" s="23" t="b">
        <v>0</v>
      </c>
      <c r="AK915" s="3">
        <v>113</v>
      </c>
      <c r="AL915" s="3">
        <v>2968</v>
      </c>
      <c r="AM915" s="3">
        <v>5091</v>
      </c>
      <c r="AN915" s="24">
        <v>45536.375064506174</v>
      </c>
      <c r="AO915" s="24">
        <v>45536.375122376543</v>
      </c>
      <c r="AP915">
        <v>9</v>
      </c>
      <c r="AQ915" t="s">
        <v>194</v>
      </c>
      <c r="AR915">
        <v>244.37506450617366</v>
      </c>
      <c r="AS915" t="s">
        <v>195</v>
      </c>
      <c r="AT915" t="s">
        <v>238</v>
      </c>
      <c r="AU915" t="s">
        <v>197</v>
      </c>
      <c r="AV915" t="s">
        <v>232</v>
      </c>
      <c r="AW915" t="s">
        <v>238</v>
      </c>
      <c r="AX915" t="s">
        <v>197</v>
      </c>
      <c r="AY915" t="s">
        <v>208</v>
      </c>
    </row>
    <row r="916" spans="1:51" x14ac:dyDescent="0.45">
      <c r="A916" s="22">
        <v>874283</v>
      </c>
      <c r="B916" s="6">
        <v>45536</v>
      </c>
      <c r="C916" s="22">
        <v>9311000</v>
      </c>
      <c r="D916" s="22">
        <v>3476196</v>
      </c>
      <c r="E916" s="22"/>
      <c r="F916" s="22">
        <v>0</v>
      </c>
      <c r="G916" s="22">
        <v>253567</v>
      </c>
      <c r="H916" s="22">
        <v>35</v>
      </c>
      <c r="I916" s="22"/>
      <c r="J916" s="22">
        <v>20279</v>
      </c>
      <c r="K916" s="22">
        <v>101532</v>
      </c>
      <c r="L916" s="23" t="s">
        <v>864</v>
      </c>
      <c r="M916" s="23"/>
      <c r="N916" s="23" t="s">
        <v>184</v>
      </c>
      <c r="O916" s="23" t="s">
        <v>225</v>
      </c>
      <c r="P916" s="22">
        <v>20</v>
      </c>
      <c r="Q916" s="23" t="s">
        <v>186</v>
      </c>
      <c r="R916" s="23"/>
      <c r="S916" s="23"/>
      <c r="T916" s="23"/>
      <c r="U916" s="23"/>
      <c r="V916" s="23" t="s">
        <v>187</v>
      </c>
      <c r="W916" s="23" t="s">
        <v>188</v>
      </c>
      <c r="X916" s="23" t="s">
        <v>189</v>
      </c>
      <c r="Y916" s="22">
        <v>0</v>
      </c>
      <c r="Z916" s="23" t="s">
        <v>190</v>
      </c>
      <c r="AA916" s="23" t="s">
        <v>191</v>
      </c>
      <c r="AB916" s="23" t="s">
        <v>190</v>
      </c>
      <c r="AC916" s="23" t="s">
        <v>192</v>
      </c>
      <c r="AD916" s="23" t="s">
        <v>281</v>
      </c>
      <c r="AE916" s="23" t="s">
        <v>77</v>
      </c>
      <c r="AF916" s="23"/>
      <c r="AG916" s="23"/>
      <c r="AH916" s="23"/>
      <c r="AI916" s="23"/>
      <c r="AJ916" s="23" t="b">
        <v>0</v>
      </c>
      <c r="AK916" s="3">
        <v>61</v>
      </c>
      <c r="AL916" s="3">
        <v>2408</v>
      </c>
      <c r="AM916" s="3">
        <v>6368</v>
      </c>
      <c r="AN916" s="24">
        <v>45536.667831635801</v>
      </c>
      <c r="AO916" s="24">
        <v>45536.667866358024</v>
      </c>
      <c r="AP916">
        <v>9</v>
      </c>
      <c r="AQ916" t="s">
        <v>194</v>
      </c>
      <c r="AR916">
        <v>244.66783163580112</v>
      </c>
      <c r="AS916" t="s">
        <v>195</v>
      </c>
      <c r="AT916" t="s">
        <v>198</v>
      </c>
      <c r="AU916" t="s">
        <v>197</v>
      </c>
      <c r="AV916" t="s">
        <v>309</v>
      </c>
      <c r="AW916" t="s">
        <v>198</v>
      </c>
      <c r="AX916" t="s">
        <v>197</v>
      </c>
      <c r="AY916" t="s">
        <v>205</v>
      </c>
    </row>
    <row r="917" spans="1:51" x14ac:dyDescent="0.45">
      <c r="A917" s="22">
        <v>873793</v>
      </c>
      <c r="B917" s="6">
        <v>45536</v>
      </c>
      <c r="C917" s="22">
        <v>9298000</v>
      </c>
      <c r="D917" s="22">
        <v>3453812</v>
      </c>
      <c r="E917" s="22"/>
      <c r="F917" s="22">
        <v>0</v>
      </c>
      <c r="G917" s="22">
        <v>252880</v>
      </c>
      <c r="H917" s="22">
        <v>3</v>
      </c>
      <c r="I917" s="22"/>
      <c r="J917" s="22">
        <v>6</v>
      </c>
      <c r="K917" s="22">
        <v>101833</v>
      </c>
      <c r="L917" s="23" t="s">
        <v>853</v>
      </c>
      <c r="M917" s="23"/>
      <c r="N917" s="23" t="s">
        <v>184</v>
      </c>
      <c r="O917" s="23" t="s">
        <v>225</v>
      </c>
      <c r="P917" s="22">
        <v>20</v>
      </c>
      <c r="Q917" s="23" t="s">
        <v>186</v>
      </c>
      <c r="R917" s="23"/>
      <c r="S917" s="23"/>
      <c r="T917" s="23"/>
      <c r="U917" s="23"/>
      <c r="V917" s="23" t="s">
        <v>187</v>
      </c>
      <c r="W917" s="23" t="s">
        <v>188</v>
      </c>
      <c r="X917" s="23" t="s">
        <v>189</v>
      </c>
      <c r="Y917" s="22">
        <v>0</v>
      </c>
      <c r="Z917" s="23" t="s">
        <v>190</v>
      </c>
      <c r="AA917" s="23" t="s">
        <v>191</v>
      </c>
      <c r="AB917" s="23" t="s">
        <v>190</v>
      </c>
      <c r="AC917" s="23" t="s">
        <v>192</v>
      </c>
      <c r="AD917" s="23" t="s">
        <v>281</v>
      </c>
      <c r="AE917" s="23" t="s">
        <v>77</v>
      </c>
      <c r="AF917" s="23"/>
      <c r="AG917" s="23"/>
      <c r="AH917" s="23"/>
      <c r="AI917" s="23"/>
      <c r="AJ917" s="23" t="b">
        <v>0</v>
      </c>
      <c r="AK917" s="3">
        <v>109</v>
      </c>
      <c r="AL917" s="3">
        <v>2408</v>
      </c>
      <c r="AM917" s="3">
        <v>5905</v>
      </c>
      <c r="AN917" s="24">
        <v>45536.646672067902</v>
      </c>
      <c r="AO917" s="24">
        <v>45536.646706790125</v>
      </c>
      <c r="AP917">
        <v>9</v>
      </c>
      <c r="AQ917" t="s">
        <v>194</v>
      </c>
      <c r="AR917">
        <v>244.64667206790182</v>
      </c>
      <c r="AS917" t="s">
        <v>195</v>
      </c>
      <c r="AT917" t="s">
        <v>228</v>
      </c>
      <c r="AU917" t="s">
        <v>197</v>
      </c>
      <c r="AV917" t="s">
        <v>207</v>
      </c>
      <c r="AW917" t="s">
        <v>228</v>
      </c>
      <c r="AX917" t="s">
        <v>197</v>
      </c>
      <c r="AY917" t="s">
        <v>228</v>
      </c>
    </row>
    <row r="918" spans="1:51" x14ac:dyDescent="0.45">
      <c r="A918" s="22">
        <v>873423</v>
      </c>
      <c r="B918" s="6">
        <v>45536</v>
      </c>
      <c r="C918" s="22">
        <v>9296000</v>
      </c>
      <c r="D918" s="22">
        <v>8747938</v>
      </c>
      <c r="E918" s="22"/>
      <c r="F918" s="22">
        <v>69646</v>
      </c>
      <c r="G918" s="22">
        <v>5472878</v>
      </c>
      <c r="H918" s="22">
        <v>13</v>
      </c>
      <c r="I918" s="22"/>
      <c r="J918" s="22">
        <v>744</v>
      </c>
      <c r="K918" s="22">
        <v>101180</v>
      </c>
      <c r="L918" s="23" t="s">
        <v>1092</v>
      </c>
      <c r="M918" s="23"/>
      <c r="N918" s="23" t="s">
        <v>184</v>
      </c>
      <c r="O918" s="23" t="s">
        <v>481</v>
      </c>
      <c r="P918" s="22">
        <v>20</v>
      </c>
      <c r="Q918" s="23" t="s">
        <v>186</v>
      </c>
      <c r="R918" s="23"/>
      <c r="S918" s="23"/>
      <c r="T918" s="23"/>
      <c r="U918" s="23"/>
      <c r="V918" s="23" t="s">
        <v>187</v>
      </c>
      <c r="W918" s="23" t="s">
        <v>188</v>
      </c>
      <c r="X918" s="23" t="s">
        <v>189</v>
      </c>
      <c r="Y918" s="22">
        <v>0</v>
      </c>
      <c r="Z918" s="23" t="s">
        <v>190</v>
      </c>
      <c r="AA918" s="23" t="s">
        <v>191</v>
      </c>
      <c r="AB918" s="23" t="s">
        <v>190</v>
      </c>
      <c r="AC918" s="23" t="s">
        <v>192</v>
      </c>
      <c r="AD918" s="23" t="s">
        <v>281</v>
      </c>
      <c r="AE918" s="23" t="s">
        <v>85</v>
      </c>
      <c r="AF918" s="23" t="s">
        <v>190</v>
      </c>
      <c r="AG918" s="23" t="s">
        <v>269</v>
      </c>
      <c r="AH918" s="23" t="s">
        <v>700</v>
      </c>
      <c r="AI918" s="23" t="s">
        <v>701</v>
      </c>
      <c r="AJ918" s="23" t="b">
        <v>0</v>
      </c>
      <c r="AK918" s="3">
        <v>109</v>
      </c>
      <c r="AL918" s="3">
        <v>2968</v>
      </c>
      <c r="AM918" s="3">
        <v>5641</v>
      </c>
      <c r="AN918" s="24">
        <v>45536.500106944448</v>
      </c>
      <c r="AO918" s="24">
        <v>45536.50019953704</v>
      </c>
      <c r="AP918">
        <v>9</v>
      </c>
      <c r="AQ918" t="s">
        <v>194</v>
      </c>
      <c r="AR918">
        <v>244.50010694444791</v>
      </c>
      <c r="AS918" t="s">
        <v>195</v>
      </c>
      <c r="AT918" t="s">
        <v>207</v>
      </c>
      <c r="AU918" t="s">
        <v>197</v>
      </c>
      <c r="AV918" t="s">
        <v>197</v>
      </c>
      <c r="AW918" t="s">
        <v>207</v>
      </c>
      <c r="AX918" t="s">
        <v>197</v>
      </c>
      <c r="AY918" t="s">
        <v>229</v>
      </c>
    </row>
    <row r="919" spans="1:51" x14ac:dyDescent="0.45">
      <c r="A919" s="22">
        <v>874159</v>
      </c>
      <c r="B919" s="6">
        <v>45536</v>
      </c>
      <c r="C919" s="22">
        <v>9296000</v>
      </c>
      <c r="D919" s="22">
        <v>8800729</v>
      </c>
      <c r="E919" s="22"/>
      <c r="F919" s="22">
        <v>43730</v>
      </c>
      <c r="G919" s="22">
        <v>5472945</v>
      </c>
      <c r="H919" s="22">
        <v>36</v>
      </c>
      <c r="I919" s="22"/>
      <c r="J919" s="22">
        <v>743</v>
      </c>
      <c r="K919" s="22">
        <v>101180</v>
      </c>
      <c r="L919" s="23" t="s">
        <v>1092</v>
      </c>
      <c r="M919" s="23"/>
      <c r="N919" s="23" t="s">
        <v>184</v>
      </c>
      <c r="O919" s="23" t="s">
        <v>481</v>
      </c>
      <c r="P919" s="22">
        <v>20</v>
      </c>
      <c r="Q919" s="23" t="s">
        <v>186</v>
      </c>
      <c r="R919" s="23"/>
      <c r="S919" s="23"/>
      <c r="T919" s="23"/>
      <c r="U919" s="23"/>
      <c r="V919" s="23" t="s">
        <v>187</v>
      </c>
      <c r="W919" s="23" t="s">
        <v>188</v>
      </c>
      <c r="X919" s="23" t="s">
        <v>189</v>
      </c>
      <c r="Y919" s="22">
        <v>0</v>
      </c>
      <c r="Z919" s="23" t="s">
        <v>190</v>
      </c>
      <c r="AA919" s="23" t="s">
        <v>191</v>
      </c>
      <c r="AB919" s="23" t="s">
        <v>190</v>
      </c>
      <c r="AC919" s="23" t="s">
        <v>192</v>
      </c>
      <c r="AD919" s="23" t="s">
        <v>281</v>
      </c>
      <c r="AE919" s="23" t="s">
        <v>85</v>
      </c>
      <c r="AF919" s="23" t="s">
        <v>190</v>
      </c>
      <c r="AG919" s="23" t="s">
        <v>269</v>
      </c>
      <c r="AH919" s="23" t="s">
        <v>700</v>
      </c>
      <c r="AI919" s="23" t="s">
        <v>701</v>
      </c>
      <c r="AJ919" s="23" t="b">
        <v>0</v>
      </c>
      <c r="AK919" s="3">
        <v>64</v>
      </c>
      <c r="AL919" s="3">
        <v>2968</v>
      </c>
      <c r="AM919" s="3">
        <v>6253</v>
      </c>
      <c r="AN919" s="24">
        <v>45536.659829783952</v>
      </c>
      <c r="AO919" s="24">
        <v>45536.659922376544</v>
      </c>
      <c r="AP919">
        <v>9</v>
      </c>
      <c r="AQ919" t="s">
        <v>194</v>
      </c>
      <c r="AR919">
        <v>244.65982978395186</v>
      </c>
      <c r="AS919" t="s">
        <v>195</v>
      </c>
      <c r="AT919" t="s">
        <v>228</v>
      </c>
      <c r="AU919" t="s">
        <v>197</v>
      </c>
      <c r="AV919" t="s">
        <v>197</v>
      </c>
      <c r="AW919" t="s">
        <v>228</v>
      </c>
      <c r="AX919" t="s">
        <v>197</v>
      </c>
      <c r="AY919" t="s">
        <v>229</v>
      </c>
    </row>
    <row r="920" spans="1:51" x14ac:dyDescent="0.45">
      <c r="A920" s="22">
        <v>873320</v>
      </c>
      <c r="B920" s="6">
        <v>45536</v>
      </c>
      <c r="C920" s="22">
        <v>9282000</v>
      </c>
      <c r="D920" s="22">
        <v>8511517</v>
      </c>
      <c r="E920" s="22"/>
      <c r="F920" s="22">
        <v>36885</v>
      </c>
      <c r="G920" s="22">
        <v>5474346</v>
      </c>
      <c r="H920" s="22">
        <v>9</v>
      </c>
      <c r="I920" s="22"/>
      <c r="J920" s="22">
        <v>744</v>
      </c>
      <c r="K920" s="22">
        <v>101180</v>
      </c>
      <c r="L920" s="23" t="s">
        <v>1092</v>
      </c>
      <c r="M920" s="23"/>
      <c r="N920" s="23" t="s">
        <v>184</v>
      </c>
      <c r="O920" s="23" t="s">
        <v>481</v>
      </c>
      <c r="P920" s="22">
        <v>20</v>
      </c>
      <c r="Q920" s="23" t="s">
        <v>186</v>
      </c>
      <c r="R920" s="23"/>
      <c r="S920" s="23"/>
      <c r="T920" s="23"/>
      <c r="U920" s="23"/>
      <c r="V920" s="23" t="s">
        <v>187</v>
      </c>
      <c r="W920" s="23" t="s">
        <v>188</v>
      </c>
      <c r="X920" s="23" t="s">
        <v>189</v>
      </c>
      <c r="Y920" s="22">
        <v>0</v>
      </c>
      <c r="Z920" s="23" t="s">
        <v>190</v>
      </c>
      <c r="AA920" s="23" t="s">
        <v>191</v>
      </c>
      <c r="AB920" s="23" t="s">
        <v>190</v>
      </c>
      <c r="AC920" s="23" t="s">
        <v>192</v>
      </c>
      <c r="AD920" s="23" t="s">
        <v>281</v>
      </c>
      <c r="AE920" s="23" t="s">
        <v>85</v>
      </c>
      <c r="AF920" s="23" t="s">
        <v>190</v>
      </c>
      <c r="AG920" s="23" t="s">
        <v>269</v>
      </c>
      <c r="AH920" s="23" t="s">
        <v>700</v>
      </c>
      <c r="AI920" s="23" t="s">
        <v>701</v>
      </c>
      <c r="AJ920" s="23" t="b">
        <v>0</v>
      </c>
      <c r="AK920" s="3">
        <v>121</v>
      </c>
      <c r="AL920" s="3">
        <v>2968</v>
      </c>
      <c r="AM920" s="3">
        <v>5569</v>
      </c>
      <c r="AN920" s="24">
        <v>45536.458438888891</v>
      </c>
      <c r="AO920" s="24">
        <v>45536.458531481483</v>
      </c>
      <c r="AP920">
        <v>9</v>
      </c>
      <c r="AQ920" t="s">
        <v>194</v>
      </c>
      <c r="AR920">
        <v>244.45843888889067</v>
      </c>
      <c r="AS920" t="s">
        <v>195</v>
      </c>
      <c r="AT920" t="s">
        <v>208</v>
      </c>
      <c r="AU920" t="s">
        <v>197</v>
      </c>
      <c r="AV920" t="s">
        <v>197</v>
      </c>
      <c r="AW920" t="s">
        <v>208</v>
      </c>
      <c r="AX920" t="s">
        <v>197</v>
      </c>
      <c r="AY920" t="s">
        <v>229</v>
      </c>
    </row>
    <row r="921" spans="1:51" x14ac:dyDescent="0.45">
      <c r="A921" s="22">
        <v>874803</v>
      </c>
      <c r="B921" s="6">
        <v>45536</v>
      </c>
      <c r="C921" s="22">
        <v>9281000</v>
      </c>
      <c r="D921" s="22">
        <v>5269739</v>
      </c>
      <c r="E921" s="22"/>
      <c r="F921" s="22">
        <v>37407</v>
      </c>
      <c r="G921" s="22">
        <v>5477515</v>
      </c>
      <c r="H921" s="22">
        <v>14</v>
      </c>
      <c r="I921" s="22"/>
      <c r="J921" s="22">
        <v>743</v>
      </c>
      <c r="K921" s="22">
        <v>101180</v>
      </c>
      <c r="L921" s="23" t="s">
        <v>1092</v>
      </c>
      <c r="M921" s="23"/>
      <c r="N921" s="23" t="s">
        <v>184</v>
      </c>
      <c r="O921" s="23" t="s">
        <v>481</v>
      </c>
      <c r="P921" s="22">
        <v>20</v>
      </c>
      <c r="Q921" s="23" t="s">
        <v>186</v>
      </c>
      <c r="R921" s="23"/>
      <c r="S921" s="23"/>
      <c r="T921" s="23"/>
      <c r="U921" s="23"/>
      <c r="V921" s="23" t="s">
        <v>187</v>
      </c>
      <c r="W921" s="23" t="s">
        <v>188</v>
      </c>
      <c r="X921" s="23" t="s">
        <v>189</v>
      </c>
      <c r="Y921" s="22">
        <v>0</v>
      </c>
      <c r="Z921" s="23" t="s">
        <v>190</v>
      </c>
      <c r="AA921" s="23" t="s">
        <v>191</v>
      </c>
      <c r="AB921" s="23" t="s">
        <v>190</v>
      </c>
      <c r="AC921" s="23" t="s">
        <v>192</v>
      </c>
      <c r="AD921" s="23" t="s">
        <v>281</v>
      </c>
      <c r="AE921" s="23" t="s">
        <v>85</v>
      </c>
      <c r="AF921" s="23" t="s">
        <v>190</v>
      </c>
      <c r="AG921" s="23" t="s">
        <v>269</v>
      </c>
      <c r="AH921" s="23" t="s">
        <v>700</v>
      </c>
      <c r="AI921" s="23" t="s">
        <v>701</v>
      </c>
      <c r="AJ921" s="23" t="b">
        <v>0</v>
      </c>
      <c r="AK921" s="3">
        <v>122</v>
      </c>
      <c r="AL921" s="3">
        <v>2968</v>
      </c>
      <c r="AM921" s="3">
        <v>6775</v>
      </c>
      <c r="AN921" s="24">
        <v>45536.812567283952</v>
      </c>
      <c r="AO921" s="24">
        <v>45536.812625154322</v>
      </c>
      <c r="AP921">
        <v>9</v>
      </c>
      <c r="AQ921" t="s">
        <v>194</v>
      </c>
      <c r="AR921">
        <v>244.81256728395238</v>
      </c>
      <c r="AS921" t="s">
        <v>195</v>
      </c>
      <c r="AT921" t="s">
        <v>231</v>
      </c>
      <c r="AU921" t="s">
        <v>197</v>
      </c>
      <c r="AV921" t="s">
        <v>232</v>
      </c>
      <c r="AW921" t="s">
        <v>231</v>
      </c>
      <c r="AX921" t="s">
        <v>197</v>
      </c>
      <c r="AY921" t="s">
        <v>208</v>
      </c>
    </row>
    <row r="922" spans="1:51" x14ac:dyDescent="0.45">
      <c r="A922" s="22">
        <v>874822</v>
      </c>
      <c r="B922" s="6">
        <v>45536</v>
      </c>
      <c r="C922" s="22">
        <v>9281000</v>
      </c>
      <c r="D922" s="22">
        <v>5384334</v>
      </c>
      <c r="E922" s="22"/>
      <c r="F922" s="22">
        <v>37258</v>
      </c>
      <c r="G922" s="22">
        <v>5476898</v>
      </c>
      <c r="H922" s="22">
        <v>21</v>
      </c>
      <c r="I922" s="22"/>
      <c r="J922" s="22">
        <v>743</v>
      </c>
      <c r="K922" s="22">
        <v>101180</v>
      </c>
      <c r="L922" s="23" t="s">
        <v>1092</v>
      </c>
      <c r="M922" s="23"/>
      <c r="N922" s="23" t="s">
        <v>184</v>
      </c>
      <c r="O922" s="23" t="s">
        <v>481</v>
      </c>
      <c r="P922" s="22">
        <v>20</v>
      </c>
      <c r="Q922" s="23" t="s">
        <v>186</v>
      </c>
      <c r="R922" s="23"/>
      <c r="S922" s="23"/>
      <c r="T922" s="23"/>
      <c r="U922" s="23"/>
      <c r="V922" s="23" t="s">
        <v>187</v>
      </c>
      <c r="W922" s="23" t="s">
        <v>188</v>
      </c>
      <c r="X922" s="23" t="s">
        <v>189</v>
      </c>
      <c r="Y922" s="22">
        <v>0</v>
      </c>
      <c r="Z922" s="23" t="s">
        <v>190</v>
      </c>
      <c r="AA922" s="23" t="s">
        <v>191</v>
      </c>
      <c r="AB922" s="23" t="s">
        <v>190</v>
      </c>
      <c r="AC922" s="23" t="s">
        <v>192</v>
      </c>
      <c r="AD922" s="23" t="s">
        <v>281</v>
      </c>
      <c r="AE922" s="23" t="s">
        <v>85</v>
      </c>
      <c r="AF922" s="23" t="s">
        <v>190</v>
      </c>
      <c r="AG922" s="23" t="s">
        <v>269</v>
      </c>
      <c r="AH922" s="23" t="s">
        <v>700</v>
      </c>
      <c r="AI922" s="23" t="s">
        <v>701</v>
      </c>
      <c r="AJ922" s="23" t="b">
        <v>0</v>
      </c>
      <c r="AK922" s="3">
        <v>62</v>
      </c>
      <c r="AL922" s="3">
        <v>2968</v>
      </c>
      <c r="AM922" s="3">
        <v>6795</v>
      </c>
      <c r="AN922" s="24">
        <v>45536.833404166668</v>
      </c>
      <c r="AO922" s="24">
        <v>45536.833462037037</v>
      </c>
      <c r="AP922">
        <v>9</v>
      </c>
      <c r="AQ922" t="s">
        <v>194</v>
      </c>
      <c r="AR922">
        <v>244.83340416666761</v>
      </c>
      <c r="AS922" t="s">
        <v>195</v>
      </c>
      <c r="AT922" t="s">
        <v>236</v>
      </c>
      <c r="AU922" t="s">
        <v>197</v>
      </c>
      <c r="AV922" t="s">
        <v>232</v>
      </c>
      <c r="AW922" t="s">
        <v>236</v>
      </c>
      <c r="AX922" t="s">
        <v>197</v>
      </c>
      <c r="AY922" t="s">
        <v>208</v>
      </c>
    </row>
    <row r="923" spans="1:51" x14ac:dyDescent="0.45">
      <c r="A923" s="22">
        <v>874500</v>
      </c>
      <c r="B923" s="6">
        <v>45536</v>
      </c>
      <c r="C923" s="22">
        <v>9280000</v>
      </c>
      <c r="D923" s="22">
        <v>5454878</v>
      </c>
      <c r="E923" s="22"/>
      <c r="F923" s="22">
        <v>47688</v>
      </c>
      <c r="G923" s="22">
        <v>5476969</v>
      </c>
      <c r="H923" s="22">
        <v>26</v>
      </c>
      <c r="I923" s="22"/>
      <c r="J923" s="22">
        <v>743</v>
      </c>
      <c r="K923" s="22">
        <v>101180</v>
      </c>
      <c r="L923" s="23" t="s">
        <v>1092</v>
      </c>
      <c r="M923" s="23"/>
      <c r="N923" s="23" t="s">
        <v>184</v>
      </c>
      <c r="O923" s="23" t="s">
        <v>481</v>
      </c>
      <c r="P923" s="22">
        <v>20</v>
      </c>
      <c r="Q923" s="23" t="s">
        <v>186</v>
      </c>
      <c r="R923" s="23"/>
      <c r="S923" s="23"/>
      <c r="T923" s="23"/>
      <c r="U923" s="23"/>
      <c r="V923" s="23" t="s">
        <v>187</v>
      </c>
      <c r="W923" s="23" t="s">
        <v>188</v>
      </c>
      <c r="X923" s="23" t="s">
        <v>189</v>
      </c>
      <c r="Y923" s="22">
        <v>0</v>
      </c>
      <c r="Z923" s="23" t="s">
        <v>190</v>
      </c>
      <c r="AA923" s="23" t="s">
        <v>191</v>
      </c>
      <c r="AB923" s="23" t="s">
        <v>190</v>
      </c>
      <c r="AC923" s="23" t="s">
        <v>192</v>
      </c>
      <c r="AD923" s="23" t="s">
        <v>281</v>
      </c>
      <c r="AE923" s="23" t="s">
        <v>85</v>
      </c>
      <c r="AF923" s="23" t="s">
        <v>190</v>
      </c>
      <c r="AG923" s="23" t="s">
        <v>269</v>
      </c>
      <c r="AH923" s="23" t="s">
        <v>700</v>
      </c>
      <c r="AI923" s="23" t="s">
        <v>701</v>
      </c>
      <c r="AJ923" s="23" t="b">
        <v>0</v>
      </c>
      <c r="AK923" s="3">
        <v>60</v>
      </c>
      <c r="AL923" s="3">
        <v>2968</v>
      </c>
      <c r="AM923" s="3">
        <v>6539</v>
      </c>
      <c r="AN923" s="24">
        <v>45536.715342631171</v>
      </c>
      <c r="AO923" s="24">
        <v>45536.71540050154</v>
      </c>
      <c r="AP923">
        <v>9</v>
      </c>
      <c r="AQ923" t="s">
        <v>194</v>
      </c>
      <c r="AR923">
        <v>244.71534263117064</v>
      </c>
      <c r="AS923" t="s">
        <v>195</v>
      </c>
      <c r="AT923" t="s">
        <v>229</v>
      </c>
      <c r="AU923" t="s">
        <v>197</v>
      </c>
      <c r="AV923" t="s">
        <v>232</v>
      </c>
      <c r="AW923" t="s">
        <v>229</v>
      </c>
      <c r="AX923" t="s">
        <v>197</v>
      </c>
      <c r="AY923" t="s">
        <v>208</v>
      </c>
    </row>
    <row r="924" spans="1:51" x14ac:dyDescent="0.45">
      <c r="A924" s="22">
        <v>873736</v>
      </c>
      <c r="B924" s="6">
        <v>45536</v>
      </c>
      <c r="C924" s="22">
        <v>9267000</v>
      </c>
      <c r="D924" s="22">
        <v>5371615</v>
      </c>
      <c r="E924" s="22"/>
      <c r="F924" s="22">
        <v>42326</v>
      </c>
      <c r="G924" s="22">
        <v>5477157</v>
      </c>
      <c r="H924" s="22">
        <v>14</v>
      </c>
      <c r="I924" s="22"/>
      <c r="J924" s="22">
        <v>743</v>
      </c>
      <c r="K924" s="22">
        <v>101180</v>
      </c>
      <c r="L924" s="23" t="s">
        <v>1092</v>
      </c>
      <c r="M924" s="23"/>
      <c r="N924" s="23" t="s">
        <v>184</v>
      </c>
      <c r="O924" s="23" t="s">
        <v>481</v>
      </c>
      <c r="P924" s="22">
        <v>20</v>
      </c>
      <c r="Q924" s="23" t="s">
        <v>186</v>
      </c>
      <c r="R924" s="23"/>
      <c r="S924" s="23"/>
      <c r="T924" s="23"/>
      <c r="U924" s="23"/>
      <c r="V924" s="23" t="s">
        <v>187</v>
      </c>
      <c r="W924" s="23" t="s">
        <v>188</v>
      </c>
      <c r="X924" s="23" t="s">
        <v>189</v>
      </c>
      <c r="Y924" s="22">
        <v>0</v>
      </c>
      <c r="Z924" s="23" t="s">
        <v>190</v>
      </c>
      <c r="AA924" s="23" t="s">
        <v>191</v>
      </c>
      <c r="AB924" s="23" t="s">
        <v>190</v>
      </c>
      <c r="AC924" s="23" t="s">
        <v>192</v>
      </c>
      <c r="AD924" s="23" t="s">
        <v>281</v>
      </c>
      <c r="AE924" s="23" t="s">
        <v>85</v>
      </c>
      <c r="AF924" s="23" t="s">
        <v>190</v>
      </c>
      <c r="AG924" s="23" t="s">
        <v>269</v>
      </c>
      <c r="AH924" s="23" t="s">
        <v>700</v>
      </c>
      <c r="AI924" s="23" t="s">
        <v>701</v>
      </c>
      <c r="AJ924" s="23" t="b">
        <v>0</v>
      </c>
      <c r="AK924" s="3">
        <v>112</v>
      </c>
      <c r="AL924" s="3">
        <v>2968</v>
      </c>
      <c r="AM924" s="3">
        <v>5871</v>
      </c>
      <c r="AN924" s="24">
        <v>45536.638959143522</v>
      </c>
      <c r="AO924" s="24">
        <v>45536.639017013891</v>
      </c>
      <c r="AP924">
        <v>9</v>
      </c>
      <c r="AQ924" t="s">
        <v>194</v>
      </c>
      <c r="AR924">
        <v>244.63895914352179</v>
      </c>
      <c r="AS924" t="s">
        <v>195</v>
      </c>
      <c r="AT924" t="s">
        <v>228</v>
      </c>
      <c r="AU924" t="s">
        <v>197</v>
      </c>
      <c r="AV924" t="s">
        <v>232</v>
      </c>
      <c r="AW924" t="s">
        <v>228</v>
      </c>
      <c r="AX924" t="s">
        <v>197</v>
      </c>
      <c r="AY924" t="s">
        <v>208</v>
      </c>
    </row>
    <row r="925" spans="1:51" x14ac:dyDescent="0.45">
      <c r="A925" s="22">
        <v>873943</v>
      </c>
      <c r="B925" s="6">
        <v>45536</v>
      </c>
      <c r="C925" s="22">
        <v>9266000</v>
      </c>
      <c r="D925" s="22">
        <v>7090420</v>
      </c>
      <c r="E925" s="22"/>
      <c r="F925" s="22">
        <v>40712</v>
      </c>
      <c r="G925" s="22">
        <v>5477208</v>
      </c>
      <c r="H925" s="22">
        <v>35</v>
      </c>
      <c r="I925" s="22"/>
      <c r="J925" s="22">
        <v>743</v>
      </c>
      <c r="K925" s="22">
        <v>101180</v>
      </c>
      <c r="L925" s="23" t="s">
        <v>1092</v>
      </c>
      <c r="M925" s="23"/>
      <c r="N925" s="23" t="s">
        <v>184</v>
      </c>
      <c r="O925" s="23" t="s">
        <v>481</v>
      </c>
      <c r="P925" s="22">
        <v>20</v>
      </c>
      <c r="Q925" s="23" t="s">
        <v>186</v>
      </c>
      <c r="R925" s="23"/>
      <c r="S925" s="23"/>
      <c r="T925" s="23"/>
      <c r="U925" s="23"/>
      <c r="V925" s="23" t="s">
        <v>187</v>
      </c>
      <c r="W925" s="23" t="s">
        <v>188</v>
      </c>
      <c r="X925" s="23" t="s">
        <v>189</v>
      </c>
      <c r="Y925" s="22">
        <v>0</v>
      </c>
      <c r="Z925" s="23" t="s">
        <v>190</v>
      </c>
      <c r="AA925" s="23" t="s">
        <v>191</v>
      </c>
      <c r="AB925" s="23" t="s">
        <v>190</v>
      </c>
      <c r="AC925" s="23" t="s">
        <v>192</v>
      </c>
      <c r="AD925" s="23" t="s">
        <v>281</v>
      </c>
      <c r="AE925" s="23" t="s">
        <v>85</v>
      </c>
      <c r="AF925" s="23" t="s">
        <v>190</v>
      </c>
      <c r="AG925" s="23" t="s">
        <v>269</v>
      </c>
      <c r="AH925" s="23" t="s">
        <v>700</v>
      </c>
      <c r="AI925" s="23" t="s">
        <v>701</v>
      </c>
      <c r="AJ925" s="23" t="b">
        <v>0</v>
      </c>
      <c r="AK925" s="3">
        <v>115</v>
      </c>
      <c r="AL925" s="3">
        <v>2968</v>
      </c>
      <c r="AM925" s="3">
        <v>6039</v>
      </c>
      <c r="AN925" s="24">
        <v>45536.652868634257</v>
      </c>
      <c r="AO925" s="24">
        <v>45536.65294965278</v>
      </c>
      <c r="AP925">
        <v>9</v>
      </c>
      <c r="AQ925" t="s">
        <v>194</v>
      </c>
      <c r="AR925">
        <v>244.65286863425717</v>
      </c>
      <c r="AS925" t="s">
        <v>195</v>
      </c>
      <c r="AT925" t="s">
        <v>228</v>
      </c>
      <c r="AU925" t="s">
        <v>197</v>
      </c>
      <c r="AV925" t="s">
        <v>220</v>
      </c>
      <c r="AW925" t="s">
        <v>228</v>
      </c>
      <c r="AX925" t="s">
        <v>197</v>
      </c>
      <c r="AY925" t="s">
        <v>228</v>
      </c>
    </row>
    <row r="926" spans="1:51" x14ac:dyDescent="0.45">
      <c r="A926" s="22">
        <v>871167</v>
      </c>
      <c r="B926" s="6">
        <v>45536</v>
      </c>
      <c r="C926" s="22">
        <v>9266000</v>
      </c>
      <c r="D926" s="22">
        <v>13536008</v>
      </c>
      <c r="E926" s="22"/>
      <c r="F926" s="22">
        <v>28880</v>
      </c>
      <c r="G926" s="22">
        <v>5426803</v>
      </c>
      <c r="H926" s="22">
        <v>0</v>
      </c>
      <c r="I926" s="22"/>
      <c r="J926" s="22">
        <v>157630</v>
      </c>
      <c r="K926" s="22">
        <v>101656</v>
      </c>
      <c r="L926" s="23" t="s">
        <v>462</v>
      </c>
      <c r="M926" s="23"/>
      <c r="N926" s="23" t="s">
        <v>184</v>
      </c>
      <c r="O926" s="23" t="s">
        <v>185</v>
      </c>
      <c r="P926" s="22">
        <v>1</v>
      </c>
      <c r="Q926" s="23" t="s">
        <v>274</v>
      </c>
      <c r="R926" s="23"/>
      <c r="S926" s="23"/>
      <c r="T926" s="23"/>
      <c r="U926" s="23"/>
      <c r="V926" s="23" t="s">
        <v>187</v>
      </c>
      <c r="W926" s="23" t="s">
        <v>188</v>
      </c>
      <c r="X926" s="23" t="s">
        <v>189</v>
      </c>
      <c r="Y926" s="22">
        <v>0</v>
      </c>
      <c r="Z926" s="23" t="s">
        <v>190</v>
      </c>
      <c r="AA926" s="23" t="s">
        <v>191</v>
      </c>
      <c r="AB926" s="23" t="s">
        <v>190</v>
      </c>
      <c r="AC926" s="23" t="s">
        <v>190</v>
      </c>
      <c r="AD926" s="23" t="s">
        <v>190</v>
      </c>
      <c r="AE926" s="23" t="s">
        <v>82</v>
      </c>
      <c r="AF926" s="23" t="s">
        <v>190</v>
      </c>
      <c r="AG926" s="23" t="s">
        <v>192</v>
      </c>
      <c r="AH926" s="23" t="s">
        <v>415</v>
      </c>
      <c r="AI926" s="23" t="s">
        <v>456</v>
      </c>
      <c r="AJ926" s="23" t="b">
        <v>0</v>
      </c>
      <c r="AK926" s="3">
        <v>138</v>
      </c>
      <c r="AL926" s="3">
        <v>236</v>
      </c>
      <c r="AM926" s="3">
        <v>3804</v>
      </c>
      <c r="AN926" s="24">
        <v>45536.000704822531</v>
      </c>
      <c r="AO926" s="24">
        <v>45536.000855285492</v>
      </c>
      <c r="AP926">
        <v>9</v>
      </c>
      <c r="AQ926" t="s">
        <v>194</v>
      </c>
      <c r="AR926">
        <v>244.00070482253068</v>
      </c>
      <c r="AS926" t="s">
        <v>195</v>
      </c>
      <c r="AT926" t="s">
        <v>196</v>
      </c>
      <c r="AU926" t="s">
        <v>197</v>
      </c>
      <c r="AV926" t="s">
        <v>317</v>
      </c>
      <c r="AW926" t="s">
        <v>196</v>
      </c>
      <c r="AX926" t="s">
        <v>197</v>
      </c>
      <c r="AY926" t="s">
        <v>227</v>
      </c>
    </row>
    <row r="927" spans="1:51" x14ac:dyDescent="0.45">
      <c r="A927" s="22">
        <v>871236</v>
      </c>
      <c r="B927" s="6">
        <v>45536</v>
      </c>
      <c r="C927" s="22">
        <v>9251000</v>
      </c>
      <c r="D927" s="22">
        <v>17194804</v>
      </c>
      <c r="E927" s="22"/>
      <c r="F927" s="22">
        <v>0</v>
      </c>
      <c r="G927" s="22">
        <v>5316488</v>
      </c>
      <c r="H927" s="22">
        <v>0</v>
      </c>
      <c r="I927" s="22"/>
      <c r="J927" s="22">
        <v>157630</v>
      </c>
      <c r="K927" s="22">
        <v>101682</v>
      </c>
      <c r="L927" s="23" t="s">
        <v>466</v>
      </c>
      <c r="M927" s="23"/>
      <c r="N927" s="23" t="s">
        <v>184</v>
      </c>
      <c r="O927" s="23" t="s">
        <v>185</v>
      </c>
      <c r="P927" s="22">
        <v>1</v>
      </c>
      <c r="Q927" s="23" t="s">
        <v>274</v>
      </c>
      <c r="R927" s="23"/>
      <c r="S927" s="23"/>
      <c r="T927" s="23"/>
      <c r="U927" s="23"/>
      <c r="V927" s="23" t="s">
        <v>187</v>
      </c>
      <c r="W927" s="23" t="s">
        <v>188</v>
      </c>
      <c r="X927" s="23" t="s">
        <v>189</v>
      </c>
      <c r="Y927" s="22">
        <v>0</v>
      </c>
      <c r="Z927" s="23" t="s">
        <v>190</v>
      </c>
      <c r="AA927" s="23" t="s">
        <v>191</v>
      </c>
      <c r="AB927" s="23" t="s">
        <v>190</v>
      </c>
      <c r="AC927" s="23" t="s">
        <v>190</v>
      </c>
      <c r="AD927" s="23" t="s">
        <v>190</v>
      </c>
      <c r="AE927" s="23" t="s">
        <v>82</v>
      </c>
      <c r="AF927" s="23" t="s">
        <v>190</v>
      </c>
      <c r="AG927" s="23" t="s">
        <v>192</v>
      </c>
      <c r="AH927" s="23" t="s">
        <v>415</v>
      </c>
      <c r="AI927" s="23" t="s">
        <v>456</v>
      </c>
      <c r="AJ927" s="23" t="b">
        <v>0</v>
      </c>
      <c r="AK927" s="3">
        <v>121</v>
      </c>
      <c r="AL927" s="3">
        <v>236</v>
      </c>
      <c r="AM927" s="3">
        <v>3868</v>
      </c>
      <c r="AN927" s="24">
        <v>45536.000915084878</v>
      </c>
      <c r="AO927" s="24">
        <v>45536.001111844133</v>
      </c>
      <c r="AP927">
        <v>9</v>
      </c>
      <c r="AQ927" t="s">
        <v>194</v>
      </c>
      <c r="AR927">
        <v>244.00091508487822</v>
      </c>
      <c r="AS927" t="s">
        <v>195</v>
      </c>
      <c r="AT927" t="s">
        <v>196</v>
      </c>
      <c r="AU927" t="s">
        <v>197</v>
      </c>
      <c r="AV927" t="s">
        <v>231</v>
      </c>
      <c r="AW927" t="s">
        <v>196</v>
      </c>
      <c r="AX927" t="s">
        <v>197</v>
      </c>
      <c r="AY927" t="s">
        <v>310</v>
      </c>
    </row>
    <row r="928" spans="1:51" x14ac:dyDescent="0.45">
      <c r="A928" s="22">
        <v>874710</v>
      </c>
      <c r="B928" s="6">
        <v>45536</v>
      </c>
      <c r="C928" s="22">
        <v>9251000</v>
      </c>
      <c r="D928" s="22">
        <v>5306841</v>
      </c>
      <c r="E928" s="22"/>
      <c r="F928" s="22">
        <v>39581</v>
      </c>
      <c r="G928" s="22">
        <v>5477689</v>
      </c>
      <c r="H928" s="22">
        <v>21</v>
      </c>
      <c r="I928" s="22"/>
      <c r="J928" s="22">
        <v>743</v>
      </c>
      <c r="K928" s="22">
        <v>101180</v>
      </c>
      <c r="L928" s="23" t="s">
        <v>1092</v>
      </c>
      <c r="M928" s="23"/>
      <c r="N928" s="23" t="s">
        <v>184</v>
      </c>
      <c r="O928" s="23" t="s">
        <v>481</v>
      </c>
      <c r="P928" s="22">
        <v>20</v>
      </c>
      <c r="Q928" s="23" t="s">
        <v>186</v>
      </c>
      <c r="R928" s="23"/>
      <c r="S928" s="23"/>
      <c r="T928" s="23"/>
      <c r="U928" s="23"/>
      <c r="V928" s="23" t="s">
        <v>187</v>
      </c>
      <c r="W928" s="23" t="s">
        <v>188</v>
      </c>
      <c r="X928" s="23" t="s">
        <v>189</v>
      </c>
      <c r="Y928" s="22">
        <v>0</v>
      </c>
      <c r="Z928" s="23" t="s">
        <v>190</v>
      </c>
      <c r="AA928" s="23" t="s">
        <v>191</v>
      </c>
      <c r="AB928" s="23" t="s">
        <v>190</v>
      </c>
      <c r="AC928" s="23" t="s">
        <v>192</v>
      </c>
      <c r="AD928" s="23" t="s">
        <v>281</v>
      </c>
      <c r="AE928" s="23" t="s">
        <v>85</v>
      </c>
      <c r="AF928" s="23" t="s">
        <v>190</v>
      </c>
      <c r="AG928" s="23" t="s">
        <v>269</v>
      </c>
      <c r="AH928" s="23" t="s">
        <v>700</v>
      </c>
      <c r="AI928" s="23" t="s">
        <v>701</v>
      </c>
      <c r="AJ928" s="23" t="b">
        <v>0</v>
      </c>
      <c r="AK928" s="3">
        <v>60</v>
      </c>
      <c r="AL928" s="3">
        <v>2968</v>
      </c>
      <c r="AM928" s="3">
        <v>6704</v>
      </c>
      <c r="AN928" s="24">
        <v>45536.757015779323</v>
      </c>
      <c r="AO928" s="24">
        <v>45536.757073649693</v>
      </c>
      <c r="AP928">
        <v>9</v>
      </c>
      <c r="AQ928" t="s">
        <v>194</v>
      </c>
      <c r="AR928">
        <v>244.75701577932341</v>
      </c>
      <c r="AS928" t="s">
        <v>195</v>
      </c>
      <c r="AT928" t="s">
        <v>230</v>
      </c>
      <c r="AU928" t="s">
        <v>197</v>
      </c>
      <c r="AV928" t="s">
        <v>232</v>
      </c>
      <c r="AW928" t="s">
        <v>230</v>
      </c>
      <c r="AX928" t="s">
        <v>197</v>
      </c>
      <c r="AY928" t="s">
        <v>208</v>
      </c>
    </row>
    <row r="929" spans="1:51" x14ac:dyDescent="0.45">
      <c r="A929" s="22">
        <v>871234</v>
      </c>
      <c r="B929" s="6">
        <v>45536</v>
      </c>
      <c r="C929" s="22">
        <v>9234000</v>
      </c>
      <c r="D929" s="22">
        <v>16466083</v>
      </c>
      <c r="E929" s="22"/>
      <c r="F929" s="22">
        <v>0</v>
      </c>
      <c r="G929" s="22">
        <v>5312430</v>
      </c>
      <c r="H929" s="22">
        <v>0</v>
      </c>
      <c r="I929" s="22"/>
      <c r="J929" s="22">
        <v>157630</v>
      </c>
      <c r="K929" s="22">
        <v>101682</v>
      </c>
      <c r="L929" s="23" t="s">
        <v>466</v>
      </c>
      <c r="M929" s="23"/>
      <c r="N929" s="23" t="s">
        <v>184</v>
      </c>
      <c r="O929" s="23" t="s">
        <v>185</v>
      </c>
      <c r="P929" s="22">
        <v>1</v>
      </c>
      <c r="Q929" s="23" t="s">
        <v>274</v>
      </c>
      <c r="R929" s="23"/>
      <c r="S929" s="23"/>
      <c r="T929" s="23"/>
      <c r="U929" s="23"/>
      <c r="V929" s="23" t="s">
        <v>187</v>
      </c>
      <c r="W929" s="23" t="s">
        <v>188</v>
      </c>
      <c r="X929" s="23" t="s">
        <v>189</v>
      </c>
      <c r="Y929" s="22">
        <v>0</v>
      </c>
      <c r="Z929" s="23" t="s">
        <v>190</v>
      </c>
      <c r="AA929" s="23" t="s">
        <v>191</v>
      </c>
      <c r="AB929" s="23" t="s">
        <v>190</v>
      </c>
      <c r="AC929" s="23" t="s">
        <v>190</v>
      </c>
      <c r="AD929" s="23" t="s">
        <v>190</v>
      </c>
      <c r="AE929" s="23" t="s">
        <v>82</v>
      </c>
      <c r="AF929" s="23" t="s">
        <v>190</v>
      </c>
      <c r="AG929" s="23" t="s">
        <v>192</v>
      </c>
      <c r="AH929" s="23" t="s">
        <v>415</v>
      </c>
      <c r="AI929" s="23" t="s">
        <v>456</v>
      </c>
      <c r="AJ929" s="23" t="b">
        <v>0</v>
      </c>
      <c r="AK929" s="3">
        <v>136</v>
      </c>
      <c r="AL929" s="3">
        <v>236</v>
      </c>
      <c r="AM929" s="3">
        <v>3861</v>
      </c>
      <c r="AN929" s="24">
        <v>45536.000909992283</v>
      </c>
      <c r="AO929" s="24">
        <v>45536.001095177468</v>
      </c>
      <c r="AP929">
        <v>9</v>
      </c>
      <c r="AQ929" t="s">
        <v>194</v>
      </c>
      <c r="AR929">
        <v>244.00090999228269</v>
      </c>
      <c r="AS929" t="s">
        <v>195</v>
      </c>
      <c r="AT929" t="s">
        <v>196</v>
      </c>
      <c r="AU929" t="s">
        <v>197</v>
      </c>
      <c r="AV929" t="s">
        <v>231</v>
      </c>
      <c r="AW929" t="s">
        <v>196</v>
      </c>
      <c r="AX929" t="s">
        <v>197</v>
      </c>
      <c r="AY929" t="s">
        <v>314</v>
      </c>
    </row>
    <row r="930" spans="1:51" x14ac:dyDescent="0.45">
      <c r="A930" s="22">
        <v>873283</v>
      </c>
      <c r="B930" s="6">
        <v>45536</v>
      </c>
      <c r="C930" s="22">
        <v>9233000</v>
      </c>
      <c r="D930" s="22">
        <v>5839273</v>
      </c>
      <c r="E930" s="22"/>
      <c r="F930" s="22">
        <v>37241</v>
      </c>
      <c r="G930" s="22">
        <v>5475177</v>
      </c>
      <c r="H930" s="22">
        <v>18</v>
      </c>
      <c r="I930" s="22"/>
      <c r="J930" s="22">
        <v>744</v>
      </c>
      <c r="K930" s="22">
        <v>101180</v>
      </c>
      <c r="L930" s="23" t="s">
        <v>1092</v>
      </c>
      <c r="M930" s="23"/>
      <c r="N930" s="23" t="s">
        <v>184</v>
      </c>
      <c r="O930" s="23" t="s">
        <v>481</v>
      </c>
      <c r="P930" s="22">
        <v>20</v>
      </c>
      <c r="Q930" s="23" t="s">
        <v>186</v>
      </c>
      <c r="R930" s="23"/>
      <c r="S930" s="23"/>
      <c r="T930" s="23"/>
      <c r="U930" s="23"/>
      <c r="V930" s="23" t="s">
        <v>187</v>
      </c>
      <c r="W930" s="23" t="s">
        <v>188</v>
      </c>
      <c r="X930" s="23" t="s">
        <v>189</v>
      </c>
      <c r="Y930" s="22">
        <v>0</v>
      </c>
      <c r="Z930" s="23" t="s">
        <v>190</v>
      </c>
      <c r="AA930" s="23" t="s">
        <v>191</v>
      </c>
      <c r="AB930" s="23" t="s">
        <v>190</v>
      </c>
      <c r="AC930" s="23" t="s">
        <v>192</v>
      </c>
      <c r="AD930" s="23" t="s">
        <v>281</v>
      </c>
      <c r="AE930" s="23" t="s">
        <v>85</v>
      </c>
      <c r="AF930" s="23" t="s">
        <v>190</v>
      </c>
      <c r="AG930" s="23" t="s">
        <v>269</v>
      </c>
      <c r="AH930" s="23" t="s">
        <v>700</v>
      </c>
      <c r="AI930" s="23" t="s">
        <v>701</v>
      </c>
      <c r="AJ930" s="23" t="b">
        <v>0</v>
      </c>
      <c r="AK930" s="3">
        <v>111</v>
      </c>
      <c r="AL930" s="3">
        <v>2968</v>
      </c>
      <c r="AM930" s="3">
        <v>5532</v>
      </c>
      <c r="AN930" s="24">
        <v>45536.430633989199</v>
      </c>
      <c r="AO930" s="24">
        <v>45536.430691859568</v>
      </c>
      <c r="AP930">
        <v>9</v>
      </c>
      <c r="AQ930" t="s">
        <v>194</v>
      </c>
      <c r="AR930">
        <v>244.43063398919912</v>
      </c>
      <c r="AS930" t="s">
        <v>195</v>
      </c>
      <c r="AT930" t="s">
        <v>223</v>
      </c>
      <c r="AU930" t="s">
        <v>197</v>
      </c>
      <c r="AV930" t="s">
        <v>219</v>
      </c>
      <c r="AW930" t="s">
        <v>223</v>
      </c>
      <c r="AX930" t="s">
        <v>197</v>
      </c>
      <c r="AY930" t="s">
        <v>207</v>
      </c>
    </row>
    <row r="931" spans="1:51" x14ac:dyDescent="0.45">
      <c r="A931" s="22">
        <v>875268</v>
      </c>
      <c r="B931" s="6">
        <v>45536</v>
      </c>
      <c r="C931" s="22">
        <v>9189000</v>
      </c>
      <c r="D931" s="22">
        <v>5645319</v>
      </c>
      <c r="E931" s="22"/>
      <c r="F931" s="22">
        <v>37478</v>
      </c>
      <c r="G931" s="22">
        <v>5477790</v>
      </c>
      <c r="H931" s="22">
        <v>35</v>
      </c>
      <c r="I931" s="22"/>
      <c r="J931" s="22">
        <v>743</v>
      </c>
      <c r="K931" s="22">
        <v>101548</v>
      </c>
      <c r="L931" s="23" t="s">
        <v>1085</v>
      </c>
      <c r="M931" s="23"/>
      <c r="N931" s="23" t="s">
        <v>184</v>
      </c>
      <c r="O931" s="23" t="s">
        <v>481</v>
      </c>
      <c r="P931" s="22">
        <v>20</v>
      </c>
      <c r="Q931" s="23" t="s">
        <v>186</v>
      </c>
      <c r="R931" s="23"/>
      <c r="S931" s="23"/>
      <c r="T931" s="23"/>
      <c r="U931" s="23"/>
      <c r="V931" s="23" t="s">
        <v>187</v>
      </c>
      <c r="W931" s="23" t="s">
        <v>188</v>
      </c>
      <c r="X931" s="23" t="s">
        <v>189</v>
      </c>
      <c r="Y931" s="22">
        <v>0</v>
      </c>
      <c r="Z931" s="23" t="s">
        <v>190</v>
      </c>
      <c r="AA931" s="23" t="s">
        <v>191</v>
      </c>
      <c r="AB931" s="23" t="s">
        <v>190</v>
      </c>
      <c r="AC931" s="23" t="s">
        <v>192</v>
      </c>
      <c r="AD931" s="23" t="s">
        <v>281</v>
      </c>
      <c r="AE931" s="23" t="s">
        <v>85</v>
      </c>
      <c r="AF931" s="23" t="s">
        <v>190</v>
      </c>
      <c r="AG931" s="23" t="s">
        <v>269</v>
      </c>
      <c r="AH931" s="23" t="s">
        <v>700</v>
      </c>
      <c r="AI931" s="23" t="s">
        <v>701</v>
      </c>
      <c r="AJ931" s="23" t="b">
        <v>0</v>
      </c>
      <c r="AK931" s="3">
        <v>116</v>
      </c>
      <c r="AL931" s="3">
        <v>2968</v>
      </c>
      <c r="AM931" s="3">
        <v>7220</v>
      </c>
      <c r="AN931" s="24">
        <v>45536.937576350312</v>
      </c>
      <c r="AO931" s="24">
        <v>45536.937634220682</v>
      </c>
      <c r="AP931">
        <v>9</v>
      </c>
      <c r="AQ931" t="s">
        <v>194</v>
      </c>
      <c r="AR931">
        <v>244.93757635031216</v>
      </c>
      <c r="AS931" t="s">
        <v>195</v>
      </c>
      <c r="AT931" t="s">
        <v>237</v>
      </c>
      <c r="AU931" t="s">
        <v>197</v>
      </c>
      <c r="AV931" t="s">
        <v>219</v>
      </c>
      <c r="AW931" t="s">
        <v>237</v>
      </c>
      <c r="AX931" t="s">
        <v>197</v>
      </c>
      <c r="AY931" t="s">
        <v>207</v>
      </c>
    </row>
    <row r="932" spans="1:51" x14ac:dyDescent="0.45">
      <c r="A932" s="22">
        <v>871162</v>
      </c>
      <c r="B932" s="6">
        <v>45536</v>
      </c>
      <c r="C932" s="22">
        <v>9187000</v>
      </c>
      <c r="D932" s="22">
        <v>11831510</v>
      </c>
      <c r="E932" s="22"/>
      <c r="F932" s="22">
        <v>13632</v>
      </c>
      <c r="G932" s="22">
        <v>5385100</v>
      </c>
      <c r="H932" s="22">
        <v>0</v>
      </c>
      <c r="I932" s="22"/>
      <c r="J932" s="22">
        <v>157630</v>
      </c>
      <c r="K932" s="22">
        <v>101961</v>
      </c>
      <c r="L932" s="23" t="s">
        <v>459</v>
      </c>
      <c r="M932" s="23"/>
      <c r="N932" s="23" t="s">
        <v>184</v>
      </c>
      <c r="O932" s="23" t="s">
        <v>185</v>
      </c>
      <c r="P932" s="22">
        <v>1</v>
      </c>
      <c r="Q932" s="23" t="s">
        <v>274</v>
      </c>
      <c r="R932" s="23"/>
      <c r="S932" s="23"/>
      <c r="T932" s="23"/>
      <c r="U932" s="23"/>
      <c r="V932" s="23" t="s">
        <v>187</v>
      </c>
      <c r="W932" s="23" t="s">
        <v>188</v>
      </c>
      <c r="X932" s="23" t="s">
        <v>189</v>
      </c>
      <c r="Y932" s="22">
        <v>0</v>
      </c>
      <c r="Z932" s="23" t="s">
        <v>190</v>
      </c>
      <c r="AA932" s="23" t="s">
        <v>191</v>
      </c>
      <c r="AB932" s="23" t="s">
        <v>190</v>
      </c>
      <c r="AC932" s="23" t="s">
        <v>190</v>
      </c>
      <c r="AD932" s="23" t="s">
        <v>190</v>
      </c>
      <c r="AE932" s="23" t="s">
        <v>82</v>
      </c>
      <c r="AF932" s="23" t="s">
        <v>190</v>
      </c>
      <c r="AG932" s="23" t="s">
        <v>192</v>
      </c>
      <c r="AH932" s="23" t="s">
        <v>415</v>
      </c>
      <c r="AI932" s="23" t="s">
        <v>456</v>
      </c>
      <c r="AJ932" s="23" t="b">
        <v>0</v>
      </c>
      <c r="AK932" s="3">
        <v>136</v>
      </c>
      <c r="AL932" s="3">
        <v>236</v>
      </c>
      <c r="AM932" s="3">
        <v>3801</v>
      </c>
      <c r="AN932" s="24">
        <v>45536.000700192904</v>
      </c>
      <c r="AO932" s="24">
        <v>45536.000827507713</v>
      </c>
      <c r="AP932">
        <v>9</v>
      </c>
      <c r="AQ932" t="s">
        <v>194</v>
      </c>
      <c r="AR932">
        <v>244.00070019290433</v>
      </c>
      <c r="AS932" t="s">
        <v>195</v>
      </c>
      <c r="AT932" t="s">
        <v>196</v>
      </c>
      <c r="AU932" t="s">
        <v>197</v>
      </c>
      <c r="AV932" t="s">
        <v>299</v>
      </c>
      <c r="AW932" t="s">
        <v>196</v>
      </c>
      <c r="AX932" t="s">
        <v>197</v>
      </c>
      <c r="AY932" t="s">
        <v>208</v>
      </c>
    </row>
    <row r="933" spans="1:51" x14ac:dyDescent="0.45">
      <c r="A933" s="22">
        <v>875369</v>
      </c>
      <c r="B933" s="6">
        <v>45536</v>
      </c>
      <c r="C933" s="22">
        <v>9171000</v>
      </c>
      <c r="D933" s="22">
        <v>5316701</v>
      </c>
      <c r="E933" s="22"/>
      <c r="F933" s="22">
        <v>38756</v>
      </c>
      <c r="G933" s="22">
        <v>5477250</v>
      </c>
      <c r="H933" s="22">
        <v>24</v>
      </c>
      <c r="I933" s="22"/>
      <c r="J933" s="22">
        <v>743</v>
      </c>
      <c r="K933" s="22">
        <v>101548</v>
      </c>
      <c r="L933" s="23" t="s">
        <v>1085</v>
      </c>
      <c r="M933" s="23"/>
      <c r="N933" s="23" t="s">
        <v>184</v>
      </c>
      <c r="O933" s="23" t="s">
        <v>481</v>
      </c>
      <c r="P933" s="22">
        <v>20</v>
      </c>
      <c r="Q933" s="23" t="s">
        <v>186</v>
      </c>
      <c r="R933" s="23"/>
      <c r="S933" s="23"/>
      <c r="T933" s="23"/>
      <c r="U933" s="23"/>
      <c r="V933" s="23" t="s">
        <v>187</v>
      </c>
      <c r="W933" s="23" t="s">
        <v>188</v>
      </c>
      <c r="X933" s="23" t="s">
        <v>189</v>
      </c>
      <c r="Y933" s="22">
        <v>0</v>
      </c>
      <c r="Z933" s="23" t="s">
        <v>190</v>
      </c>
      <c r="AA933" s="23" t="s">
        <v>191</v>
      </c>
      <c r="AB933" s="23" t="s">
        <v>190</v>
      </c>
      <c r="AC933" s="23" t="s">
        <v>192</v>
      </c>
      <c r="AD933" s="23" t="s">
        <v>281</v>
      </c>
      <c r="AE933" s="23" t="s">
        <v>85</v>
      </c>
      <c r="AF933" s="23" t="s">
        <v>190</v>
      </c>
      <c r="AG933" s="23" t="s">
        <v>269</v>
      </c>
      <c r="AH933" s="23" t="s">
        <v>700</v>
      </c>
      <c r="AI933" s="23" t="s">
        <v>701</v>
      </c>
      <c r="AJ933" s="23" t="b">
        <v>0</v>
      </c>
      <c r="AK933" s="3">
        <v>117</v>
      </c>
      <c r="AL933" s="3">
        <v>2968</v>
      </c>
      <c r="AM933" s="3">
        <v>7322</v>
      </c>
      <c r="AN933" s="24">
        <v>45536.993122530861</v>
      </c>
      <c r="AO933" s="24">
        <v>45536.993180401238</v>
      </c>
      <c r="AP933">
        <v>9</v>
      </c>
      <c r="AQ933" t="s">
        <v>194</v>
      </c>
      <c r="AR933">
        <v>244.993122530861</v>
      </c>
      <c r="AS933" t="s">
        <v>195</v>
      </c>
      <c r="AT933" t="s">
        <v>206</v>
      </c>
      <c r="AU933" t="s">
        <v>197</v>
      </c>
      <c r="AV933" t="s">
        <v>232</v>
      </c>
      <c r="AW933" t="s">
        <v>206</v>
      </c>
      <c r="AX933" t="s">
        <v>197</v>
      </c>
      <c r="AY933" t="s">
        <v>208</v>
      </c>
    </row>
    <row r="934" spans="1:51" x14ac:dyDescent="0.45">
      <c r="A934" s="22">
        <v>873363</v>
      </c>
      <c r="B934" s="6">
        <v>45536</v>
      </c>
      <c r="C934" s="22">
        <v>9126000</v>
      </c>
      <c r="D934" s="22">
        <v>6547744</v>
      </c>
      <c r="E934" s="22"/>
      <c r="F934" s="22">
        <v>73317</v>
      </c>
      <c r="G934" s="22">
        <v>5474358</v>
      </c>
      <c r="H934" s="22">
        <v>16</v>
      </c>
      <c r="I934" s="22"/>
      <c r="J934" s="22">
        <v>744</v>
      </c>
      <c r="K934" s="22">
        <v>101180</v>
      </c>
      <c r="L934" s="23" t="s">
        <v>1092</v>
      </c>
      <c r="M934" s="23"/>
      <c r="N934" s="23" t="s">
        <v>184</v>
      </c>
      <c r="O934" s="23" t="s">
        <v>481</v>
      </c>
      <c r="P934" s="22">
        <v>20</v>
      </c>
      <c r="Q934" s="23" t="s">
        <v>186</v>
      </c>
      <c r="R934" s="23"/>
      <c r="S934" s="23"/>
      <c r="T934" s="23"/>
      <c r="U934" s="23"/>
      <c r="V934" s="23" t="s">
        <v>187</v>
      </c>
      <c r="W934" s="23" t="s">
        <v>188</v>
      </c>
      <c r="X934" s="23" t="s">
        <v>189</v>
      </c>
      <c r="Y934" s="22">
        <v>0</v>
      </c>
      <c r="Z934" s="23" t="s">
        <v>190</v>
      </c>
      <c r="AA934" s="23" t="s">
        <v>191</v>
      </c>
      <c r="AB934" s="23" t="s">
        <v>190</v>
      </c>
      <c r="AC934" s="23" t="s">
        <v>192</v>
      </c>
      <c r="AD934" s="23" t="s">
        <v>281</v>
      </c>
      <c r="AE934" s="23" t="s">
        <v>85</v>
      </c>
      <c r="AF934" s="23" t="s">
        <v>190</v>
      </c>
      <c r="AG934" s="23" t="s">
        <v>269</v>
      </c>
      <c r="AH934" s="23" t="s">
        <v>700</v>
      </c>
      <c r="AI934" s="23" t="s">
        <v>701</v>
      </c>
      <c r="AJ934" s="23" t="b">
        <v>0</v>
      </c>
      <c r="AK934" s="3">
        <v>63</v>
      </c>
      <c r="AL934" s="3">
        <v>2968</v>
      </c>
      <c r="AM934" s="3">
        <v>5598</v>
      </c>
      <c r="AN934" s="24">
        <v>45536.472310455247</v>
      </c>
      <c r="AO934" s="24">
        <v>45536.472379899693</v>
      </c>
      <c r="AP934">
        <v>9</v>
      </c>
      <c r="AQ934" t="s">
        <v>194</v>
      </c>
      <c r="AR934">
        <v>244.47231045524677</v>
      </c>
      <c r="AS934" t="s">
        <v>195</v>
      </c>
      <c r="AT934" t="s">
        <v>208</v>
      </c>
      <c r="AU934" t="s">
        <v>197</v>
      </c>
      <c r="AV934" t="s">
        <v>220</v>
      </c>
      <c r="AW934" t="s">
        <v>208</v>
      </c>
      <c r="AX934" t="s">
        <v>197</v>
      </c>
      <c r="AY934" t="s">
        <v>227</v>
      </c>
    </row>
    <row r="935" spans="1:51" x14ac:dyDescent="0.45">
      <c r="A935" s="22">
        <v>871173</v>
      </c>
      <c r="B935" s="6">
        <v>45536</v>
      </c>
      <c r="C935" s="22">
        <v>9125000</v>
      </c>
      <c r="D935" s="22">
        <v>15290475</v>
      </c>
      <c r="E935" s="22"/>
      <c r="F935" s="22">
        <v>152579</v>
      </c>
      <c r="G935" s="22">
        <v>5954861</v>
      </c>
      <c r="H935" s="22">
        <v>0</v>
      </c>
      <c r="I935" s="22"/>
      <c r="J935" s="22">
        <v>157630</v>
      </c>
      <c r="K935" s="22">
        <v>101961</v>
      </c>
      <c r="L935" s="23" t="s">
        <v>459</v>
      </c>
      <c r="M935" s="23"/>
      <c r="N935" s="23" t="s">
        <v>184</v>
      </c>
      <c r="O935" s="23" t="s">
        <v>185</v>
      </c>
      <c r="P935" s="22">
        <v>1</v>
      </c>
      <c r="Q935" s="23" t="s">
        <v>274</v>
      </c>
      <c r="R935" s="23"/>
      <c r="S935" s="23"/>
      <c r="T935" s="23"/>
      <c r="U935" s="23"/>
      <c r="V935" s="23" t="s">
        <v>187</v>
      </c>
      <c r="W935" s="23" t="s">
        <v>188</v>
      </c>
      <c r="X935" s="23" t="s">
        <v>189</v>
      </c>
      <c r="Y935" s="22">
        <v>0</v>
      </c>
      <c r="Z935" s="23" t="s">
        <v>190</v>
      </c>
      <c r="AA935" s="23" t="s">
        <v>191</v>
      </c>
      <c r="AB935" s="23" t="s">
        <v>190</v>
      </c>
      <c r="AC935" s="23" t="s">
        <v>190</v>
      </c>
      <c r="AD935" s="23" t="s">
        <v>190</v>
      </c>
      <c r="AE935" s="23" t="s">
        <v>82</v>
      </c>
      <c r="AF935" s="23" t="s">
        <v>190</v>
      </c>
      <c r="AG935" s="23" t="s">
        <v>192</v>
      </c>
      <c r="AH935" s="23" t="s">
        <v>415</v>
      </c>
      <c r="AI935" s="23" t="s">
        <v>456</v>
      </c>
      <c r="AJ935" s="23" t="b">
        <v>0</v>
      </c>
      <c r="AK935" s="3">
        <v>127</v>
      </c>
      <c r="AL935" s="3">
        <v>236</v>
      </c>
      <c r="AM935" s="3">
        <v>3800</v>
      </c>
      <c r="AN935" s="24">
        <v>45536.000699884258</v>
      </c>
      <c r="AO935" s="24">
        <v>45536.000873495374</v>
      </c>
      <c r="AP935">
        <v>9</v>
      </c>
      <c r="AQ935" t="s">
        <v>194</v>
      </c>
      <c r="AR935">
        <v>244.00069988425821</v>
      </c>
      <c r="AS935" t="s">
        <v>195</v>
      </c>
      <c r="AT935" t="s">
        <v>196</v>
      </c>
      <c r="AU935" t="s">
        <v>197</v>
      </c>
      <c r="AV935" t="s">
        <v>299</v>
      </c>
      <c r="AW935" t="s">
        <v>196</v>
      </c>
      <c r="AX935" t="s">
        <v>197</v>
      </c>
      <c r="AY935" t="s">
        <v>228</v>
      </c>
    </row>
    <row r="936" spans="1:51" x14ac:dyDescent="0.45">
      <c r="A936" s="22">
        <v>874477</v>
      </c>
      <c r="B936" s="6">
        <v>45536</v>
      </c>
      <c r="C936" s="22">
        <v>9109000</v>
      </c>
      <c r="D936" s="22">
        <v>5614562</v>
      </c>
      <c r="E936" s="22"/>
      <c r="F936" s="22">
        <v>53102</v>
      </c>
      <c r="G936" s="22">
        <v>5478128</v>
      </c>
      <c r="H936" s="22">
        <v>21</v>
      </c>
      <c r="I936" s="22"/>
      <c r="J936" s="22">
        <v>743</v>
      </c>
      <c r="K936" s="22">
        <v>101180</v>
      </c>
      <c r="L936" s="23" t="s">
        <v>1092</v>
      </c>
      <c r="M936" s="23"/>
      <c r="N936" s="23" t="s">
        <v>184</v>
      </c>
      <c r="O936" s="23" t="s">
        <v>481</v>
      </c>
      <c r="P936" s="22">
        <v>20</v>
      </c>
      <c r="Q936" s="23" t="s">
        <v>186</v>
      </c>
      <c r="R936" s="23"/>
      <c r="S936" s="23"/>
      <c r="T936" s="23"/>
      <c r="U936" s="23"/>
      <c r="V936" s="23" t="s">
        <v>187</v>
      </c>
      <c r="W936" s="23" t="s">
        <v>188</v>
      </c>
      <c r="X936" s="23" t="s">
        <v>189</v>
      </c>
      <c r="Y936" s="22">
        <v>0</v>
      </c>
      <c r="Z936" s="23" t="s">
        <v>190</v>
      </c>
      <c r="AA936" s="23" t="s">
        <v>191</v>
      </c>
      <c r="AB936" s="23" t="s">
        <v>190</v>
      </c>
      <c r="AC936" s="23" t="s">
        <v>192</v>
      </c>
      <c r="AD936" s="23" t="s">
        <v>281</v>
      </c>
      <c r="AE936" s="23" t="s">
        <v>85</v>
      </c>
      <c r="AF936" s="23" t="s">
        <v>190</v>
      </c>
      <c r="AG936" s="23" t="s">
        <v>269</v>
      </c>
      <c r="AH936" s="23" t="s">
        <v>700</v>
      </c>
      <c r="AI936" s="23" t="s">
        <v>701</v>
      </c>
      <c r="AJ936" s="23" t="b">
        <v>0</v>
      </c>
      <c r="AK936" s="3">
        <v>97</v>
      </c>
      <c r="AL936" s="3">
        <v>2968</v>
      </c>
      <c r="AM936" s="3">
        <v>6518</v>
      </c>
      <c r="AN936" s="24">
        <v>45536.708405632715</v>
      </c>
      <c r="AO936" s="24">
        <v>45536.708463503084</v>
      </c>
      <c r="AP936">
        <v>9</v>
      </c>
      <c r="AQ936" t="s">
        <v>194</v>
      </c>
      <c r="AR936">
        <v>244.70840563271486</v>
      </c>
      <c r="AS936" t="s">
        <v>195</v>
      </c>
      <c r="AT936" t="s">
        <v>229</v>
      </c>
      <c r="AU936" t="s">
        <v>197</v>
      </c>
      <c r="AV936" t="s">
        <v>232</v>
      </c>
      <c r="AW936" t="s">
        <v>229</v>
      </c>
      <c r="AX936" t="s">
        <v>197</v>
      </c>
      <c r="AY936" t="s">
        <v>208</v>
      </c>
    </row>
    <row r="937" spans="1:51" x14ac:dyDescent="0.45">
      <c r="A937" s="22">
        <v>874413</v>
      </c>
      <c r="B937" s="6">
        <v>45536</v>
      </c>
      <c r="C937" s="22">
        <v>9108000</v>
      </c>
      <c r="D937" s="22">
        <v>5949643</v>
      </c>
      <c r="E937" s="22"/>
      <c r="F937" s="22">
        <v>46269</v>
      </c>
      <c r="G937" s="22">
        <v>5477352</v>
      </c>
      <c r="H937" s="22">
        <v>18</v>
      </c>
      <c r="I937" s="22"/>
      <c r="J937" s="22">
        <v>743</v>
      </c>
      <c r="K937" s="22">
        <v>101180</v>
      </c>
      <c r="L937" s="23" t="s">
        <v>1092</v>
      </c>
      <c r="M937" s="23"/>
      <c r="N937" s="23" t="s">
        <v>184</v>
      </c>
      <c r="O937" s="23" t="s">
        <v>481</v>
      </c>
      <c r="P937" s="22">
        <v>20</v>
      </c>
      <c r="Q937" s="23" t="s">
        <v>186</v>
      </c>
      <c r="R937" s="23"/>
      <c r="S937" s="23"/>
      <c r="T937" s="23"/>
      <c r="U937" s="23"/>
      <c r="V937" s="23" t="s">
        <v>187</v>
      </c>
      <c r="W937" s="23" t="s">
        <v>188</v>
      </c>
      <c r="X937" s="23" t="s">
        <v>189</v>
      </c>
      <c r="Y937" s="22">
        <v>0</v>
      </c>
      <c r="Z937" s="23" t="s">
        <v>190</v>
      </c>
      <c r="AA937" s="23" t="s">
        <v>191</v>
      </c>
      <c r="AB937" s="23" t="s">
        <v>190</v>
      </c>
      <c r="AC937" s="23" t="s">
        <v>192</v>
      </c>
      <c r="AD937" s="23" t="s">
        <v>281</v>
      </c>
      <c r="AE937" s="23" t="s">
        <v>85</v>
      </c>
      <c r="AF937" s="23" t="s">
        <v>190</v>
      </c>
      <c r="AG937" s="23" t="s">
        <v>269</v>
      </c>
      <c r="AH937" s="23" t="s">
        <v>700</v>
      </c>
      <c r="AI937" s="23" t="s">
        <v>701</v>
      </c>
      <c r="AJ937" s="23" t="b">
        <v>0</v>
      </c>
      <c r="AK937" s="3">
        <v>114</v>
      </c>
      <c r="AL937" s="3">
        <v>2968</v>
      </c>
      <c r="AM937" s="3">
        <v>6459</v>
      </c>
      <c r="AN937" s="24">
        <v>45536.687570100308</v>
      </c>
      <c r="AO937" s="24">
        <v>45536.687627970678</v>
      </c>
      <c r="AP937">
        <v>9</v>
      </c>
      <c r="AQ937" t="s">
        <v>194</v>
      </c>
      <c r="AR937">
        <v>244.68757010030822</v>
      </c>
      <c r="AS937" t="s">
        <v>195</v>
      </c>
      <c r="AT937" t="s">
        <v>198</v>
      </c>
      <c r="AU937" t="s">
        <v>197</v>
      </c>
      <c r="AV937" t="s">
        <v>232</v>
      </c>
      <c r="AW937" t="s">
        <v>198</v>
      </c>
      <c r="AX937" t="s">
        <v>197</v>
      </c>
      <c r="AY937" t="s">
        <v>208</v>
      </c>
    </row>
    <row r="938" spans="1:51" x14ac:dyDescent="0.45">
      <c r="A938" s="22">
        <v>875364</v>
      </c>
      <c r="B938" s="6">
        <v>45536</v>
      </c>
      <c r="C938" s="22">
        <v>9094000</v>
      </c>
      <c r="D938" s="22">
        <v>5384110</v>
      </c>
      <c r="E938" s="22"/>
      <c r="F938" s="22">
        <v>39217</v>
      </c>
      <c r="G938" s="22">
        <v>5477830</v>
      </c>
      <c r="H938" s="22">
        <v>18</v>
      </c>
      <c r="I938" s="22"/>
      <c r="J938" s="22">
        <v>743</v>
      </c>
      <c r="K938" s="22">
        <v>101548</v>
      </c>
      <c r="L938" s="23" t="s">
        <v>1085</v>
      </c>
      <c r="M938" s="23"/>
      <c r="N938" s="23" t="s">
        <v>184</v>
      </c>
      <c r="O938" s="23" t="s">
        <v>481</v>
      </c>
      <c r="P938" s="22">
        <v>20</v>
      </c>
      <c r="Q938" s="23" t="s">
        <v>186</v>
      </c>
      <c r="R938" s="23"/>
      <c r="S938" s="23"/>
      <c r="T938" s="23"/>
      <c r="U938" s="23"/>
      <c r="V938" s="23" t="s">
        <v>187</v>
      </c>
      <c r="W938" s="23" t="s">
        <v>188</v>
      </c>
      <c r="X938" s="23" t="s">
        <v>189</v>
      </c>
      <c r="Y938" s="22">
        <v>0</v>
      </c>
      <c r="Z938" s="23" t="s">
        <v>190</v>
      </c>
      <c r="AA938" s="23" t="s">
        <v>191</v>
      </c>
      <c r="AB938" s="23" t="s">
        <v>190</v>
      </c>
      <c r="AC938" s="23" t="s">
        <v>192</v>
      </c>
      <c r="AD938" s="23" t="s">
        <v>281</v>
      </c>
      <c r="AE938" s="23" t="s">
        <v>85</v>
      </c>
      <c r="AF938" s="23" t="s">
        <v>190</v>
      </c>
      <c r="AG938" s="23" t="s">
        <v>269</v>
      </c>
      <c r="AH938" s="23" t="s">
        <v>700</v>
      </c>
      <c r="AI938" s="23" t="s">
        <v>701</v>
      </c>
      <c r="AJ938" s="23" t="b">
        <v>0</v>
      </c>
      <c r="AK938" s="3">
        <v>61</v>
      </c>
      <c r="AL938" s="3">
        <v>2968</v>
      </c>
      <c r="AM938" s="3">
        <v>7317</v>
      </c>
      <c r="AN938" s="24">
        <v>45536.986186689814</v>
      </c>
      <c r="AO938" s="24">
        <v>45536.986244560183</v>
      </c>
      <c r="AP938">
        <v>9</v>
      </c>
      <c r="AQ938" t="s">
        <v>194</v>
      </c>
      <c r="AR938">
        <v>244.98618668981362</v>
      </c>
      <c r="AS938" t="s">
        <v>195</v>
      </c>
      <c r="AT938" t="s">
        <v>206</v>
      </c>
      <c r="AU938" t="s">
        <v>197</v>
      </c>
      <c r="AV938" t="s">
        <v>219</v>
      </c>
      <c r="AW938" t="s">
        <v>206</v>
      </c>
      <c r="AX938" t="s">
        <v>197</v>
      </c>
      <c r="AY938" t="s">
        <v>207</v>
      </c>
    </row>
    <row r="939" spans="1:51" x14ac:dyDescent="0.45">
      <c r="A939" s="22">
        <v>871219</v>
      </c>
      <c r="B939" s="6">
        <v>45536</v>
      </c>
      <c r="C939" s="22">
        <v>9080000</v>
      </c>
      <c r="D939" s="22">
        <v>13550761</v>
      </c>
      <c r="E939" s="22"/>
      <c r="F939" s="22">
        <v>0</v>
      </c>
      <c r="G939" s="22">
        <v>5312430</v>
      </c>
      <c r="H939" s="22">
        <v>0</v>
      </c>
      <c r="I939" s="22"/>
      <c r="J939" s="22">
        <v>157630</v>
      </c>
      <c r="K939" s="22">
        <v>101587</v>
      </c>
      <c r="L939" s="23" t="s">
        <v>472</v>
      </c>
      <c r="M939" s="23"/>
      <c r="N939" s="23" t="s">
        <v>184</v>
      </c>
      <c r="O939" s="23" t="s">
        <v>185</v>
      </c>
      <c r="P939" s="22">
        <v>1</v>
      </c>
      <c r="Q939" s="23" t="s">
        <v>274</v>
      </c>
      <c r="R939" s="23"/>
      <c r="S939" s="23"/>
      <c r="T939" s="23"/>
      <c r="U939" s="23"/>
      <c r="V939" s="23" t="s">
        <v>187</v>
      </c>
      <c r="W939" s="23" t="s">
        <v>188</v>
      </c>
      <c r="X939" s="23" t="s">
        <v>189</v>
      </c>
      <c r="Y939" s="22">
        <v>0</v>
      </c>
      <c r="Z939" s="23" t="s">
        <v>190</v>
      </c>
      <c r="AA939" s="23" t="s">
        <v>191</v>
      </c>
      <c r="AB939" s="23" t="s">
        <v>190</v>
      </c>
      <c r="AC939" s="23" t="s">
        <v>190</v>
      </c>
      <c r="AD939" s="23" t="s">
        <v>190</v>
      </c>
      <c r="AE939" s="23" t="s">
        <v>82</v>
      </c>
      <c r="AF939" s="23" t="s">
        <v>190</v>
      </c>
      <c r="AG939" s="23" t="s">
        <v>192</v>
      </c>
      <c r="AH939" s="23" t="s">
        <v>415</v>
      </c>
      <c r="AI939" s="23" t="s">
        <v>456</v>
      </c>
      <c r="AJ939" s="23" t="b">
        <v>0</v>
      </c>
      <c r="AK939" s="3">
        <v>151</v>
      </c>
      <c r="AL939" s="3">
        <v>236</v>
      </c>
      <c r="AM939" s="3">
        <v>3848</v>
      </c>
      <c r="AN939" s="24">
        <v>45536.00087708333</v>
      </c>
      <c r="AO939" s="24">
        <v>45536.001027546299</v>
      </c>
      <c r="AP939">
        <v>9</v>
      </c>
      <c r="AQ939" t="s">
        <v>194</v>
      </c>
      <c r="AR939">
        <v>244.00087708333012</v>
      </c>
      <c r="AS939" t="s">
        <v>195</v>
      </c>
      <c r="AT939" t="s">
        <v>196</v>
      </c>
      <c r="AU939" t="s">
        <v>197</v>
      </c>
      <c r="AV939" t="s">
        <v>198</v>
      </c>
      <c r="AW939" t="s">
        <v>196</v>
      </c>
      <c r="AX939" t="s">
        <v>197</v>
      </c>
      <c r="AY939" t="s">
        <v>315</v>
      </c>
    </row>
    <row r="940" spans="1:51" x14ac:dyDescent="0.45">
      <c r="A940" s="22">
        <v>875295</v>
      </c>
      <c r="B940" s="6">
        <v>45536</v>
      </c>
      <c r="C940" s="22">
        <v>9062000</v>
      </c>
      <c r="D940" s="22">
        <v>9088855</v>
      </c>
      <c r="E940" s="22"/>
      <c r="F940" s="22">
        <v>1</v>
      </c>
      <c r="G940" s="22">
        <v>172532</v>
      </c>
      <c r="H940" s="22">
        <v>0</v>
      </c>
      <c r="I940" s="22"/>
      <c r="J940" s="22">
        <v>60</v>
      </c>
      <c r="K940" s="22">
        <v>102103</v>
      </c>
      <c r="L940" s="23" t="s">
        <v>1569</v>
      </c>
      <c r="M940" s="23"/>
      <c r="N940" s="23" t="s">
        <v>184</v>
      </c>
      <c r="O940" s="23" t="s">
        <v>225</v>
      </c>
      <c r="P940" s="22">
        <v>18</v>
      </c>
      <c r="Q940" s="23" t="s">
        <v>279</v>
      </c>
      <c r="R940" s="23"/>
      <c r="S940" s="23"/>
      <c r="T940" s="23"/>
      <c r="U940" s="23"/>
      <c r="V940" s="23" t="s">
        <v>187</v>
      </c>
      <c r="W940" s="23" t="s">
        <v>188</v>
      </c>
      <c r="X940" s="23" t="s">
        <v>189</v>
      </c>
      <c r="Y940" s="22">
        <v>0</v>
      </c>
      <c r="Z940" s="23" t="s">
        <v>190</v>
      </c>
      <c r="AA940" s="23" t="s">
        <v>191</v>
      </c>
      <c r="AB940" s="23" t="s">
        <v>190</v>
      </c>
      <c r="AC940" s="23" t="s">
        <v>280</v>
      </c>
      <c r="AD940" s="23" t="s">
        <v>281</v>
      </c>
      <c r="AE940" s="23" t="s">
        <v>68</v>
      </c>
      <c r="AF940" s="23"/>
      <c r="AG940" s="23"/>
      <c r="AH940" s="23"/>
      <c r="AI940" s="23"/>
      <c r="AJ940" s="23" t="b">
        <v>0</v>
      </c>
      <c r="AK940" s="3">
        <v>115</v>
      </c>
      <c r="AL940" s="3">
        <v>2408</v>
      </c>
      <c r="AM940" s="3">
        <v>7251</v>
      </c>
      <c r="AN940" s="24">
        <v>45536.948874614194</v>
      </c>
      <c r="AO940" s="24">
        <v>45536.948978780863</v>
      </c>
      <c r="AP940">
        <v>9</v>
      </c>
      <c r="AQ940" t="s">
        <v>194</v>
      </c>
      <c r="AR940">
        <v>244.94887461419421</v>
      </c>
      <c r="AS940" t="s">
        <v>195</v>
      </c>
      <c r="AT940" t="s">
        <v>237</v>
      </c>
      <c r="AU940" t="s">
        <v>197</v>
      </c>
      <c r="AV940" t="s">
        <v>206</v>
      </c>
      <c r="AW940" t="s">
        <v>237</v>
      </c>
      <c r="AX940" t="s">
        <v>197</v>
      </c>
      <c r="AY940" t="s">
        <v>304</v>
      </c>
    </row>
    <row r="941" spans="1:51" x14ac:dyDescent="0.45">
      <c r="A941" s="22">
        <v>872305</v>
      </c>
      <c r="B941" s="6">
        <v>45536</v>
      </c>
      <c r="C941" s="22">
        <v>9047000</v>
      </c>
      <c r="D941" s="22">
        <v>7426989</v>
      </c>
      <c r="E941" s="22"/>
      <c r="F941" s="22">
        <v>89705</v>
      </c>
      <c r="G941" s="22">
        <v>5471026</v>
      </c>
      <c r="H941" s="22">
        <v>45</v>
      </c>
      <c r="I941" s="22"/>
      <c r="J941" s="22">
        <v>745</v>
      </c>
      <c r="K941" s="22">
        <v>101180</v>
      </c>
      <c r="L941" s="23" t="s">
        <v>1092</v>
      </c>
      <c r="M941" s="23"/>
      <c r="N941" s="23" t="s">
        <v>184</v>
      </c>
      <c r="O941" s="23" t="s">
        <v>481</v>
      </c>
      <c r="P941" s="22">
        <v>20</v>
      </c>
      <c r="Q941" s="23" t="s">
        <v>186</v>
      </c>
      <c r="R941" s="23"/>
      <c r="S941" s="23"/>
      <c r="T941" s="23"/>
      <c r="U941" s="23"/>
      <c r="V941" s="23" t="s">
        <v>187</v>
      </c>
      <c r="W941" s="23" t="s">
        <v>188</v>
      </c>
      <c r="X941" s="23" t="s">
        <v>189</v>
      </c>
      <c r="Y941" s="22">
        <v>0</v>
      </c>
      <c r="Z941" s="23" t="s">
        <v>190</v>
      </c>
      <c r="AA941" s="23" t="s">
        <v>191</v>
      </c>
      <c r="AB941" s="23" t="s">
        <v>190</v>
      </c>
      <c r="AC941" s="23" t="s">
        <v>192</v>
      </c>
      <c r="AD941" s="23" t="s">
        <v>281</v>
      </c>
      <c r="AE941" s="23" t="s">
        <v>85</v>
      </c>
      <c r="AF941" s="23" t="s">
        <v>190</v>
      </c>
      <c r="AG941" s="23" t="s">
        <v>269</v>
      </c>
      <c r="AH941" s="23" t="s">
        <v>700</v>
      </c>
      <c r="AI941" s="23" t="s">
        <v>701</v>
      </c>
      <c r="AJ941" s="23" t="b">
        <v>0</v>
      </c>
      <c r="AK941" s="3">
        <v>135</v>
      </c>
      <c r="AL941" s="3">
        <v>2968</v>
      </c>
      <c r="AM941" s="3">
        <v>4716</v>
      </c>
      <c r="AN941" s="24">
        <v>45536.257037307099</v>
      </c>
      <c r="AO941" s="24">
        <v>45536.257118325615</v>
      </c>
      <c r="AP941">
        <v>9</v>
      </c>
      <c r="AQ941" t="s">
        <v>194</v>
      </c>
      <c r="AR941">
        <v>244.25703730709938</v>
      </c>
      <c r="AS941" t="s">
        <v>195</v>
      </c>
      <c r="AT941" t="s">
        <v>222</v>
      </c>
      <c r="AU941" t="s">
        <v>197</v>
      </c>
      <c r="AV941" t="s">
        <v>220</v>
      </c>
      <c r="AW941" t="s">
        <v>222</v>
      </c>
      <c r="AX941" t="s">
        <v>197</v>
      </c>
      <c r="AY941" t="s">
        <v>228</v>
      </c>
    </row>
    <row r="942" spans="1:51" x14ac:dyDescent="0.45">
      <c r="A942" s="22">
        <v>874583</v>
      </c>
      <c r="B942" s="6">
        <v>45536</v>
      </c>
      <c r="C942" s="22">
        <v>9002000</v>
      </c>
      <c r="D942" s="22">
        <v>5363068</v>
      </c>
      <c r="E942" s="22"/>
      <c r="F942" s="22">
        <v>42786</v>
      </c>
      <c r="G942" s="22">
        <v>5477675</v>
      </c>
      <c r="H942" s="22">
        <v>15</v>
      </c>
      <c r="I942" s="22"/>
      <c r="J942" s="22">
        <v>743</v>
      </c>
      <c r="K942" s="22">
        <v>101180</v>
      </c>
      <c r="L942" s="23" t="s">
        <v>1092</v>
      </c>
      <c r="M942" s="23"/>
      <c r="N942" s="23" t="s">
        <v>184</v>
      </c>
      <c r="O942" s="23" t="s">
        <v>481</v>
      </c>
      <c r="P942" s="22">
        <v>20</v>
      </c>
      <c r="Q942" s="23" t="s">
        <v>186</v>
      </c>
      <c r="R942" s="23"/>
      <c r="S942" s="23"/>
      <c r="T942" s="23"/>
      <c r="U942" s="23"/>
      <c r="V942" s="23" t="s">
        <v>187</v>
      </c>
      <c r="W942" s="23" t="s">
        <v>188</v>
      </c>
      <c r="X942" s="23" t="s">
        <v>189</v>
      </c>
      <c r="Y942" s="22">
        <v>0</v>
      </c>
      <c r="Z942" s="23" t="s">
        <v>190</v>
      </c>
      <c r="AA942" s="23" t="s">
        <v>191</v>
      </c>
      <c r="AB942" s="23" t="s">
        <v>190</v>
      </c>
      <c r="AC942" s="23" t="s">
        <v>192</v>
      </c>
      <c r="AD942" s="23" t="s">
        <v>281</v>
      </c>
      <c r="AE942" s="23" t="s">
        <v>85</v>
      </c>
      <c r="AF942" s="23" t="s">
        <v>190</v>
      </c>
      <c r="AG942" s="23" t="s">
        <v>269</v>
      </c>
      <c r="AH942" s="23" t="s">
        <v>700</v>
      </c>
      <c r="AI942" s="23" t="s">
        <v>701</v>
      </c>
      <c r="AJ942" s="23" t="b">
        <v>0</v>
      </c>
      <c r="AK942" s="3">
        <v>98</v>
      </c>
      <c r="AL942" s="3">
        <v>2968</v>
      </c>
      <c r="AM942" s="3">
        <v>6586</v>
      </c>
      <c r="AN942" s="24">
        <v>45536.729236844134</v>
      </c>
      <c r="AO942" s="24">
        <v>45536.729294714503</v>
      </c>
      <c r="AP942">
        <v>9</v>
      </c>
      <c r="AQ942" t="s">
        <v>194</v>
      </c>
      <c r="AR942">
        <v>244.72923684413399</v>
      </c>
      <c r="AS942" t="s">
        <v>195</v>
      </c>
      <c r="AT942" t="s">
        <v>229</v>
      </c>
      <c r="AU942" t="s">
        <v>197</v>
      </c>
      <c r="AV942" t="s">
        <v>232</v>
      </c>
      <c r="AW942" t="s">
        <v>229</v>
      </c>
      <c r="AX942" t="s">
        <v>197</v>
      </c>
      <c r="AY942" t="s">
        <v>208</v>
      </c>
    </row>
    <row r="943" spans="1:51" x14ac:dyDescent="0.45">
      <c r="A943" s="22">
        <v>871172</v>
      </c>
      <c r="B943" s="6">
        <v>45536</v>
      </c>
      <c r="C943" s="22">
        <v>8985000</v>
      </c>
      <c r="D943" s="22">
        <v>15497333</v>
      </c>
      <c r="E943" s="22"/>
      <c r="F943" s="22">
        <v>58916</v>
      </c>
      <c r="G943" s="22">
        <v>5576689</v>
      </c>
      <c r="H943" s="22">
        <v>0</v>
      </c>
      <c r="I943" s="22"/>
      <c r="J943" s="22">
        <v>157630</v>
      </c>
      <c r="K943" s="22">
        <v>101961</v>
      </c>
      <c r="L943" s="23" t="s">
        <v>459</v>
      </c>
      <c r="M943" s="23"/>
      <c r="N943" s="23" t="s">
        <v>184</v>
      </c>
      <c r="O943" s="23" t="s">
        <v>185</v>
      </c>
      <c r="P943" s="22">
        <v>1</v>
      </c>
      <c r="Q943" s="23" t="s">
        <v>274</v>
      </c>
      <c r="R943" s="23"/>
      <c r="S943" s="23"/>
      <c r="T943" s="23"/>
      <c r="U943" s="23"/>
      <c r="V943" s="23" t="s">
        <v>187</v>
      </c>
      <c r="W943" s="23" t="s">
        <v>188</v>
      </c>
      <c r="X943" s="23" t="s">
        <v>189</v>
      </c>
      <c r="Y943" s="22">
        <v>0</v>
      </c>
      <c r="Z943" s="23" t="s">
        <v>190</v>
      </c>
      <c r="AA943" s="23" t="s">
        <v>191</v>
      </c>
      <c r="AB943" s="23" t="s">
        <v>190</v>
      </c>
      <c r="AC943" s="23" t="s">
        <v>190</v>
      </c>
      <c r="AD943" s="23" t="s">
        <v>190</v>
      </c>
      <c r="AE943" s="23" t="s">
        <v>82</v>
      </c>
      <c r="AF943" s="23" t="s">
        <v>190</v>
      </c>
      <c r="AG943" s="23" t="s">
        <v>192</v>
      </c>
      <c r="AH943" s="23" t="s">
        <v>415</v>
      </c>
      <c r="AI943" s="23" t="s">
        <v>456</v>
      </c>
      <c r="AJ943" s="23" t="b">
        <v>0</v>
      </c>
      <c r="AK943" s="3">
        <v>121</v>
      </c>
      <c r="AL943" s="3">
        <v>236</v>
      </c>
      <c r="AM943" s="3">
        <v>3799</v>
      </c>
      <c r="AN943" s="24">
        <v>45536.000699845681</v>
      </c>
      <c r="AO943" s="24">
        <v>45536.000873456789</v>
      </c>
      <c r="AP943">
        <v>9</v>
      </c>
      <c r="AQ943" t="s">
        <v>194</v>
      </c>
      <c r="AR943">
        <v>244.00069984568108</v>
      </c>
      <c r="AS943" t="s">
        <v>195</v>
      </c>
      <c r="AT943" t="s">
        <v>196</v>
      </c>
      <c r="AU943" t="s">
        <v>197</v>
      </c>
      <c r="AV943" t="s">
        <v>299</v>
      </c>
      <c r="AW943" t="s">
        <v>196</v>
      </c>
      <c r="AX943" t="s">
        <v>197</v>
      </c>
      <c r="AY943" t="s">
        <v>228</v>
      </c>
    </row>
    <row r="944" spans="1:51" x14ac:dyDescent="0.45">
      <c r="A944" s="22">
        <v>871260</v>
      </c>
      <c r="B944" s="6">
        <v>45536</v>
      </c>
      <c r="C944" s="22">
        <v>8969000</v>
      </c>
      <c r="D944" s="22">
        <v>24842372</v>
      </c>
      <c r="E944" s="22"/>
      <c r="F944" s="22">
        <v>0</v>
      </c>
      <c r="G944" s="22">
        <v>5314521</v>
      </c>
      <c r="H944" s="22">
        <v>0</v>
      </c>
      <c r="I944" s="22"/>
      <c r="J944" s="22">
        <v>157630</v>
      </c>
      <c r="K944" s="22">
        <v>101961</v>
      </c>
      <c r="L944" s="23" t="s">
        <v>459</v>
      </c>
      <c r="M944" s="23"/>
      <c r="N944" s="23" t="s">
        <v>184</v>
      </c>
      <c r="O944" s="23" t="s">
        <v>185</v>
      </c>
      <c r="P944" s="22">
        <v>1</v>
      </c>
      <c r="Q944" s="23" t="s">
        <v>274</v>
      </c>
      <c r="R944" s="23"/>
      <c r="S944" s="23"/>
      <c r="T944" s="23"/>
      <c r="U944" s="23"/>
      <c r="V944" s="23" t="s">
        <v>187</v>
      </c>
      <c r="W944" s="23" t="s">
        <v>188</v>
      </c>
      <c r="X944" s="23" t="s">
        <v>189</v>
      </c>
      <c r="Y944" s="22">
        <v>0</v>
      </c>
      <c r="Z944" s="23" t="s">
        <v>190</v>
      </c>
      <c r="AA944" s="23" t="s">
        <v>191</v>
      </c>
      <c r="AB944" s="23" t="s">
        <v>190</v>
      </c>
      <c r="AC944" s="23" t="s">
        <v>190</v>
      </c>
      <c r="AD944" s="23" t="s">
        <v>190</v>
      </c>
      <c r="AE944" s="23" t="s">
        <v>82</v>
      </c>
      <c r="AF944" s="23" t="s">
        <v>190</v>
      </c>
      <c r="AG944" s="23" t="s">
        <v>192</v>
      </c>
      <c r="AH944" s="23" t="s">
        <v>415</v>
      </c>
      <c r="AI944" s="23" t="s">
        <v>456</v>
      </c>
      <c r="AJ944" s="23" t="b">
        <v>0</v>
      </c>
      <c r="AK944" s="3">
        <v>141</v>
      </c>
      <c r="AL944" s="3">
        <v>236</v>
      </c>
      <c r="AM944" s="3">
        <v>3908</v>
      </c>
      <c r="AN944" s="24">
        <v>45536.001072183644</v>
      </c>
      <c r="AO944" s="24">
        <v>45536.001349961422</v>
      </c>
      <c r="AP944">
        <v>9</v>
      </c>
      <c r="AQ944" t="s">
        <v>194</v>
      </c>
      <c r="AR944">
        <v>244.00107218364428</v>
      </c>
      <c r="AS944" t="s">
        <v>195</v>
      </c>
      <c r="AT944" t="s">
        <v>196</v>
      </c>
      <c r="AU944" t="s">
        <v>197</v>
      </c>
      <c r="AV944" t="s">
        <v>301</v>
      </c>
      <c r="AW944" t="s">
        <v>196</v>
      </c>
      <c r="AX944" t="s">
        <v>197</v>
      </c>
      <c r="AY944" t="s">
        <v>285</v>
      </c>
    </row>
    <row r="945" spans="1:51" x14ac:dyDescent="0.45">
      <c r="A945" s="22">
        <v>871233</v>
      </c>
      <c r="B945" s="6">
        <v>45536</v>
      </c>
      <c r="C945" s="22">
        <v>8939000</v>
      </c>
      <c r="D945" s="22">
        <v>16565993</v>
      </c>
      <c r="E945" s="22"/>
      <c r="F945" s="22">
        <v>0</v>
      </c>
      <c r="G945" s="22">
        <v>5316488</v>
      </c>
      <c r="H945" s="22">
        <v>0</v>
      </c>
      <c r="I945" s="22"/>
      <c r="J945" s="22">
        <v>157630</v>
      </c>
      <c r="K945" s="22">
        <v>101682</v>
      </c>
      <c r="L945" s="23" t="s">
        <v>466</v>
      </c>
      <c r="M945" s="23"/>
      <c r="N945" s="23" t="s">
        <v>184</v>
      </c>
      <c r="O945" s="23" t="s">
        <v>185</v>
      </c>
      <c r="P945" s="22">
        <v>1</v>
      </c>
      <c r="Q945" s="23" t="s">
        <v>274</v>
      </c>
      <c r="R945" s="23"/>
      <c r="S945" s="23"/>
      <c r="T945" s="23"/>
      <c r="U945" s="23"/>
      <c r="V945" s="23" t="s">
        <v>187</v>
      </c>
      <c r="W945" s="23" t="s">
        <v>188</v>
      </c>
      <c r="X945" s="23" t="s">
        <v>189</v>
      </c>
      <c r="Y945" s="22">
        <v>0</v>
      </c>
      <c r="Z945" s="23" t="s">
        <v>190</v>
      </c>
      <c r="AA945" s="23" t="s">
        <v>191</v>
      </c>
      <c r="AB945" s="23" t="s">
        <v>190</v>
      </c>
      <c r="AC945" s="23" t="s">
        <v>190</v>
      </c>
      <c r="AD945" s="23" t="s">
        <v>190</v>
      </c>
      <c r="AE945" s="23" t="s">
        <v>82</v>
      </c>
      <c r="AF945" s="23" t="s">
        <v>190</v>
      </c>
      <c r="AG945" s="23" t="s">
        <v>192</v>
      </c>
      <c r="AH945" s="23" t="s">
        <v>415</v>
      </c>
      <c r="AI945" s="23" t="s">
        <v>456</v>
      </c>
      <c r="AJ945" s="23" t="b">
        <v>0</v>
      </c>
      <c r="AK945" s="3">
        <v>137</v>
      </c>
      <c r="AL945" s="3">
        <v>236</v>
      </c>
      <c r="AM945" s="3">
        <v>3860</v>
      </c>
      <c r="AN945" s="24">
        <v>45536.000909529321</v>
      </c>
      <c r="AO945" s="24">
        <v>45536.001094714506</v>
      </c>
      <c r="AP945">
        <v>9</v>
      </c>
      <c r="AQ945" t="s">
        <v>194</v>
      </c>
      <c r="AR945">
        <v>244.00090952932078</v>
      </c>
      <c r="AS945" t="s">
        <v>195</v>
      </c>
      <c r="AT945" t="s">
        <v>196</v>
      </c>
      <c r="AU945" t="s">
        <v>197</v>
      </c>
      <c r="AV945" t="s">
        <v>231</v>
      </c>
      <c r="AW945" t="s">
        <v>196</v>
      </c>
      <c r="AX945" t="s">
        <v>197</v>
      </c>
      <c r="AY945" t="s">
        <v>314</v>
      </c>
    </row>
    <row r="946" spans="1:51" x14ac:dyDescent="0.45">
      <c r="A946" s="22">
        <v>871889</v>
      </c>
      <c r="B946" s="6">
        <v>45536</v>
      </c>
      <c r="C946" s="22">
        <v>8937000</v>
      </c>
      <c r="D946" s="22">
        <v>5538892</v>
      </c>
      <c r="E946" s="22"/>
      <c r="F946" s="22">
        <v>37021</v>
      </c>
      <c r="G946" s="22">
        <v>5474295</v>
      </c>
      <c r="H946" s="22">
        <v>57</v>
      </c>
      <c r="I946" s="22"/>
      <c r="J946" s="22">
        <v>745</v>
      </c>
      <c r="K946" s="22">
        <v>101180</v>
      </c>
      <c r="L946" s="23" t="s">
        <v>1092</v>
      </c>
      <c r="M946" s="23"/>
      <c r="N946" s="23" t="s">
        <v>184</v>
      </c>
      <c r="O946" s="23" t="s">
        <v>481</v>
      </c>
      <c r="P946" s="22">
        <v>20</v>
      </c>
      <c r="Q946" s="23" t="s">
        <v>186</v>
      </c>
      <c r="R946" s="23"/>
      <c r="S946" s="23"/>
      <c r="T946" s="23"/>
      <c r="U946" s="23"/>
      <c r="V946" s="23" t="s">
        <v>187</v>
      </c>
      <c r="W946" s="23" t="s">
        <v>188</v>
      </c>
      <c r="X946" s="23" t="s">
        <v>189</v>
      </c>
      <c r="Y946" s="22">
        <v>0</v>
      </c>
      <c r="Z946" s="23" t="s">
        <v>190</v>
      </c>
      <c r="AA946" s="23" t="s">
        <v>191</v>
      </c>
      <c r="AB946" s="23" t="s">
        <v>190</v>
      </c>
      <c r="AC946" s="23" t="s">
        <v>192</v>
      </c>
      <c r="AD946" s="23" t="s">
        <v>281</v>
      </c>
      <c r="AE946" s="23" t="s">
        <v>85</v>
      </c>
      <c r="AF946" s="23" t="s">
        <v>190</v>
      </c>
      <c r="AG946" s="23" t="s">
        <v>269</v>
      </c>
      <c r="AH946" s="23" t="s">
        <v>700</v>
      </c>
      <c r="AI946" s="23" t="s">
        <v>701</v>
      </c>
      <c r="AJ946" s="23" t="b">
        <v>0</v>
      </c>
      <c r="AK946" s="3">
        <v>135</v>
      </c>
      <c r="AL946" s="3">
        <v>2968</v>
      </c>
      <c r="AM946" s="3">
        <v>4455</v>
      </c>
      <c r="AN946" s="24">
        <v>45536.145901195989</v>
      </c>
      <c r="AO946" s="24">
        <v>45536.145959066358</v>
      </c>
      <c r="AP946">
        <v>9</v>
      </c>
      <c r="AQ946" t="s">
        <v>194</v>
      </c>
      <c r="AR946">
        <v>244.1459011959887</v>
      </c>
      <c r="AS946" t="s">
        <v>195</v>
      </c>
      <c r="AT946" t="s">
        <v>251</v>
      </c>
      <c r="AU946" t="s">
        <v>197</v>
      </c>
      <c r="AV946" t="s">
        <v>232</v>
      </c>
      <c r="AW946" t="s">
        <v>251</v>
      </c>
      <c r="AX946" t="s">
        <v>197</v>
      </c>
      <c r="AY946" t="s">
        <v>208</v>
      </c>
    </row>
    <row r="947" spans="1:51" x14ac:dyDescent="0.45">
      <c r="A947" s="22">
        <v>875176</v>
      </c>
      <c r="B947" s="6">
        <v>45536</v>
      </c>
      <c r="C947" s="22">
        <v>8906000</v>
      </c>
      <c r="D947" s="22">
        <v>8207068</v>
      </c>
      <c r="E947" s="22"/>
      <c r="F947" s="22">
        <v>36850</v>
      </c>
      <c r="G947" s="22">
        <v>5476967</v>
      </c>
      <c r="H947" s="22">
        <v>158</v>
      </c>
      <c r="I947" s="22"/>
      <c r="J947" s="22">
        <v>743</v>
      </c>
      <c r="K947" s="22">
        <v>101548</v>
      </c>
      <c r="L947" s="23" t="s">
        <v>1085</v>
      </c>
      <c r="M947" s="23"/>
      <c r="N947" s="23" t="s">
        <v>184</v>
      </c>
      <c r="O947" s="23" t="s">
        <v>481</v>
      </c>
      <c r="P947" s="22">
        <v>20</v>
      </c>
      <c r="Q947" s="23" t="s">
        <v>186</v>
      </c>
      <c r="R947" s="23"/>
      <c r="S947" s="23"/>
      <c r="T947" s="23"/>
      <c r="U947" s="23"/>
      <c r="V947" s="23" t="s">
        <v>187</v>
      </c>
      <c r="W947" s="23" t="s">
        <v>188</v>
      </c>
      <c r="X947" s="23" t="s">
        <v>189</v>
      </c>
      <c r="Y947" s="22">
        <v>0</v>
      </c>
      <c r="Z947" s="23" t="s">
        <v>190</v>
      </c>
      <c r="AA947" s="23" t="s">
        <v>191</v>
      </c>
      <c r="AB947" s="23" t="s">
        <v>190</v>
      </c>
      <c r="AC947" s="23" t="s">
        <v>192</v>
      </c>
      <c r="AD947" s="23" t="s">
        <v>281</v>
      </c>
      <c r="AE947" s="23" t="s">
        <v>85</v>
      </c>
      <c r="AF947" s="23" t="s">
        <v>190</v>
      </c>
      <c r="AG947" s="23" t="s">
        <v>269</v>
      </c>
      <c r="AH947" s="23" t="s">
        <v>700</v>
      </c>
      <c r="AI947" s="23" t="s">
        <v>701</v>
      </c>
      <c r="AJ947" s="23" t="b">
        <v>0</v>
      </c>
      <c r="AK947" s="3">
        <v>60</v>
      </c>
      <c r="AL947" s="3">
        <v>2968</v>
      </c>
      <c r="AM947" s="3">
        <v>7140</v>
      </c>
      <c r="AN947" s="24">
        <v>45536.895931327163</v>
      </c>
      <c r="AO947" s="24">
        <v>45536.896023919755</v>
      </c>
      <c r="AP947">
        <v>9</v>
      </c>
      <c r="AQ947" t="s">
        <v>194</v>
      </c>
      <c r="AR947">
        <v>244.89593132716254</v>
      </c>
      <c r="AS947" t="s">
        <v>195</v>
      </c>
      <c r="AT947" t="s">
        <v>226</v>
      </c>
      <c r="AU947" t="s">
        <v>197</v>
      </c>
      <c r="AV947" t="s">
        <v>220</v>
      </c>
      <c r="AW947" t="s">
        <v>226</v>
      </c>
      <c r="AX947" t="s">
        <v>197</v>
      </c>
      <c r="AY947" t="s">
        <v>198</v>
      </c>
    </row>
    <row r="948" spans="1:51" x14ac:dyDescent="0.45">
      <c r="A948" s="22">
        <v>871235</v>
      </c>
      <c r="B948" s="6">
        <v>45536</v>
      </c>
      <c r="C948" s="22">
        <v>8890000</v>
      </c>
      <c r="D948" s="22">
        <v>13580985</v>
      </c>
      <c r="E948" s="22"/>
      <c r="F948" s="22">
        <v>0</v>
      </c>
      <c r="G948" s="22">
        <v>5314521</v>
      </c>
      <c r="H948" s="22">
        <v>0</v>
      </c>
      <c r="I948" s="22"/>
      <c r="J948" s="22">
        <v>157630</v>
      </c>
      <c r="K948" s="22">
        <v>101656</v>
      </c>
      <c r="L948" s="23" t="s">
        <v>462</v>
      </c>
      <c r="M948" s="23"/>
      <c r="N948" s="23" t="s">
        <v>184</v>
      </c>
      <c r="O948" s="23" t="s">
        <v>185</v>
      </c>
      <c r="P948" s="22">
        <v>1</v>
      </c>
      <c r="Q948" s="23" t="s">
        <v>274</v>
      </c>
      <c r="R948" s="23"/>
      <c r="S948" s="23"/>
      <c r="T948" s="23"/>
      <c r="U948" s="23"/>
      <c r="V948" s="23" t="s">
        <v>187</v>
      </c>
      <c r="W948" s="23" t="s">
        <v>188</v>
      </c>
      <c r="X948" s="23" t="s">
        <v>189</v>
      </c>
      <c r="Y948" s="22">
        <v>0</v>
      </c>
      <c r="Z948" s="23" t="s">
        <v>190</v>
      </c>
      <c r="AA948" s="23" t="s">
        <v>191</v>
      </c>
      <c r="AB948" s="23" t="s">
        <v>190</v>
      </c>
      <c r="AC948" s="23" t="s">
        <v>190</v>
      </c>
      <c r="AD948" s="23" t="s">
        <v>190</v>
      </c>
      <c r="AE948" s="23" t="s">
        <v>82</v>
      </c>
      <c r="AF948" s="23" t="s">
        <v>190</v>
      </c>
      <c r="AG948" s="23" t="s">
        <v>192</v>
      </c>
      <c r="AH948" s="23" t="s">
        <v>415</v>
      </c>
      <c r="AI948" s="23" t="s">
        <v>456</v>
      </c>
      <c r="AJ948" s="23" t="b">
        <v>0</v>
      </c>
      <c r="AK948" s="3">
        <v>118</v>
      </c>
      <c r="AL948" s="3">
        <v>236</v>
      </c>
      <c r="AM948" s="3">
        <v>3885</v>
      </c>
      <c r="AN948" s="24">
        <v>45536.000950347225</v>
      </c>
      <c r="AO948" s="24">
        <v>45536.001100810186</v>
      </c>
      <c r="AP948">
        <v>9</v>
      </c>
      <c r="AQ948" t="s">
        <v>194</v>
      </c>
      <c r="AR948">
        <v>244.00095034722472</v>
      </c>
      <c r="AS948" t="s">
        <v>195</v>
      </c>
      <c r="AT948" t="s">
        <v>196</v>
      </c>
      <c r="AU948" t="s">
        <v>197</v>
      </c>
      <c r="AV948" t="s">
        <v>237</v>
      </c>
      <c r="AW948" t="s">
        <v>196</v>
      </c>
      <c r="AX948" t="s">
        <v>197</v>
      </c>
      <c r="AY948" t="s">
        <v>314</v>
      </c>
    </row>
    <row r="949" spans="1:51" x14ac:dyDescent="0.45">
      <c r="A949" s="22">
        <v>875354</v>
      </c>
      <c r="B949" s="6">
        <v>45536</v>
      </c>
      <c r="C949" s="22">
        <v>8813000</v>
      </c>
      <c r="D949" s="22">
        <v>5313720</v>
      </c>
      <c r="E949" s="22"/>
      <c r="F949" s="22">
        <v>40754</v>
      </c>
      <c r="G949" s="22">
        <v>5477766</v>
      </c>
      <c r="H949" s="22">
        <v>20</v>
      </c>
      <c r="I949" s="22"/>
      <c r="J949" s="22">
        <v>743</v>
      </c>
      <c r="K949" s="22">
        <v>101548</v>
      </c>
      <c r="L949" s="23" t="s">
        <v>1085</v>
      </c>
      <c r="M949" s="23"/>
      <c r="N949" s="23" t="s">
        <v>184</v>
      </c>
      <c r="O949" s="23" t="s">
        <v>481</v>
      </c>
      <c r="P949" s="22">
        <v>20</v>
      </c>
      <c r="Q949" s="23" t="s">
        <v>186</v>
      </c>
      <c r="R949" s="23"/>
      <c r="S949" s="23"/>
      <c r="T949" s="23"/>
      <c r="U949" s="23"/>
      <c r="V949" s="23" t="s">
        <v>187</v>
      </c>
      <c r="W949" s="23" t="s">
        <v>188</v>
      </c>
      <c r="X949" s="23" t="s">
        <v>189</v>
      </c>
      <c r="Y949" s="22">
        <v>0</v>
      </c>
      <c r="Z949" s="23" t="s">
        <v>190</v>
      </c>
      <c r="AA949" s="23" t="s">
        <v>191</v>
      </c>
      <c r="AB949" s="23" t="s">
        <v>190</v>
      </c>
      <c r="AC949" s="23" t="s">
        <v>192</v>
      </c>
      <c r="AD949" s="23" t="s">
        <v>281</v>
      </c>
      <c r="AE949" s="23" t="s">
        <v>85</v>
      </c>
      <c r="AF949" s="23" t="s">
        <v>190</v>
      </c>
      <c r="AG949" s="23" t="s">
        <v>269</v>
      </c>
      <c r="AH949" s="23" t="s">
        <v>700</v>
      </c>
      <c r="AI949" s="23" t="s">
        <v>701</v>
      </c>
      <c r="AJ949" s="23" t="b">
        <v>0</v>
      </c>
      <c r="AK949" s="3">
        <v>119</v>
      </c>
      <c r="AL949" s="3">
        <v>2968</v>
      </c>
      <c r="AM949" s="3">
        <v>7306</v>
      </c>
      <c r="AN949" s="24">
        <v>45536.979236072533</v>
      </c>
      <c r="AO949" s="24">
        <v>45536.979293942903</v>
      </c>
      <c r="AP949">
        <v>9</v>
      </c>
      <c r="AQ949" t="s">
        <v>194</v>
      </c>
      <c r="AR949">
        <v>244.97923607253324</v>
      </c>
      <c r="AS949" t="s">
        <v>195</v>
      </c>
      <c r="AT949" t="s">
        <v>206</v>
      </c>
      <c r="AU949" t="s">
        <v>197</v>
      </c>
      <c r="AV949" t="s">
        <v>232</v>
      </c>
      <c r="AW949" t="s">
        <v>206</v>
      </c>
      <c r="AX949" t="s">
        <v>197</v>
      </c>
      <c r="AY949" t="s">
        <v>208</v>
      </c>
    </row>
    <row r="950" spans="1:51" x14ac:dyDescent="0.45">
      <c r="A950" s="22">
        <v>871226</v>
      </c>
      <c r="B950" s="6">
        <v>45536</v>
      </c>
      <c r="C950" s="22">
        <v>8749000</v>
      </c>
      <c r="D950" s="22">
        <v>7334668</v>
      </c>
      <c r="E950" s="22"/>
      <c r="F950" s="22">
        <v>0</v>
      </c>
      <c r="G950" s="22">
        <v>5314521</v>
      </c>
      <c r="H950" s="22">
        <v>0</v>
      </c>
      <c r="I950" s="22"/>
      <c r="J950" s="22">
        <v>157630</v>
      </c>
      <c r="K950" s="22">
        <v>101725</v>
      </c>
      <c r="L950" s="23" t="s">
        <v>461</v>
      </c>
      <c r="M950" s="23"/>
      <c r="N950" s="23" t="s">
        <v>184</v>
      </c>
      <c r="O950" s="23" t="s">
        <v>185</v>
      </c>
      <c r="P950" s="22">
        <v>1</v>
      </c>
      <c r="Q950" s="23" t="s">
        <v>274</v>
      </c>
      <c r="R950" s="23"/>
      <c r="S950" s="23"/>
      <c r="T950" s="23"/>
      <c r="U950" s="23"/>
      <c r="V950" s="23" t="s">
        <v>187</v>
      </c>
      <c r="W950" s="23" t="s">
        <v>188</v>
      </c>
      <c r="X950" s="23" t="s">
        <v>189</v>
      </c>
      <c r="Y950" s="22">
        <v>0</v>
      </c>
      <c r="Z950" s="23" t="s">
        <v>190</v>
      </c>
      <c r="AA950" s="23" t="s">
        <v>191</v>
      </c>
      <c r="AB950" s="23" t="s">
        <v>190</v>
      </c>
      <c r="AC950" s="23" t="s">
        <v>190</v>
      </c>
      <c r="AD950" s="23" t="s">
        <v>190</v>
      </c>
      <c r="AE950" s="23" t="s">
        <v>82</v>
      </c>
      <c r="AF950" s="23" t="s">
        <v>190</v>
      </c>
      <c r="AG950" s="23" t="s">
        <v>192</v>
      </c>
      <c r="AH950" s="23" t="s">
        <v>415</v>
      </c>
      <c r="AI950" s="23" t="s">
        <v>456</v>
      </c>
      <c r="AJ950" s="23" t="b">
        <v>0</v>
      </c>
      <c r="AK950" s="3">
        <v>153</v>
      </c>
      <c r="AL950" s="3">
        <v>236</v>
      </c>
      <c r="AM950" s="3">
        <v>3896</v>
      </c>
      <c r="AN950" s="24">
        <v>45536.001000733027</v>
      </c>
      <c r="AO950" s="24">
        <v>45536.001081751543</v>
      </c>
      <c r="AP950">
        <v>9</v>
      </c>
      <c r="AQ950" t="s">
        <v>194</v>
      </c>
      <c r="AR950">
        <v>244.00100073302747</v>
      </c>
      <c r="AS950" t="s">
        <v>195</v>
      </c>
      <c r="AT950" t="s">
        <v>196</v>
      </c>
      <c r="AU950" t="s">
        <v>197</v>
      </c>
      <c r="AV950" t="s">
        <v>240</v>
      </c>
      <c r="AW950" t="s">
        <v>196</v>
      </c>
      <c r="AX950" t="s">
        <v>197</v>
      </c>
      <c r="AY950" t="s">
        <v>301</v>
      </c>
    </row>
    <row r="951" spans="1:51" x14ac:dyDescent="0.45">
      <c r="A951" s="22">
        <v>871230</v>
      </c>
      <c r="B951" s="6">
        <v>45536</v>
      </c>
      <c r="C951" s="22">
        <v>8703000</v>
      </c>
      <c r="D951" s="22">
        <v>16384252</v>
      </c>
      <c r="E951" s="22"/>
      <c r="F951" s="22">
        <v>0</v>
      </c>
      <c r="G951" s="22">
        <v>5316488</v>
      </c>
      <c r="H951" s="22">
        <v>0</v>
      </c>
      <c r="I951" s="22"/>
      <c r="J951" s="22">
        <v>157630</v>
      </c>
      <c r="K951" s="22">
        <v>101682</v>
      </c>
      <c r="L951" s="23" t="s">
        <v>466</v>
      </c>
      <c r="M951" s="23"/>
      <c r="N951" s="23" t="s">
        <v>184</v>
      </c>
      <c r="O951" s="23" t="s">
        <v>185</v>
      </c>
      <c r="P951" s="22">
        <v>1</v>
      </c>
      <c r="Q951" s="23" t="s">
        <v>274</v>
      </c>
      <c r="R951" s="23"/>
      <c r="S951" s="23"/>
      <c r="T951" s="23"/>
      <c r="U951" s="23"/>
      <c r="V951" s="23" t="s">
        <v>187</v>
      </c>
      <c r="W951" s="23" t="s">
        <v>188</v>
      </c>
      <c r="X951" s="23" t="s">
        <v>189</v>
      </c>
      <c r="Y951" s="22">
        <v>0</v>
      </c>
      <c r="Z951" s="23" t="s">
        <v>190</v>
      </c>
      <c r="AA951" s="23" t="s">
        <v>191</v>
      </c>
      <c r="AB951" s="23" t="s">
        <v>190</v>
      </c>
      <c r="AC951" s="23" t="s">
        <v>190</v>
      </c>
      <c r="AD951" s="23" t="s">
        <v>190</v>
      </c>
      <c r="AE951" s="23" t="s">
        <v>82</v>
      </c>
      <c r="AF951" s="23" t="s">
        <v>190</v>
      </c>
      <c r="AG951" s="23" t="s">
        <v>192</v>
      </c>
      <c r="AH951" s="23" t="s">
        <v>415</v>
      </c>
      <c r="AI951" s="23" t="s">
        <v>456</v>
      </c>
      <c r="AJ951" s="23" t="b">
        <v>0</v>
      </c>
      <c r="AK951" s="3">
        <v>127</v>
      </c>
      <c r="AL951" s="3">
        <v>236</v>
      </c>
      <c r="AM951" s="3">
        <v>3859</v>
      </c>
      <c r="AN951" s="24">
        <v>45536.000906442903</v>
      </c>
      <c r="AO951" s="24">
        <v>45536.001091628088</v>
      </c>
      <c r="AP951">
        <v>9</v>
      </c>
      <c r="AQ951" t="s">
        <v>194</v>
      </c>
      <c r="AR951">
        <v>244.00090644290322</v>
      </c>
      <c r="AS951" t="s">
        <v>195</v>
      </c>
      <c r="AT951" t="s">
        <v>196</v>
      </c>
      <c r="AU951" t="s">
        <v>197</v>
      </c>
      <c r="AV951" t="s">
        <v>230</v>
      </c>
      <c r="AW951" t="s">
        <v>196</v>
      </c>
      <c r="AX951" t="s">
        <v>197</v>
      </c>
      <c r="AY951" t="s">
        <v>201</v>
      </c>
    </row>
    <row r="952" spans="1:51" x14ac:dyDescent="0.45">
      <c r="A952" s="22">
        <v>871168</v>
      </c>
      <c r="B952" s="6">
        <v>45536</v>
      </c>
      <c r="C952" s="22">
        <v>8671000</v>
      </c>
      <c r="D952" s="22">
        <v>13715895</v>
      </c>
      <c r="E952" s="22"/>
      <c r="F952" s="22">
        <v>58836</v>
      </c>
      <c r="G952" s="22">
        <v>5507802</v>
      </c>
      <c r="H952" s="22">
        <v>0</v>
      </c>
      <c r="I952" s="22"/>
      <c r="J952" s="22">
        <v>157630</v>
      </c>
      <c r="K952" s="22">
        <v>101961</v>
      </c>
      <c r="L952" s="23" t="s">
        <v>459</v>
      </c>
      <c r="M952" s="23"/>
      <c r="N952" s="23" t="s">
        <v>184</v>
      </c>
      <c r="O952" s="23" t="s">
        <v>185</v>
      </c>
      <c r="P952" s="22">
        <v>1</v>
      </c>
      <c r="Q952" s="23" t="s">
        <v>274</v>
      </c>
      <c r="R952" s="23"/>
      <c r="S952" s="23"/>
      <c r="T952" s="23"/>
      <c r="U952" s="23"/>
      <c r="V952" s="23" t="s">
        <v>187</v>
      </c>
      <c r="W952" s="23" t="s">
        <v>188</v>
      </c>
      <c r="X952" s="23" t="s">
        <v>189</v>
      </c>
      <c r="Y952" s="22">
        <v>0</v>
      </c>
      <c r="Z952" s="23" t="s">
        <v>190</v>
      </c>
      <c r="AA952" s="23" t="s">
        <v>191</v>
      </c>
      <c r="AB952" s="23" t="s">
        <v>190</v>
      </c>
      <c r="AC952" s="23" t="s">
        <v>190</v>
      </c>
      <c r="AD952" s="23" t="s">
        <v>190</v>
      </c>
      <c r="AE952" s="23" t="s">
        <v>82</v>
      </c>
      <c r="AF952" s="23" t="s">
        <v>190</v>
      </c>
      <c r="AG952" s="23" t="s">
        <v>192</v>
      </c>
      <c r="AH952" s="23" t="s">
        <v>415</v>
      </c>
      <c r="AI952" s="23" t="s">
        <v>456</v>
      </c>
      <c r="AJ952" s="23" t="b">
        <v>0</v>
      </c>
      <c r="AK952" s="3">
        <v>61</v>
      </c>
      <c r="AL952" s="3">
        <v>236</v>
      </c>
      <c r="AM952" s="3">
        <v>3805</v>
      </c>
      <c r="AN952" s="24">
        <v>45536.000705285493</v>
      </c>
      <c r="AO952" s="24">
        <v>45536.000855748454</v>
      </c>
      <c r="AP952">
        <v>9</v>
      </c>
      <c r="AQ952" t="s">
        <v>194</v>
      </c>
      <c r="AR952">
        <v>244.00070528549259</v>
      </c>
      <c r="AS952" t="s">
        <v>195</v>
      </c>
      <c r="AT952" t="s">
        <v>196</v>
      </c>
      <c r="AU952" t="s">
        <v>197</v>
      </c>
      <c r="AV952" t="s">
        <v>317</v>
      </c>
      <c r="AW952" t="s">
        <v>196</v>
      </c>
      <c r="AX952" t="s">
        <v>197</v>
      </c>
      <c r="AY952" t="s">
        <v>227</v>
      </c>
    </row>
    <row r="953" spans="1:51" x14ac:dyDescent="0.45">
      <c r="A953" s="22">
        <v>871263</v>
      </c>
      <c r="B953" s="6">
        <v>45536</v>
      </c>
      <c r="C953" s="22">
        <v>8609000</v>
      </c>
      <c r="D953" s="22">
        <v>21858275</v>
      </c>
      <c r="E953" s="22"/>
      <c r="F953" s="22">
        <v>0</v>
      </c>
      <c r="G953" s="22">
        <v>5314521</v>
      </c>
      <c r="H953" s="22">
        <v>0</v>
      </c>
      <c r="I953" s="22"/>
      <c r="J953" s="22">
        <v>157630</v>
      </c>
      <c r="K953" s="22">
        <v>101642</v>
      </c>
      <c r="L953" s="23" t="s">
        <v>463</v>
      </c>
      <c r="M953" s="23"/>
      <c r="N953" s="23" t="s">
        <v>184</v>
      </c>
      <c r="O953" s="23" t="s">
        <v>185</v>
      </c>
      <c r="P953" s="22">
        <v>1</v>
      </c>
      <c r="Q953" s="23" t="s">
        <v>274</v>
      </c>
      <c r="R953" s="23"/>
      <c r="S953" s="23"/>
      <c r="T953" s="23"/>
      <c r="U953" s="23"/>
      <c r="V953" s="23" t="s">
        <v>187</v>
      </c>
      <c r="W953" s="23" t="s">
        <v>188</v>
      </c>
      <c r="X953" s="23" t="s">
        <v>189</v>
      </c>
      <c r="Y953" s="22">
        <v>0</v>
      </c>
      <c r="Z953" s="23" t="s">
        <v>190</v>
      </c>
      <c r="AA953" s="23" t="s">
        <v>191</v>
      </c>
      <c r="AB953" s="23" t="s">
        <v>190</v>
      </c>
      <c r="AC953" s="23" t="s">
        <v>190</v>
      </c>
      <c r="AD953" s="23" t="s">
        <v>190</v>
      </c>
      <c r="AE953" s="23" t="s">
        <v>82</v>
      </c>
      <c r="AF953" s="23" t="s">
        <v>190</v>
      </c>
      <c r="AG953" s="23" t="s">
        <v>192</v>
      </c>
      <c r="AH953" s="23" t="s">
        <v>415</v>
      </c>
      <c r="AI953" s="23" t="s">
        <v>456</v>
      </c>
      <c r="AJ953" s="23" t="b">
        <v>0</v>
      </c>
      <c r="AK953" s="3">
        <v>134</v>
      </c>
      <c r="AL953" s="3">
        <v>236</v>
      </c>
      <c r="AM953" s="3">
        <v>3915</v>
      </c>
      <c r="AN953" s="24">
        <v>45536.001116782405</v>
      </c>
      <c r="AO953" s="24">
        <v>45536.001359837966</v>
      </c>
      <c r="AP953">
        <v>9</v>
      </c>
      <c r="AQ953" t="s">
        <v>194</v>
      </c>
      <c r="AR953">
        <v>244.00111678240501</v>
      </c>
      <c r="AS953" t="s">
        <v>195</v>
      </c>
      <c r="AT953" t="s">
        <v>196</v>
      </c>
      <c r="AU953" t="s">
        <v>197</v>
      </c>
      <c r="AV953" t="s">
        <v>310</v>
      </c>
      <c r="AW953" t="s">
        <v>196</v>
      </c>
      <c r="AX953" t="s">
        <v>197</v>
      </c>
      <c r="AY953" t="s">
        <v>285</v>
      </c>
    </row>
    <row r="954" spans="1:51" x14ac:dyDescent="0.45">
      <c r="A954" s="22">
        <v>873417</v>
      </c>
      <c r="B954" s="6">
        <v>45536</v>
      </c>
      <c r="C954" s="22">
        <v>8594000</v>
      </c>
      <c r="D954" s="22">
        <v>9156893</v>
      </c>
      <c r="E954" s="22"/>
      <c r="F954" s="22">
        <v>50157</v>
      </c>
      <c r="G954" s="22">
        <v>5471257</v>
      </c>
      <c r="H954" s="22">
        <v>46</v>
      </c>
      <c r="I954" s="22"/>
      <c r="J954" s="22">
        <v>744</v>
      </c>
      <c r="K954" s="22">
        <v>101180</v>
      </c>
      <c r="L954" s="23" t="s">
        <v>1092</v>
      </c>
      <c r="M954" s="23"/>
      <c r="N954" s="23" t="s">
        <v>184</v>
      </c>
      <c r="O954" s="23" t="s">
        <v>481</v>
      </c>
      <c r="P954" s="22">
        <v>20</v>
      </c>
      <c r="Q954" s="23" t="s">
        <v>186</v>
      </c>
      <c r="R954" s="23"/>
      <c r="S954" s="23"/>
      <c r="T954" s="23"/>
      <c r="U954" s="23"/>
      <c r="V954" s="23" t="s">
        <v>187</v>
      </c>
      <c r="W954" s="23" t="s">
        <v>188</v>
      </c>
      <c r="X954" s="23" t="s">
        <v>189</v>
      </c>
      <c r="Y954" s="22">
        <v>0</v>
      </c>
      <c r="Z954" s="23" t="s">
        <v>190</v>
      </c>
      <c r="AA954" s="23" t="s">
        <v>191</v>
      </c>
      <c r="AB954" s="23" t="s">
        <v>190</v>
      </c>
      <c r="AC954" s="23" t="s">
        <v>192</v>
      </c>
      <c r="AD954" s="23" t="s">
        <v>281</v>
      </c>
      <c r="AE954" s="23" t="s">
        <v>85</v>
      </c>
      <c r="AF954" s="23" t="s">
        <v>190</v>
      </c>
      <c r="AG954" s="23" t="s">
        <v>269</v>
      </c>
      <c r="AH954" s="23" t="s">
        <v>700</v>
      </c>
      <c r="AI954" s="23" t="s">
        <v>701</v>
      </c>
      <c r="AJ954" s="23" t="b">
        <v>0</v>
      </c>
      <c r="AK954" s="3">
        <v>141</v>
      </c>
      <c r="AL954" s="3">
        <v>2968</v>
      </c>
      <c r="AM954" s="3">
        <v>5636</v>
      </c>
      <c r="AN954" s="24">
        <v>45536.493176388889</v>
      </c>
      <c r="AO954" s="24">
        <v>45536.493280555558</v>
      </c>
      <c r="AP954">
        <v>9</v>
      </c>
      <c r="AQ954" t="s">
        <v>194</v>
      </c>
      <c r="AR954">
        <v>244.49317638888897</v>
      </c>
      <c r="AS954" t="s">
        <v>195</v>
      </c>
      <c r="AT954" t="s">
        <v>208</v>
      </c>
      <c r="AU954" t="s">
        <v>197</v>
      </c>
      <c r="AV954" t="s">
        <v>223</v>
      </c>
      <c r="AW954" t="s">
        <v>208</v>
      </c>
      <c r="AX954" t="s">
        <v>197</v>
      </c>
      <c r="AY954" t="s">
        <v>231</v>
      </c>
    </row>
    <row r="955" spans="1:51" x14ac:dyDescent="0.45">
      <c r="A955" s="22">
        <v>871073</v>
      </c>
      <c r="B955" s="6">
        <v>45536</v>
      </c>
      <c r="C955" s="22">
        <v>8564000</v>
      </c>
      <c r="D955" s="22">
        <v>7661207</v>
      </c>
      <c r="E955" s="22"/>
      <c r="F955" s="22">
        <v>335625</v>
      </c>
      <c r="G955" s="22">
        <v>2622426</v>
      </c>
      <c r="H955" s="22">
        <v>0</v>
      </c>
      <c r="I955" s="22"/>
      <c r="J955" s="22">
        <v>39055</v>
      </c>
      <c r="K955" s="22">
        <v>101622</v>
      </c>
      <c r="L955" s="23" t="s">
        <v>464</v>
      </c>
      <c r="M955" s="23"/>
      <c r="N955" s="23" t="s">
        <v>184</v>
      </c>
      <c r="O955" s="23" t="s">
        <v>185</v>
      </c>
      <c r="P955" s="22">
        <v>1</v>
      </c>
      <c r="Q955" s="23" t="s">
        <v>274</v>
      </c>
      <c r="R955" s="23"/>
      <c r="S955" s="23"/>
      <c r="T955" s="23"/>
      <c r="U955" s="23"/>
      <c r="V955" s="23" t="s">
        <v>187</v>
      </c>
      <c r="W955" s="23" t="s">
        <v>188</v>
      </c>
      <c r="X955" s="23" t="s">
        <v>189</v>
      </c>
      <c r="Y955" s="22">
        <v>0</v>
      </c>
      <c r="Z955" s="23" t="s">
        <v>190</v>
      </c>
      <c r="AA955" s="23" t="s">
        <v>191</v>
      </c>
      <c r="AB955" s="23" t="s">
        <v>190</v>
      </c>
      <c r="AC955" s="23" t="s">
        <v>190</v>
      </c>
      <c r="AD955" s="23" t="s">
        <v>190</v>
      </c>
      <c r="AE955" s="23" t="s">
        <v>82</v>
      </c>
      <c r="AF955" s="23" t="s">
        <v>190</v>
      </c>
      <c r="AG955" s="23" t="s">
        <v>192</v>
      </c>
      <c r="AH955" s="23" t="s">
        <v>415</v>
      </c>
      <c r="AI955" s="23" t="s">
        <v>456</v>
      </c>
      <c r="AJ955" s="23" t="b">
        <v>0</v>
      </c>
      <c r="AK955" s="3">
        <v>127</v>
      </c>
      <c r="AL955" s="3">
        <v>236</v>
      </c>
      <c r="AM955" s="3">
        <v>3712</v>
      </c>
      <c r="AN955" s="24">
        <v>45536.000444598765</v>
      </c>
      <c r="AO955" s="24">
        <v>45536.000525617281</v>
      </c>
      <c r="AP955">
        <v>9</v>
      </c>
      <c r="AQ955" t="s">
        <v>194</v>
      </c>
      <c r="AR955">
        <v>244.00044459876517</v>
      </c>
      <c r="AS955" t="s">
        <v>195</v>
      </c>
      <c r="AT955" t="s">
        <v>196</v>
      </c>
      <c r="AU955" t="s">
        <v>197</v>
      </c>
      <c r="AV955" t="s">
        <v>249</v>
      </c>
      <c r="AW955" t="s">
        <v>196</v>
      </c>
      <c r="AX955" t="s">
        <v>197</v>
      </c>
      <c r="AY955" t="s">
        <v>255</v>
      </c>
    </row>
    <row r="956" spans="1:51" x14ac:dyDescent="0.45">
      <c r="A956" s="22">
        <v>871258</v>
      </c>
      <c r="B956" s="6">
        <v>45536</v>
      </c>
      <c r="C956" s="22">
        <v>8499000</v>
      </c>
      <c r="D956" s="22">
        <v>15323292</v>
      </c>
      <c r="E956" s="22"/>
      <c r="F956" s="22">
        <v>0</v>
      </c>
      <c r="G956" s="22">
        <v>5312430</v>
      </c>
      <c r="H956" s="22">
        <v>0</v>
      </c>
      <c r="I956" s="22"/>
      <c r="J956" s="22">
        <v>157630</v>
      </c>
      <c r="K956" s="22">
        <v>102235</v>
      </c>
      <c r="L956" s="23" t="s">
        <v>458</v>
      </c>
      <c r="M956" s="23"/>
      <c r="N956" s="23" t="s">
        <v>184</v>
      </c>
      <c r="O956" s="23" t="s">
        <v>185</v>
      </c>
      <c r="P956" s="22">
        <v>1</v>
      </c>
      <c r="Q956" s="23" t="s">
        <v>274</v>
      </c>
      <c r="R956" s="23"/>
      <c r="S956" s="23"/>
      <c r="T956" s="23"/>
      <c r="U956" s="23"/>
      <c r="V956" s="23" t="s">
        <v>187</v>
      </c>
      <c r="W956" s="23" t="s">
        <v>188</v>
      </c>
      <c r="X956" s="23" t="s">
        <v>189</v>
      </c>
      <c r="Y956" s="22">
        <v>0</v>
      </c>
      <c r="Z956" s="23" t="s">
        <v>190</v>
      </c>
      <c r="AA956" s="23" t="s">
        <v>191</v>
      </c>
      <c r="AB956" s="23" t="s">
        <v>190</v>
      </c>
      <c r="AC956" s="23" t="s">
        <v>190</v>
      </c>
      <c r="AD956" s="23" t="s">
        <v>190</v>
      </c>
      <c r="AE956" s="23" t="s">
        <v>82</v>
      </c>
      <c r="AF956" s="23" t="s">
        <v>190</v>
      </c>
      <c r="AG956" s="23" t="s">
        <v>192</v>
      </c>
      <c r="AH956" s="23" t="s">
        <v>415</v>
      </c>
      <c r="AI956" s="23" t="s">
        <v>456</v>
      </c>
      <c r="AJ956" s="23" t="b">
        <v>0</v>
      </c>
      <c r="AK956" s="3">
        <v>61</v>
      </c>
      <c r="AL956" s="3">
        <v>236</v>
      </c>
      <c r="AM956" s="3">
        <v>3920</v>
      </c>
      <c r="AN956" s="24">
        <v>45536.001162962966</v>
      </c>
      <c r="AO956" s="24">
        <v>45536.001336574074</v>
      </c>
      <c r="AP956">
        <v>9</v>
      </c>
      <c r="AQ956" t="s">
        <v>194</v>
      </c>
      <c r="AR956">
        <v>244.00116296296619</v>
      </c>
      <c r="AS956" t="s">
        <v>195</v>
      </c>
      <c r="AT956" t="s">
        <v>196</v>
      </c>
      <c r="AU956" t="s">
        <v>197</v>
      </c>
      <c r="AV956" t="s">
        <v>362</v>
      </c>
      <c r="AW956" t="s">
        <v>196</v>
      </c>
      <c r="AX956" t="s">
        <v>197</v>
      </c>
      <c r="AY956" t="s">
        <v>291</v>
      </c>
    </row>
    <row r="957" spans="1:51" x14ac:dyDescent="0.45">
      <c r="A957" s="22">
        <v>872538</v>
      </c>
      <c r="B957" s="6">
        <v>45536</v>
      </c>
      <c r="C957" s="22">
        <v>8484000</v>
      </c>
      <c r="D957" s="22">
        <v>10703151</v>
      </c>
      <c r="E957" s="22"/>
      <c r="F957" s="22">
        <v>187169</v>
      </c>
      <c r="G957" s="22">
        <v>371666</v>
      </c>
      <c r="H957" s="22">
        <v>0</v>
      </c>
      <c r="I957" s="22"/>
      <c r="J957" s="22">
        <v>306</v>
      </c>
      <c r="K957" s="22">
        <v>102126</v>
      </c>
      <c r="L957" s="23" t="s">
        <v>1566</v>
      </c>
      <c r="M957" s="23"/>
      <c r="N957" s="23" t="s">
        <v>184</v>
      </c>
      <c r="O957" s="23" t="s">
        <v>225</v>
      </c>
      <c r="P957" s="22">
        <v>18</v>
      </c>
      <c r="Q957" s="23" t="s">
        <v>279</v>
      </c>
      <c r="R957" s="23"/>
      <c r="S957" s="23"/>
      <c r="T957" s="23"/>
      <c r="U957" s="23"/>
      <c r="V957" s="23" t="s">
        <v>187</v>
      </c>
      <c r="W957" s="23" t="s">
        <v>188</v>
      </c>
      <c r="X957" s="23" t="s">
        <v>189</v>
      </c>
      <c r="Y957" s="22">
        <v>0</v>
      </c>
      <c r="Z957" s="23" t="s">
        <v>190</v>
      </c>
      <c r="AA957" s="23" t="s">
        <v>191</v>
      </c>
      <c r="AB957" s="23" t="s">
        <v>190</v>
      </c>
      <c r="AC957" s="23" t="s">
        <v>280</v>
      </c>
      <c r="AD957" s="23" t="s">
        <v>281</v>
      </c>
      <c r="AE957" s="23" t="s">
        <v>68</v>
      </c>
      <c r="AF957" s="23"/>
      <c r="AG957" s="23"/>
      <c r="AH957" s="23"/>
      <c r="AI957" s="23"/>
      <c r="AJ957" s="23" t="b">
        <v>0</v>
      </c>
      <c r="AK957" s="3">
        <v>124</v>
      </c>
      <c r="AL957" s="3">
        <v>2408</v>
      </c>
      <c r="AM957" s="3">
        <v>4922</v>
      </c>
      <c r="AN957" s="24">
        <v>45536.317556558643</v>
      </c>
      <c r="AO957" s="24">
        <v>45536.317672299381</v>
      </c>
      <c r="AP957">
        <v>9</v>
      </c>
      <c r="AQ957" t="s">
        <v>194</v>
      </c>
      <c r="AR957">
        <v>244.31755655864254</v>
      </c>
      <c r="AS957" t="s">
        <v>195</v>
      </c>
      <c r="AT957" t="s">
        <v>408</v>
      </c>
      <c r="AU957" t="s">
        <v>197</v>
      </c>
      <c r="AV957" t="s">
        <v>229</v>
      </c>
      <c r="AW957" t="s">
        <v>408</v>
      </c>
      <c r="AX957" t="s">
        <v>197</v>
      </c>
      <c r="AY957" t="s">
        <v>241</v>
      </c>
    </row>
    <row r="958" spans="1:51" x14ac:dyDescent="0.45">
      <c r="A958" s="22">
        <v>871163</v>
      </c>
      <c r="B958" s="6">
        <v>45536</v>
      </c>
      <c r="C958" s="22">
        <v>8421000</v>
      </c>
      <c r="D958" s="22">
        <v>11930549</v>
      </c>
      <c r="E958" s="22"/>
      <c r="F958" s="22">
        <v>5384</v>
      </c>
      <c r="G958" s="22">
        <v>5352147</v>
      </c>
      <c r="H958" s="22">
        <v>0</v>
      </c>
      <c r="I958" s="22"/>
      <c r="J958" s="22">
        <v>157630</v>
      </c>
      <c r="K958" s="22">
        <v>101961</v>
      </c>
      <c r="L958" s="23" t="s">
        <v>459</v>
      </c>
      <c r="M958" s="23"/>
      <c r="N958" s="23" t="s">
        <v>184</v>
      </c>
      <c r="O958" s="23" t="s">
        <v>185</v>
      </c>
      <c r="P958" s="22">
        <v>1</v>
      </c>
      <c r="Q958" s="23" t="s">
        <v>274</v>
      </c>
      <c r="R958" s="23"/>
      <c r="S958" s="23"/>
      <c r="T958" s="23"/>
      <c r="U958" s="23"/>
      <c r="V958" s="23" t="s">
        <v>187</v>
      </c>
      <c r="W958" s="23" t="s">
        <v>188</v>
      </c>
      <c r="X958" s="23" t="s">
        <v>189</v>
      </c>
      <c r="Y958" s="22">
        <v>0</v>
      </c>
      <c r="Z958" s="23" t="s">
        <v>190</v>
      </c>
      <c r="AA958" s="23" t="s">
        <v>191</v>
      </c>
      <c r="AB958" s="23" t="s">
        <v>190</v>
      </c>
      <c r="AC958" s="23" t="s">
        <v>190</v>
      </c>
      <c r="AD958" s="23" t="s">
        <v>190</v>
      </c>
      <c r="AE958" s="23" t="s">
        <v>82</v>
      </c>
      <c r="AF958" s="23" t="s">
        <v>190</v>
      </c>
      <c r="AG958" s="23" t="s">
        <v>192</v>
      </c>
      <c r="AH958" s="23" t="s">
        <v>415</v>
      </c>
      <c r="AI958" s="23" t="s">
        <v>456</v>
      </c>
      <c r="AJ958" s="23" t="b">
        <v>0</v>
      </c>
      <c r="AK958" s="3">
        <v>137</v>
      </c>
      <c r="AL958" s="3">
        <v>236</v>
      </c>
      <c r="AM958" s="3">
        <v>3803</v>
      </c>
      <c r="AN958" s="24">
        <v>45536.000701041667</v>
      </c>
      <c r="AO958" s="24">
        <v>45536.000828356482</v>
      </c>
      <c r="AP958">
        <v>9</v>
      </c>
      <c r="AQ958" t="s">
        <v>194</v>
      </c>
      <c r="AR958">
        <v>244.00070104166662</v>
      </c>
      <c r="AS958" t="s">
        <v>195</v>
      </c>
      <c r="AT958" t="s">
        <v>196</v>
      </c>
      <c r="AU958" t="s">
        <v>197</v>
      </c>
      <c r="AV958" t="s">
        <v>317</v>
      </c>
      <c r="AW958" t="s">
        <v>196</v>
      </c>
      <c r="AX958" t="s">
        <v>197</v>
      </c>
      <c r="AY958" t="s">
        <v>207</v>
      </c>
    </row>
    <row r="959" spans="1:51" x14ac:dyDescent="0.45">
      <c r="A959" s="22">
        <v>871224</v>
      </c>
      <c r="B959" s="6">
        <v>45536</v>
      </c>
      <c r="C959" s="22">
        <v>8375000</v>
      </c>
      <c r="D959" s="22">
        <v>6665594</v>
      </c>
      <c r="E959" s="22"/>
      <c r="F959" s="22">
        <v>0</v>
      </c>
      <c r="G959" s="22">
        <v>5312430</v>
      </c>
      <c r="H959" s="22">
        <v>0</v>
      </c>
      <c r="I959" s="22"/>
      <c r="J959" s="22">
        <v>157630</v>
      </c>
      <c r="K959" s="22">
        <v>101682</v>
      </c>
      <c r="L959" s="23" t="s">
        <v>466</v>
      </c>
      <c r="M959" s="23"/>
      <c r="N959" s="23" t="s">
        <v>184</v>
      </c>
      <c r="O959" s="23" t="s">
        <v>185</v>
      </c>
      <c r="P959" s="22">
        <v>1</v>
      </c>
      <c r="Q959" s="23" t="s">
        <v>274</v>
      </c>
      <c r="R959" s="23"/>
      <c r="S959" s="23"/>
      <c r="T959" s="23"/>
      <c r="U959" s="23"/>
      <c r="V959" s="23" t="s">
        <v>187</v>
      </c>
      <c r="W959" s="23" t="s">
        <v>188</v>
      </c>
      <c r="X959" s="23" t="s">
        <v>189</v>
      </c>
      <c r="Y959" s="22">
        <v>0</v>
      </c>
      <c r="Z959" s="23" t="s">
        <v>190</v>
      </c>
      <c r="AA959" s="23" t="s">
        <v>191</v>
      </c>
      <c r="AB959" s="23" t="s">
        <v>190</v>
      </c>
      <c r="AC959" s="23" t="s">
        <v>190</v>
      </c>
      <c r="AD959" s="23" t="s">
        <v>190</v>
      </c>
      <c r="AE959" s="23" t="s">
        <v>82</v>
      </c>
      <c r="AF959" s="23" t="s">
        <v>190</v>
      </c>
      <c r="AG959" s="23" t="s">
        <v>192</v>
      </c>
      <c r="AH959" s="23" t="s">
        <v>415</v>
      </c>
      <c r="AI959" s="23" t="s">
        <v>456</v>
      </c>
      <c r="AJ959" s="23" t="b">
        <v>0</v>
      </c>
      <c r="AK959" s="3">
        <v>152</v>
      </c>
      <c r="AL959" s="3">
        <v>236</v>
      </c>
      <c r="AM959" s="3">
        <v>3900</v>
      </c>
      <c r="AN959" s="24">
        <v>45536.001006712962</v>
      </c>
      <c r="AO959" s="24">
        <v>45536.001076157409</v>
      </c>
      <c r="AP959">
        <v>9</v>
      </c>
      <c r="AQ959" t="s">
        <v>194</v>
      </c>
      <c r="AR959">
        <v>244.00100671296241</v>
      </c>
      <c r="AS959" t="s">
        <v>195</v>
      </c>
      <c r="AT959" t="s">
        <v>196</v>
      </c>
      <c r="AU959" t="s">
        <v>197</v>
      </c>
      <c r="AV959" t="s">
        <v>241</v>
      </c>
      <c r="AW959" t="s">
        <v>196</v>
      </c>
      <c r="AX959" t="s">
        <v>197</v>
      </c>
      <c r="AY959" t="s">
        <v>301</v>
      </c>
    </row>
    <row r="960" spans="1:51" x14ac:dyDescent="0.45">
      <c r="A960" s="22">
        <v>871077</v>
      </c>
      <c r="B960" s="6">
        <v>45536</v>
      </c>
      <c r="C960" s="22">
        <v>8218000</v>
      </c>
      <c r="D960" s="22">
        <v>7746185</v>
      </c>
      <c r="E960" s="22"/>
      <c r="F960" s="22">
        <v>291508</v>
      </c>
      <c r="G960" s="22">
        <v>2231568</v>
      </c>
      <c r="H960" s="22">
        <v>0</v>
      </c>
      <c r="I960" s="22"/>
      <c r="J960" s="22">
        <v>39055</v>
      </c>
      <c r="K960" s="22">
        <v>101622</v>
      </c>
      <c r="L960" s="23" t="s">
        <v>464</v>
      </c>
      <c r="M960" s="23"/>
      <c r="N960" s="23" t="s">
        <v>184</v>
      </c>
      <c r="O960" s="23" t="s">
        <v>185</v>
      </c>
      <c r="P960" s="22">
        <v>1</v>
      </c>
      <c r="Q960" s="23" t="s">
        <v>274</v>
      </c>
      <c r="R960" s="23"/>
      <c r="S960" s="23"/>
      <c r="T960" s="23"/>
      <c r="U960" s="23"/>
      <c r="V960" s="23" t="s">
        <v>187</v>
      </c>
      <c r="W960" s="23" t="s">
        <v>188</v>
      </c>
      <c r="X960" s="23" t="s">
        <v>189</v>
      </c>
      <c r="Y960" s="22">
        <v>0</v>
      </c>
      <c r="Z960" s="23" t="s">
        <v>190</v>
      </c>
      <c r="AA960" s="23" t="s">
        <v>191</v>
      </c>
      <c r="AB960" s="23" t="s">
        <v>190</v>
      </c>
      <c r="AC960" s="23" t="s">
        <v>190</v>
      </c>
      <c r="AD960" s="23" t="s">
        <v>190</v>
      </c>
      <c r="AE960" s="23" t="s">
        <v>82</v>
      </c>
      <c r="AF960" s="23" t="s">
        <v>190</v>
      </c>
      <c r="AG960" s="23" t="s">
        <v>192</v>
      </c>
      <c r="AH960" s="23" t="s">
        <v>415</v>
      </c>
      <c r="AI960" s="23" t="s">
        <v>456</v>
      </c>
      <c r="AJ960" s="23" t="b">
        <v>0</v>
      </c>
      <c r="AK960" s="3">
        <v>121</v>
      </c>
      <c r="AL960" s="3">
        <v>236</v>
      </c>
      <c r="AM960" s="3">
        <v>3718</v>
      </c>
      <c r="AN960" s="24">
        <v>45536.000447337959</v>
      </c>
      <c r="AO960" s="24">
        <v>45536.000528356482</v>
      </c>
      <c r="AP960">
        <v>9</v>
      </c>
      <c r="AQ960" t="s">
        <v>194</v>
      </c>
      <c r="AR960">
        <v>244.00044733795949</v>
      </c>
      <c r="AS960" t="s">
        <v>195</v>
      </c>
      <c r="AT960" t="s">
        <v>196</v>
      </c>
      <c r="AU960" t="s">
        <v>197</v>
      </c>
      <c r="AV960" t="s">
        <v>307</v>
      </c>
      <c r="AW960" t="s">
        <v>196</v>
      </c>
      <c r="AX960" t="s">
        <v>197</v>
      </c>
      <c r="AY960" t="s">
        <v>300</v>
      </c>
    </row>
    <row r="961" spans="1:51" x14ac:dyDescent="0.45">
      <c r="A961" s="22">
        <v>871085</v>
      </c>
      <c r="B961" s="6">
        <v>45536</v>
      </c>
      <c r="C961" s="22">
        <v>8172000</v>
      </c>
      <c r="D961" s="22">
        <v>8536575</v>
      </c>
      <c r="E961" s="22"/>
      <c r="F961" s="22">
        <v>127556</v>
      </c>
      <c r="G961" s="22">
        <v>2214010</v>
      </c>
      <c r="H961" s="22">
        <v>0</v>
      </c>
      <c r="I961" s="22"/>
      <c r="J961" s="22">
        <v>39055</v>
      </c>
      <c r="K961" s="22">
        <v>101622</v>
      </c>
      <c r="L961" s="23" t="s">
        <v>464</v>
      </c>
      <c r="M961" s="23"/>
      <c r="N961" s="23" t="s">
        <v>184</v>
      </c>
      <c r="O961" s="23" t="s">
        <v>185</v>
      </c>
      <c r="P961" s="22">
        <v>1</v>
      </c>
      <c r="Q961" s="23" t="s">
        <v>274</v>
      </c>
      <c r="R961" s="23"/>
      <c r="S961" s="23"/>
      <c r="T961" s="23"/>
      <c r="U961" s="23"/>
      <c r="V961" s="23" t="s">
        <v>187</v>
      </c>
      <c r="W961" s="23" t="s">
        <v>188</v>
      </c>
      <c r="X961" s="23" t="s">
        <v>189</v>
      </c>
      <c r="Y961" s="22">
        <v>0</v>
      </c>
      <c r="Z961" s="23" t="s">
        <v>190</v>
      </c>
      <c r="AA961" s="23" t="s">
        <v>191</v>
      </c>
      <c r="AB961" s="23" t="s">
        <v>190</v>
      </c>
      <c r="AC961" s="23" t="s">
        <v>190</v>
      </c>
      <c r="AD961" s="23" t="s">
        <v>190</v>
      </c>
      <c r="AE961" s="23" t="s">
        <v>82</v>
      </c>
      <c r="AF961" s="23" t="s">
        <v>190</v>
      </c>
      <c r="AG961" s="23" t="s">
        <v>192</v>
      </c>
      <c r="AH961" s="23" t="s">
        <v>415</v>
      </c>
      <c r="AI961" s="23" t="s">
        <v>456</v>
      </c>
      <c r="AJ961" s="23" t="b">
        <v>0</v>
      </c>
      <c r="AK961" s="3">
        <v>134</v>
      </c>
      <c r="AL961" s="3">
        <v>236</v>
      </c>
      <c r="AM961" s="3">
        <v>3728</v>
      </c>
      <c r="AN961" s="24">
        <v>45536.000455748457</v>
      </c>
      <c r="AO961" s="24">
        <v>45536.00054834105</v>
      </c>
      <c r="AP961">
        <v>9</v>
      </c>
      <c r="AQ961" t="s">
        <v>194</v>
      </c>
      <c r="AR961">
        <v>244.00045574845717</v>
      </c>
      <c r="AS961" t="s">
        <v>195</v>
      </c>
      <c r="AT961" t="s">
        <v>196</v>
      </c>
      <c r="AU961" t="s">
        <v>197</v>
      </c>
      <c r="AV961" t="s">
        <v>307</v>
      </c>
      <c r="AW961" t="s">
        <v>196</v>
      </c>
      <c r="AX961" t="s">
        <v>197</v>
      </c>
      <c r="AY961" t="s">
        <v>250</v>
      </c>
    </row>
    <row r="962" spans="1:51" x14ac:dyDescent="0.45">
      <c r="A962" s="22">
        <v>871244</v>
      </c>
      <c r="B962" s="6">
        <v>45536</v>
      </c>
      <c r="C962" s="22">
        <v>8108000</v>
      </c>
      <c r="D962" s="22">
        <v>6837270</v>
      </c>
      <c r="E962" s="22"/>
      <c r="F962" s="22">
        <v>0</v>
      </c>
      <c r="G962" s="22">
        <v>5312430</v>
      </c>
      <c r="H962" s="22">
        <v>0</v>
      </c>
      <c r="I962" s="22"/>
      <c r="J962" s="22">
        <v>157630</v>
      </c>
      <c r="K962" s="22">
        <v>102235</v>
      </c>
      <c r="L962" s="23" t="s">
        <v>458</v>
      </c>
      <c r="M962" s="23"/>
      <c r="N962" s="23" t="s">
        <v>184</v>
      </c>
      <c r="O962" s="23" t="s">
        <v>185</v>
      </c>
      <c r="P962" s="22">
        <v>1</v>
      </c>
      <c r="Q962" s="23" t="s">
        <v>274</v>
      </c>
      <c r="R962" s="23"/>
      <c r="S962" s="23"/>
      <c r="T962" s="23"/>
      <c r="U962" s="23"/>
      <c r="V962" s="23" t="s">
        <v>187</v>
      </c>
      <c r="W962" s="23" t="s">
        <v>188</v>
      </c>
      <c r="X962" s="23" t="s">
        <v>189</v>
      </c>
      <c r="Y962" s="22">
        <v>0</v>
      </c>
      <c r="Z962" s="23" t="s">
        <v>190</v>
      </c>
      <c r="AA962" s="23" t="s">
        <v>191</v>
      </c>
      <c r="AB962" s="23" t="s">
        <v>190</v>
      </c>
      <c r="AC962" s="23" t="s">
        <v>190</v>
      </c>
      <c r="AD962" s="23" t="s">
        <v>190</v>
      </c>
      <c r="AE962" s="23" t="s">
        <v>82</v>
      </c>
      <c r="AF962" s="23" t="s">
        <v>190</v>
      </c>
      <c r="AG962" s="23" t="s">
        <v>192</v>
      </c>
      <c r="AH962" s="23" t="s">
        <v>415</v>
      </c>
      <c r="AI962" s="23" t="s">
        <v>456</v>
      </c>
      <c r="AJ962" s="23" t="b">
        <v>0</v>
      </c>
      <c r="AK962" s="3">
        <v>153</v>
      </c>
      <c r="AL962" s="3">
        <v>236</v>
      </c>
      <c r="AM962" s="3">
        <v>3909</v>
      </c>
      <c r="AN962" s="24">
        <v>45536.001082986113</v>
      </c>
      <c r="AO962" s="24">
        <v>45536.001152430559</v>
      </c>
      <c r="AP962">
        <v>9</v>
      </c>
      <c r="AQ962" t="s">
        <v>194</v>
      </c>
      <c r="AR962">
        <v>244.00108298611303</v>
      </c>
      <c r="AS962" t="s">
        <v>195</v>
      </c>
      <c r="AT962" t="s">
        <v>196</v>
      </c>
      <c r="AU962" t="s">
        <v>197</v>
      </c>
      <c r="AV962" t="s">
        <v>201</v>
      </c>
      <c r="AW962" t="s">
        <v>196</v>
      </c>
      <c r="AX962" t="s">
        <v>197</v>
      </c>
      <c r="AY962" t="s">
        <v>362</v>
      </c>
    </row>
    <row r="963" spans="1:51" x14ac:dyDescent="0.45">
      <c r="A963" s="22">
        <v>871753</v>
      </c>
      <c r="B963" s="6">
        <v>45536</v>
      </c>
      <c r="C963" s="22">
        <v>8078000</v>
      </c>
      <c r="D963" s="22">
        <v>11606476</v>
      </c>
      <c r="E963" s="22"/>
      <c r="F963" s="22">
        <v>303</v>
      </c>
      <c r="G963" s="22">
        <v>415761</v>
      </c>
      <c r="H963" s="22">
        <v>0</v>
      </c>
      <c r="I963" s="22"/>
      <c r="J963" s="22">
        <v>7234</v>
      </c>
      <c r="K963" s="22">
        <v>97773</v>
      </c>
      <c r="L963" s="23" t="s">
        <v>1618</v>
      </c>
      <c r="M963" s="23"/>
      <c r="N963" s="23" t="s">
        <v>184</v>
      </c>
      <c r="O963" s="23" t="s">
        <v>213</v>
      </c>
      <c r="P963" s="22">
        <v>1</v>
      </c>
      <c r="Q963" s="23" t="s">
        <v>274</v>
      </c>
      <c r="R963" s="23" t="s">
        <v>667</v>
      </c>
      <c r="S963" s="23" t="s">
        <v>24</v>
      </c>
      <c r="T963" s="23" t="s">
        <v>667</v>
      </c>
      <c r="U963" s="23" t="s">
        <v>24</v>
      </c>
      <c r="V963" s="23" t="s">
        <v>187</v>
      </c>
      <c r="W963" s="23" t="s">
        <v>188</v>
      </c>
      <c r="X963" s="23" t="s">
        <v>189</v>
      </c>
      <c r="Y963" s="22">
        <v>0</v>
      </c>
      <c r="Z963" s="23" t="s">
        <v>190</v>
      </c>
      <c r="AA963" s="23" t="s">
        <v>191</v>
      </c>
      <c r="AB963" s="23" t="s">
        <v>190</v>
      </c>
      <c r="AC963" s="23" t="s">
        <v>190</v>
      </c>
      <c r="AD963" s="23" t="s">
        <v>190</v>
      </c>
      <c r="AE963" s="23" t="s">
        <v>82</v>
      </c>
      <c r="AF963" s="23" t="s">
        <v>190</v>
      </c>
      <c r="AG963" s="23" t="s">
        <v>264</v>
      </c>
      <c r="AH963" s="23" t="s">
        <v>1619</v>
      </c>
      <c r="AI963" s="23" t="s">
        <v>1620</v>
      </c>
      <c r="AJ963" s="23" t="b">
        <v>0</v>
      </c>
      <c r="AK963" s="3">
        <v>127</v>
      </c>
      <c r="AL963" s="3">
        <v>3448</v>
      </c>
      <c r="AM963" s="3">
        <v>4351</v>
      </c>
      <c r="AN963" s="24">
        <v>45536.125173919754</v>
      </c>
      <c r="AO963" s="24">
        <v>45536.12530123457</v>
      </c>
      <c r="AP963">
        <v>9</v>
      </c>
      <c r="AQ963" t="s">
        <v>194</v>
      </c>
      <c r="AR963">
        <v>244.12517391975416</v>
      </c>
      <c r="AS963" t="s">
        <v>195</v>
      </c>
      <c r="AT963" t="s">
        <v>251</v>
      </c>
      <c r="AU963" t="s">
        <v>197</v>
      </c>
      <c r="AV963" t="s">
        <v>228</v>
      </c>
      <c r="AW963" t="s">
        <v>251</v>
      </c>
      <c r="AX963" t="s">
        <v>197</v>
      </c>
      <c r="AY963" t="s">
        <v>240</v>
      </c>
    </row>
    <row r="964" spans="1:51" x14ac:dyDescent="0.45">
      <c r="A964" s="22">
        <v>874703</v>
      </c>
      <c r="B964" s="6">
        <v>45536</v>
      </c>
      <c r="C964" s="22">
        <v>8063000</v>
      </c>
      <c r="D964" s="22">
        <v>11972563</v>
      </c>
      <c r="E964" s="22"/>
      <c r="F964" s="22">
        <v>578896</v>
      </c>
      <c r="G964" s="22">
        <v>7458623</v>
      </c>
      <c r="H964" s="22">
        <v>2</v>
      </c>
      <c r="I964" s="22"/>
      <c r="J964" s="22">
        <v>83050</v>
      </c>
      <c r="K964" s="22">
        <v>102219</v>
      </c>
      <c r="L964" s="23" t="s">
        <v>1020</v>
      </c>
      <c r="M964" s="23"/>
      <c r="N964" s="23" t="s">
        <v>184</v>
      </c>
      <c r="O964" s="23" t="s">
        <v>213</v>
      </c>
      <c r="P964" s="22">
        <v>20</v>
      </c>
      <c r="Q964" s="23" t="s">
        <v>186</v>
      </c>
      <c r="R964" s="23"/>
      <c r="S964" s="23"/>
      <c r="T964" s="23"/>
      <c r="U964" s="23"/>
      <c r="V964" s="23" t="s">
        <v>187</v>
      </c>
      <c r="W964" s="23" t="s">
        <v>188</v>
      </c>
      <c r="X964" s="23" t="s">
        <v>189</v>
      </c>
      <c r="Y964" s="22">
        <v>0</v>
      </c>
      <c r="Z964" s="23" t="s">
        <v>190</v>
      </c>
      <c r="AA964" s="23" t="s">
        <v>191</v>
      </c>
      <c r="AB964" s="23" t="s">
        <v>190</v>
      </c>
      <c r="AC964" s="23" t="s">
        <v>192</v>
      </c>
      <c r="AD964" s="23" t="s">
        <v>193</v>
      </c>
      <c r="AE964" s="23" t="s">
        <v>85</v>
      </c>
      <c r="AF964" s="23" t="s">
        <v>190</v>
      </c>
      <c r="AG964" s="23" t="s">
        <v>190</v>
      </c>
      <c r="AH964" s="23" t="s">
        <v>190</v>
      </c>
      <c r="AI964" s="23" t="s">
        <v>810</v>
      </c>
      <c r="AJ964" s="23" t="b">
        <v>0</v>
      </c>
      <c r="AK964" s="3">
        <v>123</v>
      </c>
      <c r="AL964" s="3">
        <v>3448</v>
      </c>
      <c r="AM964" s="3">
        <v>6698</v>
      </c>
      <c r="AN964" s="24">
        <v>45536.750720679011</v>
      </c>
      <c r="AO964" s="24">
        <v>45536.750847993826</v>
      </c>
      <c r="AP964">
        <v>9</v>
      </c>
      <c r="AQ964" t="s">
        <v>194</v>
      </c>
      <c r="AR964">
        <v>244.75072067901056</v>
      </c>
      <c r="AS964" t="s">
        <v>195</v>
      </c>
      <c r="AT964" t="s">
        <v>230</v>
      </c>
      <c r="AU964" t="s">
        <v>197</v>
      </c>
      <c r="AV964" t="s">
        <v>214</v>
      </c>
      <c r="AW964" t="s">
        <v>230</v>
      </c>
      <c r="AX964" t="s">
        <v>197</v>
      </c>
      <c r="AY964" t="s">
        <v>218</v>
      </c>
    </row>
    <row r="965" spans="1:51" x14ac:dyDescent="0.45">
      <c r="A965" s="22">
        <v>871212</v>
      </c>
      <c r="B965" s="6">
        <v>45536</v>
      </c>
      <c r="C965" s="22">
        <v>8000000</v>
      </c>
      <c r="D965" s="22">
        <v>11137596</v>
      </c>
      <c r="E965" s="22"/>
      <c r="F965" s="22">
        <v>0</v>
      </c>
      <c r="G965" s="22">
        <v>1922957</v>
      </c>
      <c r="H965" s="22">
        <v>0</v>
      </c>
      <c r="I965" s="22"/>
      <c r="J965" s="22">
        <v>39055</v>
      </c>
      <c r="K965" s="22">
        <v>102275</v>
      </c>
      <c r="L965" s="23" t="s">
        <v>471</v>
      </c>
      <c r="M965" s="23"/>
      <c r="N965" s="23" t="s">
        <v>184</v>
      </c>
      <c r="O965" s="23" t="s">
        <v>185</v>
      </c>
      <c r="P965" s="22">
        <v>1</v>
      </c>
      <c r="Q965" s="23" t="s">
        <v>274</v>
      </c>
      <c r="R965" s="23"/>
      <c r="S965" s="23"/>
      <c r="T965" s="23"/>
      <c r="U965" s="23"/>
      <c r="V965" s="23" t="s">
        <v>187</v>
      </c>
      <c r="W965" s="23" t="s">
        <v>188</v>
      </c>
      <c r="X965" s="23" t="s">
        <v>189</v>
      </c>
      <c r="Y965" s="22">
        <v>0</v>
      </c>
      <c r="Z965" s="23" t="s">
        <v>190</v>
      </c>
      <c r="AA965" s="23" t="s">
        <v>191</v>
      </c>
      <c r="AB965" s="23" t="s">
        <v>190</v>
      </c>
      <c r="AC965" s="23" t="s">
        <v>190</v>
      </c>
      <c r="AD965" s="23" t="s">
        <v>190</v>
      </c>
      <c r="AE965" s="23" t="s">
        <v>82</v>
      </c>
      <c r="AF965" s="23" t="s">
        <v>190</v>
      </c>
      <c r="AG965" s="23" t="s">
        <v>192</v>
      </c>
      <c r="AH965" s="23" t="s">
        <v>415</v>
      </c>
      <c r="AI965" s="23" t="s">
        <v>456</v>
      </c>
      <c r="AJ965" s="23" t="b">
        <v>0</v>
      </c>
      <c r="AK965" s="3">
        <v>134</v>
      </c>
      <c r="AL965" s="3">
        <v>236</v>
      </c>
      <c r="AM965" s="3">
        <v>3844</v>
      </c>
      <c r="AN965" s="24">
        <v>45536.000840393521</v>
      </c>
      <c r="AO965" s="24">
        <v>45536.000967708336</v>
      </c>
      <c r="AP965">
        <v>9</v>
      </c>
      <c r="AQ965" t="s">
        <v>194</v>
      </c>
      <c r="AR965">
        <v>244.00084039352078</v>
      </c>
      <c r="AS965" t="s">
        <v>195</v>
      </c>
      <c r="AT965" t="s">
        <v>196</v>
      </c>
      <c r="AU965" t="s">
        <v>197</v>
      </c>
      <c r="AV965" t="s">
        <v>218</v>
      </c>
      <c r="AW965" t="s">
        <v>196</v>
      </c>
      <c r="AX965" t="s">
        <v>197</v>
      </c>
      <c r="AY965" t="s">
        <v>210</v>
      </c>
    </row>
    <row r="966" spans="1:51" x14ac:dyDescent="0.45">
      <c r="A966" s="22">
        <v>871225</v>
      </c>
      <c r="B966" s="6">
        <v>45536</v>
      </c>
      <c r="C966" s="22">
        <v>7923000</v>
      </c>
      <c r="D966" s="22">
        <v>5482014</v>
      </c>
      <c r="E966" s="22"/>
      <c r="F966" s="22">
        <v>0</v>
      </c>
      <c r="G966" s="22">
        <v>5312430</v>
      </c>
      <c r="H966" s="22">
        <v>0</v>
      </c>
      <c r="I966" s="22"/>
      <c r="J966" s="22">
        <v>157630</v>
      </c>
      <c r="K966" s="22">
        <v>102135</v>
      </c>
      <c r="L966" s="23" t="s">
        <v>469</v>
      </c>
      <c r="M966" s="23"/>
      <c r="N966" s="23" t="s">
        <v>184</v>
      </c>
      <c r="O966" s="23" t="s">
        <v>185</v>
      </c>
      <c r="P966" s="22">
        <v>1</v>
      </c>
      <c r="Q966" s="23" t="s">
        <v>274</v>
      </c>
      <c r="R966" s="23"/>
      <c r="S966" s="23"/>
      <c r="T966" s="23"/>
      <c r="U966" s="23"/>
      <c r="V966" s="23" t="s">
        <v>187</v>
      </c>
      <c r="W966" s="23" t="s">
        <v>188</v>
      </c>
      <c r="X966" s="23" t="s">
        <v>189</v>
      </c>
      <c r="Y966" s="22">
        <v>0</v>
      </c>
      <c r="Z966" s="23" t="s">
        <v>190</v>
      </c>
      <c r="AA966" s="23" t="s">
        <v>191</v>
      </c>
      <c r="AB966" s="23" t="s">
        <v>190</v>
      </c>
      <c r="AC966" s="23" t="s">
        <v>190</v>
      </c>
      <c r="AD966" s="23" t="s">
        <v>190</v>
      </c>
      <c r="AE966" s="23" t="s">
        <v>82</v>
      </c>
      <c r="AF966" s="23" t="s">
        <v>190</v>
      </c>
      <c r="AG966" s="23" t="s">
        <v>192</v>
      </c>
      <c r="AH966" s="23" t="s">
        <v>415</v>
      </c>
      <c r="AI966" s="23" t="s">
        <v>456</v>
      </c>
      <c r="AJ966" s="23" t="b">
        <v>0</v>
      </c>
      <c r="AK966" s="3">
        <v>118</v>
      </c>
      <c r="AL966" s="3">
        <v>236</v>
      </c>
      <c r="AM966" s="3">
        <v>3904</v>
      </c>
      <c r="AN966" s="24">
        <v>45536.001021682096</v>
      </c>
      <c r="AO966" s="24">
        <v>45536.001079552472</v>
      </c>
      <c r="AP966">
        <v>9</v>
      </c>
      <c r="AQ966" t="s">
        <v>194</v>
      </c>
      <c r="AR966">
        <v>244.0010216820956</v>
      </c>
      <c r="AS966" t="s">
        <v>195</v>
      </c>
      <c r="AT966" t="s">
        <v>196</v>
      </c>
      <c r="AU966" t="s">
        <v>197</v>
      </c>
      <c r="AV966" t="s">
        <v>242</v>
      </c>
      <c r="AW966" t="s">
        <v>196</v>
      </c>
      <c r="AX966" t="s">
        <v>197</v>
      </c>
      <c r="AY966" t="s">
        <v>301</v>
      </c>
    </row>
    <row r="967" spans="1:51" x14ac:dyDescent="0.45">
      <c r="A967" s="22">
        <v>871264</v>
      </c>
      <c r="B967" s="6">
        <v>45536</v>
      </c>
      <c r="C967" s="22">
        <v>7640000</v>
      </c>
      <c r="D967" s="22">
        <v>13920300</v>
      </c>
      <c r="E967" s="22"/>
      <c r="F967" s="22">
        <v>0</v>
      </c>
      <c r="G967" s="22">
        <v>5312430</v>
      </c>
      <c r="H967" s="22">
        <v>0</v>
      </c>
      <c r="I967" s="22"/>
      <c r="J967" s="22">
        <v>157630</v>
      </c>
      <c r="K967" s="22">
        <v>102083</v>
      </c>
      <c r="L967" s="23" t="s">
        <v>467</v>
      </c>
      <c r="M967" s="23"/>
      <c r="N967" s="23" t="s">
        <v>184</v>
      </c>
      <c r="O967" s="23" t="s">
        <v>185</v>
      </c>
      <c r="P967" s="22">
        <v>1</v>
      </c>
      <c r="Q967" s="23" t="s">
        <v>274</v>
      </c>
      <c r="R967" s="23"/>
      <c r="S967" s="23"/>
      <c r="T967" s="23"/>
      <c r="U967" s="23"/>
      <c r="V967" s="23" t="s">
        <v>187</v>
      </c>
      <c r="W967" s="23" t="s">
        <v>188</v>
      </c>
      <c r="X967" s="23" t="s">
        <v>189</v>
      </c>
      <c r="Y967" s="22">
        <v>0</v>
      </c>
      <c r="Z967" s="23" t="s">
        <v>190</v>
      </c>
      <c r="AA967" s="23" t="s">
        <v>191</v>
      </c>
      <c r="AB967" s="23" t="s">
        <v>190</v>
      </c>
      <c r="AC967" s="23" t="s">
        <v>190</v>
      </c>
      <c r="AD967" s="23" t="s">
        <v>190</v>
      </c>
      <c r="AE967" s="23" t="s">
        <v>82</v>
      </c>
      <c r="AF967" s="23" t="s">
        <v>190</v>
      </c>
      <c r="AG967" s="23" t="s">
        <v>192</v>
      </c>
      <c r="AH967" s="23" t="s">
        <v>415</v>
      </c>
      <c r="AI967" s="23" t="s">
        <v>456</v>
      </c>
      <c r="AJ967" s="23" t="b">
        <v>0</v>
      </c>
      <c r="AK967" s="3">
        <v>153</v>
      </c>
      <c r="AL967" s="3">
        <v>236</v>
      </c>
      <c r="AM967" s="3">
        <v>3925</v>
      </c>
      <c r="AN967" s="24">
        <v>45536.001287808642</v>
      </c>
      <c r="AO967" s="24">
        <v>45536.001438271604</v>
      </c>
      <c r="AP967">
        <v>9</v>
      </c>
      <c r="AQ967" t="s">
        <v>194</v>
      </c>
      <c r="AR967">
        <v>244.00128780864179</v>
      </c>
      <c r="AS967" t="s">
        <v>195</v>
      </c>
      <c r="AT967" t="s">
        <v>196</v>
      </c>
      <c r="AU967" t="s">
        <v>197</v>
      </c>
      <c r="AV967" t="s">
        <v>199</v>
      </c>
      <c r="AW967" t="s">
        <v>196</v>
      </c>
      <c r="AX967" t="s">
        <v>197</v>
      </c>
      <c r="AY967" t="s">
        <v>234</v>
      </c>
    </row>
    <row r="968" spans="1:51" x14ac:dyDescent="0.45">
      <c r="A968" s="22">
        <v>871115</v>
      </c>
      <c r="B968" s="6">
        <v>45536</v>
      </c>
      <c r="C968" s="22">
        <v>7563000</v>
      </c>
      <c r="D968" s="22">
        <v>5960758</v>
      </c>
      <c r="E968" s="22"/>
      <c r="F968" s="22">
        <v>0</v>
      </c>
      <c r="G968" s="22">
        <v>1924592</v>
      </c>
      <c r="H968" s="22">
        <v>0</v>
      </c>
      <c r="I968" s="22"/>
      <c r="J968" s="22">
        <v>39055</v>
      </c>
      <c r="K968" s="22">
        <v>101622</v>
      </c>
      <c r="L968" s="23" t="s">
        <v>464</v>
      </c>
      <c r="M968" s="23"/>
      <c r="N968" s="23" t="s">
        <v>184</v>
      </c>
      <c r="O968" s="23" t="s">
        <v>185</v>
      </c>
      <c r="P968" s="22">
        <v>1</v>
      </c>
      <c r="Q968" s="23" t="s">
        <v>274</v>
      </c>
      <c r="R968" s="23"/>
      <c r="S968" s="23"/>
      <c r="T968" s="23"/>
      <c r="U968" s="23"/>
      <c r="V968" s="23" t="s">
        <v>187</v>
      </c>
      <c r="W968" s="23" t="s">
        <v>188</v>
      </c>
      <c r="X968" s="23" t="s">
        <v>189</v>
      </c>
      <c r="Y968" s="22">
        <v>0</v>
      </c>
      <c r="Z968" s="23" t="s">
        <v>190</v>
      </c>
      <c r="AA968" s="23" t="s">
        <v>191</v>
      </c>
      <c r="AB968" s="23" t="s">
        <v>190</v>
      </c>
      <c r="AC968" s="23" t="s">
        <v>190</v>
      </c>
      <c r="AD968" s="23" t="s">
        <v>190</v>
      </c>
      <c r="AE968" s="23" t="s">
        <v>82</v>
      </c>
      <c r="AF968" s="23" t="s">
        <v>190</v>
      </c>
      <c r="AG968" s="23" t="s">
        <v>192</v>
      </c>
      <c r="AH968" s="23" t="s">
        <v>415</v>
      </c>
      <c r="AI968" s="23" t="s">
        <v>456</v>
      </c>
      <c r="AJ968" s="23" t="b">
        <v>0</v>
      </c>
      <c r="AK968" s="3">
        <v>152</v>
      </c>
      <c r="AL968" s="3">
        <v>236</v>
      </c>
      <c r="AM968" s="3">
        <v>3782</v>
      </c>
      <c r="AN968" s="24">
        <v>45536.000597376544</v>
      </c>
      <c r="AO968" s="24">
        <v>45536.000655246913</v>
      </c>
      <c r="AP968">
        <v>9</v>
      </c>
      <c r="AQ968" t="s">
        <v>194</v>
      </c>
      <c r="AR968">
        <v>244.00059737654374</v>
      </c>
      <c r="AS968" t="s">
        <v>195</v>
      </c>
      <c r="AT968" t="s">
        <v>196</v>
      </c>
      <c r="AU968" t="s">
        <v>197</v>
      </c>
      <c r="AV968" t="s">
        <v>204</v>
      </c>
      <c r="AW968" t="s">
        <v>196</v>
      </c>
      <c r="AX968" t="s">
        <v>197</v>
      </c>
      <c r="AY968" t="s">
        <v>285</v>
      </c>
    </row>
    <row r="969" spans="1:51" x14ac:dyDescent="0.45">
      <c r="A969" s="22">
        <v>875257</v>
      </c>
      <c r="B969" s="6">
        <v>45536</v>
      </c>
      <c r="C969" s="22">
        <v>7563000</v>
      </c>
      <c r="D969" s="22">
        <v>5754724</v>
      </c>
      <c r="E969" s="22"/>
      <c r="F969" s="22">
        <v>69283</v>
      </c>
      <c r="G969" s="22">
        <v>2443858</v>
      </c>
      <c r="H969" s="22">
        <v>25</v>
      </c>
      <c r="I969" s="22"/>
      <c r="J969" s="22">
        <v>599</v>
      </c>
      <c r="K969" s="22">
        <v>102257</v>
      </c>
      <c r="L969" s="23" t="s">
        <v>1088</v>
      </c>
      <c r="M969" s="23"/>
      <c r="N969" s="23" t="s">
        <v>184</v>
      </c>
      <c r="O969" s="23" t="s">
        <v>481</v>
      </c>
      <c r="P969" s="22">
        <v>20</v>
      </c>
      <c r="Q969" s="23" t="s">
        <v>186</v>
      </c>
      <c r="R969" s="23"/>
      <c r="S969" s="23"/>
      <c r="T969" s="23"/>
      <c r="U969" s="23"/>
      <c r="V969" s="23" t="s">
        <v>187</v>
      </c>
      <c r="W969" s="23" t="s">
        <v>188</v>
      </c>
      <c r="X969" s="23" t="s">
        <v>189</v>
      </c>
      <c r="Y969" s="22">
        <v>0</v>
      </c>
      <c r="Z969" s="23" t="s">
        <v>190</v>
      </c>
      <c r="AA969" s="23" t="s">
        <v>191</v>
      </c>
      <c r="AB969" s="23" t="s">
        <v>190</v>
      </c>
      <c r="AC969" s="23" t="s">
        <v>192</v>
      </c>
      <c r="AD969" s="23" t="s">
        <v>281</v>
      </c>
      <c r="AE969" s="23" t="s">
        <v>85</v>
      </c>
      <c r="AF969" s="23" t="s">
        <v>190</v>
      </c>
      <c r="AG969" s="23" t="s">
        <v>269</v>
      </c>
      <c r="AH969" s="23" t="s">
        <v>700</v>
      </c>
      <c r="AI969" s="23" t="s">
        <v>701</v>
      </c>
      <c r="AJ969" s="23" t="b">
        <v>0</v>
      </c>
      <c r="AK969" s="3">
        <v>97</v>
      </c>
      <c r="AL969" s="3">
        <v>2968</v>
      </c>
      <c r="AM969" s="3">
        <v>7212</v>
      </c>
      <c r="AN969" s="24">
        <v>45536.923831674379</v>
      </c>
      <c r="AO969" s="24">
        <v>45536.923889544756</v>
      </c>
      <c r="AP969">
        <v>9</v>
      </c>
      <c r="AQ969" t="s">
        <v>194</v>
      </c>
      <c r="AR969">
        <v>244.92383167437947</v>
      </c>
      <c r="AS969" t="s">
        <v>195</v>
      </c>
      <c r="AT969" t="s">
        <v>237</v>
      </c>
      <c r="AU969" t="s">
        <v>197</v>
      </c>
      <c r="AV969" t="s">
        <v>231</v>
      </c>
      <c r="AW969" t="s">
        <v>237</v>
      </c>
      <c r="AX969" t="s">
        <v>197</v>
      </c>
      <c r="AY969" t="s">
        <v>210</v>
      </c>
    </row>
    <row r="970" spans="1:51" x14ac:dyDescent="0.45">
      <c r="A970" s="22">
        <v>871265</v>
      </c>
      <c r="B970" s="6">
        <v>45536</v>
      </c>
      <c r="C970" s="22">
        <v>7407000</v>
      </c>
      <c r="D970" s="22">
        <v>13929923</v>
      </c>
      <c r="E970" s="22"/>
      <c r="F970" s="22">
        <v>0</v>
      </c>
      <c r="G970" s="22">
        <v>5312430</v>
      </c>
      <c r="H970" s="22">
        <v>0</v>
      </c>
      <c r="I970" s="22"/>
      <c r="J970" s="22">
        <v>157630</v>
      </c>
      <c r="K970" s="22">
        <v>101972</v>
      </c>
      <c r="L970" s="23" t="s">
        <v>460</v>
      </c>
      <c r="M970" s="23"/>
      <c r="N970" s="23" t="s">
        <v>184</v>
      </c>
      <c r="O970" s="23" t="s">
        <v>185</v>
      </c>
      <c r="P970" s="22">
        <v>1</v>
      </c>
      <c r="Q970" s="23" t="s">
        <v>274</v>
      </c>
      <c r="R970" s="23"/>
      <c r="S970" s="23"/>
      <c r="T970" s="23"/>
      <c r="U970" s="23"/>
      <c r="V970" s="23" t="s">
        <v>187</v>
      </c>
      <c r="W970" s="23" t="s">
        <v>188</v>
      </c>
      <c r="X970" s="23" t="s">
        <v>189</v>
      </c>
      <c r="Y970" s="22">
        <v>0</v>
      </c>
      <c r="Z970" s="23" t="s">
        <v>190</v>
      </c>
      <c r="AA970" s="23" t="s">
        <v>191</v>
      </c>
      <c r="AB970" s="23" t="s">
        <v>190</v>
      </c>
      <c r="AC970" s="23" t="s">
        <v>190</v>
      </c>
      <c r="AD970" s="23" t="s">
        <v>190</v>
      </c>
      <c r="AE970" s="23" t="s">
        <v>82</v>
      </c>
      <c r="AF970" s="23" t="s">
        <v>190</v>
      </c>
      <c r="AG970" s="23" t="s">
        <v>192</v>
      </c>
      <c r="AH970" s="23" t="s">
        <v>415</v>
      </c>
      <c r="AI970" s="23" t="s">
        <v>456</v>
      </c>
      <c r="AJ970" s="23" t="b">
        <v>0</v>
      </c>
      <c r="AK970" s="3">
        <v>134</v>
      </c>
      <c r="AL970" s="3">
        <v>236</v>
      </c>
      <c r="AM970" s="3">
        <v>3936</v>
      </c>
      <c r="AN970" s="24">
        <v>45536.001304282407</v>
      </c>
      <c r="AO970" s="24">
        <v>45536.001454745368</v>
      </c>
      <c r="AP970">
        <v>9</v>
      </c>
      <c r="AQ970" t="s">
        <v>194</v>
      </c>
      <c r="AR970">
        <v>244.00130428240664</v>
      </c>
      <c r="AS970" t="s">
        <v>195</v>
      </c>
      <c r="AT970" t="s">
        <v>196</v>
      </c>
      <c r="AU970" t="s">
        <v>197</v>
      </c>
      <c r="AV970" t="s">
        <v>298</v>
      </c>
      <c r="AW970" t="s">
        <v>196</v>
      </c>
      <c r="AX970" t="s">
        <v>197</v>
      </c>
      <c r="AY970" t="s">
        <v>232</v>
      </c>
    </row>
    <row r="971" spans="1:51" x14ac:dyDescent="0.45">
      <c r="A971" s="22">
        <v>871057</v>
      </c>
      <c r="B971" s="6">
        <v>45536</v>
      </c>
      <c r="C971" s="22">
        <v>7390000</v>
      </c>
      <c r="D971" s="22">
        <v>5607359</v>
      </c>
      <c r="E971" s="22"/>
      <c r="F971" s="22">
        <v>62056</v>
      </c>
      <c r="G971" s="22">
        <v>2080621</v>
      </c>
      <c r="H971" s="22">
        <v>0</v>
      </c>
      <c r="I971" s="22"/>
      <c r="J971" s="22">
        <v>39055</v>
      </c>
      <c r="K971" s="22">
        <v>101622</v>
      </c>
      <c r="L971" s="23" t="s">
        <v>464</v>
      </c>
      <c r="M971" s="23"/>
      <c r="N971" s="23" t="s">
        <v>184</v>
      </c>
      <c r="O971" s="23" t="s">
        <v>185</v>
      </c>
      <c r="P971" s="22">
        <v>1</v>
      </c>
      <c r="Q971" s="23" t="s">
        <v>274</v>
      </c>
      <c r="R971" s="23"/>
      <c r="S971" s="23"/>
      <c r="T971" s="23"/>
      <c r="U971" s="23"/>
      <c r="V971" s="23" t="s">
        <v>187</v>
      </c>
      <c r="W971" s="23" t="s">
        <v>188</v>
      </c>
      <c r="X971" s="23" t="s">
        <v>189</v>
      </c>
      <c r="Y971" s="22">
        <v>0</v>
      </c>
      <c r="Z971" s="23" t="s">
        <v>190</v>
      </c>
      <c r="AA971" s="23" t="s">
        <v>191</v>
      </c>
      <c r="AB971" s="23" t="s">
        <v>190</v>
      </c>
      <c r="AC971" s="23" t="s">
        <v>190</v>
      </c>
      <c r="AD971" s="23" t="s">
        <v>190</v>
      </c>
      <c r="AE971" s="23" t="s">
        <v>82</v>
      </c>
      <c r="AF971" s="23" t="s">
        <v>190</v>
      </c>
      <c r="AG971" s="23" t="s">
        <v>192</v>
      </c>
      <c r="AH971" s="23" t="s">
        <v>415</v>
      </c>
      <c r="AI971" s="23" t="s">
        <v>456</v>
      </c>
      <c r="AJ971" s="23" t="b">
        <v>0</v>
      </c>
      <c r="AK971" s="3">
        <v>136</v>
      </c>
      <c r="AL971" s="3">
        <v>236</v>
      </c>
      <c r="AM971" s="3">
        <v>3711</v>
      </c>
      <c r="AN971" s="24">
        <v>45536.000444598765</v>
      </c>
      <c r="AO971" s="24">
        <v>45536.000502469135</v>
      </c>
      <c r="AP971">
        <v>9</v>
      </c>
      <c r="AQ971" t="s">
        <v>194</v>
      </c>
      <c r="AR971">
        <v>244.00044459876517</v>
      </c>
      <c r="AS971" t="s">
        <v>195</v>
      </c>
      <c r="AT971" t="s">
        <v>196</v>
      </c>
      <c r="AU971" t="s">
        <v>197</v>
      </c>
      <c r="AV971" t="s">
        <v>249</v>
      </c>
      <c r="AW971" t="s">
        <v>196</v>
      </c>
      <c r="AX971" t="s">
        <v>197</v>
      </c>
      <c r="AY971" t="s">
        <v>302</v>
      </c>
    </row>
    <row r="972" spans="1:51" x14ac:dyDescent="0.45">
      <c r="A972" s="22">
        <v>871152</v>
      </c>
      <c r="B972" s="6">
        <v>45536</v>
      </c>
      <c r="C972" s="22">
        <v>7327000</v>
      </c>
      <c r="D972" s="22">
        <v>8877989</v>
      </c>
      <c r="E972" s="22"/>
      <c r="F972" s="22">
        <v>0</v>
      </c>
      <c r="G972" s="22">
        <v>1922319</v>
      </c>
      <c r="H972" s="22">
        <v>0</v>
      </c>
      <c r="I972" s="22"/>
      <c r="J972" s="22">
        <v>39055</v>
      </c>
      <c r="K972" s="22">
        <v>102157</v>
      </c>
      <c r="L972" s="23" t="s">
        <v>468</v>
      </c>
      <c r="M972" s="23"/>
      <c r="N972" s="23" t="s">
        <v>184</v>
      </c>
      <c r="O972" s="23" t="s">
        <v>185</v>
      </c>
      <c r="P972" s="22">
        <v>1</v>
      </c>
      <c r="Q972" s="23" t="s">
        <v>274</v>
      </c>
      <c r="R972" s="23"/>
      <c r="S972" s="23"/>
      <c r="T972" s="23"/>
      <c r="U972" s="23"/>
      <c r="V972" s="23" t="s">
        <v>187</v>
      </c>
      <c r="W972" s="23" t="s">
        <v>188</v>
      </c>
      <c r="X972" s="23" t="s">
        <v>189</v>
      </c>
      <c r="Y972" s="22">
        <v>0</v>
      </c>
      <c r="Z972" s="23" t="s">
        <v>190</v>
      </c>
      <c r="AA972" s="23" t="s">
        <v>191</v>
      </c>
      <c r="AB972" s="23" t="s">
        <v>190</v>
      </c>
      <c r="AC972" s="23" t="s">
        <v>190</v>
      </c>
      <c r="AD972" s="23" t="s">
        <v>190</v>
      </c>
      <c r="AE972" s="23" t="s">
        <v>82</v>
      </c>
      <c r="AF972" s="23" t="s">
        <v>190</v>
      </c>
      <c r="AG972" s="23" t="s">
        <v>192</v>
      </c>
      <c r="AH972" s="23" t="s">
        <v>415</v>
      </c>
      <c r="AI972" s="23" t="s">
        <v>456</v>
      </c>
      <c r="AJ972" s="23" t="b">
        <v>0</v>
      </c>
      <c r="AK972" s="3">
        <v>134</v>
      </c>
      <c r="AL972" s="3">
        <v>236</v>
      </c>
      <c r="AM972" s="3">
        <v>3796</v>
      </c>
      <c r="AN972" s="24">
        <v>45536.000682600308</v>
      </c>
      <c r="AO972" s="24">
        <v>45536.000775192901</v>
      </c>
      <c r="AP972">
        <v>9</v>
      </c>
      <c r="AQ972" t="s">
        <v>194</v>
      </c>
      <c r="AR972">
        <v>244.00068260030821</v>
      </c>
      <c r="AS972" t="s">
        <v>195</v>
      </c>
      <c r="AT972" t="s">
        <v>196</v>
      </c>
      <c r="AU972" t="s">
        <v>197</v>
      </c>
      <c r="AV972" t="s">
        <v>261</v>
      </c>
      <c r="AW972" t="s">
        <v>196</v>
      </c>
      <c r="AX972" t="s">
        <v>197</v>
      </c>
      <c r="AY972" t="s">
        <v>219</v>
      </c>
    </row>
    <row r="973" spans="1:51" x14ac:dyDescent="0.45">
      <c r="A973" s="22">
        <v>871110</v>
      </c>
      <c r="B973" s="6">
        <v>45536</v>
      </c>
      <c r="C973" s="22">
        <v>7250000</v>
      </c>
      <c r="D973" s="22">
        <v>7898932</v>
      </c>
      <c r="E973" s="22"/>
      <c r="F973" s="22">
        <v>0</v>
      </c>
      <c r="G973" s="22">
        <v>1920038</v>
      </c>
      <c r="H973" s="22">
        <v>0</v>
      </c>
      <c r="I973" s="22"/>
      <c r="J973" s="22">
        <v>39055</v>
      </c>
      <c r="K973" s="22">
        <v>101670</v>
      </c>
      <c r="L973" s="23" t="s">
        <v>465</v>
      </c>
      <c r="M973" s="23"/>
      <c r="N973" s="23" t="s">
        <v>184</v>
      </c>
      <c r="O973" s="23" t="s">
        <v>185</v>
      </c>
      <c r="P973" s="22">
        <v>1</v>
      </c>
      <c r="Q973" s="23" t="s">
        <v>274</v>
      </c>
      <c r="R973" s="23"/>
      <c r="S973" s="23"/>
      <c r="T973" s="23"/>
      <c r="U973" s="23"/>
      <c r="V973" s="23" t="s">
        <v>187</v>
      </c>
      <c r="W973" s="23" t="s">
        <v>188</v>
      </c>
      <c r="X973" s="23" t="s">
        <v>189</v>
      </c>
      <c r="Y973" s="22">
        <v>0</v>
      </c>
      <c r="Z973" s="23" t="s">
        <v>190</v>
      </c>
      <c r="AA973" s="23" t="s">
        <v>191</v>
      </c>
      <c r="AB973" s="23" t="s">
        <v>190</v>
      </c>
      <c r="AC973" s="23" t="s">
        <v>190</v>
      </c>
      <c r="AD973" s="23" t="s">
        <v>190</v>
      </c>
      <c r="AE973" s="23" t="s">
        <v>82</v>
      </c>
      <c r="AF973" s="23" t="s">
        <v>190</v>
      </c>
      <c r="AG973" s="23" t="s">
        <v>192</v>
      </c>
      <c r="AH973" s="23" t="s">
        <v>415</v>
      </c>
      <c r="AI973" s="23" t="s">
        <v>456</v>
      </c>
      <c r="AJ973" s="23" t="b">
        <v>0</v>
      </c>
      <c r="AK973" s="3">
        <v>136</v>
      </c>
      <c r="AL973" s="3">
        <v>236</v>
      </c>
      <c r="AM973" s="3">
        <v>3760</v>
      </c>
      <c r="AN973" s="24">
        <v>45536.000544753086</v>
      </c>
      <c r="AO973" s="24">
        <v>45536.000625771601</v>
      </c>
      <c r="AP973">
        <v>9</v>
      </c>
      <c r="AQ973" t="s">
        <v>194</v>
      </c>
      <c r="AR973">
        <v>244.00054475308571</v>
      </c>
      <c r="AS973" t="s">
        <v>195</v>
      </c>
      <c r="AT973" t="s">
        <v>196</v>
      </c>
      <c r="AU973" t="s">
        <v>197</v>
      </c>
      <c r="AV973" t="s">
        <v>250</v>
      </c>
      <c r="AW973" t="s">
        <v>196</v>
      </c>
      <c r="AX973" t="s">
        <v>197</v>
      </c>
      <c r="AY973" t="s">
        <v>287</v>
      </c>
    </row>
    <row r="974" spans="1:51" x14ac:dyDescent="0.45">
      <c r="A974" s="22">
        <v>872446</v>
      </c>
      <c r="B974" s="6">
        <v>45536</v>
      </c>
      <c r="C974" s="22">
        <v>7233000</v>
      </c>
      <c r="D974" s="22">
        <v>5086504</v>
      </c>
      <c r="E974" s="22"/>
      <c r="F974" s="22">
        <v>6875</v>
      </c>
      <c r="G974" s="22">
        <v>5697490</v>
      </c>
      <c r="H974" s="22">
        <v>7323</v>
      </c>
      <c r="I974" s="22"/>
      <c r="J974" s="22">
        <v>2</v>
      </c>
      <c r="K974" s="22">
        <v>102081</v>
      </c>
      <c r="L974" s="23" t="s">
        <v>980</v>
      </c>
      <c r="M974" s="23"/>
      <c r="N974" s="23" t="s">
        <v>184</v>
      </c>
      <c r="O974" s="23" t="s">
        <v>517</v>
      </c>
      <c r="P974" s="22">
        <v>15</v>
      </c>
      <c r="Q974" s="23" t="s">
        <v>518</v>
      </c>
      <c r="R974" s="23"/>
      <c r="S974" s="23"/>
      <c r="T974" s="23"/>
      <c r="U974" s="23"/>
      <c r="V974" s="23" t="s">
        <v>519</v>
      </c>
      <c r="W974" s="23" t="s">
        <v>188</v>
      </c>
      <c r="X974" s="23" t="s">
        <v>189</v>
      </c>
      <c r="Y974" s="22">
        <v>0</v>
      </c>
      <c r="Z974" s="23" t="s">
        <v>190</v>
      </c>
      <c r="AA974" s="23" t="s">
        <v>191</v>
      </c>
      <c r="AB974" s="23" t="s">
        <v>190</v>
      </c>
      <c r="AC974" s="23" t="s">
        <v>190</v>
      </c>
      <c r="AD974" s="23" t="s">
        <v>190</v>
      </c>
      <c r="AE974" s="23" t="s">
        <v>81</v>
      </c>
      <c r="AF974" s="23" t="s">
        <v>190</v>
      </c>
      <c r="AG974" s="23" t="s">
        <v>520</v>
      </c>
      <c r="AH974" s="23" t="s">
        <v>281</v>
      </c>
      <c r="AI974" s="23" t="s">
        <v>521</v>
      </c>
      <c r="AJ974" s="23" t="b">
        <v>0</v>
      </c>
      <c r="AK974" s="3">
        <v>63</v>
      </c>
      <c r="AL974" s="3">
        <v>3404</v>
      </c>
      <c r="AM974" s="3">
        <v>4833</v>
      </c>
      <c r="AN974" s="24">
        <v>45536.299743055555</v>
      </c>
      <c r="AO974" s="24">
        <v>45536.299800925925</v>
      </c>
      <c r="AP974">
        <v>9</v>
      </c>
      <c r="AQ974" t="s">
        <v>194</v>
      </c>
      <c r="AR974">
        <v>244.29974305555515</v>
      </c>
      <c r="AS974" t="s">
        <v>195</v>
      </c>
      <c r="AT974" t="s">
        <v>408</v>
      </c>
      <c r="AU974" t="s">
        <v>197</v>
      </c>
      <c r="AV974" t="s">
        <v>249</v>
      </c>
      <c r="AW974" t="s">
        <v>408</v>
      </c>
      <c r="AX974" t="s">
        <v>197</v>
      </c>
      <c r="AY974" t="s">
        <v>302</v>
      </c>
    </row>
    <row r="975" spans="1:51" x14ac:dyDescent="0.45">
      <c r="A975" s="22">
        <v>871220</v>
      </c>
      <c r="B975" s="6">
        <v>45536</v>
      </c>
      <c r="C975" s="22">
        <v>7232000</v>
      </c>
      <c r="D975" s="22">
        <v>10325420</v>
      </c>
      <c r="E975" s="22"/>
      <c r="F975" s="22">
        <v>0</v>
      </c>
      <c r="G975" s="22">
        <v>1918133</v>
      </c>
      <c r="H975" s="22">
        <v>0</v>
      </c>
      <c r="I975" s="22"/>
      <c r="J975" s="22">
        <v>39055</v>
      </c>
      <c r="K975" s="22">
        <v>102289</v>
      </c>
      <c r="L975" s="23" t="s">
        <v>470</v>
      </c>
      <c r="M975" s="23"/>
      <c r="N975" s="23" t="s">
        <v>184</v>
      </c>
      <c r="O975" s="23" t="s">
        <v>185</v>
      </c>
      <c r="P975" s="22">
        <v>1</v>
      </c>
      <c r="Q975" s="23" t="s">
        <v>274</v>
      </c>
      <c r="R975" s="23"/>
      <c r="S975" s="23"/>
      <c r="T975" s="23"/>
      <c r="U975" s="23"/>
      <c r="V975" s="23" t="s">
        <v>187</v>
      </c>
      <c r="W975" s="23" t="s">
        <v>188</v>
      </c>
      <c r="X975" s="23" t="s">
        <v>189</v>
      </c>
      <c r="Y975" s="22">
        <v>0</v>
      </c>
      <c r="Z975" s="23" t="s">
        <v>190</v>
      </c>
      <c r="AA975" s="23" t="s">
        <v>191</v>
      </c>
      <c r="AB975" s="23" t="s">
        <v>190</v>
      </c>
      <c r="AC975" s="23" t="s">
        <v>190</v>
      </c>
      <c r="AD975" s="23" t="s">
        <v>190</v>
      </c>
      <c r="AE975" s="23" t="s">
        <v>82</v>
      </c>
      <c r="AF975" s="23" t="s">
        <v>190</v>
      </c>
      <c r="AG975" s="23" t="s">
        <v>192</v>
      </c>
      <c r="AH975" s="23" t="s">
        <v>415</v>
      </c>
      <c r="AI975" s="23" t="s">
        <v>456</v>
      </c>
      <c r="AJ975" s="23" t="b">
        <v>0</v>
      </c>
      <c r="AK975" s="3">
        <v>153</v>
      </c>
      <c r="AL975" s="3">
        <v>236</v>
      </c>
      <c r="AM975" s="3">
        <v>3862</v>
      </c>
      <c r="AN975" s="24">
        <v>45536.000913618824</v>
      </c>
      <c r="AO975" s="24">
        <v>45536.00102935957</v>
      </c>
      <c r="AP975">
        <v>9</v>
      </c>
      <c r="AQ975" t="s">
        <v>194</v>
      </c>
      <c r="AR975">
        <v>244.00091361882369</v>
      </c>
      <c r="AS975" t="s">
        <v>195</v>
      </c>
      <c r="AT975" t="s">
        <v>196</v>
      </c>
      <c r="AU975" t="s">
        <v>197</v>
      </c>
      <c r="AV975" t="s">
        <v>231</v>
      </c>
      <c r="AW975" t="s">
        <v>196</v>
      </c>
      <c r="AX975" t="s">
        <v>197</v>
      </c>
      <c r="AY975" t="s">
        <v>315</v>
      </c>
    </row>
    <row r="976" spans="1:51" x14ac:dyDescent="0.45">
      <c r="A976" s="22">
        <v>871164</v>
      </c>
      <c r="B976" s="6">
        <v>45536</v>
      </c>
      <c r="C976" s="22">
        <v>7170000</v>
      </c>
      <c r="D976" s="22">
        <v>10496309</v>
      </c>
      <c r="E976" s="22"/>
      <c r="F976" s="22">
        <v>0</v>
      </c>
      <c r="G976" s="22">
        <v>1919318</v>
      </c>
      <c r="H976" s="22">
        <v>0</v>
      </c>
      <c r="I976" s="22"/>
      <c r="J976" s="22">
        <v>39055</v>
      </c>
      <c r="K976" s="22">
        <v>101788</v>
      </c>
      <c r="L976" s="23" t="s">
        <v>457</v>
      </c>
      <c r="M976" s="23"/>
      <c r="N976" s="23" t="s">
        <v>184</v>
      </c>
      <c r="O976" s="23" t="s">
        <v>185</v>
      </c>
      <c r="P976" s="22">
        <v>1</v>
      </c>
      <c r="Q976" s="23" t="s">
        <v>274</v>
      </c>
      <c r="R976" s="23"/>
      <c r="S976" s="23"/>
      <c r="T976" s="23"/>
      <c r="U976" s="23"/>
      <c r="V976" s="23" t="s">
        <v>187</v>
      </c>
      <c r="W976" s="23" t="s">
        <v>188</v>
      </c>
      <c r="X976" s="23" t="s">
        <v>189</v>
      </c>
      <c r="Y976" s="22">
        <v>0</v>
      </c>
      <c r="Z976" s="23" t="s">
        <v>190</v>
      </c>
      <c r="AA976" s="23" t="s">
        <v>191</v>
      </c>
      <c r="AB976" s="23" t="s">
        <v>190</v>
      </c>
      <c r="AC976" s="23" t="s">
        <v>190</v>
      </c>
      <c r="AD976" s="23" t="s">
        <v>190</v>
      </c>
      <c r="AE976" s="23" t="s">
        <v>82</v>
      </c>
      <c r="AF976" s="23" t="s">
        <v>190</v>
      </c>
      <c r="AG976" s="23" t="s">
        <v>192</v>
      </c>
      <c r="AH976" s="23" t="s">
        <v>415</v>
      </c>
      <c r="AI976" s="23" t="s">
        <v>456</v>
      </c>
      <c r="AJ976" s="23" t="b">
        <v>0</v>
      </c>
      <c r="AK976" s="3">
        <v>151</v>
      </c>
      <c r="AL976" s="3">
        <v>236</v>
      </c>
      <c r="AM976" s="3">
        <v>3825</v>
      </c>
      <c r="AN976" s="24">
        <v>45536.000716705246</v>
      </c>
      <c r="AO976" s="24">
        <v>45536.000832445985</v>
      </c>
      <c r="AP976">
        <v>9</v>
      </c>
      <c r="AQ976" t="s">
        <v>194</v>
      </c>
      <c r="AR976">
        <v>244.0007167052463</v>
      </c>
      <c r="AS976" t="s">
        <v>195</v>
      </c>
      <c r="AT976" t="s">
        <v>196</v>
      </c>
      <c r="AU976" t="s">
        <v>197</v>
      </c>
      <c r="AV976" t="s">
        <v>214</v>
      </c>
      <c r="AW976" t="s">
        <v>196</v>
      </c>
      <c r="AX976" t="s">
        <v>197</v>
      </c>
      <c r="AY976" t="s">
        <v>207</v>
      </c>
    </row>
    <row r="977" spans="1:51" x14ac:dyDescent="0.45">
      <c r="A977" s="22">
        <v>871109</v>
      </c>
      <c r="B977" s="6">
        <v>45536</v>
      </c>
      <c r="C977" s="22">
        <v>7155000</v>
      </c>
      <c r="D977" s="22">
        <v>7792538</v>
      </c>
      <c r="E977" s="22"/>
      <c r="F977" s="22">
        <v>0</v>
      </c>
      <c r="G977" s="22">
        <v>1920262</v>
      </c>
      <c r="H977" s="22">
        <v>0</v>
      </c>
      <c r="I977" s="22"/>
      <c r="J977" s="22">
        <v>39055</v>
      </c>
      <c r="K977" s="22">
        <v>101670</v>
      </c>
      <c r="L977" s="23" t="s">
        <v>465</v>
      </c>
      <c r="M977" s="23"/>
      <c r="N977" s="23" t="s">
        <v>184</v>
      </c>
      <c r="O977" s="23" t="s">
        <v>185</v>
      </c>
      <c r="P977" s="22">
        <v>1</v>
      </c>
      <c r="Q977" s="23" t="s">
        <v>274</v>
      </c>
      <c r="R977" s="23"/>
      <c r="S977" s="23"/>
      <c r="T977" s="23"/>
      <c r="U977" s="23"/>
      <c r="V977" s="23" t="s">
        <v>187</v>
      </c>
      <c r="W977" s="23" t="s">
        <v>188</v>
      </c>
      <c r="X977" s="23" t="s">
        <v>189</v>
      </c>
      <c r="Y977" s="22">
        <v>0</v>
      </c>
      <c r="Z977" s="23" t="s">
        <v>190</v>
      </c>
      <c r="AA977" s="23" t="s">
        <v>191</v>
      </c>
      <c r="AB977" s="23" t="s">
        <v>190</v>
      </c>
      <c r="AC977" s="23" t="s">
        <v>190</v>
      </c>
      <c r="AD977" s="23" t="s">
        <v>190</v>
      </c>
      <c r="AE977" s="23" t="s">
        <v>82</v>
      </c>
      <c r="AF977" s="23" t="s">
        <v>190</v>
      </c>
      <c r="AG977" s="23" t="s">
        <v>192</v>
      </c>
      <c r="AH977" s="23" t="s">
        <v>415</v>
      </c>
      <c r="AI977" s="23" t="s">
        <v>456</v>
      </c>
      <c r="AJ977" s="23" t="b">
        <v>0</v>
      </c>
      <c r="AK977" s="3">
        <v>61</v>
      </c>
      <c r="AL977" s="3">
        <v>236</v>
      </c>
      <c r="AM977" s="3">
        <v>3757</v>
      </c>
      <c r="AN977" s="24">
        <v>45536.0005433642</v>
      </c>
      <c r="AO977" s="24">
        <v>45536.000624382716</v>
      </c>
      <c r="AP977">
        <v>9</v>
      </c>
      <c r="AQ977" t="s">
        <v>194</v>
      </c>
      <c r="AR977">
        <v>244.00054336419998</v>
      </c>
      <c r="AS977" t="s">
        <v>195</v>
      </c>
      <c r="AT977" t="s">
        <v>196</v>
      </c>
      <c r="AU977" t="s">
        <v>197</v>
      </c>
      <c r="AV977" t="s">
        <v>250</v>
      </c>
      <c r="AW977" t="s">
        <v>196</v>
      </c>
      <c r="AX977" t="s">
        <v>197</v>
      </c>
      <c r="AY977" t="s">
        <v>287</v>
      </c>
    </row>
    <row r="978" spans="1:51" x14ac:dyDescent="0.45">
      <c r="A978" s="22">
        <v>871150</v>
      </c>
      <c r="B978" s="6">
        <v>45536</v>
      </c>
      <c r="C978" s="22">
        <v>7154000</v>
      </c>
      <c r="D978" s="22">
        <v>7212790</v>
      </c>
      <c r="E978" s="22"/>
      <c r="F978" s="22">
        <v>0</v>
      </c>
      <c r="G978" s="22">
        <v>1922159</v>
      </c>
      <c r="H978" s="22">
        <v>0</v>
      </c>
      <c r="I978" s="22"/>
      <c r="J978" s="22">
        <v>39055</v>
      </c>
      <c r="K978" s="22">
        <v>101622</v>
      </c>
      <c r="L978" s="23" t="s">
        <v>464</v>
      </c>
      <c r="M978" s="23"/>
      <c r="N978" s="23" t="s">
        <v>184</v>
      </c>
      <c r="O978" s="23" t="s">
        <v>185</v>
      </c>
      <c r="P978" s="22">
        <v>1</v>
      </c>
      <c r="Q978" s="23" t="s">
        <v>274</v>
      </c>
      <c r="R978" s="23"/>
      <c r="S978" s="23"/>
      <c r="T978" s="23"/>
      <c r="U978" s="23"/>
      <c r="V978" s="23" t="s">
        <v>187</v>
      </c>
      <c r="W978" s="23" t="s">
        <v>188</v>
      </c>
      <c r="X978" s="23" t="s">
        <v>189</v>
      </c>
      <c r="Y978" s="22">
        <v>0</v>
      </c>
      <c r="Z978" s="23" t="s">
        <v>190</v>
      </c>
      <c r="AA978" s="23" t="s">
        <v>191</v>
      </c>
      <c r="AB978" s="23" t="s">
        <v>190</v>
      </c>
      <c r="AC978" s="23" t="s">
        <v>190</v>
      </c>
      <c r="AD978" s="23" t="s">
        <v>190</v>
      </c>
      <c r="AE978" s="23" t="s">
        <v>82</v>
      </c>
      <c r="AF978" s="23" t="s">
        <v>190</v>
      </c>
      <c r="AG978" s="23" t="s">
        <v>192</v>
      </c>
      <c r="AH978" s="23" t="s">
        <v>415</v>
      </c>
      <c r="AI978" s="23" t="s">
        <v>456</v>
      </c>
      <c r="AJ978" s="23" t="b">
        <v>0</v>
      </c>
      <c r="AK978" s="3">
        <v>153</v>
      </c>
      <c r="AL978" s="3">
        <v>236</v>
      </c>
      <c r="AM978" s="3">
        <v>3789</v>
      </c>
      <c r="AN978" s="24">
        <v>45536.00067770062</v>
      </c>
      <c r="AO978" s="24">
        <v>45536.000758719136</v>
      </c>
      <c r="AP978">
        <v>9</v>
      </c>
      <c r="AQ978" t="s">
        <v>194</v>
      </c>
      <c r="AR978">
        <v>244.00067770062014</v>
      </c>
      <c r="AS978" t="s">
        <v>195</v>
      </c>
      <c r="AT978" t="s">
        <v>196</v>
      </c>
      <c r="AU978" t="s">
        <v>197</v>
      </c>
      <c r="AV978" t="s">
        <v>261</v>
      </c>
      <c r="AW978" t="s">
        <v>196</v>
      </c>
      <c r="AX978" t="s">
        <v>197</v>
      </c>
      <c r="AY978" t="s">
        <v>232</v>
      </c>
    </row>
    <row r="979" spans="1:51" x14ac:dyDescent="0.45">
      <c r="A979" s="22">
        <v>871058</v>
      </c>
      <c r="B979" s="6">
        <v>45536</v>
      </c>
      <c r="C979" s="22">
        <v>7138000</v>
      </c>
      <c r="D979" s="22">
        <v>5657214</v>
      </c>
      <c r="E979" s="22"/>
      <c r="F979" s="22">
        <v>11680</v>
      </c>
      <c r="G979" s="22">
        <v>1949624</v>
      </c>
      <c r="H979" s="22">
        <v>0</v>
      </c>
      <c r="I979" s="22"/>
      <c r="J979" s="22">
        <v>39055</v>
      </c>
      <c r="K979" s="22">
        <v>101622</v>
      </c>
      <c r="L979" s="23" t="s">
        <v>464</v>
      </c>
      <c r="M979" s="23"/>
      <c r="N979" s="23" t="s">
        <v>184</v>
      </c>
      <c r="O979" s="23" t="s">
        <v>185</v>
      </c>
      <c r="P979" s="22">
        <v>1</v>
      </c>
      <c r="Q979" s="23" t="s">
        <v>274</v>
      </c>
      <c r="R979" s="23"/>
      <c r="S979" s="23"/>
      <c r="T979" s="23"/>
      <c r="U979" s="23"/>
      <c r="V979" s="23" t="s">
        <v>187</v>
      </c>
      <c r="W979" s="23" t="s">
        <v>188</v>
      </c>
      <c r="X979" s="23" t="s">
        <v>189</v>
      </c>
      <c r="Y979" s="22">
        <v>0</v>
      </c>
      <c r="Z979" s="23" t="s">
        <v>190</v>
      </c>
      <c r="AA979" s="23" t="s">
        <v>191</v>
      </c>
      <c r="AB979" s="23" t="s">
        <v>190</v>
      </c>
      <c r="AC979" s="23" t="s">
        <v>190</v>
      </c>
      <c r="AD979" s="23" t="s">
        <v>190</v>
      </c>
      <c r="AE979" s="23" t="s">
        <v>82</v>
      </c>
      <c r="AF979" s="23" t="s">
        <v>190</v>
      </c>
      <c r="AG979" s="23" t="s">
        <v>192</v>
      </c>
      <c r="AH979" s="23" t="s">
        <v>415</v>
      </c>
      <c r="AI979" s="23" t="s">
        <v>456</v>
      </c>
      <c r="AJ979" s="23" t="b">
        <v>0</v>
      </c>
      <c r="AK979" s="3">
        <v>61</v>
      </c>
      <c r="AL979" s="3">
        <v>236</v>
      </c>
      <c r="AM979" s="3">
        <v>3713</v>
      </c>
      <c r="AN979" s="24">
        <v>45536.00044502315</v>
      </c>
      <c r="AO979" s="24">
        <v>45536.000502893519</v>
      </c>
      <c r="AP979">
        <v>9</v>
      </c>
      <c r="AQ979" t="s">
        <v>194</v>
      </c>
      <c r="AR979">
        <v>244.00044502314995</v>
      </c>
      <c r="AS979" t="s">
        <v>195</v>
      </c>
      <c r="AT979" t="s">
        <v>196</v>
      </c>
      <c r="AU979" t="s">
        <v>197</v>
      </c>
      <c r="AV979" t="s">
        <v>249</v>
      </c>
      <c r="AW979" t="s">
        <v>196</v>
      </c>
      <c r="AX979" t="s">
        <v>197</v>
      </c>
      <c r="AY979" t="s">
        <v>302</v>
      </c>
    </row>
    <row r="980" spans="1:51" x14ac:dyDescent="0.45">
      <c r="A980" s="22">
        <v>872540</v>
      </c>
      <c r="B980" s="6">
        <v>45536</v>
      </c>
      <c r="C980" s="22">
        <v>7062000</v>
      </c>
      <c r="D980" s="22">
        <v>8123322</v>
      </c>
      <c r="E980" s="22"/>
      <c r="F980" s="22">
        <v>16376</v>
      </c>
      <c r="G980" s="22">
        <v>177205</v>
      </c>
      <c r="H980" s="22">
        <v>0</v>
      </c>
      <c r="I980" s="22"/>
      <c r="J980" s="22">
        <v>60</v>
      </c>
      <c r="K980" s="22">
        <v>102078</v>
      </c>
      <c r="L980" s="23" t="s">
        <v>1568</v>
      </c>
      <c r="M980" s="23"/>
      <c r="N980" s="23" t="s">
        <v>184</v>
      </c>
      <c r="O980" s="23" t="s">
        <v>225</v>
      </c>
      <c r="P980" s="22">
        <v>18</v>
      </c>
      <c r="Q980" s="23" t="s">
        <v>279</v>
      </c>
      <c r="R980" s="23"/>
      <c r="S980" s="23"/>
      <c r="T980" s="23"/>
      <c r="U980" s="23"/>
      <c r="V980" s="23" t="s">
        <v>187</v>
      </c>
      <c r="W980" s="23" t="s">
        <v>188</v>
      </c>
      <c r="X980" s="23" t="s">
        <v>189</v>
      </c>
      <c r="Y980" s="22">
        <v>0</v>
      </c>
      <c r="Z980" s="23" t="s">
        <v>190</v>
      </c>
      <c r="AA980" s="23" t="s">
        <v>191</v>
      </c>
      <c r="AB980" s="23" t="s">
        <v>190</v>
      </c>
      <c r="AC980" s="23" t="s">
        <v>280</v>
      </c>
      <c r="AD980" s="23" t="s">
        <v>281</v>
      </c>
      <c r="AE980" s="23" t="s">
        <v>68</v>
      </c>
      <c r="AF980" s="23"/>
      <c r="AG980" s="23"/>
      <c r="AH980" s="23"/>
      <c r="AI980" s="23"/>
      <c r="AJ980" s="23" t="b">
        <v>0</v>
      </c>
      <c r="AK980" s="3">
        <v>124</v>
      </c>
      <c r="AL980" s="3">
        <v>2408</v>
      </c>
      <c r="AM980" s="3">
        <v>4924</v>
      </c>
      <c r="AN980" s="24">
        <v>45536.317681250002</v>
      </c>
      <c r="AO980" s="24">
        <v>45536.317773842595</v>
      </c>
      <c r="AP980">
        <v>9</v>
      </c>
      <c r="AQ980" t="s">
        <v>194</v>
      </c>
      <c r="AR980">
        <v>244.31768125000235</v>
      </c>
      <c r="AS980" t="s">
        <v>195</v>
      </c>
      <c r="AT980" t="s">
        <v>408</v>
      </c>
      <c r="AU980" t="s">
        <v>197</v>
      </c>
      <c r="AV980" t="s">
        <v>242</v>
      </c>
      <c r="AW980" t="s">
        <v>408</v>
      </c>
      <c r="AX980" t="s">
        <v>197</v>
      </c>
      <c r="AY980" t="s">
        <v>310</v>
      </c>
    </row>
    <row r="981" spans="1:51" x14ac:dyDescent="0.45">
      <c r="A981" s="22">
        <v>871113</v>
      </c>
      <c r="B981" s="6">
        <v>45536</v>
      </c>
      <c r="C981" s="22">
        <v>7032000</v>
      </c>
      <c r="D981" s="22">
        <v>7429152</v>
      </c>
      <c r="E981" s="22"/>
      <c r="F981" s="22">
        <v>0</v>
      </c>
      <c r="G981" s="22">
        <v>1919578</v>
      </c>
      <c r="H981" s="22">
        <v>0</v>
      </c>
      <c r="I981" s="22"/>
      <c r="J981" s="22">
        <v>39055</v>
      </c>
      <c r="K981" s="22">
        <v>101670</v>
      </c>
      <c r="L981" s="23" t="s">
        <v>465</v>
      </c>
      <c r="M981" s="23"/>
      <c r="N981" s="23" t="s">
        <v>184</v>
      </c>
      <c r="O981" s="23" t="s">
        <v>185</v>
      </c>
      <c r="P981" s="22">
        <v>1</v>
      </c>
      <c r="Q981" s="23" t="s">
        <v>274</v>
      </c>
      <c r="R981" s="23"/>
      <c r="S981" s="23"/>
      <c r="T981" s="23"/>
      <c r="U981" s="23"/>
      <c r="V981" s="23" t="s">
        <v>187</v>
      </c>
      <c r="W981" s="23" t="s">
        <v>188</v>
      </c>
      <c r="X981" s="23" t="s">
        <v>189</v>
      </c>
      <c r="Y981" s="22">
        <v>0</v>
      </c>
      <c r="Z981" s="23" t="s">
        <v>190</v>
      </c>
      <c r="AA981" s="23" t="s">
        <v>191</v>
      </c>
      <c r="AB981" s="23" t="s">
        <v>190</v>
      </c>
      <c r="AC981" s="23" t="s">
        <v>190</v>
      </c>
      <c r="AD981" s="23" t="s">
        <v>190</v>
      </c>
      <c r="AE981" s="23" t="s">
        <v>82</v>
      </c>
      <c r="AF981" s="23" t="s">
        <v>190</v>
      </c>
      <c r="AG981" s="23" t="s">
        <v>192</v>
      </c>
      <c r="AH981" s="23" t="s">
        <v>415</v>
      </c>
      <c r="AI981" s="23" t="s">
        <v>456</v>
      </c>
      <c r="AJ981" s="23" t="b">
        <v>0</v>
      </c>
      <c r="AK981" s="3">
        <v>134</v>
      </c>
      <c r="AL981" s="3">
        <v>236</v>
      </c>
      <c r="AM981" s="3">
        <v>3769</v>
      </c>
      <c r="AN981" s="24">
        <v>45536.000559143518</v>
      </c>
      <c r="AO981" s="24">
        <v>45536.000640162034</v>
      </c>
      <c r="AP981">
        <v>9</v>
      </c>
      <c r="AQ981" t="s">
        <v>194</v>
      </c>
      <c r="AR981">
        <v>244.00055914351833</v>
      </c>
      <c r="AS981" t="s">
        <v>195</v>
      </c>
      <c r="AT981" t="s">
        <v>196</v>
      </c>
      <c r="AU981" t="s">
        <v>197</v>
      </c>
      <c r="AV981" t="s">
        <v>252</v>
      </c>
      <c r="AW981" t="s">
        <v>196</v>
      </c>
      <c r="AX981" t="s">
        <v>197</v>
      </c>
      <c r="AY981" t="s">
        <v>291</v>
      </c>
    </row>
    <row r="982" spans="1:51" x14ac:dyDescent="0.45">
      <c r="A982" s="22">
        <v>871171</v>
      </c>
      <c r="B982" s="6">
        <v>45536</v>
      </c>
      <c r="C982" s="22">
        <v>7030000</v>
      </c>
      <c r="D982" s="22">
        <v>8320922</v>
      </c>
      <c r="E982" s="22"/>
      <c r="F982" s="22">
        <v>0</v>
      </c>
      <c r="G982" s="22">
        <v>1922284</v>
      </c>
      <c r="H982" s="22">
        <v>0</v>
      </c>
      <c r="I982" s="22"/>
      <c r="J982" s="22">
        <v>39055</v>
      </c>
      <c r="K982" s="22">
        <v>102155</v>
      </c>
      <c r="L982" s="23" t="s">
        <v>455</v>
      </c>
      <c r="M982" s="23"/>
      <c r="N982" s="23" t="s">
        <v>184</v>
      </c>
      <c r="O982" s="23" t="s">
        <v>185</v>
      </c>
      <c r="P982" s="22">
        <v>1</v>
      </c>
      <c r="Q982" s="23" t="s">
        <v>274</v>
      </c>
      <c r="R982" s="23"/>
      <c r="S982" s="23"/>
      <c r="T982" s="23"/>
      <c r="U982" s="23"/>
      <c r="V982" s="23" t="s">
        <v>187</v>
      </c>
      <c r="W982" s="23" t="s">
        <v>188</v>
      </c>
      <c r="X982" s="23" t="s">
        <v>189</v>
      </c>
      <c r="Y982" s="22">
        <v>0</v>
      </c>
      <c r="Z982" s="23" t="s">
        <v>190</v>
      </c>
      <c r="AA982" s="23" t="s">
        <v>191</v>
      </c>
      <c r="AB982" s="23" t="s">
        <v>190</v>
      </c>
      <c r="AC982" s="23" t="s">
        <v>190</v>
      </c>
      <c r="AD982" s="23" t="s">
        <v>190</v>
      </c>
      <c r="AE982" s="23" t="s">
        <v>82</v>
      </c>
      <c r="AF982" s="23" t="s">
        <v>190</v>
      </c>
      <c r="AG982" s="23" t="s">
        <v>192</v>
      </c>
      <c r="AH982" s="23" t="s">
        <v>415</v>
      </c>
      <c r="AI982" s="23" t="s">
        <v>456</v>
      </c>
      <c r="AJ982" s="23" t="b">
        <v>0</v>
      </c>
      <c r="AK982" s="3">
        <v>153</v>
      </c>
      <c r="AL982" s="3">
        <v>236</v>
      </c>
      <c r="AM982" s="3">
        <v>3836</v>
      </c>
      <c r="AN982" s="24">
        <v>45536.000777121917</v>
      </c>
      <c r="AO982" s="24">
        <v>45536.000869714509</v>
      </c>
      <c r="AP982">
        <v>9</v>
      </c>
      <c r="AQ982" t="s">
        <v>194</v>
      </c>
      <c r="AR982">
        <v>244.00077712191705</v>
      </c>
      <c r="AS982" t="s">
        <v>195</v>
      </c>
      <c r="AT982" t="s">
        <v>196</v>
      </c>
      <c r="AU982" t="s">
        <v>197</v>
      </c>
      <c r="AV982" t="s">
        <v>219</v>
      </c>
      <c r="AW982" t="s">
        <v>196</v>
      </c>
      <c r="AX982" t="s">
        <v>197</v>
      </c>
      <c r="AY982" t="s">
        <v>228</v>
      </c>
    </row>
    <row r="983" spans="1:51" x14ac:dyDescent="0.45">
      <c r="A983" s="22">
        <v>871181</v>
      </c>
      <c r="B983" s="6">
        <v>45536</v>
      </c>
      <c r="C983" s="22">
        <v>7030000</v>
      </c>
      <c r="D983" s="22">
        <v>10773229</v>
      </c>
      <c r="E983" s="22"/>
      <c r="F983" s="22">
        <v>0</v>
      </c>
      <c r="G983" s="22">
        <v>1919027</v>
      </c>
      <c r="H983" s="22">
        <v>0</v>
      </c>
      <c r="I983" s="22"/>
      <c r="J983" s="22">
        <v>39055</v>
      </c>
      <c r="K983" s="22">
        <v>101670</v>
      </c>
      <c r="L983" s="23" t="s">
        <v>465</v>
      </c>
      <c r="M983" s="23"/>
      <c r="N983" s="23" t="s">
        <v>184</v>
      </c>
      <c r="O983" s="23" t="s">
        <v>185</v>
      </c>
      <c r="P983" s="22">
        <v>1</v>
      </c>
      <c r="Q983" s="23" t="s">
        <v>274</v>
      </c>
      <c r="R983" s="23"/>
      <c r="S983" s="23"/>
      <c r="T983" s="23"/>
      <c r="U983" s="23"/>
      <c r="V983" s="23" t="s">
        <v>187</v>
      </c>
      <c r="W983" s="23" t="s">
        <v>188</v>
      </c>
      <c r="X983" s="23" t="s">
        <v>189</v>
      </c>
      <c r="Y983" s="22">
        <v>0</v>
      </c>
      <c r="Z983" s="23" t="s">
        <v>190</v>
      </c>
      <c r="AA983" s="23" t="s">
        <v>191</v>
      </c>
      <c r="AB983" s="23" t="s">
        <v>190</v>
      </c>
      <c r="AC983" s="23" t="s">
        <v>190</v>
      </c>
      <c r="AD983" s="23" t="s">
        <v>190</v>
      </c>
      <c r="AE983" s="23" t="s">
        <v>82</v>
      </c>
      <c r="AF983" s="23" t="s">
        <v>190</v>
      </c>
      <c r="AG983" s="23" t="s">
        <v>192</v>
      </c>
      <c r="AH983" s="23" t="s">
        <v>415</v>
      </c>
      <c r="AI983" s="23" t="s">
        <v>456</v>
      </c>
      <c r="AJ983" s="23" t="b">
        <v>0</v>
      </c>
      <c r="AK983" s="3">
        <v>141</v>
      </c>
      <c r="AL983" s="3">
        <v>236</v>
      </c>
      <c r="AM983" s="3">
        <v>3832</v>
      </c>
      <c r="AN983" s="24">
        <v>45536.000768788581</v>
      </c>
      <c r="AO983" s="24">
        <v>45536.00088452932</v>
      </c>
      <c r="AP983">
        <v>9</v>
      </c>
      <c r="AQ983" t="s">
        <v>194</v>
      </c>
      <c r="AR983">
        <v>244.0007687885809</v>
      </c>
      <c r="AS983" t="s">
        <v>195</v>
      </c>
      <c r="AT983" t="s">
        <v>196</v>
      </c>
      <c r="AU983" t="s">
        <v>197</v>
      </c>
      <c r="AV983" t="s">
        <v>232</v>
      </c>
      <c r="AW983" t="s">
        <v>196</v>
      </c>
      <c r="AX983" t="s">
        <v>197</v>
      </c>
      <c r="AY983" t="s">
        <v>198</v>
      </c>
    </row>
    <row r="984" spans="1:51" x14ac:dyDescent="0.45">
      <c r="A984" s="22">
        <v>871086</v>
      </c>
      <c r="B984" s="6">
        <v>45536</v>
      </c>
      <c r="C984" s="22">
        <v>7013000</v>
      </c>
      <c r="D984" s="22">
        <v>7283655</v>
      </c>
      <c r="E984" s="22"/>
      <c r="F984" s="22">
        <v>432</v>
      </c>
      <c r="G984" s="22">
        <v>1922383</v>
      </c>
      <c r="H984" s="22">
        <v>0</v>
      </c>
      <c r="I984" s="22"/>
      <c r="J984" s="22">
        <v>39055</v>
      </c>
      <c r="K984" s="22">
        <v>101622</v>
      </c>
      <c r="L984" s="23" t="s">
        <v>464</v>
      </c>
      <c r="M984" s="23"/>
      <c r="N984" s="23" t="s">
        <v>184</v>
      </c>
      <c r="O984" s="23" t="s">
        <v>185</v>
      </c>
      <c r="P984" s="22">
        <v>1</v>
      </c>
      <c r="Q984" s="23" t="s">
        <v>274</v>
      </c>
      <c r="R984" s="23"/>
      <c r="S984" s="23"/>
      <c r="T984" s="23"/>
      <c r="U984" s="23"/>
      <c r="V984" s="23" t="s">
        <v>187</v>
      </c>
      <c r="W984" s="23" t="s">
        <v>188</v>
      </c>
      <c r="X984" s="23" t="s">
        <v>189</v>
      </c>
      <c r="Y984" s="22">
        <v>0</v>
      </c>
      <c r="Z984" s="23" t="s">
        <v>190</v>
      </c>
      <c r="AA984" s="23" t="s">
        <v>191</v>
      </c>
      <c r="AB984" s="23" t="s">
        <v>190</v>
      </c>
      <c r="AC984" s="23" t="s">
        <v>190</v>
      </c>
      <c r="AD984" s="23" t="s">
        <v>190</v>
      </c>
      <c r="AE984" s="23" t="s">
        <v>82</v>
      </c>
      <c r="AF984" s="23" t="s">
        <v>190</v>
      </c>
      <c r="AG984" s="23" t="s">
        <v>192</v>
      </c>
      <c r="AH984" s="23" t="s">
        <v>415</v>
      </c>
      <c r="AI984" s="23" t="s">
        <v>456</v>
      </c>
      <c r="AJ984" s="23" t="b">
        <v>0</v>
      </c>
      <c r="AK984" s="3">
        <v>137</v>
      </c>
      <c r="AL984" s="3">
        <v>236</v>
      </c>
      <c r="AM984" s="3">
        <v>3731</v>
      </c>
      <c r="AN984" s="24">
        <v>45536.000469058643</v>
      </c>
      <c r="AO984" s="24">
        <v>45536.000550077159</v>
      </c>
      <c r="AP984">
        <v>9</v>
      </c>
      <c r="AQ984" t="s">
        <v>194</v>
      </c>
      <c r="AR984">
        <v>244.00046905864292</v>
      </c>
      <c r="AS984" t="s">
        <v>195</v>
      </c>
      <c r="AT984" t="s">
        <v>196</v>
      </c>
      <c r="AU984" t="s">
        <v>197</v>
      </c>
      <c r="AV984" t="s">
        <v>309</v>
      </c>
      <c r="AW984" t="s">
        <v>196</v>
      </c>
      <c r="AX984" t="s">
        <v>197</v>
      </c>
      <c r="AY984" t="s">
        <v>252</v>
      </c>
    </row>
    <row r="985" spans="1:51" x14ac:dyDescent="0.45">
      <c r="A985" s="22">
        <v>872079</v>
      </c>
      <c r="B985" s="6">
        <v>45536</v>
      </c>
      <c r="C985" s="22">
        <v>6968000</v>
      </c>
      <c r="D985" s="22">
        <v>4606296</v>
      </c>
      <c r="E985" s="22"/>
      <c r="F985" s="22">
        <v>0</v>
      </c>
      <c r="G985" s="22">
        <v>5609231</v>
      </c>
      <c r="H985" s="22">
        <v>7029</v>
      </c>
      <c r="I985" s="22"/>
      <c r="J985" s="22">
        <v>0</v>
      </c>
      <c r="K985" s="22">
        <v>102159</v>
      </c>
      <c r="L985" s="23" t="s">
        <v>784</v>
      </c>
      <c r="M985" s="23"/>
      <c r="N985" s="23" t="s">
        <v>184</v>
      </c>
      <c r="O985" s="23" t="s">
        <v>517</v>
      </c>
      <c r="P985" s="22">
        <v>15</v>
      </c>
      <c r="Q985" s="23" t="s">
        <v>518</v>
      </c>
      <c r="R985" s="23"/>
      <c r="S985" s="23"/>
      <c r="T985" s="23"/>
      <c r="U985" s="23"/>
      <c r="V985" s="23" t="s">
        <v>519</v>
      </c>
      <c r="W985" s="23" t="s">
        <v>188</v>
      </c>
      <c r="X985" s="23" t="s">
        <v>189</v>
      </c>
      <c r="Y985" s="22">
        <v>0</v>
      </c>
      <c r="Z985" s="23" t="s">
        <v>190</v>
      </c>
      <c r="AA985" s="23" t="s">
        <v>191</v>
      </c>
      <c r="AB985" s="23" t="s">
        <v>190</v>
      </c>
      <c r="AC985" s="23" t="s">
        <v>190</v>
      </c>
      <c r="AD985" s="23" t="s">
        <v>190</v>
      </c>
      <c r="AE985" s="23" t="s">
        <v>81</v>
      </c>
      <c r="AF985" s="23" t="s">
        <v>190</v>
      </c>
      <c r="AG985" s="23" t="s">
        <v>520</v>
      </c>
      <c r="AH985" s="23" t="s">
        <v>281</v>
      </c>
      <c r="AI985" s="23" t="s">
        <v>521</v>
      </c>
      <c r="AJ985" s="23" t="b">
        <v>0</v>
      </c>
      <c r="AK985" s="3">
        <v>61</v>
      </c>
      <c r="AL985" s="3">
        <v>3404</v>
      </c>
      <c r="AM985" s="3">
        <v>4587</v>
      </c>
      <c r="AN985" s="24">
        <v>45536.210119290125</v>
      </c>
      <c r="AO985" s="24">
        <v>45536.210165586417</v>
      </c>
      <c r="AP985">
        <v>9</v>
      </c>
      <c r="AQ985" t="s">
        <v>194</v>
      </c>
      <c r="AR985">
        <v>244.21011929012457</v>
      </c>
      <c r="AS985" t="s">
        <v>195</v>
      </c>
      <c r="AT985" t="s">
        <v>296</v>
      </c>
      <c r="AU985" t="s">
        <v>197</v>
      </c>
      <c r="AV985" t="s">
        <v>201</v>
      </c>
      <c r="AW985" t="s">
        <v>296</v>
      </c>
      <c r="AX985" t="s">
        <v>197</v>
      </c>
      <c r="AY985" t="s">
        <v>249</v>
      </c>
    </row>
    <row r="986" spans="1:51" x14ac:dyDescent="0.45">
      <c r="A986" s="22">
        <v>872718</v>
      </c>
      <c r="B986" s="6">
        <v>45536</v>
      </c>
      <c r="C986" s="22">
        <v>6954000</v>
      </c>
      <c r="D986" s="22">
        <v>4550090</v>
      </c>
      <c r="E986" s="22"/>
      <c r="F986" s="22">
        <v>0</v>
      </c>
      <c r="G986" s="22">
        <v>5672192</v>
      </c>
      <c r="H986" s="22">
        <v>7234</v>
      </c>
      <c r="I986" s="22"/>
      <c r="J986" s="22">
        <v>0</v>
      </c>
      <c r="K986" s="22">
        <v>101596</v>
      </c>
      <c r="L986" s="23" t="s">
        <v>792</v>
      </c>
      <c r="M986" s="23"/>
      <c r="N986" s="23" t="s">
        <v>184</v>
      </c>
      <c r="O986" s="23" t="s">
        <v>517</v>
      </c>
      <c r="P986" s="22">
        <v>15</v>
      </c>
      <c r="Q986" s="23" t="s">
        <v>518</v>
      </c>
      <c r="R986" s="23"/>
      <c r="S986" s="23"/>
      <c r="T986" s="23"/>
      <c r="U986" s="23"/>
      <c r="V986" s="23" t="s">
        <v>519</v>
      </c>
      <c r="W986" s="23" t="s">
        <v>188</v>
      </c>
      <c r="X986" s="23" t="s">
        <v>189</v>
      </c>
      <c r="Y986" s="22">
        <v>0</v>
      </c>
      <c r="Z986" s="23" t="s">
        <v>190</v>
      </c>
      <c r="AA986" s="23" t="s">
        <v>191</v>
      </c>
      <c r="AB986" s="23" t="s">
        <v>190</v>
      </c>
      <c r="AC986" s="23" t="s">
        <v>190</v>
      </c>
      <c r="AD986" s="23" t="s">
        <v>190</v>
      </c>
      <c r="AE986" s="23" t="s">
        <v>81</v>
      </c>
      <c r="AF986" s="23" t="s">
        <v>190</v>
      </c>
      <c r="AG986" s="23" t="s">
        <v>520</v>
      </c>
      <c r="AH986" s="23" t="s">
        <v>281</v>
      </c>
      <c r="AI986" s="23" t="s">
        <v>521</v>
      </c>
      <c r="AJ986" s="23" t="b">
        <v>0</v>
      </c>
      <c r="AK986" s="3">
        <v>109</v>
      </c>
      <c r="AL986" s="3">
        <v>3404</v>
      </c>
      <c r="AM986" s="3">
        <v>5084</v>
      </c>
      <c r="AN986" s="24">
        <v>45536.371694212961</v>
      </c>
      <c r="AO986" s="24">
        <v>45536.371740509261</v>
      </c>
      <c r="AP986">
        <v>9</v>
      </c>
      <c r="AQ986" t="s">
        <v>194</v>
      </c>
      <c r="AR986">
        <v>244.3716942129613</v>
      </c>
      <c r="AS986" t="s">
        <v>195</v>
      </c>
      <c r="AT986" t="s">
        <v>308</v>
      </c>
      <c r="AU986" t="s">
        <v>197</v>
      </c>
      <c r="AV986" t="s">
        <v>227</v>
      </c>
      <c r="AW986" t="s">
        <v>308</v>
      </c>
      <c r="AX986" t="s">
        <v>197</v>
      </c>
      <c r="AY986" t="s">
        <v>230</v>
      </c>
    </row>
    <row r="987" spans="1:51" x14ac:dyDescent="0.45">
      <c r="A987" s="22">
        <v>871098</v>
      </c>
      <c r="B987" s="6">
        <v>45536</v>
      </c>
      <c r="C987" s="22">
        <v>6953000</v>
      </c>
      <c r="D987" s="22">
        <v>5411237</v>
      </c>
      <c r="E987" s="22"/>
      <c r="F987" s="22">
        <v>0</v>
      </c>
      <c r="G987" s="22">
        <v>1920418</v>
      </c>
      <c r="H987" s="22">
        <v>0</v>
      </c>
      <c r="I987" s="22"/>
      <c r="J987" s="22">
        <v>39055</v>
      </c>
      <c r="K987" s="22">
        <v>101670</v>
      </c>
      <c r="L987" s="23" t="s">
        <v>465</v>
      </c>
      <c r="M987" s="23"/>
      <c r="N987" s="23" t="s">
        <v>184</v>
      </c>
      <c r="O987" s="23" t="s">
        <v>185</v>
      </c>
      <c r="P987" s="22">
        <v>1</v>
      </c>
      <c r="Q987" s="23" t="s">
        <v>274</v>
      </c>
      <c r="R987" s="23"/>
      <c r="S987" s="23"/>
      <c r="T987" s="23"/>
      <c r="U987" s="23"/>
      <c r="V987" s="23" t="s">
        <v>187</v>
      </c>
      <c r="W987" s="23" t="s">
        <v>188</v>
      </c>
      <c r="X987" s="23" t="s">
        <v>189</v>
      </c>
      <c r="Y987" s="22">
        <v>0</v>
      </c>
      <c r="Z987" s="23" t="s">
        <v>190</v>
      </c>
      <c r="AA987" s="23" t="s">
        <v>191</v>
      </c>
      <c r="AB987" s="23" t="s">
        <v>190</v>
      </c>
      <c r="AC987" s="23" t="s">
        <v>190</v>
      </c>
      <c r="AD987" s="23" t="s">
        <v>190</v>
      </c>
      <c r="AE987" s="23" t="s">
        <v>82</v>
      </c>
      <c r="AF987" s="23" t="s">
        <v>190</v>
      </c>
      <c r="AG987" s="23" t="s">
        <v>192</v>
      </c>
      <c r="AH987" s="23" t="s">
        <v>415</v>
      </c>
      <c r="AI987" s="23" t="s">
        <v>456</v>
      </c>
      <c r="AJ987" s="23" t="b">
        <v>0</v>
      </c>
      <c r="AK987" s="3">
        <v>121</v>
      </c>
      <c r="AL987" s="3">
        <v>236</v>
      </c>
      <c r="AM987" s="3">
        <v>3744</v>
      </c>
      <c r="AN987" s="24">
        <v>45536.000517515429</v>
      </c>
      <c r="AO987" s="24">
        <v>45536.000575385806</v>
      </c>
      <c r="AP987">
        <v>9</v>
      </c>
      <c r="AQ987" t="s">
        <v>194</v>
      </c>
      <c r="AR987">
        <v>244.00051751542924</v>
      </c>
      <c r="AS987" t="s">
        <v>195</v>
      </c>
      <c r="AT987" t="s">
        <v>196</v>
      </c>
      <c r="AU987" t="s">
        <v>197</v>
      </c>
      <c r="AV987" t="s">
        <v>255</v>
      </c>
      <c r="AW987" t="s">
        <v>196</v>
      </c>
      <c r="AX987" t="s">
        <v>197</v>
      </c>
      <c r="AY987" t="s">
        <v>259</v>
      </c>
    </row>
    <row r="988" spans="1:51" x14ac:dyDescent="0.45">
      <c r="A988" s="22">
        <v>871144</v>
      </c>
      <c r="B988" s="6">
        <v>45536</v>
      </c>
      <c r="C988" s="22">
        <v>6905000</v>
      </c>
      <c r="D988" s="22">
        <v>11662256</v>
      </c>
      <c r="E988" s="22"/>
      <c r="F988" s="22">
        <v>0</v>
      </c>
      <c r="G988" s="22">
        <v>1922229</v>
      </c>
      <c r="H988" s="22">
        <v>0</v>
      </c>
      <c r="I988" s="22"/>
      <c r="J988" s="22">
        <v>39055</v>
      </c>
      <c r="K988" s="22">
        <v>101622</v>
      </c>
      <c r="L988" s="23" t="s">
        <v>464</v>
      </c>
      <c r="M988" s="23"/>
      <c r="N988" s="23" t="s">
        <v>184</v>
      </c>
      <c r="O988" s="23" t="s">
        <v>185</v>
      </c>
      <c r="P988" s="22">
        <v>1</v>
      </c>
      <c r="Q988" s="23" t="s">
        <v>274</v>
      </c>
      <c r="R988" s="23"/>
      <c r="S988" s="23"/>
      <c r="T988" s="23"/>
      <c r="U988" s="23"/>
      <c r="V988" s="23" t="s">
        <v>187</v>
      </c>
      <c r="W988" s="23" t="s">
        <v>188</v>
      </c>
      <c r="X988" s="23" t="s">
        <v>189</v>
      </c>
      <c r="Y988" s="22">
        <v>0</v>
      </c>
      <c r="Z988" s="23" t="s">
        <v>190</v>
      </c>
      <c r="AA988" s="23" t="s">
        <v>191</v>
      </c>
      <c r="AB988" s="23" t="s">
        <v>190</v>
      </c>
      <c r="AC988" s="23" t="s">
        <v>190</v>
      </c>
      <c r="AD988" s="23" t="s">
        <v>190</v>
      </c>
      <c r="AE988" s="23" t="s">
        <v>82</v>
      </c>
      <c r="AF988" s="23" t="s">
        <v>190</v>
      </c>
      <c r="AG988" s="23" t="s">
        <v>192</v>
      </c>
      <c r="AH988" s="23" t="s">
        <v>415</v>
      </c>
      <c r="AI988" s="23" t="s">
        <v>456</v>
      </c>
      <c r="AJ988" s="23" t="b">
        <v>0</v>
      </c>
      <c r="AK988" s="3">
        <v>141</v>
      </c>
      <c r="AL988" s="3">
        <v>236</v>
      </c>
      <c r="AM988" s="3">
        <v>3781</v>
      </c>
      <c r="AN988" s="24">
        <v>45536.000591358024</v>
      </c>
      <c r="AO988" s="24">
        <v>45536.00071867284</v>
      </c>
      <c r="AP988">
        <v>9</v>
      </c>
      <c r="AQ988" t="s">
        <v>194</v>
      </c>
      <c r="AR988">
        <v>244.00059135802439</v>
      </c>
      <c r="AS988" t="s">
        <v>195</v>
      </c>
      <c r="AT988" t="s">
        <v>196</v>
      </c>
      <c r="AU988" t="s">
        <v>197</v>
      </c>
      <c r="AV988" t="s">
        <v>199</v>
      </c>
      <c r="AW988" t="s">
        <v>196</v>
      </c>
      <c r="AX988" t="s">
        <v>197</v>
      </c>
      <c r="AY988" t="s">
        <v>214</v>
      </c>
    </row>
    <row r="989" spans="1:51" x14ac:dyDescent="0.45">
      <c r="A989" s="22">
        <v>872155</v>
      </c>
      <c r="B989" s="6">
        <v>45536</v>
      </c>
      <c r="C989" s="22">
        <v>6903000</v>
      </c>
      <c r="D989" s="22">
        <v>11826751</v>
      </c>
      <c r="E989" s="22"/>
      <c r="F989" s="22">
        <v>0</v>
      </c>
      <c r="G989" s="22">
        <v>5672550</v>
      </c>
      <c r="H989" s="22">
        <v>7322</v>
      </c>
      <c r="I989" s="22"/>
      <c r="J989" s="22">
        <v>0</v>
      </c>
      <c r="K989" s="22">
        <v>102206</v>
      </c>
      <c r="L989" s="23" t="s">
        <v>781</v>
      </c>
      <c r="M989" s="23"/>
      <c r="N989" s="23" t="s">
        <v>184</v>
      </c>
      <c r="O989" s="23" t="s">
        <v>517</v>
      </c>
      <c r="P989" s="22">
        <v>15</v>
      </c>
      <c r="Q989" s="23" t="s">
        <v>518</v>
      </c>
      <c r="R989" s="23"/>
      <c r="S989" s="23"/>
      <c r="T989" s="23"/>
      <c r="U989" s="23"/>
      <c r="V989" s="23" t="s">
        <v>519</v>
      </c>
      <c r="W989" s="23" t="s">
        <v>188</v>
      </c>
      <c r="X989" s="23" t="s">
        <v>189</v>
      </c>
      <c r="Y989" s="22">
        <v>0</v>
      </c>
      <c r="Z989" s="23" t="s">
        <v>190</v>
      </c>
      <c r="AA989" s="23" t="s">
        <v>191</v>
      </c>
      <c r="AB989" s="23" t="s">
        <v>190</v>
      </c>
      <c r="AC989" s="23" t="s">
        <v>190</v>
      </c>
      <c r="AD989" s="23" t="s">
        <v>190</v>
      </c>
      <c r="AE989" s="23" t="s">
        <v>81</v>
      </c>
      <c r="AF989" s="23" t="s">
        <v>190</v>
      </c>
      <c r="AG989" s="23" t="s">
        <v>520</v>
      </c>
      <c r="AH989" s="23" t="s">
        <v>281</v>
      </c>
      <c r="AI989" s="23" t="s">
        <v>521</v>
      </c>
      <c r="AJ989" s="23" t="b">
        <v>0</v>
      </c>
      <c r="AK989" s="3">
        <v>55</v>
      </c>
      <c r="AL989" s="3">
        <v>3404</v>
      </c>
      <c r="AM989" s="3">
        <v>4651</v>
      </c>
      <c r="AN989" s="24">
        <v>45536.241384992281</v>
      </c>
      <c r="AO989" s="24">
        <v>45536.241512307097</v>
      </c>
      <c r="AP989">
        <v>9</v>
      </c>
      <c r="AQ989" t="s">
        <v>194</v>
      </c>
      <c r="AR989">
        <v>244.24138499228138</v>
      </c>
      <c r="AS989" t="s">
        <v>195</v>
      </c>
      <c r="AT989" t="s">
        <v>296</v>
      </c>
      <c r="AU989" t="s">
        <v>197</v>
      </c>
      <c r="AV989" t="s">
        <v>310</v>
      </c>
      <c r="AW989" t="s">
        <v>296</v>
      </c>
      <c r="AX989" t="s">
        <v>197</v>
      </c>
      <c r="AY989" t="s">
        <v>250</v>
      </c>
    </row>
    <row r="990" spans="1:51" x14ac:dyDescent="0.45">
      <c r="A990" s="22">
        <v>872428</v>
      </c>
      <c r="B990" s="6">
        <v>45536</v>
      </c>
      <c r="C990" s="22">
        <v>6873000</v>
      </c>
      <c r="D990" s="22">
        <v>4532237</v>
      </c>
      <c r="E990" s="22"/>
      <c r="F990" s="22">
        <v>0</v>
      </c>
      <c r="G990" s="22">
        <v>5664561</v>
      </c>
      <c r="H990" s="22">
        <v>7103</v>
      </c>
      <c r="I990" s="22"/>
      <c r="J990" s="22">
        <v>0</v>
      </c>
      <c r="K990" s="22">
        <v>101671</v>
      </c>
      <c r="L990" s="23" t="s">
        <v>797</v>
      </c>
      <c r="M990" s="23"/>
      <c r="N990" s="23" t="s">
        <v>184</v>
      </c>
      <c r="O990" s="23" t="s">
        <v>517</v>
      </c>
      <c r="P990" s="22">
        <v>15</v>
      </c>
      <c r="Q990" s="23" t="s">
        <v>518</v>
      </c>
      <c r="R990" s="23"/>
      <c r="S990" s="23"/>
      <c r="T990" s="23"/>
      <c r="U990" s="23"/>
      <c r="V990" s="23" t="s">
        <v>519</v>
      </c>
      <c r="W990" s="23" t="s">
        <v>188</v>
      </c>
      <c r="X990" s="23" t="s">
        <v>189</v>
      </c>
      <c r="Y990" s="22">
        <v>0</v>
      </c>
      <c r="Z990" s="23" t="s">
        <v>190</v>
      </c>
      <c r="AA990" s="23" t="s">
        <v>191</v>
      </c>
      <c r="AB990" s="23" t="s">
        <v>190</v>
      </c>
      <c r="AC990" s="23" t="s">
        <v>190</v>
      </c>
      <c r="AD990" s="23" t="s">
        <v>190</v>
      </c>
      <c r="AE990" s="23" t="s">
        <v>81</v>
      </c>
      <c r="AF990" s="23" t="s">
        <v>190</v>
      </c>
      <c r="AG990" s="23" t="s">
        <v>520</v>
      </c>
      <c r="AH990" s="23" t="s">
        <v>281</v>
      </c>
      <c r="AI990" s="23" t="s">
        <v>521</v>
      </c>
      <c r="AJ990" s="23" t="b">
        <v>0</v>
      </c>
      <c r="AK990" s="3">
        <v>63</v>
      </c>
      <c r="AL990" s="3">
        <v>3404</v>
      </c>
      <c r="AM990" s="3">
        <v>4824</v>
      </c>
      <c r="AN990" s="24">
        <v>45536.298162461419</v>
      </c>
      <c r="AO990" s="24">
        <v>45536.298208757718</v>
      </c>
      <c r="AP990">
        <v>9</v>
      </c>
      <c r="AQ990" t="s">
        <v>194</v>
      </c>
      <c r="AR990">
        <v>244.29816246141854</v>
      </c>
      <c r="AS990" t="s">
        <v>195</v>
      </c>
      <c r="AT990" t="s">
        <v>408</v>
      </c>
      <c r="AU990" t="s">
        <v>197</v>
      </c>
      <c r="AV990" t="s">
        <v>226</v>
      </c>
      <c r="AW990" t="s">
        <v>408</v>
      </c>
      <c r="AX990" t="s">
        <v>197</v>
      </c>
      <c r="AY990" t="s">
        <v>239</v>
      </c>
    </row>
    <row r="991" spans="1:51" x14ac:dyDescent="0.45">
      <c r="A991" s="22">
        <v>872161</v>
      </c>
      <c r="B991" s="6">
        <v>45536</v>
      </c>
      <c r="C991" s="22">
        <v>6860000</v>
      </c>
      <c r="D991" s="22">
        <v>8644634</v>
      </c>
      <c r="E991" s="22"/>
      <c r="F991" s="22">
        <v>0</v>
      </c>
      <c r="G991" s="22">
        <v>5684360</v>
      </c>
      <c r="H991" s="22">
        <v>7226</v>
      </c>
      <c r="I991" s="22"/>
      <c r="J991" s="22">
        <v>0</v>
      </c>
      <c r="K991" s="22">
        <v>102112</v>
      </c>
      <c r="L991" s="23" t="s">
        <v>787</v>
      </c>
      <c r="M991" s="23"/>
      <c r="N991" s="23" t="s">
        <v>184</v>
      </c>
      <c r="O991" s="23" t="s">
        <v>517</v>
      </c>
      <c r="P991" s="22">
        <v>15</v>
      </c>
      <c r="Q991" s="23" t="s">
        <v>518</v>
      </c>
      <c r="R991" s="23"/>
      <c r="S991" s="23"/>
      <c r="T991" s="23"/>
      <c r="U991" s="23"/>
      <c r="V991" s="23" t="s">
        <v>519</v>
      </c>
      <c r="W991" s="23" t="s">
        <v>188</v>
      </c>
      <c r="X991" s="23" t="s">
        <v>189</v>
      </c>
      <c r="Y991" s="22">
        <v>0</v>
      </c>
      <c r="Z991" s="23" t="s">
        <v>190</v>
      </c>
      <c r="AA991" s="23" t="s">
        <v>191</v>
      </c>
      <c r="AB991" s="23" t="s">
        <v>190</v>
      </c>
      <c r="AC991" s="23" t="s">
        <v>190</v>
      </c>
      <c r="AD991" s="23" t="s">
        <v>190</v>
      </c>
      <c r="AE991" s="23" t="s">
        <v>81</v>
      </c>
      <c r="AF991" s="23" t="s">
        <v>190</v>
      </c>
      <c r="AG991" s="23" t="s">
        <v>520</v>
      </c>
      <c r="AH991" s="23" t="s">
        <v>281</v>
      </c>
      <c r="AI991" s="23" t="s">
        <v>521</v>
      </c>
      <c r="AJ991" s="23" t="b">
        <v>0</v>
      </c>
      <c r="AK991" s="3">
        <v>116</v>
      </c>
      <c r="AL991" s="3">
        <v>3404</v>
      </c>
      <c r="AM991" s="3">
        <v>4655</v>
      </c>
      <c r="AN991" s="24">
        <v>45536.243190740737</v>
      </c>
      <c r="AO991" s="24">
        <v>45536.243283333337</v>
      </c>
      <c r="AP991">
        <v>9</v>
      </c>
      <c r="AQ991" t="s">
        <v>194</v>
      </c>
      <c r="AR991">
        <v>244.24319074073719</v>
      </c>
      <c r="AS991" t="s">
        <v>195</v>
      </c>
      <c r="AT991" t="s">
        <v>296</v>
      </c>
      <c r="AU991" t="s">
        <v>197</v>
      </c>
      <c r="AV991" t="s">
        <v>207</v>
      </c>
      <c r="AW991" t="s">
        <v>296</v>
      </c>
      <c r="AX991" t="s">
        <v>197</v>
      </c>
      <c r="AY991" t="s">
        <v>236</v>
      </c>
    </row>
    <row r="992" spans="1:51" x14ac:dyDescent="0.45">
      <c r="A992" s="22">
        <v>871095</v>
      </c>
      <c r="B992" s="6">
        <v>45536</v>
      </c>
      <c r="C992" s="22">
        <v>6858000</v>
      </c>
      <c r="D992" s="22">
        <v>5496827</v>
      </c>
      <c r="E992" s="22"/>
      <c r="F992" s="22">
        <v>2354</v>
      </c>
      <c r="G992" s="22">
        <v>1927591</v>
      </c>
      <c r="H992" s="22">
        <v>0</v>
      </c>
      <c r="I992" s="22"/>
      <c r="J992" s="22">
        <v>39055</v>
      </c>
      <c r="K992" s="22">
        <v>101670</v>
      </c>
      <c r="L992" s="23" t="s">
        <v>465</v>
      </c>
      <c r="M992" s="23"/>
      <c r="N992" s="23" t="s">
        <v>184</v>
      </c>
      <c r="O992" s="23" t="s">
        <v>185</v>
      </c>
      <c r="P992" s="22">
        <v>1</v>
      </c>
      <c r="Q992" s="23" t="s">
        <v>274</v>
      </c>
      <c r="R992" s="23"/>
      <c r="S992" s="23"/>
      <c r="T992" s="23"/>
      <c r="U992" s="23"/>
      <c r="V992" s="23" t="s">
        <v>187</v>
      </c>
      <c r="W992" s="23" t="s">
        <v>188</v>
      </c>
      <c r="X992" s="23" t="s">
        <v>189</v>
      </c>
      <c r="Y992" s="22">
        <v>0</v>
      </c>
      <c r="Z992" s="23" t="s">
        <v>190</v>
      </c>
      <c r="AA992" s="23" t="s">
        <v>191</v>
      </c>
      <c r="AB992" s="23" t="s">
        <v>190</v>
      </c>
      <c r="AC992" s="23" t="s">
        <v>190</v>
      </c>
      <c r="AD992" s="23" t="s">
        <v>190</v>
      </c>
      <c r="AE992" s="23" t="s">
        <v>82</v>
      </c>
      <c r="AF992" s="23" t="s">
        <v>190</v>
      </c>
      <c r="AG992" s="23" t="s">
        <v>192</v>
      </c>
      <c r="AH992" s="23" t="s">
        <v>415</v>
      </c>
      <c r="AI992" s="23" t="s">
        <v>456</v>
      </c>
      <c r="AJ992" s="23" t="b">
        <v>0</v>
      </c>
      <c r="AK992" s="3">
        <v>127</v>
      </c>
      <c r="AL992" s="3">
        <v>236</v>
      </c>
      <c r="AM992" s="3">
        <v>3736</v>
      </c>
      <c r="AN992" s="24">
        <v>45536.000510725309</v>
      </c>
      <c r="AO992" s="24">
        <v>45536.000568595678</v>
      </c>
      <c r="AP992">
        <v>9</v>
      </c>
      <c r="AQ992" t="s">
        <v>194</v>
      </c>
      <c r="AR992">
        <v>244.00051072530914</v>
      </c>
      <c r="AS992" t="s">
        <v>195</v>
      </c>
      <c r="AT992" t="s">
        <v>196</v>
      </c>
      <c r="AU992" t="s">
        <v>197</v>
      </c>
      <c r="AV992" t="s">
        <v>205</v>
      </c>
      <c r="AW992" t="s">
        <v>196</v>
      </c>
      <c r="AX992" t="s">
        <v>197</v>
      </c>
      <c r="AY992" t="s">
        <v>257</v>
      </c>
    </row>
    <row r="993" spans="1:51" x14ac:dyDescent="0.45">
      <c r="A993" s="22">
        <v>871170</v>
      </c>
      <c r="B993" s="6">
        <v>45536</v>
      </c>
      <c r="C993" s="22">
        <v>6857000</v>
      </c>
      <c r="D993" s="22">
        <v>8198698</v>
      </c>
      <c r="E993" s="22"/>
      <c r="F993" s="22">
        <v>0</v>
      </c>
      <c r="G993" s="22">
        <v>1920203</v>
      </c>
      <c r="H993" s="22">
        <v>0</v>
      </c>
      <c r="I993" s="22"/>
      <c r="J993" s="22">
        <v>39055</v>
      </c>
      <c r="K993" s="22">
        <v>101788</v>
      </c>
      <c r="L993" s="23" t="s">
        <v>457</v>
      </c>
      <c r="M993" s="23"/>
      <c r="N993" s="23" t="s">
        <v>184</v>
      </c>
      <c r="O993" s="23" t="s">
        <v>185</v>
      </c>
      <c r="P993" s="22">
        <v>1</v>
      </c>
      <c r="Q993" s="23" t="s">
        <v>274</v>
      </c>
      <c r="R993" s="23"/>
      <c r="S993" s="23"/>
      <c r="T993" s="23"/>
      <c r="U993" s="23"/>
      <c r="V993" s="23" t="s">
        <v>187</v>
      </c>
      <c r="W993" s="23" t="s">
        <v>188</v>
      </c>
      <c r="X993" s="23" t="s">
        <v>189</v>
      </c>
      <c r="Y993" s="22">
        <v>0</v>
      </c>
      <c r="Z993" s="23" t="s">
        <v>190</v>
      </c>
      <c r="AA993" s="23" t="s">
        <v>191</v>
      </c>
      <c r="AB993" s="23" t="s">
        <v>190</v>
      </c>
      <c r="AC993" s="23" t="s">
        <v>190</v>
      </c>
      <c r="AD993" s="23" t="s">
        <v>190</v>
      </c>
      <c r="AE993" s="23" t="s">
        <v>82</v>
      </c>
      <c r="AF993" s="23" t="s">
        <v>190</v>
      </c>
      <c r="AG993" s="23" t="s">
        <v>192</v>
      </c>
      <c r="AH993" s="23" t="s">
        <v>415</v>
      </c>
      <c r="AI993" s="23" t="s">
        <v>456</v>
      </c>
      <c r="AJ993" s="23" t="b">
        <v>0</v>
      </c>
      <c r="AK993" s="3">
        <v>118</v>
      </c>
      <c r="AL993" s="3">
        <v>236</v>
      </c>
      <c r="AM993" s="3">
        <v>3834</v>
      </c>
      <c r="AN993" s="24">
        <v>45536.000775617285</v>
      </c>
      <c r="AO993" s="24">
        <v>45536.000868209878</v>
      </c>
      <c r="AP993">
        <v>9</v>
      </c>
      <c r="AQ993" t="s">
        <v>194</v>
      </c>
      <c r="AR993">
        <v>244.0007756172854</v>
      </c>
      <c r="AS993" t="s">
        <v>195</v>
      </c>
      <c r="AT993" t="s">
        <v>196</v>
      </c>
      <c r="AU993" t="s">
        <v>197</v>
      </c>
      <c r="AV993" t="s">
        <v>219</v>
      </c>
      <c r="AW993" t="s">
        <v>196</v>
      </c>
      <c r="AX993" t="s">
        <v>197</v>
      </c>
      <c r="AY993" t="s">
        <v>228</v>
      </c>
    </row>
    <row r="994" spans="1:51" x14ac:dyDescent="0.45">
      <c r="A994" s="22">
        <v>872712</v>
      </c>
      <c r="B994" s="6">
        <v>45536</v>
      </c>
      <c r="C994" s="22">
        <v>6843000</v>
      </c>
      <c r="D994" s="22">
        <v>4458392</v>
      </c>
      <c r="E994" s="22"/>
      <c r="F994" s="22">
        <v>0</v>
      </c>
      <c r="G994" s="22">
        <v>5682621</v>
      </c>
      <c r="H994" s="22">
        <v>7287</v>
      </c>
      <c r="I994" s="22"/>
      <c r="J994" s="22">
        <v>0</v>
      </c>
      <c r="K994" s="22">
        <v>101794</v>
      </c>
      <c r="L994" s="23" t="s">
        <v>803</v>
      </c>
      <c r="M994" s="23"/>
      <c r="N994" s="23" t="s">
        <v>184</v>
      </c>
      <c r="O994" s="23" t="s">
        <v>517</v>
      </c>
      <c r="P994" s="22">
        <v>15</v>
      </c>
      <c r="Q994" s="23" t="s">
        <v>518</v>
      </c>
      <c r="R994" s="23"/>
      <c r="S994" s="23"/>
      <c r="T994" s="23"/>
      <c r="U994" s="23"/>
      <c r="V994" s="23" t="s">
        <v>519</v>
      </c>
      <c r="W994" s="23" t="s">
        <v>188</v>
      </c>
      <c r="X994" s="23" t="s">
        <v>189</v>
      </c>
      <c r="Y994" s="22">
        <v>0</v>
      </c>
      <c r="Z994" s="23" t="s">
        <v>190</v>
      </c>
      <c r="AA994" s="23" t="s">
        <v>191</v>
      </c>
      <c r="AB994" s="23" t="s">
        <v>190</v>
      </c>
      <c r="AC994" s="23" t="s">
        <v>190</v>
      </c>
      <c r="AD994" s="23" t="s">
        <v>190</v>
      </c>
      <c r="AE994" s="23" t="s">
        <v>81</v>
      </c>
      <c r="AF994" s="23" t="s">
        <v>190</v>
      </c>
      <c r="AG994" s="23" t="s">
        <v>520</v>
      </c>
      <c r="AH994" s="23" t="s">
        <v>281</v>
      </c>
      <c r="AI994" s="23" t="s">
        <v>521</v>
      </c>
      <c r="AJ994" s="23" t="b">
        <v>0</v>
      </c>
      <c r="AK994" s="3">
        <v>60</v>
      </c>
      <c r="AL994" s="3">
        <v>3404</v>
      </c>
      <c r="AM994" s="3">
        <v>5081</v>
      </c>
      <c r="AN994" s="24">
        <v>45536.370084297836</v>
      </c>
      <c r="AO994" s="24">
        <v>45536.370130594136</v>
      </c>
      <c r="AP994">
        <v>9</v>
      </c>
      <c r="AQ994" t="s">
        <v>194</v>
      </c>
      <c r="AR994">
        <v>244.370084297836</v>
      </c>
      <c r="AS994" t="s">
        <v>195</v>
      </c>
      <c r="AT994" t="s">
        <v>308</v>
      </c>
      <c r="AU994" t="s">
        <v>197</v>
      </c>
      <c r="AV994" t="s">
        <v>291</v>
      </c>
      <c r="AW994" t="s">
        <v>308</v>
      </c>
      <c r="AX994" t="s">
        <v>197</v>
      </c>
      <c r="AY994" t="s">
        <v>261</v>
      </c>
    </row>
    <row r="995" spans="1:51" x14ac:dyDescent="0.45">
      <c r="A995" s="22">
        <v>874479</v>
      </c>
      <c r="B995" s="6">
        <v>45536</v>
      </c>
      <c r="C995" s="22">
        <v>6843000</v>
      </c>
      <c r="D995" s="22">
        <v>3790134</v>
      </c>
      <c r="E995" s="22"/>
      <c r="F995" s="22">
        <v>1107762</v>
      </c>
      <c r="G995" s="22">
        <v>1115829</v>
      </c>
      <c r="H995" s="22">
        <v>0</v>
      </c>
      <c r="I995" s="22"/>
      <c r="J995" s="22">
        <v>0</v>
      </c>
      <c r="K995" s="22">
        <v>95845</v>
      </c>
      <c r="L995" s="23" t="s">
        <v>1723</v>
      </c>
      <c r="M995" s="23"/>
      <c r="N995" s="23" t="s">
        <v>184</v>
      </c>
      <c r="O995" s="23" t="s">
        <v>517</v>
      </c>
      <c r="P995" s="22">
        <v>15</v>
      </c>
      <c r="Q995" s="23" t="s">
        <v>518</v>
      </c>
      <c r="R995" s="23"/>
      <c r="S995" s="23"/>
      <c r="T995" s="23"/>
      <c r="U995" s="23"/>
      <c r="V995" s="23" t="s">
        <v>519</v>
      </c>
      <c r="W995" s="23" t="s">
        <v>188</v>
      </c>
      <c r="X995" s="23" t="s">
        <v>189</v>
      </c>
      <c r="Y995" s="22">
        <v>0</v>
      </c>
      <c r="Z995" s="23" t="s">
        <v>190</v>
      </c>
      <c r="AA995" s="23" t="s">
        <v>191</v>
      </c>
      <c r="AB995" s="23" t="s">
        <v>190</v>
      </c>
      <c r="AC995" s="23" t="s">
        <v>190</v>
      </c>
      <c r="AD995" s="23" t="s">
        <v>190</v>
      </c>
      <c r="AE995" s="23" t="s">
        <v>81</v>
      </c>
      <c r="AF995" s="23" t="s">
        <v>190</v>
      </c>
      <c r="AG995" s="23" t="s">
        <v>520</v>
      </c>
      <c r="AH995" s="23" t="s">
        <v>281</v>
      </c>
      <c r="AI995" s="23" t="s">
        <v>521</v>
      </c>
      <c r="AJ995" s="23" t="b">
        <v>0</v>
      </c>
      <c r="AK995" s="3">
        <v>112</v>
      </c>
      <c r="AL995" s="3">
        <v>2756</v>
      </c>
      <c r="AM995" s="3">
        <v>6519</v>
      </c>
      <c r="AN995" s="24">
        <v>45536.708441628085</v>
      </c>
      <c r="AO995" s="24">
        <v>45536.708476350308</v>
      </c>
      <c r="AP995">
        <v>9</v>
      </c>
      <c r="AQ995" t="s">
        <v>194</v>
      </c>
      <c r="AR995">
        <v>244.70844162808498</v>
      </c>
      <c r="AS995" t="s">
        <v>195</v>
      </c>
      <c r="AT995" t="s">
        <v>229</v>
      </c>
      <c r="AU995" t="s">
        <v>197</v>
      </c>
      <c r="AV995" t="s">
        <v>197</v>
      </c>
      <c r="AW995" t="s">
        <v>229</v>
      </c>
      <c r="AX995" t="s">
        <v>197</v>
      </c>
      <c r="AY995" t="s">
        <v>207</v>
      </c>
    </row>
    <row r="996" spans="1:51" x14ac:dyDescent="0.45">
      <c r="A996" s="22">
        <v>871114</v>
      </c>
      <c r="B996" s="6">
        <v>45536</v>
      </c>
      <c r="C996" s="22">
        <v>6839000</v>
      </c>
      <c r="D996" s="22">
        <v>10358324</v>
      </c>
      <c r="E996" s="22"/>
      <c r="F996" s="22">
        <v>0</v>
      </c>
      <c r="G996" s="22">
        <v>1922483</v>
      </c>
      <c r="H996" s="22">
        <v>0</v>
      </c>
      <c r="I996" s="22"/>
      <c r="J996" s="22">
        <v>39055</v>
      </c>
      <c r="K996" s="22">
        <v>101622</v>
      </c>
      <c r="L996" s="23" t="s">
        <v>464</v>
      </c>
      <c r="M996" s="23"/>
      <c r="N996" s="23" t="s">
        <v>184</v>
      </c>
      <c r="O996" s="23" t="s">
        <v>185</v>
      </c>
      <c r="P996" s="22">
        <v>1</v>
      </c>
      <c r="Q996" s="23" t="s">
        <v>274</v>
      </c>
      <c r="R996" s="23"/>
      <c r="S996" s="23"/>
      <c r="T996" s="23"/>
      <c r="U996" s="23"/>
      <c r="V996" s="23" t="s">
        <v>187</v>
      </c>
      <c r="W996" s="23" t="s">
        <v>188</v>
      </c>
      <c r="X996" s="23" t="s">
        <v>189</v>
      </c>
      <c r="Y996" s="22">
        <v>0</v>
      </c>
      <c r="Z996" s="23" t="s">
        <v>190</v>
      </c>
      <c r="AA996" s="23" t="s">
        <v>191</v>
      </c>
      <c r="AB996" s="23" t="s">
        <v>190</v>
      </c>
      <c r="AC996" s="23" t="s">
        <v>190</v>
      </c>
      <c r="AD996" s="23" t="s">
        <v>190</v>
      </c>
      <c r="AE996" s="23" t="s">
        <v>82</v>
      </c>
      <c r="AF996" s="23" t="s">
        <v>190</v>
      </c>
      <c r="AG996" s="23" t="s">
        <v>192</v>
      </c>
      <c r="AH996" s="23" t="s">
        <v>415</v>
      </c>
      <c r="AI996" s="23" t="s">
        <v>456</v>
      </c>
      <c r="AJ996" s="23" t="b">
        <v>0</v>
      </c>
      <c r="AK996" s="3">
        <v>138</v>
      </c>
      <c r="AL996" s="3">
        <v>236</v>
      </c>
      <c r="AM996" s="3">
        <v>3756</v>
      </c>
      <c r="AN996" s="24">
        <v>45536.000537924381</v>
      </c>
      <c r="AO996" s="24">
        <v>45536.00065366512</v>
      </c>
      <c r="AP996">
        <v>9</v>
      </c>
      <c r="AQ996" t="s">
        <v>194</v>
      </c>
      <c r="AR996">
        <v>244.00053792438121</v>
      </c>
      <c r="AS996" t="s">
        <v>195</v>
      </c>
      <c r="AT996" t="s">
        <v>196</v>
      </c>
      <c r="AU996" t="s">
        <v>197</v>
      </c>
      <c r="AV996" t="s">
        <v>300</v>
      </c>
      <c r="AW996" t="s">
        <v>196</v>
      </c>
      <c r="AX996" t="s">
        <v>197</v>
      </c>
      <c r="AY996" t="s">
        <v>294</v>
      </c>
    </row>
    <row r="997" spans="1:51" x14ac:dyDescent="0.45">
      <c r="A997" s="22">
        <v>872009</v>
      </c>
      <c r="B997" s="6">
        <v>45536</v>
      </c>
      <c r="C997" s="22">
        <v>6828000</v>
      </c>
      <c r="D997" s="22">
        <v>2177591</v>
      </c>
      <c r="E997" s="22"/>
      <c r="F997" s="22">
        <v>8109</v>
      </c>
      <c r="G997" s="22">
        <v>2410099</v>
      </c>
      <c r="H997" s="22">
        <v>28</v>
      </c>
      <c r="I997" s="22"/>
      <c r="J997" s="22">
        <v>599</v>
      </c>
      <c r="K997" s="22">
        <v>101428</v>
      </c>
      <c r="L997" s="23" t="s">
        <v>1091</v>
      </c>
      <c r="M997" s="23"/>
      <c r="N997" s="23" t="s">
        <v>184</v>
      </c>
      <c r="O997" s="23" t="s">
        <v>481</v>
      </c>
      <c r="P997" s="22">
        <v>20</v>
      </c>
      <c r="Q997" s="23" t="s">
        <v>186</v>
      </c>
      <c r="R997" s="23"/>
      <c r="S997" s="23"/>
      <c r="T997" s="23"/>
      <c r="U997" s="23"/>
      <c r="V997" s="23" t="s">
        <v>187</v>
      </c>
      <c r="W997" s="23" t="s">
        <v>188</v>
      </c>
      <c r="X997" s="23" t="s">
        <v>189</v>
      </c>
      <c r="Y997" s="22">
        <v>0</v>
      </c>
      <c r="Z997" s="23" t="s">
        <v>190</v>
      </c>
      <c r="AA997" s="23" t="s">
        <v>191</v>
      </c>
      <c r="AB997" s="23" t="s">
        <v>190</v>
      </c>
      <c r="AC997" s="23" t="s">
        <v>192</v>
      </c>
      <c r="AD997" s="23" t="s">
        <v>281</v>
      </c>
      <c r="AE997" s="23" t="s">
        <v>85</v>
      </c>
      <c r="AF997" s="23" t="s">
        <v>190</v>
      </c>
      <c r="AG997" s="23" t="s">
        <v>269</v>
      </c>
      <c r="AH997" s="23" t="s">
        <v>700</v>
      </c>
      <c r="AI997" s="23" t="s">
        <v>701</v>
      </c>
      <c r="AJ997" s="23" t="b">
        <v>0</v>
      </c>
      <c r="AK997" s="3">
        <v>109</v>
      </c>
      <c r="AL997" s="3">
        <v>2968</v>
      </c>
      <c r="AM997" s="3">
        <v>4535</v>
      </c>
      <c r="AN997" s="24">
        <v>45536.187599807097</v>
      </c>
      <c r="AO997" s="24">
        <v>45536.187622955244</v>
      </c>
      <c r="AP997">
        <v>9</v>
      </c>
      <c r="AQ997" t="s">
        <v>194</v>
      </c>
      <c r="AR997">
        <v>244.18759980709729</v>
      </c>
      <c r="AS997" t="s">
        <v>195</v>
      </c>
      <c r="AT997" t="s">
        <v>258</v>
      </c>
      <c r="AU997" t="s">
        <v>197</v>
      </c>
      <c r="AV997" t="s">
        <v>197</v>
      </c>
      <c r="AW997" t="s">
        <v>258</v>
      </c>
      <c r="AX997" t="s">
        <v>197</v>
      </c>
      <c r="AY997" t="s">
        <v>208</v>
      </c>
    </row>
    <row r="998" spans="1:51" x14ac:dyDescent="0.45">
      <c r="A998" s="22">
        <v>872032</v>
      </c>
      <c r="B998" s="6">
        <v>45536</v>
      </c>
      <c r="C998" s="22">
        <v>6812000</v>
      </c>
      <c r="D998" s="22">
        <v>2365868</v>
      </c>
      <c r="E998" s="22"/>
      <c r="F998" s="22">
        <v>8091</v>
      </c>
      <c r="G998" s="22">
        <v>2410000</v>
      </c>
      <c r="H998" s="22">
        <v>31</v>
      </c>
      <c r="I998" s="22"/>
      <c r="J998" s="22">
        <v>599</v>
      </c>
      <c r="K998" s="22">
        <v>101428</v>
      </c>
      <c r="L998" s="23" t="s">
        <v>1091</v>
      </c>
      <c r="M998" s="23"/>
      <c r="N998" s="23" t="s">
        <v>184</v>
      </c>
      <c r="O998" s="23" t="s">
        <v>481</v>
      </c>
      <c r="P998" s="22">
        <v>20</v>
      </c>
      <c r="Q998" s="23" t="s">
        <v>186</v>
      </c>
      <c r="R998" s="23"/>
      <c r="S998" s="23"/>
      <c r="T998" s="23"/>
      <c r="U998" s="23"/>
      <c r="V998" s="23" t="s">
        <v>187</v>
      </c>
      <c r="W998" s="23" t="s">
        <v>188</v>
      </c>
      <c r="X998" s="23" t="s">
        <v>189</v>
      </c>
      <c r="Y998" s="22">
        <v>0</v>
      </c>
      <c r="Z998" s="23" t="s">
        <v>190</v>
      </c>
      <c r="AA998" s="23" t="s">
        <v>191</v>
      </c>
      <c r="AB998" s="23" t="s">
        <v>190</v>
      </c>
      <c r="AC998" s="23" t="s">
        <v>192</v>
      </c>
      <c r="AD998" s="23" t="s">
        <v>281</v>
      </c>
      <c r="AE998" s="23" t="s">
        <v>85</v>
      </c>
      <c r="AF998" s="23" t="s">
        <v>190</v>
      </c>
      <c r="AG998" s="23" t="s">
        <v>269</v>
      </c>
      <c r="AH998" s="23" t="s">
        <v>700</v>
      </c>
      <c r="AI998" s="23" t="s">
        <v>701</v>
      </c>
      <c r="AJ998" s="23" t="b">
        <v>0</v>
      </c>
      <c r="AK998" s="3">
        <v>61</v>
      </c>
      <c r="AL998" s="3">
        <v>2968</v>
      </c>
      <c r="AM998" s="3">
        <v>4557</v>
      </c>
      <c r="AN998" s="24">
        <v>45536.194560648146</v>
      </c>
      <c r="AO998" s="24">
        <v>45536.194583796299</v>
      </c>
      <c r="AP998">
        <v>9</v>
      </c>
      <c r="AQ998" t="s">
        <v>194</v>
      </c>
      <c r="AR998">
        <v>244.19456064814585</v>
      </c>
      <c r="AS998" t="s">
        <v>195</v>
      </c>
      <c r="AT998" t="s">
        <v>258</v>
      </c>
      <c r="AU998" t="s">
        <v>197</v>
      </c>
      <c r="AV998" t="s">
        <v>223</v>
      </c>
      <c r="AW998" t="s">
        <v>258</v>
      </c>
      <c r="AX998" t="s">
        <v>197</v>
      </c>
      <c r="AY998" t="s">
        <v>207</v>
      </c>
    </row>
    <row r="999" spans="1:51" x14ac:dyDescent="0.45">
      <c r="A999" s="22">
        <v>871161</v>
      </c>
      <c r="B999" s="6">
        <v>45536</v>
      </c>
      <c r="C999" s="22">
        <v>6750000</v>
      </c>
      <c r="D999" s="22">
        <v>8724933</v>
      </c>
      <c r="E999" s="22"/>
      <c r="F999" s="22">
        <v>0</v>
      </c>
      <c r="G999" s="22">
        <v>1919997</v>
      </c>
      <c r="H999" s="22">
        <v>0</v>
      </c>
      <c r="I999" s="22"/>
      <c r="J999" s="22">
        <v>39055</v>
      </c>
      <c r="K999" s="22">
        <v>101670</v>
      </c>
      <c r="L999" s="23" t="s">
        <v>465</v>
      </c>
      <c r="M999" s="23"/>
      <c r="N999" s="23" t="s">
        <v>184</v>
      </c>
      <c r="O999" s="23" t="s">
        <v>185</v>
      </c>
      <c r="P999" s="22">
        <v>1</v>
      </c>
      <c r="Q999" s="23" t="s">
        <v>274</v>
      </c>
      <c r="R999" s="23"/>
      <c r="S999" s="23"/>
      <c r="T999" s="23"/>
      <c r="U999" s="23"/>
      <c r="V999" s="23" t="s">
        <v>187</v>
      </c>
      <c r="W999" s="23" t="s">
        <v>188</v>
      </c>
      <c r="X999" s="23" t="s">
        <v>189</v>
      </c>
      <c r="Y999" s="22">
        <v>0</v>
      </c>
      <c r="Z999" s="23" t="s">
        <v>190</v>
      </c>
      <c r="AA999" s="23" t="s">
        <v>191</v>
      </c>
      <c r="AB999" s="23" t="s">
        <v>190</v>
      </c>
      <c r="AC999" s="23" t="s">
        <v>190</v>
      </c>
      <c r="AD999" s="23" t="s">
        <v>190</v>
      </c>
      <c r="AE999" s="23" t="s">
        <v>82</v>
      </c>
      <c r="AF999" s="23" t="s">
        <v>190</v>
      </c>
      <c r="AG999" s="23" t="s">
        <v>192</v>
      </c>
      <c r="AH999" s="23" t="s">
        <v>415</v>
      </c>
      <c r="AI999" s="23" t="s">
        <v>456</v>
      </c>
      <c r="AJ999" s="23" t="b">
        <v>0</v>
      </c>
      <c r="AK999" s="3">
        <v>152</v>
      </c>
      <c r="AL999" s="3">
        <v>236</v>
      </c>
      <c r="AM999" s="3">
        <v>3817</v>
      </c>
      <c r="AN999" s="24">
        <v>45536.00071369599</v>
      </c>
      <c r="AO999" s="24">
        <v>45536.000806288583</v>
      </c>
      <c r="AP999">
        <v>9</v>
      </c>
      <c r="AQ999" t="s">
        <v>194</v>
      </c>
      <c r="AR999">
        <v>244.00071369599027</v>
      </c>
      <c r="AS999" t="s">
        <v>195</v>
      </c>
      <c r="AT999" t="s">
        <v>196</v>
      </c>
      <c r="AU999" t="s">
        <v>197</v>
      </c>
      <c r="AV999" t="s">
        <v>214</v>
      </c>
      <c r="AW999" t="s">
        <v>196</v>
      </c>
      <c r="AX999" t="s">
        <v>197</v>
      </c>
      <c r="AY999" t="s">
        <v>223</v>
      </c>
    </row>
    <row r="1000" spans="1:51" x14ac:dyDescent="0.45">
      <c r="A1000" s="22">
        <v>871754</v>
      </c>
      <c r="B1000" s="6">
        <v>45536</v>
      </c>
      <c r="C1000" s="22">
        <v>6578000</v>
      </c>
      <c r="D1000" s="22">
        <v>12373631</v>
      </c>
      <c r="E1000" s="22"/>
      <c r="F1000" s="22">
        <v>173411</v>
      </c>
      <c r="G1000" s="22">
        <v>171082</v>
      </c>
      <c r="H1000" s="22">
        <v>0</v>
      </c>
      <c r="I1000" s="22"/>
      <c r="J1000" s="22">
        <v>1700456</v>
      </c>
      <c r="K1000" s="22">
        <v>8320</v>
      </c>
      <c r="L1000" s="23" t="s">
        <v>1621</v>
      </c>
      <c r="M1000" s="23"/>
      <c r="N1000" s="23" t="s">
        <v>184</v>
      </c>
      <c r="O1000" s="23" t="s">
        <v>213</v>
      </c>
      <c r="P1000" s="22">
        <v>13</v>
      </c>
      <c r="Q1000" s="23" t="s">
        <v>263</v>
      </c>
      <c r="R1000" s="23" t="s">
        <v>667</v>
      </c>
      <c r="S1000" s="23" t="s">
        <v>24</v>
      </c>
      <c r="T1000" s="23" t="s">
        <v>667</v>
      </c>
      <c r="U1000" s="23" t="s">
        <v>24</v>
      </c>
      <c r="V1000" s="23" t="s">
        <v>187</v>
      </c>
      <c r="W1000" s="23" t="s">
        <v>188</v>
      </c>
      <c r="X1000" s="23" t="s">
        <v>189</v>
      </c>
      <c r="Y1000" s="22">
        <v>0</v>
      </c>
      <c r="Z1000" s="23" t="s">
        <v>190</v>
      </c>
      <c r="AA1000" s="23" t="s">
        <v>191</v>
      </c>
      <c r="AB1000" s="23" t="s">
        <v>190</v>
      </c>
      <c r="AC1000" s="23" t="s">
        <v>264</v>
      </c>
      <c r="AD1000" s="23" t="s">
        <v>281</v>
      </c>
      <c r="AE1000" s="23" t="s">
        <v>85</v>
      </c>
      <c r="AF1000" s="23" t="s">
        <v>190</v>
      </c>
      <c r="AG1000" s="23" t="s">
        <v>264</v>
      </c>
      <c r="AH1000" s="23" t="s">
        <v>410</v>
      </c>
      <c r="AI1000" s="23" t="s">
        <v>1056</v>
      </c>
      <c r="AJ1000" s="23" t="b">
        <v>0</v>
      </c>
      <c r="AK1000" s="3">
        <v>124</v>
      </c>
      <c r="AL1000" s="3">
        <v>3448</v>
      </c>
      <c r="AM1000" s="3">
        <v>4352</v>
      </c>
      <c r="AN1000" s="24">
        <v>45536.125177893518</v>
      </c>
      <c r="AO1000" s="24">
        <v>45536.125316782411</v>
      </c>
      <c r="AP1000">
        <v>9</v>
      </c>
      <c r="AQ1000" t="s">
        <v>194</v>
      </c>
      <c r="AR1000">
        <v>244.12517789351841</v>
      </c>
      <c r="AS1000" t="s">
        <v>195</v>
      </c>
      <c r="AT1000" t="s">
        <v>251</v>
      </c>
      <c r="AU1000" t="s">
        <v>197</v>
      </c>
      <c r="AV1000" t="s">
        <v>228</v>
      </c>
      <c r="AW1000" t="s">
        <v>251</v>
      </c>
      <c r="AX1000" t="s">
        <v>197</v>
      </c>
      <c r="AY1000" t="s">
        <v>241</v>
      </c>
    </row>
    <row r="1001" spans="1:51" x14ac:dyDescent="0.45">
      <c r="A1001" s="22">
        <v>871111</v>
      </c>
      <c r="B1001" s="6">
        <v>45536</v>
      </c>
      <c r="C1001" s="22">
        <v>6544000</v>
      </c>
      <c r="D1001" s="22">
        <v>6076612</v>
      </c>
      <c r="E1001" s="22"/>
      <c r="F1001" s="22">
        <v>0</v>
      </c>
      <c r="G1001" s="22">
        <v>1919958</v>
      </c>
      <c r="H1001" s="22">
        <v>0</v>
      </c>
      <c r="I1001" s="22"/>
      <c r="J1001" s="22">
        <v>39055</v>
      </c>
      <c r="K1001" s="22">
        <v>101670</v>
      </c>
      <c r="L1001" s="23" t="s">
        <v>465</v>
      </c>
      <c r="M1001" s="23"/>
      <c r="N1001" s="23" t="s">
        <v>184</v>
      </c>
      <c r="O1001" s="23" t="s">
        <v>185</v>
      </c>
      <c r="P1001" s="22">
        <v>1</v>
      </c>
      <c r="Q1001" s="23" t="s">
        <v>274</v>
      </c>
      <c r="R1001" s="23"/>
      <c r="S1001" s="23"/>
      <c r="T1001" s="23"/>
      <c r="U1001" s="23"/>
      <c r="V1001" s="23" t="s">
        <v>187</v>
      </c>
      <c r="W1001" s="23" t="s">
        <v>188</v>
      </c>
      <c r="X1001" s="23" t="s">
        <v>189</v>
      </c>
      <c r="Y1001" s="22">
        <v>0</v>
      </c>
      <c r="Z1001" s="23" t="s">
        <v>190</v>
      </c>
      <c r="AA1001" s="23" t="s">
        <v>191</v>
      </c>
      <c r="AB1001" s="23" t="s">
        <v>190</v>
      </c>
      <c r="AC1001" s="23" t="s">
        <v>190</v>
      </c>
      <c r="AD1001" s="23" t="s">
        <v>190</v>
      </c>
      <c r="AE1001" s="23" t="s">
        <v>82</v>
      </c>
      <c r="AF1001" s="23" t="s">
        <v>190</v>
      </c>
      <c r="AG1001" s="23" t="s">
        <v>192</v>
      </c>
      <c r="AH1001" s="23" t="s">
        <v>415</v>
      </c>
      <c r="AI1001" s="23" t="s">
        <v>456</v>
      </c>
      <c r="AJ1001" s="23" t="b">
        <v>0</v>
      </c>
      <c r="AK1001" s="3">
        <v>137</v>
      </c>
      <c r="AL1001" s="3">
        <v>236</v>
      </c>
      <c r="AM1001" s="3">
        <v>3767</v>
      </c>
      <c r="AN1001" s="24">
        <v>45536.000556712963</v>
      </c>
      <c r="AO1001" s="24">
        <v>45536.000626157409</v>
      </c>
      <c r="AP1001">
        <v>9</v>
      </c>
      <c r="AQ1001" t="s">
        <v>194</v>
      </c>
      <c r="AR1001">
        <v>244.00055671296286</v>
      </c>
      <c r="AS1001" t="s">
        <v>195</v>
      </c>
      <c r="AT1001" t="s">
        <v>196</v>
      </c>
      <c r="AU1001" t="s">
        <v>197</v>
      </c>
      <c r="AV1001" t="s">
        <v>252</v>
      </c>
      <c r="AW1001" t="s">
        <v>196</v>
      </c>
      <c r="AX1001" t="s">
        <v>197</v>
      </c>
      <c r="AY1001" t="s">
        <v>287</v>
      </c>
    </row>
    <row r="1002" spans="1:51" x14ac:dyDescent="0.45">
      <c r="A1002" s="22">
        <v>871917</v>
      </c>
      <c r="B1002" s="6">
        <v>45536</v>
      </c>
      <c r="C1002" s="22">
        <v>6358000</v>
      </c>
      <c r="D1002" s="22">
        <v>1956339</v>
      </c>
      <c r="E1002" s="22"/>
      <c r="F1002" s="22">
        <v>7650</v>
      </c>
      <c r="G1002" s="22">
        <v>2410157</v>
      </c>
      <c r="H1002" s="22">
        <v>46</v>
      </c>
      <c r="I1002" s="22"/>
      <c r="J1002" s="22">
        <v>599</v>
      </c>
      <c r="K1002" s="22">
        <v>101428</v>
      </c>
      <c r="L1002" s="23" t="s">
        <v>1091</v>
      </c>
      <c r="M1002" s="23"/>
      <c r="N1002" s="23" t="s">
        <v>184</v>
      </c>
      <c r="O1002" s="23" t="s">
        <v>481</v>
      </c>
      <c r="P1002" s="22">
        <v>20</v>
      </c>
      <c r="Q1002" s="23" t="s">
        <v>186</v>
      </c>
      <c r="R1002" s="23"/>
      <c r="S1002" s="23"/>
      <c r="T1002" s="23"/>
      <c r="U1002" s="23"/>
      <c r="V1002" s="23" t="s">
        <v>187</v>
      </c>
      <c r="W1002" s="23" t="s">
        <v>188</v>
      </c>
      <c r="X1002" s="23" t="s">
        <v>189</v>
      </c>
      <c r="Y1002" s="22">
        <v>0</v>
      </c>
      <c r="Z1002" s="23" t="s">
        <v>190</v>
      </c>
      <c r="AA1002" s="23" t="s">
        <v>191</v>
      </c>
      <c r="AB1002" s="23" t="s">
        <v>190</v>
      </c>
      <c r="AC1002" s="23" t="s">
        <v>192</v>
      </c>
      <c r="AD1002" s="23" t="s">
        <v>281</v>
      </c>
      <c r="AE1002" s="23" t="s">
        <v>85</v>
      </c>
      <c r="AF1002" s="23" t="s">
        <v>190</v>
      </c>
      <c r="AG1002" s="23" t="s">
        <v>269</v>
      </c>
      <c r="AH1002" s="23" t="s">
        <v>700</v>
      </c>
      <c r="AI1002" s="23" t="s">
        <v>701</v>
      </c>
      <c r="AJ1002" s="23" t="b">
        <v>0</v>
      </c>
      <c r="AK1002" s="3">
        <v>127</v>
      </c>
      <c r="AL1002" s="3">
        <v>2968</v>
      </c>
      <c r="AM1002" s="3">
        <v>4484</v>
      </c>
      <c r="AN1002" s="24">
        <v>45536.166769521602</v>
      </c>
      <c r="AO1002" s="24">
        <v>45536.166781095679</v>
      </c>
      <c r="AP1002">
        <v>9</v>
      </c>
      <c r="AQ1002" t="s">
        <v>194</v>
      </c>
      <c r="AR1002">
        <v>244.16676952160196</v>
      </c>
      <c r="AS1002" t="s">
        <v>195</v>
      </c>
      <c r="AT1002" t="s">
        <v>258</v>
      </c>
      <c r="AU1002" t="s">
        <v>197</v>
      </c>
      <c r="AV1002" t="s">
        <v>197</v>
      </c>
      <c r="AW1002" t="s">
        <v>258</v>
      </c>
      <c r="AX1002" t="s">
        <v>197</v>
      </c>
      <c r="AY1002" t="s">
        <v>223</v>
      </c>
    </row>
    <row r="1003" spans="1:51" x14ac:dyDescent="0.45">
      <c r="A1003" s="22">
        <v>873421</v>
      </c>
      <c r="B1003" s="6">
        <v>45536</v>
      </c>
      <c r="C1003" s="22">
        <v>6126000</v>
      </c>
      <c r="D1003" s="22">
        <v>3603776</v>
      </c>
      <c r="E1003" s="22"/>
      <c r="F1003" s="22">
        <v>9753</v>
      </c>
      <c r="G1003" s="22">
        <v>2410975</v>
      </c>
      <c r="H1003" s="22">
        <v>24</v>
      </c>
      <c r="I1003" s="22"/>
      <c r="J1003" s="22">
        <v>599</v>
      </c>
      <c r="K1003" s="22">
        <v>101428</v>
      </c>
      <c r="L1003" s="23" t="s">
        <v>1091</v>
      </c>
      <c r="M1003" s="23"/>
      <c r="N1003" s="23" t="s">
        <v>184</v>
      </c>
      <c r="O1003" s="23" t="s">
        <v>481</v>
      </c>
      <c r="P1003" s="22">
        <v>20</v>
      </c>
      <c r="Q1003" s="23" t="s">
        <v>186</v>
      </c>
      <c r="R1003" s="23"/>
      <c r="S1003" s="23"/>
      <c r="T1003" s="23"/>
      <c r="U1003" s="23"/>
      <c r="V1003" s="23" t="s">
        <v>187</v>
      </c>
      <c r="W1003" s="23" t="s">
        <v>188</v>
      </c>
      <c r="X1003" s="23" t="s">
        <v>189</v>
      </c>
      <c r="Y1003" s="22">
        <v>0</v>
      </c>
      <c r="Z1003" s="23" t="s">
        <v>190</v>
      </c>
      <c r="AA1003" s="23" t="s">
        <v>191</v>
      </c>
      <c r="AB1003" s="23" t="s">
        <v>190</v>
      </c>
      <c r="AC1003" s="23" t="s">
        <v>192</v>
      </c>
      <c r="AD1003" s="23" t="s">
        <v>281</v>
      </c>
      <c r="AE1003" s="23" t="s">
        <v>85</v>
      </c>
      <c r="AF1003" s="23" t="s">
        <v>190</v>
      </c>
      <c r="AG1003" s="23" t="s">
        <v>269</v>
      </c>
      <c r="AH1003" s="23" t="s">
        <v>700</v>
      </c>
      <c r="AI1003" s="23" t="s">
        <v>701</v>
      </c>
      <c r="AJ1003" s="23" t="b">
        <v>0</v>
      </c>
      <c r="AK1003" s="3">
        <v>109</v>
      </c>
      <c r="AL1003" s="3">
        <v>2968</v>
      </c>
      <c r="AM1003" s="3">
        <v>5642</v>
      </c>
      <c r="AN1003" s="24">
        <v>45536.500149266976</v>
      </c>
      <c r="AO1003" s="24">
        <v>45536.500183989199</v>
      </c>
      <c r="AP1003">
        <v>9</v>
      </c>
      <c r="AQ1003" t="s">
        <v>194</v>
      </c>
      <c r="AR1003">
        <v>244.50014926697622</v>
      </c>
      <c r="AS1003" t="s">
        <v>195</v>
      </c>
      <c r="AT1003" t="s">
        <v>207</v>
      </c>
      <c r="AU1003" t="s">
        <v>197</v>
      </c>
      <c r="AV1003" t="s">
        <v>218</v>
      </c>
      <c r="AW1003" t="s">
        <v>207</v>
      </c>
      <c r="AX1003" t="s">
        <v>197</v>
      </c>
      <c r="AY1003" t="s">
        <v>198</v>
      </c>
    </row>
    <row r="1004" spans="1:51" x14ac:dyDescent="0.45">
      <c r="A1004" s="22">
        <v>872004</v>
      </c>
      <c r="B1004" s="6">
        <v>45536</v>
      </c>
      <c r="C1004" s="22">
        <v>6062000</v>
      </c>
      <c r="D1004" s="22">
        <v>13130200</v>
      </c>
      <c r="E1004" s="22"/>
      <c r="F1004" s="22">
        <v>132255</v>
      </c>
      <c r="G1004" s="22">
        <v>1360942</v>
      </c>
      <c r="H1004" s="22">
        <v>406</v>
      </c>
      <c r="I1004" s="22"/>
      <c r="J1004" s="22">
        <v>27573</v>
      </c>
      <c r="K1004" s="22">
        <v>8473</v>
      </c>
      <c r="L1004" s="23" t="s">
        <v>1286</v>
      </c>
      <c r="M1004" s="23"/>
      <c r="N1004" s="23" t="s">
        <v>184</v>
      </c>
      <c r="O1004" s="23" t="s">
        <v>672</v>
      </c>
      <c r="P1004" s="22">
        <v>19</v>
      </c>
      <c r="Q1004" s="23" t="s">
        <v>681</v>
      </c>
      <c r="R1004" s="23" t="s">
        <v>667</v>
      </c>
      <c r="S1004" s="23" t="s">
        <v>21</v>
      </c>
      <c r="T1004" s="23" t="s">
        <v>667</v>
      </c>
      <c r="U1004" s="23" t="s">
        <v>21</v>
      </c>
      <c r="V1004" s="23" t="s">
        <v>674</v>
      </c>
      <c r="W1004" s="23" t="s">
        <v>188</v>
      </c>
      <c r="X1004" s="23" t="s">
        <v>189</v>
      </c>
      <c r="Y1004" s="22">
        <v>0</v>
      </c>
      <c r="Z1004" s="23" t="s">
        <v>190</v>
      </c>
      <c r="AA1004" s="23" t="s">
        <v>191</v>
      </c>
      <c r="AB1004" s="23" t="s">
        <v>190</v>
      </c>
      <c r="AC1004" s="23" t="s">
        <v>190</v>
      </c>
      <c r="AD1004" s="23" t="s">
        <v>190</v>
      </c>
      <c r="AE1004" s="23" t="s">
        <v>85</v>
      </c>
      <c r="AF1004" s="23"/>
      <c r="AG1004" s="23"/>
      <c r="AH1004" s="23"/>
      <c r="AI1004" s="23"/>
      <c r="AJ1004" s="23" t="b">
        <v>0</v>
      </c>
      <c r="AK1004" s="3">
        <v>97</v>
      </c>
      <c r="AL1004" s="3">
        <v>4952</v>
      </c>
      <c r="AM1004" s="3">
        <v>4531</v>
      </c>
      <c r="AN1004" s="24">
        <v>45536.187399729941</v>
      </c>
      <c r="AO1004" s="24">
        <v>45536.187550192903</v>
      </c>
      <c r="AP1004">
        <v>9</v>
      </c>
      <c r="AQ1004" t="s">
        <v>194</v>
      </c>
      <c r="AR1004">
        <v>244.18739972994081</v>
      </c>
      <c r="AS1004" t="s">
        <v>195</v>
      </c>
      <c r="AT1004" t="s">
        <v>258</v>
      </c>
      <c r="AU1004" t="s">
        <v>197</v>
      </c>
      <c r="AV1004" t="s">
        <v>199</v>
      </c>
      <c r="AW1004" t="s">
        <v>258</v>
      </c>
      <c r="AX1004" t="s">
        <v>197</v>
      </c>
      <c r="AY1004" t="s">
        <v>234</v>
      </c>
    </row>
    <row r="1005" spans="1:51" x14ac:dyDescent="0.45">
      <c r="A1005" s="22">
        <v>872295</v>
      </c>
      <c r="B1005" s="6">
        <v>45536</v>
      </c>
      <c r="C1005" s="22">
        <v>6062000</v>
      </c>
      <c r="D1005" s="22">
        <v>8173025</v>
      </c>
      <c r="E1005" s="22"/>
      <c r="F1005" s="22">
        <v>3186</v>
      </c>
      <c r="G1005" s="22">
        <v>1007769</v>
      </c>
      <c r="H1005" s="22">
        <v>1340</v>
      </c>
      <c r="I1005" s="22"/>
      <c r="J1005" s="22">
        <v>236490</v>
      </c>
      <c r="K1005" s="22">
        <v>101781</v>
      </c>
      <c r="L1005" s="23" t="s">
        <v>1370</v>
      </c>
      <c r="M1005" s="23"/>
      <c r="N1005" s="23" t="s">
        <v>184</v>
      </c>
      <c r="O1005" s="23" t="s">
        <v>672</v>
      </c>
      <c r="P1005" s="22">
        <v>10</v>
      </c>
      <c r="Q1005" s="23" t="s">
        <v>673</v>
      </c>
      <c r="R1005" s="23" t="s">
        <v>667</v>
      </c>
      <c r="S1005" s="23" t="s">
        <v>22</v>
      </c>
      <c r="T1005" s="23" t="s">
        <v>667</v>
      </c>
      <c r="U1005" s="23" t="s">
        <v>22</v>
      </c>
      <c r="V1005" s="23" t="s">
        <v>674</v>
      </c>
      <c r="W1005" s="23" t="s">
        <v>188</v>
      </c>
      <c r="X1005" s="23" t="s">
        <v>189</v>
      </c>
      <c r="Y1005" s="22">
        <v>0</v>
      </c>
      <c r="Z1005" s="23" t="s">
        <v>190</v>
      </c>
      <c r="AA1005" s="23" t="s">
        <v>191</v>
      </c>
      <c r="AB1005" s="23" t="s">
        <v>190</v>
      </c>
      <c r="AC1005" s="23" t="s">
        <v>190</v>
      </c>
      <c r="AD1005" s="23" t="s">
        <v>190</v>
      </c>
      <c r="AE1005" s="23" t="s">
        <v>98</v>
      </c>
      <c r="AF1005" s="23"/>
      <c r="AG1005" s="23"/>
      <c r="AH1005" s="23"/>
      <c r="AI1005" s="23"/>
      <c r="AJ1005" s="23" t="b">
        <v>0</v>
      </c>
      <c r="AK1005" s="3">
        <v>111</v>
      </c>
      <c r="AL1005" s="3">
        <v>4952</v>
      </c>
      <c r="AM1005" s="3">
        <v>4713</v>
      </c>
      <c r="AN1005" s="24">
        <v>45536.253663541669</v>
      </c>
      <c r="AO1005" s="24">
        <v>45536.253756134261</v>
      </c>
      <c r="AP1005">
        <v>9</v>
      </c>
      <c r="AQ1005" t="s">
        <v>194</v>
      </c>
      <c r="AR1005">
        <v>244.25366354166908</v>
      </c>
      <c r="AS1005" t="s">
        <v>195</v>
      </c>
      <c r="AT1005" t="s">
        <v>222</v>
      </c>
      <c r="AU1005" t="s">
        <v>197</v>
      </c>
      <c r="AV1005" t="s">
        <v>229</v>
      </c>
      <c r="AW1005" t="s">
        <v>222</v>
      </c>
      <c r="AX1005" t="s">
        <v>197</v>
      </c>
      <c r="AY1005" t="s">
        <v>239</v>
      </c>
    </row>
    <row r="1006" spans="1:51" x14ac:dyDescent="0.45">
      <c r="A1006" s="22">
        <v>872296</v>
      </c>
      <c r="B1006" s="6">
        <v>45536</v>
      </c>
      <c r="C1006" s="22">
        <v>6062000</v>
      </c>
      <c r="D1006" s="22">
        <v>8173025</v>
      </c>
      <c r="E1006" s="22"/>
      <c r="F1006" s="22">
        <v>3186</v>
      </c>
      <c r="G1006" s="22">
        <v>1007769</v>
      </c>
      <c r="H1006" s="22">
        <v>1340</v>
      </c>
      <c r="I1006" s="22"/>
      <c r="J1006" s="22">
        <v>236490</v>
      </c>
      <c r="K1006" s="22">
        <v>101781</v>
      </c>
      <c r="L1006" s="23" t="s">
        <v>1370</v>
      </c>
      <c r="M1006" s="23"/>
      <c r="N1006" s="23" t="s">
        <v>184</v>
      </c>
      <c r="O1006" s="23" t="s">
        <v>672</v>
      </c>
      <c r="P1006" s="22">
        <v>14</v>
      </c>
      <c r="Q1006" s="23" t="s">
        <v>673</v>
      </c>
      <c r="R1006" s="23" t="s">
        <v>667</v>
      </c>
      <c r="S1006" s="23" t="s">
        <v>22</v>
      </c>
      <c r="T1006" s="23" t="s">
        <v>667</v>
      </c>
      <c r="U1006" s="23" t="s">
        <v>22</v>
      </c>
      <c r="V1006" s="23" t="s">
        <v>674</v>
      </c>
      <c r="W1006" s="23" t="s">
        <v>188</v>
      </c>
      <c r="X1006" s="23" t="s">
        <v>189</v>
      </c>
      <c r="Y1006" s="22">
        <v>0</v>
      </c>
      <c r="Z1006" s="23" t="s">
        <v>190</v>
      </c>
      <c r="AA1006" s="23" t="s">
        <v>191</v>
      </c>
      <c r="AB1006" s="23" t="s">
        <v>190</v>
      </c>
      <c r="AC1006" s="23" t="s">
        <v>190</v>
      </c>
      <c r="AD1006" s="23" t="s">
        <v>190</v>
      </c>
      <c r="AE1006" s="23" t="s">
        <v>98</v>
      </c>
      <c r="AF1006" s="23"/>
      <c r="AG1006" s="23"/>
      <c r="AH1006" s="23"/>
      <c r="AI1006" s="23"/>
      <c r="AJ1006" s="23" t="b">
        <v>0</v>
      </c>
      <c r="AK1006" s="3">
        <v>111</v>
      </c>
      <c r="AL1006" s="3">
        <v>4952</v>
      </c>
      <c r="AM1006" s="3">
        <v>4713</v>
      </c>
      <c r="AN1006" s="24">
        <v>45536.253663541669</v>
      </c>
      <c r="AO1006" s="24">
        <v>45536.253756134261</v>
      </c>
      <c r="AP1006">
        <v>9</v>
      </c>
      <c r="AQ1006" t="s">
        <v>194</v>
      </c>
      <c r="AR1006">
        <v>244.25366354166908</v>
      </c>
      <c r="AS1006" t="s">
        <v>195</v>
      </c>
      <c r="AT1006" t="s">
        <v>222</v>
      </c>
      <c r="AU1006" t="s">
        <v>197</v>
      </c>
      <c r="AV1006" t="s">
        <v>229</v>
      </c>
      <c r="AW1006" t="s">
        <v>222</v>
      </c>
      <c r="AX1006" t="s">
        <v>197</v>
      </c>
      <c r="AY1006" t="s">
        <v>239</v>
      </c>
    </row>
    <row r="1007" spans="1:51" x14ac:dyDescent="0.45">
      <c r="A1007" s="22">
        <v>872297</v>
      </c>
      <c r="B1007" s="6">
        <v>45536</v>
      </c>
      <c r="C1007" s="22">
        <v>6062000</v>
      </c>
      <c r="D1007" s="22">
        <v>8173025</v>
      </c>
      <c r="E1007" s="22"/>
      <c r="F1007" s="22">
        <v>3186</v>
      </c>
      <c r="G1007" s="22">
        <v>1007769</v>
      </c>
      <c r="H1007" s="22">
        <v>1340</v>
      </c>
      <c r="I1007" s="22"/>
      <c r="J1007" s="22">
        <v>236490</v>
      </c>
      <c r="K1007" s="22">
        <v>101781</v>
      </c>
      <c r="L1007" s="23" t="s">
        <v>1370</v>
      </c>
      <c r="M1007" s="23"/>
      <c r="N1007" s="23" t="s">
        <v>184</v>
      </c>
      <c r="O1007" s="23" t="s">
        <v>672</v>
      </c>
      <c r="P1007" s="22">
        <v>10</v>
      </c>
      <c r="Q1007" s="23" t="s">
        <v>673</v>
      </c>
      <c r="R1007" s="23" t="s">
        <v>667</v>
      </c>
      <c r="S1007" s="23" t="s">
        <v>22</v>
      </c>
      <c r="T1007" s="23" t="s">
        <v>667</v>
      </c>
      <c r="U1007" s="23" t="s">
        <v>22</v>
      </c>
      <c r="V1007" s="23" t="s">
        <v>674</v>
      </c>
      <c r="W1007" s="23" t="s">
        <v>188</v>
      </c>
      <c r="X1007" s="23" t="s">
        <v>189</v>
      </c>
      <c r="Y1007" s="22">
        <v>0</v>
      </c>
      <c r="Z1007" s="23" t="s">
        <v>190</v>
      </c>
      <c r="AA1007" s="23" t="s">
        <v>191</v>
      </c>
      <c r="AB1007" s="23" t="s">
        <v>190</v>
      </c>
      <c r="AC1007" s="23" t="s">
        <v>190</v>
      </c>
      <c r="AD1007" s="23" t="s">
        <v>190</v>
      </c>
      <c r="AE1007" s="23" t="s">
        <v>98</v>
      </c>
      <c r="AF1007" s="23"/>
      <c r="AG1007" s="23"/>
      <c r="AH1007" s="23"/>
      <c r="AI1007" s="23"/>
      <c r="AJ1007" s="23" t="b">
        <v>0</v>
      </c>
      <c r="AK1007" s="3">
        <v>111</v>
      </c>
      <c r="AL1007" s="3">
        <v>4952</v>
      </c>
      <c r="AM1007" s="3">
        <v>4713</v>
      </c>
      <c r="AN1007" s="24">
        <v>45536.253663541669</v>
      </c>
      <c r="AO1007" s="24">
        <v>45536.253756134261</v>
      </c>
      <c r="AP1007">
        <v>9</v>
      </c>
      <c r="AQ1007" t="s">
        <v>194</v>
      </c>
      <c r="AR1007">
        <v>244.25366354166908</v>
      </c>
      <c r="AS1007" t="s">
        <v>195</v>
      </c>
      <c r="AT1007" t="s">
        <v>222</v>
      </c>
      <c r="AU1007" t="s">
        <v>197</v>
      </c>
      <c r="AV1007" t="s">
        <v>229</v>
      </c>
      <c r="AW1007" t="s">
        <v>222</v>
      </c>
      <c r="AX1007" t="s">
        <v>197</v>
      </c>
      <c r="AY1007" t="s">
        <v>239</v>
      </c>
    </row>
    <row r="1008" spans="1:51" x14ac:dyDescent="0.45">
      <c r="A1008" s="22">
        <v>872298</v>
      </c>
      <c r="B1008" s="6">
        <v>45536</v>
      </c>
      <c r="C1008" s="22">
        <v>6062000</v>
      </c>
      <c r="D1008" s="22">
        <v>8173025</v>
      </c>
      <c r="E1008" s="22"/>
      <c r="F1008" s="22">
        <v>3186</v>
      </c>
      <c r="G1008" s="22">
        <v>1007769</v>
      </c>
      <c r="H1008" s="22">
        <v>1340</v>
      </c>
      <c r="I1008" s="22"/>
      <c r="J1008" s="22">
        <v>236490</v>
      </c>
      <c r="K1008" s="22">
        <v>101781</v>
      </c>
      <c r="L1008" s="23" t="s">
        <v>1370</v>
      </c>
      <c r="M1008" s="23"/>
      <c r="N1008" s="23" t="s">
        <v>184</v>
      </c>
      <c r="O1008" s="23" t="s">
        <v>672</v>
      </c>
      <c r="P1008" s="22">
        <v>14</v>
      </c>
      <c r="Q1008" s="23" t="s">
        <v>673</v>
      </c>
      <c r="R1008" s="23" t="s">
        <v>667</v>
      </c>
      <c r="S1008" s="23" t="s">
        <v>22</v>
      </c>
      <c r="T1008" s="23" t="s">
        <v>667</v>
      </c>
      <c r="U1008" s="23" t="s">
        <v>22</v>
      </c>
      <c r="V1008" s="23" t="s">
        <v>674</v>
      </c>
      <c r="W1008" s="23" t="s">
        <v>188</v>
      </c>
      <c r="X1008" s="23" t="s">
        <v>189</v>
      </c>
      <c r="Y1008" s="22">
        <v>0</v>
      </c>
      <c r="Z1008" s="23" t="s">
        <v>190</v>
      </c>
      <c r="AA1008" s="23" t="s">
        <v>191</v>
      </c>
      <c r="AB1008" s="23" t="s">
        <v>190</v>
      </c>
      <c r="AC1008" s="23" t="s">
        <v>190</v>
      </c>
      <c r="AD1008" s="23" t="s">
        <v>190</v>
      </c>
      <c r="AE1008" s="23" t="s">
        <v>98</v>
      </c>
      <c r="AF1008" s="23"/>
      <c r="AG1008" s="23"/>
      <c r="AH1008" s="23"/>
      <c r="AI1008" s="23"/>
      <c r="AJ1008" s="23" t="b">
        <v>0</v>
      </c>
      <c r="AK1008" s="3">
        <v>111</v>
      </c>
      <c r="AL1008" s="3">
        <v>4952</v>
      </c>
      <c r="AM1008" s="3">
        <v>4713</v>
      </c>
      <c r="AN1008" s="24">
        <v>45536.253663541669</v>
      </c>
      <c r="AO1008" s="24">
        <v>45536.253756134261</v>
      </c>
      <c r="AP1008">
        <v>9</v>
      </c>
      <c r="AQ1008" t="s">
        <v>194</v>
      </c>
      <c r="AR1008">
        <v>244.25366354166908</v>
      </c>
      <c r="AS1008" t="s">
        <v>195</v>
      </c>
      <c r="AT1008" t="s">
        <v>222</v>
      </c>
      <c r="AU1008" t="s">
        <v>197</v>
      </c>
      <c r="AV1008" t="s">
        <v>229</v>
      </c>
      <c r="AW1008" t="s">
        <v>222</v>
      </c>
      <c r="AX1008" t="s">
        <v>197</v>
      </c>
      <c r="AY1008" t="s">
        <v>239</v>
      </c>
    </row>
    <row r="1009" spans="1:51" x14ac:dyDescent="0.45">
      <c r="A1009" s="22">
        <v>873461</v>
      </c>
      <c r="B1009" s="6">
        <v>45536</v>
      </c>
      <c r="C1009" s="22">
        <v>6047000</v>
      </c>
      <c r="D1009" s="22">
        <v>1884022</v>
      </c>
      <c r="E1009" s="22"/>
      <c r="F1009" s="22">
        <v>8648</v>
      </c>
      <c r="G1009" s="22">
        <v>2411828</v>
      </c>
      <c r="H1009" s="22">
        <v>24</v>
      </c>
      <c r="I1009" s="22"/>
      <c r="J1009" s="22">
        <v>599</v>
      </c>
      <c r="K1009" s="22">
        <v>101428</v>
      </c>
      <c r="L1009" s="23" t="s">
        <v>1091</v>
      </c>
      <c r="M1009" s="23"/>
      <c r="N1009" s="23" t="s">
        <v>184</v>
      </c>
      <c r="O1009" s="23" t="s">
        <v>481</v>
      </c>
      <c r="P1009" s="22">
        <v>20</v>
      </c>
      <c r="Q1009" s="23" t="s">
        <v>186</v>
      </c>
      <c r="R1009" s="23"/>
      <c r="S1009" s="23"/>
      <c r="T1009" s="23"/>
      <c r="U1009" s="23"/>
      <c r="V1009" s="23" t="s">
        <v>187</v>
      </c>
      <c r="W1009" s="23" t="s">
        <v>188</v>
      </c>
      <c r="X1009" s="23" t="s">
        <v>189</v>
      </c>
      <c r="Y1009" s="22">
        <v>0</v>
      </c>
      <c r="Z1009" s="23" t="s">
        <v>190</v>
      </c>
      <c r="AA1009" s="23" t="s">
        <v>191</v>
      </c>
      <c r="AB1009" s="23" t="s">
        <v>190</v>
      </c>
      <c r="AC1009" s="23" t="s">
        <v>192</v>
      </c>
      <c r="AD1009" s="23" t="s">
        <v>281</v>
      </c>
      <c r="AE1009" s="23" t="s">
        <v>85</v>
      </c>
      <c r="AF1009" s="23" t="s">
        <v>190</v>
      </c>
      <c r="AG1009" s="23" t="s">
        <v>269</v>
      </c>
      <c r="AH1009" s="23" t="s">
        <v>700</v>
      </c>
      <c r="AI1009" s="23" t="s">
        <v>701</v>
      </c>
      <c r="AJ1009" s="23" t="b">
        <v>0</v>
      </c>
      <c r="AK1009" s="3">
        <v>115</v>
      </c>
      <c r="AL1009" s="3">
        <v>2968</v>
      </c>
      <c r="AM1009" s="3">
        <v>5670</v>
      </c>
      <c r="AN1009" s="24">
        <v>45536.520941743824</v>
      </c>
      <c r="AO1009" s="24">
        <v>45536.5209533179</v>
      </c>
      <c r="AP1009">
        <v>9</v>
      </c>
      <c r="AQ1009" t="s">
        <v>194</v>
      </c>
      <c r="AR1009">
        <v>244.52094174382364</v>
      </c>
      <c r="AS1009" t="s">
        <v>195</v>
      </c>
      <c r="AT1009" t="s">
        <v>207</v>
      </c>
      <c r="AU1009" t="s">
        <v>197</v>
      </c>
      <c r="AV1009" t="s">
        <v>197</v>
      </c>
      <c r="AW1009" t="s">
        <v>207</v>
      </c>
      <c r="AX1009" t="s">
        <v>197</v>
      </c>
      <c r="AY1009" t="s">
        <v>223</v>
      </c>
    </row>
    <row r="1010" spans="1:51" x14ac:dyDescent="0.45">
      <c r="A1010" s="22">
        <v>872036</v>
      </c>
      <c r="B1010" s="6">
        <v>45536</v>
      </c>
      <c r="C1010" s="22">
        <v>6031000</v>
      </c>
      <c r="D1010" s="22">
        <v>1879805</v>
      </c>
      <c r="E1010" s="22"/>
      <c r="F1010" s="22">
        <v>7838</v>
      </c>
      <c r="G1010" s="22">
        <v>2410098</v>
      </c>
      <c r="H1010" s="22">
        <v>12</v>
      </c>
      <c r="I1010" s="22"/>
      <c r="J1010" s="22">
        <v>599</v>
      </c>
      <c r="K1010" s="22">
        <v>101428</v>
      </c>
      <c r="L1010" s="23" t="s">
        <v>1091</v>
      </c>
      <c r="M1010" s="23"/>
      <c r="N1010" s="23" t="s">
        <v>184</v>
      </c>
      <c r="O1010" s="23" t="s">
        <v>481</v>
      </c>
      <c r="P1010" s="22">
        <v>20</v>
      </c>
      <c r="Q1010" s="23" t="s">
        <v>186</v>
      </c>
      <c r="R1010" s="23"/>
      <c r="S1010" s="23"/>
      <c r="T1010" s="23"/>
      <c r="U1010" s="23"/>
      <c r="V1010" s="23" t="s">
        <v>187</v>
      </c>
      <c r="W1010" s="23" t="s">
        <v>188</v>
      </c>
      <c r="X1010" s="23" t="s">
        <v>189</v>
      </c>
      <c r="Y1010" s="22">
        <v>0</v>
      </c>
      <c r="Z1010" s="23" t="s">
        <v>190</v>
      </c>
      <c r="AA1010" s="23" t="s">
        <v>191</v>
      </c>
      <c r="AB1010" s="23" t="s">
        <v>190</v>
      </c>
      <c r="AC1010" s="23" t="s">
        <v>192</v>
      </c>
      <c r="AD1010" s="23" t="s">
        <v>281</v>
      </c>
      <c r="AE1010" s="23" t="s">
        <v>85</v>
      </c>
      <c r="AF1010" s="23" t="s">
        <v>190</v>
      </c>
      <c r="AG1010" s="23" t="s">
        <v>269</v>
      </c>
      <c r="AH1010" s="23" t="s">
        <v>700</v>
      </c>
      <c r="AI1010" s="23" t="s">
        <v>701</v>
      </c>
      <c r="AJ1010" s="23" t="b">
        <v>0</v>
      </c>
      <c r="AK1010" s="3">
        <v>118</v>
      </c>
      <c r="AL1010" s="3">
        <v>2968</v>
      </c>
      <c r="AM1010" s="3">
        <v>4561</v>
      </c>
      <c r="AN1010" s="24">
        <v>45536.201483256176</v>
      </c>
      <c r="AO1010" s="24">
        <v>45536.201494830246</v>
      </c>
      <c r="AP1010">
        <v>9</v>
      </c>
      <c r="AQ1010" t="s">
        <v>194</v>
      </c>
      <c r="AR1010">
        <v>244.20148325617629</v>
      </c>
      <c r="AS1010" t="s">
        <v>195</v>
      </c>
      <c r="AT1010" t="s">
        <v>258</v>
      </c>
      <c r="AU1010" t="s">
        <v>197</v>
      </c>
      <c r="AV1010" t="s">
        <v>220</v>
      </c>
      <c r="AW1010" t="s">
        <v>258</v>
      </c>
      <c r="AX1010" t="s">
        <v>197</v>
      </c>
      <c r="AY1010" t="s">
        <v>197</v>
      </c>
    </row>
    <row r="1011" spans="1:51" x14ac:dyDescent="0.45">
      <c r="A1011" s="22">
        <v>870995</v>
      </c>
      <c r="B1011" s="6">
        <v>45536</v>
      </c>
      <c r="C1011" s="22">
        <v>6031000</v>
      </c>
      <c r="D1011" s="22">
        <v>2028304</v>
      </c>
      <c r="E1011" s="22"/>
      <c r="F1011" s="22">
        <v>7682</v>
      </c>
      <c r="G1011" s="22">
        <v>2410208</v>
      </c>
      <c r="H1011" s="22">
        <v>12</v>
      </c>
      <c r="I1011" s="22"/>
      <c r="J1011" s="22">
        <v>599</v>
      </c>
      <c r="K1011" s="22">
        <v>101428</v>
      </c>
      <c r="L1011" s="23" t="s">
        <v>1091</v>
      </c>
      <c r="M1011" s="23"/>
      <c r="N1011" s="23" t="s">
        <v>184</v>
      </c>
      <c r="O1011" s="23" t="s">
        <v>481</v>
      </c>
      <c r="P1011" s="22">
        <v>20</v>
      </c>
      <c r="Q1011" s="23" t="s">
        <v>186</v>
      </c>
      <c r="R1011" s="23"/>
      <c r="S1011" s="23"/>
      <c r="T1011" s="23"/>
      <c r="U1011" s="23"/>
      <c r="V1011" s="23" t="s">
        <v>187</v>
      </c>
      <c r="W1011" s="23" t="s">
        <v>188</v>
      </c>
      <c r="X1011" s="23" t="s">
        <v>189</v>
      </c>
      <c r="Y1011" s="22">
        <v>0</v>
      </c>
      <c r="Z1011" s="23" t="s">
        <v>190</v>
      </c>
      <c r="AA1011" s="23" t="s">
        <v>191</v>
      </c>
      <c r="AB1011" s="23" t="s">
        <v>190</v>
      </c>
      <c r="AC1011" s="23" t="s">
        <v>192</v>
      </c>
      <c r="AD1011" s="23" t="s">
        <v>281</v>
      </c>
      <c r="AE1011" s="23" t="s">
        <v>85</v>
      </c>
      <c r="AF1011" s="23" t="s">
        <v>190</v>
      </c>
      <c r="AG1011" s="23" t="s">
        <v>269</v>
      </c>
      <c r="AH1011" s="23" t="s">
        <v>700</v>
      </c>
      <c r="AI1011" s="23" t="s">
        <v>701</v>
      </c>
      <c r="AJ1011" s="23" t="b">
        <v>0</v>
      </c>
      <c r="AK1011" s="3">
        <v>111</v>
      </c>
      <c r="AL1011" s="3">
        <v>2968</v>
      </c>
      <c r="AM1011" s="3">
        <v>3649</v>
      </c>
      <c r="AN1011" s="24">
        <v>45536.000107870372</v>
      </c>
      <c r="AO1011" s="24">
        <v>45536.000131018518</v>
      </c>
      <c r="AP1011">
        <v>9</v>
      </c>
      <c r="AQ1011" t="s">
        <v>194</v>
      </c>
      <c r="AR1011">
        <v>244.00010787037172</v>
      </c>
      <c r="AS1011" t="s">
        <v>195</v>
      </c>
      <c r="AT1011" t="s">
        <v>196</v>
      </c>
      <c r="AU1011" t="s">
        <v>197</v>
      </c>
      <c r="AV1011" t="s">
        <v>197</v>
      </c>
      <c r="AW1011" t="s">
        <v>196</v>
      </c>
      <c r="AX1011" t="s">
        <v>197</v>
      </c>
      <c r="AY1011" t="s">
        <v>208</v>
      </c>
    </row>
    <row r="1012" spans="1:51" x14ac:dyDescent="0.45">
      <c r="A1012" s="22">
        <v>874735</v>
      </c>
      <c r="B1012" s="6">
        <v>45536</v>
      </c>
      <c r="C1012" s="22">
        <v>6017000</v>
      </c>
      <c r="D1012" s="22">
        <v>1902512</v>
      </c>
      <c r="E1012" s="22"/>
      <c r="F1012" s="22">
        <v>7509</v>
      </c>
      <c r="G1012" s="22">
        <v>2413267</v>
      </c>
      <c r="H1012" s="22">
        <v>16</v>
      </c>
      <c r="I1012" s="22"/>
      <c r="J1012" s="22">
        <v>599</v>
      </c>
      <c r="K1012" s="22">
        <v>101428</v>
      </c>
      <c r="L1012" s="23" t="s">
        <v>1091</v>
      </c>
      <c r="M1012" s="23"/>
      <c r="N1012" s="23" t="s">
        <v>184</v>
      </c>
      <c r="O1012" s="23" t="s">
        <v>481</v>
      </c>
      <c r="P1012" s="22">
        <v>20</v>
      </c>
      <c r="Q1012" s="23" t="s">
        <v>186</v>
      </c>
      <c r="R1012" s="23"/>
      <c r="S1012" s="23"/>
      <c r="T1012" s="23"/>
      <c r="U1012" s="23"/>
      <c r="V1012" s="23" t="s">
        <v>187</v>
      </c>
      <c r="W1012" s="23" t="s">
        <v>188</v>
      </c>
      <c r="X1012" s="23" t="s">
        <v>189</v>
      </c>
      <c r="Y1012" s="22">
        <v>0</v>
      </c>
      <c r="Z1012" s="23" t="s">
        <v>190</v>
      </c>
      <c r="AA1012" s="23" t="s">
        <v>191</v>
      </c>
      <c r="AB1012" s="23" t="s">
        <v>190</v>
      </c>
      <c r="AC1012" s="23" t="s">
        <v>192</v>
      </c>
      <c r="AD1012" s="23" t="s">
        <v>281</v>
      </c>
      <c r="AE1012" s="23" t="s">
        <v>85</v>
      </c>
      <c r="AF1012" s="23" t="s">
        <v>190</v>
      </c>
      <c r="AG1012" s="23" t="s">
        <v>269</v>
      </c>
      <c r="AH1012" s="23" t="s">
        <v>700</v>
      </c>
      <c r="AI1012" s="23" t="s">
        <v>701</v>
      </c>
      <c r="AJ1012" s="23" t="b">
        <v>0</v>
      </c>
      <c r="AK1012" s="3">
        <v>63</v>
      </c>
      <c r="AL1012" s="3">
        <v>2968</v>
      </c>
      <c r="AM1012" s="3">
        <v>6731</v>
      </c>
      <c r="AN1012" s="24">
        <v>45536.777870524689</v>
      </c>
      <c r="AO1012" s="24">
        <v>45536.777882098766</v>
      </c>
      <c r="AP1012">
        <v>9</v>
      </c>
      <c r="AQ1012" t="s">
        <v>194</v>
      </c>
      <c r="AR1012">
        <v>244.77787052468921</v>
      </c>
      <c r="AS1012" t="s">
        <v>195</v>
      </c>
      <c r="AT1012" t="s">
        <v>230</v>
      </c>
      <c r="AU1012" t="s">
        <v>197</v>
      </c>
      <c r="AV1012" t="s">
        <v>220</v>
      </c>
      <c r="AW1012" t="s">
        <v>230</v>
      </c>
      <c r="AX1012" t="s">
        <v>197</v>
      </c>
      <c r="AY1012" t="s">
        <v>197</v>
      </c>
    </row>
    <row r="1013" spans="1:51" x14ac:dyDescent="0.45">
      <c r="A1013" s="22">
        <v>872124</v>
      </c>
      <c r="B1013" s="6">
        <v>45536</v>
      </c>
      <c r="C1013" s="22">
        <v>6016000</v>
      </c>
      <c r="D1013" s="22">
        <v>2034426</v>
      </c>
      <c r="E1013" s="22"/>
      <c r="F1013" s="22">
        <v>8499</v>
      </c>
      <c r="G1013" s="22">
        <v>2410078</v>
      </c>
      <c r="H1013" s="22">
        <v>24</v>
      </c>
      <c r="I1013" s="22"/>
      <c r="J1013" s="22">
        <v>599</v>
      </c>
      <c r="K1013" s="22">
        <v>101428</v>
      </c>
      <c r="L1013" s="23" t="s">
        <v>1091</v>
      </c>
      <c r="M1013" s="23"/>
      <c r="N1013" s="23" t="s">
        <v>184</v>
      </c>
      <c r="O1013" s="23" t="s">
        <v>481</v>
      </c>
      <c r="P1013" s="22">
        <v>20</v>
      </c>
      <c r="Q1013" s="23" t="s">
        <v>186</v>
      </c>
      <c r="R1013" s="23"/>
      <c r="S1013" s="23"/>
      <c r="T1013" s="23"/>
      <c r="U1013" s="23"/>
      <c r="V1013" s="23" t="s">
        <v>187</v>
      </c>
      <c r="W1013" s="23" t="s">
        <v>188</v>
      </c>
      <c r="X1013" s="23" t="s">
        <v>189</v>
      </c>
      <c r="Y1013" s="22">
        <v>0</v>
      </c>
      <c r="Z1013" s="23" t="s">
        <v>190</v>
      </c>
      <c r="AA1013" s="23" t="s">
        <v>191</v>
      </c>
      <c r="AB1013" s="23" t="s">
        <v>190</v>
      </c>
      <c r="AC1013" s="23" t="s">
        <v>192</v>
      </c>
      <c r="AD1013" s="23" t="s">
        <v>281</v>
      </c>
      <c r="AE1013" s="23" t="s">
        <v>85</v>
      </c>
      <c r="AF1013" s="23" t="s">
        <v>190</v>
      </c>
      <c r="AG1013" s="23" t="s">
        <v>269</v>
      </c>
      <c r="AH1013" s="23" t="s">
        <v>700</v>
      </c>
      <c r="AI1013" s="23" t="s">
        <v>701</v>
      </c>
      <c r="AJ1013" s="23" t="b">
        <v>0</v>
      </c>
      <c r="AK1013" s="3">
        <v>60</v>
      </c>
      <c r="AL1013" s="3">
        <v>2968</v>
      </c>
      <c r="AM1013" s="3">
        <v>4619</v>
      </c>
      <c r="AN1013" s="24">
        <v>45536.222337808642</v>
      </c>
      <c r="AO1013" s="24">
        <v>45536.222360956788</v>
      </c>
      <c r="AP1013">
        <v>9</v>
      </c>
      <c r="AQ1013" t="s">
        <v>194</v>
      </c>
      <c r="AR1013">
        <v>244.2223378086419</v>
      </c>
      <c r="AS1013" t="s">
        <v>195</v>
      </c>
      <c r="AT1013" t="s">
        <v>296</v>
      </c>
      <c r="AU1013" t="s">
        <v>197</v>
      </c>
      <c r="AV1013" t="s">
        <v>223</v>
      </c>
      <c r="AW1013" t="s">
        <v>296</v>
      </c>
      <c r="AX1013" t="s">
        <v>197</v>
      </c>
      <c r="AY1013" t="s">
        <v>207</v>
      </c>
    </row>
    <row r="1014" spans="1:51" x14ac:dyDescent="0.45">
      <c r="A1014" s="22">
        <v>875324</v>
      </c>
      <c r="B1014" s="6">
        <v>45536</v>
      </c>
      <c r="C1014" s="22">
        <v>6000000</v>
      </c>
      <c r="D1014" s="22">
        <v>6152035</v>
      </c>
      <c r="E1014" s="22"/>
      <c r="F1014" s="22">
        <v>0</v>
      </c>
      <c r="G1014" s="22">
        <v>722907</v>
      </c>
      <c r="H1014" s="22">
        <v>41</v>
      </c>
      <c r="I1014" s="22"/>
      <c r="J1014" s="22">
        <v>2348</v>
      </c>
      <c r="K1014" s="22">
        <v>101858</v>
      </c>
      <c r="L1014" s="23" t="s">
        <v>814</v>
      </c>
      <c r="M1014" s="23"/>
      <c r="N1014" s="23" t="s">
        <v>184</v>
      </c>
      <c r="O1014" s="23" t="s">
        <v>213</v>
      </c>
      <c r="P1014" s="22">
        <v>20</v>
      </c>
      <c r="Q1014" s="23" t="s">
        <v>186</v>
      </c>
      <c r="R1014" s="23"/>
      <c r="S1014" s="23"/>
      <c r="T1014" s="23"/>
      <c r="U1014" s="23"/>
      <c r="V1014" s="23" t="s">
        <v>187</v>
      </c>
      <c r="W1014" s="23" t="s">
        <v>188</v>
      </c>
      <c r="X1014" s="23" t="s">
        <v>189</v>
      </c>
      <c r="Y1014" s="22">
        <v>0</v>
      </c>
      <c r="Z1014" s="23" t="s">
        <v>190</v>
      </c>
      <c r="AA1014" s="23" t="s">
        <v>191</v>
      </c>
      <c r="AB1014" s="23" t="s">
        <v>190</v>
      </c>
      <c r="AC1014" s="23" t="s">
        <v>192</v>
      </c>
      <c r="AD1014" s="23" t="s">
        <v>193</v>
      </c>
      <c r="AE1014" s="23" t="s">
        <v>85</v>
      </c>
      <c r="AF1014" s="23" t="s">
        <v>190</v>
      </c>
      <c r="AG1014" s="23" t="s">
        <v>190</v>
      </c>
      <c r="AH1014" s="23" t="s">
        <v>190</v>
      </c>
      <c r="AI1014" s="23" t="s">
        <v>810</v>
      </c>
      <c r="AJ1014" s="23" t="b">
        <v>0</v>
      </c>
      <c r="AK1014" s="3">
        <v>127</v>
      </c>
      <c r="AL1014" s="3">
        <v>3448</v>
      </c>
      <c r="AM1014" s="3">
        <v>7281</v>
      </c>
      <c r="AN1014" s="24">
        <v>45536.960372685186</v>
      </c>
      <c r="AO1014" s="24">
        <v>45536.960442129632</v>
      </c>
      <c r="AP1014">
        <v>9</v>
      </c>
      <c r="AQ1014" t="s">
        <v>194</v>
      </c>
      <c r="AR1014">
        <v>244.96037268518558</v>
      </c>
      <c r="AS1014" t="s">
        <v>195</v>
      </c>
      <c r="AT1014" t="s">
        <v>206</v>
      </c>
      <c r="AU1014" t="s">
        <v>197</v>
      </c>
      <c r="AV1014" t="s">
        <v>294</v>
      </c>
      <c r="AW1014" t="s">
        <v>206</v>
      </c>
      <c r="AX1014" t="s">
        <v>197</v>
      </c>
      <c r="AY1014" t="s">
        <v>214</v>
      </c>
    </row>
    <row r="1015" spans="1:51" x14ac:dyDescent="0.45">
      <c r="A1015" s="22">
        <v>873542</v>
      </c>
      <c r="B1015" s="6">
        <v>45536</v>
      </c>
      <c r="C1015" s="22">
        <v>5999000</v>
      </c>
      <c r="D1015" s="22">
        <v>2002970</v>
      </c>
      <c r="E1015" s="22"/>
      <c r="F1015" s="22">
        <v>7538</v>
      </c>
      <c r="G1015" s="22">
        <v>2411903</v>
      </c>
      <c r="H1015" s="22">
        <v>15</v>
      </c>
      <c r="I1015" s="22"/>
      <c r="J1015" s="22">
        <v>599</v>
      </c>
      <c r="K1015" s="22">
        <v>101428</v>
      </c>
      <c r="L1015" s="23" t="s">
        <v>1091</v>
      </c>
      <c r="M1015" s="23"/>
      <c r="N1015" s="23" t="s">
        <v>184</v>
      </c>
      <c r="O1015" s="23" t="s">
        <v>481</v>
      </c>
      <c r="P1015" s="22">
        <v>20</v>
      </c>
      <c r="Q1015" s="23" t="s">
        <v>186</v>
      </c>
      <c r="R1015" s="23"/>
      <c r="S1015" s="23"/>
      <c r="T1015" s="23"/>
      <c r="U1015" s="23"/>
      <c r="V1015" s="23" t="s">
        <v>187</v>
      </c>
      <c r="W1015" s="23" t="s">
        <v>188</v>
      </c>
      <c r="X1015" s="23" t="s">
        <v>189</v>
      </c>
      <c r="Y1015" s="22">
        <v>0</v>
      </c>
      <c r="Z1015" s="23" t="s">
        <v>190</v>
      </c>
      <c r="AA1015" s="23" t="s">
        <v>191</v>
      </c>
      <c r="AB1015" s="23" t="s">
        <v>190</v>
      </c>
      <c r="AC1015" s="23" t="s">
        <v>192</v>
      </c>
      <c r="AD1015" s="23" t="s">
        <v>281</v>
      </c>
      <c r="AE1015" s="23" t="s">
        <v>85</v>
      </c>
      <c r="AF1015" s="23" t="s">
        <v>190</v>
      </c>
      <c r="AG1015" s="23" t="s">
        <v>269</v>
      </c>
      <c r="AH1015" s="23" t="s">
        <v>700</v>
      </c>
      <c r="AI1015" s="23" t="s">
        <v>701</v>
      </c>
      <c r="AJ1015" s="23" t="b">
        <v>0</v>
      </c>
      <c r="AK1015" s="3">
        <v>126</v>
      </c>
      <c r="AL1015" s="3">
        <v>2968</v>
      </c>
      <c r="AM1015" s="3">
        <v>5729</v>
      </c>
      <c r="AN1015" s="24">
        <v>45536.569540702163</v>
      </c>
      <c r="AO1015" s="24">
        <v>45536.569563850309</v>
      </c>
      <c r="AP1015">
        <v>9</v>
      </c>
      <c r="AQ1015" t="s">
        <v>194</v>
      </c>
      <c r="AR1015">
        <v>244.56954070216307</v>
      </c>
      <c r="AS1015" t="s">
        <v>195</v>
      </c>
      <c r="AT1015" t="s">
        <v>218</v>
      </c>
      <c r="AU1015" t="s">
        <v>197</v>
      </c>
      <c r="AV1015" t="s">
        <v>220</v>
      </c>
      <c r="AW1015" t="s">
        <v>218</v>
      </c>
      <c r="AX1015" t="s">
        <v>197</v>
      </c>
      <c r="AY1015" t="s">
        <v>223</v>
      </c>
    </row>
    <row r="1016" spans="1:51" x14ac:dyDescent="0.45">
      <c r="A1016" s="22">
        <v>871729</v>
      </c>
      <c r="B1016" s="6">
        <v>45536</v>
      </c>
      <c r="C1016" s="22">
        <v>5986000</v>
      </c>
      <c r="D1016" s="22">
        <v>2322864</v>
      </c>
      <c r="E1016" s="22"/>
      <c r="F1016" s="22">
        <v>7438</v>
      </c>
      <c r="G1016" s="22">
        <v>2410164</v>
      </c>
      <c r="H1016" s="22">
        <v>6</v>
      </c>
      <c r="I1016" s="22"/>
      <c r="J1016" s="22">
        <v>599</v>
      </c>
      <c r="K1016" s="22">
        <v>101428</v>
      </c>
      <c r="L1016" s="23" t="s">
        <v>1091</v>
      </c>
      <c r="M1016" s="23"/>
      <c r="N1016" s="23" t="s">
        <v>184</v>
      </c>
      <c r="O1016" s="23" t="s">
        <v>481</v>
      </c>
      <c r="P1016" s="22">
        <v>20</v>
      </c>
      <c r="Q1016" s="23" t="s">
        <v>186</v>
      </c>
      <c r="R1016" s="23"/>
      <c r="S1016" s="23"/>
      <c r="T1016" s="23"/>
      <c r="U1016" s="23"/>
      <c r="V1016" s="23" t="s">
        <v>187</v>
      </c>
      <c r="W1016" s="23" t="s">
        <v>188</v>
      </c>
      <c r="X1016" s="23" t="s">
        <v>189</v>
      </c>
      <c r="Y1016" s="22">
        <v>0</v>
      </c>
      <c r="Z1016" s="23" t="s">
        <v>190</v>
      </c>
      <c r="AA1016" s="23" t="s">
        <v>191</v>
      </c>
      <c r="AB1016" s="23" t="s">
        <v>190</v>
      </c>
      <c r="AC1016" s="23" t="s">
        <v>192</v>
      </c>
      <c r="AD1016" s="23" t="s">
        <v>281</v>
      </c>
      <c r="AE1016" s="23" t="s">
        <v>85</v>
      </c>
      <c r="AF1016" s="23" t="s">
        <v>190</v>
      </c>
      <c r="AG1016" s="23" t="s">
        <v>269</v>
      </c>
      <c r="AH1016" s="23" t="s">
        <v>700</v>
      </c>
      <c r="AI1016" s="23" t="s">
        <v>701</v>
      </c>
      <c r="AJ1016" s="23" t="b">
        <v>0</v>
      </c>
      <c r="AK1016" s="3">
        <v>64</v>
      </c>
      <c r="AL1016" s="3">
        <v>2968</v>
      </c>
      <c r="AM1016" s="3">
        <v>4346</v>
      </c>
      <c r="AN1016" s="24">
        <v>45536.125128086416</v>
      </c>
      <c r="AO1016" s="24">
        <v>45536.12515123457</v>
      </c>
      <c r="AP1016">
        <v>9</v>
      </c>
      <c r="AQ1016" t="s">
        <v>194</v>
      </c>
      <c r="AR1016">
        <v>244.12512808641623</v>
      </c>
      <c r="AS1016" t="s">
        <v>195</v>
      </c>
      <c r="AT1016" t="s">
        <v>251</v>
      </c>
      <c r="AU1016" t="s">
        <v>197</v>
      </c>
      <c r="AV1016" t="s">
        <v>208</v>
      </c>
      <c r="AW1016" t="s">
        <v>251</v>
      </c>
      <c r="AX1016" t="s">
        <v>197</v>
      </c>
      <c r="AY1016" t="s">
        <v>218</v>
      </c>
    </row>
    <row r="1017" spans="1:51" x14ac:dyDescent="0.45">
      <c r="A1017" s="22">
        <v>872018</v>
      </c>
      <c r="B1017" s="6">
        <v>45536</v>
      </c>
      <c r="C1017" s="22">
        <v>5985000</v>
      </c>
      <c r="D1017" s="22">
        <v>13544234</v>
      </c>
      <c r="E1017" s="22"/>
      <c r="F1017" s="22">
        <v>108827</v>
      </c>
      <c r="G1017" s="22">
        <v>1720047</v>
      </c>
      <c r="H1017" s="22">
        <v>630</v>
      </c>
      <c r="I1017" s="22"/>
      <c r="J1017" s="22">
        <v>40231</v>
      </c>
      <c r="K1017" s="22">
        <v>8159</v>
      </c>
      <c r="L1017" s="23" t="s">
        <v>1280</v>
      </c>
      <c r="M1017" s="23"/>
      <c r="N1017" s="23" t="s">
        <v>184</v>
      </c>
      <c r="O1017" s="23" t="s">
        <v>672</v>
      </c>
      <c r="P1017" s="22">
        <v>19</v>
      </c>
      <c r="Q1017" s="23" t="s">
        <v>681</v>
      </c>
      <c r="R1017" s="23" t="s">
        <v>667</v>
      </c>
      <c r="S1017" s="23" t="s">
        <v>21</v>
      </c>
      <c r="T1017" s="23" t="s">
        <v>667</v>
      </c>
      <c r="U1017" s="23" t="s">
        <v>21</v>
      </c>
      <c r="V1017" s="23" t="s">
        <v>674</v>
      </c>
      <c r="W1017" s="23" t="s">
        <v>188</v>
      </c>
      <c r="X1017" s="23" t="s">
        <v>189</v>
      </c>
      <c r="Y1017" s="22">
        <v>0</v>
      </c>
      <c r="Z1017" s="23" t="s">
        <v>190</v>
      </c>
      <c r="AA1017" s="23" t="s">
        <v>191</v>
      </c>
      <c r="AB1017" s="23" t="s">
        <v>190</v>
      </c>
      <c r="AC1017" s="23" t="s">
        <v>190</v>
      </c>
      <c r="AD1017" s="23" t="s">
        <v>190</v>
      </c>
      <c r="AE1017" s="23" t="s">
        <v>85</v>
      </c>
      <c r="AF1017" s="23"/>
      <c r="AG1017" s="23"/>
      <c r="AH1017" s="23"/>
      <c r="AI1017" s="23"/>
      <c r="AJ1017" s="23" t="b">
        <v>0</v>
      </c>
      <c r="AK1017" s="3">
        <v>97</v>
      </c>
      <c r="AL1017" s="3">
        <v>4952</v>
      </c>
      <c r="AM1017" s="3">
        <v>4545</v>
      </c>
      <c r="AN1017" s="24">
        <v>45536.188041859568</v>
      </c>
      <c r="AO1017" s="24">
        <v>45536.18819232253</v>
      </c>
      <c r="AP1017">
        <v>9</v>
      </c>
      <c r="AQ1017" t="s">
        <v>194</v>
      </c>
      <c r="AR1017">
        <v>244.18804185956833</v>
      </c>
      <c r="AS1017" t="s">
        <v>195</v>
      </c>
      <c r="AT1017" t="s">
        <v>258</v>
      </c>
      <c r="AU1017" t="s">
        <v>197</v>
      </c>
      <c r="AV1017" t="s">
        <v>250</v>
      </c>
      <c r="AW1017" t="s">
        <v>258</v>
      </c>
      <c r="AX1017" t="s">
        <v>197</v>
      </c>
      <c r="AY1017" t="s">
        <v>299</v>
      </c>
    </row>
    <row r="1018" spans="1:51" x14ac:dyDescent="0.45">
      <c r="A1018" s="22">
        <v>873310</v>
      </c>
      <c r="B1018" s="6">
        <v>45536</v>
      </c>
      <c r="C1018" s="22">
        <v>5969000</v>
      </c>
      <c r="D1018" s="22">
        <v>1813810</v>
      </c>
      <c r="E1018" s="22"/>
      <c r="F1018" s="22">
        <v>7434</v>
      </c>
      <c r="G1018" s="22">
        <v>2410944</v>
      </c>
      <c r="H1018" s="22">
        <v>9</v>
      </c>
      <c r="I1018" s="22"/>
      <c r="J1018" s="22">
        <v>599</v>
      </c>
      <c r="K1018" s="22">
        <v>101428</v>
      </c>
      <c r="L1018" s="23" t="s">
        <v>1091</v>
      </c>
      <c r="M1018" s="23"/>
      <c r="N1018" s="23" t="s">
        <v>184</v>
      </c>
      <c r="O1018" s="23" t="s">
        <v>481</v>
      </c>
      <c r="P1018" s="22">
        <v>20</v>
      </c>
      <c r="Q1018" s="23" t="s">
        <v>186</v>
      </c>
      <c r="R1018" s="23"/>
      <c r="S1018" s="23"/>
      <c r="T1018" s="23"/>
      <c r="U1018" s="23"/>
      <c r="V1018" s="23" t="s">
        <v>187</v>
      </c>
      <c r="W1018" s="23" t="s">
        <v>188</v>
      </c>
      <c r="X1018" s="23" t="s">
        <v>189</v>
      </c>
      <c r="Y1018" s="22">
        <v>0</v>
      </c>
      <c r="Z1018" s="23" t="s">
        <v>190</v>
      </c>
      <c r="AA1018" s="23" t="s">
        <v>191</v>
      </c>
      <c r="AB1018" s="23" t="s">
        <v>190</v>
      </c>
      <c r="AC1018" s="23" t="s">
        <v>192</v>
      </c>
      <c r="AD1018" s="23" t="s">
        <v>281</v>
      </c>
      <c r="AE1018" s="23" t="s">
        <v>85</v>
      </c>
      <c r="AF1018" s="23" t="s">
        <v>190</v>
      </c>
      <c r="AG1018" s="23" t="s">
        <v>269</v>
      </c>
      <c r="AH1018" s="23" t="s">
        <v>700</v>
      </c>
      <c r="AI1018" s="23" t="s">
        <v>701</v>
      </c>
      <c r="AJ1018" s="23" t="b">
        <v>0</v>
      </c>
      <c r="AK1018" s="3">
        <v>113</v>
      </c>
      <c r="AL1018" s="3">
        <v>2968</v>
      </c>
      <c r="AM1018" s="3">
        <v>5561</v>
      </c>
      <c r="AN1018" s="24">
        <v>45536.444542708334</v>
      </c>
      <c r="AO1018" s="24">
        <v>45536.444554282411</v>
      </c>
      <c r="AP1018">
        <v>9</v>
      </c>
      <c r="AQ1018" t="s">
        <v>194</v>
      </c>
      <c r="AR1018">
        <v>244.44454270833376</v>
      </c>
      <c r="AS1018" t="s">
        <v>195</v>
      </c>
      <c r="AT1018" t="s">
        <v>223</v>
      </c>
      <c r="AU1018" t="s">
        <v>197</v>
      </c>
      <c r="AV1018" t="s">
        <v>220</v>
      </c>
      <c r="AW1018" t="s">
        <v>223</v>
      </c>
      <c r="AX1018" t="s">
        <v>197</v>
      </c>
      <c r="AY1018" t="s">
        <v>197</v>
      </c>
    </row>
    <row r="1019" spans="1:51" x14ac:dyDescent="0.45">
      <c r="A1019" s="22">
        <v>872443</v>
      </c>
      <c r="B1019" s="6">
        <v>45536</v>
      </c>
      <c r="C1019" s="22">
        <v>5952000</v>
      </c>
      <c r="D1019" s="22">
        <v>1893369</v>
      </c>
      <c r="E1019" s="22"/>
      <c r="F1019" s="22">
        <v>8243</v>
      </c>
      <c r="G1019" s="22">
        <v>2410105</v>
      </c>
      <c r="H1019" s="22">
        <v>29</v>
      </c>
      <c r="I1019" s="22"/>
      <c r="J1019" s="22">
        <v>599</v>
      </c>
      <c r="K1019" s="22">
        <v>101428</v>
      </c>
      <c r="L1019" s="23" t="s">
        <v>1091</v>
      </c>
      <c r="M1019" s="23"/>
      <c r="N1019" s="23" t="s">
        <v>184</v>
      </c>
      <c r="O1019" s="23" t="s">
        <v>481</v>
      </c>
      <c r="P1019" s="22">
        <v>20</v>
      </c>
      <c r="Q1019" s="23" t="s">
        <v>186</v>
      </c>
      <c r="R1019" s="23"/>
      <c r="S1019" s="23"/>
      <c r="T1019" s="23"/>
      <c r="U1019" s="23"/>
      <c r="V1019" s="23" t="s">
        <v>187</v>
      </c>
      <c r="W1019" s="23" t="s">
        <v>188</v>
      </c>
      <c r="X1019" s="23" t="s">
        <v>189</v>
      </c>
      <c r="Y1019" s="22">
        <v>0</v>
      </c>
      <c r="Z1019" s="23" t="s">
        <v>190</v>
      </c>
      <c r="AA1019" s="23" t="s">
        <v>191</v>
      </c>
      <c r="AB1019" s="23" t="s">
        <v>190</v>
      </c>
      <c r="AC1019" s="23" t="s">
        <v>192</v>
      </c>
      <c r="AD1019" s="23" t="s">
        <v>281</v>
      </c>
      <c r="AE1019" s="23" t="s">
        <v>85</v>
      </c>
      <c r="AF1019" s="23" t="s">
        <v>190</v>
      </c>
      <c r="AG1019" s="23" t="s">
        <v>269</v>
      </c>
      <c r="AH1019" s="23" t="s">
        <v>700</v>
      </c>
      <c r="AI1019" s="23" t="s">
        <v>701</v>
      </c>
      <c r="AJ1019" s="23" t="b">
        <v>0</v>
      </c>
      <c r="AK1019" s="3">
        <v>112</v>
      </c>
      <c r="AL1019" s="3">
        <v>2968</v>
      </c>
      <c r="AM1019" s="3">
        <v>4830</v>
      </c>
      <c r="AN1019" s="24">
        <v>45536.298714158947</v>
      </c>
      <c r="AO1019" s="24">
        <v>45536.298725733024</v>
      </c>
      <c r="AP1019">
        <v>9</v>
      </c>
      <c r="AQ1019" t="s">
        <v>194</v>
      </c>
      <c r="AR1019">
        <v>244.2987141589474</v>
      </c>
      <c r="AS1019" t="s">
        <v>195</v>
      </c>
      <c r="AT1019" t="s">
        <v>408</v>
      </c>
      <c r="AU1019" t="s">
        <v>197</v>
      </c>
      <c r="AV1019" t="s">
        <v>197</v>
      </c>
      <c r="AW1019" t="s">
        <v>408</v>
      </c>
      <c r="AX1019" t="s">
        <v>197</v>
      </c>
      <c r="AY1019" t="s">
        <v>223</v>
      </c>
    </row>
    <row r="1020" spans="1:51" x14ac:dyDescent="0.45">
      <c r="A1020" s="22">
        <v>872817</v>
      </c>
      <c r="B1020" s="6">
        <v>45536</v>
      </c>
      <c r="C1020" s="22">
        <v>5952000</v>
      </c>
      <c r="D1020" s="22">
        <v>2111176</v>
      </c>
      <c r="E1020" s="22"/>
      <c r="F1020" s="22">
        <v>7451</v>
      </c>
      <c r="G1020" s="22">
        <v>2410996</v>
      </c>
      <c r="H1020" s="22">
        <v>11</v>
      </c>
      <c r="I1020" s="22"/>
      <c r="J1020" s="22">
        <v>599</v>
      </c>
      <c r="K1020" s="22">
        <v>101428</v>
      </c>
      <c r="L1020" s="23" t="s">
        <v>1091</v>
      </c>
      <c r="M1020" s="23"/>
      <c r="N1020" s="23" t="s">
        <v>184</v>
      </c>
      <c r="O1020" s="23" t="s">
        <v>481</v>
      </c>
      <c r="P1020" s="22">
        <v>20</v>
      </c>
      <c r="Q1020" s="23" t="s">
        <v>186</v>
      </c>
      <c r="R1020" s="23"/>
      <c r="S1020" s="23"/>
      <c r="T1020" s="23"/>
      <c r="U1020" s="23"/>
      <c r="V1020" s="23" t="s">
        <v>187</v>
      </c>
      <c r="W1020" s="23" t="s">
        <v>188</v>
      </c>
      <c r="X1020" s="23" t="s">
        <v>189</v>
      </c>
      <c r="Y1020" s="22">
        <v>0</v>
      </c>
      <c r="Z1020" s="23" t="s">
        <v>190</v>
      </c>
      <c r="AA1020" s="23" t="s">
        <v>191</v>
      </c>
      <c r="AB1020" s="23" t="s">
        <v>190</v>
      </c>
      <c r="AC1020" s="23" t="s">
        <v>192</v>
      </c>
      <c r="AD1020" s="23" t="s">
        <v>281</v>
      </c>
      <c r="AE1020" s="23" t="s">
        <v>85</v>
      </c>
      <c r="AF1020" s="23" t="s">
        <v>190</v>
      </c>
      <c r="AG1020" s="23" t="s">
        <v>269</v>
      </c>
      <c r="AH1020" s="23" t="s">
        <v>700</v>
      </c>
      <c r="AI1020" s="23" t="s">
        <v>701</v>
      </c>
      <c r="AJ1020" s="23" t="b">
        <v>0</v>
      </c>
      <c r="AK1020" s="3">
        <v>116</v>
      </c>
      <c r="AL1020" s="3">
        <v>2968</v>
      </c>
      <c r="AM1020" s="3">
        <v>5134</v>
      </c>
      <c r="AN1020" s="24">
        <v>45536.382040432101</v>
      </c>
      <c r="AO1020" s="24">
        <v>45536.382063580248</v>
      </c>
      <c r="AP1020">
        <v>9</v>
      </c>
      <c r="AQ1020" t="s">
        <v>194</v>
      </c>
      <c r="AR1020">
        <v>244.38204043210135</v>
      </c>
      <c r="AS1020" t="s">
        <v>195</v>
      </c>
      <c r="AT1020" t="s">
        <v>238</v>
      </c>
      <c r="AU1020" t="s">
        <v>197</v>
      </c>
      <c r="AV1020" t="s">
        <v>220</v>
      </c>
      <c r="AW1020" t="s">
        <v>238</v>
      </c>
      <c r="AX1020" t="s">
        <v>197</v>
      </c>
      <c r="AY1020" t="s">
        <v>223</v>
      </c>
    </row>
    <row r="1021" spans="1:51" x14ac:dyDescent="0.45">
      <c r="A1021" s="22">
        <v>872304</v>
      </c>
      <c r="B1021" s="6">
        <v>45536</v>
      </c>
      <c r="C1021" s="22">
        <v>5939000</v>
      </c>
      <c r="D1021" s="22">
        <v>1879938</v>
      </c>
      <c r="E1021" s="22"/>
      <c r="F1021" s="22">
        <v>10839</v>
      </c>
      <c r="G1021" s="22">
        <v>2410253</v>
      </c>
      <c r="H1021" s="22">
        <v>12</v>
      </c>
      <c r="I1021" s="22"/>
      <c r="J1021" s="22">
        <v>599</v>
      </c>
      <c r="K1021" s="22">
        <v>101428</v>
      </c>
      <c r="L1021" s="23" t="s">
        <v>1091</v>
      </c>
      <c r="M1021" s="23"/>
      <c r="N1021" s="23" t="s">
        <v>184</v>
      </c>
      <c r="O1021" s="23" t="s">
        <v>481</v>
      </c>
      <c r="P1021" s="22">
        <v>20</v>
      </c>
      <c r="Q1021" s="23" t="s">
        <v>186</v>
      </c>
      <c r="R1021" s="23"/>
      <c r="S1021" s="23"/>
      <c r="T1021" s="23"/>
      <c r="U1021" s="23"/>
      <c r="V1021" s="23" t="s">
        <v>187</v>
      </c>
      <c r="W1021" s="23" t="s">
        <v>188</v>
      </c>
      <c r="X1021" s="23" t="s">
        <v>189</v>
      </c>
      <c r="Y1021" s="22">
        <v>0</v>
      </c>
      <c r="Z1021" s="23" t="s">
        <v>190</v>
      </c>
      <c r="AA1021" s="23" t="s">
        <v>191</v>
      </c>
      <c r="AB1021" s="23" t="s">
        <v>190</v>
      </c>
      <c r="AC1021" s="23" t="s">
        <v>192</v>
      </c>
      <c r="AD1021" s="23" t="s">
        <v>281</v>
      </c>
      <c r="AE1021" s="23" t="s">
        <v>85</v>
      </c>
      <c r="AF1021" s="23" t="s">
        <v>190</v>
      </c>
      <c r="AG1021" s="23" t="s">
        <v>269</v>
      </c>
      <c r="AH1021" s="23" t="s">
        <v>700</v>
      </c>
      <c r="AI1021" s="23" t="s">
        <v>701</v>
      </c>
      <c r="AJ1021" s="23" t="b">
        <v>0</v>
      </c>
      <c r="AK1021" s="3">
        <v>135</v>
      </c>
      <c r="AL1021" s="3">
        <v>2968</v>
      </c>
      <c r="AM1021" s="3">
        <v>4717</v>
      </c>
      <c r="AN1021" s="24">
        <v>45536.257059567899</v>
      </c>
      <c r="AO1021" s="24">
        <v>45536.257071141976</v>
      </c>
      <c r="AP1021">
        <v>9</v>
      </c>
      <c r="AQ1021" t="s">
        <v>194</v>
      </c>
      <c r="AR1021">
        <v>244.25705956789898</v>
      </c>
      <c r="AS1021" t="s">
        <v>195</v>
      </c>
      <c r="AT1021" t="s">
        <v>222</v>
      </c>
      <c r="AU1021" t="s">
        <v>197</v>
      </c>
      <c r="AV1021" t="s">
        <v>223</v>
      </c>
      <c r="AW1021" t="s">
        <v>222</v>
      </c>
      <c r="AX1021" t="s">
        <v>197</v>
      </c>
      <c r="AY1021" t="s">
        <v>208</v>
      </c>
    </row>
    <row r="1022" spans="1:51" x14ac:dyDescent="0.45">
      <c r="A1022" s="22">
        <v>872055</v>
      </c>
      <c r="B1022" s="6">
        <v>45536</v>
      </c>
      <c r="C1022" s="22">
        <v>5937000</v>
      </c>
      <c r="D1022" s="22">
        <v>2145850</v>
      </c>
      <c r="E1022" s="22"/>
      <c r="F1022" s="22">
        <v>7922</v>
      </c>
      <c r="G1022" s="22">
        <v>2409989</v>
      </c>
      <c r="H1022" s="22">
        <v>26</v>
      </c>
      <c r="I1022" s="22"/>
      <c r="J1022" s="22">
        <v>599</v>
      </c>
      <c r="K1022" s="22">
        <v>101428</v>
      </c>
      <c r="L1022" s="23" t="s">
        <v>1091</v>
      </c>
      <c r="M1022" s="23"/>
      <c r="N1022" s="23" t="s">
        <v>184</v>
      </c>
      <c r="O1022" s="23" t="s">
        <v>481</v>
      </c>
      <c r="P1022" s="22">
        <v>20</v>
      </c>
      <c r="Q1022" s="23" t="s">
        <v>186</v>
      </c>
      <c r="R1022" s="23"/>
      <c r="S1022" s="23"/>
      <c r="T1022" s="23"/>
      <c r="U1022" s="23"/>
      <c r="V1022" s="23" t="s">
        <v>187</v>
      </c>
      <c r="W1022" s="23" t="s">
        <v>188</v>
      </c>
      <c r="X1022" s="23" t="s">
        <v>189</v>
      </c>
      <c r="Y1022" s="22">
        <v>0</v>
      </c>
      <c r="Z1022" s="23" t="s">
        <v>190</v>
      </c>
      <c r="AA1022" s="23" t="s">
        <v>191</v>
      </c>
      <c r="AB1022" s="23" t="s">
        <v>190</v>
      </c>
      <c r="AC1022" s="23" t="s">
        <v>192</v>
      </c>
      <c r="AD1022" s="23" t="s">
        <v>281</v>
      </c>
      <c r="AE1022" s="23" t="s">
        <v>85</v>
      </c>
      <c r="AF1022" s="23" t="s">
        <v>190</v>
      </c>
      <c r="AG1022" s="23" t="s">
        <v>269</v>
      </c>
      <c r="AH1022" s="23" t="s">
        <v>700</v>
      </c>
      <c r="AI1022" s="23" t="s">
        <v>701</v>
      </c>
      <c r="AJ1022" s="23" t="b">
        <v>0</v>
      </c>
      <c r="AK1022" s="3">
        <v>122</v>
      </c>
      <c r="AL1022" s="3">
        <v>2968</v>
      </c>
      <c r="AM1022" s="3">
        <v>4570</v>
      </c>
      <c r="AN1022" s="24">
        <v>45536.208479706787</v>
      </c>
      <c r="AO1022" s="24">
        <v>45536.208502854941</v>
      </c>
      <c r="AP1022">
        <v>9</v>
      </c>
      <c r="AQ1022" t="s">
        <v>194</v>
      </c>
      <c r="AR1022">
        <v>244.20847970678733</v>
      </c>
      <c r="AS1022" t="s">
        <v>195</v>
      </c>
      <c r="AT1022" t="s">
        <v>296</v>
      </c>
      <c r="AU1022" t="s">
        <v>197</v>
      </c>
      <c r="AV1022" t="s">
        <v>218</v>
      </c>
      <c r="AW1022" t="s">
        <v>296</v>
      </c>
      <c r="AX1022" t="s">
        <v>197</v>
      </c>
      <c r="AY1022" t="s">
        <v>228</v>
      </c>
    </row>
    <row r="1023" spans="1:51" x14ac:dyDescent="0.45">
      <c r="A1023" s="22">
        <v>874247</v>
      </c>
      <c r="B1023" s="6">
        <v>45536</v>
      </c>
      <c r="C1023" s="22">
        <v>5923000</v>
      </c>
      <c r="D1023" s="22">
        <v>1948645</v>
      </c>
      <c r="E1023" s="22"/>
      <c r="F1023" s="22">
        <v>7438</v>
      </c>
      <c r="G1023" s="22">
        <v>2413312</v>
      </c>
      <c r="H1023" s="22">
        <v>11</v>
      </c>
      <c r="I1023" s="22"/>
      <c r="J1023" s="22">
        <v>599</v>
      </c>
      <c r="K1023" s="22">
        <v>101428</v>
      </c>
      <c r="L1023" s="23" t="s">
        <v>1091</v>
      </c>
      <c r="M1023" s="23"/>
      <c r="N1023" s="23" t="s">
        <v>184</v>
      </c>
      <c r="O1023" s="23" t="s">
        <v>481</v>
      </c>
      <c r="P1023" s="22">
        <v>20</v>
      </c>
      <c r="Q1023" s="23" t="s">
        <v>186</v>
      </c>
      <c r="R1023" s="23"/>
      <c r="S1023" s="23"/>
      <c r="T1023" s="23"/>
      <c r="U1023" s="23"/>
      <c r="V1023" s="23" t="s">
        <v>187</v>
      </c>
      <c r="W1023" s="23" t="s">
        <v>188</v>
      </c>
      <c r="X1023" s="23" t="s">
        <v>189</v>
      </c>
      <c r="Y1023" s="22">
        <v>0</v>
      </c>
      <c r="Z1023" s="23" t="s">
        <v>190</v>
      </c>
      <c r="AA1023" s="23" t="s">
        <v>191</v>
      </c>
      <c r="AB1023" s="23" t="s">
        <v>190</v>
      </c>
      <c r="AC1023" s="23" t="s">
        <v>192</v>
      </c>
      <c r="AD1023" s="23" t="s">
        <v>281</v>
      </c>
      <c r="AE1023" s="23" t="s">
        <v>85</v>
      </c>
      <c r="AF1023" s="23" t="s">
        <v>190</v>
      </c>
      <c r="AG1023" s="23" t="s">
        <v>269</v>
      </c>
      <c r="AH1023" s="23" t="s">
        <v>700</v>
      </c>
      <c r="AI1023" s="23" t="s">
        <v>701</v>
      </c>
      <c r="AJ1023" s="23" t="b">
        <v>0</v>
      </c>
      <c r="AK1023" s="3">
        <v>123</v>
      </c>
      <c r="AL1023" s="3">
        <v>2968</v>
      </c>
      <c r="AM1023" s="3">
        <v>6337</v>
      </c>
      <c r="AN1023" s="24">
        <v>45536.666775501544</v>
      </c>
      <c r="AO1023" s="24">
        <v>45536.666787075614</v>
      </c>
      <c r="AP1023">
        <v>9</v>
      </c>
      <c r="AQ1023" t="s">
        <v>194</v>
      </c>
      <c r="AR1023">
        <v>244.66677550154418</v>
      </c>
      <c r="AS1023" t="s">
        <v>195</v>
      </c>
      <c r="AT1023" t="s">
        <v>198</v>
      </c>
      <c r="AU1023" t="s">
        <v>197</v>
      </c>
      <c r="AV1023" t="s">
        <v>197</v>
      </c>
      <c r="AW1023" t="s">
        <v>198</v>
      </c>
      <c r="AX1023" t="s">
        <v>197</v>
      </c>
      <c r="AY1023" t="s">
        <v>223</v>
      </c>
    </row>
    <row r="1024" spans="1:51" x14ac:dyDescent="0.45">
      <c r="A1024" s="22">
        <v>875313</v>
      </c>
      <c r="B1024" s="6">
        <v>45536</v>
      </c>
      <c r="C1024" s="22">
        <v>5922000</v>
      </c>
      <c r="D1024" s="22">
        <v>1884891</v>
      </c>
      <c r="E1024" s="22"/>
      <c r="F1024" s="22">
        <v>11157</v>
      </c>
      <c r="G1024" s="22">
        <v>2413245</v>
      </c>
      <c r="H1024" s="22">
        <v>6</v>
      </c>
      <c r="I1024" s="22"/>
      <c r="J1024" s="22">
        <v>599</v>
      </c>
      <c r="K1024" s="22">
        <v>102257</v>
      </c>
      <c r="L1024" s="23" t="s">
        <v>1088</v>
      </c>
      <c r="M1024" s="23"/>
      <c r="N1024" s="23" t="s">
        <v>184</v>
      </c>
      <c r="O1024" s="23" t="s">
        <v>481</v>
      </c>
      <c r="P1024" s="22">
        <v>20</v>
      </c>
      <c r="Q1024" s="23" t="s">
        <v>186</v>
      </c>
      <c r="R1024" s="23"/>
      <c r="S1024" s="23"/>
      <c r="T1024" s="23"/>
      <c r="U1024" s="23"/>
      <c r="V1024" s="23" t="s">
        <v>187</v>
      </c>
      <c r="W1024" s="23" t="s">
        <v>188</v>
      </c>
      <c r="X1024" s="23" t="s">
        <v>189</v>
      </c>
      <c r="Y1024" s="22">
        <v>0</v>
      </c>
      <c r="Z1024" s="23" t="s">
        <v>190</v>
      </c>
      <c r="AA1024" s="23" t="s">
        <v>191</v>
      </c>
      <c r="AB1024" s="23" t="s">
        <v>190</v>
      </c>
      <c r="AC1024" s="23" t="s">
        <v>192</v>
      </c>
      <c r="AD1024" s="23" t="s">
        <v>281</v>
      </c>
      <c r="AE1024" s="23" t="s">
        <v>85</v>
      </c>
      <c r="AF1024" s="23" t="s">
        <v>190</v>
      </c>
      <c r="AG1024" s="23" t="s">
        <v>269</v>
      </c>
      <c r="AH1024" s="23" t="s">
        <v>700</v>
      </c>
      <c r="AI1024" s="23" t="s">
        <v>701</v>
      </c>
      <c r="AJ1024" s="23" t="b">
        <v>0</v>
      </c>
      <c r="AK1024" s="3">
        <v>63</v>
      </c>
      <c r="AL1024" s="3">
        <v>2968</v>
      </c>
      <c r="AM1024" s="3">
        <v>7268</v>
      </c>
      <c r="AN1024" s="24">
        <v>45536.958442862655</v>
      </c>
      <c r="AO1024" s="24">
        <v>45536.958454436732</v>
      </c>
      <c r="AP1024">
        <v>9</v>
      </c>
      <c r="AQ1024" t="s">
        <v>194</v>
      </c>
      <c r="AR1024">
        <v>244.95844286265492</v>
      </c>
      <c r="AS1024" t="s">
        <v>195</v>
      </c>
      <c r="AT1024" t="s">
        <v>206</v>
      </c>
      <c r="AU1024" t="s">
        <v>197</v>
      </c>
      <c r="AV1024" t="s">
        <v>197</v>
      </c>
      <c r="AW1024" t="s">
        <v>206</v>
      </c>
      <c r="AX1024" t="s">
        <v>197</v>
      </c>
      <c r="AY1024" t="s">
        <v>223</v>
      </c>
    </row>
    <row r="1025" spans="1:51" x14ac:dyDescent="0.45">
      <c r="A1025" s="22">
        <v>872683</v>
      </c>
      <c r="B1025" s="6">
        <v>45536</v>
      </c>
      <c r="C1025" s="22">
        <v>5907000</v>
      </c>
      <c r="D1025" s="22">
        <v>2009350</v>
      </c>
      <c r="E1025" s="22"/>
      <c r="F1025" s="22">
        <v>7540</v>
      </c>
      <c r="G1025" s="22">
        <v>2410850</v>
      </c>
      <c r="H1025" s="22">
        <v>16</v>
      </c>
      <c r="I1025" s="22"/>
      <c r="J1025" s="22">
        <v>599</v>
      </c>
      <c r="K1025" s="22">
        <v>101428</v>
      </c>
      <c r="L1025" s="23" t="s">
        <v>1091</v>
      </c>
      <c r="M1025" s="23"/>
      <c r="N1025" s="23" t="s">
        <v>184</v>
      </c>
      <c r="O1025" s="23" t="s">
        <v>481</v>
      </c>
      <c r="P1025" s="22">
        <v>20</v>
      </c>
      <c r="Q1025" s="23" t="s">
        <v>186</v>
      </c>
      <c r="R1025" s="23"/>
      <c r="S1025" s="23"/>
      <c r="T1025" s="23"/>
      <c r="U1025" s="23"/>
      <c r="V1025" s="23" t="s">
        <v>187</v>
      </c>
      <c r="W1025" s="23" t="s">
        <v>188</v>
      </c>
      <c r="X1025" s="23" t="s">
        <v>189</v>
      </c>
      <c r="Y1025" s="22">
        <v>0</v>
      </c>
      <c r="Z1025" s="23" t="s">
        <v>190</v>
      </c>
      <c r="AA1025" s="23" t="s">
        <v>191</v>
      </c>
      <c r="AB1025" s="23" t="s">
        <v>190</v>
      </c>
      <c r="AC1025" s="23" t="s">
        <v>192</v>
      </c>
      <c r="AD1025" s="23" t="s">
        <v>281</v>
      </c>
      <c r="AE1025" s="23" t="s">
        <v>85</v>
      </c>
      <c r="AF1025" s="23" t="s">
        <v>190</v>
      </c>
      <c r="AG1025" s="23" t="s">
        <v>269</v>
      </c>
      <c r="AH1025" s="23" t="s">
        <v>700</v>
      </c>
      <c r="AI1025" s="23" t="s">
        <v>701</v>
      </c>
      <c r="AJ1025" s="23" t="b">
        <v>0</v>
      </c>
      <c r="AK1025" s="3">
        <v>61</v>
      </c>
      <c r="AL1025" s="3">
        <v>2968</v>
      </c>
      <c r="AM1025" s="3">
        <v>5051</v>
      </c>
      <c r="AN1025" s="24">
        <v>45536.34039656636</v>
      </c>
      <c r="AO1025" s="24">
        <v>45536.340419714506</v>
      </c>
      <c r="AP1025">
        <v>9</v>
      </c>
      <c r="AQ1025" t="s">
        <v>194</v>
      </c>
      <c r="AR1025">
        <v>244.34039656636014</v>
      </c>
      <c r="AS1025" t="s">
        <v>195</v>
      </c>
      <c r="AT1025" t="s">
        <v>308</v>
      </c>
      <c r="AU1025" t="s">
        <v>197</v>
      </c>
      <c r="AV1025" t="s">
        <v>223</v>
      </c>
      <c r="AW1025" t="s">
        <v>308</v>
      </c>
      <c r="AX1025" t="s">
        <v>197</v>
      </c>
      <c r="AY1025" t="s">
        <v>207</v>
      </c>
    </row>
    <row r="1026" spans="1:51" x14ac:dyDescent="0.45">
      <c r="A1026" s="22">
        <v>872152</v>
      </c>
      <c r="B1026" s="6">
        <v>45536</v>
      </c>
      <c r="C1026" s="22">
        <v>5906000</v>
      </c>
      <c r="D1026" s="22">
        <v>1872766</v>
      </c>
      <c r="E1026" s="22"/>
      <c r="F1026" s="22">
        <v>8265</v>
      </c>
      <c r="G1026" s="22">
        <v>2410238</v>
      </c>
      <c r="H1026" s="22">
        <v>31</v>
      </c>
      <c r="I1026" s="22"/>
      <c r="J1026" s="22">
        <v>599</v>
      </c>
      <c r="K1026" s="22">
        <v>101428</v>
      </c>
      <c r="L1026" s="23" t="s">
        <v>1091</v>
      </c>
      <c r="M1026" s="23"/>
      <c r="N1026" s="23" t="s">
        <v>184</v>
      </c>
      <c r="O1026" s="23" t="s">
        <v>481</v>
      </c>
      <c r="P1026" s="22">
        <v>20</v>
      </c>
      <c r="Q1026" s="23" t="s">
        <v>186</v>
      </c>
      <c r="R1026" s="23"/>
      <c r="S1026" s="23"/>
      <c r="T1026" s="23"/>
      <c r="U1026" s="23"/>
      <c r="V1026" s="23" t="s">
        <v>187</v>
      </c>
      <c r="W1026" s="23" t="s">
        <v>188</v>
      </c>
      <c r="X1026" s="23" t="s">
        <v>189</v>
      </c>
      <c r="Y1026" s="22">
        <v>0</v>
      </c>
      <c r="Z1026" s="23" t="s">
        <v>190</v>
      </c>
      <c r="AA1026" s="23" t="s">
        <v>191</v>
      </c>
      <c r="AB1026" s="23" t="s">
        <v>190</v>
      </c>
      <c r="AC1026" s="23" t="s">
        <v>192</v>
      </c>
      <c r="AD1026" s="23" t="s">
        <v>281</v>
      </c>
      <c r="AE1026" s="23" t="s">
        <v>85</v>
      </c>
      <c r="AF1026" s="23" t="s">
        <v>190</v>
      </c>
      <c r="AG1026" s="23" t="s">
        <v>269</v>
      </c>
      <c r="AH1026" s="23" t="s">
        <v>700</v>
      </c>
      <c r="AI1026" s="23" t="s">
        <v>701</v>
      </c>
      <c r="AJ1026" s="23" t="b">
        <v>0</v>
      </c>
      <c r="AK1026" s="3">
        <v>98</v>
      </c>
      <c r="AL1026" s="3">
        <v>2968</v>
      </c>
      <c r="AM1026" s="3">
        <v>4647</v>
      </c>
      <c r="AN1026" s="24">
        <v>45536.236213850309</v>
      </c>
      <c r="AO1026" s="24">
        <v>45536.236225424385</v>
      </c>
      <c r="AP1026">
        <v>9</v>
      </c>
      <c r="AQ1026" t="s">
        <v>194</v>
      </c>
      <c r="AR1026">
        <v>244.23621385030856</v>
      </c>
      <c r="AS1026" t="s">
        <v>195</v>
      </c>
      <c r="AT1026" t="s">
        <v>296</v>
      </c>
      <c r="AU1026" t="s">
        <v>197</v>
      </c>
      <c r="AV1026" t="s">
        <v>197</v>
      </c>
      <c r="AW1026" t="s">
        <v>296</v>
      </c>
      <c r="AX1026" t="s">
        <v>197</v>
      </c>
      <c r="AY1026" t="s">
        <v>223</v>
      </c>
    </row>
    <row r="1027" spans="1:51" x14ac:dyDescent="0.45">
      <c r="A1027" s="22">
        <v>872223</v>
      </c>
      <c r="B1027" s="6">
        <v>45536</v>
      </c>
      <c r="C1027" s="22">
        <v>5906000</v>
      </c>
      <c r="D1027" s="22">
        <v>2813531</v>
      </c>
      <c r="E1027" s="22"/>
      <c r="F1027" s="22">
        <v>7700</v>
      </c>
      <c r="G1027" s="22">
        <v>2410152</v>
      </c>
      <c r="H1027" s="22">
        <v>15</v>
      </c>
      <c r="I1027" s="22"/>
      <c r="J1027" s="22">
        <v>599</v>
      </c>
      <c r="K1027" s="22">
        <v>101428</v>
      </c>
      <c r="L1027" s="23" t="s">
        <v>1091</v>
      </c>
      <c r="M1027" s="23"/>
      <c r="N1027" s="23" t="s">
        <v>184</v>
      </c>
      <c r="O1027" s="23" t="s">
        <v>481</v>
      </c>
      <c r="P1027" s="22">
        <v>20</v>
      </c>
      <c r="Q1027" s="23" t="s">
        <v>186</v>
      </c>
      <c r="R1027" s="23"/>
      <c r="S1027" s="23"/>
      <c r="T1027" s="23"/>
      <c r="U1027" s="23"/>
      <c r="V1027" s="23" t="s">
        <v>187</v>
      </c>
      <c r="W1027" s="23" t="s">
        <v>188</v>
      </c>
      <c r="X1027" s="23" t="s">
        <v>189</v>
      </c>
      <c r="Y1027" s="22">
        <v>0</v>
      </c>
      <c r="Z1027" s="23" t="s">
        <v>190</v>
      </c>
      <c r="AA1027" s="23" t="s">
        <v>191</v>
      </c>
      <c r="AB1027" s="23" t="s">
        <v>190</v>
      </c>
      <c r="AC1027" s="23" t="s">
        <v>192</v>
      </c>
      <c r="AD1027" s="23" t="s">
        <v>281</v>
      </c>
      <c r="AE1027" s="23" t="s">
        <v>85</v>
      </c>
      <c r="AF1027" s="23" t="s">
        <v>190</v>
      </c>
      <c r="AG1027" s="23" t="s">
        <v>269</v>
      </c>
      <c r="AH1027" s="23" t="s">
        <v>700</v>
      </c>
      <c r="AI1027" s="23" t="s">
        <v>701</v>
      </c>
      <c r="AJ1027" s="23" t="b">
        <v>0</v>
      </c>
      <c r="AK1027" s="3">
        <v>112</v>
      </c>
      <c r="AL1027" s="3">
        <v>2968</v>
      </c>
      <c r="AM1027" s="3">
        <v>4679</v>
      </c>
      <c r="AN1027" s="24">
        <v>45536.250156674381</v>
      </c>
      <c r="AO1027" s="24">
        <v>45536.250179822528</v>
      </c>
      <c r="AP1027">
        <v>9</v>
      </c>
      <c r="AQ1027" t="s">
        <v>194</v>
      </c>
      <c r="AR1027">
        <v>244.25015667438129</v>
      </c>
      <c r="AS1027" t="s">
        <v>195</v>
      </c>
      <c r="AT1027" t="s">
        <v>222</v>
      </c>
      <c r="AU1027" t="s">
        <v>197</v>
      </c>
      <c r="AV1027" t="s">
        <v>227</v>
      </c>
      <c r="AW1027" t="s">
        <v>222</v>
      </c>
      <c r="AX1027" t="s">
        <v>197</v>
      </c>
      <c r="AY1027" t="s">
        <v>198</v>
      </c>
    </row>
    <row r="1028" spans="1:51" x14ac:dyDescent="0.45">
      <c r="A1028" s="22">
        <v>873638</v>
      </c>
      <c r="B1028" s="6">
        <v>45536</v>
      </c>
      <c r="C1028" s="22">
        <v>5906000</v>
      </c>
      <c r="D1028" s="22">
        <v>1841228</v>
      </c>
      <c r="E1028" s="22"/>
      <c r="F1028" s="22">
        <v>7581</v>
      </c>
      <c r="G1028" s="22">
        <v>2411846</v>
      </c>
      <c r="H1028" s="22">
        <v>16</v>
      </c>
      <c r="I1028" s="22"/>
      <c r="J1028" s="22">
        <v>599</v>
      </c>
      <c r="K1028" s="22">
        <v>101428</v>
      </c>
      <c r="L1028" s="23" t="s">
        <v>1091</v>
      </c>
      <c r="M1028" s="23"/>
      <c r="N1028" s="23" t="s">
        <v>184</v>
      </c>
      <c r="O1028" s="23" t="s">
        <v>481</v>
      </c>
      <c r="P1028" s="22">
        <v>20</v>
      </c>
      <c r="Q1028" s="23" t="s">
        <v>186</v>
      </c>
      <c r="R1028" s="23"/>
      <c r="S1028" s="23"/>
      <c r="T1028" s="23"/>
      <c r="U1028" s="23"/>
      <c r="V1028" s="23" t="s">
        <v>187</v>
      </c>
      <c r="W1028" s="23" t="s">
        <v>188</v>
      </c>
      <c r="X1028" s="23" t="s">
        <v>189</v>
      </c>
      <c r="Y1028" s="22">
        <v>0</v>
      </c>
      <c r="Z1028" s="23" t="s">
        <v>190</v>
      </c>
      <c r="AA1028" s="23" t="s">
        <v>191</v>
      </c>
      <c r="AB1028" s="23" t="s">
        <v>190</v>
      </c>
      <c r="AC1028" s="23" t="s">
        <v>192</v>
      </c>
      <c r="AD1028" s="23" t="s">
        <v>281</v>
      </c>
      <c r="AE1028" s="23" t="s">
        <v>85</v>
      </c>
      <c r="AF1028" s="23" t="s">
        <v>190</v>
      </c>
      <c r="AG1028" s="23" t="s">
        <v>269</v>
      </c>
      <c r="AH1028" s="23" t="s">
        <v>700</v>
      </c>
      <c r="AI1028" s="23" t="s">
        <v>701</v>
      </c>
      <c r="AJ1028" s="23" t="b">
        <v>0</v>
      </c>
      <c r="AK1028" s="3">
        <v>121</v>
      </c>
      <c r="AL1028" s="3">
        <v>2968</v>
      </c>
      <c r="AM1028" s="3">
        <v>5793</v>
      </c>
      <c r="AN1028" s="24">
        <v>45536.611207098766</v>
      </c>
      <c r="AO1028" s="24">
        <v>45536.611218672842</v>
      </c>
      <c r="AP1028">
        <v>9</v>
      </c>
      <c r="AQ1028" t="s">
        <v>194</v>
      </c>
      <c r="AR1028">
        <v>244.61120709876559</v>
      </c>
      <c r="AS1028" t="s">
        <v>195</v>
      </c>
      <c r="AT1028" t="s">
        <v>227</v>
      </c>
      <c r="AU1028" t="s">
        <v>197</v>
      </c>
      <c r="AV1028" t="s">
        <v>220</v>
      </c>
      <c r="AW1028" t="s">
        <v>227</v>
      </c>
      <c r="AX1028" t="s">
        <v>197</v>
      </c>
      <c r="AY1028" t="s">
        <v>197</v>
      </c>
    </row>
    <row r="1029" spans="1:51" x14ac:dyDescent="0.45">
      <c r="A1029" s="22">
        <v>875196</v>
      </c>
      <c r="B1029" s="6">
        <v>45536</v>
      </c>
      <c r="C1029" s="22">
        <v>5891000</v>
      </c>
      <c r="D1029" s="22">
        <v>1971626</v>
      </c>
      <c r="E1029" s="22"/>
      <c r="F1029" s="22">
        <v>7525</v>
      </c>
      <c r="G1029" s="22">
        <v>2413280</v>
      </c>
      <c r="H1029" s="22">
        <v>27</v>
      </c>
      <c r="I1029" s="22"/>
      <c r="J1029" s="22">
        <v>599</v>
      </c>
      <c r="K1029" s="22">
        <v>102257</v>
      </c>
      <c r="L1029" s="23" t="s">
        <v>1088</v>
      </c>
      <c r="M1029" s="23"/>
      <c r="N1029" s="23" t="s">
        <v>184</v>
      </c>
      <c r="O1029" s="23" t="s">
        <v>481</v>
      </c>
      <c r="P1029" s="22">
        <v>20</v>
      </c>
      <c r="Q1029" s="23" t="s">
        <v>186</v>
      </c>
      <c r="R1029" s="23"/>
      <c r="S1029" s="23"/>
      <c r="T1029" s="23"/>
      <c r="U1029" s="23"/>
      <c r="V1029" s="23" t="s">
        <v>187</v>
      </c>
      <c r="W1029" s="23" t="s">
        <v>188</v>
      </c>
      <c r="X1029" s="23" t="s">
        <v>189</v>
      </c>
      <c r="Y1029" s="22">
        <v>0</v>
      </c>
      <c r="Z1029" s="23" t="s">
        <v>190</v>
      </c>
      <c r="AA1029" s="23" t="s">
        <v>191</v>
      </c>
      <c r="AB1029" s="23" t="s">
        <v>190</v>
      </c>
      <c r="AC1029" s="23" t="s">
        <v>192</v>
      </c>
      <c r="AD1029" s="23" t="s">
        <v>281</v>
      </c>
      <c r="AE1029" s="23" t="s">
        <v>85</v>
      </c>
      <c r="AF1029" s="23" t="s">
        <v>190</v>
      </c>
      <c r="AG1029" s="23" t="s">
        <v>269</v>
      </c>
      <c r="AH1029" s="23" t="s">
        <v>700</v>
      </c>
      <c r="AI1029" s="23" t="s">
        <v>701</v>
      </c>
      <c r="AJ1029" s="23" t="b">
        <v>0</v>
      </c>
      <c r="AK1029" s="3">
        <v>62</v>
      </c>
      <c r="AL1029" s="3">
        <v>2968</v>
      </c>
      <c r="AM1029" s="3">
        <v>7165</v>
      </c>
      <c r="AN1029" s="24">
        <v>45536.909825694442</v>
      </c>
      <c r="AO1029" s="24">
        <v>45536.909837268518</v>
      </c>
      <c r="AP1029">
        <v>9</v>
      </c>
      <c r="AQ1029" t="s">
        <v>194</v>
      </c>
      <c r="AR1029">
        <v>244.90982569444168</v>
      </c>
      <c r="AS1029" t="s">
        <v>195</v>
      </c>
      <c r="AT1029" t="s">
        <v>226</v>
      </c>
      <c r="AU1029" t="s">
        <v>197</v>
      </c>
      <c r="AV1029" t="s">
        <v>197</v>
      </c>
      <c r="AW1029" t="s">
        <v>226</v>
      </c>
      <c r="AX1029" t="s">
        <v>197</v>
      </c>
      <c r="AY1029" t="s">
        <v>223</v>
      </c>
    </row>
    <row r="1030" spans="1:51" x14ac:dyDescent="0.45">
      <c r="A1030" s="22">
        <v>875262</v>
      </c>
      <c r="B1030" s="6">
        <v>45536</v>
      </c>
      <c r="C1030" s="22">
        <v>5891000</v>
      </c>
      <c r="D1030" s="22">
        <v>1805817</v>
      </c>
      <c r="E1030" s="22"/>
      <c r="F1030" s="22">
        <v>7442</v>
      </c>
      <c r="G1030" s="22">
        <v>2413321</v>
      </c>
      <c r="H1030" s="22">
        <v>22</v>
      </c>
      <c r="I1030" s="22"/>
      <c r="J1030" s="22">
        <v>599</v>
      </c>
      <c r="K1030" s="22">
        <v>102257</v>
      </c>
      <c r="L1030" s="23" t="s">
        <v>1088</v>
      </c>
      <c r="M1030" s="23"/>
      <c r="N1030" s="23" t="s">
        <v>184</v>
      </c>
      <c r="O1030" s="23" t="s">
        <v>481</v>
      </c>
      <c r="P1030" s="22">
        <v>20</v>
      </c>
      <c r="Q1030" s="23" t="s">
        <v>186</v>
      </c>
      <c r="R1030" s="23"/>
      <c r="S1030" s="23"/>
      <c r="T1030" s="23"/>
      <c r="U1030" s="23"/>
      <c r="V1030" s="23" t="s">
        <v>187</v>
      </c>
      <c r="W1030" s="23" t="s">
        <v>188</v>
      </c>
      <c r="X1030" s="23" t="s">
        <v>189</v>
      </c>
      <c r="Y1030" s="22">
        <v>0</v>
      </c>
      <c r="Z1030" s="23" t="s">
        <v>190</v>
      </c>
      <c r="AA1030" s="23" t="s">
        <v>191</v>
      </c>
      <c r="AB1030" s="23" t="s">
        <v>190</v>
      </c>
      <c r="AC1030" s="23" t="s">
        <v>192</v>
      </c>
      <c r="AD1030" s="23" t="s">
        <v>281</v>
      </c>
      <c r="AE1030" s="23" t="s">
        <v>85</v>
      </c>
      <c r="AF1030" s="23" t="s">
        <v>190</v>
      </c>
      <c r="AG1030" s="23" t="s">
        <v>269</v>
      </c>
      <c r="AH1030" s="23" t="s">
        <v>700</v>
      </c>
      <c r="AI1030" s="23" t="s">
        <v>701</v>
      </c>
      <c r="AJ1030" s="23" t="b">
        <v>0</v>
      </c>
      <c r="AK1030" s="3">
        <v>60</v>
      </c>
      <c r="AL1030" s="3">
        <v>2968</v>
      </c>
      <c r="AM1030" s="3">
        <v>7216</v>
      </c>
      <c r="AN1030" s="24">
        <v>45536.930639737657</v>
      </c>
      <c r="AO1030" s="24">
        <v>45536.930651311726</v>
      </c>
      <c r="AP1030">
        <v>9</v>
      </c>
      <c r="AQ1030" t="s">
        <v>194</v>
      </c>
      <c r="AR1030">
        <v>244.93063973765675</v>
      </c>
      <c r="AS1030" t="s">
        <v>195</v>
      </c>
      <c r="AT1030" t="s">
        <v>237</v>
      </c>
      <c r="AU1030" t="s">
        <v>197</v>
      </c>
      <c r="AV1030" t="s">
        <v>219</v>
      </c>
      <c r="AW1030" t="s">
        <v>237</v>
      </c>
      <c r="AX1030" t="s">
        <v>197</v>
      </c>
      <c r="AY1030" t="s">
        <v>220</v>
      </c>
    </row>
    <row r="1031" spans="1:51" x14ac:dyDescent="0.45">
      <c r="A1031" s="22">
        <v>871829</v>
      </c>
      <c r="B1031" s="6">
        <v>45536</v>
      </c>
      <c r="C1031" s="22">
        <v>5890000</v>
      </c>
      <c r="D1031" s="22">
        <v>1908270</v>
      </c>
      <c r="E1031" s="22"/>
      <c r="F1031" s="22">
        <v>7425</v>
      </c>
      <c r="G1031" s="22">
        <v>2410196</v>
      </c>
      <c r="H1031" s="22">
        <v>37</v>
      </c>
      <c r="I1031" s="22"/>
      <c r="J1031" s="22">
        <v>599</v>
      </c>
      <c r="K1031" s="22">
        <v>101428</v>
      </c>
      <c r="L1031" s="23" t="s">
        <v>1091</v>
      </c>
      <c r="M1031" s="23"/>
      <c r="N1031" s="23" t="s">
        <v>184</v>
      </c>
      <c r="O1031" s="23" t="s">
        <v>481</v>
      </c>
      <c r="P1031" s="22">
        <v>20</v>
      </c>
      <c r="Q1031" s="23" t="s">
        <v>186</v>
      </c>
      <c r="R1031" s="23"/>
      <c r="S1031" s="23"/>
      <c r="T1031" s="23"/>
      <c r="U1031" s="23"/>
      <c r="V1031" s="23" t="s">
        <v>187</v>
      </c>
      <c r="W1031" s="23" t="s">
        <v>188</v>
      </c>
      <c r="X1031" s="23" t="s">
        <v>189</v>
      </c>
      <c r="Y1031" s="22">
        <v>0</v>
      </c>
      <c r="Z1031" s="23" t="s">
        <v>190</v>
      </c>
      <c r="AA1031" s="23" t="s">
        <v>191</v>
      </c>
      <c r="AB1031" s="23" t="s">
        <v>190</v>
      </c>
      <c r="AC1031" s="23" t="s">
        <v>192</v>
      </c>
      <c r="AD1031" s="23" t="s">
        <v>281</v>
      </c>
      <c r="AE1031" s="23" t="s">
        <v>85</v>
      </c>
      <c r="AF1031" s="23" t="s">
        <v>190</v>
      </c>
      <c r="AG1031" s="23" t="s">
        <v>269</v>
      </c>
      <c r="AH1031" s="23" t="s">
        <v>700</v>
      </c>
      <c r="AI1031" s="23" t="s">
        <v>701</v>
      </c>
      <c r="AJ1031" s="23" t="b">
        <v>0</v>
      </c>
      <c r="AK1031" s="3">
        <v>112</v>
      </c>
      <c r="AL1031" s="3">
        <v>2968</v>
      </c>
      <c r="AM1031" s="3">
        <v>4398</v>
      </c>
      <c r="AN1031" s="24">
        <v>45536.132043171296</v>
      </c>
      <c r="AO1031" s="24">
        <v>45536.132054745372</v>
      </c>
      <c r="AP1031">
        <v>9</v>
      </c>
      <c r="AQ1031" t="s">
        <v>194</v>
      </c>
      <c r="AR1031">
        <v>244.13204317129566</v>
      </c>
      <c r="AS1031" t="s">
        <v>195</v>
      </c>
      <c r="AT1031" t="s">
        <v>251</v>
      </c>
      <c r="AU1031" t="s">
        <v>197</v>
      </c>
      <c r="AV1031" t="s">
        <v>197</v>
      </c>
      <c r="AW1031" t="s">
        <v>251</v>
      </c>
      <c r="AX1031" t="s">
        <v>197</v>
      </c>
      <c r="AY1031" t="s">
        <v>223</v>
      </c>
    </row>
    <row r="1032" spans="1:51" x14ac:dyDescent="0.45">
      <c r="A1032" s="22">
        <v>874160</v>
      </c>
      <c r="B1032" s="6">
        <v>45536</v>
      </c>
      <c r="C1032" s="22">
        <v>5876000</v>
      </c>
      <c r="D1032" s="22">
        <v>5183642</v>
      </c>
      <c r="E1032" s="22"/>
      <c r="F1032" s="22">
        <v>15002</v>
      </c>
      <c r="G1032" s="22">
        <v>2402535</v>
      </c>
      <c r="H1032" s="22">
        <v>13</v>
      </c>
      <c r="I1032" s="22"/>
      <c r="J1032" s="22">
        <v>599</v>
      </c>
      <c r="K1032" s="22">
        <v>101428</v>
      </c>
      <c r="L1032" s="23" t="s">
        <v>1091</v>
      </c>
      <c r="M1032" s="23"/>
      <c r="N1032" s="23" t="s">
        <v>184</v>
      </c>
      <c r="O1032" s="23" t="s">
        <v>481</v>
      </c>
      <c r="P1032" s="22">
        <v>20</v>
      </c>
      <c r="Q1032" s="23" t="s">
        <v>186</v>
      </c>
      <c r="R1032" s="23"/>
      <c r="S1032" s="23"/>
      <c r="T1032" s="23"/>
      <c r="U1032" s="23"/>
      <c r="V1032" s="23" t="s">
        <v>187</v>
      </c>
      <c r="W1032" s="23" t="s">
        <v>188</v>
      </c>
      <c r="X1032" s="23" t="s">
        <v>189</v>
      </c>
      <c r="Y1032" s="22">
        <v>0</v>
      </c>
      <c r="Z1032" s="23" t="s">
        <v>190</v>
      </c>
      <c r="AA1032" s="23" t="s">
        <v>191</v>
      </c>
      <c r="AB1032" s="23" t="s">
        <v>190</v>
      </c>
      <c r="AC1032" s="23" t="s">
        <v>192</v>
      </c>
      <c r="AD1032" s="23" t="s">
        <v>281</v>
      </c>
      <c r="AE1032" s="23" t="s">
        <v>85</v>
      </c>
      <c r="AF1032" s="23" t="s">
        <v>190</v>
      </c>
      <c r="AG1032" s="23" t="s">
        <v>269</v>
      </c>
      <c r="AH1032" s="23" t="s">
        <v>700</v>
      </c>
      <c r="AI1032" s="23" t="s">
        <v>701</v>
      </c>
      <c r="AJ1032" s="23" t="b">
        <v>0</v>
      </c>
      <c r="AK1032" s="3">
        <v>64</v>
      </c>
      <c r="AL1032" s="3">
        <v>2968</v>
      </c>
      <c r="AM1032" s="3">
        <v>6255</v>
      </c>
      <c r="AN1032" s="24">
        <v>45536.6598904321</v>
      </c>
      <c r="AO1032" s="24">
        <v>45536.659948302469</v>
      </c>
      <c r="AP1032">
        <v>9</v>
      </c>
      <c r="AQ1032" t="s">
        <v>194</v>
      </c>
      <c r="AR1032">
        <v>244.65989043209993</v>
      </c>
      <c r="AS1032" t="s">
        <v>195</v>
      </c>
      <c r="AT1032" t="s">
        <v>228</v>
      </c>
      <c r="AU1032" t="s">
        <v>197</v>
      </c>
      <c r="AV1032" t="s">
        <v>228</v>
      </c>
      <c r="AW1032" t="s">
        <v>228</v>
      </c>
      <c r="AX1032" t="s">
        <v>197</v>
      </c>
      <c r="AY1032" t="s">
        <v>236</v>
      </c>
    </row>
    <row r="1033" spans="1:51" x14ac:dyDescent="0.45">
      <c r="A1033" s="22">
        <v>875191</v>
      </c>
      <c r="B1033" s="6">
        <v>45536</v>
      </c>
      <c r="C1033" s="22">
        <v>5874000</v>
      </c>
      <c r="D1033" s="22">
        <v>1792459</v>
      </c>
      <c r="E1033" s="22"/>
      <c r="F1033" s="22">
        <v>7467</v>
      </c>
      <c r="G1033" s="22">
        <v>2413211</v>
      </c>
      <c r="H1033" s="22">
        <v>21</v>
      </c>
      <c r="I1033" s="22"/>
      <c r="J1033" s="22">
        <v>599</v>
      </c>
      <c r="K1033" s="22">
        <v>102257</v>
      </c>
      <c r="L1033" s="23" t="s">
        <v>1088</v>
      </c>
      <c r="M1033" s="23"/>
      <c r="N1033" s="23" t="s">
        <v>184</v>
      </c>
      <c r="O1033" s="23" t="s">
        <v>481</v>
      </c>
      <c r="P1033" s="22">
        <v>20</v>
      </c>
      <c r="Q1033" s="23" t="s">
        <v>186</v>
      </c>
      <c r="R1033" s="23"/>
      <c r="S1033" s="23"/>
      <c r="T1033" s="23"/>
      <c r="U1033" s="23"/>
      <c r="V1033" s="23" t="s">
        <v>187</v>
      </c>
      <c r="W1033" s="23" t="s">
        <v>188</v>
      </c>
      <c r="X1033" s="23" t="s">
        <v>189</v>
      </c>
      <c r="Y1033" s="22">
        <v>0</v>
      </c>
      <c r="Z1033" s="23" t="s">
        <v>190</v>
      </c>
      <c r="AA1033" s="23" t="s">
        <v>191</v>
      </c>
      <c r="AB1033" s="23" t="s">
        <v>190</v>
      </c>
      <c r="AC1033" s="23" t="s">
        <v>192</v>
      </c>
      <c r="AD1033" s="23" t="s">
        <v>281</v>
      </c>
      <c r="AE1033" s="23" t="s">
        <v>85</v>
      </c>
      <c r="AF1033" s="23" t="s">
        <v>190</v>
      </c>
      <c r="AG1033" s="23" t="s">
        <v>269</v>
      </c>
      <c r="AH1033" s="23" t="s">
        <v>700</v>
      </c>
      <c r="AI1033" s="23" t="s">
        <v>701</v>
      </c>
      <c r="AJ1033" s="23" t="b">
        <v>0</v>
      </c>
      <c r="AK1033" s="3">
        <v>117</v>
      </c>
      <c r="AL1033" s="3">
        <v>2968</v>
      </c>
      <c r="AM1033" s="3">
        <v>7161</v>
      </c>
      <c r="AN1033" s="24">
        <v>45536.902877893517</v>
      </c>
      <c r="AO1033" s="24">
        <v>45536.902889467594</v>
      </c>
      <c r="AP1033">
        <v>9</v>
      </c>
      <c r="AQ1033" t="s">
        <v>194</v>
      </c>
      <c r="AR1033">
        <v>244.90287789351714</v>
      </c>
      <c r="AS1033" t="s">
        <v>195</v>
      </c>
      <c r="AT1033" t="s">
        <v>226</v>
      </c>
      <c r="AU1033" t="s">
        <v>197</v>
      </c>
      <c r="AV1033" t="s">
        <v>197</v>
      </c>
      <c r="AW1033" t="s">
        <v>226</v>
      </c>
      <c r="AX1033" t="s">
        <v>197</v>
      </c>
      <c r="AY1033" t="s">
        <v>223</v>
      </c>
    </row>
    <row r="1034" spans="1:51" x14ac:dyDescent="0.45">
      <c r="A1034" s="22">
        <v>873452</v>
      </c>
      <c r="B1034" s="6">
        <v>45536</v>
      </c>
      <c r="C1034" s="22">
        <v>5874000</v>
      </c>
      <c r="D1034" s="22">
        <v>1853228</v>
      </c>
      <c r="E1034" s="22"/>
      <c r="F1034" s="22">
        <v>10850</v>
      </c>
      <c r="G1034" s="22">
        <v>2411086</v>
      </c>
      <c r="H1034" s="22">
        <v>18</v>
      </c>
      <c r="I1034" s="22"/>
      <c r="J1034" s="22">
        <v>599</v>
      </c>
      <c r="K1034" s="22">
        <v>101428</v>
      </c>
      <c r="L1034" s="23" t="s">
        <v>1091</v>
      </c>
      <c r="M1034" s="23"/>
      <c r="N1034" s="23" t="s">
        <v>184</v>
      </c>
      <c r="O1034" s="23" t="s">
        <v>481</v>
      </c>
      <c r="P1034" s="22">
        <v>20</v>
      </c>
      <c r="Q1034" s="23" t="s">
        <v>186</v>
      </c>
      <c r="R1034" s="23"/>
      <c r="S1034" s="23"/>
      <c r="T1034" s="23"/>
      <c r="U1034" s="23"/>
      <c r="V1034" s="23" t="s">
        <v>187</v>
      </c>
      <c r="W1034" s="23" t="s">
        <v>188</v>
      </c>
      <c r="X1034" s="23" t="s">
        <v>189</v>
      </c>
      <c r="Y1034" s="22">
        <v>0</v>
      </c>
      <c r="Z1034" s="23" t="s">
        <v>190</v>
      </c>
      <c r="AA1034" s="23" t="s">
        <v>191</v>
      </c>
      <c r="AB1034" s="23" t="s">
        <v>190</v>
      </c>
      <c r="AC1034" s="23" t="s">
        <v>192</v>
      </c>
      <c r="AD1034" s="23" t="s">
        <v>281</v>
      </c>
      <c r="AE1034" s="23" t="s">
        <v>85</v>
      </c>
      <c r="AF1034" s="23" t="s">
        <v>190</v>
      </c>
      <c r="AG1034" s="23" t="s">
        <v>269</v>
      </c>
      <c r="AH1034" s="23" t="s">
        <v>700</v>
      </c>
      <c r="AI1034" s="23" t="s">
        <v>701</v>
      </c>
      <c r="AJ1034" s="23" t="b">
        <v>0</v>
      </c>
      <c r="AK1034" s="3">
        <v>61</v>
      </c>
      <c r="AL1034" s="3">
        <v>2968</v>
      </c>
      <c r="AM1034" s="3">
        <v>5659</v>
      </c>
      <c r="AN1034" s="24">
        <v>45536.507043711419</v>
      </c>
      <c r="AO1034" s="24">
        <v>45536.507055285496</v>
      </c>
      <c r="AP1034">
        <v>9</v>
      </c>
      <c r="AQ1034" t="s">
        <v>194</v>
      </c>
      <c r="AR1034">
        <v>244.5070437114191</v>
      </c>
      <c r="AS1034" t="s">
        <v>195</v>
      </c>
      <c r="AT1034" t="s">
        <v>207</v>
      </c>
      <c r="AU1034" t="s">
        <v>197</v>
      </c>
      <c r="AV1034" t="s">
        <v>197</v>
      </c>
      <c r="AW1034" t="s">
        <v>207</v>
      </c>
      <c r="AX1034" t="s">
        <v>197</v>
      </c>
      <c r="AY1034" t="s">
        <v>223</v>
      </c>
    </row>
    <row r="1035" spans="1:51" x14ac:dyDescent="0.45">
      <c r="A1035" s="22">
        <v>875305</v>
      </c>
      <c r="B1035" s="6">
        <v>45536</v>
      </c>
      <c r="C1035" s="22">
        <v>5859000</v>
      </c>
      <c r="D1035" s="22">
        <v>3168885</v>
      </c>
      <c r="E1035" s="22"/>
      <c r="F1035" s="22">
        <v>7676</v>
      </c>
      <c r="G1035" s="22">
        <v>2413384</v>
      </c>
      <c r="H1035" s="22">
        <v>19</v>
      </c>
      <c r="I1035" s="22"/>
      <c r="J1035" s="22">
        <v>599</v>
      </c>
      <c r="K1035" s="22">
        <v>102257</v>
      </c>
      <c r="L1035" s="23" t="s">
        <v>1088</v>
      </c>
      <c r="M1035" s="23"/>
      <c r="N1035" s="23" t="s">
        <v>184</v>
      </c>
      <c r="O1035" s="23" t="s">
        <v>481</v>
      </c>
      <c r="P1035" s="22">
        <v>20</v>
      </c>
      <c r="Q1035" s="23" t="s">
        <v>186</v>
      </c>
      <c r="R1035" s="23"/>
      <c r="S1035" s="23"/>
      <c r="T1035" s="23"/>
      <c r="U1035" s="23"/>
      <c r="V1035" s="23" t="s">
        <v>187</v>
      </c>
      <c r="W1035" s="23" t="s">
        <v>188</v>
      </c>
      <c r="X1035" s="23" t="s">
        <v>189</v>
      </c>
      <c r="Y1035" s="22">
        <v>0</v>
      </c>
      <c r="Z1035" s="23" t="s">
        <v>190</v>
      </c>
      <c r="AA1035" s="23" t="s">
        <v>191</v>
      </c>
      <c r="AB1035" s="23" t="s">
        <v>190</v>
      </c>
      <c r="AC1035" s="23" t="s">
        <v>192</v>
      </c>
      <c r="AD1035" s="23" t="s">
        <v>281</v>
      </c>
      <c r="AE1035" s="23" t="s">
        <v>85</v>
      </c>
      <c r="AF1035" s="23" t="s">
        <v>190</v>
      </c>
      <c r="AG1035" s="23" t="s">
        <v>269</v>
      </c>
      <c r="AH1035" s="23" t="s">
        <v>700</v>
      </c>
      <c r="AI1035" s="23" t="s">
        <v>701</v>
      </c>
      <c r="AJ1035" s="23" t="b">
        <v>0</v>
      </c>
      <c r="AK1035" s="3">
        <v>145</v>
      </c>
      <c r="AL1035" s="3">
        <v>2968</v>
      </c>
      <c r="AM1035" s="3">
        <v>7258</v>
      </c>
      <c r="AN1035" s="24">
        <v>45536.951506288577</v>
      </c>
      <c r="AO1035" s="24">
        <v>45536.9515410108</v>
      </c>
      <c r="AP1035">
        <v>9</v>
      </c>
      <c r="AQ1035" t="s">
        <v>194</v>
      </c>
      <c r="AR1035">
        <v>244.95150628857664</v>
      </c>
      <c r="AS1035" t="s">
        <v>195</v>
      </c>
      <c r="AT1035" t="s">
        <v>237</v>
      </c>
      <c r="AU1035" t="s">
        <v>197</v>
      </c>
      <c r="AV1035" t="s">
        <v>223</v>
      </c>
      <c r="AW1035" t="s">
        <v>237</v>
      </c>
      <c r="AX1035" t="s">
        <v>197</v>
      </c>
      <c r="AY1035" t="s">
        <v>218</v>
      </c>
    </row>
    <row r="1036" spans="1:51" x14ac:dyDescent="0.45">
      <c r="A1036" s="22">
        <v>874692</v>
      </c>
      <c r="B1036" s="6">
        <v>45536</v>
      </c>
      <c r="C1036" s="22">
        <v>5844000</v>
      </c>
      <c r="D1036" s="22">
        <v>1754341</v>
      </c>
      <c r="E1036" s="22"/>
      <c r="F1036" s="22">
        <v>7539</v>
      </c>
      <c r="G1036" s="22">
        <v>2413267</v>
      </c>
      <c r="H1036" s="22">
        <v>16</v>
      </c>
      <c r="I1036" s="22"/>
      <c r="J1036" s="22">
        <v>599</v>
      </c>
      <c r="K1036" s="22">
        <v>101428</v>
      </c>
      <c r="L1036" s="23" t="s">
        <v>1091</v>
      </c>
      <c r="M1036" s="23"/>
      <c r="N1036" s="23" t="s">
        <v>184</v>
      </c>
      <c r="O1036" s="23" t="s">
        <v>481</v>
      </c>
      <c r="P1036" s="22">
        <v>20</v>
      </c>
      <c r="Q1036" s="23" t="s">
        <v>186</v>
      </c>
      <c r="R1036" s="23"/>
      <c r="S1036" s="23"/>
      <c r="T1036" s="23"/>
      <c r="U1036" s="23"/>
      <c r="V1036" s="23" t="s">
        <v>187</v>
      </c>
      <c r="W1036" s="23" t="s">
        <v>188</v>
      </c>
      <c r="X1036" s="23" t="s">
        <v>189</v>
      </c>
      <c r="Y1036" s="22">
        <v>0</v>
      </c>
      <c r="Z1036" s="23" t="s">
        <v>190</v>
      </c>
      <c r="AA1036" s="23" t="s">
        <v>191</v>
      </c>
      <c r="AB1036" s="23" t="s">
        <v>190</v>
      </c>
      <c r="AC1036" s="23" t="s">
        <v>192</v>
      </c>
      <c r="AD1036" s="23" t="s">
        <v>281</v>
      </c>
      <c r="AE1036" s="23" t="s">
        <v>85</v>
      </c>
      <c r="AF1036" s="23" t="s">
        <v>190</v>
      </c>
      <c r="AG1036" s="23" t="s">
        <v>269</v>
      </c>
      <c r="AH1036" s="23" t="s">
        <v>700</v>
      </c>
      <c r="AI1036" s="23" t="s">
        <v>701</v>
      </c>
      <c r="AJ1036" s="23" t="b">
        <v>0</v>
      </c>
      <c r="AK1036" s="3">
        <v>114</v>
      </c>
      <c r="AL1036" s="3">
        <v>2968</v>
      </c>
      <c r="AM1036" s="3">
        <v>6688</v>
      </c>
      <c r="AN1036" s="24">
        <v>45536.750091165122</v>
      </c>
      <c r="AO1036" s="24">
        <v>45536.750102739199</v>
      </c>
      <c r="AP1036">
        <v>9</v>
      </c>
      <c r="AQ1036" t="s">
        <v>194</v>
      </c>
      <c r="AR1036">
        <v>244.75009116512229</v>
      </c>
      <c r="AS1036" t="s">
        <v>195</v>
      </c>
      <c r="AT1036" t="s">
        <v>230</v>
      </c>
      <c r="AU1036" t="s">
        <v>197</v>
      </c>
      <c r="AV1036" t="s">
        <v>220</v>
      </c>
      <c r="AW1036" t="s">
        <v>230</v>
      </c>
      <c r="AX1036" t="s">
        <v>197</v>
      </c>
      <c r="AY1036" t="s">
        <v>197</v>
      </c>
    </row>
    <row r="1037" spans="1:51" x14ac:dyDescent="0.45">
      <c r="A1037" s="22">
        <v>872543</v>
      </c>
      <c r="B1037" s="6">
        <v>45536</v>
      </c>
      <c r="C1037" s="22">
        <v>5844000</v>
      </c>
      <c r="D1037" s="22">
        <v>30194024</v>
      </c>
      <c r="E1037" s="22"/>
      <c r="F1037" s="22">
        <v>307678</v>
      </c>
      <c r="G1037" s="22">
        <v>916071</v>
      </c>
      <c r="H1037" s="22">
        <v>0</v>
      </c>
      <c r="I1037" s="22"/>
      <c r="J1037" s="22">
        <v>26</v>
      </c>
      <c r="K1037" s="22">
        <v>102141</v>
      </c>
      <c r="L1037" s="23" t="s">
        <v>1557</v>
      </c>
      <c r="M1037" s="23"/>
      <c r="N1037" s="23" t="s">
        <v>184</v>
      </c>
      <c r="O1037" s="23" t="s">
        <v>225</v>
      </c>
      <c r="P1037" s="22">
        <v>18</v>
      </c>
      <c r="Q1037" s="23" t="s">
        <v>279</v>
      </c>
      <c r="R1037" s="23"/>
      <c r="S1037" s="23"/>
      <c r="T1037" s="23"/>
      <c r="U1037" s="23"/>
      <c r="V1037" s="23" t="s">
        <v>187</v>
      </c>
      <c r="W1037" s="23" t="s">
        <v>188</v>
      </c>
      <c r="X1037" s="23" t="s">
        <v>189</v>
      </c>
      <c r="Y1037" s="22">
        <v>0</v>
      </c>
      <c r="Z1037" s="23" t="s">
        <v>190</v>
      </c>
      <c r="AA1037" s="23" t="s">
        <v>191</v>
      </c>
      <c r="AB1037" s="23" t="s">
        <v>190</v>
      </c>
      <c r="AC1037" s="23" t="s">
        <v>280</v>
      </c>
      <c r="AD1037" s="23" t="s">
        <v>281</v>
      </c>
      <c r="AE1037" s="23" t="s">
        <v>69</v>
      </c>
      <c r="AF1037" s="23"/>
      <c r="AG1037" s="23"/>
      <c r="AH1037" s="23"/>
      <c r="AI1037" s="23"/>
      <c r="AJ1037" s="23" t="b">
        <v>0</v>
      </c>
      <c r="AK1037" s="3">
        <v>124</v>
      </c>
      <c r="AL1037" s="3">
        <v>2408</v>
      </c>
      <c r="AM1037" s="3">
        <v>4925</v>
      </c>
      <c r="AN1037" s="24">
        <v>45536.318030748458</v>
      </c>
      <c r="AO1037" s="24">
        <v>45536.318377970681</v>
      </c>
      <c r="AP1037">
        <v>9</v>
      </c>
      <c r="AQ1037" t="s">
        <v>194</v>
      </c>
      <c r="AR1037">
        <v>244.31803074845811</v>
      </c>
      <c r="AS1037" t="s">
        <v>195</v>
      </c>
      <c r="AT1037" t="s">
        <v>408</v>
      </c>
      <c r="AU1037" t="s">
        <v>197</v>
      </c>
      <c r="AV1037" t="s">
        <v>260</v>
      </c>
      <c r="AW1037" t="s">
        <v>408</v>
      </c>
      <c r="AX1037" t="s">
        <v>197</v>
      </c>
      <c r="AY1037" t="s">
        <v>242</v>
      </c>
    </row>
    <row r="1038" spans="1:51" x14ac:dyDescent="0.45">
      <c r="A1038" s="22">
        <v>873648</v>
      </c>
      <c r="B1038" s="6">
        <v>45536</v>
      </c>
      <c r="C1038" s="22">
        <v>5843000</v>
      </c>
      <c r="D1038" s="22">
        <v>1862493</v>
      </c>
      <c r="E1038" s="22"/>
      <c r="F1038" s="22">
        <v>7508</v>
      </c>
      <c r="G1038" s="22">
        <v>2411922</v>
      </c>
      <c r="H1038" s="22">
        <v>5</v>
      </c>
      <c r="I1038" s="22"/>
      <c r="J1038" s="22">
        <v>599</v>
      </c>
      <c r="K1038" s="22">
        <v>101428</v>
      </c>
      <c r="L1038" s="23" t="s">
        <v>1091</v>
      </c>
      <c r="M1038" s="23"/>
      <c r="N1038" s="23" t="s">
        <v>184</v>
      </c>
      <c r="O1038" s="23" t="s">
        <v>481</v>
      </c>
      <c r="P1038" s="22">
        <v>20</v>
      </c>
      <c r="Q1038" s="23" t="s">
        <v>186</v>
      </c>
      <c r="R1038" s="23"/>
      <c r="S1038" s="23"/>
      <c r="T1038" s="23"/>
      <c r="U1038" s="23"/>
      <c r="V1038" s="23" t="s">
        <v>187</v>
      </c>
      <c r="W1038" s="23" t="s">
        <v>188</v>
      </c>
      <c r="X1038" s="23" t="s">
        <v>189</v>
      </c>
      <c r="Y1038" s="22">
        <v>0</v>
      </c>
      <c r="Z1038" s="23" t="s">
        <v>190</v>
      </c>
      <c r="AA1038" s="23" t="s">
        <v>191</v>
      </c>
      <c r="AB1038" s="23" t="s">
        <v>190</v>
      </c>
      <c r="AC1038" s="23" t="s">
        <v>192</v>
      </c>
      <c r="AD1038" s="23" t="s">
        <v>281</v>
      </c>
      <c r="AE1038" s="23" t="s">
        <v>85</v>
      </c>
      <c r="AF1038" s="23" t="s">
        <v>190</v>
      </c>
      <c r="AG1038" s="23" t="s">
        <v>269</v>
      </c>
      <c r="AH1038" s="23" t="s">
        <v>700</v>
      </c>
      <c r="AI1038" s="23" t="s">
        <v>701</v>
      </c>
      <c r="AJ1038" s="23" t="b">
        <v>0</v>
      </c>
      <c r="AK1038" s="3">
        <v>98</v>
      </c>
      <c r="AL1038" s="3">
        <v>2968</v>
      </c>
      <c r="AM1038" s="3">
        <v>5801</v>
      </c>
      <c r="AN1038" s="24">
        <v>45536.618156867284</v>
      </c>
      <c r="AO1038" s="24">
        <v>45536.61816844136</v>
      </c>
      <c r="AP1038">
        <v>9</v>
      </c>
      <c r="AQ1038" t="s">
        <v>194</v>
      </c>
      <c r="AR1038">
        <v>244.61815686728369</v>
      </c>
      <c r="AS1038" t="s">
        <v>195</v>
      </c>
      <c r="AT1038" t="s">
        <v>227</v>
      </c>
      <c r="AU1038" t="s">
        <v>197</v>
      </c>
      <c r="AV1038" t="s">
        <v>197</v>
      </c>
      <c r="AW1038" t="s">
        <v>227</v>
      </c>
      <c r="AX1038" t="s">
        <v>197</v>
      </c>
      <c r="AY1038" t="s">
        <v>223</v>
      </c>
    </row>
    <row r="1039" spans="1:51" x14ac:dyDescent="0.45">
      <c r="A1039" s="22">
        <v>873522</v>
      </c>
      <c r="B1039" s="6">
        <v>45536</v>
      </c>
      <c r="C1039" s="22">
        <v>5827000</v>
      </c>
      <c r="D1039" s="22">
        <v>1968566</v>
      </c>
      <c r="E1039" s="22"/>
      <c r="F1039" s="22">
        <v>7601</v>
      </c>
      <c r="G1039" s="22">
        <v>2411642</v>
      </c>
      <c r="H1039" s="22">
        <v>13</v>
      </c>
      <c r="I1039" s="22"/>
      <c r="J1039" s="22">
        <v>599</v>
      </c>
      <c r="K1039" s="22">
        <v>101428</v>
      </c>
      <c r="L1039" s="23" t="s">
        <v>1091</v>
      </c>
      <c r="M1039" s="23"/>
      <c r="N1039" s="23" t="s">
        <v>184</v>
      </c>
      <c r="O1039" s="23" t="s">
        <v>481</v>
      </c>
      <c r="P1039" s="22">
        <v>20</v>
      </c>
      <c r="Q1039" s="23" t="s">
        <v>186</v>
      </c>
      <c r="R1039" s="23"/>
      <c r="S1039" s="23"/>
      <c r="T1039" s="23"/>
      <c r="U1039" s="23"/>
      <c r="V1039" s="23" t="s">
        <v>187</v>
      </c>
      <c r="W1039" s="23" t="s">
        <v>188</v>
      </c>
      <c r="X1039" s="23" t="s">
        <v>189</v>
      </c>
      <c r="Y1039" s="22">
        <v>0</v>
      </c>
      <c r="Z1039" s="23" t="s">
        <v>190</v>
      </c>
      <c r="AA1039" s="23" t="s">
        <v>191</v>
      </c>
      <c r="AB1039" s="23" t="s">
        <v>190</v>
      </c>
      <c r="AC1039" s="23" t="s">
        <v>192</v>
      </c>
      <c r="AD1039" s="23" t="s">
        <v>281</v>
      </c>
      <c r="AE1039" s="23" t="s">
        <v>85</v>
      </c>
      <c r="AF1039" s="23" t="s">
        <v>190</v>
      </c>
      <c r="AG1039" s="23" t="s">
        <v>269</v>
      </c>
      <c r="AH1039" s="23" t="s">
        <v>700</v>
      </c>
      <c r="AI1039" s="23" t="s">
        <v>701</v>
      </c>
      <c r="AJ1039" s="23" t="b">
        <v>0</v>
      </c>
      <c r="AK1039" s="3">
        <v>118</v>
      </c>
      <c r="AL1039" s="3">
        <v>2968</v>
      </c>
      <c r="AM1039" s="3">
        <v>5712</v>
      </c>
      <c r="AN1039" s="24">
        <v>45536.555663850311</v>
      </c>
      <c r="AO1039" s="24">
        <v>45536.555675424381</v>
      </c>
      <c r="AP1039">
        <v>9</v>
      </c>
      <c r="AQ1039" t="s">
        <v>194</v>
      </c>
      <c r="AR1039">
        <v>244.55566385031125</v>
      </c>
      <c r="AS1039" t="s">
        <v>195</v>
      </c>
      <c r="AT1039" t="s">
        <v>218</v>
      </c>
      <c r="AU1039" t="s">
        <v>197</v>
      </c>
      <c r="AV1039" t="s">
        <v>197</v>
      </c>
      <c r="AW1039" t="s">
        <v>218</v>
      </c>
      <c r="AX1039" t="s">
        <v>197</v>
      </c>
      <c r="AY1039" t="s">
        <v>223</v>
      </c>
    </row>
    <row r="1040" spans="1:51" x14ac:dyDescent="0.45">
      <c r="A1040" s="22">
        <v>873497</v>
      </c>
      <c r="B1040" s="6">
        <v>45536</v>
      </c>
      <c r="C1040" s="22">
        <v>5827000</v>
      </c>
      <c r="D1040" s="22">
        <v>1919893</v>
      </c>
      <c r="E1040" s="22"/>
      <c r="F1040" s="22">
        <v>7816</v>
      </c>
      <c r="G1040" s="22">
        <v>2411857</v>
      </c>
      <c r="H1040" s="22">
        <v>15</v>
      </c>
      <c r="I1040" s="22"/>
      <c r="J1040" s="22">
        <v>599</v>
      </c>
      <c r="K1040" s="22">
        <v>101428</v>
      </c>
      <c r="L1040" s="23" t="s">
        <v>1091</v>
      </c>
      <c r="M1040" s="23"/>
      <c r="N1040" s="23" t="s">
        <v>184</v>
      </c>
      <c r="O1040" s="23" t="s">
        <v>481</v>
      </c>
      <c r="P1040" s="22">
        <v>20</v>
      </c>
      <c r="Q1040" s="23" t="s">
        <v>186</v>
      </c>
      <c r="R1040" s="23"/>
      <c r="S1040" s="23"/>
      <c r="T1040" s="23"/>
      <c r="U1040" s="23"/>
      <c r="V1040" s="23" t="s">
        <v>187</v>
      </c>
      <c r="W1040" s="23" t="s">
        <v>188</v>
      </c>
      <c r="X1040" s="23" t="s">
        <v>189</v>
      </c>
      <c r="Y1040" s="22">
        <v>0</v>
      </c>
      <c r="Z1040" s="23" t="s">
        <v>190</v>
      </c>
      <c r="AA1040" s="23" t="s">
        <v>191</v>
      </c>
      <c r="AB1040" s="23" t="s">
        <v>190</v>
      </c>
      <c r="AC1040" s="23" t="s">
        <v>192</v>
      </c>
      <c r="AD1040" s="23" t="s">
        <v>281</v>
      </c>
      <c r="AE1040" s="23" t="s">
        <v>85</v>
      </c>
      <c r="AF1040" s="23" t="s">
        <v>190</v>
      </c>
      <c r="AG1040" s="23" t="s">
        <v>269</v>
      </c>
      <c r="AH1040" s="23" t="s">
        <v>700</v>
      </c>
      <c r="AI1040" s="23" t="s">
        <v>701</v>
      </c>
      <c r="AJ1040" s="23" t="b">
        <v>0</v>
      </c>
      <c r="AK1040" s="3">
        <v>112</v>
      </c>
      <c r="AL1040" s="3">
        <v>2968</v>
      </c>
      <c r="AM1040" s="3">
        <v>5687</v>
      </c>
      <c r="AN1040" s="24">
        <v>45536.527876658947</v>
      </c>
      <c r="AO1040" s="24">
        <v>45536.527888233024</v>
      </c>
      <c r="AP1040">
        <v>9</v>
      </c>
      <c r="AQ1040" t="s">
        <v>194</v>
      </c>
      <c r="AR1040">
        <v>244.52787665894721</v>
      </c>
      <c r="AS1040" t="s">
        <v>195</v>
      </c>
      <c r="AT1040" t="s">
        <v>207</v>
      </c>
      <c r="AU1040" t="s">
        <v>197</v>
      </c>
      <c r="AV1040" t="s">
        <v>197</v>
      </c>
      <c r="AW1040" t="s">
        <v>207</v>
      </c>
      <c r="AX1040" t="s">
        <v>197</v>
      </c>
      <c r="AY1040" t="s">
        <v>223</v>
      </c>
    </row>
    <row r="1041" spans="1:51" x14ac:dyDescent="0.45">
      <c r="A1041" s="22">
        <v>874458</v>
      </c>
      <c r="B1041" s="6">
        <v>45536</v>
      </c>
      <c r="C1041" s="22">
        <v>5813000</v>
      </c>
      <c r="D1041" s="22">
        <v>1829459</v>
      </c>
      <c r="E1041" s="22"/>
      <c r="F1041" s="22">
        <v>7929</v>
      </c>
      <c r="G1041" s="22">
        <v>2413147</v>
      </c>
      <c r="H1041" s="22">
        <v>12</v>
      </c>
      <c r="I1041" s="22"/>
      <c r="J1041" s="22">
        <v>599</v>
      </c>
      <c r="K1041" s="22">
        <v>101428</v>
      </c>
      <c r="L1041" s="23" t="s">
        <v>1091</v>
      </c>
      <c r="M1041" s="23"/>
      <c r="N1041" s="23" t="s">
        <v>184</v>
      </c>
      <c r="O1041" s="23" t="s">
        <v>481</v>
      </c>
      <c r="P1041" s="22">
        <v>20</v>
      </c>
      <c r="Q1041" s="23" t="s">
        <v>186</v>
      </c>
      <c r="R1041" s="23"/>
      <c r="S1041" s="23"/>
      <c r="T1041" s="23"/>
      <c r="U1041" s="23"/>
      <c r="V1041" s="23" t="s">
        <v>187</v>
      </c>
      <c r="W1041" s="23" t="s">
        <v>188</v>
      </c>
      <c r="X1041" s="23" t="s">
        <v>189</v>
      </c>
      <c r="Y1041" s="22">
        <v>0</v>
      </c>
      <c r="Z1041" s="23" t="s">
        <v>190</v>
      </c>
      <c r="AA1041" s="23" t="s">
        <v>191</v>
      </c>
      <c r="AB1041" s="23" t="s">
        <v>190</v>
      </c>
      <c r="AC1041" s="23" t="s">
        <v>192</v>
      </c>
      <c r="AD1041" s="23" t="s">
        <v>281</v>
      </c>
      <c r="AE1041" s="23" t="s">
        <v>85</v>
      </c>
      <c r="AF1041" s="23" t="s">
        <v>190</v>
      </c>
      <c r="AG1041" s="23" t="s">
        <v>269</v>
      </c>
      <c r="AH1041" s="23" t="s">
        <v>700</v>
      </c>
      <c r="AI1041" s="23" t="s">
        <v>701</v>
      </c>
      <c r="AJ1041" s="23" t="b">
        <v>0</v>
      </c>
      <c r="AK1041" s="3">
        <v>114</v>
      </c>
      <c r="AL1041" s="3">
        <v>2968</v>
      </c>
      <c r="AM1041" s="3">
        <v>6505</v>
      </c>
      <c r="AN1041" s="24">
        <v>45536.694532137342</v>
      </c>
      <c r="AO1041" s="24">
        <v>45536.694543711419</v>
      </c>
      <c r="AP1041">
        <v>9</v>
      </c>
      <c r="AQ1041" t="s">
        <v>194</v>
      </c>
      <c r="AR1041">
        <v>244.69453213734232</v>
      </c>
      <c r="AS1041" t="s">
        <v>195</v>
      </c>
      <c r="AT1041" t="s">
        <v>198</v>
      </c>
      <c r="AU1041" t="s">
        <v>197</v>
      </c>
      <c r="AV1041" t="s">
        <v>220</v>
      </c>
      <c r="AW1041" t="s">
        <v>198</v>
      </c>
      <c r="AX1041" t="s">
        <v>197</v>
      </c>
      <c r="AY1041" t="s">
        <v>197</v>
      </c>
    </row>
    <row r="1042" spans="1:51" x14ac:dyDescent="0.45">
      <c r="A1042" s="22">
        <v>872488</v>
      </c>
      <c r="B1042" s="6">
        <v>45536</v>
      </c>
      <c r="C1042" s="22">
        <v>5812000</v>
      </c>
      <c r="D1042" s="22">
        <v>2028408</v>
      </c>
      <c r="E1042" s="22"/>
      <c r="F1042" s="22">
        <v>7630</v>
      </c>
      <c r="G1042" s="22">
        <v>2410207</v>
      </c>
      <c r="H1042" s="22">
        <v>30</v>
      </c>
      <c r="I1042" s="22"/>
      <c r="J1042" s="22">
        <v>599</v>
      </c>
      <c r="K1042" s="22">
        <v>101428</v>
      </c>
      <c r="L1042" s="23" t="s">
        <v>1091</v>
      </c>
      <c r="M1042" s="23"/>
      <c r="N1042" s="23" t="s">
        <v>184</v>
      </c>
      <c r="O1042" s="23" t="s">
        <v>481</v>
      </c>
      <c r="P1042" s="22">
        <v>20</v>
      </c>
      <c r="Q1042" s="23" t="s">
        <v>186</v>
      </c>
      <c r="R1042" s="23"/>
      <c r="S1042" s="23"/>
      <c r="T1042" s="23"/>
      <c r="U1042" s="23"/>
      <c r="V1042" s="23" t="s">
        <v>187</v>
      </c>
      <c r="W1042" s="23" t="s">
        <v>188</v>
      </c>
      <c r="X1042" s="23" t="s">
        <v>189</v>
      </c>
      <c r="Y1042" s="22">
        <v>0</v>
      </c>
      <c r="Z1042" s="23" t="s">
        <v>190</v>
      </c>
      <c r="AA1042" s="23" t="s">
        <v>191</v>
      </c>
      <c r="AB1042" s="23" t="s">
        <v>190</v>
      </c>
      <c r="AC1042" s="23" t="s">
        <v>192</v>
      </c>
      <c r="AD1042" s="23" t="s">
        <v>281</v>
      </c>
      <c r="AE1042" s="23" t="s">
        <v>85</v>
      </c>
      <c r="AF1042" s="23" t="s">
        <v>190</v>
      </c>
      <c r="AG1042" s="23" t="s">
        <v>269</v>
      </c>
      <c r="AH1042" s="23" t="s">
        <v>700</v>
      </c>
      <c r="AI1042" s="23" t="s">
        <v>701</v>
      </c>
      <c r="AJ1042" s="23" t="b">
        <v>0</v>
      </c>
      <c r="AK1042" s="3">
        <v>116</v>
      </c>
      <c r="AL1042" s="3">
        <v>2968</v>
      </c>
      <c r="AM1042" s="3">
        <v>4874</v>
      </c>
      <c r="AN1042" s="24">
        <v>45536.305652546296</v>
      </c>
      <c r="AO1042" s="24">
        <v>45536.305675694442</v>
      </c>
      <c r="AP1042">
        <v>9</v>
      </c>
      <c r="AQ1042" t="s">
        <v>194</v>
      </c>
      <c r="AR1042">
        <v>244.30565254629619</v>
      </c>
      <c r="AS1042" t="s">
        <v>195</v>
      </c>
      <c r="AT1042" t="s">
        <v>408</v>
      </c>
      <c r="AU1042" t="s">
        <v>197</v>
      </c>
      <c r="AV1042" t="s">
        <v>220</v>
      </c>
      <c r="AW1042" t="s">
        <v>408</v>
      </c>
      <c r="AX1042" t="s">
        <v>197</v>
      </c>
      <c r="AY1042" t="s">
        <v>223</v>
      </c>
    </row>
    <row r="1043" spans="1:51" x14ac:dyDescent="0.45">
      <c r="A1043" s="22">
        <v>872318</v>
      </c>
      <c r="B1043" s="6">
        <v>45536</v>
      </c>
      <c r="C1043" s="22">
        <v>5812000</v>
      </c>
      <c r="D1043" s="22">
        <v>1845939</v>
      </c>
      <c r="E1043" s="22"/>
      <c r="F1043" s="22">
        <v>7732</v>
      </c>
      <c r="G1043" s="22">
        <v>2409992</v>
      </c>
      <c r="H1043" s="22">
        <v>20</v>
      </c>
      <c r="I1043" s="22"/>
      <c r="J1043" s="22">
        <v>599</v>
      </c>
      <c r="K1043" s="22">
        <v>101428</v>
      </c>
      <c r="L1043" s="23" t="s">
        <v>1091</v>
      </c>
      <c r="M1043" s="23"/>
      <c r="N1043" s="23" t="s">
        <v>184</v>
      </c>
      <c r="O1043" s="23" t="s">
        <v>481</v>
      </c>
      <c r="P1043" s="22">
        <v>20</v>
      </c>
      <c r="Q1043" s="23" t="s">
        <v>186</v>
      </c>
      <c r="R1043" s="23"/>
      <c r="S1043" s="23"/>
      <c r="T1043" s="23"/>
      <c r="U1043" s="23"/>
      <c r="V1043" s="23" t="s">
        <v>187</v>
      </c>
      <c r="W1043" s="23" t="s">
        <v>188</v>
      </c>
      <c r="X1043" s="23" t="s">
        <v>189</v>
      </c>
      <c r="Y1043" s="22">
        <v>0</v>
      </c>
      <c r="Z1043" s="23" t="s">
        <v>190</v>
      </c>
      <c r="AA1043" s="23" t="s">
        <v>191</v>
      </c>
      <c r="AB1043" s="23" t="s">
        <v>190</v>
      </c>
      <c r="AC1043" s="23" t="s">
        <v>192</v>
      </c>
      <c r="AD1043" s="23" t="s">
        <v>281</v>
      </c>
      <c r="AE1043" s="23" t="s">
        <v>85</v>
      </c>
      <c r="AF1043" s="23" t="s">
        <v>190</v>
      </c>
      <c r="AG1043" s="23" t="s">
        <v>269</v>
      </c>
      <c r="AH1043" s="23" t="s">
        <v>700</v>
      </c>
      <c r="AI1043" s="23" t="s">
        <v>701</v>
      </c>
      <c r="AJ1043" s="23" t="b">
        <v>0</v>
      </c>
      <c r="AK1043" s="3">
        <v>113</v>
      </c>
      <c r="AL1043" s="3">
        <v>2968</v>
      </c>
      <c r="AM1043" s="3">
        <v>4732</v>
      </c>
      <c r="AN1043" s="24">
        <v>45536.270918248454</v>
      </c>
      <c r="AO1043" s="24">
        <v>45536.270929822531</v>
      </c>
      <c r="AP1043">
        <v>9</v>
      </c>
      <c r="AQ1043" t="s">
        <v>194</v>
      </c>
      <c r="AR1043">
        <v>244.27091824845411</v>
      </c>
      <c r="AS1043" t="s">
        <v>195</v>
      </c>
      <c r="AT1043" t="s">
        <v>222</v>
      </c>
      <c r="AU1043" t="s">
        <v>197</v>
      </c>
      <c r="AV1043" t="s">
        <v>219</v>
      </c>
      <c r="AW1043" t="s">
        <v>222</v>
      </c>
      <c r="AX1043" t="s">
        <v>197</v>
      </c>
      <c r="AY1043" t="s">
        <v>220</v>
      </c>
    </row>
    <row r="1044" spans="1:51" x14ac:dyDescent="0.45">
      <c r="A1044" s="22">
        <v>874408</v>
      </c>
      <c r="B1044" s="6">
        <v>45536</v>
      </c>
      <c r="C1044" s="22">
        <v>5811000</v>
      </c>
      <c r="D1044" s="22">
        <v>1921936</v>
      </c>
      <c r="E1044" s="22"/>
      <c r="F1044" s="22">
        <v>7682</v>
      </c>
      <c r="G1044" s="22">
        <v>2413104</v>
      </c>
      <c r="H1044" s="22">
        <v>15</v>
      </c>
      <c r="I1044" s="22"/>
      <c r="J1044" s="22">
        <v>599</v>
      </c>
      <c r="K1044" s="22">
        <v>101428</v>
      </c>
      <c r="L1044" s="23" t="s">
        <v>1091</v>
      </c>
      <c r="M1044" s="23"/>
      <c r="N1044" s="23" t="s">
        <v>184</v>
      </c>
      <c r="O1044" s="23" t="s">
        <v>481</v>
      </c>
      <c r="P1044" s="22">
        <v>20</v>
      </c>
      <c r="Q1044" s="23" t="s">
        <v>186</v>
      </c>
      <c r="R1044" s="23"/>
      <c r="S1044" s="23"/>
      <c r="T1044" s="23"/>
      <c r="U1044" s="23"/>
      <c r="V1044" s="23" t="s">
        <v>187</v>
      </c>
      <c r="W1044" s="23" t="s">
        <v>188</v>
      </c>
      <c r="X1044" s="23" t="s">
        <v>189</v>
      </c>
      <c r="Y1044" s="22">
        <v>0</v>
      </c>
      <c r="Z1044" s="23" t="s">
        <v>190</v>
      </c>
      <c r="AA1044" s="23" t="s">
        <v>191</v>
      </c>
      <c r="AB1044" s="23" t="s">
        <v>190</v>
      </c>
      <c r="AC1044" s="23" t="s">
        <v>192</v>
      </c>
      <c r="AD1044" s="23" t="s">
        <v>281</v>
      </c>
      <c r="AE1044" s="23" t="s">
        <v>85</v>
      </c>
      <c r="AF1044" s="23" t="s">
        <v>190</v>
      </c>
      <c r="AG1044" s="23" t="s">
        <v>269</v>
      </c>
      <c r="AH1044" s="23" t="s">
        <v>700</v>
      </c>
      <c r="AI1044" s="23" t="s">
        <v>701</v>
      </c>
      <c r="AJ1044" s="23" t="b">
        <v>0</v>
      </c>
      <c r="AK1044" s="3">
        <v>114</v>
      </c>
      <c r="AL1044" s="3">
        <v>2968</v>
      </c>
      <c r="AM1044" s="3">
        <v>6462</v>
      </c>
      <c r="AN1044" s="24">
        <v>45536.687592824077</v>
      </c>
      <c r="AO1044" s="24">
        <v>45536.687604398147</v>
      </c>
      <c r="AP1044">
        <v>9</v>
      </c>
      <c r="AQ1044" t="s">
        <v>194</v>
      </c>
      <c r="AR1044">
        <v>244.687592824077</v>
      </c>
      <c r="AS1044" t="s">
        <v>195</v>
      </c>
      <c r="AT1044" t="s">
        <v>198</v>
      </c>
      <c r="AU1044" t="s">
        <v>197</v>
      </c>
      <c r="AV1044" t="s">
        <v>220</v>
      </c>
      <c r="AW1044" t="s">
        <v>198</v>
      </c>
      <c r="AX1044" t="s">
        <v>197</v>
      </c>
      <c r="AY1044" t="s">
        <v>197</v>
      </c>
    </row>
    <row r="1045" spans="1:51" x14ac:dyDescent="0.45">
      <c r="A1045" s="22">
        <v>874832</v>
      </c>
      <c r="B1045" s="6">
        <v>45536</v>
      </c>
      <c r="C1045" s="22">
        <v>5799000</v>
      </c>
      <c r="D1045" s="22">
        <v>1877637</v>
      </c>
      <c r="E1045" s="22"/>
      <c r="F1045" s="22">
        <v>7447</v>
      </c>
      <c r="G1045" s="22">
        <v>2413226</v>
      </c>
      <c r="H1045" s="22">
        <v>11</v>
      </c>
      <c r="I1045" s="22"/>
      <c r="J1045" s="22">
        <v>599</v>
      </c>
      <c r="K1045" s="22">
        <v>101428</v>
      </c>
      <c r="L1045" s="23" t="s">
        <v>1091</v>
      </c>
      <c r="M1045" s="23"/>
      <c r="N1045" s="23" t="s">
        <v>184</v>
      </c>
      <c r="O1045" s="23" t="s">
        <v>481</v>
      </c>
      <c r="P1045" s="22">
        <v>20</v>
      </c>
      <c r="Q1045" s="23" t="s">
        <v>186</v>
      </c>
      <c r="R1045" s="23"/>
      <c r="S1045" s="23"/>
      <c r="T1045" s="23"/>
      <c r="U1045" s="23"/>
      <c r="V1045" s="23" t="s">
        <v>187</v>
      </c>
      <c r="W1045" s="23" t="s">
        <v>188</v>
      </c>
      <c r="X1045" s="23" t="s">
        <v>189</v>
      </c>
      <c r="Y1045" s="22">
        <v>0</v>
      </c>
      <c r="Z1045" s="23" t="s">
        <v>190</v>
      </c>
      <c r="AA1045" s="23" t="s">
        <v>191</v>
      </c>
      <c r="AB1045" s="23" t="s">
        <v>190</v>
      </c>
      <c r="AC1045" s="23" t="s">
        <v>192</v>
      </c>
      <c r="AD1045" s="23" t="s">
        <v>281</v>
      </c>
      <c r="AE1045" s="23" t="s">
        <v>85</v>
      </c>
      <c r="AF1045" s="23" t="s">
        <v>190</v>
      </c>
      <c r="AG1045" s="23" t="s">
        <v>269</v>
      </c>
      <c r="AH1045" s="23" t="s">
        <v>700</v>
      </c>
      <c r="AI1045" s="23" t="s">
        <v>701</v>
      </c>
      <c r="AJ1045" s="23" t="b">
        <v>0</v>
      </c>
      <c r="AK1045" s="3">
        <v>112</v>
      </c>
      <c r="AL1045" s="3">
        <v>2968</v>
      </c>
      <c r="AM1045" s="3">
        <v>6807</v>
      </c>
      <c r="AN1045" s="24">
        <v>45536.840365586417</v>
      </c>
      <c r="AO1045" s="24">
        <v>45536.840377160494</v>
      </c>
      <c r="AP1045">
        <v>9</v>
      </c>
      <c r="AQ1045" t="s">
        <v>194</v>
      </c>
      <c r="AR1045">
        <v>244.84036558641674</v>
      </c>
      <c r="AS1045" t="s">
        <v>195</v>
      </c>
      <c r="AT1045" t="s">
        <v>236</v>
      </c>
      <c r="AU1045" t="s">
        <v>197</v>
      </c>
      <c r="AV1045" t="s">
        <v>220</v>
      </c>
      <c r="AW1045" t="s">
        <v>236</v>
      </c>
      <c r="AX1045" t="s">
        <v>197</v>
      </c>
      <c r="AY1045" t="s">
        <v>197</v>
      </c>
    </row>
    <row r="1046" spans="1:51" x14ac:dyDescent="0.45">
      <c r="A1046" s="22">
        <v>871459</v>
      </c>
      <c r="B1046" s="6">
        <v>45536</v>
      </c>
      <c r="C1046" s="22">
        <v>5797000</v>
      </c>
      <c r="D1046" s="22">
        <v>1783720</v>
      </c>
      <c r="E1046" s="22"/>
      <c r="F1046" s="22">
        <v>7604</v>
      </c>
      <c r="G1046" s="22">
        <v>2410205</v>
      </c>
      <c r="H1046" s="22">
        <v>14</v>
      </c>
      <c r="I1046" s="22"/>
      <c r="J1046" s="22">
        <v>599</v>
      </c>
      <c r="K1046" s="22">
        <v>101428</v>
      </c>
      <c r="L1046" s="23" t="s">
        <v>1091</v>
      </c>
      <c r="M1046" s="23"/>
      <c r="N1046" s="23" t="s">
        <v>184</v>
      </c>
      <c r="O1046" s="23" t="s">
        <v>481</v>
      </c>
      <c r="P1046" s="22">
        <v>20</v>
      </c>
      <c r="Q1046" s="23" t="s">
        <v>186</v>
      </c>
      <c r="R1046" s="23"/>
      <c r="S1046" s="23"/>
      <c r="T1046" s="23"/>
      <c r="U1046" s="23"/>
      <c r="V1046" s="23" t="s">
        <v>187</v>
      </c>
      <c r="W1046" s="23" t="s">
        <v>188</v>
      </c>
      <c r="X1046" s="23" t="s">
        <v>189</v>
      </c>
      <c r="Y1046" s="22">
        <v>0</v>
      </c>
      <c r="Z1046" s="23" t="s">
        <v>190</v>
      </c>
      <c r="AA1046" s="23" t="s">
        <v>191</v>
      </c>
      <c r="AB1046" s="23" t="s">
        <v>190</v>
      </c>
      <c r="AC1046" s="23" t="s">
        <v>192</v>
      </c>
      <c r="AD1046" s="23" t="s">
        <v>281</v>
      </c>
      <c r="AE1046" s="23" t="s">
        <v>85</v>
      </c>
      <c r="AF1046" s="23" t="s">
        <v>190</v>
      </c>
      <c r="AG1046" s="23" t="s">
        <v>269</v>
      </c>
      <c r="AH1046" s="23" t="s">
        <v>700</v>
      </c>
      <c r="AI1046" s="23" t="s">
        <v>701</v>
      </c>
      <c r="AJ1046" s="23" t="b">
        <v>0</v>
      </c>
      <c r="AK1046" s="3">
        <v>109</v>
      </c>
      <c r="AL1046" s="3">
        <v>2968</v>
      </c>
      <c r="AM1046" s="3">
        <v>4124</v>
      </c>
      <c r="AN1046" s="24">
        <v>45536.06953395062</v>
      </c>
      <c r="AO1046" s="24">
        <v>45536.06954552469</v>
      </c>
      <c r="AP1046">
        <v>9</v>
      </c>
      <c r="AQ1046" t="s">
        <v>194</v>
      </c>
      <c r="AR1046">
        <v>244.0695339506201</v>
      </c>
      <c r="AS1046" t="s">
        <v>195</v>
      </c>
      <c r="AT1046" t="s">
        <v>256</v>
      </c>
      <c r="AU1046" t="s">
        <v>197</v>
      </c>
      <c r="AV1046" t="s">
        <v>220</v>
      </c>
      <c r="AW1046" t="s">
        <v>256</v>
      </c>
      <c r="AX1046" t="s">
        <v>197</v>
      </c>
      <c r="AY1046" t="s">
        <v>197</v>
      </c>
    </row>
    <row r="1047" spans="1:51" x14ac:dyDescent="0.45">
      <c r="A1047" s="22">
        <v>873038</v>
      </c>
      <c r="B1047" s="6">
        <v>45536</v>
      </c>
      <c r="C1047" s="22">
        <v>5782000</v>
      </c>
      <c r="D1047" s="22">
        <v>1818778</v>
      </c>
      <c r="E1047" s="22"/>
      <c r="F1047" s="22">
        <v>7458</v>
      </c>
      <c r="G1047" s="22">
        <v>2411082</v>
      </c>
      <c r="H1047" s="22">
        <v>14</v>
      </c>
      <c r="I1047" s="22"/>
      <c r="J1047" s="22">
        <v>599</v>
      </c>
      <c r="K1047" s="22">
        <v>101428</v>
      </c>
      <c r="L1047" s="23" t="s">
        <v>1091</v>
      </c>
      <c r="M1047" s="23"/>
      <c r="N1047" s="23" t="s">
        <v>184</v>
      </c>
      <c r="O1047" s="23" t="s">
        <v>481</v>
      </c>
      <c r="P1047" s="22">
        <v>20</v>
      </c>
      <c r="Q1047" s="23" t="s">
        <v>186</v>
      </c>
      <c r="R1047" s="23"/>
      <c r="S1047" s="23"/>
      <c r="T1047" s="23"/>
      <c r="U1047" s="23"/>
      <c r="V1047" s="23" t="s">
        <v>187</v>
      </c>
      <c r="W1047" s="23" t="s">
        <v>188</v>
      </c>
      <c r="X1047" s="23" t="s">
        <v>189</v>
      </c>
      <c r="Y1047" s="22">
        <v>0</v>
      </c>
      <c r="Z1047" s="23" t="s">
        <v>190</v>
      </c>
      <c r="AA1047" s="23" t="s">
        <v>191</v>
      </c>
      <c r="AB1047" s="23" t="s">
        <v>190</v>
      </c>
      <c r="AC1047" s="23" t="s">
        <v>192</v>
      </c>
      <c r="AD1047" s="23" t="s">
        <v>281</v>
      </c>
      <c r="AE1047" s="23" t="s">
        <v>85</v>
      </c>
      <c r="AF1047" s="23" t="s">
        <v>190</v>
      </c>
      <c r="AG1047" s="23" t="s">
        <v>269</v>
      </c>
      <c r="AH1047" s="23" t="s">
        <v>700</v>
      </c>
      <c r="AI1047" s="23" t="s">
        <v>701</v>
      </c>
      <c r="AJ1047" s="23" t="b">
        <v>0</v>
      </c>
      <c r="AK1047" s="3">
        <v>111</v>
      </c>
      <c r="AL1047" s="3">
        <v>2968</v>
      </c>
      <c r="AM1047" s="3">
        <v>5382</v>
      </c>
      <c r="AN1047" s="24">
        <v>45536.388994251545</v>
      </c>
      <c r="AO1047" s="24">
        <v>45536.389005825615</v>
      </c>
      <c r="AP1047">
        <v>9</v>
      </c>
      <c r="AQ1047" t="s">
        <v>194</v>
      </c>
      <c r="AR1047">
        <v>244.38899425154523</v>
      </c>
      <c r="AS1047" t="s">
        <v>195</v>
      </c>
      <c r="AT1047" t="s">
        <v>238</v>
      </c>
      <c r="AU1047" t="s">
        <v>197</v>
      </c>
      <c r="AV1047" t="s">
        <v>197</v>
      </c>
      <c r="AW1047" t="s">
        <v>238</v>
      </c>
      <c r="AX1047" t="s">
        <v>197</v>
      </c>
      <c r="AY1047" t="s">
        <v>223</v>
      </c>
    </row>
    <row r="1048" spans="1:51" x14ac:dyDescent="0.45">
      <c r="A1048" s="22">
        <v>873501</v>
      </c>
      <c r="B1048" s="6">
        <v>45536</v>
      </c>
      <c r="C1048" s="22">
        <v>5782000</v>
      </c>
      <c r="D1048" s="22">
        <v>1929979</v>
      </c>
      <c r="E1048" s="22"/>
      <c r="F1048" s="22">
        <v>7523</v>
      </c>
      <c r="G1048" s="22">
        <v>2411800</v>
      </c>
      <c r="H1048" s="22">
        <v>22</v>
      </c>
      <c r="I1048" s="22"/>
      <c r="J1048" s="22">
        <v>599</v>
      </c>
      <c r="K1048" s="22">
        <v>101428</v>
      </c>
      <c r="L1048" s="23" t="s">
        <v>1091</v>
      </c>
      <c r="M1048" s="23"/>
      <c r="N1048" s="23" t="s">
        <v>184</v>
      </c>
      <c r="O1048" s="23" t="s">
        <v>481</v>
      </c>
      <c r="P1048" s="22">
        <v>20</v>
      </c>
      <c r="Q1048" s="23" t="s">
        <v>186</v>
      </c>
      <c r="R1048" s="23"/>
      <c r="S1048" s="23"/>
      <c r="T1048" s="23"/>
      <c r="U1048" s="23"/>
      <c r="V1048" s="23" t="s">
        <v>187</v>
      </c>
      <c r="W1048" s="23" t="s">
        <v>188</v>
      </c>
      <c r="X1048" s="23" t="s">
        <v>189</v>
      </c>
      <c r="Y1048" s="22">
        <v>0</v>
      </c>
      <c r="Z1048" s="23" t="s">
        <v>190</v>
      </c>
      <c r="AA1048" s="23" t="s">
        <v>191</v>
      </c>
      <c r="AB1048" s="23" t="s">
        <v>190</v>
      </c>
      <c r="AC1048" s="23" t="s">
        <v>192</v>
      </c>
      <c r="AD1048" s="23" t="s">
        <v>281</v>
      </c>
      <c r="AE1048" s="23" t="s">
        <v>85</v>
      </c>
      <c r="AF1048" s="23" t="s">
        <v>190</v>
      </c>
      <c r="AG1048" s="23" t="s">
        <v>269</v>
      </c>
      <c r="AH1048" s="23" t="s">
        <v>700</v>
      </c>
      <c r="AI1048" s="23" t="s">
        <v>701</v>
      </c>
      <c r="AJ1048" s="23" t="b">
        <v>0</v>
      </c>
      <c r="AK1048" s="3">
        <v>97</v>
      </c>
      <c r="AL1048" s="3">
        <v>2968</v>
      </c>
      <c r="AM1048" s="3">
        <v>5691</v>
      </c>
      <c r="AN1048" s="24">
        <v>45536.534815393519</v>
      </c>
      <c r="AO1048" s="24">
        <v>45536.534826967596</v>
      </c>
      <c r="AP1048">
        <v>9</v>
      </c>
      <c r="AQ1048" t="s">
        <v>194</v>
      </c>
      <c r="AR1048">
        <v>244.53481539351924</v>
      </c>
      <c r="AS1048" t="s">
        <v>195</v>
      </c>
      <c r="AT1048" t="s">
        <v>207</v>
      </c>
      <c r="AU1048" t="s">
        <v>197</v>
      </c>
      <c r="AV1048" t="s">
        <v>220</v>
      </c>
      <c r="AW1048" t="s">
        <v>207</v>
      </c>
      <c r="AX1048" t="s">
        <v>197</v>
      </c>
      <c r="AY1048" t="s">
        <v>197</v>
      </c>
    </row>
    <row r="1049" spans="1:51" x14ac:dyDescent="0.45">
      <c r="A1049" s="22">
        <v>875173</v>
      </c>
      <c r="B1049" s="6">
        <v>45536</v>
      </c>
      <c r="C1049" s="22">
        <v>5781000</v>
      </c>
      <c r="D1049" s="22">
        <v>2529676</v>
      </c>
      <c r="E1049" s="22"/>
      <c r="F1049" s="22">
        <v>7430</v>
      </c>
      <c r="G1049" s="22">
        <v>2413233</v>
      </c>
      <c r="H1049" s="22">
        <v>29</v>
      </c>
      <c r="I1049" s="22"/>
      <c r="J1049" s="22">
        <v>599</v>
      </c>
      <c r="K1049" s="22">
        <v>102257</v>
      </c>
      <c r="L1049" s="23" t="s">
        <v>1088</v>
      </c>
      <c r="M1049" s="23"/>
      <c r="N1049" s="23" t="s">
        <v>184</v>
      </c>
      <c r="O1049" s="23" t="s">
        <v>481</v>
      </c>
      <c r="P1049" s="22">
        <v>20</v>
      </c>
      <c r="Q1049" s="23" t="s">
        <v>186</v>
      </c>
      <c r="R1049" s="23"/>
      <c r="S1049" s="23"/>
      <c r="T1049" s="23"/>
      <c r="U1049" s="23"/>
      <c r="V1049" s="23" t="s">
        <v>187</v>
      </c>
      <c r="W1049" s="23" t="s">
        <v>188</v>
      </c>
      <c r="X1049" s="23" t="s">
        <v>189</v>
      </c>
      <c r="Y1049" s="22">
        <v>0</v>
      </c>
      <c r="Z1049" s="23" t="s">
        <v>190</v>
      </c>
      <c r="AA1049" s="23" t="s">
        <v>191</v>
      </c>
      <c r="AB1049" s="23" t="s">
        <v>190</v>
      </c>
      <c r="AC1049" s="23" t="s">
        <v>192</v>
      </c>
      <c r="AD1049" s="23" t="s">
        <v>281</v>
      </c>
      <c r="AE1049" s="23" t="s">
        <v>85</v>
      </c>
      <c r="AF1049" s="23" t="s">
        <v>190</v>
      </c>
      <c r="AG1049" s="23" t="s">
        <v>269</v>
      </c>
      <c r="AH1049" s="23" t="s">
        <v>700</v>
      </c>
      <c r="AI1049" s="23" t="s">
        <v>701</v>
      </c>
      <c r="AJ1049" s="23" t="b">
        <v>0</v>
      </c>
      <c r="AK1049" s="3">
        <v>60</v>
      </c>
      <c r="AL1049" s="3">
        <v>2968</v>
      </c>
      <c r="AM1049" s="3">
        <v>7142</v>
      </c>
      <c r="AN1049" s="24">
        <v>45536.895961381175</v>
      </c>
      <c r="AO1049" s="24">
        <v>45536.895984529321</v>
      </c>
      <c r="AP1049">
        <v>9</v>
      </c>
      <c r="AQ1049" t="s">
        <v>194</v>
      </c>
      <c r="AR1049">
        <v>244.89596138117486</v>
      </c>
      <c r="AS1049" t="s">
        <v>195</v>
      </c>
      <c r="AT1049" t="s">
        <v>226</v>
      </c>
      <c r="AU1049" t="s">
        <v>197</v>
      </c>
      <c r="AV1049" t="s">
        <v>208</v>
      </c>
      <c r="AW1049" t="s">
        <v>226</v>
      </c>
      <c r="AX1049" t="s">
        <v>197</v>
      </c>
      <c r="AY1049" t="s">
        <v>218</v>
      </c>
    </row>
    <row r="1050" spans="1:51" x14ac:dyDescent="0.45">
      <c r="A1050" s="22">
        <v>872633</v>
      </c>
      <c r="B1050" s="6">
        <v>45536</v>
      </c>
      <c r="C1050" s="22">
        <v>5780000</v>
      </c>
      <c r="D1050" s="22">
        <v>1840771</v>
      </c>
      <c r="E1050" s="22"/>
      <c r="F1050" s="22">
        <v>7546</v>
      </c>
      <c r="G1050" s="22">
        <v>2410985</v>
      </c>
      <c r="H1050" s="22">
        <v>27</v>
      </c>
      <c r="I1050" s="22"/>
      <c r="J1050" s="22">
        <v>599</v>
      </c>
      <c r="K1050" s="22">
        <v>101428</v>
      </c>
      <c r="L1050" s="23" t="s">
        <v>1091</v>
      </c>
      <c r="M1050" s="23"/>
      <c r="N1050" s="23" t="s">
        <v>184</v>
      </c>
      <c r="O1050" s="23" t="s">
        <v>481</v>
      </c>
      <c r="P1050" s="22">
        <v>20</v>
      </c>
      <c r="Q1050" s="23" t="s">
        <v>186</v>
      </c>
      <c r="R1050" s="23"/>
      <c r="S1050" s="23"/>
      <c r="T1050" s="23"/>
      <c r="U1050" s="23"/>
      <c r="V1050" s="23" t="s">
        <v>187</v>
      </c>
      <c r="W1050" s="23" t="s">
        <v>188</v>
      </c>
      <c r="X1050" s="23" t="s">
        <v>189</v>
      </c>
      <c r="Y1050" s="22">
        <v>0</v>
      </c>
      <c r="Z1050" s="23" t="s">
        <v>190</v>
      </c>
      <c r="AA1050" s="23" t="s">
        <v>191</v>
      </c>
      <c r="AB1050" s="23" t="s">
        <v>190</v>
      </c>
      <c r="AC1050" s="23" t="s">
        <v>192</v>
      </c>
      <c r="AD1050" s="23" t="s">
        <v>281</v>
      </c>
      <c r="AE1050" s="23" t="s">
        <v>85</v>
      </c>
      <c r="AF1050" s="23" t="s">
        <v>190</v>
      </c>
      <c r="AG1050" s="23" t="s">
        <v>269</v>
      </c>
      <c r="AH1050" s="23" t="s">
        <v>700</v>
      </c>
      <c r="AI1050" s="23" t="s">
        <v>701</v>
      </c>
      <c r="AJ1050" s="23" t="b">
        <v>0</v>
      </c>
      <c r="AK1050" s="3">
        <v>112</v>
      </c>
      <c r="AL1050" s="3">
        <v>2968</v>
      </c>
      <c r="AM1050" s="3">
        <v>5016</v>
      </c>
      <c r="AN1050" s="24">
        <v>45536.333428163583</v>
      </c>
      <c r="AO1050" s="24">
        <v>45536.333439737653</v>
      </c>
      <c r="AP1050">
        <v>9</v>
      </c>
      <c r="AQ1050" t="s">
        <v>194</v>
      </c>
      <c r="AR1050">
        <v>244.33342816358345</v>
      </c>
      <c r="AS1050" t="s">
        <v>195</v>
      </c>
      <c r="AT1050" t="s">
        <v>308</v>
      </c>
      <c r="AU1050" t="s">
        <v>197</v>
      </c>
      <c r="AV1050" t="s">
        <v>220</v>
      </c>
      <c r="AW1050" t="s">
        <v>308</v>
      </c>
      <c r="AX1050" t="s">
        <v>197</v>
      </c>
      <c r="AY1050" t="s">
        <v>197</v>
      </c>
    </row>
    <row r="1051" spans="1:51" x14ac:dyDescent="0.45">
      <c r="A1051" s="22">
        <v>874683</v>
      </c>
      <c r="B1051" s="6">
        <v>45536</v>
      </c>
      <c r="C1051" s="22">
        <v>5767000</v>
      </c>
      <c r="D1051" s="22">
        <v>1807435</v>
      </c>
      <c r="E1051" s="22"/>
      <c r="F1051" s="22">
        <v>7581</v>
      </c>
      <c r="G1051" s="22">
        <v>2413084</v>
      </c>
      <c r="H1051" s="22">
        <v>18</v>
      </c>
      <c r="I1051" s="22"/>
      <c r="J1051" s="22">
        <v>599</v>
      </c>
      <c r="K1051" s="22">
        <v>101428</v>
      </c>
      <c r="L1051" s="23" t="s">
        <v>1091</v>
      </c>
      <c r="M1051" s="23"/>
      <c r="N1051" s="23" t="s">
        <v>184</v>
      </c>
      <c r="O1051" s="23" t="s">
        <v>481</v>
      </c>
      <c r="P1051" s="22">
        <v>20</v>
      </c>
      <c r="Q1051" s="23" t="s">
        <v>186</v>
      </c>
      <c r="R1051" s="23"/>
      <c r="S1051" s="23"/>
      <c r="T1051" s="23"/>
      <c r="U1051" s="23"/>
      <c r="V1051" s="23" t="s">
        <v>187</v>
      </c>
      <c r="W1051" s="23" t="s">
        <v>188</v>
      </c>
      <c r="X1051" s="23" t="s">
        <v>189</v>
      </c>
      <c r="Y1051" s="22">
        <v>0</v>
      </c>
      <c r="Z1051" s="23" t="s">
        <v>190</v>
      </c>
      <c r="AA1051" s="23" t="s">
        <v>191</v>
      </c>
      <c r="AB1051" s="23" t="s">
        <v>190</v>
      </c>
      <c r="AC1051" s="23" t="s">
        <v>192</v>
      </c>
      <c r="AD1051" s="23" t="s">
        <v>281</v>
      </c>
      <c r="AE1051" s="23" t="s">
        <v>85</v>
      </c>
      <c r="AF1051" s="23" t="s">
        <v>190</v>
      </c>
      <c r="AG1051" s="23" t="s">
        <v>269</v>
      </c>
      <c r="AH1051" s="23" t="s">
        <v>700</v>
      </c>
      <c r="AI1051" s="23" t="s">
        <v>701</v>
      </c>
      <c r="AJ1051" s="23" t="b">
        <v>0</v>
      </c>
      <c r="AK1051" s="3">
        <v>119</v>
      </c>
      <c r="AL1051" s="3">
        <v>2968</v>
      </c>
      <c r="AM1051" s="3">
        <v>6682</v>
      </c>
      <c r="AN1051" s="24">
        <v>45536.743142091051</v>
      </c>
      <c r="AO1051" s="24">
        <v>45536.74315366512</v>
      </c>
      <c r="AP1051">
        <v>9</v>
      </c>
      <c r="AQ1051" t="s">
        <v>194</v>
      </c>
      <c r="AR1051">
        <v>244.74314209105069</v>
      </c>
      <c r="AS1051" t="s">
        <v>195</v>
      </c>
      <c r="AT1051" t="s">
        <v>229</v>
      </c>
      <c r="AU1051" t="s">
        <v>197</v>
      </c>
      <c r="AV1051" t="s">
        <v>219</v>
      </c>
      <c r="AW1051" t="s">
        <v>229</v>
      </c>
      <c r="AX1051" t="s">
        <v>197</v>
      </c>
      <c r="AY1051" t="s">
        <v>220</v>
      </c>
    </row>
    <row r="1052" spans="1:51" x14ac:dyDescent="0.45">
      <c r="A1052" s="22">
        <v>872727</v>
      </c>
      <c r="B1052" s="6">
        <v>45536</v>
      </c>
      <c r="C1052" s="22">
        <v>5766000</v>
      </c>
      <c r="D1052" s="22">
        <v>1882384</v>
      </c>
      <c r="E1052" s="22"/>
      <c r="F1052" s="22">
        <v>7426</v>
      </c>
      <c r="G1052" s="22">
        <v>2411080</v>
      </c>
      <c r="H1052" s="22">
        <v>12</v>
      </c>
      <c r="I1052" s="22"/>
      <c r="J1052" s="22">
        <v>599</v>
      </c>
      <c r="K1052" s="22">
        <v>101428</v>
      </c>
      <c r="L1052" s="23" t="s">
        <v>1091</v>
      </c>
      <c r="M1052" s="23"/>
      <c r="N1052" s="23" t="s">
        <v>184</v>
      </c>
      <c r="O1052" s="23" t="s">
        <v>481</v>
      </c>
      <c r="P1052" s="22">
        <v>20</v>
      </c>
      <c r="Q1052" s="23" t="s">
        <v>186</v>
      </c>
      <c r="R1052" s="23"/>
      <c r="S1052" s="23"/>
      <c r="T1052" s="23"/>
      <c r="U1052" s="23"/>
      <c r="V1052" s="23" t="s">
        <v>187</v>
      </c>
      <c r="W1052" s="23" t="s">
        <v>188</v>
      </c>
      <c r="X1052" s="23" t="s">
        <v>189</v>
      </c>
      <c r="Y1052" s="22">
        <v>0</v>
      </c>
      <c r="Z1052" s="23" t="s">
        <v>190</v>
      </c>
      <c r="AA1052" s="23" t="s">
        <v>191</v>
      </c>
      <c r="AB1052" s="23" t="s">
        <v>190</v>
      </c>
      <c r="AC1052" s="23" t="s">
        <v>192</v>
      </c>
      <c r="AD1052" s="23" t="s">
        <v>281</v>
      </c>
      <c r="AE1052" s="23" t="s">
        <v>85</v>
      </c>
      <c r="AF1052" s="23" t="s">
        <v>190</v>
      </c>
      <c r="AG1052" s="23" t="s">
        <v>269</v>
      </c>
      <c r="AH1052" s="23" t="s">
        <v>700</v>
      </c>
      <c r="AI1052" s="23" t="s">
        <v>701</v>
      </c>
      <c r="AJ1052" s="23" t="b">
        <v>0</v>
      </c>
      <c r="AK1052" s="3">
        <v>113</v>
      </c>
      <c r="AL1052" s="3">
        <v>2968</v>
      </c>
      <c r="AM1052" s="3">
        <v>5092</v>
      </c>
      <c r="AN1052" s="24">
        <v>45536.375086882719</v>
      </c>
      <c r="AO1052" s="24">
        <v>45536.375098456789</v>
      </c>
      <c r="AP1052">
        <v>9</v>
      </c>
      <c r="AQ1052" t="s">
        <v>194</v>
      </c>
      <c r="AR1052">
        <v>244.37508688271919</v>
      </c>
      <c r="AS1052" t="s">
        <v>195</v>
      </c>
      <c r="AT1052" t="s">
        <v>238</v>
      </c>
      <c r="AU1052" t="s">
        <v>197</v>
      </c>
      <c r="AV1052" t="s">
        <v>220</v>
      </c>
      <c r="AW1052" t="s">
        <v>238</v>
      </c>
      <c r="AX1052" t="s">
        <v>197</v>
      </c>
      <c r="AY1052" t="s">
        <v>197</v>
      </c>
    </row>
    <row r="1053" spans="1:51" x14ac:dyDescent="0.45">
      <c r="A1053" s="22">
        <v>872391</v>
      </c>
      <c r="B1053" s="6">
        <v>45536</v>
      </c>
      <c r="C1053" s="22">
        <v>5766000</v>
      </c>
      <c r="D1053" s="22">
        <v>1781090</v>
      </c>
      <c r="E1053" s="22"/>
      <c r="F1053" s="22">
        <v>7504</v>
      </c>
      <c r="G1053" s="22">
        <v>2409996</v>
      </c>
      <c r="H1053" s="22">
        <v>15</v>
      </c>
      <c r="I1053" s="22"/>
      <c r="J1053" s="22">
        <v>599</v>
      </c>
      <c r="K1053" s="22">
        <v>101428</v>
      </c>
      <c r="L1053" s="23" t="s">
        <v>1091</v>
      </c>
      <c r="M1053" s="23"/>
      <c r="N1053" s="23" t="s">
        <v>184</v>
      </c>
      <c r="O1053" s="23" t="s">
        <v>481</v>
      </c>
      <c r="P1053" s="22">
        <v>20</v>
      </c>
      <c r="Q1053" s="23" t="s">
        <v>186</v>
      </c>
      <c r="R1053" s="23"/>
      <c r="S1053" s="23"/>
      <c r="T1053" s="23"/>
      <c r="U1053" s="23"/>
      <c r="V1053" s="23" t="s">
        <v>187</v>
      </c>
      <c r="W1053" s="23" t="s">
        <v>188</v>
      </c>
      <c r="X1053" s="23" t="s">
        <v>189</v>
      </c>
      <c r="Y1053" s="22">
        <v>0</v>
      </c>
      <c r="Z1053" s="23" t="s">
        <v>190</v>
      </c>
      <c r="AA1053" s="23" t="s">
        <v>191</v>
      </c>
      <c r="AB1053" s="23" t="s">
        <v>190</v>
      </c>
      <c r="AC1053" s="23" t="s">
        <v>192</v>
      </c>
      <c r="AD1053" s="23" t="s">
        <v>281</v>
      </c>
      <c r="AE1053" s="23" t="s">
        <v>85</v>
      </c>
      <c r="AF1053" s="23" t="s">
        <v>190</v>
      </c>
      <c r="AG1053" s="23" t="s">
        <v>269</v>
      </c>
      <c r="AH1053" s="23" t="s">
        <v>700</v>
      </c>
      <c r="AI1053" s="23" t="s">
        <v>701</v>
      </c>
      <c r="AJ1053" s="23" t="b">
        <v>0</v>
      </c>
      <c r="AK1053" s="3">
        <v>111</v>
      </c>
      <c r="AL1053" s="3">
        <v>2968</v>
      </c>
      <c r="AM1053" s="3">
        <v>4795</v>
      </c>
      <c r="AN1053" s="24">
        <v>45536.291762885805</v>
      </c>
      <c r="AO1053" s="24">
        <v>45536.291774459874</v>
      </c>
      <c r="AP1053">
        <v>9</v>
      </c>
      <c r="AQ1053" t="s">
        <v>194</v>
      </c>
      <c r="AR1053">
        <v>244.29176288580493</v>
      </c>
      <c r="AS1053" t="s">
        <v>195</v>
      </c>
      <c r="AT1053" t="s">
        <v>408</v>
      </c>
      <c r="AU1053" t="s">
        <v>197</v>
      </c>
      <c r="AV1053" t="s">
        <v>220</v>
      </c>
      <c r="AW1053" t="s">
        <v>408</v>
      </c>
      <c r="AX1053" t="s">
        <v>197</v>
      </c>
      <c r="AY1053" t="s">
        <v>197</v>
      </c>
    </row>
    <row r="1054" spans="1:51" x14ac:dyDescent="0.45">
      <c r="A1054" s="22">
        <v>872687</v>
      </c>
      <c r="B1054" s="6">
        <v>45536</v>
      </c>
      <c r="C1054" s="22">
        <v>5765000</v>
      </c>
      <c r="D1054" s="22">
        <v>1729391</v>
      </c>
      <c r="E1054" s="22"/>
      <c r="F1054" s="22">
        <v>7521</v>
      </c>
      <c r="G1054" s="22">
        <v>2410906</v>
      </c>
      <c r="H1054" s="22">
        <v>19</v>
      </c>
      <c r="I1054" s="22"/>
      <c r="J1054" s="22">
        <v>599</v>
      </c>
      <c r="K1054" s="22">
        <v>101428</v>
      </c>
      <c r="L1054" s="23" t="s">
        <v>1091</v>
      </c>
      <c r="M1054" s="23"/>
      <c r="N1054" s="23" t="s">
        <v>184</v>
      </c>
      <c r="O1054" s="23" t="s">
        <v>481</v>
      </c>
      <c r="P1054" s="22">
        <v>20</v>
      </c>
      <c r="Q1054" s="23" t="s">
        <v>186</v>
      </c>
      <c r="R1054" s="23"/>
      <c r="S1054" s="23"/>
      <c r="T1054" s="23"/>
      <c r="U1054" s="23"/>
      <c r="V1054" s="23" t="s">
        <v>187</v>
      </c>
      <c r="W1054" s="23" t="s">
        <v>188</v>
      </c>
      <c r="X1054" s="23" t="s">
        <v>189</v>
      </c>
      <c r="Y1054" s="22">
        <v>0</v>
      </c>
      <c r="Z1054" s="23" t="s">
        <v>190</v>
      </c>
      <c r="AA1054" s="23" t="s">
        <v>191</v>
      </c>
      <c r="AB1054" s="23" t="s">
        <v>190</v>
      </c>
      <c r="AC1054" s="23" t="s">
        <v>192</v>
      </c>
      <c r="AD1054" s="23" t="s">
        <v>281</v>
      </c>
      <c r="AE1054" s="23" t="s">
        <v>85</v>
      </c>
      <c r="AF1054" s="23" t="s">
        <v>190</v>
      </c>
      <c r="AG1054" s="23" t="s">
        <v>269</v>
      </c>
      <c r="AH1054" s="23" t="s">
        <v>700</v>
      </c>
      <c r="AI1054" s="23" t="s">
        <v>701</v>
      </c>
      <c r="AJ1054" s="23" t="b">
        <v>0</v>
      </c>
      <c r="AK1054" s="3">
        <v>111</v>
      </c>
      <c r="AL1054" s="3">
        <v>2968</v>
      </c>
      <c r="AM1054" s="3">
        <v>5056</v>
      </c>
      <c r="AN1054" s="24">
        <v>45536.347311496917</v>
      </c>
      <c r="AO1054" s="24">
        <v>45536.347323070986</v>
      </c>
      <c r="AP1054">
        <v>9</v>
      </c>
      <c r="AQ1054" t="s">
        <v>194</v>
      </c>
      <c r="AR1054">
        <v>244.34731149691652</v>
      </c>
      <c r="AS1054" t="s">
        <v>195</v>
      </c>
      <c r="AT1054" t="s">
        <v>308</v>
      </c>
      <c r="AU1054" t="s">
        <v>197</v>
      </c>
      <c r="AV1054" t="s">
        <v>220</v>
      </c>
      <c r="AW1054" t="s">
        <v>308</v>
      </c>
      <c r="AX1054" t="s">
        <v>197</v>
      </c>
      <c r="AY1054" t="s">
        <v>197</v>
      </c>
    </row>
    <row r="1055" spans="1:51" x14ac:dyDescent="0.45">
      <c r="A1055" s="22">
        <v>873570</v>
      </c>
      <c r="B1055" s="6">
        <v>45536</v>
      </c>
      <c r="C1055" s="22">
        <v>5765000</v>
      </c>
      <c r="D1055" s="22">
        <v>1880985</v>
      </c>
      <c r="E1055" s="22"/>
      <c r="F1055" s="22">
        <v>10951</v>
      </c>
      <c r="G1055" s="22">
        <v>2411878</v>
      </c>
      <c r="H1055" s="22">
        <v>18</v>
      </c>
      <c r="I1055" s="22"/>
      <c r="J1055" s="22">
        <v>599</v>
      </c>
      <c r="K1055" s="22">
        <v>101428</v>
      </c>
      <c r="L1055" s="23" t="s">
        <v>1091</v>
      </c>
      <c r="M1055" s="23"/>
      <c r="N1055" s="23" t="s">
        <v>184</v>
      </c>
      <c r="O1055" s="23" t="s">
        <v>481</v>
      </c>
      <c r="P1055" s="22">
        <v>20</v>
      </c>
      <c r="Q1055" s="23" t="s">
        <v>186</v>
      </c>
      <c r="R1055" s="23"/>
      <c r="S1055" s="23"/>
      <c r="T1055" s="23"/>
      <c r="U1055" s="23"/>
      <c r="V1055" s="23" t="s">
        <v>187</v>
      </c>
      <c r="W1055" s="23" t="s">
        <v>188</v>
      </c>
      <c r="X1055" s="23" t="s">
        <v>189</v>
      </c>
      <c r="Y1055" s="22">
        <v>0</v>
      </c>
      <c r="Z1055" s="23" t="s">
        <v>190</v>
      </c>
      <c r="AA1055" s="23" t="s">
        <v>191</v>
      </c>
      <c r="AB1055" s="23" t="s">
        <v>190</v>
      </c>
      <c r="AC1055" s="23" t="s">
        <v>192</v>
      </c>
      <c r="AD1055" s="23" t="s">
        <v>281</v>
      </c>
      <c r="AE1055" s="23" t="s">
        <v>85</v>
      </c>
      <c r="AF1055" s="23" t="s">
        <v>190</v>
      </c>
      <c r="AG1055" s="23" t="s">
        <v>269</v>
      </c>
      <c r="AH1055" s="23" t="s">
        <v>700</v>
      </c>
      <c r="AI1055" s="23" t="s">
        <v>701</v>
      </c>
      <c r="AJ1055" s="23" t="b">
        <v>0</v>
      </c>
      <c r="AK1055" s="3">
        <v>113</v>
      </c>
      <c r="AL1055" s="3">
        <v>2968</v>
      </c>
      <c r="AM1055" s="3">
        <v>5755</v>
      </c>
      <c r="AN1055" s="24">
        <v>45536.59038483796</v>
      </c>
      <c r="AO1055" s="24">
        <v>45536.590396412037</v>
      </c>
      <c r="AP1055">
        <v>9</v>
      </c>
      <c r="AQ1055" t="s">
        <v>194</v>
      </c>
      <c r="AR1055">
        <v>244.5903848379603</v>
      </c>
      <c r="AS1055" t="s">
        <v>195</v>
      </c>
      <c r="AT1055" t="s">
        <v>227</v>
      </c>
      <c r="AU1055" t="s">
        <v>197</v>
      </c>
      <c r="AV1055" t="s">
        <v>197</v>
      </c>
      <c r="AW1055" t="s">
        <v>227</v>
      </c>
      <c r="AX1055" t="s">
        <v>197</v>
      </c>
      <c r="AY1055" t="s">
        <v>223</v>
      </c>
    </row>
    <row r="1056" spans="1:51" x14ac:dyDescent="0.45">
      <c r="A1056" s="22">
        <v>871907</v>
      </c>
      <c r="B1056" s="6">
        <v>45536</v>
      </c>
      <c r="C1056" s="22">
        <v>5750000</v>
      </c>
      <c r="D1056" s="22">
        <v>1946505</v>
      </c>
      <c r="E1056" s="22"/>
      <c r="F1056" s="22">
        <v>7818</v>
      </c>
      <c r="G1056" s="22">
        <v>2410099</v>
      </c>
      <c r="H1056" s="22">
        <v>18</v>
      </c>
      <c r="I1056" s="22"/>
      <c r="J1056" s="22">
        <v>599</v>
      </c>
      <c r="K1056" s="22">
        <v>101428</v>
      </c>
      <c r="L1056" s="23" t="s">
        <v>1091</v>
      </c>
      <c r="M1056" s="23"/>
      <c r="N1056" s="23" t="s">
        <v>184</v>
      </c>
      <c r="O1056" s="23" t="s">
        <v>481</v>
      </c>
      <c r="P1056" s="22">
        <v>20</v>
      </c>
      <c r="Q1056" s="23" t="s">
        <v>186</v>
      </c>
      <c r="R1056" s="23"/>
      <c r="S1056" s="23"/>
      <c r="T1056" s="23"/>
      <c r="U1056" s="23"/>
      <c r="V1056" s="23" t="s">
        <v>187</v>
      </c>
      <c r="W1056" s="23" t="s">
        <v>188</v>
      </c>
      <c r="X1056" s="23" t="s">
        <v>189</v>
      </c>
      <c r="Y1056" s="22">
        <v>0</v>
      </c>
      <c r="Z1056" s="23" t="s">
        <v>190</v>
      </c>
      <c r="AA1056" s="23" t="s">
        <v>191</v>
      </c>
      <c r="AB1056" s="23" t="s">
        <v>190</v>
      </c>
      <c r="AC1056" s="23" t="s">
        <v>192</v>
      </c>
      <c r="AD1056" s="23" t="s">
        <v>281</v>
      </c>
      <c r="AE1056" s="23" t="s">
        <v>85</v>
      </c>
      <c r="AF1056" s="23" t="s">
        <v>190</v>
      </c>
      <c r="AG1056" s="23" t="s">
        <v>269</v>
      </c>
      <c r="AH1056" s="23" t="s">
        <v>700</v>
      </c>
      <c r="AI1056" s="23" t="s">
        <v>701</v>
      </c>
      <c r="AJ1056" s="23" t="b">
        <v>0</v>
      </c>
      <c r="AK1056" s="3">
        <v>63</v>
      </c>
      <c r="AL1056" s="3">
        <v>2968</v>
      </c>
      <c r="AM1056" s="3">
        <v>4478</v>
      </c>
      <c r="AN1056" s="24">
        <v>45536.15981986883</v>
      </c>
      <c r="AO1056" s="24">
        <v>45536.159831442899</v>
      </c>
      <c r="AP1056">
        <v>9</v>
      </c>
      <c r="AQ1056" t="s">
        <v>194</v>
      </c>
      <c r="AR1056">
        <v>244.1598198688298</v>
      </c>
      <c r="AS1056" t="s">
        <v>195</v>
      </c>
      <c r="AT1056" t="s">
        <v>251</v>
      </c>
      <c r="AU1056" t="s">
        <v>197</v>
      </c>
      <c r="AV1056" t="s">
        <v>220</v>
      </c>
      <c r="AW1056" t="s">
        <v>251</v>
      </c>
      <c r="AX1056" t="s">
        <v>197</v>
      </c>
      <c r="AY1056" t="s">
        <v>197</v>
      </c>
    </row>
    <row r="1057" spans="1:51" x14ac:dyDescent="0.45">
      <c r="A1057" s="22">
        <v>873527</v>
      </c>
      <c r="B1057" s="6">
        <v>45536</v>
      </c>
      <c r="C1057" s="22">
        <v>5750000</v>
      </c>
      <c r="D1057" s="22">
        <v>1990011</v>
      </c>
      <c r="E1057" s="22"/>
      <c r="F1057" s="22">
        <v>7610</v>
      </c>
      <c r="G1057" s="22">
        <v>2411833</v>
      </c>
      <c r="H1057" s="22">
        <v>12</v>
      </c>
      <c r="I1057" s="22"/>
      <c r="J1057" s="22">
        <v>599</v>
      </c>
      <c r="K1057" s="22">
        <v>101428</v>
      </c>
      <c r="L1057" s="23" t="s">
        <v>1091</v>
      </c>
      <c r="M1057" s="23"/>
      <c r="N1057" s="23" t="s">
        <v>184</v>
      </c>
      <c r="O1057" s="23" t="s">
        <v>481</v>
      </c>
      <c r="P1057" s="22">
        <v>20</v>
      </c>
      <c r="Q1057" s="23" t="s">
        <v>186</v>
      </c>
      <c r="R1057" s="23"/>
      <c r="S1057" s="23"/>
      <c r="T1057" s="23"/>
      <c r="U1057" s="23"/>
      <c r="V1057" s="23" t="s">
        <v>187</v>
      </c>
      <c r="W1057" s="23" t="s">
        <v>188</v>
      </c>
      <c r="X1057" s="23" t="s">
        <v>189</v>
      </c>
      <c r="Y1057" s="22">
        <v>0</v>
      </c>
      <c r="Z1057" s="23" t="s">
        <v>190</v>
      </c>
      <c r="AA1057" s="23" t="s">
        <v>191</v>
      </c>
      <c r="AB1057" s="23" t="s">
        <v>190</v>
      </c>
      <c r="AC1057" s="23" t="s">
        <v>192</v>
      </c>
      <c r="AD1057" s="23" t="s">
        <v>281</v>
      </c>
      <c r="AE1057" s="23" t="s">
        <v>85</v>
      </c>
      <c r="AF1057" s="23" t="s">
        <v>190</v>
      </c>
      <c r="AG1057" s="23" t="s">
        <v>269</v>
      </c>
      <c r="AH1057" s="23" t="s">
        <v>700</v>
      </c>
      <c r="AI1057" s="23" t="s">
        <v>701</v>
      </c>
      <c r="AJ1057" s="23" t="b">
        <v>0</v>
      </c>
      <c r="AK1057" s="3">
        <v>62</v>
      </c>
      <c r="AL1057" s="3">
        <v>2968</v>
      </c>
      <c r="AM1057" s="3">
        <v>5717</v>
      </c>
      <c r="AN1057" s="24">
        <v>45536.562596836418</v>
      </c>
      <c r="AO1057" s="24">
        <v>45536.562608410495</v>
      </c>
      <c r="AP1057">
        <v>9</v>
      </c>
      <c r="AQ1057" t="s">
        <v>194</v>
      </c>
      <c r="AR1057">
        <v>244.56259683641838</v>
      </c>
      <c r="AS1057" t="s">
        <v>195</v>
      </c>
      <c r="AT1057" t="s">
        <v>218</v>
      </c>
      <c r="AU1057" t="s">
        <v>197</v>
      </c>
      <c r="AV1057" t="s">
        <v>220</v>
      </c>
      <c r="AW1057" t="s">
        <v>218</v>
      </c>
      <c r="AX1057" t="s">
        <v>197</v>
      </c>
      <c r="AY1057" t="s">
        <v>197</v>
      </c>
    </row>
    <row r="1058" spans="1:51" x14ac:dyDescent="0.45">
      <c r="A1058" s="22">
        <v>871902</v>
      </c>
      <c r="B1058" s="6">
        <v>45536</v>
      </c>
      <c r="C1058" s="22">
        <v>5749000</v>
      </c>
      <c r="D1058" s="22">
        <v>1961059</v>
      </c>
      <c r="E1058" s="22"/>
      <c r="F1058" s="22">
        <v>8286</v>
      </c>
      <c r="G1058" s="22">
        <v>2410027</v>
      </c>
      <c r="H1058" s="22">
        <v>22</v>
      </c>
      <c r="I1058" s="22"/>
      <c r="J1058" s="22">
        <v>599</v>
      </c>
      <c r="K1058" s="22">
        <v>101428</v>
      </c>
      <c r="L1058" s="23" t="s">
        <v>1091</v>
      </c>
      <c r="M1058" s="23"/>
      <c r="N1058" s="23" t="s">
        <v>184</v>
      </c>
      <c r="O1058" s="23" t="s">
        <v>481</v>
      </c>
      <c r="P1058" s="22">
        <v>20</v>
      </c>
      <c r="Q1058" s="23" t="s">
        <v>186</v>
      </c>
      <c r="R1058" s="23"/>
      <c r="S1058" s="23"/>
      <c r="T1058" s="23"/>
      <c r="U1058" s="23"/>
      <c r="V1058" s="23" t="s">
        <v>187</v>
      </c>
      <c r="W1058" s="23" t="s">
        <v>188</v>
      </c>
      <c r="X1058" s="23" t="s">
        <v>189</v>
      </c>
      <c r="Y1058" s="22">
        <v>0</v>
      </c>
      <c r="Z1058" s="23" t="s">
        <v>190</v>
      </c>
      <c r="AA1058" s="23" t="s">
        <v>191</v>
      </c>
      <c r="AB1058" s="23" t="s">
        <v>190</v>
      </c>
      <c r="AC1058" s="23" t="s">
        <v>192</v>
      </c>
      <c r="AD1058" s="23" t="s">
        <v>281</v>
      </c>
      <c r="AE1058" s="23" t="s">
        <v>85</v>
      </c>
      <c r="AF1058" s="23" t="s">
        <v>190</v>
      </c>
      <c r="AG1058" s="23" t="s">
        <v>269</v>
      </c>
      <c r="AH1058" s="23" t="s">
        <v>700</v>
      </c>
      <c r="AI1058" s="23" t="s">
        <v>701</v>
      </c>
      <c r="AJ1058" s="23" t="b">
        <v>0</v>
      </c>
      <c r="AK1058" s="3">
        <v>63</v>
      </c>
      <c r="AL1058" s="3">
        <v>2968</v>
      </c>
      <c r="AM1058" s="3">
        <v>4473</v>
      </c>
      <c r="AN1058" s="24">
        <v>45536.152879436726</v>
      </c>
      <c r="AO1058" s="24">
        <v>45536.152891010803</v>
      </c>
      <c r="AP1058">
        <v>9</v>
      </c>
      <c r="AQ1058" t="s">
        <v>194</v>
      </c>
      <c r="AR1058">
        <v>244.15287943672593</v>
      </c>
      <c r="AS1058" t="s">
        <v>195</v>
      </c>
      <c r="AT1058" t="s">
        <v>251</v>
      </c>
      <c r="AU1058" t="s">
        <v>197</v>
      </c>
      <c r="AV1058" t="s">
        <v>197</v>
      </c>
      <c r="AW1058" t="s">
        <v>251</v>
      </c>
      <c r="AX1058" t="s">
        <v>197</v>
      </c>
      <c r="AY1058" t="s">
        <v>223</v>
      </c>
    </row>
    <row r="1059" spans="1:51" x14ac:dyDescent="0.45">
      <c r="A1059" s="22">
        <v>875236</v>
      </c>
      <c r="B1059" s="6">
        <v>45536</v>
      </c>
      <c r="C1059" s="22">
        <v>5735000</v>
      </c>
      <c r="D1059" s="22">
        <v>5496044</v>
      </c>
      <c r="E1059" s="22"/>
      <c r="F1059" s="22">
        <v>8522</v>
      </c>
      <c r="G1059" s="22">
        <v>2410821</v>
      </c>
      <c r="H1059" s="22">
        <v>27</v>
      </c>
      <c r="I1059" s="22"/>
      <c r="J1059" s="22">
        <v>599</v>
      </c>
      <c r="K1059" s="22">
        <v>102257</v>
      </c>
      <c r="L1059" s="23" t="s">
        <v>1088</v>
      </c>
      <c r="M1059" s="23"/>
      <c r="N1059" s="23" t="s">
        <v>184</v>
      </c>
      <c r="O1059" s="23" t="s">
        <v>481</v>
      </c>
      <c r="P1059" s="22">
        <v>20</v>
      </c>
      <c r="Q1059" s="23" t="s">
        <v>186</v>
      </c>
      <c r="R1059" s="23"/>
      <c r="S1059" s="23"/>
      <c r="T1059" s="23"/>
      <c r="U1059" s="23"/>
      <c r="V1059" s="23" t="s">
        <v>187</v>
      </c>
      <c r="W1059" s="23" t="s">
        <v>188</v>
      </c>
      <c r="X1059" s="23" t="s">
        <v>189</v>
      </c>
      <c r="Y1059" s="22">
        <v>0</v>
      </c>
      <c r="Z1059" s="23" t="s">
        <v>190</v>
      </c>
      <c r="AA1059" s="23" t="s">
        <v>191</v>
      </c>
      <c r="AB1059" s="23" t="s">
        <v>190</v>
      </c>
      <c r="AC1059" s="23" t="s">
        <v>192</v>
      </c>
      <c r="AD1059" s="23" t="s">
        <v>281</v>
      </c>
      <c r="AE1059" s="23" t="s">
        <v>85</v>
      </c>
      <c r="AF1059" s="23" t="s">
        <v>190</v>
      </c>
      <c r="AG1059" s="23" t="s">
        <v>269</v>
      </c>
      <c r="AH1059" s="23" t="s">
        <v>700</v>
      </c>
      <c r="AI1059" s="23" t="s">
        <v>701</v>
      </c>
      <c r="AJ1059" s="23" t="b">
        <v>0</v>
      </c>
      <c r="AK1059" s="3">
        <v>111</v>
      </c>
      <c r="AL1059" s="3">
        <v>2968</v>
      </c>
      <c r="AM1059" s="3">
        <v>7191</v>
      </c>
      <c r="AN1059" s="24">
        <v>45536.916831249997</v>
      </c>
      <c r="AO1059" s="24">
        <v>45536.916889120374</v>
      </c>
      <c r="AP1059">
        <v>9</v>
      </c>
      <c r="AQ1059" t="s">
        <v>194</v>
      </c>
      <c r="AR1059">
        <v>244.9168312499969</v>
      </c>
      <c r="AS1059" t="s">
        <v>195</v>
      </c>
      <c r="AT1059" t="s">
        <v>237</v>
      </c>
      <c r="AU1059" t="s">
        <v>197</v>
      </c>
      <c r="AV1059" t="s">
        <v>227</v>
      </c>
      <c r="AW1059" t="s">
        <v>237</v>
      </c>
      <c r="AX1059" t="s">
        <v>197</v>
      </c>
      <c r="AY1059" t="s">
        <v>231</v>
      </c>
    </row>
    <row r="1060" spans="1:51" x14ac:dyDescent="0.45">
      <c r="A1060" s="22">
        <v>874480</v>
      </c>
      <c r="B1060" s="6">
        <v>45536</v>
      </c>
      <c r="C1060" s="22">
        <v>5735000</v>
      </c>
      <c r="D1060" s="22">
        <v>3175355</v>
      </c>
      <c r="E1060" s="22"/>
      <c r="F1060" s="22">
        <v>8297</v>
      </c>
      <c r="G1060" s="22">
        <v>2413049</v>
      </c>
      <c r="H1060" s="22">
        <v>11</v>
      </c>
      <c r="I1060" s="22"/>
      <c r="J1060" s="22">
        <v>599</v>
      </c>
      <c r="K1060" s="22">
        <v>101428</v>
      </c>
      <c r="L1060" s="23" t="s">
        <v>1091</v>
      </c>
      <c r="M1060" s="23"/>
      <c r="N1060" s="23" t="s">
        <v>184</v>
      </c>
      <c r="O1060" s="23" t="s">
        <v>481</v>
      </c>
      <c r="P1060" s="22">
        <v>20</v>
      </c>
      <c r="Q1060" s="23" t="s">
        <v>186</v>
      </c>
      <c r="R1060" s="23"/>
      <c r="S1060" s="23"/>
      <c r="T1060" s="23"/>
      <c r="U1060" s="23"/>
      <c r="V1060" s="23" t="s">
        <v>187</v>
      </c>
      <c r="W1060" s="23" t="s">
        <v>188</v>
      </c>
      <c r="X1060" s="23" t="s">
        <v>189</v>
      </c>
      <c r="Y1060" s="22">
        <v>0</v>
      </c>
      <c r="Z1060" s="23" t="s">
        <v>190</v>
      </c>
      <c r="AA1060" s="23" t="s">
        <v>191</v>
      </c>
      <c r="AB1060" s="23" t="s">
        <v>190</v>
      </c>
      <c r="AC1060" s="23" t="s">
        <v>192</v>
      </c>
      <c r="AD1060" s="23" t="s">
        <v>281</v>
      </c>
      <c r="AE1060" s="23" t="s">
        <v>85</v>
      </c>
      <c r="AF1060" s="23" t="s">
        <v>190</v>
      </c>
      <c r="AG1060" s="23" t="s">
        <v>269</v>
      </c>
      <c r="AH1060" s="23" t="s">
        <v>700</v>
      </c>
      <c r="AI1060" s="23" t="s">
        <v>701</v>
      </c>
      <c r="AJ1060" s="23" t="b">
        <v>0</v>
      </c>
      <c r="AK1060" s="3">
        <v>97</v>
      </c>
      <c r="AL1060" s="3">
        <v>2968</v>
      </c>
      <c r="AM1060" s="3">
        <v>6520</v>
      </c>
      <c r="AN1060" s="24">
        <v>45536.708442978394</v>
      </c>
      <c r="AO1060" s="24">
        <v>45536.708477700617</v>
      </c>
      <c r="AP1060">
        <v>9</v>
      </c>
      <c r="AQ1060" t="s">
        <v>194</v>
      </c>
      <c r="AR1060">
        <v>244.70844297839358</v>
      </c>
      <c r="AS1060" t="s">
        <v>195</v>
      </c>
      <c r="AT1060" t="s">
        <v>229</v>
      </c>
      <c r="AU1060" t="s">
        <v>197</v>
      </c>
      <c r="AV1060" t="s">
        <v>197</v>
      </c>
      <c r="AW1060" t="s">
        <v>229</v>
      </c>
      <c r="AX1060" t="s">
        <v>197</v>
      </c>
      <c r="AY1060" t="s">
        <v>207</v>
      </c>
    </row>
    <row r="1061" spans="1:51" x14ac:dyDescent="0.45">
      <c r="A1061" s="22">
        <v>873552</v>
      </c>
      <c r="B1061" s="6">
        <v>45536</v>
      </c>
      <c r="C1061" s="22">
        <v>5734000</v>
      </c>
      <c r="D1061" s="22">
        <v>1853012</v>
      </c>
      <c r="E1061" s="22"/>
      <c r="F1061" s="22">
        <v>7463</v>
      </c>
      <c r="G1061" s="22">
        <v>2411833</v>
      </c>
      <c r="H1061" s="22">
        <v>12</v>
      </c>
      <c r="I1061" s="22"/>
      <c r="J1061" s="22">
        <v>599</v>
      </c>
      <c r="K1061" s="22">
        <v>101428</v>
      </c>
      <c r="L1061" s="23" t="s">
        <v>1091</v>
      </c>
      <c r="M1061" s="23"/>
      <c r="N1061" s="23" t="s">
        <v>184</v>
      </c>
      <c r="O1061" s="23" t="s">
        <v>481</v>
      </c>
      <c r="P1061" s="22">
        <v>20</v>
      </c>
      <c r="Q1061" s="23" t="s">
        <v>186</v>
      </c>
      <c r="R1061" s="23"/>
      <c r="S1061" s="23"/>
      <c r="T1061" s="23"/>
      <c r="U1061" s="23"/>
      <c r="V1061" s="23" t="s">
        <v>187</v>
      </c>
      <c r="W1061" s="23" t="s">
        <v>188</v>
      </c>
      <c r="X1061" s="23" t="s">
        <v>189</v>
      </c>
      <c r="Y1061" s="22">
        <v>0</v>
      </c>
      <c r="Z1061" s="23" t="s">
        <v>190</v>
      </c>
      <c r="AA1061" s="23" t="s">
        <v>191</v>
      </c>
      <c r="AB1061" s="23" t="s">
        <v>190</v>
      </c>
      <c r="AC1061" s="23" t="s">
        <v>192</v>
      </c>
      <c r="AD1061" s="23" t="s">
        <v>281</v>
      </c>
      <c r="AE1061" s="23" t="s">
        <v>85</v>
      </c>
      <c r="AF1061" s="23" t="s">
        <v>190</v>
      </c>
      <c r="AG1061" s="23" t="s">
        <v>269</v>
      </c>
      <c r="AH1061" s="23" t="s">
        <v>700</v>
      </c>
      <c r="AI1061" s="23" t="s">
        <v>701</v>
      </c>
      <c r="AJ1061" s="23" t="b">
        <v>0</v>
      </c>
      <c r="AK1061" s="3">
        <v>119</v>
      </c>
      <c r="AL1061" s="3">
        <v>2968</v>
      </c>
      <c r="AM1061" s="3">
        <v>5738</v>
      </c>
      <c r="AN1061" s="24">
        <v>45536.583423263888</v>
      </c>
      <c r="AO1061" s="24">
        <v>45536.583434837965</v>
      </c>
      <c r="AP1061">
        <v>9</v>
      </c>
      <c r="AQ1061" t="s">
        <v>194</v>
      </c>
      <c r="AR1061">
        <v>244.58342326388811</v>
      </c>
      <c r="AS1061" t="s">
        <v>195</v>
      </c>
      <c r="AT1061" t="s">
        <v>227</v>
      </c>
      <c r="AU1061" t="s">
        <v>197</v>
      </c>
      <c r="AV1061" t="s">
        <v>220</v>
      </c>
      <c r="AW1061" t="s">
        <v>227</v>
      </c>
      <c r="AX1061" t="s">
        <v>197</v>
      </c>
      <c r="AY1061" t="s">
        <v>197</v>
      </c>
    </row>
    <row r="1062" spans="1:51" x14ac:dyDescent="0.45">
      <c r="A1062" s="22">
        <v>875331</v>
      </c>
      <c r="B1062" s="6">
        <v>45536</v>
      </c>
      <c r="C1062" s="22">
        <v>5720000</v>
      </c>
      <c r="D1062" s="22">
        <v>1827706</v>
      </c>
      <c r="E1062" s="22"/>
      <c r="F1062" s="22">
        <v>12055</v>
      </c>
      <c r="G1062" s="22">
        <v>2413262</v>
      </c>
      <c r="H1062" s="22">
        <v>18</v>
      </c>
      <c r="I1062" s="22"/>
      <c r="J1062" s="22">
        <v>599</v>
      </c>
      <c r="K1062" s="22">
        <v>102257</v>
      </c>
      <c r="L1062" s="23" t="s">
        <v>1088</v>
      </c>
      <c r="M1062" s="23"/>
      <c r="N1062" s="23" t="s">
        <v>184</v>
      </c>
      <c r="O1062" s="23" t="s">
        <v>481</v>
      </c>
      <c r="P1062" s="22">
        <v>20</v>
      </c>
      <c r="Q1062" s="23" t="s">
        <v>186</v>
      </c>
      <c r="R1062" s="23"/>
      <c r="S1062" s="23"/>
      <c r="T1062" s="23"/>
      <c r="U1062" s="23"/>
      <c r="V1062" s="23" t="s">
        <v>187</v>
      </c>
      <c r="W1062" s="23" t="s">
        <v>188</v>
      </c>
      <c r="X1062" s="23" t="s">
        <v>189</v>
      </c>
      <c r="Y1062" s="22">
        <v>0</v>
      </c>
      <c r="Z1062" s="23" t="s">
        <v>190</v>
      </c>
      <c r="AA1062" s="23" t="s">
        <v>191</v>
      </c>
      <c r="AB1062" s="23" t="s">
        <v>190</v>
      </c>
      <c r="AC1062" s="23" t="s">
        <v>192</v>
      </c>
      <c r="AD1062" s="23" t="s">
        <v>281</v>
      </c>
      <c r="AE1062" s="23" t="s">
        <v>85</v>
      </c>
      <c r="AF1062" s="23" t="s">
        <v>190</v>
      </c>
      <c r="AG1062" s="23" t="s">
        <v>269</v>
      </c>
      <c r="AH1062" s="23" t="s">
        <v>700</v>
      </c>
      <c r="AI1062" s="23" t="s">
        <v>701</v>
      </c>
      <c r="AJ1062" s="23" t="b">
        <v>0</v>
      </c>
      <c r="AK1062" s="3">
        <v>114</v>
      </c>
      <c r="AL1062" s="3">
        <v>2968</v>
      </c>
      <c r="AM1062" s="3">
        <v>7285</v>
      </c>
      <c r="AN1062" s="24">
        <v>45536.965380864196</v>
      </c>
      <c r="AO1062" s="24">
        <v>45536.965392438273</v>
      </c>
      <c r="AP1062">
        <v>9</v>
      </c>
      <c r="AQ1062" t="s">
        <v>194</v>
      </c>
      <c r="AR1062">
        <v>244.96538086419605</v>
      </c>
      <c r="AS1062" t="s">
        <v>195</v>
      </c>
      <c r="AT1062" t="s">
        <v>206</v>
      </c>
      <c r="AU1062" t="s">
        <v>197</v>
      </c>
      <c r="AV1062" t="s">
        <v>197</v>
      </c>
      <c r="AW1062" t="s">
        <v>206</v>
      </c>
      <c r="AX1062" t="s">
        <v>197</v>
      </c>
      <c r="AY1062" t="s">
        <v>223</v>
      </c>
    </row>
    <row r="1063" spans="1:51" x14ac:dyDescent="0.45">
      <c r="A1063" s="22">
        <v>871596</v>
      </c>
      <c r="B1063" s="6">
        <v>45536</v>
      </c>
      <c r="C1063" s="22">
        <v>5719000</v>
      </c>
      <c r="D1063" s="22">
        <v>22766603</v>
      </c>
      <c r="E1063" s="22"/>
      <c r="F1063" s="22">
        <v>0</v>
      </c>
      <c r="G1063" s="22">
        <v>17558</v>
      </c>
      <c r="H1063" s="22">
        <v>0</v>
      </c>
      <c r="I1063" s="22"/>
      <c r="J1063" s="22">
        <v>2094926</v>
      </c>
      <c r="K1063" s="22">
        <v>3201</v>
      </c>
      <c r="L1063" s="23" t="s">
        <v>449</v>
      </c>
      <c r="M1063" s="23"/>
      <c r="N1063" s="23" t="s">
        <v>184</v>
      </c>
      <c r="O1063" s="23" t="s">
        <v>216</v>
      </c>
      <c r="P1063" s="22">
        <v>1</v>
      </c>
      <c r="Q1063" s="23" t="s">
        <v>274</v>
      </c>
      <c r="R1063" s="23"/>
      <c r="S1063" s="23"/>
      <c r="T1063" s="23"/>
      <c r="U1063" s="23"/>
      <c r="V1063" s="23" t="s">
        <v>187</v>
      </c>
      <c r="W1063" s="23" t="s">
        <v>188</v>
      </c>
      <c r="X1063" s="23" t="s">
        <v>189</v>
      </c>
      <c r="Y1063" s="22">
        <v>0</v>
      </c>
      <c r="Z1063" s="23" t="s">
        <v>190</v>
      </c>
      <c r="AA1063" s="23" t="s">
        <v>191</v>
      </c>
      <c r="AB1063" s="23" t="s">
        <v>190</v>
      </c>
      <c r="AC1063" s="23" t="s">
        <v>190</v>
      </c>
      <c r="AD1063" s="23" t="s">
        <v>190</v>
      </c>
      <c r="AE1063" s="23" t="s">
        <v>82</v>
      </c>
      <c r="AF1063" s="23" t="s">
        <v>190</v>
      </c>
      <c r="AG1063" s="23" t="s">
        <v>192</v>
      </c>
      <c r="AH1063" s="23" t="s">
        <v>415</v>
      </c>
      <c r="AI1063" s="23" t="s">
        <v>447</v>
      </c>
      <c r="AJ1063" s="23" t="b">
        <v>0</v>
      </c>
      <c r="AK1063" s="3">
        <v>127</v>
      </c>
      <c r="AL1063" s="3">
        <v>4604</v>
      </c>
      <c r="AM1063" s="3">
        <v>4219</v>
      </c>
      <c r="AN1063" s="24">
        <v>45536.093489429011</v>
      </c>
      <c r="AO1063" s="24">
        <v>45536.093744058642</v>
      </c>
      <c r="AP1063">
        <v>9</v>
      </c>
      <c r="AQ1063" t="s">
        <v>194</v>
      </c>
      <c r="AR1063">
        <v>244.09348942901124</v>
      </c>
      <c r="AS1063" t="s">
        <v>195</v>
      </c>
      <c r="AT1063" t="s">
        <v>217</v>
      </c>
      <c r="AU1063" t="s">
        <v>197</v>
      </c>
      <c r="AV1063" t="s">
        <v>303</v>
      </c>
      <c r="AW1063" t="s">
        <v>217</v>
      </c>
      <c r="AX1063" t="s">
        <v>197</v>
      </c>
      <c r="AY1063" t="s">
        <v>261</v>
      </c>
    </row>
    <row r="1064" spans="1:51" x14ac:dyDescent="0.45">
      <c r="A1064" s="22">
        <v>871982</v>
      </c>
      <c r="B1064" s="6">
        <v>45536</v>
      </c>
      <c r="C1064" s="22">
        <v>5703000</v>
      </c>
      <c r="D1064" s="22">
        <v>1733648</v>
      </c>
      <c r="E1064" s="22"/>
      <c r="F1064" s="22">
        <v>7852</v>
      </c>
      <c r="G1064" s="22">
        <v>2410152</v>
      </c>
      <c r="H1064" s="22">
        <v>25</v>
      </c>
      <c r="I1064" s="22"/>
      <c r="J1064" s="22">
        <v>599</v>
      </c>
      <c r="K1064" s="22">
        <v>101428</v>
      </c>
      <c r="L1064" s="23" t="s">
        <v>1091</v>
      </c>
      <c r="M1064" s="23"/>
      <c r="N1064" s="23" t="s">
        <v>184</v>
      </c>
      <c r="O1064" s="23" t="s">
        <v>481</v>
      </c>
      <c r="P1064" s="22">
        <v>20</v>
      </c>
      <c r="Q1064" s="23" t="s">
        <v>186</v>
      </c>
      <c r="R1064" s="23"/>
      <c r="S1064" s="23"/>
      <c r="T1064" s="23"/>
      <c r="U1064" s="23"/>
      <c r="V1064" s="23" t="s">
        <v>187</v>
      </c>
      <c r="W1064" s="23" t="s">
        <v>188</v>
      </c>
      <c r="X1064" s="23" t="s">
        <v>189</v>
      </c>
      <c r="Y1064" s="22">
        <v>0</v>
      </c>
      <c r="Z1064" s="23" t="s">
        <v>190</v>
      </c>
      <c r="AA1064" s="23" t="s">
        <v>191</v>
      </c>
      <c r="AB1064" s="23" t="s">
        <v>190</v>
      </c>
      <c r="AC1064" s="23" t="s">
        <v>192</v>
      </c>
      <c r="AD1064" s="23" t="s">
        <v>281</v>
      </c>
      <c r="AE1064" s="23" t="s">
        <v>85</v>
      </c>
      <c r="AF1064" s="23" t="s">
        <v>190</v>
      </c>
      <c r="AG1064" s="23" t="s">
        <v>269</v>
      </c>
      <c r="AH1064" s="23" t="s">
        <v>700</v>
      </c>
      <c r="AI1064" s="23" t="s">
        <v>701</v>
      </c>
      <c r="AJ1064" s="23" t="b">
        <v>0</v>
      </c>
      <c r="AK1064" s="3">
        <v>61</v>
      </c>
      <c r="AL1064" s="3">
        <v>2968</v>
      </c>
      <c r="AM1064" s="3">
        <v>4523</v>
      </c>
      <c r="AN1064" s="24">
        <v>45536.180661998456</v>
      </c>
      <c r="AO1064" s="24">
        <v>45536.180673572533</v>
      </c>
      <c r="AP1064">
        <v>9</v>
      </c>
      <c r="AQ1064" t="s">
        <v>194</v>
      </c>
      <c r="AR1064">
        <v>244.18066199845634</v>
      </c>
      <c r="AS1064" t="s">
        <v>195</v>
      </c>
      <c r="AT1064" t="s">
        <v>258</v>
      </c>
      <c r="AU1064" t="s">
        <v>197</v>
      </c>
      <c r="AV1064" t="s">
        <v>197</v>
      </c>
      <c r="AW1064" t="s">
        <v>258</v>
      </c>
      <c r="AX1064" t="s">
        <v>197</v>
      </c>
      <c r="AY1064" t="s">
        <v>223</v>
      </c>
    </row>
    <row r="1065" spans="1:51" x14ac:dyDescent="0.45">
      <c r="A1065" s="22">
        <v>873375</v>
      </c>
      <c r="B1065" s="6">
        <v>45536</v>
      </c>
      <c r="C1065" s="22">
        <v>5688000</v>
      </c>
      <c r="D1065" s="22">
        <v>3487180</v>
      </c>
      <c r="E1065" s="22"/>
      <c r="F1065" s="22">
        <v>8189</v>
      </c>
      <c r="G1065" s="22">
        <v>2410929</v>
      </c>
      <c r="H1065" s="22">
        <v>36</v>
      </c>
      <c r="I1065" s="22"/>
      <c r="J1065" s="22">
        <v>599</v>
      </c>
      <c r="K1065" s="22">
        <v>101428</v>
      </c>
      <c r="L1065" s="23" t="s">
        <v>1091</v>
      </c>
      <c r="M1065" s="23"/>
      <c r="N1065" s="23" t="s">
        <v>184</v>
      </c>
      <c r="O1065" s="23" t="s">
        <v>481</v>
      </c>
      <c r="P1065" s="22">
        <v>20</v>
      </c>
      <c r="Q1065" s="23" t="s">
        <v>186</v>
      </c>
      <c r="R1065" s="23"/>
      <c r="S1065" s="23"/>
      <c r="T1065" s="23"/>
      <c r="U1065" s="23"/>
      <c r="V1065" s="23" t="s">
        <v>187</v>
      </c>
      <c r="W1065" s="23" t="s">
        <v>188</v>
      </c>
      <c r="X1065" s="23" t="s">
        <v>189</v>
      </c>
      <c r="Y1065" s="22">
        <v>0</v>
      </c>
      <c r="Z1065" s="23" t="s">
        <v>190</v>
      </c>
      <c r="AA1065" s="23" t="s">
        <v>191</v>
      </c>
      <c r="AB1065" s="23" t="s">
        <v>190</v>
      </c>
      <c r="AC1065" s="23" t="s">
        <v>192</v>
      </c>
      <c r="AD1065" s="23" t="s">
        <v>281</v>
      </c>
      <c r="AE1065" s="23" t="s">
        <v>85</v>
      </c>
      <c r="AF1065" s="23" t="s">
        <v>190</v>
      </c>
      <c r="AG1065" s="23" t="s">
        <v>269</v>
      </c>
      <c r="AH1065" s="23" t="s">
        <v>700</v>
      </c>
      <c r="AI1065" s="23" t="s">
        <v>701</v>
      </c>
      <c r="AJ1065" s="23" t="b">
        <v>0</v>
      </c>
      <c r="AK1065" s="3">
        <v>116</v>
      </c>
      <c r="AL1065" s="3">
        <v>2968</v>
      </c>
      <c r="AM1065" s="3">
        <v>5611</v>
      </c>
      <c r="AN1065" s="24">
        <v>45536.479282523149</v>
      </c>
      <c r="AO1065" s="24">
        <v>45536.479317245372</v>
      </c>
      <c r="AP1065">
        <v>9</v>
      </c>
      <c r="AQ1065" t="s">
        <v>194</v>
      </c>
      <c r="AR1065">
        <v>244.47928252314887</v>
      </c>
      <c r="AS1065" t="s">
        <v>195</v>
      </c>
      <c r="AT1065" t="s">
        <v>208</v>
      </c>
      <c r="AU1065" t="s">
        <v>197</v>
      </c>
      <c r="AV1065" t="s">
        <v>223</v>
      </c>
      <c r="AW1065" t="s">
        <v>208</v>
      </c>
      <c r="AX1065" t="s">
        <v>197</v>
      </c>
      <c r="AY1065" t="s">
        <v>218</v>
      </c>
    </row>
    <row r="1066" spans="1:51" x14ac:dyDescent="0.45">
      <c r="A1066" s="22">
        <v>873612</v>
      </c>
      <c r="B1066" s="6">
        <v>45536</v>
      </c>
      <c r="C1066" s="22">
        <v>5687000</v>
      </c>
      <c r="D1066" s="22">
        <v>2046789</v>
      </c>
      <c r="E1066" s="22"/>
      <c r="F1066" s="22">
        <v>8671</v>
      </c>
      <c r="G1066" s="22">
        <v>2411937</v>
      </c>
      <c r="H1066" s="22">
        <v>13</v>
      </c>
      <c r="I1066" s="22"/>
      <c r="J1066" s="22">
        <v>599</v>
      </c>
      <c r="K1066" s="22">
        <v>101428</v>
      </c>
      <c r="L1066" s="23" t="s">
        <v>1091</v>
      </c>
      <c r="M1066" s="23"/>
      <c r="N1066" s="23" t="s">
        <v>184</v>
      </c>
      <c r="O1066" s="23" t="s">
        <v>481</v>
      </c>
      <c r="P1066" s="22">
        <v>20</v>
      </c>
      <c r="Q1066" s="23" t="s">
        <v>186</v>
      </c>
      <c r="R1066" s="23"/>
      <c r="S1066" s="23"/>
      <c r="T1066" s="23"/>
      <c r="U1066" s="23"/>
      <c r="V1066" s="23" t="s">
        <v>187</v>
      </c>
      <c r="W1066" s="23" t="s">
        <v>188</v>
      </c>
      <c r="X1066" s="23" t="s">
        <v>189</v>
      </c>
      <c r="Y1066" s="22">
        <v>0</v>
      </c>
      <c r="Z1066" s="23" t="s">
        <v>190</v>
      </c>
      <c r="AA1066" s="23" t="s">
        <v>191</v>
      </c>
      <c r="AB1066" s="23" t="s">
        <v>190</v>
      </c>
      <c r="AC1066" s="23" t="s">
        <v>192</v>
      </c>
      <c r="AD1066" s="23" t="s">
        <v>281</v>
      </c>
      <c r="AE1066" s="23" t="s">
        <v>85</v>
      </c>
      <c r="AF1066" s="23" t="s">
        <v>190</v>
      </c>
      <c r="AG1066" s="23" t="s">
        <v>269</v>
      </c>
      <c r="AH1066" s="23" t="s">
        <v>700</v>
      </c>
      <c r="AI1066" s="23" t="s">
        <v>701</v>
      </c>
      <c r="AJ1066" s="23" t="b">
        <v>0</v>
      </c>
      <c r="AK1066" s="3">
        <v>119</v>
      </c>
      <c r="AL1066" s="3">
        <v>2968</v>
      </c>
      <c r="AM1066" s="3">
        <v>5770</v>
      </c>
      <c r="AN1066" s="24">
        <v>45536.597333873455</v>
      </c>
      <c r="AO1066" s="24">
        <v>45536.597357021608</v>
      </c>
      <c r="AP1066">
        <v>9</v>
      </c>
      <c r="AQ1066" t="s">
        <v>194</v>
      </c>
      <c r="AR1066">
        <v>244.59733387345477</v>
      </c>
      <c r="AS1066" t="s">
        <v>195</v>
      </c>
      <c r="AT1066" t="s">
        <v>227</v>
      </c>
      <c r="AU1066" t="s">
        <v>197</v>
      </c>
      <c r="AV1066" t="s">
        <v>223</v>
      </c>
      <c r="AW1066" t="s">
        <v>227</v>
      </c>
      <c r="AX1066" t="s">
        <v>197</v>
      </c>
      <c r="AY1066" t="s">
        <v>207</v>
      </c>
    </row>
    <row r="1067" spans="1:51" x14ac:dyDescent="0.45">
      <c r="A1067" s="22">
        <v>873786</v>
      </c>
      <c r="B1067" s="6">
        <v>45536</v>
      </c>
      <c r="C1067" s="22">
        <v>5687000</v>
      </c>
      <c r="D1067" s="22">
        <v>2242114</v>
      </c>
      <c r="E1067" s="22"/>
      <c r="F1067" s="22">
        <v>7484</v>
      </c>
      <c r="G1067" s="22">
        <v>2413225</v>
      </c>
      <c r="H1067" s="22">
        <v>9</v>
      </c>
      <c r="I1067" s="22"/>
      <c r="J1067" s="22">
        <v>599</v>
      </c>
      <c r="K1067" s="22">
        <v>101428</v>
      </c>
      <c r="L1067" s="23" t="s">
        <v>1091</v>
      </c>
      <c r="M1067" s="23"/>
      <c r="N1067" s="23" t="s">
        <v>184</v>
      </c>
      <c r="O1067" s="23" t="s">
        <v>481</v>
      </c>
      <c r="P1067" s="22">
        <v>20</v>
      </c>
      <c r="Q1067" s="23" t="s">
        <v>186</v>
      </c>
      <c r="R1067" s="23"/>
      <c r="S1067" s="23"/>
      <c r="T1067" s="23"/>
      <c r="U1067" s="23"/>
      <c r="V1067" s="23" t="s">
        <v>187</v>
      </c>
      <c r="W1067" s="23" t="s">
        <v>188</v>
      </c>
      <c r="X1067" s="23" t="s">
        <v>189</v>
      </c>
      <c r="Y1067" s="22">
        <v>0</v>
      </c>
      <c r="Z1067" s="23" t="s">
        <v>190</v>
      </c>
      <c r="AA1067" s="23" t="s">
        <v>191</v>
      </c>
      <c r="AB1067" s="23" t="s">
        <v>190</v>
      </c>
      <c r="AC1067" s="23" t="s">
        <v>192</v>
      </c>
      <c r="AD1067" s="23" t="s">
        <v>281</v>
      </c>
      <c r="AE1067" s="23" t="s">
        <v>85</v>
      </c>
      <c r="AF1067" s="23" t="s">
        <v>190</v>
      </c>
      <c r="AG1067" s="23" t="s">
        <v>269</v>
      </c>
      <c r="AH1067" s="23" t="s">
        <v>700</v>
      </c>
      <c r="AI1067" s="23" t="s">
        <v>701</v>
      </c>
      <c r="AJ1067" s="23" t="b">
        <v>0</v>
      </c>
      <c r="AK1067" s="3">
        <v>114</v>
      </c>
      <c r="AL1067" s="3">
        <v>2968</v>
      </c>
      <c r="AM1067" s="3">
        <v>5895</v>
      </c>
      <c r="AN1067" s="24">
        <v>45536.645927006175</v>
      </c>
      <c r="AO1067" s="24">
        <v>45536.645950154321</v>
      </c>
      <c r="AP1067">
        <v>9</v>
      </c>
      <c r="AQ1067" t="s">
        <v>194</v>
      </c>
      <c r="AR1067">
        <v>244.64592700617504</v>
      </c>
      <c r="AS1067" t="s">
        <v>195</v>
      </c>
      <c r="AT1067" t="s">
        <v>228</v>
      </c>
      <c r="AU1067" t="s">
        <v>197</v>
      </c>
      <c r="AV1067" t="s">
        <v>220</v>
      </c>
      <c r="AW1067" t="s">
        <v>228</v>
      </c>
      <c r="AX1067" t="s">
        <v>197</v>
      </c>
      <c r="AY1067" t="s">
        <v>223</v>
      </c>
    </row>
    <row r="1068" spans="1:51" x14ac:dyDescent="0.45">
      <c r="A1068" s="22">
        <v>873075</v>
      </c>
      <c r="B1068" s="6">
        <v>45536</v>
      </c>
      <c r="C1068" s="22">
        <v>5686000</v>
      </c>
      <c r="D1068" s="22">
        <v>1922599</v>
      </c>
      <c r="E1068" s="22"/>
      <c r="F1068" s="22">
        <v>7461</v>
      </c>
      <c r="G1068" s="22">
        <v>2410875</v>
      </c>
      <c r="H1068" s="22">
        <v>13</v>
      </c>
      <c r="I1068" s="22"/>
      <c r="J1068" s="22">
        <v>599</v>
      </c>
      <c r="K1068" s="22">
        <v>101428</v>
      </c>
      <c r="L1068" s="23" t="s">
        <v>1091</v>
      </c>
      <c r="M1068" s="23"/>
      <c r="N1068" s="23" t="s">
        <v>184</v>
      </c>
      <c r="O1068" s="23" t="s">
        <v>481</v>
      </c>
      <c r="P1068" s="22">
        <v>20</v>
      </c>
      <c r="Q1068" s="23" t="s">
        <v>186</v>
      </c>
      <c r="R1068" s="23"/>
      <c r="S1068" s="23"/>
      <c r="T1068" s="23"/>
      <c r="U1068" s="23"/>
      <c r="V1068" s="23" t="s">
        <v>187</v>
      </c>
      <c r="W1068" s="23" t="s">
        <v>188</v>
      </c>
      <c r="X1068" s="23" t="s">
        <v>189</v>
      </c>
      <c r="Y1068" s="22">
        <v>0</v>
      </c>
      <c r="Z1068" s="23" t="s">
        <v>190</v>
      </c>
      <c r="AA1068" s="23" t="s">
        <v>191</v>
      </c>
      <c r="AB1068" s="23" t="s">
        <v>190</v>
      </c>
      <c r="AC1068" s="23" t="s">
        <v>192</v>
      </c>
      <c r="AD1068" s="23" t="s">
        <v>281</v>
      </c>
      <c r="AE1068" s="23" t="s">
        <v>85</v>
      </c>
      <c r="AF1068" s="23" t="s">
        <v>190</v>
      </c>
      <c r="AG1068" s="23" t="s">
        <v>269</v>
      </c>
      <c r="AH1068" s="23" t="s">
        <v>700</v>
      </c>
      <c r="AI1068" s="23" t="s">
        <v>701</v>
      </c>
      <c r="AJ1068" s="23" t="b">
        <v>0</v>
      </c>
      <c r="AK1068" s="3">
        <v>114</v>
      </c>
      <c r="AL1068" s="3">
        <v>2968</v>
      </c>
      <c r="AM1068" s="3">
        <v>5419</v>
      </c>
      <c r="AN1068" s="24">
        <v>45536.409818904322</v>
      </c>
      <c r="AO1068" s="24">
        <v>45536.409830478398</v>
      </c>
      <c r="AP1068">
        <v>9</v>
      </c>
      <c r="AQ1068" t="s">
        <v>194</v>
      </c>
      <c r="AR1068">
        <v>244.40981890432158</v>
      </c>
      <c r="AS1068" t="s">
        <v>195</v>
      </c>
      <c r="AT1068" t="s">
        <v>238</v>
      </c>
      <c r="AU1068" t="s">
        <v>197</v>
      </c>
      <c r="AV1068" t="s">
        <v>220</v>
      </c>
      <c r="AW1068" t="s">
        <v>238</v>
      </c>
      <c r="AX1068" t="s">
        <v>197</v>
      </c>
      <c r="AY1068" t="s">
        <v>197</v>
      </c>
    </row>
    <row r="1069" spans="1:51" x14ac:dyDescent="0.45">
      <c r="A1069" s="22">
        <v>874836</v>
      </c>
      <c r="B1069" s="6">
        <v>45536</v>
      </c>
      <c r="C1069" s="22">
        <v>5672000</v>
      </c>
      <c r="D1069" s="22">
        <v>1874349</v>
      </c>
      <c r="E1069" s="22"/>
      <c r="F1069" s="22">
        <v>7446</v>
      </c>
      <c r="G1069" s="22">
        <v>2413187</v>
      </c>
      <c r="H1069" s="22">
        <v>11</v>
      </c>
      <c r="I1069" s="22"/>
      <c r="J1069" s="22">
        <v>599</v>
      </c>
      <c r="K1069" s="22">
        <v>101428</v>
      </c>
      <c r="L1069" s="23" t="s">
        <v>1091</v>
      </c>
      <c r="M1069" s="23"/>
      <c r="N1069" s="23" t="s">
        <v>184</v>
      </c>
      <c r="O1069" s="23" t="s">
        <v>481</v>
      </c>
      <c r="P1069" s="22">
        <v>20</v>
      </c>
      <c r="Q1069" s="23" t="s">
        <v>186</v>
      </c>
      <c r="R1069" s="23"/>
      <c r="S1069" s="23"/>
      <c r="T1069" s="23"/>
      <c r="U1069" s="23"/>
      <c r="V1069" s="23" t="s">
        <v>187</v>
      </c>
      <c r="W1069" s="23" t="s">
        <v>188</v>
      </c>
      <c r="X1069" s="23" t="s">
        <v>189</v>
      </c>
      <c r="Y1069" s="22">
        <v>0</v>
      </c>
      <c r="Z1069" s="23" t="s">
        <v>190</v>
      </c>
      <c r="AA1069" s="23" t="s">
        <v>191</v>
      </c>
      <c r="AB1069" s="23" t="s">
        <v>190</v>
      </c>
      <c r="AC1069" s="23" t="s">
        <v>192</v>
      </c>
      <c r="AD1069" s="23" t="s">
        <v>281</v>
      </c>
      <c r="AE1069" s="23" t="s">
        <v>85</v>
      </c>
      <c r="AF1069" s="23" t="s">
        <v>190</v>
      </c>
      <c r="AG1069" s="23" t="s">
        <v>269</v>
      </c>
      <c r="AH1069" s="23" t="s">
        <v>700</v>
      </c>
      <c r="AI1069" s="23" t="s">
        <v>701</v>
      </c>
      <c r="AJ1069" s="23" t="b">
        <v>0</v>
      </c>
      <c r="AK1069" s="3">
        <v>115</v>
      </c>
      <c r="AL1069" s="3">
        <v>2968</v>
      </c>
      <c r="AM1069" s="3">
        <v>6811</v>
      </c>
      <c r="AN1069" s="24">
        <v>45536.847313541664</v>
      </c>
      <c r="AO1069" s="24">
        <v>45536.847325115741</v>
      </c>
      <c r="AP1069">
        <v>9</v>
      </c>
      <c r="AQ1069" t="s">
        <v>194</v>
      </c>
      <c r="AR1069">
        <v>244.84731354166433</v>
      </c>
      <c r="AS1069" t="s">
        <v>195</v>
      </c>
      <c r="AT1069" t="s">
        <v>236</v>
      </c>
      <c r="AU1069" t="s">
        <v>197</v>
      </c>
      <c r="AV1069" t="s">
        <v>220</v>
      </c>
      <c r="AW1069" t="s">
        <v>236</v>
      </c>
      <c r="AX1069" t="s">
        <v>197</v>
      </c>
      <c r="AY1069" t="s">
        <v>197</v>
      </c>
    </row>
    <row r="1070" spans="1:51" x14ac:dyDescent="0.45">
      <c r="A1070" s="22">
        <v>873517</v>
      </c>
      <c r="B1070" s="6">
        <v>45536</v>
      </c>
      <c r="C1070" s="22">
        <v>5657000</v>
      </c>
      <c r="D1070" s="22">
        <v>1814344</v>
      </c>
      <c r="E1070" s="22"/>
      <c r="F1070" s="22">
        <v>7999</v>
      </c>
      <c r="G1070" s="22">
        <v>2411906</v>
      </c>
      <c r="H1070" s="22">
        <v>10</v>
      </c>
      <c r="I1070" s="22"/>
      <c r="J1070" s="22">
        <v>599</v>
      </c>
      <c r="K1070" s="22">
        <v>101428</v>
      </c>
      <c r="L1070" s="23" t="s">
        <v>1091</v>
      </c>
      <c r="M1070" s="23"/>
      <c r="N1070" s="23" t="s">
        <v>184</v>
      </c>
      <c r="O1070" s="23" t="s">
        <v>481</v>
      </c>
      <c r="P1070" s="22">
        <v>20</v>
      </c>
      <c r="Q1070" s="23" t="s">
        <v>186</v>
      </c>
      <c r="R1070" s="23"/>
      <c r="S1070" s="23"/>
      <c r="T1070" s="23"/>
      <c r="U1070" s="23"/>
      <c r="V1070" s="23" t="s">
        <v>187</v>
      </c>
      <c r="W1070" s="23" t="s">
        <v>188</v>
      </c>
      <c r="X1070" s="23" t="s">
        <v>189</v>
      </c>
      <c r="Y1070" s="22">
        <v>0</v>
      </c>
      <c r="Z1070" s="23" t="s">
        <v>190</v>
      </c>
      <c r="AA1070" s="23" t="s">
        <v>191</v>
      </c>
      <c r="AB1070" s="23" t="s">
        <v>190</v>
      </c>
      <c r="AC1070" s="23" t="s">
        <v>192</v>
      </c>
      <c r="AD1070" s="23" t="s">
        <v>281</v>
      </c>
      <c r="AE1070" s="23" t="s">
        <v>85</v>
      </c>
      <c r="AF1070" s="23" t="s">
        <v>190</v>
      </c>
      <c r="AG1070" s="23" t="s">
        <v>269</v>
      </c>
      <c r="AH1070" s="23" t="s">
        <v>700</v>
      </c>
      <c r="AI1070" s="23" t="s">
        <v>701</v>
      </c>
      <c r="AJ1070" s="23" t="b">
        <v>0</v>
      </c>
      <c r="AK1070" s="3">
        <v>132</v>
      </c>
      <c r="AL1070" s="3">
        <v>2968</v>
      </c>
      <c r="AM1070" s="3">
        <v>5707</v>
      </c>
      <c r="AN1070" s="24">
        <v>45536.548702353393</v>
      </c>
      <c r="AO1070" s="24">
        <v>45536.54871392747</v>
      </c>
      <c r="AP1070">
        <v>9</v>
      </c>
      <c r="AQ1070" t="s">
        <v>194</v>
      </c>
      <c r="AR1070">
        <v>244.54870235339331</v>
      </c>
      <c r="AS1070" t="s">
        <v>195</v>
      </c>
      <c r="AT1070" t="s">
        <v>218</v>
      </c>
      <c r="AU1070" t="s">
        <v>197</v>
      </c>
      <c r="AV1070" t="s">
        <v>220</v>
      </c>
      <c r="AW1070" t="s">
        <v>218</v>
      </c>
      <c r="AX1070" t="s">
        <v>197</v>
      </c>
      <c r="AY1070" t="s">
        <v>197</v>
      </c>
    </row>
    <row r="1071" spans="1:51" x14ac:dyDescent="0.45">
      <c r="A1071" s="22">
        <v>871888</v>
      </c>
      <c r="B1071" s="6">
        <v>45536</v>
      </c>
      <c r="C1071" s="22">
        <v>5656000</v>
      </c>
      <c r="D1071" s="22">
        <v>2273679</v>
      </c>
      <c r="E1071" s="22"/>
      <c r="F1071" s="22">
        <v>7505</v>
      </c>
      <c r="G1071" s="22">
        <v>2410148</v>
      </c>
      <c r="H1071" s="22">
        <v>34</v>
      </c>
      <c r="I1071" s="22"/>
      <c r="J1071" s="22">
        <v>599</v>
      </c>
      <c r="K1071" s="22">
        <v>101428</v>
      </c>
      <c r="L1071" s="23" t="s">
        <v>1091</v>
      </c>
      <c r="M1071" s="23"/>
      <c r="N1071" s="23" t="s">
        <v>184</v>
      </c>
      <c r="O1071" s="23" t="s">
        <v>481</v>
      </c>
      <c r="P1071" s="22">
        <v>20</v>
      </c>
      <c r="Q1071" s="23" t="s">
        <v>186</v>
      </c>
      <c r="R1071" s="23"/>
      <c r="S1071" s="23"/>
      <c r="T1071" s="23"/>
      <c r="U1071" s="23"/>
      <c r="V1071" s="23" t="s">
        <v>187</v>
      </c>
      <c r="W1071" s="23" t="s">
        <v>188</v>
      </c>
      <c r="X1071" s="23" t="s">
        <v>189</v>
      </c>
      <c r="Y1071" s="22">
        <v>0</v>
      </c>
      <c r="Z1071" s="23" t="s">
        <v>190</v>
      </c>
      <c r="AA1071" s="23" t="s">
        <v>191</v>
      </c>
      <c r="AB1071" s="23" t="s">
        <v>190</v>
      </c>
      <c r="AC1071" s="23" t="s">
        <v>192</v>
      </c>
      <c r="AD1071" s="23" t="s">
        <v>281</v>
      </c>
      <c r="AE1071" s="23" t="s">
        <v>85</v>
      </c>
      <c r="AF1071" s="23" t="s">
        <v>190</v>
      </c>
      <c r="AG1071" s="23" t="s">
        <v>269</v>
      </c>
      <c r="AH1071" s="23" t="s">
        <v>700</v>
      </c>
      <c r="AI1071" s="23" t="s">
        <v>701</v>
      </c>
      <c r="AJ1071" s="23" t="b">
        <v>0</v>
      </c>
      <c r="AK1071" s="3">
        <v>135</v>
      </c>
      <c r="AL1071" s="3">
        <v>2968</v>
      </c>
      <c r="AM1071" s="3">
        <v>4457</v>
      </c>
      <c r="AN1071" s="24">
        <v>45536.145928240738</v>
      </c>
      <c r="AO1071" s="24">
        <v>45536.145951388891</v>
      </c>
      <c r="AP1071">
        <v>9</v>
      </c>
      <c r="AQ1071" t="s">
        <v>194</v>
      </c>
      <c r="AR1071">
        <v>244.1459282407377</v>
      </c>
      <c r="AS1071" t="s">
        <v>195</v>
      </c>
      <c r="AT1071" t="s">
        <v>251</v>
      </c>
      <c r="AU1071" t="s">
        <v>197</v>
      </c>
      <c r="AV1071" t="s">
        <v>220</v>
      </c>
      <c r="AW1071" t="s">
        <v>251</v>
      </c>
      <c r="AX1071" t="s">
        <v>197</v>
      </c>
      <c r="AY1071" t="s">
        <v>223</v>
      </c>
    </row>
    <row r="1072" spans="1:51" x14ac:dyDescent="0.45">
      <c r="A1072" s="22">
        <v>874801</v>
      </c>
      <c r="B1072" s="6">
        <v>45536</v>
      </c>
      <c r="C1072" s="22">
        <v>5656000</v>
      </c>
      <c r="D1072" s="22">
        <v>1864145</v>
      </c>
      <c r="E1072" s="22"/>
      <c r="F1072" s="22">
        <v>7477</v>
      </c>
      <c r="G1072" s="22">
        <v>2413007</v>
      </c>
      <c r="H1072" s="22">
        <v>8</v>
      </c>
      <c r="I1072" s="22"/>
      <c r="J1072" s="22">
        <v>599</v>
      </c>
      <c r="K1072" s="22">
        <v>101428</v>
      </c>
      <c r="L1072" s="23" t="s">
        <v>1091</v>
      </c>
      <c r="M1072" s="23"/>
      <c r="N1072" s="23" t="s">
        <v>184</v>
      </c>
      <c r="O1072" s="23" t="s">
        <v>481</v>
      </c>
      <c r="P1072" s="22">
        <v>20</v>
      </c>
      <c r="Q1072" s="23" t="s">
        <v>186</v>
      </c>
      <c r="R1072" s="23"/>
      <c r="S1072" s="23"/>
      <c r="T1072" s="23"/>
      <c r="U1072" s="23"/>
      <c r="V1072" s="23" t="s">
        <v>187</v>
      </c>
      <c r="W1072" s="23" t="s">
        <v>188</v>
      </c>
      <c r="X1072" s="23" t="s">
        <v>189</v>
      </c>
      <c r="Y1072" s="22">
        <v>0</v>
      </c>
      <c r="Z1072" s="23" t="s">
        <v>190</v>
      </c>
      <c r="AA1072" s="23" t="s">
        <v>191</v>
      </c>
      <c r="AB1072" s="23" t="s">
        <v>190</v>
      </c>
      <c r="AC1072" s="23" t="s">
        <v>192</v>
      </c>
      <c r="AD1072" s="23" t="s">
        <v>281</v>
      </c>
      <c r="AE1072" s="23" t="s">
        <v>85</v>
      </c>
      <c r="AF1072" s="23" t="s">
        <v>190</v>
      </c>
      <c r="AG1072" s="23" t="s">
        <v>269</v>
      </c>
      <c r="AH1072" s="23" t="s">
        <v>700</v>
      </c>
      <c r="AI1072" s="23" t="s">
        <v>701</v>
      </c>
      <c r="AJ1072" s="23" t="b">
        <v>0</v>
      </c>
      <c r="AK1072" s="3">
        <v>122</v>
      </c>
      <c r="AL1072" s="3">
        <v>2968</v>
      </c>
      <c r="AM1072" s="3">
        <v>6776</v>
      </c>
      <c r="AN1072" s="24">
        <v>45536.812589429013</v>
      </c>
      <c r="AO1072" s="24">
        <v>45536.812601003083</v>
      </c>
      <c r="AP1072">
        <v>9</v>
      </c>
      <c r="AQ1072" t="s">
        <v>194</v>
      </c>
      <c r="AR1072">
        <v>244.81258942901331</v>
      </c>
      <c r="AS1072" t="s">
        <v>195</v>
      </c>
      <c r="AT1072" t="s">
        <v>231</v>
      </c>
      <c r="AU1072" t="s">
        <v>197</v>
      </c>
      <c r="AV1072" t="s">
        <v>220</v>
      </c>
      <c r="AW1072" t="s">
        <v>231</v>
      </c>
      <c r="AX1072" t="s">
        <v>197</v>
      </c>
      <c r="AY1072" t="s">
        <v>197</v>
      </c>
    </row>
    <row r="1073" spans="1:51" x14ac:dyDescent="0.45">
      <c r="A1073" s="22">
        <v>875368</v>
      </c>
      <c r="B1073" s="6">
        <v>45536</v>
      </c>
      <c r="C1073" s="22">
        <v>5642000</v>
      </c>
      <c r="D1073" s="22">
        <v>1874547</v>
      </c>
      <c r="E1073" s="22"/>
      <c r="F1073" s="22">
        <v>7755</v>
      </c>
      <c r="G1073" s="22">
        <v>2413280</v>
      </c>
      <c r="H1073" s="22">
        <v>12</v>
      </c>
      <c r="I1073" s="22"/>
      <c r="J1073" s="22">
        <v>599</v>
      </c>
      <c r="K1073" s="22">
        <v>102257</v>
      </c>
      <c r="L1073" s="23" t="s">
        <v>1088</v>
      </c>
      <c r="M1073" s="23"/>
      <c r="N1073" s="23" t="s">
        <v>184</v>
      </c>
      <c r="O1073" s="23" t="s">
        <v>481</v>
      </c>
      <c r="P1073" s="22">
        <v>20</v>
      </c>
      <c r="Q1073" s="23" t="s">
        <v>186</v>
      </c>
      <c r="R1073" s="23"/>
      <c r="S1073" s="23"/>
      <c r="T1073" s="23"/>
      <c r="U1073" s="23"/>
      <c r="V1073" s="23" t="s">
        <v>187</v>
      </c>
      <c r="W1073" s="23" t="s">
        <v>188</v>
      </c>
      <c r="X1073" s="23" t="s">
        <v>189</v>
      </c>
      <c r="Y1073" s="22">
        <v>0</v>
      </c>
      <c r="Z1073" s="23" t="s">
        <v>190</v>
      </c>
      <c r="AA1073" s="23" t="s">
        <v>191</v>
      </c>
      <c r="AB1073" s="23" t="s">
        <v>190</v>
      </c>
      <c r="AC1073" s="23" t="s">
        <v>192</v>
      </c>
      <c r="AD1073" s="23" t="s">
        <v>281</v>
      </c>
      <c r="AE1073" s="23" t="s">
        <v>85</v>
      </c>
      <c r="AF1073" s="23" t="s">
        <v>190</v>
      </c>
      <c r="AG1073" s="23" t="s">
        <v>269</v>
      </c>
      <c r="AH1073" s="23" t="s">
        <v>700</v>
      </c>
      <c r="AI1073" s="23" t="s">
        <v>701</v>
      </c>
      <c r="AJ1073" s="23" t="b">
        <v>0</v>
      </c>
      <c r="AK1073" s="3">
        <v>117</v>
      </c>
      <c r="AL1073" s="3">
        <v>2968</v>
      </c>
      <c r="AM1073" s="3">
        <v>7323</v>
      </c>
      <c r="AN1073" s="24">
        <v>45536.993144753083</v>
      </c>
      <c r="AO1073" s="24">
        <v>45536.99315632716</v>
      </c>
      <c r="AP1073">
        <v>9</v>
      </c>
      <c r="AQ1073" t="s">
        <v>194</v>
      </c>
      <c r="AR1073">
        <v>244.99314475308347</v>
      </c>
      <c r="AS1073" t="s">
        <v>195</v>
      </c>
      <c r="AT1073" t="s">
        <v>206</v>
      </c>
      <c r="AU1073" t="s">
        <v>197</v>
      </c>
      <c r="AV1073" t="s">
        <v>220</v>
      </c>
      <c r="AW1073" t="s">
        <v>206</v>
      </c>
      <c r="AX1073" t="s">
        <v>197</v>
      </c>
      <c r="AY1073" t="s">
        <v>197</v>
      </c>
    </row>
    <row r="1074" spans="1:51" x14ac:dyDescent="0.45">
      <c r="A1074" s="22">
        <v>872157</v>
      </c>
      <c r="B1074" s="6">
        <v>45536</v>
      </c>
      <c r="C1074" s="22">
        <v>5642000</v>
      </c>
      <c r="D1074" s="22">
        <v>1747688</v>
      </c>
      <c r="E1074" s="22"/>
      <c r="F1074" s="22">
        <v>7816</v>
      </c>
      <c r="G1074" s="22">
        <v>2410146</v>
      </c>
      <c r="H1074" s="22">
        <v>28</v>
      </c>
      <c r="I1074" s="22"/>
      <c r="J1074" s="22">
        <v>599</v>
      </c>
      <c r="K1074" s="22">
        <v>101428</v>
      </c>
      <c r="L1074" s="23" t="s">
        <v>1091</v>
      </c>
      <c r="M1074" s="23"/>
      <c r="N1074" s="23" t="s">
        <v>184</v>
      </c>
      <c r="O1074" s="23" t="s">
        <v>481</v>
      </c>
      <c r="P1074" s="22">
        <v>20</v>
      </c>
      <c r="Q1074" s="23" t="s">
        <v>186</v>
      </c>
      <c r="R1074" s="23"/>
      <c r="S1074" s="23"/>
      <c r="T1074" s="23"/>
      <c r="U1074" s="23"/>
      <c r="V1074" s="23" t="s">
        <v>187</v>
      </c>
      <c r="W1074" s="23" t="s">
        <v>188</v>
      </c>
      <c r="X1074" s="23" t="s">
        <v>189</v>
      </c>
      <c r="Y1074" s="22">
        <v>0</v>
      </c>
      <c r="Z1074" s="23" t="s">
        <v>190</v>
      </c>
      <c r="AA1074" s="23" t="s">
        <v>191</v>
      </c>
      <c r="AB1074" s="23" t="s">
        <v>190</v>
      </c>
      <c r="AC1074" s="23" t="s">
        <v>192</v>
      </c>
      <c r="AD1074" s="23" t="s">
        <v>281</v>
      </c>
      <c r="AE1074" s="23" t="s">
        <v>85</v>
      </c>
      <c r="AF1074" s="23" t="s">
        <v>190</v>
      </c>
      <c r="AG1074" s="23" t="s">
        <v>269</v>
      </c>
      <c r="AH1074" s="23" t="s">
        <v>700</v>
      </c>
      <c r="AI1074" s="23" t="s">
        <v>701</v>
      </c>
      <c r="AJ1074" s="23" t="b">
        <v>0</v>
      </c>
      <c r="AK1074" s="3">
        <v>119</v>
      </c>
      <c r="AL1074" s="3">
        <v>2968</v>
      </c>
      <c r="AM1074" s="3">
        <v>4656</v>
      </c>
      <c r="AN1074" s="24">
        <v>45536.243194058639</v>
      </c>
      <c r="AO1074" s="24">
        <v>45536.243205632716</v>
      </c>
      <c r="AP1074">
        <v>9</v>
      </c>
      <c r="AQ1074" t="s">
        <v>194</v>
      </c>
      <c r="AR1074">
        <v>244.24319405863935</v>
      </c>
      <c r="AS1074" t="s">
        <v>195</v>
      </c>
      <c r="AT1074" t="s">
        <v>296</v>
      </c>
      <c r="AU1074" t="s">
        <v>197</v>
      </c>
      <c r="AV1074" t="s">
        <v>207</v>
      </c>
      <c r="AW1074" t="s">
        <v>296</v>
      </c>
      <c r="AX1074" t="s">
        <v>197</v>
      </c>
      <c r="AY1074" t="s">
        <v>218</v>
      </c>
    </row>
    <row r="1075" spans="1:51" x14ac:dyDescent="0.45">
      <c r="A1075" s="22">
        <v>871962</v>
      </c>
      <c r="B1075" s="6">
        <v>45536</v>
      </c>
      <c r="C1075" s="22">
        <v>5641000</v>
      </c>
      <c r="D1075" s="22">
        <v>1918243</v>
      </c>
      <c r="E1075" s="22"/>
      <c r="F1075" s="22">
        <v>13622</v>
      </c>
      <c r="G1075" s="22">
        <v>2410208</v>
      </c>
      <c r="H1075" s="22">
        <v>22</v>
      </c>
      <c r="I1075" s="22"/>
      <c r="J1075" s="22">
        <v>599</v>
      </c>
      <c r="K1075" s="22">
        <v>101428</v>
      </c>
      <c r="L1075" s="23" t="s">
        <v>1091</v>
      </c>
      <c r="M1075" s="23"/>
      <c r="N1075" s="23" t="s">
        <v>184</v>
      </c>
      <c r="O1075" s="23" t="s">
        <v>481</v>
      </c>
      <c r="P1075" s="22">
        <v>20</v>
      </c>
      <c r="Q1075" s="23" t="s">
        <v>186</v>
      </c>
      <c r="R1075" s="23"/>
      <c r="S1075" s="23"/>
      <c r="T1075" s="23"/>
      <c r="U1075" s="23"/>
      <c r="V1075" s="23" t="s">
        <v>187</v>
      </c>
      <c r="W1075" s="23" t="s">
        <v>188</v>
      </c>
      <c r="X1075" s="23" t="s">
        <v>189</v>
      </c>
      <c r="Y1075" s="22">
        <v>0</v>
      </c>
      <c r="Z1075" s="23" t="s">
        <v>190</v>
      </c>
      <c r="AA1075" s="23" t="s">
        <v>191</v>
      </c>
      <c r="AB1075" s="23" t="s">
        <v>190</v>
      </c>
      <c r="AC1075" s="23" t="s">
        <v>192</v>
      </c>
      <c r="AD1075" s="23" t="s">
        <v>281</v>
      </c>
      <c r="AE1075" s="23" t="s">
        <v>85</v>
      </c>
      <c r="AF1075" s="23" t="s">
        <v>190</v>
      </c>
      <c r="AG1075" s="23" t="s">
        <v>269</v>
      </c>
      <c r="AH1075" s="23" t="s">
        <v>700</v>
      </c>
      <c r="AI1075" s="23" t="s">
        <v>701</v>
      </c>
      <c r="AJ1075" s="23" t="b">
        <v>0</v>
      </c>
      <c r="AK1075" s="3">
        <v>128</v>
      </c>
      <c r="AL1075" s="3">
        <v>2968</v>
      </c>
      <c r="AM1075" s="3">
        <v>4514</v>
      </c>
      <c r="AN1075" s="24">
        <v>45536.173714351855</v>
      </c>
      <c r="AO1075" s="24">
        <v>45536.173725925924</v>
      </c>
      <c r="AP1075">
        <v>9</v>
      </c>
      <c r="AQ1075" t="s">
        <v>194</v>
      </c>
      <c r="AR1075">
        <v>244.17371435185487</v>
      </c>
      <c r="AS1075" t="s">
        <v>195</v>
      </c>
      <c r="AT1075" t="s">
        <v>258</v>
      </c>
      <c r="AU1075" t="s">
        <v>197</v>
      </c>
      <c r="AV1075" t="s">
        <v>197</v>
      </c>
      <c r="AW1075" t="s">
        <v>258</v>
      </c>
      <c r="AX1075" t="s">
        <v>197</v>
      </c>
      <c r="AY1075" t="s">
        <v>223</v>
      </c>
    </row>
    <row r="1076" spans="1:51" x14ac:dyDescent="0.45">
      <c r="A1076" s="22">
        <v>874466</v>
      </c>
      <c r="B1076" s="6">
        <v>45536</v>
      </c>
      <c r="C1076" s="22">
        <v>5640000</v>
      </c>
      <c r="D1076" s="22">
        <v>1871584</v>
      </c>
      <c r="E1076" s="22"/>
      <c r="F1076" s="22">
        <v>12416</v>
      </c>
      <c r="G1076" s="22">
        <v>2413195</v>
      </c>
      <c r="H1076" s="22">
        <v>7</v>
      </c>
      <c r="I1076" s="22"/>
      <c r="J1076" s="22">
        <v>599</v>
      </c>
      <c r="K1076" s="22">
        <v>101428</v>
      </c>
      <c r="L1076" s="23" t="s">
        <v>1091</v>
      </c>
      <c r="M1076" s="23"/>
      <c r="N1076" s="23" t="s">
        <v>184</v>
      </c>
      <c r="O1076" s="23" t="s">
        <v>481</v>
      </c>
      <c r="P1076" s="22">
        <v>20</v>
      </c>
      <c r="Q1076" s="23" t="s">
        <v>186</v>
      </c>
      <c r="R1076" s="23"/>
      <c r="S1076" s="23"/>
      <c r="T1076" s="23"/>
      <c r="U1076" s="23"/>
      <c r="V1076" s="23" t="s">
        <v>187</v>
      </c>
      <c r="W1076" s="23" t="s">
        <v>188</v>
      </c>
      <c r="X1076" s="23" t="s">
        <v>189</v>
      </c>
      <c r="Y1076" s="22">
        <v>0</v>
      </c>
      <c r="Z1076" s="23" t="s">
        <v>190</v>
      </c>
      <c r="AA1076" s="23" t="s">
        <v>191</v>
      </c>
      <c r="AB1076" s="23" t="s">
        <v>190</v>
      </c>
      <c r="AC1076" s="23" t="s">
        <v>192</v>
      </c>
      <c r="AD1076" s="23" t="s">
        <v>281</v>
      </c>
      <c r="AE1076" s="23" t="s">
        <v>85</v>
      </c>
      <c r="AF1076" s="23" t="s">
        <v>190</v>
      </c>
      <c r="AG1076" s="23" t="s">
        <v>269</v>
      </c>
      <c r="AH1076" s="23" t="s">
        <v>700</v>
      </c>
      <c r="AI1076" s="23" t="s">
        <v>701</v>
      </c>
      <c r="AJ1076" s="23" t="b">
        <v>0</v>
      </c>
      <c r="AK1076" s="3">
        <v>55</v>
      </c>
      <c r="AL1076" s="3">
        <v>2968</v>
      </c>
      <c r="AM1076" s="3">
        <v>6513</v>
      </c>
      <c r="AN1076" s="24">
        <v>45536.701489313273</v>
      </c>
      <c r="AO1076" s="24">
        <v>45536.701500887342</v>
      </c>
      <c r="AP1076">
        <v>9</v>
      </c>
      <c r="AQ1076" t="s">
        <v>194</v>
      </c>
      <c r="AR1076">
        <v>244.70148931327276</v>
      </c>
      <c r="AS1076" t="s">
        <v>195</v>
      </c>
      <c r="AT1076" t="s">
        <v>198</v>
      </c>
      <c r="AU1076" t="s">
        <v>197</v>
      </c>
      <c r="AV1076" t="s">
        <v>197</v>
      </c>
      <c r="AW1076" t="s">
        <v>198</v>
      </c>
      <c r="AX1076" t="s">
        <v>197</v>
      </c>
      <c r="AY1076" t="s">
        <v>223</v>
      </c>
    </row>
    <row r="1077" spans="1:51" x14ac:dyDescent="0.45">
      <c r="A1077" s="22">
        <v>874578</v>
      </c>
      <c r="B1077" s="6">
        <v>45536</v>
      </c>
      <c r="C1077" s="22">
        <v>5640000</v>
      </c>
      <c r="D1077" s="22">
        <v>1993855</v>
      </c>
      <c r="E1077" s="22"/>
      <c r="F1077" s="22">
        <v>7636</v>
      </c>
      <c r="G1077" s="22">
        <v>2413176</v>
      </c>
      <c r="H1077" s="22">
        <v>6</v>
      </c>
      <c r="I1077" s="22"/>
      <c r="J1077" s="22">
        <v>599</v>
      </c>
      <c r="K1077" s="22">
        <v>101428</v>
      </c>
      <c r="L1077" s="23" t="s">
        <v>1091</v>
      </c>
      <c r="M1077" s="23"/>
      <c r="N1077" s="23" t="s">
        <v>184</v>
      </c>
      <c r="O1077" s="23" t="s">
        <v>481</v>
      </c>
      <c r="P1077" s="22">
        <v>20</v>
      </c>
      <c r="Q1077" s="23" t="s">
        <v>186</v>
      </c>
      <c r="R1077" s="23"/>
      <c r="S1077" s="23"/>
      <c r="T1077" s="23"/>
      <c r="U1077" s="23"/>
      <c r="V1077" s="23" t="s">
        <v>187</v>
      </c>
      <c r="W1077" s="23" t="s">
        <v>188</v>
      </c>
      <c r="X1077" s="23" t="s">
        <v>189</v>
      </c>
      <c r="Y1077" s="22">
        <v>0</v>
      </c>
      <c r="Z1077" s="23" t="s">
        <v>190</v>
      </c>
      <c r="AA1077" s="23" t="s">
        <v>191</v>
      </c>
      <c r="AB1077" s="23" t="s">
        <v>190</v>
      </c>
      <c r="AC1077" s="23" t="s">
        <v>192</v>
      </c>
      <c r="AD1077" s="23" t="s">
        <v>281</v>
      </c>
      <c r="AE1077" s="23" t="s">
        <v>85</v>
      </c>
      <c r="AF1077" s="23" t="s">
        <v>190</v>
      </c>
      <c r="AG1077" s="23" t="s">
        <v>269</v>
      </c>
      <c r="AH1077" s="23" t="s">
        <v>700</v>
      </c>
      <c r="AI1077" s="23" t="s">
        <v>701</v>
      </c>
      <c r="AJ1077" s="23" t="b">
        <v>0</v>
      </c>
      <c r="AK1077" s="3">
        <v>98</v>
      </c>
      <c r="AL1077" s="3">
        <v>2968</v>
      </c>
      <c r="AM1077" s="3">
        <v>6588</v>
      </c>
      <c r="AN1077" s="24">
        <v>45536.729260570988</v>
      </c>
      <c r="AO1077" s="24">
        <v>45536.729272145065</v>
      </c>
      <c r="AP1077">
        <v>9</v>
      </c>
      <c r="AQ1077" t="s">
        <v>194</v>
      </c>
      <c r="AR1077">
        <v>244.72926057098812</v>
      </c>
      <c r="AS1077" t="s">
        <v>195</v>
      </c>
      <c r="AT1077" t="s">
        <v>229</v>
      </c>
      <c r="AU1077" t="s">
        <v>197</v>
      </c>
      <c r="AV1077" t="s">
        <v>220</v>
      </c>
      <c r="AW1077" t="s">
        <v>229</v>
      </c>
      <c r="AX1077" t="s">
        <v>197</v>
      </c>
      <c r="AY1077" t="s">
        <v>197</v>
      </c>
    </row>
    <row r="1078" spans="1:51" x14ac:dyDescent="0.45">
      <c r="A1078" s="22">
        <v>874320</v>
      </c>
      <c r="B1078" s="6">
        <v>45536</v>
      </c>
      <c r="C1078" s="22">
        <v>5625000</v>
      </c>
      <c r="D1078" s="22">
        <v>1961291</v>
      </c>
      <c r="E1078" s="22"/>
      <c r="F1078" s="22">
        <v>11101</v>
      </c>
      <c r="G1078" s="22">
        <v>2413049</v>
      </c>
      <c r="H1078" s="22">
        <v>9</v>
      </c>
      <c r="I1078" s="22"/>
      <c r="J1078" s="22">
        <v>599</v>
      </c>
      <c r="K1078" s="22">
        <v>101428</v>
      </c>
      <c r="L1078" s="23" t="s">
        <v>1091</v>
      </c>
      <c r="M1078" s="23"/>
      <c r="N1078" s="23" t="s">
        <v>184</v>
      </c>
      <c r="O1078" s="23" t="s">
        <v>481</v>
      </c>
      <c r="P1078" s="22">
        <v>20</v>
      </c>
      <c r="Q1078" s="23" t="s">
        <v>186</v>
      </c>
      <c r="R1078" s="23"/>
      <c r="S1078" s="23"/>
      <c r="T1078" s="23"/>
      <c r="U1078" s="23"/>
      <c r="V1078" s="23" t="s">
        <v>187</v>
      </c>
      <c r="W1078" s="23" t="s">
        <v>188</v>
      </c>
      <c r="X1078" s="23" t="s">
        <v>189</v>
      </c>
      <c r="Y1078" s="22">
        <v>0</v>
      </c>
      <c r="Z1078" s="23" t="s">
        <v>190</v>
      </c>
      <c r="AA1078" s="23" t="s">
        <v>191</v>
      </c>
      <c r="AB1078" s="23" t="s">
        <v>190</v>
      </c>
      <c r="AC1078" s="23" t="s">
        <v>192</v>
      </c>
      <c r="AD1078" s="23" t="s">
        <v>281</v>
      </c>
      <c r="AE1078" s="23" t="s">
        <v>85</v>
      </c>
      <c r="AF1078" s="23" t="s">
        <v>190</v>
      </c>
      <c r="AG1078" s="23" t="s">
        <v>269</v>
      </c>
      <c r="AH1078" s="23" t="s">
        <v>700</v>
      </c>
      <c r="AI1078" s="23" t="s">
        <v>701</v>
      </c>
      <c r="AJ1078" s="23" t="b">
        <v>0</v>
      </c>
      <c r="AK1078" s="3">
        <v>111</v>
      </c>
      <c r="AL1078" s="3">
        <v>2968</v>
      </c>
      <c r="AM1078" s="3">
        <v>6403</v>
      </c>
      <c r="AN1078" s="24">
        <v>45536.673715663579</v>
      </c>
      <c r="AO1078" s="24">
        <v>45536.673727237656</v>
      </c>
      <c r="AP1078">
        <v>9</v>
      </c>
      <c r="AQ1078" t="s">
        <v>194</v>
      </c>
      <c r="AR1078">
        <v>244.67371566357906</v>
      </c>
      <c r="AS1078" t="s">
        <v>195</v>
      </c>
      <c r="AT1078" t="s">
        <v>198</v>
      </c>
      <c r="AU1078" t="s">
        <v>197</v>
      </c>
      <c r="AV1078" t="s">
        <v>197</v>
      </c>
      <c r="AW1078" t="s">
        <v>198</v>
      </c>
      <c r="AX1078" t="s">
        <v>197</v>
      </c>
      <c r="AY1078" t="s">
        <v>223</v>
      </c>
    </row>
    <row r="1079" spans="1:51" x14ac:dyDescent="0.45">
      <c r="A1079" s="22">
        <v>874709</v>
      </c>
      <c r="B1079" s="6">
        <v>45536</v>
      </c>
      <c r="C1079" s="22">
        <v>5625000</v>
      </c>
      <c r="D1079" s="22">
        <v>1935478</v>
      </c>
      <c r="E1079" s="22"/>
      <c r="F1079" s="22">
        <v>7504</v>
      </c>
      <c r="G1079" s="22">
        <v>2413133</v>
      </c>
      <c r="H1079" s="22">
        <v>9</v>
      </c>
      <c r="I1079" s="22"/>
      <c r="J1079" s="22">
        <v>599</v>
      </c>
      <c r="K1079" s="22">
        <v>101428</v>
      </c>
      <c r="L1079" s="23" t="s">
        <v>1091</v>
      </c>
      <c r="M1079" s="23"/>
      <c r="N1079" s="23" t="s">
        <v>184</v>
      </c>
      <c r="O1079" s="23" t="s">
        <v>481</v>
      </c>
      <c r="P1079" s="22">
        <v>20</v>
      </c>
      <c r="Q1079" s="23" t="s">
        <v>186</v>
      </c>
      <c r="R1079" s="23"/>
      <c r="S1079" s="23"/>
      <c r="T1079" s="23"/>
      <c r="U1079" s="23"/>
      <c r="V1079" s="23" t="s">
        <v>187</v>
      </c>
      <c r="W1079" s="23" t="s">
        <v>188</v>
      </c>
      <c r="X1079" s="23" t="s">
        <v>189</v>
      </c>
      <c r="Y1079" s="22">
        <v>0</v>
      </c>
      <c r="Z1079" s="23" t="s">
        <v>190</v>
      </c>
      <c r="AA1079" s="23" t="s">
        <v>191</v>
      </c>
      <c r="AB1079" s="23" t="s">
        <v>190</v>
      </c>
      <c r="AC1079" s="23" t="s">
        <v>192</v>
      </c>
      <c r="AD1079" s="23" t="s">
        <v>281</v>
      </c>
      <c r="AE1079" s="23" t="s">
        <v>85</v>
      </c>
      <c r="AF1079" s="23" t="s">
        <v>190</v>
      </c>
      <c r="AG1079" s="23" t="s">
        <v>269</v>
      </c>
      <c r="AH1079" s="23" t="s">
        <v>700</v>
      </c>
      <c r="AI1079" s="23" t="s">
        <v>701</v>
      </c>
      <c r="AJ1079" s="23" t="b">
        <v>0</v>
      </c>
      <c r="AK1079" s="3">
        <v>60</v>
      </c>
      <c r="AL1079" s="3">
        <v>2968</v>
      </c>
      <c r="AM1079" s="3">
        <v>6705</v>
      </c>
      <c r="AN1079" s="24">
        <v>45536.75703873457</v>
      </c>
      <c r="AO1079" s="24">
        <v>45536.757050308639</v>
      </c>
      <c r="AP1079">
        <v>9</v>
      </c>
      <c r="AQ1079" t="s">
        <v>194</v>
      </c>
      <c r="AR1079">
        <v>244.75703873456951</v>
      </c>
      <c r="AS1079" t="s">
        <v>195</v>
      </c>
      <c r="AT1079" t="s">
        <v>230</v>
      </c>
      <c r="AU1079" t="s">
        <v>197</v>
      </c>
      <c r="AV1079" t="s">
        <v>220</v>
      </c>
      <c r="AW1079" t="s">
        <v>230</v>
      </c>
      <c r="AX1079" t="s">
        <v>197</v>
      </c>
      <c r="AY1079" t="s">
        <v>197</v>
      </c>
    </row>
    <row r="1080" spans="1:51" x14ac:dyDescent="0.45">
      <c r="A1080" s="22">
        <v>874602</v>
      </c>
      <c r="B1080" s="6">
        <v>45536</v>
      </c>
      <c r="C1080" s="22">
        <v>5625000</v>
      </c>
      <c r="D1080" s="22">
        <v>1662176</v>
      </c>
      <c r="E1080" s="22"/>
      <c r="F1080" s="22">
        <v>7553</v>
      </c>
      <c r="G1080" s="22">
        <v>2413333</v>
      </c>
      <c r="H1080" s="22">
        <v>24</v>
      </c>
      <c r="I1080" s="22"/>
      <c r="J1080" s="22">
        <v>599</v>
      </c>
      <c r="K1080" s="22">
        <v>101428</v>
      </c>
      <c r="L1080" s="23" t="s">
        <v>1091</v>
      </c>
      <c r="M1080" s="23"/>
      <c r="N1080" s="23" t="s">
        <v>184</v>
      </c>
      <c r="O1080" s="23" t="s">
        <v>481</v>
      </c>
      <c r="P1080" s="22">
        <v>20</v>
      </c>
      <c r="Q1080" s="23" t="s">
        <v>186</v>
      </c>
      <c r="R1080" s="23"/>
      <c r="S1080" s="23"/>
      <c r="T1080" s="23"/>
      <c r="U1080" s="23"/>
      <c r="V1080" s="23" t="s">
        <v>187</v>
      </c>
      <c r="W1080" s="23" t="s">
        <v>188</v>
      </c>
      <c r="X1080" s="23" t="s">
        <v>189</v>
      </c>
      <c r="Y1080" s="22">
        <v>0</v>
      </c>
      <c r="Z1080" s="23" t="s">
        <v>190</v>
      </c>
      <c r="AA1080" s="23" t="s">
        <v>191</v>
      </c>
      <c r="AB1080" s="23" t="s">
        <v>190</v>
      </c>
      <c r="AC1080" s="23" t="s">
        <v>192</v>
      </c>
      <c r="AD1080" s="23" t="s">
        <v>281</v>
      </c>
      <c r="AE1080" s="23" t="s">
        <v>85</v>
      </c>
      <c r="AF1080" s="23" t="s">
        <v>190</v>
      </c>
      <c r="AG1080" s="23" t="s">
        <v>269</v>
      </c>
      <c r="AH1080" s="23" t="s">
        <v>700</v>
      </c>
      <c r="AI1080" s="23" t="s">
        <v>701</v>
      </c>
      <c r="AJ1080" s="23" t="b">
        <v>0</v>
      </c>
      <c r="AK1080" s="3">
        <v>137</v>
      </c>
      <c r="AL1080" s="3">
        <v>2968</v>
      </c>
      <c r="AM1080" s="3">
        <v>6608</v>
      </c>
      <c r="AN1080" s="24">
        <v>45536.736205825619</v>
      </c>
      <c r="AO1080" s="24">
        <v>45536.736217399688</v>
      </c>
      <c r="AP1080">
        <v>9</v>
      </c>
      <c r="AQ1080" t="s">
        <v>194</v>
      </c>
      <c r="AR1080">
        <v>244.73620582561853</v>
      </c>
      <c r="AS1080" t="s">
        <v>195</v>
      </c>
      <c r="AT1080" t="s">
        <v>229</v>
      </c>
      <c r="AU1080" t="s">
        <v>197</v>
      </c>
      <c r="AV1080" t="s">
        <v>220</v>
      </c>
      <c r="AW1080" t="s">
        <v>229</v>
      </c>
      <c r="AX1080" t="s">
        <v>197</v>
      </c>
      <c r="AY1080" t="s">
        <v>197</v>
      </c>
    </row>
    <row r="1081" spans="1:51" x14ac:dyDescent="0.45">
      <c r="A1081" s="22">
        <v>874858</v>
      </c>
      <c r="B1081" s="6">
        <v>45536</v>
      </c>
      <c r="C1081" s="22">
        <v>5624000</v>
      </c>
      <c r="D1081" s="22">
        <v>1788479</v>
      </c>
      <c r="E1081" s="22"/>
      <c r="F1081" s="22">
        <v>7455</v>
      </c>
      <c r="G1081" s="22">
        <v>2413317</v>
      </c>
      <c r="H1081" s="22">
        <v>11</v>
      </c>
      <c r="I1081" s="22"/>
      <c r="J1081" s="22">
        <v>599</v>
      </c>
      <c r="K1081" s="22">
        <v>101428</v>
      </c>
      <c r="L1081" s="23" t="s">
        <v>1091</v>
      </c>
      <c r="M1081" s="23"/>
      <c r="N1081" s="23" t="s">
        <v>184</v>
      </c>
      <c r="O1081" s="23" t="s">
        <v>481</v>
      </c>
      <c r="P1081" s="22">
        <v>20</v>
      </c>
      <c r="Q1081" s="23" t="s">
        <v>186</v>
      </c>
      <c r="R1081" s="23"/>
      <c r="S1081" s="23"/>
      <c r="T1081" s="23"/>
      <c r="U1081" s="23"/>
      <c r="V1081" s="23" t="s">
        <v>187</v>
      </c>
      <c r="W1081" s="23" t="s">
        <v>188</v>
      </c>
      <c r="X1081" s="23" t="s">
        <v>189</v>
      </c>
      <c r="Y1081" s="22">
        <v>0</v>
      </c>
      <c r="Z1081" s="23" t="s">
        <v>190</v>
      </c>
      <c r="AA1081" s="23" t="s">
        <v>191</v>
      </c>
      <c r="AB1081" s="23" t="s">
        <v>190</v>
      </c>
      <c r="AC1081" s="23" t="s">
        <v>192</v>
      </c>
      <c r="AD1081" s="23" t="s">
        <v>281</v>
      </c>
      <c r="AE1081" s="23" t="s">
        <v>85</v>
      </c>
      <c r="AF1081" s="23" t="s">
        <v>190</v>
      </c>
      <c r="AG1081" s="23" t="s">
        <v>269</v>
      </c>
      <c r="AH1081" s="23" t="s">
        <v>700</v>
      </c>
      <c r="AI1081" s="23" t="s">
        <v>701</v>
      </c>
      <c r="AJ1081" s="23" t="b">
        <v>0</v>
      </c>
      <c r="AK1081" s="3">
        <v>60</v>
      </c>
      <c r="AL1081" s="3">
        <v>2968</v>
      </c>
      <c r="AM1081" s="3">
        <v>6833</v>
      </c>
      <c r="AN1081" s="24">
        <v>45536.868148263886</v>
      </c>
      <c r="AO1081" s="24">
        <v>45536.868159837963</v>
      </c>
      <c r="AP1081">
        <v>9</v>
      </c>
      <c r="AQ1081" t="s">
        <v>194</v>
      </c>
      <c r="AR1081">
        <v>244.86814826388581</v>
      </c>
      <c r="AS1081" t="s">
        <v>195</v>
      </c>
      <c r="AT1081" t="s">
        <v>236</v>
      </c>
      <c r="AU1081" t="s">
        <v>197</v>
      </c>
      <c r="AV1081" t="s">
        <v>220</v>
      </c>
      <c r="AW1081" t="s">
        <v>236</v>
      </c>
      <c r="AX1081" t="s">
        <v>197</v>
      </c>
      <c r="AY1081" t="s">
        <v>197</v>
      </c>
    </row>
    <row r="1082" spans="1:51" x14ac:dyDescent="0.45">
      <c r="A1082" s="22">
        <v>875279</v>
      </c>
      <c r="B1082" s="6">
        <v>45536</v>
      </c>
      <c r="C1082" s="22">
        <v>5610000</v>
      </c>
      <c r="D1082" s="22">
        <v>2743716</v>
      </c>
      <c r="E1082" s="22"/>
      <c r="F1082" s="22">
        <v>8102</v>
      </c>
      <c r="G1082" s="22">
        <v>2412972</v>
      </c>
      <c r="H1082" s="22">
        <v>39</v>
      </c>
      <c r="I1082" s="22"/>
      <c r="J1082" s="22">
        <v>599</v>
      </c>
      <c r="K1082" s="22">
        <v>102257</v>
      </c>
      <c r="L1082" s="23" t="s">
        <v>1088</v>
      </c>
      <c r="M1082" s="23"/>
      <c r="N1082" s="23" t="s">
        <v>184</v>
      </c>
      <c r="O1082" s="23" t="s">
        <v>481</v>
      </c>
      <c r="P1082" s="22">
        <v>20</v>
      </c>
      <c r="Q1082" s="23" t="s">
        <v>186</v>
      </c>
      <c r="R1082" s="23"/>
      <c r="S1082" s="23"/>
      <c r="T1082" s="23"/>
      <c r="U1082" s="23"/>
      <c r="V1082" s="23" t="s">
        <v>187</v>
      </c>
      <c r="W1082" s="23" t="s">
        <v>188</v>
      </c>
      <c r="X1082" s="23" t="s">
        <v>189</v>
      </c>
      <c r="Y1082" s="22">
        <v>0</v>
      </c>
      <c r="Z1082" s="23" t="s">
        <v>190</v>
      </c>
      <c r="AA1082" s="23" t="s">
        <v>191</v>
      </c>
      <c r="AB1082" s="23" t="s">
        <v>190</v>
      </c>
      <c r="AC1082" s="23" t="s">
        <v>192</v>
      </c>
      <c r="AD1082" s="23" t="s">
        <v>281</v>
      </c>
      <c r="AE1082" s="23" t="s">
        <v>85</v>
      </c>
      <c r="AF1082" s="23" t="s">
        <v>190</v>
      </c>
      <c r="AG1082" s="23" t="s">
        <v>269</v>
      </c>
      <c r="AH1082" s="23" t="s">
        <v>700</v>
      </c>
      <c r="AI1082" s="23" t="s">
        <v>701</v>
      </c>
      <c r="AJ1082" s="23" t="b">
        <v>0</v>
      </c>
      <c r="AK1082" s="3">
        <v>109</v>
      </c>
      <c r="AL1082" s="3">
        <v>2968</v>
      </c>
      <c r="AM1082" s="3">
        <v>7233</v>
      </c>
      <c r="AN1082" s="24">
        <v>45536.944549112653</v>
      </c>
      <c r="AO1082" s="24">
        <v>45536.9445722608</v>
      </c>
      <c r="AP1082">
        <v>9</v>
      </c>
      <c r="AQ1082" t="s">
        <v>194</v>
      </c>
      <c r="AR1082">
        <v>244.94454911265348</v>
      </c>
      <c r="AS1082" t="s">
        <v>195</v>
      </c>
      <c r="AT1082" t="s">
        <v>237</v>
      </c>
      <c r="AU1082" t="s">
        <v>197</v>
      </c>
      <c r="AV1082" t="s">
        <v>197</v>
      </c>
      <c r="AW1082" t="s">
        <v>237</v>
      </c>
      <c r="AX1082" t="s">
        <v>197</v>
      </c>
      <c r="AY1082" t="s">
        <v>208</v>
      </c>
    </row>
    <row r="1083" spans="1:51" x14ac:dyDescent="0.45">
      <c r="A1083" s="22">
        <v>872101</v>
      </c>
      <c r="B1083" s="6">
        <v>45536</v>
      </c>
      <c r="C1083" s="22">
        <v>5610000</v>
      </c>
      <c r="D1083" s="22">
        <v>1814810</v>
      </c>
      <c r="E1083" s="22"/>
      <c r="F1083" s="22">
        <v>8831</v>
      </c>
      <c r="G1083" s="22">
        <v>2410027</v>
      </c>
      <c r="H1083" s="22">
        <v>24</v>
      </c>
      <c r="I1083" s="22"/>
      <c r="J1083" s="22">
        <v>599</v>
      </c>
      <c r="K1083" s="22">
        <v>101428</v>
      </c>
      <c r="L1083" s="23" t="s">
        <v>1091</v>
      </c>
      <c r="M1083" s="23"/>
      <c r="N1083" s="23" t="s">
        <v>184</v>
      </c>
      <c r="O1083" s="23" t="s">
        <v>481</v>
      </c>
      <c r="P1083" s="22">
        <v>20</v>
      </c>
      <c r="Q1083" s="23" t="s">
        <v>186</v>
      </c>
      <c r="R1083" s="23"/>
      <c r="S1083" s="23"/>
      <c r="T1083" s="23"/>
      <c r="U1083" s="23"/>
      <c r="V1083" s="23" t="s">
        <v>187</v>
      </c>
      <c r="W1083" s="23" t="s">
        <v>188</v>
      </c>
      <c r="X1083" s="23" t="s">
        <v>189</v>
      </c>
      <c r="Y1083" s="22">
        <v>0</v>
      </c>
      <c r="Z1083" s="23" t="s">
        <v>190</v>
      </c>
      <c r="AA1083" s="23" t="s">
        <v>191</v>
      </c>
      <c r="AB1083" s="23" t="s">
        <v>190</v>
      </c>
      <c r="AC1083" s="23" t="s">
        <v>192</v>
      </c>
      <c r="AD1083" s="23" t="s">
        <v>281</v>
      </c>
      <c r="AE1083" s="23" t="s">
        <v>85</v>
      </c>
      <c r="AF1083" s="23" t="s">
        <v>190</v>
      </c>
      <c r="AG1083" s="23" t="s">
        <v>269</v>
      </c>
      <c r="AH1083" s="23" t="s">
        <v>700</v>
      </c>
      <c r="AI1083" s="23" t="s">
        <v>701</v>
      </c>
      <c r="AJ1083" s="23" t="b">
        <v>0</v>
      </c>
      <c r="AK1083" s="3">
        <v>122</v>
      </c>
      <c r="AL1083" s="3">
        <v>2968</v>
      </c>
      <c r="AM1083" s="3">
        <v>4598</v>
      </c>
      <c r="AN1083" s="24">
        <v>45536.215369367281</v>
      </c>
      <c r="AO1083" s="24">
        <v>45536.215380941358</v>
      </c>
      <c r="AP1083">
        <v>9</v>
      </c>
      <c r="AQ1083" t="s">
        <v>194</v>
      </c>
      <c r="AR1083">
        <v>244.2153693672808</v>
      </c>
      <c r="AS1083" t="s">
        <v>195</v>
      </c>
      <c r="AT1083" t="s">
        <v>296</v>
      </c>
      <c r="AU1083" t="s">
        <v>197</v>
      </c>
      <c r="AV1083" t="s">
        <v>220</v>
      </c>
      <c r="AW1083" t="s">
        <v>296</v>
      </c>
      <c r="AX1083" t="s">
        <v>197</v>
      </c>
      <c r="AY1083" t="s">
        <v>197</v>
      </c>
    </row>
    <row r="1084" spans="1:51" x14ac:dyDescent="0.45">
      <c r="A1084" s="22">
        <v>874343</v>
      </c>
      <c r="B1084" s="6">
        <v>45536</v>
      </c>
      <c r="C1084" s="22">
        <v>5609000</v>
      </c>
      <c r="D1084" s="22">
        <v>1888638</v>
      </c>
      <c r="E1084" s="22"/>
      <c r="F1084" s="22">
        <v>8049</v>
      </c>
      <c r="G1084" s="22">
        <v>2413067</v>
      </c>
      <c r="H1084" s="22">
        <v>14</v>
      </c>
      <c r="I1084" s="22"/>
      <c r="J1084" s="22">
        <v>599</v>
      </c>
      <c r="K1084" s="22">
        <v>101428</v>
      </c>
      <c r="L1084" s="23" t="s">
        <v>1091</v>
      </c>
      <c r="M1084" s="23"/>
      <c r="N1084" s="23" t="s">
        <v>184</v>
      </c>
      <c r="O1084" s="23" t="s">
        <v>481</v>
      </c>
      <c r="P1084" s="22">
        <v>20</v>
      </c>
      <c r="Q1084" s="23" t="s">
        <v>186</v>
      </c>
      <c r="R1084" s="23"/>
      <c r="S1084" s="23"/>
      <c r="T1084" s="23"/>
      <c r="U1084" s="23"/>
      <c r="V1084" s="23" t="s">
        <v>187</v>
      </c>
      <c r="W1084" s="23" t="s">
        <v>188</v>
      </c>
      <c r="X1084" s="23" t="s">
        <v>189</v>
      </c>
      <c r="Y1084" s="22">
        <v>0</v>
      </c>
      <c r="Z1084" s="23" t="s">
        <v>190</v>
      </c>
      <c r="AA1084" s="23" t="s">
        <v>191</v>
      </c>
      <c r="AB1084" s="23" t="s">
        <v>190</v>
      </c>
      <c r="AC1084" s="23" t="s">
        <v>192</v>
      </c>
      <c r="AD1084" s="23" t="s">
        <v>281</v>
      </c>
      <c r="AE1084" s="23" t="s">
        <v>85</v>
      </c>
      <c r="AF1084" s="23" t="s">
        <v>190</v>
      </c>
      <c r="AG1084" s="23" t="s">
        <v>269</v>
      </c>
      <c r="AH1084" s="23" t="s">
        <v>700</v>
      </c>
      <c r="AI1084" s="23" t="s">
        <v>701</v>
      </c>
      <c r="AJ1084" s="23" t="b">
        <v>0</v>
      </c>
      <c r="AK1084" s="3">
        <v>63</v>
      </c>
      <c r="AL1084" s="3">
        <v>2968</v>
      </c>
      <c r="AM1084" s="3">
        <v>6426</v>
      </c>
      <c r="AN1084" s="24">
        <v>45536.680651080249</v>
      </c>
      <c r="AO1084" s="24">
        <v>45536.680662654318</v>
      </c>
      <c r="AP1084">
        <v>9</v>
      </c>
      <c r="AQ1084" t="s">
        <v>194</v>
      </c>
      <c r="AR1084">
        <v>244.68065108024894</v>
      </c>
      <c r="AS1084" t="s">
        <v>195</v>
      </c>
      <c r="AT1084" t="s">
        <v>198</v>
      </c>
      <c r="AU1084" t="s">
        <v>197</v>
      </c>
      <c r="AV1084" t="s">
        <v>220</v>
      </c>
      <c r="AW1084" t="s">
        <v>198</v>
      </c>
      <c r="AX1084" t="s">
        <v>197</v>
      </c>
      <c r="AY1084" t="s">
        <v>197</v>
      </c>
    </row>
    <row r="1085" spans="1:51" x14ac:dyDescent="0.45">
      <c r="A1085" s="22">
        <v>872515</v>
      </c>
      <c r="B1085" s="6">
        <v>45536</v>
      </c>
      <c r="C1085" s="22">
        <v>5595000</v>
      </c>
      <c r="D1085" s="22">
        <v>5253980</v>
      </c>
      <c r="E1085" s="22"/>
      <c r="F1085" s="22">
        <v>12858</v>
      </c>
      <c r="G1085" s="22">
        <v>2400475</v>
      </c>
      <c r="H1085" s="22">
        <v>115</v>
      </c>
      <c r="I1085" s="22"/>
      <c r="J1085" s="22">
        <v>599</v>
      </c>
      <c r="K1085" s="22">
        <v>101428</v>
      </c>
      <c r="L1085" s="23" t="s">
        <v>1091</v>
      </c>
      <c r="M1085" s="23"/>
      <c r="N1085" s="23" t="s">
        <v>184</v>
      </c>
      <c r="O1085" s="23" t="s">
        <v>481</v>
      </c>
      <c r="P1085" s="22">
        <v>20</v>
      </c>
      <c r="Q1085" s="23" t="s">
        <v>186</v>
      </c>
      <c r="R1085" s="23"/>
      <c r="S1085" s="23"/>
      <c r="T1085" s="23"/>
      <c r="U1085" s="23"/>
      <c r="V1085" s="23" t="s">
        <v>187</v>
      </c>
      <c r="W1085" s="23" t="s">
        <v>188</v>
      </c>
      <c r="X1085" s="23" t="s">
        <v>189</v>
      </c>
      <c r="Y1085" s="22">
        <v>0</v>
      </c>
      <c r="Z1085" s="23" t="s">
        <v>190</v>
      </c>
      <c r="AA1085" s="23" t="s">
        <v>191</v>
      </c>
      <c r="AB1085" s="23" t="s">
        <v>190</v>
      </c>
      <c r="AC1085" s="23" t="s">
        <v>192</v>
      </c>
      <c r="AD1085" s="23" t="s">
        <v>281</v>
      </c>
      <c r="AE1085" s="23" t="s">
        <v>85</v>
      </c>
      <c r="AF1085" s="23" t="s">
        <v>190</v>
      </c>
      <c r="AG1085" s="23" t="s">
        <v>269</v>
      </c>
      <c r="AH1085" s="23" t="s">
        <v>700</v>
      </c>
      <c r="AI1085" s="23" t="s">
        <v>701</v>
      </c>
      <c r="AJ1085" s="23" t="b">
        <v>0</v>
      </c>
      <c r="AK1085" s="3">
        <v>116</v>
      </c>
      <c r="AL1085" s="3">
        <v>2968</v>
      </c>
      <c r="AM1085" s="3">
        <v>4899</v>
      </c>
      <c r="AN1085" s="24">
        <v>45536.312688927472</v>
      </c>
      <c r="AO1085" s="24">
        <v>45536.312746797841</v>
      </c>
      <c r="AP1085">
        <v>9</v>
      </c>
      <c r="AQ1085" t="s">
        <v>194</v>
      </c>
      <c r="AR1085">
        <v>244.31268892747175</v>
      </c>
      <c r="AS1085" t="s">
        <v>195</v>
      </c>
      <c r="AT1085" t="s">
        <v>408</v>
      </c>
      <c r="AU1085" t="s">
        <v>197</v>
      </c>
      <c r="AV1085" t="s">
        <v>198</v>
      </c>
      <c r="AW1085" t="s">
        <v>408</v>
      </c>
      <c r="AX1085" t="s">
        <v>197</v>
      </c>
      <c r="AY1085" t="s">
        <v>226</v>
      </c>
    </row>
    <row r="1086" spans="1:51" x14ac:dyDescent="0.45">
      <c r="A1086" s="22">
        <v>873314</v>
      </c>
      <c r="B1086" s="6">
        <v>45536</v>
      </c>
      <c r="C1086" s="22">
        <v>5593000</v>
      </c>
      <c r="D1086" s="22">
        <v>1716273</v>
      </c>
      <c r="E1086" s="22"/>
      <c r="F1086" s="22">
        <v>7442</v>
      </c>
      <c r="G1086" s="22">
        <v>2410976</v>
      </c>
      <c r="H1086" s="22">
        <v>10</v>
      </c>
      <c r="I1086" s="22"/>
      <c r="J1086" s="22">
        <v>599</v>
      </c>
      <c r="K1086" s="22">
        <v>101428</v>
      </c>
      <c r="L1086" s="23" t="s">
        <v>1091</v>
      </c>
      <c r="M1086" s="23"/>
      <c r="N1086" s="23" t="s">
        <v>184</v>
      </c>
      <c r="O1086" s="23" t="s">
        <v>481</v>
      </c>
      <c r="P1086" s="22">
        <v>20</v>
      </c>
      <c r="Q1086" s="23" t="s">
        <v>186</v>
      </c>
      <c r="R1086" s="23"/>
      <c r="S1086" s="23"/>
      <c r="T1086" s="23"/>
      <c r="U1086" s="23"/>
      <c r="V1086" s="23" t="s">
        <v>187</v>
      </c>
      <c r="W1086" s="23" t="s">
        <v>188</v>
      </c>
      <c r="X1086" s="23" t="s">
        <v>189</v>
      </c>
      <c r="Y1086" s="22">
        <v>0</v>
      </c>
      <c r="Z1086" s="23" t="s">
        <v>190</v>
      </c>
      <c r="AA1086" s="23" t="s">
        <v>191</v>
      </c>
      <c r="AB1086" s="23" t="s">
        <v>190</v>
      </c>
      <c r="AC1086" s="23" t="s">
        <v>192</v>
      </c>
      <c r="AD1086" s="23" t="s">
        <v>281</v>
      </c>
      <c r="AE1086" s="23" t="s">
        <v>85</v>
      </c>
      <c r="AF1086" s="23" t="s">
        <v>190</v>
      </c>
      <c r="AG1086" s="23" t="s">
        <v>269</v>
      </c>
      <c r="AH1086" s="23" t="s">
        <v>700</v>
      </c>
      <c r="AI1086" s="23" t="s">
        <v>701</v>
      </c>
      <c r="AJ1086" s="23" t="b">
        <v>0</v>
      </c>
      <c r="AK1086" s="3">
        <v>65</v>
      </c>
      <c r="AL1086" s="3">
        <v>2968</v>
      </c>
      <c r="AM1086" s="3">
        <v>5565</v>
      </c>
      <c r="AN1086" s="24">
        <v>45536.451481635806</v>
      </c>
      <c r="AO1086" s="24">
        <v>45536.451493209875</v>
      </c>
      <c r="AP1086">
        <v>9</v>
      </c>
      <c r="AQ1086" t="s">
        <v>194</v>
      </c>
      <c r="AR1086">
        <v>244.45148163580598</v>
      </c>
      <c r="AS1086" t="s">
        <v>195</v>
      </c>
      <c r="AT1086" t="s">
        <v>223</v>
      </c>
      <c r="AU1086" t="s">
        <v>197</v>
      </c>
      <c r="AV1086" t="s">
        <v>220</v>
      </c>
      <c r="AW1086" t="s">
        <v>223</v>
      </c>
      <c r="AX1086" t="s">
        <v>197</v>
      </c>
      <c r="AY1086" t="s">
        <v>197</v>
      </c>
    </row>
    <row r="1087" spans="1:51" x14ac:dyDescent="0.45">
      <c r="A1087" s="22">
        <v>873282</v>
      </c>
      <c r="B1087" s="6">
        <v>45536</v>
      </c>
      <c r="C1087" s="22">
        <v>5593000</v>
      </c>
      <c r="D1087" s="22">
        <v>1848419</v>
      </c>
      <c r="E1087" s="22"/>
      <c r="F1087" s="22">
        <v>7450</v>
      </c>
      <c r="G1087" s="22">
        <v>2410964</v>
      </c>
      <c r="H1087" s="22">
        <v>12</v>
      </c>
      <c r="I1087" s="22"/>
      <c r="J1087" s="22">
        <v>599</v>
      </c>
      <c r="K1087" s="22">
        <v>101428</v>
      </c>
      <c r="L1087" s="23" t="s">
        <v>1091</v>
      </c>
      <c r="M1087" s="23"/>
      <c r="N1087" s="23" t="s">
        <v>184</v>
      </c>
      <c r="O1087" s="23" t="s">
        <v>481</v>
      </c>
      <c r="P1087" s="22">
        <v>20</v>
      </c>
      <c r="Q1087" s="23" t="s">
        <v>186</v>
      </c>
      <c r="R1087" s="23"/>
      <c r="S1087" s="23"/>
      <c r="T1087" s="23"/>
      <c r="U1087" s="23"/>
      <c r="V1087" s="23" t="s">
        <v>187</v>
      </c>
      <c r="W1087" s="23" t="s">
        <v>188</v>
      </c>
      <c r="X1087" s="23" t="s">
        <v>189</v>
      </c>
      <c r="Y1087" s="22">
        <v>0</v>
      </c>
      <c r="Z1087" s="23" t="s">
        <v>190</v>
      </c>
      <c r="AA1087" s="23" t="s">
        <v>191</v>
      </c>
      <c r="AB1087" s="23" t="s">
        <v>190</v>
      </c>
      <c r="AC1087" s="23" t="s">
        <v>192</v>
      </c>
      <c r="AD1087" s="23" t="s">
        <v>281</v>
      </c>
      <c r="AE1087" s="23" t="s">
        <v>85</v>
      </c>
      <c r="AF1087" s="23" t="s">
        <v>190</v>
      </c>
      <c r="AG1087" s="23" t="s">
        <v>269</v>
      </c>
      <c r="AH1087" s="23" t="s">
        <v>700</v>
      </c>
      <c r="AI1087" s="23" t="s">
        <v>701</v>
      </c>
      <c r="AJ1087" s="23" t="b">
        <v>0</v>
      </c>
      <c r="AK1087" s="3">
        <v>111</v>
      </c>
      <c r="AL1087" s="3">
        <v>2968</v>
      </c>
      <c r="AM1087" s="3">
        <v>5533</v>
      </c>
      <c r="AN1087" s="24">
        <v>45536.430657060184</v>
      </c>
      <c r="AO1087" s="24">
        <v>45536.430668634261</v>
      </c>
      <c r="AP1087">
        <v>9</v>
      </c>
      <c r="AQ1087" t="s">
        <v>194</v>
      </c>
      <c r="AR1087">
        <v>244.43065706018388</v>
      </c>
      <c r="AS1087" t="s">
        <v>195</v>
      </c>
      <c r="AT1087" t="s">
        <v>223</v>
      </c>
      <c r="AU1087" t="s">
        <v>197</v>
      </c>
      <c r="AV1087" t="s">
        <v>197</v>
      </c>
      <c r="AW1087" t="s">
        <v>223</v>
      </c>
      <c r="AX1087" t="s">
        <v>197</v>
      </c>
      <c r="AY1087" t="s">
        <v>223</v>
      </c>
    </row>
    <row r="1088" spans="1:51" x14ac:dyDescent="0.45">
      <c r="A1088" s="22">
        <v>873456</v>
      </c>
      <c r="B1088" s="6">
        <v>45536</v>
      </c>
      <c r="C1088" s="22">
        <v>5592000</v>
      </c>
      <c r="D1088" s="22">
        <v>1800300</v>
      </c>
      <c r="E1088" s="22"/>
      <c r="F1088" s="22">
        <v>8147</v>
      </c>
      <c r="G1088" s="22">
        <v>2411006</v>
      </c>
      <c r="H1088" s="22">
        <v>39</v>
      </c>
      <c r="I1088" s="22"/>
      <c r="J1088" s="22">
        <v>599</v>
      </c>
      <c r="K1088" s="22">
        <v>101428</v>
      </c>
      <c r="L1088" s="23" t="s">
        <v>1091</v>
      </c>
      <c r="M1088" s="23"/>
      <c r="N1088" s="23" t="s">
        <v>184</v>
      </c>
      <c r="O1088" s="23" t="s">
        <v>481</v>
      </c>
      <c r="P1088" s="22">
        <v>20</v>
      </c>
      <c r="Q1088" s="23" t="s">
        <v>186</v>
      </c>
      <c r="R1088" s="23"/>
      <c r="S1088" s="23"/>
      <c r="T1088" s="23"/>
      <c r="U1088" s="23"/>
      <c r="V1088" s="23" t="s">
        <v>187</v>
      </c>
      <c r="W1088" s="23" t="s">
        <v>188</v>
      </c>
      <c r="X1088" s="23" t="s">
        <v>189</v>
      </c>
      <c r="Y1088" s="22">
        <v>0</v>
      </c>
      <c r="Z1088" s="23" t="s">
        <v>190</v>
      </c>
      <c r="AA1088" s="23" t="s">
        <v>191</v>
      </c>
      <c r="AB1088" s="23" t="s">
        <v>190</v>
      </c>
      <c r="AC1088" s="23" t="s">
        <v>192</v>
      </c>
      <c r="AD1088" s="23" t="s">
        <v>281</v>
      </c>
      <c r="AE1088" s="23" t="s">
        <v>85</v>
      </c>
      <c r="AF1088" s="23" t="s">
        <v>190</v>
      </c>
      <c r="AG1088" s="23" t="s">
        <v>269</v>
      </c>
      <c r="AH1088" s="23" t="s">
        <v>700</v>
      </c>
      <c r="AI1088" s="23" t="s">
        <v>701</v>
      </c>
      <c r="AJ1088" s="23" t="b">
        <v>0</v>
      </c>
      <c r="AK1088" s="3">
        <v>63</v>
      </c>
      <c r="AL1088" s="3">
        <v>2968</v>
      </c>
      <c r="AM1088" s="3">
        <v>5663</v>
      </c>
      <c r="AN1088" s="24">
        <v>45536.51401111111</v>
      </c>
      <c r="AO1088" s="24">
        <v>45536.514022685187</v>
      </c>
      <c r="AP1088">
        <v>9</v>
      </c>
      <c r="AQ1088" t="s">
        <v>194</v>
      </c>
      <c r="AR1088">
        <v>244.51401111111045</v>
      </c>
      <c r="AS1088" t="s">
        <v>195</v>
      </c>
      <c r="AT1088" t="s">
        <v>207</v>
      </c>
      <c r="AU1088" t="s">
        <v>197</v>
      </c>
      <c r="AV1088" t="s">
        <v>208</v>
      </c>
      <c r="AW1088" t="s">
        <v>207</v>
      </c>
      <c r="AX1088" t="s">
        <v>197</v>
      </c>
      <c r="AY1088" t="s">
        <v>207</v>
      </c>
    </row>
    <row r="1089" spans="1:51" x14ac:dyDescent="0.45">
      <c r="A1089" s="22">
        <v>872312</v>
      </c>
      <c r="B1089" s="6">
        <v>45536</v>
      </c>
      <c r="C1089" s="22">
        <v>5591000</v>
      </c>
      <c r="D1089" s="22">
        <v>1983380</v>
      </c>
      <c r="E1089" s="22"/>
      <c r="F1089" s="22">
        <v>8081</v>
      </c>
      <c r="G1089" s="22">
        <v>2410091</v>
      </c>
      <c r="H1089" s="22">
        <v>30</v>
      </c>
      <c r="I1089" s="22"/>
      <c r="J1089" s="22">
        <v>599</v>
      </c>
      <c r="K1089" s="22">
        <v>101428</v>
      </c>
      <c r="L1089" s="23" t="s">
        <v>1091</v>
      </c>
      <c r="M1089" s="23"/>
      <c r="N1089" s="23" t="s">
        <v>184</v>
      </c>
      <c r="O1089" s="23" t="s">
        <v>481</v>
      </c>
      <c r="P1089" s="22">
        <v>20</v>
      </c>
      <c r="Q1089" s="23" t="s">
        <v>186</v>
      </c>
      <c r="R1089" s="23"/>
      <c r="S1089" s="23"/>
      <c r="T1089" s="23"/>
      <c r="U1089" s="23"/>
      <c r="V1089" s="23" t="s">
        <v>187</v>
      </c>
      <c r="W1089" s="23" t="s">
        <v>188</v>
      </c>
      <c r="X1089" s="23" t="s">
        <v>189</v>
      </c>
      <c r="Y1089" s="22">
        <v>0</v>
      </c>
      <c r="Z1089" s="23" t="s">
        <v>190</v>
      </c>
      <c r="AA1089" s="23" t="s">
        <v>191</v>
      </c>
      <c r="AB1089" s="23" t="s">
        <v>190</v>
      </c>
      <c r="AC1089" s="23" t="s">
        <v>192</v>
      </c>
      <c r="AD1089" s="23" t="s">
        <v>281</v>
      </c>
      <c r="AE1089" s="23" t="s">
        <v>85</v>
      </c>
      <c r="AF1089" s="23" t="s">
        <v>190</v>
      </c>
      <c r="AG1089" s="23" t="s">
        <v>269</v>
      </c>
      <c r="AH1089" s="23" t="s">
        <v>700</v>
      </c>
      <c r="AI1089" s="23" t="s">
        <v>701</v>
      </c>
      <c r="AJ1089" s="23" t="b">
        <v>0</v>
      </c>
      <c r="AK1089" s="3">
        <v>111</v>
      </c>
      <c r="AL1089" s="3">
        <v>2968</v>
      </c>
      <c r="AM1089" s="3">
        <v>4727</v>
      </c>
      <c r="AN1089" s="24">
        <v>45536.263999228395</v>
      </c>
      <c r="AO1089" s="24">
        <v>45536.264010802472</v>
      </c>
      <c r="AP1089">
        <v>9</v>
      </c>
      <c r="AQ1089" t="s">
        <v>194</v>
      </c>
      <c r="AR1089">
        <v>244.26399922839482</v>
      </c>
      <c r="AS1089" t="s">
        <v>195</v>
      </c>
      <c r="AT1089" t="s">
        <v>222</v>
      </c>
      <c r="AU1089" t="s">
        <v>197</v>
      </c>
      <c r="AV1089" t="s">
        <v>223</v>
      </c>
      <c r="AW1089" t="s">
        <v>222</v>
      </c>
      <c r="AX1089" t="s">
        <v>197</v>
      </c>
      <c r="AY1089" t="s">
        <v>208</v>
      </c>
    </row>
    <row r="1090" spans="1:51" x14ac:dyDescent="0.45">
      <c r="A1090" s="22">
        <v>873298</v>
      </c>
      <c r="B1090" s="6">
        <v>45536</v>
      </c>
      <c r="C1090" s="22">
        <v>5579000</v>
      </c>
      <c r="D1090" s="22">
        <v>1838553</v>
      </c>
      <c r="E1090" s="22"/>
      <c r="F1090" s="22">
        <v>7417</v>
      </c>
      <c r="G1090" s="22">
        <v>2410886</v>
      </c>
      <c r="H1090" s="22">
        <v>10</v>
      </c>
      <c r="I1090" s="22"/>
      <c r="J1090" s="22">
        <v>599</v>
      </c>
      <c r="K1090" s="22">
        <v>101428</v>
      </c>
      <c r="L1090" s="23" t="s">
        <v>1091</v>
      </c>
      <c r="M1090" s="23"/>
      <c r="N1090" s="23" t="s">
        <v>184</v>
      </c>
      <c r="O1090" s="23" t="s">
        <v>481</v>
      </c>
      <c r="P1090" s="22">
        <v>20</v>
      </c>
      <c r="Q1090" s="23" t="s">
        <v>186</v>
      </c>
      <c r="R1090" s="23"/>
      <c r="S1090" s="23"/>
      <c r="T1090" s="23"/>
      <c r="U1090" s="23"/>
      <c r="V1090" s="23" t="s">
        <v>187</v>
      </c>
      <c r="W1090" s="23" t="s">
        <v>188</v>
      </c>
      <c r="X1090" s="23" t="s">
        <v>189</v>
      </c>
      <c r="Y1090" s="22">
        <v>0</v>
      </c>
      <c r="Z1090" s="23" t="s">
        <v>190</v>
      </c>
      <c r="AA1090" s="23" t="s">
        <v>191</v>
      </c>
      <c r="AB1090" s="23" t="s">
        <v>190</v>
      </c>
      <c r="AC1090" s="23" t="s">
        <v>192</v>
      </c>
      <c r="AD1090" s="23" t="s">
        <v>281</v>
      </c>
      <c r="AE1090" s="23" t="s">
        <v>85</v>
      </c>
      <c r="AF1090" s="23" t="s">
        <v>190</v>
      </c>
      <c r="AG1090" s="23" t="s">
        <v>269</v>
      </c>
      <c r="AH1090" s="23" t="s">
        <v>700</v>
      </c>
      <c r="AI1090" s="23" t="s">
        <v>701</v>
      </c>
      <c r="AJ1090" s="23" t="b">
        <v>0</v>
      </c>
      <c r="AK1090" s="3">
        <v>109</v>
      </c>
      <c r="AL1090" s="3">
        <v>2968</v>
      </c>
      <c r="AM1090" s="3">
        <v>5550</v>
      </c>
      <c r="AN1090" s="24">
        <v>45536.437596296295</v>
      </c>
      <c r="AO1090" s="24">
        <v>45536.437607870372</v>
      </c>
      <c r="AP1090">
        <v>9</v>
      </c>
      <c r="AQ1090" t="s">
        <v>194</v>
      </c>
      <c r="AR1090">
        <v>244.43759629629494</v>
      </c>
      <c r="AS1090" t="s">
        <v>195</v>
      </c>
      <c r="AT1090" t="s">
        <v>223</v>
      </c>
      <c r="AU1090" t="s">
        <v>197</v>
      </c>
      <c r="AV1090" t="s">
        <v>220</v>
      </c>
      <c r="AW1090" t="s">
        <v>223</v>
      </c>
      <c r="AX1090" t="s">
        <v>197</v>
      </c>
      <c r="AY1090" t="s">
        <v>197</v>
      </c>
    </row>
    <row r="1091" spans="1:51" x14ac:dyDescent="0.45">
      <c r="A1091" s="22">
        <v>871814</v>
      </c>
      <c r="B1091" s="6">
        <v>45536</v>
      </c>
      <c r="C1091" s="22">
        <v>5578000</v>
      </c>
      <c r="D1091" s="22">
        <v>1824932</v>
      </c>
      <c r="E1091" s="22"/>
      <c r="F1091" s="22">
        <v>6920</v>
      </c>
      <c r="G1091" s="22">
        <v>2315945</v>
      </c>
      <c r="H1091" s="22">
        <v>12</v>
      </c>
      <c r="I1091" s="22"/>
      <c r="J1091" s="22">
        <v>603</v>
      </c>
      <c r="K1091" s="22">
        <v>91401</v>
      </c>
      <c r="L1091" s="23" t="s">
        <v>1073</v>
      </c>
      <c r="M1091" s="23"/>
      <c r="N1091" s="23" t="s">
        <v>184</v>
      </c>
      <c r="O1091" s="23" t="s">
        <v>481</v>
      </c>
      <c r="P1091" s="22">
        <v>20</v>
      </c>
      <c r="Q1091" s="23" t="s">
        <v>186</v>
      </c>
      <c r="R1091" s="23"/>
      <c r="S1091" s="23"/>
      <c r="T1091" s="23"/>
      <c r="U1091" s="23"/>
      <c r="V1091" s="23" t="s">
        <v>187</v>
      </c>
      <c r="W1091" s="23" t="s">
        <v>188</v>
      </c>
      <c r="X1091" s="23" t="s">
        <v>189</v>
      </c>
      <c r="Y1091" s="22">
        <v>0</v>
      </c>
      <c r="Z1091" s="23" t="s">
        <v>190</v>
      </c>
      <c r="AA1091" s="23" t="s">
        <v>191</v>
      </c>
      <c r="AB1091" s="23" t="s">
        <v>190</v>
      </c>
      <c r="AC1091" s="23" t="s">
        <v>192</v>
      </c>
      <c r="AD1091" s="23" t="s">
        <v>281</v>
      </c>
      <c r="AE1091" s="23" t="s">
        <v>85</v>
      </c>
      <c r="AF1091" s="23" t="s">
        <v>190</v>
      </c>
      <c r="AG1091" s="23" t="s">
        <v>269</v>
      </c>
      <c r="AH1091" s="23" t="s">
        <v>700</v>
      </c>
      <c r="AI1091" s="23" t="s">
        <v>701</v>
      </c>
      <c r="AJ1091" s="23" t="b">
        <v>0</v>
      </c>
      <c r="AK1091" s="3">
        <v>64</v>
      </c>
      <c r="AL1091" s="3">
        <v>2968</v>
      </c>
      <c r="AM1091" s="3">
        <v>4386</v>
      </c>
      <c r="AN1091" s="24">
        <v>45536.127820987655</v>
      </c>
      <c r="AO1091" s="24">
        <v>45536.127832561731</v>
      </c>
      <c r="AP1091">
        <v>9</v>
      </c>
      <c r="AQ1091" t="s">
        <v>194</v>
      </c>
      <c r="AR1091">
        <v>244.12782098765456</v>
      </c>
      <c r="AS1091" t="s">
        <v>195</v>
      </c>
      <c r="AT1091" t="s">
        <v>251</v>
      </c>
      <c r="AU1091" t="s">
        <v>197</v>
      </c>
      <c r="AV1091" t="s">
        <v>234</v>
      </c>
      <c r="AW1091" t="s">
        <v>251</v>
      </c>
      <c r="AX1091" t="s">
        <v>197</v>
      </c>
      <c r="AY1091" t="s">
        <v>233</v>
      </c>
    </row>
    <row r="1092" spans="1:51" x14ac:dyDescent="0.45">
      <c r="A1092" s="22">
        <v>873054</v>
      </c>
      <c r="B1092" s="6">
        <v>45536</v>
      </c>
      <c r="C1092" s="22">
        <v>5578000</v>
      </c>
      <c r="D1092" s="22">
        <v>1842179</v>
      </c>
      <c r="E1092" s="22"/>
      <c r="F1092" s="22">
        <v>7443</v>
      </c>
      <c r="G1092" s="22">
        <v>2410915</v>
      </c>
      <c r="H1092" s="22">
        <v>10</v>
      </c>
      <c r="I1092" s="22"/>
      <c r="J1092" s="22">
        <v>599</v>
      </c>
      <c r="K1092" s="22">
        <v>101428</v>
      </c>
      <c r="L1092" s="23" t="s">
        <v>1091</v>
      </c>
      <c r="M1092" s="23"/>
      <c r="N1092" s="23" t="s">
        <v>184</v>
      </c>
      <c r="O1092" s="23" t="s">
        <v>481</v>
      </c>
      <c r="P1092" s="22">
        <v>20</v>
      </c>
      <c r="Q1092" s="23" t="s">
        <v>186</v>
      </c>
      <c r="R1092" s="23"/>
      <c r="S1092" s="23"/>
      <c r="T1092" s="23"/>
      <c r="U1092" s="23"/>
      <c r="V1092" s="23" t="s">
        <v>187</v>
      </c>
      <c r="W1092" s="23" t="s">
        <v>188</v>
      </c>
      <c r="X1092" s="23" t="s">
        <v>189</v>
      </c>
      <c r="Y1092" s="22">
        <v>0</v>
      </c>
      <c r="Z1092" s="23" t="s">
        <v>190</v>
      </c>
      <c r="AA1092" s="23" t="s">
        <v>191</v>
      </c>
      <c r="AB1092" s="23" t="s">
        <v>190</v>
      </c>
      <c r="AC1092" s="23" t="s">
        <v>192</v>
      </c>
      <c r="AD1092" s="23" t="s">
        <v>281</v>
      </c>
      <c r="AE1092" s="23" t="s">
        <v>85</v>
      </c>
      <c r="AF1092" s="23" t="s">
        <v>190</v>
      </c>
      <c r="AG1092" s="23" t="s">
        <v>269</v>
      </c>
      <c r="AH1092" s="23" t="s">
        <v>700</v>
      </c>
      <c r="AI1092" s="23" t="s">
        <v>701</v>
      </c>
      <c r="AJ1092" s="23" t="b">
        <v>0</v>
      </c>
      <c r="AK1092" s="3">
        <v>114</v>
      </c>
      <c r="AL1092" s="3">
        <v>2968</v>
      </c>
      <c r="AM1092" s="3">
        <v>5398</v>
      </c>
      <c r="AN1092" s="24">
        <v>45536.402873996914</v>
      </c>
      <c r="AO1092" s="24">
        <v>45536.402885570991</v>
      </c>
      <c r="AP1092">
        <v>9</v>
      </c>
      <c r="AQ1092" t="s">
        <v>194</v>
      </c>
      <c r="AR1092">
        <v>244.40287399691442</v>
      </c>
      <c r="AS1092" t="s">
        <v>195</v>
      </c>
      <c r="AT1092" t="s">
        <v>238</v>
      </c>
      <c r="AU1092" t="s">
        <v>197</v>
      </c>
      <c r="AV1092" t="s">
        <v>220</v>
      </c>
      <c r="AW1092" t="s">
        <v>238</v>
      </c>
      <c r="AX1092" t="s">
        <v>197</v>
      </c>
      <c r="AY1092" t="s">
        <v>197</v>
      </c>
    </row>
    <row r="1093" spans="1:51" x14ac:dyDescent="0.45">
      <c r="A1093" s="22">
        <v>873946</v>
      </c>
      <c r="B1093" s="6">
        <v>45536</v>
      </c>
      <c r="C1093" s="22">
        <v>5578000</v>
      </c>
      <c r="D1093" s="22">
        <v>11130350</v>
      </c>
      <c r="E1093" s="22"/>
      <c r="F1093" s="22">
        <v>7858</v>
      </c>
      <c r="G1093" s="22">
        <v>2400599</v>
      </c>
      <c r="H1093" s="22">
        <v>22</v>
      </c>
      <c r="I1093" s="22"/>
      <c r="J1093" s="22">
        <v>599</v>
      </c>
      <c r="K1093" s="22">
        <v>101428</v>
      </c>
      <c r="L1093" s="23" t="s">
        <v>1091</v>
      </c>
      <c r="M1093" s="23"/>
      <c r="N1093" s="23" t="s">
        <v>184</v>
      </c>
      <c r="O1093" s="23" t="s">
        <v>481</v>
      </c>
      <c r="P1093" s="22">
        <v>20</v>
      </c>
      <c r="Q1093" s="23" t="s">
        <v>186</v>
      </c>
      <c r="R1093" s="23"/>
      <c r="S1093" s="23"/>
      <c r="T1093" s="23"/>
      <c r="U1093" s="23"/>
      <c r="V1093" s="23" t="s">
        <v>187</v>
      </c>
      <c r="W1093" s="23" t="s">
        <v>188</v>
      </c>
      <c r="X1093" s="23" t="s">
        <v>189</v>
      </c>
      <c r="Y1093" s="22">
        <v>0</v>
      </c>
      <c r="Z1093" s="23" t="s">
        <v>190</v>
      </c>
      <c r="AA1093" s="23" t="s">
        <v>191</v>
      </c>
      <c r="AB1093" s="23" t="s">
        <v>190</v>
      </c>
      <c r="AC1093" s="23" t="s">
        <v>192</v>
      </c>
      <c r="AD1093" s="23" t="s">
        <v>281</v>
      </c>
      <c r="AE1093" s="23" t="s">
        <v>85</v>
      </c>
      <c r="AF1093" s="23" t="s">
        <v>190</v>
      </c>
      <c r="AG1093" s="23" t="s">
        <v>269</v>
      </c>
      <c r="AH1093" s="23" t="s">
        <v>700</v>
      </c>
      <c r="AI1093" s="23" t="s">
        <v>701</v>
      </c>
      <c r="AJ1093" s="23" t="b">
        <v>0</v>
      </c>
      <c r="AK1093" s="3">
        <v>115</v>
      </c>
      <c r="AL1093" s="3">
        <v>2968</v>
      </c>
      <c r="AM1093" s="3">
        <v>6040</v>
      </c>
      <c r="AN1093" s="24">
        <v>45536.653001003084</v>
      </c>
      <c r="AO1093" s="24">
        <v>45536.653128317899</v>
      </c>
      <c r="AP1093">
        <v>9</v>
      </c>
      <c r="AQ1093" t="s">
        <v>194</v>
      </c>
      <c r="AR1093">
        <v>244.65300100308377</v>
      </c>
      <c r="AS1093" t="s">
        <v>195</v>
      </c>
      <c r="AT1093" t="s">
        <v>228</v>
      </c>
      <c r="AU1093" t="s">
        <v>197</v>
      </c>
      <c r="AV1093" t="s">
        <v>231</v>
      </c>
      <c r="AW1093" t="s">
        <v>228</v>
      </c>
      <c r="AX1093" t="s">
        <v>197</v>
      </c>
      <c r="AY1093" t="s">
        <v>305</v>
      </c>
    </row>
    <row r="1094" spans="1:51" x14ac:dyDescent="0.45">
      <c r="A1094" s="22">
        <v>874713</v>
      </c>
      <c r="B1094" s="6">
        <v>45536</v>
      </c>
      <c r="C1094" s="22">
        <v>5578000</v>
      </c>
      <c r="D1094" s="22">
        <v>2004839</v>
      </c>
      <c r="E1094" s="22"/>
      <c r="F1094" s="22">
        <v>7545</v>
      </c>
      <c r="G1094" s="22">
        <v>2413168</v>
      </c>
      <c r="H1094" s="22">
        <v>8</v>
      </c>
      <c r="I1094" s="22"/>
      <c r="J1094" s="22">
        <v>599</v>
      </c>
      <c r="K1094" s="22">
        <v>101428</v>
      </c>
      <c r="L1094" s="23" t="s">
        <v>1091</v>
      </c>
      <c r="M1094" s="23"/>
      <c r="N1094" s="23" t="s">
        <v>184</v>
      </c>
      <c r="O1094" s="23" t="s">
        <v>481</v>
      </c>
      <c r="P1094" s="22">
        <v>20</v>
      </c>
      <c r="Q1094" s="23" t="s">
        <v>186</v>
      </c>
      <c r="R1094" s="23"/>
      <c r="S1094" s="23"/>
      <c r="T1094" s="23"/>
      <c r="U1094" s="23"/>
      <c r="V1094" s="23" t="s">
        <v>187</v>
      </c>
      <c r="W1094" s="23" t="s">
        <v>188</v>
      </c>
      <c r="X1094" s="23" t="s">
        <v>189</v>
      </c>
      <c r="Y1094" s="22">
        <v>0</v>
      </c>
      <c r="Z1094" s="23" t="s">
        <v>190</v>
      </c>
      <c r="AA1094" s="23" t="s">
        <v>191</v>
      </c>
      <c r="AB1094" s="23" t="s">
        <v>190</v>
      </c>
      <c r="AC1094" s="23" t="s">
        <v>192</v>
      </c>
      <c r="AD1094" s="23" t="s">
        <v>281</v>
      </c>
      <c r="AE1094" s="23" t="s">
        <v>85</v>
      </c>
      <c r="AF1094" s="23" t="s">
        <v>190</v>
      </c>
      <c r="AG1094" s="23" t="s">
        <v>269</v>
      </c>
      <c r="AH1094" s="23" t="s">
        <v>700</v>
      </c>
      <c r="AI1094" s="23" t="s">
        <v>701</v>
      </c>
      <c r="AJ1094" s="23" t="b">
        <v>0</v>
      </c>
      <c r="AK1094" s="3">
        <v>61</v>
      </c>
      <c r="AL1094" s="3">
        <v>2968</v>
      </c>
      <c r="AM1094" s="3">
        <v>6709</v>
      </c>
      <c r="AN1094" s="24">
        <v>45536.764001620373</v>
      </c>
      <c r="AO1094" s="24">
        <v>45536.764024768519</v>
      </c>
      <c r="AP1094">
        <v>9</v>
      </c>
      <c r="AQ1094" t="s">
        <v>194</v>
      </c>
      <c r="AR1094">
        <v>244.76400162037316</v>
      </c>
      <c r="AS1094" t="s">
        <v>195</v>
      </c>
      <c r="AT1094" t="s">
        <v>230</v>
      </c>
      <c r="AU1094" t="s">
        <v>197</v>
      </c>
      <c r="AV1094" t="s">
        <v>223</v>
      </c>
      <c r="AW1094" t="s">
        <v>230</v>
      </c>
      <c r="AX1094" t="s">
        <v>197</v>
      </c>
      <c r="AY1094" t="s">
        <v>207</v>
      </c>
    </row>
    <row r="1095" spans="1:51" x14ac:dyDescent="0.45">
      <c r="A1095" s="22">
        <v>874841</v>
      </c>
      <c r="B1095" s="6">
        <v>45536</v>
      </c>
      <c r="C1095" s="22">
        <v>5578000</v>
      </c>
      <c r="D1095" s="22">
        <v>1874463</v>
      </c>
      <c r="E1095" s="22"/>
      <c r="F1095" s="22">
        <v>7505</v>
      </c>
      <c r="G1095" s="22">
        <v>2413250</v>
      </c>
      <c r="H1095" s="22">
        <v>8</v>
      </c>
      <c r="I1095" s="22"/>
      <c r="J1095" s="22">
        <v>599</v>
      </c>
      <c r="K1095" s="22">
        <v>101428</v>
      </c>
      <c r="L1095" s="23" t="s">
        <v>1091</v>
      </c>
      <c r="M1095" s="23"/>
      <c r="N1095" s="23" t="s">
        <v>184</v>
      </c>
      <c r="O1095" s="23" t="s">
        <v>481</v>
      </c>
      <c r="P1095" s="22">
        <v>20</v>
      </c>
      <c r="Q1095" s="23" t="s">
        <v>186</v>
      </c>
      <c r="R1095" s="23"/>
      <c r="S1095" s="23"/>
      <c r="T1095" s="23"/>
      <c r="U1095" s="23"/>
      <c r="V1095" s="23" t="s">
        <v>187</v>
      </c>
      <c r="W1095" s="23" t="s">
        <v>188</v>
      </c>
      <c r="X1095" s="23" t="s">
        <v>189</v>
      </c>
      <c r="Y1095" s="22">
        <v>0</v>
      </c>
      <c r="Z1095" s="23" t="s">
        <v>190</v>
      </c>
      <c r="AA1095" s="23" t="s">
        <v>191</v>
      </c>
      <c r="AB1095" s="23" t="s">
        <v>190</v>
      </c>
      <c r="AC1095" s="23" t="s">
        <v>192</v>
      </c>
      <c r="AD1095" s="23" t="s">
        <v>281</v>
      </c>
      <c r="AE1095" s="23" t="s">
        <v>85</v>
      </c>
      <c r="AF1095" s="23" t="s">
        <v>190</v>
      </c>
      <c r="AG1095" s="23" t="s">
        <v>269</v>
      </c>
      <c r="AH1095" s="23" t="s">
        <v>700</v>
      </c>
      <c r="AI1095" s="23" t="s">
        <v>701</v>
      </c>
      <c r="AJ1095" s="23" t="b">
        <v>0</v>
      </c>
      <c r="AK1095" s="3">
        <v>119</v>
      </c>
      <c r="AL1095" s="3">
        <v>2968</v>
      </c>
      <c r="AM1095" s="3">
        <v>6816</v>
      </c>
      <c r="AN1095" s="24">
        <v>45536.854265817899</v>
      </c>
      <c r="AO1095" s="24">
        <v>45536.854277391976</v>
      </c>
      <c r="AP1095">
        <v>9</v>
      </c>
      <c r="AQ1095" t="s">
        <v>194</v>
      </c>
      <c r="AR1095">
        <v>244.85426581789943</v>
      </c>
      <c r="AS1095" t="s">
        <v>195</v>
      </c>
      <c r="AT1095" t="s">
        <v>236</v>
      </c>
      <c r="AU1095" t="s">
        <v>197</v>
      </c>
      <c r="AV1095" t="s">
        <v>197</v>
      </c>
      <c r="AW1095" t="s">
        <v>236</v>
      </c>
      <c r="AX1095" t="s">
        <v>197</v>
      </c>
      <c r="AY1095" t="s">
        <v>223</v>
      </c>
    </row>
    <row r="1096" spans="1:51" x14ac:dyDescent="0.45">
      <c r="A1096" s="22">
        <v>872705</v>
      </c>
      <c r="B1096" s="6">
        <v>45536</v>
      </c>
      <c r="C1096" s="22">
        <v>5577000</v>
      </c>
      <c r="D1096" s="22">
        <v>1803404</v>
      </c>
      <c r="E1096" s="22"/>
      <c r="F1096" s="22">
        <v>7465</v>
      </c>
      <c r="G1096" s="22">
        <v>2410894</v>
      </c>
      <c r="H1096" s="22">
        <v>14</v>
      </c>
      <c r="I1096" s="22"/>
      <c r="J1096" s="22">
        <v>599</v>
      </c>
      <c r="K1096" s="22">
        <v>101428</v>
      </c>
      <c r="L1096" s="23" t="s">
        <v>1091</v>
      </c>
      <c r="M1096" s="23"/>
      <c r="N1096" s="23" t="s">
        <v>184</v>
      </c>
      <c r="O1096" s="23" t="s">
        <v>481</v>
      </c>
      <c r="P1096" s="22">
        <v>20</v>
      </c>
      <c r="Q1096" s="23" t="s">
        <v>186</v>
      </c>
      <c r="R1096" s="23"/>
      <c r="S1096" s="23"/>
      <c r="T1096" s="23"/>
      <c r="U1096" s="23"/>
      <c r="V1096" s="23" t="s">
        <v>187</v>
      </c>
      <c r="W1096" s="23" t="s">
        <v>188</v>
      </c>
      <c r="X1096" s="23" t="s">
        <v>189</v>
      </c>
      <c r="Y1096" s="22">
        <v>0</v>
      </c>
      <c r="Z1096" s="23" t="s">
        <v>190</v>
      </c>
      <c r="AA1096" s="23" t="s">
        <v>191</v>
      </c>
      <c r="AB1096" s="23" t="s">
        <v>190</v>
      </c>
      <c r="AC1096" s="23" t="s">
        <v>192</v>
      </c>
      <c r="AD1096" s="23" t="s">
        <v>281</v>
      </c>
      <c r="AE1096" s="23" t="s">
        <v>85</v>
      </c>
      <c r="AF1096" s="23" t="s">
        <v>190</v>
      </c>
      <c r="AG1096" s="23" t="s">
        <v>269</v>
      </c>
      <c r="AH1096" s="23" t="s">
        <v>700</v>
      </c>
      <c r="AI1096" s="23" t="s">
        <v>701</v>
      </c>
      <c r="AJ1096" s="23" t="b">
        <v>0</v>
      </c>
      <c r="AK1096" s="3">
        <v>60</v>
      </c>
      <c r="AL1096" s="3">
        <v>2968</v>
      </c>
      <c r="AM1096" s="3">
        <v>5073</v>
      </c>
      <c r="AN1096" s="24">
        <v>45536.361210841053</v>
      </c>
      <c r="AO1096" s="24">
        <v>45536.361222415122</v>
      </c>
      <c r="AP1096">
        <v>9</v>
      </c>
      <c r="AQ1096" t="s">
        <v>194</v>
      </c>
      <c r="AR1096">
        <v>244.36121084105253</v>
      </c>
      <c r="AS1096" t="s">
        <v>195</v>
      </c>
      <c r="AT1096" t="s">
        <v>308</v>
      </c>
      <c r="AU1096" t="s">
        <v>197</v>
      </c>
      <c r="AV1096" t="s">
        <v>197</v>
      </c>
      <c r="AW1096" t="s">
        <v>308</v>
      </c>
      <c r="AX1096" t="s">
        <v>197</v>
      </c>
      <c r="AY1096" t="s">
        <v>223</v>
      </c>
    </row>
    <row r="1097" spans="1:51" x14ac:dyDescent="0.45">
      <c r="A1097" s="22">
        <v>873043</v>
      </c>
      <c r="B1097" s="6">
        <v>45536</v>
      </c>
      <c r="C1097" s="22">
        <v>5563000</v>
      </c>
      <c r="D1097" s="22">
        <v>1905060</v>
      </c>
      <c r="E1097" s="22"/>
      <c r="F1097" s="22">
        <v>7487</v>
      </c>
      <c r="G1097" s="22">
        <v>2411031</v>
      </c>
      <c r="H1097" s="22">
        <v>16</v>
      </c>
      <c r="I1097" s="22"/>
      <c r="J1097" s="22">
        <v>599</v>
      </c>
      <c r="K1097" s="22">
        <v>101428</v>
      </c>
      <c r="L1097" s="23" t="s">
        <v>1091</v>
      </c>
      <c r="M1097" s="23"/>
      <c r="N1097" s="23" t="s">
        <v>184</v>
      </c>
      <c r="O1097" s="23" t="s">
        <v>481</v>
      </c>
      <c r="P1097" s="22">
        <v>20</v>
      </c>
      <c r="Q1097" s="23" t="s">
        <v>186</v>
      </c>
      <c r="R1097" s="23"/>
      <c r="S1097" s="23"/>
      <c r="T1097" s="23"/>
      <c r="U1097" s="23"/>
      <c r="V1097" s="23" t="s">
        <v>187</v>
      </c>
      <c r="W1097" s="23" t="s">
        <v>188</v>
      </c>
      <c r="X1097" s="23" t="s">
        <v>189</v>
      </c>
      <c r="Y1097" s="22">
        <v>0</v>
      </c>
      <c r="Z1097" s="23" t="s">
        <v>190</v>
      </c>
      <c r="AA1097" s="23" t="s">
        <v>191</v>
      </c>
      <c r="AB1097" s="23" t="s">
        <v>190</v>
      </c>
      <c r="AC1097" s="23" t="s">
        <v>192</v>
      </c>
      <c r="AD1097" s="23" t="s">
        <v>281</v>
      </c>
      <c r="AE1097" s="23" t="s">
        <v>85</v>
      </c>
      <c r="AF1097" s="23" t="s">
        <v>190</v>
      </c>
      <c r="AG1097" s="23" t="s">
        <v>269</v>
      </c>
      <c r="AH1097" s="23" t="s">
        <v>700</v>
      </c>
      <c r="AI1097" s="23" t="s">
        <v>701</v>
      </c>
      <c r="AJ1097" s="23" t="b">
        <v>0</v>
      </c>
      <c r="AK1097" s="3">
        <v>55</v>
      </c>
      <c r="AL1097" s="3">
        <v>2968</v>
      </c>
      <c r="AM1097" s="3">
        <v>5387</v>
      </c>
      <c r="AN1097" s="24">
        <v>45536.395928279322</v>
      </c>
      <c r="AO1097" s="24">
        <v>45536.395939853392</v>
      </c>
      <c r="AP1097">
        <v>9</v>
      </c>
      <c r="AQ1097" t="s">
        <v>194</v>
      </c>
      <c r="AR1097">
        <v>244.39592827932211</v>
      </c>
      <c r="AS1097" t="s">
        <v>195</v>
      </c>
      <c r="AT1097" t="s">
        <v>238</v>
      </c>
      <c r="AU1097" t="s">
        <v>197</v>
      </c>
      <c r="AV1097" t="s">
        <v>220</v>
      </c>
      <c r="AW1097" t="s">
        <v>238</v>
      </c>
      <c r="AX1097" t="s">
        <v>197</v>
      </c>
      <c r="AY1097" t="s">
        <v>197</v>
      </c>
    </row>
    <row r="1098" spans="1:51" x14ac:dyDescent="0.45">
      <c r="A1098" s="22">
        <v>874873</v>
      </c>
      <c r="B1098" s="6">
        <v>45536</v>
      </c>
      <c r="C1098" s="22">
        <v>5562000</v>
      </c>
      <c r="D1098" s="22">
        <v>1881819</v>
      </c>
      <c r="E1098" s="22"/>
      <c r="F1098" s="22">
        <v>7461</v>
      </c>
      <c r="G1098" s="22">
        <v>2413091</v>
      </c>
      <c r="H1098" s="22">
        <v>7</v>
      </c>
      <c r="I1098" s="22"/>
      <c r="J1098" s="22">
        <v>599</v>
      </c>
      <c r="K1098" s="22">
        <v>102257</v>
      </c>
      <c r="L1098" s="23" t="s">
        <v>1088</v>
      </c>
      <c r="M1098" s="23"/>
      <c r="N1098" s="23" t="s">
        <v>184</v>
      </c>
      <c r="O1098" s="23" t="s">
        <v>481</v>
      </c>
      <c r="P1098" s="22">
        <v>20</v>
      </c>
      <c r="Q1098" s="23" t="s">
        <v>186</v>
      </c>
      <c r="R1098" s="23"/>
      <c r="S1098" s="23"/>
      <c r="T1098" s="23"/>
      <c r="U1098" s="23"/>
      <c r="V1098" s="23" t="s">
        <v>187</v>
      </c>
      <c r="W1098" s="23" t="s">
        <v>188</v>
      </c>
      <c r="X1098" s="23" t="s">
        <v>189</v>
      </c>
      <c r="Y1098" s="22">
        <v>0</v>
      </c>
      <c r="Z1098" s="23" t="s">
        <v>190</v>
      </c>
      <c r="AA1098" s="23" t="s">
        <v>191</v>
      </c>
      <c r="AB1098" s="23" t="s">
        <v>190</v>
      </c>
      <c r="AC1098" s="23" t="s">
        <v>192</v>
      </c>
      <c r="AD1098" s="23" t="s">
        <v>281</v>
      </c>
      <c r="AE1098" s="23" t="s">
        <v>85</v>
      </c>
      <c r="AF1098" s="23" t="s">
        <v>190</v>
      </c>
      <c r="AG1098" s="23" t="s">
        <v>269</v>
      </c>
      <c r="AH1098" s="23" t="s">
        <v>700</v>
      </c>
      <c r="AI1098" s="23" t="s">
        <v>701</v>
      </c>
      <c r="AJ1098" s="23" t="b">
        <v>0</v>
      </c>
      <c r="AK1098" s="3">
        <v>111</v>
      </c>
      <c r="AL1098" s="3">
        <v>2968</v>
      </c>
      <c r="AM1098" s="3">
        <v>6845</v>
      </c>
      <c r="AN1098" s="24">
        <v>45536.875089544752</v>
      </c>
      <c r="AO1098" s="24">
        <v>45536.875101118829</v>
      </c>
      <c r="AP1098">
        <v>9</v>
      </c>
      <c r="AQ1098" t="s">
        <v>194</v>
      </c>
      <c r="AR1098">
        <v>244.87508954475197</v>
      </c>
      <c r="AS1098" t="s">
        <v>195</v>
      </c>
      <c r="AT1098" t="s">
        <v>226</v>
      </c>
      <c r="AU1098" t="s">
        <v>197</v>
      </c>
      <c r="AV1098" t="s">
        <v>220</v>
      </c>
      <c r="AW1098" t="s">
        <v>226</v>
      </c>
      <c r="AX1098" t="s">
        <v>197</v>
      </c>
      <c r="AY1098" t="s">
        <v>197</v>
      </c>
    </row>
    <row r="1099" spans="1:51" x14ac:dyDescent="0.45">
      <c r="A1099" s="22">
        <v>874518</v>
      </c>
      <c r="B1099" s="6">
        <v>45536</v>
      </c>
      <c r="C1099" s="22">
        <v>5562000</v>
      </c>
      <c r="D1099" s="22">
        <v>1800268</v>
      </c>
      <c r="E1099" s="22"/>
      <c r="F1099" s="22">
        <v>7790</v>
      </c>
      <c r="G1099" s="22">
        <v>2413190</v>
      </c>
      <c r="H1099" s="22">
        <v>5</v>
      </c>
      <c r="I1099" s="22"/>
      <c r="J1099" s="22">
        <v>599</v>
      </c>
      <c r="K1099" s="22">
        <v>101428</v>
      </c>
      <c r="L1099" s="23" t="s">
        <v>1091</v>
      </c>
      <c r="M1099" s="23"/>
      <c r="N1099" s="23" t="s">
        <v>184</v>
      </c>
      <c r="O1099" s="23" t="s">
        <v>481</v>
      </c>
      <c r="P1099" s="22">
        <v>20</v>
      </c>
      <c r="Q1099" s="23" t="s">
        <v>186</v>
      </c>
      <c r="R1099" s="23"/>
      <c r="S1099" s="23"/>
      <c r="T1099" s="23"/>
      <c r="U1099" s="23"/>
      <c r="V1099" s="23" t="s">
        <v>187</v>
      </c>
      <c r="W1099" s="23" t="s">
        <v>188</v>
      </c>
      <c r="X1099" s="23" t="s">
        <v>189</v>
      </c>
      <c r="Y1099" s="22">
        <v>0</v>
      </c>
      <c r="Z1099" s="23" t="s">
        <v>190</v>
      </c>
      <c r="AA1099" s="23" t="s">
        <v>191</v>
      </c>
      <c r="AB1099" s="23" t="s">
        <v>190</v>
      </c>
      <c r="AC1099" s="23" t="s">
        <v>192</v>
      </c>
      <c r="AD1099" s="23" t="s">
        <v>281</v>
      </c>
      <c r="AE1099" s="23" t="s">
        <v>85</v>
      </c>
      <c r="AF1099" s="23" t="s">
        <v>190</v>
      </c>
      <c r="AG1099" s="23" t="s">
        <v>269</v>
      </c>
      <c r="AH1099" s="23" t="s">
        <v>700</v>
      </c>
      <c r="AI1099" s="23" t="s">
        <v>701</v>
      </c>
      <c r="AJ1099" s="23" t="b">
        <v>0</v>
      </c>
      <c r="AK1099" s="3">
        <v>111</v>
      </c>
      <c r="AL1099" s="3">
        <v>2968</v>
      </c>
      <c r="AM1099" s="3">
        <v>6560</v>
      </c>
      <c r="AN1099" s="24">
        <v>45536.722316242282</v>
      </c>
      <c r="AO1099" s="24">
        <v>45536.722327816358</v>
      </c>
      <c r="AP1099">
        <v>9</v>
      </c>
      <c r="AQ1099" t="s">
        <v>194</v>
      </c>
      <c r="AR1099">
        <v>244.72231624228152</v>
      </c>
      <c r="AS1099" t="s">
        <v>195</v>
      </c>
      <c r="AT1099" t="s">
        <v>229</v>
      </c>
      <c r="AU1099" t="s">
        <v>197</v>
      </c>
      <c r="AV1099" t="s">
        <v>220</v>
      </c>
      <c r="AW1099" t="s">
        <v>229</v>
      </c>
      <c r="AX1099" t="s">
        <v>197</v>
      </c>
      <c r="AY1099" t="s">
        <v>197</v>
      </c>
    </row>
    <row r="1100" spans="1:51" x14ac:dyDescent="0.45">
      <c r="A1100" s="22">
        <v>874721</v>
      </c>
      <c r="B1100" s="6">
        <v>45536</v>
      </c>
      <c r="C1100" s="22">
        <v>5562000</v>
      </c>
      <c r="D1100" s="22">
        <v>1630280</v>
      </c>
      <c r="E1100" s="22"/>
      <c r="F1100" s="22">
        <v>7499</v>
      </c>
      <c r="G1100" s="22">
        <v>2413154</v>
      </c>
      <c r="H1100" s="22">
        <v>15</v>
      </c>
      <c r="I1100" s="22"/>
      <c r="J1100" s="22">
        <v>599</v>
      </c>
      <c r="K1100" s="22">
        <v>101428</v>
      </c>
      <c r="L1100" s="23" t="s">
        <v>1091</v>
      </c>
      <c r="M1100" s="23"/>
      <c r="N1100" s="23" t="s">
        <v>184</v>
      </c>
      <c r="O1100" s="23" t="s">
        <v>481</v>
      </c>
      <c r="P1100" s="22">
        <v>20</v>
      </c>
      <c r="Q1100" s="23" t="s">
        <v>186</v>
      </c>
      <c r="R1100" s="23"/>
      <c r="S1100" s="23"/>
      <c r="T1100" s="23"/>
      <c r="U1100" s="23"/>
      <c r="V1100" s="23" t="s">
        <v>187</v>
      </c>
      <c r="W1100" s="23" t="s">
        <v>188</v>
      </c>
      <c r="X1100" s="23" t="s">
        <v>189</v>
      </c>
      <c r="Y1100" s="22">
        <v>0</v>
      </c>
      <c r="Z1100" s="23" t="s">
        <v>190</v>
      </c>
      <c r="AA1100" s="23" t="s">
        <v>191</v>
      </c>
      <c r="AB1100" s="23" t="s">
        <v>190</v>
      </c>
      <c r="AC1100" s="23" t="s">
        <v>192</v>
      </c>
      <c r="AD1100" s="23" t="s">
        <v>281</v>
      </c>
      <c r="AE1100" s="23" t="s">
        <v>85</v>
      </c>
      <c r="AF1100" s="23" t="s">
        <v>190</v>
      </c>
      <c r="AG1100" s="23" t="s">
        <v>269</v>
      </c>
      <c r="AH1100" s="23" t="s">
        <v>700</v>
      </c>
      <c r="AI1100" s="23" t="s">
        <v>701</v>
      </c>
      <c r="AJ1100" s="23" t="b">
        <v>0</v>
      </c>
      <c r="AK1100" s="3">
        <v>63</v>
      </c>
      <c r="AL1100" s="3">
        <v>2968</v>
      </c>
      <c r="AM1100" s="3">
        <v>6718</v>
      </c>
      <c r="AN1100" s="24">
        <v>45536.770919598763</v>
      </c>
      <c r="AO1100" s="24">
        <v>45536.770931172839</v>
      </c>
      <c r="AP1100">
        <v>9</v>
      </c>
      <c r="AQ1100" t="s">
        <v>194</v>
      </c>
      <c r="AR1100">
        <v>244.7709195987627</v>
      </c>
      <c r="AS1100" t="s">
        <v>195</v>
      </c>
      <c r="AT1100" t="s">
        <v>230</v>
      </c>
      <c r="AU1100" t="s">
        <v>197</v>
      </c>
      <c r="AV1100" t="s">
        <v>219</v>
      </c>
      <c r="AW1100" t="s">
        <v>230</v>
      </c>
      <c r="AX1100" t="s">
        <v>197</v>
      </c>
      <c r="AY1100" t="s">
        <v>220</v>
      </c>
    </row>
    <row r="1101" spans="1:51" x14ac:dyDescent="0.45">
      <c r="A1101" s="22">
        <v>872365</v>
      </c>
      <c r="B1101" s="6">
        <v>45536</v>
      </c>
      <c r="C1101" s="22">
        <v>5561000</v>
      </c>
      <c r="D1101" s="22">
        <v>1863428</v>
      </c>
      <c r="E1101" s="22"/>
      <c r="F1101" s="22">
        <v>7597</v>
      </c>
      <c r="G1101" s="22">
        <v>2410210</v>
      </c>
      <c r="H1101" s="22">
        <v>24</v>
      </c>
      <c r="I1101" s="22"/>
      <c r="J1101" s="22">
        <v>599</v>
      </c>
      <c r="K1101" s="22">
        <v>101428</v>
      </c>
      <c r="L1101" s="23" t="s">
        <v>1091</v>
      </c>
      <c r="M1101" s="23"/>
      <c r="N1101" s="23" t="s">
        <v>184</v>
      </c>
      <c r="O1101" s="23" t="s">
        <v>481</v>
      </c>
      <c r="P1101" s="22">
        <v>20</v>
      </c>
      <c r="Q1101" s="23" t="s">
        <v>186</v>
      </c>
      <c r="R1101" s="23"/>
      <c r="S1101" s="23"/>
      <c r="T1101" s="23"/>
      <c r="U1101" s="23"/>
      <c r="V1101" s="23" t="s">
        <v>187</v>
      </c>
      <c r="W1101" s="23" t="s">
        <v>188</v>
      </c>
      <c r="X1101" s="23" t="s">
        <v>189</v>
      </c>
      <c r="Y1101" s="22">
        <v>0</v>
      </c>
      <c r="Z1101" s="23" t="s">
        <v>190</v>
      </c>
      <c r="AA1101" s="23" t="s">
        <v>191</v>
      </c>
      <c r="AB1101" s="23" t="s">
        <v>190</v>
      </c>
      <c r="AC1101" s="23" t="s">
        <v>192</v>
      </c>
      <c r="AD1101" s="23" t="s">
        <v>281</v>
      </c>
      <c r="AE1101" s="23" t="s">
        <v>85</v>
      </c>
      <c r="AF1101" s="23" t="s">
        <v>190</v>
      </c>
      <c r="AG1101" s="23" t="s">
        <v>269</v>
      </c>
      <c r="AH1101" s="23" t="s">
        <v>700</v>
      </c>
      <c r="AI1101" s="23" t="s">
        <v>701</v>
      </c>
      <c r="AJ1101" s="23" t="b">
        <v>0</v>
      </c>
      <c r="AK1101" s="3">
        <v>65</v>
      </c>
      <c r="AL1101" s="3">
        <v>2968</v>
      </c>
      <c r="AM1101" s="3">
        <v>4778</v>
      </c>
      <c r="AN1101" s="24">
        <v>45536.284813117287</v>
      </c>
      <c r="AO1101" s="24">
        <v>45536.284824691356</v>
      </c>
      <c r="AP1101">
        <v>9</v>
      </c>
      <c r="AQ1101" t="s">
        <v>194</v>
      </c>
      <c r="AR1101">
        <v>244.28481311728683</v>
      </c>
      <c r="AS1101" t="s">
        <v>195</v>
      </c>
      <c r="AT1101" t="s">
        <v>222</v>
      </c>
      <c r="AU1101" t="s">
        <v>197</v>
      </c>
      <c r="AV1101" t="s">
        <v>220</v>
      </c>
      <c r="AW1101" t="s">
        <v>222</v>
      </c>
      <c r="AX1101" t="s">
        <v>197</v>
      </c>
      <c r="AY1101" t="s">
        <v>197</v>
      </c>
    </row>
    <row r="1102" spans="1:51" x14ac:dyDescent="0.45">
      <c r="A1102" s="22">
        <v>873697</v>
      </c>
      <c r="B1102" s="6">
        <v>45536</v>
      </c>
      <c r="C1102" s="22">
        <v>5560000</v>
      </c>
      <c r="D1102" s="22">
        <v>1794077</v>
      </c>
      <c r="E1102" s="22"/>
      <c r="F1102" s="22">
        <v>7562</v>
      </c>
      <c r="G1102" s="22">
        <v>2412428</v>
      </c>
      <c r="H1102" s="22">
        <v>12</v>
      </c>
      <c r="I1102" s="22"/>
      <c r="J1102" s="22">
        <v>599</v>
      </c>
      <c r="K1102" s="22">
        <v>101428</v>
      </c>
      <c r="L1102" s="23" t="s">
        <v>1091</v>
      </c>
      <c r="M1102" s="23"/>
      <c r="N1102" s="23" t="s">
        <v>184</v>
      </c>
      <c r="O1102" s="23" t="s">
        <v>481</v>
      </c>
      <c r="P1102" s="22">
        <v>20</v>
      </c>
      <c r="Q1102" s="23" t="s">
        <v>186</v>
      </c>
      <c r="R1102" s="23"/>
      <c r="S1102" s="23"/>
      <c r="T1102" s="23"/>
      <c r="U1102" s="23"/>
      <c r="V1102" s="23" t="s">
        <v>187</v>
      </c>
      <c r="W1102" s="23" t="s">
        <v>188</v>
      </c>
      <c r="X1102" s="23" t="s">
        <v>189</v>
      </c>
      <c r="Y1102" s="22">
        <v>0</v>
      </c>
      <c r="Z1102" s="23" t="s">
        <v>190</v>
      </c>
      <c r="AA1102" s="23" t="s">
        <v>191</v>
      </c>
      <c r="AB1102" s="23" t="s">
        <v>190</v>
      </c>
      <c r="AC1102" s="23" t="s">
        <v>192</v>
      </c>
      <c r="AD1102" s="23" t="s">
        <v>281</v>
      </c>
      <c r="AE1102" s="23" t="s">
        <v>85</v>
      </c>
      <c r="AF1102" s="23" t="s">
        <v>190</v>
      </c>
      <c r="AG1102" s="23" t="s">
        <v>269</v>
      </c>
      <c r="AH1102" s="23" t="s">
        <v>700</v>
      </c>
      <c r="AI1102" s="23" t="s">
        <v>701</v>
      </c>
      <c r="AJ1102" s="23" t="b">
        <v>0</v>
      </c>
      <c r="AK1102" s="3">
        <v>98</v>
      </c>
      <c r="AL1102" s="3">
        <v>2968</v>
      </c>
      <c r="AM1102" s="3">
        <v>5834</v>
      </c>
      <c r="AN1102" s="24">
        <v>45536.625084567902</v>
      </c>
      <c r="AO1102" s="24">
        <v>45536.625096141972</v>
      </c>
      <c r="AP1102">
        <v>9</v>
      </c>
      <c r="AQ1102" t="s">
        <v>194</v>
      </c>
      <c r="AR1102">
        <v>244.62508456790238</v>
      </c>
      <c r="AS1102" t="s">
        <v>195</v>
      </c>
      <c r="AT1102" t="s">
        <v>228</v>
      </c>
      <c r="AU1102" t="s">
        <v>197</v>
      </c>
      <c r="AV1102" t="s">
        <v>219</v>
      </c>
      <c r="AW1102" t="s">
        <v>228</v>
      </c>
      <c r="AX1102" t="s">
        <v>197</v>
      </c>
      <c r="AY1102" t="s">
        <v>220</v>
      </c>
    </row>
    <row r="1103" spans="1:51" x14ac:dyDescent="0.45">
      <c r="A1103" s="22">
        <v>874739</v>
      </c>
      <c r="B1103" s="6">
        <v>45536</v>
      </c>
      <c r="C1103" s="22">
        <v>5548000</v>
      </c>
      <c r="D1103" s="22">
        <v>1774826</v>
      </c>
      <c r="E1103" s="22"/>
      <c r="F1103" s="22">
        <v>7532</v>
      </c>
      <c r="G1103" s="22">
        <v>2413153</v>
      </c>
      <c r="H1103" s="22">
        <v>8</v>
      </c>
      <c r="I1103" s="22"/>
      <c r="J1103" s="22">
        <v>599</v>
      </c>
      <c r="K1103" s="22">
        <v>101428</v>
      </c>
      <c r="L1103" s="23" t="s">
        <v>1091</v>
      </c>
      <c r="M1103" s="23"/>
      <c r="N1103" s="23" t="s">
        <v>184</v>
      </c>
      <c r="O1103" s="23" t="s">
        <v>481</v>
      </c>
      <c r="P1103" s="22">
        <v>20</v>
      </c>
      <c r="Q1103" s="23" t="s">
        <v>186</v>
      </c>
      <c r="R1103" s="23"/>
      <c r="S1103" s="23"/>
      <c r="T1103" s="23"/>
      <c r="U1103" s="23"/>
      <c r="V1103" s="23" t="s">
        <v>187</v>
      </c>
      <c r="W1103" s="23" t="s">
        <v>188</v>
      </c>
      <c r="X1103" s="23" t="s">
        <v>189</v>
      </c>
      <c r="Y1103" s="22">
        <v>0</v>
      </c>
      <c r="Z1103" s="23" t="s">
        <v>190</v>
      </c>
      <c r="AA1103" s="23" t="s">
        <v>191</v>
      </c>
      <c r="AB1103" s="23" t="s">
        <v>190</v>
      </c>
      <c r="AC1103" s="23" t="s">
        <v>192</v>
      </c>
      <c r="AD1103" s="23" t="s">
        <v>281</v>
      </c>
      <c r="AE1103" s="23" t="s">
        <v>85</v>
      </c>
      <c r="AF1103" s="23" t="s">
        <v>190</v>
      </c>
      <c r="AG1103" s="23" t="s">
        <v>269</v>
      </c>
      <c r="AH1103" s="23" t="s">
        <v>700</v>
      </c>
      <c r="AI1103" s="23" t="s">
        <v>701</v>
      </c>
      <c r="AJ1103" s="23" t="b">
        <v>0</v>
      </c>
      <c r="AK1103" s="3">
        <v>109</v>
      </c>
      <c r="AL1103" s="3">
        <v>2968</v>
      </c>
      <c r="AM1103" s="3">
        <v>6735</v>
      </c>
      <c r="AN1103" s="24">
        <v>45536.784810455247</v>
      </c>
      <c r="AO1103" s="24">
        <v>45536.784822029324</v>
      </c>
      <c r="AP1103">
        <v>9</v>
      </c>
      <c r="AQ1103" t="s">
        <v>194</v>
      </c>
      <c r="AR1103">
        <v>244.78481045524677</v>
      </c>
      <c r="AS1103" t="s">
        <v>195</v>
      </c>
      <c r="AT1103" t="s">
        <v>230</v>
      </c>
      <c r="AU1103" t="s">
        <v>197</v>
      </c>
      <c r="AV1103" t="s">
        <v>220</v>
      </c>
      <c r="AW1103" t="s">
        <v>230</v>
      </c>
      <c r="AX1103" t="s">
        <v>197</v>
      </c>
      <c r="AY1103" t="s">
        <v>197</v>
      </c>
    </row>
    <row r="1104" spans="1:51" x14ac:dyDescent="0.45">
      <c r="A1104" s="22">
        <v>875363</v>
      </c>
      <c r="B1104" s="6">
        <v>45536</v>
      </c>
      <c r="C1104" s="22">
        <v>5547000</v>
      </c>
      <c r="D1104" s="22">
        <v>1735138</v>
      </c>
      <c r="E1104" s="22"/>
      <c r="F1104" s="22">
        <v>7838</v>
      </c>
      <c r="G1104" s="22">
        <v>2413170</v>
      </c>
      <c r="H1104" s="22">
        <v>20</v>
      </c>
      <c r="I1104" s="22"/>
      <c r="J1104" s="22">
        <v>599</v>
      </c>
      <c r="K1104" s="22">
        <v>102257</v>
      </c>
      <c r="L1104" s="23" t="s">
        <v>1088</v>
      </c>
      <c r="M1104" s="23"/>
      <c r="N1104" s="23" t="s">
        <v>184</v>
      </c>
      <c r="O1104" s="23" t="s">
        <v>481</v>
      </c>
      <c r="P1104" s="22">
        <v>20</v>
      </c>
      <c r="Q1104" s="23" t="s">
        <v>186</v>
      </c>
      <c r="R1104" s="23"/>
      <c r="S1104" s="23"/>
      <c r="T1104" s="23"/>
      <c r="U1104" s="23"/>
      <c r="V1104" s="23" t="s">
        <v>187</v>
      </c>
      <c r="W1104" s="23" t="s">
        <v>188</v>
      </c>
      <c r="X1104" s="23" t="s">
        <v>189</v>
      </c>
      <c r="Y1104" s="22">
        <v>0</v>
      </c>
      <c r="Z1104" s="23" t="s">
        <v>190</v>
      </c>
      <c r="AA1104" s="23" t="s">
        <v>191</v>
      </c>
      <c r="AB1104" s="23" t="s">
        <v>190</v>
      </c>
      <c r="AC1104" s="23" t="s">
        <v>192</v>
      </c>
      <c r="AD1104" s="23" t="s">
        <v>281</v>
      </c>
      <c r="AE1104" s="23" t="s">
        <v>85</v>
      </c>
      <c r="AF1104" s="23" t="s">
        <v>190</v>
      </c>
      <c r="AG1104" s="23" t="s">
        <v>269</v>
      </c>
      <c r="AH1104" s="23" t="s">
        <v>700</v>
      </c>
      <c r="AI1104" s="23" t="s">
        <v>701</v>
      </c>
      <c r="AJ1104" s="23" t="b">
        <v>0</v>
      </c>
      <c r="AK1104" s="3">
        <v>61</v>
      </c>
      <c r="AL1104" s="3">
        <v>2968</v>
      </c>
      <c r="AM1104" s="3">
        <v>7318</v>
      </c>
      <c r="AN1104" s="24">
        <v>45536.986207407404</v>
      </c>
      <c r="AO1104" s="24">
        <v>45536.986218981481</v>
      </c>
      <c r="AP1104">
        <v>9</v>
      </c>
      <c r="AQ1104" t="s">
        <v>194</v>
      </c>
      <c r="AR1104">
        <v>244.98620740740444</v>
      </c>
      <c r="AS1104" t="s">
        <v>195</v>
      </c>
      <c r="AT1104" t="s">
        <v>206</v>
      </c>
      <c r="AU1104" t="s">
        <v>197</v>
      </c>
      <c r="AV1104" t="s">
        <v>220</v>
      </c>
      <c r="AW1104" t="s">
        <v>206</v>
      </c>
      <c r="AX1104" t="s">
        <v>197</v>
      </c>
      <c r="AY1104" t="s">
        <v>197</v>
      </c>
    </row>
    <row r="1105" spans="1:51" x14ac:dyDescent="0.45">
      <c r="A1105" s="22">
        <v>871338</v>
      </c>
      <c r="B1105" s="6">
        <v>45536</v>
      </c>
      <c r="C1105" s="22">
        <v>5547000</v>
      </c>
      <c r="D1105" s="22">
        <v>1939245</v>
      </c>
      <c r="E1105" s="22"/>
      <c r="F1105" s="22">
        <v>12312</v>
      </c>
      <c r="G1105" s="22">
        <v>2410156</v>
      </c>
      <c r="H1105" s="22">
        <v>12</v>
      </c>
      <c r="I1105" s="22"/>
      <c r="J1105" s="22">
        <v>599</v>
      </c>
      <c r="K1105" s="22">
        <v>101428</v>
      </c>
      <c r="L1105" s="23" t="s">
        <v>1091</v>
      </c>
      <c r="M1105" s="23"/>
      <c r="N1105" s="23" t="s">
        <v>184</v>
      </c>
      <c r="O1105" s="23" t="s">
        <v>481</v>
      </c>
      <c r="P1105" s="22">
        <v>20</v>
      </c>
      <c r="Q1105" s="23" t="s">
        <v>186</v>
      </c>
      <c r="R1105" s="23"/>
      <c r="S1105" s="23"/>
      <c r="T1105" s="23"/>
      <c r="U1105" s="23"/>
      <c r="V1105" s="23" t="s">
        <v>187</v>
      </c>
      <c r="W1105" s="23" t="s">
        <v>188</v>
      </c>
      <c r="X1105" s="23" t="s">
        <v>189</v>
      </c>
      <c r="Y1105" s="22">
        <v>0</v>
      </c>
      <c r="Z1105" s="23" t="s">
        <v>190</v>
      </c>
      <c r="AA1105" s="23" t="s">
        <v>191</v>
      </c>
      <c r="AB1105" s="23" t="s">
        <v>190</v>
      </c>
      <c r="AC1105" s="23" t="s">
        <v>192</v>
      </c>
      <c r="AD1105" s="23" t="s">
        <v>281</v>
      </c>
      <c r="AE1105" s="23" t="s">
        <v>85</v>
      </c>
      <c r="AF1105" s="23" t="s">
        <v>190</v>
      </c>
      <c r="AG1105" s="23" t="s">
        <v>269</v>
      </c>
      <c r="AH1105" s="23" t="s">
        <v>700</v>
      </c>
      <c r="AI1105" s="23" t="s">
        <v>701</v>
      </c>
      <c r="AJ1105" s="23" t="b">
        <v>0</v>
      </c>
      <c r="AK1105" s="3">
        <v>62</v>
      </c>
      <c r="AL1105" s="3">
        <v>2968</v>
      </c>
      <c r="AM1105" s="3">
        <v>4007</v>
      </c>
      <c r="AN1105" s="24">
        <v>45536.007058487652</v>
      </c>
      <c r="AO1105" s="24">
        <v>45536.007070061729</v>
      </c>
      <c r="AP1105">
        <v>9</v>
      </c>
      <c r="AQ1105" t="s">
        <v>194</v>
      </c>
      <c r="AR1105">
        <v>244.0070584876521</v>
      </c>
      <c r="AS1105" t="s">
        <v>195</v>
      </c>
      <c r="AT1105" t="s">
        <v>196</v>
      </c>
      <c r="AU1105" t="s">
        <v>197</v>
      </c>
      <c r="AV1105" t="s">
        <v>223</v>
      </c>
      <c r="AW1105" t="s">
        <v>196</v>
      </c>
      <c r="AX1105" t="s">
        <v>197</v>
      </c>
      <c r="AY1105" t="s">
        <v>208</v>
      </c>
    </row>
    <row r="1106" spans="1:51" x14ac:dyDescent="0.45">
      <c r="A1106" s="22">
        <v>874812</v>
      </c>
      <c r="B1106" s="6">
        <v>45536</v>
      </c>
      <c r="C1106" s="22">
        <v>5547000</v>
      </c>
      <c r="D1106" s="22">
        <v>1807100</v>
      </c>
      <c r="E1106" s="22"/>
      <c r="F1106" s="22">
        <v>7472</v>
      </c>
      <c r="G1106" s="22">
        <v>2413269</v>
      </c>
      <c r="H1106" s="22">
        <v>9</v>
      </c>
      <c r="I1106" s="22"/>
      <c r="J1106" s="22">
        <v>599</v>
      </c>
      <c r="K1106" s="22">
        <v>101428</v>
      </c>
      <c r="L1106" s="23" t="s">
        <v>1091</v>
      </c>
      <c r="M1106" s="23"/>
      <c r="N1106" s="23" t="s">
        <v>184</v>
      </c>
      <c r="O1106" s="23" t="s">
        <v>481</v>
      </c>
      <c r="P1106" s="22">
        <v>20</v>
      </c>
      <c r="Q1106" s="23" t="s">
        <v>186</v>
      </c>
      <c r="R1106" s="23"/>
      <c r="S1106" s="23"/>
      <c r="T1106" s="23"/>
      <c r="U1106" s="23"/>
      <c r="V1106" s="23" t="s">
        <v>187</v>
      </c>
      <c r="W1106" s="23" t="s">
        <v>188</v>
      </c>
      <c r="X1106" s="23" t="s">
        <v>189</v>
      </c>
      <c r="Y1106" s="22">
        <v>0</v>
      </c>
      <c r="Z1106" s="23" t="s">
        <v>190</v>
      </c>
      <c r="AA1106" s="23" t="s">
        <v>191</v>
      </c>
      <c r="AB1106" s="23" t="s">
        <v>190</v>
      </c>
      <c r="AC1106" s="23" t="s">
        <v>192</v>
      </c>
      <c r="AD1106" s="23" t="s">
        <v>281</v>
      </c>
      <c r="AE1106" s="23" t="s">
        <v>85</v>
      </c>
      <c r="AF1106" s="23" t="s">
        <v>190</v>
      </c>
      <c r="AG1106" s="23" t="s">
        <v>269</v>
      </c>
      <c r="AH1106" s="23" t="s">
        <v>700</v>
      </c>
      <c r="AI1106" s="23" t="s">
        <v>701</v>
      </c>
      <c r="AJ1106" s="23" t="b">
        <v>0</v>
      </c>
      <c r="AK1106" s="3">
        <v>109</v>
      </c>
      <c r="AL1106" s="3">
        <v>2968</v>
      </c>
      <c r="AM1106" s="3">
        <v>6787</v>
      </c>
      <c r="AN1106" s="24">
        <v>45536.819527584878</v>
      </c>
      <c r="AO1106" s="24">
        <v>45536.819539158947</v>
      </c>
      <c r="AP1106">
        <v>9</v>
      </c>
      <c r="AQ1106" t="s">
        <v>194</v>
      </c>
      <c r="AR1106">
        <v>244.81952758487751</v>
      </c>
      <c r="AS1106" t="s">
        <v>195</v>
      </c>
      <c r="AT1106" t="s">
        <v>231</v>
      </c>
      <c r="AU1106" t="s">
        <v>197</v>
      </c>
      <c r="AV1106" t="s">
        <v>219</v>
      </c>
      <c r="AW1106" t="s">
        <v>231</v>
      </c>
      <c r="AX1106" t="s">
        <v>197</v>
      </c>
      <c r="AY1106" t="s">
        <v>220</v>
      </c>
    </row>
    <row r="1107" spans="1:51" x14ac:dyDescent="0.45">
      <c r="A1107" s="22">
        <v>873319</v>
      </c>
      <c r="B1107" s="6">
        <v>45536</v>
      </c>
      <c r="C1107" s="22">
        <v>5546000</v>
      </c>
      <c r="D1107" s="22">
        <v>2373996</v>
      </c>
      <c r="E1107" s="22"/>
      <c r="F1107" s="22">
        <v>7388</v>
      </c>
      <c r="G1107" s="22">
        <v>2410875</v>
      </c>
      <c r="H1107" s="22">
        <v>8</v>
      </c>
      <c r="I1107" s="22"/>
      <c r="J1107" s="22">
        <v>599</v>
      </c>
      <c r="K1107" s="22">
        <v>101428</v>
      </c>
      <c r="L1107" s="23" t="s">
        <v>1091</v>
      </c>
      <c r="M1107" s="23"/>
      <c r="N1107" s="23" t="s">
        <v>184</v>
      </c>
      <c r="O1107" s="23" t="s">
        <v>481</v>
      </c>
      <c r="P1107" s="22">
        <v>20</v>
      </c>
      <c r="Q1107" s="23" t="s">
        <v>186</v>
      </c>
      <c r="R1107" s="23"/>
      <c r="S1107" s="23"/>
      <c r="T1107" s="23"/>
      <c r="U1107" s="23"/>
      <c r="V1107" s="23" t="s">
        <v>187</v>
      </c>
      <c r="W1107" s="23" t="s">
        <v>188</v>
      </c>
      <c r="X1107" s="23" t="s">
        <v>189</v>
      </c>
      <c r="Y1107" s="22">
        <v>0</v>
      </c>
      <c r="Z1107" s="23" t="s">
        <v>190</v>
      </c>
      <c r="AA1107" s="23" t="s">
        <v>191</v>
      </c>
      <c r="AB1107" s="23" t="s">
        <v>190</v>
      </c>
      <c r="AC1107" s="23" t="s">
        <v>192</v>
      </c>
      <c r="AD1107" s="23" t="s">
        <v>281</v>
      </c>
      <c r="AE1107" s="23" t="s">
        <v>85</v>
      </c>
      <c r="AF1107" s="23" t="s">
        <v>190</v>
      </c>
      <c r="AG1107" s="23" t="s">
        <v>269</v>
      </c>
      <c r="AH1107" s="23" t="s">
        <v>700</v>
      </c>
      <c r="AI1107" s="23" t="s">
        <v>701</v>
      </c>
      <c r="AJ1107" s="23" t="b">
        <v>0</v>
      </c>
      <c r="AK1107" s="3">
        <v>121</v>
      </c>
      <c r="AL1107" s="3">
        <v>2968</v>
      </c>
      <c r="AM1107" s="3">
        <v>5570</v>
      </c>
      <c r="AN1107" s="24">
        <v>45536.458466898148</v>
      </c>
      <c r="AO1107" s="24">
        <v>45536.458490046294</v>
      </c>
      <c r="AP1107">
        <v>9</v>
      </c>
      <c r="AQ1107" t="s">
        <v>194</v>
      </c>
      <c r="AR1107">
        <v>244.45846689814789</v>
      </c>
      <c r="AS1107" t="s">
        <v>195</v>
      </c>
      <c r="AT1107" t="s">
        <v>208</v>
      </c>
      <c r="AU1107" t="s">
        <v>197</v>
      </c>
      <c r="AV1107" t="s">
        <v>207</v>
      </c>
      <c r="AW1107" t="s">
        <v>208</v>
      </c>
      <c r="AX1107" t="s">
        <v>197</v>
      </c>
      <c r="AY1107" t="s">
        <v>227</v>
      </c>
    </row>
    <row r="1108" spans="1:51" x14ac:dyDescent="0.45">
      <c r="A1108" s="22">
        <v>872709</v>
      </c>
      <c r="B1108" s="6">
        <v>45536</v>
      </c>
      <c r="C1108" s="22">
        <v>5533000</v>
      </c>
      <c r="D1108" s="22">
        <v>1933844</v>
      </c>
      <c r="E1108" s="22"/>
      <c r="F1108" s="22">
        <v>7441</v>
      </c>
      <c r="G1108" s="22">
        <v>2411017</v>
      </c>
      <c r="H1108" s="22">
        <v>21</v>
      </c>
      <c r="I1108" s="22"/>
      <c r="J1108" s="22">
        <v>599</v>
      </c>
      <c r="K1108" s="22">
        <v>101428</v>
      </c>
      <c r="L1108" s="23" t="s">
        <v>1091</v>
      </c>
      <c r="M1108" s="23"/>
      <c r="N1108" s="23" t="s">
        <v>184</v>
      </c>
      <c r="O1108" s="23" t="s">
        <v>481</v>
      </c>
      <c r="P1108" s="22">
        <v>20</v>
      </c>
      <c r="Q1108" s="23" t="s">
        <v>186</v>
      </c>
      <c r="R1108" s="23"/>
      <c r="S1108" s="23"/>
      <c r="T1108" s="23"/>
      <c r="U1108" s="23"/>
      <c r="V1108" s="23" t="s">
        <v>187</v>
      </c>
      <c r="W1108" s="23" t="s">
        <v>188</v>
      </c>
      <c r="X1108" s="23" t="s">
        <v>189</v>
      </c>
      <c r="Y1108" s="22">
        <v>0</v>
      </c>
      <c r="Z1108" s="23" t="s">
        <v>190</v>
      </c>
      <c r="AA1108" s="23" t="s">
        <v>191</v>
      </c>
      <c r="AB1108" s="23" t="s">
        <v>190</v>
      </c>
      <c r="AC1108" s="23" t="s">
        <v>192</v>
      </c>
      <c r="AD1108" s="23" t="s">
        <v>281</v>
      </c>
      <c r="AE1108" s="23" t="s">
        <v>85</v>
      </c>
      <c r="AF1108" s="23" t="s">
        <v>190</v>
      </c>
      <c r="AG1108" s="23" t="s">
        <v>269</v>
      </c>
      <c r="AH1108" s="23" t="s">
        <v>700</v>
      </c>
      <c r="AI1108" s="23" t="s">
        <v>701</v>
      </c>
      <c r="AJ1108" s="23" t="b">
        <v>0</v>
      </c>
      <c r="AK1108" s="3">
        <v>65</v>
      </c>
      <c r="AL1108" s="3">
        <v>2968</v>
      </c>
      <c r="AM1108" s="3">
        <v>5077</v>
      </c>
      <c r="AN1108" s="24">
        <v>45536.368160570986</v>
      </c>
      <c r="AO1108" s="24">
        <v>45536.368172145063</v>
      </c>
      <c r="AP1108">
        <v>9</v>
      </c>
      <c r="AQ1108" t="s">
        <v>194</v>
      </c>
      <c r="AR1108">
        <v>244.36816057098622</v>
      </c>
      <c r="AS1108" t="s">
        <v>195</v>
      </c>
      <c r="AT1108" t="s">
        <v>308</v>
      </c>
      <c r="AU1108" t="s">
        <v>197</v>
      </c>
      <c r="AV1108" t="s">
        <v>197</v>
      </c>
      <c r="AW1108" t="s">
        <v>308</v>
      </c>
      <c r="AX1108" t="s">
        <v>197</v>
      </c>
      <c r="AY1108" t="s">
        <v>223</v>
      </c>
    </row>
    <row r="1109" spans="1:51" x14ac:dyDescent="0.45">
      <c r="A1109" s="22">
        <v>871883</v>
      </c>
      <c r="B1109" s="6">
        <v>45536</v>
      </c>
      <c r="C1109" s="22">
        <v>5531000</v>
      </c>
      <c r="D1109" s="22">
        <v>1913076</v>
      </c>
      <c r="E1109" s="22"/>
      <c r="F1109" s="22">
        <v>7519</v>
      </c>
      <c r="G1109" s="22">
        <v>2410065</v>
      </c>
      <c r="H1109" s="22">
        <v>31</v>
      </c>
      <c r="I1109" s="22"/>
      <c r="J1109" s="22">
        <v>599</v>
      </c>
      <c r="K1109" s="22">
        <v>101428</v>
      </c>
      <c r="L1109" s="23" t="s">
        <v>1091</v>
      </c>
      <c r="M1109" s="23"/>
      <c r="N1109" s="23" t="s">
        <v>184</v>
      </c>
      <c r="O1109" s="23" t="s">
        <v>481</v>
      </c>
      <c r="P1109" s="22">
        <v>20</v>
      </c>
      <c r="Q1109" s="23" t="s">
        <v>186</v>
      </c>
      <c r="R1109" s="23"/>
      <c r="S1109" s="23"/>
      <c r="T1109" s="23"/>
      <c r="U1109" s="23"/>
      <c r="V1109" s="23" t="s">
        <v>187</v>
      </c>
      <c r="W1109" s="23" t="s">
        <v>188</v>
      </c>
      <c r="X1109" s="23" t="s">
        <v>189</v>
      </c>
      <c r="Y1109" s="22">
        <v>0</v>
      </c>
      <c r="Z1109" s="23" t="s">
        <v>190</v>
      </c>
      <c r="AA1109" s="23" t="s">
        <v>191</v>
      </c>
      <c r="AB1109" s="23" t="s">
        <v>190</v>
      </c>
      <c r="AC1109" s="23" t="s">
        <v>192</v>
      </c>
      <c r="AD1109" s="23" t="s">
        <v>281</v>
      </c>
      <c r="AE1109" s="23" t="s">
        <v>85</v>
      </c>
      <c r="AF1109" s="23" t="s">
        <v>190</v>
      </c>
      <c r="AG1109" s="23" t="s">
        <v>269</v>
      </c>
      <c r="AH1109" s="23" t="s">
        <v>700</v>
      </c>
      <c r="AI1109" s="23" t="s">
        <v>701</v>
      </c>
      <c r="AJ1109" s="23" t="b">
        <v>0</v>
      </c>
      <c r="AK1109" s="3">
        <v>62</v>
      </c>
      <c r="AL1109" s="3">
        <v>2968</v>
      </c>
      <c r="AM1109" s="3">
        <v>4452</v>
      </c>
      <c r="AN1109" s="24">
        <v>45536.13899363426</v>
      </c>
      <c r="AO1109" s="24">
        <v>45536.13900520833</v>
      </c>
      <c r="AP1109">
        <v>9</v>
      </c>
      <c r="AQ1109" t="s">
        <v>194</v>
      </c>
      <c r="AR1109">
        <v>244.13899363426026</v>
      </c>
      <c r="AS1109" t="s">
        <v>195</v>
      </c>
      <c r="AT1109" t="s">
        <v>251</v>
      </c>
      <c r="AU1109" t="s">
        <v>197</v>
      </c>
      <c r="AV1109" t="s">
        <v>197</v>
      </c>
      <c r="AW1109" t="s">
        <v>251</v>
      </c>
      <c r="AX1109" t="s">
        <v>197</v>
      </c>
      <c r="AY1109" t="s">
        <v>223</v>
      </c>
    </row>
    <row r="1110" spans="1:51" x14ac:dyDescent="0.45">
      <c r="A1110" s="22">
        <v>871410</v>
      </c>
      <c r="B1110" s="6">
        <v>45536</v>
      </c>
      <c r="C1110" s="22">
        <v>5531000</v>
      </c>
      <c r="D1110" s="22">
        <v>1960947</v>
      </c>
      <c r="E1110" s="22"/>
      <c r="F1110" s="22">
        <v>10923</v>
      </c>
      <c r="G1110" s="22">
        <v>2410161</v>
      </c>
      <c r="H1110" s="22">
        <v>12</v>
      </c>
      <c r="I1110" s="22"/>
      <c r="J1110" s="22">
        <v>599</v>
      </c>
      <c r="K1110" s="22">
        <v>101428</v>
      </c>
      <c r="L1110" s="23" t="s">
        <v>1091</v>
      </c>
      <c r="M1110" s="23"/>
      <c r="N1110" s="23" t="s">
        <v>184</v>
      </c>
      <c r="O1110" s="23" t="s">
        <v>481</v>
      </c>
      <c r="P1110" s="22">
        <v>20</v>
      </c>
      <c r="Q1110" s="23" t="s">
        <v>186</v>
      </c>
      <c r="R1110" s="23"/>
      <c r="S1110" s="23"/>
      <c r="T1110" s="23"/>
      <c r="U1110" s="23"/>
      <c r="V1110" s="23" t="s">
        <v>187</v>
      </c>
      <c r="W1110" s="23" t="s">
        <v>188</v>
      </c>
      <c r="X1110" s="23" t="s">
        <v>189</v>
      </c>
      <c r="Y1110" s="22">
        <v>0</v>
      </c>
      <c r="Z1110" s="23" t="s">
        <v>190</v>
      </c>
      <c r="AA1110" s="23" t="s">
        <v>191</v>
      </c>
      <c r="AB1110" s="23" t="s">
        <v>190</v>
      </c>
      <c r="AC1110" s="23" t="s">
        <v>192</v>
      </c>
      <c r="AD1110" s="23" t="s">
        <v>281</v>
      </c>
      <c r="AE1110" s="23" t="s">
        <v>85</v>
      </c>
      <c r="AF1110" s="23" t="s">
        <v>190</v>
      </c>
      <c r="AG1110" s="23" t="s">
        <v>269</v>
      </c>
      <c r="AH1110" s="23" t="s">
        <v>700</v>
      </c>
      <c r="AI1110" s="23" t="s">
        <v>701</v>
      </c>
      <c r="AJ1110" s="23" t="b">
        <v>0</v>
      </c>
      <c r="AK1110" s="3">
        <v>111</v>
      </c>
      <c r="AL1110" s="3">
        <v>2968</v>
      </c>
      <c r="AM1110" s="3">
        <v>4075</v>
      </c>
      <c r="AN1110" s="24">
        <v>45536.034824266979</v>
      </c>
      <c r="AO1110" s="24">
        <v>45536.034835841048</v>
      </c>
      <c r="AP1110">
        <v>9</v>
      </c>
      <c r="AQ1110" t="s">
        <v>194</v>
      </c>
      <c r="AR1110">
        <v>244.03482426697883</v>
      </c>
      <c r="AS1110" t="s">
        <v>195</v>
      </c>
      <c r="AT1110" t="s">
        <v>196</v>
      </c>
      <c r="AU1110" t="s">
        <v>197</v>
      </c>
      <c r="AV1110" t="s">
        <v>197</v>
      </c>
      <c r="AW1110" t="s">
        <v>196</v>
      </c>
      <c r="AX1110" t="s">
        <v>197</v>
      </c>
      <c r="AY1110" t="s">
        <v>223</v>
      </c>
    </row>
    <row r="1111" spans="1:51" x14ac:dyDescent="0.45">
      <c r="A1111" s="22">
        <v>873120</v>
      </c>
      <c r="B1111" s="6">
        <v>45536</v>
      </c>
      <c r="C1111" s="22">
        <v>5531000</v>
      </c>
      <c r="D1111" s="22">
        <v>2491379</v>
      </c>
      <c r="E1111" s="22"/>
      <c r="F1111" s="22">
        <v>7446</v>
      </c>
      <c r="G1111" s="22">
        <v>2410852</v>
      </c>
      <c r="H1111" s="22">
        <v>11</v>
      </c>
      <c r="I1111" s="22"/>
      <c r="J1111" s="22">
        <v>599</v>
      </c>
      <c r="K1111" s="22">
        <v>101428</v>
      </c>
      <c r="L1111" s="23" t="s">
        <v>1091</v>
      </c>
      <c r="M1111" s="23"/>
      <c r="N1111" s="23" t="s">
        <v>184</v>
      </c>
      <c r="O1111" s="23" t="s">
        <v>481</v>
      </c>
      <c r="P1111" s="22">
        <v>20</v>
      </c>
      <c r="Q1111" s="23" t="s">
        <v>186</v>
      </c>
      <c r="R1111" s="23"/>
      <c r="S1111" s="23"/>
      <c r="T1111" s="23"/>
      <c r="U1111" s="23"/>
      <c r="V1111" s="23" t="s">
        <v>187</v>
      </c>
      <c r="W1111" s="23" t="s">
        <v>188</v>
      </c>
      <c r="X1111" s="23" t="s">
        <v>189</v>
      </c>
      <c r="Y1111" s="22">
        <v>0</v>
      </c>
      <c r="Z1111" s="23" t="s">
        <v>190</v>
      </c>
      <c r="AA1111" s="23" t="s">
        <v>191</v>
      </c>
      <c r="AB1111" s="23" t="s">
        <v>190</v>
      </c>
      <c r="AC1111" s="23" t="s">
        <v>192</v>
      </c>
      <c r="AD1111" s="23" t="s">
        <v>281</v>
      </c>
      <c r="AE1111" s="23" t="s">
        <v>85</v>
      </c>
      <c r="AF1111" s="23" t="s">
        <v>190</v>
      </c>
      <c r="AG1111" s="23" t="s">
        <v>269</v>
      </c>
      <c r="AH1111" s="23" t="s">
        <v>700</v>
      </c>
      <c r="AI1111" s="23" t="s">
        <v>701</v>
      </c>
      <c r="AJ1111" s="23" t="b">
        <v>0</v>
      </c>
      <c r="AK1111" s="3">
        <v>116</v>
      </c>
      <c r="AL1111" s="3">
        <v>2968</v>
      </c>
      <c r="AM1111" s="3">
        <v>5449</v>
      </c>
      <c r="AN1111" s="24">
        <v>45536.423712924385</v>
      </c>
      <c r="AO1111" s="24">
        <v>45536.423736072531</v>
      </c>
      <c r="AP1111">
        <v>9</v>
      </c>
      <c r="AQ1111" t="s">
        <v>194</v>
      </c>
      <c r="AR1111">
        <v>244.42371292438474</v>
      </c>
      <c r="AS1111" t="s">
        <v>195</v>
      </c>
      <c r="AT1111" t="s">
        <v>223</v>
      </c>
      <c r="AU1111" t="s">
        <v>197</v>
      </c>
      <c r="AV1111" t="s">
        <v>197</v>
      </c>
      <c r="AW1111" t="s">
        <v>223</v>
      </c>
      <c r="AX1111" t="s">
        <v>197</v>
      </c>
      <c r="AY1111" t="s">
        <v>208</v>
      </c>
    </row>
    <row r="1112" spans="1:51" x14ac:dyDescent="0.45">
      <c r="A1112" s="22">
        <v>874499</v>
      </c>
      <c r="B1112" s="6">
        <v>45536</v>
      </c>
      <c r="C1112" s="22">
        <v>5531000</v>
      </c>
      <c r="D1112" s="22">
        <v>1959330</v>
      </c>
      <c r="E1112" s="22"/>
      <c r="F1112" s="22">
        <v>7750</v>
      </c>
      <c r="G1112" s="22">
        <v>2413139</v>
      </c>
      <c r="H1112" s="22">
        <v>13</v>
      </c>
      <c r="I1112" s="22"/>
      <c r="J1112" s="22">
        <v>599</v>
      </c>
      <c r="K1112" s="22">
        <v>101428</v>
      </c>
      <c r="L1112" s="23" t="s">
        <v>1091</v>
      </c>
      <c r="M1112" s="23"/>
      <c r="N1112" s="23" t="s">
        <v>184</v>
      </c>
      <c r="O1112" s="23" t="s">
        <v>481</v>
      </c>
      <c r="P1112" s="22">
        <v>20</v>
      </c>
      <c r="Q1112" s="23" t="s">
        <v>186</v>
      </c>
      <c r="R1112" s="23"/>
      <c r="S1112" s="23"/>
      <c r="T1112" s="23"/>
      <c r="U1112" s="23"/>
      <c r="V1112" s="23" t="s">
        <v>187</v>
      </c>
      <c r="W1112" s="23" t="s">
        <v>188</v>
      </c>
      <c r="X1112" s="23" t="s">
        <v>189</v>
      </c>
      <c r="Y1112" s="22">
        <v>0</v>
      </c>
      <c r="Z1112" s="23" t="s">
        <v>190</v>
      </c>
      <c r="AA1112" s="23" t="s">
        <v>191</v>
      </c>
      <c r="AB1112" s="23" t="s">
        <v>190</v>
      </c>
      <c r="AC1112" s="23" t="s">
        <v>192</v>
      </c>
      <c r="AD1112" s="23" t="s">
        <v>281</v>
      </c>
      <c r="AE1112" s="23" t="s">
        <v>85</v>
      </c>
      <c r="AF1112" s="23" t="s">
        <v>190</v>
      </c>
      <c r="AG1112" s="23" t="s">
        <v>269</v>
      </c>
      <c r="AH1112" s="23" t="s">
        <v>700</v>
      </c>
      <c r="AI1112" s="23" t="s">
        <v>701</v>
      </c>
      <c r="AJ1112" s="23" t="b">
        <v>0</v>
      </c>
      <c r="AK1112" s="3">
        <v>60</v>
      </c>
      <c r="AL1112" s="3">
        <v>2968</v>
      </c>
      <c r="AM1112" s="3">
        <v>6540</v>
      </c>
      <c r="AN1112" s="24">
        <v>45536.715365895063</v>
      </c>
      <c r="AO1112" s="24">
        <v>45536.715377469132</v>
      </c>
      <c r="AP1112">
        <v>9</v>
      </c>
      <c r="AQ1112" t="s">
        <v>194</v>
      </c>
      <c r="AR1112">
        <v>244.71536589506286</v>
      </c>
      <c r="AS1112" t="s">
        <v>195</v>
      </c>
      <c r="AT1112" t="s">
        <v>229</v>
      </c>
      <c r="AU1112" t="s">
        <v>197</v>
      </c>
      <c r="AV1112" t="s">
        <v>220</v>
      </c>
      <c r="AW1112" t="s">
        <v>229</v>
      </c>
      <c r="AX1112" t="s">
        <v>197</v>
      </c>
      <c r="AY1112" t="s">
        <v>197</v>
      </c>
    </row>
    <row r="1113" spans="1:51" x14ac:dyDescent="0.45">
      <c r="A1113" s="22">
        <v>873621</v>
      </c>
      <c r="B1113" s="6">
        <v>45536</v>
      </c>
      <c r="C1113" s="22">
        <v>5530000</v>
      </c>
      <c r="D1113" s="22">
        <v>1940907</v>
      </c>
      <c r="E1113" s="22"/>
      <c r="F1113" s="22">
        <v>7790</v>
      </c>
      <c r="G1113" s="22">
        <v>2411955</v>
      </c>
      <c r="H1113" s="22">
        <v>17</v>
      </c>
      <c r="I1113" s="22"/>
      <c r="J1113" s="22">
        <v>599</v>
      </c>
      <c r="K1113" s="22">
        <v>101428</v>
      </c>
      <c r="L1113" s="23" t="s">
        <v>1091</v>
      </c>
      <c r="M1113" s="23"/>
      <c r="N1113" s="23" t="s">
        <v>184</v>
      </c>
      <c r="O1113" s="23" t="s">
        <v>481</v>
      </c>
      <c r="P1113" s="22">
        <v>20</v>
      </c>
      <c r="Q1113" s="23" t="s">
        <v>186</v>
      </c>
      <c r="R1113" s="23"/>
      <c r="S1113" s="23"/>
      <c r="T1113" s="23"/>
      <c r="U1113" s="23"/>
      <c r="V1113" s="23" t="s">
        <v>187</v>
      </c>
      <c r="W1113" s="23" t="s">
        <v>188</v>
      </c>
      <c r="X1113" s="23" t="s">
        <v>189</v>
      </c>
      <c r="Y1113" s="22">
        <v>0</v>
      </c>
      <c r="Z1113" s="23" t="s">
        <v>190</v>
      </c>
      <c r="AA1113" s="23" t="s">
        <v>191</v>
      </c>
      <c r="AB1113" s="23" t="s">
        <v>190</v>
      </c>
      <c r="AC1113" s="23" t="s">
        <v>192</v>
      </c>
      <c r="AD1113" s="23" t="s">
        <v>281</v>
      </c>
      <c r="AE1113" s="23" t="s">
        <v>85</v>
      </c>
      <c r="AF1113" s="23" t="s">
        <v>190</v>
      </c>
      <c r="AG1113" s="23" t="s">
        <v>269</v>
      </c>
      <c r="AH1113" s="23" t="s">
        <v>700</v>
      </c>
      <c r="AI1113" s="23" t="s">
        <v>701</v>
      </c>
      <c r="AJ1113" s="23" t="b">
        <v>0</v>
      </c>
      <c r="AK1113" s="3">
        <v>123</v>
      </c>
      <c r="AL1113" s="3">
        <v>2968</v>
      </c>
      <c r="AM1113" s="3">
        <v>5776</v>
      </c>
      <c r="AN1113" s="24">
        <v>45536.604257021601</v>
      </c>
      <c r="AO1113" s="24">
        <v>45536.604268595678</v>
      </c>
      <c r="AP1113">
        <v>9</v>
      </c>
      <c r="AQ1113" t="s">
        <v>194</v>
      </c>
      <c r="AR1113">
        <v>244.60425702160137</v>
      </c>
      <c r="AS1113" t="s">
        <v>195</v>
      </c>
      <c r="AT1113" t="s">
        <v>227</v>
      </c>
      <c r="AU1113" t="s">
        <v>197</v>
      </c>
      <c r="AV1113" t="s">
        <v>220</v>
      </c>
      <c r="AW1113" t="s">
        <v>227</v>
      </c>
      <c r="AX1113" t="s">
        <v>197</v>
      </c>
      <c r="AY1113" t="s">
        <v>197</v>
      </c>
    </row>
    <row r="1114" spans="1:51" x14ac:dyDescent="0.45">
      <c r="A1114" s="22">
        <v>873548</v>
      </c>
      <c r="B1114" s="6">
        <v>45536</v>
      </c>
      <c r="C1114" s="22">
        <v>5530000</v>
      </c>
      <c r="D1114" s="22">
        <v>2523809</v>
      </c>
      <c r="E1114" s="22"/>
      <c r="F1114" s="22">
        <v>7669</v>
      </c>
      <c r="G1114" s="22">
        <v>2411732</v>
      </c>
      <c r="H1114" s="22">
        <v>15</v>
      </c>
      <c r="I1114" s="22"/>
      <c r="J1114" s="22">
        <v>599</v>
      </c>
      <c r="K1114" s="22">
        <v>101428</v>
      </c>
      <c r="L1114" s="23" t="s">
        <v>1091</v>
      </c>
      <c r="M1114" s="23"/>
      <c r="N1114" s="23" t="s">
        <v>184</v>
      </c>
      <c r="O1114" s="23" t="s">
        <v>481</v>
      </c>
      <c r="P1114" s="22">
        <v>20</v>
      </c>
      <c r="Q1114" s="23" t="s">
        <v>186</v>
      </c>
      <c r="R1114" s="23"/>
      <c r="S1114" s="23"/>
      <c r="T1114" s="23"/>
      <c r="U1114" s="23"/>
      <c r="V1114" s="23" t="s">
        <v>187</v>
      </c>
      <c r="W1114" s="23" t="s">
        <v>188</v>
      </c>
      <c r="X1114" s="23" t="s">
        <v>189</v>
      </c>
      <c r="Y1114" s="22">
        <v>0</v>
      </c>
      <c r="Z1114" s="23" t="s">
        <v>190</v>
      </c>
      <c r="AA1114" s="23" t="s">
        <v>191</v>
      </c>
      <c r="AB1114" s="23" t="s">
        <v>190</v>
      </c>
      <c r="AC1114" s="23" t="s">
        <v>192</v>
      </c>
      <c r="AD1114" s="23" t="s">
        <v>281</v>
      </c>
      <c r="AE1114" s="23" t="s">
        <v>85</v>
      </c>
      <c r="AF1114" s="23" t="s">
        <v>190</v>
      </c>
      <c r="AG1114" s="23" t="s">
        <v>269</v>
      </c>
      <c r="AH1114" s="23" t="s">
        <v>700</v>
      </c>
      <c r="AI1114" s="23" t="s">
        <v>701</v>
      </c>
      <c r="AJ1114" s="23" t="b">
        <v>0</v>
      </c>
      <c r="AK1114" s="3">
        <v>117</v>
      </c>
      <c r="AL1114" s="3">
        <v>2968</v>
      </c>
      <c r="AM1114" s="3">
        <v>5733</v>
      </c>
      <c r="AN1114" s="24">
        <v>45536.576488464503</v>
      </c>
      <c r="AO1114" s="24">
        <v>45536.576511612657</v>
      </c>
      <c r="AP1114">
        <v>9</v>
      </c>
      <c r="AQ1114" t="s">
        <v>194</v>
      </c>
      <c r="AR1114">
        <v>244.5764884645032</v>
      </c>
      <c r="AS1114" t="s">
        <v>195</v>
      </c>
      <c r="AT1114" t="s">
        <v>218</v>
      </c>
      <c r="AU1114" t="s">
        <v>197</v>
      </c>
      <c r="AV1114" t="s">
        <v>197</v>
      </c>
      <c r="AW1114" t="s">
        <v>218</v>
      </c>
      <c r="AX1114" t="s">
        <v>197</v>
      </c>
      <c r="AY1114" t="s">
        <v>208</v>
      </c>
    </row>
    <row r="1115" spans="1:51" x14ac:dyDescent="0.45">
      <c r="A1115" s="22">
        <v>874816</v>
      </c>
      <c r="B1115" s="6">
        <v>45536</v>
      </c>
      <c r="C1115" s="22">
        <v>5516000</v>
      </c>
      <c r="D1115" s="22">
        <v>1759158</v>
      </c>
      <c r="E1115" s="22"/>
      <c r="F1115" s="22">
        <v>7460</v>
      </c>
      <c r="G1115" s="22">
        <v>2413210</v>
      </c>
      <c r="H1115" s="22">
        <v>11</v>
      </c>
      <c r="I1115" s="22"/>
      <c r="J1115" s="22">
        <v>599</v>
      </c>
      <c r="K1115" s="22">
        <v>101428</v>
      </c>
      <c r="L1115" s="23" t="s">
        <v>1091</v>
      </c>
      <c r="M1115" s="23"/>
      <c r="N1115" s="23" t="s">
        <v>184</v>
      </c>
      <c r="O1115" s="23" t="s">
        <v>481</v>
      </c>
      <c r="P1115" s="22">
        <v>20</v>
      </c>
      <c r="Q1115" s="23" t="s">
        <v>186</v>
      </c>
      <c r="R1115" s="23"/>
      <c r="S1115" s="23"/>
      <c r="T1115" s="23"/>
      <c r="U1115" s="23"/>
      <c r="V1115" s="23" t="s">
        <v>187</v>
      </c>
      <c r="W1115" s="23" t="s">
        <v>188</v>
      </c>
      <c r="X1115" s="23" t="s">
        <v>189</v>
      </c>
      <c r="Y1115" s="22">
        <v>0</v>
      </c>
      <c r="Z1115" s="23" t="s">
        <v>190</v>
      </c>
      <c r="AA1115" s="23" t="s">
        <v>191</v>
      </c>
      <c r="AB1115" s="23" t="s">
        <v>190</v>
      </c>
      <c r="AC1115" s="23" t="s">
        <v>192</v>
      </c>
      <c r="AD1115" s="23" t="s">
        <v>281</v>
      </c>
      <c r="AE1115" s="23" t="s">
        <v>85</v>
      </c>
      <c r="AF1115" s="23" t="s">
        <v>190</v>
      </c>
      <c r="AG1115" s="23" t="s">
        <v>269</v>
      </c>
      <c r="AH1115" s="23" t="s">
        <v>700</v>
      </c>
      <c r="AI1115" s="23" t="s">
        <v>701</v>
      </c>
      <c r="AJ1115" s="23" t="b">
        <v>0</v>
      </c>
      <c r="AK1115" s="3">
        <v>63</v>
      </c>
      <c r="AL1115" s="3">
        <v>2968</v>
      </c>
      <c r="AM1115" s="3">
        <v>6791</v>
      </c>
      <c r="AN1115" s="24">
        <v>45536.826475424379</v>
      </c>
      <c r="AO1115" s="24">
        <v>45536.826486998456</v>
      </c>
      <c r="AP1115">
        <v>9</v>
      </c>
      <c r="AQ1115" t="s">
        <v>194</v>
      </c>
      <c r="AR1115">
        <v>244.82647542437917</v>
      </c>
      <c r="AS1115" t="s">
        <v>195</v>
      </c>
      <c r="AT1115" t="s">
        <v>231</v>
      </c>
      <c r="AU1115" t="s">
        <v>197</v>
      </c>
      <c r="AV1115" t="s">
        <v>219</v>
      </c>
      <c r="AW1115" t="s">
        <v>231</v>
      </c>
      <c r="AX1115" t="s">
        <v>197</v>
      </c>
      <c r="AY1115" t="s">
        <v>220</v>
      </c>
    </row>
    <row r="1116" spans="1:51" x14ac:dyDescent="0.45">
      <c r="A1116" s="22">
        <v>875167</v>
      </c>
      <c r="B1116" s="6">
        <v>45536</v>
      </c>
      <c r="C1116" s="22">
        <v>5515000</v>
      </c>
      <c r="D1116" s="22">
        <v>1821216</v>
      </c>
      <c r="E1116" s="22"/>
      <c r="F1116" s="22">
        <v>7440</v>
      </c>
      <c r="G1116" s="22">
        <v>2413065</v>
      </c>
      <c r="H1116" s="22">
        <v>8</v>
      </c>
      <c r="I1116" s="22"/>
      <c r="J1116" s="22">
        <v>599</v>
      </c>
      <c r="K1116" s="22">
        <v>102257</v>
      </c>
      <c r="L1116" s="23" t="s">
        <v>1088</v>
      </c>
      <c r="M1116" s="23"/>
      <c r="N1116" s="23" t="s">
        <v>184</v>
      </c>
      <c r="O1116" s="23" t="s">
        <v>481</v>
      </c>
      <c r="P1116" s="22">
        <v>20</v>
      </c>
      <c r="Q1116" s="23" t="s">
        <v>186</v>
      </c>
      <c r="R1116" s="23"/>
      <c r="S1116" s="23"/>
      <c r="T1116" s="23"/>
      <c r="U1116" s="23"/>
      <c r="V1116" s="23" t="s">
        <v>187</v>
      </c>
      <c r="W1116" s="23" t="s">
        <v>188</v>
      </c>
      <c r="X1116" s="23" t="s">
        <v>189</v>
      </c>
      <c r="Y1116" s="22">
        <v>0</v>
      </c>
      <c r="Z1116" s="23" t="s">
        <v>190</v>
      </c>
      <c r="AA1116" s="23" t="s">
        <v>191</v>
      </c>
      <c r="AB1116" s="23" t="s">
        <v>190</v>
      </c>
      <c r="AC1116" s="23" t="s">
        <v>192</v>
      </c>
      <c r="AD1116" s="23" t="s">
        <v>281</v>
      </c>
      <c r="AE1116" s="23" t="s">
        <v>85</v>
      </c>
      <c r="AF1116" s="23" t="s">
        <v>190</v>
      </c>
      <c r="AG1116" s="23" t="s">
        <v>269</v>
      </c>
      <c r="AH1116" s="23" t="s">
        <v>700</v>
      </c>
      <c r="AI1116" s="23" t="s">
        <v>701</v>
      </c>
      <c r="AJ1116" s="23" t="b">
        <v>0</v>
      </c>
      <c r="AK1116" s="3">
        <v>123</v>
      </c>
      <c r="AL1116" s="3">
        <v>2968</v>
      </c>
      <c r="AM1116" s="3">
        <v>7136</v>
      </c>
      <c r="AN1116" s="24">
        <v>45536.888985956793</v>
      </c>
      <c r="AO1116" s="24">
        <v>45536.888997530863</v>
      </c>
      <c r="AP1116">
        <v>9</v>
      </c>
      <c r="AQ1116" t="s">
        <v>194</v>
      </c>
      <c r="AR1116">
        <v>244.88898595679348</v>
      </c>
      <c r="AS1116" t="s">
        <v>195</v>
      </c>
      <c r="AT1116" t="s">
        <v>226</v>
      </c>
      <c r="AU1116" t="s">
        <v>197</v>
      </c>
      <c r="AV1116" t="s">
        <v>220</v>
      </c>
      <c r="AW1116" t="s">
        <v>226</v>
      </c>
      <c r="AX1116" t="s">
        <v>197</v>
      </c>
      <c r="AY1116" t="s">
        <v>197</v>
      </c>
    </row>
    <row r="1117" spans="1:51" x14ac:dyDescent="0.45">
      <c r="A1117" s="22">
        <v>874821</v>
      </c>
      <c r="B1117" s="6">
        <v>45536</v>
      </c>
      <c r="C1117" s="22">
        <v>5501000</v>
      </c>
      <c r="D1117" s="22">
        <v>1857314</v>
      </c>
      <c r="E1117" s="22"/>
      <c r="F1117" s="22">
        <v>7479</v>
      </c>
      <c r="G1117" s="22">
        <v>2413299</v>
      </c>
      <c r="H1117" s="22">
        <v>8</v>
      </c>
      <c r="I1117" s="22"/>
      <c r="J1117" s="22">
        <v>599</v>
      </c>
      <c r="K1117" s="22">
        <v>101428</v>
      </c>
      <c r="L1117" s="23" t="s">
        <v>1091</v>
      </c>
      <c r="M1117" s="23"/>
      <c r="N1117" s="23" t="s">
        <v>184</v>
      </c>
      <c r="O1117" s="23" t="s">
        <v>481</v>
      </c>
      <c r="P1117" s="22">
        <v>20</v>
      </c>
      <c r="Q1117" s="23" t="s">
        <v>186</v>
      </c>
      <c r="R1117" s="23"/>
      <c r="S1117" s="23"/>
      <c r="T1117" s="23"/>
      <c r="U1117" s="23"/>
      <c r="V1117" s="23" t="s">
        <v>187</v>
      </c>
      <c r="W1117" s="23" t="s">
        <v>188</v>
      </c>
      <c r="X1117" s="23" t="s">
        <v>189</v>
      </c>
      <c r="Y1117" s="22">
        <v>0</v>
      </c>
      <c r="Z1117" s="23" t="s">
        <v>190</v>
      </c>
      <c r="AA1117" s="23" t="s">
        <v>191</v>
      </c>
      <c r="AB1117" s="23" t="s">
        <v>190</v>
      </c>
      <c r="AC1117" s="23" t="s">
        <v>192</v>
      </c>
      <c r="AD1117" s="23" t="s">
        <v>281</v>
      </c>
      <c r="AE1117" s="23" t="s">
        <v>85</v>
      </c>
      <c r="AF1117" s="23" t="s">
        <v>190</v>
      </c>
      <c r="AG1117" s="23" t="s">
        <v>269</v>
      </c>
      <c r="AH1117" s="23" t="s">
        <v>700</v>
      </c>
      <c r="AI1117" s="23" t="s">
        <v>701</v>
      </c>
      <c r="AJ1117" s="23" t="b">
        <v>0</v>
      </c>
      <c r="AK1117" s="3">
        <v>62</v>
      </c>
      <c r="AL1117" s="3">
        <v>2968</v>
      </c>
      <c r="AM1117" s="3">
        <v>6796</v>
      </c>
      <c r="AN1117" s="24">
        <v>45536.833426118828</v>
      </c>
      <c r="AO1117" s="24">
        <v>45536.833437692898</v>
      </c>
      <c r="AP1117">
        <v>9</v>
      </c>
      <c r="AQ1117" t="s">
        <v>194</v>
      </c>
      <c r="AR1117">
        <v>244.83342611882836</v>
      </c>
      <c r="AS1117" t="s">
        <v>195</v>
      </c>
      <c r="AT1117" t="s">
        <v>236</v>
      </c>
      <c r="AU1117" t="s">
        <v>197</v>
      </c>
      <c r="AV1117" t="s">
        <v>220</v>
      </c>
      <c r="AW1117" t="s">
        <v>236</v>
      </c>
      <c r="AX1117" t="s">
        <v>197</v>
      </c>
      <c r="AY1117" t="s">
        <v>197</v>
      </c>
    </row>
    <row r="1118" spans="1:51" x14ac:dyDescent="0.45">
      <c r="A1118" s="22">
        <v>874852</v>
      </c>
      <c r="B1118" s="6">
        <v>45536</v>
      </c>
      <c r="C1118" s="22">
        <v>5501000</v>
      </c>
      <c r="D1118" s="22">
        <v>1753674</v>
      </c>
      <c r="E1118" s="22"/>
      <c r="F1118" s="22">
        <v>7420</v>
      </c>
      <c r="G1118" s="22">
        <v>2413367</v>
      </c>
      <c r="H1118" s="22">
        <v>7</v>
      </c>
      <c r="I1118" s="22"/>
      <c r="J1118" s="22">
        <v>599</v>
      </c>
      <c r="K1118" s="22">
        <v>101428</v>
      </c>
      <c r="L1118" s="23" t="s">
        <v>1091</v>
      </c>
      <c r="M1118" s="23"/>
      <c r="N1118" s="23" t="s">
        <v>184</v>
      </c>
      <c r="O1118" s="23" t="s">
        <v>481</v>
      </c>
      <c r="P1118" s="22">
        <v>20</v>
      </c>
      <c r="Q1118" s="23" t="s">
        <v>186</v>
      </c>
      <c r="R1118" s="23"/>
      <c r="S1118" s="23"/>
      <c r="T1118" s="23"/>
      <c r="U1118" s="23"/>
      <c r="V1118" s="23" t="s">
        <v>187</v>
      </c>
      <c r="W1118" s="23" t="s">
        <v>188</v>
      </c>
      <c r="X1118" s="23" t="s">
        <v>189</v>
      </c>
      <c r="Y1118" s="22">
        <v>0</v>
      </c>
      <c r="Z1118" s="23" t="s">
        <v>190</v>
      </c>
      <c r="AA1118" s="23" t="s">
        <v>191</v>
      </c>
      <c r="AB1118" s="23" t="s">
        <v>190</v>
      </c>
      <c r="AC1118" s="23" t="s">
        <v>192</v>
      </c>
      <c r="AD1118" s="23" t="s">
        <v>281</v>
      </c>
      <c r="AE1118" s="23" t="s">
        <v>85</v>
      </c>
      <c r="AF1118" s="23" t="s">
        <v>190</v>
      </c>
      <c r="AG1118" s="23" t="s">
        <v>269</v>
      </c>
      <c r="AH1118" s="23" t="s">
        <v>700</v>
      </c>
      <c r="AI1118" s="23" t="s">
        <v>701</v>
      </c>
      <c r="AJ1118" s="23" t="b">
        <v>0</v>
      </c>
      <c r="AK1118" s="3">
        <v>61</v>
      </c>
      <c r="AL1118" s="3">
        <v>2968</v>
      </c>
      <c r="AM1118" s="3">
        <v>6827</v>
      </c>
      <c r="AN1118" s="24">
        <v>45536.861201427469</v>
      </c>
      <c r="AO1118" s="24">
        <v>45536.861213001546</v>
      </c>
      <c r="AP1118">
        <v>9</v>
      </c>
      <c r="AQ1118" t="s">
        <v>194</v>
      </c>
      <c r="AR1118">
        <v>244.8612014274695</v>
      </c>
      <c r="AS1118" t="s">
        <v>195</v>
      </c>
      <c r="AT1118" t="s">
        <v>236</v>
      </c>
      <c r="AU1118" t="s">
        <v>197</v>
      </c>
      <c r="AV1118" t="s">
        <v>220</v>
      </c>
      <c r="AW1118" t="s">
        <v>236</v>
      </c>
      <c r="AX1118" t="s">
        <v>197</v>
      </c>
      <c r="AY1118" t="s">
        <v>197</v>
      </c>
    </row>
    <row r="1119" spans="1:51" x14ac:dyDescent="0.45">
      <c r="A1119" s="22">
        <v>874988</v>
      </c>
      <c r="B1119" s="6">
        <v>45536</v>
      </c>
      <c r="C1119" s="22">
        <v>5500000</v>
      </c>
      <c r="D1119" s="22">
        <v>2010105</v>
      </c>
      <c r="E1119" s="22"/>
      <c r="F1119" s="22">
        <v>7461</v>
      </c>
      <c r="G1119" s="22">
        <v>2412977</v>
      </c>
      <c r="H1119" s="22">
        <v>6</v>
      </c>
      <c r="I1119" s="22"/>
      <c r="J1119" s="22">
        <v>599</v>
      </c>
      <c r="K1119" s="22">
        <v>102257</v>
      </c>
      <c r="L1119" s="23" t="s">
        <v>1088</v>
      </c>
      <c r="M1119" s="23"/>
      <c r="N1119" s="23" t="s">
        <v>184</v>
      </c>
      <c r="O1119" s="23" t="s">
        <v>481</v>
      </c>
      <c r="P1119" s="22">
        <v>20</v>
      </c>
      <c r="Q1119" s="23" t="s">
        <v>186</v>
      </c>
      <c r="R1119" s="23"/>
      <c r="S1119" s="23"/>
      <c r="T1119" s="23"/>
      <c r="U1119" s="23"/>
      <c r="V1119" s="23" t="s">
        <v>187</v>
      </c>
      <c r="W1119" s="23" t="s">
        <v>188</v>
      </c>
      <c r="X1119" s="23" t="s">
        <v>189</v>
      </c>
      <c r="Y1119" s="22">
        <v>0</v>
      </c>
      <c r="Z1119" s="23" t="s">
        <v>190</v>
      </c>
      <c r="AA1119" s="23" t="s">
        <v>191</v>
      </c>
      <c r="AB1119" s="23" t="s">
        <v>190</v>
      </c>
      <c r="AC1119" s="23" t="s">
        <v>192</v>
      </c>
      <c r="AD1119" s="23" t="s">
        <v>281</v>
      </c>
      <c r="AE1119" s="23" t="s">
        <v>85</v>
      </c>
      <c r="AF1119" s="23" t="s">
        <v>190</v>
      </c>
      <c r="AG1119" s="23" t="s">
        <v>269</v>
      </c>
      <c r="AH1119" s="23" t="s">
        <v>700</v>
      </c>
      <c r="AI1119" s="23" t="s">
        <v>701</v>
      </c>
      <c r="AJ1119" s="23" t="b">
        <v>0</v>
      </c>
      <c r="AK1119" s="3">
        <v>126</v>
      </c>
      <c r="AL1119" s="3">
        <v>2968</v>
      </c>
      <c r="AM1119" s="3">
        <v>6939</v>
      </c>
      <c r="AN1119" s="24">
        <v>45536.882042592595</v>
      </c>
      <c r="AO1119" s="24">
        <v>45536.882065740741</v>
      </c>
      <c r="AP1119">
        <v>9</v>
      </c>
      <c r="AQ1119" t="s">
        <v>194</v>
      </c>
      <c r="AR1119">
        <v>244.8820425925951</v>
      </c>
      <c r="AS1119" t="s">
        <v>195</v>
      </c>
      <c r="AT1119" t="s">
        <v>226</v>
      </c>
      <c r="AU1119" t="s">
        <v>197</v>
      </c>
      <c r="AV1119" t="s">
        <v>220</v>
      </c>
      <c r="AW1119" t="s">
        <v>226</v>
      </c>
      <c r="AX1119" t="s">
        <v>197</v>
      </c>
      <c r="AY1119" t="s">
        <v>223</v>
      </c>
    </row>
    <row r="1120" spans="1:51" x14ac:dyDescent="0.45">
      <c r="A1120" s="22">
        <v>871643</v>
      </c>
      <c r="B1120" s="6">
        <v>45536</v>
      </c>
      <c r="C1120" s="22">
        <v>5500000</v>
      </c>
      <c r="D1120" s="22">
        <v>1720625</v>
      </c>
      <c r="E1120" s="22"/>
      <c r="F1120" s="22">
        <v>7454</v>
      </c>
      <c r="G1120" s="22">
        <v>2210310</v>
      </c>
      <c r="H1120" s="22">
        <v>13</v>
      </c>
      <c r="I1120" s="22"/>
      <c r="J1120" s="22">
        <v>599</v>
      </c>
      <c r="K1120" s="22">
        <v>101428</v>
      </c>
      <c r="L1120" s="23" t="s">
        <v>1091</v>
      </c>
      <c r="M1120" s="23"/>
      <c r="N1120" s="23" t="s">
        <v>184</v>
      </c>
      <c r="O1120" s="23" t="s">
        <v>481</v>
      </c>
      <c r="P1120" s="22">
        <v>20</v>
      </c>
      <c r="Q1120" s="23" t="s">
        <v>186</v>
      </c>
      <c r="R1120" s="23"/>
      <c r="S1120" s="23"/>
      <c r="T1120" s="23"/>
      <c r="U1120" s="23"/>
      <c r="V1120" s="23" t="s">
        <v>187</v>
      </c>
      <c r="W1120" s="23" t="s">
        <v>188</v>
      </c>
      <c r="X1120" s="23" t="s">
        <v>189</v>
      </c>
      <c r="Y1120" s="22">
        <v>0</v>
      </c>
      <c r="Z1120" s="23" t="s">
        <v>190</v>
      </c>
      <c r="AA1120" s="23" t="s">
        <v>191</v>
      </c>
      <c r="AB1120" s="23" t="s">
        <v>190</v>
      </c>
      <c r="AC1120" s="23" t="s">
        <v>192</v>
      </c>
      <c r="AD1120" s="23" t="s">
        <v>281</v>
      </c>
      <c r="AE1120" s="23" t="s">
        <v>85</v>
      </c>
      <c r="AF1120" s="23" t="s">
        <v>190</v>
      </c>
      <c r="AG1120" s="23" t="s">
        <v>269</v>
      </c>
      <c r="AH1120" s="23" t="s">
        <v>700</v>
      </c>
      <c r="AI1120" s="23" t="s">
        <v>701</v>
      </c>
      <c r="AJ1120" s="23" t="b">
        <v>0</v>
      </c>
      <c r="AK1120" s="3">
        <v>114</v>
      </c>
      <c r="AL1120" s="3">
        <v>2968</v>
      </c>
      <c r="AM1120" s="3">
        <v>4275</v>
      </c>
      <c r="AN1120" s="24">
        <v>45536.104261689812</v>
      </c>
      <c r="AO1120" s="24">
        <v>45536.104273263889</v>
      </c>
      <c r="AP1120">
        <v>9</v>
      </c>
      <c r="AQ1120" t="s">
        <v>194</v>
      </c>
      <c r="AR1120">
        <v>244.10426168981212</v>
      </c>
      <c r="AS1120" t="s">
        <v>195</v>
      </c>
      <c r="AT1120" t="s">
        <v>217</v>
      </c>
      <c r="AU1120" t="s">
        <v>197</v>
      </c>
      <c r="AV1120" t="s">
        <v>220</v>
      </c>
      <c r="AW1120" t="s">
        <v>217</v>
      </c>
      <c r="AX1120" t="s">
        <v>197</v>
      </c>
      <c r="AY1120" t="s">
        <v>197</v>
      </c>
    </row>
    <row r="1121" spans="1:51" x14ac:dyDescent="0.45">
      <c r="A1121" s="22">
        <v>872344</v>
      </c>
      <c r="B1121" s="6">
        <v>45536</v>
      </c>
      <c r="C1121" s="22">
        <v>5500000</v>
      </c>
      <c r="D1121" s="22">
        <v>1969356</v>
      </c>
      <c r="E1121" s="22"/>
      <c r="F1121" s="22">
        <v>7661</v>
      </c>
      <c r="G1121" s="22">
        <v>2410101</v>
      </c>
      <c r="H1121" s="22">
        <v>24</v>
      </c>
      <c r="I1121" s="22"/>
      <c r="J1121" s="22">
        <v>599</v>
      </c>
      <c r="K1121" s="22">
        <v>101428</v>
      </c>
      <c r="L1121" s="23" t="s">
        <v>1091</v>
      </c>
      <c r="M1121" s="23"/>
      <c r="N1121" s="23" t="s">
        <v>184</v>
      </c>
      <c r="O1121" s="23" t="s">
        <v>481</v>
      </c>
      <c r="P1121" s="22">
        <v>20</v>
      </c>
      <c r="Q1121" s="23" t="s">
        <v>186</v>
      </c>
      <c r="R1121" s="23"/>
      <c r="S1121" s="23"/>
      <c r="T1121" s="23"/>
      <c r="U1121" s="23"/>
      <c r="V1121" s="23" t="s">
        <v>187</v>
      </c>
      <c r="W1121" s="23" t="s">
        <v>188</v>
      </c>
      <c r="X1121" s="23" t="s">
        <v>189</v>
      </c>
      <c r="Y1121" s="22">
        <v>0</v>
      </c>
      <c r="Z1121" s="23" t="s">
        <v>190</v>
      </c>
      <c r="AA1121" s="23" t="s">
        <v>191</v>
      </c>
      <c r="AB1121" s="23" t="s">
        <v>190</v>
      </c>
      <c r="AC1121" s="23" t="s">
        <v>192</v>
      </c>
      <c r="AD1121" s="23" t="s">
        <v>281</v>
      </c>
      <c r="AE1121" s="23" t="s">
        <v>85</v>
      </c>
      <c r="AF1121" s="23" t="s">
        <v>190</v>
      </c>
      <c r="AG1121" s="23" t="s">
        <v>269</v>
      </c>
      <c r="AH1121" s="23" t="s">
        <v>700</v>
      </c>
      <c r="AI1121" s="23" t="s">
        <v>701</v>
      </c>
      <c r="AJ1121" s="23" t="b">
        <v>0</v>
      </c>
      <c r="AK1121" s="3">
        <v>116</v>
      </c>
      <c r="AL1121" s="3">
        <v>2968</v>
      </c>
      <c r="AM1121" s="3">
        <v>4757</v>
      </c>
      <c r="AN1121" s="24">
        <v>45536.277874035492</v>
      </c>
      <c r="AO1121" s="24">
        <v>45536.277885609568</v>
      </c>
      <c r="AP1121">
        <v>9</v>
      </c>
      <c r="AQ1121" t="s">
        <v>194</v>
      </c>
      <c r="AR1121">
        <v>244.27787403549155</v>
      </c>
      <c r="AS1121" t="s">
        <v>195</v>
      </c>
      <c r="AT1121" t="s">
        <v>222</v>
      </c>
      <c r="AU1121" t="s">
        <v>197</v>
      </c>
      <c r="AV1121" t="s">
        <v>220</v>
      </c>
      <c r="AW1121" t="s">
        <v>222</v>
      </c>
      <c r="AX1121" t="s">
        <v>197</v>
      </c>
      <c r="AY1121" t="s">
        <v>197</v>
      </c>
    </row>
    <row r="1122" spans="1:51" x14ac:dyDescent="0.45">
      <c r="A1122" s="22">
        <v>873088</v>
      </c>
      <c r="B1122" s="6">
        <v>45536</v>
      </c>
      <c r="C1122" s="22">
        <v>5500000</v>
      </c>
      <c r="D1122" s="22">
        <v>1735163</v>
      </c>
      <c r="E1122" s="22"/>
      <c r="F1122" s="22">
        <v>7446</v>
      </c>
      <c r="G1122" s="22">
        <v>2411150</v>
      </c>
      <c r="H1122" s="22">
        <v>11</v>
      </c>
      <c r="I1122" s="22"/>
      <c r="J1122" s="22">
        <v>599</v>
      </c>
      <c r="K1122" s="22">
        <v>101428</v>
      </c>
      <c r="L1122" s="23" t="s">
        <v>1091</v>
      </c>
      <c r="M1122" s="23"/>
      <c r="N1122" s="23" t="s">
        <v>184</v>
      </c>
      <c r="O1122" s="23" t="s">
        <v>481</v>
      </c>
      <c r="P1122" s="22">
        <v>20</v>
      </c>
      <c r="Q1122" s="23" t="s">
        <v>186</v>
      </c>
      <c r="R1122" s="23"/>
      <c r="S1122" s="23"/>
      <c r="T1122" s="23"/>
      <c r="U1122" s="23"/>
      <c r="V1122" s="23" t="s">
        <v>187</v>
      </c>
      <c r="W1122" s="23" t="s">
        <v>188</v>
      </c>
      <c r="X1122" s="23" t="s">
        <v>189</v>
      </c>
      <c r="Y1122" s="22">
        <v>0</v>
      </c>
      <c r="Z1122" s="23" t="s">
        <v>190</v>
      </c>
      <c r="AA1122" s="23" t="s">
        <v>191</v>
      </c>
      <c r="AB1122" s="23" t="s">
        <v>190</v>
      </c>
      <c r="AC1122" s="23" t="s">
        <v>192</v>
      </c>
      <c r="AD1122" s="23" t="s">
        <v>281</v>
      </c>
      <c r="AE1122" s="23" t="s">
        <v>85</v>
      </c>
      <c r="AF1122" s="23" t="s">
        <v>190</v>
      </c>
      <c r="AG1122" s="23" t="s">
        <v>269</v>
      </c>
      <c r="AH1122" s="23" t="s">
        <v>700</v>
      </c>
      <c r="AI1122" s="23" t="s">
        <v>701</v>
      </c>
      <c r="AJ1122" s="23" t="b">
        <v>0</v>
      </c>
      <c r="AK1122" s="3">
        <v>98</v>
      </c>
      <c r="AL1122" s="3">
        <v>2968</v>
      </c>
      <c r="AM1122" s="3">
        <v>5433</v>
      </c>
      <c r="AN1122" s="24">
        <v>45536.416757870371</v>
      </c>
      <c r="AO1122" s="24">
        <v>45536.416769444448</v>
      </c>
      <c r="AP1122">
        <v>9</v>
      </c>
      <c r="AQ1122" t="s">
        <v>194</v>
      </c>
      <c r="AR1122">
        <v>244.41675787037093</v>
      </c>
      <c r="AS1122" t="s">
        <v>195</v>
      </c>
      <c r="AT1122" t="s">
        <v>223</v>
      </c>
      <c r="AU1122" t="s">
        <v>197</v>
      </c>
      <c r="AV1122" t="s">
        <v>220</v>
      </c>
      <c r="AW1122" t="s">
        <v>223</v>
      </c>
      <c r="AX1122" t="s">
        <v>197</v>
      </c>
      <c r="AY1122" t="s">
        <v>197</v>
      </c>
    </row>
    <row r="1123" spans="1:51" x14ac:dyDescent="0.45">
      <c r="A1123" s="22">
        <v>874784</v>
      </c>
      <c r="B1123" s="6">
        <v>45536</v>
      </c>
      <c r="C1123" s="22">
        <v>5500000</v>
      </c>
      <c r="D1123" s="22">
        <v>1918950</v>
      </c>
      <c r="E1123" s="22"/>
      <c r="F1123" s="22">
        <v>7414</v>
      </c>
      <c r="G1123" s="22">
        <v>2413198</v>
      </c>
      <c r="H1123" s="22">
        <v>15</v>
      </c>
      <c r="I1123" s="22"/>
      <c r="J1123" s="22">
        <v>599</v>
      </c>
      <c r="K1123" s="22">
        <v>101428</v>
      </c>
      <c r="L1123" s="23" t="s">
        <v>1091</v>
      </c>
      <c r="M1123" s="23"/>
      <c r="N1123" s="23" t="s">
        <v>184</v>
      </c>
      <c r="O1123" s="23" t="s">
        <v>481</v>
      </c>
      <c r="P1123" s="22">
        <v>20</v>
      </c>
      <c r="Q1123" s="23" t="s">
        <v>186</v>
      </c>
      <c r="R1123" s="23"/>
      <c r="S1123" s="23"/>
      <c r="T1123" s="23"/>
      <c r="U1123" s="23"/>
      <c r="V1123" s="23" t="s">
        <v>187</v>
      </c>
      <c r="W1123" s="23" t="s">
        <v>188</v>
      </c>
      <c r="X1123" s="23" t="s">
        <v>189</v>
      </c>
      <c r="Y1123" s="22">
        <v>0</v>
      </c>
      <c r="Z1123" s="23" t="s">
        <v>190</v>
      </c>
      <c r="AA1123" s="23" t="s">
        <v>191</v>
      </c>
      <c r="AB1123" s="23" t="s">
        <v>190</v>
      </c>
      <c r="AC1123" s="23" t="s">
        <v>192</v>
      </c>
      <c r="AD1123" s="23" t="s">
        <v>281</v>
      </c>
      <c r="AE1123" s="23" t="s">
        <v>85</v>
      </c>
      <c r="AF1123" s="23" t="s">
        <v>190</v>
      </c>
      <c r="AG1123" s="23" t="s">
        <v>269</v>
      </c>
      <c r="AH1123" s="23" t="s">
        <v>700</v>
      </c>
      <c r="AI1123" s="23" t="s">
        <v>701</v>
      </c>
      <c r="AJ1123" s="23" t="b">
        <v>0</v>
      </c>
      <c r="AK1123" s="3">
        <v>111</v>
      </c>
      <c r="AL1123" s="3">
        <v>2968</v>
      </c>
      <c r="AM1123" s="3">
        <v>6765</v>
      </c>
      <c r="AN1123" s="24">
        <v>45536.798705169756</v>
      </c>
      <c r="AO1123" s="24">
        <v>45536.798716743826</v>
      </c>
      <c r="AP1123">
        <v>9</v>
      </c>
      <c r="AQ1123" t="s">
        <v>194</v>
      </c>
      <c r="AR1123">
        <v>244.79870516975643</v>
      </c>
      <c r="AS1123" t="s">
        <v>195</v>
      </c>
      <c r="AT1123" t="s">
        <v>231</v>
      </c>
      <c r="AU1123" t="s">
        <v>197</v>
      </c>
      <c r="AV1123" t="s">
        <v>220</v>
      </c>
      <c r="AW1123" t="s">
        <v>231</v>
      </c>
      <c r="AX1123" t="s">
        <v>197</v>
      </c>
      <c r="AY1123" t="s">
        <v>197</v>
      </c>
    </row>
    <row r="1124" spans="1:51" x14ac:dyDescent="0.45">
      <c r="A1124" s="22">
        <v>872334</v>
      </c>
      <c r="B1124" s="6">
        <v>45536</v>
      </c>
      <c r="C1124" s="22">
        <v>5500000</v>
      </c>
      <c r="D1124" s="22">
        <v>7621542</v>
      </c>
      <c r="E1124" s="22"/>
      <c r="F1124" s="22">
        <v>397597</v>
      </c>
      <c r="G1124" s="22">
        <v>3981999</v>
      </c>
      <c r="H1124" s="22">
        <v>0</v>
      </c>
      <c r="I1124" s="22"/>
      <c r="J1124" s="22">
        <v>65182</v>
      </c>
      <c r="K1124" s="22">
        <v>102091</v>
      </c>
      <c r="L1124" s="23" t="s">
        <v>1656</v>
      </c>
      <c r="M1124" s="23"/>
      <c r="N1124" s="23" t="s">
        <v>184</v>
      </c>
      <c r="O1124" s="23" t="s">
        <v>213</v>
      </c>
      <c r="P1124" s="22">
        <v>20</v>
      </c>
      <c r="Q1124" s="23" t="s">
        <v>186</v>
      </c>
      <c r="R1124" s="23"/>
      <c r="S1124" s="23"/>
      <c r="T1124" s="23"/>
      <c r="U1124" s="23"/>
      <c r="V1124" s="23" t="s">
        <v>187</v>
      </c>
      <c r="W1124" s="23" t="s">
        <v>188</v>
      </c>
      <c r="X1124" s="23" t="s">
        <v>189</v>
      </c>
      <c r="Y1124" s="22">
        <v>0</v>
      </c>
      <c r="Z1124" s="23" t="s">
        <v>190</v>
      </c>
      <c r="AA1124" s="23" t="s">
        <v>191</v>
      </c>
      <c r="AB1124" s="23" t="s">
        <v>190</v>
      </c>
      <c r="AC1124" s="23" t="s">
        <v>192</v>
      </c>
      <c r="AD1124" s="23" t="s">
        <v>193</v>
      </c>
      <c r="AE1124" s="23" t="s">
        <v>85</v>
      </c>
      <c r="AF1124" s="23" t="s">
        <v>190</v>
      </c>
      <c r="AG1124" s="23" t="s">
        <v>190</v>
      </c>
      <c r="AH1124" s="23" t="s">
        <v>281</v>
      </c>
      <c r="AI1124" s="23" t="s">
        <v>996</v>
      </c>
      <c r="AJ1124" s="23" t="b">
        <v>0</v>
      </c>
      <c r="AK1124" s="3">
        <v>119</v>
      </c>
      <c r="AL1124" s="3">
        <v>3448</v>
      </c>
      <c r="AM1124" s="3">
        <v>4748</v>
      </c>
      <c r="AN1124" s="24">
        <v>45536.274983719137</v>
      </c>
      <c r="AO1124" s="24">
        <v>45536.275064737652</v>
      </c>
      <c r="AP1124">
        <v>9</v>
      </c>
      <c r="AQ1124" t="s">
        <v>194</v>
      </c>
      <c r="AR1124">
        <v>244.2749837191368</v>
      </c>
      <c r="AS1124" t="s">
        <v>195</v>
      </c>
      <c r="AT1124" t="s">
        <v>222</v>
      </c>
      <c r="AU1124" t="s">
        <v>197</v>
      </c>
      <c r="AV1124" t="s">
        <v>261</v>
      </c>
      <c r="AW1124" t="s">
        <v>222</v>
      </c>
      <c r="AX1124" t="s">
        <v>197</v>
      </c>
      <c r="AY1124" t="s">
        <v>232</v>
      </c>
    </row>
    <row r="1125" spans="1:51" x14ac:dyDescent="0.45">
      <c r="A1125" s="22">
        <v>873722</v>
      </c>
      <c r="B1125" s="6">
        <v>45536</v>
      </c>
      <c r="C1125" s="22">
        <v>5485000</v>
      </c>
      <c r="D1125" s="22">
        <v>1692639</v>
      </c>
      <c r="E1125" s="22"/>
      <c r="F1125" s="22">
        <v>7627</v>
      </c>
      <c r="G1125" s="22">
        <v>2213301</v>
      </c>
      <c r="H1125" s="22">
        <v>12</v>
      </c>
      <c r="I1125" s="22"/>
      <c r="J1125" s="22">
        <v>599</v>
      </c>
      <c r="K1125" s="22">
        <v>101428</v>
      </c>
      <c r="L1125" s="23" t="s">
        <v>1091</v>
      </c>
      <c r="M1125" s="23"/>
      <c r="N1125" s="23" t="s">
        <v>184</v>
      </c>
      <c r="O1125" s="23" t="s">
        <v>481</v>
      </c>
      <c r="P1125" s="22">
        <v>20</v>
      </c>
      <c r="Q1125" s="23" t="s">
        <v>186</v>
      </c>
      <c r="R1125" s="23"/>
      <c r="S1125" s="23"/>
      <c r="T1125" s="23"/>
      <c r="U1125" s="23"/>
      <c r="V1125" s="23" t="s">
        <v>187</v>
      </c>
      <c r="W1125" s="23" t="s">
        <v>188</v>
      </c>
      <c r="X1125" s="23" t="s">
        <v>189</v>
      </c>
      <c r="Y1125" s="22">
        <v>0</v>
      </c>
      <c r="Z1125" s="23" t="s">
        <v>190</v>
      </c>
      <c r="AA1125" s="23" t="s">
        <v>191</v>
      </c>
      <c r="AB1125" s="23" t="s">
        <v>190</v>
      </c>
      <c r="AC1125" s="23" t="s">
        <v>192</v>
      </c>
      <c r="AD1125" s="23" t="s">
        <v>281</v>
      </c>
      <c r="AE1125" s="23" t="s">
        <v>85</v>
      </c>
      <c r="AF1125" s="23" t="s">
        <v>190</v>
      </c>
      <c r="AG1125" s="23" t="s">
        <v>269</v>
      </c>
      <c r="AH1125" s="23" t="s">
        <v>700</v>
      </c>
      <c r="AI1125" s="23" t="s">
        <v>701</v>
      </c>
      <c r="AJ1125" s="23" t="b">
        <v>0</v>
      </c>
      <c r="AK1125" s="3">
        <v>119</v>
      </c>
      <c r="AL1125" s="3">
        <v>2968</v>
      </c>
      <c r="AM1125" s="3">
        <v>5859</v>
      </c>
      <c r="AN1125" s="24">
        <v>45536.632035802468</v>
      </c>
      <c r="AO1125" s="24">
        <v>45536.632047376545</v>
      </c>
      <c r="AP1125">
        <v>9</v>
      </c>
      <c r="AQ1125" t="s">
        <v>194</v>
      </c>
      <c r="AR1125">
        <v>244.63203580246773</v>
      </c>
      <c r="AS1125" t="s">
        <v>195</v>
      </c>
      <c r="AT1125" t="s">
        <v>228</v>
      </c>
      <c r="AU1125" t="s">
        <v>197</v>
      </c>
      <c r="AV1125" t="s">
        <v>220</v>
      </c>
      <c r="AW1125" t="s">
        <v>228</v>
      </c>
      <c r="AX1125" t="s">
        <v>197</v>
      </c>
      <c r="AY1125" t="s">
        <v>197</v>
      </c>
    </row>
    <row r="1126" spans="1:51" x14ac:dyDescent="0.45">
      <c r="A1126" s="22">
        <v>875353</v>
      </c>
      <c r="B1126" s="6">
        <v>45536</v>
      </c>
      <c r="C1126" s="22">
        <v>5484000</v>
      </c>
      <c r="D1126" s="22">
        <v>1771730</v>
      </c>
      <c r="E1126" s="22"/>
      <c r="F1126" s="22">
        <v>7830</v>
      </c>
      <c r="G1126" s="22">
        <v>2413183</v>
      </c>
      <c r="H1126" s="22">
        <v>16</v>
      </c>
      <c r="I1126" s="22"/>
      <c r="J1126" s="22">
        <v>599</v>
      </c>
      <c r="K1126" s="22">
        <v>102257</v>
      </c>
      <c r="L1126" s="23" t="s">
        <v>1088</v>
      </c>
      <c r="M1126" s="23"/>
      <c r="N1126" s="23" t="s">
        <v>184</v>
      </c>
      <c r="O1126" s="23" t="s">
        <v>481</v>
      </c>
      <c r="P1126" s="22">
        <v>20</v>
      </c>
      <c r="Q1126" s="23" t="s">
        <v>186</v>
      </c>
      <c r="R1126" s="23"/>
      <c r="S1126" s="23"/>
      <c r="T1126" s="23"/>
      <c r="U1126" s="23"/>
      <c r="V1126" s="23" t="s">
        <v>187</v>
      </c>
      <c r="W1126" s="23" t="s">
        <v>188</v>
      </c>
      <c r="X1126" s="23" t="s">
        <v>189</v>
      </c>
      <c r="Y1126" s="22">
        <v>0</v>
      </c>
      <c r="Z1126" s="23" t="s">
        <v>190</v>
      </c>
      <c r="AA1126" s="23" t="s">
        <v>191</v>
      </c>
      <c r="AB1126" s="23" t="s">
        <v>190</v>
      </c>
      <c r="AC1126" s="23" t="s">
        <v>192</v>
      </c>
      <c r="AD1126" s="23" t="s">
        <v>281</v>
      </c>
      <c r="AE1126" s="23" t="s">
        <v>85</v>
      </c>
      <c r="AF1126" s="23" t="s">
        <v>190</v>
      </c>
      <c r="AG1126" s="23" t="s">
        <v>269</v>
      </c>
      <c r="AH1126" s="23" t="s">
        <v>700</v>
      </c>
      <c r="AI1126" s="23" t="s">
        <v>701</v>
      </c>
      <c r="AJ1126" s="23" t="b">
        <v>0</v>
      </c>
      <c r="AK1126" s="3">
        <v>119</v>
      </c>
      <c r="AL1126" s="3">
        <v>2968</v>
      </c>
      <c r="AM1126" s="3">
        <v>7308</v>
      </c>
      <c r="AN1126" s="24">
        <v>45536.979257214509</v>
      </c>
      <c r="AO1126" s="24">
        <v>45536.979268788578</v>
      </c>
      <c r="AP1126">
        <v>9</v>
      </c>
      <c r="AQ1126" t="s">
        <v>194</v>
      </c>
      <c r="AR1126">
        <v>244.97925721450883</v>
      </c>
      <c r="AS1126" t="s">
        <v>195</v>
      </c>
      <c r="AT1126" t="s">
        <v>206</v>
      </c>
      <c r="AU1126" t="s">
        <v>197</v>
      </c>
      <c r="AV1126" t="s">
        <v>220</v>
      </c>
      <c r="AW1126" t="s">
        <v>206</v>
      </c>
      <c r="AX1126" t="s">
        <v>197</v>
      </c>
      <c r="AY1126" t="s">
        <v>197</v>
      </c>
    </row>
    <row r="1127" spans="1:51" x14ac:dyDescent="0.45">
      <c r="A1127" s="22">
        <v>872692</v>
      </c>
      <c r="B1127" s="6">
        <v>45536</v>
      </c>
      <c r="C1127" s="22">
        <v>5483000</v>
      </c>
      <c r="D1127" s="22">
        <v>1880240</v>
      </c>
      <c r="E1127" s="22"/>
      <c r="F1127" s="22">
        <v>7484</v>
      </c>
      <c r="G1127" s="22">
        <v>2410928</v>
      </c>
      <c r="H1127" s="22">
        <v>11</v>
      </c>
      <c r="I1127" s="22"/>
      <c r="J1127" s="22">
        <v>599</v>
      </c>
      <c r="K1127" s="22">
        <v>101428</v>
      </c>
      <c r="L1127" s="23" t="s">
        <v>1091</v>
      </c>
      <c r="M1127" s="23"/>
      <c r="N1127" s="23" t="s">
        <v>184</v>
      </c>
      <c r="O1127" s="23" t="s">
        <v>481</v>
      </c>
      <c r="P1127" s="22">
        <v>20</v>
      </c>
      <c r="Q1127" s="23" t="s">
        <v>186</v>
      </c>
      <c r="R1127" s="23"/>
      <c r="S1127" s="23"/>
      <c r="T1127" s="23"/>
      <c r="U1127" s="23"/>
      <c r="V1127" s="23" t="s">
        <v>187</v>
      </c>
      <c r="W1127" s="23" t="s">
        <v>188</v>
      </c>
      <c r="X1127" s="23" t="s">
        <v>189</v>
      </c>
      <c r="Y1127" s="22">
        <v>0</v>
      </c>
      <c r="Z1127" s="23" t="s">
        <v>190</v>
      </c>
      <c r="AA1127" s="23" t="s">
        <v>191</v>
      </c>
      <c r="AB1127" s="23" t="s">
        <v>190</v>
      </c>
      <c r="AC1127" s="23" t="s">
        <v>192</v>
      </c>
      <c r="AD1127" s="23" t="s">
        <v>281</v>
      </c>
      <c r="AE1127" s="23" t="s">
        <v>85</v>
      </c>
      <c r="AF1127" s="23" t="s">
        <v>190</v>
      </c>
      <c r="AG1127" s="23" t="s">
        <v>269</v>
      </c>
      <c r="AH1127" s="23" t="s">
        <v>700</v>
      </c>
      <c r="AI1127" s="23" t="s">
        <v>701</v>
      </c>
      <c r="AJ1127" s="23" t="b">
        <v>0</v>
      </c>
      <c r="AK1127" s="3">
        <v>111</v>
      </c>
      <c r="AL1127" s="3">
        <v>2968</v>
      </c>
      <c r="AM1127" s="3">
        <v>5061</v>
      </c>
      <c r="AN1127" s="24">
        <v>45536.354261496912</v>
      </c>
      <c r="AO1127" s="24">
        <v>45536.354273070989</v>
      </c>
      <c r="AP1127">
        <v>9</v>
      </c>
      <c r="AQ1127" t="s">
        <v>194</v>
      </c>
      <c r="AR1127">
        <v>244.35426149691193</v>
      </c>
      <c r="AS1127" t="s">
        <v>195</v>
      </c>
      <c r="AT1127" t="s">
        <v>308</v>
      </c>
      <c r="AU1127" t="s">
        <v>197</v>
      </c>
      <c r="AV1127" t="s">
        <v>220</v>
      </c>
      <c r="AW1127" t="s">
        <v>308</v>
      </c>
      <c r="AX1127" t="s">
        <v>197</v>
      </c>
      <c r="AY1127" t="s">
        <v>197</v>
      </c>
    </row>
    <row r="1128" spans="1:51" x14ac:dyDescent="0.45">
      <c r="A1128" s="22">
        <v>873735</v>
      </c>
      <c r="B1128" s="6">
        <v>45536</v>
      </c>
      <c r="C1128" s="22">
        <v>5483000</v>
      </c>
      <c r="D1128" s="22">
        <v>1920185</v>
      </c>
      <c r="E1128" s="22"/>
      <c r="F1128" s="22">
        <v>7737</v>
      </c>
      <c r="G1128" s="22">
        <v>2412966</v>
      </c>
      <c r="H1128" s="22">
        <v>9</v>
      </c>
      <c r="I1128" s="22"/>
      <c r="J1128" s="22">
        <v>599</v>
      </c>
      <c r="K1128" s="22">
        <v>101428</v>
      </c>
      <c r="L1128" s="23" t="s">
        <v>1091</v>
      </c>
      <c r="M1128" s="23"/>
      <c r="N1128" s="23" t="s">
        <v>184</v>
      </c>
      <c r="O1128" s="23" t="s">
        <v>481</v>
      </c>
      <c r="P1128" s="22">
        <v>20</v>
      </c>
      <c r="Q1128" s="23" t="s">
        <v>186</v>
      </c>
      <c r="R1128" s="23"/>
      <c r="S1128" s="23"/>
      <c r="T1128" s="23"/>
      <c r="U1128" s="23"/>
      <c r="V1128" s="23" t="s">
        <v>187</v>
      </c>
      <c r="W1128" s="23" t="s">
        <v>188</v>
      </c>
      <c r="X1128" s="23" t="s">
        <v>189</v>
      </c>
      <c r="Y1128" s="22">
        <v>0</v>
      </c>
      <c r="Z1128" s="23" t="s">
        <v>190</v>
      </c>
      <c r="AA1128" s="23" t="s">
        <v>191</v>
      </c>
      <c r="AB1128" s="23" t="s">
        <v>190</v>
      </c>
      <c r="AC1128" s="23" t="s">
        <v>192</v>
      </c>
      <c r="AD1128" s="23" t="s">
        <v>281</v>
      </c>
      <c r="AE1128" s="23" t="s">
        <v>85</v>
      </c>
      <c r="AF1128" s="23" t="s">
        <v>190</v>
      </c>
      <c r="AG1128" s="23" t="s">
        <v>269</v>
      </c>
      <c r="AH1128" s="23" t="s">
        <v>700</v>
      </c>
      <c r="AI1128" s="23" t="s">
        <v>701</v>
      </c>
      <c r="AJ1128" s="23" t="b">
        <v>0</v>
      </c>
      <c r="AK1128" s="3">
        <v>112</v>
      </c>
      <c r="AL1128" s="3">
        <v>2968</v>
      </c>
      <c r="AM1128" s="3">
        <v>5872</v>
      </c>
      <c r="AN1128" s="24">
        <v>45536.638982021606</v>
      </c>
      <c r="AO1128" s="24">
        <v>45536.638993595676</v>
      </c>
      <c r="AP1128">
        <v>9</v>
      </c>
      <c r="AQ1128" t="s">
        <v>194</v>
      </c>
      <c r="AR1128">
        <v>244.63898202160635</v>
      </c>
      <c r="AS1128" t="s">
        <v>195</v>
      </c>
      <c r="AT1128" t="s">
        <v>228</v>
      </c>
      <c r="AU1128" t="s">
        <v>197</v>
      </c>
      <c r="AV1128" t="s">
        <v>220</v>
      </c>
      <c r="AW1128" t="s">
        <v>228</v>
      </c>
      <c r="AX1128" t="s">
        <v>197</v>
      </c>
      <c r="AY1128" t="s">
        <v>197</v>
      </c>
    </row>
    <row r="1129" spans="1:51" x14ac:dyDescent="0.45">
      <c r="A1129" s="22">
        <v>871821</v>
      </c>
      <c r="B1129" s="6">
        <v>45536</v>
      </c>
      <c r="C1129" s="22">
        <v>5469000</v>
      </c>
      <c r="D1129" s="22">
        <v>1739770</v>
      </c>
      <c r="E1129" s="22"/>
      <c r="F1129" s="22">
        <v>7207</v>
      </c>
      <c r="G1129" s="22">
        <v>2369691</v>
      </c>
      <c r="H1129" s="22">
        <v>14</v>
      </c>
      <c r="I1129" s="22"/>
      <c r="J1129" s="22">
        <v>596</v>
      </c>
      <c r="K1129" s="22">
        <v>98699</v>
      </c>
      <c r="L1129" s="23" t="s">
        <v>1083</v>
      </c>
      <c r="M1129" s="23"/>
      <c r="N1129" s="23" t="s">
        <v>184</v>
      </c>
      <c r="O1129" s="23" t="s">
        <v>481</v>
      </c>
      <c r="P1129" s="22">
        <v>20</v>
      </c>
      <c r="Q1129" s="23" t="s">
        <v>186</v>
      </c>
      <c r="R1129" s="23"/>
      <c r="S1129" s="23"/>
      <c r="T1129" s="23"/>
      <c r="U1129" s="23"/>
      <c r="V1129" s="23" t="s">
        <v>187</v>
      </c>
      <c r="W1129" s="23" t="s">
        <v>188</v>
      </c>
      <c r="X1129" s="23" t="s">
        <v>189</v>
      </c>
      <c r="Y1129" s="22">
        <v>0</v>
      </c>
      <c r="Z1129" s="23" t="s">
        <v>190</v>
      </c>
      <c r="AA1129" s="23" t="s">
        <v>191</v>
      </c>
      <c r="AB1129" s="23" t="s">
        <v>190</v>
      </c>
      <c r="AC1129" s="23" t="s">
        <v>192</v>
      </c>
      <c r="AD1129" s="23" t="s">
        <v>281</v>
      </c>
      <c r="AE1129" s="23" t="s">
        <v>85</v>
      </c>
      <c r="AF1129" s="23" t="s">
        <v>190</v>
      </c>
      <c r="AG1129" s="23" t="s">
        <v>269</v>
      </c>
      <c r="AH1129" s="23" t="s">
        <v>700</v>
      </c>
      <c r="AI1129" s="23" t="s">
        <v>701</v>
      </c>
      <c r="AJ1129" s="23" t="b">
        <v>0</v>
      </c>
      <c r="AK1129" s="3">
        <v>64</v>
      </c>
      <c r="AL1129" s="3">
        <v>2968</v>
      </c>
      <c r="AM1129" s="3">
        <v>4391</v>
      </c>
      <c r="AN1129" s="24">
        <v>45536.127935069446</v>
      </c>
      <c r="AO1129" s="24">
        <v>45536.127946643515</v>
      </c>
      <c r="AP1129">
        <v>9</v>
      </c>
      <c r="AQ1129" t="s">
        <v>194</v>
      </c>
      <c r="AR1129">
        <v>244.12793506944581</v>
      </c>
      <c r="AS1129" t="s">
        <v>195</v>
      </c>
      <c r="AT1129" t="s">
        <v>251</v>
      </c>
      <c r="AU1129" t="s">
        <v>197</v>
      </c>
      <c r="AV1129" t="s">
        <v>227</v>
      </c>
      <c r="AW1129" t="s">
        <v>251</v>
      </c>
      <c r="AX1129" t="s">
        <v>197</v>
      </c>
      <c r="AY1129" t="s">
        <v>228</v>
      </c>
    </row>
    <row r="1130" spans="1:51" x14ac:dyDescent="0.45">
      <c r="A1130" s="22">
        <v>871822</v>
      </c>
      <c r="B1130" s="6">
        <v>45536</v>
      </c>
      <c r="C1130" s="22">
        <v>5469000</v>
      </c>
      <c r="D1130" s="22">
        <v>1784549</v>
      </c>
      <c r="E1130" s="22"/>
      <c r="F1130" s="22">
        <v>7347</v>
      </c>
      <c r="G1130" s="22">
        <v>2390387</v>
      </c>
      <c r="H1130" s="22">
        <v>6</v>
      </c>
      <c r="I1130" s="22"/>
      <c r="J1130" s="22">
        <v>602</v>
      </c>
      <c r="K1130" s="22">
        <v>98003</v>
      </c>
      <c r="L1130" s="23" t="s">
        <v>1086</v>
      </c>
      <c r="M1130" s="23"/>
      <c r="N1130" s="23" t="s">
        <v>184</v>
      </c>
      <c r="O1130" s="23" t="s">
        <v>481</v>
      </c>
      <c r="P1130" s="22">
        <v>20</v>
      </c>
      <c r="Q1130" s="23" t="s">
        <v>186</v>
      </c>
      <c r="R1130" s="23"/>
      <c r="S1130" s="23"/>
      <c r="T1130" s="23"/>
      <c r="U1130" s="23"/>
      <c r="V1130" s="23" t="s">
        <v>187</v>
      </c>
      <c r="W1130" s="23" t="s">
        <v>188</v>
      </c>
      <c r="X1130" s="23" t="s">
        <v>189</v>
      </c>
      <c r="Y1130" s="22">
        <v>0</v>
      </c>
      <c r="Z1130" s="23" t="s">
        <v>190</v>
      </c>
      <c r="AA1130" s="23" t="s">
        <v>191</v>
      </c>
      <c r="AB1130" s="23" t="s">
        <v>190</v>
      </c>
      <c r="AC1130" s="23" t="s">
        <v>192</v>
      </c>
      <c r="AD1130" s="23" t="s">
        <v>281</v>
      </c>
      <c r="AE1130" s="23" t="s">
        <v>85</v>
      </c>
      <c r="AF1130" s="23" t="s">
        <v>190</v>
      </c>
      <c r="AG1130" s="23" t="s">
        <v>269</v>
      </c>
      <c r="AH1130" s="23" t="s">
        <v>700</v>
      </c>
      <c r="AI1130" s="23" t="s">
        <v>701</v>
      </c>
      <c r="AJ1130" s="23" t="b">
        <v>0</v>
      </c>
      <c r="AK1130" s="3">
        <v>64</v>
      </c>
      <c r="AL1130" s="3">
        <v>2968</v>
      </c>
      <c r="AM1130" s="3">
        <v>4392</v>
      </c>
      <c r="AN1130" s="24">
        <v>45536.12795594136</v>
      </c>
      <c r="AO1130" s="24">
        <v>45536.127967515429</v>
      </c>
      <c r="AP1130">
        <v>9</v>
      </c>
      <c r="AQ1130" t="s">
        <v>194</v>
      </c>
      <c r="AR1130">
        <v>244.12795594135969</v>
      </c>
      <c r="AS1130" t="s">
        <v>195</v>
      </c>
      <c r="AT1130" t="s">
        <v>251</v>
      </c>
      <c r="AU1130" t="s">
        <v>197</v>
      </c>
      <c r="AV1130" t="s">
        <v>228</v>
      </c>
      <c r="AW1130" t="s">
        <v>251</v>
      </c>
      <c r="AX1130" t="s">
        <v>197</v>
      </c>
      <c r="AY1130" t="s">
        <v>198</v>
      </c>
    </row>
    <row r="1131" spans="1:51" x14ac:dyDescent="0.45">
      <c r="A1131" s="22">
        <v>875267</v>
      </c>
      <c r="B1131" s="6">
        <v>45536</v>
      </c>
      <c r="C1131" s="22">
        <v>5469000</v>
      </c>
      <c r="D1131" s="22">
        <v>1991371</v>
      </c>
      <c r="E1131" s="22"/>
      <c r="F1131" s="22">
        <v>7479</v>
      </c>
      <c r="G1131" s="22">
        <v>2413235</v>
      </c>
      <c r="H1131" s="22">
        <v>26</v>
      </c>
      <c r="I1131" s="22"/>
      <c r="J1131" s="22">
        <v>599</v>
      </c>
      <c r="K1131" s="22">
        <v>102257</v>
      </c>
      <c r="L1131" s="23" t="s">
        <v>1088</v>
      </c>
      <c r="M1131" s="23"/>
      <c r="N1131" s="23" t="s">
        <v>184</v>
      </c>
      <c r="O1131" s="23" t="s">
        <v>481</v>
      </c>
      <c r="P1131" s="22">
        <v>20</v>
      </c>
      <c r="Q1131" s="23" t="s">
        <v>186</v>
      </c>
      <c r="R1131" s="23"/>
      <c r="S1131" s="23"/>
      <c r="T1131" s="23"/>
      <c r="U1131" s="23"/>
      <c r="V1131" s="23" t="s">
        <v>187</v>
      </c>
      <c r="W1131" s="23" t="s">
        <v>188</v>
      </c>
      <c r="X1131" s="23" t="s">
        <v>189</v>
      </c>
      <c r="Y1131" s="22">
        <v>0</v>
      </c>
      <c r="Z1131" s="23" t="s">
        <v>190</v>
      </c>
      <c r="AA1131" s="23" t="s">
        <v>191</v>
      </c>
      <c r="AB1131" s="23" t="s">
        <v>190</v>
      </c>
      <c r="AC1131" s="23" t="s">
        <v>192</v>
      </c>
      <c r="AD1131" s="23" t="s">
        <v>281</v>
      </c>
      <c r="AE1131" s="23" t="s">
        <v>85</v>
      </c>
      <c r="AF1131" s="23" t="s">
        <v>190</v>
      </c>
      <c r="AG1131" s="23" t="s">
        <v>269</v>
      </c>
      <c r="AH1131" s="23" t="s">
        <v>700</v>
      </c>
      <c r="AI1131" s="23" t="s">
        <v>701</v>
      </c>
      <c r="AJ1131" s="23" t="b">
        <v>0</v>
      </c>
      <c r="AK1131" s="3">
        <v>116</v>
      </c>
      <c r="AL1131" s="3">
        <v>2968</v>
      </c>
      <c r="AM1131" s="3">
        <v>7221</v>
      </c>
      <c r="AN1131" s="24">
        <v>45536.93759996142</v>
      </c>
      <c r="AO1131" s="24">
        <v>45536.937611535497</v>
      </c>
      <c r="AP1131">
        <v>9</v>
      </c>
      <c r="AQ1131" t="s">
        <v>194</v>
      </c>
      <c r="AR1131">
        <v>244.93759996142035</v>
      </c>
      <c r="AS1131" t="s">
        <v>195</v>
      </c>
      <c r="AT1131" t="s">
        <v>237</v>
      </c>
      <c r="AU1131" t="s">
        <v>197</v>
      </c>
      <c r="AV1131" t="s">
        <v>197</v>
      </c>
      <c r="AW1131" t="s">
        <v>237</v>
      </c>
      <c r="AX1131" t="s">
        <v>197</v>
      </c>
      <c r="AY1131" t="s">
        <v>223</v>
      </c>
    </row>
    <row r="1132" spans="1:51" x14ac:dyDescent="0.45">
      <c r="A1132" s="22">
        <v>875338</v>
      </c>
      <c r="B1132" s="6">
        <v>45536</v>
      </c>
      <c r="C1132" s="22">
        <v>5469000</v>
      </c>
      <c r="D1132" s="22">
        <v>1760032</v>
      </c>
      <c r="E1132" s="22"/>
      <c r="F1132" s="22">
        <v>8418</v>
      </c>
      <c r="G1132" s="22">
        <v>2413185</v>
      </c>
      <c r="H1132" s="22">
        <v>7</v>
      </c>
      <c r="I1132" s="22"/>
      <c r="J1132" s="22">
        <v>599</v>
      </c>
      <c r="K1132" s="22">
        <v>102257</v>
      </c>
      <c r="L1132" s="23" t="s">
        <v>1088</v>
      </c>
      <c r="M1132" s="23"/>
      <c r="N1132" s="23" t="s">
        <v>184</v>
      </c>
      <c r="O1132" s="23" t="s">
        <v>481</v>
      </c>
      <c r="P1132" s="22">
        <v>20</v>
      </c>
      <c r="Q1132" s="23" t="s">
        <v>186</v>
      </c>
      <c r="R1132" s="23"/>
      <c r="S1132" s="23"/>
      <c r="T1132" s="23"/>
      <c r="U1132" s="23"/>
      <c r="V1132" s="23" t="s">
        <v>187</v>
      </c>
      <c r="W1132" s="23" t="s">
        <v>188</v>
      </c>
      <c r="X1132" s="23" t="s">
        <v>189</v>
      </c>
      <c r="Y1132" s="22">
        <v>0</v>
      </c>
      <c r="Z1132" s="23" t="s">
        <v>190</v>
      </c>
      <c r="AA1132" s="23" t="s">
        <v>191</v>
      </c>
      <c r="AB1132" s="23" t="s">
        <v>190</v>
      </c>
      <c r="AC1132" s="23" t="s">
        <v>192</v>
      </c>
      <c r="AD1132" s="23" t="s">
        <v>281</v>
      </c>
      <c r="AE1132" s="23" t="s">
        <v>85</v>
      </c>
      <c r="AF1132" s="23" t="s">
        <v>190</v>
      </c>
      <c r="AG1132" s="23" t="s">
        <v>269</v>
      </c>
      <c r="AH1132" s="23" t="s">
        <v>700</v>
      </c>
      <c r="AI1132" s="23" t="s">
        <v>701</v>
      </c>
      <c r="AJ1132" s="23" t="b">
        <v>0</v>
      </c>
      <c r="AK1132" s="3">
        <v>124</v>
      </c>
      <c r="AL1132" s="3">
        <v>2968</v>
      </c>
      <c r="AM1132" s="3">
        <v>7293</v>
      </c>
      <c r="AN1132" s="24">
        <v>45536.97232044753</v>
      </c>
      <c r="AO1132" s="24">
        <v>45536.972332021607</v>
      </c>
      <c r="AP1132">
        <v>9</v>
      </c>
      <c r="AQ1132" t="s">
        <v>194</v>
      </c>
      <c r="AR1132">
        <v>244.97232044753036</v>
      </c>
      <c r="AS1132" t="s">
        <v>195</v>
      </c>
      <c r="AT1132" t="s">
        <v>206</v>
      </c>
      <c r="AU1132" t="s">
        <v>197</v>
      </c>
      <c r="AV1132" t="s">
        <v>220</v>
      </c>
      <c r="AW1132" t="s">
        <v>206</v>
      </c>
      <c r="AX1132" t="s">
        <v>197</v>
      </c>
      <c r="AY1132" t="s">
        <v>197</v>
      </c>
    </row>
    <row r="1133" spans="1:51" x14ac:dyDescent="0.45">
      <c r="A1133" s="22">
        <v>871611</v>
      </c>
      <c r="B1133" s="6">
        <v>45536</v>
      </c>
      <c r="C1133" s="22">
        <v>5469000</v>
      </c>
      <c r="D1133" s="22">
        <v>1941664</v>
      </c>
      <c r="E1133" s="22"/>
      <c r="F1133" s="22">
        <v>7474</v>
      </c>
      <c r="G1133" s="22">
        <v>2410075</v>
      </c>
      <c r="H1133" s="22">
        <v>14</v>
      </c>
      <c r="I1133" s="22"/>
      <c r="J1133" s="22">
        <v>599</v>
      </c>
      <c r="K1133" s="22">
        <v>101428</v>
      </c>
      <c r="L1133" s="23" t="s">
        <v>1091</v>
      </c>
      <c r="M1133" s="23"/>
      <c r="N1133" s="23" t="s">
        <v>184</v>
      </c>
      <c r="O1133" s="23" t="s">
        <v>481</v>
      </c>
      <c r="P1133" s="22">
        <v>20</v>
      </c>
      <c r="Q1133" s="23" t="s">
        <v>186</v>
      </c>
      <c r="R1133" s="23"/>
      <c r="S1133" s="23"/>
      <c r="T1133" s="23"/>
      <c r="U1133" s="23"/>
      <c r="V1133" s="23" t="s">
        <v>187</v>
      </c>
      <c r="W1133" s="23" t="s">
        <v>188</v>
      </c>
      <c r="X1133" s="23" t="s">
        <v>189</v>
      </c>
      <c r="Y1133" s="22">
        <v>0</v>
      </c>
      <c r="Z1133" s="23" t="s">
        <v>190</v>
      </c>
      <c r="AA1133" s="23" t="s">
        <v>191</v>
      </c>
      <c r="AB1133" s="23" t="s">
        <v>190</v>
      </c>
      <c r="AC1133" s="23" t="s">
        <v>192</v>
      </c>
      <c r="AD1133" s="23" t="s">
        <v>281</v>
      </c>
      <c r="AE1133" s="23" t="s">
        <v>85</v>
      </c>
      <c r="AF1133" s="23" t="s">
        <v>190</v>
      </c>
      <c r="AG1133" s="23" t="s">
        <v>269</v>
      </c>
      <c r="AH1133" s="23" t="s">
        <v>700</v>
      </c>
      <c r="AI1133" s="23" t="s">
        <v>701</v>
      </c>
      <c r="AJ1133" s="23" t="b">
        <v>0</v>
      </c>
      <c r="AK1133" s="3">
        <v>118</v>
      </c>
      <c r="AL1133" s="3">
        <v>2968</v>
      </c>
      <c r="AM1133" s="3">
        <v>4243</v>
      </c>
      <c r="AN1133" s="24">
        <v>45536.097315663581</v>
      </c>
      <c r="AO1133" s="24">
        <v>45536.097327237658</v>
      </c>
      <c r="AP1133">
        <v>9</v>
      </c>
      <c r="AQ1133" t="s">
        <v>194</v>
      </c>
      <c r="AR1133">
        <v>244.09731566358096</v>
      </c>
      <c r="AS1133" t="s">
        <v>195</v>
      </c>
      <c r="AT1133" t="s">
        <v>217</v>
      </c>
      <c r="AU1133" t="s">
        <v>197</v>
      </c>
      <c r="AV1133" t="s">
        <v>220</v>
      </c>
      <c r="AW1133" t="s">
        <v>217</v>
      </c>
      <c r="AX1133" t="s">
        <v>197</v>
      </c>
      <c r="AY1133" t="s">
        <v>197</v>
      </c>
    </row>
    <row r="1134" spans="1:51" x14ac:dyDescent="0.45">
      <c r="A1134" s="22">
        <v>871448</v>
      </c>
      <c r="B1134" s="6">
        <v>45536</v>
      </c>
      <c r="C1134" s="22">
        <v>5469000</v>
      </c>
      <c r="D1134" s="22">
        <v>1753207</v>
      </c>
      <c r="E1134" s="22"/>
      <c r="F1134" s="22">
        <v>7595</v>
      </c>
      <c r="G1134" s="22">
        <v>2410136</v>
      </c>
      <c r="H1134" s="22">
        <v>9</v>
      </c>
      <c r="I1134" s="22"/>
      <c r="J1134" s="22">
        <v>599</v>
      </c>
      <c r="K1134" s="22">
        <v>101428</v>
      </c>
      <c r="L1134" s="23" t="s">
        <v>1091</v>
      </c>
      <c r="M1134" s="23"/>
      <c r="N1134" s="23" t="s">
        <v>184</v>
      </c>
      <c r="O1134" s="23" t="s">
        <v>481</v>
      </c>
      <c r="P1134" s="22">
        <v>20</v>
      </c>
      <c r="Q1134" s="23" t="s">
        <v>186</v>
      </c>
      <c r="R1134" s="23"/>
      <c r="S1134" s="23"/>
      <c r="T1134" s="23"/>
      <c r="U1134" s="23"/>
      <c r="V1134" s="23" t="s">
        <v>187</v>
      </c>
      <c r="W1134" s="23" t="s">
        <v>188</v>
      </c>
      <c r="X1134" s="23" t="s">
        <v>189</v>
      </c>
      <c r="Y1134" s="22">
        <v>0</v>
      </c>
      <c r="Z1134" s="23" t="s">
        <v>190</v>
      </c>
      <c r="AA1134" s="23" t="s">
        <v>191</v>
      </c>
      <c r="AB1134" s="23" t="s">
        <v>190</v>
      </c>
      <c r="AC1134" s="23" t="s">
        <v>192</v>
      </c>
      <c r="AD1134" s="23" t="s">
        <v>281</v>
      </c>
      <c r="AE1134" s="23" t="s">
        <v>85</v>
      </c>
      <c r="AF1134" s="23" t="s">
        <v>190</v>
      </c>
      <c r="AG1134" s="23" t="s">
        <v>269</v>
      </c>
      <c r="AH1134" s="23" t="s">
        <v>700</v>
      </c>
      <c r="AI1134" s="23" t="s">
        <v>701</v>
      </c>
      <c r="AJ1134" s="23" t="b">
        <v>0</v>
      </c>
      <c r="AK1134" s="3">
        <v>114</v>
      </c>
      <c r="AL1134" s="3">
        <v>2968</v>
      </c>
      <c r="AM1134" s="3">
        <v>4113</v>
      </c>
      <c r="AN1134" s="24">
        <v>45536.062593016977</v>
      </c>
      <c r="AO1134" s="24">
        <v>45536.062604591047</v>
      </c>
      <c r="AP1134">
        <v>9</v>
      </c>
      <c r="AQ1134" t="s">
        <v>194</v>
      </c>
      <c r="AR1134">
        <v>244.06259301697719</v>
      </c>
      <c r="AS1134" t="s">
        <v>195</v>
      </c>
      <c r="AT1134" t="s">
        <v>256</v>
      </c>
      <c r="AU1134" t="s">
        <v>197</v>
      </c>
      <c r="AV1134" t="s">
        <v>220</v>
      </c>
      <c r="AW1134" t="s">
        <v>256</v>
      </c>
      <c r="AX1134" t="s">
        <v>197</v>
      </c>
      <c r="AY1134" t="s">
        <v>197</v>
      </c>
    </row>
    <row r="1135" spans="1:51" x14ac:dyDescent="0.45">
      <c r="A1135" s="22">
        <v>871380</v>
      </c>
      <c r="B1135" s="6">
        <v>45536</v>
      </c>
      <c r="C1135" s="22">
        <v>5454000</v>
      </c>
      <c r="D1135" s="22">
        <v>1775542</v>
      </c>
      <c r="E1135" s="22"/>
      <c r="F1135" s="22">
        <v>8128</v>
      </c>
      <c r="G1135" s="22">
        <v>2410126</v>
      </c>
      <c r="H1135" s="22">
        <v>22</v>
      </c>
      <c r="I1135" s="22"/>
      <c r="J1135" s="22">
        <v>599</v>
      </c>
      <c r="K1135" s="22">
        <v>101428</v>
      </c>
      <c r="L1135" s="23" t="s">
        <v>1091</v>
      </c>
      <c r="M1135" s="23"/>
      <c r="N1135" s="23" t="s">
        <v>184</v>
      </c>
      <c r="O1135" s="23" t="s">
        <v>481</v>
      </c>
      <c r="P1135" s="22">
        <v>20</v>
      </c>
      <c r="Q1135" s="23" t="s">
        <v>186</v>
      </c>
      <c r="R1135" s="23"/>
      <c r="S1135" s="23"/>
      <c r="T1135" s="23"/>
      <c r="U1135" s="23"/>
      <c r="V1135" s="23" t="s">
        <v>187</v>
      </c>
      <c r="W1135" s="23" t="s">
        <v>188</v>
      </c>
      <c r="X1135" s="23" t="s">
        <v>189</v>
      </c>
      <c r="Y1135" s="22">
        <v>0</v>
      </c>
      <c r="Z1135" s="23" t="s">
        <v>190</v>
      </c>
      <c r="AA1135" s="23" t="s">
        <v>191</v>
      </c>
      <c r="AB1135" s="23" t="s">
        <v>190</v>
      </c>
      <c r="AC1135" s="23" t="s">
        <v>192</v>
      </c>
      <c r="AD1135" s="23" t="s">
        <v>281</v>
      </c>
      <c r="AE1135" s="23" t="s">
        <v>85</v>
      </c>
      <c r="AF1135" s="23" t="s">
        <v>190</v>
      </c>
      <c r="AG1135" s="23" t="s">
        <v>269</v>
      </c>
      <c r="AH1135" s="23" t="s">
        <v>700</v>
      </c>
      <c r="AI1135" s="23" t="s">
        <v>701</v>
      </c>
      <c r="AJ1135" s="23" t="b">
        <v>0</v>
      </c>
      <c r="AK1135" s="3">
        <v>121</v>
      </c>
      <c r="AL1135" s="3">
        <v>2968</v>
      </c>
      <c r="AM1135" s="3">
        <v>4049</v>
      </c>
      <c r="AN1135" s="24">
        <v>45536.013992438275</v>
      </c>
      <c r="AO1135" s="24">
        <v>45536.014004012344</v>
      </c>
      <c r="AP1135">
        <v>9</v>
      </c>
      <c r="AQ1135" t="s">
        <v>194</v>
      </c>
      <c r="AR1135">
        <v>244.01399243827473</v>
      </c>
      <c r="AS1135" t="s">
        <v>195</v>
      </c>
      <c r="AT1135" t="s">
        <v>196</v>
      </c>
      <c r="AU1135" t="s">
        <v>197</v>
      </c>
      <c r="AV1135" t="s">
        <v>197</v>
      </c>
      <c r="AW1135" t="s">
        <v>196</v>
      </c>
      <c r="AX1135" t="s">
        <v>197</v>
      </c>
      <c r="AY1135" t="s">
        <v>223</v>
      </c>
    </row>
    <row r="1136" spans="1:51" x14ac:dyDescent="0.45">
      <c r="A1136" s="22">
        <v>872567</v>
      </c>
      <c r="B1136" s="6">
        <v>45536</v>
      </c>
      <c r="C1136" s="22">
        <v>5454000</v>
      </c>
      <c r="D1136" s="22">
        <v>1785029</v>
      </c>
      <c r="E1136" s="22"/>
      <c r="F1136" s="22">
        <v>7728</v>
      </c>
      <c r="G1136" s="22">
        <v>2411016</v>
      </c>
      <c r="H1136" s="22">
        <v>30</v>
      </c>
      <c r="I1136" s="22"/>
      <c r="J1136" s="22">
        <v>599</v>
      </c>
      <c r="K1136" s="22">
        <v>101428</v>
      </c>
      <c r="L1136" s="23" t="s">
        <v>1091</v>
      </c>
      <c r="M1136" s="23"/>
      <c r="N1136" s="23" t="s">
        <v>184</v>
      </c>
      <c r="O1136" s="23" t="s">
        <v>481</v>
      </c>
      <c r="P1136" s="22">
        <v>20</v>
      </c>
      <c r="Q1136" s="23" t="s">
        <v>186</v>
      </c>
      <c r="R1136" s="23"/>
      <c r="S1136" s="23"/>
      <c r="T1136" s="23"/>
      <c r="U1136" s="23"/>
      <c r="V1136" s="23" t="s">
        <v>187</v>
      </c>
      <c r="W1136" s="23" t="s">
        <v>188</v>
      </c>
      <c r="X1136" s="23" t="s">
        <v>189</v>
      </c>
      <c r="Y1136" s="22">
        <v>0</v>
      </c>
      <c r="Z1136" s="23" t="s">
        <v>190</v>
      </c>
      <c r="AA1136" s="23" t="s">
        <v>191</v>
      </c>
      <c r="AB1136" s="23" t="s">
        <v>190</v>
      </c>
      <c r="AC1136" s="23" t="s">
        <v>192</v>
      </c>
      <c r="AD1136" s="23" t="s">
        <v>281</v>
      </c>
      <c r="AE1136" s="23" t="s">
        <v>85</v>
      </c>
      <c r="AF1136" s="23" t="s">
        <v>190</v>
      </c>
      <c r="AG1136" s="23" t="s">
        <v>269</v>
      </c>
      <c r="AH1136" s="23" t="s">
        <v>700</v>
      </c>
      <c r="AI1136" s="23" t="s">
        <v>701</v>
      </c>
      <c r="AJ1136" s="23" t="b">
        <v>0</v>
      </c>
      <c r="AK1136" s="3">
        <v>62</v>
      </c>
      <c r="AL1136" s="3">
        <v>2968</v>
      </c>
      <c r="AM1136" s="3">
        <v>4950</v>
      </c>
      <c r="AN1136" s="24">
        <v>45536.326481172837</v>
      </c>
      <c r="AO1136" s="24">
        <v>45536.326492746914</v>
      </c>
      <c r="AP1136">
        <v>9</v>
      </c>
      <c r="AQ1136" t="s">
        <v>194</v>
      </c>
      <c r="AR1136">
        <v>244.32648117283679</v>
      </c>
      <c r="AS1136" t="s">
        <v>195</v>
      </c>
      <c r="AT1136" t="s">
        <v>408</v>
      </c>
      <c r="AU1136" t="s">
        <v>197</v>
      </c>
      <c r="AV1136" t="s">
        <v>220</v>
      </c>
      <c r="AW1136" t="s">
        <v>408</v>
      </c>
      <c r="AX1136" t="s">
        <v>197</v>
      </c>
      <c r="AY1136" t="s">
        <v>197</v>
      </c>
    </row>
    <row r="1137" spans="1:51" x14ac:dyDescent="0.45">
      <c r="A1137" s="22">
        <v>871819</v>
      </c>
      <c r="B1137" s="6">
        <v>45536</v>
      </c>
      <c r="C1137" s="22">
        <v>5453000</v>
      </c>
      <c r="D1137" s="22">
        <v>1817555</v>
      </c>
      <c r="E1137" s="22"/>
      <c r="F1137" s="22">
        <v>7182</v>
      </c>
      <c r="G1137" s="22">
        <v>2355880</v>
      </c>
      <c r="H1137" s="22">
        <v>15</v>
      </c>
      <c r="I1137" s="22"/>
      <c r="J1137" s="22">
        <v>585</v>
      </c>
      <c r="K1137" s="22">
        <v>95617</v>
      </c>
      <c r="L1137" s="23" t="s">
        <v>1081</v>
      </c>
      <c r="M1137" s="23"/>
      <c r="N1137" s="23" t="s">
        <v>184</v>
      </c>
      <c r="O1137" s="23" t="s">
        <v>481</v>
      </c>
      <c r="P1137" s="22">
        <v>20</v>
      </c>
      <c r="Q1137" s="23" t="s">
        <v>186</v>
      </c>
      <c r="R1137" s="23"/>
      <c r="S1137" s="23"/>
      <c r="T1137" s="23"/>
      <c r="U1137" s="23"/>
      <c r="V1137" s="23" t="s">
        <v>187</v>
      </c>
      <c r="W1137" s="23" t="s">
        <v>188</v>
      </c>
      <c r="X1137" s="23" t="s">
        <v>189</v>
      </c>
      <c r="Y1137" s="22">
        <v>0</v>
      </c>
      <c r="Z1137" s="23" t="s">
        <v>190</v>
      </c>
      <c r="AA1137" s="23" t="s">
        <v>191</v>
      </c>
      <c r="AB1137" s="23" t="s">
        <v>190</v>
      </c>
      <c r="AC1137" s="23" t="s">
        <v>192</v>
      </c>
      <c r="AD1137" s="23" t="s">
        <v>281</v>
      </c>
      <c r="AE1137" s="23" t="s">
        <v>85</v>
      </c>
      <c r="AF1137" s="23" t="s">
        <v>190</v>
      </c>
      <c r="AG1137" s="23" t="s">
        <v>269</v>
      </c>
      <c r="AH1137" s="23" t="s">
        <v>700</v>
      </c>
      <c r="AI1137" s="23" t="s">
        <v>701</v>
      </c>
      <c r="AJ1137" s="23" t="b">
        <v>0</v>
      </c>
      <c r="AK1137" s="3">
        <v>64</v>
      </c>
      <c r="AL1137" s="3">
        <v>2968</v>
      </c>
      <c r="AM1137" s="3">
        <v>4390</v>
      </c>
      <c r="AN1137" s="24">
        <v>45536.127914737655</v>
      </c>
      <c r="AO1137" s="24">
        <v>45536.127926311725</v>
      </c>
      <c r="AP1137">
        <v>9</v>
      </c>
      <c r="AQ1137" t="s">
        <v>194</v>
      </c>
      <c r="AR1137">
        <v>244.12791473765537</v>
      </c>
      <c r="AS1137" t="s">
        <v>195</v>
      </c>
      <c r="AT1137" t="s">
        <v>251</v>
      </c>
      <c r="AU1137" t="s">
        <v>197</v>
      </c>
      <c r="AV1137" t="s">
        <v>207</v>
      </c>
      <c r="AW1137" t="s">
        <v>251</v>
      </c>
      <c r="AX1137" t="s">
        <v>197</v>
      </c>
      <c r="AY1137" t="s">
        <v>218</v>
      </c>
    </row>
    <row r="1138" spans="1:51" x14ac:dyDescent="0.45">
      <c r="A1138" s="22">
        <v>871823</v>
      </c>
      <c r="B1138" s="6">
        <v>45536</v>
      </c>
      <c r="C1138" s="22">
        <v>5438000</v>
      </c>
      <c r="D1138" s="22">
        <v>1786689</v>
      </c>
      <c r="E1138" s="22"/>
      <c r="F1138" s="22">
        <v>7368</v>
      </c>
      <c r="G1138" s="22">
        <v>2402922</v>
      </c>
      <c r="H1138" s="22">
        <v>9</v>
      </c>
      <c r="I1138" s="22"/>
      <c r="J1138" s="22">
        <v>600</v>
      </c>
      <c r="K1138" s="22">
        <v>101260</v>
      </c>
      <c r="L1138" s="23" t="s">
        <v>1094</v>
      </c>
      <c r="M1138" s="23"/>
      <c r="N1138" s="23" t="s">
        <v>184</v>
      </c>
      <c r="O1138" s="23" t="s">
        <v>481</v>
      </c>
      <c r="P1138" s="22">
        <v>20</v>
      </c>
      <c r="Q1138" s="23" t="s">
        <v>186</v>
      </c>
      <c r="R1138" s="23"/>
      <c r="S1138" s="23"/>
      <c r="T1138" s="23"/>
      <c r="U1138" s="23"/>
      <c r="V1138" s="23" t="s">
        <v>187</v>
      </c>
      <c r="W1138" s="23" t="s">
        <v>188</v>
      </c>
      <c r="X1138" s="23" t="s">
        <v>189</v>
      </c>
      <c r="Y1138" s="22">
        <v>0</v>
      </c>
      <c r="Z1138" s="23" t="s">
        <v>190</v>
      </c>
      <c r="AA1138" s="23" t="s">
        <v>191</v>
      </c>
      <c r="AB1138" s="23" t="s">
        <v>190</v>
      </c>
      <c r="AC1138" s="23" t="s">
        <v>192</v>
      </c>
      <c r="AD1138" s="23" t="s">
        <v>281</v>
      </c>
      <c r="AE1138" s="23" t="s">
        <v>85</v>
      </c>
      <c r="AF1138" s="23" t="s">
        <v>190</v>
      </c>
      <c r="AG1138" s="23" t="s">
        <v>269</v>
      </c>
      <c r="AH1138" s="23" t="s">
        <v>700</v>
      </c>
      <c r="AI1138" s="23" t="s">
        <v>701</v>
      </c>
      <c r="AJ1138" s="23" t="b">
        <v>0</v>
      </c>
      <c r="AK1138" s="3">
        <v>64</v>
      </c>
      <c r="AL1138" s="3">
        <v>2968</v>
      </c>
      <c r="AM1138" s="3">
        <v>4393</v>
      </c>
      <c r="AN1138" s="24">
        <v>45536.127976967589</v>
      </c>
      <c r="AO1138" s="24">
        <v>45536.127988541666</v>
      </c>
      <c r="AP1138">
        <v>9</v>
      </c>
      <c r="AQ1138" t="s">
        <v>194</v>
      </c>
      <c r="AR1138">
        <v>244.12797696758935</v>
      </c>
      <c r="AS1138" t="s">
        <v>195</v>
      </c>
      <c r="AT1138" t="s">
        <v>251</v>
      </c>
      <c r="AU1138" t="s">
        <v>197</v>
      </c>
      <c r="AV1138" t="s">
        <v>229</v>
      </c>
      <c r="AW1138" t="s">
        <v>251</v>
      </c>
      <c r="AX1138" t="s">
        <v>197</v>
      </c>
      <c r="AY1138" t="s">
        <v>230</v>
      </c>
    </row>
    <row r="1139" spans="1:51" x14ac:dyDescent="0.45">
      <c r="A1139" s="22">
        <v>874788</v>
      </c>
      <c r="B1139" s="6">
        <v>45536</v>
      </c>
      <c r="C1139" s="22">
        <v>5437000</v>
      </c>
      <c r="D1139" s="22">
        <v>1790031</v>
      </c>
      <c r="E1139" s="22"/>
      <c r="F1139" s="22">
        <v>7454</v>
      </c>
      <c r="G1139" s="22">
        <v>2413167</v>
      </c>
      <c r="H1139" s="22">
        <v>11</v>
      </c>
      <c r="I1139" s="22"/>
      <c r="J1139" s="22">
        <v>599</v>
      </c>
      <c r="K1139" s="22">
        <v>101428</v>
      </c>
      <c r="L1139" s="23" t="s">
        <v>1091</v>
      </c>
      <c r="M1139" s="23"/>
      <c r="N1139" s="23" t="s">
        <v>184</v>
      </c>
      <c r="O1139" s="23" t="s">
        <v>481</v>
      </c>
      <c r="P1139" s="22">
        <v>20</v>
      </c>
      <c r="Q1139" s="23" t="s">
        <v>186</v>
      </c>
      <c r="R1139" s="23"/>
      <c r="S1139" s="23"/>
      <c r="T1139" s="23"/>
      <c r="U1139" s="23"/>
      <c r="V1139" s="23" t="s">
        <v>187</v>
      </c>
      <c r="W1139" s="23" t="s">
        <v>188</v>
      </c>
      <c r="X1139" s="23" t="s">
        <v>189</v>
      </c>
      <c r="Y1139" s="22">
        <v>0</v>
      </c>
      <c r="Z1139" s="23" t="s">
        <v>190</v>
      </c>
      <c r="AA1139" s="23" t="s">
        <v>191</v>
      </c>
      <c r="AB1139" s="23" t="s">
        <v>190</v>
      </c>
      <c r="AC1139" s="23" t="s">
        <v>192</v>
      </c>
      <c r="AD1139" s="23" t="s">
        <v>281</v>
      </c>
      <c r="AE1139" s="23" t="s">
        <v>85</v>
      </c>
      <c r="AF1139" s="23" t="s">
        <v>190</v>
      </c>
      <c r="AG1139" s="23" t="s">
        <v>269</v>
      </c>
      <c r="AH1139" s="23" t="s">
        <v>700</v>
      </c>
      <c r="AI1139" s="23" t="s">
        <v>701</v>
      </c>
      <c r="AJ1139" s="23" t="b">
        <v>0</v>
      </c>
      <c r="AK1139" s="3">
        <v>113</v>
      </c>
      <c r="AL1139" s="3">
        <v>2968</v>
      </c>
      <c r="AM1139" s="3">
        <v>6769</v>
      </c>
      <c r="AN1139" s="24">
        <v>45536.805651466049</v>
      </c>
      <c r="AO1139" s="24">
        <v>45536.805663040126</v>
      </c>
      <c r="AP1139">
        <v>9</v>
      </c>
      <c r="AQ1139" t="s">
        <v>194</v>
      </c>
      <c r="AR1139">
        <v>244.80565146604931</v>
      </c>
      <c r="AS1139" t="s">
        <v>195</v>
      </c>
      <c r="AT1139" t="s">
        <v>231</v>
      </c>
      <c r="AU1139" t="s">
        <v>197</v>
      </c>
      <c r="AV1139" t="s">
        <v>220</v>
      </c>
      <c r="AW1139" t="s">
        <v>231</v>
      </c>
      <c r="AX1139" t="s">
        <v>197</v>
      </c>
      <c r="AY1139" t="s">
        <v>197</v>
      </c>
    </row>
    <row r="1140" spans="1:51" x14ac:dyDescent="0.45">
      <c r="A1140" s="22">
        <v>872131</v>
      </c>
      <c r="B1140" s="6">
        <v>45536</v>
      </c>
      <c r="C1140" s="22">
        <v>5422000</v>
      </c>
      <c r="D1140" s="22">
        <v>2726531</v>
      </c>
      <c r="E1140" s="22"/>
      <c r="F1140" s="22">
        <v>7586</v>
      </c>
      <c r="G1140" s="22">
        <v>2410109</v>
      </c>
      <c r="H1140" s="22">
        <v>10</v>
      </c>
      <c r="I1140" s="22"/>
      <c r="J1140" s="22">
        <v>599</v>
      </c>
      <c r="K1140" s="22">
        <v>101428</v>
      </c>
      <c r="L1140" s="23" t="s">
        <v>1091</v>
      </c>
      <c r="M1140" s="23"/>
      <c r="N1140" s="23" t="s">
        <v>184</v>
      </c>
      <c r="O1140" s="23" t="s">
        <v>481</v>
      </c>
      <c r="P1140" s="22">
        <v>20</v>
      </c>
      <c r="Q1140" s="23" t="s">
        <v>186</v>
      </c>
      <c r="R1140" s="23"/>
      <c r="S1140" s="23"/>
      <c r="T1140" s="23"/>
      <c r="U1140" s="23"/>
      <c r="V1140" s="23" t="s">
        <v>187</v>
      </c>
      <c r="W1140" s="23" t="s">
        <v>188</v>
      </c>
      <c r="X1140" s="23" t="s">
        <v>189</v>
      </c>
      <c r="Y1140" s="22">
        <v>0</v>
      </c>
      <c r="Z1140" s="23" t="s">
        <v>190</v>
      </c>
      <c r="AA1140" s="23" t="s">
        <v>191</v>
      </c>
      <c r="AB1140" s="23" t="s">
        <v>190</v>
      </c>
      <c r="AC1140" s="23" t="s">
        <v>192</v>
      </c>
      <c r="AD1140" s="23" t="s">
        <v>281</v>
      </c>
      <c r="AE1140" s="23" t="s">
        <v>85</v>
      </c>
      <c r="AF1140" s="23" t="s">
        <v>190</v>
      </c>
      <c r="AG1140" s="23" t="s">
        <v>269</v>
      </c>
      <c r="AH1140" s="23" t="s">
        <v>700</v>
      </c>
      <c r="AI1140" s="23" t="s">
        <v>701</v>
      </c>
      <c r="AJ1140" s="23" t="b">
        <v>0</v>
      </c>
      <c r="AK1140" s="3">
        <v>65</v>
      </c>
      <c r="AL1140" s="3">
        <v>2968</v>
      </c>
      <c r="AM1140" s="3">
        <v>4626</v>
      </c>
      <c r="AN1140" s="24">
        <v>45536.229289467592</v>
      </c>
      <c r="AO1140" s="24">
        <v>45536.229312615738</v>
      </c>
      <c r="AP1140">
        <v>9</v>
      </c>
      <c r="AQ1140" t="s">
        <v>194</v>
      </c>
      <c r="AR1140">
        <v>244.22928946759203</v>
      </c>
      <c r="AS1140" t="s">
        <v>195</v>
      </c>
      <c r="AT1140" t="s">
        <v>296</v>
      </c>
      <c r="AU1140" t="s">
        <v>197</v>
      </c>
      <c r="AV1140" t="s">
        <v>208</v>
      </c>
      <c r="AW1140" t="s">
        <v>296</v>
      </c>
      <c r="AX1140" t="s">
        <v>197</v>
      </c>
      <c r="AY1140" t="s">
        <v>218</v>
      </c>
    </row>
    <row r="1141" spans="1:51" x14ac:dyDescent="0.45">
      <c r="A1141" s="22">
        <v>873357</v>
      </c>
      <c r="B1141" s="6">
        <v>45536</v>
      </c>
      <c r="C1141" s="22">
        <v>5422000</v>
      </c>
      <c r="D1141" s="22">
        <v>1989246</v>
      </c>
      <c r="E1141" s="22"/>
      <c r="F1141" s="22">
        <v>12841</v>
      </c>
      <c r="G1141" s="22">
        <v>2410944</v>
      </c>
      <c r="H1141" s="22">
        <v>14</v>
      </c>
      <c r="I1141" s="22"/>
      <c r="J1141" s="22">
        <v>599</v>
      </c>
      <c r="K1141" s="22">
        <v>101428</v>
      </c>
      <c r="L1141" s="23" t="s">
        <v>1091</v>
      </c>
      <c r="M1141" s="23"/>
      <c r="N1141" s="23" t="s">
        <v>184</v>
      </c>
      <c r="O1141" s="23" t="s">
        <v>481</v>
      </c>
      <c r="P1141" s="22">
        <v>20</v>
      </c>
      <c r="Q1141" s="23" t="s">
        <v>186</v>
      </c>
      <c r="R1141" s="23"/>
      <c r="S1141" s="23"/>
      <c r="T1141" s="23"/>
      <c r="U1141" s="23"/>
      <c r="V1141" s="23" t="s">
        <v>187</v>
      </c>
      <c r="W1141" s="23" t="s">
        <v>188</v>
      </c>
      <c r="X1141" s="23" t="s">
        <v>189</v>
      </c>
      <c r="Y1141" s="22">
        <v>0</v>
      </c>
      <c r="Z1141" s="23" t="s">
        <v>190</v>
      </c>
      <c r="AA1141" s="23" t="s">
        <v>191</v>
      </c>
      <c r="AB1141" s="23" t="s">
        <v>190</v>
      </c>
      <c r="AC1141" s="23" t="s">
        <v>192</v>
      </c>
      <c r="AD1141" s="23" t="s">
        <v>281</v>
      </c>
      <c r="AE1141" s="23" t="s">
        <v>85</v>
      </c>
      <c r="AF1141" s="23" t="s">
        <v>190</v>
      </c>
      <c r="AG1141" s="23" t="s">
        <v>269</v>
      </c>
      <c r="AH1141" s="23" t="s">
        <v>700</v>
      </c>
      <c r="AI1141" s="23" t="s">
        <v>701</v>
      </c>
      <c r="AJ1141" s="23" t="b">
        <v>0</v>
      </c>
      <c r="AK1141" s="3">
        <v>121</v>
      </c>
      <c r="AL1141" s="3">
        <v>2968</v>
      </c>
      <c r="AM1141" s="3">
        <v>5593</v>
      </c>
      <c r="AN1141" s="24">
        <v>45536.465377700617</v>
      </c>
      <c r="AO1141" s="24">
        <v>45536.465389274694</v>
      </c>
      <c r="AP1141">
        <v>9</v>
      </c>
      <c r="AQ1141" t="s">
        <v>194</v>
      </c>
      <c r="AR1141">
        <v>244.46537770061695</v>
      </c>
      <c r="AS1141" t="s">
        <v>195</v>
      </c>
      <c r="AT1141" t="s">
        <v>208</v>
      </c>
      <c r="AU1141" t="s">
        <v>197</v>
      </c>
      <c r="AV1141" t="s">
        <v>197</v>
      </c>
      <c r="AW1141" t="s">
        <v>208</v>
      </c>
      <c r="AX1141" t="s">
        <v>197</v>
      </c>
      <c r="AY1141" t="s">
        <v>223</v>
      </c>
    </row>
    <row r="1142" spans="1:51" x14ac:dyDescent="0.45">
      <c r="A1142" s="22">
        <v>874770</v>
      </c>
      <c r="B1142" s="6">
        <v>45536</v>
      </c>
      <c r="C1142" s="22">
        <v>5422000</v>
      </c>
      <c r="D1142" s="22">
        <v>3620983</v>
      </c>
      <c r="E1142" s="22"/>
      <c r="F1142" s="22">
        <v>7479</v>
      </c>
      <c r="G1142" s="22">
        <v>2413138</v>
      </c>
      <c r="H1142" s="22">
        <v>13</v>
      </c>
      <c r="I1142" s="22"/>
      <c r="J1142" s="22">
        <v>599</v>
      </c>
      <c r="K1142" s="22">
        <v>101428</v>
      </c>
      <c r="L1142" s="23" t="s">
        <v>1091</v>
      </c>
      <c r="M1142" s="23"/>
      <c r="N1142" s="23" t="s">
        <v>184</v>
      </c>
      <c r="O1142" s="23" t="s">
        <v>481</v>
      </c>
      <c r="P1142" s="22">
        <v>20</v>
      </c>
      <c r="Q1142" s="23" t="s">
        <v>186</v>
      </c>
      <c r="R1142" s="23"/>
      <c r="S1142" s="23"/>
      <c r="T1142" s="23"/>
      <c r="U1142" s="23"/>
      <c r="V1142" s="23" t="s">
        <v>187</v>
      </c>
      <c r="W1142" s="23" t="s">
        <v>188</v>
      </c>
      <c r="X1142" s="23" t="s">
        <v>189</v>
      </c>
      <c r="Y1142" s="22">
        <v>0</v>
      </c>
      <c r="Z1142" s="23" t="s">
        <v>190</v>
      </c>
      <c r="AA1142" s="23" t="s">
        <v>191</v>
      </c>
      <c r="AB1142" s="23" t="s">
        <v>190</v>
      </c>
      <c r="AC1142" s="23" t="s">
        <v>192</v>
      </c>
      <c r="AD1142" s="23" t="s">
        <v>281</v>
      </c>
      <c r="AE1142" s="23" t="s">
        <v>85</v>
      </c>
      <c r="AF1142" s="23" t="s">
        <v>190</v>
      </c>
      <c r="AG1142" s="23" t="s">
        <v>269</v>
      </c>
      <c r="AH1142" s="23" t="s">
        <v>700</v>
      </c>
      <c r="AI1142" s="23" t="s">
        <v>701</v>
      </c>
      <c r="AJ1142" s="23" t="b">
        <v>0</v>
      </c>
      <c r="AK1142" s="3">
        <v>97</v>
      </c>
      <c r="AL1142" s="3">
        <v>2968</v>
      </c>
      <c r="AM1142" s="3">
        <v>6750</v>
      </c>
      <c r="AN1142" s="24">
        <v>45536.791789814815</v>
      </c>
      <c r="AO1142" s="24">
        <v>45536.791824537038</v>
      </c>
      <c r="AP1142">
        <v>9</v>
      </c>
      <c r="AQ1142" t="s">
        <v>194</v>
      </c>
      <c r="AR1142">
        <v>244.79178981481527</v>
      </c>
      <c r="AS1142" t="s">
        <v>195</v>
      </c>
      <c r="AT1142" t="s">
        <v>231</v>
      </c>
      <c r="AU1142" t="s">
        <v>197</v>
      </c>
      <c r="AV1142" t="s">
        <v>208</v>
      </c>
      <c r="AW1142" t="s">
        <v>231</v>
      </c>
      <c r="AX1142" t="s">
        <v>197</v>
      </c>
      <c r="AY1142" t="s">
        <v>227</v>
      </c>
    </row>
    <row r="1143" spans="1:51" x14ac:dyDescent="0.45">
      <c r="A1143" s="22">
        <v>872066</v>
      </c>
      <c r="B1143" s="6">
        <v>45536</v>
      </c>
      <c r="C1143" s="22">
        <v>5422000</v>
      </c>
      <c r="D1143" s="22">
        <v>12868032</v>
      </c>
      <c r="E1143" s="22"/>
      <c r="F1143" s="22">
        <v>42947</v>
      </c>
      <c r="G1143" s="22">
        <v>856337</v>
      </c>
      <c r="H1143" s="22">
        <v>963</v>
      </c>
      <c r="I1143" s="22"/>
      <c r="J1143" s="22">
        <v>209620</v>
      </c>
      <c r="K1143" s="22">
        <v>101984</v>
      </c>
      <c r="L1143" s="23" t="s">
        <v>1344</v>
      </c>
      <c r="M1143" s="23"/>
      <c r="N1143" s="23" t="s">
        <v>184</v>
      </c>
      <c r="O1143" s="23" t="s">
        <v>672</v>
      </c>
      <c r="P1143" s="22">
        <v>10</v>
      </c>
      <c r="Q1143" s="23" t="s">
        <v>673</v>
      </c>
      <c r="R1143" s="23" t="s">
        <v>667</v>
      </c>
      <c r="S1143" s="23" t="s">
        <v>22</v>
      </c>
      <c r="T1143" s="23" t="s">
        <v>667</v>
      </c>
      <c r="U1143" s="23" t="s">
        <v>22</v>
      </c>
      <c r="V1143" s="23" t="s">
        <v>674</v>
      </c>
      <c r="W1143" s="23" t="s">
        <v>188</v>
      </c>
      <c r="X1143" s="23" t="s">
        <v>189</v>
      </c>
      <c r="Y1143" s="22">
        <v>0</v>
      </c>
      <c r="Z1143" s="23" t="s">
        <v>190</v>
      </c>
      <c r="AA1143" s="23" t="s">
        <v>191</v>
      </c>
      <c r="AB1143" s="23" t="s">
        <v>190</v>
      </c>
      <c r="AC1143" s="23" t="s">
        <v>190</v>
      </c>
      <c r="AD1143" s="23" t="s">
        <v>190</v>
      </c>
      <c r="AE1143" s="23" t="s">
        <v>99</v>
      </c>
      <c r="AF1143" s="23"/>
      <c r="AG1143" s="23"/>
      <c r="AH1143" s="23"/>
      <c r="AI1143" s="23"/>
      <c r="AJ1143" s="23" t="b">
        <v>0</v>
      </c>
      <c r="AK1143" s="3">
        <v>55</v>
      </c>
      <c r="AL1143" s="3">
        <v>4952</v>
      </c>
      <c r="AM1143" s="3">
        <v>4581</v>
      </c>
      <c r="AN1143" s="24">
        <v>45536.20943082562</v>
      </c>
      <c r="AO1143" s="24">
        <v>45536.209569714505</v>
      </c>
      <c r="AP1143">
        <v>9</v>
      </c>
      <c r="AQ1143" t="s">
        <v>194</v>
      </c>
      <c r="AR1143">
        <v>244.20943082562007</v>
      </c>
      <c r="AS1143" t="s">
        <v>195</v>
      </c>
      <c r="AT1143" t="s">
        <v>296</v>
      </c>
      <c r="AU1143" t="s">
        <v>197</v>
      </c>
      <c r="AV1143" t="s">
        <v>314</v>
      </c>
      <c r="AW1143" t="s">
        <v>296</v>
      </c>
      <c r="AX1143" t="s">
        <v>197</v>
      </c>
      <c r="AY1143" t="s">
        <v>250</v>
      </c>
    </row>
    <row r="1144" spans="1:51" x14ac:dyDescent="0.45">
      <c r="A1144" s="22">
        <v>872067</v>
      </c>
      <c r="B1144" s="6">
        <v>45536</v>
      </c>
      <c r="C1144" s="22">
        <v>5422000</v>
      </c>
      <c r="D1144" s="22">
        <v>12868032</v>
      </c>
      <c r="E1144" s="22"/>
      <c r="F1144" s="22">
        <v>42947</v>
      </c>
      <c r="G1144" s="22">
        <v>856337</v>
      </c>
      <c r="H1144" s="22">
        <v>963</v>
      </c>
      <c r="I1144" s="22"/>
      <c r="J1144" s="22">
        <v>209620</v>
      </c>
      <c r="K1144" s="22">
        <v>101984</v>
      </c>
      <c r="L1144" s="23" t="s">
        <v>1344</v>
      </c>
      <c r="M1144" s="23"/>
      <c r="N1144" s="23" t="s">
        <v>184</v>
      </c>
      <c r="O1144" s="23" t="s">
        <v>672</v>
      </c>
      <c r="P1144" s="22">
        <v>14</v>
      </c>
      <c r="Q1144" s="23" t="s">
        <v>673</v>
      </c>
      <c r="R1144" s="23" t="s">
        <v>667</v>
      </c>
      <c r="S1144" s="23" t="s">
        <v>22</v>
      </c>
      <c r="T1144" s="23" t="s">
        <v>667</v>
      </c>
      <c r="U1144" s="23" t="s">
        <v>22</v>
      </c>
      <c r="V1144" s="23" t="s">
        <v>674</v>
      </c>
      <c r="W1144" s="23" t="s">
        <v>188</v>
      </c>
      <c r="X1144" s="23" t="s">
        <v>189</v>
      </c>
      <c r="Y1144" s="22">
        <v>0</v>
      </c>
      <c r="Z1144" s="23" t="s">
        <v>190</v>
      </c>
      <c r="AA1144" s="23" t="s">
        <v>191</v>
      </c>
      <c r="AB1144" s="23" t="s">
        <v>190</v>
      </c>
      <c r="AC1144" s="23" t="s">
        <v>190</v>
      </c>
      <c r="AD1144" s="23" t="s">
        <v>190</v>
      </c>
      <c r="AE1144" s="23" t="s">
        <v>99</v>
      </c>
      <c r="AF1144" s="23"/>
      <c r="AG1144" s="23"/>
      <c r="AH1144" s="23"/>
      <c r="AI1144" s="23"/>
      <c r="AJ1144" s="23" t="b">
        <v>0</v>
      </c>
      <c r="AK1144" s="3">
        <v>55</v>
      </c>
      <c r="AL1144" s="3">
        <v>4952</v>
      </c>
      <c r="AM1144" s="3">
        <v>4581</v>
      </c>
      <c r="AN1144" s="24">
        <v>45536.20943082562</v>
      </c>
      <c r="AO1144" s="24">
        <v>45536.209569714505</v>
      </c>
      <c r="AP1144">
        <v>9</v>
      </c>
      <c r="AQ1144" t="s">
        <v>194</v>
      </c>
      <c r="AR1144">
        <v>244.20943082562007</v>
      </c>
      <c r="AS1144" t="s">
        <v>195</v>
      </c>
      <c r="AT1144" t="s">
        <v>296</v>
      </c>
      <c r="AU1144" t="s">
        <v>197</v>
      </c>
      <c r="AV1144" t="s">
        <v>314</v>
      </c>
      <c r="AW1144" t="s">
        <v>296</v>
      </c>
      <c r="AX1144" t="s">
        <v>197</v>
      </c>
      <c r="AY1144" t="s">
        <v>250</v>
      </c>
    </row>
    <row r="1145" spans="1:51" x14ac:dyDescent="0.45">
      <c r="A1145" s="22">
        <v>872068</v>
      </c>
      <c r="B1145" s="6">
        <v>45536</v>
      </c>
      <c r="C1145" s="22">
        <v>5422000</v>
      </c>
      <c r="D1145" s="22">
        <v>12868032</v>
      </c>
      <c r="E1145" s="22"/>
      <c r="F1145" s="22">
        <v>42947</v>
      </c>
      <c r="G1145" s="22">
        <v>856337</v>
      </c>
      <c r="H1145" s="22">
        <v>963</v>
      </c>
      <c r="I1145" s="22"/>
      <c r="J1145" s="22">
        <v>209620</v>
      </c>
      <c r="K1145" s="22">
        <v>101984</v>
      </c>
      <c r="L1145" s="23" t="s">
        <v>1344</v>
      </c>
      <c r="M1145" s="23"/>
      <c r="N1145" s="23" t="s">
        <v>184</v>
      </c>
      <c r="O1145" s="23" t="s">
        <v>672</v>
      </c>
      <c r="P1145" s="22">
        <v>10</v>
      </c>
      <c r="Q1145" s="23" t="s">
        <v>673</v>
      </c>
      <c r="R1145" s="23" t="s">
        <v>667</v>
      </c>
      <c r="S1145" s="23" t="s">
        <v>22</v>
      </c>
      <c r="T1145" s="23" t="s">
        <v>667</v>
      </c>
      <c r="U1145" s="23" t="s">
        <v>22</v>
      </c>
      <c r="V1145" s="23" t="s">
        <v>674</v>
      </c>
      <c r="W1145" s="23" t="s">
        <v>188</v>
      </c>
      <c r="X1145" s="23" t="s">
        <v>189</v>
      </c>
      <c r="Y1145" s="22">
        <v>0</v>
      </c>
      <c r="Z1145" s="23" t="s">
        <v>190</v>
      </c>
      <c r="AA1145" s="23" t="s">
        <v>191</v>
      </c>
      <c r="AB1145" s="23" t="s">
        <v>190</v>
      </c>
      <c r="AC1145" s="23" t="s">
        <v>190</v>
      </c>
      <c r="AD1145" s="23" t="s">
        <v>190</v>
      </c>
      <c r="AE1145" s="23" t="s">
        <v>99</v>
      </c>
      <c r="AF1145" s="23"/>
      <c r="AG1145" s="23"/>
      <c r="AH1145" s="23"/>
      <c r="AI1145" s="23"/>
      <c r="AJ1145" s="23" t="b">
        <v>0</v>
      </c>
      <c r="AK1145" s="3">
        <v>55</v>
      </c>
      <c r="AL1145" s="3">
        <v>4952</v>
      </c>
      <c r="AM1145" s="3">
        <v>4581</v>
      </c>
      <c r="AN1145" s="24">
        <v>45536.20943082562</v>
      </c>
      <c r="AO1145" s="24">
        <v>45536.209569714505</v>
      </c>
      <c r="AP1145">
        <v>9</v>
      </c>
      <c r="AQ1145" t="s">
        <v>194</v>
      </c>
      <c r="AR1145">
        <v>244.20943082562007</v>
      </c>
      <c r="AS1145" t="s">
        <v>195</v>
      </c>
      <c r="AT1145" t="s">
        <v>296</v>
      </c>
      <c r="AU1145" t="s">
        <v>197</v>
      </c>
      <c r="AV1145" t="s">
        <v>314</v>
      </c>
      <c r="AW1145" t="s">
        <v>296</v>
      </c>
      <c r="AX1145" t="s">
        <v>197</v>
      </c>
      <c r="AY1145" t="s">
        <v>250</v>
      </c>
    </row>
    <row r="1146" spans="1:51" x14ac:dyDescent="0.45">
      <c r="A1146" s="22">
        <v>872069</v>
      </c>
      <c r="B1146" s="6">
        <v>45536</v>
      </c>
      <c r="C1146" s="22">
        <v>5422000</v>
      </c>
      <c r="D1146" s="22">
        <v>12868032</v>
      </c>
      <c r="E1146" s="22"/>
      <c r="F1146" s="22">
        <v>42947</v>
      </c>
      <c r="G1146" s="22">
        <v>856337</v>
      </c>
      <c r="H1146" s="22">
        <v>963</v>
      </c>
      <c r="I1146" s="22"/>
      <c r="J1146" s="22">
        <v>209620</v>
      </c>
      <c r="K1146" s="22">
        <v>101984</v>
      </c>
      <c r="L1146" s="23" t="s">
        <v>1344</v>
      </c>
      <c r="M1146" s="23"/>
      <c r="N1146" s="23" t="s">
        <v>184</v>
      </c>
      <c r="O1146" s="23" t="s">
        <v>672</v>
      </c>
      <c r="P1146" s="22">
        <v>14</v>
      </c>
      <c r="Q1146" s="23" t="s">
        <v>673</v>
      </c>
      <c r="R1146" s="23" t="s">
        <v>667</v>
      </c>
      <c r="S1146" s="23" t="s">
        <v>22</v>
      </c>
      <c r="T1146" s="23" t="s">
        <v>667</v>
      </c>
      <c r="U1146" s="23" t="s">
        <v>22</v>
      </c>
      <c r="V1146" s="23" t="s">
        <v>674</v>
      </c>
      <c r="W1146" s="23" t="s">
        <v>188</v>
      </c>
      <c r="X1146" s="23" t="s">
        <v>189</v>
      </c>
      <c r="Y1146" s="22">
        <v>0</v>
      </c>
      <c r="Z1146" s="23" t="s">
        <v>190</v>
      </c>
      <c r="AA1146" s="23" t="s">
        <v>191</v>
      </c>
      <c r="AB1146" s="23" t="s">
        <v>190</v>
      </c>
      <c r="AC1146" s="23" t="s">
        <v>190</v>
      </c>
      <c r="AD1146" s="23" t="s">
        <v>190</v>
      </c>
      <c r="AE1146" s="23" t="s">
        <v>99</v>
      </c>
      <c r="AF1146" s="23"/>
      <c r="AG1146" s="23"/>
      <c r="AH1146" s="23"/>
      <c r="AI1146" s="23"/>
      <c r="AJ1146" s="23" t="b">
        <v>0</v>
      </c>
      <c r="AK1146" s="3">
        <v>55</v>
      </c>
      <c r="AL1146" s="3">
        <v>4952</v>
      </c>
      <c r="AM1146" s="3">
        <v>4581</v>
      </c>
      <c r="AN1146" s="24">
        <v>45536.20943082562</v>
      </c>
      <c r="AO1146" s="24">
        <v>45536.209569714505</v>
      </c>
      <c r="AP1146">
        <v>9</v>
      </c>
      <c r="AQ1146" t="s">
        <v>194</v>
      </c>
      <c r="AR1146">
        <v>244.20943082562007</v>
      </c>
      <c r="AS1146" t="s">
        <v>195</v>
      </c>
      <c r="AT1146" t="s">
        <v>296</v>
      </c>
      <c r="AU1146" t="s">
        <v>197</v>
      </c>
      <c r="AV1146" t="s">
        <v>314</v>
      </c>
      <c r="AW1146" t="s">
        <v>296</v>
      </c>
      <c r="AX1146" t="s">
        <v>197</v>
      </c>
      <c r="AY1146" t="s">
        <v>250</v>
      </c>
    </row>
    <row r="1147" spans="1:51" x14ac:dyDescent="0.45">
      <c r="A1147" s="22">
        <v>871659</v>
      </c>
      <c r="B1147" s="6">
        <v>45536</v>
      </c>
      <c r="C1147" s="22">
        <v>5420000</v>
      </c>
      <c r="D1147" s="22">
        <v>1874289</v>
      </c>
      <c r="E1147" s="22"/>
      <c r="F1147" s="22">
        <v>7434</v>
      </c>
      <c r="G1147" s="22">
        <v>2410139</v>
      </c>
      <c r="H1147" s="22">
        <v>15</v>
      </c>
      <c r="I1147" s="22"/>
      <c r="J1147" s="22">
        <v>599</v>
      </c>
      <c r="K1147" s="22">
        <v>101428</v>
      </c>
      <c r="L1147" s="23" t="s">
        <v>1091</v>
      </c>
      <c r="M1147" s="23"/>
      <c r="N1147" s="23" t="s">
        <v>184</v>
      </c>
      <c r="O1147" s="23" t="s">
        <v>481</v>
      </c>
      <c r="P1147" s="22">
        <v>20</v>
      </c>
      <c r="Q1147" s="23" t="s">
        <v>186</v>
      </c>
      <c r="R1147" s="23"/>
      <c r="S1147" s="23"/>
      <c r="T1147" s="23"/>
      <c r="U1147" s="23"/>
      <c r="V1147" s="23" t="s">
        <v>187</v>
      </c>
      <c r="W1147" s="23" t="s">
        <v>188</v>
      </c>
      <c r="X1147" s="23" t="s">
        <v>189</v>
      </c>
      <c r="Y1147" s="22">
        <v>0</v>
      </c>
      <c r="Z1147" s="23" t="s">
        <v>190</v>
      </c>
      <c r="AA1147" s="23" t="s">
        <v>191</v>
      </c>
      <c r="AB1147" s="23" t="s">
        <v>190</v>
      </c>
      <c r="AC1147" s="23" t="s">
        <v>192</v>
      </c>
      <c r="AD1147" s="23" t="s">
        <v>281</v>
      </c>
      <c r="AE1147" s="23" t="s">
        <v>85</v>
      </c>
      <c r="AF1147" s="23" t="s">
        <v>190</v>
      </c>
      <c r="AG1147" s="23" t="s">
        <v>269</v>
      </c>
      <c r="AH1147" s="23" t="s">
        <v>700</v>
      </c>
      <c r="AI1147" s="23" t="s">
        <v>701</v>
      </c>
      <c r="AJ1147" s="23" t="b">
        <v>0</v>
      </c>
      <c r="AK1147" s="3">
        <v>61</v>
      </c>
      <c r="AL1147" s="3">
        <v>2968</v>
      </c>
      <c r="AM1147" s="3">
        <v>4291</v>
      </c>
      <c r="AN1147" s="24">
        <v>45536.118153047842</v>
      </c>
      <c r="AO1147" s="24">
        <v>45536.118164621912</v>
      </c>
      <c r="AP1147">
        <v>9</v>
      </c>
      <c r="AQ1147" t="s">
        <v>194</v>
      </c>
      <c r="AR1147">
        <v>244.1181530478425</v>
      </c>
      <c r="AS1147" t="s">
        <v>195</v>
      </c>
      <c r="AT1147" t="s">
        <v>217</v>
      </c>
      <c r="AU1147" t="s">
        <v>197</v>
      </c>
      <c r="AV1147" t="s">
        <v>220</v>
      </c>
      <c r="AW1147" t="s">
        <v>217</v>
      </c>
      <c r="AX1147" t="s">
        <v>197</v>
      </c>
      <c r="AY1147" t="s">
        <v>197</v>
      </c>
    </row>
    <row r="1148" spans="1:51" x14ac:dyDescent="0.45">
      <c r="A1148" s="22">
        <v>871442</v>
      </c>
      <c r="B1148" s="6">
        <v>45536</v>
      </c>
      <c r="C1148" s="22">
        <v>5407000</v>
      </c>
      <c r="D1148" s="22">
        <v>1895887</v>
      </c>
      <c r="E1148" s="22"/>
      <c r="F1148" s="22">
        <v>7691</v>
      </c>
      <c r="G1148" s="22">
        <v>2410122</v>
      </c>
      <c r="H1148" s="22">
        <v>13</v>
      </c>
      <c r="I1148" s="22"/>
      <c r="J1148" s="22">
        <v>599</v>
      </c>
      <c r="K1148" s="22">
        <v>101428</v>
      </c>
      <c r="L1148" s="23" t="s">
        <v>1091</v>
      </c>
      <c r="M1148" s="23"/>
      <c r="N1148" s="23" t="s">
        <v>184</v>
      </c>
      <c r="O1148" s="23" t="s">
        <v>481</v>
      </c>
      <c r="P1148" s="22">
        <v>20</v>
      </c>
      <c r="Q1148" s="23" t="s">
        <v>186</v>
      </c>
      <c r="R1148" s="23"/>
      <c r="S1148" s="23"/>
      <c r="T1148" s="23"/>
      <c r="U1148" s="23"/>
      <c r="V1148" s="23" t="s">
        <v>187</v>
      </c>
      <c r="W1148" s="23" t="s">
        <v>188</v>
      </c>
      <c r="X1148" s="23" t="s">
        <v>189</v>
      </c>
      <c r="Y1148" s="22">
        <v>0</v>
      </c>
      <c r="Z1148" s="23" t="s">
        <v>190</v>
      </c>
      <c r="AA1148" s="23" t="s">
        <v>191</v>
      </c>
      <c r="AB1148" s="23" t="s">
        <v>190</v>
      </c>
      <c r="AC1148" s="23" t="s">
        <v>192</v>
      </c>
      <c r="AD1148" s="23" t="s">
        <v>281</v>
      </c>
      <c r="AE1148" s="23" t="s">
        <v>85</v>
      </c>
      <c r="AF1148" s="23" t="s">
        <v>190</v>
      </c>
      <c r="AG1148" s="23" t="s">
        <v>269</v>
      </c>
      <c r="AH1148" s="23" t="s">
        <v>700</v>
      </c>
      <c r="AI1148" s="23" t="s">
        <v>701</v>
      </c>
      <c r="AJ1148" s="23" t="b">
        <v>0</v>
      </c>
      <c r="AK1148" s="3">
        <v>113</v>
      </c>
      <c r="AL1148" s="3">
        <v>2968</v>
      </c>
      <c r="AM1148" s="3">
        <v>4108</v>
      </c>
      <c r="AN1148" s="24">
        <v>45536.055649498456</v>
      </c>
      <c r="AO1148" s="24">
        <v>45536.055661072533</v>
      </c>
      <c r="AP1148">
        <v>9</v>
      </c>
      <c r="AQ1148" t="s">
        <v>194</v>
      </c>
      <c r="AR1148">
        <v>244.05564949845575</v>
      </c>
      <c r="AS1148" t="s">
        <v>195</v>
      </c>
      <c r="AT1148" t="s">
        <v>256</v>
      </c>
      <c r="AU1148" t="s">
        <v>197</v>
      </c>
      <c r="AV1148" t="s">
        <v>220</v>
      </c>
      <c r="AW1148" t="s">
        <v>256</v>
      </c>
      <c r="AX1148" t="s">
        <v>197</v>
      </c>
      <c r="AY1148" t="s">
        <v>197</v>
      </c>
    </row>
    <row r="1149" spans="1:51" x14ac:dyDescent="0.45">
      <c r="A1149" s="22">
        <v>871496</v>
      </c>
      <c r="B1149" s="6">
        <v>45536</v>
      </c>
      <c r="C1149" s="22">
        <v>5390000</v>
      </c>
      <c r="D1149" s="22">
        <v>1793230</v>
      </c>
      <c r="E1149" s="22"/>
      <c r="F1149" s="22">
        <v>7494</v>
      </c>
      <c r="G1149" s="22">
        <v>2410112</v>
      </c>
      <c r="H1149" s="22">
        <v>18</v>
      </c>
      <c r="I1149" s="22"/>
      <c r="J1149" s="22">
        <v>599</v>
      </c>
      <c r="K1149" s="22">
        <v>101428</v>
      </c>
      <c r="L1149" s="23" t="s">
        <v>1091</v>
      </c>
      <c r="M1149" s="23"/>
      <c r="N1149" s="23" t="s">
        <v>184</v>
      </c>
      <c r="O1149" s="23" t="s">
        <v>481</v>
      </c>
      <c r="P1149" s="22">
        <v>20</v>
      </c>
      <c r="Q1149" s="23" t="s">
        <v>186</v>
      </c>
      <c r="R1149" s="23"/>
      <c r="S1149" s="23"/>
      <c r="T1149" s="23"/>
      <c r="U1149" s="23"/>
      <c r="V1149" s="23" t="s">
        <v>187</v>
      </c>
      <c r="W1149" s="23" t="s">
        <v>188</v>
      </c>
      <c r="X1149" s="23" t="s">
        <v>189</v>
      </c>
      <c r="Y1149" s="22">
        <v>0</v>
      </c>
      <c r="Z1149" s="23" t="s">
        <v>190</v>
      </c>
      <c r="AA1149" s="23" t="s">
        <v>191</v>
      </c>
      <c r="AB1149" s="23" t="s">
        <v>190</v>
      </c>
      <c r="AC1149" s="23" t="s">
        <v>192</v>
      </c>
      <c r="AD1149" s="23" t="s">
        <v>281</v>
      </c>
      <c r="AE1149" s="23" t="s">
        <v>85</v>
      </c>
      <c r="AF1149" s="23" t="s">
        <v>190</v>
      </c>
      <c r="AG1149" s="23" t="s">
        <v>269</v>
      </c>
      <c r="AH1149" s="23" t="s">
        <v>700</v>
      </c>
      <c r="AI1149" s="23" t="s">
        <v>701</v>
      </c>
      <c r="AJ1149" s="23" t="b">
        <v>0</v>
      </c>
      <c r="AK1149" s="3">
        <v>118</v>
      </c>
      <c r="AL1149" s="3">
        <v>2968</v>
      </c>
      <c r="AM1149" s="3">
        <v>4155</v>
      </c>
      <c r="AN1149" s="24">
        <v>45536.083420987656</v>
      </c>
      <c r="AO1149" s="24">
        <v>45536.083432561725</v>
      </c>
      <c r="AP1149">
        <v>9</v>
      </c>
      <c r="AQ1149" t="s">
        <v>194</v>
      </c>
      <c r="AR1149">
        <v>244.0834209876557</v>
      </c>
      <c r="AS1149" t="s">
        <v>195</v>
      </c>
      <c r="AT1149" t="s">
        <v>217</v>
      </c>
      <c r="AU1149" t="s">
        <v>197</v>
      </c>
      <c r="AV1149" t="s">
        <v>220</v>
      </c>
      <c r="AW1149" t="s">
        <v>217</v>
      </c>
      <c r="AX1149" t="s">
        <v>197</v>
      </c>
      <c r="AY1149" t="s">
        <v>197</v>
      </c>
    </row>
    <row r="1150" spans="1:51" x14ac:dyDescent="0.45">
      <c r="A1150" s="22">
        <v>872547</v>
      </c>
      <c r="B1150" s="6">
        <v>45536</v>
      </c>
      <c r="C1150" s="22">
        <v>5390000</v>
      </c>
      <c r="D1150" s="22">
        <v>1925178</v>
      </c>
      <c r="E1150" s="22"/>
      <c r="F1150" s="22">
        <v>7904</v>
      </c>
      <c r="G1150" s="22">
        <v>2411101</v>
      </c>
      <c r="H1150" s="22">
        <v>35</v>
      </c>
      <c r="I1150" s="22"/>
      <c r="J1150" s="22">
        <v>599</v>
      </c>
      <c r="K1150" s="22">
        <v>101428</v>
      </c>
      <c r="L1150" s="23" t="s">
        <v>1091</v>
      </c>
      <c r="M1150" s="23"/>
      <c r="N1150" s="23" t="s">
        <v>184</v>
      </c>
      <c r="O1150" s="23" t="s">
        <v>481</v>
      </c>
      <c r="P1150" s="22">
        <v>20</v>
      </c>
      <c r="Q1150" s="23" t="s">
        <v>186</v>
      </c>
      <c r="R1150" s="23"/>
      <c r="S1150" s="23"/>
      <c r="T1150" s="23"/>
      <c r="U1150" s="23"/>
      <c r="V1150" s="23" t="s">
        <v>187</v>
      </c>
      <c r="W1150" s="23" t="s">
        <v>188</v>
      </c>
      <c r="X1150" s="23" t="s">
        <v>189</v>
      </c>
      <c r="Y1150" s="22">
        <v>0</v>
      </c>
      <c r="Z1150" s="23" t="s">
        <v>190</v>
      </c>
      <c r="AA1150" s="23" t="s">
        <v>191</v>
      </c>
      <c r="AB1150" s="23" t="s">
        <v>190</v>
      </c>
      <c r="AC1150" s="23" t="s">
        <v>192</v>
      </c>
      <c r="AD1150" s="23" t="s">
        <v>281</v>
      </c>
      <c r="AE1150" s="23" t="s">
        <v>85</v>
      </c>
      <c r="AF1150" s="23" t="s">
        <v>190</v>
      </c>
      <c r="AG1150" s="23" t="s">
        <v>269</v>
      </c>
      <c r="AH1150" s="23" t="s">
        <v>700</v>
      </c>
      <c r="AI1150" s="23" t="s">
        <v>701</v>
      </c>
      <c r="AJ1150" s="23" t="b">
        <v>0</v>
      </c>
      <c r="AK1150" s="3">
        <v>109</v>
      </c>
      <c r="AL1150" s="3">
        <v>2968</v>
      </c>
      <c r="AM1150" s="3">
        <v>4930</v>
      </c>
      <c r="AN1150" s="24">
        <v>45536.31954158951</v>
      </c>
      <c r="AO1150" s="24">
        <v>45536.319553163579</v>
      </c>
      <c r="AP1150">
        <v>9</v>
      </c>
      <c r="AQ1150" t="s">
        <v>194</v>
      </c>
      <c r="AR1150">
        <v>244.31954158950975</v>
      </c>
      <c r="AS1150" t="s">
        <v>195</v>
      </c>
      <c r="AT1150" t="s">
        <v>408</v>
      </c>
      <c r="AU1150" t="s">
        <v>197</v>
      </c>
      <c r="AV1150" t="s">
        <v>220</v>
      </c>
      <c r="AW1150" t="s">
        <v>408</v>
      </c>
      <c r="AX1150" t="s">
        <v>197</v>
      </c>
      <c r="AY1150" t="s">
        <v>197</v>
      </c>
    </row>
    <row r="1151" spans="1:51" x14ac:dyDescent="0.45">
      <c r="A1151" s="22">
        <v>871387</v>
      </c>
      <c r="B1151" s="6">
        <v>45536</v>
      </c>
      <c r="C1151" s="22">
        <v>5375000</v>
      </c>
      <c r="D1151" s="22">
        <v>1995618</v>
      </c>
      <c r="E1151" s="22"/>
      <c r="F1151" s="22">
        <v>8234</v>
      </c>
      <c r="G1151" s="22">
        <v>2410120</v>
      </c>
      <c r="H1151" s="22">
        <v>24</v>
      </c>
      <c r="I1151" s="22"/>
      <c r="J1151" s="22">
        <v>599</v>
      </c>
      <c r="K1151" s="22">
        <v>101428</v>
      </c>
      <c r="L1151" s="23" t="s">
        <v>1091</v>
      </c>
      <c r="M1151" s="23"/>
      <c r="N1151" s="23" t="s">
        <v>184</v>
      </c>
      <c r="O1151" s="23" t="s">
        <v>481</v>
      </c>
      <c r="P1151" s="22">
        <v>20</v>
      </c>
      <c r="Q1151" s="23" t="s">
        <v>186</v>
      </c>
      <c r="R1151" s="23"/>
      <c r="S1151" s="23"/>
      <c r="T1151" s="23"/>
      <c r="U1151" s="23"/>
      <c r="V1151" s="23" t="s">
        <v>187</v>
      </c>
      <c r="W1151" s="23" t="s">
        <v>188</v>
      </c>
      <c r="X1151" s="23" t="s">
        <v>189</v>
      </c>
      <c r="Y1151" s="22">
        <v>0</v>
      </c>
      <c r="Z1151" s="23" t="s">
        <v>190</v>
      </c>
      <c r="AA1151" s="23" t="s">
        <v>191</v>
      </c>
      <c r="AB1151" s="23" t="s">
        <v>190</v>
      </c>
      <c r="AC1151" s="23" t="s">
        <v>192</v>
      </c>
      <c r="AD1151" s="23" t="s">
        <v>281</v>
      </c>
      <c r="AE1151" s="23" t="s">
        <v>85</v>
      </c>
      <c r="AF1151" s="23" t="s">
        <v>190</v>
      </c>
      <c r="AG1151" s="23" t="s">
        <v>269</v>
      </c>
      <c r="AH1151" s="23" t="s">
        <v>700</v>
      </c>
      <c r="AI1151" s="23" t="s">
        <v>701</v>
      </c>
      <c r="AJ1151" s="23" t="b">
        <v>0</v>
      </c>
      <c r="AK1151" s="3">
        <v>113</v>
      </c>
      <c r="AL1151" s="3">
        <v>2968</v>
      </c>
      <c r="AM1151" s="3">
        <v>4055</v>
      </c>
      <c r="AN1151" s="24">
        <v>45536.020939467591</v>
      </c>
      <c r="AO1151" s="24">
        <v>45536.020951041668</v>
      </c>
      <c r="AP1151">
        <v>9</v>
      </c>
      <c r="AQ1151" t="s">
        <v>194</v>
      </c>
      <c r="AR1151">
        <v>244.02093946759123</v>
      </c>
      <c r="AS1151" t="s">
        <v>195</v>
      </c>
      <c r="AT1151" t="s">
        <v>196</v>
      </c>
      <c r="AU1151" t="s">
        <v>197</v>
      </c>
      <c r="AV1151" t="s">
        <v>197</v>
      </c>
      <c r="AW1151" t="s">
        <v>196</v>
      </c>
      <c r="AX1151" t="s">
        <v>197</v>
      </c>
      <c r="AY1151" t="s">
        <v>223</v>
      </c>
    </row>
    <row r="1152" spans="1:51" x14ac:dyDescent="0.45">
      <c r="A1152" s="22">
        <v>871817</v>
      </c>
      <c r="B1152" s="6">
        <v>45536</v>
      </c>
      <c r="C1152" s="22">
        <v>5345000</v>
      </c>
      <c r="D1152" s="22">
        <v>1748266</v>
      </c>
      <c r="E1152" s="22"/>
      <c r="F1152" s="22">
        <v>6980</v>
      </c>
      <c r="G1152" s="22">
        <v>2328038</v>
      </c>
      <c r="H1152" s="22">
        <v>15</v>
      </c>
      <c r="I1152" s="22"/>
      <c r="J1152" s="22">
        <v>597</v>
      </c>
      <c r="K1152" s="22">
        <v>92031</v>
      </c>
      <c r="L1152" s="23" t="s">
        <v>1075</v>
      </c>
      <c r="M1152" s="23"/>
      <c r="N1152" s="23" t="s">
        <v>184</v>
      </c>
      <c r="O1152" s="23" t="s">
        <v>481</v>
      </c>
      <c r="P1152" s="22">
        <v>20</v>
      </c>
      <c r="Q1152" s="23" t="s">
        <v>186</v>
      </c>
      <c r="R1152" s="23"/>
      <c r="S1152" s="23"/>
      <c r="T1152" s="23"/>
      <c r="U1152" s="23"/>
      <c r="V1152" s="23" t="s">
        <v>187</v>
      </c>
      <c r="W1152" s="23" t="s">
        <v>188</v>
      </c>
      <c r="X1152" s="23" t="s">
        <v>189</v>
      </c>
      <c r="Y1152" s="22">
        <v>0</v>
      </c>
      <c r="Z1152" s="23" t="s">
        <v>190</v>
      </c>
      <c r="AA1152" s="23" t="s">
        <v>191</v>
      </c>
      <c r="AB1152" s="23" t="s">
        <v>190</v>
      </c>
      <c r="AC1152" s="23" t="s">
        <v>192</v>
      </c>
      <c r="AD1152" s="23" t="s">
        <v>281</v>
      </c>
      <c r="AE1152" s="23" t="s">
        <v>85</v>
      </c>
      <c r="AF1152" s="23" t="s">
        <v>190</v>
      </c>
      <c r="AG1152" s="23" t="s">
        <v>269</v>
      </c>
      <c r="AH1152" s="23" t="s">
        <v>700</v>
      </c>
      <c r="AI1152" s="23" t="s">
        <v>701</v>
      </c>
      <c r="AJ1152" s="23" t="b">
        <v>0</v>
      </c>
      <c r="AK1152" s="3">
        <v>64</v>
      </c>
      <c r="AL1152" s="3">
        <v>2968</v>
      </c>
      <c r="AM1152" s="3">
        <v>4388</v>
      </c>
      <c r="AN1152" s="24">
        <v>45536.127863387344</v>
      </c>
      <c r="AO1152" s="24">
        <v>45536.127874961421</v>
      </c>
      <c r="AP1152">
        <v>9</v>
      </c>
      <c r="AQ1152" t="s">
        <v>194</v>
      </c>
      <c r="AR1152">
        <v>244.12786338734441</v>
      </c>
      <c r="AS1152" t="s">
        <v>195</v>
      </c>
      <c r="AT1152" t="s">
        <v>251</v>
      </c>
      <c r="AU1152" t="s">
        <v>197</v>
      </c>
      <c r="AV1152" t="s">
        <v>219</v>
      </c>
      <c r="AW1152" t="s">
        <v>251</v>
      </c>
      <c r="AX1152" t="s">
        <v>197</v>
      </c>
      <c r="AY1152" t="s">
        <v>220</v>
      </c>
    </row>
    <row r="1153" spans="1:51" x14ac:dyDescent="0.45">
      <c r="A1153" s="22">
        <v>871544</v>
      </c>
      <c r="B1153" s="6">
        <v>45536</v>
      </c>
      <c r="C1153" s="22">
        <v>5345000</v>
      </c>
      <c r="D1153" s="22">
        <v>1782503</v>
      </c>
      <c r="E1153" s="22"/>
      <c r="F1153" s="22">
        <v>7497</v>
      </c>
      <c r="G1153" s="22">
        <v>2410140</v>
      </c>
      <c r="H1153" s="22">
        <v>21</v>
      </c>
      <c r="I1153" s="22"/>
      <c r="J1153" s="22">
        <v>599</v>
      </c>
      <c r="K1153" s="22">
        <v>101428</v>
      </c>
      <c r="L1153" s="23" t="s">
        <v>1091</v>
      </c>
      <c r="M1153" s="23"/>
      <c r="N1153" s="23" t="s">
        <v>184</v>
      </c>
      <c r="O1153" s="23" t="s">
        <v>481</v>
      </c>
      <c r="P1153" s="22">
        <v>20</v>
      </c>
      <c r="Q1153" s="23" t="s">
        <v>186</v>
      </c>
      <c r="R1153" s="23"/>
      <c r="S1153" s="23"/>
      <c r="T1153" s="23"/>
      <c r="U1153" s="23"/>
      <c r="V1153" s="23" t="s">
        <v>187</v>
      </c>
      <c r="W1153" s="23" t="s">
        <v>188</v>
      </c>
      <c r="X1153" s="23" t="s">
        <v>189</v>
      </c>
      <c r="Y1153" s="22">
        <v>0</v>
      </c>
      <c r="Z1153" s="23" t="s">
        <v>190</v>
      </c>
      <c r="AA1153" s="23" t="s">
        <v>191</v>
      </c>
      <c r="AB1153" s="23" t="s">
        <v>190</v>
      </c>
      <c r="AC1153" s="23" t="s">
        <v>192</v>
      </c>
      <c r="AD1153" s="23" t="s">
        <v>281</v>
      </c>
      <c r="AE1153" s="23" t="s">
        <v>85</v>
      </c>
      <c r="AF1153" s="23" t="s">
        <v>190</v>
      </c>
      <c r="AG1153" s="23" t="s">
        <v>269</v>
      </c>
      <c r="AH1153" s="23" t="s">
        <v>700</v>
      </c>
      <c r="AI1153" s="23" t="s">
        <v>701</v>
      </c>
      <c r="AJ1153" s="23" t="b">
        <v>0</v>
      </c>
      <c r="AK1153" s="3">
        <v>113</v>
      </c>
      <c r="AL1153" s="3">
        <v>2968</v>
      </c>
      <c r="AM1153" s="3">
        <v>4176</v>
      </c>
      <c r="AN1153" s="24">
        <v>45536.090372299383</v>
      </c>
      <c r="AO1153" s="24">
        <v>45536.090383873459</v>
      </c>
      <c r="AP1153">
        <v>9</v>
      </c>
      <c r="AQ1153" t="s">
        <v>194</v>
      </c>
      <c r="AR1153">
        <v>244.09037229938258</v>
      </c>
      <c r="AS1153" t="s">
        <v>195</v>
      </c>
      <c r="AT1153" t="s">
        <v>217</v>
      </c>
      <c r="AU1153" t="s">
        <v>197</v>
      </c>
      <c r="AV1153" t="s">
        <v>220</v>
      </c>
      <c r="AW1153" t="s">
        <v>217</v>
      </c>
      <c r="AX1153" t="s">
        <v>197</v>
      </c>
      <c r="AY1153" t="s">
        <v>197</v>
      </c>
    </row>
    <row r="1154" spans="1:51" x14ac:dyDescent="0.45">
      <c r="A1154" s="22">
        <v>871813</v>
      </c>
      <c r="B1154" s="6">
        <v>45536</v>
      </c>
      <c r="C1154" s="22">
        <v>5344000</v>
      </c>
      <c r="D1154" s="22">
        <v>1811761</v>
      </c>
      <c r="E1154" s="22"/>
      <c r="F1154" s="22">
        <v>6851</v>
      </c>
      <c r="G1154" s="22">
        <v>2304343</v>
      </c>
      <c r="H1154" s="22">
        <v>12</v>
      </c>
      <c r="I1154" s="22"/>
      <c r="J1154" s="22">
        <v>603</v>
      </c>
      <c r="K1154" s="22">
        <v>87991</v>
      </c>
      <c r="L1154" s="23" t="s">
        <v>1089</v>
      </c>
      <c r="M1154" s="23"/>
      <c r="N1154" s="23" t="s">
        <v>184</v>
      </c>
      <c r="O1154" s="23" t="s">
        <v>481</v>
      </c>
      <c r="P1154" s="22">
        <v>20</v>
      </c>
      <c r="Q1154" s="23" t="s">
        <v>186</v>
      </c>
      <c r="R1154" s="23"/>
      <c r="S1154" s="23"/>
      <c r="T1154" s="23"/>
      <c r="U1154" s="23"/>
      <c r="V1154" s="23" t="s">
        <v>187</v>
      </c>
      <c r="W1154" s="23" t="s">
        <v>188</v>
      </c>
      <c r="X1154" s="23" t="s">
        <v>189</v>
      </c>
      <c r="Y1154" s="22">
        <v>0</v>
      </c>
      <c r="Z1154" s="23" t="s">
        <v>190</v>
      </c>
      <c r="AA1154" s="23" t="s">
        <v>191</v>
      </c>
      <c r="AB1154" s="23" t="s">
        <v>190</v>
      </c>
      <c r="AC1154" s="23" t="s">
        <v>192</v>
      </c>
      <c r="AD1154" s="23" t="s">
        <v>281</v>
      </c>
      <c r="AE1154" s="23" t="s">
        <v>85</v>
      </c>
      <c r="AF1154" s="23" t="s">
        <v>190</v>
      </c>
      <c r="AG1154" s="23" t="s">
        <v>269</v>
      </c>
      <c r="AH1154" s="23" t="s">
        <v>700</v>
      </c>
      <c r="AI1154" s="23" t="s">
        <v>701</v>
      </c>
      <c r="AJ1154" s="23" t="b">
        <v>0</v>
      </c>
      <c r="AK1154" s="3">
        <v>64</v>
      </c>
      <c r="AL1154" s="3">
        <v>2968</v>
      </c>
      <c r="AM1154" s="3">
        <v>4385</v>
      </c>
      <c r="AN1154" s="24">
        <v>45536.127799614194</v>
      </c>
      <c r="AO1154" s="24">
        <v>45536.127811188271</v>
      </c>
      <c r="AP1154">
        <v>9</v>
      </c>
      <c r="AQ1154" t="s">
        <v>194</v>
      </c>
      <c r="AR1154">
        <v>244.12779961419437</v>
      </c>
      <c r="AS1154" t="s">
        <v>195</v>
      </c>
      <c r="AT1154" t="s">
        <v>251</v>
      </c>
      <c r="AU1154" t="s">
        <v>197</v>
      </c>
      <c r="AV1154" t="s">
        <v>214</v>
      </c>
      <c r="AW1154" t="s">
        <v>251</v>
      </c>
      <c r="AX1154" t="s">
        <v>197</v>
      </c>
      <c r="AY1154" t="s">
        <v>235</v>
      </c>
    </row>
    <row r="1155" spans="1:51" x14ac:dyDescent="0.45">
      <c r="A1155" s="22">
        <v>871816</v>
      </c>
      <c r="B1155" s="6">
        <v>45536</v>
      </c>
      <c r="C1155" s="22">
        <v>5343000</v>
      </c>
      <c r="D1155" s="22">
        <v>1874189</v>
      </c>
      <c r="E1155" s="22"/>
      <c r="F1155" s="22">
        <v>6977</v>
      </c>
      <c r="G1155" s="22">
        <v>2321192</v>
      </c>
      <c r="H1155" s="22">
        <v>10</v>
      </c>
      <c r="I1155" s="22"/>
      <c r="J1155" s="22">
        <v>602</v>
      </c>
      <c r="K1155" s="22">
        <v>90895</v>
      </c>
      <c r="L1155" s="23" t="s">
        <v>1079</v>
      </c>
      <c r="M1155" s="23"/>
      <c r="N1155" s="23" t="s">
        <v>184</v>
      </c>
      <c r="O1155" s="23" t="s">
        <v>481</v>
      </c>
      <c r="P1155" s="22">
        <v>20</v>
      </c>
      <c r="Q1155" s="23" t="s">
        <v>186</v>
      </c>
      <c r="R1155" s="23"/>
      <c r="S1155" s="23"/>
      <c r="T1155" s="23"/>
      <c r="U1155" s="23"/>
      <c r="V1155" s="23" t="s">
        <v>187</v>
      </c>
      <c r="W1155" s="23" t="s">
        <v>188</v>
      </c>
      <c r="X1155" s="23" t="s">
        <v>189</v>
      </c>
      <c r="Y1155" s="22">
        <v>0</v>
      </c>
      <c r="Z1155" s="23" t="s">
        <v>190</v>
      </c>
      <c r="AA1155" s="23" t="s">
        <v>191</v>
      </c>
      <c r="AB1155" s="23" t="s">
        <v>190</v>
      </c>
      <c r="AC1155" s="23" t="s">
        <v>192</v>
      </c>
      <c r="AD1155" s="23" t="s">
        <v>281</v>
      </c>
      <c r="AE1155" s="23" t="s">
        <v>85</v>
      </c>
      <c r="AF1155" s="23" t="s">
        <v>190</v>
      </c>
      <c r="AG1155" s="23" t="s">
        <v>269</v>
      </c>
      <c r="AH1155" s="23" t="s">
        <v>700</v>
      </c>
      <c r="AI1155" s="23" t="s">
        <v>701</v>
      </c>
      <c r="AJ1155" s="23" t="b">
        <v>0</v>
      </c>
      <c r="AK1155" s="3">
        <v>64</v>
      </c>
      <c r="AL1155" s="3">
        <v>2968</v>
      </c>
      <c r="AM1155" s="3">
        <v>4387</v>
      </c>
      <c r="AN1155" s="24">
        <v>45536.127842939815</v>
      </c>
      <c r="AO1155" s="24">
        <v>45536.127854513892</v>
      </c>
      <c r="AP1155">
        <v>9</v>
      </c>
      <c r="AQ1155" t="s">
        <v>194</v>
      </c>
      <c r="AR1155">
        <v>244.12784293981531</v>
      </c>
      <c r="AS1155" t="s">
        <v>195</v>
      </c>
      <c r="AT1155" t="s">
        <v>251</v>
      </c>
      <c r="AU1155" t="s">
        <v>197</v>
      </c>
      <c r="AV1155" t="s">
        <v>232</v>
      </c>
      <c r="AW1155" t="s">
        <v>251</v>
      </c>
      <c r="AX1155" t="s">
        <v>197</v>
      </c>
      <c r="AY1155" t="s">
        <v>219</v>
      </c>
    </row>
    <row r="1156" spans="1:51" x14ac:dyDescent="0.45">
      <c r="A1156" s="22">
        <v>871477</v>
      </c>
      <c r="B1156" s="6">
        <v>45536</v>
      </c>
      <c r="C1156" s="22">
        <v>5328000</v>
      </c>
      <c r="D1156" s="22">
        <v>2019437</v>
      </c>
      <c r="E1156" s="22"/>
      <c r="F1156" s="22">
        <v>7525</v>
      </c>
      <c r="G1156" s="22">
        <v>2410068</v>
      </c>
      <c r="H1156" s="22">
        <v>6</v>
      </c>
      <c r="I1156" s="22"/>
      <c r="J1156" s="22">
        <v>599</v>
      </c>
      <c r="K1156" s="22">
        <v>101428</v>
      </c>
      <c r="L1156" s="23" t="s">
        <v>1091</v>
      </c>
      <c r="M1156" s="23"/>
      <c r="N1156" s="23" t="s">
        <v>184</v>
      </c>
      <c r="O1156" s="23" t="s">
        <v>481</v>
      </c>
      <c r="P1156" s="22">
        <v>20</v>
      </c>
      <c r="Q1156" s="23" t="s">
        <v>186</v>
      </c>
      <c r="R1156" s="23"/>
      <c r="S1156" s="23"/>
      <c r="T1156" s="23"/>
      <c r="U1156" s="23"/>
      <c r="V1156" s="23" t="s">
        <v>187</v>
      </c>
      <c r="W1156" s="23" t="s">
        <v>188</v>
      </c>
      <c r="X1156" s="23" t="s">
        <v>189</v>
      </c>
      <c r="Y1156" s="22">
        <v>0</v>
      </c>
      <c r="Z1156" s="23" t="s">
        <v>190</v>
      </c>
      <c r="AA1156" s="23" t="s">
        <v>191</v>
      </c>
      <c r="AB1156" s="23" t="s">
        <v>190</v>
      </c>
      <c r="AC1156" s="23" t="s">
        <v>192</v>
      </c>
      <c r="AD1156" s="23" t="s">
        <v>281</v>
      </c>
      <c r="AE1156" s="23" t="s">
        <v>85</v>
      </c>
      <c r="AF1156" s="23" t="s">
        <v>190</v>
      </c>
      <c r="AG1156" s="23" t="s">
        <v>269</v>
      </c>
      <c r="AH1156" s="23" t="s">
        <v>700</v>
      </c>
      <c r="AI1156" s="23" t="s">
        <v>701</v>
      </c>
      <c r="AJ1156" s="23" t="b">
        <v>0</v>
      </c>
      <c r="AK1156" s="3">
        <v>131</v>
      </c>
      <c r="AL1156" s="3">
        <v>2968</v>
      </c>
      <c r="AM1156" s="3">
        <v>4142</v>
      </c>
      <c r="AN1156" s="24">
        <v>45536.076483333331</v>
      </c>
      <c r="AO1156" s="24">
        <v>45536.076506481484</v>
      </c>
      <c r="AP1156">
        <v>9</v>
      </c>
      <c r="AQ1156" t="s">
        <v>194</v>
      </c>
      <c r="AR1156">
        <v>244.07648333333054</v>
      </c>
      <c r="AS1156" t="s">
        <v>195</v>
      </c>
      <c r="AT1156" t="s">
        <v>256</v>
      </c>
      <c r="AU1156" t="s">
        <v>197</v>
      </c>
      <c r="AV1156" t="s">
        <v>220</v>
      </c>
      <c r="AW1156" t="s">
        <v>256</v>
      </c>
      <c r="AX1156" t="s">
        <v>197</v>
      </c>
      <c r="AY1156" t="s">
        <v>223</v>
      </c>
    </row>
    <row r="1157" spans="1:51" x14ac:dyDescent="0.45">
      <c r="A1157" s="22">
        <v>871818</v>
      </c>
      <c r="B1157" s="6">
        <v>45536</v>
      </c>
      <c r="C1157" s="22">
        <v>5313000</v>
      </c>
      <c r="D1157" s="22">
        <v>2594557</v>
      </c>
      <c r="E1157" s="22"/>
      <c r="F1157" s="22">
        <v>7077</v>
      </c>
      <c r="G1157" s="22">
        <v>2340688</v>
      </c>
      <c r="H1157" s="22">
        <v>19</v>
      </c>
      <c r="I1157" s="22"/>
      <c r="J1157" s="22">
        <v>591</v>
      </c>
      <c r="K1157" s="22">
        <v>93968</v>
      </c>
      <c r="L1157" s="23" t="s">
        <v>1077</v>
      </c>
      <c r="M1157" s="23"/>
      <c r="N1157" s="23" t="s">
        <v>184</v>
      </c>
      <c r="O1157" s="23" t="s">
        <v>481</v>
      </c>
      <c r="P1157" s="22">
        <v>20</v>
      </c>
      <c r="Q1157" s="23" t="s">
        <v>186</v>
      </c>
      <c r="R1157" s="23"/>
      <c r="S1157" s="23"/>
      <c r="T1157" s="23"/>
      <c r="U1157" s="23"/>
      <c r="V1157" s="23" t="s">
        <v>187</v>
      </c>
      <c r="W1157" s="23" t="s">
        <v>188</v>
      </c>
      <c r="X1157" s="23" t="s">
        <v>189</v>
      </c>
      <c r="Y1157" s="22">
        <v>0</v>
      </c>
      <c r="Z1157" s="23" t="s">
        <v>190</v>
      </c>
      <c r="AA1157" s="23" t="s">
        <v>191</v>
      </c>
      <c r="AB1157" s="23" t="s">
        <v>190</v>
      </c>
      <c r="AC1157" s="23" t="s">
        <v>192</v>
      </c>
      <c r="AD1157" s="23" t="s">
        <v>281</v>
      </c>
      <c r="AE1157" s="23" t="s">
        <v>85</v>
      </c>
      <c r="AF1157" s="23" t="s">
        <v>190</v>
      </c>
      <c r="AG1157" s="23" t="s">
        <v>269</v>
      </c>
      <c r="AH1157" s="23" t="s">
        <v>700</v>
      </c>
      <c r="AI1157" s="23" t="s">
        <v>701</v>
      </c>
      <c r="AJ1157" s="23" t="b">
        <v>0</v>
      </c>
      <c r="AK1157" s="3">
        <v>64</v>
      </c>
      <c r="AL1157" s="3">
        <v>2968</v>
      </c>
      <c r="AM1157" s="3">
        <v>4389</v>
      </c>
      <c r="AN1157" s="24">
        <v>45536.12789359568</v>
      </c>
      <c r="AO1157" s="24">
        <v>45536.127916743826</v>
      </c>
      <c r="AP1157">
        <v>9</v>
      </c>
      <c r="AQ1157" t="s">
        <v>194</v>
      </c>
      <c r="AR1157">
        <v>244.12789359567978</v>
      </c>
      <c r="AS1157" t="s">
        <v>195</v>
      </c>
      <c r="AT1157" t="s">
        <v>251</v>
      </c>
      <c r="AU1157" t="s">
        <v>197</v>
      </c>
      <c r="AV1157" t="s">
        <v>223</v>
      </c>
      <c r="AW1157" t="s">
        <v>251</v>
      </c>
      <c r="AX1157" t="s">
        <v>197</v>
      </c>
      <c r="AY1157" t="s">
        <v>207</v>
      </c>
    </row>
    <row r="1158" spans="1:51" x14ac:dyDescent="0.45">
      <c r="A1158" s="22">
        <v>871398</v>
      </c>
      <c r="B1158" s="6">
        <v>45536</v>
      </c>
      <c r="C1158" s="22">
        <v>5312000</v>
      </c>
      <c r="D1158" s="22">
        <v>1637391</v>
      </c>
      <c r="E1158" s="22"/>
      <c r="F1158" s="22">
        <v>8077</v>
      </c>
      <c r="G1158" s="22">
        <v>2410245</v>
      </c>
      <c r="H1158" s="22">
        <v>17</v>
      </c>
      <c r="I1158" s="22"/>
      <c r="J1158" s="22">
        <v>599</v>
      </c>
      <c r="K1158" s="22">
        <v>101428</v>
      </c>
      <c r="L1158" s="23" t="s">
        <v>1091</v>
      </c>
      <c r="M1158" s="23"/>
      <c r="N1158" s="23" t="s">
        <v>184</v>
      </c>
      <c r="O1158" s="23" t="s">
        <v>481</v>
      </c>
      <c r="P1158" s="22">
        <v>20</v>
      </c>
      <c r="Q1158" s="23" t="s">
        <v>186</v>
      </c>
      <c r="R1158" s="23"/>
      <c r="S1158" s="23"/>
      <c r="T1158" s="23"/>
      <c r="U1158" s="23"/>
      <c r="V1158" s="23" t="s">
        <v>187</v>
      </c>
      <c r="W1158" s="23" t="s">
        <v>188</v>
      </c>
      <c r="X1158" s="23" t="s">
        <v>189</v>
      </c>
      <c r="Y1158" s="22">
        <v>0</v>
      </c>
      <c r="Z1158" s="23" t="s">
        <v>190</v>
      </c>
      <c r="AA1158" s="23" t="s">
        <v>191</v>
      </c>
      <c r="AB1158" s="23" t="s">
        <v>190</v>
      </c>
      <c r="AC1158" s="23" t="s">
        <v>192</v>
      </c>
      <c r="AD1158" s="23" t="s">
        <v>281</v>
      </c>
      <c r="AE1158" s="23" t="s">
        <v>85</v>
      </c>
      <c r="AF1158" s="23" t="s">
        <v>190</v>
      </c>
      <c r="AG1158" s="23" t="s">
        <v>269</v>
      </c>
      <c r="AH1158" s="23" t="s">
        <v>700</v>
      </c>
      <c r="AI1158" s="23" t="s">
        <v>701</v>
      </c>
      <c r="AJ1158" s="23" t="b">
        <v>0</v>
      </c>
      <c r="AK1158" s="3">
        <v>121</v>
      </c>
      <c r="AL1158" s="3">
        <v>2968</v>
      </c>
      <c r="AM1158" s="3">
        <v>4067</v>
      </c>
      <c r="AN1158" s="24">
        <v>45536.027869984566</v>
      </c>
      <c r="AO1158" s="24">
        <v>45536.027881558643</v>
      </c>
      <c r="AP1158">
        <v>9</v>
      </c>
      <c r="AQ1158" t="s">
        <v>194</v>
      </c>
      <c r="AR1158">
        <v>244.02786998456577</v>
      </c>
      <c r="AS1158" t="s">
        <v>195</v>
      </c>
      <c r="AT1158" t="s">
        <v>196</v>
      </c>
      <c r="AU1158" t="s">
        <v>197</v>
      </c>
      <c r="AV1158" t="s">
        <v>220</v>
      </c>
      <c r="AW1158" t="s">
        <v>196</v>
      </c>
      <c r="AX1158" t="s">
        <v>197</v>
      </c>
      <c r="AY1158" t="s">
        <v>197</v>
      </c>
    </row>
    <row r="1159" spans="1:51" x14ac:dyDescent="0.45">
      <c r="A1159" s="22">
        <v>871437</v>
      </c>
      <c r="B1159" s="6">
        <v>45536</v>
      </c>
      <c r="C1159" s="22">
        <v>5312000</v>
      </c>
      <c r="D1159" s="22">
        <v>1831283</v>
      </c>
      <c r="E1159" s="22"/>
      <c r="F1159" s="22">
        <v>7879</v>
      </c>
      <c r="G1159" s="22">
        <v>2410159</v>
      </c>
      <c r="H1159" s="22">
        <v>12</v>
      </c>
      <c r="I1159" s="22"/>
      <c r="J1159" s="22">
        <v>599</v>
      </c>
      <c r="K1159" s="22">
        <v>101428</v>
      </c>
      <c r="L1159" s="23" t="s">
        <v>1091</v>
      </c>
      <c r="M1159" s="23"/>
      <c r="N1159" s="23" t="s">
        <v>184</v>
      </c>
      <c r="O1159" s="23" t="s">
        <v>481</v>
      </c>
      <c r="P1159" s="22">
        <v>20</v>
      </c>
      <c r="Q1159" s="23" t="s">
        <v>186</v>
      </c>
      <c r="R1159" s="23"/>
      <c r="S1159" s="23"/>
      <c r="T1159" s="23"/>
      <c r="U1159" s="23"/>
      <c r="V1159" s="23" t="s">
        <v>187</v>
      </c>
      <c r="W1159" s="23" t="s">
        <v>188</v>
      </c>
      <c r="X1159" s="23" t="s">
        <v>189</v>
      </c>
      <c r="Y1159" s="22">
        <v>0</v>
      </c>
      <c r="Z1159" s="23" t="s">
        <v>190</v>
      </c>
      <c r="AA1159" s="23" t="s">
        <v>191</v>
      </c>
      <c r="AB1159" s="23" t="s">
        <v>190</v>
      </c>
      <c r="AC1159" s="23" t="s">
        <v>192</v>
      </c>
      <c r="AD1159" s="23" t="s">
        <v>281</v>
      </c>
      <c r="AE1159" s="23" t="s">
        <v>85</v>
      </c>
      <c r="AF1159" s="23" t="s">
        <v>190</v>
      </c>
      <c r="AG1159" s="23" t="s">
        <v>269</v>
      </c>
      <c r="AH1159" s="23" t="s">
        <v>700</v>
      </c>
      <c r="AI1159" s="23" t="s">
        <v>701</v>
      </c>
      <c r="AJ1159" s="23" t="b">
        <v>0</v>
      </c>
      <c r="AK1159" s="3">
        <v>114</v>
      </c>
      <c r="AL1159" s="3">
        <v>2968</v>
      </c>
      <c r="AM1159" s="3">
        <v>4102</v>
      </c>
      <c r="AN1159" s="24">
        <v>45536.048698958337</v>
      </c>
      <c r="AO1159" s="24">
        <v>45536.048710532406</v>
      </c>
      <c r="AP1159">
        <v>9</v>
      </c>
      <c r="AQ1159" t="s">
        <v>194</v>
      </c>
      <c r="AR1159">
        <v>244.0486989583369</v>
      </c>
      <c r="AS1159" t="s">
        <v>195</v>
      </c>
      <c r="AT1159" t="s">
        <v>256</v>
      </c>
      <c r="AU1159" t="s">
        <v>197</v>
      </c>
      <c r="AV1159" t="s">
        <v>220</v>
      </c>
      <c r="AW1159" t="s">
        <v>256</v>
      </c>
      <c r="AX1159" t="s">
        <v>197</v>
      </c>
      <c r="AY1159" t="s">
        <v>197</v>
      </c>
    </row>
    <row r="1160" spans="1:51" x14ac:dyDescent="0.45">
      <c r="A1160" s="22">
        <v>871654</v>
      </c>
      <c r="B1160" s="6">
        <v>45536</v>
      </c>
      <c r="C1160" s="22">
        <v>5297000</v>
      </c>
      <c r="D1160" s="22">
        <v>1740744</v>
      </c>
      <c r="E1160" s="22"/>
      <c r="F1160" s="22">
        <v>7429</v>
      </c>
      <c r="G1160" s="22">
        <v>2410169</v>
      </c>
      <c r="H1160" s="22">
        <v>14</v>
      </c>
      <c r="I1160" s="22"/>
      <c r="J1160" s="22">
        <v>599</v>
      </c>
      <c r="K1160" s="22">
        <v>101428</v>
      </c>
      <c r="L1160" s="23" t="s">
        <v>1091</v>
      </c>
      <c r="M1160" s="23"/>
      <c r="N1160" s="23" t="s">
        <v>184</v>
      </c>
      <c r="O1160" s="23" t="s">
        <v>481</v>
      </c>
      <c r="P1160" s="22">
        <v>20</v>
      </c>
      <c r="Q1160" s="23" t="s">
        <v>186</v>
      </c>
      <c r="R1160" s="23"/>
      <c r="S1160" s="23"/>
      <c r="T1160" s="23"/>
      <c r="U1160" s="23"/>
      <c r="V1160" s="23" t="s">
        <v>187</v>
      </c>
      <c r="W1160" s="23" t="s">
        <v>188</v>
      </c>
      <c r="X1160" s="23" t="s">
        <v>189</v>
      </c>
      <c r="Y1160" s="22">
        <v>0</v>
      </c>
      <c r="Z1160" s="23" t="s">
        <v>190</v>
      </c>
      <c r="AA1160" s="23" t="s">
        <v>191</v>
      </c>
      <c r="AB1160" s="23" t="s">
        <v>190</v>
      </c>
      <c r="AC1160" s="23" t="s">
        <v>192</v>
      </c>
      <c r="AD1160" s="23" t="s">
        <v>281</v>
      </c>
      <c r="AE1160" s="23" t="s">
        <v>85</v>
      </c>
      <c r="AF1160" s="23" t="s">
        <v>190</v>
      </c>
      <c r="AG1160" s="23" t="s">
        <v>269</v>
      </c>
      <c r="AH1160" s="23" t="s">
        <v>700</v>
      </c>
      <c r="AI1160" s="23" t="s">
        <v>701</v>
      </c>
      <c r="AJ1160" s="23" t="b">
        <v>0</v>
      </c>
      <c r="AK1160" s="3">
        <v>109</v>
      </c>
      <c r="AL1160" s="3">
        <v>2968</v>
      </c>
      <c r="AM1160" s="3">
        <v>4286</v>
      </c>
      <c r="AN1160" s="24">
        <v>45536.111197453705</v>
      </c>
      <c r="AO1160" s="24">
        <v>45536.111209027775</v>
      </c>
      <c r="AP1160">
        <v>9</v>
      </c>
      <c r="AQ1160" t="s">
        <v>194</v>
      </c>
      <c r="AR1160">
        <v>244.11119745370524</v>
      </c>
      <c r="AS1160" t="s">
        <v>195</v>
      </c>
      <c r="AT1160" t="s">
        <v>217</v>
      </c>
      <c r="AU1160" t="s">
        <v>197</v>
      </c>
      <c r="AV1160" t="s">
        <v>219</v>
      </c>
      <c r="AW1160" t="s">
        <v>217</v>
      </c>
      <c r="AX1160" t="s">
        <v>197</v>
      </c>
      <c r="AY1160" t="s">
        <v>220</v>
      </c>
    </row>
    <row r="1161" spans="1:51" x14ac:dyDescent="0.45">
      <c r="A1161" s="22">
        <v>873392</v>
      </c>
      <c r="B1161" s="6">
        <v>45536</v>
      </c>
      <c r="C1161" s="22">
        <v>5297000</v>
      </c>
      <c r="D1161" s="22">
        <v>1990555</v>
      </c>
      <c r="E1161" s="22"/>
      <c r="F1161" s="22">
        <v>10628</v>
      </c>
      <c r="G1161" s="22">
        <v>2410990</v>
      </c>
      <c r="H1161" s="22">
        <v>25</v>
      </c>
      <c r="I1161" s="22"/>
      <c r="J1161" s="22">
        <v>599</v>
      </c>
      <c r="K1161" s="22">
        <v>101428</v>
      </c>
      <c r="L1161" s="23" t="s">
        <v>1091</v>
      </c>
      <c r="M1161" s="23"/>
      <c r="N1161" s="23" t="s">
        <v>184</v>
      </c>
      <c r="O1161" s="23" t="s">
        <v>481</v>
      </c>
      <c r="P1161" s="22">
        <v>20</v>
      </c>
      <c r="Q1161" s="23" t="s">
        <v>186</v>
      </c>
      <c r="R1161" s="23"/>
      <c r="S1161" s="23"/>
      <c r="T1161" s="23"/>
      <c r="U1161" s="23"/>
      <c r="V1161" s="23" t="s">
        <v>187</v>
      </c>
      <c r="W1161" s="23" t="s">
        <v>188</v>
      </c>
      <c r="X1161" s="23" t="s">
        <v>189</v>
      </c>
      <c r="Y1161" s="22">
        <v>0</v>
      </c>
      <c r="Z1161" s="23" t="s">
        <v>190</v>
      </c>
      <c r="AA1161" s="23" t="s">
        <v>191</v>
      </c>
      <c r="AB1161" s="23" t="s">
        <v>190</v>
      </c>
      <c r="AC1161" s="23" t="s">
        <v>192</v>
      </c>
      <c r="AD1161" s="23" t="s">
        <v>281</v>
      </c>
      <c r="AE1161" s="23" t="s">
        <v>85</v>
      </c>
      <c r="AF1161" s="23" t="s">
        <v>190</v>
      </c>
      <c r="AG1161" s="23" t="s">
        <v>269</v>
      </c>
      <c r="AH1161" s="23" t="s">
        <v>700</v>
      </c>
      <c r="AI1161" s="23" t="s">
        <v>701</v>
      </c>
      <c r="AJ1161" s="23" t="b">
        <v>0</v>
      </c>
      <c r="AK1161" s="3">
        <v>109</v>
      </c>
      <c r="AL1161" s="3">
        <v>2968</v>
      </c>
      <c r="AM1161" s="3">
        <v>5628</v>
      </c>
      <c r="AN1161" s="24">
        <v>45536.486208680559</v>
      </c>
      <c r="AO1161" s="24">
        <v>45536.486220254628</v>
      </c>
      <c r="AP1161">
        <v>9</v>
      </c>
      <c r="AQ1161" t="s">
        <v>194</v>
      </c>
      <c r="AR1161">
        <v>244.48620868055878</v>
      </c>
      <c r="AS1161" t="s">
        <v>195</v>
      </c>
      <c r="AT1161" t="s">
        <v>208</v>
      </c>
      <c r="AU1161" t="s">
        <v>197</v>
      </c>
      <c r="AV1161" t="s">
        <v>220</v>
      </c>
      <c r="AW1161" t="s">
        <v>208</v>
      </c>
      <c r="AX1161" t="s">
        <v>197</v>
      </c>
      <c r="AY1161" t="s">
        <v>197</v>
      </c>
    </row>
    <row r="1162" spans="1:51" x14ac:dyDescent="0.45">
      <c r="A1162" s="22">
        <v>871416</v>
      </c>
      <c r="B1162" s="6">
        <v>45536</v>
      </c>
      <c r="C1162" s="22">
        <v>5282000</v>
      </c>
      <c r="D1162" s="22">
        <v>1758907</v>
      </c>
      <c r="E1162" s="22"/>
      <c r="F1162" s="22">
        <v>8306</v>
      </c>
      <c r="G1162" s="22">
        <v>2210599</v>
      </c>
      <c r="H1162" s="22">
        <v>18</v>
      </c>
      <c r="I1162" s="22"/>
      <c r="J1162" s="22">
        <v>599</v>
      </c>
      <c r="K1162" s="22">
        <v>101428</v>
      </c>
      <c r="L1162" s="23" t="s">
        <v>1091</v>
      </c>
      <c r="M1162" s="23"/>
      <c r="N1162" s="23" t="s">
        <v>184</v>
      </c>
      <c r="O1162" s="23" t="s">
        <v>481</v>
      </c>
      <c r="P1162" s="22">
        <v>20</v>
      </c>
      <c r="Q1162" s="23" t="s">
        <v>186</v>
      </c>
      <c r="R1162" s="23"/>
      <c r="S1162" s="23"/>
      <c r="T1162" s="23"/>
      <c r="U1162" s="23"/>
      <c r="V1162" s="23" t="s">
        <v>187</v>
      </c>
      <c r="W1162" s="23" t="s">
        <v>188</v>
      </c>
      <c r="X1162" s="23" t="s">
        <v>189</v>
      </c>
      <c r="Y1162" s="22">
        <v>0</v>
      </c>
      <c r="Z1162" s="23" t="s">
        <v>190</v>
      </c>
      <c r="AA1162" s="23" t="s">
        <v>191</v>
      </c>
      <c r="AB1162" s="23" t="s">
        <v>190</v>
      </c>
      <c r="AC1162" s="23" t="s">
        <v>192</v>
      </c>
      <c r="AD1162" s="23" t="s">
        <v>281</v>
      </c>
      <c r="AE1162" s="23" t="s">
        <v>85</v>
      </c>
      <c r="AF1162" s="23" t="s">
        <v>190</v>
      </c>
      <c r="AG1162" s="23" t="s">
        <v>269</v>
      </c>
      <c r="AH1162" s="23" t="s">
        <v>700</v>
      </c>
      <c r="AI1162" s="23" t="s">
        <v>701</v>
      </c>
      <c r="AJ1162" s="23" t="b">
        <v>0</v>
      </c>
      <c r="AK1162" s="3">
        <v>115</v>
      </c>
      <c r="AL1162" s="3">
        <v>2968</v>
      </c>
      <c r="AM1162" s="3">
        <v>4081</v>
      </c>
      <c r="AN1162" s="24">
        <v>45536.041753240737</v>
      </c>
      <c r="AO1162" s="24">
        <v>45536.041764814814</v>
      </c>
      <c r="AP1162">
        <v>9</v>
      </c>
      <c r="AQ1162" t="s">
        <v>194</v>
      </c>
      <c r="AR1162">
        <v>244.04175324073731</v>
      </c>
      <c r="AS1162" t="s">
        <v>195</v>
      </c>
      <c r="AT1162" t="s">
        <v>256</v>
      </c>
      <c r="AU1162" t="s">
        <v>197</v>
      </c>
      <c r="AV1162" t="s">
        <v>219</v>
      </c>
      <c r="AW1162" t="s">
        <v>256</v>
      </c>
      <c r="AX1162" t="s">
        <v>197</v>
      </c>
      <c r="AY1162" t="s">
        <v>220</v>
      </c>
    </row>
    <row r="1163" spans="1:51" x14ac:dyDescent="0.45">
      <c r="A1163" s="22">
        <v>873505</v>
      </c>
      <c r="B1163" s="6">
        <v>45536</v>
      </c>
      <c r="C1163" s="22">
        <v>5282000</v>
      </c>
      <c r="D1163" s="22">
        <v>1874914</v>
      </c>
      <c r="E1163" s="22"/>
      <c r="F1163" s="22">
        <v>7630</v>
      </c>
      <c r="G1163" s="22">
        <v>2211981</v>
      </c>
      <c r="H1163" s="22">
        <v>15</v>
      </c>
      <c r="I1163" s="22"/>
      <c r="J1163" s="22">
        <v>599</v>
      </c>
      <c r="K1163" s="22">
        <v>101428</v>
      </c>
      <c r="L1163" s="23" t="s">
        <v>1091</v>
      </c>
      <c r="M1163" s="23"/>
      <c r="N1163" s="23" t="s">
        <v>184</v>
      </c>
      <c r="O1163" s="23" t="s">
        <v>481</v>
      </c>
      <c r="P1163" s="22">
        <v>20</v>
      </c>
      <c r="Q1163" s="23" t="s">
        <v>186</v>
      </c>
      <c r="R1163" s="23"/>
      <c r="S1163" s="23"/>
      <c r="T1163" s="23"/>
      <c r="U1163" s="23"/>
      <c r="V1163" s="23" t="s">
        <v>187</v>
      </c>
      <c r="W1163" s="23" t="s">
        <v>188</v>
      </c>
      <c r="X1163" s="23" t="s">
        <v>189</v>
      </c>
      <c r="Y1163" s="22">
        <v>0</v>
      </c>
      <c r="Z1163" s="23" t="s">
        <v>190</v>
      </c>
      <c r="AA1163" s="23" t="s">
        <v>191</v>
      </c>
      <c r="AB1163" s="23" t="s">
        <v>190</v>
      </c>
      <c r="AC1163" s="23" t="s">
        <v>192</v>
      </c>
      <c r="AD1163" s="23" t="s">
        <v>281</v>
      </c>
      <c r="AE1163" s="23" t="s">
        <v>85</v>
      </c>
      <c r="AF1163" s="23" t="s">
        <v>190</v>
      </c>
      <c r="AG1163" s="23" t="s">
        <v>269</v>
      </c>
      <c r="AH1163" s="23" t="s">
        <v>700</v>
      </c>
      <c r="AI1163" s="23" t="s">
        <v>701</v>
      </c>
      <c r="AJ1163" s="23" t="b">
        <v>0</v>
      </c>
      <c r="AK1163" s="3">
        <v>116</v>
      </c>
      <c r="AL1163" s="3">
        <v>2968</v>
      </c>
      <c r="AM1163" s="3">
        <v>5695</v>
      </c>
      <c r="AN1163" s="24">
        <v>45536.541759722226</v>
      </c>
      <c r="AO1163" s="24">
        <v>45536.541771296295</v>
      </c>
      <c r="AP1163">
        <v>9</v>
      </c>
      <c r="AQ1163" t="s">
        <v>194</v>
      </c>
      <c r="AR1163">
        <v>244.54175972222583</v>
      </c>
      <c r="AS1163" t="s">
        <v>195</v>
      </c>
      <c r="AT1163" t="s">
        <v>218</v>
      </c>
      <c r="AU1163" t="s">
        <v>197</v>
      </c>
      <c r="AV1163" t="s">
        <v>220</v>
      </c>
      <c r="AW1163" t="s">
        <v>218</v>
      </c>
      <c r="AX1163" t="s">
        <v>197</v>
      </c>
      <c r="AY1163" t="s">
        <v>197</v>
      </c>
    </row>
    <row r="1164" spans="1:51" x14ac:dyDescent="0.45">
      <c r="A1164" s="22">
        <v>872012</v>
      </c>
      <c r="B1164" s="6">
        <v>45536</v>
      </c>
      <c r="C1164" s="22">
        <v>5266000</v>
      </c>
      <c r="D1164" s="22">
        <v>9280120</v>
      </c>
      <c r="E1164" s="22"/>
      <c r="F1164" s="22">
        <v>51456</v>
      </c>
      <c r="G1164" s="22">
        <v>1738336</v>
      </c>
      <c r="H1164" s="22">
        <v>679</v>
      </c>
      <c r="I1164" s="22"/>
      <c r="J1164" s="22">
        <v>31647</v>
      </c>
      <c r="K1164" s="22">
        <v>8242</v>
      </c>
      <c r="L1164" s="23" t="s">
        <v>1289</v>
      </c>
      <c r="M1164" s="23"/>
      <c r="N1164" s="23" t="s">
        <v>184</v>
      </c>
      <c r="O1164" s="23" t="s">
        <v>672</v>
      </c>
      <c r="P1164" s="22">
        <v>19</v>
      </c>
      <c r="Q1164" s="23" t="s">
        <v>681</v>
      </c>
      <c r="R1164" s="23" t="s">
        <v>667</v>
      </c>
      <c r="S1164" s="23" t="s">
        <v>21</v>
      </c>
      <c r="T1164" s="23" t="s">
        <v>667</v>
      </c>
      <c r="U1164" s="23" t="s">
        <v>21</v>
      </c>
      <c r="V1164" s="23" t="s">
        <v>674</v>
      </c>
      <c r="W1164" s="23" t="s">
        <v>188</v>
      </c>
      <c r="X1164" s="23" t="s">
        <v>189</v>
      </c>
      <c r="Y1164" s="22">
        <v>0</v>
      </c>
      <c r="Z1164" s="23" t="s">
        <v>190</v>
      </c>
      <c r="AA1164" s="23" t="s">
        <v>191</v>
      </c>
      <c r="AB1164" s="23" t="s">
        <v>190</v>
      </c>
      <c r="AC1164" s="23" t="s">
        <v>190</v>
      </c>
      <c r="AD1164" s="23" t="s">
        <v>190</v>
      </c>
      <c r="AE1164" s="23" t="s">
        <v>85</v>
      </c>
      <c r="AF1164" s="23"/>
      <c r="AG1164" s="23"/>
      <c r="AH1164" s="23"/>
      <c r="AI1164" s="23"/>
      <c r="AJ1164" s="23" t="b">
        <v>0</v>
      </c>
      <c r="AK1164" s="3">
        <v>97</v>
      </c>
      <c r="AL1164" s="3">
        <v>4952</v>
      </c>
      <c r="AM1164" s="3">
        <v>4538</v>
      </c>
      <c r="AN1164" s="24">
        <v>45536.187638888892</v>
      </c>
      <c r="AO1164" s="24">
        <v>45536.187743055554</v>
      </c>
      <c r="AP1164">
        <v>9</v>
      </c>
      <c r="AQ1164" t="s">
        <v>194</v>
      </c>
      <c r="AR1164">
        <v>244.18763888889225</v>
      </c>
      <c r="AS1164" t="s">
        <v>195</v>
      </c>
      <c r="AT1164" t="s">
        <v>258</v>
      </c>
      <c r="AU1164" t="s">
        <v>197</v>
      </c>
      <c r="AV1164" t="s">
        <v>207</v>
      </c>
      <c r="AW1164" t="s">
        <v>258</v>
      </c>
      <c r="AX1164" t="s">
        <v>197</v>
      </c>
      <c r="AY1164" t="s">
        <v>226</v>
      </c>
    </row>
    <row r="1165" spans="1:51" x14ac:dyDescent="0.45">
      <c r="A1165" s="22">
        <v>871406</v>
      </c>
      <c r="B1165" s="6">
        <v>45536</v>
      </c>
      <c r="C1165" s="22">
        <v>5265000</v>
      </c>
      <c r="D1165" s="22">
        <v>16515052</v>
      </c>
      <c r="E1165" s="22"/>
      <c r="F1165" s="22">
        <v>49608</v>
      </c>
      <c r="G1165" s="22">
        <v>52763</v>
      </c>
      <c r="H1165" s="22">
        <v>0</v>
      </c>
      <c r="I1165" s="22"/>
      <c r="J1165" s="22">
        <v>13277009</v>
      </c>
      <c r="K1165" s="22">
        <v>7770</v>
      </c>
      <c r="L1165" s="23" t="s">
        <v>1714</v>
      </c>
      <c r="M1165" s="23"/>
      <c r="N1165" s="23" t="s">
        <v>184</v>
      </c>
      <c r="O1165" s="23" t="s">
        <v>1576</v>
      </c>
      <c r="P1165" s="22">
        <v>1</v>
      </c>
      <c r="Q1165" s="23" t="s">
        <v>274</v>
      </c>
      <c r="R1165" s="23"/>
      <c r="S1165" s="23"/>
      <c r="T1165" s="23"/>
      <c r="U1165" s="23"/>
      <c r="V1165" s="23" t="s">
        <v>187</v>
      </c>
      <c r="W1165" s="23" t="s">
        <v>188</v>
      </c>
      <c r="X1165" s="23" t="s">
        <v>189</v>
      </c>
      <c r="Y1165" s="22">
        <v>0</v>
      </c>
      <c r="Z1165" s="23" t="s">
        <v>190</v>
      </c>
      <c r="AA1165" s="23" t="s">
        <v>191</v>
      </c>
      <c r="AB1165" s="23" t="s">
        <v>190</v>
      </c>
      <c r="AC1165" s="23" t="s">
        <v>190</v>
      </c>
      <c r="AD1165" s="23" t="s">
        <v>190</v>
      </c>
      <c r="AE1165" s="23" t="s">
        <v>82</v>
      </c>
      <c r="AF1165" s="23" t="s">
        <v>190</v>
      </c>
      <c r="AG1165" s="23" t="s">
        <v>805</v>
      </c>
      <c r="AH1165" s="23" t="s">
        <v>281</v>
      </c>
      <c r="AI1165" s="23" t="s">
        <v>1715</v>
      </c>
      <c r="AJ1165" s="23" t="b">
        <v>0</v>
      </c>
      <c r="AK1165" s="3">
        <v>122</v>
      </c>
      <c r="AL1165" s="3">
        <v>1312</v>
      </c>
      <c r="AM1165" s="3">
        <v>4072</v>
      </c>
      <c r="AN1165" s="24">
        <v>45536.031760185186</v>
      </c>
      <c r="AO1165" s="24">
        <v>45536.031945370371</v>
      </c>
      <c r="AP1165">
        <v>9</v>
      </c>
      <c r="AQ1165" t="s">
        <v>194</v>
      </c>
      <c r="AR1165">
        <v>244.0317601851857</v>
      </c>
      <c r="AS1165" t="s">
        <v>195</v>
      </c>
      <c r="AT1165" t="s">
        <v>196</v>
      </c>
      <c r="AU1165" t="s">
        <v>197</v>
      </c>
      <c r="AV1165" t="s">
        <v>205</v>
      </c>
      <c r="AW1165" t="s">
        <v>196</v>
      </c>
      <c r="AX1165" t="s">
        <v>197</v>
      </c>
      <c r="AY1165" t="s">
        <v>299</v>
      </c>
    </row>
    <row r="1166" spans="1:51" x14ac:dyDescent="0.45">
      <c r="A1166" s="22">
        <v>873362</v>
      </c>
      <c r="B1166" s="6">
        <v>45536</v>
      </c>
      <c r="C1166" s="22">
        <v>5202000</v>
      </c>
      <c r="D1166" s="22">
        <v>2214067</v>
      </c>
      <c r="E1166" s="22"/>
      <c r="F1166" s="22">
        <v>10038</v>
      </c>
      <c r="G1166" s="22">
        <v>2411107</v>
      </c>
      <c r="H1166" s="22">
        <v>15</v>
      </c>
      <c r="I1166" s="22"/>
      <c r="J1166" s="22">
        <v>599</v>
      </c>
      <c r="K1166" s="22">
        <v>101428</v>
      </c>
      <c r="L1166" s="23" t="s">
        <v>1091</v>
      </c>
      <c r="M1166" s="23"/>
      <c r="N1166" s="23" t="s">
        <v>184</v>
      </c>
      <c r="O1166" s="23" t="s">
        <v>481</v>
      </c>
      <c r="P1166" s="22">
        <v>20</v>
      </c>
      <c r="Q1166" s="23" t="s">
        <v>186</v>
      </c>
      <c r="R1166" s="23"/>
      <c r="S1166" s="23"/>
      <c r="T1166" s="23"/>
      <c r="U1166" s="23"/>
      <c r="V1166" s="23" t="s">
        <v>187</v>
      </c>
      <c r="W1166" s="23" t="s">
        <v>188</v>
      </c>
      <c r="X1166" s="23" t="s">
        <v>189</v>
      </c>
      <c r="Y1166" s="22">
        <v>0</v>
      </c>
      <c r="Z1166" s="23" t="s">
        <v>190</v>
      </c>
      <c r="AA1166" s="23" t="s">
        <v>191</v>
      </c>
      <c r="AB1166" s="23" t="s">
        <v>190</v>
      </c>
      <c r="AC1166" s="23" t="s">
        <v>192</v>
      </c>
      <c r="AD1166" s="23" t="s">
        <v>281</v>
      </c>
      <c r="AE1166" s="23" t="s">
        <v>85</v>
      </c>
      <c r="AF1166" s="23" t="s">
        <v>190</v>
      </c>
      <c r="AG1166" s="23" t="s">
        <v>269</v>
      </c>
      <c r="AH1166" s="23" t="s">
        <v>700</v>
      </c>
      <c r="AI1166" s="23" t="s">
        <v>701</v>
      </c>
      <c r="AJ1166" s="23" t="b">
        <v>0</v>
      </c>
      <c r="AK1166" s="3">
        <v>63</v>
      </c>
      <c r="AL1166" s="3">
        <v>2968</v>
      </c>
      <c r="AM1166" s="3">
        <v>5599</v>
      </c>
      <c r="AN1166" s="24">
        <v>45536.472336689818</v>
      </c>
      <c r="AO1166" s="24">
        <v>45536.472359837964</v>
      </c>
      <c r="AP1166">
        <v>9</v>
      </c>
      <c r="AQ1166" t="s">
        <v>194</v>
      </c>
      <c r="AR1166">
        <v>244.47233668981789</v>
      </c>
      <c r="AS1166" t="s">
        <v>195</v>
      </c>
      <c r="AT1166" t="s">
        <v>208</v>
      </c>
      <c r="AU1166" t="s">
        <v>197</v>
      </c>
      <c r="AV1166" t="s">
        <v>223</v>
      </c>
      <c r="AW1166" t="s">
        <v>208</v>
      </c>
      <c r="AX1166" t="s">
        <v>197</v>
      </c>
      <c r="AY1166" t="s">
        <v>207</v>
      </c>
    </row>
    <row r="1167" spans="1:51" x14ac:dyDescent="0.45">
      <c r="A1167" s="22">
        <v>872333</v>
      </c>
      <c r="B1167" s="6">
        <v>45536</v>
      </c>
      <c r="C1167" s="22">
        <v>5188000</v>
      </c>
      <c r="D1167" s="22">
        <v>6935728</v>
      </c>
      <c r="E1167" s="22"/>
      <c r="F1167" s="22">
        <v>318168</v>
      </c>
      <c r="G1167" s="22">
        <v>3380526</v>
      </c>
      <c r="H1167" s="22">
        <v>0</v>
      </c>
      <c r="I1167" s="22"/>
      <c r="J1167" s="22">
        <v>2653</v>
      </c>
      <c r="K1167" s="22">
        <v>102113</v>
      </c>
      <c r="L1167" s="23" t="s">
        <v>1657</v>
      </c>
      <c r="M1167" s="23"/>
      <c r="N1167" s="23" t="s">
        <v>184</v>
      </c>
      <c r="O1167" s="23" t="s">
        <v>213</v>
      </c>
      <c r="P1167" s="22">
        <v>20</v>
      </c>
      <c r="Q1167" s="23" t="s">
        <v>186</v>
      </c>
      <c r="R1167" s="23"/>
      <c r="S1167" s="23"/>
      <c r="T1167" s="23"/>
      <c r="U1167" s="23"/>
      <c r="V1167" s="23" t="s">
        <v>187</v>
      </c>
      <c r="W1167" s="23" t="s">
        <v>188</v>
      </c>
      <c r="X1167" s="23" t="s">
        <v>189</v>
      </c>
      <c r="Y1167" s="22">
        <v>0</v>
      </c>
      <c r="Z1167" s="23" t="s">
        <v>190</v>
      </c>
      <c r="AA1167" s="23" t="s">
        <v>191</v>
      </c>
      <c r="AB1167" s="23" t="s">
        <v>190</v>
      </c>
      <c r="AC1167" s="23" t="s">
        <v>192</v>
      </c>
      <c r="AD1167" s="23" t="s">
        <v>193</v>
      </c>
      <c r="AE1167" s="23" t="s">
        <v>85</v>
      </c>
      <c r="AF1167" s="23" t="s">
        <v>190</v>
      </c>
      <c r="AG1167" s="23" t="s">
        <v>190</v>
      </c>
      <c r="AH1167" s="23" t="s">
        <v>281</v>
      </c>
      <c r="AI1167" s="23" t="s">
        <v>996</v>
      </c>
      <c r="AJ1167" s="23" t="b">
        <v>0</v>
      </c>
      <c r="AK1167" s="3">
        <v>121</v>
      </c>
      <c r="AL1167" s="3">
        <v>3448</v>
      </c>
      <c r="AM1167" s="3">
        <v>4747</v>
      </c>
      <c r="AN1167" s="24">
        <v>45536.274975771608</v>
      </c>
      <c r="AO1167" s="24">
        <v>45536.275045216047</v>
      </c>
      <c r="AP1167">
        <v>9</v>
      </c>
      <c r="AQ1167" t="s">
        <v>194</v>
      </c>
      <c r="AR1167">
        <v>244.2749757716083</v>
      </c>
      <c r="AS1167" t="s">
        <v>195</v>
      </c>
      <c r="AT1167" t="s">
        <v>222</v>
      </c>
      <c r="AU1167" t="s">
        <v>197</v>
      </c>
      <c r="AV1167" t="s">
        <v>260</v>
      </c>
      <c r="AW1167" t="s">
        <v>222</v>
      </c>
      <c r="AX1167" t="s">
        <v>197</v>
      </c>
      <c r="AY1167" t="s">
        <v>234</v>
      </c>
    </row>
    <row r="1168" spans="1:51" x14ac:dyDescent="0.45">
      <c r="A1168" s="22">
        <v>875299</v>
      </c>
      <c r="B1168" s="6">
        <v>45536</v>
      </c>
      <c r="C1168" s="22">
        <v>5141000</v>
      </c>
      <c r="D1168" s="22">
        <v>30863275</v>
      </c>
      <c r="E1168" s="22"/>
      <c r="F1168" s="22">
        <v>328886</v>
      </c>
      <c r="G1168" s="22">
        <v>913320</v>
      </c>
      <c r="H1168" s="22">
        <v>0</v>
      </c>
      <c r="I1168" s="22"/>
      <c r="J1168" s="22">
        <v>26</v>
      </c>
      <c r="K1168" s="22">
        <v>102278</v>
      </c>
      <c r="L1168" s="23" t="s">
        <v>1555</v>
      </c>
      <c r="M1168" s="23"/>
      <c r="N1168" s="23" t="s">
        <v>184</v>
      </c>
      <c r="O1168" s="23" t="s">
        <v>225</v>
      </c>
      <c r="P1168" s="22">
        <v>18</v>
      </c>
      <c r="Q1168" s="23" t="s">
        <v>279</v>
      </c>
      <c r="R1168" s="23"/>
      <c r="S1168" s="23"/>
      <c r="T1168" s="23"/>
      <c r="U1168" s="23"/>
      <c r="V1168" s="23" t="s">
        <v>187</v>
      </c>
      <c r="W1168" s="23" t="s">
        <v>188</v>
      </c>
      <c r="X1168" s="23" t="s">
        <v>189</v>
      </c>
      <c r="Y1168" s="22">
        <v>0</v>
      </c>
      <c r="Z1168" s="23" t="s">
        <v>190</v>
      </c>
      <c r="AA1168" s="23" t="s">
        <v>191</v>
      </c>
      <c r="AB1168" s="23" t="s">
        <v>190</v>
      </c>
      <c r="AC1168" s="23" t="s">
        <v>280</v>
      </c>
      <c r="AD1168" s="23" t="s">
        <v>281</v>
      </c>
      <c r="AE1168" s="23" t="s">
        <v>69</v>
      </c>
      <c r="AF1168" s="23"/>
      <c r="AG1168" s="23"/>
      <c r="AH1168" s="23"/>
      <c r="AI1168" s="23"/>
      <c r="AJ1168" s="23" t="b">
        <v>0</v>
      </c>
      <c r="AK1168" s="3">
        <v>115</v>
      </c>
      <c r="AL1168" s="3">
        <v>2408</v>
      </c>
      <c r="AM1168" s="3">
        <v>7252</v>
      </c>
      <c r="AN1168" s="24">
        <v>45536.949231983024</v>
      </c>
      <c r="AO1168" s="24">
        <v>45536.949579205248</v>
      </c>
      <c r="AP1168">
        <v>9</v>
      </c>
      <c r="AQ1168" t="s">
        <v>194</v>
      </c>
      <c r="AR1168">
        <v>244.94923198302422</v>
      </c>
      <c r="AS1168" t="s">
        <v>195</v>
      </c>
      <c r="AT1168" t="s">
        <v>237</v>
      </c>
      <c r="AU1168" t="s">
        <v>197</v>
      </c>
      <c r="AV1168" t="s">
        <v>287</v>
      </c>
      <c r="AW1168" t="s">
        <v>237</v>
      </c>
      <c r="AX1168" t="s">
        <v>197</v>
      </c>
      <c r="AY1168" t="s">
        <v>210</v>
      </c>
    </row>
    <row r="1169" spans="1:51" x14ac:dyDescent="0.45">
      <c r="A1169" s="22">
        <v>873416</v>
      </c>
      <c r="B1169" s="6">
        <v>45536</v>
      </c>
      <c r="C1169" s="22">
        <v>5140000</v>
      </c>
      <c r="D1169" s="22">
        <v>2773182</v>
      </c>
      <c r="E1169" s="22"/>
      <c r="F1169" s="22">
        <v>8109</v>
      </c>
      <c r="G1169" s="22">
        <v>2411037</v>
      </c>
      <c r="H1169" s="22">
        <v>18</v>
      </c>
      <c r="I1169" s="22"/>
      <c r="J1169" s="22">
        <v>599</v>
      </c>
      <c r="K1169" s="22">
        <v>101428</v>
      </c>
      <c r="L1169" s="23" t="s">
        <v>1091</v>
      </c>
      <c r="M1169" s="23"/>
      <c r="N1169" s="23" t="s">
        <v>184</v>
      </c>
      <c r="O1169" s="23" t="s">
        <v>481</v>
      </c>
      <c r="P1169" s="22">
        <v>20</v>
      </c>
      <c r="Q1169" s="23" t="s">
        <v>186</v>
      </c>
      <c r="R1169" s="23"/>
      <c r="S1169" s="23"/>
      <c r="T1169" s="23"/>
      <c r="U1169" s="23"/>
      <c r="V1169" s="23" t="s">
        <v>187</v>
      </c>
      <c r="W1169" s="23" t="s">
        <v>188</v>
      </c>
      <c r="X1169" s="23" t="s">
        <v>189</v>
      </c>
      <c r="Y1169" s="22">
        <v>0</v>
      </c>
      <c r="Z1169" s="23" t="s">
        <v>190</v>
      </c>
      <c r="AA1169" s="23" t="s">
        <v>191</v>
      </c>
      <c r="AB1169" s="23" t="s">
        <v>190</v>
      </c>
      <c r="AC1169" s="23" t="s">
        <v>192</v>
      </c>
      <c r="AD1169" s="23" t="s">
        <v>281</v>
      </c>
      <c r="AE1169" s="23" t="s">
        <v>85</v>
      </c>
      <c r="AF1169" s="23" t="s">
        <v>190</v>
      </c>
      <c r="AG1169" s="23" t="s">
        <v>269</v>
      </c>
      <c r="AH1169" s="23" t="s">
        <v>700</v>
      </c>
      <c r="AI1169" s="23" t="s">
        <v>701</v>
      </c>
      <c r="AJ1169" s="23" t="b">
        <v>0</v>
      </c>
      <c r="AK1169" s="3">
        <v>141</v>
      </c>
      <c r="AL1169" s="3">
        <v>2968</v>
      </c>
      <c r="AM1169" s="3">
        <v>5637</v>
      </c>
      <c r="AN1169" s="24">
        <v>45536.493209182096</v>
      </c>
      <c r="AO1169" s="24">
        <v>45536.493232330249</v>
      </c>
      <c r="AP1169">
        <v>9</v>
      </c>
      <c r="AQ1169" t="s">
        <v>194</v>
      </c>
      <c r="AR1169">
        <v>244.4932091820956</v>
      </c>
      <c r="AS1169" t="s">
        <v>195</v>
      </c>
      <c r="AT1169" t="s">
        <v>208</v>
      </c>
      <c r="AU1169" t="s">
        <v>197</v>
      </c>
      <c r="AV1169" t="s">
        <v>218</v>
      </c>
      <c r="AW1169" t="s">
        <v>208</v>
      </c>
      <c r="AX1169" t="s">
        <v>197</v>
      </c>
      <c r="AY1169" t="s">
        <v>228</v>
      </c>
    </row>
    <row r="1170" spans="1:51" x14ac:dyDescent="0.45">
      <c r="A1170" s="22">
        <v>872080</v>
      </c>
      <c r="B1170" s="6">
        <v>45536</v>
      </c>
      <c r="C1170" s="22">
        <v>5048000</v>
      </c>
      <c r="D1170" s="22">
        <v>2808239</v>
      </c>
      <c r="E1170" s="22"/>
      <c r="F1170" s="22">
        <v>0</v>
      </c>
      <c r="G1170" s="22">
        <v>3370193</v>
      </c>
      <c r="H1170" s="22">
        <v>3849</v>
      </c>
      <c r="I1170" s="22"/>
      <c r="J1170" s="22">
        <v>0</v>
      </c>
      <c r="K1170" s="22">
        <v>101940</v>
      </c>
      <c r="L1170" s="23" t="s">
        <v>798</v>
      </c>
      <c r="M1170" s="23"/>
      <c r="N1170" s="23" t="s">
        <v>184</v>
      </c>
      <c r="O1170" s="23" t="s">
        <v>517</v>
      </c>
      <c r="P1170" s="22">
        <v>15</v>
      </c>
      <c r="Q1170" s="23" t="s">
        <v>518</v>
      </c>
      <c r="R1170" s="23"/>
      <c r="S1170" s="23"/>
      <c r="T1170" s="23"/>
      <c r="U1170" s="23"/>
      <c r="V1170" s="23" t="s">
        <v>519</v>
      </c>
      <c r="W1170" s="23" t="s">
        <v>188</v>
      </c>
      <c r="X1170" s="23" t="s">
        <v>189</v>
      </c>
      <c r="Y1170" s="22">
        <v>0</v>
      </c>
      <c r="Z1170" s="23" t="s">
        <v>190</v>
      </c>
      <c r="AA1170" s="23" t="s">
        <v>191</v>
      </c>
      <c r="AB1170" s="23" t="s">
        <v>190</v>
      </c>
      <c r="AC1170" s="23" t="s">
        <v>190</v>
      </c>
      <c r="AD1170" s="23" t="s">
        <v>190</v>
      </c>
      <c r="AE1170" s="23" t="s">
        <v>81</v>
      </c>
      <c r="AF1170" s="23" t="s">
        <v>190</v>
      </c>
      <c r="AG1170" s="23" t="s">
        <v>520</v>
      </c>
      <c r="AH1170" s="23" t="s">
        <v>281</v>
      </c>
      <c r="AI1170" s="23" t="s">
        <v>521</v>
      </c>
      <c r="AJ1170" s="23" t="b">
        <v>0</v>
      </c>
      <c r="AK1170" s="3">
        <v>61</v>
      </c>
      <c r="AL1170" s="3">
        <v>3404</v>
      </c>
      <c r="AM1170" s="3">
        <v>4588</v>
      </c>
      <c r="AN1170" s="24">
        <v>45536.210322492283</v>
      </c>
      <c r="AO1170" s="24">
        <v>45536.210345640429</v>
      </c>
      <c r="AP1170">
        <v>9</v>
      </c>
      <c r="AQ1170" t="s">
        <v>194</v>
      </c>
      <c r="AR1170">
        <v>244.21032249228301</v>
      </c>
      <c r="AS1170" t="s">
        <v>195</v>
      </c>
      <c r="AT1170" t="s">
        <v>296</v>
      </c>
      <c r="AU1170" t="s">
        <v>197</v>
      </c>
      <c r="AV1170" t="s">
        <v>204</v>
      </c>
      <c r="AW1170" t="s">
        <v>296</v>
      </c>
      <c r="AX1170" t="s">
        <v>197</v>
      </c>
      <c r="AY1170" t="s">
        <v>287</v>
      </c>
    </row>
    <row r="1171" spans="1:51" x14ac:dyDescent="0.45">
      <c r="A1171" s="22">
        <v>872162</v>
      </c>
      <c r="B1171" s="6">
        <v>45536</v>
      </c>
      <c r="C1171" s="22">
        <v>4923000</v>
      </c>
      <c r="D1171" s="22">
        <v>2640907</v>
      </c>
      <c r="E1171" s="22"/>
      <c r="F1171" s="22">
        <v>0</v>
      </c>
      <c r="G1171" s="22">
        <v>3410629</v>
      </c>
      <c r="H1171" s="22">
        <v>4004</v>
      </c>
      <c r="I1171" s="22"/>
      <c r="J1171" s="22">
        <v>0</v>
      </c>
      <c r="K1171" s="22">
        <v>102009</v>
      </c>
      <c r="L1171" s="23" t="s">
        <v>785</v>
      </c>
      <c r="M1171" s="23"/>
      <c r="N1171" s="23" t="s">
        <v>184</v>
      </c>
      <c r="O1171" s="23" t="s">
        <v>517</v>
      </c>
      <c r="P1171" s="22">
        <v>15</v>
      </c>
      <c r="Q1171" s="23" t="s">
        <v>518</v>
      </c>
      <c r="R1171" s="23"/>
      <c r="S1171" s="23"/>
      <c r="T1171" s="23"/>
      <c r="U1171" s="23"/>
      <c r="V1171" s="23" t="s">
        <v>519</v>
      </c>
      <c r="W1171" s="23" t="s">
        <v>188</v>
      </c>
      <c r="X1171" s="23" t="s">
        <v>189</v>
      </c>
      <c r="Y1171" s="22">
        <v>0</v>
      </c>
      <c r="Z1171" s="23" t="s">
        <v>190</v>
      </c>
      <c r="AA1171" s="23" t="s">
        <v>191</v>
      </c>
      <c r="AB1171" s="23" t="s">
        <v>190</v>
      </c>
      <c r="AC1171" s="23" t="s">
        <v>190</v>
      </c>
      <c r="AD1171" s="23" t="s">
        <v>190</v>
      </c>
      <c r="AE1171" s="23" t="s">
        <v>81</v>
      </c>
      <c r="AF1171" s="23" t="s">
        <v>190</v>
      </c>
      <c r="AG1171" s="23" t="s">
        <v>520</v>
      </c>
      <c r="AH1171" s="23" t="s">
        <v>281</v>
      </c>
      <c r="AI1171" s="23" t="s">
        <v>521</v>
      </c>
      <c r="AJ1171" s="23" t="b">
        <v>0</v>
      </c>
      <c r="AK1171" s="3">
        <v>62</v>
      </c>
      <c r="AL1171" s="3">
        <v>3404</v>
      </c>
      <c r="AM1171" s="3">
        <v>4659</v>
      </c>
      <c r="AN1171" s="24">
        <v>45536.243911844133</v>
      </c>
      <c r="AO1171" s="24">
        <v>45536.243934992286</v>
      </c>
      <c r="AP1171">
        <v>9</v>
      </c>
      <c r="AQ1171" t="s">
        <v>194</v>
      </c>
      <c r="AR1171">
        <v>244.24391184413253</v>
      </c>
      <c r="AS1171" t="s">
        <v>195</v>
      </c>
      <c r="AT1171" t="s">
        <v>296</v>
      </c>
      <c r="AU1171" t="s">
        <v>197</v>
      </c>
      <c r="AV1171" t="s">
        <v>227</v>
      </c>
      <c r="AW1171" t="s">
        <v>296</v>
      </c>
      <c r="AX1171" t="s">
        <v>197</v>
      </c>
      <c r="AY1171" t="s">
        <v>198</v>
      </c>
    </row>
    <row r="1172" spans="1:51" x14ac:dyDescent="0.45">
      <c r="A1172" s="22">
        <v>872447</v>
      </c>
      <c r="B1172" s="6">
        <v>45536</v>
      </c>
      <c r="C1172" s="22">
        <v>4923000</v>
      </c>
      <c r="D1172" s="22">
        <v>2692816</v>
      </c>
      <c r="E1172" s="22"/>
      <c r="F1172" s="22">
        <v>0</v>
      </c>
      <c r="G1172" s="22">
        <v>3419375</v>
      </c>
      <c r="H1172" s="22">
        <v>4058</v>
      </c>
      <c r="I1172" s="22"/>
      <c r="J1172" s="22">
        <v>0</v>
      </c>
      <c r="K1172" s="22">
        <v>101546</v>
      </c>
      <c r="L1172" s="23" t="s">
        <v>791</v>
      </c>
      <c r="M1172" s="23"/>
      <c r="N1172" s="23" t="s">
        <v>184</v>
      </c>
      <c r="O1172" s="23" t="s">
        <v>517</v>
      </c>
      <c r="P1172" s="22">
        <v>15</v>
      </c>
      <c r="Q1172" s="23" t="s">
        <v>518</v>
      </c>
      <c r="R1172" s="23"/>
      <c r="S1172" s="23"/>
      <c r="T1172" s="23"/>
      <c r="U1172" s="23"/>
      <c r="V1172" s="23" t="s">
        <v>519</v>
      </c>
      <c r="W1172" s="23" t="s">
        <v>188</v>
      </c>
      <c r="X1172" s="23" t="s">
        <v>189</v>
      </c>
      <c r="Y1172" s="22">
        <v>0</v>
      </c>
      <c r="Z1172" s="23" t="s">
        <v>190</v>
      </c>
      <c r="AA1172" s="23" t="s">
        <v>191</v>
      </c>
      <c r="AB1172" s="23" t="s">
        <v>190</v>
      </c>
      <c r="AC1172" s="23" t="s">
        <v>190</v>
      </c>
      <c r="AD1172" s="23" t="s">
        <v>190</v>
      </c>
      <c r="AE1172" s="23" t="s">
        <v>81</v>
      </c>
      <c r="AF1172" s="23" t="s">
        <v>190</v>
      </c>
      <c r="AG1172" s="23" t="s">
        <v>520</v>
      </c>
      <c r="AH1172" s="23" t="s">
        <v>281</v>
      </c>
      <c r="AI1172" s="23" t="s">
        <v>521</v>
      </c>
      <c r="AJ1172" s="23" t="b">
        <v>0</v>
      </c>
      <c r="AK1172" s="3">
        <v>55</v>
      </c>
      <c r="AL1172" s="3">
        <v>3404</v>
      </c>
      <c r="AM1172" s="3">
        <v>4834</v>
      </c>
      <c r="AN1172" s="24">
        <v>45536.30039714506</v>
      </c>
      <c r="AO1172" s="24">
        <v>45536.300420293213</v>
      </c>
      <c r="AP1172">
        <v>9</v>
      </c>
      <c r="AQ1172" t="s">
        <v>194</v>
      </c>
      <c r="AR1172">
        <v>244.30039714505983</v>
      </c>
      <c r="AS1172" t="s">
        <v>195</v>
      </c>
      <c r="AT1172" t="s">
        <v>408</v>
      </c>
      <c r="AU1172" t="s">
        <v>197</v>
      </c>
      <c r="AV1172" t="s">
        <v>201</v>
      </c>
      <c r="AW1172" t="s">
        <v>408</v>
      </c>
      <c r="AX1172" t="s">
        <v>197</v>
      </c>
      <c r="AY1172" t="s">
        <v>310</v>
      </c>
    </row>
    <row r="1173" spans="1:51" x14ac:dyDescent="0.45">
      <c r="A1173" s="22">
        <v>872164</v>
      </c>
      <c r="B1173" s="6">
        <v>45536</v>
      </c>
      <c r="C1173" s="22">
        <v>4923000</v>
      </c>
      <c r="D1173" s="22">
        <v>2703626</v>
      </c>
      <c r="E1173" s="22"/>
      <c r="F1173" s="22">
        <v>0</v>
      </c>
      <c r="G1173" s="22">
        <v>3414570</v>
      </c>
      <c r="H1173" s="22">
        <v>4028</v>
      </c>
      <c r="I1173" s="22"/>
      <c r="J1173" s="22">
        <v>0</v>
      </c>
      <c r="K1173" s="22">
        <v>101720</v>
      </c>
      <c r="L1173" s="23" t="s">
        <v>802</v>
      </c>
      <c r="M1173" s="23"/>
      <c r="N1173" s="23" t="s">
        <v>184</v>
      </c>
      <c r="O1173" s="23" t="s">
        <v>517</v>
      </c>
      <c r="P1173" s="22">
        <v>15</v>
      </c>
      <c r="Q1173" s="23" t="s">
        <v>518</v>
      </c>
      <c r="R1173" s="23"/>
      <c r="S1173" s="23"/>
      <c r="T1173" s="23"/>
      <c r="U1173" s="23"/>
      <c r="V1173" s="23" t="s">
        <v>519</v>
      </c>
      <c r="W1173" s="23" t="s">
        <v>188</v>
      </c>
      <c r="X1173" s="23" t="s">
        <v>189</v>
      </c>
      <c r="Y1173" s="22">
        <v>0</v>
      </c>
      <c r="Z1173" s="23" t="s">
        <v>190</v>
      </c>
      <c r="AA1173" s="23" t="s">
        <v>191</v>
      </c>
      <c r="AB1173" s="23" t="s">
        <v>190</v>
      </c>
      <c r="AC1173" s="23" t="s">
        <v>190</v>
      </c>
      <c r="AD1173" s="23" t="s">
        <v>190</v>
      </c>
      <c r="AE1173" s="23" t="s">
        <v>81</v>
      </c>
      <c r="AF1173" s="23" t="s">
        <v>190</v>
      </c>
      <c r="AG1173" s="23" t="s">
        <v>520</v>
      </c>
      <c r="AH1173" s="23" t="s">
        <v>281</v>
      </c>
      <c r="AI1173" s="23" t="s">
        <v>521</v>
      </c>
      <c r="AJ1173" s="23" t="b">
        <v>0</v>
      </c>
      <c r="AK1173" s="3">
        <v>55</v>
      </c>
      <c r="AL1173" s="3">
        <v>3404</v>
      </c>
      <c r="AM1173" s="3">
        <v>4661</v>
      </c>
      <c r="AN1173" s="24">
        <v>45536.245389081792</v>
      </c>
      <c r="AO1173" s="24">
        <v>45536.245412229939</v>
      </c>
      <c r="AP1173">
        <v>9</v>
      </c>
      <c r="AQ1173" t="s">
        <v>194</v>
      </c>
      <c r="AR1173">
        <v>244.24538908179238</v>
      </c>
      <c r="AS1173" t="s">
        <v>195</v>
      </c>
      <c r="AT1173" t="s">
        <v>296</v>
      </c>
      <c r="AU1173" t="s">
        <v>197</v>
      </c>
      <c r="AV1173" t="s">
        <v>237</v>
      </c>
      <c r="AW1173" t="s">
        <v>296</v>
      </c>
      <c r="AX1173" t="s">
        <v>197</v>
      </c>
      <c r="AY1173" t="s">
        <v>210</v>
      </c>
    </row>
    <row r="1174" spans="1:51" x14ac:dyDescent="0.45">
      <c r="A1174" s="22">
        <v>872719</v>
      </c>
      <c r="B1174" s="6">
        <v>45536</v>
      </c>
      <c r="C1174" s="22">
        <v>4921000</v>
      </c>
      <c r="D1174" s="22">
        <v>2650416</v>
      </c>
      <c r="E1174" s="22"/>
      <c r="F1174" s="22">
        <v>0</v>
      </c>
      <c r="G1174" s="22">
        <v>3412952</v>
      </c>
      <c r="H1174" s="22">
        <v>3971</v>
      </c>
      <c r="I1174" s="22"/>
      <c r="J1174" s="22">
        <v>0</v>
      </c>
      <c r="K1174" s="22">
        <v>101970</v>
      </c>
      <c r="L1174" s="23" t="s">
        <v>790</v>
      </c>
      <c r="M1174" s="23"/>
      <c r="N1174" s="23" t="s">
        <v>184</v>
      </c>
      <c r="O1174" s="23" t="s">
        <v>517</v>
      </c>
      <c r="P1174" s="22">
        <v>15</v>
      </c>
      <c r="Q1174" s="23" t="s">
        <v>518</v>
      </c>
      <c r="R1174" s="23"/>
      <c r="S1174" s="23"/>
      <c r="T1174" s="23"/>
      <c r="U1174" s="23"/>
      <c r="V1174" s="23" t="s">
        <v>519</v>
      </c>
      <c r="W1174" s="23" t="s">
        <v>188</v>
      </c>
      <c r="X1174" s="23" t="s">
        <v>189</v>
      </c>
      <c r="Y1174" s="22">
        <v>0</v>
      </c>
      <c r="Z1174" s="23" t="s">
        <v>190</v>
      </c>
      <c r="AA1174" s="23" t="s">
        <v>191</v>
      </c>
      <c r="AB1174" s="23" t="s">
        <v>190</v>
      </c>
      <c r="AC1174" s="23" t="s">
        <v>190</v>
      </c>
      <c r="AD1174" s="23" t="s">
        <v>190</v>
      </c>
      <c r="AE1174" s="23" t="s">
        <v>81</v>
      </c>
      <c r="AF1174" s="23" t="s">
        <v>190</v>
      </c>
      <c r="AG1174" s="23" t="s">
        <v>520</v>
      </c>
      <c r="AH1174" s="23" t="s">
        <v>281</v>
      </c>
      <c r="AI1174" s="23" t="s">
        <v>521</v>
      </c>
      <c r="AJ1174" s="23" t="b">
        <v>0</v>
      </c>
      <c r="AK1174" s="3">
        <v>109</v>
      </c>
      <c r="AL1174" s="3">
        <v>3404</v>
      </c>
      <c r="AM1174" s="3">
        <v>5085</v>
      </c>
      <c r="AN1174" s="24">
        <v>45536.372242206788</v>
      </c>
      <c r="AO1174" s="24">
        <v>45536.372265354941</v>
      </c>
      <c r="AP1174">
        <v>9</v>
      </c>
      <c r="AQ1174" t="s">
        <v>194</v>
      </c>
      <c r="AR1174">
        <v>244.37224220678763</v>
      </c>
      <c r="AS1174" t="s">
        <v>195</v>
      </c>
      <c r="AT1174" t="s">
        <v>308</v>
      </c>
      <c r="AU1174" t="s">
        <v>197</v>
      </c>
      <c r="AV1174" t="s">
        <v>214</v>
      </c>
      <c r="AW1174" t="s">
        <v>308</v>
      </c>
      <c r="AX1174" t="s">
        <v>197</v>
      </c>
      <c r="AY1174" t="s">
        <v>234</v>
      </c>
    </row>
    <row r="1175" spans="1:51" x14ac:dyDescent="0.45">
      <c r="A1175" s="22">
        <v>872453</v>
      </c>
      <c r="B1175" s="6">
        <v>45536</v>
      </c>
      <c r="C1175" s="22">
        <v>4874000</v>
      </c>
      <c r="D1175" s="22">
        <v>2732675</v>
      </c>
      <c r="E1175" s="22"/>
      <c r="F1175" s="22">
        <v>0</v>
      </c>
      <c r="G1175" s="22">
        <v>3403890</v>
      </c>
      <c r="H1175" s="22">
        <v>4008</v>
      </c>
      <c r="I1175" s="22"/>
      <c r="J1175" s="22">
        <v>0</v>
      </c>
      <c r="K1175" s="22">
        <v>102087</v>
      </c>
      <c r="L1175" s="23" t="s">
        <v>788</v>
      </c>
      <c r="M1175" s="23"/>
      <c r="N1175" s="23" t="s">
        <v>184</v>
      </c>
      <c r="O1175" s="23" t="s">
        <v>517</v>
      </c>
      <c r="P1175" s="22">
        <v>15</v>
      </c>
      <c r="Q1175" s="23" t="s">
        <v>518</v>
      </c>
      <c r="R1175" s="23"/>
      <c r="S1175" s="23"/>
      <c r="T1175" s="23"/>
      <c r="U1175" s="23"/>
      <c r="V1175" s="23" t="s">
        <v>519</v>
      </c>
      <c r="W1175" s="23" t="s">
        <v>188</v>
      </c>
      <c r="X1175" s="23" t="s">
        <v>189</v>
      </c>
      <c r="Y1175" s="22">
        <v>0</v>
      </c>
      <c r="Z1175" s="23" t="s">
        <v>190</v>
      </c>
      <c r="AA1175" s="23" t="s">
        <v>191</v>
      </c>
      <c r="AB1175" s="23" t="s">
        <v>190</v>
      </c>
      <c r="AC1175" s="23" t="s">
        <v>190</v>
      </c>
      <c r="AD1175" s="23" t="s">
        <v>190</v>
      </c>
      <c r="AE1175" s="23" t="s">
        <v>81</v>
      </c>
      <c r="AF1175" s="23" t="s">
        <v>190</v>
      </c>
      <c r="AG1175" s="23" t="s">
        <v>520</v>
      </c>
      <c r="AH1175" s="23" t="s">
        <v>281</v>
      </c>
      <c r="AI1175" s="23" t="s">
        <v>521</v>
      </c>
      <c r="AJ1175" s="23" t="b">
        <v>0</v>
      </c>
      <c r="AK1175" s="3">
        <v>118</v>
      </c>
      <c r="AL1175" s="3">
        <v>3404</v>
      </c>
      <c r="AM1175" s="3">
        <v>4840</v>
      </c>
      <c r="AN1175" s="24">
        <v>45536.301817283951</v>
      </c>
      <c r="AO1175" s="24">
        <v>45536.301840432097</v>
      </c>
      <c r="AP1175">
        <v>9</v>
      </c>
      <c r="AQ1175" t="s">
        <v>194</v>
      </c>
      <c r="AR1175">
        <v>244.3018172839511</v>
      </c>
      <c r="AS1175" t="s">
        <v>195</v>
      </c>
      <c r="AT1175" t="s">
        <v>408</v>
      </c>
      <c r="AU1175" t="s">
        <v>197</v>
      </c>
      <c r="AV1175" t="s">
        <v>303</v>
      </c>
      <c r="AW1175" t="s">
        <v>408</v>
      </c>
      <c r="AX1175" t="s">
        <v>197</v>
      </c>
      <c r="AY1175" t="s">
        <v>307</v>
      </c>
    </row>
    <row r="1176" spans="1:51" x14ac:dyDescent="0.45">
      <c r="A1176" s="22">
        <v>872721</v>
      </c>
      <c r="B1176" s="6">
        <v>45536</v>
      </c>
      <c r="C1176" s="22">
        <v>4859000</v>
      </c>
      <c r="D1176" s="22">
        <v>2641391</v>
      </c>
      <c r="E1176" s="22"/>
      <c r="F1176" s="22">
        <v>0</v>
      </c>
      <c r="G1176" s="22">
        <v>3421756</v>
      </c>
      <c r="H1176" s="22">
        <v>4063</v>
      </c>
      <c r="I1176" s="22"/>
      <c r="J1176" s="22">
        <v>0</v>
      </c>
      <c r="K1176" s="22">
        <v>102026</v>
      </c>
      <c r="L1176" s="23" t="s">
        <v>786</v>
      </c>
      <c r="M1176" s="23"/>
      <c r="N1176" s="23" t="s">
        <v>184</v>
      </c>
      <c r="O1176" s="23" t="s">
        <v>517</v>
      </c>
      <c r="P1176" s="22">
        <v>15</v>
      </c>
      <c r="Q1176" s="23" t="s">
        <v>518</v>
      </c>
      <c r="R1176" s="23"/>
      <c r="S1176" s="23"/>
      <c r="T1176" s="23"/>
      <c r="U1176" s="23"/>
      <c r="V1176" s="23" t="s">
        <v>519</v>
      </c>
      <c r="W1176" s="23" t="s">
        <v>188</v>
      </c>
      <c r="X1176" s="23" t="s">
        <v>189</v>
      </c>
      <c r="Y1176" s="22">
        <v>0</v>
      </c>
      <c r="Z1176" s="23" t="s">
        <v>190</v>
      </c>
      <c r="AA1176" s="23" t="s">
        <v>191</v>
      </c>
      <c r="AB1176" s="23" t="s">
        <v>190</v>
      </c>
      <c r="AC1176" s="23" t="s">
        <v>190</v>
      </c>
      <c r="AD1176" s="23" t="s">
        <v>190</v>
      </c>
      <c r="AE1176" s="23" t="s">
        <v>81</v>
      </c>
      <c r="AF1176" s="23" t="s">
        <v>190</v>
      </c>
      <c r="AG1176" s="23" t="s">
        <v>520</v>
      </c>
      <c r="AH1176" s="23" t="s">
        <v>281</v>
      </c>
      <c r="AI1176" s="23" t="s">
        <v>521</v>
      </c>
      <c r="AJ1176" s="23" t="b">
        <v>0</v>
      </c>
      <c r="AK1176" s="3">
        <v>60</v>
      </c>
      <c r="AL1176" s="3">
        <v>3404</v>
      </c>
      <c r="AM1176" s="3">
        <v>5087</v>
      </c>
      <c r="AN1176" s="24">
        <v>45536.373530825615</v>
      </c>
      <c r="AO1176" s="24">
        <v>45536.373553973768</v>
      </c>
      <c r="AP1176">
        <v>9</v>
      </c>
      <c r="AQ1176" t="s">
        <v>194</v>
      </c>
      <c r="AR1176">
        <v>244.37353082561458</v>
      </c>
      <c r="AS1176" t="s">
        <v>195</v>
      </c>
      <c r="AT1176" t="s">
        <v>308</v>
      </c>
      <c r="AU1176" t="s">
        <v>197</v>
      </c>
      <c r="AV1176" t="s">
        <v>298</v>
      </c>
      <c r="AW1176" t="s">
        <v>308</v>
      </c>
      <c r="AX1176" t="s">
        <v>197</v>
      </c>
      <c r="AY1176" t="s">
        <v>291</v>
      </c>
    </row>
    <row r="1177" spans="1:51" x14ac:dyDescent="0.45">
      <c r="A1177" s="22">
        <v>873081</v>
      </c>
      <c r="B1177" s="6">
        <v>45536</v>
      </c>
      <c r="C1177" s="22">
        <v>4829000</v>
      </c>
      <c r="D1177" s="22">
        <v>2659410</v>
      </c>
      <c r="E1177" s="22"/>
      <c r="F1177" s="22">
        <v>0</v>
      </c>
      <c r="G1177" s="22">
        <v>3409679</v>
      </c>
      <c r="H1177" s="22">
        <v>3999</v>
      </c>
      <c r="I1177" s="22"/>
      <c r="J1177" s="22">
        <v>0</v>
      </c>
      <c r="K1177" s="22">
        <v>101597</v>
      </c>
      <c r="L1177" s="23" t="s">
        <v>793</v>
      </c>
      <c r="M1177" s="23"/>
      <c r="N1177" s="23" t="s">
        <v>184</v>
      </c>
      <c r="O1177" s="23" t="s">
        <v>517</v>
      </c>
      <c r="P1177" s="22">
        <v>15</v>
      </c>
      <c r="Q1177" s="23" t="s">
        <v>518</v>
      </c>
      <c r="R1177" s="23"/>
      <c r="S1177" s="23"/>
      <c r="T1177" s="23"/>
      <c r="U1177" s="23"/>
      <c r="V1177" s="23" t="s">
        <v>519</v>
      </c>
      <c r="W1177" s="23" t="s">
        <v>188</v>
      </c>
      <c r="X1177" s="23" t="s">
        <v>189</v>
      </c>
      <c r="Y1177" s="22">
        <v>0</v>
      </c>
      <c r="Z1177" s="23" t="s">
        <v>190</v>
      </c>
      <c r="AA1177" s="23" t="s">
        <v>191</v>
      </c>
      <c r="AB1177" s="23" t="s">
        <v>190</v>
      </c>
      <c r="AC1177" s="23" t="s">
        <v>190</v>
      </c>
      <c r="AD1177" s="23" t="s">
        <v>190</v>
      </c>
      <c r="AE1177" s="23" t="s">
        <v>81</v>
      </c>
      <c r="AF1177" s="23" t="s">
        <v>190</v>
      </c>
      <c r="AG1177" s="23" t="s">
        <v>520</v>
      </c>
      <c r="AH1177" s="23" t="s">
        <v>281</v>
      </c>
      <c r="AI1177" s="23" t="s">
        <v>521</v>
      </c>
      <c r="AJ1177" s="23" t="b">
        <v>0</v>
      </c>
      <c r="AK1177" s="3">
        <v>98</v>
      </c>
      <c r="AL1177" s="3">
        <v>3404</v>
      </c>
      <c r="AM1177" s="3">
        <v>5426</v>
      </c>
      <c r="AN1177" s="24">
        <v>45536.41299178241</v>
      </c>
      <c r="AO1177" s="24">
        <v>45536.413014930557</v>
      </c>
      <c r="AP1177">
        <v>9</v>
      </c>
      <c r="AQ1177" t="s">
        <v>194</v>
      </c>
      <c r="AR1177">
        <v>244.41299178241024</v>
      </c>
      <c r="AS1177" t="s">
        <v>195</v>
      </c>
      <c r="AT1177" t="s">
        <v>238</v>
      </c>
      <c r="AU1177" t="s">
        <v>197</v>
      </c>
      <c r="AV1177" t="s">
        <v>297</v>
      </c>
      <c r="AW1177" t="s">
        <v>238</v>
      </c>
      <c r="AX1177" t="s">
        <v>197</v>
      </c>
      <c r="AY1177" t="s">
        <v>205</v>
      </c>
    </row>
    <row r="1178" spans="1:51" x14ac:dyDescent="0.45">
      <c r="A1178" s="22">
        <v>873083</v>
      </c>
      <c r="B1178" s="6">
        <v>45536</v>
      </c>
      <c r="C1178" s="22">
        <v>4780000</v>
      </c>
      <c r="D1178" s="22">
        <v>2654321</v>
      </c>
      <c r="E1178" s="22"/>
      <c r="F1178" s="22">
        <v>4</v>
      </c>
      <c r="G1178" s="22">
        <v>3387618</v>
      </c>
      <c r="H1178" s="22">
        <v>3923</v>
      </c>
      <c r="I1178" s="22"/>
      <c r="J1178" s="22">
        <v>0</v>
      </c>
      <c r="K1178" s="22">
        <v>102236</v>
      </c>
      <c r="L1178" s="23" t="s">
        <v>978</v>
      </c>
      <c r="M1178" s="23"/>
      <c r="N1178" s="23" t="s">
        <v>184</v>
      </c>
      <c r="O1178" s="23" t="s">
        <v>517</v>
      </c>
      <c r="P1178" s="22">
        <v>15</v>
      </c>
      <c r="Q1178" s="23" t="s">
        <v>518</v>
      </c>
      <c r="R1178" s="23"/>
      <c r="S1178" s="23"/>
      <c r="T1178" s="23"/>
      <c r="U1178" s="23"/>
      <c r="V1178" s="23" t="s">
        <v>519</v>
      </c>
      <c r="W1178" s="23" t="s">
        <v>188</v>
      </c>
      <c r="X1178" s="23" t="s">
        <v>189</v>
      </c>
      <c r="Y1178" s="22">
        <v>0</v>
      </c>
      <c r="Z1178" s="23" t="s">
        <v>190</v>
      </c>
      <c r="AA1178" s="23" t="s">
        <v>191</v>
      </c>
      <c r="AB1178" s="23" t="s">
        <v>190</v>
      </c>
      <c r="AC1178" s="23" t="s">
        <v>190</v>
      </c>
      <c r="AD1178" s="23" t="s">
        <v>190</v>
      </c>
      <c r="AE1178" s="23" t="s">
        <v>81</v>
      </c>
      <c r="AF1178" s="23" t="s">
        <v>190</v>
      </c>
      <c r="AG1178" s="23" t="s">
        <v>520</v>
      </c>
      <c r="AH1178" s="23" t="s">
        <v>281</v>
      </c>
      <c r="AI1178" s="23" t="s">
        <v>521</v>
      </c>
      <c r="AJ1178" s="23" t="b">
        <v>0</v>
      </c>
      <c r="AK1178" s="3">
        <v>65</v>
      </c>
      <c r="AL1178" s="3">
        <v>3404</v>
      </c>
      <c r="AM1178" s="3">
        <v>5428</v>
      </c>
      <c r="AN1178" s="24">
        <v>45536.414064351855</v>
      </c>
      <c r="AO1178" s="24">
        <v>45536.414087500001</v>
      </c>
      <c r="AP1178">
        <v>9</v>
      </c>
      <c r="AQ1178" t="s">
        <v>194</v>
      </c>
      <c r="AR1178">
        <v>244.4140643518549</v>
      </c>
      <c r="AS1178" t="s">
        <v>195</v>
      </c>
      <c r="AT1178" t="s">
        <v>238</v>
      </c>
      <c r="AU1178" t="s">
        <v>197</v>
      </c>
      <c r="AV1178" t="s">
        <v>228</v>
      </c>
      <c r="AW1178" t="s">
        <v>238</v>
      </c>
      <c r="AX1178" t="s">
        <v>197</v>
      </c>
      <c r="AY1178" t="s">
        <v>229</v>
      </c>
    </row>
    <row r="1179" spans="1:51" x14ac:dyDescent="0.45">
      <c r="A1179" s="22">
        <v>874006</v>
      </c>
      <c r="B1179" s="6">
        <v>45536</v>
      </c>
      <c r="C1179" s="22">
        <v>4688000</v>
      </c>
      <c r="D1179" s="22">
        <v>6054408</v>
      </c>
      <c r="E1179" s="22"/>
      <c r="F1179" s="22">
        <v>196958</v>
      </c>
      <c r="G1179" s="22">
        <v>225525</v>
      </c>
      <c r="H1179" s="22">
        <v>54</v>
      </c>
      <c r="I1179" s="22"/>
      <c r="J1179" s="22">
        <v>108</v>
      </c>
      <c r="K1179" s="22">
        <v>101875</v>
      </c>
      <c r="L1179" s="23" t="s">
        <v>1215</v>
      </c>
      <c r="M1179" s="23"/>
      <c r="N1179" s="23" t="s">
        <v>184</v>
      </c>
      <c r="O1179" s="23" t="s">
        <v>225</v>
      </c>
      <c r="P1179" s="22">
        <v>20</v>
      </c>
      <c r="Q1179" s="23" t="s">
        <v>186</v>
      </c>
      <c r="R1179" s="23"/>
      <c r="S1179" s="23"/>
      <c r="T1179" s="23"/>
      <c r="U1179" s="23"/>
      <c r="V1179" s="23" t="s">
        <v>187</v>
      </c>
      <c r="W1179" s="23" t="s">
        <v>188</v>
      </c>
      <c r="X1179" s="23" t="s">
        <v>189</v>
      </c>
      <c r="Y1179" s="22">
        <v>0</v>
      </c>
      <c r="Z1179" s="23" t="s">
        <v>190</v>
      </c>
      <c r="AA1179" s="23" t="s">
        <v>191</v>
      </c>
      <c r="AB1179" s="23" t="s">
        <v>190</v>
      </c>
      <c r="AC1179" s="23" t="s">
        <v>192</v>
      </c>
      <c r="AD1179" s="23" t="s">
        <v>281</v>
      </c>
      <c r="AE1179" s="23" t="s">
        <v>67</v>
      </c>
      <c r="AF1179" s="23"/>
      <c r="AG1179" s="23"/>
      <c r="AH1179" s="23"/>
      <c r="AI1179" s="23"/>
      <c r="AJ1179" s="23" t="b">
        <v>0</v>
      </c>
      <c r="AK1179" s="3">
        <v>97</v>
      </c>
      <c r="AL1179" s="3">
        <v>2408</v>
      </c>
      <c r="AM1179" s="3">
        <v>6078</v>
      </c>
      <c r="AN1179" s="24">
        <v>45536.654293402775</v>
      </c>
      <c r="AO1179" s="24">
        <v>45536.654362847221</v>
      </c>
      <c r="AP1179">
        <v>9</v>
      </c>
      <c r="AQ1179" t="s">
        <v>194</v>
      </c>
      <c r="AR1179">
        <v>244.65429340277478</v>
      </c>
      <c r="AS1179" t="s">
        <v>195</v>
      </c>
      <c r="AT1179" t="s">
        <v>228</v>
      </c>
      <c r="AU1179" t="s">
        <v>197</v>
      </c>
      <c r="AV1179" t="s">
        <v>208</v>
      </c>
      <c r="AW1179" t="s">
        <v>228</v>
      </c>
      <c r="AX1179" t="s">
        <v>197</v>
      </c>
      <c r="AY1179" t="s">
        <v>229</v>
      </c>
    </row>
    <row r="1180" spans="1:51" x14ac:dyDescent="0.45">
      <c r="A1180" s="22">
        <v>872000</v>
      </c>
      <c r="B1180" s="6">
        <v>45536</v>
      </c>
      <c r="C1180" s="22">
        <v>4687000</v>
      </c>
      <c r="D1180" s="22">
        <v>9013585</v>
      </c>
      <c r="E1180" s="22"/>
      <c r="F1180" s="22">
        <v>13023</v>
      </c>
      <c r="G1180" s="22">
        <v>4781304</v>
      </c>
      <c r="H1180" s="22">
        <v>352</v>
      </c>
      <c r="I1180" s="22"/>
      <c r="J1180" s="22">
        <v>244127</v>
      </c>
      <c r="K1180" s="22">
        <v>8199</v>
      </c>
      <c r="L1180" s="23" t="s">
        <v>1275</v>
      </c>
      <c r="M1180" s="23"/>
      <c r="N1180" s="23" t="s">
        <v>184</v>
      </c>
      <c r="O1180" s="23" t="s">
        <v>672</v>
      </c>
      <c r="P1180" s="22">
        <v>10</v>
      </c>
      <c r="Q1180" s="23" t="s">
        <v>673</v>
      </c>
      <c r="R1180" s="23" t="s">
        <v>667</v>
      </c>
      <c r="S1180" s="23" t="s">
        <v>21</v>
      </c>
      <c r="T1180" s="23" t="s">
        <v>667</v>
      </c>
      <c r="U1180" s="23" t="s">
        <v>21</v>
      </c>
      <c r="V1180" s="23" t="s">
        <v>674</v>
      </c>
      <c r="W1180" s="23" t="s">
        <v>188</v>
      </c>
      <c r="X1180" s="23" t="s">
        <v>189</v>
      </c>
      <c r="Y1180" s="22">
        <v>0</v>
      </c>
      <c r="Z1180" s="23" t="s">
        <v>190</v>
      </c>
      <c r="AA1180" s="23" t="s">
        <v>191</v>
      </c>
      <c r="AB1180" s="23" t="s">
        <v>190</v>
      </c>
      <c r="AC1180" s="23" t="s">
        <v>190</v>
      </c>
      <c r="AD1180" s="23" t="s">
        <v>190</v>
      </c>
      <c r="AE1180" s="23" t="s">
        <v>100</v>
      </c>
      <c r="AF1180" s="23"/>
      <c r="AG1180" s="23"/>
      <c r="AH1180" s="23"/>
      <c r="AI1180" s="23"/>
      <c r="AJ1180" s="23" t="b">
        <v>0</v>
      </c>
      <c r="AK1180" s="3">
        <v>112</v>
      </c>
      <c r="AL1180" s="3">
        <v>4952</v>
      </c>
      <c r="AM1180" s="3">
        <v>4530</v>
      </c>
      <c r="AN1180" s="24">
        <v>45536.186367283954</v>
      </c>
      <c r="AO1180" s="24">
        <v>45536.186471450615</v>
      </c>
      <c r="AP1180">
        <v>9</v>
      </c>
      <c r="AQ1180" t="s">
        <v>194</v>
      </c>
      <c r="AR1180">
        <v>244.18636728395359</v>
      </c>
      <c r="AS1180" t="s">
        <v>195</v>
      </c>
      <c r="AT1180" t="s">
        <v>258</v>
      </c>
      <c r="AU1180" t="s">
        <v>197</v>
      </c>
      <c r="AV1180" t="s">
        <v>237</v>
      </c>
      <c r="AW1180" t="s">
        <v>258</v>
      </c>
      <c r="AX1180" t="s">
        <v>197</v>
      </c>
      <c r="AY1180" t="s">
        <v>311</v>
      </c>
    </row>
    <row r="1181" spans="1:51" x14ac:dyDescent="0.45">
      <c r="A1181" s="22">
        <v>872001</v>
      </c>
      <c r="B1181" s="6">
        <v>45536</v>
      </c>
      <c r="C1181" s="22">
        <v>4687000</v>
      </c>
      <c r="D1181" s="22">
        <v>9013585</v>
      </c>
      <c r="E1181" s="22"/>
      <c r="F1181" s="22">
        <v>13023</v>
      </c>
      <c r="G1181" s="22">
        <v>4781304</v>
      </c>
      <c r="H1181" s="22">
        <v>352</v>
      </c>
      <c r="I1181" s="22"/>
      <c r="J1181" s="22">
        <v>244127</v>
      </c>
      <c r="K1181" s="22">
        <v>8199</v>
      </c>
      <c r="L1181" s="23" t="s">
        <v>1275</v>
      </c>
      <c r="M1181" s="23"/>
      <c r="N1181" s="23" t="s">
        <v>184</v>
      </c>
      <c r="O1181" s="23" t="s">
        <v>672</v>
      </c>
      <c r="P1181" s="22">
        <v>14</v>
      </c>
      <c r="Q1181" s="23" t="s">
        <v>673</v>
      </c>
      <c r="R1181" s="23" t="s">
        <v>667</v>
      </c>
      <c r="S1181" s="23" t="s">
        <v>21</v>
      </c>
      <c r="T1181" s="23" t="s">
        <v>667</v>
      </c>
      <c r="U1181" s="23" t="s">
        <v>21</v>
      </c>
      <c r="V1181" s="23" t="s">
        <v>674</v>
      </c>
      <c r="W1181" s="23" t="s">
        <v>188</v>
      </c>
      <c r="X1181" s="23" t="s">
        <v>189</v>
      </c>
      <c r="Y1181" s="22">
        <v>0</v>
      </c>
      <c r="Z1181" s="23" t="s">
        <v>190</v>
      </c>
      <c r="AA1181" s="23" t="s">
        <v>191</v>
      </c>
      <c r="AB1181" s="23" t="s">
        <v>190</v>
      </c>
      <c r="AC1181" s="23" t="s">
        <v>190</v>
      </c>
      <c r="AD1181" s="23" t="s">
        <v>190</v>
      </c>
      <c r="AE1181" s="23" t="s">
        <v>100</v>
      </c>
      <c r="AF1181" s="23"/>
      <c r="AG1181" s="23"/>
      <c r="AH1181" s="23"/>
      <c r="AI1181" s="23"/>
      <c r="AJ1181" s="23" t="b">
        <v>0</v>
      </c>
      <c r="AK1181" s="3">
        <v>112</v>
      </c>
      <c r="AL1181" s="3">
        <v>4952</v>
      </c>
      <c r="AM1181" s="3">
        <v>4530</v>
      </c>
      <c r="AN1181" s="24">
        <v>45536.186367283954</v>
      </c>
      <c r="AO1181" s="24">
        <v>45536.186471450615</v>
      </c>
      <c r="AP1181">
        <v>9</v>
      </c>
      <c r="AQ1181" t="s">
        <v>194</v>
      </c>
      <c r="AR1181">
        <v>244.18636728395359</v>
      </c>
      <c r="AS1181" t="s">
        <v>195</v>
      </c>
      <c r="AT1181" t="s">
        <v>258</v>
      </c>
      <c r="AU1181" t="s">
        <v>197</v>
      </c>
      <c r="AV1181" t="s">
        <v>237</v>
      </c>
      <c r="AW1181" t="s">
        <v>258</v>
      </c>
      <c r="AX1181" t="s">
        <v>197</v>
      </c>
      <c r="AY1181" t="s">
        <v>311</v>
      </c>
    </row>
    <row r="1182" spans="1:51" x14ac:dyDescent="0.45">
      <c r="A1182" s="22">
        <v>872002</v>
      </c>
      <c r="B1182" s="6">
        <v>45536</v>
      </c>
      <c r="C1182" s="22">
        <v>4687000</v>
      </c>
      <c r="D1182" s="22">
        <v>9013585</v>
      </c>
      <c r="E1182" s="22"/>
      <c r="F1182" s="22">
        <v>13023</v>
      </c>
      <c r="G1182" s="22">
        <v>4781304</v>
      </c>
      <c r="H1182" s="22">
        <v>352</v>
      </c>
      <c r="I1182" s="22"/>
      <c r="J1182" s="22">
        <v>244127</v>
      </c>
      <c r="K1182" s="22">
        <v>8199</v>
      </c>
      <c r="L1182" s="23" t="s">
        <v>1275</v>
      </c>
      <c r="M1182" s="23"/>
      <c r="N1182" s="23" t="s">
        <v>184</v>
      </c>
      <c r="O1182" s="23" t="s">
        <v>672</v>
      </c>
      <c r="P1182" s="22">
        <v>10</v>
      </c>
      <c r="Q1182" s="23" t="s">
        <v>673</v>
      </c>
      <c r="R1182" s="23" t="s">
        <v>667</v>
      </c>
      <c r="S1182" s="23" t="s">
        <v>21</v>
      </c>
      <c r="T1182" s="23" t="s">
        <v>667</v>
      </c>
      <c r="U1182" s="23" t="s">
        <v>21</v>
      </c>
      <c r="V1182" s="23" t="s">
        <v>674</v>
      </c>
      <c r="W1182" s="23" t="s">
        <v>188</v>
      </c>
      <c r="X1182" s="23" t="s">
        <v>189</v>
      </c>
      <c r="Y1182" s="22">
        <v>0</v>
      </c>
      <c r="Z1182" s="23" t="s">
        <v>190</v>
      </c>
      <c r="AA1182" s="23" t="s">
        <v>191</v>
      </c>
      <c r="AB1182" s="23" t="s">
        <v>190</v>
      </c>
      <c r="AC1182" s="23" t="s">
        <v>190</v>
      </c>
      <c r="AD1182" s="23" t="s">
        <v>190</v>
      </c>
      <c r="AE1182" s="23" t="s">
        <v>100</v>
      </c>
      <c r="AF1182" s="23"/>
      <c r="AG1182" s="23"/>
      <c r="AH1182" s="23"/>
      <c r="AI1182" s="23"/>
      <c r="AJ1182" s="23" t="b">
        <v>0</v>
      </c>
      <c r="AK1182" s="3">
        <v>112</v>
      </c>
      <c r="AL1182" s="3">
        <v>4952</v>
      </c>
      <c r="AM1182" s="3">
        <v>4530</v>
      </c>
      <c r="AN1182" s="24">
        <v>45536.186367283954</v>
      </c>
      <c r="AO1182" s="24">
        <v>45536.186471450615</v>
      </c>
      <c r="AP1182">
        <v>9</v>
      </c>
      <c r="AQ1182" t="s">
        <v>194</v>
      </c>
      <c r="AR1182">
        <v>244.18636728395359</v>
      </c>
      <c r="AS1182" t="s">
        <v>195</v>
      </c>
      <c r="AT1182" t="s">
        <v>258</v>
      </c>
      <c r="AU1182" t="s">
        <v>197</v>
      </c>
      <c r="AV1182" t="s">
        <v>237</v>
      </c>
      <c r="AW1182" t="s">
        <v>258</v>
      </c>
      <c r="AX1182" t="s">
        <v>197</v>
      </c>
      <c r="AY1182" t="s">
        <v>311</v>
      </c>
    </row>
    <row r="1183" spans="1:51" x14ac:dyDescent="0.45">
      <c r="A1183" s="22">
        <v>872003</v>
      </c>
      <c r="B1183" s="6">
        <v>45536</v>
      </c>
      <c r="C1183" s="22">
        <v>4687000</v>
      </c>
      <c r="D1183" s="22">
        <v>9013585</v>
      </c>
      <c r="E1183" s="22"/>
      <c r="F1183" s="22">
        <v>13023</v>
      </c>
      <c r="G1183" s="22">
        <v>4781304</v>
      </c>
      <c r="H1183" s="22">
        <v>352</v>
      </c>
      <c r="I1183" s="22"/>
      <c r="J1183" s="22">
        <v>244127</v>
      </c>
      <c r="K1183" s="22">
        <v>8199</v>
      </c>
      <c r="L1183" s="23" t="s">
        <v>1275</v>
      </c>
      <c r="M1183" s="23"/>
      <c r="N1183" s="23" t="s">
        <v>184</v>
      </c>
      <c r="O1183" s="23" t="s">
        <v>672</v>
      </c>
      <c r="P1183" s="22">
        <v>14</v>
      </c>
      <c r="Q1183" s="23" t="s">
        <v>673</v>
      </c>
      <c r="R1183" s="23" t="s">
        <v>667</v>
      </c>
      <c r="S1183" s="23" t="s">
        <v>21</v>
      </c>
      <c r="T1183" s="23" t="s">
        <v>667</v>
      </c>
      <c r="U1183" s="23" t="s">
        <v>21</v>
      </c>
      <c r="V1183" s="23" t="s">
        <v>674</v>
      </c>
      <c r="W1183" s="23" t="s">
        <v>188</v>
      </c>
      <c r="X1183" s="23" t="s">
        <v>189</v>
      </c>
      <c r="Y1183" s="22">
        <v>0</v>
      </c>
      <c r="Z1183" s="23" t="s">
        <v>190</v>
      </c>
      <c r="AA1183" s="23" t="s">
        <v>191</v>
      </c>
      <c r="AB1183" s="23" t="s">
        <v>190</v>
      </c>
      <c r="AC1183" s="23" t="s">
        <v>190</v>
      </c>
      <c r="AD1183" s="23" t="s">
        <v>190</v>
      </c>
      <c r="AE1183" s="23" t="s">
        <v>100</v>
      </c>
      <c r="AF1183" s="23"/>
      <c r="AG1183" s="23"/>
      <c r="AH1183" s="23"/>
      <c r="AI1183" s="23"/>
      <c r="AJ1183" s="23" t="b">
        <v>0</v>
      </c>
      <c r="AK1183" s="3">
        <v>112</v>
      </c>
      <c r="AL1183" s="3">
        <v>4952</v>
      </c>
      <c r="AM1183" s="3">
        <v>4530</v>
      </c>
      <c r="AN1183" s="24">
        <v>45536.186367283954</v>
      </c>
      <c r="AO1183" s="24">
        <v>45536.186471450615</v>
      </c>
      <c r="AP1183">
        <v>9</v>
      </c>
      <c r="AQ1183" t="s">
        <v>194</v>
      </c>
      <c r="AR1183">
        <v>244.18636728395359</v>
      </c>
      <c r="AS1183" t="s">
        <v>195</v>
      </c>
      <c r="AT1183" t="s">
        <v>258</v>
      </c>
      <c r="AU1183" t="s">
        <v>197</v>
      </c>
      <c r="AV1183" t="s">
        <v>237</v>
      </c>
      <c r="AW1183" t="s">
        <v>258</v>
      </c>
      <c r="AX1183" t="s">
        <v>197</v>
      </c>
      <c r="AY1183" t="s">
        <v>311</v>
      </c>
    </row>
    <row r="1184" spans="1:51" x14ac:dyDescent="0.45">
      <c r="A1184" s="22">
        <v>872019</v>
      </c>
      <c r="B1184" s="6">
        <v>45536</v>
      </c>
      <c r="C1184" s="22">
        <v>4594000</v>
      </c>
      <c r="D1184" s="22">
        <v>8722478</v>
      </c>
      <c r="E1184" s="22"/>
      <c r="F1184" s="22">
        <v>59956</v>
      </c>
      <c r="G1184" s="22">
        <v>1253930</v>
      </c>
      <c r="H1184" s="22">
        <v>363</v>
      </c>
      <c r="I1184" s="22"/>
      <c r="J1184" s="22">
        <v>24695</v>
      </c>
      <c r="K1184" s="22">
        <v>8546</v>
      </c>
      <c r="L1184" s="23" t="s">
        <v>1287</v>
      </c>
      <c r="M1184" s="23"/>
      <c r="N1184" s="23" t="s">
        <v>184</v>
      </c>
      <c r="O1184" s="23" t="s">
        <v>672</v>
      </c>
      <c r="P1184" s="22">
        <v>19</v>
      </c>
      <c r="Q1184" s="23" t="s">
        <v>681</v>
      </c>
      <c r="R1184" s="23" t="s">
        <v>667</v>
      </c>
      <c r="S1184" s="23" t="s">
        <v>21</v>
      </c>
      <c r="T1184" s="23" t="s">
        <v>667</v>
      </c>
      <c r="U1184" s="23" t="s">
        <v>21</v>
      </c>
      <c r="V1184" s="23" t="s">
        <v>674</v>
      </c>
      <c r="W1184" s="23" t="s">
        <v>188</v>
      </c>
      <c r="X1184" s="23" t="s">
        <v>189</v>
      </c>
      <c r="Y1184" s="22">
        <v>0</v>
      </c>
      <c r="Z1184" s="23" t="s">
        <v>190</v>
      </c>
      <c r="AA1184" s="23" t="s">
        <v>191</v>
      </c>
      <c r="AB1184" s="23" t="s">
        <v>190</v>
      </c>
      <c r="AC1184" s="23" t="s">
        <v>190</v>
      </c>
      <c r="AD1184" s="23" t="s">
        <v>190</v>
      </c>
      <c r="AE1184" s="23" t="s">
        <v>85</v>
      </c>
      <c r="AF1184" s="23"/>
      <c r="AG1184" s="23"/>
      <c r="AH1184" s="23"/>
      <c r="AI1184" s="23"/>
      <c r="AJ1184" s="23" t="b">
        <v>0</v>
      </c>
      <c r="AK1184" s="3">
        <v>97</v>
      </c>
      <c r="AL1184" s="3">
        <v>4952</v>
      </c>
      <c r="AM1184" s="3">
        <v>4547</v>
      </c>
      <c r="AN1184" s="24">
        <v>45536.188178356482</v>
      </c>
      <c r="AO1184" s="24">
        <v>45536.188270949075</v>
      </c>
      <c r="AP1184">
        <v>9</v>
      </c>
      <c r="AQ1184" t="s">
        <v>194</v>
      </c>
      <c r="AR1184">
        <v>244.18817835648224</v>
      </c>
      <c r="AS1184" t="s">
        <v>195</v>
      </c>
      <c r="AT1184" t="s">
        <v>258</v>
      </c>
      <c r="AU1184" t="s">
        <v>197</v>
      </c>
      <c r="AV1184" t="s">
        <v>261</v>
      </c>
      <c r="AW1184" t="s">
        <v>258</v>
      </c>
      <c r="AX1184" t="s">
        <v>197</v>
      </c>
      <c r="AY1184" t="s">
        <v>219</v>
      </c>
    </row>
    <row r="1185" spans="1:51" x14ac:dyDescent="0.45">
      <c r="A1185" s="22">
        <v>875253</v>
      </c>
      <c r="B1185" s="6">
        <v>45536</v>
      </c>
      <c r="C1185" s="22">
        <v>4578000</v>
      </c>
      <c r="D1185" s="22">
        <v>10804855</v>
      </c>
      <c r="E1185" s="22"/>
      <c r="F1185" s="22">
        <v>117190</v>
      </c>
      <c r="G1185" s="22">
        <v>587189</v>
      </c>
      <c r="H1185" s="22">
        <v>659</v>
      </c>
      <c r="I1185" s="22"/>
      <c r="J1185" s="22">
        <v>68836</v>
      </c>
      <c r="K1185" s="22">
        <v>101916</v>
      </c>
      <c r="L1185" s="23" t="s">
        <v>1361</v>
      </c>
      <c r="M1185" s="23"/>
      <c r="N1185" s="23" t="s">
        <v>184</v>
      </c>
      <c r="O1185" s="23" t="s">
        <v>672</v>
      </c>
      <c r="P1185" s="22">
        <v>10</v>
      </c>
      <c r="Q1185" s="23" t="s">
        <v>673</v>
      </c>
      <c r="R1185" s="23" t="s">
        <v>667</v>
      </c>
      <c r="S1185" s="23" t="s">
        <v>22</v>
      </c>
      <c r="T1185" s="23" t="s">
        <v>667</v>
      </c>
      <c r="U1185" s="23" t="s">
        <v>22</v>
      </c>
      <c r="V1185" s="23" t="s">
        <v>674</v>
      </c>
      <c r="W1185" s="23" t="s">
        <v>188</v>
      </c>
      <c r="X1185" s="23" t="s">
        <v>189</v>
      </c>
      <c r="Y1185" s="22">
        <v>0</v>
      </c>
      <c r="Z1185" s="23" t="s">
        <v>190</v>
      </c>
      <c r="AA1185" s="23" t="s">
        <v>191</v>
      </c>
      <c r="AB1185" s="23" t="s">
        <v>190</v>
      </c>
      <c r="AC1185" s="23" t="s">
        <v>190</v>
      </c>
      <c r="AD1185" s="23" t="s">
        <v>190</v>
      </c>
      <c r="AE1185" s="23" t="s">
        <v>98</v>
      </c>
      <c r="AF1185" s="23"/>
      <c r="AG1185" s="23"/>
      <c r="AH1185" s="23"/>
      <c r="AI1185" s="23"/>
      <c r="AJ1185" s="23" t="b">
        <v>0</v>
      </c>
      <c r="AK1185" s="3">
        <v>109</v>
      </c>
      <c r="AL1185" s="3">
        <v>4952</v>
      </c>
      <c r="AM1185" s="3">
        <v>7210</v>
      </c>
      <c r="AN1185" s="24">
        <v>45536.923761458333</v>
      </c>
      <c r="AO1185" s="24">
        <v>45536.923877199071</v>
      </c>
      <c r="AP1185">
        <v>9</v>
      </c>
      <c r="AQ1185" t="s">
        <v>194</v>
      </c>
      <c r="AR1185">
        <v>244.92376145833259</v>
      </c>
      <c r="AS1185" t="s">
        <v>195</v>
      </c>
      <c r="AT1185" t="s">
        <v>237</v>
      </c>
      <c r="AU1185" t="s">
        <v>197</v>
      </c>
      <c r="AV1185" t="s">
        <v>218</v>
      </c>
      <c r="AW1185" t="s">
        <v>237</v>
      </c>
      <c r="AX1185" t="s">
        <v>197</v>
      </c>
      <c r="AY1185" t="s">
        <v>206</v>
      </c>
    </row>
    <row r="1186" spans="1:51" x14ac:dyDescent="0.45">
      <c r="A1186" s="22">
        <v>875254</v>
      </c>
      <c r="B1186" s="6">
        <v>45536</v>
      </c>
      <c r="C1186" s="22">
        <v>4578000</v>
      </c>
      <c r="D1186" s="22">
        <v>10804855</v>
      </c>
      <c r="E1186" s="22"/>
      <c r="F1186" s="22">
        <v>117190</v>
      </c>
      <c r="G1186" s="22">
        <v>587189</v>
      </c>
      <c r="H1186" s="22">
        <v>659</v>
      </c>
      <c r="I1186" s="22"/>
      <c r="J1186" s="22">
        <v>68836</v>
      </c>
      <c r="K1186" s="22">
        <v>101916</v>
      </c>
      <c r="L1186" s="23" t="s">
        <v>1361</v>
      </c>
      <c r="M1186" s="23"/>
      <c r="N1186" s="23" t="s">
        <v>184</v>
      </c>
      <c r="O1186" s="23" t="s">
        <v>672</v>
      </c>
      <c r="P1186" s="22">
        <v>14</v>
      </c>
      <c r="Q1186" s="23" t="s">
        <v>673</v>
      </c>
      <c r="R1186" s="23" t="s">
        <v>667</v>
      </c>
      <c r="S1186" s="23" t="s">
        <v>22</v>
      </c>
      <c r="T1186" s="23" t="s">
        <v>667</v>
      </c>
      <c r="U1186" s="23" t="s">
        <v>22</v>
      </c>
      <c r="V1186" s="23" t="s">
        <v>674</v>
      </c>
      <c r="W1186" s="23" t="s">
        <v>188</v>
      </c>
      <c r="X1186" s="23" t="s">
        <v>189</v>
      </c>
      <c r="Y1186" s="22">
        <v>0</v>
      </c>
      <c r="Z1186" s="23" t="s">
        <v>190</v>
      </c>
      <c r="AA1186" s="23" t="s">
        <v>191</v>
      </c>
      <c r="AB1186" s="23" t="s">
        <v>190</v>
      </c>
      <c r="AC1186" s="23" t="s">
        <v>190</v>
      </c>
      <c r="AD1186" s="23" t="s">
        <v>190</v>
      </c>
      <c r="AE1186" s="23" t="s">
        <v>98</v>
      </c>
      <c r="AF1186" s="23"/>
      <c r="AG1186" s="23"/>
      <c r="AH1186" s="23"/>
      <c r="AI1186" s="23"/>
      <c r="AJ1186" s="23" t="b">
        <v>0</v>
      </c>
      <c r="AK1186" s="3">
        <v>109</v>
      </c>
      <c r="AL1186" s="3">
        <v>4952</v>
      </c>
      <c r="AM1186" s="3">
        <v>7210</v>
      </c>
      <c r="AN1186" s="24">
        <v>45536.923761458333</v>
      </c>
      <c r="AO1186" s="24">
        <v>45536.923877199071</v>
      </c>
      <c r="AP1186">
        <v>9</v>
      </c>
      <c r="AQ1186" t="s">
        <v>194</v>
      </c>
      <c r="AR1186">
        <v>244.92376145833259</v>
      </c>
      <c r="AS1186" t="s">
        <v>195</v>
      </c>
      <c r="AT1186" t="s">
        <v>237</v>
      </c>
      <c r="AU1186" t="s">
        <v>197</v>
      </c>
      <c r="AV1186" t="s">
        <v>218</v>
      </c>
      <c r="AW1186" t="s">
        <v>237</v>
      </c>
      <c r="AX1186" t="s">
        <v>197</v>
      </c>
      <c r="AY1186" t="s">
        <v>206</v>
      </c>
    </row>
    <row r="1187" spans="1:51" x14ac:dyDescent="0.45">
      <c r="A1187" s="22">
        <v>875255</v>
      </c>
      <c r="B1187" s="6">
        <v>45536</v>
      </c>
      <c r="C1187" s="22">
        <v>4578000</v>
      </c>
      <c r="D1187" s="22">
        <v>10804855</v>
      </c>
      <c r="E1187" s="22"/>
      <c r="F1187" s="22">
        <v>117190</v>
      </c>
      <c r="G1187" s="22">
        <v>587189</v>
      </c>
      <c r="H1187" s="22">
        <v>659</v>
      </c>
      <c r="I1187" s="22"/>
      <c r="J1187" s="22">
        <v>68836</v>
      </c>
      <c r="K1187" s="22">
        <v>101916</v>
      </c>
      <c r="L1187" s="23" t="s">
        <v>1361</v>
      </c>
      <c r="M1187" s="23"/>
      <c r="N1187" s="23" t="s">
        <v>184</v>
      </c>
      <c r="O1187" s="23" t="s">
        <v>672</v>
      </c>
      <c r="P1187" s="22">
        <v>10</v>
      </c>
      <c r="Q1187" s="23" t="s">
        <v>673</v>
      </c>
      <c r="R1187" s="23" t="s">
        <v>667</v>
      </c>
      <c r="S1187" s="23" t="s">
        <v>22</v>
      </c>
      <c r="T1187" s="23" t="s">
        <v>667</v>
      </c>
      <c r="U1187" s="23" t="s">
        <v>22</v>
      </c>
      <c r="V1187" s="23" t="s">
        <v>674</v>
      </c>
      <c r="W1187" s="23" t="s">
        <v>188</v>
      </c>
      <c r="X1187" s="23" t="s">
        <v>189</v>
      </c>
      <c r="Y1187" s="22">
        <v>0</v>
      </c>
      <c r="Z1187" s="23" t="s">
        <v>190</v>
      </c>
      <c r="AA1187" s="23" t="s">
        <v>191</v>
      </c>
      <c r="AB1187" s="23" t="s">
        <v>190</v>
      </c>
      <c r="AC1187" s="23" t="s">
        <v>190</v>
      </c>
      <c r="AD1187" s="23" t="s">
        <v>190</v>
      </c>
      <c r="AE1187" s="23" t="s">
        <v>98</v>
      </c>
      <c r="AF1187" s="23"/>
      <c r="AG1187" s="23"/>
      <c r="AH1187" s="23"/>
      <c r="AI1187" s="23"/>
      <c r="AJ1187" s="23" t="b">
        <v>0</v>
      </c>
      <c r="AK1187" s="3">
        <v>109</v>
      </c>
      <c r="AL1187" s="3">
        <v>4952</v>
      </c>
      <c r="AM1187" s="3">
        <v>7210</v>
      </c>
      <c r="AN1187" s="24">
        <v>45536.923761458333</v>
      </c>
      <c r="AO1187" s="24">
        <v>45536.923877199071</v>
      </c>
      <c r="AP1187">
        <v>9</v>
      </c>
      <c r="AQ1187" t="s">
        <v>194</v>
      </c>
      <c r="AR1187">
        <v>244.92376145833259</v>
      </c>
      <c r="AS1187" t="s">
        <v>195</v>
      </c>
      <c r="AT1187" t="s">
        <v>237</v>
      </c>
      <c r="AU1187" t="s">
        <v>197</v>
      </c>
      <c r="AV1187" t="s">
        <v>218</v>
      </c>
      <c r="AW1187" t="s">
        <v>237</v>
      </c>
      <c r="AX1187" t="s">
        <v>197</v>
      </c>
      <c r="AY1187" t="s">
        <v>206</v>
      </c>
    </row>
    <row r="1188" spans="1:51" x14ac:dyDescent="0.45">
      <c r="A1188" s="22">
        <v>875256</v>
      </c>
      <c r="B1188" s="6">
        <v>45536</v>
      </c>
      <c r="C1188" s="22">
        <v>4578000</v>
      </c>
      <c r="D1188" s="22">
        <v>10804855</v>
      </c>
      <c r="E1188" s="22"/>
      <c r="F1188" s="22">
        <v>117190</v>
      </c>
      <c r="G1188" s="22">
        <v>587189</v>
      </c>
      <c r="H1188" s="22">
        <v>659</v>
      </c>
      <c r="I1188" s="22"/>
      <c r="J1188" s="22">
        <v>68836</v>
      </c>
      <c r="K1188" s="22">
        <v>101916</v>
      </c>
      <c r="L1188" s="23" t="s">
        <v>1361</v>
      </c>
      <c r="M1188" s="23"/>
      <c r="N1188" s="23" t="s">
        <v>184</v>
      </c>
      <c r="O1188" s="23" t="s">
        <v>672</v>
      </c>
      <c r="P1188" s="22">
        <v>14</v>
      </c>
      <c r="Q1188" s="23" t="s">
        <v>673</v>
      </c>
      <c r="R1188" s="23" t="s">
        <v>667</v>
      </c>
      <c r="S1188" s="23" t="s">
        <v>22</v>
      </c>
      <c r="T1188" s="23" t="s">
        <v>667</v>
      </c>
      <c r="U1188" s="23" t="s">
        <v>22</v>
      </c>
      <c r="V1188" s="23" t="s">
        <v>674</v>
      </c>
      <c r="W1188" s="23" t="s">
        <v>188</v>
      </c>
      <c r="X1188" s="23" t="s">
        <v>189</v>
      </c>
      <c r="Y1188" s="22">
        <v>0</v>
      </c>
      <c r="Z1188" s="23" t="s">
        <v>190</v>
      </c>
      <c r="AA1188" s="23" t="s">
        <v>191</v>
      </c>
      <c r="AB1188" s="23" t="s">
        <v>190</v>
      </c>
      <c r="AC1188" s="23" t="s">
        <v>190</v>
      </c>
      <c r="AD1188" s="23" t="s">
        <v>190</v>
      </c>
      <c r="AE1188" s="23" t="s">
        <v>98</v>
      </c>
      <c r="AF1188" s="23"/>
      <c r="AG1188" s="23"/>
      <c r="AH1188" s="23"/>
      <c r="AI1188" s="23"/>
      <c r="AJ1188" s="23" t="b">
        <v>0</v>
      </c>
      <c r="AK1188" s="3">
        <v>109</v>
      </c>
      <c r="AL1188" s="3">
        <v>4952</v>
      </c>
      <c r="AM1188" s="3">
        <v>7210</v>
      </c>
      <c r="AN1188" s="24">
        <v>45536.923761458333</v>
      </c>
      <c r="AO1188" s="24">
        <v>45536.923877199071</v>
      </c>
      <c r="AP1188">
        <v>9</v>
      </c>
      <c r="AQ1188" t="s">
        <v>194</v>
      </c>
      <c r="AR1188">
        <v>244.92376145833259</v>
      </c>
      <c r="AS1188" t="s">
        <v>195</v>
      </c>
      <c r="AT1188" t="s">
        <v>237</v>
      </c>
      <c r="AU1188" t="s">
        <v>197</v>
      </c>
      <c r="AV1188" t="s">
        <v>218</v>
      </c>
      <c r="AW1188" t="s">
        <v>237</v>
      </c>
      <c r="AX1188" t="s">
        <v>197</v>
      </c>
      <c r="AY1188" t="s">
        <v>206</v>
      </c>
    </row>
    <row r="1189" spans="1:51" x14ac:dyDescent="0.45">
      <c r="A1189" s="22">
        <v>874758</v>
      </c>
      <c r="B1189" s="6">
        <v>45536</v>
      </c>
      <c r="C1189" s="22">
        <v>4390000</v>
      </c>
      <c r="D1189" s="22">
        <v>1531214</v>
      </c>
      <c r="E1189" s="22"/>
      <c r="F1189" s="22">
        <v>31</v>
      </c>
      <c r="G1189" s="22">
        <v>1109457</v>
      </c>
      <c r="H1189" s="22">
        <v>0</v>
      </c>
      <c r="I1189" s="22"/>
      <c r="J1189" s="22">
        <v>0</v>
      </c>
      <c r="K1189" s="22">
        <v>95845</v>
      </c>
      <c r="L1189" s="23" t="s">
        <v>1723</v>
      </c>
      <c r="M1189" s="23"/>
      <c r="N1189" s="23" t="s">
        <v>184</v>
      </c>
      <c r="O1189" s="23" t="s">
        <v>558</v>
      </c>
      <c r="P1189" s="22">
        <v>15</v>
      </c>
      <c r="Q1189" s="23" t="s">
        <v>518</v>
      </c>
      <c r="R1189" s="23"/>
      <c r="S1189" s="23"/>
      <c r="T1189" s="23"/>
      <c r="U1189" s="23"/>
      <c r="V1189" s="23" t="s">
        <v>519</v>
      </c>
      <c r="W1189" s="23" t="s">
        <v>188</v>
      </c>
      <c r="X1189" s="23" t="s">
        <v>189</v>
      </c>
      <c r="Y1189" s="22">
        <v>0</v>
      </c>
      <c r="Z1189" s="23" t="s">
        <v>190</v>
      </c>
      <c r="AA1189" s="23" t="s">
        <v>191</v>
      </c>
      <c r="AB1189" s="23" t="s">
        <v>190</v>
      </c>
      <c r="AC1189" s="23" t="s">
        <v>190</v>
      </c>
      <c r="AD1189" s="23" t="s">
        <v>190</v>
      </c>
      <c r="AE1189" s="23" t="s">
        <v>81</v>
      </c>
      <c r="AF1189" s="23" t="s">
        <v>190</v>
      </c>
      <c r="AG1189" s="23" t="s">
        <v>520</v>
      </c>
      <c r="AH1189" s="23" t="s">
        <v>281</v>
      </c>
      <c r="AI1189" s="23" t="s">
        <v>521</v>
      </c>
      <c r="AJ1189" s="23" t="b">
        <v>0</v>
      </c>
      <c r="AK1189" s="3">
        <v>117</v>
      </c>
      <c r="AL1189" s="3">
        <v>5952</v>
      </c>
      <c r="AM1189" s="3">
        <v>6743</v>
      </c>
      <c r="AN1189" s="24">
        <v>45536.791732445985</v>
      </c>
      <c r="AO1189" s="24">
        <v>45536.791744020062</v>
      </c>
      <c r="AP1189">
        <v>9</v>
      </c>
      <c r="AQ1189" t="s">
        <v>194</v>
      </c>
      <c r="AR1189">
        <v>244.79173244598496</v>
      </c>
      <c r="AS1189" t="s">
        <v>195</v>
      </c>
      <c r="AT1189" t="s">
        <v>231</v>
      </c>
      <c r="AU1189" t="s">
        <v>197</v>
      </c>
      <c r="AV1189" t="s">
        <v>232</v>
      </c>
      <c r="AW1189" t="s">
        <v>231</v>
      </c>
      <c r="AX1189" t="s">
        <v>197</v>
      </c>
      <c r="AY1189" t="s">
        <v>219</v>
      </c>
    </row>
    <row r="1190" spans="1:51" x14ac:dyDescent="0.45">
      <c r="A1190" s="22">
        <v>871308</v>
      </c>
      <c r="B1190" s="6">
        <v>45536</v>
      </c>
      <c r="C1190" s="22">
        <v>4328000</v>
      </c>
      <c r="D1190" s="22">
        <v>9091274</v>
      </c>
      <c r="E1190" s="22"/>
      <c r="F1190" s="22">
        <v>58269</v>
      </c>
      <c r="G1190" s="22">
        <v>421798</v>
      </c>
      <c r="H1190" s="22">
        <v>586</v>
      </c>
      <c r="I1190" s="22"/>
      <c r="J1190" s="22">
        <v>88228</v>
      </c>
      <c r="K1190" s="22">
        <v>101644</v>
      </c>
      <c r="L1190" s="23" t="s">
        <v>1377</v>
      </c>
      <c r="M1190" s="23"/>
      <c r="N1190" s="23" t="s">
        <v>184</v>
      </c>
      <c r="O1190" s="23" t="s">
        <v>672</v>
      </c>
      <c r="P1190" s="22">
        <v>10</v>
      </c>
      <c r="Q1190" s="23" t="s">
        <v>673</v>
      </c>
      <c r="R1190" s="23" t="s">
        <v>667</v>
      </c>
      <c r="S1190" s="23" t="s">
        <v>22</v>
      </c>
      <c r="T1190" s="23" t="s">
        <v>667</v>
      </c>
      <c r="U1190" s="23" t="s">
        <v>22</v>
      </c>
      <c r="V1190" s="23" t="s">
        <v>674</v>
      </c>
      <c r="W1190" s="23" t="s">
        <v>188</v>
      </c>
      <c r="X1190" s="23" t="s">
        <v>189</v>
      </c>
      <c r="Y1190" s="22">
        <v>0</v>
      </c>
      <c r="Z1190" s="23" t="s">
        <v>190</v>
      </c>
      <c r="AA1190" s="23" t="s">
        <v>191</v>
      </c>
      <c r="AB1190" s="23" t="s">
        <v>190</v>
      </c>
      <c r="AC1190" s="23" t="s">
        <v>190</v>
      </c>
      <c r="AD1190" s="23" t="s">
        <v>190</v>
      </c>
      <c r="AE1190" s="23" t="s">
        <v>98</v>
      </c>
      <c r="AF1190" s="23"/>
      <c r="AG1190" s="23"/>
      <c r="AH1190" s="23"/>
      <c r="AI1190" s="23"/>
      <c r="AJ1190" s="23" t="b">
        <v>0</v>
      </c>
      <c r="AK1190" s="3">
        <v>149</v>
      </c>
      <c r="AL1190" s="3">
        <v>4952</v>
      </c>
      <c r="AM1190" s="3">
        <v>3980</v>
      </c>
      <c r="AN1190" s="24">
        <v>45536.003602237652</v>
      </c>
      <c r="AO1190" s="24">
        <v>45536.003706404321</v>
      </c>
      <c r="AP1190">
        <v>9</v>
      </c>
      <c r="AQ1190" t="s">
        <v>194</v>
      </c>
      <c r="AR1190">
        <v>244.00360223765165</v>
      </c>
      <c r="AS1190" t="s">
        <v>195</v>
      </c>
      <c r="AT1190" t="s">
        <v>196</v>
      </c>
      <c r="AU1190" t="s">
        <v>197</v>
      </c>
      <c r="AV1190" t="s">
        <v>208</v>
      </c>
      <c r="AW1190" t="s">
        <v>196</v>
      </c>
      <c r="AX1190" t="s">
        <v>197</v>
      </c>
      <c r="AY1190" t="s">
        <v>236</v>
      </c>
    </row>
    <row r="1191" spans="1:51" x14ac:dyDescent="0.45">
      <c r="A1191" s="22">
        <v>871309</v>
      </c>
      <c r="B1191" s="6">
        <v>45536</v>
      </c>
      <c r="C1191" s="22">
        <v>4328000</v>
      </c>
      <c r="D1191" s="22">
        <v>9091274</v>
      </c>
      <c r="E1191" s="22"/>
      <c r="F1191" s="22">
        <v>58269</v>
      </c>
      <c r="G1191" s="22">
        <v>421798</v>
      </c>
      <c r="H1191" s="22">
        <v>586</v>
      </c>
      <c r="I1191" s="22"/>
      <c r="J1191" s="22">
        <v>88228</v>
      </c>
      <c r="K1191" s="22">
        <v>101644</v>
      </c>
      <c r="L1191" s="23" t="s">
        <v>1377</v>
      </c>
      <c r="M1191" s="23"/>
      <c r="N1191" s="23" t="s">
        <v>184</v>
      </c>
      <c r="O1191" s="23" t="s">
        <v>672</v>
      </c>
      <c r="P1191" s="22">
        <v>14</v>
      </c>
      <c r="Q1191" s="23" t="s">
        <v>673</v>
      </c>
      <c r="R1191" s="23" t="s">
        <v>667</v>
      </c>
      <c r="S1191" s="23" t="s">
        <v>22</v>
      </c>
      <c r="T1191" s="23" t="s">
        <v>667</v>
      </c>
      <c r="U1191" s="23" t="s">
        <v>22</v>
      </c>
      <c r="V1191" s="23" t="s">
        <v>674</v>
      </c>
      <c r="W1191" s="23" t="s">
        <v>188</v>
      </c>
      <c r="X1191" s="23" t="s">
        <v>189</v>
      </c>
      <c r="Y1191" s="22">
        <v>0</v>
      </c>
      <c r="Z1191" s="23" t="s">
        <v>190</v>
      </c>
      <c r="AA1191" s="23" t="s">
        <v>191</v>
      </c>
      <c r="AB1191" s="23" t="s">
        <v>190</v>
      </c>
      <c r="AC1191" s="23" t="s">
        <v>190</v>
      </c>
      <c r="AD1191" s="23" t="s">
        <v>190</v>
      </c>
      <c r="AE1191" s="23" t="s">
        <v>98</v>
      </c>
      <c r="AF1191" s="23"/>
      <c r="AG1191" s="23"/>
      <c r="AH1191" s="23"/>
      <c r="AI1191" s="23"/>
      <c r="AJ1191" s="23" t="b">
        <v>0</v>
      </c>
      <c r="AK1191" s="3">
        <v>149</v>
      </c>
      <c r="AL1191" s="3">
        <v>4952</v>
      </c>
      <c r="AM1191" s="3">
        <v>3980</v>
      </c>
      <c r="AN1191" s="24">
        <v>45536.003602237652</v>
      </c>
      <c r="AO1191" s="24">
        <v>45536.003706404321</v>
      </c>
      <c r="AP1191">
        <v>9</v>
      </c>
      <c r="AQ1191" t="s">
        <v>194</v>
      </c>
      <c r="AR1191">
        <v>244.00360223765165</v>
      </c>
      <c r="AS1191" t="s">
        <v>195</v>
      </c>
      <c r="AT1191" t="s">
        <v>196</v>
      </c>
      <c r="AU1191" t="s">
        <v>197</v>
      </c>
      <c r="AV1191" t="s">
        <v>208</v>
      </c>
      <c r="AW1191" t="s">
        <v>196</v>
      </c>
      <c r="AX1191" t="s">
        <v>197</v>
      </c>
      <c r="AY1191" t="s">
        <v>236</v>
      </c>
    </row>
    <row r="1192" spans="1:51" x14ac:dyDescent="0.45">
      <c r="A1192" s="22">
        <v>871310</v>
      </c>
      <c r="B1192" s="6">
        <v>45536</v>
      </c>
      <c r="C1192" s="22">
        <v>4328000</v>
      </c>
      <c r="D1192" s="22">
        <v>9091274</v>
      </c>
      <c r="E1192" s="22"/>
      <c r="F1192" s="22">
        <v>58269</v>
      </c>
      <c r="G1192" s="22">
        <v>421798</v>
      </c>
      <c r="H1192" s="22">
        <v>586</v>
      </c>
      <c r="I1192" s="22"/>
      <c r="J1192" s="22">
        <v>88228</v>
      </c>
      <c r="K1192" s="22">
        <v>101644</v>
      </c>
      <c r="L1192" s="23" t="s">
        <v>1377</v>
      </c>
      <c r="M1192" s="23"/>
      <c r="N1192" s="23" t="s">
        <v>184</v>
      </c>
      <c r="O1192" s="23" t="s">
        <v>672</v>
      </c>
      <c r="P1192" s="22">
        <v>10</v>
      </c>
      <c r="Q1192" s="23" t="s">
        <v>673</v>
      </c>
      <c r="R1192" s="23" t="s">
        <v>667</v>
      </c>
      <c r="S1192" s="23" t="s">
        <v>22</v>
      </c>
      <c r="T1192" s="23" t="s">
        <v>667</v>
      </c>
      <c r="U1192" s="23" t="s">
        <v>22</v>
      </c>
      <c r="V1192" s="23" t="s">
        <v>674</v>
      </c>
      <c r="W1192" s="23" t="s">
        <v>188</v>
      </c>
      <c r="X1192" s="23" t="s">
        <v>189</v>
      </c>
      <c r="Y1192" s="22">
        <v>0</v>
      </c>
      <c r="Z1192" s="23" t="s">
        <v>190</v>
      </c>
      <c r="AA1192" s="23" t="s">
        <v>191</v>
      </c>
      <c r="AB1192" s="23" t="s">
        <v>190</v>
      </c>
      <c r="AC1192" s="23" t="s">
        <v>190</v>
      </c>
      <c r="AD1192" s="23" t="s">
        <v>190</v>
      </c>
      <c r="AE1192" s="23" t="s">
        <v>98</v>
      </c>
      <c r="AF1192" s="23"/>
      <c r="AG1192" s="23"/>
      <c r="AH1192" s="23"/>
      <c r="AI1192" s="23"/>
      <c r="AJ1192" s="23" t="b">
        <v>0</v>
      </c>
      <c r="AK1192" s="3">
        <v>149</v>
      </c>
      <c r="AL1192" s="3">
        <v>4952</v>
      </c>
      <c r="AM1192" s="3">
        <v>3980</v>
      </c>
      <c r="AN1192" s="24">
        <v>45536.003602237652</v>
      </c>
      <c r="AO1192" s="24">
        <v>45536.003706404321</v>
      </c>
      <c r="AP1192">
        <v>9</v>
      </c>
      <c r="AQ1192" t="s">
        <v>194</v>
      </c>
      <c r="AR1192">
        <v>244.00360223765165</v>
      </c>
      <c r="AS1192" t="s">
        <v>195</v>
      </c>
      <c r="AT1192" t="s">
        <v>196</v>
      </c>
      <c r="AU1192" t="s">
        <v>197</v>
      </c>
      <c r="AV1192" t="s">
        <v>208</v>
      </c>
      <c r="AW1192" t="s">
        <v>196</v>
      </c>
      <c r="AX1192" t="s">
        <v>197</v>
      </c>
      <c r="AY1192" t="s">
        <v>236</v>
      </c>
    </row>
    <row r="1193" spans="1:51" x14ac:dyDescent="0.45">
      <c r="A1193" s="22">
        <v>871311</v>
      </c>
      <c r="B1193" s="6">
        <v>45536</v>
      </c>
      <c r="C1193" s="22">
        <v>4328000</v>
      </c>
      <c r="D1193" s="22">
        <v>9091274</v>
      </c>
      <c r="E1193" s="22"/>
      <c r="F1193" s="22">
        <v>58269</v>
      </c>
      <c r="G1193" s="22">
        <v>421798</v>
      </c>
      <c r="H1193" s="22">
        <v>586</v>
      </c>
      <c r="I1193" s="22"/>
      <c r="J1193" s="22">
        <v>88228</v>
      </c>
      <c r="K1193" s="22">
        <v>101644</v>
      </c>
      <c r="L1193" s="23" t="s">
        <v>1377</v>
      </c>
      <c r="M1193" s="23"/>
      <c r="N1193" s="23" t="s">
        <v>184</v>
      </c>
      <c r="O1193" s="23" t="s">
        <v>672</v>
      </c>
      <c r="P1193" s="22">
        <v>14</v>
      </c>
      <c r="Q1193" s="23" t="s">
        <v>673</v>
      </c>
      <c r="R1193" s="23" t="s">
        <v>667</v>
      </c>
      <c r="S1193" s="23" t="s">
        <v>22</v>
      </c>
      <c r="T1193" s="23" t="s">
        <v>667</v>
      </c>
      <c r="U1193" s="23" t="s">
        <v>22</v>
      </c>
      <c r="V1193" s="23" t="s">
        <v>674</v>
      </c>
      <c r="W1193" s="23" t="s">
        <v>188</v>
      </c>
      <c r="X1193" s="23" t="s">
        <v>189</v>
      </c>
      <c r="Y1193" s="22">
        <v>0</v>
      </c>
      <c r="Z1193" s="23" t="s">
        <v>190</v>
      </c>
      <c r="AA1193" s="23" t="s">
        <v>191</v>
      </c>
      <c r="AB1193" s="23" t="s">
        <v>190</v>
      </c>
      <c r="AC1193" s="23" t="s">
        <v>190</v>
      </c>
      <c r="AD1193" s="23" t="s">
        <v>190</v>
      </c>
      <c r="AE1193" s="23" t="s">
        <v>98</v>
      </c>
      <c r="AF1193" s="23"/>
      <c r="AG1193" s="23"/>
      <c r="AH1193" s="23"/>
      <c r="AI1193" s="23"/>
      <c r="AJ1193" s="23" t="b">
        <v>0</v>
      </c>
      <c r="AK1193" s="3">
        <v>149</v>
      </c>
      <c r="AL1193" s="3">
        <v>4952</v>
      </c>
      <c r="AM1193" s="3">
        <v>3980</v>
      </c>
      <c r="AN1193" s="24">
        <v>45536.003602237652</v>
      </c>
      <c r="AO1193" s="24">
        <v>45536.003706404321</v>
      </c>
      <c r="AP1193">
        <v>9</v>
      </c>
      <c r="AQ1193" t="s">
        <v>194</v>
      </c>
      <c r="AR1193">
        <v>244.00360223765165</v>
      </c>
      <c r="AS1193" t="s">
        <v>195</v>
      </c>
      <c r="AT1193" t="s">
        <v>196</v>
      </c>
      <c r="AU1193" t="s">
        <v>197</v>
      </c>
      <c r="AV1193" t="s">
        <v>208</v>
      </c>
      <c r="AW1193" t="s">
        <v>196</v>
      </c>
      <c r="AX1193" t="s">
        <v>197</v>
      </c>
      <c r="AY1193" t="s">
        <v>236</v>
      </c>
    </row>
    <row r="1194" spans="1:51" x14ac:dyDescent="0.45">
      <c r="A1194" s="22">
        <v>871376</v>
      </c>
      <c r="B1194" s="6">
        <v>45536</v>
      </c>
      <c r="C1194" s="22">
        <v>4109000</v>
      </c>
      <c r="D1194" s="22">
        <v>6269224</v>
      </c>
      <c r="E1194" s="22"/>
      <c r="F1194" s="22">
        <v>40415</v>
      </c>
      <c r="G1194" s="22">
        <v>3836589</v>
      </c>
      <c r="H1194" s="22">
        <v>3</v>
      </c>
      <c r="I1194" s="22"/>
      <c r="J1194" s="22">
        <v>198</v>
      </c>
      <c r="K1194" s="22">
        <v>102329</v>
      </c>
      <c r="L1194" s="23" t="s">
        <v>1045</v>
      </c>
      <c r="M1194" s="23"/>
      <c r="N1194" s="23" t="s">
        <v>184</v>
      </c>
      <c r="O1194" s="23" t="s">
        <v>213</v>
      </c>
      <c r="P1194" s="22">
        <v>20</v>
      </c>
      <c r="Q1194" s="23" t="s">
        <v>186</v>
      </c>
      <c r="R1194" s="23"/>
      <c r="S1194" s="23"/>
      <c r="T1194" s="23"/>
      <c r="U1194" s="23"/>
      <c r="V1194" s="23" t="s">
        <v>187</v>
      </c>
      <c r="W1194" s="23" t="s">
        <v>188</v>
      </c>
      <c r="X1194" s="23" t="s">
        <v>189</v>
      </c>
      <c r="Y1194" s="22">
        <v>0</v>
      </c>
      <c r="Z1194" s="23" t="s">
        <v>190</v>
      </c>
      <c r="AA1194" s="23" t="s">
        <v>191</v>
      </c>
      <c r="AB1194" s="23" t="s">
        <v>190</v>
      </c>
      <c r="AC1194" s="23" t="s">
        <v>192</v>
      </c>
      <c r="AD1194" s="23" t="s">
        <v>193</v>
      </c>
      <c r="AE1194" s="23" t="s">
        <v>85</v>
      </c>
      <c r="AF1194" s="23" t="s">
        <v>190</v>
      </c>
      <c r="AG1194" s="23" t="s">
        <v>190</v>
      </c>
      <c r="AH1194" s="23" t="s">
        <v>415</v>
      </c>
      <c r="AI1194" s="23" t="s">
        <v>474</v>
      </c>
      <c r="AJ1194" s="23" t="b">
        <v>0</v>
      </c>
      <c r="AK1194" s="3">
        <v>62</v>
      </c>
      <c r="AL1194" s="3">
        <v>3448</v>
      </c>
      <c r="AM1194" s="3">
        <v>4045</v>
      </c>
      <c r="AN1194" s="24">
        <v>45536.011021141974</v>
      </c>
      <c r="AO1194" s="24">
        <v>45536.01109058642</v>
      </c>
      <c r="AP1194">
        <v>9</v>
      </c>
      <c r="AQ1194" t="s">
        <v>194</v>
      </c>
      <c r="AR1194">
        <v>244.0110211419742</v>
      </c>
      <c r="AS1194" t="s">
        <v>195</v>
      </c>
      <c r="AT1194" t="s">
        <v>196</v>
      </c>
      <c r="AU1194" t="s">
        <v>197</v>
      </c>
      <c r="AV1194" t="s">
        <v>204</v>
      </c>
      <c r="AW1194" t="s">
        <v>196</v>
      </c>
      <c r="AX1194" t="s">
        <v>197</v>
      </c>
      <c r="AY1194" t="s">
        <v>260</v>
      </c>
    </row>
    <row r="1195" spans="1:51" x14ac:dyDescent="0.45">
      <c r="A1195" s="22">
        <v>871469</v>
      </c>
      <c r="B1195" s="6">
        <v>45536</v>
      </c>
      <c r="C1195" s="22">
        <v>4109000</v>
      </c>
      <c r="D1195" s="22">
        <v>4715060</v>
      </c>
      <c r="E1195" s="22"/>
      <c r="F1195" s="22">
        <v>30560</v>
      </c>
      <c r="G1195" s="22">
        <v>1033746</v>
      </c>
      <c r="H1195" s="22">
        <v>0</v>
      </c>
      <c r="I1195" s="22"/>
      <c r="J1195" s="22">
        <v>481</v>
      </c>
      <c r="K1195" s="22">
        <v>101653</v>
      </c>
      <c r="L1195" s="23" t="s">
        <v>1664</v>
      </c>
      <c r="M1195" s="23"/>
      <c r="N1195" s="23" t="s">
        <v>184</v>
      </c>
      <c r="O1195" s="23" t="s">
        <v>213</v>
      </c>
      <c r="P1195" s="22">
        <v>20</v>
      </c>
      <c r="Q1195" s="23" t="s">
        <v>186</v>
      </c>
      <c r="R1195" s="23"/>
      <c r="S1195" s="23"/>
      <c r="T1195" s="23"/>
      <c r="U1195" s="23"/>
      <c r="V1195" s="23" t="s">
        <v>187</v>
      </c>
      <c r="W1195" s="23" t="s">
        <v>188</v>
      </c>
      <c r="X1195" s="23" t="s">
        <v>189</v>
      </c>
      <c r="Y1195" s="22">
        <v>0</v>
      </c>
      <c r="Z1195" s="23" t="s">
        <v>190</v>
      </c>
      <c r="AA1195" s="23" t="s">
        <v>191</v>
      </c>
      <c r="AB1195" s="23" t="s">
        <v>190</v>
      </c>
      <c r="AC1195" s="23" t="s">
        <v>192</v>
      </c>
      <c r="AD1195" s="23" t="s">
        <v>193</v>
      </c>
      <c r="AE1195" s="23" t="s">
        <v>85</v>
      </c>
      <c r="AF1195" s="23" t="s">
        <v>190</v>
      </c>
      <c r="AG1195" s="23" t="s">
        <v>190</v>
      </c>
      <c r="AH1195" s="23" t="s">
        <v>415</v>
      </c>
      <c r="AI1195" s="23" t="s">
        <v>1646</v>
      </c>
      <c r="AJ1195" s="23" t="b">
        <v>0</v>
      </c>
      <c r="AK1195" s="3">
        <v>127</v>
      </c>
      <c r="AL1195" s="3">
        <v>3448</v>
      </c>
      <c r="AM1195" s="3">
        <v>4135</v>
      </c>
      <c r="AN1195" s="24">
        <v>45536.073535030868</v>
      </c>
      <c r="AO1195" s="24">
        <v>45536.07358132716</v>
      </c>
      <c r="AP1195">
        <v>9</v>
      </c>
      <c r="AQ1195" t="s">
        <v>194</v>
      </c>
      <c r="AR1195">
        <v>244.07353503086779</v>
      </c>
      <c r="AS1195" t="s">
        <v>195</v>
      </c>
      <c r="AT1195" t="s">
        <v>256</v>
      </c>
      <c r="AU1195" t="s">
        <v>197</v>
      </c>
      <c r="AV1195" t="s">
        <v>298</v>
      </c>
      <c r="AW1195" t="s">
        <v>256</v>
      </c>
      <c r="AX1195" t="s">
        <v>197</v>
      </c>
      <c r="AY1195" t="s">
        <v>285</v>
      </c>
    </row>
    <row r="1196" spans="1:51" x14ac:dyDescent="0.45">
      <c r="A1196" s="22">
        <v>874766</v>
      </c>
      <c r="B1196" s="6">
        <v>45536</v>
      </c>
      <c r="C1196" s="22">
        <v>3986000</v>
      </c>
      <c r="D1196" s="22">
        <v>1417627</v>
      </c>
      <c r="E1196" s="22"/>
      <c r="F1196" s="22">
        <v>0</v>
      </c>
      <c r="G1196" s="22">
        <v>1110770</v>
      </c>
      <c r="H1196" s="22">
        <v>0</v>
      </c>
      <c r="I1196" s="22"/>
      <c r="J1196" s="22">
        <v>0</v>
      </c>
      <c r="K1196" s="22">
        <v>94244</v>
      </c>
      <c r="L1196" s="23" t="s">
        <v>570</v>
      </c>
      <c r="M1196" s="23"/>
      <c r="N1196" s="23" t="s">
        <v>184</v>
      </c>
      <c r="O1196" s="23" t="s">
        <v>558</v>
      </c>
      <c r="P1196" s="22">
        <v>15</v>
      </c>
      <c r="Q1196" s="23" t="s">
        <v>518</v>
      </c>
      <c r="R1196" s="23"/>
      <c r="S1196" s="23"/>
      <c r="T1196" s="23"/>
      <c r="U1196" s="23"/>
      <c r="V1196" s="23" t="s">
        <v>519</v>
      </c>
      <c r="W1196" s="23" t="s">
        <v>188</v>
      </c>
      <c r="X1196" s="23" t="s">
        <v>189</v>
      </c>
      <c r="Y1196" s="22">
        <v>0</v>
      </c>
      <c r="Z1196" s="23" t="s">
        <v>190</v>
      </c>
      <c r="AA1196" s="23" t="s">
        <v>191</v>
      </c>
      <c r="AB1196" s="23" t="s">
        <v>190</v>
      </c>
      <c r="AC1196" s="23" t="s">
        <v>190</v>
      </c>
      <c r="AD1196" s="23" t="s">
        <v>190</v>
      </c>
      <c r="AE1196" s="23" t="s">
        <v>81</v>
      </c>
      <c r="AF1196" s="23" t="s">
        <v>190</v>
      </c>
      <c r="AG1196" s="23" t="s">
        <v>520</v>
      </c>
      <c r="AH1196" s="23" t="s">
        <v>281</v>
      </c>
      <c r="AI1196" s="23" t="s">
        <v>521</v>
      </c>
      <c r="AJ1196" s="23" t="b">
        <v>0</v>
      </c>
      <c r="AK1196" s="3">
        <v>126</v>
      </c>
      <c r="AL1196" s="3">
        <v>5952</v>
      </c>
      <c r="AM1196" s="3">
        <v>6753</v>
      </c>
      <c r="AN1196" s="24">
        <v>45536.791801890431</v>
      </c>
      <c r="AO1196" s="24">
        <v>45536.791813464508</v>
      </c>
      <c r="AP1196">
        <v>9</v>
      </c>
      <c r="AQ1196" t="s">
        <v>194</v>
      </c>
      <c r="AR1196">
        <v>244.79180189043109</v>
      </c>
      <c r="AS1196" t="s">
        <v>195</v>
      </c>
      <c r="AT1196" t="s">
        <v>231</v>
      </c>
      <c r="AU1196" t="s">
        <v>197</v>
      </c>
      <c r="AV1196" t="s">
        <v>207</v>
      </c>
      <c r="AW1196" t="s">
        <v>231</v>
      </c>
      <c r="AX1196" t="s">
        <v>197</v>
      </c>
      <c r="AY1196" t="s">
        <v>218</v>
      </c>
    </row>
    <row r="1197" spans="1:51" x14ac:dyDescent="0.45">
      <c r="A1197" s="22">
        <v>874771</v>
      </c>
      <c r="B1197" s="6">
        <v>45536</v>
      </c>
      <c r="C1197" s="22">
        <v>3985000</v>
      </c>
      <c r="D1197" s="22">
        <v>1010078</v>
      </c>
      <c r="E1197" s="22"/>
      <c r="F1197" s="22">
        <v>0</v>
      </c>
      <c r="G1197" s="22">
        <v>1096576</v>
      </c>
      <c r="H1197" s="22">
        <v>0</v>
      </c>
      <c r="I1197" s="22"/>
      <c r="J1197" s="22">
        <v>0</v>
      </c>
      <c r="K1197" s="22">
        <v>95236</v>
      </c>
      <c r="L1197" s="23" t="s">
        <v>565</v>
      </c>
      <c r="M1197" s="23"/>
      <c r="N1197" s="23" t="s">
        <v>184</v>
      </c>
      <c r="O1197" s="23" t="s">
        <v>558</v>
      </c>
      <c r="P1197" s="22">
        <v>15</v>
      </c>
      <c r="Q1197" s="23" t="s">
        <v>518</v>
      </c>
      <c r="R1197" s="23"/>
      <c r="S1197" s="23"/>
      <c r="T1197" s="23"/>
      <c r="U1197" s="23"/>
      <c r="V1197" s="23" t="s">
        <v>519</v>
      </c>
      <c r="W1197" s="23" t="s">
        <v>188</v>
      </c>
      <c r="X1197" s="23" t="s">
        <v>189</v>
      </c>
      <c r="Y1197" s="22">
        <v>0</v>
      </c>
      <c r="Z1197" s="23" t="s">
        <v>190</v>
      </c>
      <c r="AA1197" s="23" t="s">
        <v>191</v>
      </c>
      <c r="AB1197" s="23" t="s">
        <v>190</v>
      </c>
      <c r="AC1197" s="23" t="s">
        <v>190</v>
      </c>
      <c r="AD1197" s="23" t="s">
        <v>190</v>
      </c>
      <c r="AE1197" s="23" t="s">
        <v>81</v>
      </c>
      <c r="AF1197" s="23" t="s">
        <v>190</v>
      </c>
      <c r="AG1197" s="23" t="s">
        <v>520</v>
      </c>
      <c r="AH1197" s="23" t="s">
        <v>281</v>
      </c>
      <c r="AI1197" s="23" t="s">
        <v>521</v>
      </c>
      <c r="AJ1197" s="23" t="b">
        <v>0</v>
      </c>
      <c r="AK1197" s="3">
        <v>126</v>
      </c>
      <c r="AL1197" s="3">
        <v>5952</v>
      </c>
      <c r="AM1197" s="3">
        <v>6754</v>
      </c>
      <c r="AN1197" s="24">
        <v>45536.791813773147</v>
      </c>
      <c r="AO1197" s="24">
        <v>45536.791825347223</v>
      </c>
      <c r="AP1197">
        <v>9</v>
      </c>
      <c r="AQ1197" t="s">
        <v>194</v>
      </c>
      <c r="AR1197">
        <v>244.79181377314671</v>
      </c>
      <c r="AS1197" t="s">
        <v>195</v>
      </c>
      <c r="AT1197" t="s">
        <v>231</v>
      </c>
      <c r="AU1197" t="s">
        <v>197</v>
      </c>
      <c r="AV1197" t="s">
        <v>218</v>
      </c>
      <c r="AW1197" t="s">
        <v>231</v>
      </c>
      <c r="AX1197" t="s">
        <v>197</v>
      </c>
      <c r="AY1197" t="s">
        <v>227</v>
      </c>
    </row>
    <row r="1198" spans="1:51" x14ac:dyDescent="0.45">
      <c r="A1198" s="22">
        <v>872022</v>
      </c>
      <c r="B1198" s="6">
        <v>45536</v>
      </c>
      <c r="C1198" s="22">
        <v>3937000</v>
      </c>
      <c r="D1198" s="22">
        <v>7839302</v>
      </c>
      <c r="E1198" s="22"/>
      <c r="F1198" s="22">
        <v>50360</v>
      </c>
      <c r="G1198" s="22">
        <v>1089767</v>
      </c>
      <c r="H1198" s="22">
        <v>222</v>
      </c>
      <c r="I1198" s="22"/>
      <c r="J1198" s="22">
        <v>15664</v>
      </c>
      <c r="K1198" s="22">
        <v>8027</v>
      </c>
      <c r="L1198" s="23" t="s">
        <v>1292</v>
      </c>
      <c r="M1198" s="23"/>
      <c r="N1198" s="23" t="s">
        <v>184</v>
      </c>
      <c r="O1198" s="23" t="s">
        <v>672</v>
      </c>
      <c r="P1198" s="22">
        <v>19</v>
      </c>
      <c r="Q1198" s="23" t="s">
        <v>681</v>
      </c>
      <c r="R1198" s="23" t="s">
        <v>667</v>
      </c>
      <c r="S1198" s="23" t="s">
        <v>21</v>
      </c>
      <c r="T1198" s="23" t="s">
        <v>667</v>
      </c>
      <c r="U1198" s="23" t="s">
        <v>21</v>
      </c>
      <c r="V1198" s="23" t="s">
        <v>674</v>
      </c>
      <c r="W1198" s="23" t="s">
        <v>188</v>
      </c>
      <c r="X1198" s="23" t="s">
        <v>189</v>
      </c>
      <c r="Y1198" s="22">
        <v>0</v>
      </c>
      <c r="Z1198" s="23" t="s">
        <v>190</v>
      </c>
      <c r="AA1198" s="23" t="s">
        <v>191</v>
      </c>
      <c r="AB1198" s="23" t="s">
        <v>190</v>
      </c>
      <c r="AC1198" s="23" t="s">
        <v>190</v>
      </c>
      <c r="AD1198" s="23" t="s">
        <v>190</v>
      </c>
      <c r="AE1198" s="23" t="s">
        <v>85</v>
      </c>
      <c r="AF1198" s="23"/>
      <c r="AG1198" s="23"/>
      <c r="AH1198" s="23"/>
      <c r="AI1198" s="23"/>
      <c r="AJ1198" s="23" t="b">
        <v>0</v>
      </c>
      <c r="AK1198" s="3">
        <v>97</v>
      </c>
      <c r="AL1198" s="3">
        <v>4952</v>
      </c>
      <c r="AM1198" s="3">
        <v>4548</v>
      </c>
      <c r="AN1198" s="24">
        <v>45536.188295601853</v>
      </c>
      <c r="AO1198" s="24">
        <v>45536.188376620368</v>
      </c>
      <c r="AP1198">
        <v>9</v>
      </c>
      <c r="AQ1198" t="s">
        <v>194</v>
      </c>
      <c r="AR1198">
        <v>244.18829560185259</v>
      </c>
      <c r="AS1198" t="s">
        <v>195</v>
      </c>
      <c r="AT1198" t="s">
        <v>258</v>
      </c>
      <c r="AU1198" t="s">
        <v>197</v>
      </c>
      <c r="AV1198" t="s">
        <v>197</v>
      </c>
      <c r="AW1198" t="s">
        <v>258</v>
      </c>
      <c r="AX1198" t="s">
        <v>197</v>
      </c>
      <c r="AY1198" t="s">
        <v>198</v>
      </c>
    </row>
    <row r="1199" spans="1:51" x14ac:dyDescent="0.45">
      <c r="A1199" s="22">
        <v>871639</v>
      </c>
      <c r="B1199" s="6">
        <v>45536</v>
      </c>
      <c r="C1199" s="22">
        <v>3922000</v>
      </c>
      <c r="D1199" s="22">
        <v>5876857</v>
      </c>
      <c r="E1199" s="22"/>
      <c r="F1199" s="22">
        <v>0</v>
      </c>
      <c r="G1199" s="22">
        <v>17558</v>
      </c>
      <c r="H1199" s="22">
        <v>0</v>
      </c>
      <c r="I1199" s="22"/>
      <c r="J1199" s="22">
        <v>2094926</v>
      </c>
      <c r="K1199" s="22">
        <v>8883</v>
      </c>
      <c r="L1199" s="23" t="s">
        <v>448</v>
      </c>
      <c r="M1199" s="23"/>
      <c r="N1199" s="23" t="s">
        <v>184</v>
      </c>
      <c r="O1199" s="23" t="s">
        <v>216</v>
      </c>
      <c r="P1199" s="22">
        <v>1</v>
      </c>
      <c r="Q1199" s="23" t="s">
        <v>274</v>
      </c>
      <c r="R1199" s="23"/>
      <c r="S1199" s="23"/>
      <c r="T1199" s="23"/>
      <c r="U1199" s="23"/>
      <c r="V1199" s="23" t="s">
        <v>187</v>
      </c>
      <c r="W1199" s="23" t="s">
        <v>188</v>
      </c>
      <c r="X1199" s="23" t="s">
        <v>189</v>
      </c>
      <c r="Y1199" s="22">
        <v>0</v>
      </c>
      <c r="Z1199" s="23" t="s">
        <v>190</v>
      </c>
      <c r="AA1199" s="23" t="s">
        <v>191</v>
      </c>
      <c r="AB1199" s="23" t="s">
        <v>190</v>
      </c>
      <c r="AC1199" s="23" t="s">
        <v>190</v>
      </c>
      <c r="AD1199" s="23" t="s">
        <v>190</v>
      </c>
      <c r="AE1199" s="23" t="s">
        <v>82</v>
      </c>
      <c r="AF1199" s="23" t="s">
        <v>190</v>
      </c>
      <c r="AG1199" s="23" t="s">
        <v>192</v>
      </c>
      <c r="AH1199" s="23" t="s">
        <v>415</v>
      </c>
      <c r="AI1199" s="23" t="s">
        <v>447</v>
      </c>
      <c r="AJ1199" s="23" t="b">
        <v>0</v>
      </c>
      <c r="AK1199" s="3">
        <v>55</v>
      </c>
      <c r="AL1199" s="3">
        <v>4604</v>
      </c>
      <c r="AM1199" s="3">
        <v>4272</v>
      </c>
      <c r="AN1199" s="24">
        <v>45536.098793518519</v>
      </c>
      <c r="AO1199" s="24">
        <v>45536.098851388888</v>
      </c>
      <c r="AP1199">
        <v>9</v>
      </c>
      <c r="AQ1199" t="s">
        <v>194</v>
      </c>
      <c r="AR1199">
        <v>244.09879351851851</v>
      </c>
      <c r="AS1199" t="s">
        <v>195</v>
      </c>
      <c r="AT1199" t="s">
        <v>217</v>
      </c>
      <c r="AU1199" t="s">
        <v>197</v>
      </c>
      <c r="AV1199" t="s">
        <v>198</v>
      </c>
      <c r="AW1199" t="s">
        <v>217</v>
      </c>
      <c r="AX1199" t="s">
        <v>197</v>
      </c>
      <c r="AY1199" t="s">
        <v>226</v>
      </c>
    </row>
    <row r="1200" spans="1:51" x14ac:dyDescent="0.45">
      <c r="A1200" s="22">
        <v>872085</v>
      </c>
      <c r="B1200" s="6">
        <v>45536</v>
      </c>
      <c r="C1200" s="22">
        <v>3844000</v>
      </c>
      <c r="D1200" s="22">
        <v>3916424</v>
      </c>
      <c r="E1200" s="22"/>
      <c r="F1200" s="22">
        <v>1860</v>
      </c>
      <c r="G1200" s="22">
        <v>720475</v>
      </c>
      <c r="H1200" s="22">
        <v>969</v>
      </c>
      <c r="I1200" s="22"/>
      <c r="J1200" s="22">
        <v>206514</v>
      </c>
      <c r="K1200" s="22">
        <v>102344</v>
      </c>
      <c r="L1200" s="23" t="s">
        <v>1343</v>
      </c>
      <c r="M1200" s="23"/>
      <c r="N1200" s="23" t="s">
        <v>184</v>
      </c>
      <c r="O1200" s="23" t="s">
        <v>672</v>
      </c>
      <c r="P1200" s="22">
        <v>10</v>
      </c>
      <c r="Q1200" s="23" t="s">
        <v>673</v>
      </c>
      <c r="R1200" s="23" t="s">
        <v>667</v>
      </c>
      <c r="S1200" s="23" t="s">
        <v>22</v>
      </c>
      <c r="T1200" s="23" t="s">
        <v>667</v>
      </c>
      <c r="U1200" s="23" t="s">
        <v>22</v>
      </c>
      <c r="V1200" s="23" t="s">
        <v>674</v>
      </c>
      <c r="W1200" s="23" t="s">
        <v>188</v>
      </c>
      <c r="X1200" s="23" t="s">
        <v>189</v>
      </c>
      <c r="Y1200" s="22">
        <v>0</v>
      </c>
      <c r="Z1200" s="23" t="s">
        <v>190</v>
      </c>
      <c r="AA1200" s="23" t="s">
        <v>191</v>
      </c>
      <c r="AB1200" s="23" t="s">
        <v>190</v>
      </c>
      <c r="AC1200" s="23" t="s">
        <v>190</v>
      </c>
      <c r="AD1200" s="23" t="s">
        <v>190</v>
      </c>
      <c r="AE1200" s="23" t="s">
        <v>99</v>
      </c>
      <c r="AF1200" s="23"/>
      <c r="AG1200" s="23"/>
      <c r="AH1200" s="23"/>
      <c r="AI1200" s="23"/>
      <c r="AJ1200" s="23" t="b">
        <v>0</v>
      </c>
      <c r="AK1200" s="3">
        <v>55</v>
      </c>
      <c r="AL1200" s="3">
        <v>4952</v>
      </c>
      <c r="AM1200" s="3">
        <v>4593</v>
      </c>
      <c r="AN1200" s="24">
        <v>45536.211878780865</v>
      </c>
      <c r="AO1200" s="24">
        <v>45536.211913503088</v>
      </c>
      <c r="AP1200">
        <v>9</v>
      </c>
      <c r="AQ1200" t="s">
        <v>194</v>
      </c>
      <c r="AR1200">
        <v>244.21187878086494</v>
      </c>
      <c r="AS1200" t="s">
        <v>195</v>
      </c>
      <c r="AT1200" t="s">
        <v>296</v>
      </c>
      <c r="AU1200" t="s">
        <v>197</v>
      </c>
      <c r="AV1200" t="s">
        <v>232</v>
      </c>
      <c r="AW1200" t="s">
        <v>296</v>
      </c>
      <c r="AX1200" t="s">
        <v>197</v>
      </c>
      <c r="AY1200" t="s">
        <v>197</v>
      </c>
    </row>
    <row r="1201" spans="1:51" x14ac:dyDescent="0.45">
      <c r="A1201" s="22">
        <v>872086</v>
      </c>
      <c r="B1201" s="6">
        <v>45536</v>
      </c>
      <c r="C1201" s="22">
        <v>3844000</v>
      </c>
      <c r="D1201" s="22">
        <v>3916424</v>
      </c>
      <c r="E1201" s="22"/>
      <c r="F1201" s="22">
        <v>1860</v>
      </c>
      <c r="G1201" s="22">
        <v>720475</v>
      </c>
      <c r="H1201" s="22">
        <v>969</v>
      </c>
      <c r="I1201" s="22"/>
      <c r="J1201" s="22">
        <v>206514</v>
      </c>
      <c r="K1201" s="22">
        <v>102344</v>
      </c>
      <c r="L1201" s="23" t="s">
        <v>1343</v>
      </c>
      <c r="M1201" s="23"/>
      <c r="N1201" s="23" t="s">
        <v>184</v>
      </c>
      <c r="O1201" s="23" t="s">
        <v>672</v>
      </c>
      <c r="P1201" s="22">
        <v>14</v>
      </c>
      <c r="Q1201" s="23" t="s">
        <v>673</v>
      </c>
      <c r="R1201" s="23" t="s">
        <v>667</v>
      </c>
      <c r="S1201" s="23" t="s">
        <v>22</v>
      </c>
      <c r="T1201" s="23" t="s">
        <v>667</v>
      </c>
      <c r="U1201" s="23" t="s">
        <v>22</v>
      </c>
      <c r="V1201" s="23" t="s">
        <v>674</v>
      </c>
      <c r="W1201" s="23" t="s">
        <v>188</v>
      </c>
      <c r="X1201" s="23" t="s">
        <v>189</v>
      </c>
      <c r="Y1201" s="22">
        <v>0</v>
      </c>
      <c r="Z1201" s="23" t="s">
        <v>190</v>
      </c>
      <c r="AA1201" s="23" t="s">
        <v>191</v>
      </c>
      <c r="AB1201" s="23" t="s">
        <v>190</v>
      </c>
      <c r="AC1201" s="23" t="s">
        <v>190</v>
      </c>
      <c r="AD1201" s="23" t="s">
        <v>190</v>
      </c>
      <c r="AE1201" s="23" t="s">
        <v>99</v>
      </c>
      <c r="AF1201" s="23"/>
      <c r="AG1201" s="23"/>
      <c r="AH1201" s="23"/>
      <c r="AI1201" s="23"/>
      <c r="AJ1201" s="23" t="b">
        <v>0</v>
      </c>
      <c r="AK1201" s="3">
        <v>55</v>
      </c>
      <c r="AL1201" s="3">
        <v>4952</v>
      </c>
      <c r="AM1201" s="3">
        <v>4593</v>
      </c>
      <c r="AN1201" s="24">
        <v>45536.211878780865</v>
      </c>
      <c r="AO1201" s="24">
        <v>45536.211913503088</v>
      </c>
      <c r="AP1201">
        <v>9</v>
      </c>
      <c r="AQ1201" t="s">
        <v>194</v>
      </c>
      <c r="AR1201">
        <v>244.21187878086494</v>
      </c>
      <c r="AS1201" t="s">
        <v>195</v>
      </c>
      <c r="AT1201" t="s">
        <v>296</v>
      </c>
      <c r="AU1201" t="s">
        <v>197</v>
      </c>
      <c r="AV1201" t="s">
        <v>232</v>
      </c>
      <c r="AW1201" t="s">
        <v>296</v>
      </c>
      <c r="AX1201" t="s">
        <v>197</v>
      </c>
      <c r="AY1201" t="s">
        <v>197</v>
      </c>
    </row>
    <row r="1202" spans="1:51" x14ac:dyDescent="0.45">
      <c r="A1202" s="22">
        <v>872087</v>
      </c>
      <c r="B1202" s="6">
        <v>45536</v>
      </c>
      <c r="C1202" s="22">
        <v>3844000</v>
      </c>
      <c r="D1202" s="22">
        <v>3916424</v>
      </c>
      <c r="E1202" s="22"/>
      <c r="F1202" s="22">
        <v>1860</v>
      </c>
      <c r="G1202" s="22">
        <v>720475</v>
      </c>
      <c r="H1202" s="22">
        <v>969</v>
      </c>
      <c r="I1202" s="22"/>
      <c r="J1202" s="22">
        <v>206514</v>
      </c>
      <c r="K1202" s="22">
        <v>102344</v>
      </c>
      <c r="L1202" s="23" t="s">
        <v>1343</v>
      </c>
      <c r="M1202" s="23"/>
      <c r="N1202" s="23" t="s">
        <v>184</v>
      </c>
      <c r="O1202" s="23" t="s">
        <v>672</v>
      </c>
      <c r="P1202" s="22">
        <v>10</v>
      </c>
      <c r="Q1202" s="23" t="s">
        <v>673</v>
      </c>
      <c r="R1202" s="23" t="s">
        <v>667</v>
      </c>
      <c r="S1202" s="23" t="s">
        <v>22</v>
      </c>
      <c r="T1202" s="23" t="s">
        <v>667</v>
      </c>
      <c r="U1202" s="23" t="s">
        <v>22</v>
      </c>
      <c r="V1202" s="23" t="s">
        <v>674</v>
      </c>
      <c r="W1202" s="23" t="s">
        <v>188</v>
      </c>
      <c r="X1202" s="23" t="s">
        <v>189</v>
      </c>
      <c r="Y1202" s="22">
        <v>0</v>
      </c>
      <c r="Z1202" s="23" t="s">
        <v>190</v>
      </c>
      <c r="AA1202" s="23" t="s">
        <v>191</v>
      </c>
      <c r="AB1202" s="23" t="s">
        <v>190</v>
      </c>
      <c r="AC1202" s="23" t="s">
        <v>190</v>
      </c>
      <c r="AD1202" s="23" t="s">
        <v>190</v>
      </c>
      <c r="AE1202" s="23" t="s">
        <v>99</v>
      </c>
      <c r="AF1202" s="23"/>
      <c r="AG1202" s="23"/>
      <c r="AH1202" s="23"/>
      <c r="AI1202" s="23"/>
      <c r="AJ1202" s="23" t="b">
        <v>0</v>
      </c>
      <c r="AK1202" s="3">
        <v>55</v>
      </c>
      <c r="AL1202" s="3">
        <v>4952</v>
      </c>
      <c r="AM1202" s="3">
        <v>4593</v>
      </c>
      <c r="AN1202" s="24">
        <v>45536.211878780865</v>
      </c>
      <c r="AO1202" s="24">
        <v>45536.211913503088</v>
      </c>
      <c r="AP1202">
        <v>9</v>
      </c>
      <c r="AQ1202" t="s">
        <v>194</v>
      </c>
      <c r="AR1202">
        <v>244.21187878086494</v>
      </c>
      <c r="AS1202" t="s">
        <v>195</v>
      </c>
      <c r="AT1202" t="s">
        <v>296</v>
      </c>
      <c r="AU1202" t="s">
        <v>197</v>
      </c>
      <c r="AV1202" t="s">
        <v>232</v>
      </c>
      <c r="AW1202" t="s">
        <v>296</v>
      </c>
      <c r="AX1202" t="s">
        <v>197</v>
      </c>
      <c r="AY1202" t="s">
        <v>197</v>
      </c>
    </row>
    <row r="1203" spans="1:51" x14ac:dyDescent="0.45">
      <c r="A1203" s="22">
        <v>872088</v>
      </c>
      <c r="B1203" s="6">
        <v>45536</v>
      </c>
      <c r="C1203" s="22">
        <v>3844000</v>
      </c>
      <c r="D1203" s="22">
        <v>3916424</v>
      </c>
      <c r="E1203" s="22"/>
      <c r="F1203" s="22">
        <v>1860</v>
      </c>
      <c r="G1203" s="22">
        <v>720475</v>
      </c>
      <c r="H1203" s="22">
        <v>969</v>
      </c>
      <c r="I1203" s="22"/>
      <c r="J1203" s="22">
        <v>206514</v>
      </c>
      <c r="K1203" s="22">
        <v>102344</v>
      </c>
      <c r="L1203" s="23" t="s">
        <v>1343</v>
      </c>
      <c r="M1203" s="23"/>
      <c r="N1203" s="23" t="s">
        <v>184</v>
      </c>
      <c r="O1203" s="23" t="s">
        <v>672</v>
      </c>
      <c r="P1203" s="22">
        <v>14</v>
      </c>
      <c r="Q1203" s="23" t="s">
        <v>673</v>
      </c>
      <c r="R1203" s="23" t="s">
        <v>667</v>
      </c>
      <c r="S1203" s="23" t="s">
        <v>22</v>
      </c>
      <c r="T1203" s="23" t="s">
        <v>667</v>
      </c>
      <c r="U1203" s="23" t="s">
        <v>22</v>
      </c>
      <c r="V1203" s="23" t="s">
        <v>674</v>
      </c>
      <c r="W1203" s="23" t="s">
        <v>188</v>
      </c>
      <c r="X1203" s="23" t="s">
        <v>189</v>
      </c>
      <c r="Y1203" s="22">
        <v>0</v>
      </c>
      <c r="Z1203" s="23" t="s">
        <v>190</v>
      </c>
      <c r="AA1203" s="23" t="s">
        <v>191</v>
      </c>
      <c r="AB1203" s="23" t="s">
        <v>190</v>
      </c>
      <c r="AC1203" s="23" t="s">
        <v>190</v>
      </c>
      <c r="AD1203" s="23" t="s">
        <v>190</v>
      </c>
      <c r="AE1203" s="23" t="s">
        <v>99</v>
      </c>
      <c r="AF1203" s="23"/>
      <c r="AG1203" s="23"/>
      <c r="AH1203" s="23"/>
      <c r="AI1203" s="23"/>
      <c r="AJ1203" s="23" t="b">
        <v>0</v>
      </c>
      <c r="AK1203" s="3">
        <v>55</v>
      </c>
      <c r="AL1203" s="3">
        <v>4952</v>
      </c>
      <c r="AM1203" s="3">
        <v>4593</v>
      </c>
      <c r="AN1203" s="24">
        <v>45536.211878780865</v>
      </c>
      <c r="AO1203" s="24">
        <v>45536.211913503088</v>
      </c>
      <c r="AP1203">
        <v>9</v>
      </c>
      <c r="AQ1203" t="s">
        <v>194</v>
      </c>
      <c r="AR1203">
        <v>244.21187878086494</v>
      </c>
      <c r="AS1203" t="s">
        <v>195</v>
      </c>
      <c r="AT1203" t="s">
        <v>296</v>
      </c>
      <c r="AU1203" t="s">
        <v>197</v>
      </c>
      <c r="AV1203" t="s">
        <v>232</v>
      </c>
      <c r="AW1203" t="s">
        <v>296</v>
      </c>
      <c r="AX1203" t="s">
        <v>197</v>
      </c>
      <c r="AY1203" t="s">
        <v>197</v>
      </c>
    </row>
    <row r="1204" spans="1:51" x14ac:dyDescent="0.45">
      <c r="A1204" s="22">
        <v>874760</v>
      </c>
      <c r="B1204" s="6">
        <v>45536</v>
      </c>
      <c r="C1204" s="22">
        <v>3829000</v>
      </c>
      <c r="D1204" s="22">
        <v>1216205</v>
      </c>
      <c r="E1204" s="22"/>
      <c r="F1204" s="22">
        <v>3843</v>
      </c>
      <c r="G1204" s="22">
        <v>1123139</v>
      </c>
      <c r="H1204" s="22">
        <v>0</v>
      </c>
      <c r="I1204" s="22"/>
      <c r="J1204" s="22">
        <v>0</v>
      </c>
      <c r="K1204" s="22">
        <v>95253</v>
      </c>
      <c r="L1204" s="23" t="s">
        <v>566</v>
      </c>
      <c r="M1204" s="23"/>
      <c r="N1204" s="23" t="s">
        <v>184</v>
      </c>
      <c r="O1204" s="23" t="s">
        <v>558</v>
      </c>
      <c r="P1204" s="22">
        <v>15</v>
      </c>
      <c r="Q1204" s="23" t="s">
        <v>518</v>
      </c>
      <c r="R1204" s="23"/>
      <c r="S1204" s="23"/>
      <c r="T1204" s="23"/>
      <c r="U1204" s="23"/>
      <c r="V1204" s="23" t="s">
        <v>519</v>
      </c>
      <c r="W1204" s="23" t="s">
        <v>188</v>
      </c>
      <c r="X1204" s="23" t="s">
        <v>189</v>
      </c>
      <c r="Y1204" s="22">
        <v>0</v>
      </c>
      <c r="Z1204" s="23" t="s">
        <v>190</v>
      </c>
      <c r="AA1204" s="23" t="s">
        <v>191</v>
      </c>
      <c r="AB1204" s="23" t="s">
        <v>190</v>
      </c>
      <c r="AC1204" s="23" t="s">
        <v>190</v>
      </c>
      <c r="AD1204" s="23" t="s">
        <v>190</v>
      </c>
      <c r="AE1204" s="23" t="s">
        <v>81</v>
      </c>
      <c r="AF1204" s="23" t="s">
        <v>190</v>
      </c>
      <c r="AG1204" s="23" t="s">
        <v>520</v>
      </c>
      <c r="AH1204" s="23" t="s">
        <v>281</v>
      </c>
      <c r="AI1204" s="23" t="s">
        <v>521</v>
      </c>
      <c r="AJ1204" s="23" t="b">
        <v>0</v>
      </c>
      <c r="AK1204" s="3">
        <v>117</v>
      </c>
      <c r="AL1204" s="3">
        <v>5952</v>
      </c>
      <c r="AM1204" s="3">
        <v>6746</v>
      </c>
      <c r="AN1204" s="24">
        <v>45536.791758526233</v>
      </c>
      <c r="AO1204" s="24">
        <v>45536.79177010031</v>
      </c>
      <c r="AP1204">
        <v>9</v>
      </c>
      <c r="AQ1204" t="s">
        <v>194</v>
      </c>
      <c r="AR1204">
        <v>244.79175852623302</v>
      </c>
      <c r="AS1204" t="s">
        <v>195</v>
      </c>
      <c r="AT1204" t="s">
        <v>231</v>
      </c>
      <c r="AU1204" t="s">
        <v>197</v>
      </c>
      <c r="AV1204" t="s">
        <v>220</v>
      </c>
      <c r="AW1204" t="s">
        <v>231</v>
      </c>
      <c r="AX1204" t="s">
        <v>197</v>
      </c>
      <c r="AY1204" t="s">
        <v>197</v>
      </c>
    </row>
    <row r="1205" spans="1:51" x14ac:dyDescent="0.45">
      <c r="A1205" s="22">
        <v>874759</v>
      </c>
      <c r="B1205" s="6">
        <v>45536</v>
      </c>
      <c r="C1205" s="22">
        <v>3828000</v>
      </c>
      <c r="D1205" s="22">
        <v>1008231</v>
      </c>
      <c r="E1205" s="22"/>
      <c r="F1205" s="22">
        <v>0</v>
      </c>
      <c r="G1205" s="22">
        <v>1097441</v>
      </c>
      <c r="H1205" s="22">
        <v>0</v>
      </c>
      <c r="I1205" s="22"/>
      <c r="J1205" s="22">
        <v>0</v>
      </c>
      <c r="K1205" s="22">
        <v>99001</v>
      </c>
      <c r="L1205" s="23" t="s">
        <v>557</v>
      </c>
      <c r="M1205" s="23"/>
      <c r="N1205" s="23" t="s">
        <v>184</v>
      </c>
      <c r="O1205" s="23" t="s">
        <v>558</v>
      </c>
      <c r="P1205" s="22">
        <v>15</v>
      </c>
      <c r="Q1205" s="23" t="s">
        <v>518</v>
      </c>
      <c r="R1205" s="23"/>
      <c r="S1205" s="23"/>
      <c r="T1205" s="23"/>
      <c r="U1205" s="23"/>
      <c r="V1205" s="23" t="s">
        <v>519</v>
      </c>
      <c r="W1205" s="23" t="s">
        <v>188</v>
      </c>
      <c r="X1205" s="23" t="s">
        <v>189</v>
      </c>
      <c r="Y1205" s="22">
        <v>0</v>
      </c>
      <c r="Z1205" s="23" t="s">
        <v>190</v>
      </c>
      <c r="AA1205" s="23" t="s">
        <v>191</v>
      </c>
      <c r="AB1205" s="23" t="s">
        <v>190</v>
      </c>
      <c r="AC1205" s="23" t="s">
        <v>190</v>
      </c>
      <c r="AD1205" s="23" t="s">
        <v>190</v>
      </c>
      <c r="AE1205" s="23" t="s">
        <v>81</v>
      </c>
      <c r="AF1205" s="23" t="s">
        <v>190</v>
      </c>
      <c r="AG1205" s="23" t="s">
        <v>520</v>
      </c>
      <c r="AH1205" s="23" t="s">
        <v>281</v>
      </c>
      <c r="AI1205" s="23" t="s">
        <v>521</v>
      </c>
      <c r="AJ1205" s="23" t="b">
        <v>0</v>
      </c>
      <c r="AK1205" s="3">
        <v>117</v>
      </c>
      <c r="AL1205" s="3">
        <v>5952</v>
      </c>
      <c r="AM1205" s="3">
        <v>6744</v>
      </c>
      <c r="AN1205" s="24">
        <v>45536.791744290123</v>
      </c>
      <c r="AO1205" s="24">
        <v>45536.7917558642</v>
      </c>
      <c r="AP1205">
        <v>9</v>
      </c>
      <c r="AQ1205" t="s">
        <v>194</v>
      </c>
      <c r="AR1205">
        <v>244.79174429012346</v>
      </c>
      <c r="AS1205" t="s">
        <v>195</v>
      </c>
      <c r="AT1205" t="s">
        <v>231</v>
      </c>
      <c r="AU1205" t="s">
        <v>197</v>
      </c>
      <c r="AV1205" t="s">
        <v>219</v>
      </c>
      <c r="AW1205" t="s">
        <v>231</v>
      </c>
      <c r="AX1205" t="s">
        <v>197</v>
      </c>
      <c r="AY1205" t="s">
        <v>220</v>
      </c>
    </row>
    <row r="1206" spans="1:51" x14ac:dyDescent="0.45">
      <c r="A1206" s="22">
        <v>874763</v>
      </c>
      <c r="B1206" s="6">
        <v>45536</v>
      </c>
      <c r="C1206" s="22">
        <v>3813000</v>
      </c>
      <c r="D1206" s="22">
        <v>988430</v>
      </c>
      <c r="E1206" s="22"/>
      <c r="F1206" s="22">
        <v>0</v>
      </c>
      <c r="G1206" s="22">
        <v>1096569</v>
      </c>
      <c r="H1206" s="22">
        <v>0</v>
      </c>
      <c r="I1206" s="22"/>
      <c r="J1206" s="22">
        <v>0</v>
      </c>
      <c r="K1206" s="22">
        <v>95803</v>
      </c>
      <c r="L1206" s="23" t="s">
        <v>568</v>
      </c>
      <c r="M1206" s="23"/>
      <c r="N1206" s="23" t="s">
        <v>184</v>
      </c>
      <c r="O1206" s="23" t="s">
        <v>558</v>
      </c>
      <c r="P1206" s="22">
        <v>15</v>
      </c>
      <c r="Q1206" s="23" t="s">
        <v>518</v>
      </c>
      <c r="R1206" s="23"/>
      <c r="S1206" s="23"/>
      <c r="T1206" s="23"/>
      <c r="U1206" s="23"/>
      <c r="V1206" s="23" t="s">
        <v>519</v>
      </c>
      <c r="W1206" s="23" t="s">
        <v>188</v>
      </c>
      <c r="X1206" s="23" t="s">
        <v>189</v>
      </c>
      <c r="Y1206" s="22">
        <v>0</v>
      </c>
      <c r="Z1206" s="23" t="s">
        <v>190</v>
      </c>
      <c r="AA1206" s="23" t="s">
        <v>191</v>
      </c>
      <c r="AB1206" s="23" t="s">
        <v>190</v>
      </c>
      <c r="AC1206" s="23" t="s">
        <v>190</v>
      </c>
      <c r="AD1206" s="23" t="s">
        <v>190</v>
      </c>
      <c r="AE1206" s="23" t="s">
        <v>81</v>
      </c>
      <c r="AF1206" s="23" t="s">
        <v>190</v>
      </c>
      <c r="AG1206" s="23" t="s">
        <v>520</v>
      </c>
      <c r="AH1206" s="23" t="s">
        <v>281</v>
      </c>
      <c r="AI1206" s="23" t="s">
        <v>521</v>
      </c>
      <c r="AJ1206" s="23" t="b">
        <v>0</v>
      </c>
      <c r="AK1206" s="3">
        <v>126</v>
      </c>
      <c r="AL1206" s="3">
        <v>5952</v>
      </c>
      <c r="AM1206" s="3">
        <v>6749</v>
      </c>
      <c r="AN1206" s="24">
        <v>45536.791785416666</v>
      </c>
      <c r="AO1206" s="24">
        <v>45536.791785416666</v>
      </c>
      <c r="AP1206">
        <v>9</v>
      </c>
      <c r="AQ1206" t="s">
        <v>194</v>
      </c>
      <c r="AR1206">
        <v>244.79178541666624</v>
      </c>
      <c r="AS1206" t="s">
        <v>195</v>
      </c>
      <c r="AT1206" t="s">
        <v>231</v>
      </c>
      <c r="AU1206" t="s">
        <v>197</v>
      </c>
      <c r="AV1206" t="s">
        <v>223</v>
      </c>
      <c r="AW1206" t="s">
        <v>231</v>
      </c>
      <c r="AX1206" t="s">
        <v>197</v>
      </c>
      <c r="AY1206" t="s">
        <v>223</v>
      </c>
    </row>
    <row r="1207" spans="1:51" x14ac:dyDescent="0.45">
      <c r="A1207" s="22">
        <v>874762</v>
      </c>
      <c r="B1207" s="6">
        <v>45536</v>
      </c>
      <c r="C1207" s="22">
        <v>3795000</v>
      </c>
      <c r="D1207" s="22">
        <v>1301978</v>
      </c>
      <c r="E1207" s="22"/>
      <c r="F1207" s="22">
        <v>0</v>
      </c>
      <c r="G1207" s="22">
        <v>1096039</v>
      </c>
      <c r="H1207" s="22">
        <v>0</v>
      </c>
      <c r="I1207" s="22"/>
      <c r="J1207" s="22">
        <v>0</v>
      </c>
      <c r="K1207" s="22">
        <v>94098</v>
      </c>
      <c r="L1207" s="23" t="s">
        <v>569</v>
      </c>
      <c r="M1207" s="23"/>
      <c r="N1207" s="23" t="s">
        <v>184</v>
      </c>
      <c r="O1207" s="23" t="s">
        <v>558</v>
      </c>
      <c r="P1207" s="22">
        <v>15</v>
      </c>
      <c r="Q1207" s="23" t="s">
        <v>518</v>
      </c>
      <c r="R1207" s="23"/>
      <c r="S1207" s="23"/>
      <c r="T1207" s="23"/>
      <c r="U1207" s="23"/>
      <c r="V1207" s="23" t="s">
        <v>519</v>
      </c>
      <c r="W1207" s="23" t="s">
        <v>188</v>
      </c>
      <c r="X1207" s="23" t="s">
        <v>189</v>
      </c>
      <c r="Y1207" s="22">
        <v>0</v>
      </c>
      <c r="Z1207" s="23" t="s">
        <v>190</v>
      </c>
      <c r="AA1207" s="23" t="s">
        <v>191</v>
      </c>
      <c r="AB1207" s="23" t="s">
        <v>190</v>
      </c>
      <c r="AC1207" s="23" t="s">
        <v>190</v>
      </c>
      <c r="AD1207" s="23" t="s">
        <v>190</v>
      </c>
      <c r="AE1207" s="23" t="s">
        <v>81</v>
      </c>
      <c r="AF1207" s="23" t="s">
        <v>190</v>
      </c>
      <c r="AG1207" s="23" t="s">
        <v>520</v>
      </c>
      <c r="AH1207" s="23" t="s">
        <v>281</v>
      </c>
      <c r="AI1207" s="23" t="s">
        <v>521</v>
      </c>
      <c r="AJ1207" s="23" t="b">
        <v>0</v>
      </c>
      <c r="AK1207" s="3">
        <v>126</v>
      </c>
      <c r="AL1207" s="3">
        <v>5952</v>
      </c>
      <c r="AM1207" s="3">
        <v>6748</v>
      </c>
      <c r="AN1207" s="24">
        <v>45536.791773804012</v>
      </c>
      <c r="AO1207" s="24">
        <v>45536.791785378089</v>
      </c>
      <c r="AP1207">
        <v>9</v>
      </c>
      <c r="AQ1207" t="s">
        <v>194</v>
      </c>
      <c r="AR1207">
        <v>244.79177380401234</v>
      </c>
      <c r="AS1207" t="s">
        <v>195</v>
      </c>
      <c r="AT1207" t="s">
        <v>231</v>
      </c>
      <c r="AU1207" t="s">
        <v>197</v>
      </c>
      <c r="AV1207" t="s">
        <v>197</v>
      </c>
      <c r="AW1207" t="s">
        <v>231</v>
      </c>
      <c r="AX1207" t="s">
        <v>197</v>
      </c>
      <c r="AY1207" t="s">
        <v>223</v>
      </c>
    </row>
    <row r="1208" spans="1:51" x14ac:dyDescent="0.45">
      <c r="A1208" s="22">
        <v>875181</v>
      </c>
      <c r="B1208" s="6">
        <v>45536</v>
      </c>
      <c r="C1208" s="22">
        <v>3782000</v>
      </c>
      <c r="D1208" s="22">
        <v>79907304</v>
      </c>
      <c r="E1208" s="22"/>
      <c r="F1208" s="22">
        <v>5296466</v>
      </c>
      <c r="G1208" s="22">
        <v>300</v>
      </c>
      <c r="H1208" s="22">
        <v>18</v>
      </c>
      <c r="I1208" s="22">
        <v>0</v>
      </c>
      <c r="J1208" s="22">
        <v>8</v>
      </c>
      <c r="K1208" s="22">
        <v>101905</v>
      </c>
      <c r="L1208" s="23" t="s">
        <v>917</v>
      </c>
      <c r="M1208" s="23"/>
      <c r="N1208" s="23" t="s">
        <v>184</v>
      </c>
      <c r="O1208" s="23" t="s">
        <v>184</v>
      </c>
      <c r="P1208" s="22">
        <v>1</v>
      </c>
      <c r="Q1208" s="23" t="s">
        <v>274</v>
      </c>
      <c r="R1208" s="23"/>
      <c r="S1208" s="23"/>
      <c r="T1208" s="23"/>
      <c r="U1208" s="23"/>
      <c r="V1208" s="23" t="s">
        <v>688</v>
      </c>
      <c r="W1208" s="23" t="s">
        <v>188</v>
      </c>
      <c r="X1208" s="23" t="s">
        <v>601</v>
      </c>
      <c r="Y1208" s="22">
        <v>0</v>
      </c>
      <c r="Z1208" s="23"/>
      <c r="AA1208" s="23" t="s">
        <v>191</v>
      </c>
      <c r="AB1208" s="23"/>
      <c r="AC1208" s="23"/>
      <c r="AD1208" s="23"/>
      <c r="AE1208" s="23"/>
      <c r="AF1208" s="23"/>
      <c r="AG1208" s="23"/>
      <c r="AH1208" s="23"/>
      <c r="AI1208" s="23"/>
      <c r="AJ1208" s="23" t="b">
        <v>0</v>
      </c>
      <c r="AK1208" s="3">
        <v>136</v>
      </c>
      <c r="AL1208" s="3">
        <v>3400</v>
      </c>
      <c r="AM1208" s="3">
        <v>7149</v>
      </c>
      <c r="AN1208" s="24">
        <v>45536.89689274691</v>
      </c>
      <c r="AO1208" s="24">
        <v>45536.897807098765</v>
      </c>
      <c r="AP1208">
        <v>9</v>
      </c>
      <c r="AQ1208" t="s">
        <v>194</v>
      </c>
      <c r="AR1208">
        <v>244.89689274691045</v>
      </c>
      <c r="AS1208" t="s">
        <v>195</v>
      </c>
      <c r="AT1208" t="s">
        <v>226</v>
      </c>
      <c r="AU1208" t="s">
        <v>197</v>
      </c>
      <c r="AV1208" t="s">
        <v>304</v>
      </c>
      <c r="AW1208" t="s">
        <v>226</v>
      </c>
      <c r="AX1208" t="s">
        <v>197</v>
      </c>
      <c r="AY1208" t="s">
        <v>199</v>
      </c>
    </row>
    <row r="1209" spans="1:51" x14ac:dyDescent="0.45">
      <c r="A1209" s="22">
        <v>872369</v>
      </c>
      <c r="B1209" s="6">
        <v>45536</v>
      </c>
      <c r="C1209" s="22">
        <v>3750000</v>
      </c>
      <c r="D1209" s="22">
        <v>5808968</v>
      </c>
      <c r="E1209" s="22"/>
      <c r="F1209" s="22">
        <v>259240</v>
      </c>
      <c r="G1209" s="22">
        <v>2385098</v>
      </c>
      <c r="H1209" s="22">
        <v>11</v>
      </c>
      <c r="I1209" s="22"/>
      <c r="J1209" s="22">
        <v>38229</v>
      </c>
      <c r="K1209" s="22">
        <v>101734</v>
      </c>
      <c r="L1209" s="23" t="s">
        <v>1037</v>
      </c>
      <c r="M1209" s="23"/>
      <c r="N1209" s="23" t="s">
        <v>184</v>
      </c>
      <c r="O1209" s="23" t="s">
        <v>213</v>
      </c>
      <c r="P1209" s="22">
        <v>20</v>
      </c>
      <c r="Q1209" s="23" t="s">
        <v>186</v>
      </c>
      <c r="R1209" s="23"/>
      <c r="S1209" s="23"/>
      <c r="T1209" s="23"/>
      <c r="U1209" s="23"/>
      <c r="V1209" s="23" t="s">
        <v>187</v>
      </c>
      <c r="W1209" s="23" t="s">
        <v>188</v>
      </c>
      <c r="X1209" s="23" t="s">
        <v>189</v>
      </c>
      <c r="Y1209" s="22">
        <v>0</v>
      </c>
      <c r="Z1209" s="23" t="s">
        <v>190</v>
      </c>
      <c r="AA1209" s="23" t="s">
        <v>191</v>
      </c>
      <c r="AB1209" s="23" t="s">
        <v>190</v>
      </c>
      <c r="AC1209" s="23" t="s">
        <v>192</v>
      </c>
      <c r="AD1209" s="23" t="s">
        <v>193</v>
      </c>
      <c r="AE1209" s="23" t="s">
        <v>85</v>
      </c>
      <c r="AF1209" s="23" t="s">
        <v>190</v>
      </c>
      <c r="AG1209" s="23" t="s">
        <v>190</v>
      </c>
      <c r="AH1209" s="23" t="s">
        <v>281</v>
      </c>
      <c r="AI1209" s="23" t="s">
        <v>996</v>
      </c>
      <c r="AJ1209" s="23" t="b">
        <v>0</v>
      </c>
      <c r="AK1209" s="3">
        <v>118</v>
      </c>
      <c r="AL1209" s="3">
        <v>3448</v>
      </c>
      <c r="AM1209" s="3">
        <v>4781</v>
      </c>
      <c r="AN1209" s="24">
        <v>45536.288814197527</v>
      </c>
      <c r="AO1209" s="24">
        <v>45536.288872067904</v>
      </c>
      <c r="AP1209">
        <v>9</v>
      </c>
      <c r="AQ1209" t="s">
        <v>194</v>
      </c>
      <c r="AR1209">
        <v>244.28881419752724</v>
      </c>
      <c r="AS1209" t="s">
        <v>195</v>
      </c>
      <c r="AT1209" t="s">
        <v>222</v>
      </c>
      <c r="AU1209" t="s">
        <v>197</v>
      </c>
      <c r="AV1209" t="s">
        <v>287</v>
      </c>
      <c r="AW1209" t="s">
        <v>222</v>
      </c>
      <c r="AX1209" t="s">
        <v>197</v>
      </c>
      <c r="AY1209" t="s">
        <v>261</v>
      </c>
    </row>
    <row r="1210" spans="1:51" x14ac:dyDescent="0.45">
      <c r="A1210" s="22">
        <v>872589</v>
      </c>
      <c r="B1210" s="6">
        <v>45536</v>
      </c>
      <c r="C1210" s="22">
        <v>3749000</v>
      </c>
      <c r="D1210" s="22">
        <v>1212960</v>
      </c>
      <c r="E1210" s="22"/>
      <c r="F1210" s="22">
        <v>8</v>
      </c>
      <c r="G1210" s="22">
        <v>1162858</v>
      </c>
      <c r="H1210" s="22">
        <v>0</v>
      </c>
      <c r="I1210" s="22"/>
      <c r="J1210" s="22">
        <v>5</v>
      </c>
      <c r="K1210" s="22">
        <v>102125</v>
      </c>
      <c r="L1210" s="23" t="s">
        <v>1716</v>
      </c>
      <c r="M1210" s="23"/>
      <c r="N1210" s="23" t="s">
        <v>184</v>
      </c>
      <c r="O1210" s="23" t="s">
        <v>517</v>
      </c>
      <c r="P1210" s="22">
        <v>15</v>
      </c>
      <c r="Q1210" s="23" t="s">
        <v>518</v>
      </c>
      <c r="R1210" s="23"/>
      <c r="S1210" s="23"/>
      <c r="T1210" s="23"/>
      <c r="U1210" s="23"/>
      <c r="V1210" s="23" t="s">
        <v>519</v>
      </c>
      <c r="W1210" s="23" t="s">
        <v>188</v>
      </c>
      <c r="X1210" s="23" t="s">
        <v>189</v>
      </c>
      <c r="Y1210" s="22">
        <v>0</v>
      </c>
      <c r="Z1210" s="23" t="s">
        <v>190</v>
      </c>
      <c r="AA1210" s="23" t="s">
        <v>191</v>
      </c>
      <c r="AB1210" s="23" t="s">
        <v>190</v>
      </c>
      <c r="AC1210" s="23" t="s">
        <v>190</v>
      </c>
      <c r="AD1210" s="23" t="s">
        <v>190</v>
      </c>
      <c r="AE1210" s="23" t="s">
        <v>81</v>
      </c>
      <c r="AF1210" s="23" t="s">
        <v>190</v>
      </c>
      <c r="AG1210" s="23" t="s">
        <v>520</v>
      </c>
      <c r="AH1210" s="23" t="s">
        <v>281</v>
      </c>
      <c r="AI1210" s="23" t="s">
        <v>521</v>
      </c>
      <c r="AJ1210" s="23" t="b">
        <v>0</v>
      </c>
      <c r="AK1210" s="3">
        <v>55</v>
      </c>
      <c r="AL1210" s="3">
        <v>3404</v>
      </c>
      <c r="AM1210" s="3">
        <v>4973</v>
      </c>
      <c r="AN1210" s="24">
        <v>45536.328763040125</v>
      </c>
      <c r="AO1210" s="24">
        <v>45536.328774614194</v>
      </c>
      <c r="AP1210">
        <v>9</v>
      </c>
      <c r="AQ1210" t="s">
        <v>194</v>
      </c>
      <c r="AR1210">
        <v>244.32876304012461</v>
      </c>
      <c r="AS1210" t="s">
        <v>195</v>
      </c>
      <c r="AT1210" t="s">
        <v>408</v>
      </c>
      <c r="AU1210" t="s">
        <v>197</v>
      </c>
      <c r="AV1210" t="s">
        <v>239</v>
      </c>
      <c r="AW1210" t="s">
        <v>408</v>
      </c>
      <c r="AX1210" t="s">
        <v>197</v>
      </c>
      <c r="AY1210" t="s">
        <v>240</v>
      </c>
    </row>
    <row r="1211" spans="1:51" x14ac:dyDescent="0.45">
      <c r="A1211" s="22">
        <v>874702</v>
      </c>
      <c r="B1211" s="6">
        <v>45536</v>
      </c>
      <c r="C1211" s="22">
        <v>3735000</v>
      </c>
      <c r="D1211" s="22">
        <v>10237350</v>
      </c>
      <c r="E1211" s="22"/>
      <c r="F1211" s="22">
        <v>131245</v>
      </c>
      <c r="G1211" s="22">
        <v>3693715</v>
      </c>
      <c r="H1211" s="22">
        <v>2</v>
      </c>
      <c r="I1211" s="22"/>
      <c r="J1211" s="22">
        <v>937</v>
      </c>
      <c r="K1211" s="22">
        <v>101527</v>
      </c>
      <c r="L1211" s="23" t="s">
        <v>1001</v>
      </c>
      <c r="M1211" s="23"/>
      <c r="N1211" s="23" t="s">
        <v>184</v>
      </c>
      <c r="O1211" s="23" t="s">
        <v>213</v>
      </c>
      <c r="P1211" s="22">
        <v>20</v>
      </c>
      <c r="Q1211" s="23" t="s">
        <v>186</v>
      </c>
      <c r="R1211" s="23"/>
      <c r="S1211" s="23"/>
      <c r="T1211" s="23"/>
      <c r="U1211" s="23"/>
      <c r="V1211" s="23" t="s">
        <v>187</v>
      </c>
      <c r="W1211" s="23" t="s">
        <v>188</v>
      </c>
      <c r="X1211" s="23" t="s">
        <v>189</v>
      </c>
      <c r="Y1211" s="22">
        <v>0</v>
      </c>
      <c r="Z1211" s="23" t="s">
        <v>190</v>
      </c>
      <c r="AA1211" s="23" t="s">
        <v>191</v>
      </c>
      <c r="AB1211" s="23" t="s">
        <v>190</v>
      </c>
      <c r="AC1211" s="23" t="s">
        <v>192</v>
      </c>
      <c r="AD1211" s="23" t="s">
        <v>193</v>
      </c>
      <c r="AE1211" s="23" t="s">
        <v>85</v>
      </c>
      <c r="AF1211" s="23" t="s">
        <v>190</v>
      </c>
      <c r="AG1211" s="23" t="s">
        <v>190</v>
      </c>
      <c r="AH1211" s="23" t="s">
        <v>190</v>
      </c>
      <c r="AI1211" s="23" t="s">
        <v>810</v>
      </c>
      <c r="AJ1211" s="23" t="b">
        <v>0</v>
      </c>
      <c r="AK1211" s="3">
        <v>124</v>
      </c>
      <c r="AL1211" s="3">
        <v>3448</v>
      </c>
      <c r="AM1211" s="3">
        <v>6697</v>
      </c>
      <c r="AN1211" s="24">
        <v>45536.750701118828</v>
      </c>
      <c r="AO1211" s="24">
        <v>45536.750816859567</v>
      </c>
      <c r="AP1211">
        <v>9</v>
      </c>
      <c r="AQ1211" t="s">
        <v>194</v>
      </c>
      <c r="AR1211">
        <v>244.75070111882815</v>
      </c>
      <c r="AS1211" t="s">
        <v>195</v>
      </c>
      <c r="AT1211" t="s">
        <v>230</v>
      </c>
      <c r="AU1211" t="s">
        <v>197</v>
      </c>
      <c r="AV1211" t="s">
        <v>317</v>
      </c>
      <c r="AW1211" t="s">
        <v>230</v>
      </c>
      <c r="AX1211" t="s">
        <v>197</v>
      </c>
      <c r="AY1211" t="s">
        <v>208</v>
      </c>
    </row>
    <row r="1212" spans="1:51" x14ac:dyDescent="0.45">
      <c r="A1212" s="22">
        <v>875188</v>
      </c>
      <c r="B1212" s="6">
        <v>45536</v>
      </c>
      <c r="C1212" s="22">
        <v>3609000</v>
      </c>
      <c r="D1212" s="22">
        <v>76898347</v>
      </c>
      <c r="E1212" s="22"/>
      <c r="F1212" s="22">
        <v>7759590</v>
      </c>
      <c r="G1212" s="22">
        <v>525</v>
      </c>
      <c r="H1212" s="22">
        <v>31</v>
      </c>
      <c r="I1212" s="22">
        <v>0</v>
      </c>
      <c r="J1212" s="22">
        <v>8</v>
      </c>
      <c r="K1212" s="22">
        <v>101583</v>
      </c>
      <c r="L1212" s="23" t="s">
        <v>912</v>
      </c>
      <c r="M1212" s="23"/>
      <c r="N1212" s="23" t="s">
        <v>184</v>
      </c>
      <c r="O1212" s="23" t="s">
        <v>184</v>
      </c>
      <c r="P1212" s="22">
        <v>1</v>
      </c>
      <c r="Q1212" s="23" t="s">
        <v>274</v>
      </c>
      <c r="R1212" s="23"/>
      <c r="S1212" s="23"/>
      <c r="T1212" s="23"/>
      <c r="U1212" s="23"/>
      <c r="V1212" s="23" t="s">
        <v>688</v>
      </c>
      <c r="W1212" s="23" t="s">
        <v>188</v>
      </c>
      <c r="X1212" s="23" t="s">
        <v>601</v>
      </c>
      <c r="Y1212" s="22">
        <v>0</v>
      </c>
      <c r="Z1212" s="23"/>
      <c r="AA1212" s="23" t="s">
        <v>191</v>
      </c>
      <c r="AB1212" s="23"/>
      <c r="AC1212" s="23"/>
      <c r="AD1212" s="23"/>
      <c r="AE1212" s="23"/>
      <c r="AF1212" s="23"/>
      <c r="AG1212" s="23"/>
      <c r="AH1212" s="23"/>
      <c r="AI1212" s="23"/>
      <c r="AJ1212" s="23" t="b">
        <v>0</v>
      </c>
      <c r="AK1212" s="3">
        <v>135</v>
      </c>
      <c r="AL1212" s="3">
        <v>3400</v>
      </c>
      <c r="AM1212" s="3">
        <v>7152</v>
      </c>
      <c r="AN1212" s="24">
        <v>45536.897782947533</v>
      </c>
      <c r="AO1212" s="24">
        <v>45536.898662577158</v>
      </c>
      <c r="AP1212">
        <v>9</v>
      </c>
      <c r="AQ1212" t="s">
        <v>194</v>
      </c>
      <c r="AR1212">
        <v>244.89778294753341</v>
      </c>
      <c r="AS1212" t="s">
        <v>195</v>
      </c>
      <c r="AT1212" t="s">
        <v>226</v>
      </c>
      <c r="AU1212" t="s">
        <v>197</v>
      </c>
      <c r="AV1212" t="s">
        <v>252</v>
      </c>
      <c r="AW1212" t="s">
        <v>226</v>
      </c>
      <c r="AX1212" t="s">
        <v>197</v>
      </c>
      <c r="AY1212" t="s">
        <v>234</v>
      </c>
    </row>
    <row r="1213" spans="1:51" x14ac:dyDescent="0.45">
      <c r="A1213" s="22">
        <v>872598</v>
      </c>
      <c r="B1213" s="6">
        <v>45536</v>
      </c>
      <c r="C1213" s="22">
        <v>3566000</v>
      </c>
      <c r="D1213" s="22">
        <v>993964</v>
      </c>
      <c r="E1213" s="22"/>
      <c r="F1213" s="22">
        <v>0</v>
      </c>
      <c r="G1213" s="22">
        <v>1139453</v>
      </c>
      <c r="H1213" s="22">
        <v>0</v>
      </c>
      <c r="I1213" s="22"/>
      <c r="J1213" s="22">
        <v>0</v>
      </c>
      <c r="K1213" s="22">
        <v>101524</v>
      </c>
      <c r="L1213" s="23" t="s">
        <v>550</v>
      </c>
      <c r="M1213" s="23"/>
      <c r="N1213" s="23" t="s">
        <v>184</v>
      </c>
      <c r="O1213" s="23" t="s">
        <v>517</v>
      </c>
      <c r="P1213" s="22">
        <v>15</v>
      </c>
      <c r="Q1213" s="23" t="s">
        <v>518</v>
      </c>
      <c r="R1213" s="23"/>
      <c r="S1213" s="23"/>
      <c r="T1213" s="23"/>
      <c r="U1213" s="23"/>
      <c r="V1213" s="23" t="s">
        <v>519</v>
      </c>
      <c r="W1213" s="23" t="s">
        <v>188</v>
      </c>
      <c r="X1213" s="23" t="s">
        <v>189</v>
      </c>
      <c r="Y1213" s="22">
        <v>0</v>
      </c>
      <c r="Z1213" s="23" t="s">
        <v>190</v>
      </c>
      <c r="AA1213" s="23" t="s">
        <v>191</v>
      </c>
      <c r="AB1213" s="23" t="s">
        <v>190</v>
      </c>
      <c r="AC1213" s="23" t="s">
        <v>190</v>
      </c>
      <c r="AD1213" s="23" t="s">
        <v>190</v>
      </c>
      <c r="AE1213" s="23" t="s">
        <v>81</v>
      </c>
      <c r="AF1213" s="23" t="s">
        <v>190</v>
      </c>
      <c r="AG1213" s="23" t="s">
        <v>520</v>
      </c>
      <c r="AH1213" s="23" t="s">
        <v>281</v>
      </c>
      <c r="AI1213" s="23" t="s">
        <v>521</v>
      </c>
      <c r="AJ1213" s="23" t="b">
        <v>0</v>
      </c>
      <c r="AK1213" s="3">
        <v>55</v>
      </c>
      <c r="AL1213" s="3">
        <v>3404</v>
      </c>
      <c r="AM1213" s="3">
        <v>4982</v>
      </c>
      <c r="AN1213" s="24">
        <v>45536.3297310571</v>
      </c>
      <c r="AO1213" s="24">
        <v>45536.3297310571</v>
      </c>
      <c r="AP1213">
        <v>9</v>
      </c>
      <c r="AQ1213" t="s">
        <v>194</v>
      </c>
      <c r="AR1213">
        <v>244.32973105709971</v>
      </c>
      <c r="AS1213" t="s">
        <v>195</v>
      </c>
      <c r="AT1213" t="s">
        <v>408</v>
      </c>
      <c r="AU1213" t="s">
        <v>197</v>
      </c>
      <c r="AV1213" t="s">
        <v>257</v>
      </c>
      <c r="AW1213" t="s">
        <v>408</v>
      </c>
      <c r="AX1213" t="s">
        <v>197</v>
      </c>
      <c r="AY1213" t="s">
        <v>257</v>
      </c>
    </row>
    <row r="1214" spans="1:51" x14ac:dyDescent="0.45">
      <c r="A1214" s="22">
        <v>872005</v>
      </c>
      <c r="B1214" s="6">
        <v>45536</v>
      </c>
      <c r="C1214" s="22">
        <v>3531000</v>
      </c>
      <c r="D1214" s="22">
        <v>5912352</v>
      </c>
      <c r="E1214" s="22"/>
      <c r="F1214" s="22">
        <v>31813</v>
      </c>
      <c r="G1214" s="22">
        <v>917073</v>
      </c>
      <c r="H1214" s="22">
        <v>149</v>
      </c>
      <c r="I1214" s="22"/>
      <c r="J1214" s="22">
        <v>12424</v>
      </c>
      <c r="K1214" s="22">
        <v>8093</v>
      </c>
      <c r="L1214" s="23" t="s">
        <v>1285</v>
      </c>
      <c r="M1214" s="23"/>
      <c r="N1214" s="23" t="s">
        <v>184</v>
      </c>
      <c r="O1214" s="23" t="s">
        <v>672</v>
      </c>
      <c r="P1214" s="22">
        <v>19</v>
      </c>
      <c r="Q1214" s="23" t="s">
        <v>681</v>
      </c>
      <c r="R1214" s="23" t="s">
        <v>667</v>
      </c>
      <c r="S1214" s="23" t="s">
        <v>21</v>
      </c>
      <c r="T1214" s="23" t="s">
        <v>667</v>
      </c>
      <c r="U1214" s="23" t="s">
        <v>21</v>
      </c>
      <c r="V1214" s="23" t="s">
        <v>674</v>
      </c>
      <c r="W1214" s="23" t="s">
        <v>188</v>
      </c>
      <c r="X1214" s="23" t="s">
        <v>189</v>
      </c>
      <c r="Y1214" s="22">
        <v>0</v>
      </c>
      <c r="Z1214" s="23" t="s">
        <v>190</v>
      </c>
      <c r="AA1214" s="23" t="s">
        <v>191</v>
      </c>
      <c r="AB1214" s="23" t="s">
        <v>190</v>
      </c>
      <c r="AC1214" s="23" t="s">
        <v>190</v>
      </c>
      <c r="AD1214" s="23" t="s">
        <v>190</v>
      </c>
      <c r="AE1214" s="23" t="s">
        <v>85</v>
      </c>
      <c r="AF1214" s="23"/>
      <c r="AG1214" s="23"/>
      <c r="AH1214" s="23"/>
      <c r="AI1214" s="23"/>
      <c r="AJ1214" s="23" t="b">
        <v>0</v>
      </c>
      <c r="AK1214" s="3">
        <v>97</v>
      </c>
      <c r="AL1214" s="3">
        <v>4952</v>
      </c>
      <c r="AM1214" s="3">
        <v>4532</v>
      </c>
      <c r="AN1214" s="24">
        <v>45536.187516396603</v>
      </c>
      <c r="AO1214" s="24">
        <v>45536.187574266973</v>
      </c>
      <c r="AP1214">
        <v>9</v>
      </c>
      <c r="AQ1214" t="s">
        <v>194</v>
      </c>
      <c r="AR1214">
        <v>244.18751639660331</v>
      </c>
      <c r="AS1214" t="s">
        <v>195</v>
      </c>
      <c r="AT1214" t="s">
        <v>258</v>
      </c>
      <c r="AU1214" t="s">
        <v>197</v>
      </c>
      <c r="AV1214" t="s">
        <v>317</v>
      </c>
      <c r="AW1214" t="s">
        <v>258</v>
      </c>
      <c r="AX1214" t="s">
        <v>197</v>
      </c>
      <c r="AY1214" t="s">
        <v>232</v>
      </c>
    </row>
    <row r="1215" spans="1:51" x14ac:dyDescent="0.45">
      <c r="A1215" s="22">
        <v>872580</v>
      </c>
      <c r="B1215" s="6">
        <v>45536</v>
      </c>
      <c r="C1215" s="22">
        <v>3518000</v>
      </c>
      <c r="D1215" s="22">
        <v>978019</v>
      </c>
      <c r="E1215" s="22"/>
      <c r="F1215" s="22">
        <v>0</v>
      </c>
      <c r="G1215" s="22">
        <v>1139426</v>
      </c>
      <c r="H1215" s="22">
        <v>0</v>
      </c>
      <c r="I1215" s="22"/>
      <c r="J1215" s="22">
        <v>0</v>
      </c>
      <c r="K1215" s="22">
        <v>102222</v>
      </c>
      <c r="L1215" s="23" t="s">
        <v>533</v>
      </c>
      <c r="M1215" s="23"/>
      <c r="N1215" s="23" t="s">
        <v>184</v>
      </c>
      <c r="O1215" s="23" t="s">
        <v>517</v>
      </c>
      <c r="P1215" s="22">
        <v>15</v>
      </c>
      <c r="Q1215" s="23" t="s">
        <v>518</v>
      </c>
      <c r="R1215" s="23"/>
      <c r="S1215" s="23"/>
      <c r="T1215" s="23"/>
      <c r="U1215" s="23"/>
      <c r="V1215" s="23" t="s">
        <v>519</v>
      </c>
      <c r="W1215" s="23" t="s">
        <v>188</v>
      </c>
      <c r="X1215" s="23" t="s">
        <v>189</v>
      </c>
      <c r="Y1215" s="22">
        <v>0</v>
      </c>
      <c r="Z1215" s="23" t="s">
        <v>190</v>
      </c>
      <c r="AA1215" s="23" t="s">
        <v>191</v>
      </c>
      <c r="AB1215" s="23" t="s">
        <v>190</v>
      </c>
      <c r="AC1215" s="23" t="s">
        <v>190</v>
      </c>
      <c r="AD1215" s="23" t="s">
        <v>190</v>
      </c>
      <c r="AE1215" s="23" t="s">
        <v>81</v>
      </c>
      <c r="AF1215" s="23" t="s">
        <v>190</v>
      </c>
      <c r="AG1215" s="23" t="s">
        <v>520</v>
      </c>
      <c r="AH1215" s="23" t="s">
        <v>281</v>
      </c>
      <c r="AI1215" s="23" t="s">
        <v>521</v>
      </c>
      <c r="AJ1215" s="23" t="b">
        <v>0</v>
      </c>
      <c r="AK1215" s="3">
        <v>55</v>
      </c>
      <c r="AL1215" s="3">
        <v>3404</v>
      </c>
      <c r="AM1215" s="3">
        <v>4964</v>
      </c>
      <c r="AN1215" s="24">
        <v>45536.32778614969</v>
      </c>
      <c r="AO1215" s="24">
        <v>45536.32778614969</v>
      </c>
      <c r="AP1215">
        <v>9</v>
      </c>
      <c r="AQ1215" t="s">
        <v>194</v>
      </c>
      <c r="AR1215">
        <v>244.32778614968993</v>
      </c>
      <c r="AS1215" t="s">
        <v>195</v>
      </c>
      <c r="AT1215" t="s">
        <v>408</v>
      </c>
      <c r="AU1215" t="s">
        <v>197</v>
      </c>
      <c r="AV1215" t="s">
        <v>317</v>
      </c>
      <c r="AW1215" t="s">
        <v>408</v>
      </c>
      <c r="AX1215" t="s">
        <v>197</v>
      </c>
      <c r="AY1215" t="s">
        <v>317</v>
      </c>
    </row>
    <row r="1216" spans="1:51" x14ac:dyDescent="0.45">
      <c r="A1216" s="22">
        <v>872571</v>
      </c>
      <c r="B1216" s="6">
        <v>45536</v>
      </c>
      <c r="C1216" s="22">
        <v>3453000</v>
      </c>
      <c r="D1216" s="22">
        <v>992263</v>
      </c>
      <c r="E1216" s="22"/>
      <c r="F1216" s="22">
        <v>0</v>
      </c>
      <c r="G1216" s="22">
        <v>1145931</v>
      </c>
      <c r="H1216" s="22">
        <v>0</v>
      </c>
      <c r="I1216" s="22"/>
      <c r="J1216" s="22">
        <v>0</v>
      </c>
      <c r="K1216" s="22">
        <v>102053</v>
      </c>
      <c r="L1216" s="23" t="s">
        <v>545</v>
      </c>
      <c r="M1216" s="23"/>
      <c r="N1216" s="23" t="s">
        <v>184</v>
      </c>
      <c r="O1216" s="23" t="s">
        <v>517</v>
      </c>
      <c r="P1216" s="22">
        <v>15</v>
      </c>
      <c r="Q1216" s="23" t="s">
        <v>518</v>
      </c>
      <c r="R1216" s="23"/>
      <c r="S1216" s="23"/>
      <c r="T1216" s="23"/>
      <c r="U1216" s="23"/>
      <c r="V1216" s="23" t="s">
        <v>519</v>
      </c>
      <c r="W1216" s="23" t="s">
        <v>188</v>
      </c>
      <c r="X1216" s="23" t="s">
        <v>189</v>
      </c>
      <c r="Y1216" s="22">
        <v>0</v>
      </c>
      <c r="Z1216" s="23" t="s">
        <v>190</v>
      </c>
      <c r="AA1216" s="23" t="s">
        <v>191</v>
      </c>
      <c r="AB1216" s="23" t="s">
        <v>190</v>
      </c>
      <c r="AC1216" s="23" t="s">
        <v>190</v>
      </c>
      <c r="AD1216" s="23" t="s">
        <v>190</v>
      </c>
      <c r="AE1216" s="23" t="s">
        <v>81</v>
      </c>
      <c r="AF1216" s="23" t="s">
        <v>190</v>
      </c>
      <c r="AG1216" s="23" t="s">
        <v>520</v>
      </c>
      <c r="AH1216" s="23" t="s">
        <v>281</v>
      </c>
      <c r="AI1216" s="23" t="s">
        <v>521</v>
      </c>
      <c r="AJ1216" s="23" t="b">
        <v>0</v>
      </c>
      <c r="AK1216" s="3">
        <v>55</v>
      </c>
      <c r="AL1216" s="3">
        <v>3404</v>
      </c>
      <c r="AM1216" s="3">
        <v>4955</v>
      </c>
      <c r="AN1216" s="24">
        <v>45536.326812654319</v>
      </c>
      <c r="AO1216" s="24">
        <v>45536.326812654319</v>
      </c>
      <c r="AP1216">
        <v>9</v>
      </c>
      <c r="AQ1216" t="s">
        <v>194</v>
      </c>
      <c r="AR1216">
        <v>244.32681265431893</v>
      </c>
      <c r="AS1216" t="s">
        <v>195</v>
      </c>
      <c r="AT1216" t="s">
        <v>408</v>
      </c>
      <c r="AU1216" t="s">
        <v>197</v>
      </c>
      <c r="AV1216" t="s">
        <v>303</v>
      </c>
      <c r="AW1216" t="s">
        <v>408</v>
      </c>
      <c r="AX1216" t="s">
        <v>197</v>
      </c>
      <c r="AY1216" t="s">
        <v>303</v>
      </c>
    </row>
    <row r="1217" spans="1:51" x14ac:dyDescent="0.45">
      <c r="A1217" s="22">
        <v>872549</v>
      </c>
      <c r="B1217" s="6">
        <v>45536</v>
      </c>
      <c r="C1217" s="22">
        <v>3452000</v>
      </c>
      <c r="D1217" s="22">
        <v>973512</v>
      </c>
      <c r="E1217" s="22"/>
      <c r="F1217" s="22">
        <v>75</v>
      </c>
      <c r="G1217" s="22">
        <v>1134723</v>
      </c>
      <c r="H1217" s="22">
        <v>0</v>
      </c>
      <c r="I1217" s="22"/>
      <c r="J1217" s="22">
        <v>0</v>
      </c>
      <c r="K1217" s="22">
        <v>90810</v>
      </c>
      <c r="L1217" s="23" t="s">
        <v>1724</v>
      </c>
      <c r="M1217" s="23"/>
      <c r="N1217" s="23" t="s">
        <v>184</v>
      </c>
      <c r="O1217" s="23" t="s">
        <v>517</v>
      </c>
      <c r="P1217" s="22">
        <v>15</v>
      </c>
      <c r="Q1217" s="23" t="s">
        <v>518</v>
      </c>
      <c r="R1217" s="23"/>
      <c r="S1217" s="23"/>
      <c r="T1217" s="23"/>
      <c r="U1217" s="23"/>
      <c r="V1217" s="23" t="s">
        <v>519</v>
      </c>
      <c r="W1217" s="23" t="s">
        <v>188</v>
      </c>
      <c r="X1217" s="23" t="s">
        <v>189</v>
      </c>
      <c r="Y1217" s="22">
        <v>0</v>
      </c>
      <c r="Z1217" s="23" t="s">
        <v>190</v>
      </c>
      <c r="AA1217" s="23" t="s">
        <v>191</v>
      </c>
      <c r="AB1217" s="23" t="s">
        <v>190</v>
      </c>
      <c r="AC1217" s="23" t="s">
        <v>190</v>
      </c>
      <c r="AD1217" s="23" t="s">
        <v>190</v>
      </c>
      <c r="AE1217" s="23" t="s">
        <v>81</v>
      </c>
      <c r="AF1217" s="23" t="s">
        <v>190</v>
      </c>
      <c r="AG1217" s="23" t="s">
        <v>520</v>
      </c>
      <c r="AH1217" s="23" t="s">
        <v>281</v>
      </c>
      <c r="AI1217" s="23" t="s">
        <v>521</v>
      </c>
      <c r="AJ1217" s="23" t="b">
        <v>0</v>
      </c>
      <c r="AK1217" s="3">
        <v>55</v>
      </c>
      <c r="AL1217" s="3">
        <v>3404</v>
      </c>
      <c r="AM1217" s="3">
        <v>4933</v>
      </c>
      <c r="AN1217" s="24">
        <v>45536.324843094138</v>
      </c>
      <c r="AO1217" s="24">
        <v>45536.324843094138</v>
      </c>
      <c r="AP1217">
        <v>9</v>
      </c>
      <c r="AQ1217" t="s">
        <v>194</v>
      </c>
      <c r="AR1217">
        <v>244.32484309413849</v>
      </c>
      <c r="AS1217" t="s">
        <v>195</v>
      </c>
      <c r="AT1217" t="s">
        <v>408</v>
      </c>
      <c r="AU1217" t="s">
        <v>197</v>
      </c>
      <c r="AV1217" t="s">
        <v>300</v>
      </c>
      <c r="AW1217" t="s">
        <v>408</v>
      </c>
      <c r="AX1217" t="s">
        <v>197</v>
      </c>
      <c r="AY1217" t="s">
        <v>300</v>
      </c>
    </row>
    <row r="1218" spans="1:51" x14ac:dyDescent="0.45">
      <c r="A1218" s="22">
        <v>872558</v>
      </c>
      <c r="B1218" s="6">
        <v>45536</v>
      </c>
      <c r="C1218" s="22">
        <v>3438000</v>
      </c>
      <c r="D1218" s="22">
        <v>955508</v>
      </c>
      <c r="E1218" s="22"/>
      <c r="F1218" s="22">
        <v>0</v>
      </c>
      <c r="G1218" s="22">
        <v>1138594</v>
      </c>
      <c r="H1218" s="22">
        <v>0</v>
      </c>
      <c r="I1218" s="22"/>
      <c r="J1218" s="22">
        <v>0</v>
      </c>
      <c r="K1218" s="22">
        <v>101834</v>
      </c>
      <c r="L1218" s="23" t="s">
        <v>588</v>
      </c>
      <c r="M1218" s="23"/>
      <c r="N1218" s="23" t="s">
        <v>184</v>
      </c>
      <c r="O1218" s="23" t="s">
        <v>517</v>
      </c>
      <c r="P1218" s="22">
        <v>15</v>
      </c>
      <c r="Q1218" s="23" t="s">
        <v>518</v>
      </c>
      <c r="R1218" s="23"/>
      <c r="S1218" s="23"/>
      <c r="T1218" s="23"/>
      <c r="U1218" s="23"/>
      <c r="V1218" s="23" t="s">
        <v>519</v>
      </c>
      <c r="W1218" s="23" t="s">
        <v>188</v>
      </c>
      <c r="X1218" s="23" t="s">
        <v>189</v>
      </c>
      <c r="Y1218" s="22">
        <v>0</v>
      </c>
      <c r="Z1218" s="23" t="s">
        <v>190</v>
      </c>
      <c r="AA1218" s="23" t="s">
        <v>191</v>
      </c>
      <c r="AB1218" s="23" t="s">
        <v>190</v>
      </c>
      <c r="AC1218" s="23" t="s">
        <v>190</v>
      </c>
      <c r="AD1218" s="23" t="s">
        <v>190</v>
      </c>
      <c r="AE1218" s="23" t="s">
        <v>81</v>
      </c>
      <c r="AF1218" s="23" t="s">
        <v>190</v>
      </c>
      <c r="AG1218" s="23" t="s">
        <v>520</v>
      </c>
      <c r="AH1218" s="23" t="s">
        <v>281</v>
      </c>
      <c r="AI1218" s="23" t="s">
        <v>521</v>
      </c>
      <c r="AJ1218" s="23" t="b">
        <v>0</v>
      </c>
      <c r="AK1218" s="3">
        <v>55</v>
      </c>
      <c r="AL1218" s="3">
        <v>3404</v>
      </c>
      <c r="AM1218" s="3">
        <v>4942</v>
      </c>
      <c r="AN1218" s="24">
        <v>45536.325827932102</v>
      </c>
      <c r="AO1218" s="24">
        <v>45536.325827932102</v>
      </c>
      <c r="AP1218">
        <v>9</v>
      </c>
      <c r="AQ1218" t="s">
        <v>194</v>
      </c>
      <c r="AR1218">
        <v>244.32582793210167</v>
      </c>
      <c r="AS1218" t="s">
        <v>195</v>
      </c>
      <c r="AT1218" t="s">
        <v>408</v>
      </c>
      <c r="AU1218" t="s">
        <v>197</v>
      </c>
      <c r="AV1218" t="s">
        <v>207</v>
      </c>
      <c r="AW1218" t="s">
        <v>408</v>
      </c>
      <c r="AX1218" t="s">
        <v>197</v>
      </c>
      <c r="AY1218" t="s">
        <v>207</v>
      </c>
    </row>
    <row r="1219" spans="1:51" x14ac:dyDescent="0.45">
      <c r="A1219" s="22">
        <v>872607</v>
      </c>
      <c r="B1219" s="6">
        <v>45536</v>
      </c>
      <c r="C1219" s="22">
        <v>3406000</v>
      </c>
      <c r="D1219" s="22">
        <v>960088</v>
      </c>
      <c r="E1219" s="22"/>
      <c r="F1219" s="22">
        <v>0</v>
      </c>
      <c r="G1219" s="22">
        <v>1138515</v>
      </c>
      <c r="H1219" s="22">
        <v>0</v>
      </c>
      <c r="I1219" s="22"/>
      <c r="J1219" s="22">
        <v>0</v>
      </c>
      <c r="K1219" s="22">
        <v>101617</v>
      </c>
      <c r="L1219" s="23" t="s">
        <v>577</v>
      </c>
      <c r="M1219" s="23"/>
      <c r="N1219" s="23" t="s">
        <v>184</v>
      </c>
      <c r="O1219" s="23" t="s">
        <v>517</v>
      </c>
      <c r="P1219" s="22">
        <v>15</v>
      </c>
      <c r="Q1219" s="23" t="s">
        <v>518</v>
      </c>
      <c r="R1219" s="23"/>
      <c r="S1219" s="23"/>
      <c r="T1219" s="23"/>
      <c r="U1219" s="23"/>
      <c r="V1219" s="23" t="s">
        <v>519</v>
      </c>
      <c r="W1219" s="23" t="s">
        <v>188</v>
      </c>
      <c r="X1219" s="23" t="s">
        <v>189</v>
      </c>
      <c r="Y1219" s="22">
        <v>0</v>
      </c>
      <c r="Z1219" s="23" t="s">
        <v>190</v>
      </c>
      <c r="AA1219" s="23" t="s">
        <v>191</v>
      </c>
      <c r="AB1219" s="23" t="s">
        <v>190</v>
      </c>
      <c r="AC1219" s="23" t="s">
        <v>190</v>
      </c>
      <c r="AD1219" s="23" t="s">
        <v>190</v>
      </c>
      <c r="AE1219" s="23" t="s">
        <v>81</v>
      </c>
      <c r="AF1219" s="23" t="s">
        <v>190</v>
      </c>
      <c r="AG1219" s="23" t="s">
        <v>520</v>
      </c>
      <c r="AH1219" s="23" t="s">
        <v>281</v>
      </c>
      <c r="AI1219" s="23" t="s">
        <v>521</v>
      </c>
      <c r="AJ1219" s="23" t="b">
        <v>0</v>
      </c>
      <c r="AK1219" s="3">
        <v>55</v>
      </c>
      <c r="AL1219" s="3">
        <v>3404</v>
      </c>
      <c r="AM1219" s="3">
        <v>4991</v>
      </c>
      <c r="AN1219" s="24">
        <v>45536.330704089509</v>
      </c>
      <c r="AO1219" s="24">
        <v>45536.330704089509</v>
      </c>
      <c r="AP1219">
        <v>9</v>
      </c>
      <c r="AQ1219" t="s">
        <v>194</v>
      </c>
      <c r="AR1219">
        <v>244.3307040895088</v>
      </c>
      <c r="AS1219" t="s">
        <v>195</v>
      </c>
      <c r="AT1219" t="s">
        <v>408</v>
      </c>
      <c r="AU1219" t="s">
        <v>197</v>
      </c>
      <c r="AV1219" t="s">
        <v>218</v>
      </c>
      <c r="AW1219" t="s">
        <v>408</v>
      </c>
      <c r="AX1219" t="s">
        <v>197</v>
      </c>
      <c r="AY1219" t="s">
        <v>218</v>
      </c>
    </row>
    <row r="1220" spans="1:51" x14ac:dyDescent="0.45">
      <c r="A1220" s="22">
        <v>874475</v>
      </c>
      <c r="B1220" s="6">
        <v>45536</v>
      </c>
      <c r="C1220" s="22">
        <v>3343000</v>
      </c>
      <c r="D1220" s="22">
        <v>924849</v>
      </c>
      <c r="E1220" s="22"/>
      <c r="F1220" s="22">
        <v>0</v>
      </c>
      <c r="G1220" s="22">
        <v>1109747</v>
      </c>
      <c r="H1220" s="22">
        <v>0</v>
      </c>
      <c r="I1220" s="22"/>
      <c r="J1220" s="22">
        <v>0</v>
      </c>
      <c r="K1220" s="22">
        <v>99001</v>
      </c>
      <c r="L1220" s="23" t="s">
        <v>557</v>
      </c>
      <c r="M1220" s="23"/>
      <c r="N1220" s="23" t="s">
        <v>184</v>
      </c>
      <c r="O1220" s="23" t="s">
        <v>517</v>
      </c>
      <c r="P1220" s="22">
        <v>15</v>
      </c>
      <c r="Q1220" s="23" t="s">
        <v>518</v>
      </c>
      <c r="R1220" s="23"/>
      <c r="S1220" s="23"/>
      <c r="T1220" s="23"/>
      <c r="U1220" s="23"/>
      <c r="V1220" s="23" t="s">
        <v>519</v>
      </c>
      <c r="W1220" s="23" t="s">
        <v>188</v>
      </c>
      <c r="X1220" s="23" t="s">
        <v>189</v>
      </c>
      <c r="Y1220" s="22">
        <v>0</v>
      </c>
      <c r="Z1220" s="23" t="s">
        <v>190</v>
      </c>
      <c r="AA1220" s="23" t="s">
        <v>191</v>
      </c>
      <c r="AB1220" s="23" t="s">
        <v>190</v>
      </c>
      <c r="AC1220" s="23" t="s">
        <v>190</v>
      </c>
      <c r="AD1220" s="23" t="s">
        <v>190</v>
      </c>
      <c r="AE1220" s="23" t="s">
        <v>81</v>
      </c>
      <c r="AF1220" s="23" t="s">
        <v>190</v>
      </c>
      <c r="AG1220" s="23" t="s">
        <v>520</v>
      </c>
      <c r="AH1220" s="23" t="s">
        <v>281</v>
      </c>
      <c r="AI1220" s="23" t="s">
        <v>521</v>
      </c>
      <c r="AJ1220" s="23" t="b">
        <v>0</v>
      </c>
      <c r="AK1220" s="3">
        <v>112</v>
      </c>
      <c r="AL1220" s="3">
        <v>2756</v>
      </c>
      <c r="AM1220" s="3">
        <v>6523</v>
      </c>
      <c r="AN1220" s="24">
        <v>45536.7084527392</v>
      </c>
      <c r="AO1220" s="24">
        <v>45536.7084527392</v>
      </c>
      <c r="AP1220">
        <v>9</v>
      </c>
      <c r="AQ1220" t="s">
        <v>194</v>
      </c>
      <c r="AR1220">
        <v>244.70845273919986</v>
      </c>
      <c r="AS1220" t="s">
        <v>195</v>
      </c>
      <c r="AT1220" t="s">
        <v>229</v>
      </c>
      <c r="AU1220" t="s">
        <v>197</v>
      </c>
      <c r="AV1220" t="s">
        <v>223</v>
      </c>
      <c r="AW1220" t="s">
        <v>229</v>
      </c>
      <c r="AX1220" t="s">
        <v>197</v>
      </c>
      <c r="AY1220" t="s">
        <v>223</v>
      </c>
    </row>
    <row r="1221" spans="1:51" x14ac:dyDescent="0.45">
      <c r="A1221" s="22">
        <v>872563</v>
      </c>
      <c r="B1221" s="6">
        <v>45536</v>
      </c>
      <c r="C1221" s="22">
        <v>3235000</v>
      </c>
      <c r="D1221" s="22">
        <v>896402</v>
      </c>
      <c r="E1221" s="22"/>
      <c r="F1221" s="22">
        <v>0</v>
      </c>
      <c r="G1221" s="22">
        <v>1138557</v>
      </c>
      <c r="H1221" s="22">
        <v>0</v>
      </c>
      <c r="I1221" s="22"/>
      <c r="J1221" s="22">
        <v>0</v>
      </c>
      <c r="K1221" s="22">
        <v>101556</v>
      </c>
      <c r="L1221" s="23" t="s">
        <v>555</v>
      </c>
      <c r="M1221" s="23"/>
      <c r="N1221" s="23" t="s">
        <v>184</v>
      </c>
      <c r="O1221" s="23" t="s">
        <v>517</v>
      </c>
      <c r="P1221" s="22">
        <v>15</v>
      </c>
      <c r="Q1221" s="23" t="s">
        <v>518</v>
      </c>
      <c r="R1221" s="23"/>
      <c r="S1221" s="23"/>
      <c r="T1221" s="23"/>
      <c r="U1221" s="23"/>
      <c r="V1221" s="23" t="s">
        <v>519</v>
      </c>
      <c r="W1221" s="23" t="s">
        <v>188</v>
      </c>
      <c r="X1221" s="23" t="s">
        <v>189</v>
      </c>
      <c r="Y1221" s="22">
        <v>0</v>
      </c>
      <c r="Z1221" s="23" t="s">
        <v>190</v>
      </c>
      <c r="AA1221" s="23" t="s">
        <v>191</v>
      </c>
      <c r="AB1221" s="23" t="s">
        <v>190</v>
      </c>
      <c r="AC1221" s="23" t="s">
        <v>190</v>
      </c>
      <c r="AD1221" s="23" t="s">
        <v>190</v>
      </c>
      <c r="AE1221" s="23" t="s">
        <v>81</v>
      </c>
      <c r="AF1221" s="23" t="s">
        <v>190</v>
      </c>
      <c r="AG1221" s="23" t="s">
        <v>520</v>
      </c>
      <c r="AH1221" s="23" t="s">
        <v>281</v>
      </c>
      <c r="AI1221" s="23" t="s">
        <v>521</v>
      </c>
      <c r="AJ1221" s="23" t="b">
        <v>0</v>
      </c>
      <c r="AK1221" s="3">
        <v>55</v>
      </c>
      <c r="AL1221" s="3">
        <v>3404</v>
      </c>
      <c r="AM1221" s="3">
        <v>4947</v>
      </c>
      <c r="AN1221" s="24">
        <v>45536.326323263886</v>
      </c>
      <c r="AO1221" s="24">
        <v>45536.326323263886</v>
      </c>
      <c r="AP1221">
        <v>9</v>
      </c>
      <c r="AQ1221" t="s">
        <v>194</v>
      </c>
      <c r="AR1221">
        <v>244.32632326388557</v>
      </c>
      <c r="AS1221" t="s">
        <v>195</v>
      </c>
      <c r="AT1221" t="s">
        <v>408</v>
      </c>
      <c r="AU1221" t="s">
        <v>197</v>
      </c>
      <c r="AV1221" t="s">
        <v>287</v>
      </c>
      <c r="AW1221" t="s">
        <v>408</v>
      </c>
      <c r="AX1221" t="s">
        <v>197</v>
      </c>
      <c r="AY1221" t="s">
        <v>287</v>
      </c>
    </row>
    <row r="1222" spans="1:51" x14ac:dyDescent="0.45">
      <c r="A1222" s="22">
        <v>872609</v>
      </c>
      <c r="B1222" s="6">
        <v>45536</v>
      </c>
      <c r="C1222" s="22">
        <v>3234000</v>
      </c>
      <c r="D1222" s="22">
        <v>904877</v>
      </c>
      <c r="E1222" s="22"/>
      <c r="F1222" s="22">
        <v>0</v>
      </c>
      <c r="G1222" s="22">
        <v>1145886</v>
      </c>
      <c r="H1222" s="22">
        <v>0</v>
      </c>
      <c r="I1222" s="22"/>
      <c r="J1222" s="22">
        <v>0</v>
      </c>
      <c r="K1222" s="22">
        <v>101517</v>
      </c>
      <c r="L1222" s="23" t="s">
        <v>546</v>
      </c>
      <c r="M1222" s="23"/>
      <c r="N1222" s="23" t="s">
        <v>184</v>
      </c>
      <c r="O1222" s="23" t="s">
        <v>517</v>
      </c>
      <c r="P1222" s="22">
        <v>15</v>
      </c>
      <c r="Q1222" s="23" t="s">
        <v>518</v>
      </c>
      <c r="R1222" s="23"/>
      <c r="S1222" s="23"/>
      <c r="T1222" s="23"/>
      <c r="U1222" s="23"/>
      <c r="V1222" s="23" t="s">
        <v>519</v>
      </c>
      <c r="W1222" s="23" t="s">
        <v>188</v>
      </c>
      <c r="X1222" s="23" t="s">
        <v>189</v>
      </c>
      <c r="Y1222" s="22">
        <v>0</v>
      </c>
      <c r="Z1222" s="23" t="s">
        <v>190</v>
      </c>
      <c r="AA1222" s="23" t="s">
        <v>191</v>
      </c>
      <c r="AB1222" s="23" t="s">
        <v>190</v>
      </c>
      <c r="AC1222" s="23" t="s">
        <v>190</v>
      </c>
      <c r="AD1222" s="23" t="s">
        <v>190</v>
      </c>
      <c r="AE1222" s="23" t="s">
        <v>81</v>
      </c>
      <c r="AF1222" s="23" t="s">
        <v>190</v>
      </c>
      <c r="AG1222" s="23" t="s">
        <v>520</v>
      </c>
      <c r="AH1222" s="23" t="s">
        <v>281</v>
      </c>
      <c r="AI1222" s="23" t="s">
        <v>521</v>
      </c>
      <c r="AJ1222" s="23" t="b">
        <v>0</v>
      </c>
      <c r="AK1222" s="3">
        <v>55</v>
      </c>
      <c r="AL1222" s="3">
        <v>3404</v>
      </c>
      <c r="AM1222" s="3">
        <v>4993</v>
      </c>
      <c r="AN1222" s="24">
        <v>45536.330904128088</v>
      </c>
      <c r="AO1222" s="24">
        <v>45536.330904128088</v>
      </c>
      <c r="AP1222">
        <v>9</v>
      </c>
      <c r="AQ1222" t="s">
        <v>194</v>
      </c>
      <c r="AR1222">
        <v>244.33090412808815</v>
      </c>
      <c r="AS1222" t="s">
        <v>195</v>
      </c>
      <c r="AT1222" t="s">
        <v>408</v>
      </c>
      <c r="AU1222" t="s">
        <v>197</v>
      </c>
      <c r="AV1222" t="s">
        <v>305</v>
      </c>
      <c r="AW1222" t="s">
        <v>408</v>
      </c>
      <c r="AX1222" t="s">
        <v>197</v>
      </c>
      <c r="AY1222" t="s">
        <v>305</v>
      </c>
    </row>
    <row r="1223" spans="1:51" x14ac:dyDescent="0.45">
      <c r="A1223" s="22">
        <v>874482</v>
      </c>
      <c r="B1223" s="6">
        <v>45536</v>
      </c>
      <c r="C1223" s="22">
        <v>3219000</v>
      </c>
      <c r="D1223" s="22">
        <v>923398</v>
      </c>
      <c r="E1223" s="22"/>
      <c r="F1223" s="22">
        <v>0</v>
      </c>
      <c r="G1223" s="22">
        <v>1138674</v>
      </c>
      <c r="H1223" s="22">
        <v>0</v>
      </c>
      <c r="I1223" s="22"/>
      <c r="J1223" s="22">
        <v>0</v>
      </c>
      <c r="K1223" s="22">
        <v>94244</v>
      </c>
      <c r="L1223" s="23" t="s">
        <v>570</v>
      </c>
      <c r="M1223" s="23"/>
      <c r="N1223" s="23" t="s">
        <v>184</v>
      </c>
      <c r="O1223" s="23" t="s">
        <v>517</v>
      </c>
      <c r="P1223" s="22">
        <v>15</v>
      </c>
      <c r="Q1223" s="23" t="s">
        <v>518</v>
      </c>
      <c r="R1223" s="23"/>
      <c r="S1223" s="23"/>
      <c r="T1223" s="23"/>
      <c r="U1223" s="23"/>
      <c r="V1223" s="23" t="s">
        <v>519</v>
      </c>
      <c r="W1223" s="23" t="s">
        <v>188</v>
      </c>
      <c r="X1223" s="23" t="s">
        <v>189</v>
      </c>
      <c r="Y1223" s="22">
        <v>0</v>
      </c>
      <c r="Z1223" s="23" t="s">
        <v>190</v>
      </c>
      <c r="AA1223" s="23" t="s">
        <v>191</v>
      </c>
      <c r="AB1223" s="23" t="s">
        <v>190</v>
      </c>
      <c r="AC1223" s="23" t="s">
        <v>190</v>
      </c>
      <c r="AD1223" s="23" t="s">
        <v>190</v>
      </c>
      <c r="AE1223" s="23" t="s">
        <v>81</v>
      </c>
      <c r="AF1223" s="23" t="s">
        <v>190</v>
      </c>
      <c r="AG1223" s="23" t="s">
        <v>520</v>
      </c>
      <c r="AH1223" s="23" t="s">
        <v>281</v>
      </c>
      <c r="AI1223" s="23" t="s">
        <v>521</v>
      </c>
      <c r="AJ1223" s="23" t="b">
        <v>0</v>
      </c>
      <c r="AK1223" s="3">
        <v>112</v>
      </c>
      <c r="AL1223" s="3">
        <v>2756</v>
      </c>
      <c r="AM1223" s="3">
        <v>6528</v>
      </c>
      <c r="AN1223" s="24">
        <v>45536.708501813271</v>
      </c>
      <c r="AO1223" s="24">
        <v>45536.708501813271</v>
      </c>
      <c r="AP1223">
        <v>9</v>
      </c>
      <c r="AQ1223" t="s">
        <v>194</v>
      </c>
      <c r="AR1223">
        <v>244.70850181327114</v>
      </c>
      <c r="AS1223" t="s">
        <v>195</v>
      </c>
      <c r="AT1223" t="s">
        <v>229</v>
      </c>
      <c r="AU1223" t="s">
        <v>197</v>
      </c>
      <c r="AV1223" t="s">
        <v>228</v>
      </c>
      <c r="AW1223" t="s">
        <v>229</v>
      </c>
      <c r="AX1223" t="s">
        <v>197</v>
      </c>
      <c r="AY1223" t="s">
        <v>228</v>
      </c>
    </row>
    <row r="1224" spans="1:51" x14ac:dyDescent="0.45">
      <c r="A1224" s="22">
        <v>872573</v>
      </c>
      <c r="B1224" s="6">
        <v>45536</v>
      </c>
      <c r="C1224" s="22">
        <v>3203000</v>
      </c>
      <c r="D1224" s="22">
        <v>919593</v>
      </c>
      <c r="E1224" s="22"/>
      <c r="F1224" s="22">
        <v>0</v>
      </c>
      <c r="G1224" s="22">
        <v>1124420</v>
      </c>
      <c r="H1224" s="22">
        <v>0</v>
      </c>
      <c r="I1224" s="22"/>
      <c r="J1224" s="22">
        <v>0</v>
      </c>
      <c r="K1224" s="22">
        <v>101584</v>
      </c>
      <c r="L1224" s="23" t="s">
        <v>553</v>
      </c>
      <c r="M1224" s="23"/>
      <c r="N1224" s="23" t="s">
        <v>184</v>
      </c>
      <c r="O1224" s="23" t="s">
        <v>517</v>
      </c>
      <c r="P1224" s="22">
        <v>15</v>
      </c>
      <c r="Q1224" s="23" t="s">
        <v>518</v>
      </c>
      <c r="R1224" s="23"/>
      <c r="S1224" s="23"/>
      <c r="T1224" s="23"/>
      <c r="U1224" s="23"/>
      <c r="V1224" s="23" t="s">
        <v>519</v>
      </c>
      <c r="W1224" s="23" t="s">
        <v>188</v>
      </c>
      <c r="X1224" s="23" t="s">
        <v>189</v>
      </c>
      <c r="Y1224" s="22">
        <v>0</v>
      </c>
      <c r="Z1224" s="23" t="s">
        <v>190</v>
      </c>
      <c r="AA1224" s="23" t="s">
        <v>191</v>
      </c>
      <c r="AB1224" s="23" t="s">
        <v>190</v>
      </c>
      <c r="AC1224" s="23" t="s">
        <v>190</v>
      </c>
      <c r="AD1224" s="23" t="s">
        <v>190</v>
      </c>
      <c r="AE1224" s="23" t="s">
        <v>81</v>
      </c>
      <c r="AF1224" s="23" t="s">
        <v>190</v>
      </c>
      <c r="AG1224" s="23" t="s">
        <v>520</v>
      </c>
      <c r="AH1224" s="23" t="s">
        <v>281</v>
      </c>
      <c r="AI1224" s="23" t="s">
        <v>521</v>
      </c>
      <c r="AJ1224" s="23" t="b">
        <v>0</v>
      </c>
      <c r="AK1224" s="3">
        <v>55</v>
      </c>
      <c r="AL1224" s="3">
        <v>3404</v>
      </c>
      <c r="AM1224" s="3">
        <v>4957</v>
      </c>
      <c r="AN1224" s="24">
        <v>45536.327012924383</v>
      </c>
      <c r="AO1224" s="24">
        <v>45536.327012924383</v>
      </c>
      <c r="AP1224">
        <v>9</v>
      </c>
      <c r="AQ1224" t="s">
        <v>194</v>
      </c>
      <c r="AR1224">
        <v>244.32701292438287</v>
      </c>
      <c r="AS1224" t="s">
        <v>195</v>
      </c>
      <c r="AT1224" t="s">
        <v>408</v>
      </c>
      <c r="AU1224" t="s">
        <v>197</v>
      </c>
      <c r="AV1224" t="s">
        <v>287</v>
      </c>
      <c r="AW1224" t="s">
        <v>408</v>
      </c>
      <c r="AX1224" t="s">
        <v>197</v>
      </c>
      <c r="AY1224" t="s">
        <v>287</v>
      </c>
    </row>
    <row r="1225" spans="1:51" x14ac:dyDescent="0.45">
      <c r="A1225" s="22">
        <v>872551</v>
      </c>
      <c r="B1225" s="6">
        <v>45536</v>
      </c>
      <c r="C1225" s="22">
        <v>3187000</v>
      </c>
      <c r="D1225" s="22">
        <v>928631</v>
      </c>
      <c r="E1225" s="22"/>
      <c r="F1225" s="22">
        <v>0</v>
      </c>
      <c r="G1225" s="22">
        <v>1146019</v>
      </c>
      <c r="H1225" s="22">
        <v>0</v>
      </c>
      <c r="I1225" s="22"/>
      <c r="J1225" s="22">
        <v>0</v>
      </c>
      <c r="K1225" s="22">
        <v>102312</v>
      </c>
      <c r="L1225" s="23" t="s">
        <v>527</v>
      </c>
      <c r="M1225" s="23"/>
      <c r="N1225" s="23" t="s">
        <v>184</v>
      </c>
      <c r="O1225" s="23" t="s">
        <v>517</v>
      </c>
      <c r="P1225" s="22">
        <v>15</v>
      </c>
      <c r="Q1225" s="23" t="s">
        <v>518</v>
      </c>
      <c r="R1225" s="23"/>
      <c r="S1225" s="23"/>
      <c r="T1225" s="23"/>
      <c r="U1225" s="23"/>
      <c r="V1225" s="23" t="s">
        <v>519</v>
      </c>
      <c r="W1225" s="23" t="s">
        <v>188</v>
      </c>
      <c r="X1225" s="23" t="s">
        <v>189</v>
      </c>
      <c r="Y1225" s="22">
        <v>0</v>
      </c>
      <c r="Z1225" s="23" t="s">
        <v>190</v>
      </c>
      <c r="AA1225" s="23" t="s">
        <v>191</v>
      </c>
      <c r="AB1225" s="23" t="s">
        <v>190</v>
      </c>
      <c r="AC1225" s="23" t="s">
        <v>190</v>
      </c>
      <c r="AD1225" s="23" t="s">
        <v>190</v>
      </c>
      <c r="AE1225" s="23" t="s">
        <v>81</v>
      </c>
      <c r="AF1225" s="23" t="s">
        <v>190</v>
      </c>
      <c r="AG1225" s="23" t="s">
        <v>520</v>
      </c>
      <c r="AH1225" s="23" t="s">
        <v>281</v>
      </c>
      <c r="AI1225" s="23" t="s">
        <v>521</v>
      </c>
      <c r="AJ1225" s="23" t="b">
        <v>0</v>
      </c>
      <c r="AK1225" s="3">
        <v>55</v>
      </c>
      <c r="AL1225" s="3">
        <v>3404</v>
      </c>
      <c r="AM1225" s="3">
        <v>4935</v>
      </c>
      <c r="AN1225" s="24">
        <v>45536.325048996914</v>
      </c>
      <c r="AO1225" s="24">
        <v>45536.325048996914</v>
      </c>
      <c r="AP1225">
        <v>9</v>
      </c>
      <c r="AQ1225" t="s">
        <v>194</v>
      </c>
      <c r="AR1225">
        <v>244.32504899691412</v>
      </c>
      <c r="AS1225" t="s">
        <v>195</v>
      </c>
      <c r="AT1225" t="s">
        <v>408</v>
      </c>
      <c r="AU1225" t="s">
        <v>197</v>
      </c>
      <c r="AV1225" t="s">
        <v>234</v>
      </c>
      <c r="AW1225" t="s">
        <v>408</v>
      </c>
      <c r="AX1225" t="s">
        <v>197</v>
      </c>
      <c r="AY1225" t="s">
        <v>234</v>
      </c>
    </row>
    <row r="1226" spans="1:51" x14ac:dyDescent="0.45">
      <c r="A1226" s="22">
        <v>872585</v>
      </c>
      <c r="B1226" s="6">
        <v>45536</v>
      </c>
      <c r="C1226" s="22">
        <v>3172000</v>
      </c>
      <c r="D1226" s="22">
        <v>872623</v>
      </c>
      <c r="E1226" s="22"/>
      <c r="F1226" s="22">
        <v>0</v>
      </c>
      <c r="G1226" s="22">
        <v>1136599</v>
      </c>
      <c r="H1226" s="22">
        <v>0</v>
      </c>
      <c r="I1226" s="22"/>
      <c r="J1226" s="22">
        <v>0</v>
      </c>
      <c r="K1226" s="22">
        <v>101708</v>
      </c>
      <c r="L1226" s="23" t="s">
        <v>595</v>
      </c>
      <c r="M1226" s="23"/>
      <c r="N1226" s="23" t="s">
        <v>184</v>
      </c>
      <c r="O1226" s="23" t="s">
        <v>517</v>
      </c>
      <c r="P1226" s="22">
        <v>15</v>
      </c>
      <c r="Q1226" s="23" t="s">
        <v>518</v>
      </c>
      <c r="R1226" s="23"/>
      <c r="S1226" s="23"/>
      <c r="T1226" s="23"/>
      <c r="U1226" s="23"/>
      <c r="V1226" s="23" t="s">
        <v>519</v>
      </c>
      <c r="W1226" s="23" t="s">
        <v>188</v>
      </c>
      <c r="X1226" s="23" t="s">
        <v>189</v>
      </c>
      <c r="Y1226" s="22">
        <v>0</v>
      </c>
      <c r="Z1226" s="23" t="s">
        <v>190</v>
      </c>
      <c r="AA1226" s="23" t="s">
        <v>191</v>
      </c>
      <c r="AB1226" s="23" t="s">
        <v>190</v>
      </c>
      <c r="AC1226" s="23" t="s">
        <v>190</v>
      </c>
      <c r="AD1226" s="23" t="s">
        <v>190</v>
      </c>
      <c r="AE1226" s="23" t="s">
        <v>81</v>
      </c>
      <c r="AF1226" s="23" t="s">
        <v>190</v>
      </c>
      <c r="AG1226" s="23" t="s">
        <v>520</v>
      </c>
      <c r="AH1226" s="23" t="s">
        <v>281</v>
      </c>
      <c r="AI1226" s="23" t="s">
        <v>521</v>
      </c>
      <c r="AJ1226" s="23" t="b">
        <v>0</v>
      </c>
      <c r="AK1226" s="3">
        <v>55</v>
      </c>
      <c r="AL1226" s="3">
        <v>3404</v>
      </c>
      <c r="AM1226" s="3">
        <v>4969</v>
      </c>
      <c r="AN1226" s="24">
        <v>45536.328281520058</v>
      </c>
      <c r="AO1226" s="24">
        <v>45536.328281520058</v>
      </c>
      <c r="AP1226">
        <v>9</v>
      </c>
      <c r="AQ1226" t="s">
        <v>194</v>
      </c>
      <c r="AR1226">
        <v>244.32828152005823</v>
      </c>
      <c r="AS1226" t="s">
        <v>195</v>
      </c>
      <c r="AT1226" t="s">
        <v>408</v>
      </c>
      <c r="AU1226" t="s">
        <v>197</v>
      </c>
      <c r="AV1226" t="s">
        <v>205</v>
      </c>
      <c r="AW1226" t="s">
        <v>408</v>
      </c>
      <c r="AX1226" t="s">
        <v>197</v>
      </c>
      <c r="AY1226" t="s">
        <v>205</v>
      </c>
    </row>
    <row r="1227" spans="1:51" x14ac:dyDescent="0.45">
      <c r="A1227" s="22">
        <v>872623</v>
      </c>
      <c r="B1227" s="6">
        <v>45536</v>
      </c>
      <c r="C1227" s="22">
        <v>3154000</v>
      </c>
      <c r="D1227" s="22">
        <v>882756</v>
      </c>
      <c r="E1227" s="22"/>
      <c r="F1227" s="22">
        <v>0</v>
      </c>
      <c r="G1227" s="22">
        <v>1138490</v>
      </c>
      <c r="H1227" s="22">
        <v>0</v>
      </c>
      <c r="I1227" s="22"/>
      <c r="J1227" s="22">
        <v>0</v>
      </c>
      <c r="K1227" s="22">
        <v>99949</v>
      </c>
      <c r="L1227" s="23" t="s">
        <v>560</v>
      </c>
      <c r="M1227" s="23"/>
      <c r="N1227" s="23" t="s">
        <v>184</v>
      </c>
      <c r="O1227" s="23" t="s">
        <v>517</v>
      </c>
      <c r="P1227" s="22">
        <v>15</v>
      </c>
      <c r="Q1227" s="23" t="s">
        <v>518</v>
      </c>
      <c r="R1227" s="23"/>
      <c r="S1227" s="23"/>
      <c r="T1227" s="23"/>
      <c r="U1227" s="23"/>
      <c r="V1227" s="23" t="s">
        <v>519</v>
      </c>
      <c r="W1227" s="23" t="s">
        <v>188</v>
      </c>
      <c r="X1227" s="23" t="s">
        <v>189</v>
      </c>
      <c r="Y1227" s="22">
        <v>0</v>
      </c>
      <c r="Z1227" s="23" t="s">
        <v>190</v>
      </c>
      <c r="AA1227" s="23" t="s">
        <v>191</v>
      </c>
      <c r="AB1227" s="23" t="s">
        <v>190</v>
      </c>
      <c r="AC1227" s="23" t="s">
        <v>190</v>
      </c>
      <c r="AD1227" s="23" t="s">
        <v>190</v>
      </c>
      <c r="AE1227" s="23" t="s">
        <v>81</v>
      </c>
      <c r="AF1227" s="23" t="s">
        <v>190</v>
      </c>
      <c r="AG1227" s="23" t="s">
        <v>520</v>
      </c>
      <c r="AH1227" s="23" t="s">
        <v>281</v>
      </c>
      <c r="AI1227" s="23" t="s">
        <v>521</v>
      </c>
      <c r="AJ1227" s="23" t="b">
        <v>0</v>
      </c>
      <c r="AK1227" s="3">
        <v>55</v>
      </c>
      <c r="AL1227" s="3">
        <v>3404</v>
      </c>
      <c r="AM1227" s="3">
        <v>5007</v>
      </c>
      <c r="AN1227" s="24">
        <v>45536.332199382719</v>
      </c>
      <c r="AO1227" s="24">
        <v>45536.332199382719</v>
      </c>
      <c r="AP1227">
        <v>9</v>
      </c>
      <c r="AQ1227" t="s">
        <v>194</v>
      </c>
      <c r="AR1227">
        <v>244.33219938271941</v>
      </c>
      <c r="AS1227" t="s">
        <v>195</v>
      </c>
      <c r="AT1227" t="s">
        <v>408</v>
      </c>
      <c r="AU1227" t="s">
        <v>197</v>
      </c>
      <c r="AV1227" t="s">
        <v>237</v>
      </c>
      <c r="AW1227" t="s">
        <v>408</v>
      </c>
      <c r="AX1227" t="s">
        <v>197</v>
      </c>
      <c r="AY1227" t="s">
        <v>237</v>
      </c>
    </row>
    <row r="1228" spans="1:51" x14ac:dyDescent="0.45">
      <c r="A1228" s="22">
        <v>872600</v>
      </c>
      <c r="B1228" s="6">
        <v>45536</v>
      </c>
      <c r="C1228" s="22">
        <v>3141000</v>
      </c>
      <c r="D1228" s="22">
        <v>895756</v>
      </c>
      <c r="E1228" s="22"/>
      <c r="F1228" s="22">
        <v>0</v>
      </c>
      <c r="G1228" s="22">
        <v>1146012</v>
      </c>
      <c r="H1228" s="22">
        <v>0</v>
      </c>
      <c r="I1228" s="22"/>
      <c r="J1228" s="22">
        <v>0</v>
      </c>
      <c r="K1228" s="22">
        <v>101544</v>
      </c>
      <c r="L1228" s="23" t="s">
        <v>556</v>
      </c>
      <c r="M1228" s="23"/>
      <c r="N1228" s="23" t="s">
        <v>184</v>
      </c>
      <c r="O1228" s="23" t="s">
        <v>517</v>
      </c>
      <c r="P1228" s="22">
        <v>15</v>
      </c>
      <c r="Q1228" s="23" t="s">
        <v>518</v>
      </c>
      <c r="R1228" s="23"/>
      <c r="S1228" s="23"/>
      <c r="T1228" s="23"/>
      <c r="U1228" s="23"/>
      <c r="V1228" s="23" t="s">
        <v>519</v>
      </c>
      <c r="W1228" s="23" t="s">
        <v>188</v>
      </c>
      <c r="X1228" s="23" t="s">
        <v>189</v>
      </c>
      <c r="Y1228" s="22">
        <v>0</v>
      </c>
      <c r="Z1228" s="23" t="s">
        <v>190</v>
      </c>
      <c r="AA1228" s="23" t="s">
        <v>191</v>
      </c>
      <c r="AB1228" s="23" t="s">
        <v>190</v>
      </c>
      <c r="AC1228" s="23" t="s">
        <v>190</v>
      </c>
      <c r="AD1228" s="23" t="s">
        <v>190</v>
      </c>
      <c r="AE1228" s="23" t="s">
        <v>81</v>
      </c>
      <c r="AF1228" s="23" t="s">
        <v>190</v>
      </c>
      <c r="AG1228" s="23" t="s">
        <v>520</v>
      </c>
      <c r="AH1228" s="23" t="s">
        <v>281</v>
      </c>
      <c r="AI1228" s="23" t="s">
        <v>521</v>
      </c>
      <c r="AJ1228" s="23" t="b">
        <v>0</v>
      </c>
      <c r="AK1228" s="3">
        <v>55</v>
      </c>
      <c r="AL1228" s="3">
        <v>3404</v>
      </c>
      <c r="AM1228" s="3">
        <v>4984</v>
      </c>
      <c r="AN1228" s="24">
        <v>45536.329933449073</v>
      </c>
      <c r="AO1228" s="24">
        <v>45536.329933449073</v>
      </c>
      <c r="AP1228">
        <v>9</v>
      </c>
      <c r="AQ1228" t="s">
        <v>194</v>
      </c>
      <c r="AR1228">
        <v>244.329933449073</v>
      </c>
      <c r="AS1228" t="s">
        <v>195</v>
      </c>
      <c r="AT1228" t="s">
        <v>408</v>
      </c>
      <c r="AU1228" t="s">
        <v>197</v>
      </c>
      <c r="AV1228" t="s">
        <v>232</v>
      </c>
      <c r="AW1228" t="s">
        <v>408</v>
      </c>
      <c r="AX1228" t="s">
        <v>197</v>
      </c>
      <c r="AY1228" t="s">
        <v>232</v>
      </c>
    </row>
    <row r="1229" spans="1:51" x14ac:dyDescent="0.45">
      <c r="A1229" s="22">
        <v>874476</v>
      </c>
      <c r="B1229" s="6">
        <v>45536</v>
      </c>
      <c r="C1229" s="22">
        <v>3140000</v>
      </c>
      <c r="D1229" s="22">
        <v>900115</v>
      </c>
      <c r="E1229" s="22"/>
      <c r="F1229" s="22">
        <v>0</v>
      </c>
      <c r="G1229" s="22">
        <v>1134631</v>
      </c>
      <c r="H1229" s="22">
        <v>0</v>
      </c>
      <c r="I1229" s="22"/>
      <c r="J1229" s="22">
        <v>0</v>
      </c>
      <c r="K1229" s="22">
        <v>95253</v>
      </c>
      <c r="L1229" s="23" t="s">
        <v>566</v>
      </c>
      <c r="M1229" s="23"/>
      <c r="N1229" s="23" t="s">
        <v>184</v>
      </c>
      <c r="O1229" s="23" t="s">
        <v>517</v>
      </c>
      <c r="P1229" s="22">
        <v>15</v>
      </c>
      <c r="Q1229" s="23" t="s">
        <v>518</v>
      </c>
      <c r="R1229" s="23"/>
      <c r="S1229" s="23"/>
      <c r="T1229" s="23"/>
      <c r="U1229" s="23"/>
      <c r="V1229" s="23" t="s">
        <v>519</v>
      </c>
      <c r="W1229" s="23" t="s">
        <v>188</v>
      </c>
      <c r="X1229" s="23" t="s">
        <v>189</v>
      </c>
      <c r="Y1229" s="22">
        <v>0</v>
      </c>
      <c r="Z1229" s="23" t="s">
        <v>190</v>
      </c>
      <c r="AA1229" s="23" t="s">
        <v>191</v>
      </c>
      <c r="AB1229" s="23" t="s">
        <v>190</v>
      </c>
      <c r="AC1229" s="23" t="s">
        <v>190</v>
      </c>
      <c r="AD1229" s="23" t="s">
        <v>190</v>
      </c>
      <c r="AE1229" s="23" t="s">
        <v>81</v>
      </c>
      <c r="AF1229" s="23" t="s">
        <v>190</v>
      </c>
      <c r="AG1229" s="23" t="s">
        <v>520</v>
      </c>
      <c r="AH1229" s="23" t="s">
        <v>281</v>
      </c>
      <c r="AI1229" s="23" t="s">
        <v>521</v>
      </c>
      <c r="AJ1229" s="23" t="b">
        <v>0</v>
      </c>
      <c r="AK1229" s="3">
        <v>112</v>
      </c>
      <c r="AL1229" s="3">
        <v>2756</v>
      </c>
      <c r="AM1229" s="3">
        <v>6524</v>
      </c>
      <c r="AN1229" s="24">
        <v>45536.708463233022</v>
      </c>
      <c r="AO1229" s="24">
        <v>45536.708463233022</v>
      </c>
      <c r="AP1229">
        <v>9</v>
      </c>
      <c r="AQ1229" t="s">
        <v>194</v>
      </c>
      <c r="AR1229">
        <v>244.70846323302248</v>
      </c>
      <c r="AS1229" t="s">
        <v>195</v>
      </c>
      <c r="AT1229" t="s">
        <v>229</v>
      </c>
      <c r="AU1229" t="s">
        <v>197</v>
      </c>
      <c r="AV1229" t="s">
        <v>208</v>
      </c>
      <c r="AW1229" t="s">
        <v>229</v>
      </c>
      <c r="AX1229" t="s">
        <v>197</v>
      </c>
      <c r="AY1229" t="s">
        <v>208</v>
      </c>
    </row>
    <row r="1230" spans="1:51" x14ac:dyDescent="0.45">
      <c r="A1230" s="22">
        <v>872593</v>
      </c>
      <c r="B1230" s="6">
        <v>45536</v>
      </c>
      <c r="C1230" s="22">
        <v>3124000</v>
      </c>
      <c r="D1230" s="22">
        <v>863871</v>
      </c>
      <c r="E1230" s="22"/>
      <c r="F1230" s="22">
        <v>0</v>
      </c>
      <c r="G1230" s="22">
        <v>1108829</v>
      </c>
      <c r="H1230" s="22">
        <v>0</v>
      </c>
      <c r="I1230" s="22"/>
      <c r="J1230" s="22">
        <v>0</v>
      </c>
      <c r="K1230" s="22">
        <v>102317</v>
      </c>
      <c r="L1230" s="23" t="s">
        <v>526</v>
      </c>
      <c r="M1230" s="23"/>
      <c r="N1230" s="23" t="s">
        <v>184</v>
      </c>
      <c r="O1230" s="23" t="s">
        <v>517</v>
      </c>
      <c r="P1230" s="22">
        <v>15</v>
      </c>
      <c r="Q1230" s="23" t="s">
        <v>518</v>
      </c>
      <c r="R1230" s="23"/>
      <c r="S1230" s="23"/>
      <c r="T1230" s="23"/>
      <c r="U1230" s="23"/>
      <c r="V1230" s="23" t="s">
        <v>519</v>
      </c>
      <c r="W1230" s="23" t="s">
        <v>188</v>
      </c>
      <c r="X1230" s="23" t="s">
        <v>189</v>
      </c>
      <c r="Y1230" s="22">
        <v>0</v>
      </c>
      <c r="Z1230" s="23" t="s">
        <v>190</v>
      </c>
      <c r="AA1230" s="23" t="s">
        <v>191</v>
      </c>
      <c r="AB1230" s="23" t="s">
        <v>190</v>
      </c>
      <c r="AC1230" s="23" t="s">
        <v>190</v>
      </c>
      <c r="AD1230" s="23" t="s">
        <v>190</v>
      </c>
      <c r="AE1230" s="23" t="s">
        <v>81</v>
      </c>
      <c r="AF1230" s="23" t="s">
        <v>190</v>
      </c>
      <c r="AG1230" s="23" t="s">
        <v>520</v>
      </c>
      <c r="AH1230" s="23" t="s">
        <v>281</v>
      </c>
      <c r="AI1230" s="23" t="s">
        <v>521</v>
      </c>
      <c r="AJ1230" s="23" t="b">
        <v>0</v>
      </c>
      <c r="AK1230" s="3">
        <v>55</v>
      </c>
      <c r="AL1230" s="3">
        <v>3404</v>
      </c>
      <c r="AM1230" s="3">
        <v>4977</v>
      </c>
      <c r="AN1230" s="24">
        <v>45536.329156288579</v>
      </c>
      <c r="AO1230" s="24">
        <v>45536.329156288579</v>
      </c>
      <c r="AP1230">
        <v>9</v>
      </c>
      <c r="AQ1230" t="s">
        <v>194</v>
      </c>
      <c r="AR1230">
        <v>244.32915628857882</v>
      </c>
      <c r="AS1230" t="s">
        <v>195</v>
      </c>
      <c r="AT1230" t="s">
        <v>408</v>
      </c>
      <c r="AU1230" t="s">
        <v>197</v>
      </c>
      <c r="AV1230" t="s">
        <v>261</v>
      </c>
      <c r="AW1230" t="s">
        <v>408</v>
      </c>
      <c r="AX1230" t="s">
        <v>197</v>
      </c>
      <c r="AY1230" t="s">
        <v>261</v>
      </c>
    </row>
    <row r="1231" spans="1:51" x14ac:dyDescent="0.45">
      <c r="A1231" s="22">
        <v>872582</v>
      </c>
      <c r="B1231" s="6">
        <v>45536</v>
      </c>
      <c r="C1231" s="22">
        <v>3124000</v>
      </c>
      <c r="D1231" s="22">
        <v>891625</v>
      </c>
      <c r="E1231" s="22"/>
      <c r="F1231" s="22">
        <v>0</v>
      </c>
      <c r="G1231" s="22">
        <v>1146078</v>
      </c>
      <c r="H1231" s="22">
        <v>0</v>
      </c>
      <c r="I1231" s="22"/>
      <c r="J1231" s="22">
        <v>0</v>
      </c>
      <c r="K1231" s="22">
        <v>102017</v>
      </c>
      <c r="L1231" s="23" t="s">
        <v>536</v>
      </c>
      <c r="M1231" s="23"/>
      <c r="N1231" s="23" t="s">
        <v>184</v>
      </c>
      <c r="O1231" s="23" t="s">
        <v>517</v>
      </c>
      <c r="P1231" s="22">
        <v>15</v>
      </c>
      <c r="Q1231" s="23" t="s">
        <v>518</v>
      </c>
      <c r="R1231" s="23"/>
      <c r="S1231" s="23"/>
      <c r="T1231" s="23"/>
      <c r="U1231" s="23"/>
      <c r="V1231" s="23" t="s">
        <v>519</v>
      </c>
      <c r="W1231" s="23" t="s">
        <v>188</v>
      </c>
      <c r="X1231" s="23" t="s">
        <v>189</v>
      </c>
      <c r="Y1231" s="22">
        <v>0</v>
      </c>
      <c r="Z1231" s="23" t="s">
        <v>190</v>
      </c>
      <c r="AA1231" s="23" t="s">
        <v>191</v>
      </c>
      <c r="AB1231" s="23" t="s">
        <v>190</v>
      </c>
      <c r="AC1231" s="23" t="s">
        <v>190</v>
      </c>
      <c r="AD1231" s="23" t="s">
        <v>190</v>
      </c>
      <c r="AE1231" s="23" t="s">
        <v>81</v>
      </c>
      <c r="AF1231" s="23" t="s">
        <v>190</v>
      </c>
      <c r="AG1231" s="23" t="s">
        <v>520</v>
      </c>
      <c r="AH1231" s="23" t="s">
        <v>281</v>
      </c>
      <c r="AI1231" s="23" t="s">
        <v>521</v>
      </c>
      <c r="AJ1231" s="23" t="b">
        <v>0</v>
      </c>
      <c r="AK1231" s="3">
        <v>55</v>
      </c>
      <c r="AL1231" s="3">
        <v>3404</v>
      </c>
      <c r="AM1231" s="3">
        <v>4966</v>
      </c>
      <c r="AN1231" s="24">
        <v>45536.327986959877</v>
      </c>
      <c r="AO1231" s="24">
        <v>45536.327986959877</v>
      </c>
      <c r="AP1231">
        <v>9</v>
      </c>
      <c r="AQ1231" t="s">
        <v>194</v>
      </c>
      <c r="AR1231">
        <v>244.32798695987731</v>
      </c>
      <c r="AS1231" t="s">
        <v>195</v>
      </c>
      <c r="AT1231" t="s">
        <v>408</v>
      </c>
      <c r="AU1231" t="s">
        <v>197</v>
      </c>
      <c r="AV1231" t="s">
        <v>230</v>
      </c>
      <c r="AW1231" t="s">
        <v>408</v>
      </c>
      <c r="AX1231" t="s">
        <v>197</v>
      </c>
      <c r="AY1231" t="s">
        <v>230</v>
      </c>
    </row>
    <row r="1232" spans="1:51" x14ac:dyDescent="0.45">
      <c r="A1232" s="22">
        <v>872594</v>
      </c>
      <c r="B1232" s="6">
        <v>45536</v>
      </c>
      <c r="C1232" s="22">
        <v>3124000</v>
      </c>
      <c r="D1232" s="22">
        <v>889680</v>
      </c>
      <c r="E1232" s="22"/>
      <c r="F1232" s="22">
        <v>0</v>
      </c>
      <c r="G1232" s="22">
        <v>1138487</v>
      </c>
      <c r="H1232" s="22">
        <v>0</v>
      </c>
      <c r="I1232" s="22"/>
      <c r="J1232" s="22">
        <v>0</v>
      </c>
      <c r="K1232" s="22">
        <v>101560</v>
      </c>
      <c r="L1232" s="23" t="s">
        <v>552</v>
      </c>
      <c r="M1232" s="23"/>
      <c r="N1232" s="23" t="s">
        <v>184</v>
      </c>
      <c r="O1232" s="23" t="s">
        <v>517</v>
      </c>
      <c r="P1232" s="22">
        <v>15</v>
      </c>
      <c r="Q1232" s="23" t="s">
        <v>518</v>
      </c>
      <c r="R1232" s="23"/>
      <c r="S1232" s="23"/>
      <c r="T1232" s="23"/>
      <c r="U1232" s="23"/>
      <c r="V1232" s="23" t="s">
        <v>519</v>
      </c>
      <c r="W1232" s="23" t="s">
        <v>188</v>
      </c>
      <c r="X1232" s="23" t="s">
        <v>189</v>
      </c>
      <c r="Y1232" s="22">
        <v>0</v>
      </c>
      <c r="Z1232" s="23" t="s">
        <v>190</v>
      </c>
      <c r="AA1232" s="23" t="s">
        <v>191</v>
      </c>
      <c r="AB1232" s="23" t="s">
        <v>190</v>
      </c>
      <c r="AC1232" s="23" t="s">
        <v>190</v>
      </c>
      <c r="AD1232" s="23" t="s">
        <v>190</v>
      </c>
      <c r="AE1232" s="23" t="s">
        <v>81</v>
      </c>
      <c r="AF1232" s="23" t="s">
        <v>190</v>
      </c>
      <c r="AG1232" s="23" t="s">
        <v>520</v>
      </c>
      <c r="AH1232" s="23" t="s">
        <v>281</v>
      </c>
      <c r="AI1232" s="23" t="s">
        <v>521</v>
      </c>
      <c r="AJ1232" s="23" t="b">
        <v>0</v>
      </c>
      <c r="AK1232" s="3">
        <v>55</v>
      </c>
      <c r="AL1232" s="3">
        <v>3404</v>
      </c>
      <c r="AM1232" s="3">
        <v>4978</v>
      </c>
      <c r="AN1232" s="24">
        <v>45536.329255285491</v>
      </c>
      <c r="AO1232" s="24">
        <v>45536.329255285491</v>
      </c>
      <c r="AP1232">
        <v>9</v>
      </c>
      <c r="AQ1232" t="s">
        <v>194</v>
      </c>
      <c r="AR1232">
        <v>244.32925528549094</v>
      </c>
      <c r="AS1232" t="s">
        <v>195</v>
      </c>
      <c r="AT1232" t="s">
        <v>408</v>
      </c>
      <c r="AU1232" t="s">
        <v>197</v>
      </c>
      <c r="AV1232" t="s">
        <v>220</v>
      </c>
      <c r="AW1232" t="s">
        <v>408</v>
      </c>
      <c r="AX1232" t="s">
        <v>197</v>
      </c>
      <c r="AY1232" t="s">
        <v>220</v>
      </c>
    </row>
    <row r="1233" spans="1:51" x14ac:dyDescent="0.45">
      <c r="A1233" s="22">
        <v>874484</v>
      </c>
      <c r="B1233" s="6">
        <v>45536</v>
      </c>
      <c r="C1233" s="22">
        <v>3110000</v>
      </c>
      <c r="D1233" s="22">
        <v>851799</v>
      </c>
      <c r="E1233" s="22"/>
      <c r="F1233" s="22">
        <v>0</v>
      </c>
      <c r="G1233" s="22">
        <v>1108852</v>
      </c>
      <c r="H1233" s="22">
        <v>0</v>
      </c>
      <c r="I1233" s="22"/>
      <c r="J1233" s="22">
        <v>0</v>
      </c>
      <c r="K1233" s="22">
        <v>95236</v>
      </c>
      <c r="L1233" s="23" t="s">
        <v>565</v>
      </c>
      <c r="M1233" s="23"/>
      <c r="N1233" s="23" t="s">
        <v>184</v>
      </c>
      <c r="O1233" s="23" t="s">
        <v>517</v>
      </c>
      <c r="P1233" s="22">
        <v>15</v>
      </c>
      <c r="Q1233" s="23" t="s">
        <v>518</v>
      </c>
      <c r="R1233" s="23"/>
      <c r="S1233" s="23"/>
      <c r="T1233" s="23"/>
      <c r="U1233" s="23"/>
      <c r="V1233" s="23" t="s">
        <v>519</v>
      </c>
      <c r="W1233" s="23" t="s">
        <v>188</v>
      </c>
      <c r="X1233" s="23" t="s">
        <v>189</v>
      </c>
      <c r="Y1233" s="22">
        <v>0</v>
      </c>
      <c r="Z1233" s="23" t="s">
        <v>190</v>
      </c>
      <c r="AA1233" s="23" t="s">
        <v>191</v>
      </c>
      <c r="AB1233" s="23" t="s">
        <v>190</v>
      </c>
      <c r="AC1233" s="23" t="s">
        <v>190</v>
      </c>
      <c r="AD1233" s="23" t="s">
        <v>190</v>
      </c>
      <c r="AE1233" s="23" t="s">
        <v>81</v>
      </c>
      <c r="AF1233" s="23" t="s">
        <v>190</v>
      </c>
      <c r="AG1233" s="23" t="s">
        <v>520</v>
      </c>
      <c r="AH1233" s="23" t="s">
        <v>281</v>
      </c>
      <c r="AI1233" s="23" t="s">
        <v>521</v>
      </c>
      <c r="AJ1233" s="23" t="b">
        <v>0</v>
      </c>
      <c r="AK1233" s="3">
        <v>112</v>
      </c>
      <c r="AL1233" s="3">
        <v>2756</v>
      </c>
      <c r="AM1233" s="3">
        <v>6529</v>
      </c>
      <c r="AN1233" s="24">
        <v>45536.708511921293</v>
      </c>
      <c r="AO1233" s="24">
        <v>45536.708511921293</v>
      </c>
      <c r="AP1233">
        <v>9</v>
      </c>
      <c r="AQ1233" t="s">
        <v>194</v>
      </c>
      <c r="AR1233">
        <v>244.70851192129339</v>
      </c>
      <c r="AS1233" t="s">
        <v>195</v>
      </c>
      <c r="AT1233" t="s">
        <v>229</v>
      </c>
      <c r="AU1233" t="s">
        <v>197</v>
      </c>
      <c r="AV1233" t="s">
        <v>228</v>
      </c>
      <c r="AW1233" t="s">
        <v>229</v>
      </c>
      <c r="AX1233" t="s">
        <v>197</v>
      </c>
      <c r="AY1233" t="s">
        <v>228</v>
      </c>
    </row>
    <row r="1234" spans="1:51" x14ac:dyDescent="0.45">
      <c r="A1234" s="22">
        <v>871439</v>
      </c>
      <c r="B1234" s="6">
        <v>45536</v>
      </c>
      <c r="C1234" s="22">
        <v>3109000</v>
      </c>
      <c r="D1234" s="22">
        <v>3570378</v>
      </c>
      <c r="E1234" s="22"/>
      <c r="F1234" s="22">
        <v>90542</v>
      </c>
      <c r="G1234" s="22">
        <v>259812</v>
      </c>
      <c r="H1234" s="22">
        <v>833</v>
      </c>
      <c r="I1234" s="22">
        <v>0</v>
      </c>
      <c r="J1234" s="22">
        <v>460860</v>
      </c>
      <c r="K1234" s="22">
        <v>8235</v>
      </c>
      <c r="L1234" s="23" t="s">
        <v>920</v>
      </c>
      <c r="M1234" s="23"/>
      <c r="N1234" s="23" t="s">
        <v>184</v>
      </c>
      <c r="O1234" s="23" t="s">
        <v>184</v>
      </c>
      <c r="P1234" s="22">
        <v>17</v>
      </c>
      <c r="Q1234" s="23" t="s">
        <v>758</v>
      </c>
      <c r="R1234" s="23"/>
      <c r="S1234" s="23"/>
      <c r="T1234" s="23"/>
      <c r="U1234" s="23"/>
      <c r="V1234" s="23" t="s">
        <v>921</v>
      </c>
      <c r="W1234" s="23" t="s">
        <v>188</v>
      </c>
      <c r="X1234" s="23" t="s">
        <v>601</v>
      </c>
      <c r="Y1234" s="22">
        <v>0</v>
      </c>
      <c r="Z1234" s="23"/>
      <c r="AA1234" s="23" t="s">
        <v>191</v>
      </c>
      <c r="AB1234" s="23" t="s">
        <v>190</v>
      </c>
      <c r="AC1234" s="23" t="s">
        <v>190</v>
      </c>
      <c r="AD1234" s="23" t="s">
        <v>190</v>
      </c>
      <c r="AE1234" s="23" t="s">
        <v>96</v>
      </c>
      <c r="AF1234" s="23"/>
      <c r="AG1234" s="23"/>
      <c r="AH1234" s="23"/>
      <c r="AI1234" s="23"/>
      <c r="AJ1234" s="23" t="b">
        <v>0</v>
      </c>
      <c r="AK1234" s="3">
        <v>118</v>
      </c>
      <c r="AL1234" s="3">
        <v>2872</v>
      </c>
      <c r="AM1234" s="3">
        <v>4105</v>
      </c>
      <c r="AN1234" s="24">
        <v>45536.052133487654</v>
      </c>
      <c r="AO1234" s="24">
        <v>45536.052168209877</v>
      </c>
      <c r="AP1234">
        <v>9</v>
      </c>
      <c r="AQ1234" t="s">
        <v>194</v>
      </c>
      <c r="AR1234">
        <v>244.05213348765392</v>
      </c>
      <c r="AS1234" t="s">
        <v>195</v>
      </c>
      <c r="AT1234" t="s">
        <v>256</v>
      </c>
      <c r="AU1234" t="s">
        <v>197</v>
      </c>
      <c r="AV1234" t="s">
        <v>234</v>
      </c>
      <c r="AW1234" t="s">
        <v>256</v>
      </c>
      <c r="AX1234" t="s">
        <v>197</v>
      </c>
      <c r="AY1234" t="s">
        <v>219</v>
      </c>
    </row>
    <row r="1235" spans="1:51" x14ac:dyDescent="0.45">
      <c r="A1235" s="22">
        <v>872626</v>
      </c>
      <c r="B1235" s="6">
        <v>45536</v>
      </c>
      <c r="C1235" s="22">
        <v>3094000</v>
      </c>
      <c r="D1235" s="22">
        <v>886297</v>
      </c>
      <c r="E1235" s="22"/>
      <c r="F1235" s="22">
        <v>0</v>
      </c>
      <c r="G1235" s="22">
        <v>1146032</v>
      </c>
      <c r="H1235" s="22">
        <v>0</v>
      </c>
      <c r="I1235" s="22"/>
      <c r="J1235" s="22">
        <v>0</v>
      </c>
      <c r="K1235" s="22">
        <v>98175</v>
      </c>
      <c r="L1235" s="23" t="s">
        <v>562</v>
      </c>
      <c r="M1235" s="23"/>
      <c r="N1235" s="23" t="s">
        <v>184</v>
      </c>
      <c r="O1235" s="23" t="s">
        <v>517</v>
      </c>
      <c r="P1235" s="22">
        <v>15</v>
      </c>
      <c r="Q1235" s="23" t="s">
        <v>518</v>
      </c>
      <c r="R1235" s="23"/>
      <c r="S1235" s="23"/>
      <c r="T1235" s="23"/>
      <c r="U1235" s="23"/>
      <c r="V1235" s="23" t="s">
        <v>519</v>
      </c>
      <c r="W1235" s="23" t="s">
        <v>188</v>
      </c>
      <c r="X1235" s="23" t="s">
        <v>189</v>
      </c>
      <c r="Y1235" s="22">
        <v>0</v>
      </c>
      <c r="Z1235" s="23" t="s">
        <v>190</v>
      </c>
      <c r="AA1235" s="23" t="s">
        <v>191</v>
      </c>
      <c r="AB1235" s="23" t="s">
        <v>190</v>
      </c>
      <c r="AC1235" s="23" t="s">
        <v>190</v>
      </c>
      <c r="AD1235" s="23" t="s">
        <v>190</v>
      </c>
      <c r="AE1235" s="23" t="s">
        <v>81</v>
      </c>
      <c r="AF1235" s="23" t="s">
        <v>190</v>
      </c>
      <c r="AG1235" s="23" t="s">
        <v>520</v>
      </c>
      <c r="AH1235" s="23" t="s">
        <v>281</v>
      </c>
      <c r="AI1235" s="23" t="s">
        <v>521</v>
      </c>
      <c r="AJ1235" s="23" t="b">
        <v>0</v>
      </c>
      <c r="AK1235" s="3">
        <v>65</v>
      </c>
      <c r="AL1235" s="3">
        <v>3404</v>
      </c>
      <c r="AM1235" s="3">
        <v>5010</v>
      </c>
      <c r="AN1235" s="24">
        <v>45536.332501890429</v>
      </c>
      <c r="AO1235" s="24">
        <v>45536.332501890429</v>
      </c>
      <c r="AP1235">
        <v>9</v>
      </c>
      <c r="AQ1235" t="s">
        <v>194</v>
      </c>
      <c r="AR1235">
        <v>244.33250189042883</v>
      </c>
      <c r="AS1235" t="s">
        <v>195</v>
      </c>
      <c r="AT1235" t="s">
        <v>408</v>
      </c>
      <c r="AU1235" t="s">
        <v>197</v>
      </c>
      <c r="AV1235" t="s">
        <v>252</v>
      </c>
      <c r="AW1235" t="s">
        <v>408</v>
      </c>
      <c r="AX1235" t="s">
        <v>197</v>
      </c>
      <c r="AY1235" t="s">
        <v>252</v>
      </c>
    </row>
    <row r="1236" spans="1:51" x14ac:dyDescent="0.45">
      <c r="A1236" s="22">
        <v>872082</v>
      </c>
      <c r="B1236" s="6">
        <v>45536</v>
      </c>
      <c r="C1236" s="22">
        <v>3094000</v>
      </c>
      <c r="D1236" s="22">
        <v>848208</v>
      </c>
      <c r="E1236" s="22"/>
      <c r="F1236" s="22">
        <v>0</v>
      </c>
      <c r="G1236" s="22">
        <v>1108833</v>
      </c>
      <c r="H1236" s="22">
        <v>0</v>
      </c>
      <c r="I1236" s="22"/>
      <c r="J1236" s="22">
        <v>0</v>
      </c>
      <c r="K1236" s="22">
        <v>101941</v>
      </c>
      <c r="L1236" s="23" t="s">
        <v>584</v>
      </c>
      <c r="M1236" s="23"/>
      <c r="N1236" s="23" t="s">
        <v>184</v>
      </c>
      <c r="O1236" s="23" t="s">
        <v>517</v>
      </c>
      <c r="P1236" s="22">
        <v>15</v>
      </c>
      <c r="Q1236" s="23" t="s">
        <v>518</v>
      </c>
      <c r="R1236" s="23"/>
      <c r="S1236" s="23"/>
      <c r="T1236" s="23"/>
      <c r="U1236" s="23"/>
      <c r="V1236" s="23" t="s">
        <v>519</v>
      </c>
      <c r="W1236" s="23" t="s">
        <v>188</v>
      </c>
      <c r="X1236" s="23" t="s">
        <v>189</v>
      </c>
      <c r="Y1236" s="22">
        <v>0</v>
      </c>
      <c r="Z1236" s="23" t="s">
        <v>190</v>
      </c>
      <c r="AA1236" s="23" t="s">
        <v>191</v>
      </c>
      <c r="AB1236" s="23" t="s">
        <v>190</v>
      </c>
      <c r="AC1236" s="23" t="s">
        <v>190</v>
      </c>
      <c r="AD1236" s="23" t="s">
        <v>190</v>
      </c>
      <c r="AE1236" s="23" t="s">
        <v>81</v>
      </c>
      <c r="AF1236" s="23" t="s">
        <v>190</v>
      </c>
      <c r="AG1236" s="23" t="s">
        <v>520</v>
      </c>
      <c r="AH1236" s="23" t="s">
        <v>281</v>
      </c>
      <c r="AI1236" s="23" t="s">
        <v>521</v>
      </c>
      <c r="AJ1236" s="23" t="b">
        <v>0</v>
      </c>
      <c r="AK1236" s="3">
        <v>64</v>
      </c>
      <c r="AL1236" s="3">
        <v>3404</v>
      </c>
      <c r="AM1236" s="3">
        <v>4590</v>
      </c>
      <c r="AN1236" s="24">
        <v>45536.210761535491</v>
      </c>
      <c r="AO1236" s="24">
        <v>45536.210761535491</v>
      </c>
      <c r="AP1236">
        <v>9</v>
      </c>
      <c r="AQ1236" t="s">
        <v>194</v>
      </c>
      <c r="AR1236">
        <v>244.21076153549075</v>
      </c>
      <c r="AS1236" t="s">
        <v>195</v>
      </c>
      <c r="AT1236" t="s">
        <v>296</v>
      </c>
      <c r="AU1236" t="s">
        <v>197</v>
      </c>
      <c r="AV1236" t="s">
        <v>305</v>
      </c>
      <c r="AW1236" t="s">
        <v>296</v>
      </c>
      <c r="AX1236" t="s">
        <v>197</v>
      </c>
      <c r="AY1236" t="s">
        <v>305</v>
      </c>
    </row>
    <row r="1237" spans="1:51" x14ac:dyDescent="0.45">
      <c r="A1237" s="22">
        <v>872617</v>
      </c>
      <c r="B1237" s="6">
        <v>45536</v>
      </c>
      <c r="C1237" s="22">
        <v>3094000</v>
      </c>
      <c r="D1237" s="22">
        <v>978260</v>
      </c>
      <c r="E1237" s="22"/>
      <c r="F1237" s="22">
        <v>337</v>
      </c>
      <c r="G1237" s="22">
        <v>1123022</v>
      </c>
      <c r="H1237" s="22">
        <v>9</v>
      </c>
      <c r="I1237" s="22"/>
      <c r="J1237" s="22">
        <v>1</v>
      </c>
      <c r="K1237" s="22">
        <v>98683</v>
      </c>
      <c r="L1237" s="23" t="s">
        <v>982</v>
      </c>
      <c r="M1237" s="23"/>
      <c r="N1237" s="23" t="s">
        <v>184</v>
      </c>
      <c r="O1237" s="23" t="s">
        <v>517</v>
      </c>
      <c r="P1237" s="22">
        <v>15</v>
      </c>
      <c r="Q1237" s="23" t="s">
        <v>518</v>
      </c>
      <c r="R1237" s="23"/>
      <c r="S1237" s="23"/>
      <c r="T1237" s="23"/>
      <c r="U1237" s="23"/>
      <c r="V1237" s="23" t="s">
        <v>519</v>
      </c>
      <c r="W1237" s="23" t="s">
        <v>188</v>
      </c>
      <c r="X1237" s="23" t="s">
        <v>189</v>
      </c>
      <c r="Y1237" s="22">
        <v>0</v>
      </c>
      <c r="Z1237" s="23" t="s">
        <v>190</v>
      </c>
      <c r="AA1237" s="23" t="s">
        <v>191</v>
      </c>
      <c r="AB1237" s="23" t="s">
        <v>190</v>
      </c>
      <c r="AC1237" s="23" t="s">
        <v>190</v>
      </c>
      <c r="AD1237" s="23" t="s">
        <v>190</v>
      </c>
      <c r="AE1237" s="23" t="s">
        <v>81</v>
      </c>
      <c r="AF1237" s="23" t="s">
        <v>190</v>
      </c>
      <c r="AG1237" s="23" t="s">
        <v>520</v>
      </c>
      <c r="AH1237" s="23" t="s">
        <v>281</v>
      </c>
      <c r="AI1237" s="23" t="s">
        <v>521</v>
      </c>
      <c r="AJ1237" s="23" t="b">
        <v>0</v>
      </c>
      <c r="AK1237" s="3">
        <v>55</v>
      </c>
      <c r="AL1237" s="3">
        <v>3404</v>
      </c>
      <c r="AM1237" s="3">
        <v>5002</v>
      </c>
      <c r="AN1237" s="24">
        <v>45536.331544598768</v>
      </c>
      <c r="AO1237" s="24">
        <v>45536.331544598768</v>
      </c>
      <c r="AP1237">
        <v>9</v>
      </c>
      <c r="AQ1237" t="s">
        <v>194</v>
      </c>
      <c r="AR1237">
        <v>244.33154459876823</v>
      </c>
      <c r="AS1237" t="s">
        <v>195</v>
      </c>
      <c r="AT1237" t="s">
        <v>408</v>
      </c>
      <c r="AU1237" t="s">
        <v>197</v>
      </c>
      <c r="AV1237" t="s">
        <v>239</v>
      </c>
      <c r="AW1237" t="s">
        <v>408</v>
      </c>
      <c r="AX1237" t="s">
        <v>197</v>
      </c>
      <c r="AY1237" t="s">
        <v>239</v>
      </c>
    </row>
    <row r="1238" spans="1:51" x14ac:dyDescent="0.45">
      <c r="A1238" s="22">
        <v>872023</v>
      </c>
      <c r="B1238" s="6">
        <v>45536</v>
      </c>
      <c r="C1238" s="22">
        <v>3094000</v>
      </c>
      <c r="D1238" s="22">
        <v>4186546</v>
      </c>
      <c r="E1238" s="22"/>
      <c r="F1238" s="22">
        <v>13352</v>
      </c>
      <c r="G1238" s="22">
        <v>949488</v>
      </c>
      <c r="H1238" s="22">
        <v>154</v>
      </c>
      <c r="I1238" s="22"/>
      <c r="J1238" s="22">
        <v>14373</v>
      </c>
      <c r="K1238" s="22">
        <v>7989</v>
      </c>
      <c r="L1238" s="23" t="s">
        <v>1294</v>
      </c>
      <c r="M1238" s="23"/>
      <c r="N1238" s="23" t="s">
        <v>184</v>
      </c>
      <c r="O1238" s="23" t="s">
        <v>672</v>
      </c>
      <c r="P1238" s="22">
        <v>19</v>
      </c>
      <c r="Q1238" s="23" t="s">
        <v>681</v>
      </c>
      <c r="R1238" s="23" t="s">
        <v>667</v>
      </c>
      <c r="S1238" s="23" t="s">
        <v>21</v>
      </c>
      <c r="T1238" s="23" t="s">
        <v>667</v>
      </c>
      <c r="U1238" s="23" t="s">
        <v>21</v>
      </c>
      <c r="V1238" s="23" t="s">
        <v>674</v>
      </c>
      <c r="W1238" s="23" t="s">
        <v>188</v>
      </c>
      <c r="X1238" s="23" t="s">
        <v>189</v>
      </c>
      <c r="Y1238" s="22">
        <v>0</v>
      </c>
      <c r="Z1238" s="23" t="s">
        <v>190</v>
      </c>
      <c r="AA1238" s="23" t="s">
        <v>191</v>
      </c>
      <c r="AB1238" s="23" t="s">
        <v>190</v>
      </c>
      <c r="AC1238" s="23" t="s">
        <v>190</v>
      </c>
      <c r="AD1238" s="23" t="s">
        <v>190</v>
      </c>
      <c r="AE1238" s="23" t="s">
        <v>85</v>
      </c>
      <c r="AF1238" s="23"/>
      <c r="AG1238" s="23"/>
      <c r="AH1238" s="23"/>
      <c r="AI1238" s="23"/>
      <c r="AJ1238" s="23" t="b">
        <v>0</v>
      </c>
      <c r="AK1238" s="3">
        <v>97</v>
      </c>
      <c r="AL1238" s="3">
        <v>4952</v>
      </c>
      <c r="AM1238" s="3">
        <v>4551</v>
      </c>
      <c r="AN1238" s="24">
        <v>45536.188393711418</v>
      </c>
      <c r="AO1238" s="24">
        <v>45536.188440007718</v>
      </c>
      <c r="AP1238">
        <v>9</v>
      </c>
      <c r="AQ1238" t="s">
        <v>194</v>
      </c>
      <c r="AR1238">
        <v>244.18839371141803</v>
      </c>
      <c r="AS1238" t="s">
        <v>195</v>
      </c>
      <c r="AT1238" t="s">
        <v>258</v>
      </c>
      <c r="AU1238" t="s">
        <v>197</v>
      </c>
      <c r="AV1238" t="s">
        <v>229</v>
      </c>
      <c r="AW1238" t="s">
        <v>258</v>
      </c>
      <c r="AX1238" t="s">
        <v>197</v>
      </c>
      <c r="AY1238" t="s">
        <v>226</v>
      </c>
    </row>
    <row r="1239" spans="1:51" x14ac:dyDescent="0.45">
      <c r="A1239" s="22">
        <v>872072</v>
      </c>
      <c r="B1239" s="6">
        <v>45536</v>
      </c>
      <c r="C1239" s="22">
        <v>3094000</v>
      </c>
      <c r="D1239" s="22">
        <v>1154231</v>
      </c>
      <c r="E1239" s="22"/>
      <c r="F1239" s="22">
        <v>46</v>
      </c>
      <c r="G1239" s="22">
        <v>1109695</v>
      </c>
      <c r="H1239" s="22">
        <v>0</v>
      </c>
      <c r="I1239" s="22"/>
      <c r="J1239" s="22">
        <v>0</v>
      </c>
      <c r="K1239" s="22">
        <v>101531</v>
      </c>
      <c r="L1239" s="23" t="s">
        <v>1721</v>
      </c>
      <c r="M1239" s="23"/>
      <c r="N1239" s="23" t="s">
        <v>184</v>
      </c>
      <c r="O1239" s="23" t="s">
        <v>517</v>
      </c>
      <c r="P1239" s="22">
        <v>15</v>
      </c>
      <c r="Q1239" s="23" t="s">
        <v>518</v>
      </c>
      <c r="R1239" s="23"/>
      <c r="S1239" s="23"/>
      <c r="T1239" s="23"/>
      <c r="U1239" s="23"/>
      <c r="V1239" s="23" t="s">
        <v>519</v>
      </c>
      <c r="W1239" s="23" t="s">
        <v>188</v>
      </c>
      <c r="X1239" s="23" t="s">
        <v>189</v>
      </c>
      <c r="Y1239" s="22">
        <v>0</v>
      </c>
      <c r="Z1239" s="23" t="s">
        <v>190</v>
      </c>
      <c r="AA1239" s="23" t="s">
        <v>191</v>
      </c>
      <c r="AB1239" s="23" t="s">
        <v>190</v>
      </c>
      <c r="AC1239" s="23" t="s">
        <v>190</v>
      </c>
      <c r="AD1239" s="23" t="s">
        <v>190</v>
      </c>
      <c r="AE1239" s="23" t="s">
        <v>81</v>
      </c>
      <c r="AF1239" s="23" t="s">
        <v>190</v>
      </c>
      <c r="AG1239" s="23" t="s">
        <v>520</v>
      </c>
      <c r="AH1239" s="23" t="s">
        <v>281</v>
      </c>
      <c r="AI1239" s="23" t="s">
        <v>521</v>
      </c>
      <c r="AJ1239" s="23" t="b">
        <v>0</v>
      </c>
      <c r="AK1239" s="3">
        <v>115</v>
      </c>
      <c r="AL1239" s="3">
        <v>3404</v>
      </c>
      <c r="AM1239" s="3">
        <v>4584</v>
      </c>
      <c r="AN1239" s="24">
        <v>45536.209734953707</v>
      </c>
      <c r="AO1239" s="24">
        <v>45536.209746527777</v>
      </c>
      <c r="AP1239">
        <v>9</v>
      </c>
      <c r="AQ1239" t="s">
        <v>194</v>
      </c>
      <c r="AR1239">
        <v>244.20973495370708</v>
      </c>
      <c r="AS1239" t="s">
        <v>195</v>
      </c>
      <c r="AT1239" t="s">
        <v>296</v>
      </c>
      <c r="AU1239" t="s">
        <v>197</v>
      </c>
      <c r="AV1239" t="s">
        <v>317</v>
      </c>
      <c r="AW1239" t="s">
        <v>296</v>
      </c>
      <c r="AX1239" t="s">
        <v>197</v>
      </c>
      <c r="AY1239" t="s">
        <v>214</v>
      </c>
    </row>
    <row r="1240" spans="1:51" x14ac:dyDescent="0.45">
      <c r="A1240" s="22">
        <v>872591</v>
      </c>
      <c r="B1240" s="6">
        <v>45536</v>
      </c>
      <c r="C1240" s="22">
        <v>3080000</v>
      </c>
      <c r="D1240" s="22">
        <v>894117</v>
      </c>
      <c r="E1240" s="22"/>
      <c r="F1240" s="22">
        <v>0</v>
      </c>
      <c r="G1240" s="22">
        <v>1146000</v>
      </c>
      <c r="H1240" s="22">
        <v>0</v>
      </c>
      <c r="I1240" s="22"/>
      <c r="J1240" s="22">
        <v>0</v>
      </c>
      <c r="K1240" s="22">
        <v>101826</v>
      </c>
      <c r="L1240" s="23" t="s">
        <v>587</v>
      </c>
      <c r="M1240" s="23"/>
      <c r="N1240" s="23" t="s">
        <v>184</v>
      </c>
      <c r="O1240" s="23" t="s">
        <v>517</v>
      </c>
      <c r="P1240" s="22">
        <v>15</v>
      </c>
      <c r="Q1240" s="23" t="s">
        <v>518</v>
      </c>
      <c r="R1240" s="23"/>
      <c r="S1240" s="23"/>
      <c r="T1240" s="23"/>
      <c r="U1240" s="23"/>
      <c r="V1240" s="23" t="s">
        <v>519</v>
      </c>
      <c r="W1240" s="23" t="s">
        <v>188</v>
      </c>
      <c r="X1240" s="23" t="s">
        <v>189</v>
      </c>
      <c r="Y1240" s="22">
        <v>0</v>
      </c>
      <c r="Z1240" s="23" t="s">
        <v>190</v>
      </c>
      <c r="AA1240" s="23" t="s">
        <v>191</v>
      </c>
      <c r="AB1240" s="23" t="s">
        <v>190</v>
      </c>
      <c r="AC1240" s="23" t="s">
        <v>190</v>
      </c>
      <c r="AD1240" s="23" t="s">
        <v>190</v>
      </c>
      <c r="AE1240" s="23" t="s">
        <v>81</v>
      </c>
      <c r="AF1240" s="23" t="s">
        <v>190</v>
      </c>
      <c r="AG1240" s="23" t="s">
        <v>520</v>
      </c>
      <c r="AH1240" s="23" t="s">
        <v>281</v>
      </c>
      <c r="AI1240" s="23" t="s">
        <v>521</v>
      </c>
      <c r="AJ1240" s="23" t="b">
        <v>0</v>
      </c>
      <c r="AK1240" s="3">
        <v>55</v>
      </c>
      <c r="AL1240" s="3">
        <v>3404</v>
      </c>
      <c r="AM1240" s="3">
        <v>4975</v>
      </c>
      <c r="AN1240" s="24">
        <v>45536.328961033949</v>
      </c>
      <c r="AO1240" s="24">
        <v>45536.328961033949</v>
      </c>
      <c r="AP1240">
        <v>9</v>
      </c>
      <c r="AQ1240" t="s">
        <v>194</v>
      </c>
      <c r="AR1240">
        <v>244.32896103394887</v>
      </c>
      <c r="AS1240" t="s">
        <v>195</v>
      </c>
      <c r="AT1240" t="s">
        <v>408</v>
      </c>
      <c r="AU1240" t="s">
        <v>197</v>
      </c>
      <c r="AV1240" t="s">
        <v>297</v>
      </c>
      <c r="AW1240" t="s">
        <v>408</v>
      </c>
      <c r="AX1240" t="s">
        <v>197</v>
      </c>
      <c r="AY1240" t="s">
        <v>297</v>
      </c>
    </row>
    <row r="1241" spans="1:51" x14ac:dyDescent="0.45">
      <c r="A1241" s="22">
        <v>874478</v>
      </c>
      <c r="B1241" s="6">
        <v>45536</v>
      </c>
      <c r="C1241" s="22">
        <v>3078000</v>
      </c>
      <c r="D1241" s="22">
        <v>853319</v>
      </c>
      <c r="E1241" s="22"/>
      <c r="F1241" s="22">
        <v>0</v>
      </c>
      <c r="G1241" s="22">
        <v>1109774</v>
      </c>
      <c r="H1241" s="22">
        <v>0</v>
      </c>
      <c r="I1241" s="22"/>
      <c r="J1241" s="22">
        <v>0</v>
      </c>
      <c r="K1241" s="22">
        <v>94098</v>
      </c>
      <c r="L1241" s="23" t="s">
        <v>569</v>
      </c>
      <c r="M1241" s="23"/>
      <c r="N1241" s="23" t="s">
        <v>184</v>
      </c>
      <c r="O1241" s="23" t="s">
        <v>517</v>
      </c>
      <c r="P1241" s="22">
        <v>15</v>
      </c>
      <c r="Q1241" s="23" t="s">
        <v>518</v>
      </c>
      <c r="R1241" s="23"/>
      <c r="S1241" s="23"/>
      <c r="T1241" s="23"/>
      <c r="U1241" s="23"/>
      <c r="V1241" s="23" t="s">
        <v>519</v>
      </c>
      <c r="W1241" s="23" t="s">
        <v>188</v>
      </c>
      <c r="X1241" s="23" t="s">
        <v>189</v>
      </c>
      <c r="Y1241" s="22">
        <v>0</v>
      </c>
      <c r="Z1241" s="23" t="s">
        <v>190</v>
      </c>
      <c r="AA1241" s="23" t="s">
        <v>191</v>
      </c>
      <c r="AB1241" s="23" t="s">
        <v>190</v>
      </c>
      <c r="AC1241" s="23" t="s">
        <v>190</v>
      </c>
      <c r="AD1241" s="23" t="s">
        <v>190</v>
      </c>
      <c r="AE1241" s="23" t="s">
        <v>81</v>
      </c>
      <c r="AF1241" s="23" t="s">
        <v>190</v>
      </c>
      <c r="AG1241" s="23" t="s">
        <v>520</v>
      </c>
      <c r="AH1241" s="23" t="s">
        <v>281</v>
      </c>
      <c r="AI1241" s="23" t="s">
        <v>521</v>
      </c>
      <c r="AJ1241" s="23" t="b">
        <v>0</v>
      </c>
      <c r="AK1241" s="3">
        <v>112</v>
      </c>
      <c r="AL1241" s="3">
        <v>2756</v>
      </c>
      <c r="AM1241" s="3">
        <v>6526</v>
      </c>
      <c r="AN1241" s="24">
        <v>45536.708473302468</v>
      </c>
      <c r="AO1241" s="24">
        <v>45536.708473302468</v>
      </c>
      <c r="AP1241">
        <v>9</v>
      </c>
      <c r="AQ1241" t="s">
        <v>194</v>
      </c>
      <c r="AR1241">
        <v>244.70847330246761</v>
      </c>
      <c r="AS1241" t="s">
        <v>195</v>
      </c>
      <c r="AT1241" t="s">
        <v>229</v>
      </c>
      <c r="AU1241" t="s">
        <v>197</v>
      </c>
      <c r="AV1241" t="s">
        <v>207</v>
      </c>
      <c r="AW1241" t="s">
        <v>229</v>
      </c>
      <c r="AX1241" t="s">
        <v>197</v>
      </c>
      <c r="AY1241" t="s">
        <v>207</v>
      </c>
    </row>
    <row r="1242" spans="1:51" x14ac:dyDescent="0.45">
      <c r="A1242" s="22">
        <v>872608</v>
      </c>
      <c r="B1242" s="6">
        <v>45536</v>
      </c>
      <c r="C1242" s="22">
        <v>3077000</v>
      </c>
      <c r="D1242" s="22">
        <v>849617</v>
      </c>
      <c r="E1242" s="22"/>
      <c r="F1242" s="22">
        <v>0</v>
      </c>
      <c r="G1242" s="22">
        <v>1109683</v>
      </c>
      <c r="H1242" s="22">
        <v>0</v>
      </c>
      <c r="I1242" s="22"/>
      <c r="J1242" s="22">
        <v>0</v>
      </c>
      <c r="K1242" s="22">
        <v>101898</v>
      </c>
      <c r="L1242" s="23" t="s">
        <v>580</v>
      </c>
      <c r="M1242" s="23"/>
      <c r="N1242" s="23" t="s">
        <v>184</v>
      </c>
      <c r="O1242" s="23" t="s">
        <v>517</v>
      </c>
      <c r="P1242" s="22">
        <v>15</v>
      </c>
      <c r="Q1242" s="23" t="s">
        <v>518</v>
      </c>
      <c r="R1242" s="23"/>
      <c r="S1242" s="23"/>
      <c r="T1242" s="23"/>
      <c r="U1242" s="23"/>
      <c r="V1242" s="23" t="s">
        <v>519</v>
      </c>
      <c r="W1242" s="23" t="s">
        <v>188</v>
      </c>
      <c r="X1242" s="23" t="s">
        <v>189</v>
      </c>
      <c r="Y1242" s="22">
        <v>0</v>
      </c>
      <c r="Z1242" s="23" t="s">
        <v>190</v>
      </c>
      <c r="AA1242" s="23" t="s">
        <v>191</v>
      </c>
      <c r="AB1242" s="23" t="s">
        <v>190</v>
      </c>
      <c r="AC1242" s="23" t="s">
        <v>190</v>
      </c>
      <c r="AD1242" s="23" t="s">
        <v>190</v>
      </c>
      <c r="AE1242" s="23" t="s">
        <v>81</v>
      </c>
      <c r="AF1242" s="23" t="s">
        <v>190</v>
      </c>
      <c r="AG1242" s="23" t="s">
        <v>520</v>
      </c>
      <c r="AH1242" s="23" t="s">
        <v>281</v>
      </c>
      <c r="AI1242" s="23" t="s">
        <v>521</v>
      </c>
      <c r="AJ1242" s="23" t="b">
        <v>0</v>
      </c>
      <c r="AK1242" s="3">
        <v>55</v>
      </c>
      <c r="AL1242" s="3">
        <v>3404</v>
      </c>
      <c r="AM1242" s="3">
        <v>4992</v>
      </c>
      <c r="AN1242" s="24">
        <v>45536.330803356483</v>
      </c>
      <c r="AO1242" s="24">
        <v>45536.330803356483</v>
      </c>
      <c r="AP1242">
        <v>9</v>
      </c>
      <c r="AQ1242" t="s">
        <v>194</v>
      </c>
      <c r="AR1242">
        <v>244.33080335648265</v>
      </c>
      <c r="AS1242" t="s">
        <v>195</v>
      </c>
      <c r="AT1242" t="s">
        <v>408</v>
      </c>
      <c r="AU1242" t="s">
        <v>197</v>
      </c>
      <c r="AV1242" t="s">
        <v>226</v>
      </c>
      <c r="AW1242" t="s">
        <v>408</v>
      </c>
      <c r="AX1242" t="s">
        <v>197</v>
      </c>
      <c r="AY1242" t="s">
        <v>226</v>
      </c>
    </row>
    <row r="1243" spans="1:51" x14ac:dyDescent="0.45">
      <c r="A1243" s="22">
        <v>872576</v>
      </c>
      <c r="B1243" s="6">
        <v>45536</v>
      </c>
      <c r="C1243" s="22">
        <v>3077000</v>
      </c>
      <c r="D1243" s="22">
        <v>856497</v>
      </c>
      <c r="E1243" s="22"/>
      <c r="F1243" s="22">
        <v>0</v>
      </c>
      <c r="G1243" s="22">
        <v>1138485</v>
      </c>
      <c r="H1243" s="22">
        <v>0</v>
      </c>
      <c r="I1243" s="22"/>
      <c r="J1243" s="22">
        <v>0</v>
      </c>
      <c r="K1243" s="22">
        <v>101675</v>
      </c>
      <c r="L1243" s="23" t="s">
        <v>593</v>
      </c>
      <c r="M1243" s="23"/>
      <c r="N1243" s="23" t="s">
        <v>184</v>
      </c>
      <c r="O1243" s="23" t="s">
        <v>517</v>
      </c>
      <c r="P1243" s="22">
        <v>15</v>
      </c>
      <c r="Q1243" s="23" t="s">
        <v>518</v>
      </c>
      <c r="R1243" s="23"/>
      <c r="S1243" s="23"/>
      <c r="T1243" s="23"/>
      <c r="U1243" s="23"/>
      <c r="V1243" s="23" t="s">
        <v>519</v>
      </c>
      <c r="W1243" s="23" t="s">
        <v>188</v>
      </c>
      <c r="X1243" s="23" t="s">
        <v>189</v>
      </c>
      <c r="Y1243" s="22">
        <v>0</v>
      </c>
      <c r="Z1243" s="23" t="s">
        <v>190</v>
      </c>
      <c r="AA1243" s="23" t="s">
        <v>191</v>
      </c>
      <c r="AB1243" s="23" t="s">
        <v>190</v>
      </c>
      <c r="AC1243" s="23" t="s">
        <v>190</v>
      </c>
      <c r="AD1243" s="23" t="s">
        <v>190</v>
      </c>
      <c r="AE1243" s="23" t="s">
        <v>81</v>
      </c>
      <c r="AF1243" s="23" t="s">
        <v>190</v>
      </c>
      <c r="AG1243" s="23" t="s">
        <v>520</v>
      </c>
      <c r="AH1243" s="23" t="s">
        <v>281</v>
      </c>
      <c r="AI1243" s="23" t="s">
        <v>521</v>
      </c>
      <c r="AJ1243" s="23" t="b">
        <v>0</v>
      </c>
      <c r="AK1243" s="3">
        <v>55</v>
      </c>
      <c r="AL1243" s="3">
        <v>3404</v>
      </c>
      <c r="AM1243" s="3">
        <v>4960</v>
      </c>
      <c r="AN1243" s="24">
        <v>45536.327313734568</v>
      </c>
      <c r="AO1243" s="24">
        <v>45536.327313734568</v>
      </c>
      <c r="AP1243">
        <v>9</v>
      </c>
      <c r="AQ1243" t="s">
        <v>194</v>
      </c>
      <c r="AR1243">
        <v>244.32731373456772</v>
      </c>
      <c r="AS1243" t="s">
        <v>195</v>
      </c>
      <c r="AT1243" t="s">
        <v>408</v>
      </c>
      <c r="AU1243" t="s">
        <v>197</v>
      </c>
      <c r="AV1243" t="s">
        <v>236</v>
      </c>
      <c r="AW1243" t="s">
        <v>408</v>
      </c>
      <c r="AX1243" t="s">
        <v>197</v>
      </c>
      <c r="AY1243" t="s">
        <v>236</v>
      </c>
    </row>
    <row r="1244" spans="1:51" x14ac:dyDescent="0.45">
      <c r="A1244" s="22">
        <v>872560</v>
      </c>
      <c r="B1244" s="6">
        <v>45536</v>
      </c>
      <c r="C1244" s="22">
        <v>3063000</v>
      </c>
      <c r="D1244" s="22">
        <v>898614</v>
      </c>
      <c r="E1244" s="22"/>
      <c r="F1244" s="22">
        <v>0</v>
      </c>
      <c r="G1244" s="22">
        <v>1146024</v>
      </c>
      <c r="H1244" s="22">
        <v>0</v>
      </c>
      <c r="I1244" s="22"/>
      <c r="J1244" s="22">
        <v>0</v>
      </c>
      <c r="K1244" s="22">
        <v>101522</v>
      </c>
      <c r="L1244" s="23" t="s">
        <v>549</v>
      </c>
      <c r="M1244" s="23"/>
      <c r="N1244" s="23" t="s">
        <v>184</v>
      </c>
      <c r="O1244" s="23" t="s">
        <v>517</v>
      </c>
      <c r="P1244" s="22">
        <v>15</v>
      </c>
      <c r="Q1244" s="23" t="s">
        <v>518</v>
      </c>
      <c r="R1244" s="23"/>
      <c r="S1244" s="23"/>
      <c r="T1244" s="23"/>
      <c r="U1244" s="23"/>
      <c r="V1244" s="23" t="s">
        <v>519</v>
      </c>
      <c r="W1244" s="23" t="s">
        <v>188</v>
      </c>
      <c r="X1244" s="23" t="s">
        <v>189</v>
      </c>
      <c r="Y1244" s="22">
        <v>0</v>
      </c>
      <c r="Z1244" s="23" t="s">
        <v>190</v>
      </c>
      <c r="AA1244" s="23" t="s">
        <v>191</v>
      </c>
      <c r="AB1244" s="23" t="s">
        <v>190</v>
      </c>
      <c r="AC1244" s="23" t="s">
        <v>190</v>
      </c>
      <c r="AD1244" s="23" t="s">
        <v>190</v>
      </c>
      <c r="AE1244" s="23" t="s">
        <v>81</v>
      </c>
      <c r="AF1244" s="23" t="s">
        <v>190</v>
      </c>
      <c r="AG1244" s="23" t="s">
        <v>520</v>
      </c>
      <c r="AH1244" s="23" t="s">
        <v>281</v>
      </c>
      <c r="AI1244" s="23" t="s">
        <v>521</v>
      </c>
      <c r="AJ1244" s="23" t="b">
        <v>0</v>
      </c>
      <c r="AK1244" s="3">
        <v>55</v>
      </c>
      <c r="AL1244" s="3">
        <v>3404</v>
      </c>
      <c r="AM1244" s="3">
        <v>4944</v>
      </c>
      <c r="AN1244" s="24">
        <v>45536.326025848764</v>
      </c>
      <c r="AO1244" s="24">
        <v>45536.326025848764</v>
      </c>
      <c r="AP1244">
        <v>9</v>
      </c>
      <c r="AQ1244" t="s">
        <v>194</v>
      </c>
      <c r="AR1244">
        <v>244.3260258487644</v>
      </c>
      <c r="AS1244" t="s">
        <v>195</v>
      </c>
      <c r="AT1244" t="s">
        <v>408</v>
      </c>
      <c r="AU1244" t="s">
        <v>197</v>
      </c>
      <c r="AV1244" t="s">
        <v>315</v>
      </c>
      <c r="AW1244" t="s">
        <v>408</v>
      </c>
      <c r="AX1244" t="s">
        <v>197</v>
      </c>
      <c r="AY1244" t="s">
        <v>315</v>
      </c>
    </row>
    <row r="1245" spans="1:51" x14ac:dyDescent="0.45">
      <c r="A1245" s="22">
        <v>872014</v>
      </c>
      <c r="B1245" s="6">
        <v>45536</v>
      </c>
      <c r="C1245" s="22">
        <v>3063000</v>
      </c>
      <c r="D1245" s="22">
        <v>4686738</v>
      </c>
      <c r="E1245" s="22"/>
      <c r="F1245" s="22">
        <v>22378</v>
      </c>
      <c r="G1245" s="22">
        <v>924677</v>
      </c>
      <c r="H1245" s="22">
        <v>161</v>
      </c>
      <c r="I1245" s="22"/>
      <c r="J1245" s="22">
        <v>14659</v>
      </c>
      <c r="K1245" s="22">
        <v>8697</v>
      </c>
      <c r="L1245" s="23" t="s">
        <v>1291</v>
      </c>
      <c r="M1245" s="23"/>
      <c r="N1245" s="23" t="s">
        <v>184</v>
      </c>
      <c r="O1245" s="23" t="s">
        <v>672</v>
      </c>
      <c r="P1245" s="22">
        <v>19</v>
      </c>
      <c r="Q1245" s="23" t="s">
        <v>681</v>
      </c>
      <c r="R1245" s="23" t="s">
        <v>667</v>
      </c>
      <c r="S1245" s="23" t="s">
        <v>21</v>
      </c>
      <c r="T1245" s="23" t="s">
        <v>667</v>
      </c>
      <c r="U1245" s="23" t="s">
        <v>21</v>
      </c>
      <c r="V1245" s="23" t="s">
        <v>674</v>
      </c>
      <c r="W1245" s="23" t="s">
        <v>188</v>
      </c>
      <c r="X1245" s="23" t="s">
        <v>189</v>
      </c>
      <c r="Y1245" s="22">
        <v>0</v>
      </c>
      <c r="Z1245" s="23" t="s">
        <v>190</v>
      </c>
      <c r="AA1245" s="23" t="s">
        <v>191</v>
      </c>
      <c r="AB1245" s="23" t="s">
        <v>190</v>
      </c>
      <c r="AC1245" s="23" t="s">
        <v>190</v>
      </c>
      <c r="AD1245" s="23" t="s">
        <v>190</v>
      </c>
      <c r="AE1245" s="23" t="s">
        <v>85</v>
      </c>
      <c r="AF1245" s="23"/>
      <c r="AG1245" s="23"/>
      <c r="AH1245" s="23"/>
      <c r="AI1245" s="23"/>
      <c r="AJ1245" s="23" t="b">
        <v>0</v>
      </c>
      <c r="AK1245" s="3">
        <v>97</v>
      </c>
      <c r="AL1245" s="3">
        <v>4952</v>
      </c>
      <c r="AM1245" s="3">
        <v>4541</v>
      </c>
      <c r="AN1245" s="24">
        <v>45536.187801851855</v>
      </c>
      <c r="AO1245" s="24">
        <v>45536.187848148147</v>
      </c>
      <c r="AP1245">
        <v>9</v>
      </c>
      <c r="AQ1245" t="s">
        <v>194</v>
      </c>
      <c r="AR1245">
        <v>244.1878018518546</v>
      </c>
      <c r="AS1245" t="s">
        <v>195</v>
      </c>
      <c r="AT1245" t="s">
        <v>258</v>
      </c>
      <c r="AU1245" t="s">
        <v>197</v>
      </c>
      <c r="AV1245" t="s">
        <v>240</v>
      </c>
      <c r="AW1245" t="s">
        <v>258</v>
      </c>
      <c r="AX1245" t="s">
        <v>197</v>
      </c>
      <c r="AY1245" t="s">
        <v>305</v>
      </c>
    </row>
    <row r="1246" spans="1:51" x14ac:dyDescent="0.45">
      <c r="A1246" s="22">
        <v>872714</v>
      </c>
      <c r="B1246" s="6">
        <v>45536</v>
      </c>
      <c r="C1246" s="22">
        <v>3062000</v>
      </c>
      <c r="D1246" s="22">
        <v>3843089</v>
      </c>
      <c r="E1246" s="22"/>
      <c r="F1246" s="22">
        <v>20401</v>
      </c>
      <c r="G1246" s="22">
        <v>512287</v>
      </c>
      <c r="H1246" s="22">
        <v>574</v>
      </c>
      <c r="I1246" s="22"/>
      <c r="J1246" s="22">
        <v>56474</v>
      </c>
      <c r="K1246" s="22">
        <v>101715</v>
      </c>
      <c r="L1246" s="23" t="s">
        <v>1276</v>
      </c>
      <c r="M1246" s="23"/>
      <c r="N1246" s="23" t="s">
        <v>184</v>
      </c>
      <c r="O1246" s="23" t="s">
        <v>672</v>
      </c>
      <c r="P1246" s="22">
        <v>10</v>
      </c>
      <c r="Q1246" s="23" t="s">
        <v>673</v>
      </c>
      <c r="R1246" s="23" t="s">
        <v>667</v>
      </c>
      <c r="S1246" s="23" t="s">
        <v>43</v>
      </c>
      <c r="T1246" s="23" t="s">
        <v>667</v>
      </c>
      <c r="U1246" s="23" t="s">
        <v>43</v>
      </c>
      <c r="V1246" s="23" t="s">
        <v>674</v>
      </c>
      <c r="W1246" s="23" t="s">
        <v>188</v>
      </c>
      <c r="X1246" s="23" t="s">
        <v>189</v>
      </c>
      <c r="Y1246" s="22">
        <v>0</v>
      </c>
      <c r="Z1246" s="23" t="s">
        <v>190</v>
      </c>
      <c r="AA1246" s="23" t="s">
        <v>191</v>
      </c>
      <c r="AB1246" s="23" t="s">
        <v>190</v>
      </c>
      <c r="AC1246" s="23" t="s">
        <v>190</v>
      </c>
      <c r="AD1246" s="23" t="s">
        <v>190</v>
      </c>
      <c r="AE1246" s="23" t="s">
        <v>98</v>
      </c>
      <c r="AF1246" s="23"/>
      <c r="AG1246" s="23"/>
      <c r="AH1246" s="23"/>
      <c r="AI1246" s="23"/>
      <c r="AJ1246" s="23" t="b">
        <v>0</v>
      </c>
      <c r="AK1246" s="3">
        <v>111</v>
      </c>
      <c r="AL1246" s="3">
        <v>4952</v>
      </c>
      <c r="AM1246" s="3">
        <v>5083</v>
      </c>
      <c r="AN1246" s="24">
        <v>45536.371390277774</v>
      </c>
      <c r="AO1246" s="24">
        <v>45536.371424999998</v>
      </c>
      <c r="AP1246">
        <v>9</v>
      </c>
      <c r="AQ1246" t="s">
        <v>194</v>
      </c>
      <c r="AR1246">
        <v>244.37139027777448</v>
      </c>
      <c r="AS1246" t="s">
        <v>195</v>
      </c>
      <c r="AT1246" t="s">
        <v>308</v>
      </c>
      <c r="AU1246" t="s">
        <v>197</v>
      </c>
      <c r="AV1246" t="s">
        <v>252</v>
      </c>
      <c r="AW1246" t="s">
        <v>308</v>
      </c>
      <c r="AX1246" t="s">
        <v>197</v>
      </c>
      <c r="AY1246" t="s">
        <v>199</v>
      </c>
    </row>
    <row r="1247" spans="1:51" x14ac:dyDescent="0.45">
      <c r="A1247" s="22">
        <v>872715</v>
      </c>
      <c r="B1247" s="6">
        <v>45536</v>
      </c>
      <c r="C1247" s="22">
        <v>3062000</v>
      </c>
      <c r="D1247" s="22">
        <v>3843089</v>
      </c>
      <c r="E1247" s="22"/>
      <c r="F1247" s="22">
        <v>20401</v>
      </c>
      <c r="G1247" s="22">
        <v>512287</v>
      </c>
      <c r="H1247" s="22">
        <v>574</v>
      </c>
      <c r="I1247" s="22"/>
      <c r="J1247" s="22">
        <v>56474</v>
      </c>
      <c r="K1247" s="22">
        <v>101715</v>
      </c>
      <c r="L1247" s="23" t="s">
        <v>1276</v>
      </c>
      <c r="M1247" s="23"/>
      <c r="N1247" s="23" t="s">
        <v>184</v>
      </c>
      <c r="O1247" s="23" t="s">
        <v>672</v>
      </c>
      <c r="P1247" s="22">
        <v>14</v>
      </c>
      <c r="Q1247" s="23" t="s">
        <v>673</v>
      </c>
      <c r="R1247" s="23" t="s">
        <v>667</v>
      </c>
      <c r="S1247" s="23" t="s">
        <v>43</v>
      </c>
      <c r="T1247" s="23" t="s">
        <v>667</v>
      </c>
      <c r="U1247" s="23" t="s">
        <v>43</v>
      </c>
      <c r="V1247" s="23" t="s">
        <v>674</v>
      </c>
      <c r="W1247" s="23" t="s">
        <v>188</v>
      </c>
      <c r="X1247" s="23" t="s">
        <v>189</v>
      </c>
      <c r="Y1247" s="22">
        <v>0</v>
      </c>
      <c r="Z1247" s="23" t="s">
        <v>190</v>
      </c>
      <c r="AA1247" s="23" t="s">
        <v>191</v>
      </c>
      <c r="AB1247" s="23" t="s">
        <v>190</v>
      </c>
      <c r="AC1247" s="23" t="s">
        <v>190</v>
      </c>
      <c r="AD1247" s="23" t="s">
        <v>190</v>
      </c>
      <c r="AE1247" s="23" t="s">
        <v>98</v>
      </c>
      <c r="AF1247" s="23"/>
      <c r="AG1247" s="23"/>
      <c r="AH1247" s="23"/>
      <c r="AI1247" s="23"/>
      <c r="AJ1247" s="23" t="b">
        <v>0</v>
      </c>
      <c r="AK1247" s="3">
        <v>111</v>
      </c>
      <c r="AL1247" s="3">
        <v>4952</v>
      </c>
      <c r="AM1247" s="3">
        <v>5083</v>
      </c>
      <c r="AN1247" s="24">
        <v>45536.371390277774</v>
      </c>
      <c r="AO1247" s="24">
        <v>45536.371424999998</v>
      </c>
      <c r="AP1247">
        <v>9</v>
      </c>
      <c r="AQ1247" t="s">
        <v>194</v>
      </c>
      <c r="AR1247">
        <v>244.37139027777448</v>
      </c>
      <c r="AS1247" t="s">
        <v>195</v>
      </c>
      <c r="AT1247" t="s">
        <v>308</v>
      </c>
      <c r="AU1247" t="s">
        <v>197</v>
      </c>
      <c r="AV1247" t="s">
        <v>252</v>
      </c>
      <c r="AW1247" t="s">
        <v>308</v>
      </c>
      <c r="AX1247" t="s">
        <v>197</v>
      </c>
      <c r="AY1247" t="s">
        <v>199</v>
      </c>
    </row>
    <row r="1248" spans="1:51" x14ac:dyDescent="0.45">
      <c r="A1248" s="22">
        <v>872716</v>
      </c>
      <c r="B1248" s="6">
        <v>45536</v>
      </c>
      <c r="C1248" s="22">
        <v>3062000</v>
      </c>
      <c r="D1248" s="22">
        <v>3843089</v>
      </c>
      <c r="E1248" s="22"/>
      <c r="F1248" s="22">
        <v>20401</v>
      </c>
      <c r="G1248" s="22">
        <v>512287</v>
      </c>
      <c r="H1248" s="22">
        <v>574</v>
      </c>
      <c r="I1248" s="22"/>
      <c r="J1248" s="22">
        <v>56474</v>
      </c>
      <c r="K1248" s="22">
        <v>101715</v>
      </c>
      <c r="L1248" s="23" t="s">
        <v>1276</v>
      </c>
      <c r="M1248" s="23"/>
      <c r="N1248" s="23" t="s">
        <v>184</v>
      </c>
      <c r="O1248" s="23" t="s">
        <v>672</v>
      </c>
      <c r="P1248" s="22">
        <v>10</v>
      </c>
      <c r="Q1248" s="23" t="s">
        <v>673</v>
      </c>
      <c r="R1248" s="23" t="s">
        <v>667</v>
      </c>
      <c r="S1248" s="23" t="s">
        <v>43</v>
      </c>
      <c r="T1248" s="23" t="s">
        <v>667</v>
      </c>
      <c r="U1248" s="23" t="s">
        <v>43</v>
      </c>
      <c r="V1248" s="23" t="s">
        <v>674</v>
      </c>
      <c r="W1248" s="23" t="s">
        <v>188</v>
      </c>
      <c r="X1248" s="23" t="s">
        <v>189</v>
      </c>
      <c r="Y1248" s="22">
        <v>0</v>
      </c>
      <c r="Z1248" s="23" t="s">
        <v>190</v>
      </c>
      <c r="AA1248" s="23" t="s">
        <v>191</v>
      </c>
      <c r="AB1248" s="23" t="s">
        <v>190</v>
      </c>
      <c r="AC1248" s="23" t="s">
        <v>190</v>
      </c>
      <c r="AD1248" s="23" t="s">
        <v>190</v>
      </c>
      <c r="AE1248" s="23" t="s">
        <v>98</v>
      </c>
      <c r="AF1248" s="23"/>
      <c r="AG1248" s="23"/>
      <c r="AH1248" s="23"/>
      <c r="AI1248" s="23"/>
      <c r="AJ1248" s="23" t="b">
        <v>0</v>
      </c>
      <c r="AK1248" s="3">
        <v>111</v>
      </c>
      <c r="AL1248" s="3">
        <v>4952</v>
      </c>
      <c r="AM1248" s="3">
        <v>5083</v>
      </c>
      <c r="AN1248" s="24">
        <v>45536.371390277774</v>
      </c>
      <c r="AO1248" s="24">
        <v>45536.371424999998</v>
      </c>
      <c r="AP1248">
        <v>9</v>
      </c>
      <c r="AQ1248" t="s">
        <v>194</v>
      </c>
      <c r="AR1248">
        <v>244.37139027777448</v>
      </c>
      <c r="AS1248" t="s">
        <v>195</v>
      </c>
      <c r="AT1248" t="s">
        <v>308</v>
      </c>
      <c r="AU1248" t="s">
        <v>197</v>
      </c>
      <c r="AV1248" t="s">
        <v>252</v>
      </c>
      <c r="AW1248" t="s">
        <v>308</v>
      </c>
      <c r="AX1248" t="s">
        <v>197</v>
      </c>
      <c r="AY1248" t="s">
        <v>199</v>
      </c>
    </row>
    <row r="1249" spans="1:51" x14ac:dyDescent="0.45">
      <c r="A1249" s="22">
        <v>872717</v>
      </c>
      <c r="B1249" s="6">
        <v>45536</v>
      </c>
      <c r="C1249" s="22">
        <v>3062000</v>
      </c>
      <c r="D1249" s="22">
        <v>3843089</v>
      </c>
      <c r="E1249" s="22"/>
      <c r="F1249" s="22">
        <v>20401</v>
      </c>
      <c r="G1249" s="22">
        <v>512287</v>
      </c>
      <c r="H1249" s="22">
        <v>574</v>
      </c>
      <c r="I1249" s="22"/>
      <c r="J1249" s="22">
        <v>56474</v>
      </c>
      <c r="K1249" s="22">
        <v>101715</v>
      </c>
      <c r="L1249" s="23" t="s">
        <v>1276</v>
      </c>
      <c r="M1249" s="23"/>
      <c r="N1249" s="23" t="s">
        <v>184</v>
      </c>
      <c r="O1249" s="23" t="s">
        <v>672</v>
      </c>
      <c r="P1249" s="22">
        <v>14</v>
      </c>
      <c r="Q1249" s="23" t="s">
        <v>673</v>
      </c>
      <c r="R1249" s="23" t="s">
        <v>667</v>
      </c>
      <c r="S1249" s="23" t="s">
        <v>43</v>
      </c>
      <c r="T1249" s="23" t="s">
        <v>667</v>
      </c>
      <c r="U1249" s="23" t="s">
        <v>43</v>
      </c>
      <c r="V1249" s="23" t="s">
        <v>674</v>
      </c>
      <c r="W1249" s="23" t="s">
        <v>188</v>
      </c>
      <c r="X1249" s="23" t="s">
        <v>189</v>
      </c>
      <c r="Y1249" s="22">
        <v>0</v>
      </c>
      <c r="Z1249" s="23" t="s">
        <v>190</v>
      </c>
      <c r="AA1249" s="23" t="s">
        <v>191</v>
      </c>
      <c r="AB1249" s="23" t="s">
        <v>190</v>
      </c>
      <c r="AC1249" s="23" t="s">
        <v>190</v>
      </c>
      <c r="AD1249" s="23" t="s">
        <v>190</v>
      </c>
      <c r="AE1249" s="23" t="s">
        <v>98</v>
      </c>
      <c r="AF1249" s="23"/>
      <c r="AG1249" s="23"/>
      <c r="AH1249" s="23"/>
      <c r="AI1249" s="23"/>
      <c r="AJ1249" s="23" t="b">
        <v>0</v>
      </c>
      <c r="AK1249" s="3">
        <v>111</v>
      </c>
      <c r="AL1249" s="3">
        <v>4952</v>
      </c>
      <c r="AM1249" s="3">
        <v>5083</v>
      </c>
      <c r="AN1249" s="24">
        <v>45536.371390277774</v>
      </c>
      <c r="AO1249" s="24">
        <v>45536.371424999998</v>
      </c>
      <c r="AP1249">
        <v>9</v>
      </c>
      <c r="AQ1249" t="s">
        <v>194</v>
      </c>
      <c r="AR1249">
        <v>244.37139027777448</v>
      </c>
      <c r="AS1249" t="s">
        <v>195</v>
      </c>
      <c r="AT1249" t="s">
        <v>308</v>
      </c>
      <c r="AU1249" t="s">
        <v>197</v>
      </c>
      <c r="AV1249" t="s">
        <v>252</v>
      </c>
      <c r="AW1249" t="s">
        <v>308</v>
      </c>
      <c r="AX1249" t="s">
        <v>197</v>
      </c>
      <c r="AY1249" t="s">
        <v>199</v>
      </c>
    </row>
    <row r="1250" spans="1:51" x14ac:dyDescent="0.45">
      <c r="A1250" s="22">
        <v>872590</v>
      </c>
      <c r="B1250" s="6">
        <v>45536</v>
      </c>
      <c r="C1250" s="22">
        <v>3047000</v>
      </c>
      <c r="D1250" s="22">
        <v>835939</v>
      </c>
      <c r="E1250" s="22"/>
      <c r="F1250" s="22">
        <v>0</v>
      </c>
      <c r="G1250" s="22">
        <v>1109652</v>
      </c>
      <c r="H1250" s="22">
        <v>0</v>
      </c>
      <c r="I1250" s="22"/>
      <c r="J1250" s="22">
        <v>0</v>
      </c>
      <c r="K1250" s="22">
        <v>101918</v>
      </c>
      <c r="L1250" s="23" t="s">
        <v>537</v>
      </c>
      <c r="M1250" s="23"/>
      <c r="N1250" s="23" t="s">
        <v>184</v>
      </c>
      <c r="O1250" s="23" t="s">
        <v>517</v>
      </c>
      <c r="P1250" s="22">
        <v>15</v>
      </c>
      <c r="Q1250" s="23" t="s">
        <v>518</v>
      </c>
      <c r="R1250" s="23"/>
      <c r="S1250" s="23"/>
      <c r="T1250" s="23"/>
      <c r="U1250" s="23"/>
      <c r="V1250" s="23" t="s">
        <v>519</v>
      </c>
      <c r="W1250" s="23" t="s">
        <v>188</v>
      </c>
      <c r="X1250" s="23" t="s">
        <v>189</v>
      </c>
      <c r="Y1250" s="22">
        <v>0</v>
      </c>
      <c r="Z1250" s="23" t="s">
        <v>190</v>
      </c>
      <c r="AA1250" s="23" t="s">
        <v>191</v>
      </c>
      <c r="AB1250" s="23" t="s">
        <v>190</v>
      </c>
      <c r="AC1250" s="23" t="s">
        <v>190</v>
      </c>
      <c r="AD1250" s="23" t="s">
        <v>190</v>
      </c>
      <c r="AE1250" s="23" t="s">
        <v>81</v>
      </c>
      <c r="AF1250" s="23" t="s">
        <v>190</v>
      </c>
      <c r="AG1250" s="23" t="s">
        <v>520</v>
      </c>
      <c r="AH1250" s="23" t="s">
        <v>281</v>
      </c>
      <c r="AI1250" s="23" t="s">
        <v>521</v>
      </c>
      <c r="AJ1250" s="23" t="b">
        <v>0</v>
      </c>
      <c r="AK1250" s="3">
        <v>55</v>
      </c>
      <c r="AL1250" s="3">
        <v>3404</v>
      </c>
      <c r="AM1250" s="3">
        <v>4974</v>
      </c>
      <c r="AN1250" s="24">
        <v>45536.328861265429</v>
      </c>
      <c r="AO1250" s="24">
        <v>45536.328861265429</v>
      </c>
      <c r="AP1250">
        <v>9</v>
      </c>
      <c r="AQ1250" t="s">
        <v>194</v>
      </c>
      <c r="AR1250">
        <v>244.32886126542871</v>
      </c>
      <c r="AS1250" t="s">
        <v>195</v>
      </c>
      <c r="AT1250" t="s">
        <v>408</v>
      </c>
      <c r="AU1250" t="s">
        <v>197</v>
      </c>
      <c r="AV1250" t="s">
        <v>201</v>
      </c>
      <c r="AW1250" t="s">
        <v>408</v>
      </c>
      <c r="AX1250" t="s">
        <v>197</v>
      </c>
      <c r="AY1250" t="s">
        <v>201</v>
      </c>
    </row>
    <row r="1251" spans="1:51" x14ac:dyDescent="0.45">
      <c r="A1251" s="22">
        <v>872622</v>
      </c>
      <c r="B1251" s="6">
        <v>45536</v>
      </c>
      <c r="C1251" s="22">
        <v>3047000</v>
      </c>
      <c r="D1251" s="22">
        <v>849155</v>
      </c>
      <c r="E1251" s="22"/>
      <c r="F1251" s="22">
        <v>0</v>
      </c>
      <c r="G1251" s="22">
        <v>1109668</v>
      </c>
      <c r="H1251" s="22">
        <v>0</v>
      </c>
      <c r="I1251" s="22"/>
      <c r="J1251" s="22">
        <v>0</v>
      </c>
      <c r="K1251" s="22">
        <v>99253</v>
      </c>
      <c r="L1251" s="23" t="s">
        <v>559</v>
      </c>
      <c r="M1251" s="23"/>
      <c r="N1251" s="23" t="s">
        <v>184</v>
      </c>
      <c r="O1251" s="23" t="s">
        <v>517</v>
      </c>
      <c r="P1251" s="22">
        <v>15</v>
      </c>
      <c r="Q1251" s="23" t="s">
        <v>518</v>
      </c>
      <c r="R1251" s="23"/>
      <c r="S1251" s="23"/>
      <c r="T1251" s="23"/>
      <c r="U1251" s="23"/>
      <c r="V1251" s="23" t="s">
        <v>519</v>
      </c>
      <c r="W1251" s="23" t="s">
        <v>188</v>
      </c>
      <c r="X1251" s="23" t="s">
        <v>189</v>
      </c>
      <c r="Y1251" s="22">
        <v>0</v>
      </c>
      <c r="Z1251" s="23" t="s">
        <v>190</v>
      </c>
      <c r="AA1251" s="23" t="s">
        <v>191</v>
      </c>
      <c r="AB1251" s="23" t="s">
        <v>190</v>
      </c>
      <c r="AC1251" s="23" t="s">
        <v>190</v>
      </c>
      <c r="AD1251" s="23" t="s">
        <v>190</v>
      </c>
      <c r="AE1251" s="23" t="s">
        <v>81</v>
      </c>
      <c r="AF1251" s="23" t="s">
        <v>190</v>
      </c>
      <c r="AG1251" s="23" t="s">
        <v>520</v>
      </c>
      <c r="AH1251" s="23" t="s">
        <v>281</v>
      </c>
      <c r="AI1251" s="23" t="s">
        <v>521</v>
      </c>
      <c r="AJ1251" s="23" t="b">
        <v>0</v>
      </c>
      <c r="AK1251" s="3">
        <v>55</v>
      </c>
      <c r="AL1251" s="3">
        <v>3404</v>
      </c>
      <c r="AM1251" s="3">
        <v>5006</v>
      </c>
      <c r="AN1251" s="24">
        <v>45536.332099961423</v>
      </c>
      <c r="AO1251" s="24">
        <v>45536.332099961423</v>
      </c>
      <c r="AP1251">
        <v>9</v>
      </c>
      <c r="AQ1251" t="s">
        <v>194</v>
      </c>
      <c r="AR1251">
        <v>244.3320999614225</v>
      </c>
      <c r="AS1251" t="s">
        <v>195</v>
      </c>
      <c r="AT1251" t="s">
        <v>408</v>
      </c>
      <c r="AU1251" t="s">
        <v>197</v>
      </c>
      <c r="AV1251" t="s">
        <v>218</v>
      </c>
      <c r="AW1251" t="s">
        <v>408</v>
      </c>
      <c r="AX1251" t="s">
        <v>197</v>
      </c>
      <c r="AY1251" t="s">
        <v>218</v>
      </c>
    </row>
    <row r="1252" spans="1:51" x14ac:dyDescent="0.45">
      <c r="A1252" s="22">
        <v>872581</v>
      </c>
      <c r="B1252" s="6">
        <v>45536</v>
      </c>
      <c r="C1252" s="22">
        <v>3045000</v>
      </c>
      <c r="D1252" s="22">
        <v>842275</v>
      </c>
      <c r="E1252" s="22"/>
      <c r="F1252" s="22">
        <v>0</v>
      </c>
      <c r="G1252" s="22">
        <v>1109630</v>
      </c>
      <c r="H1252" s="22">
        <v>0</v>
      </c>
      <c r="I1252" s="22"/>
      <c r="J1252" s="22">
        <v>0</v>
      </c>
      <c r="K1252" s="22">
        <v>101881</v>
      </c>
      <c r="L1252" s="23" t="s">
        <v>589</v>
      </c>
      <c r="M1252" s="23"/>
      <c r="N1252" s="23" t="s">
        <v>184</v>
      </c>
      <c r="O1252" s="23" t="s">
        <v>517</v>
      </c>
      <c r="P1252" s="22">
        <v>15</v>
      </c>
      <c r="Q1252" s="23" t="s">
        <v>518</v>
      </c>
      <c r="R1252" s="23"/>
      <c r="S1252" s="23"/>
      <c r="T1252" s="23"/>
      <c r="U1252" s="23"/>
      <c r="V1252" s="23" t="s">
        <v>519</v>
      </c>
      <c r="W1252" s="23" t="s">
        <v>188</v>
      </c>
      <c r="X1252" s="23" t="s">
        <v>189</v>
      </c>
      <c r="Y1252" s="22">
        <v>0</v>
      </c>
      <c r="Z1252" s="23" t="s">
        <v>190</v>
      </c>
      <c r="AA1252" s="23" t="s">
        <v>191</v>
      </c>
      <c r="AB1252" s="23" t="s">
        <v>190</v>
      </c>
      <c r="AC1252" s="23" t="s">
        <v>190</v>
      </c>
      <c r="AD1252" s="23" t="s">
        <v>190</v>
      </c>
      <c r="AE1252" s="23" t="s">
        <v>81</v>
      </c>
      <c r="AF1252" s="23" t="s">
        <v>190</v>
      </c>
      <c r="AG1252" s="23" t="s">
        <v>520</v>
      </c>
      <c r="AH1252" s="23" t="s">
        <v>281</v>
      </c>
      <c r="AI1252" s="23" t="s">
        <v>521</v>
      </c>
      <c r="AJ1252" s="23" t="b">
        <v>0</v>
      </c>
      <c r="AK1252" s="3">
        <v>55</v>
      </c>
      <c r="AL1252" s="3">
        <v>3404</v>
      </c>
      <c r="AM1252" s="3">
        <v>4965</v>
      </c>
      <c r="AN1252" s="24">
        <v>45536.327887461419</v>
      </c>
      <c r="AO1252" s="24">
        <v>45536.327887461419</v>
      </c>
      <c r="AP1252">
        <v>9</v>
      </c>
      <c r="AQ1252" t="s">
        <v>194</v>
      </c>
      <c r="AR1252">
        <v>244.32788746141887</v>
      </c>
      <c r="AS1252" t="s">
        <v>195</v>
      </c>
      <c r="AT1252" t="s">
        <v>408</v>
      </c>
      <c r="AU1252" t="s">
        <v>197</v>
      </c>
      <c r="AV1252" t="s">
        <v>197</v>
      </c>
      <c r="AW1252" t="s">
        <v>408</v>
      </c>
      <c r="AX1252" t="s">
        <v>197</v>
      </c>
      <c r="AY1252" t="s">
        <v>197</v>
      </c>
    </row>
    <row r="1253" spans="1:51" x14ac:dyDescent="0.45">
      <c r="A1253" s="22">
        <v>872575</v>
      </c>
      <c r="B1253" s="6">
        <v>45536</v>
      </c>
      <c r="C1253" s="22">
        <v>3034000</v>
      </c>
      <c r="D1253" s="22">
        <v>851771</v>
      </c>
      <c r="E1253" s="22"/>
      <c r="F1253" s="22">
        <v>0</v>
      </c>
      <c r="G1253" s="22">
        <v>1108837</v>
      </c>
      <c r="H1253" s="22">
        <v>0</v>
      </c>
      <c r="I1253" s="22"/>
      <c r="J1253" s="22">
        <v>0</v>
      </c>
      <c r="K1253" s="22">
        <v>101576</v>
      </c>
      <c r="L1253" s="23" t="s">
        <v>573</v>
      </c>
      <c r="M1253" s="23"/>
      <c r="N1253" s="23" t="s">
        <v>184</v>
      </c>
      <c r="O1253" s="23" t="s">
        <v>517</v>
      </c>
      <c r="P1253" s="22">
        <v>15</v>
      </c>
      <c r="Q1253" s="23" t="s">
        <v>518</v>
      </c>
      <c r="R1253" s="23"/>
      <c r="S1253" s="23"/>
      <c r="T1253" s="23"/>
      <c r="U1253" s="23"/>
      <c r="V1253" s="23" t="s">
        <v>519</v>
      </c>
      <c r="W1253" s="23" t="s">
        <v>188</v>
      </c>
      <c r="X1253" s="23" t="s">
        <v>189</v>
      </c>
      <c r="Y1253" s="22">
        <v>0</v>
      </c>
      <c r="Z1253" s="23" t="s">
        <v>190</v>
      </c>
      <c r="AA1253" s="23" t="s">
        <v>191</v>
      </c>
      <c r="AB1253" s="23" t="s">
        <v>190</v>
      </c>
      <c r="AC1253" s="23" t="s">
        <v>190</v>
      </c>
      <c r="AD1253" s="23" t="s">
        <v>190</v>
      </c>
      <c r="AE1253" s="23" t="s">
        <v>81</v>
      </c>
      <c r="AF1253" s="23" t="s">
        <v>190</v>
      </c>
      <c r="AG1253" s="23" t="s">
        <v>520</v>
      </c>
      <c r="AH1253" s="23" t="s">
        <v>281</v>
      </c>
      <c r="AI1253" s="23" t="s">
        <v>521</v>
      </c>
      <c r="AJ1253" s="23" t="b">
        <v>0</v>
      </c>
      <c r="AK1253" s="3">
        <v>55</v>
      </c>
      <c r="AL1253" s="3">
        <v>3404</v>
      </c>
      <c r="AM1253" s="3">
        <v>4959</v>
      </c>
      <c r="AN1253" s="24">
        <v>45536.327214737656</v>
      </c>
      <c r="AO1253" s="24">
        <v>45536.327214737656</v>
      </c>
      <c r="AP1253">
        <v>9</v>
      </c>
      <c r="AQ1253" t="s">
        <v>194</v>
      </c>
      <c r="AR1253">
        <v>244.32721473765559</v>
      </c>
      <c r="AS1253" t="s">
        <v>195</v>
      </c>
      <c r="AT1253" t="s">
        <v>408</v>
      </c>
      <c r="AU1253" t="s">
        <v>197</v>
      </c>
      <c r="AV1253" t="s">
        <v>208</v>
      </c>
      <c r="AW1253" t="s">
        <v>408</v>
      </c>
      <c r="AX1253" t="s">
        <v>197</v>
      </c>
      <c r="AY1253" t="s">
        <v>208</v>
      </c>
    </row>
    <row r="1254" spans="1:51" x14ac:dyDescent="0.45">
      <c r="A1254" s="22">
        <v>872550</v>
      </c>
      <c r="B1254" s="6">
        <v>45536</v>
      </c>
      <c r="C1254" s="22">
        <v>3031000</v>
      </c>
      <c r="D1254" s="22">
        <v>867181</v>
      </c>
      <c r="E1254" s="22"/>
      <c r="F1254" s="22">
        <v>0</v>
      </c>
      <c r="G1254" s="22">
        <v>1109687</v>
      </c>
      <c r="H1254" s="22">
        <v>0</v>
      </c>
      <c r="I1254" s="22"/>
      <c r="J1254" s="22">
        <v>0</v>
      </c>
      <c r="K1254" s="22">
        <v>101616</v>
      </c>
      <c r="L1254" s="23" t="s">
        <v>576</v>
      </c>
      <c r="M1254" s="23"/>
      <c r="N1254" s="23" t="s">
        <v>184</v>
      </c>
      <c r="O1254" s="23" t="s">
        <v>517</v>
      </c>
      <c r="P1254" s="22">
        <v>15</v>
      </c>
      <c r="Q1254" s="23" t="s">
        <v>518</v>
      </c>
      <c r="R1254" s="23"/>
      <c r="S1254" s="23"/>
      <c r="T1254" s="23"/>
      <c r="U1254" s="23"/>
      <c r="V1254" s="23" t="s">
        <v>519</v>
      </c>
      <c r="W1254" s="23" t="s">
        <v>188</v>
      </c>
      <c r="X1254" s="23" t="s">
        <v>189</v>
      </c>
      <c r="Y1254" s="22">
        <v>0</v>
      </c>
      <c r="Z1254" s="23" t="s">
        <v>190</v>
      </c>
      <c r="AA1254" s="23" t="s">
        <v>191</v>
      </c>
      <c r="AB1254" s="23" t="s">
        <v>190</v>
      </c>
      <c r="AC1254" s="23" t="s">
        <v>190</v>
      </c>
      <c r="AD1254" s="23" t="s">
        <v>190</v>
      </c>
      <c r="AE1254" s="23" t="s">
        <v>81</v>
      </c>
      <c r="AF1254" s="23" t="s">
        <v>190</v>
      </c>
      <c r="AG1254" s="23" t="s">
        <v>520</v>
      </c>
      <c r="AH1254" s="23" t="s">
        <v>281</v>
      </c>
      <c r="AI1254" s="23" t="s">
        <v>521</v>
      </c>
      <c r="AJ1254" s="23" t="b">
        <v>0</v>
      </c>
      <c r="AK1254" s="3">
        <v>55</v>
      </c>
      <c r="AL1254" s="3">
        <v>3404</v>
      </c>
      <c r="AM1254" s="3">
        <v>4934</v>
      </c>
      <c r="AN1254" s="24">
        <v>45536.324946257715</v>
      </c>
      <c r="AO1254" s="24">
        <v>45536.324946257715</v>
      </c>
      <c r="AP1254">
        <v>9</v>
      </c>
      <c r="AQ1254" t="s">
        <v>194</v>
      </c>
      <c r="AR1254">
        <v>244.32494625771506</v>
      </c>
      <c r="AS1254" t="s">
        <v>195</v>
      </c>
      <c r="AT1254" t="s">
        <v>408</v>
      </c>
      <c r="AU1254" t="s">
        <v>197</v>
      </c>
      <c r="AV1254" t="s">
        <v>291</v>
      </c>
      <c r="AW1254" t="s">
        <v>408</v>
      </c>
      <c r="AX1254" t="s">
        <v>197</v>
      </c>
      <c r="AY1254" t="s">
        <v>291</v>
      </c>
    </row>
    <row r="1255" spans="1:51" x14ac:dyDescent="0.45">
      <c r="A1255" s="22">
        <v>872554</v>
      </c>
      <c r="B1255" s="6">
        <v>45536</v>
      </c>
      <c r="C1255" s="22">
        <v>3030000</v>
      </c>
      <c r="D1255" s="22">
        <v>877835</v>
      </c>
      <c r="E1255" s="22"/>
      <c r="F1255" s="22">
        <v>0</v>
      </c>
      <c r="G1255" s="22">
        <v>1124405</v>
      </c>
      <c r="H1255" s="22">
        <v>0</v>
      </c>
      <c r="I1255" s="22"/>
      <c r="J1255" s="22">
        <v>0</v>
      </c>
      <c r="K1255" s="22">
        <v>101601</v>
      </c>
      <c r="L1255" s="23" t="s">
        <v>575</v>
      </c>
      <c r="M1255" s="23"/>
      <c r="N1255" s="23" t="s">
        <v>184</v>
      </c>
      <c r="O1255" s="23" t="s">
        <v>517</v>
      </c>
      <c r="P1255" s="22">
        <v>15</v>
      </c>
      <c r="Q1255" s="23" t="s">
        <v>518</v>
      </c>
      <c r="R1255" s="23"/>
      <c r="S1255" s="23"/>
      <c r="T1255" s="23"/>
      <c r="U1255" s="23"/>
      <c r="V1255" s="23" t="s">
        <v>519</v>
      </c>
      <c r="W1255" s="23" t="s">
        <v>188</v>
      </c>
      <c r="X1255" s="23" t="s">
        <v>189</v>
      </c>
      <c r="Y1255" s="22">
        <v>0</v>
      </c>
      <c r="Z1255" s="23" t="s">
        <v>190</v>
      </c>
      <c r="AA1255" s="23" t="s">
        <v>191</v>
      </c>
      <c r="AB1255" s="23" t="s">
        <v>190</v>
      </c>
      <c r="AC1255" s="23" t="s">
        <v>190</v>
      </c>
      <c r="AD1255" s="23" t="s">
        <v>190</v>
      </c>
      <c r="AE1255" s="23" t="s">
        <v>81</v>
      </c>
      <c r="AF1255" s="23" t="s">
        <v>190</v>
      </c>
      <c r="AG1255" s="23" t="s">
        <v>520</v>
      </c>
      <c r="AH1255" s="23" t="s">
        <v>281</v>
      </c>
      <c r="AI1255" s="23" t="s">
        <v>521</v>
      </c>
      <c r="AJ1255" s="23" t="b">
        <v>0</v>
      </c>
      <c r="AK1255" s="3">
        <v>55</v>
      </c>
      <c r="AL1255" s="3">
        <v>3404</v>
      </c>
      <c r="AM1255" s="3">
        <v>4938</v>
      </c>
      <c r="AN1255" s="24">
        <v>45536.325348881175</v>
      </c>
      <c r="AO1255" s="24">
        <v>45536.325348881175</v>
      </c>
      <c r="AP1255">
        <v>9</v>
      </c>
      <c r="AQ1255" t="s">
        <v>194</v>
      </c>
      <c r="AR1255">
        <v>244.32534888117516</v>
      </c>
      <c r="AS1255" t="s">
        <v>195</v>
      </c>
      <c r="AT1255" t="s">
        <v>408</v>
      </c>
      <c r="AU1255" t="s">
        <v>197</v>
      </c>
      <c r="AV1255" t="s">
        <v>305</v>
      </c>
      <c r="AW1255" t="s">
        <v>408</v>
      </c>
      <c r="AX1255" t="s">
        <v>197</v>
      </c>
      <c r="AY1255" t="s">
        <v>305</v>
      </c>
    </row>
    <row r="1256" spans="1:51" x14ac:dyDescent="0.45">
      <c r="A1256" s="22">
        <v>872584</v>
      </c>
      <c r="B1256" s="6">
        <v>45536</v>
      </c>
      <c r="C1256" s="22">
        <v>3016000</v>
      </c>
      <c r="D1256" s="22">
        <v>844490</v>
      </c>
      <c r="E1256" s="22"/>
      <c r="F1256" s="22">
        <v>0</v>
      </c>
      <c r="G1256" s="22">
        <v>1108820</v>
      </c>
      <c r="H1256" s="22">
        <v>0</v>
      </c>
      <c r="I1256" s="22"/>
      <c r="J1256" s="22">
        <v>0</v>
      </c>
      <c r="K1256" s="22">
        <v>102051</v>
      </c>
      <c r="L1256" s="23" t="s">
        <v>544</v>
      </c>
      <c r="M1256" s="23"/>
      <c r="N1256" s="23" t="s">
        <v>184</v>
      </c>
      <c r="O1256" s="23" t="s">
        <v>517</v>
      </c>
      <c r="P1256" s="22">
        <v>15</v>
      </c>
      <c r="Q1256" s="23" t="s">
        <v>518</v>
      </c>
      <c r="R1256" s="23"/>
      <c r="S1256" s="23"/>
      <c r="T1256" s="23"/>
      <c r="U1256" s="23"/>
      <c r="V1256" s="23" t="s">
        <v>519</v>
      </c>
      <c r="W1256" s="23" t="s">
        <v>188</v>
      </c>
      <c r="X1256" s="23" t="s">
        <v>189</v>
      </c>
      <c r="Y1256" s="22">
        <v>0</v>
      </c>
      <c r="Z1256" s="23" t="s">
        <v>190</v>
      </c>
      <c r="AA1256" s="23" t="s">
        <v>191</v>
      </c>
      <c r="AB1256" s="23" t="s">
        <v>190</v>
      </c>
      <c r="AC1256" s="23" t="s">
        <v>190</v>
      </c>
      <c r="AD1256" s="23" t="s">
        <v>190</v>
      </c>
      <c r="AE1256" s="23" t="s">
        <v>81</v>
      </c>
      <c r="AF1256" s="23" t="s">
        <v>190</v>
      </c>
      <c r="AG1256" s="23" t="s">
        <v>520</v>
      </c>
      <c r="AH1256" s="23" t="s">
        <v>281</v>
      </c>
      <c r="AI1256" s="23" t="s">
        <v>521</v>
      </c>
      <c r="AJ1256" s="23" t="b">
        <v>0</v>
      </c>
      <c r="AK1256" s="3">
        <v>55</v>
      </c>
      <c r="AL1256" s="3">
        <v>3404</v>
      </c>
      <c r="AM1256" s="3">
        <v>4968</v>
      </c>
      <c r="AN1256" s="24">
        <v>45536.328183140431</v>
      </c>
      <c r="AO1256" s="24">
        <v>45536.328183140431</v>
      </c>
      <c r="AP1256">
        <v>9</v>
      </c>
      <c r="AQ1256" t="s">
        <v>194</v>
      </c>
      <c r="AR1256">
        <v>244.32818314043107</v>
      </c>
      <c r="AS1256" t="s">
        <v>195</v>
      </c>
      <c r="AT1256" t="s">
        <v>408</v>
      </c>
      <c r="AU1256" t="s">
        <v>197</v>
      </c>
      <c r="AV1256" t="s">
        <v>314</v>
      </c>
      <c r="AW1256" t="s">
        <v>408</v>
      </c>
      <c r="AX1256" t="s">
        <v>197</v>
      </c>
      <c r="AY1256" t="s">
        <v>314</v>
      </c>
    </row>
    <row r="1257" spans="1:51" x14ac:dyDescent="0.45">
      <c r="A1257" s="22">
        <v>872603</v>
      </c>
      <c r="B1257" s="6">
        <v>45536</v>
      </c>
      <c r="C1257" s="22">
        <v>3016000</v>
      </c>
      <c r="D1257" s="22">
        <v>838188</v>
      </c>
      <c r="E1257" s="22"/>
      <c r="F1257" s="22">
        <v>0</v>
      </c>
      <c r="G1257" s="22">
        <v>1110808</v>
      </c>
      <c r="H1257" s="22">
        <v>0</v>
      </c>
      <c r="I1257" s="22"/>
      <c r="J1257" s="22">
        <v>0</v>
      </c>
      <c r="K1257" s="22">
        <v>101908</v>
      </c>
      <c r="L1257" s="23" t="s">
        <v>585</v>
      </c>
      <c r="M1257" s="23"/>
      <c r="N1257" s="23" t="s">
        <v>184</v>
      </c>
      <c r="O1257" s="23" t="s">
        <v>517</v>
      </c>
      <c r="P1257" s="22">
        <v>15</v>
      </c>
      <c r="Q1257" s="23" t="s">
        <v>518</v>
      </c>
      <c r="R1257" s="23"/>
      <c r="S1257" s="23"/>
      <c r="T1257" s="23"/>
      <c r="U1257" s="23"/>
      <c r="V1257" s="23" t="s">
        <v>519</v>
      </c>
      <c r="W1257" s="23" t="s">
        <v>188</v>
      </c>
      <c r="X1257" s="23" t="s">
        <v>189</v>
      </c>
      <c r="Y1257" s="22">
        <v>0</v>
      </c>
      <c r="Z1257" s="23" t="s">
        <v>190</v>
      </c>
      <c r="AA1257" s="23" t="s">
        <v>191</v>
      </c>
      <c r="AB1257" s="23" t="s">
        <v>190</v>
      </c>
      <c r="AC1257" s="23" t="s">
        <v>190</v>
      </c>
      <c r="AD1257" s="23" t="s">
        <v>190</v>
      </c>
      <c r="AE1257" s="23" t="s">
        <v>81</v>
      </c>
      <c r="AF1257" s="23" t="s">
        <v>190</v>
      </c>
      <c r="AG1257" s="23" t="s">
        <v>520</v>
      </c>
      <c r="AH1257" s="23" t="s">
        <v>281</v>
      </c>
      <c r="AI1257" s="23" t="s">
        <v>521</v>
      </c>
      <c r="AJ1257" s="23" t="b">
        <v>0</v>
      </c>
      <c r="AK1257" s="3">
        <v>55</v>
      </c>
      <c r="AL1257" s="3">
        <v>3404</v>
      </c>
      <c r="AM1257" s="3">
        <v>4987</v>
      </c>
      <c r="AN1257" s="24">
        <v>45536.330231404318</v>
      </c>
      <c r="AO1257" s="24">
        <v>45536.330231404318</v>
      </c>
      <c r="AP1257">
        <v>9</v>
      </c>
      <c r="AQ1257" t="s">
        <v>194</v>
      </c>
      <c r="AR1257">
        <v>244.3302314043176</v>
      </c>
      <c r="AS1257" t="s">
        <v>195</v>
      </c>
      <c r="AT1257" t="s">
        <v>408</v>
      </c>
      <c r="AU1257" t="s">
        <v>197</v>
      </c>
      <c r="AV1257" t="s">
        <v>304</v>
      </c>
      <c r="AW1257" t="s">
        <v>408</v>
      </c>
      <c r="AX1257" t="s">
        <v>197</v>
      </c>
      <c r="AY1257" t="s">
        <v>304</v>
      </c>
    </row>
    <row r="1258" spans="1:51" x14ac:dyDescent="0.45">
      <c r="A1258" s="22">
        <v>872572</v>
      </c>
      <c r="B1258" s="6">
        <v>45536</v>
      </c>
      <c r="C1258" s="22">
        <v>3015000</v>
      </c>
      <c r="D1258" s="22">
        <v>852916</v>
      </c>
      <c r="E1258" s="22"/>
      <c r="F1258" s="22">
        <v>0</v>
      </c>
      <c r="G1258" s="22">
        <v>1109680</v>
      </c>
      <c r="H1258" s="22">
        <v>0</v>
      </c>
      <c r="I1258" s="22"/>
      <c r="J1258" s="22">
        <v>0</v>
      </c>
      <c r="K1258" s="22">
        <v>102273</v>
      </c>
      <c r="L1258" s="23" t="s">
        <v>522</v>
      </c>
      <c r="M1258" s="23"/>
      <c r="N1258" s="23" t="s">
        <v>184</v>
      </c>
      <c r="O1258" s="23" t="s">
        <v>517</v>
      </c>
      <c r="P1258" s="22">
        <v>15</v>
      </c>
      <c r="Q1258" s="23" t="s">
        <v>518</v>
      </c>
      <c r="R1258" s="23"/>
      <c r="S1258" s="23"/>
      <c r="T1258" s="23"/>
      <c r="U1258" s="23"/>
      <c r="V1258" s="23" t="s">
        <v>519</v>
      </c>
      <c r="W1258" s="23" t="s">
        <v>188</v>
      </c>
      <c r="X1258" s="23" t="s">
        <v>189</v>
      </c>
      <c r="Y1258" s="22">
        <v>0</v>
      </c>
      <c r="Z1258" s="23" t="s">
        <v>190</v>
      </c>
      <c r="AA1258" s="23" t="s">
        <v>191</v>
      </c>
      <c r="AB1258" s="23" t="s">
        <v>190</v>
      </c>
      <c r="AC1258" s="23" t="s">
        <v>190</v>
      </c>
      <c r="AD1258" s="23" t="s">
        <v>190</v>
      </c>
      <c r="AE1258" s="23" t="s">
        <v>81</v>
      </c>
      <c r="AF1258" s="23" t="s">
        <v>190</v>
      </c>
      <c r="AG1258" s="23" t="s">
        <v>520</v>
      </c>
      <c r="AH1258" s="23" t="s">
        <v>281</v>
      </c>
      <c r="AI1258" s="23" t="s">
        <v>521</v>
      </c>
      <c r="AJ1258" s="23" t="b">
        <v>0</v>
      </c>
      <c r="AK1258" s="3">
        <v>55</v>
      </c>
      <c r="AL1258" s="3">
        <v>3404</v>
      </c>
      <c r="AM1258" s="3">
        <v>4956</v>
      </c>
      <c r="AN1258" s="24">
        <v>45536.326911111108</v>
      </c>
      <c r="AO1258" s="24">
        <v>45536.326911111108</v>
      </c>
      <c r="AP1258">
        <v>9</v>
      </c>
      <c r="AQ1258" t="s">
        <v>194</v>
      </c>
      <c r="AR1258">
        <v>244.32691111110762</v>
      </c>
      <c r="AS1258" t="s">
        <v>195</v>
      </c>
      <c r="AT1258" t="s">
        <v>408</v>
      </c>
      <c r="AU1258" t="s">
        <v>197</v>
      </c>
      <c r="AV1258" t="s">
        <v>255</v>
      </c>
      <c r="AW1258" t="s">
        <v>408</v>
      </c>
      <c r="AX1258" t="s">
        <v>197</v>
      </c>
      <c r="AY1258" t="s">
        <v>255</v>
      </c>
    </row>
    <row r="1259" spans="1:51" x14ac:dyDescent="0.45">
      <c r="A1259" s="22">
        <v>874483</v>
      </c>
      <c r="B1259" s="6">
        <v>45536</v>
      </c>
      <c r="C1259" s="22">
        <v>3015000</v>
      </c>
      <c r="D1259" s="22">
        <v>1504119</v>
      </c>
      <c r="E1259" s="22"/>
      <c r="F1259" s="22">
        <v>0</v>
      </c>
      <c r="G1259" s="22">
        <v>1105525</v>
      </c>
      <c r="H1259" s="22">
        <v>0</v>
      </c>
      <c r="I1259" s="22"/>
      <c r="J1259" s="22">
        <v>0</v>
      </c>
      <c r="K1259" s="22">
        <v>95803</v>
      </c>
      <c r="L1259" s="23" t="s">
        <v>568</v>
      </c>
      <c r="M1259" s="23"/>
      <c r="N1259" s="23" t="s">
        <v>184</v>
      </c>
      <c r="O1259" s="23" t="s">
        <v>517</v>
      </c>
      <c r="P1259" s="22">
        <v>15</v>
      </c>
      <c r="Q1259" s="23" t="s">
        <v>518</v>
      </c>
      <c r="R1259" s="23"/>
      <c r="S1259" s="23"/>
      <c r="T1259" s="23"/>
      <c r="U1259" s="23"/>
      <c r="V1259" s="23" t="s">
        <v>519</v>
      </c>
      <c r="W1259" s="23" t="s">
        <v>188</v>
      </c>
      <c r="X1259" s="23" t="s">
        <v>189</v>
      </c>
      <c r="Y1259" s="22">
        <v>0</v>
      </c>
      <c r="Z1259" s="23" t="s">
        <v>190</v>
      </c>
      <c r="AA1259" s="23" t="s">
        <v>191</v>
      </c>
      <c r="AB1259" s="23" t="s">
        <v>190</v>
      </c>
      <c r="AC1259" s="23" t="s">
        <v>190</v>
      </c>
      <c r="AD1259" s="23" t="s">
        <v>190</v>
      </c>
      <c r="AE1259" s="23" t="s">
        <v>81</v>
      </c>
      <c r="AF1259" s="23" t="s">
        <v>190</v>
      </c>
      <c r="AG1259" s="23" t="s">
        <v>520</v>
      </c>
      <c r="AH1259" s="23" t="s">
        <v>281</v>
      </c>
      <c r="AI1259" s="23" t="s">
        <v>521</v>
      </c>
      <c r="AJ1259" s="23" t="b">
        <v>0</v>
      </c>
      <c r="AK1259" s="3">
        <v>112</v>
      </c>
      <c r="AL1259" s="3">
        <v>2756</v>
      </c>
      <c r="AM1259" s="3">
        <v>6527</v>
      </c>
      <c r="AN1259" s="24">
        <v>45536.708490895064</v>
      </c>
      <c r="AO1259" s="24">
        <v>45536.708502469133</v>
      </c>
      <c r="AP1259">
        <v>9</v>
      </c>
      <c r="AQ1259" t="s">
        <v>194</v>
      </c>
      <c r="AR1259">
        <v>244.70849089506373</v>
      </c>
      <c r="AS1259" t="s">
        <v>195</v>
      </c>
      <c r="AT1259" t="s">
        <v>229</v>
      </c>
      <c r="AU1259" t="s">
        <v>197</v>
      </c>
      <c r="AV1259" t="s">
        <v>227</v>
      </c>
      <c r="AW1259" t="s">
        <v>229</v>
      </c>
      <c r="AX1259" t="s">
        <v>197</v>
      </c>
      <c r="AY1259" t="s">
        <v>228</v>
      </c>
    </row>
    <row r="1260" spans="1:51" x14ac:dyDescent="0.45">
      <c r="A1260" s="22">
        <v>872552</v>
      </c>
      <c r="B1260" s="6">
        <v>45536</v>
      </c>
      <c r="C1260" s="22">
        <v>3015000</v>
      </c>
      <c r="D1260" s="22">
        <v>841260</v>
      </c>
      <c r="E1260" s="22"/>
      <c r="F1260" s="22">
        <v>0</v>
      </c>
      <c r="G1260" s="22">
        <v>1109655</v>
      </c>
      <c r="H1260" s="22">
        <v>0</v>
      </c>
      <c r="I1260" s="22"/>
      <c r="J1260" s="22">
        <v>0</v>
      </c>
      <c r="K1260" s="22">
        <v>101902</v>
      </c>
      <c r="L1260" s="23" t="s">
        <v>583</v>
      </c>
      <c r="M1260" s="23"/>
      <c r="N1260" s="23" t="s">
        <v>184</v>
      </c>
      <c r="O1260" s="23" t="s">
        <v>517</v>
      </c>
      <c r="P1260" s="22">
        <v>15</v>
      </c>
      <c r="Q1260" s="23" t="s">
        <v>518</v>
      </c>
      <c r="R1260" s="23"/>
      <c r="S1260" s="23"/>
      <c r="T1260" s="23"/>
      <c r="U1260" s="23"/>
      <c r="V1260" s="23" t="s">
        <v>519</v>
      </c>
      <c r="W1260" s="23" t="s">
        <v>188</v>
      </c>
      <c r="X1260" s="23" t="s">
        <v>189</v>
      </c>
      <c r="Y1260" s="22">
        <v>0</v>
      </c>
      <c r="Z1260" s="23" t="s">
        <v>190</v>
      </c>
      <c r="AA1260" s="23" t="s">
        <v>191</v>
      </c>
      <c r="AB1260" s="23" t="s">
        <v>190</v>
      </c>
      <c r="AC1260" s="23" t="s">
        <v>190</v>
      </c>
      <c r="AD1260" s="23" t="s">
        <v>190</v>
      </c>
      <c r="AE1260" s="23" t="s">
        <v>81</v>
      </c>
      <c r="AF1260" s="23" t="s">
        <v>190</v>
      </c>
      <c r="AG1260" s="23" t="s">
        <v>520</v>
      </c>
      <c r="AH1260" s="23" t="s">
        <v>281</v>
      </c>
      <c r="AI1260" s="23" t="s">
        <v>521</v>
      </c>
      <c r="AJ1260" s="23" t="b">
        <v>0</v>
      </c>
      <c r="AK1260" s="3">
        <v>55</v>
      </c>
      <c r="AL1260" s="3">
        <v>3404</v>
      </c>
      <c r="AM1260" s="3">
        <v>4936</v>
      </c>
      <c r="AN1260" s="24">
        <v>45536.325148186726</v>
      </c>
      <c r="AO1260" s="24">
        <v>45536.325148186726</v>
      </c>
      <c r="AP1260">
        <v>9</v>
      </c>
      <c r="AQ1260" t="s">
        <v>194</v>
      </c>
      <c r="AR1260">
        <v>244.32514818672644</v>
      </c>
      <c r="AS1260" t="s">
        <v>195</v>
      </c>
      <c r="AT1260" t="s">
        <v>408</v>
      </c>
      <c r="AU1260" t="s">
        <v>197</v>
      </c>
      <c r="AV1260" t="s">
        <v>218</v>
      </c>
      <c r="AW1260" t="s">
        <v>408</v>
      </c>
      <c r="AX1260" t="s">
        <v>197</v>
      </c>
      <c r="AY1260" t="s">
        <v>218</v>
      </c>
    </row>
    <row r="1261" spans="1:51" x14ac:dyDescent="0.45">
      <c r="A1261" s="22">
        <v>872610</v>
      </c>
      <c r="B1261" s="6">
        <v>45536</v>
      </c>
      <c r="C1261" s="22">
        <v>3015000</v>
      </c>
      <c r="D1261" s="22">
        <v>841921</v>
      </c>
      <c r="E1261" s="22"/>
      <c r="F1261" s="22">
        <v>0</v>
      </c>
      <c r="G1261" s="22">
        <v>1109677</v>
      </c>
      <c r="H1261" s="22">
        <v>0</v>
      </c>
      <c r="I1261" s="22"/>
      <c r="J1261" s="22">
        <v>0</v>
      </c>
      <c r="K1261" s="22">
        <v>101735</v>
      </c>
      <c r="L1261" s="23" t="s">
        <v>592</v>
      </c>
      <c r="M1261" s="23"/>
      <c r="N1261" s="23" t="s">
        <v>184</v>
      </c>
      <c r="O1261" s="23" t="s">
        <v>517</v>
      </c>
      <c r="P1261" s="22">
        <v>15</v>
      </c>
      <c r="Q1261" s="23" t="s">
        <v>518</v>
      </c>
      <c r="R1261" s="23"/>
      <c r="S1261" s="23"/>
      <c r="T1261" s="23"/>
      <c r="U1261" s="23"/>
      <c r="V1261" s="23" t="s">
        <v>519</v>
      </c>
      <c r="W1261" s="23" t="s">
        <v>188</v>
      </c>
      <c r="X1261" s="23" t="s">
        <v>189</v>
      </c>
      <c r="Y1261" s="22">
        <v>0</v>
      </c>
      <c r="Z1261" s="23" t="s">
        <v>190</v>
      </c>
      <c r="AA1261" s="23" t="s">
        <v>191</v>
      </c>
      <c r="AB1261" s="23" t="s">
        <v>190</v>
      </c>
      <c r="AC1261" s="23" t="s">
        <v>190</v>
      </c>
      <c r="AD1261" s="23" t="s">
        <v>190</v>
      </c>
      <c r="AE1261" s="23" t="s">
        <v>81</v>
      </c>
      <c r="AF1261" s="23" t="s">
        <v>190</v>
      </c>
      <c r="AG1261" s="23" t="s">
        <v>520</v>
      </c>
      <c r="AH1261" s="23" t="s">
        <v>281</v>
      </c>
      <c r="AI1261" s="23" t="s">
        <v>521</v>
      </c>
      <c r="AJ1261" s="23" t="b">
        <v>0</v>
      </c>
      <c r="AK1261" s="3">
        <v>55</v>
      </c>
      <c r="AL1261" s="3">
        <v>3404</v>
      </c>
      <c r="AM1261" s="3">
        <v>4994</v>
      </c>
      <c r="AN1261" s="24">
        <v>45536.331002507715</v>
      </c>
      <c r="AO1261" s="24">
        <v>45536.331002507715</v>
      </c>
      <c r="AP1261">
        <v>9</v>
      </c>
      <c r="AQ1261" t="s">
        <v>194</v>
      </c>
      <c r="AR1261">
        <v>244.33100250771531</v>
      </c>
      <c r="AS1261" t="s">
        <v>195</v>
      </c>
      <c r="AT1261" t="s">
        <v>408</v>
      </c>
      <c r="AU1261" t="s">
        <v>197</v>
      </c>
      <c r="AV1261" t="s">
        <v>307</v>
      </c>
      <c r="AW1261" t="s">
        <v>408</v>
      </c>
      <c r="AX1261" t="s">
        <v>197</v>
      </c>
      <c r="AY1261" t="s">
        <v>307</v>
      </c>
    </row>
    <row r="1262" spans="1:51" x14ac:dyDescent="0.45">
      <c r="A1262" s="22">
        <v>872586</v>
      </c>
      <c r="B1262" s="6">
        <v>45536</v>
      </c>
      <c r="C1262" s="22">
        <v>3002000</v>
      </c>
      <c r="D1262" s="22">
        <v>848560</v>
      </c>
      <c r="E1262" s="22"/>
      <c r="F1262" s="22">
        <v>0</v>
      </c>
      <c r="G1262" s="22">
        <v>1108822</v>
      </c>
      <c r="H1262" s="22">
        <v>0</v>
      </c>
      <c r="I1262" s="22"/>
      <c r="J1262" s="22">
        <v>0</v>
      </c>
      <c r="K1262" s="22">
        <v>102251</v>
      </c>
      <c r="L1262" s="23" t="s">
        <v>523</v>
      </c>
      <c r="M1262" s="23"/>
      <c r="N1262" s="23" t="s">
        <v>184</v>
      </c>
      <c r="O1262" s="23" t="s">
        <v>517</v>
      </c>
      <c r="P1262" s="22">
        <v>15</v>
      </c>
      <c r="Q1262" s="23" t="s">
        <v>518</v>
      </c>
      <c r="R1262" s="23"/>
      <c r="S1262" s="23"/>
      <c r="T1262" s="23"/>
      <c r="U1262" s="23"/>
      <c r="V1262" s="23" t="s">
        <v>519</v>
      </c>
      <c r="W1262" s="23" t="s">
        <v>188</v>
      </c>
      <c r="X1262" s="23" t="s">
        <v>189</v>
      </c>
      <c r="Y1262" s="22">
        <v>0</v>
      </c>
      <c r="Z1262" s="23" t="s">
        <v>190</v>
      </c>
      <c r="AA1262" s="23" t="s">
        <v>191</v>
      </c>
      <c r="AB1262" s="23" t="s">
        <v>190</v>
      </c>
      <c r="AC1262" s="23" t="s">
        <v>190</v>
      </c>
      <c r="AD1262" s="23" t="s">
        <v>190</v>
      </c>
      <c r="AE1262" s="23" t="s">
        <v>81</v>
      </c>
      <c r="AF1262" s="23" t="s">
        <v>190</v>
      </c>
      <c r="AG1262" s="23" t="s">
        <v>520</v>
      </c>
      <c r="AH1262" s="23" t="s">
        <v>281</v>
      </c>
      <c r="AI1262" s="23" t="s">
        <v>521</v>
      </c>
      <c r="AJ1262" s="23" t="b">
        <v>0</v>
      </c>
      <c r="AK1262" s="3">
        <v>55</v>
      </c>
      <c r="AL1262" s="3">
        <v>3404</v>
      </c>
      <c r="AM1262" s="3">
        <v>4970</v>
      </c>
      <c r="AN1262" s="24">
        <v>45536.328379243831</v>
      </c>
      <c r="AO1262" s="24">
        <v>45536.328379243831</v>
      </c>
      <c r="AP1262">
        <v>9</v>
      </c>
      <c r="AQ1262" t="s">
        <v>194</v>
      </c>
      <c r="AR1262">
        <v>244.32837924383057</v>
      </c>
      <c r="AS1262" t="s">
        <v>195</v>
      </c>
      <c r="AT1262" t="s">
        <v>408</v>
      </c>
      <c r="AU1262" t="s">
        <v>197</v>
      </c>
      <c r="AV1262" t="s">
        <v>204</v>
      </c>
      <c r="AW1262" t="s">
        <v>408</v>
      </c>
      <c r="AX1262" t="s">
        <v>197</v>
      </c>
      <c r="AY1262" t="s">
        <v>204</v>
      </c>
    </row>
    <row r="1263" spans="1:51" x14ac:dyDescent="0.45">
      <c r="A1263" s="22">
        <v>872583</v>
      </c>
      <c r="B1263" s="6">
        <v>45536</v>
      </c>
      <c r="C1263" s="22">
        <v>3000000</v>
      </c>
      <c r="D1263" s="22">
        <v>853502</v>
      </c>
      <c r="E1263" s="22"/>
      <c r="F1263" s="22">
        <v>0</v>
      </c>
      <c r="G1263" s="22">
        <v>1109664</v>
      </c>
      <c r="H1263" s="22">
        <v>0</v>
      </c>
      <c r="I1263" s="22"/>
      <c r="J1263" s="22">
        <v>0</v>
      </c>
      <c r="K1263" s="22">
        <v>102138</v>
      </c>
      <c r="L1263" s="23" t="s">
        <v>529</v>
      </c>
      <c r="M1263" s="23"/>
      <c r="N1263" s="23" t="s">
        <v>184</v>
      </c>
      <c r="O1263" s="23" t="s">
        <v>517</v>
      </c>
      <c r="P1263" s="22">
        <v>15</v>
      </c>
      <c r="Q1263" s="23" t="s">
        <v>518</v>
      </c>
      <c r="R1263" s="23"/>
      <c r="S1263" s="23"/>
      <c r="T1263" s="23"/>
      <c r="U1263" s="23"/>
      <c r="V1263" s="23" t="s">
        <v>519</v>
      </c>
      <c r="W1263" s="23" t="s">
        <v>188</v>
      </c>
      <c r="X1263" s="23" t="s">
        <v>189</v>
      </c>
      <c r="Y1263" s="22">
        <v>0</v>
      </c>
      <c r="Z1263" s="23" t="s">
        <v>190</v>
      </c>
      <c r="AA1263" s="23" t="s">
        <v>191</v>
      </c>
      <c r="AB1263" s="23" t="s">
        <v>190</v>
      </c>
      <c r="AC1263" s="23" t="s">
        <v>190</v>
      </c>
      <c r="AD1263" s="23" t="s">
        <v>190</v>
      </c>
      <c r="AE1263" s="23" t="s">
        <v>81</v>
      </c>
      <c r="AF1263" s="23" t="s">
        <v>190</v>
      </c>
      <c r="AG1263" s="23" t="s">
        <v>520</v>
      </c>
      <c r="AH1263" s="23" t="s">
        <v>281</v>
      </c>
      <c r="AI1263" s="23" t="s">
        <v>521</v>
      </c>
      <c r="AJ1263" s="23" t="b">
        <v>0</v>
      </c>
      <c r="AK1263" s="3">
        <v>55</v>
      </c>
      <c r="AL1263" s="3">
        <v>3404</v>
      </c>
      <c r="AM1263" s="3">
        <v>4967</v>
      </c>
      <c r="AN1263" s="24">
        <v>45536.32808545525</v>
      </c>
      <c r="AO1263" s="24">
        <v>45536.32808545525</v>
      </c>
      <c r="AP1263">
        <v>9</v>
      </c>
      <c r="AQ1263" t="s">
        <v>194</v>
      </c>
      <c r="AR1263">
        <v>244.3280854552504</v>
      </c>
      <c r="AS1263" t="s">
        <v>195</v>
      </c>
      <c r="AT1263" t="s">
        <v>408</v>
      </c>
      <c r="AU1263" t="s">
        <v>197</v>
      </c>
      <c r="AV1263" t="s">
        <v>241</v>
      </c>
      <c r="AW1263" t="s">
        <v>408</v>
      </c>
      <c r="AX1263" t="s">
        <v>197</v>
      </c>
      <c r="AY1263" t="s">
        <v>241</v>
      </c>
    </row>
    <row r="1264" spans="1:51" x14ac:dyDescent="0.45">
      <c r="A1264" s="22">
        <v>872559</v>
      </c>
      <c r="B1264" s="6">
        <v>45536</v>
      </c>
      <c r="C1264" s="22">
        <v>3000000</v>
      </c>
      <c r="D1264" s="22">
        <v>831835</v>
      </c>
      <c r="E1264" s="22"/>
      <c r="F1264" s="22">
        <v>0</v>
      </c>
      <c r="G1264" s="22">
        <v>1109668</v>
      </c>
      <c r="H1264" s="22">
        <v>0</v>
      </c>
      <c r="I1264" s="22"/>
      <c r="J1264" s="22">
        <v>0</v>
      </c>
      <c r="K1264" s="22">
        <v>102096</v>
      </c>
      <c r="L1264" s="23" t="s">
        <v>543</v>
      </c>
      <c r="M1264" s="23"/>
      <c r="N1264" s="23" t="s">
        <v>184</v>
      </c>
      <c r="O1264" s="23" t="s">
        <v>517</v>
      </c>
      <c r="P1264" s="22">
        <v>15</v>
      </c>
      <c r="Q1264" s="23" t="s">
        <v>518</v>
      </c>
      <c r="R1264" s="23"/>
      <c r="S1264" s="23"/>
      <c r="T1264" s="23"/>
      <c r="U1264" s="23"/>
      <c r="V1264" s="23" t="s">
        <v>519</v>
      </c>
      <c r="W1264" s="23" t="s">
        <v>188</v>
      </c>
      <c r="X1264" s="23" t="s">
        <v>189</v>
      </c>
      <c r="Y1264" s="22">
        <v>0</v>
      </c>
      <c r="Z1264" s="23" t="s">
        <v>190</v>
      </c>
      <c r="AA1264" s="23" t="s">
        <v>191</v>
      </c>
      <c r="AB1264" s="23" t="s">
        <v>190</v>
      </c>
      <c r="AC1264" s="23" t="s">
        <v>190</v>
      </c>
      <c r="AD1264" s="23" t="s">
        <v>190</v>
      </c>
      <c r="AE1264" s="23" t="s">
        <v>81</v>
      </c>
      <c r="AF1264" s="23" t="s">
        <v>190</v>
      </c>
      <c r="AG1264" s="23" t="s">
        <v>520</v>
      </c>
      <c r="AH1264" s="23" t="s">
        <v>281</v>
      </c>
      <c r="AI1264" s="23" t="s">
        <v>521</v>
      </c>
      <c r="AJ1264" s="23" t="b">
        <v>0</v>
      </c>
      <c r="AK1264" s="3">
        <v>55</v>
      </c>
      <c r="AL1264" s="3">
        <v>3404</v>
      </c>
      <c r="AM1264" s="3">
        <v>4943</v>
      </c>
      <c r="AN1264" s="24">
        <v>45536.325927507714</v>
      </c>
      <c r="AO1264" s="24">
        <v>45536.325927507714</v>
      </c>
      <c r="AP1264">
        <v>9</v>
      </c>
      <c r="AQ1264" t="s">
        <v>194</v>
      </c>
      <c r="AR1264">
        <v>244.32592750771437</v>
      </c>
      <c r="AS1264" t="s">
        <v>195</v>
      </c>
      <c r="AT1264" t="s">
        <v>408</v>
      </c>
      <c r="AU1264" t="s">
        <v>197</v>
      </c>
      <c r="AV1264" t="s">
        <v>236</v>
      </c>
      <c r="AW1264" t="s">
        <v>408</v>
      </c>
      <c r="AX1264" t="s">
        <v>197</v>
      </c>
      <c r="AY1264" t="s">
        <v>236</v>
      </c>
    </row>
    <row r="1265" spans="1:51" x14ac:dyDescent="0.45">
      <c r="A1265" s="22">
        <v>872625</v>
      </c>
      <c r="B1265" s="6">
        <v>45536</v>
      </c>
      <c r="C1265" s="22">
        <v>3000000</v>
      </c>
      <c r="D1265" s="22">
        <v>827698</v>
      </c>
      <c r="E1265" s="22"/>
      <c r="F1265" s="22">
        <v>0</v>
      </c>
      <c r="G1265" s="22">
        <v>1108833</v>
      </c>
      <c r="H1265" s="22">
        <v>0</v>
      </c>
      <c r="I1265" s="22"/>
      <c r="J1265" s="22">
        <v>0</v>
      </c>
      <c r="K1265" s="22">
        <v>100761</v>
      </c>
      <c r="L1265" s="23" t="s">
        <v>547</v>
      </c>
      <c r="M1265" s="23"/>
      <c r="N1265" s="23" t="s">
        <v>184</v>
      </c>
      <c r="O1265" s="23" t="s">
        <v>517</v>
      </c>
      <c r="P1265" s="22">
        <v>15</v>
      </c>
      <c r="Q1265" s="23" t="s">
        <v>518</v>
      </c>
      <c r="R1265" s="23"/>
      <c r="S1265" s="23"/>
      <c r="T1265" s="23"/>
      <c r="U1265" s="23"/>
      <c r="V1265" s="23" t="s">
        <v>519</v>
      </c>
      <c r="W1265" s="23" t="s">
        <v>188</v>
      </c>
      <c r="X1265" s="23" t="s">
        <v>189</v>
      </c>
      <c r="Y1265" s="22">
        <v>0</v>
      </c>
      <c r="Z1265" s="23" t="s">
        <v>190</v>
      </c>
      <c r="AA1265" s="23" t="s">
        <v>191</v>
      </c>
      <c r="AB1265" s="23" t="s">
        <v>190</v>
      </c>
      <c r="AC1265" s="23" t="s">
        <v>190</v>
      </c>
      <c r="AD1265" s="23" t="s">
        <v>190</v>
      </c>
      <c r="AE1265" s="23" t="s">
        <v>81</v>
      </c>
      <c r="AF1265" s="23" t="s">
        <v>190</v>
      </c>
      <c r="AG1265" s="23" t="s">
        <v>520</v>
      </c>
      <c r="AH1265" s="23" t="s">
        <v>281</v>
      </c>
      <c r="AI1265" s="23" t="s">
        <v>521</v>
      </c>
      <c r="AJ1265" s="23" t="b">
        <v>0</v>
      </c>
      <c r="AK1265" s="3">
        <v>65</v>
      </c>
      <c r="AL1265" s="3">
        <v>3404</v>
      </c>
      <c r="AM1265" s="3">
        <v>5009</v>
      </c>
      <c r="AN1265" s="24">
        <v>45536.33240285494</v>
      </c>
      <c r="AO1265" s="24">
        <v>45536.33240285494</v>
      </c>
      <c r="AP1265">
        <v>9</v>
      </c>
      <c r="AQ1265" t="s">
        <v>194</v>
      </c>
      <c r="AR1265">
        <v>244.33240285493957</v>
      </c>
      <c r="AS1265" t="s">
        <v>195</v>
      </c>
      <c r="AT1265" t="s">
        <v>408</v>
      </c>
      <c r="AU1265" t="s">
        <v>197</v>
      </c>
      <c r="AV1265" t="s">
        <v>362</v>
      </c>
      <c r="AW1265" t="s">
        <v>408</v>
      </c>
      <c r="AX1265" t="s">
        <v>197</v>
      </c>
      <c r="AY1265" t="s">
        <v>362</v>
      </c>
    </row>
    <row r="1266" spans="1:51" x14ac:dyDescent="0.45">
      <c r="A1266" s="22">
        <v>872599</v>
      </c>
      <c r="B1266" s="6">
        <v>45536</v>
      </c>
      <c r="C1266" s="22">
        <v>3000000</v>
      </c>
      <c r="D1266" s="22">
        <v>840338</v>
      </c>
      <c r="E1266" s="22"/>
      <c r="F1266" s="22">
        <v>0</v>
      </c>
      <c r="G1266" s="22">
        <v>1109688</v>
      </c>
      <c r="H1266" s="22">
        <v>0</v>
      </c>
      <c r="I1266" s="22"/>
      <c r="J1266" s="22">
        <v>0</v>
      </c>
      <c r="K1266" s="22">
        <v>101716</v>
      </c>
      <c r="L1266" s="23" t="s">
        <v>594</v>
      </c>
      <c r="M1266" s="23"/>
      <c r="N1266" s="23" t="s">
        <v>184</v>
      </c>
      <c r="O1266" s="23" t="s">
        <v>517</v>
      </c>
      <c r="P1266" s="22">
        <v>15</v>
      </c>
      <c r="Q1266" s="23" t="s">
        <v>518</v>
      </c>
      <c r="R1266" s="23"/>
      <c r="S1266" s="23"/>
      <c r="T1266" s="23"/>
      <c r="U1266" s="23"/>
      <c r="V1266" s="23" t="s">
        <v>519</v>
      </c>
      <c r="W1266" s="23" t="s">
        <v>188</v>
      </c>
      <c r="X1266" s="23" t="s">
        <v>189</v>
      </c>
      <c r="Y1266" s="22">
        <v>0</v>
      </c>
      <c r="Z1266" s="23" t="s">
        <v>190</v>
      </c>
      <c r="AA1266" s="23" t="s">
        <v>191</v>
      </c>
      <c r="AB1266" s="23" t="s">
        <v>190</v>
      </c>
      <c r="AC1266" s="23" t="s">
        <v>190</v>
      </c>
      <c r="AD1266" s="23" t="s">
        <v>190</v>
      </c>
      <c r="AE1266" s="23" t="s">
        <v>81</v>
      </c>
      <c r="AF1266" s="23" t="s">
        <v>190</v>
      </c>
      <c r="AG1266" s="23" t="s">
        <v>520</v>
      </c>
      <c r="AH1266" s="23" t="s">
        <v>281</v>
      </c>
      <c r="AI1266" s="23" t="s">
        <v>521</v>
      </c>
      <c r="AJ1266" s="23" t="b">
        <v>0</v>
      </c>
      <c r="AK1266" s="3">
        <v>55</v>
      </c>
      <c r="AL1266" s="3">
        <v>3404</v>
      </c>
      <c r="AM1266" s="3">
        <v>4983</v>
      </c>
      <c r="AN1266" s="24">
        <v>45536.329829475311</v>
      </c>
      <c r="AO1266" s="24">
        <v>45536.329829475311</v>
      </c>
      <c r="AP1266">
        <v>9</v>
      </c>
      <c r="AQ1266" t="s">
        <v>194</v>
      </c>
      <c r="AR1266">
        <v>244.32982947531127</v>
      </c>
      <c r="AS1266" t="s">
        <v>195</v>
      </c>
      <c r="AT1266" t="s">
        <v>408</v>
      </c>
      <c r="AU1266" t="s">
        <v>197</v>
      </c>
      <c r="AV1266" t="s">
        <v>285</v>
      </c>
      <c r="AW1266" t="s">
        <v>408</v>
      </c>
      <c r="AX1266" t="s">
        <v>197</v>
      </c>
      <c r="AY1266" t="s">
        <v>285</v>
      </c>
    </row>
    <row r="1267" spans="1:51" x14ac:dyDescent="0.45">
      <c r="A1267" s="22">
        <v>874677</v>
      </c>
      <c r="B1267" s="6">
        <v>45536</v>
      </c>
      <c r="C1267" s="22">
        <v>3000000</v>
      </c>
      <c r="D1267" s="22">
        <v>3756348</v>
      </c>
      <c r="E1267" s="22"/>
      <c r="F1267" s="22">
        <v>19640</v>
      </c>
      <c r="G1267" s="22">
        <v>1116459</v>
      </c>
      <c r="H1267" s="22">
        <v>420</v>
      </c>
      <c r="I1267" s="22"/>
      <c r="J1267" s="22">
        <v>43026</v>
      </c>
      <c r="K1267" s="22">
        <v>16085</v>
      </c>
      <c r="L1267" s="23" t="s">
        <v>1058</v>
      </c>
      <c r="M1267" s="23"/>
      <c r="N1267" s="23" t="s">
        <v>184</v>
      </c>
      <c r="O1267" s="23" t="s">
        <v>213</v>
      </c>
      <c r="P1267" s="22">
        <v>10</v>
      </c>
      <c r="Q1267" s="23" t="s">
        <v>673</v>
      </c>
      <c r="R1267" s="23" t="s">
        <v>667</v>
      </c>
      <c r="S1267" s="23" t="s">
        <v>23</v>
      </c>
      <c r="T1267" s="23" t="s">
        <v>667</v>
      </c>
      <c r="U1267" s="23" t="s">
        <v>23</v>
      </c>
      <c r="V1267" s="23" t="s">
        <v>187</v>
      </c>
      <c r="W1267" s="23" t="s">
        <v>188</v>
      </c>
      <c r="X1267" s="23" t="s">
        <v>189</v>
      </c>
      <c r="Y1267" s="22">
        <v>0</v>
      </c>
      <c r="Z1267" s="23" t="s">
        <v>190</v>
      </c>
      <c r="AA1267" s="23" t="s">
        <v>191</v>
      </c>
      <c r="AB1267" s="23" t="s">
        <v>190</v>
      </c>
      <c r="AC1267" s="23" t="s">
        <v>805</v>
      </c>
      <c r="AD1267" s="23" t="s">
        <v>281</v>
      </c>
      <c r="AE1267" s="23" t="s">
        <v>85</v>
      </c>
      <c r="AF1267" s="23" t="s">
        <v>1059</v>
      </c>
      <c r="AG1267" s="23" t="s">
        <v>1060</v>
      </c>
      <c r="AH1267" s="23" t="s">
        <v>281</v>
      </c>
      <c r="AI1267" s="23" t="s">
        <v>1061</v>
      </c>
      <c r="AJ1267" s="23" t="b">
        <v>0</v>
      </c>
      <c r="AK1267" s="3">
        <v>61</v>
      </c>
      <c r="AL1267" s="3">
        <v>3448</v>
      </c>
      <c r="AM1267" s="3">
        <v>6680</v>
      </c>
      <c r="AN1267" s="24">
        <v>45536.742046990737</v>
      </c>
      <c r="AO1267" s="24">
        <v>45536.74208171296</v>
      </c>
      <c r="AP1267">
        <v>9</v>
      </c>
      <c r="AQ1267" t="s">
        <v>194</v>
      </c>
      <c r="AR1267">
        <v>244.74204699073744</v>
      </c>
      <c r="AS1267" t="s">
        <v>195</v>
      </c>
      <c r="AT1267" t="s">
        <v>229</v>
      </c>
      <c r="AU1267" t="s">
        <v>197</v>
      </c>
      <c r="AV1267" t="s">
        <v>301</v>
      </c>
      <c r="AW1267" t="s">
        <v>229</v>
      </c>
      <c r="AX1267" t="s">
        <v>197</v>
      </c>
      <c r="AY1267" t="s">
        <v>310</v>
      </c>
    </row>
    <row r="1268" spans="1:51" x14ac:dyDescent="0.45">
      <c r="A1268" s="22">
        <v>874678</v>
      </c>
      <c r="B1268" s="6">
        <v>45536</v>
      </c>
      <c r="C1268" s="22">
        <v>3000000</v>
      </c>
      <c r="D1268" s="22">
        <v>3756348</v>
      </c>
      <c r="E1268" s="22"/>
      <c r="F1268" s="22">
        <v>19640</v>
      </c>
      <c r="G1268" s="22">
        <v>1116459</v>
      </c>
      <c r="H1268" s="22">
        <v>420</v>
      </c>
      <c r="I1268" s="22"/>
      <c r="J1268" s="22">
        <v>43026</v>
      </c>
      <c r="K1268" s="22">
        <v>16085</v>
      </c>
      <c r="L1268" s="23" t="s">
        <v>1058</v>
      </c>
      <c r="M1268" s="23"/>
      <c r="N1268" s="23" t="s">
        <v>184</v>
      </c>
      <c r="O1268" s="23" t="s">
        <v>213</v>
      </c>
      <c r="P1268" s="22">
        <v>14</v>
      </c>
      <c r="Q1268" s="23" t="s">
        <v>673</v>
      </c>
      <c r="R1268" s="23" t="s">
        <v>667</v>
      </c>
      <c r="S1268" s="23" t="s">
        <v>23</v>
      </c>
      <c r="T1268" s="23" t="s">
        <v>667</v>
      </c>
      <c r="U1268" s="23" t="s">
        <v>23</v>
      </c>
      <c r="V1268" s="23" t="s">
        <v>187</v>
      </c>
      <c r="W1268" s="23" t="s">
        <v>188</v>
      </c>
      <c r="X1268" s="23" t="s">
        <v>189</v>
      </c>
      <c r="Y1268" s="22">
        <v>0</v>
      </c>
      <c r="Z1268" s="23" t="s">
        <v>190</v>
      </c>
      <c r="AA1268" s="23" t="s">
        <v>191</v>
      </c>
      <c r="AB1268" s="23" t="s">
        <v>190</v>
      </c>
      <c r="AC1268" s="23" t="s">
        <v>805</v>
      </c>
      <c r="AD1268" s="23" t="s">
        <v>281</v>
      </c>
      <c r="AE1268" s="23" t="s">
        <v>85</v>
      </c>
      <c r="AF1268" s="23" t="s">
        <v>1059</v>
      </c>
      <c r="AG1268" s="23" t="s">
        <v>1060</v>
      </c>
      <c r="AH1268" s="23" t="s">
        <v>281</v>
      </c>
      <c r="AI1268" s="23" t="s">
        <v>1061</v>
      </c>
      <c r="AJ1268" s="23" t="b">
        <v>0</v>
      </c>
      <c r="AK1268" s="3">
        <v>61</v>
      </c>
      <c r="AL1268" s="3">
        <v>3448</v>
      </c>
      <c r="AM1268" s="3">
        <v>6680</v>
      </c>
      <c r="AN1268" s="24">
        <v>45536.742046990737</v>
      </c>
      <c r="AO1268" s="24">
        <v>45536.74208171296</v>
      </c>
      <c r="AP1268">
        <v>9</v>
      </c>
      <c r="AQ1268" t="s">
        <v>194</v>
      </c>
      <c r="AR1268">
        <v>244.74204699073744</v>
      </c>
      <c r="AS1268" t="s">
        <v>195</v>
      </c>
      <c r="AT1268" t="s">
        <v>229</v>
      </c>
      <c r="AU1268" t="s">
        <v>197</v>
      </c>
      <c r="AV1268" t="s">
        <v>301</v>
      </c>
      <c r="AW1268" t="s">
        <v>229</v>
      </c>
      <c r="AX1268" t="s">
        <v>197</v>
      </c>
      <c r="AY1268" t="s">
        <v>310</v>
      </c>
    </row>
    <row r="1269" spans="1:51" x14ac:dyDescent="0.45">
      <c r="A1269" s="22">
        <v>874679</v>
      </c>
      <c r="B1269" s="6">
        <v>45536</v>
      </c>
      <c r="C1269" s="22">
        <v>3000000</v>
      </c>
      <c r="D1269" s="22">
        <v>3756348</v>
      </c>
      <c r="E1269" s="22"/>
      <c r="F1269" s="22">
        <v>19640</v>
      </c>
      <c r="G1269" s="22">
        <v>1116459</v>
      </c>
      <c r="H1269" s="22">
        <v>420</v>
      </c>
      <c r="I1269" s="22"/>
      <c r="J1269" s="22">
        <v>43026</v>
      </c>
      <c r="K1269" s="22">
        <v>16085</v>
      </c>
      <c r="L1269" s="23" t="s">
        <v>1058</v>
      </c>
      <c r="M1269" s="23"/>
      <c r="N1269" s="23" t="s">
        <v>184</v>
      </c>
      <c r="O1269" s="23" t="s">
        <v>213</v>
      </c>
      <c r="P1269" s="22">
        <v>10</v>
      </c>
      <c r="Q1269" s="23" t="s">
        <v>673</v>
      </c>
      <c r="R1269" s="23" t="s">
        <v>667</v>
      </c>
      <c r="S1269" s="23" t="s">
        <v>23</v>
      </c>
      <c r="T1269" s="23" t="s">
        <v>667</v>
      </c>
      <c r="U1269" s="23" t="s">
        <v>23</v>
      </c>
      <c r="V1269" s="23" t="s">
        <v>187</v>
      </c>
      <c r="W1269" s="23" t="s">
        <v>188</v>
      </c>
      <c r="X1269" s="23" t="s">
        <v>189</v>
      </c>
      <c r="Y1269" s="22">
        <v>0</v>
      </c>
      <c r="Z1269" s="23" t="s">
        <v>190</v>
      </c>
      <c r="AA1269" s="23" t="s">
        <v>191</v>
      </c>
      <c r="AB1269" s="23" t="s">
        <v>190</v>
      </c>
      <c r="AC1269" s="23" t="s">
        <v>805</v>
      </c>
      <c r="AD1269" s="23" t="s">
        <v>281</v>
      </c>
      <c r="AE1269" s="23" t="s">
        <v>85</v>
      </c>
      <c r="AF1269" s="23" t="s">
        <v>1059</v>
      </c>
      <c r="AG1269" s="23" t="s">
        <v>1060</v>
      </c>
      <c r="AH1269" s="23" t="s">
        <v>281</v>
      </c>
      <c r="AI1269" s="23" t="s">
        <v>1061</v>
      </c>
      <c r="AJ1269" s="23" t="b">
        <v>0</v>
      </c>
      <c r="AK1269" s="3">
        <v>61</v>
      </c>
      <c r="AL1269" s="3">
        <v>3448</v>
      </c>
      <c r="AM1269" s="3">
        <v>6680</v>
      </c>
      <c r="AN1269" s="24">
        <v>45536.742046990737</v>
      </c>
      <c r="AO1269" s="24">
        <v>45536.74208171296</v>
      </c>
      <c r="AP1269">
        <v>9</v>
      </c>
      <c r="AQ1269" t="s">
        <v>194</v>
      </c>
      <c r="AR1269">
        <v>244.74204699073744</v>
      </c>
      <c r="AS1269" t="s">
        <v>195</v>
      </c>
      <c r="AT1269" t="s">
        <v>229</v>
      </c>
      <c r="AU1269" t="s">
        <v>197</v>
      </c>
      <c r="AV1269" t="s">
        <v>301</v>
      </c>
      <c r="AW1269" t="s">
        <v>229</v>
      </c>
      <c r="AX1269" t="s">
        <v>197</v>
      </c>
      <c r="AY1269" t="s">
        <v>310</v>
      </c>
    </row>
    <row r="1270" spans="1:51" x14ac:dyDescent="0.45">
      <c r="A1270" s="22">
        <v>874680</v>
      </c>
      <c r="B1270" s="6">
        <v>45536</v>
      </c>
      <c r="C1270" s="22">
        <v>3000000</v>
      </c>
      <c r="D1270" s="22">
        <v>3756348</v>
      </c>
      <c r="E1270" s="22"/>
      <c r="F1270" s="22">
        <v>19640</v>
      </c>
      <c r="G1270" s="22">
        <v>1116459</v>
      </c>
      <c r="H1270" s="22">
        <v>420</v>
      </c>
      <c r="I1270" s="22"/>
      <c r="J1270" s="22">
        <v>43026</v>
      </c>
      <c r="K1270" s="22">
        <v>16085</v>
      </c>
      <c r="L1270" s="23" t="s">
        <v>1058</v>
      </c>
      <c r="M1270" s="23"/>
      <c r="N1270" s="23" t="s">
        <v>184</v>
      </c>
      <c r="O1270" s="23" t="s">
        <v>213</v>
      </c>
      <c r="P1270" s="22">
        <v>14</v>
      </c>
      <c r="Q1270" s="23" t="s">
        <v>673</v>
      </c>
      <c r="R1270" s="23" t="s">
        <v>667</v>
      </c>
      <c r="S1270" s="23" t="s">
        <v>23</v>
      </c>
      <c r="T1270" s="23" t="s">
        <v>667</v>
      </c>
      <c r="U1270" s="23" t="s">
        <v>23</v>
      </c>
      <c r="V1270" s="23" t="s">
        <v>187</v>
      </c>
      <c r="W1270" s="23" t="s">
        <v>188</v>
      </c>
      <c r="X1270" s="23" t="s">
        <v>189</v>
      </c>
      <c r="Y1270" s="22">
        <v>0</v>
      </c>
      <c r="Z1270" s="23" t="s">
        <v>190</v>
      </c>
      <c r="AA1270" s="23" t="s">
        <v>191</v>
      </c>
      <c r="AB1270" s="23" t="s">
        <v>190</v>
      </c>
      <c r="AC1270" s="23" t="s">
        <v>805</v>
      </c>
      <c r="AD1270" s="23" t="s">
        <v>281</v>
      </c>
      <c r="AE1270" s="23" t="s">
        <v>85</v>
      </c>
      <c r="AF1270" s="23" t="s">
        <v>1059</v>
      </c>
      <c r="AG1270" s="23" t="s">
        <v>1060</v>
      </c>
      <c r="AH1270" s="23" t="s">
        <v>281</v>
      </c>
      <c r="AI1270" s="23" t="s">
        <v>1061</v>
      </c>
      <c r="AJ1270" s="23" t="b">
        <v>0</v>
      </c>
      <c r="AK1270" s="3">
        <v>61</v>
      </c>
      <c r="AL1270" s="3">
        <v>3448</v>
      </c>
      <c r="AM1270" s="3">
        <v>6680</v>
      </c>
      <c r="AN1270" s="24">
        <v>45536.742046990737</v>
      </c>
      <c r="AO1270" s="24">
        <v>45536.74208171296</v>
      </c>
      <c r="AP1270">
        <v>9</v>
      </c>
      <c r="AQ1270" t="s">
        <v>194</v>
      </c>
      <c r="AR1270">
        <v>244.74204699073744</v>
      </c>
      <c r="AS1270" t="s">
        <v>195</v>
      </c>
      <c r="AT1270" t="s">
        <v>229</v>
      </c>
      <c r="AU1270" t="s">
        <v>197</v>
      </c>
      <c r="AV1270" t="s">
        <v>301</v>
      </c>
      <c r="AW1270" t="s">
        <v>229</v>
      </c>
      <c r="AX1270" t="s">
        <v>197</v>
      </c>
      <c r="AY1270" t="s">
        <v>310</v>
      </c>
    </row>
    <row r="1271" spans="1:51" x14ac:dyDescent="0.45">
      <c r="A1271" s="22">
        <v>872592</v>
      </c>
      <c r="B1271" s="6">
        <v>45536</v>
      </c>
      <c r="C1271" s="22">
        <v>2999000</v>
      </c>
      <c r="D1271" s="22">
        <v>842217</v>
      </c>
      <c r="E1271" s="22"/>
      <c r="F1271" s="22">
        <v>0</v>
      </c>
      <c r="G1271" s="22">
        <v>1109703</v>
      </c>
      <c r="H1271" s="22">
        <v>0</v>
      </c>
      <c r="I1271" s="22"/>
      <c r="J1271" s="22">
        <v>0</v>
      </c>
      <c r="K1271" s="22">
        <v>101525</v>
      </c>
      <c r="L1271" s="23" t="s">
        <v>551</v>
      </c>
      <c r="M1271" s="23"/>
      <c r="N1271" s="23" t="s">
        <v>184</v>
      </c>
      <c r="O1271" s="23" t="s">
        <v>517</v>
      </c>
      <c r="P1271" s="22">
        <v>15</v>
      </c>
      <c r="Q1271" s="23" t="s">
        <v>518</v>
      </c>
      <c r="R1271" s="23"/>
      <c r="S1271" s="23"/>
      <c r="T1271" s="23"/>
      <c r="U1271" s="23"/>
      <c r="V1271" s="23" t="s">
        <v>519</v>
      </c>
      <c r="W1271" s="23" t="s">
        <v>188</v>
      </c>
      <c r="X1271" s="23" t="s">
        <v>189</v>
      </c>
      <c r="Y1271" s="22">
        <v>0</v>
      </c>
      <c r="Z1271" s="23" t="s">
        <v>190</v>
      </c>
      <c r="AA1271" s="23" t="s">
        <v>191</v>
      </c>
      <c r="AB1271" s="23" t="s">
        <v>190</v>
      </c>
      <c r="AC1271" s="23" t="s">
        <v>190</v>
      </c>
      <c r="AD1271" s="23" t="s">
        <v>190</v>
      </c>
      <c r="AE1271" s="23" t="s">
        <v>81</v>
      </c>
      <c r="AF1271" s="23" t="s">
        <v>190</v>
      </c>
      <c r="AG1271" s="23" t="s">
        <v>520</v>
      </c>
      <c r="AH1271" s="23" t="s">
        <v>281</v>
      </c>
      <c r="AI1271" s="23" t="s">
        <v>521</v>
      </c>
      <c r="AJ1271" s="23" t="b">
        <v>0</v>
      </c>
      <c r="AK1271" s="3">
        <v>55</v>
      </c>
      <c r="AL1271" s="3">
        <v>3404</v>
      </c>
      <c r="AM1271" s="3">
        <v>4976</v>
      </c>
      <c r="AN1271" s="24">
        <v>45536.329057600306</v>
      </c>
      <c r="AO1271" s="24">
        <v>45536.329057600306</v>
      </c>
      <c r="AP1271">
        <v>9</v>
      </c>
      <c r="AQ1271" t="s">
        <v>194</v>
      </c>
      <c r="AR1271">
        <v>244.32905760030553</v>
      </c>
      <c r="AS1271" t="s">
        <v>195</v>
      </c>
      <c r="AT1271" t="s">
        <v>408</v>
      </c>
      <c r="AU1271" t="s">
        <v>197</v>
      </c>
      <c r="AV1271" t="s">
        <v>199</v>
      </c>
      <c r="AW1271" t="s">
        <v>408</v>
      </c>
      <c r="AX1271" t="s">
        <v>197</v>
      </c>
      <c r="AY1271" t="s">
        <v>199</v>
      </c>
    </row>
    <row r="1272" spans="1:51" x14ac:dyDescent="0.45">
      <c r="A1272" s="22">
        <v>872561</v>
      </c>
      <c r="B1272" s="6">
        <v>45536</v>
      </c>
      <c r="C1272" s="22">
        <v>2998000</v>
      </c>
      <c r="D1272" s="22">
        <v>834853</v>
      </c>
      <c r="E1272" s="22"/>
      <c r="F1272" s="22">
        <v>0</v>
      </c>
      <c r="G1272" s="22">
        <v>1109706</v>
      </c>
      <c r="H1272" s="22">
        <v>0</v>
      </c>
      <c r="I1272" s="22"/>
      <c r="J1272" s="22">
        <v>0</v>
      </c>
      <c r="K1272" s="22">
        <v>101985</v>
      </c>
      <c r="L1272" s="23" t="s">
        <v>539</v>
      </c>
      <c r="M1272" s="23"/>
      <c r="N1272" s="23" t="s">
        <v>184</v>
      </c>
      <c r="O1272" s="23" t="s">
        <v>517</v>
      </c>
      <c r="P1272" s="22">
        <v>15</v>
      </c>
      <c r="Q1272" s="23" t="s">
        <v>518</v>
      </c>
      <c r="R1272" s="23"/>
      <c r="S1272" s="23"/>
      <c r="T1272" s="23"/>
      <c r="U1272" s="23"/>
      <c r="V1272" s="23" t="s">
        <v>519</v>
      </c>
      <c r="W1272" s="23" t="s">
        <v>188</v>
      </c>
      <c r="X1272" s="23" t="s">
        <v>189</v>
      </c>
      <c r="Y1272" s="22">
        <v>0</v>
      </c>
      <c r="Z1272" s="23" t="s">
        <v>190</v>
      </c>
      <c r="AA1272" s="23" t="s">
        <v>191</v>
      </c>
      <c r="AB1272" s="23" t="s">
        <v>190</v>
      </c>
      <c r="AC1272" s="23" t="s">
        <v>190</v>
      </c>
      <c r="AD1272" s="23" t="s">
        <v>190</v>
      </c>
      <c r="AE1272" s="23" t="s">
        <v>81</v>
      </c>
      <c r="AF1272" s="23" t="s">
        <v>190</v>
      </c>
      <c r="AG1272" s="23" t="s">
        <v>520</v>
      </c>
      <c r="AH1272" s="23" t="s">
        <v>281</v>
      </c>
      <c r="AI1272" s="23" t="s">
        <v>521</v>
      </c>
      <c r="AJ1272" s="23" t="b">
        <v>0</v>
      </c>
      <c r="AK1272" s="3">
        <v>55</v>
      </c>
      <c r="AL1272" s="3">
        <v>3404</v>
      </c>
      <c r="AM1272" s="3">
        <v>4945</v>
      </c>
      <c r="AN1272" s="24">
        <v>45536.326123726853</v>
      </c>
      <c r="AO1272" s="24">
        <v>45536.326123726853</v>
      </c>
      <c r="AP1272">
        <v>9</v>
      </c>
      <c r="AQ1272" t="s">
        <v>194</v>
      </c>
      <c r="AR1272">
        <v>244.32612372685253</v>
      </c>
      <c r="AS1272" t="s">
        <v>195</v>
      </c>
      <c r="AT1272" t="s">
        <v>408</v>
      </c>
      <c r="AU1272" t="s">
        <v>197</v>
      </c>
      <c r="AV1272" t="s">
        <v>303</v>
      </c>
      <c r="AW1272" t="s">
        <v>408</v>
      </c>
      <c r="AX1272" t="s">
        <v>197</v>
      </c>
      <c r="AY1272" t="s">
        <v>303</v>
      </c>
    </row>
    <row r="1273" spans="1:51" x14ac:dyDescent="0.45">
      <c r="A1273" s="22">
        <v>872555</v>
      </c>
      <c r="B1273" s="6">
        <v>45536</v>
      </c>
      <c r="C1273" s="22">
        <v>2985000</v>
      </c>
      <c r="D1273" s="22">
        <v>838562</v>
      </c>
      <c r="E1273" s="22"/>
      <c r="F1273" s="22">
        <v>0</v>
      </c>
      <c r="G1273" s="22">
        <v>1108823</v>
      </c>
      <c r="H1273" s="22">
        <v>0</v>
      </c>
      <c r="I1273" s="22"/>
      <c r="J1273" s="22">
        <v>0</v>
      </c>
      <c r="K1273" s="22">
        <v>102166</v>
      </c>
      <c r="L1273" s="23" t="s">
        <v>532</v>
      </c>
      <c r="M1273" s="23"/>
      <c r="N1273" s="23" t="s">
        <v>184</v>
      </c>
      <c r="O1273" s="23" t="s">
        <v>517</v>
      </c>
      <c r="P1273" s="22">
        <v>15</v>
      </c>
      <c r="Q1273" s="23" t="s">
        <v>518</v>
      </c>
      <c r="R1273" s="23"/>
      <c r="S1273" s="23"/>
      <c r="T1273" s="23"/>
      <c r="U1273" s="23"/>
      <c r="V1273" s="23" t="s">
        <v>519</v>
      </c>
      <c r="W1273" s="23" t="s">
        <v>188</v>
      </c>
      <c r="X1273" s="23" t="s">
        <v>189</v>
      </c>
      <c r="Y1273" s="22">
        <v>0</v>
      </c>
      <c r="Z1273" s="23" t="s">
        <v>190</v>
      </c>
      <c r="AA1273" s="23" t="s">
        <v>191</v>
      </c>
      <c r="AB1273" s="23" t="s">
        <v>190</v>
      </c>
      <c r="AC1273" s="23" t="s">
        <v>190</v>
      </c>
      <c r="AD1273" s="23" t="s">
        <v>190</v>
      </c>
      <c r="AE1273" s="23" t="s">
        <v>81</v>
      </c>
      <c r="AF1273" s="23" t="s">
        <v>190</v>
      </c>
      <c r="AG1273" s="23" t="s">
        <v>520</v>
      </c>
      <c r="AH1273" s="23" t="s">
        <v>281</v>
      </c>
      <c r="AI1273" s="23" t="s">
        <v>521</v>
      </c>
      <c r="AJ1273" s="23" t="b">
        <v>0</v>
      </c>
      <c r="AK1273" s="3">
        <v>55</v>
      </c>
      <c r="AL1273" s="3">
        <v>3404</v>
      </c>
      <c r="AM1273" s="3">
        <v>4939</v>
      </c>
      <c r="AN1273" s="24">
        <v>45536.325451003089</v>
      </c>
      <c r="AO1273" s="24">
        <v>45536.325451003089</v>
      </c>
      <c r="AP1273">
        <v>9</v>
      </c>
      <c r="AQ1273" t="s">
        <v>194</v>
      </c>
      <c r="AR1273">
        <v>244.32545100308926</v>
      </c>
      <c r="AS1273" t="s">
        <v>195</v>
      </c>
      <c r="AT1273" t="s">
        <v>408</v>
      </c>
      <c r="AU1273" t="s">
        <v>197</v>
      </c>
      <c r="AV1273" t="s">
        <v>307</v>
      </c>
      <c r="AW1273" t="s">
        <v>408</v>
      </c>
      <c r="AX1273" t="s">
        <v>197</v>
      </c>
      <c r="AY1273" t="s">
        <v>307</v>
      </c>
    </row>
    <row r="1274" spans="1:51" x14ac:dyDescent="0.45">
      <c r="A1274" s="22">
        <v>873078</v>
      </c>
      <c r="B1274" s="6">
        <v>45536</v>
      </c>
      <c r="C1274" s="22">
        <v>2985000</v>
      </c>
      <c r="D1274" s="22">
        <v>838451</v>
      </c>
      <c r="E1274" s="22"/>
      <c r="F1274" s="22">
        <v>0</v>
      </c>
      <c r="G1274" s="22">
        <v>1109631</v>
      </c>
      <c r="H1274" s="22">
        <v>0</v>
      </c>
      <c r="I1274" s="22"/>
      <c r="J1274" s="22">
        <v>0</v>
      </c>
      <c r="K1274" s="22">
        <v>101604</v>
      </c>
      <c r="L1274" s="23" t="s">
        <v>574</v>
      </c>
      <c r="M1274" s="23"/>
      <c r="N1274" s="23" t="s">
        <v>184</v>
      </c>
      <c r="O1274" s="23" t="s">
        <v>517</v>
      </c>
      <c r="P1274" s="22">
        <v>15</v>
      </c>
      <c r="Q1274" s="23" t="s">
        <v>518</v>
      </c>
      <c r="R1274" s="23"/>
      <c r="S1274" s="23"/>
      <c r="T1274" s="23"/>
      <c r="U1274" s="23"/>
      <c r="V1274" s="23" t="s">
        <v>519</v>
      </c>
      <c r="W1274" s="23" t="s">
        <v>188</v>
      </c>
      <c r="X1274" s="23" t="s">
        <v>189</v>
      </c>
      <c r="Y1274" s="22">
        <v>0</v>
      </c>
      <c r="Z1274" s="23" t="s">
        <v>190</v>
      </c>
      <c r="AA1274" s="23" t="s">
        <v>191</v>
      </c>
      <c r="AB1274" s="23" t="s">
        <v>190</v>
      </c>
      <c r="AC1274" s="23" t="s">
        <v>190</v>
      </c>
      <c r="AD1274" s="23" t="s">
        <v>190</v>
      </c>
      <c r="AE1274" s="23" t="s">
        <v>81</v>
      </c>
      <c r="AF1274" s="23" t="s">
        <v>190</v>
      </c>
      <c r="AG1274" s="23" t="s">
        <v>520</v>
      </c>
      <c r="AH1274" s="23" t="s">
        <v>281</v>
      </c>
      <c r="AI1274" s="23" t="s">
        <v>521</v>
      </c>
      <c r="AJ1274" s="23" t="b">
        <v>0</v>
      </c>
      <c r="AK1274" s="3">
        <v>55</v>
      </c>
      <c r="AL1274" s="3">
        <v>3404</v>
      </c>
      <c r="AM1274" s="3">
        <v>5423</v>
      </c>
      <c r="AN1274" s="24">
        <v>45536.412122800924</v>
      </c>
      <c r="AO1274" s="24">
        <v>45536.412122800924</v>
      </c>
      <c r="AP1274">
        <v>9</v>
      </c>
      <c r="AQ1274" t="s">
        <v>194</v>
      </c>
      <c r="AR1274">
        <v>244.41212280092441</v>
      </c>
      <c r="AS1274" t="s">
        <v>195</v>
      </c>
      <c r="AT1274" t="s">
        <v>238</v>
      </c>
      <c r="AU1274" t="s">
        <v>197</v>
      </c>
      <c r="AV1274" t="s">
        <v>241</v>
      </c>
      <c r="AW1274" t="s">
        <v>238</v>
      </c>
      <c r="AX1274" t="s">
        <v>197</v>
      </c>
      <c r="AY1274" t="s">
        <v>241</v>
      </c>
    </row>
    <row r="1275" spans="1:51" x14ac:dyDescent="0.45">
      <c r="A1275" s="22">
        <v>872595</v>
      </c>
      <c r="B1275" s="6">
        <v>45536</v>
      </c>
      <c r="C1275" s="22">
        <v>2985000</v>
      </c>
      <c r="D1275" s="22">
        <v>831270</v>
      </c>
      <c r="E1275" s="22"/>
      <c r="F1275" s="22">
        <v>0</v>
      </c>
      <c r="G1275" s="22">
        <v>1108844</v>
      </c>
      <c r="H1275" s="22">
        <v>0</v>
      </c>
      <c r="I1275" s="22"/>
      <c r="J1275" s="22">
        <v>0</v>
      </c>
      <c r="K1275" s="22">
        <v>101654</v>
      </c>
      <c r="L1275" s="23" t="s">
        <v>579</v>
      </c>
      <c r="M1275" s="23"/>
      <c r="N1275" s="23" t="s">
        <v>184</v>
      </c>
      <c r="O1275" s="23" t="s">
        <v>517</v>
      </c>
      <c r="P1275" s="22">
        <v>15</v>
      </c>
      <c r="Q1275" s="23" t="s">
        <v>518</v>
      </c>
      <c r="R1275" s="23"/>
      <c r="S1275" s="23"/>
      <c r="T1275" s="23"/>
      <c r="U1275" s="23"/>
      <c r="V1275" s="23" t="s">
        <v>519</v>
      </c>
      <c r="W1275" s="23" t="s">
        <v>188</v>
      </c>
      <c r="X1275" s="23" t="s">
        <v>189</v>
      </c>
      <c r="Y1275" s="22">
        <v>0</v>
      </c>
      <c r="Z1275" s="23" t="s">
        <v>190</v>
      </c>
      <c r="AA1275" s="23" t="s">
        <v>191</v>
      </c>
      <c r="AB1275" s="23" t="s">
        <v>190</v>
      </c>
      <c r="AC1275" s="23" t="s">
        <v>190</v>
      </c>
      <c r="AD1275" s="23" t="s">
        <v>190</v>
      </c>
      <c r="AE1275" s="23" t="s">
        <v>81</v>
      </c>
      <c r="AF1275" s="23" t="s">
        <v>190</v>
      </c>
      <c r="AG1275" s="23" t="s">
        <v>520</v>
      </c>
      <c r="AH1275" s="23" t="s">
        <v>281</v>
      </c>
      <c r="AI1275" s="23" t="s">
        <v>521</v>
      </c>
      <c r="AJ1275" s="23" t="b">
        <v>0</v>
      </c>
      <c r="AK1275" s="3">
        <v>55</v>
      </c>
      <c r="AL1275" s="3">
        <v>3404</v>
      </c>
      <c r="AM1275" s="3">
        <v>4979</v>
      </c>
      <c r="AN1275" s="24">
        <v>45536.329355092596</v>
      </c>
      <c r="AO1275" s="24">
        <v>45536.329355092596</v>
      </c>
      <c r="AP1275">
        <v>9</v>
      </c>
      <c r="AQ1275" t="s">
        <v>194</v>
      </c>
      <c r="AR1275">
        <v>244.32935509259551</v>
      </c>
      <c r="AS1275" t="s">
        <v>195</v>
      </c>
      <c r="AT1275" t="s">
        <v>408</v>
      </c>
      <c r="AU1275" t="s">
        <v>197</v>
      </c>
      <c r="AV1275" t="s">
        <v>198</v>
      </c>
      <c r="AW1275" t="s">
        <v>408</v>
      </c>
      <c r="AX1275" t="s">
        <v>197</v>
      </c>
      <c r="AY1275" t="s">
        <v>198</v>
      </c>
    </row>
    <row r="1276" spans="1:51" x14ac:dyDescent="0.45">
      <c r="A1276" s="22">
        <v>872553</v>
      </c>
      <c r="B1276" s="6">
        <v>45536</v>
      </c>
      <c r="C1276" s="22">
        <v>2983000</v>
      </c>
      <c r="D1276" s="22">
        <v>829472</v>
      </c>
      <c r="E1276" s="22"/>
      <c r="F1276" s="22">
        <v>0</v>
      </c>
      <c r="G1276" s="22">
        <v>1108826</v>
      </c>
      <c r="H1276" s="22">
        <v>0</v>
      </c>
      <c r="I1276" s="22"/>
      <c r="J1276" s="22">
        <v>0</v>
      </c>
      <c r="K1276" s="22">
        <v>102238</v>
      </c>
      <c r="L1276" s="23" t="s">
        <v>534</v>
      </c>
      <c r="M1276" s="23"/>
      <c r="N1276" s="23" t="s">
        <v>184</v>
      </c>
      <c r="O1276" s="23" t="s">
        <v>517</v>
      </c>
      <c r="P1276" s="22">
        <v>15</v>
      </c>
      <c r="Q1276" s="23" t="s">
        <v>518</v>
      </c>
      <c r="R1276" s="23"/>
      <c r="S1276" s="23"/>
      <c r="T1276" s="23"/>
      <c r="U1276" s="23"/>
      <c r="V1276" s="23" t="s">
        <v>519</v>
      </c>
      <c r="W1276" s="23" t="s">
        <v>188</v>
      </c>
      <c r="X1276" s="23" t="s">
        <v>189</v>
      </c>
      <c r="Y1276" s="22">
        <v>0</v>
      </c>
      <c r="Z1276" s="23" t="s">
        <v>190</v>
      </c>
      <c r="AA1276" s="23" t="s">
        <v>191</v>
      </c>
      <c r="AB1276" s="23" t="s">
        <v>190</v>
      </c>
      <c r="AC1276" s="23" t="s">
        <v>190</v>
      </c>
      <c r="AD1276" s="23" t="s">
        <v>190</v>
      </c>
      <c r="AE1276" s="23" t="s">
        <v>81</v>
      </c>
      <c r="AF1276" s="23" t="s">
        <v>190</v>
      </c>
      <c r="AG1276" s="23" t="s">
        <v>520</v>
      </c>
      <c r="AH1276" s="23" t="s">
        <v>281</v>
      </c>
      <c r="AI1276" s="23" t="s">
        <v>521</v>
      </c>
      <c r="AJ1276" s="23" t="b">
        <v>0</v>
      </c>
      <c r="AK1276" s="3">
        <v>55</v>
      </c>
      <c r="AL1276" s="3">
        <v>3404</v>
      </c>
      <c r="AM1276" s="3">
        <v>4937</v>
      </c>
      <c r="AN1276" s="24">
        <v>45536.325248418209</v>
      </c>
      <c r="AO1276" s="24">
        <v>45536.325248418209</v>
      </c>
      <c r="AP1276">
        <v>9</v>
      </c>
      <c r="AQ1276" t="s">
        <v>194</v>
      </c>
      <c r="AR1276">
        <v>244.3252484182085</v>
      </c>
      <c r="AS1276" t="s">
        <v>195</v>
      </c>
      <c r="AT1276" t="s">
        <v>408</v>
      </c>
      <c r="AU1276" t="s">
        <v>197</v>
      </c>
      <c r="AV1276" t="s">
        <v>226</v>
      </c>
      <c r="AW1276" t="s">
        <v>408</v>
      </c>
      <c r="AX1276" t="s">
        <v>197</v>
      </c>
      <c r="AY1276" t="s">
        <v>226</v>
      </c>
    </row>
    <row r="1277" spans="1:51" x14ac:dyDescent="0.45">
      <c r="A1277" s="22">
        <v>872562</v>
      </c>
      <c r="B1277" s="6">
        <v>45536</v>
      </c>
      <c r="C1277" s="22">
        <v>2970000</v>
      </c>
      <c r="D1277" s="22">
        <v>825764</v>
      </c>
      <c r="E1277" s="22"/>
      <c r="F1277" s="22">
        <v>0</v>
      </c>
      <c r="G1277" s="22">
        <v>1108847</v>
      </c>
      <c r="H1277" s="22">
        <v>0</v>
      </c>
      <c r="I1277" s="22"/>
      <c r="J1277" s="22">
        <v>0</v>
      </c>
      <c r="K1277" s="22">
        <v>102179</v>
      </c>
      <c r="L1277" s="23" t="s">
        <v>531</v>
      </c>
      <c r="M1277" s="23"/>
      <c r="N1277" s="23" t="s">
        <v>184</v>
      </c>
      <c r="O1277" s="23" t="s">
        <v>517</v>
      </c>
      <c r="P1277" s="22">
        <v>15</v>
      </c>
      <c r="Q1277" s="23" t="s">
        <v>518</v>
      </c>
      <c r="R1277" s="23"/>
      <c r="S1277" s="23"/>
      <c r="T1277" s="23"/>
      <c r="U1277" s="23"/>
      <c r="V1277" s="23" t="s">
        <v>519</v>
      </c>
      <c r="W1277" s="23" t="s">
        <v>188</v>
      </c>
      <c r="X1277" s="23" t="s">
        <v>189</v>
      </c>
      <c r="Y1277" s="22">
        <v>0</v>
      </c>
      <c r="Z1277" s="23" t="s">
        <v>190</v>
      </c>
      <c r="AA1277" s="23" t="s">
        <v>191</v>
      </c>
      <c r="AB1277" s="23" t="s">
        <v>190</v>
      </c>
      <c r="AC1277" s="23" t="s">
        <v>190</v>
      </c>
      <c r="AD1277" s="23" t="s">
        <v>190</v>
      </c>
      <c r="AE1277" s="23" t="s">
        <v>81</v>
      </c>
      <c r="AF1277" s="23" t="s">
        <v>190</v>
      </c>
      <c r="AG1277" s="23" t="s">
        <v>520</v>
      </c>
      <c r="AH1277" s="23" t="s">
        <v>281</v>
      </c>
      <c r="AI1277" s="23" t="s">
        <v>521</v>
      </c>
      <c r="AJ1277" s="23" t="b">
        <v>0</v>
      </c>
      <c r="AK1277" s="3">
        <v>55</v>
      </c>
      <c r="AL1277" s="3">
        <v>3404</v>
      </c>
      <c r="AM1277" s="3">
        <v>4946</v>
      </c>
      <c r="AN1277" s="24">
        <v>45536.326223572534</v>
      </c>
      <c r="AO1277" s="24">
        <v>45536.326223572534</v>
      </c>
      <c r="AP1277">
        <v>9</v>
      </c>
      <c r="AQ1277" t="s">
        <v>194</v>
      </c>
      <c r="AR1277">
        <v>244.32622357253422</v>
      </c>
      <c r="AS1277" t="s">
        <v>195</v>
      </c>
      <c r="AT1277" t="s">
        <v>408</v>
      </c>
      <c r="AU1277" t="s">
        <v>197</v>
      </c>
      <c r="AV1277" t="s">
        <v>300</v>
      </c>
      <c r="AW1277" t="s">
        <v>408</v>
      </c>
      <c r="AX1277" t="s">
        <v>197</v>
      </c>
      <c r="AY1277" t="s">
        <v>300</v>
      </c>
    </row>
    <row r="1278" spans="1:51" x14ac:dyDescent="0.45">
      <c r="A1278" s="22">
        <v>872602</v>
      </c>
      <c r="B1278" s="6">
        <v>45536</v>
      </c>
      <c r="C1278" s="22">
        <v>2969000</v>
      </c>
      <c r="D1278" s="22">
        <v>822005</v>
      </c>
      <c r="E1278" s="22"/>
      <c r="F1278" s="22">
        <v>0</v>
      </c>
      <c r="G1278" s="22">
        <v>1108831</v>
      </c>
      <c r="H1278" s="22">
        <v>0</v>
      </c>
      <c r="I1278" s="22"/>
      <c r="J1278" s="22">
        <v>0</v>
      </c>
      <c r="K1278" s="22">
        <v>102266</v>
      </c>
      <c r="L1278" s="23" t="s">
        <v>524</v>
      </c>
      <c r="M1278" s="23"/>
      <c r="N1278" s="23" t="s">
        <v>184</v>
      </c>
      <c r="O1278" s="23" t="s">
        <v>517</v>
      </c>
      <c r="P1278" s="22">
        <v>15</v>
      </c>
      <c r="Q1278" s="23" t="s">
        <v>518</v>
      </c>
      <c r="R1278" s="23"/>
      <c r="S1278" s="23"/>
      <c r="T1278" s="23"/>
      <c r="U1278" s="23"/>
      <c r="V1278" s="23" t="s">
        <v>519</v>
      </c>
      <c r="W1278" s="23" t="s">
        <v>188</v>
      </c>
      <c r="X1278" s="23" t="s">
        <v>189</v>
      </c>
      <c r="Y1278" s="22">
        <v>0</v>
      </c>
      <c r="Z1278" s="23" t="s">
        <v>190</v>
      </c>
      <c r="AA1278" s="23" t="s">
        <v>191</v>
      </c>
      <c r="AB1278" s="23" t="s">
        <v>190</v>
      </c>
      <c r="AC1278" s="23" t="s">
        <v>190</v>
      </c>
      <c r="AD1278" s="23" t="s">
        <v>190</v>
      </c>
      <c r="AE1278" s="23" t="s">
        <v>81</v>
      </c>
      <c r="AF1278" s="23" t="s">
        <v>190</v>
      </c>
      <c r="AG1278" s="23" t="s">
        <v>520</v>
      </c>
      <c r="AH1278" s="23" t="s">
        <v>281</v>
      </c>
      <c r="AI1278" s="23" t="s">
        <v>521</v>
      </c>
      <c r="AJ1278" s="23" t="b">
        <v>0</v>
      </c>
      <c r="AK1278" s="3">
        <v>55</v>
      </c>
      <c r="AL1278" s="3">
        <v>3404</v>
      </c>
      <c r="AM1278" s="3">
        <v>4986</v>
      </c>
      <c r="AN1278" s="24">
        <v>45536.330133179014</v>
      </c>
      <c r="AO1278" s="24">
        <v>45536.330133179014</v>
      </c>
      <c r="AP1278">
        <v>9</v>
      </c>
      <c r="AQ1278" t="s">
        <v>194</v>
      </c>
      <c r="AR1278">
        <v>244.3301331790135</v>
      </c>
      <c r="AS1278" t="s">
        <v>195</v>
      </c>
      <c r="AT1278" t="s">
        <v>408</v>
      </c>
      <c r="AU1278" t="s">
        <v>197</v>
      </c>
      <c r="AV1278" t="s">
        <v>210</v>
      </c>
      <c r="AW1278" t="s">
        <v>408</v>
      </c>
      <c r="AX1278" t="s">
        <v>197</v>
      </c>
      <c r="AY1278" t="s">
        <v>210</v>
      </c>
    </row>
    <row r="1279" spans="1:51" x14ac:dyDescent="0.45">
      <c r="A1279" s="22">
        <v>872611</v>
      </c>
      <c r="B1279" s="6">
        <v>45536</v>
      </c>
      <c r="C1279" s="22">
        <v>2969000</v>
      </c>
      <c r="D1279" s="22">
        <v>837714</v>
      </c>
      <c r="E1279" s="22"/>
      <c r="F1279" s="22">
        <v>0</v>
      </c>
      <c r="G1279" s="22">
        <v>1108815</v>
      </c>
      <c r="H1279" s="22">
        <v>0</v>
      </c>
      <c r="I1279" s="22"/>
      <c r="J1279" s="22">
        <v>0</v>
      </c>
      <c r="K1279" s="22">
        <v>102035</v>
      </c>
      <c r="L1279" s="23" t="s">
        <v>538</v>
      </c>
      <c r="M1279" s="23"/>
      <c r="N1279" s="23" t="s">
        <v>184</v>
      </c>
      <c r="O1279" s="23" t="s">
        <v>517</v>
      </c>
      <c r="P1279" s="22">
        <v>15</v>
      </c>
      <c r="Q1279" s="23" t="s">
        <v>518</v>
      </c>
      <c r="R1279" s="23"/>
      <c r="S1279" s="23"/>
      <c r="T1279" s="23"/>
      <c r="U1279" s="23"/>
      <c r="V1279" s="23" t="s">
        <v>519</v>
      </c>
      <c r="W1279" s="23" t="s">
        <v>188</v>
      </c>
      <c r="X1279" s="23" t="s">
        <v>189</v>
      </c>
      <c r="Y1279" s="22">
        <v>0</v>
      </c>
      <c r="Z1279" s="23" t="s">
        <v>190</v>
      </c>
      <c r="AA1279" s="23" t="s">
        <v>191</v>
      </c>
      <c r="AB1279" s="23" t="s">
        <v>190</v>
      </c>
      <c r="AC1279" s="23" t="s">
        <v>190</v>
      </c>
      <c r="AD1279" s="23" t="s">
        <v>190</v>
      </c>
      <c r="AE1279" s="23" t="s">
        <v>81</v>
      </c>
      <c r="AF1279" s="23" t="s">
        <v>190</v>
      </c>
      <c r="AG1279" s="23" t="s">
        <v>520</v>
      </c>
      <c r="AH1279" s="23" t="s">
        <v>281</v>
      </c>
      <c r="AI1279" s="23" t="s">
        <v>521</v>
      </c>
      <c r="AJ1279" s="23" t="b">
        <v>0</v>
      </c>
      <c r="AK1279" s="3">
        <v>55</v>
      </c>
      <c r="AL1279" s="3">
        <v>3404</v>
      </c>
      <c r="AM1279" s="3">
        <v>4995</v>
      </c>
      <c r="AN1279" s="24">
        <v>45536.331101118827</v>
      </c>
      <c r="AO1279" s="24">
        <v>45536.331101118827</v>
      </c>
      <c r="AP1279">
        <v>9</v>
      </c>
      <c r="AQ1279" t="s">
        <v>194</v>
      </c>
      <c r="AR1279">
        <v>244.33110111882706</v>
      </c>
      <c r="AS1279" t="s">
        <v>195</v>
      </c>
      <c r="AT1279" t="s">
        <v>408</v>
      </c>
      <c r="AU1279" t="s">
        <v>197</v>
      </c>
      <c r="AV1279" t="s">
        <v>250</v>
      </c>
      <c r="AW1279" t="s">
        <v>408</v>
      </c>
      <c r="AX1279" t="s">
        <v>197</v>
      </c>
      <c r="AY1279" t="s">
        <v>250</v>
      </c>
    </row>
    <row r="1280" spans="1:51" x14ac:dyDescent="0.45">
      <c r="A1280" s="22">
        <v>872604</v>
      </c>
      <c r="B1280" s="6">
        <v>45536</v>
      </c>
      <c r="C1280" s="22">
        <v>2967000</v>
      </c>
      <c r="D1280" s="22">
        <v>822676</v>
      </c>
      <c r="E1280" s="22"/>
      <c r="F1280" s="22">
        <v>0</v>
      </c>
      <c r="G1280" s="22">
        <v>1108803</v>
      </c>
      <c r="H1280" s="22">
        <v>0</v>
      </c>
      <c r="I1280" s="22"/>
      <c r="J1280" s="22">
        <v>0</v>
      </c>
      <c r="K1280" s="22">
        <v>101839</v>
      </c>
      <c r="L1280" s="23" t="s">
        <v>586</v>
      </c>
      <c r="M1280" s="23"/>
      <c r="N1280" s="23" t="s">
        <v>184</v>
      </c>
      <c r="O1280" s="23" t="s">
        <v>517</v>
      </c>
      <c r="P1280" s="22">
        <v>15</v>
      </c>
      <c r="Q1280" s="23" t="s">
        <v>518</v>
      </c>
      <c r="R1280" s="23"/>
      <c r="S1280" s="23"/>
      <c r="T1280" s="23"/>
      <c r="U1280" s="23"/>
      <c r="V1280" s="23" t="s">
        <v>519</v>
      </c>
      <c r="W1280" s="23" t="s">
        <v>188</v>
      </c>
      <c r="X1280" s="23" t="s">
        <v>189</v>
      </c>
      <c r="Y1280" s="22">
        <v>0</v>
      </c>
      <c r="Z1280" s="23" t="s">
        <v>190</v>
      </c>
      <c r="AA1280" s="23" t="s">
        <v>191</v>
      </c>
      <c r="AB1280" s="23" t="s">
        <v>190</v>
      </c>
      <c r="AC1280" s="23" t="s">
        <v>190</v>
      </c>
      <c r="AD1280" s="23" t="s">
        <v>190</v>
      </c>
      <c r="AE1280" s="23" t="s">
        <v>81</v>
      </c>
      <c r="AF1280" s="23" t="s">
        <v>190</v>
      </c>
      <c r="AG1280" s="23" t="s">
        <v>520</v>
      </c>
      <c r="AH1280" s="23" t="s">
        <v>281</v>
      </c>
      <c r="AI1280" s="23" t="s">
        <v>521</v>
      </c>
      <c r="AJ1280" s="23" t="b">
        <v>0</v>
      </c>
      <c r="AK1280" s="3">
        <v>55</v>
      </c>
      <c r="AL1280" s="3">
        <v>3404</v>
      </c>
      <c r="AM1280" s="3">
        <v>4988</v>
      </c>
      <c r="AN1280" s="24">
        <v>45536.330328780867</v>
      </c>
      <c r="AO1280" s="24">
        <v>45536.330328780867</v>
      </c>
      <c r="AP1280">
        <v>9</v>
      </c>
      <c r="AQ1280" t="s">
        <v>194</v>
      </c>
      <c r="AR1280">
        <v>244.33032878086669</v>
      </c>
      <c r="AS1280" t="s">
        <v>195</v>
      </c>
      <c r="AT1280" t="s">
        <v>408</v>
      </c>
      <c r="AU1280" t="s">
        <v>197</v>
      </c>
      <c r="AV1280" t="s">
        <v>362</v>
      </c>
      <c r="AW1280" t="s">
        <v>408</v>
      </c>
      <c r="AX1280" t="s">
        <v>197</v>
      </c>
      <c r="AY1280" t="s">
        <v>362</v>
      </c>
    </row>
    <row r="1281" spans="1:51" x14ac:dyDescent="0.45">
      <c r="A1281" s="22">
        <v>872627</v>
      </c>
      <c r="B1281" s="6">
        <v>45536</v>
      </c>
      <c r="C1281" s="22">
        <v>2953000</v>
      </c>
      <c r="D1281" s="22">
        <v>818550</v>
      </c>
      <c r="E1281" s="22"/>
      <c r="F1281" s="22">
        <v>0</v>
      </c>
      <c r="G1281" s="22">
        <v>1108803</v>
      </c>
      <c r="H1281" s="22">
        <v>0</v>
      </c>
      <c r="I1281" s="22"/>
      <c r="J1281" s="22">
        <v>0</v>
      </c>
      <c r="K1281" s="22">
        <v>98107</v>
      </c>
      <c r="L1281" s="23" t="s">
        <v>554</v>
      </c>
      <c r="M1281" s="23"/>
      <c r="N1281" s="23" t="s">
        <v>184</v>
      </c>
      <c r="O1281" s="23" t="s">
        <v>517</v>
      </c>
      <c r="P1281" s="22">
        <v>15</v>
      </c>
      <c r="Q1281" s="23" t="s">
        <v>518</v>
      </c>
      <c r="R1281" s="23"/>
      <c r="S1281" s="23"/>
      <c r="T1281" s="23"/>
      <c r="U1281" s="23"/>
      <c r="V1281" s="23" t="s">
        <v>519</v>
      </c>
      <c r="W1281" s="23" t="s">
        <v>188</v>
      </c>
      <c r="X1281" s="23" t="s">
        <v>189</v>
      </c>
      <c r="Y1281" s="22">
        <v>0</v>
      </c>
      <c r="Z1281" s="23" t="s">
        <v>190</v>
      </c>
      <c r="AA1281" s="23" t="s">
        <v>191</v>
      </c>
      <c r="AB1281" s="23" t="s">
        <v>190</v>
      </c>
      <c r="AC1281" s="23" t="s">
        <v>190</v>
      </c>
      <c r="AD1281" s="23" t="s">
        <v>190</v>
      </c>
      <c r="AE1281" s="23" t="s">
        <v>81</v>
      </c>
      <c r="AF1281" s="23" t="s">
        <v>190</v>
      </c>
      <c r="AG1281" s="23" t="s">
        <v>520</v>
      </c>
      <c r="AH1281" s="23" t="s">
        <v>281</v>
      </c>
      <c r="AI1281" s="23" t="s">
        <v>521</v>
      </c>
      <c r="AJ1281" s="23" t="b">
        <v>0</v>
      </c>
      <c r="AK1281" s="3">
        <v>111</v>
      </c>
      <c r="AL1281" s="3">
        <v>3404</v>
      </c>
      <c r="AM1281" s="3">
        <v>5011</v>
      </c>
      <c r="AN1281" s="24">
        <v>45536.332600925925</v>
      </c>
      <c r="AO1281" s="24">
        <v>45536.332600925925</v>
      </c>
      <c r="AP1281">
        <v>9</v>
      </c>
      <c r="AQ1281" t="s">
        <v>194</v>
      </c>
      <c r="AR1281">
        <v>244.33260092592536</v>
      </c>
      <c r="AS1281" t="s">
        <v>195</v>
      </c>
      <c r="AT1281" t="s">
        <v>408</v>
      </c>
      <c r="AU1281" t="s">
        <v>197</v>
      </c>
      <c r="AV1281" t="s">
        <v>285</v>
      </c>
      <c r="AW1281" t="s">
        <v>408</v>
      </c>
      <c r="AX1281" t="s">
        <v>197</v>
      </c>
      <c r="AY1281" t="s">
        <v>285</v>
      </c>
    </row>
    <row r="1282" spans="1:51" x14ac:dyDescent="0.45">
      <c r="A1282" s="22">
        <v>872564</v>
      </c>
      <c r="B1282" s="6">
        <v>45536</v>
      </c>
      <c r="C1282" s="22">
        <v>2952000</v>
      </c>
      <c r="D1282" s="22">
        <v>838086</v>
      </c>
      <c r="E1282" s="22"/>
      <c r="F1282" s="22">
        <v>0</v>
      </c>
      <c r="G1282" s="22">
        <v>1108827</v>
      </c>
      <c r="H1282" s="22">
        <v>0</v>
      </c>
      <c r="I1282" s="22"/>
      <c r="J1282" s="22">
        <v>0</v>
      </c>
      <c r="K1282" s="22">
        <v>102118</v>
      </c>
      <c r="L1282" s="23" t="s">
        <v>542</v>
      </c>
      <c r="M1282" s="23"/>
      <c r="N1282" s="23" t="s">
        <v>184</v>
      </c>
      <c r="O1282" s="23" t="s">
        <v>517</v>
      </c>
      <c r="P1282" s="22">
        <v>15</v>
      </c>
      <c r="Q1282" s="23" t="s">
        <v>518</v>
      </c>
      <c r="R1282" s="23"/>
      <c r="S1282" s="23"/>
      <c r="T1282" s="23"/>
      <c r="U1282" s="23"/>
      <c r="V1282" s="23" t="s">
        <v>519</v>
      </c>
      <c r="W1282" s="23" t="s">
        <v>188</v>
      </c>
      <c r="X1282" s="23" t="s">
        <v>189</v>
      </c>
      <c r="Y1282" s="22">
        <v>0</v>
      </c>
      <c r="Z1282" s="23" t="s">
        <v>190</v>
      </c>
      <c r="AA1282" s="23" t="s">
        <v>191</v>
      </c>
      <c r="AB1282" s="23" t="s">
        <v>190</v>
      </c>
      <c r="AC1282" s="23" t="s">
        <v>190</v>
      </c>
      <c r="AD1282" s="23" t="s">
        <v>190</v>
      </c>
      <c r="AE1282" s="23" t="s">
        <v>81</v>
      </c>
      <c r="AF1282" s="23" t="s">
        <v>190</v>
      </c>
      <c r="AG1282" s="23" t="s">
        <v>520</v>
      </c>
      <c r="AH1282" s="23" t="s">
        <v>281</v>
      </c>
      <c r="AI1282" s="23" t="s">
        <v>521</v>
      </c>
      <c r="AJ1282" s="23" t="b">
        <v>0</v>
      </c>
      <c r="AK1282" s="3">
        <v>55</v>
      </c>
      <c r="AL1282" s="3">
        <v>3404</v>
      </c>
      <c r="AM1282" s="3">
        <v>4948</v>
      </c>
      <c r="AN1282" s="24">
        <v>45536.326423611114</v>
      </c>
      <c r="AO1282" s="24">
        <v>45536.326423611114</v>
      </c>
      <c r="AP1282">
        <v>9</v>
      </c>
      <c r="AQ1282" t="s">
        <v>194</v>
      </c>
      <c r="AR1282">
        <v>244.32642361111357</v>
      </c>
      <c r="AS1282" t="s">
        <v>195</v>
      </c>
      <c r="AT1282" t="s">
        <v>408</v>
      </c>
      <c r="AU1282" t="s">
        <v>197</v>
      </c>
      <c r="AV1282" t="s">
        <v>235</v>
      </c>
      <c r="AW1282" t="s">
        <v>408</v>
      </c>
      <c r="AX1282" t="s">
        <v>197</v>
      </c>
      <c r="AY1282" t="s">
        <v>235</v>
      </c>
    </row>
    <row r="1283" spans="1:51" x14ac:dyDescent="0.45">
      <c r="A1283" s="22">
        <v>873080</v>
      </c>
      <c r="B1283" s="6">
        <v>45536</v>
      </c>
      <c r="C1283" s="22">
        <v>2952000</v>
      </c>
      <c r="D1283" s="22">
        <v>835334</v>
      </c>
      <c r="E1283" s="22"/>
      <c r="F1283" s="22">
        <v>0</v>
      </c>
      <c r="G1283" s="22">
        <v>1109655</v>
      </c>
      <c r="H1283" s="22">
        <v>0</v>
      </c>
      <c r="I1283" s="22"/>
      <c r="J1283" s="22">
        <v>0</v>
      </c>
      <c r="K1283" s="22">
        <v>101807</v>
      </c>
      <c r="L1283" s="23" t="s">
        <v>598</v>
      </c>
      <c r="M1283" s="23"/>
      <c r="N1283" s="23" t="s">
        <v>184</v>
      </c>
      <c r="O1283" s="23" t="s">
        <v>517</v>
      </c>
      <c r="P1283" s="22">
        <v>15</v>
      </c>
      <c r="Q1283" s="23" t="s">
        <v>518</v>
      </c>
      <c r="R1283" s="23"/>
      <c r="S1283" s="23"/>
      <c r="T1283" s="23"/>
      <c r="U1283" s="23"/>
      <c r="V1283" s="23" t="s">
        <v>519</v>
      </c>
      <c r="W1283" s="23" t="s">
        <v>188</v>
      </c>
      <c r="X1283" s="23" t="s">
        <v>189</v>
      </c>
      <c r="Y1283" s="22">
        <v>0</v>
      </c>
      <c r="Z1283" s="23" t="s">
        <v>190</v>
      </c>
      <c r="AA1283" s="23" t="s">
        <v>191</v>
      </c>
      <c r="AB1283" s="23" t="s">
        <v>190</v>
      </c>
      <c r="AC1283" s="23" t="s">
        <v>190</v>
      </c>
      <c r="AD1283" s="23" t="s">
        <v>190</v>
      </c>
      <c r="AE1283" s="23" t="s">
        <v>81</v>
      </c>
      <c r="AF1283" s="23" t="s">
        <v>190</v>
      </c>
      <c r="AG1283" s="23" t="s">
        <v>520</v>
      </c>
      <c r="AH1283" s="23" t="s">
        <v>281</v>
      </c>
      <c r="AI1283" s="23" t="s">
        <v>521</v>
      </c>
      <c r="AJ1283" s="23" t="b">
        <v>0</v>
      </c>
      <c r="AK1283" s="3">
        <v>97</v>
      </c>
      <c r="AL1283" s="3">
        <v>3404</v>
      </c>
      <c r="AM1283" s="3">
        <v>5425</v>
      </c>
      <c r="AN1283" s="24">
        <v>45536.41280578704</v>
      </c>
      <c r="AO1283" s="24">
        <v>45536.41280578704</v>
      </c>
      <c r="AP1283">
        <v>9</v>
      </c>
      <c r="AQ1283" t="s">
        <v>194</v>
      </c>
      <c r="AR1283">
        <v>244.41280578704027</v>
      </c>
      <c r="AS1283" t="s">
        <v>195</v>
      </c>
      <c r="AT1283" t="s">
        <v>238</v>
      </c>
      <c r="AU1283" t="s">
        <v>197</v>
      </c>
      <c r="AV1283" t="s">
        <v>240</v>
      </c>
      <c r="AW1283" t="s">
        <v>238</v>
      </c>
      <c r="AX1283" t="s">
        <v>197</v>
      </c>
      <c r="AY1283" t="s">
        <v>240</v>
      </c>
    </row>
    <row r="1284" spans="1:51" x14ac:dyDescent="0.45">
      <c r="A1284" s="22">
        <v>872574</v>
      </c>
      <c r="B1284" s="6">
        <v>45536</v>
      </c>
      <c r="C1284" s="22">
        <v>2938000</v>
      </c>
      <c r="D1284" s="22">
        <v>824542</v>
      </c>
      <c r="E1284" s="22"/>
      <c r="F1284" s="22">
        <v>0</v>
      </c>
      <c r="G1284" s="22">
        <v>1109725</v>
      </c>
      <c r="H1284" s="22">
        <v>0</v>
      </c>
      <c r="I1284" s="22"/>
      <c r="J1284" s="22">
        <v>0</v>
      </c>
      <c r="K1284" s="22">
        <v>102319</v>
      </c>
      <c r="L1284" s="23" t="s">
        <v>516</v>
      </c>
      <c r="M1284" s="23"/>
      <c r="N1284" s="23" t="s">
        <v>184</v>
      </c>
      <c r="O1284" s="23" t="s">
        <v>517</v>
      </c>
      <c r="P1284" s="22">
        <v>15</v>
      </c>
      <c r="Q1284" s="23" t="s">
        <v>518</v>
      </c>
      <c r="R1284" s="23"/>
      <c r="S1284" s="23"/>
      <c r="T1284" s="23"/>
      <c r="U1284" s="23"/>
      <c r="V1284" s="23" t="s">
        <v>519</v>
      </c>
      <c r="W1284" s="23" t="s">
        <v>188</v>
      </c>
      <c r="X1284" s="23" t="s">
        <v>189</v>
      </c>
      <c r="Y1284" s="22">
        <v>0</v>
      </c>
      <c r="Z1284" s="23" t="s">
        <v>190</v>
      </c>
      <c r="AA1284" s="23" t="s">
        <v>191</v>
      </c>
      <c r="AB1284" s="23" t="s">
        <v>190</v>
      </c>
      <c r="AC1284" s="23" t="s">
        <v>190</v>
      </c>
      <c r="AD1284" s="23" t="s">
        <v>190</v>
      </c>
      <c r="AE1284" s="23" t="s">
        <v>81</v>
      </c>
      <c r="AF1284" s="23" t="s">
        <v>190</v>
      </c>
      <c r="AG1284" s="23" t="s">
        <v>520</v>
      </c>
      <c r="AH1284" s="23" t="s">
        <v>281</v>
      </c>
      <c r="AI1284" s="23" t="s">
        <v>521</v>
      </c>
      <c r="AJ1284" s="23" t="b">
        <v>0</v>
      </c>
      <c r="AK1284" s="3">
        <v>55</v>
      </c>
      <c r="AL1284" s="3">
        <v>3404</v>
      </c>
      <c r="AM1284" s="3">
        <v>4958</v>
      </c>
      <c r="AN1284" s="24">
        <v>45536.327113271604</v>
      </c>
      <c r="AO1284" s="24">
        <v>45536.327113271604</v>
      </c>
      <c r="AP1284">
        <v>9</v>
      </c>
      <c r="AQ1284" t="s">
        <v>194</v>
      </c>
      <c r="AR1284">
        <v>244.32711327160359</v>
      </c>
      <c r="AS1284" t="s">
        <v>195</v>
      </c>
      <c r="AT1284" t="s">
        <v>408</v>
      </c>
      <c r="AU1284" t="s">
        <v>197</v>
      </c>
      <c r="AV1284" t="s">
        <v>235</v>
      </c>
      <c r="AW1284" t="s">
        <v>408</v>
      </c>
      <c r="AX1284" t="s">
        <v>197</v>
      </c>
      <c r="AY1284" t="s">
        <v>235</v>
      </c>
    </row>
    <row r="1285" spans="1:51" x14ac:dyDescent="0.45">
      <c r="A1285" s="22">
        <v>872601</v>
      </c>
      <c r="B1285" s="6">
        <v>45536</v>
      </c>
      <c r="C1285" s="22">
        <v>2937000</v>
      </c>
      <c r="D1285" s="22">
        <v>853947</v>
      </c>
      <c r="E1285" s="22"/>
      <c r="F1285" s="22">
        <v>0</v>
      </c>
      <c r="G1285" s="22">
        <v>1109651</v>
      </c>
      <c r="H1285" s="22">
        <v>0</v>
      </c>
      <c r="I1285" s="22"/>
      <c r="J1285" s="22">
        <v>0</v>
      </c>
      <c r="K1285" s="22">
        <v>102178</v>
      </c>
      <c r="L1285" s="23" t="s">
        <v>530</v>
      </c>
      <c r="M1285" s="23"/>
      <c r="N1285" s="23" t="s">
        <v>184</v>
      </c>
      <c r="O1285" s="23" t="s">
        <v>517</v>
      </c>
      <c r="P1285" s="22">
        <v>15</v>
      </c>
      <c r="Q1285" s="23" t="s">
        <v>518</v>
      </c>
      <c r="R1285" s="23"/>
      <c r="S1285" s="23"/>
      <c r="T1285" s="23"/>
      <c r="U1285" s="23"/>
      <c r="V1285" s="23" t="s">
        <v>519</v>
      </c>
      <c r="W1285" s="23" t="s">
        <v>188</v>
      </c>
      <c r="X1285" s="23" t="s">
        <v>189</v>
      </c>
      <c r="Y1285" s="22">
        <v>0</v>
      </c>
      <c r="Z1285" s="23" t="s">
        <v>190</v>
      </c>
      <c r="AA1285" s="23" t="s">
        <v>191</v>
      </c>
      <c r="AB1285" s="23" t="s">
        <v>190</v>
      </c>
      <c r="AC1285" s="23" t="s">
        <v>190</v>
      </c>
      <c r="AD1285" s="23" t="s">
        <v>190</v>
      </c>
      <c r="AE1285" s="23" t="s">
        <v>81</v>
      </c>
      <c r="AF1285" s="23" t="s">
        <v>190</v>
      </c>
      <c r="AG1285" s="23" t="s">
        <v>520</v>
      </c>
      <c r="AH1285" s="23" t="s">
        <v>281</v>
      </c>
      <c r="AI1285" s="23" t="s">
        <v>521</v>
      </c>
      <c r="AJ1285" s="23" t="b">
        <v>0</v>
      </c>
      <c r="AK1285" s="3">
        <v>55</v>
      </c>
      <c r="AL1285" s="3">
        <v>3404</v>
      </c>
      <c r="AM1285" s="3">
        <v>4985</v>
      </c>
      <c r="AN1285" s="24">
        <v>45536.33003429784</v>
      </c>
      <c r="AO1285" s="24">
        <v>45536.33003429784</v>
      </c>
      <c r="AP1285">
        <v>9</v>
      </c>
      <c r="AQ1285" t="s">
        <v>194</v>
      </c>
      <c r="AR1285">
        <v>244.33003429784003</v>
      </c>
      <c r="AS1285" t="s">
        <v>195</v>
      </c>
      <c r="AT1285" t="s">
        <v>408</v>
      </c>
      <c r="AU1285" t="s">
        <v>197</v>
      </c>
      <c r="AV1285" t="s">
        <v>228</v>
      </c>
      <c r="AW1285" t="s">
        <v>408</v>
      </c>
      <c r="AX1285" t="s">
        <v>197</v>
      </c>
      <c r="AY1285" t="s">
        <v>228</v>
      </c>
    </row>
    <row r="1286" spans="1:51" x14ac:dyDescent="0.45">
      <c r="A1286" s="22">
        <v>872048</v>
      </c>
      <c r="B1286" s="6">
        <v>45536</v>
      </c>
      <c r="C1286" s="22">
        <v>2937000</v>
      </c>
      <c r="D1286" s="22">
        <v>3271874</v>
      </c>
      <c r="E1286" s="22"/>
      <c r="F1286" s="22">
        <v>210</v>
      </c>
      <c r="G1286" s="22">
        <v>403770</v>
      </c>
      <c r="H1286" s="22">
        <v>491</v>
      </c>
      <c r="I1286" s="22"/>
      <c r="J1286" s="22">
        <v>88169</v>
      </c>
      <c r="K1286" s="22">
        <v>101644</v>
      </c>
      <c r="L1286" s="23" t="s">
        <v>1377</v>
      </c>
      <c r="M1286" s="23"/>
      <c r="N1286" s="23" t="s">
        <v>184</v>
      </c>
      <c r="O1286" s="23" t="s">
        <v>672</v>
      </c>
      <c r="P1286" s="22">
        <v>10</v>
      </c>
      <c r="Q1286" s="23" t="s">
        <v>673</v>
      </c>
      <c r="R1286" s="23" t="s">
        <v>667</v>
      </c>
      <c r="S1286" s="23" t="s">
        <v>22</v>
      </c>
      <c r="T1286" s="23" t="s">
        <v>667</v>
      </c>
      <c r="U1286" s="23" t="s">
        <v>22</v>
      </c>
      <c r="V1286" s="23" t="s">
        <v>674</v>
      </c>
      <c r="W1286" s="23" t="s">
        <v>188</v>
      </c>
      <c r="X1286" s="23" t="s">
        <v>189</v>
      </c>
      <c r="Y1286" s="22">
        <v>0</v>
      </c>
      <c r="Z1286" s="23" t="s">
        <v>190</v>
      </c>
      <c r="AA1286" s="23" t="s">
        <v>191</v>
      </c>
      <c r="AB1286" s="23" t="s">
        <v>190</v>
      </c>
      <c r="AC1286" s="23" t="s">
        <v>190</v>
      </c>
      <c r="AD1286" s="23" t="s">
        <v>190</v>
      </c>
      <c r="AE1286" s="23" t="s">
        <v>98</v>
      </c>
      <c r="AF1286" s="23"/>
      <c r="AG1286" s="23"/>
      <c r="AH1286" s="23"/>
      <c r="AI1286" s="23"/>
      <c r="AJ1286" s="23" t="b">
        <v>0</v>
      </c>
      <c r="AK1286" s="3">
        <v>55</v>
      </c>
      <c r="AL1286" s="3">
        <v>4952</v>
      </c>
      <c r="AM1286" s="3">
        <v>4569</v>
      </c>
      <c r="AN1286" s="24">
        <v>45536.208421141979</v>
      </c>
      <c r="AO1286" s="24">
        <v>45536.208455864195</v>
      </c>
      <c r="AP1286">
        <v>9</v>
      </c>
      <c r="AQ1286" t="s">
        <v>194</v>
      </c>
      <c r="AR1286">
        <v>244.20842114197876</v>
      </c>
      <c r="AS1286" t="s">
        <v>195</v>
      </c>
      <c r="AT1286" t="s">
        <v>296</v>
      </c>
      <c r="AU1286" t="s">
        <v>197</v>
      </c>
      <c r="AV1286" t="s">
        <v>220</v>
      </c>
      <c r="AW1286" t="s">
        <v>296</v>
      </c>
      <c r="AX1286" t="s">
        <v>197</v>
      </c>
      <c r="AY1286" t="s">
        <v>208</v>
      </c>
    </row>
    <row r="1287" spans="1:51" x14ac:dyDescent="0.45">
      <c r="A1287" s="22">
        <v>872049</v>
      </c>
      <c r="B1287" s="6">
        <v>45536</v>
      </c>
      <c r="C1287" s="22">
        <v>2937000</v>
      </c>
      <c r="D1287" s="22">
        <v>3271874</v>
      </c>
      <c r="E1287" s="22"/>
      <c r="F1287" s="22">
        <v>210</v>
      </c>
      <c r="G1287" s="22">
        <v>403770</v>
      </c>
      <c r="H1287" s="22">
        <v>491</v>
      </c>
      <c r="I1287" s="22"/>
      <c r="J1287" s="22">
        <v>88169</v>
      </c>
      <c r="K1287" s="22">
        <v>101644</v>
      </c>
      <c r="L1287" s="23" t="s">
        <v>1377</v>
      </c>
      <c r="M1287" s="23"/>
      <c r="N1287" s="23" t="s">
        <v>184</v>
      </c>
      <c r="O1287" s="23" t="s">
        <v>672</v>
      </c>
      <c r="P1287" s="22">
        <v>14</v>
      </c>
      <c r="Q1287" s="23" t="s">
        <v>673</v>
      </c>
      <c r="R1287" s="23" t="s">
        <v>667</v>
      </c>
      <c r="S1287" s="23" t="s">
        <v>22</v>
      </c>
      <c r="T1287" s="23" t="s">
        <v>667</v>
      </c>
      <c r="U1287" s="23" t="s">
        <v>22</v>
      </c>
      <c r="V1287" s="23" t="s">
        <v>674</v>
      </c>
      <c r="W1287" s="23" t="s">
        <v>188</v>
      </c>
      <c r="X1287" s="23" t="s">
        <v>189</v>
      </c>
      <c r="Y1287" s="22">
        <v>0</v>
      </c>
      <c r="Z1287" s="23" t="s">
        <v>190</v>
      </c>
      <c r="AA1287" s="23" t="s">
        <v>191</v>
      </c>
      <c r="AB1287" s="23" t="s">
        <v>190</v>
      </c>
      <c r="AC1287" s="23" t="s">
        <v>190</v>
      </c>
      <c r="AD1287" s="23" t="s">
        <v>190</v>
      </c>
      <c r="AE1287" s="23" t="s">
        <v>98</v>
      </c>
      <c r="AF1287" s="23"/>
      <c r="AG1287" s="23"/>
      <c r="AH1287" s="23"/>
      <c r="AI1287" s="23"/>
      <c r="AJ1287" s="23" t="b">
        <v>0</v>
      </c>
      <c r="AK1287" s="3">
        <v>55</v>
      </c>
      <c r="AL1287" s="3">
        <v>4952</v>
      </c>
      <c r="AM1287" s="3">
        <v>4569</v>
      </c>
      <c r="AN1287" s="24">
        <v>45536.208421141979</v>
      </c>
      <c r="AO1287" s="24">
        <v>45536.208455864195</v>
      </c>
      <c r="AP1287">
        <v>9</v>
      </c>
      <c r="AQ1287" t="s">
        <v>194</v>
      </c>
      <c r="AR1287">
        <v>244.20842114197876</v>
      </c>
      <c r="AS1287" t="s">
        <v>195</v>
      </c>
      <c r="AT1287" t="s">
        <v>296</v>
      </c>
      <c r="AU1287" t="s">
        <v>197</v>
      </c>
      <c r="AV1287" t="s">
        <v>220</v>
      </c>
      <c r="AW1287" t="s">
        <v>296</v>
      </c>
      <c r="AX1287" t="s">
        <v>197</v>
      </c>
      <c r="AY1287" t="s">
        <v>208</v>
      </c>
    </row>
    <row r="1288" spans="1:51" x14ac:dyDescent="0.45">
      <c r="A1288" s="22">
        <v>872050</v>
      </c>
      <c r="B1288" s="6">
        <v>45536</v>
      </c>
      <c r="C1288" s="22">
        <v>2937000</v>
      </c>
      <c r="D1288" s="22">
        <v>3271874</v>
      </c>
      <c r="E1288" s="22"/>
      <c r="F1288" s="22">
        <v>210</v>
      </c>
      <c r="G1288" s="22">
        <v>403770</v>
      </c>
      <c r="H1288" s="22">
        <v>491</v>
      </c>
      <c r="I1288" s="22"/>
      <c r="J1288" s="22">
        <v>88169</v>
      </c>
      <c r="K1288" s="22">
        <v>101644</v>
      </c>
      <c r="L1288" s="23" t="s">
        <v>1377</v>
      </c>
      <c r="M1288" s="23"/>
      <c r="N1288" s="23" t="s">
        <v>184</v>
      </c>
      <c r="O1288" s="23" t="s">
        <v>672</v>
      </c>
      <c r="P1288" s="22">
        <v>10</v>
      </c>
      <c r="Q1288" s="23" t="s">
        <v>673</v>
      </c>
      <c r="R1288" s="23" t="s">
        <v>667</v>
      </c>
      <c r="S1288" s="23" t="s">
        <v>22</v>
      </c>
      <c r="T1288" s="23" t="s">
        <v>667</v>
      </c>
      <c r="U1288" s="23" t="s">
        <v>22</v>
      </c>
      <c r="V1288" s="23" t="s">
        <v>674</v>
      </c>
      <c r="W1288" s="23" t="s">
        <v>188</v>
      </c>
      <c r="X1288" s="23" t="s">
        <v>189</v>
      </c>
      <c r="Y1288" s="22">
        <v>0</v>
      </c>
      <c r="Z1288" s="23" t="s">
        <v>190</v>
      </c>
      <c r="AA1288" s="23" t="s">
        <v>191</v>
      </c>
      <c r="AB1288" s="23" t="s">
        <v>190</v>
      </c>
      <c r="AC1288" s="23" t="s">
        <v>190</v>
      </c>
      <c r="AD1288" s="23" t="s">
        <v>190</v>
      </c>
      <c r="AE1288" s="23" t="s">
        <v>98</v>
      </c>
      <c r="AF1288" s="23"/>
      <c r="AG1288" s="23"/>
      <c r="AH1288" s="23"/>
      <c r="AI1288" s="23"/>
      <c r="AJ1288" s="23" t="b">
        <v>0</v>
      </c>
      <c r="AK1288" s="3">
        <v>55</v>
      </c>
      <c r="AL1288" s="3">
        <v>4952</v>
      </c>
      <c r="AM1288" s="3">
        <v>4569</v>
      </c>
      <c r="AN1288" s="24">
        <v>45536.208421141979</v>
      </c>
      <c r="AO1288" s="24">
        <v>45536.208455864195</v>
      </c>
      <c r="AP1288">
        <v>9</v>
      </c>
      <c r="AQ1288" t="s">
        <v>194</v>
      </c>
      <c r="AR1288">
        <v>244.20842114197876</v>
      </c>
      <c r="AS1288" t="s">
        <v>195</v>
      </c>
      <c r="AT1288" t="s">
        <v>296</v>
      </c>
      <c r="AU1288" t="s">
        <v>197</v>
      </c>
      <c r="AV1288" t="s">
        <v>220</v>
      </c>
      <c r="AW1288" t="s">
        <v>296</v>
      </c>
      <c r="AX1288" t="s">
        <v>197</v>
      </c>
      <c r="AY1288" t="s">
        <v>208</v>
      </c>
    </row>
    <row r="1289" spans="1:51" x14ac:dyDescent="0.45">
      <c r="A1289" s="22">
        <v>872051</v>
      </c>
      <c r="B1289" s="6">
        <v>45536</v>
      </c>
      <c r="C1289" s="22">
        <v>2937000</v>
      </c>
      <c r="D1289" s="22">
        <v>3271874</v>
      </c>
      <c r="E1289" s="22"/>
      <c r="F1289" s="22">
        <v>210</v>
      </c>
      <c r="G1289" s="22">
        <v>403770</v>
      </c>
      <c r="H1289" s="22">
        <v>491</v>
      </c>
      <c r="I1289" s="22"/>
      <c r="J1289" s="22">
        <v>88169</v>
      </c>
      <c r="K1289" s="22">
        <v>101644</v>
      </c>
      <c r="L1289" s="23" t="s">
        <v>1377</v>
      </c>
      <c r="M1289" s="23"/>
      <c r="N1289" s="23" t="s">
        <v>184</v>
      </c>
      <c r="O1289" s="23" t="s">
        <v>672</v>
      </c>
      <c r="P1289" s="22">
        <v>14</v>
      </c>
      <c r="Q1289" s="23" t="s">
        <v>673</v>
      </c>
      <c r="R1289" s="23" t="s">
        <v>667</v>
      </c>
      <c r="S1289" s="23" t="s">
        <v>22</v>
      </c>
      <c r="T1289" s="23" t="s">
        <v>667</v>
      </c>
      <c r="U1289" s="23" t="s">
        <v>22</v>
      </c>
      <c r="V1289" s="23" t="s">
        <v>674</v>
      </c>
      <c r="W1289" s="23" t="s">
        <v>188</v>
      </c>
      <c r="X1289" s="23" t="s">
        <v>189</v>
      </c>
      <c r="Y1289" s="22">
        <v>0</v>
      </c>
      <c r="Z1289" s="23" t="s">
        <v>190</v>
      </c>
      <c r="AA1289" s="23" t="s">
        <v>191</v>
      </c>
      <c r="AB1289" s="23" t="s">
        <v>190</v>
      </c>
      <c r="AC1289" s="23" t="s">
        <v>190</v>
      </c>
      <c r="AD1289" s="23" t="s">
        <v>190</v>
      </c>
      <c r="AE1289" s="23" t="s">
        <v>98</v>
      </c>
      <c r="AF1289" s="23"/>
      <c r="AG1289" s="23"/>
      <c r="AH1289" s="23"/>
      <c r="AI1289" s="23"/>
      <c r="AJ1289" s="23" t="b">
        <v>0</v>
      </c>
      <c r="AK1289" s="3">
        <v>55</v>
      </c>
      <c r="AL1289" s="3">
        <v>4952</v>
      </c>
      <c r="AM1289" s="3">
        <v>4569</v>
      </c>
      <c r="AN1289" s="24">
        <v>45536.208421141979</v>
      </c>
      <c r="AO1289" s="24">
        <v>45536.208455864195</v>
      </c>
      <c r="AP1289">
        <v>9</v>
      </c>
      <c r="AQ1289" t="s">
        <v>194</v>
      </c>
      <c r="AR1289">
        <v>244.20842114197876</v>
      </c>
      <c r="AS1289" t="s">
        <v>195</v>
      </c>
      <c r="AT1289" t="s">
        <v>296</v>
      </c>
      <c r="AU1289" t="s">
        <v>197</v>
      </c>
      <c r="AV1289" t="s">
        <v>220</v>
      </c>
      <c r="AW1289" t="s">
        <v>296</v>
      </c>
      <c r="AX1289" t="s">
        <v>197</v>
      </c>
      <c r="AY1289" t="s">
        <v>208</v>
      </c>
    </row>
    <row r="1290" spans="1:51" x14ac:dyDescent="0.45">
      <c r="A1290" s="22">
        <v>872624</v>
      </c>
      <c r="B1290" s="6">
        <v>45536</v>
      </c>
      <c r="C1290" s="22">
        <v>2936000</v>
      </c>
      <c r="D1290" s="22">
        <v>824509</v>
      </c>
      <c r="E1290" s="22"/>
      <c r="F1290" s="22">
        <v>0</v>
      </c>
      <c r="G1290" s="22">
        <v>1109676</v>
      </c>
      <c r="H1290" s="22">
        <v>0</v>
      </c>
      <c r="I1290" s="22"/>
      <c r="J1290" s="22">
        <v>0</v>
      </c>
      <c r="K1290" s="22">
        <v>98351</v>
      </c>
      <c r="L1290" s="23" t="s">
        <v>548</v>
      </c>
      <c r="M1290" s="23"/>
      <c r="N1290" s="23" t="s">
        <v>184</v>
      </c>
      <c r="O1290" s="23" t="s">
        <v>517</v>
      </c>
      <c r="P1290" s="22">
        <v>15</v>
      </c>
      <c r="Q1290" s="23" t="s">
        <v>518</v>
      </c>
      <c r="R1290" s="23"/>
      <c r="S1290" s="23"/>
      <c r="T1290" s="23"/>
      <c r="U1290" s="23"/>
      <c r="V1290" s="23" t="s">
        <v>519</v>
      </c>
      <c r="W1290" s="23" t="s">
        <v>188</v>
      </c>
      <c r="X1290" s="23" t="s">
        <v>189</v>
      </c>
      <c r="Y1290" s="22">
        <v>0</v>
      </c>
      <c r="Z1290" s="23" t="s">
        <v>190</v>
      </c>
      <c r="AA1290" s="23" t="s">
        <v>191</v>
      </c>
      <c r="AB1290" s="23" t="s">
        <v>190</v>
      </c>
      <c r="AC1290" s="23" t="s">
        <v>190</v>
      </c>
      <c r="AD1290" s="23" t="s">
        <v>190</v>
      </c>
      <c r="AE1290" s="23" t="s">
        <v>81</v>
      </c>
      <c r="AF1290" s="23" t="s">
        <v>190</v>
      </c>
      <c r="AG1290" s="23" t="s">
        <v>520</v>
      </c>
      <c r="AH1290" s="23" t="s">
        <v>281</v>
      </c>
      <c r="AI1290" s="23" t="s">
        <v>521</v>
      </c>
      <c r="AJ1290" s="23" t="b">
        <v>0</v>
      </c>
      <c r="AK1290" s="3">
        <v>55</v>
      </c>
      <c r="AL1290" s="3">
        <v>3404</v>
      </c>
      <c r="AM1290" s="3">
        <v>5008</v>
      </c>
      <c r="AN1290" s="24">
        <v>45536.332300077163</v>
      </c>
      <c r="AO1290" s="24">
        <v>45536.332300077163</v>
      </c>
      <c r="AP1290">
        <v>9</v>
      </c>
      <c r="AQ1290" t="s">
        <v>194</v>
      </c>
      <c r="AR1290">
        <v>244.33230007716338</v>
      </c>
      <c r="AS1290" t="s">
        <v>195</v>
      </c>
      <c r="AT1290" t="s">
        <v>408</v>
      </c>
      <c r="AU1290" t="s">
        <v>197</v>
      </c>
      <c r="AV1290" t="s">
        <v>311</v>
      </c>
      <c r="AW1290" t="s">
        <v>408</v>
      </c>
      <c r="AX1290" t="s">
        <v>197</v>
      </c>
      <c r="AY1290" t="s">
        <v>311</v>
      </c>
    </row>
    <row r="1291" spans="1:51" x14ac:dyDescent="0.45">
      <c r="A1291" s="22">
        <v>872577</v>
      </c>
      <c r="B1291" s="6">
        <v>45536</v>
      </c>
      <c r="C1291" s="22">
        <v>2921000</v>
      </c>
      <c r="D1291" s="22">
        <v>822101</v>
      </c>
      <c r="E1291" s="22"/>
      <c r="F1291" s="22">
        <v>0</v>
      </c>
      <c r="G1291" s="22">
        <v>1108814</v>
      </c>
      <c r="H1291" s="22">
        <v>0</v>
      </c>
      <c r="I1291" s="22"/>
      <c r="J1291" s="22">
        <v>0</v>
      </c>
      <c r="K1291" s="22">
        <v>101626</v>
      </c>
      <c r="L1291" s="23" t="s">
        <v>578</v>
      </c>
      <c r="M1291" s="23"/>
      <c r="N1291" s="23" t="s">
        <v>184</v>
      </c>
      <c r="O1291" s="23" t="s">
        <v>517</v>
      </c>
      <c r="P1291" s="22">
        <v>15</v>
      </c>
      <c r="Q1291" s="23" t="s">
        <v>518</v>
      </c>
      <c r="R1291" s="23"/>
      <c r="S1291" s="23"/>
      <c r="T1291" s="23"/>
      <c r="U1291" s="23"/>
      <c r="V1291" s="23" t="s">
        <v>519</v>
      </c>
      <c r="W1291" s="23" t="s">
        <v>188</v>
      </c>
      <c r="X1291" s="23" t="s">
        <v>189</v>
      </c>
      <c r="Y1291" s="22">
        <v>0</v>
      </c>
      <c r="Z1291" s="23" t="s">
        <v>190</v>
      </c>
      <c r="AA1291" s="23" t="s">
        <v>191</v>
      </c>
      <c r="AB1291" s="23" t="s">
        <v>190</v>
      </c>
      <c r="AC1291" s="23" t="s">
        <v>190</v>
      </c>
      <c r="AD1291" s="23" t="s">
        <v>190</v>
      </c>
      <c r="AE1291" s="23" t="s">
        <v>81</v>
      </c>
      <c r="AF1291" s="23" t="s">
        <v>190</v>
      </c>
      <c r="AG1291" s="23" t="s">
        <v>520</v>
      </c>
      <c r="AH1291" s="23" t="s">
        <v>281</v>
      </c>
      <c r="AI1291" s="23" t="s">
        <v>521</v>
      </c>
      <c r="AJ1291" s="23" t="b">
        <v>0</v>
      </c>
      <c r="AK1291" s="3">
        <v>55</v>
      </c>
      <c r="AL1291" s="3">
        <v>3404</v>
      </c>
      <c r="AM1291" s="3">
        <v>4961</v>
      </c>
      <c r="AN1291" s="24">
        <v>45536.327412345679</v>
      </c>
      <c r="AO1291" s="24">
        <v>45536.327412345679</v>
      </c>
      <c r="AP1291">
        <v>9</v>
      </c>
      <c r="AQ1291" t="s">
        <v>194</v>
      </c>
      <c r="AR1291">
        <v>244.32741234567948</v>
      </c>
      <c r="AS1291" t="s">
        <v>195</v>
      </c>
      <c r="AT1291" t="s">
        <v>408</v>
      </c>
      <c r="AU1291" t="s">
        <v>197</v>
      </c>
      <c r="AV1291" t="s">
        <v>242</v>
      </c>
      <c r="AW1291" t="s">
        <v>408</v>
      </c>
      <c r="AX1291" t="s">
        <v>197</v>
      </c>
      <c r="AY1291" t="s">
        <v>242</v>
      </c>
    </row>
    <row r="1292" spans="1:51" x14ac:dyDescent="0.45">
      <c r="A1292" s="22">
        <v>872656</v>
      </c>
      <c r="B1292" s="6">
        <v>45536</v>
      </c>
      <c r="C1292" s="22">
        <v>2907000</v>
      </c>
      <c r="D1292" s="22">
        <v>3269270</v>
      </c>
      <c r="E1292" s="22"/>
      <c r="F1292" s="22">
        <v>21166</v>
      </c>
      <c r="G1292" s="22">
        <v>717791</v>
      </c>
      <c r="H1292" s="22">
        <v>14</v>
      </c>
      <c r="I1292" s="22"/>
      <c r="J1292" s="22">
        <v>24991</v>
      </c>
      <c r="K1292" s="22">
        <v>4654</v>
      </c>
      <c r="L1292" s="23" t="s">
        <v>1350</v>
      </c>
      <c r="M1292" s="23"/>
      <c r="N1292" s="23" t="s">
        <v>184</v>
      </c>
      <c r="O1292" s="23" t="s">
        <v>672</v>
      </c>
      <c r="P1292" s="22">
        <v>10</v>
      </c>
      <c r="Q1292" s="23" t="s">
        <v>673</v>
      </c>
      <c r="R1292" s="23" t="s">
        <v>667</v>
      </c>
      <c r="S1292" s="23" t="s">
        <v>22</v>
      </c>
      <c r="T1292" s="23" t="s">
        <v>667</v>
      </c>
      <c r="U1292" s="23" t="s">
        <v>22</v>
      </c>
      <c r="V1292" s="23" t="s">
        <v>674</v>
      </c>
      <c r="W1292" s="23" t="s">
        <v>188</v>
      </c>
      <c r="X1292" s="23" t="s">
        <v>189</v>
      </c>
      <c r="Y1292" s="22">
        <v>0</v>
      </c>
      <c r="Z1292" s="23" t="s">
        <v>190</v>
      </c>
      <c r="AA1292" s="23" t="s">
        <v>191</v>
      </c>
      <c r="AB1292" s="23" t="s">
        <v>190</v>
      </c>
      <c r="AC1292" s="23" t="s">
        <v>190</v>
      </c>
      <c r="AD1292" s="23" t="s">
        <v>190</v>
      </c>
      <c r="AE1292" s="23" t="s">
        <v>113</v>
      </c>
      <c r="AF1292" s="23"/>
      <c r="AG1292" s="23"/>
      <c r="AH1292" s="23"/>
      <c r="AI1292" s="23"/>
      <c r="AJ1292" s="23" t="b">
        <v>0</v>
      </c>
      <c r="AK1292" s="3">
        <v>121</v>
      </c>
      <c r="AL1292" s="3">
        <v>4952</v>
      </c>
      <c r="AM1292" s="3">
        <v>5031</v>
      </c>
      <c r="AN1292" s="24">
        <v>45536.337220331792</v>
      </c>
      <c r="AO1292" s="24">
        <v>45536.337255054015</v>
      </c>
      <c r="AP1292">
        <v>9</v>
      </c>
      <c r="AQ1292" t="s">
        <v>194</v>
      </c>
      <c r="AR1292">
        <v>244.3372203317922</v>
      </c>
      <c r="AS1292" t="s">
        <v>195</v>
      </c>
      <c r="AT1292" t="s">
        <v>308</v>
      </c>
      <c r="AU1292" t="s">
        <v>197</v>
      </c>
      <c r="AV1292" t="s">
        <v>310</v>
      </c>
      <c r="AW1292" t="s">
        <v>308</v>
      </c>
      <c r="AX1292" t="s">
        <v>197</v>
      </c>
      <c r="AY1292" t="s">
        <v>307</v>
      </c>
    </row>
    <row r="1293" spans="1:51" x14ac:dyDescent="0.45">
      <c r="A1293" s="22">
        <v>872657</v>
      </c>
      <c r="B1293" s="6">
        <v>45536</v>
      </c>
      <c r="C1293" s="22">
        <v>2907000</v>
      </c>
      <c r="D1293" s="22">
        <v>3269270</v>
      </c>
      <c r="E1293" s="22"/>
      <c r="F1293" s="22">
        <v>21166</v>
      </c>
      <c r="G1293" s="22">
        <v>717791</v>
      </c>
      <c r="H1293" s="22">
        <v>14</v>
      </c>
      <c r="I1293" s="22"/>
      <c r="J1293" s="22">
        <v>24991</v>
      </c>
      <c r="K1293" s="22">
        <v>4654</v>
      </c>
      <c r="L1293" s="23" t="s">
        <v>1350</v>
      </c>
      <c r="M1293" s="23"/>
      <c r="N1293" s="23" t="s">
        <v>184</v>
      </c>
      <c r="O1293" s="23" t="s">
        <v>672</v>
      </c>
      <c r="P1293" s="22">
        <v>14</v>
      </c>
      <c r="Q1293" s="23" t="s">
        <v>673</v>
      </c>
      <c r="R1293" s="23" t="s">
        <v>667</v>
      </c>
      <c r="S1293" s="23" t="s">
        <v>22</v>
      </c>
      <c r="T1293" s="23" t="s">
        <v>667</v>
      </c>
      <c r="U1293" s="23" t="s">
        <v>22</v>
      </c>
      <c r="V1293" s="23" t="s">
        <v>674</v>
      </c>
      <c r="W1293" s="23" t="s">
        <v>188</v>
      </c>
      <c r="X1293" s="23" t="s">
        <v>189</v>
      </c>
      <c r="Y1293" s="22">
        <v>0</v>
      </c>
      <c r="Z1293" s="23" t="s">
        <v>190</v>
      </c>
      <c r="AA1293" s="23" t="s">
        <v>191</v>
      </c>
      <c r="AB1293" s="23" t="s">
        <v>190</v>
      </c>
      <c r="AC1293" s="23" t="s">
        <v>190</v>
      </c>
      <c r="AD1293" s="23" t="s">
        <v>190</v>
      </c>
      <c r="AE1293" s="23" t="s">
        <v>113</v>
      </c>
      <c r="AF1293" s="23"/>
      <c r="AG1293" s="23"/>
      <c r="AH1293" s="23"/>
      <c r="AI1293" s="23"/>
      <c r="AJ1293" s="23" t="b">
        <v>0</v>
      </c>
      <c r="AK1293" s="3">
        <v>121</v>
      </c>
      <c r="AL1293" s="3">
        <v>4952</v>
      </c>
      <c r="AM1293" s="3">
        <v>5031</v>
      </c>
      <c r="AN1293" s="24">
        <v>45536.337220331792</v>
      </c>
      <c r="AO1293" s="24">
        <v>45536.337255054015</v>
      </c>
      <c r="AP1293">
        <v>9</v>
      </c>
      <c r="AQ1293" t="s">
        <v>194</v>
      </c>
      <c r="AR1293">
        <v>244.3372203317922</v>
      </c>
      <c r="AS1293" t="s">
        <v>195</v>
      </c>
      <c r="AT1293" t="s">
        <v>308</v>
      </c>
      <c r="AU1293" t="s">
        <v>197</v>
      </c>
      <c r="AV1293" t="s">
        <v>310</v>
      </c>
      <c r="AW1293" t="s">
        <v>308</v>
      </c>
      <c r="AX1293" t="s">
        <v>197</v>
      </c>
      <c r="AY1293" t="s">
        <v>307</v>
      </c>
    </row>
    <row r="1294" spans="1:51" x14ac:dyDescent="0.45">
      <c r="A1294" s="22">
        <v>872658</v>
      </c>
      <c r="B1294" s="6">
        <v>45536</v>
      </c>
      <c r="C1294" s="22">
        <v>2907000</v>
      </c>
      <c r="D1294" s="22">
        <v>3269270</v>
      </c>
      <c r="E1294" s="22"/>
      <c r="F1294" s="22">
        <v>21166</v>
      </c>
      <c r="G1294" s="22">
        <v>717791</v>
      </c>
      <c r="H1294" s="22">
        <v>14</v>
      </c>
      <c r="I1294" s="22"/>
      <c r="J1294" s="22">
        <v>24991</v>
      </c>
      <c r="K1294" s="22">
        <v>4654</v>
      </c>
      <c r="L1294" s="23" t="s">
        <v>1350</v>
      </c>
      <c r="M1294" s="23"/>
      <c r="N1294" s="23" t="s">
        <v>184</v>
      </c>
      <c r="O1294" s="23" t="s">
        <v>672</v>
      </c>
      <c r="P1294" s="22">
        <v>10</v>
      </c>
      <c r="Q1294" s="23" t="s">
        <v>673</v>
      </c>
      <c r="R1294" s="23" t="s">
        <v>667</v>
      </c>
      <c r="S1294" s="23" t="s">
        <v>22</v>
      </c>
      <c r="T1294" s="23" t="s">
        <v>667</v>
      </c>
      <c r="U1294" s="23" t="s">
        <v>22</v>
      </c>
      <c r="V1294" s="23" t="s">
        <v>674</v>
      </c>
      <c r="W1294" s="23" t="s">
        <v>188</v>
      </c>
      <c r="X1294" s="23" t="s">
        <v>189</v>
      </c>
      <c r="Y1294" s="22">
        <v>0</v>
      </c>
      <c r="Z1294" s="23" t="s">
        <v>190</v>
      </c>
      <c r="AA1294" s="23" t="s">
        <v>191</v>
      </c>
      <c r="AB1294" s="23" t="s">
        <v>190</v>
      </c>
      <c r="AC1294" s="23" t="s">
        <v>190</v>
      </c>
      <c r="AD1294" s="23" t="s">
        <v>190</v>
      </c>
      <c r="AE1294" s="23" t="s">
        <v>113</v>
      </c>
      <c r="AF1294" s="23"/>
      <c r="AG1294" s="23"/>
      <c r="AH1294" s="23"/>
      <c r="AI1294" s="23"/>
      <c r="AJ1294" s="23" t="b">
        <v>0</v>
      </c>
      <c r="AK1294" s="3">
        <v>121</v>
      </c>
      <c r="AL1294" s="3">
        <v>4952</v>
      </c>
      <c r="AM1294" s="3">
        <v>5031</v>
      </c>
      <c r="AN1294" s="24">
        <v>45536.337220331792</v>
      </c>
      <c r="AO1294" s="24">
        <v>45536.337255054015</v>
      </c>
      <c r="AP1294">
        <v>9</v>
      </c>
      <c r="AQ1294" t="s">
        <v>194</v>
      </c>
      <c r="AR1294">
        <v>244.3372203317922</v>
      </c>
      <c r="AS1294" t="s">
        <v>195</v>
      </c>
      <c r="AT1294" t="s">
        <v>308</v>
      </c>
      <c r="AU1294" t="s">
        <v>197</v>
      </c>
      <c r="AV1294" t="s">
        <v>310</v>
      </c>
      <c r="AW1294" t="s">
        <v>308</v>
      </c>
      <c r="AX1294" t="s">
        <v>197</v>
      </c>
      <c r="AY1294" t="s">
        <v>307</v>
      </c>
    </row>
    <row r="1295" spans="1:51" x14ac:dyDescent="0.45">
      <c r="A1295" s="22">
        <v>872659</v>
      </c>
      <c r="B1295" s="6">
        <v>45536</v>
      </c>
      <c r="C1295" s="22">
        <v>2907000</v>
      </c>
      <c r="D1295" s="22">
        <v>3269270</v>
      </c>
      <c r="E1295" s="22"/>
      <c r="F1295" s="22">
        <v>21166</v>
      </c>
      <c r="G1295" s="22">
        <v>717791</v>
      </c>
      <c r="H1295" s="22">
        <v>14</v>
      </c>
      <c r="I1295" s="22"/>
      <c r="J1295" s="22">
        <v>24991</v>
      </c>
      <c r="K1295" s="22">
        <v>4654</v>
      </c>
      <c r="L1295" s="23" t="s">
        <v>1350</v>
      </c>
      <c r="M1295" s="23"/>
      <c r="N1295" s="23" t="s">
        <v>184</v>
      </c>
      <c r="O1295" s="23" t="s">
        <v>672</v>
      </c>
      <c r="P1295" s="22">
        <v>14</v>
      </c>
      <c r="Q1295" s="23" t="s">
        <v>673</v>
      </c>
      <c r="R1295" s="23" t="s">
        <v>667</v>
      </c>
      <c r="S1295" s="23" t="s">
        <v>22</v>
      </c>
      <c r="T1295" s="23" t="s">
        <v>667</v>
      </c>
      <c r="U1295" s="23" t="s">
        <v>22</v>
      </c>
      <c r="V1295" s="23" t="s">
        <v>674</v>
      </c>
      <c r="W1295" s="23" t="s">
        <v>188</v>
      </c>
      <c r="X1295" s="23" t="s">
        <v>189</v>
      </c>
      <c r="Y1295" s="22">
        <v>0</v>
      </c>
      <c r="Z1295" s="23" t="s">
        <v>190</v>
      </c>
      <c r="AA1295" s="23" t="s">
        <v>191</v>
      </c>
      <c r="AB1295" s="23" t="s">
        <v>190</v>
      </c>
      <c r="AC1295" s="23" t="s">
        <v>190</v>
      </c>
      <c r="AD1295" s="23" t="s">
        <v>190</v>
      </c>
      <c r="AE1295" s="23" t="s">
        <v>113</v>
      </c>
      <c r="AF1295" s="23"/>
      <c r="AG1295" s="23"/>
      <c r="AH1295" s="23"/>
      <c r="AI1295" s="23"/>
      <c r="AJ1295" s="23" t="b">
        <v>0</v>
      </c>
      <c r="AK1295" s="3">
        <v>121</v>
      </c>
      <c r="AL1295" s="3">
        <v>4952</v>
      </c>
      <c r="AM1295" s="3">
        <v>5031</v>
      </c>
      <c r="AN1295" s="24">
        <v>45536.337220331792</v>
      </c>
      <c r="AO1295" s="24">
        <v>45536.337255054015</v>
      </c>
      <c r="AP1295">
        <v>9</v>
      </c>
      <c r="AQ1295" t="s">
        <v>194</v>
      </c>
      <c r="AR1295">
        <v>244.3372203317922</v>
      </c>
      <c r="AS1295" t="s">
        <v>195</v>
      </c>
      <c r="AT1295" t="s">
        <v>308</v>
      </c>
      <c r="AU1295" t="s">
        <v>197</v>
      </c>
      <c r="AV1295" t="s">
        <v>310</v>
      </c>
      <c r="AW1295" t="s">
        <v>308</v>
      </c>
      <c r="AX1295" t="s">
        <v>197</v>
      </c>
      <c r="AY1295" t="s">
        <v>307</v>
      </c>
    </row>
    <row r="1296" spans="1:51" x14ac:dyDescent="0.45">
      <c r="A1296" s="22">
        <v>871731</v>
      </c>
      <c r="B1296" s="6">
        <v>45536</v>
      </c>
      <c r="C1296" s="22">
        <v>2891000</v>
      </c>
      <c r="D1296" s="22">
        <v>6589704</v>
      </c>
      <c r="E1296" s="22"/>
      <c r="F1296" s="22">
        <v>0</v>
      </c>
      <c r="G1296" s="22">
        <v>114499</v>
      </c>
      <c r="H1296" s="22">
        <v>0</v>
      </c>
      <c r="I1296" s="22"/>
      <c r="J1296" s="22">
        <v>2073626</v>
      </c>
      <c r="K1296" s="22">
        <v>8942</v>
      </c>
      <c r="L1296" s="23" t="s">
        <v>693</v>
      </c>
      <c r="M1296" s="23"/>
      <c r="N1296" s="23" t="s">
        <v>184</v>
      </c>
      <c r="O1296" s="23" t="s">
        <v>213</v>
      </c>
      <c r="P1296" s="22">
        <v>1</v>
      </c>
      <c r="Q1296" s="23" t="s">
        <v>274</v>
      </c>
      <c r="R1296" s="23" t="s">
        <v>667</v>
      </c>
      <c r="S1296" s="23" t="s">
        <v>24</v>
      </c>
      <c r="T1296" s="23" t="s">
        <v>667</v>
      </c>
      <c r="U1296" s="23" t="s">
        <v>24</v>
      </c>
      <c r="V1296" s="23" t="s">
        <v>187</v>
      </c>
      <c r="W1296" s="23" t="s">
        <v>188</v>
      </c>
      <c r="X1296" s="23" t="s">
        <v>189</v>
      </c>
      <c r="Y1296" s="22">
        <v>0</v>
      </c>
      <c r="Z1296" s="23" t="s">
        <v>190</v>
      </c>
      <c r="AA1296" s="23" t="s">
        <v>191</v>
      </c>
      <c r="AB1296" s="23" t="s">
        <v>190</v>
      </c>
      <c r="AC1296" s="23" t="s">
        <v>190</v>
      </c>
      <c r="AD1296" s="23" t="s">
        <v>190</v>
      </c>
      <c r="AE1296" s="23" t="s">
        <v>82</v>
      </c>
      <c r="AF1296" s="23" t="s">
        <v>190</v>
      </c>
      <c r="AG1296" s="23" t="s">
        <v>264</v>
      </c>
      <c r="AH1296" s="23" t="s">
        <v>410</v>
      </c>
      <c r="AI1296" s="23" t="s">
        <v>694</v>
      </c>
      <c r="AJ1296" s="23" t="b">
        <v>0</v>
      </c>
      <c r="AK1296" s="3">
        <v>130</v>
      </c>
      <c r="AL1296" s="3">
        <v>3448</v>
      </c>
      <c r="AM1296" s="3">
        <v>4345</v>
      </c>
      <c r="AN1296" s="24">
        <v>45536.125114429015</v>
      </c>
      <c r="AO1296" s="24">
        <v>45536.125183873453</v>
      </c>
      <c r="AP1296">
        <v>9</v>
      </c>
      <c r="AQ1296" t="s">
        <v>194</v>
      </c>
      <c r="AR1296">
        <v>244.1251144290145</v>
      </c>
      <c r="AS1296" t="s">
        <v>195</v>
      </c>
      <c r="AT1296" t="s">
        <v>251</v>
      </c>
      <c r="AU1296" t="s">
        <v>197</v>
      </c>
      <c r="AV1296" t="s">
        <v>223</v>
      </c>
      <c r="AW1296" t="s">
        <v>251</v>
      </c>
      <c r="AX1296" t="s">
        <v>197</v>
      </c>
      <c r="AY1296" t="s">
        <v>198</v>
      </c>
    </row>
    <row r="1297" spans="1:51" x14ac:dyDescent="0.45">
      <c r="A1297" s="22">
        <v>872644</v>
      </c>
      <c r="B1297" s="6">
        <v>45536</v>
      </c>
      <c r="C1297" s="22">
        <v>2875000</v>
      </c>
      <c r="D1297" s="22">
        <v>4049719</v>
      </c>
      <c r="E1297" s="22"/>
      <c r="F1297" s="22">
        <v>140599</v>
      </c>
      <c r="G1297" s="22">
        <v>358109</v>
      </c>
      <c r="H1297" s="22">
        <v>8</v>
      </c>
      <c r="I1297" s="22"/>
      <c r="J1297" s="22">
        <v>24910</v>
      </c>
      <c r="K1297" s="22">
        <v>3030</v>
      </c>
      <c r="L1297" s="23" t="s">
        <v>1348</v>
      </c>
      <c r="M1297" s="23"/>
      <c r="N1297" s="23" t="s">
        <v>184</v>
      </c>
      <c r="O1297" s="23" t="s">
        <v>672</v>
      </c>
      <c r="P1297" s="22">
        <v>10</v>
      </c>
      <c r="Q1297" s="23" t="s">
        <v>673</v>
      </c>
      <c r="R1297" s="23" t="s">
        <v>667</v>
      </c>
      <c r="S1297" s="23" t="s">
        <v>22</v>
      </c>
      <c r="T1297" s="23" t="s">
        <v>667</v>
      </c>
      <c r="U1297" s="23" t="s">
        <v>22</v>
      </c>
      <c r="V1297" s="23" t="s">
        <v>674</v>
      </c>
      <c r="W1297" s="23" t="s">
        <v>188</v>
      </c>
      <c r="X1297" s="23" t="s">
        <v>189</v>
      </c>
      <c r="Y1297" s="22">
        <v>0</v>
      </c>
      <c r="Z1297" s="23" t="s">
        <v>190</v>
      </c>
      <c r="AA1297" s="23" t="s">
        <v>191</v>
      </c>
      <c r="AB1297" s="23" t="s">
        <v>190</v>
      </c>
      <c r="AC1297" s="23" t="s">
        <v>190</v>
      </c>
      <c r="AD1297" s="23" t="s">
        <v>190</v>
      </c>
      <c r="AE1297" s="23" t="s">
        <v>113</v>
      </c>
      <c r="AF1297" s="23"/>
      <c r="AG1297" s="23"/>
      <c r="AH1297" s="23"/>
      <c r="AI1297" s="23"/>
      <c r="AJ1297" s="23" t="b">
        <v>0</v>
      </c>
      <c r="AK1297" s="3">
        <v>121</v>
      </c>
      <c r="AL1297" s="3">
        <v>4952</v>
      </c>
      <c r="AM1297" s="3">
        <v>5028</v>
      </c>
      <c r="AN1297" s="24">
        <v>45536.336930169753</v>
      </c>
      <c r="AO1297" s="24">
        <v>45536.336976466053</v>
      </c>
      <c r="AP1297">
        <v>9</v>
      </c>
      <c r="AQ1297" t="s">
        <v>194</v>
      </c>
      <c r="AR1297">
        <v>244.33693016975303</v>
      </c>
      <c r="AS1297" t="s">
        <v>195</v>
      </c>
      <c r="AT1297" t="s">
        <v>308</v>
      </c>
      <c r="AU1297" t="s">
        <v>197</v>
      </c>
      <c r="AV1297" t="s">
        <v>208</v>
      </c>
      <c r="AW1297" t="s">
        <v>308</v>
      </c>
      <c r="AX1297" t="s">
        <v>197</v>
      </c>
      <c r="AY1297" t="s">
        <v>228</v>
      </c>
    </row>
    <row r="1298" spans="1:51" x14ac:dyDescent="0.45">
      <c r="A1298" s="22">
        <v>872645</v>
      </c>
      <c r="B1298" s="6">
        <v>45536</v>
      </c>
      <c r="C1298" s="22">
        <v>2875000</v>
      </c>
      <c r="D1298" s="22">
        <v>4049719</v>
      </c>
      <c r="E1298" s="22"/>
      <c r="F1298" s="22">
        <v>140599</v>
      </c>
      <c r="G1298" s="22">
        <v>358109</v>
      </c>
      <c r="H1298" s="22">
        <v>8</v>
      </c>
      <c r="I1298" s="22"/>
      <c r="J1298" s="22">
        <v>24910</v>
      </c>
      <c r="K1298" s="22">
        <v>3030</v>
      </c>
      <c r="L1298" s="23" t="s">
        <v>1348</v>
      </c>
      <c r="M1298" s="23"/>
      <c r="N1298" s="23" t="s">
        <v>184</v>
      </c>
      <c r="O1298" s="23" t="s">
        <v>672</v>
      </c>
      <c r="P1298" s="22">
        <v>14</v>
      </c>
      <c r="Q1298" s="23" t="s">
        <v>673</v>
      </c>
      <c r="R1298" s="23" t="s">
        <v>667</v>
      </c>
      <c r="S1298" s="23" t="s">
        <v>22</v>
      </c>
      <c r="T1298" s="23" t="s">
        <v>667</v>
      </c>
      <c r="U1298" s="23" t="s">
        <v>22</v>
      </c>
      <c r="V1298" s="23" t="s">
        <v>674</v>
      </c>
      <c r="W1298" s="23" t="s">
        <v>188</v>
      </c>
      <c r="X1298" s="23" t="s">
        <v>189</v>
      </c>
      <c r="Y1298" s="22">
        <v>0</v>
      </c>
      <c r="Z1298" s="23" t="s">
        <v>190</v>
      </c>
      <c r="AA1298" s="23" t="s">
        <v>191</v>
      </c>
      <c r="AB1298" s="23" t="s">
        <v>190</v>
      </c>
      <c r="AC1298" s="23" t="s">
        <v>190</v>
      </c>
      <c r="AD1298" s="23" t="s">
        <v>190</v>
      </c>
      <c r="AE1298" s="23" t="s">
        <v>113</v>
      </c>
      <c r="AF1298" s="23"/>
      <c r="AG1298" s="23"/>
      <c r="AH1298" s="23"/>
      <c r="AI1298" s="23"/>
      <c r="AJ1298" s="23" t="b">
        <v>0</v>
      </c>
      <c r="AK1298" s="3">
        <v>121</v>
      </c>
      <c r="AL1298" s="3">
        <v>4952</v>
      </c>
      <c r="AM1298" s="3">
        <v>5028</v>
      </c>
      <c r="AN1298" s="24">
        <v>45536.336930169753</v>
      </c>
      <c r="AO1298" s="24">
        <v>45536.336976466053</v>
      </c>
      <c r="AP1298">
        <v>9</v>
      </c>
      <c r="AQ1298" t="s">
        <v>194</v>
      </c>
      <c r="AR1298">
        <v>244.33693016975303</v>
      </c>
      <c r="AS1298" t="s">
        <v>195</v>
      </c>
      <c r="AT1298" t="s">
        <v>308</v>
      </c>
      <c r="AU1298" t="s">
        <v>197</v>
      </c>
      <c r="AV1298" t="s">
        <v>208</v>
      </c>
      <c r="AW1298" t="s">
        <v>308</v>
      </c>
      <c r="AX1298" t="s">
        <v>197</v>
      </c>
      <c r="AY1298" t="s">
        <v>228</v>
      </c>
    </row>
    <row r="1299" spans="1:51" x14ac:dyDescent="0.45">
      <c r="A1299" s="22">
        <v>872646</v>
      </c>
      <c r="B1299" s="6">
        <v>45536</v>
      </c>
      <c r="C1299" s="22">
        <v>2875000</v>
      </c>
      <c r="D1299" s="22">
        <v>4049719</v>
      </c>
      <c r="E1299" s="22"/>
      <c r="F1299" s="22">
        <v>140599</v>
      </c>
      <c r="G1299" s="22">
        <v>358109</v>
      </c>
      <c r="H1299" s="22">
        <v>8</v>
      </c>
      <c r="I1299" s="22"/>
      <c r="J1299" s="22">
        <v>24910</v>
      </c>
      <c r="K1299" s="22">
        <v>3030</v>
      </c>
      <c r="L1299" s="23" t="s">
        <v>1348</v>
      </c>
      <c r="M1299" s="23"/>
      <c r="N1299" s="23" t="s">
        <v>184</v>
      </c>
      <c r="O1299" s="23" t="s">
        <v>672</v>
      </c>
      <c r="P1299" s="22">
        <v>10</v>
      </c>
      <c r="Q1299" s="23" t="s">
        <v>673</v>
      </c>
      <c r="R1299" s="23" t="s">
        <v>667</v>
      </c>
      <c r="S1299" s="23" t="s">
        <v>22</v>
      </c>
      <c r="T1299" s="23" t="s">
        <v>667</v>
      </c>
      <c r="U1299" s="23" t="s">
        <v>22</v>
      </c>
      <c r="V1299" s="23" t="s">
        <v>674</v>
      </c>
      <c r="W1299" s="23" t="s">
        <v>188</v>
      </c>
      <c r="X1299" s="23" t="s">
        <v>189</v>
      </c>
      <c r="Y1299" s="22">
        <v>0</v>
      </c>
      <c r="Z1299" s="23" t="s">
        <v>190</v>
      </c>
      <c r="AA1299" s="23" t="s">
        <v>191</v>
      </c>
      <c r="AB1299" s="23" t="s">
        <v>190</v>
      </c>
      <c r="AC1299" s="23" t="s">
        <v>190</v>
      </c>
      <c r="AD1299" s="23" t="s">
        <v>190</v>
      </c>
      <c r="AE1299" s="23" t="s">
        <v>113</v>
      </c>
      <c r="AF1299" s="23"/>
      <c r="AG1299" s="23"/>
      <c r="AH1299" s="23"/>
      <c r="AI1299" s="23"/>
      <c r="AJ1299" s="23" t="b">
        <v>0</v>
      </c>
      <c r="AK1299" s="3">
        <v>121</v>
      </c>
      <c r="AL1299" s="3">
        <v>4952</v>
      </c>
      <c r="AM1299" s="3">
        <v>5028</v>
      </c>
      <c r="AN1299" s="24">
        <v>45536.336930169753</v>
      </c>
      <c r="AO1299" s="24">
        <v>45536.336976466053</v>
      </c>
      <c r="AP1299">
        <v>9</v>
      </c>
      <c r="AQ1299" t="s">
        <v>194</v>
      </c>
      <c r="AR1299">
        <v>244.33693016975303</v>
      </c>
      <c r="AS1299" t="s">
        <v>195</v>
      </c>
      <c r="AT1299" t="s">
        <v>308</v>
      </c>
      <c r="AU1299" t="s">
        <v>197</v>
      </c>
      <c r="AV1299" t="s">
        <v>208</v>
      </c>
      <c r="AW1299" t="s">
        <v>308</v>
      </c>
      <c r="AX1299" t="s">
        <v>197</v>
      </c>
      <c r="AY1299" t="s">
        <v>228</v>
      </c>
    </row>
    <row r="1300" spans="1:51" x14ac:dyDescent="0.45">
      <c r="A1300" s="22">
        <v>872647</v>
      </c>
      <c r="B1300" s="6">
        <v>45536</v>
      </c>
      <c r="C1300" s="22">
        <v>2875000</v>
      </c>
      <c r="D1300" s="22">
        <v>4049719</v>
      </c>
      <c r="E1300" s="22"/>
      <c r="F1300" s="22">
        <v>140599</v>
      </c>
      <c r="G1300" s="22">
        <v>358109</v>
      </c>
      <c r="H1300" s="22">
        <v>8</v>
      </c>
      <c r="I1300" s="22"/>
      <c r="J1300" s="22">
        <v>24910</v>
      </c>
      <c r="K1300" s="22">
        <v>3030</v>
      </c>
      <c r="L1300" s="23" t="s">
        <v>1348</v>
      </c>
      <c r="M1300" s="23"/>
      <c r="N1300" s="23" t="s">
        <v>184</v>
      </c>
      <c r="O1300" s="23" t="s">
        <v>672</v>
      </c>
      <c r="P1300" s="22">
        <v>14</v>
      </c>
      <c r="Q1300" s="23" t="s">
        <v>673</v>
      </c>
      <c r="R1300" s="23" t="s">
        <v>667</v>
      </c>
      <c r="S1300" s="23" t="s">
        <v>22</v>
      </c>
      <c r="T1300" s="23" t="s">
        <v>667</v>
      </c>
      <c r="U1300" s="23" t="s">
        <v>22</v>
      </c>
      <c r="V1300" s="23" t="s">
        <v>674</v>
      </c>
      <c r="W1300" s="23" t="s">
        <v>188</v>
      </c>
      <c r="X1300" s="23" t="s">
        <v>189</v>
      </c>
      <c r="Y1300" s="22">
        <v>0</v>
      </c>
      <c r="Z1300" s="23" t="s">
        <v>190</v>
      </c>
      <c r="AA1300" s="23" t="s">
        <v>191</v>
      </c>
      <c r="AB1300" s="23" t="s">
        <v>190</v>
      </c>
      <c r="AC1300" s="23" t="s">
        <v>190</v>
      </c>
      <c r="AD1300" s="23" t="s">
        <v>190</v>
      </c>
      <c r="AE1300" s="23" t="s">
        <v>113</v>
      </c>
      <c r="AF1300" s="23"/>
      <c r="AG1300" s="23"/>
      <c r="AH1300" s="23"/>
      <c r="AI1300" s="23"/>
      <c r="AJ1300" s="23" t="b">
        <v>0</v>
      </c>
      <c r="AK1300" s="3">
        <v>121</v>
      </c>
      <c r="AL1300" s="3">
        <v>4952</v>
      </c>
      <c r="AM1300" s="3">
        <v>5028</v>
      </c>
      <c r="AN1300" s="24">
        <v>45536.336930169753</v>
      </c>
      <c r="AO1300" s="24">
        <v>45536.336976466053</v>
      </c>
      <c r="AP1300">
        <v>9</v>
      </c>
      <c r="AQ1300" t="s">
        <v>194</v>
      </c>
      <c r="AR1300">
        <v>244.33693016975303</v>
      </c>
      <c r="AS1300" t="s">
        <v>195</v>
      </c>
      <c r="AT1300" t="s">
        <v>308</v>
      </c>
      <c r="AU1300" t="s">
        <v>197</v>
      </c>
      <c r="AV1300" t="s">
        <v>208</v>
      </c>
      <c r="AW1300" t="s">
        <v>308</v>
      </c>
      <c r="AX1300" t="s">
        <v>197</v>
      </c>
      <c r="AY1300" t="s">
        <v>228</v>
      </c>
    </row>
    <row r="1301" spans="1:51" x14ac:dyDescent="0.45">
      <c r="A1301" s="22">
        <v>871374</v>
      </c>
      <c r="B1301" s="6">
        <v>45536</v>
      </c>
      <c r="C1301" s="22">
        <v>2797000</v>
      </c>
      <c r="D1301" s="22">
        <v>4727696</v>
      </c>
      <c r="E1301" s="22"/>
      <c r="F1301" s="22">
        <v>220386</v>
      </c>
      <c r="G1301" s="22">
        <v>659076</v>
      </c>
      <c r="H1301" s="22">
        <v>3</v>
      </c>
      <c r="I1301" s="22"/>
      <c r="J1301" s="22">
        <v>4181</v>
      </c>
      <c r="K1301" s="22">
        <v>102131</v>
      </c>
      <c r="L1301" s="23" t="s">
        <v>1047</v>
      </c>
      <c r="M1301" s="23"/>
      <c r="N1301" s="23" t="s">
        <v>184</v>
      </c>
      <c r="O1301" s="23" t="s">
        <v>213</v>
      </c>
      <c r="P1301" s="22">
        <v>20</v>
      </c>
      <c r="Q1301" s="23" t="s">
        <v>186</v>
      </c>
      <c r="R1301" s="23"/>
      <c r="S1301" s="23"/>
      <c r="T1301" s="23"/>
      <c r="U1301" s="23"/>
      <c r="V1301" s="23" t="s">
        <v>187</v>
      </c>
      <c r="W1301" s="23" t="s">
        <v>188</v>
      </c>
      <c r="X1301" s="23" t="s">
        <v>189</v>
      </c>
      <c r="Y1301" s="22">
        <v>0</v>
      </c>
      <c r="Z1301" s="23" t="s">
        <v>190</v>
      </c>
      <c r="AA1301" s="23" t="s">
        <v>191</v>
      </c>
      <c r="AB1301" s="23" t="s">
        <v>190</v>
      </c>
      <c r="AC1301" s="23" t="s">
        <v>192</v>
      </c>
      <c r="AD1301" s="23" t="s">
        <v>193</v>
      </c>
      <c r="AE1301" s="23" t="s">
        <v>85</v>
      </c>
      <c r="AF1301" s="23" t="s">
        <v>190</v>
      </c>
      <c r="AG1301" s="23" t="s">
        <v>190</v>
      </c>
      <c r="AH1301" s="23" t="s">
        <v>415</v>
      </c>
      <c r="AI1301" s="23" t="s">
        <v>474</v>
      </c>
      <c r="AJ1301" s="23" t="b">
        <v>0</v>
      </c>
      <c r="AK1301" s="3">
        <v>60</v>
      </c>
      <c r="AL1301" s="3">
        <v>3448</v>
      </c>
      <c r="AM1301" s="3">
        <v>4044</v>
      </c>
      <c r="AN1301" s="24">
        <v>45536.011003240739</v>
      </c>
      <c r="AO1301" s="24">
        <v>45536.011049537039</v>
      </c>
      <c r="AP1301">
        <v>9</v>
      </c>
      <c r="AQ1301" t="s">
        <v>194</v>
      </c>
      <c r="AR1301">
        <v>244.01100324073923</v>
      </c>
      <c r="AS1301" t="s">
        <v>195</v>
      </c>
      <c r="AT1301" t="s">
        <v>196</v>
      </c>
      <c r="AU1301" t="s">
        <v>197</v>
      </c>
      <c r="AV1301" t="s">
        <v>199</v>
      </c>
      <c r="AW1301" t="s">
        <v>196</v>
      </c>
      <c r="AX1301" t="s">
        <v>197</v>
      </c>
      <c r="AY1301" t="s">
        <v>291</v>
      </c>
    </row>
    <row r="1302" spans="1:51" x14ac:dyDescent="0.45">
      <c r="A1302" s="22">
        <v>874117</v>
      </c>
      <c r="B1302" s="6">
        <v>45536</v>
      </c>
      <c r="C1302" s="22">
        <v>2766000</v>
      </c>
      <c r="D1302" s="22">
        <v>3286558</v>
      </c>
      <c r="E1302" s="22"/>
      <c r="F1302" s="22">
        <v>44179</v>
      </c>
      <c r="G1302" s="22">
        <v>171143</v>
      </c>
      <c r="H1302" s="22">
        <v>6</v>
      </c>
      <c r="I1302" s="22"/>
      <c r="J1302" s="22">
        <v>82</v>
      </c>
      <c r="K1302" s="22">
        <v>102340</v>
      </c>
      <c r="L1302" s="23" t="s">
        <v>1226</v>
      </c>
      <c r="M1302" s="23"/>
      <c r="N1302" s="23" t="s">
        <v>184</v>
      </c>
      <c r="O1302" s="23" t="s">
        <v>225</v>
      </c>
      <c r="P1302" s="22">
        <v>20</v>
      </c>
      <c r="Q1302" s="23" t="s">
        <v>186</v>
      </c>
      <c r="R1302" s="23"/>
      <c r="S1302" s="23"/>
      <c r="T1302" s="23"/>
      <c r="U1302" s="23"/>
      <c r="V1302" s="23" t="s">
        <v>187</v>
      </c>
      <c r="W1302" s="23" t="s">
        <v>188</v>
      </c>
      <c r="X1302" s="23" t="s">
        <v>189</v>
      </c>
      <c r="Y1302" s="22">
        <v>0</v>
      </c>
      <c r="Z1302" s="23" t="s">
        <v>190</v>
      </c>
      <c r="AA1302" s="23" t="s">
        <v>191</v>
      </c>
      <c r="AB1302" s="23" t="s">
        <v>190</v>
      </c>
      <c r="AC1302" s="23" t="s">
        <v>192</v>
      </c>
      <c r="AD1302" s="23" t="s">
        <v>281</v>
      </c>
      <c r="AE1302" s="23" t="s">
        <v>67</v>
      </c>
      <c r="AF1302" s="23"/>
      <c r="AG1302" s="23"/>
      <c r="AH1302" s="23"/>
      <c r="AI1302" s="23"/>
      <c r="AJ1302" s="23" t="b">
        <v>0</v>
      </c>
      <c r="AK1302" s="3">
        <v>62</v>
      </c>
      <c r="AL1302" s="3">
        <v>2408</v>
      </c>
      <c r="AM1302" s="3">
        <v>6209</v>
      </c>
      <c r="AN1302" s="24">
        <v>45536.656875810186</v>
      </c>
      <c r="AO1302" s="24">
        <v>45536.656910532409</v>
      </c>
      <c r="AP1302">
        <v>9</v>
      </c>
      <c r="AQ1302" t="s">
        <v>194</v>
      </c>
      <c r="AR1302">
        <v>244.65687581018574</v>
      </c>
      <c r="AS1302" t="s">
        <v>195</v>
      </c>
      <c r="AT1302" t="s">
        <v>228</v>
      </c>
      <c r="AU1302" t="s">
        <v>197</v>
      </c>
      <c r="AV1302" t="s">
        <v>287</v>
      </c>
      <c r="AW1302" t="s">
        <v>228</v>
      </c>
      <c r="AX1302" t="s">
        <v>197</v>
      </c>
      <c r="AY1302" t="s">
        <v>285</v>
      </c>
    </row>
    <row r="1303" spans="1:51" x14ac:dyDescent="0.45">
      <c r="A1303" s="22">
        <v>874854</v>
      </c>
      <c r="B1303" s="6">
        <v>45536</v>
      </c>
      <c r="C1303" s="22">
        <v>2720000</v>
      </c>
      <c r="D1303" s="22">
        <v>1472347</v>
      </c>
      <c r="E1303" s="22"/>
      <c r="F1303" s="22">
        <v>680</v>
      </c>
      <c r="G1303" s="22">
        <v>760837</v>
      </c>
      <c r="H1303" s="22">
        <v>12</v>
      </c>
      <c r="I1303" s="22"/>
      <c r="J1303" s="22">
        <v>19548</v>
      </c>
      <c r="K1303" s="22">
        <v>74533</v>
      </c>
      <c r="L1303" s="23" t="s">
        <v>997</v>
      </c>
      <c r="M1303" s="23"/>
      <c r="N1303" s="23" t="s">
        <v>184</v>
      </c>
      <c r="O1303" s="23" t="s">
        <v>216</v>
      </c>
      <c r="P1303" s="22">
        <v>1</v>
      </c>
      <c r="Q1303" s="23" t="s">
        <v>274</v>
      </c>
      <c r="R1303" s="23"/>
      <c r="S1303" s="23"/>
      <c r="T1303" s="23"/>
      <c r="U1303" s="23"/>
      <c r="V1303" s="23" t="s">
        <v>187</v>
      </c>
      <c r="W1303" s="23" t="s">
        <v>188</v>
      </c>
      <c r="X1303" s="23" t="s">
        <v>189</v>
      </c>
      <c r="Y1303" s="22">
        <v>0</v>
      </c>
      <c r="Z1303" s="23" t="s">
        <v>190</v>
      </c>
      <c r="AA1303" s="23" t="s">
        <v>191</v>
      </c>
      <c r="AB1303" s="23" t="s">
        <v>190</v>
      </c>
      <c r="AC1303" s="23" t="s">
        <v>274</v>
      </c>
      <c r="AD1303" s="23" t="s">
        <v>193</v>
      </c>
      <c r="AE1303" s="23" t="s">
        <v>85</v>
      </c>
      <c r="AF1303" s="23" t="s">
        <v>190</v>
      </c>
      <c r="AG1303" s="23" t="s">
        <v>192</v>
      </c>
      <c r="AH1303" s="23" t="s">
        <v>415</v>
      </c>
      <c r="AI1303" s="23" t="s">
        <v>500</v>
      </c>
      <c r="AJ1303" s="23" t="b">
        <v>0</v>
      </c>
      <c r="AK1303" s="3">
        <v>60</v>
      </c>
      <c r="AL1303" s="3">
        <v>4604</v>
      </c>
      <c r="AM1303" s="3">
        <v>6831</v>
      </c>
      <c r="AN1303" s="24">
        <v>45536.864975733028</v>
      </c>
      <c r="AO1303" s="24">
        <v>45536.864987307097</v>
      </c>
      <c r="AP1303">
        <v>9</v>
      </c>
      <c r="AQ1303" t="s">
        <v>194</v>
      </c>
      <c r="AR1303">
        <v>244.86497573302768</v>
      </c>
      <c r="AS1303" t="s">
        <v>195</v>
      </c>
      <c r="AT1303" t="s">
        <v>236</v>
      </c>
      <c r="AU1303" t="s">
        <v>197</v>
      </c>
      <c r="AV1303" t="s">
        <v>201</v>
      </c>
      <c r="AW1303" t="s">
        <v>236</v>
      </c>
      <c r="AX1303" t="s">
        <v>197</v>
      </c>
      <c r="AY1303" t="s">
        <v>314</v>
      </c>
    </row>
    <row r="1304" spans="1:51" x14ac:dyDescent="0.45">
      <c r="A1304" s="22">
        <v>873572</v>
      </c>
      <c r="B1304" s="6">
        <v>45536</v>
      </c>
      <c r="C1304" s="22">
        <v>2640000</v>
      </c>
      <c r="D1304" s="22">
        <v>1427405</v>
      </c>
      <c r="E1304" s="22"/>
      <c r="F1304" s="22">
        <v>906</v>
      </c>
      <c r="G1304" s="22">
        <v>760492</v>
      </c>
      <c r="H1304" s="22">
        <v>1</v>
      </c>
      <c r="I1304" s="22"/>
      <c r="J1304" s="22">
        <v>19544</v>
      </c>
      <c r="K1304" s="22">
        <v>74533</v>
      </c>
      <c r="L1304" s="23" t="s">
        <v>997</v>
      </c>
      <c r="M1304" s="23"/>
      <c r="N1304" s="23" t="s">
        <v>184</v>
      </c>
      <c r="O1304" s="23" t="s">
        <v>216</v>
      </c>
      <c r="P1304" s="22">
        <v>1</v>
      </c>
      <c r="Q1304" s="23" t="s">
        <v>274</v>
      </c>
      <c r="R1304" s="23"/>
      <c r="S1304" s="23"/>
      <c r="T1304" s="23"/>
      <c r="U1304" s="23"/>
      <c r="V1304" s="23" t="s">
        <v>187</v>
      </c>
      <c r="W1304" s="23" t="s">
        <v>188</v>
      </c>
      <c r="X1304" s="23" t="s">
        <v>189</v>
      </c>
      <c r="Y1304" s="22">
        <v>0</v>
      </c>
      <c r="Z1304" s="23" t="s">
        <v>190</v>
      </c>
      <c r="AA1304" s="23" t="s">
        <v>191</v>
      </c>
      <c r="AB1304" s="23" t="s">
        <v>190</v>
      </c>
      <c r="AC1304" s="23" t="s">
        <v>274</v>
      </c>
      <c r="AD1304" s="23" t="s">
        <v>193</v>
      </c>
      <c r="AE1304" s="23" t="s">
        <v>85</v>
      </c>
      <c r="AF1304" s="23" t="s">
        <v>190</v>
      </c>
      <c r="AG1304" s="23" t="s">
        <v>192</v>
      </c>
      <c r="AH1304" s="23" t="s">
        <v>415</v>
      </c>
      <c r="AI1304" s="23" t="s">
        <v>500</v>
      </c>
      <c r="AJ1304" s="23" t="b">
        <v>0</v>
      </c>
      <c r="AK1304" s="3">
        <v>136</v>
      </c>
      <c r="AL1304" s="3">
        <v>4604</v>
      </c>
      <c r="AM1304" s="3">
        <v>5759</v>
      </c>
      <c r="AN1304" s="24">
        <v>45536.590879359566</v>
      </c>
      <c r="AO1304" s="24">
        <v>45536.590890933643</v>
      </c>
      <c r="AP1304">
        <v>9</v>
      </c>
      <c r="AQ1304" t="s">
        <v>194</v>
      </c>
      <c r="AR1304">
        <v>244.59087935956632</v>
      </c>
      <c r="AS1304" t="s">
        <v>195</v>
      </c>
      <c r="AT1304" t="s">
        <v>227</v>
      </c>
      <c r="AU1304" t="s">
        <v>197</v>
      </c>
      <c r="AV1304" t="s">
        <v>204</v>
      </c>
      <c r="AW1304" t="s">
        <v>227</v>
      </c>
      <c r="AX1304" t="s">
        <v>197</v>
      </c>
      <c r="AY1304" t="s">
        <v>298</v>
      </c>
    </row>
    <row r="1305" spans="1:51" x14ac:dyDescent="0.45">
      <c r="A1305" s="22">
        <v>874042</v>
      </c>
      <c r="B1305" s="6">
        <v>45536</v>
      </c>
      <c r="C1305" s="22">
        <v>2640000</v>
      </c>
      <c r="D1305" s="22">
        <v>3001542</v>
      </c>
      <c r="E1305" s="22"/>
      <c r="F1305" s="22">
        <v>94725</v>
      </c>
      <c r="G1305" s="22">
        <v>194159</v>
      </c>
      <c r="H1305" s="22">
        <v>9</v>
      </c>
      <c r="I1305" s="22"/>
      <c r="J1305" s="22">
        <v>130</v>
      </c>
      <c r="K1305" s="22">
        <v>101645</v>
      </c>
      <c r="L1305" s="23" t="s">
        <v>1221</v>
      </c>
      <c r="M1305" s="23"/>
      <c r="N1305" s="23" t="s">
        <v>184</v>
      </c>
      <c r="O1305" s="23" t="s">
        <v>225</v>
      </c>
      <c r="P1305" s="22">
        <v>20</v>
      </c>
      <c r="Q1305" s="23" t="s">
        <v>186</v>
      </c>
      <c r="R1305" s="23"/>
      <c r="S1305" s="23"/>
      <c r="T1305" s="23"/>
      <c r="U1305" s="23"/>
      <c r="V1305" s="23" t="s">
        <v>187</v>
      </c>
      <c r="W1305" s="23" t="s">
        <v>188</v>
      </c>
      <c r="X1305" s="23" t="s">
        <v>189</v>
      </c>
      <c r="Y1305" s="22">
        <v>0</v>
      </c>
      <c r="Z1305" s="23" t="s">
        <v>190</v>
      </c>
      <c r="AA1305" s="23" t="s">
        <v>191</v>
      </c>
      <c r="AB1305" s="23" t="s">
        <v>190</v>
      </c>
      <c r="AC1305" s="23" t="s">
        <v>192</v>
      </c>
      <c r="AD1305" s="23" t="s">
        <v>281</v>
      </c>
      <c r="AE1305" s="23" t="s">
        <v>67</v>
      </c>
      <c r="AF1305" s="23"/>
      <c r="AG1305" s="23"/>
      <c r="AH1305" s="23"/>
      <c r="AI1305" s="23"/>
      <c r="AJ1305" s="23" t="b">
        <v>0</v>
      </c>
      <c r="AK1305" s="3">
        <v>109</v>
      </c>
      <c r="AL1305" s="3">
        <v>2408</v>
      </c>
      <c r="AM1305" s="3">
        <v>6136</v>
      </c>
      <c r="AN1305" s="24">
        <v>45536.655186458331</v>
      </c>
      <c r="AO1305" s="24">
        <v>45536.655221180554</v>
      </c>
      <c r="AP1305">
        <v>9</v>
      </c>
      <c r="AQ1305" t="s">
        <v>194</v>
      </c>
      <c r="AR1305">
        <v>244.65518645833072</v>
      </c>
      <c r="AS1305" t="s">
        <v>195</v>
      </c>
      <c r="AT1305" t="s">
        <v>228</v>
      </c>
      <c r="AU1305" t="s">
        <v>197</v>
      </c>
      <c r="AV1305" t="s">
        <v>242</v>
      </c>
      <c r="AW1305" t="s">
        <v>228</v>
      </c>
      <c r="AX1305" t="s">
        <v>197</v>
      </c>
      <c r="AY1305" t="s">
        <v>311</v>
      </c>
    </row>
    <row r="1306" spans="1:51" x14ac:dyDescent="0.45">
      <c r="A1306" s="22">
        <v>875288</v>
      </c>
      <c r="B1306" s="6">
        <v>45536</v>
      </c>
      <c r="C1306" s="22">
        <v>2610000</v>
      </c>
      <c r="D1306" s="22">
        <v>3776367</v>
      </c>
      <c r="E1306" s="22"/>
      <c r="F1306" s="22">
        <v>165057</v>
      </c>
      <c r="G1306" s="22">
        <v>1995376</v>
      </c>
      <c r="H1306" s="22">
        <v>0</v>
      </c>
      <c r="I1306" s="22"/>
      <c r="J1306" s="22">
        <v>2923</v>
      </c>
      <c r="K1306" s="22">
        <v>102217</v>
      </c>
      <c r="L1306" s="23" t="s">
        <v>1506</v>
      </c>
      <c r="M1306" s="23"/>
      <c r="N1306" s="23" t="s">
        <v>184</v>
      </c>
      <c r="O1306" s="23" t="s">
        <v>225</v>
      </c>
      <c r="P1306" s="22">
        <v>18</v>
      </c>
      <c r="Q1306" s="23" t="s">
        <v>279</v>
      </c>
      <c r="R1306" s="23"/>
      <c r="S1306" s="23"/>
      <c r="T1306" s="23"/>
      <c r="U1306" s="23"/>
      <c r="V1306" s="23" t="s">
        <v>187</v>
      </c>
      <c r="W1306" s="23" t="s">
        <v>188</v>
      </c>
      <c r="X1306" s="23" t="s">
        <v>189</v>
      </c>
      <c r="Y1306" s="22">
        <v>0</v>
      </c>
      <c r="Z1306" s="23" t="s">
        <v>190</v>
      </c>
      <c r="AA1306" s="23" t="s">
        <v>191</v>
      </c>
      <c r="AB1306" s="23" t="s">
        <v>190</v>
      </c>
      <c r="AC1306" s="23" t="s">
        <v>280</v>
      </c>
      <c r="AD1306" s="23" t="s">
        <v>281</v>
      </c>
      <c r="AE1306" s="23" t="s">
        <v>74</v>
      </c>
      <c r="AF1306" s="23"/>
      <c r="AG1306" s="23"/>
      <c r="AH1306" s="23"/>
      <c r="AI1306" s="23"/>
      <c r="AJ1306" s="23" t="b">
        <v>0</v>
      </c>
      <c r="AK1306" s="3">
        <v>115</v>
      </c>
      <c r="AL1306" s="3">
        <v>2408</v>
      </c>
      <c r="AM1306" s="3">
        <v>7244</v>
      </c>
      <c r="AN1306" s="24">
        <v>45536.947199112656</v>
      </c>
      <c r="AO1306" s="24">
        <v>45536.947233834879</v>
      </c>
      <c r="AP1306">
        <v>9</v>
      </c>
      <c r="AQ1306" t="s">
        <v>194</v>
      </c>
      <c r="AR1306">
        <v>244.94719911265565</v>
      </c>
      <c r="AS1306" t="s">
        <v>195</v>
      </c>
      <c r="AT1306" t="s">
        <v>237</v>
      </c>
      <c r="AU1306" t="s">
        <v>197</v>
      </c>
      <c r="AV1306" t="s">
        <v>260</v>
      </c>
      <c r="AW1306" t="s">
        <v>237</v>
      </c>
      <c r="AX1306" t="s">
        <v>197</v>
      </c>
      <c r="AY1306" t="s">
        <v>317</v>
      </c>
    </row>
    <row r="1307" spans="1:51" x14ac:dyDescent="0.45">
      <c r="A1307" s="22">
        <v>874075</v>
      </c>
      <c r="B1307" s="6">
        <v>45536</v>
      </c>
      <c r="C1307" s="22">
        <v>2547000</v>
      </c>
      <c r="D1307" s="22">
        <v>3238804</v>
      </c>
      <c r="E1307" s="22"/>
      <c r="F1307" s="22">
        <v>75445</v>
      </c>
      <c r="G1307" s="22">
        <v>164939</v>
      </c>
      <c r="H1307" s="22">
        <v>2</v>
      </c>
      <c r="I1307" s="22"/>
      <c r="J1307" s="22">
        <v>34</v>
      </c>
      <c r="K1307" s="22">
        <v>101977</v>
      </c>
      <c r="L1307" s="23" t="s">
        <v>1236</v>
      </c>
      <c r="M1307" s="23"/>
      <c r="N1307" s="23" t="s">
        <v>184</v>
      </c>
      <c r="O1307" s="23" t="s">
        <v>225</v>
      </c>
      <c r="P1307" s="22">
        <v>20</v>
      </c>
      <c r="Q1307" s="23" t="s">
        <v>186</v>
      </c>
      <c r="R1307" s="23"/>
      <c r="S1307" s="23"/>
      <c r="T1307" s="23"/>
      <c r="U1307" s="23"/>
      <c r="V1307" s="23" t="s">
        <v>187</v>
      </c>
      <c r="W1307" s="23" t="s">
        <v>188</v>
      </c>
      <c r="X1307" s="23" t="s">
        <v>189</v>
      </c>
      <c r="Y1307" s="22">
        <v>0</v>
      </c>
      <c r="Z1307" s="23" t="s">
        <v>190</v>
      </c>
      <c r="AA1307" s="23" t="s">
        <v>191</v>
      </c>
      <c r="AB1307" s="23" t="s">
        <v>190</v>
      </c>
      <c r="AC1307" s="23" t="s">
        <v>192</v>
      </c>
      <c r="AD1307" s="23" t="s">
        <v>281</v>
      </c>
      <c r="AE1307" s="23" t="s">
        <v>67</v>
      </c>
      <c r="AF1307" s="23"/>
      <c r="AG1307" s="23"/>
      <c r="AH1307" s="23"/>
      <c r="AI1307" s="23"/>
      <c r="AJ1307" s="23" t="b">
        <v>0</v>
      </c>
      <c r="AK1307" s="3">
        <v>113</v>
      </c>
      <c r="AL1307" s="3">
        <v>2408</v>
      </c>
      <c r="AM1307" s="3">
        <v>6163</v>
      </c>
      <c r="AN1307" s="24">
        <v>45536.656161419756</v>
      </c>
      <c r="AO1307" s="24">
        <v>45536.656196141972</v>
      </c>
      <c r="AP1307">
        <v>9</v>
      </c>
      <c r="AQ1307" t="s">
        <v>194</v>
      </c>
      <c r="AR1307">
        <v>244.65616141975624</v>
      </c>
      <c r="AS1307" t="s">
        <v>195</v>
      </c>
      <c r="AT1307" t="s">
        <v>228</v>
      </c>
      <c r="AU1307" t="s">
        <v>197</v>
      </c>
      <c r="AV1307" t="s">
        <v>204</v>
      </c>
      <c r="AW1307" t="s">
        <v>228</v>
      </c>
      <c r="AX1307" t="s">
        <v>197</v>
      </c>
      <c r="AY1307" t="s">
        <v>291</v>
      </c>
    </row>
    <row r="1308" spans="1:51" x14ac:dyDescent="0.45">
      <c r="A1308" s="22">
        <v>871428</v>
      </c>
      <c r="B1308" s="6">
        <v>45536</v>
      </c>
      <c r="C1308" s="22">
        <v>2547000</v>
      </c>
      <c r="D1308" s="22">
        <v>4347433</v>
      </c>
      <c r="E1308" s="22"/>
      <c r="F1308" s="22">
        <v>534713</v>
      </c>
      <c r="G1308" s="22">
        <v>1305946</v>
      </c>
      <c r="H1308" s="22">
        <v>0</v>
      </c>
      <c r="I1308" s="22"/>
      <c r="J1308" s="22">
        <v>9276</v>
      </c>
      <c r="K1308" s="22">
        <v>102056</v>
      </c>
      <c r="L1308" s="23" t="s">
        <v>1654</v>
      </c>
      <c r="M1308" s="23"/>
      <c r="N1308" s="23" t="s">
        <v>184</v>
      </c>
      <c r="O1308" s="23" t="s">
        <v>213</v>
      </c>
      <c r="P1308" s="22">
        <v>20</v>
      </c>
      <c r="Q1308" s="23" t="s">
        <v>186</v>
      </c>
      <c r="R1308" s="23"/>
      <c r="S1308" s="23"/>
      <c r="T1308" s="23"/>
      <c r="U1308" s="23"/>
      <c r="V1308" s="23" t="s">
        <v>187</v>
      </c>
      <c r="W1308" s="23" t="s">
        <v>188</v>
      </c>
      <c r="X1308" s="23" t="s">
        <v>189</v>
      </c>
      <c r="Y1308" s="22">
        <v>0</v>
      </c>
      <c r="Z1308" s="23" t="s">
        <v>190</v>
      </c>
      <c r="AA1308" s="23" t="s">
        <v>191</v>
      </c>
      <c r="AB1308" s="23" t="s">
        <v>190</v>
      </c>
      <c r="AC1308" s="23" t="s">
        <v>192</v>
      </c>
      <c r="AD1308" s="23" t="s">
        <v>193</v>
      </c>
      <c r="AE1308" s="23" t="s">
        <v>85</v>
      </c>
      <c r="AF1308" s="23" t="s">
        <v>190</v>
      </c>
      <c r="AG1308" s="23" t="s">
        <v>190</v>
      </c>
      <c r="AH1308" s="23" t="s">
        <v>281</v>
      </c>
      <c r="AI1308" s="23" t="s">
        <v>996</v>
      </c>
      <c r="AJ1308" s="23" t="b">
        <v>0</v>
      </c>
      <c r="AK1308" s="3">
        <v>123</v>
      </c>
      <c r="AL1308" s="3">
        <v>3448</v>
      </c>
      <c r="AM1308" s="3">
        <v>4095</v>
      </c>
      <c r="AN1308" s="24">
        <v>45536.042271720682</v>
      </c>
      <c r="AO1308" s="24">
        <v>45536.042318016975</v>
      </c>
      <c r="AP1308">
        <v>9</v>
      </c>
      <c r="AQ1308" t="s">
        <v>194</v>
      </c>
      <c r="AR1308">
        <v>244.04227172068204</v>
      </c>
      <c r="AS1308" t="s">
        <v>195</v>
      </c>
      <c r="AT1308" t="s">
        <v>256</v>
      </c>
      <c r="AU1308" t="s">
        <v>197</v>
      </c>
      <c r="AV1308" t="s">
        <v>204</v>
      </c>
      <c r="AW1308" t="s">
        <v>256</v>
      </c>
      <c r="AX1308" t="s">
        <v>197</v>
      </c>
      <c r="AY1308" t="s">
        <v>294</v>
      </c>
    </row>
    <row r="1309" spans="1:51" x14ac:dyDescent="0.45">
      <c r="A1309" s="22">
        <v>874101</v>
      </c>
      <c r="B1309" s="6">
        <v>45536</v>
      </c>
      <c r="C1309" s="22">
        <v>2516000</v>
      </c>
      <c r="D1309" s="22">
        <v>2525235</v>
      </c>
      <c r="E1309" s="22"/>
      <c r="F1309" s="22">
        <v>19192</v>
      </c>
      <c r="G1309" s="22">
        <v>171724</v>
      </c>
      <c r="H1309" s="22">
        <v>4</v>
      </c>
      <c r="I1309" s="22"/>
      <c r="J1309" s="22">
        <v>130</v>
      </c>
      <c r="K1309" s="22">
        <v>102258</v>
      </c>
      <c r="L1309" s="23" t="s">
        <v>1225</v>
      </c>
      <c r="M1309" s="23"/>
      <c r="N1309" s="23" t="s">
        <v>184</v>
      </c>
      <c r="O1309" s="23" t="s">
        <v>225</v>
      </c>
      <c r="P1309" s="22">
        <v>20</v>
      </c>
      <c r="Q1309" s="23" t="s">
        <v>186</v>
      </c>
      <c r="R1309" s="23"/>
      <c r="S1309" s="23"/>
      <c r="T1309" s="23"/>
      <c r="U1309" s="23"/>
      <c r="V1309" s="23" t="s">
        <v>187</v>
      </c>
      <c r="W1309" s="23" t="s">
        <v>188</v>
      </c>
      <c r="X1309" s="23" t="s">
        <v>189</v>
      </c>
      <c r="Y1309" s="22">
        <v>0</v>
      </c>
      <c r="Z1309" s="23" t="s">
        <v>190</v>
      </c>
      <c r="AA1309" s="23" t="s">
        <v>191</v>
      </c>
      <c r="AB1309" s="23" t="s">
        <v>190</v>
      </c>
      <c r="AC1309" s="23" t="s">
        <v>192</v>
      </c>
      <c r="AD1309" s="23" t="s">
        <v>281</v>
      </c>
      <c r="AE1309" s="23" t="s">
        <v>67</v>
      </c>
      <c r="AF1309" s="23"/>
      <c r="AG1309" s="23"/>
      <c r="AH1309" s="23"/>
      <c r="AI1309" s="23"/>
      <c r="AJ1309" s="23" t="b">
        <v>0</v>
      </c>
      <c r="AK1309" s="3">
        <v>149</v>
      </c>
      <c r="AL1309" s="3">
        <v>2408</v>
      </c>
      <c r="AM1309" s="3">
        <v>6188</v>
      </c>
      <c r="AN1309" s="24">
        <v>45536.656639313274</v>
      </c>
      <c r="AO1309" s="24">
        <v>45536.656662461421</v>
      </c>
      <c r="AP1309">
        <v>9</v>
      </c>
      <c r="AQ1309" t="s">
        <v>194</v>
      </c>
      <c r="AR1309">
        <v>244.65663931327435</v>
      </c>
      <c r="AS1309" t="s">
        <v>195</v>
      </c>
      <c r="AT1309" t="s">
        <v>228</v>
      </c>
      <c r="AU1309" t="s">
        <v>197</v>
      </c>
      <c r="AV1309" t="s">
        <v>201</v>
      </c>
      <c r="AW1309" t="s">
        <v>228</v>
      </c>
      <c r="AX1309" t="s">
        <v>197</v>
      </c>
      <c r="AY1309" t="s">
        <v>310</v>
      </c>
    </row>
    <row r="1310" spans="1:51" x14ac:dyDescent="0.45">
      <c r="A1310" s="22">
        <v>872013</v>
      </c>
      <c r="B1310" s="6">
        <v>45536</v>
      </c>
      <c r="C1310" s="22">
        <v>2500000</v>
      </c>
      <c r="D1310" s="22">
        <v>2858647</v>
      </c>
      <c r="E1310" s="22"/>
      <c r="F1310" s="22">
        <v>4767</v>
      </c>
      <c r="G1310" s="22">
        <v>779968</v>
      </c>
      <c r="H1310" s="22">
        <v>51</v>
      </c>
      <c r="I1310" s="22"/>
      <c r="J1310" s="22">
        <v>10752</v>
      </c>
      <c r="K1310" s="22">
        <v>8739</v>
      </c>
      <c r="L1310" s="23" t="s">
        <v>1290</v>
      </c>
      <c r="M1310" s="23"/>
      <c r="N1310" s="23" t="s">
        <v>184</v>
      </c>
      <c r="O1310" s="23" t="s">
        <v>672</v>
      </c>
      <c r="P1310" s="22">
        <v>19</v>
      </c>
      <c r="Q1310" s="23" t="s">
        <v>681</v>
      </c>
      <c r="R1310" s="23" t="s">
        <v>667</v>
      </c>
      <c r="S1310" s="23" t="s">
        <v>21</v>
      </c>
      <c r="T1310" s="23" t="s">
        <v>667</v>
      </c>
      <c r="U1310" s="23" t="s">
        <v>21</v>
      </c>
      <c r="V1310" s="23" t="s">
        <v>674</v>
      </c>
      <c r="W1310" s="23" t="s">
        <v>188</v>
      </c>
      <c r="X1310" s="23" t="s">
        <v>189</v>
      </c>
      <c r="Y1310" s="22">
        <v>0</v>
      </c>
      <c r="Z1310" s="23" t="s">
        <v>190</v>
      </c>
      <c r="AA1310" s="23" t="s">
        <v>191</v>
      </c>
      <c r="AB1310" s="23" t="s">
        <v>190</v>
      </c>
      <c r="AC1310" s="23" t="s">
        <v>190</v>
      </c>
      <c r="AD1310" s="23" t="s">
        <v>190</v>
      </c>
      <c r="AE1310" s="23" t="s">
        <v>85</v>
      </c>
      <c r="AF1310" s="23"/>
      <c r="AG1310" s="23"/>
      <c r="AH1310" s="23"/>
      <c r="AI1310" s="23"/>
      <c r="AJ1310" s="23" t="b">
        <v>0</v>
      </c>
      <c r="AK1310" s="3">
        <v>97</v>
      </c>
      <c r="AL1310" s="3">
        <v>4952</v>
      </c>
      <c r="AM1310" s="3">
        <v>4540</v>
      </c>
      <c r="AN1310" s="24">
        <v>45536.187735416665</v>
      </c>
      <c r="AO1310" s="24">
        <v>45536.187758564818</v>
      </c>
      <c r="AP1310">
        <v>9</v>
      </c>
      <c r="AQ1310" t="s">
        <v>194</v>
      </c>
      <c r="AR1310">
        <v>244.18773541666451</v>
      </c>
      <c r="AS1310" t="s">
        <v>195</v>
      </c>
      <c r="AT1310" t="s">
        <v>258</v>
      </c>
      <c r="AU1310" t="s">
        <v>197</v>
      </c>
      <c r="AV1310" t="s">
        <v>236</v>
      </c>
      <c r="AW1310" t="s">
        <v>258</v>
      </c>
      <c r="AX1310" t="s">
        <v>197</v>
      </c>
      <c r="AY1310" t="s">
        <v>237</v>
      </c>
    </row>
    <row r="1311" spans="1:51" x14ac:dyDescent="0.45">
      <c r="A1311" s="22">
        <v>874876</v>
      </c>
      <c r="B1311" s="6">
        <v>45536</v>
      </c>
      <c r="C1311" s="22">
        <v>2484000</v>
      </c>
      <c r="D1311" s="22">
        <v>6548956</v>
      </c>
      <c r="E1311" s="22"/>
      <c r="F1311" s="22">
        <v>175085</v>
      </c>
      <c r="G1311" s="22">
        <v>206032</v>
      </c>
      <c r="H1311" s="22">
        <v>0</v>
      </c>
      <c r="I1311" s="22"/>
      <c r="J1311" s="22">
        <v>595610</v>
      </c>
      <c r="K1311" s="22">
        <v>8555</v>
      </c>
      <c r="L1311" s="23" t="s">
        <v>1688</v>
      </c>
      <c r="M1311" s="23"/>
      <c r="N1311" s="23" t="s">
        <v>184</v>
      </c>
      <c r="O1311" s="23" t="s">
        <v>481</v>
      </c>
      <c r="P1311" s="22">
        <v>20</v>
      </c>
      <c r="Q1311" s="23" t="s">
        <v>186</v>
      </c>
      <c r="R1311" s="23"/>
      <c r="S1311" s="23"/>
      <c r="T1311" s="23"/>
      <c r="U1311" s="23"/>
      <c r="V1311" s="23" t="s">
        <v>187</v>
      </c>
      <c r="W1311" s="23" t="s">
        <v>188</v>
      </c>
      <c r="X1311" s="23" t="s">
        <v>189</v>
      </c>
      <c r="Y1311" s="22">
        <v>0</v>
      </c>
      <c r="Z1311" s="23" t="s">
        <v>190</v>
      </c>
      <c r="AA1311" s="23" t="s">
        <v>191</v>
      </c>
      <c r="AB1311" s="23" t="s">
        <v>190</v>
      </c>
      <c r="AC1311" s="23" t="s">
        <v>192</v>
      </c>
      <c r="AD1311" s="23" t="s">
        <v>281</v>
      </c>
      <c r="AE1311" s="23" t="s">
        <v>85</v>
      </c>
      <c r="AF1311" s="23" t="s">
        <v>190</v>
      </c>
      <c r="AG1311" s="23" t="s">
        <v>192</v>
      </c>
      <c r="AH1311" s="23" t="s">
        <v>415</v>
      </c>
      <c r="AI1311" s="23" t="s">
        <v>1689</v>
      </c>
      <c r="AJ1311" s="23" t="b">
        <v>0</v>
      </c>
      <c r="AK1311" s="3">
        <v>111</v>
      </c>
      <c r="AL1311" s="3">
        <v>2968</v>
      </c>
      <c r="AM1311" s="3">
        <v>6849</v>
      </c>
      <c r="AN1311" s="24">
        <v>45536.875233680556</v>
      </c>
      <c r="AO1311" s="24">
        <v>45536.875303125002</v>
      </c>
      <c r="AP1311">
        <v>9</v>
      </c>
      <c r="AQ1311" t="s">
        <v>194</v>
      </c>
      <c r="AR1311">
        <v>244.87523368055554</v>
      </c>
      <c r="AS1311" t="s">
        <v>195</v>
      </c>
      <c r="AT1311" t="s">
        <v>226</v>
      </c>
      <c r="AU1311" t="s">
        <v>197</v>
      </c>
      <c r="AV1311" t="s">
        <v>236</v>
      </c>
      <c r="AW1311" t="s">
        <v>226</v>
      </c>
      <c r="AX1311" t="s">
        <v>197</v>
      </c>
      <c r="AY1311" t="s">
        <v>240</v>
      </c>
    </row>
    <row r="1312" spans="1:51" x14ac:dyDescent="0.45">
      <c r="A1312" s="22">
        <v>872533</v>
      </c>
      <c r="B1312" s="6">
        <v>45536</v>
      </c>
      <c r="C1312" s="22">
        <v>2422000</v>
      </c>
      <c r="D1312" s="22">
        <v>3536197</v>
      </c>
      <c r="E1312" s="22"/>
      <c r="F1312" s="22">
        <v>163332</v>
      </c>
      <c r="G1312" s="22">
        <v>1985555</v>
      </c>
      <c r="H1312" s="22">
        <v>0</v>
      </c>
      <c r="I1312" s="22"/>
      <c r="J1312" s="22">
        <v>2922</v>
      </c>
      <c r="K1312" s="22">
        <v>102050</v>
      </c>
      <c r="L1312" s="23" t="s">
        <v>1507</v>
      </c>
      <c r="M1312" s="23"/>
      <c r="N1312" s="23" t="s">
        <v>184</v>
      </c>
      <c r="O1312" s="23" t="s">
        <v>225</v>
      </c>
      <c r="P1312" s="22">
        <v>18</v>
      </c>
      <c r="Q1312" s="23" t="s">
        <v>279</v>
      </c>
      <c r="R1312" s="23"/>
      <c r="S1312" s="23"/>
      <c r="T1312" s="23"/>
      <c r="U1312" s="23"/>
      <c r="V1312" s="23" t="s">
        <v>187</v>
      </c>
      <c r="W1312" s="23" t="s">
        <v>188</v>
      </c>
      <c r="X1312" s="23" t="s">
        <v>189</v>
      </c>
      <c r="Y1312" s="22">
        <v>0</v>
      </c>
      <c r="Z1312" s="23" t="s">
        <v>190</v>
      </c>
      <c r="AA1312" s="23" t="s">
        <v>191</v>
      </c>
      <c r="AB1312" s="23" t="s">
        <v>190</v>
      </c>
      <c r="AC1312" s="23" t="s">
        <v>280</v>
      </c>
      <c r="AD1312" s="23" t="s">
        <v>281</v>
      </c>
      <c r="AE1312" s="23" t="s">
        <v>74</v>
      </c>
      <c r="AF1312" s="23"/>
      <c r="AG1312" s="23"/>
      <c r="AH1312" s="23"/>
      <c r="AI1312" s="23"/>
      <c r="AJ1312" s="23" t="b">
        <v>0</v>
      </c>
      <c r="AK1312" s="3">
        <v>124</v>
      </c>
      <c r="AL1312" s="3">
        <v>2408</v>
      </c>
      <c r="AM1312" s="3">
        <v>4917</v>
      </c>
      <c r="AN1312" s="24">
        <v>45536.316288387345</v>
      </c>
      <c r="AO1312" s="24">
        <v>45536.316323109568</v>
      </c>
      <c r="AP1312">
        <v>9</v>
      </c>
      <c r="AQ1312" t="s">
        <v>194</v>
      </c>
      <c r="AR1312">
        <v>244.31628838734468</v>
      </c>
      <c r="AS1312" t="s">
        <v>195</v>
      </c>
      <c r="AT1312" t="s">
        <v>408</v>
      </c>
      <c r="AU1312" t="s">
        <v>197</v>
      </c>
      <c r="AV1312" t="s">
        <v>241</v>
      </c>
      <c r="AW1312" t="s">
        <v>408</v>
      </c>
      <c r="AX1312" t="s">
        <v>197</v>
      </c>
      <c r="AY1312" t="s">
        <v>305</v>
      </c>
    </row>
    <row r="1313" spans="1:51" x14ac:dyDescent="0.45">
      <c r="A1313" s="22">
        <v>872015</v>
      </c>
      <c r="B1313" s="6">
        <v>45536</v>
      </c>
      <c r="C1313" s="22">
        <v>2406000</v>
      </c>
      <c r="D1313" s="22">
        <v>2710857</v>
      </c>
      <c r="E1313" s="22"/>
      <c r="F1313" s="22">
        <v>4496</v>
      </c>
      <c r="G1313" s="22">
        <v>766419</v>
      </c>
      <c r="H1313" s="22">
        <v>29</v>
      </c>
      <c r="I1313" s="22"/>
      <c r="J1313" s="22">
        <v>10145</v>
      </c>
      <c r="K1313" s="22">
        <v>7938</v>
      </c>
      <c r="L1313" s="23" t="s">
        <v>1282</v>
      </c>
      <c r="M1313" s="23"/>
      <c r="N1313" s="23" t="s">
        <v>184</v>
      </c>
      <c r="O1313" s="23" t="s">
        <v>672</v>
      </c>
      <c r="P1313" s="22">
        <v>19</v>
      </c>
      <c r="Q1313" s="23" t="s">
        <v>681</v>
      </c>
      <c r="R1313" s="23" t="s">
        <v>667</v>
      </c>
      <c r="S1313" s="23" t="s">
        <v>21</v>
      </c>
      <c r="T1313" s="23" t="s">
        <v>667</v>
      </c>
      <c r="U1313" s="23" t="s">
        <v>21</v>
      </c>
      <c r="V1313" s="23" t="s">
        <v>674</v>
      </c>
      <c r="W1313" s="23" t="s">
        <v>188</v>
      </c>
      <c r="X1313" s="23" t="s">
        <v>189</v>
      </c>
      <c r="Y1313" s="22">
        <v>0</v>
      </c>
      <c r="Z1313" s="23" t="s">
        <v>190</v>
      </c>
      <c r="AA1313" s="23" t="s">
        <v>191</v>
      </c>
      <c r="AB1313" s="23" t="s">
        <v>190</v>
      </c>
      <c r="AC1313" s="23" t="s">
        <v>190</v>
      </c>
      <c r="AD1313" s="23" t="s">
        <v>190</v>
      </c>
      <c r="AE1313" s="23" t="s">
        <v>85</v>
      </c>
      <c r="AF1313" s="23"/>
      <c r="AG1313" s="23"/>
      <c r="AH1313" s="23"/>
      <c r="AI1313" s="23"/>
      <c r="AJ1313" s="23" t="b">
        <v>0</v>
      </c>
      <c r="AK1313" s="3">
        <v>97</v>
      </c>
      <c r="AL1313" s="3">
        <v>4952</v>
      </c>
      <c r="AM1313" s="3">
        <v>4543</v>
      </c>
      <c r="AN1313" s="24">
        <v>45536.187877970682</v>
      </c>
      <c r="AO1313" s="24">
        <v>45536.187901118828</v>
      </c>
      <c r="AP1313">
        <v>9</v>
      </c>
      <c r="AQ1313" t="s">
        <v>194</v>
      </c>
      <c r="AR1313">
        <v>244.18787797068217</v>
      </c>
      <c r="AS1313" t="s">
        <v>195</v>
      </c>
      <c r="AT1313" t="s">
        <v>258</v>
      </c>
      <c r="AU1313" t="s">
        <v>197</v>
      </c>
      <c r="AV1313" t="s">
        <v>301</v>
      </c>
      <c r="AW1313" t="s">
        <v>258</v>
      </c>
      <c r="AX1313" t="s">
        <v>197</v>
      </c>
      <c r="AY1313" t="s">
        <v>314</v>
      </c>
    </row>
    <row r="1314" spans="1:51" x14ac:dyDescent="0.45">
      <c r="A1314" s="22">
        <v>873334</v>
      </c>
      <c r="B1314" s="6">
        <v>45536</v>
      </c>
      <c r="C1314" s="22">
        <v>2406000</v>
      </c>
      <c r="D1314" s="22">
        <v>2610295</v>
      </c>
      <c r="E1314" s="22"/>
      <c r="F1314" s="22">
        <v>12220</v>
      </c>
      <c r="G1314" s="22">
        <v>398924</v>
      </c>
      <c r="H1314" s="22">
        <v>18</v>
      </c>
      <c r="I1314" s="22"/>
      <c r="J1314" s="22">
        <v>25694</v>
      </c>
      <c r="K1314" s="22">
        <v>3030</v>
      </c>
      <c r="L1314" s="23" t="s">
        <v>1348</v>
      </c>
      <c r="M1314" s="23"/>
      <c r="N1314" s="23" t="s">
        <v>184</v>
      </c>
      <c r="O1314" s="23" t="s">
        <v>672</v>
      </c>
      <c r="P1314" s="22">
        <v>10</v>
      </c>
      <c r="Q1314" s="23" t="s">
        <v>673</v>
      </c>
      <c r="R1314" s="23" t="s">
        <v>667</v>
      </c>
      <c r="S1314" s="23" t="s">
        <v>22</v>
      </c>
      <c r="T1314" s="23" t="s">
        <v>667</v>
      </c>
      <c r="U1314" s="23" t="s">
        <v>22</v>
      </c>
      <c r="V1314" s="23" t="s">
        <v>674</v>
      </c>
      <c r="W1314" s="23" t="s">
        <v>188</v>
      </c>
      <c r="X1314" s="23" t="s">
        <v>189</v>
      </c>
      <c r="Y1314" s="22">
        <v>0</v>
      </c>
      <c r="Z1314" s="23" t="s">
        <v>190</v>
      </c>
      <c r="AA1314" s="23" t="s">
        <v>191</v>
      </c>
      <c r="AB1314" s="23" t="s">
        <v>190</v>
      </c>
      <c r="AC1314" s="23" t="s">
        <v>190</v>
      </c>
      <c r="AD1314" s="23" t="s">
        <v>190</v>
      </c>
      <c r="AE1314" s="23" t="s">
        <v>113</v>
      </c>
      <c r="AF1314" s="23"/>
      <c r="AG1314" s="23"/>
      <c r="AH1314" s="23"/>
      <c r="AI1314" s="23"/>
      <c r="AJ1314" s="23" t="b">
        <v>0</v>
      </c>
      <c r="AK1314" s="3">
        <v>128</v>
      </c>
      <c r="AL1314" s="3">
        <v>4952</v>
      </c>
      <c r="AM1314" s="3">
        <v>5587</v>
      </c>
      <c r="AN1314" s="24">
        <v>45536.46191130401</v>
      </c>
      <c r="AO1314" s="24">
        <v>45536.461934452163</v>
      </c>
      <c r="AP1314">
        <v>9</v>
      </c>
      <c r="AQ1314" t="s">
        <v>194</v>
      </c>
      <c r="AR1314">
        <v>244.46191130400985</v>
      </c>
      <c r="AS1314" t="s">
        <v>195</v>
      </c>
      <c r="AT1314" t="s">
        <v>208</v>
      </c>
      <c r="AU1314" t="s">
        <v>197</v>
      </c>
      <c r="AV1314" t="s">
        <v>197</v>
      </c>
      <c r="AW1314" t="s">
        <v>208</v>
      </c>
      <c r="AX1314" t="s">
        <v>197</v>
      </c>
      <c r="AY1314" t="s">
        <v>208</v>
      </c>
    </row>
    <row r="1315" spans="1:51" x14ac:dyDescent="0.45">
      <c r="A1315" s="22">
        <v>873335</v>
      </c>
      <c r="B1315" s="6">
        <v>45536</v>
      </c>
      <c r="C1315" s="22">
        <v>2406000</v>
      </c>
      <c r="D1315" s="22">
        <v>2610295</v>
      </c>
      <c r="E1315" s="22"/>
      <c r="F1315" s="22">
        <v>12220</v>
      </c>
      <c r="G1315" s="22">
        <v>398924</v>
      </c>
      <c r="H1315" s="22">
        <v>18</v>
      </c>
      <c r="I1315" s="22"/>
      <c r="J1315" s="22">
        <v>25694</v>
      </c>
      <c r="K1315" s="22">
        <v>3030</v>
      </c>
      <c r="L1315" s="23" t="s">
        <v>1348</v>
      </c>
      <c r="M1315" s="23"/>
      <c r="N1315" s="23" t="s">
        <v>184</v>
      </c>
      <c r="O1315" s="23" t="s">
        <v>672</v>
      </c>
      <c r="P1315" s="22">
        <v>14</v>
      </c>
      <c r="Q1315" s="23" t="s">
        <v>673</v>
      </c>
      <c r="R1315" s="23" t="s">
        <v>667</v>
      </c>
      <c r="S1315" s="23" t="s">
        <v>22</v>
      </c>
      <c r="T1315" s="23" t="s">
        <v>667</v>
      </c>
      <c r="U1315" s="23" t="s">
        <v>22</v>
      </c>
      <c r="V1315" s="23" t="s">
        <v>674</v>
      </c>
      <c r="W1315" s="23" t="s">
        <v>188</v>
      </c>
      <c r="X1315" s="23" t="s">
        <v>189</v>
      </c>
      <c r="Y1315" s="22">
        <v>0</v>
      </c>
      <c r="Z1315" s="23" t="s">
        <v>190</v>
      </c>
      <c r="AA1315" s="23" t="s">
        <v>191</v>
      </c>
      <c r="AB1315" s="23" t="s">
        <v>190</v>
      </c>
      <c r="AC1315" s="23" t="s">
        <v>190</v>
      </c>
      <c r="AD1315" s="23" t="s">
        <v>190</v>
      </c>
      <c r="AE1315" s="23" t="s">
        <v>113</v>
      </c>
      <c r="AF1315" s="23"/>
      <c r="AG1315" s="23"/>
      <c r="AH1315" s="23"/>
      <c r="AI1315" s="23"/>
      <c r="AJ1315" s="23" t="b">
        <v>0</v>
      </c>
      <c r="AK1315" s="3">
        <v>128</v>
      </c>
      <c r="AL1315" s="3">
        <v>4952</v>
      </c>
      <c r="AM1315" s="3">
        <v>5587</v>
      </c>
      <c r="AN1315" s="24">
        <v>45536.46191130401</v>
      </c>
      <c r="AO1315" s="24">
        <v>45536.461934452163</v>
      </c>
      <c r="AP1315">
        <v>9</v>
      </c>
      <c r="AQ1315" t="s">
        <v>194</v>
      </c>
      <c r="AR1315">
        <v>244.46191130400985</v>
      </c>
      <c r="AS1315" t="s">
        <v>195</v>
      </c>
      <c r="AT1315" t="s">
        <v>208</v>
      </c>
      <c r="AU1315" t="s">
        <v>197</v>
      </c>
      <c r="AV1315" t="s">
        <v>197</v>
      </c>
      <c r="AW1315" t="s">
        <v>208</v>
      </c>
      <c r="AX1315" t="s">
        <v>197</v>
      </c>
      <c r="AY1315" t="s">
        <v>208</v>
      </c>
    </row>
    <row r="1316" spans="1:51" x14ac:dyDescent="0.45">
      <c r="A1316" s="22">
        <v>873336</v>
      </c>
      <c r="B1316" s="6">
        <v>45536</v>
      </c>
      <c r="C1316" s="22">
        <v>2406000</v>
      </c>
      <c r="D1316" s="22">
        <v>2610295</v>
      </c>
      <c r="E1316" s="22"/>
      <c r="F1316" s="22">
        <v>12220</v>
      </c>
      <c r="G1316" s="22">
        <v>398924</v>
      </c>
      <c r="H1316" s="22">
        <v>18</v>
      </c>
      <c r="I1316" s="22"/>
      <c r="J1316" s="22">
        <v>25694</v>
      </c>
      <c r="K1316" s="22">
        <v>3030</v>
      </c>
      <c r="L1316" s="23" t="s">
        <v>1348</v>
      </c>
      <c r="M1316" s="23"/>
      <c r="N1316" s="23" t="s">
        <v>184</v>
      </c>
      <c r="O1316" s="23" t="s">
        <v>672</v>
      </c>
      <c r="P1316" s="22">
        <v>10</v>
      </c>
      <c r="Q1316" s="23" t="s">
        <v>673</v>
      </c>
      <c r="R1316" s="23" t="s">
        <v>667</v>
      </c>
      <c r="S1316" s="23" t="s">
        <v>22</v>
      </c>
      <c r="T1316" s="23" t="s">
        <v>667</v>
      </c>
      <c r="U1316" s="23" t="s">
        <v>22</v>
      </c>
      <c r="V1316" s="23" t="s">
        <v>674</v>
      </c>
      <c r="W1316" s="23" t="s">
        <v>188</v>
      </c>
      <c r="X1316" s="23" t="s">
        <v>189</v>
      </c>
      <c r="Y1316" s="22">
        <v>0</v>
      </c>
      <c r="Z1316" s="23" t="s">
        <v>190</v>
      </c>
      <c r="AA1316" s="23" t="s">
        <v>191</v>
      </c>
      <c r="AB1316" s="23" t="s">
        <v>190</v>
      </c>
      <c r="AC1316" s="23" t="s">
        <v>190</v>
      </c>
      <c r="AD1316" s="23" t="s">
        <v>190</v>
      </c>
      <c r="AE1316" s="23" t="s">
        <v>113</v>
      </c>
      <c r="AF1316" s="23"/>
      <c r="AG1316" s="23"/>
      <c r="AH1316" s="23"/>
      <c r="AI1316" s="23"/>
      <c r="AJ1316" s="23" t="b">
        <v>0</v>
      </c>
      <c r="AK1316" s="3">
        <v>128</v>
      </c>
      <c r="AL1316" s="3">
        <v>4952</v>
      </c>
      <c r="AM1316" s="3">
        <v>5587</v>
      </c>
      <c r="AN1316" s="24">
        <v>45536.46191130401</v>
      </c>
      <c r="AO1316" s="24">
        <v>45536.461934452163</v>
      </c>
      <c r="AP1316">
        <v>9</v>
      </c>
      <c r="AQ1316" t="s">
        <v>194</v>
      </c>
      <c r="AR1316">
        <v>244.46191130400985</v>
      </c>
      <c r="AS1316" t="s">
        <v>195</v>
      </c>
      <c r="AT1316" t="s">
        <v>208</v>
      </c>
      <c r="AU1316" t="s">
        <v>197</v>
      </c>
      <c r="AV1316" t="s">
        <v>197</v>
      </c>
      <c r="AW1316" t="s">
        <v>208</v>
      </c>
      <c r="AX1316" t="s">
        <v>197</v>
      </c>
      <c r="AY1316" t="s">
        <v>208</v>
      </c>
    </row>
    <row r="1317" spans="1:51" x14ac:dyDescent="0.45">
      <c r="A1317" s="22">
        <v>873337</v>
      </c>
      <c r="B1317" s="6">
        <v>45536</v>
      </c>
      <c r="C1317" s="22">
        <v>2406000</v>
      </c>
      <c r="D1317" s="22">
        <v>2610295</v>
      </c>
      <c r="E1317" s="22"/>
      <c r="F1317" s="22">
        <v>12220</v>
      </c>
      <c r="G1317" s="22">
        <v>398924</v>
      </c>
      <c r="H1317" s="22">
        <v>18</v>
      </c>
      <c r="I1317" s="22"/>
      <c r="J1317" s="22">
        <v>25694</v>
      </c>
      <c r="K1317" s="22">
        <v>3030</v>
      </c>
      <c r="L1317" s="23" t="s">
        <v>1348</v>
      </c>
      <c r="M1317" s="23"/>
      <c r="N1317" s="23" t="s">
        <v>184</v>
      </c>
      <c r="O1317" s="23" t="s">
        <v>672</v>
      </c>
      <c r="P1317" s="22">
        <v>14</v>
      </c>
      <c r="Q1317" s="23" t="s">
        <v>673</v>
      </c>
      <c r="R1317" s="23" t="s">
        <v>667</v>
      </c>
      <c r="S1317" s="23" t="s">
        <v>22</v>
      </c>
      <c r="T1317" s="23" t="s">
        <v>667</v>
      </c>
      <c r="U1317" s="23" t="s">
        <v>22</v>
      </c>
      <c r="V1317" s="23" t="s">
        <v>674</v>
      </c>
      <c r="W1317" s="23" t="s">
        <v>188</v>
      </c>
      <c r="X1317" s="23" t="s">
        <v>189</v>
      </c>
      <c r="Y1317" s="22">
        <v>0</v>
      </c>
      <c r="Z1317" s="23" t="s">
        <v>190</v>
      </c>
      <c r="AA1317" s="23" t="s">
        <v>191</v>
      </c>
      <c r="AB1317" s="23" t="s">
        <v>190</v>
      </c>
      <c r="AC1317" s="23" t="s">
        <v>190</v>
      </c>
      <c r="AD1317" s="23" t="s">
        <v>190</v>
      </c>
      <c r="AE1317" s="23" t="s">
        <v>113</v>
      </c>
      <c r="AF1317" s="23"/>
      <c r="AG1317" s="23"/>
      <c r="AH1317" s="23"/>
      <c r="AI1317" s="23"/>
      <c r="AJ1317" s="23" t="b">
        <v>0</v>
      </c>
      <c r="AK1317" s="3">
        <v>128</v>
      </c>
      <c r="AL1317" s="3">
        <v>4952</v>
      </c>
      <c r="AM1317" s="3">
        <v>5587</v>
      </c>
      <c r="AN1317" s="24">
        <v>45536.46191130401</v>
      </c>
      <c r="AO1317" s="24">
        <v>45536.461934452163</v>
      </c>
      <c r="AP1317">
        <v>9</v>
      </c>
      <c r="AQ1317" t="s">
        <v>194</v>
      </c>
      <c r="AR1317">
        <v>244.46191130400985</v>
      </c>
      <c r="AS1317" t="s">
        <v>195</v>
      </c>
      <c r="AT1317" t="s">
        <v>208</v>
      </c>
      <c r="AU1317" t="s">
        <v>197</v>
      </c>
      <c r="AV1317" t="s">
        <v>197</v>
      </c>
      <c r="AW1317" t="s">
        <v>208</v>
      </c>
      <c r="AX1317" t="s">
        <v>197</v>
      </c>
      <c r="AY1317" t="s">
        <v>208</v>
      </c>
    </row>
    <row r="1318" spans="1:51" x14ac:dyDescent="0.45">
      <c r="A1318" s="22">
        <v>872027</v>
      </c>
      <c r="B1318" s="6">
        <v>45536</v>
      </c>
      <c r="C1318" s="22">
        <v>2375000</v>
      </c>
      <c r="D1318" s="22">
        <v>2513674</v>
      </c>
      <c r="E1318" s="22"/>
      <c r="F1318" s="22">
        <v>1281</v>
      </c>
      <c r="G1318" s="22">
        <v>791191</v>
      </c>
      <c r="H1318" s="22">
        <v>41</v>
      </c>
      <c r="I1318" s="22"/>
      <c r="J1318" s="22">
        <v>10116</v>
      </c>
      <c r="K1318" s="22">
        <v>7986</v>
      </c>
      <c r="L1318" s="23" t="s">
        <v>1293</v>
      </c>
      <c r="M1318" s="23"/>
      <c r="N1318" s="23" t="s">
        <v>184</v>
      </c>
      <c r="O1318" s="23" t="s">
        <v>672</v>
      </c>
      <c r="P1318" s="22">
        <v>19</v>
      </c>
      <c r="Q1318" s="23" t="s">
        <v>681</v>
      </c>
      <c r="R1318" s="23" t="s">
        <v>667</v>
      </c>
      <c r="S1318" s="23" t="s">
        <v>21</v>
      </c>
      <c r="T1318" s="23" t="s">
        <v>667</v>
      </c>
      <c r="U1318" s="23" t="s">
        <v>21</v>
      </c>
      <c r="V1318" s="23" t="s">
        <v>674</v>
      </c>
      <c r="W1318" s="23" t="s">
        <v>188</v>
      </c>
      <c r="X1318" s="23" t="s">
        <v>189</v>
      </c>
      <c r="Y1318" s="22">
        <v>0</v>
      </c>
      <c r="Z1318" s="23" t="s">
        <v>190</v>
      </c>
      <c r="AA1318" s="23" t="s">
        <v>191</v>
      </c>
      <c r="AB1318" s="23" t="s">
        <v>190</v>
      </c>
      <c r="AC1318" s="23" t="s">
        <v>190</v>
      </c>
      <c r="AD1318" s="23" t="s">
        <v>190</v>
      </c>
      <c r="AE1318" s="23" t="s">
        <v>85</v>
      </c>
      <c r="AF1318" s="23"/>
      <c r="AG1318" s="23"/>
      <c r="AH1318" s="23"/>
      <c r="AI1318" s="23"/>
      <c r="AJ1318" s="23" t="b">
        <v>0</v>
      </c>
      <c r="AK1318" s="3">
        <v>97</v>
      </c>
      <c r="AL1318" s="3">
        <v>4952</v>
      </c>
      <c r="AM1318" s="3">
        <v>4555</v>
      </c>
      <c r="AN1318" s="24">
        <v>45536.188914891973</v>
      </c>
      <c r="AO1318" s="24">
        <v>45536.188938040126</v>
      </c>
      <c r="AP1318">
        <v>9</v>
      </c>
      <c r="AQ1318" t="s">
        <v>194</v>
      </c>
      <c r="AR1318">
        <v>244.18891489197267</v>
      </c>
      <c r="AS1318" t="s">
        <v>195</v>
      </c>
      <c r="AT1318" t="s">
        <v>258</v>
      </c>
      <c r="AU1318" t="s">
        <v>197</v>
      </c>
      <c r="AV1318" t="s">
        <v>214</v>
      </c>
      <c r="AW1318" t="s">
        <v>258</v>
      </c>
      <c r="AX1318" t="s">
        <v>197</v>
      </c>
      <c r="AY1318" t="s">
        <v>234</v>
      </c>
    </row>
    <row r="1319" spans="1:51" x14ac:dyDescent="0.45">
      <c r="A1319" s="22">
        <v>872021</v>
      </c>
      <c r="B1319" s="6">
        <v>45536</v>
      </c>
      <c r="C1319" s="22">
        <v>2313000</v>
      </c>
      <c r="D1319" s="22">
        <v>2453015</v>
      </c>
      <c r="E1319" s="22"/>
      <c r="F1319" s="22">
        <v>1031</v>
      </c>
      <c r="G1319" s="22">
        <v>746918</v>
      </c>
      <c r="H1319" s="22">
        <v>26</v>
      </c>
      <c r="I1319" s="22"/>
      <c r="J1319" s="22">
        <v>9035</v>
      </c>
      <c r="K1319" s="22">
        <v>7911</v>
      </c>
      <c r="L1319" s="23" t="s">
        <v>1281</v>
      </c>
      <c r="M1319" s="23"/>
      <c r="N1319" s="23" t="s">
        <v>184</v>
      </c>
      <c r="O1319" s="23" t="s">
        <v>672</v>
      </c>
      <c r="P1319" s="22">
        <v>19</v>
      </c>
      <c r="Q1319" s="23" t="s">
        <v>681</v>
      </c>
      <c r="R1319" s="23" t="s">
        <v>667</v>
      </c>
      <c r="S1319" s="23" t="s">
        <v>21</v>
      </c>
      <c r="T1319" s="23" t="s">
        <v>667</v>
      </c>
      <c r="U1319" s="23" t="s">
        <v>21</v>
      </c>
      <c r="V1319" s="23" t="s">
        <v>674</v>
      </c>
      <c r="W1319" s="23" t="s">
        <v>188</v>
      </c>
      <c r="X1319" s="23" t="s">
        <v>189</v>
      </c>
      <c r="Y1319" s="22">
        <v>0</v>
      </c>
      <c r="Z1319" s="23" t="s">
        <v>190</v>
      </c>
      <c r="AA1319" s="23" t="s">
        <v>191</v>
      </c>
      <c r="AB1319" s="23" t="s">
        <v>190</v>
      </c>
      <c r="AC1319" s="23" t="s">
        <v>190</v>
      </c>
      <c r="AD1319" s="23" t="s">
        <v>190</v>
      </c>
      <c r="AE1319" s="23" t="s">
        <v>85</v>
      </c>
      <c r="AF1319" s="23"/>
      <c r="AG1319" s="23"/>
      <c r="AH1319" s="23"/>
      <c r="AI1319" s="23"/>
      <c r="AJ1319" s="23" t="b">
        <v>0</v>
      </c>
      <c r="AK1319" s="3">
        <v>97</v>
      </c>
      <c r="AL1319" s="3">
        <v>4952</v>
      </c>
      <c r="AM1319" s="3">
        <v>4550</v>
      </c>
      <c r="AN1319" s="24">
        <v>45536.188337847219</v>
      </c>
      <c r="AO1319" s="24">
        <v>45536.188360995373</v>
      </c>
      <c r="AP1319">
        <v>9</v>
      </c>
      <c r="AQ1319" t="s">
        <v>194</v>
      </c>
      <c r="AR1319">
        <v>244.18833784721937</v>
      </c>
      <c r="AS1319" t="s">
        <v>195</v>
      </c>
      <c r="AT1319" t="s">
        <v>258</v>
      </c>
      <c r="AU1319" t="s">
        <v>197</v>
      </c>
      <c r="AV1319" t="s">
        <v>207</v>
      </c>
      <c r="AW1319" t="s">
        <v>258</v>
      </c>
      <c r="AX1319" t="s">
        <v>197</v>
      </c>
      <c r="AY1319" t="s">
        <v>227</v>
      </c>
    </row>
    <row r="1320" spans="1:51" x14ac:dyDescent="0.45">
      <c r="A1320" s="22">
        <v>875238</v>
      </c>
      <c r="B1320" s="6">
        <v>45536</v>
      </c>
      <c r="C1320" s="22">
        <v>2250000</v>
      </c>
      <c r="D1320" s="22">
        <v>5343953</v>
      </c>
      <c r="E1320" s="22"/>
      <c r="F1320" s="22">
        <v>292624</v>
      </c>
      <c r="G1320" s="22">
        <v>786900</v>
      </c>
      <c r="H1320" s="22">
        <v>0</v>
      </c>
      <c r="I1320" s="22"/>
      <c r="J1320" s="22">
        <v>519</v>
      </c>
      <c r="K1320" s="22">
        <v>102193</v>
      </c>
      <c r="L1320" s="23" t="s">
        <v>1658</v>
      </c>
      <c r="M1320" s="23"/>
      <c r="N1320" s="23" t="s">
        <v>184</v>
      </c>
      <c r="O1320" s="23" t="s">
        <v>213</v>
      </c>
      <c r="P1320" s="22">
        <v>20</v>
      </c>
      <c r="Q1320" s="23" t="s">
        <v>186</v>
      </c>
      <c r="R1320" s="23"/>
      <c r="S1320" s="23"/>
      <c r="T1320" s="23"/>
      <c r="U1320" s="23"/>
      <c r="V1320" s="23" t="s">
        <v>187</v>
      </c>
      <c r="W1320" s="23" t="s">
        <v>188</v>
      </c>
      <c r="X1320" s="23" t="s">
        <v>189</v>
      </c>
      <c r="Y1320" s="22">
        <v>0</v>
      </c>
      <c r="Z1320" s="23" t="s">
        <v>190</v>
      </c>
      <c r="AA1320" s="23" t="s">
        <v>191</v>
      </c>
      <c r="AB1320" s="23" t="s">
        <v>190</v>
      </c>
      <c r="AC1320" s="23" t="s">
        <v>192</v>
      </c>
      <c r="AD1320" s="23" t="s">
        <v>193</v>
      </c>
      <c r="AE1320" s="23" t="s">
        <v>85</v>
      </c>
      <c r="AF1320" s="23" t="s">
        <v>190</v>
      </c>
      <c r="AG1320" s="23" t="s">
        <v>190</v>
      </c>
      <c r="AH1320" s="23" t="s">
        <v>281</v>
      </c>
      <c r="AI1320" s="23" t="s">
        <v>996</v>
      </c>
      <c r="AJ1320" s="23" t="b">
        <v>0</v>
      </c>
      <c r="AK1320" s="3">
        <v>122</v>
      </c>
      <c r="AL1320" s="3">
        <v>3448</v>
      </c>
      <c r="AM1320" s="3">
        <v>7198</v>
      </c>
      <c r="AN1320" s="24">
        <v>45536.916931635802</v>
      </c>
      <c r="AO1320" s="24">
        <v>45536.916989506171</v>
      </c>
      <c r="AP1320">
        <v>9</v>
      </c>
      <c r="AQ1320" t="s">
        <v>194</v>
      </c>
      <c r="AR1320">
        <v>244.91693163580203</v>
      </c>
      <c r="AS1320" t="s">
        <v>195</v>
      </c>
      <c r="AT1320" t="s">
        <v>237</v>
      </c>
      <c r="AU1320" t="s">
        <v>197</v>
      </c>
      <c r="AV1320" t="s">
        <v>206</v>
      </c>
      <c r="AW1320" t="s">
        <v>237</v>
      </c>
      <c r="AX1320" t="s">
        <v>197</v>
      </c>
      <c r="AY1320" t="s">
        <v>242</v>
      </c>
    </row>
    <row r="1321" spans="1:51" x14ac:dyDescent="0.45">
      <c r="A1321" s="22">
        <v>873614</v>
      </c>
      <c r="B1321" s="6">
        <v>45536</v>
      </c>
      <c r="C1321" s="22">
        <v>2203000</v>
      </c>
      <c r="D1321" s="22">
        <v>3327874</v>
      </c>
      <c r="E1321" s="22"/>
      <c r="F1321" s="22">
        <v>36290</v>
      </c>
      <c r="G1321" s="22">
        <v>306343</v>
      </c>
      <c r="H1321" s="22">
        <v>264</v>
      </c>
      <c r="I1321" s="22"/>
      <c r="J1321" s="22">
        <v>43176</v>
      </c>
      <c r="K1321" s="22">
        <v>100540</v>
      </c>
      <c r="L1321" s="23" t="s">
        <v>1277</v>
      </c>
      <c r="M1321" s="23"/>
      <c r="N1321" s="23" t="s">
        <v>184</v>
      </c>
      <c r="O1321" s="23" t="s">
        <v>672</v>
      </c>
      <c r="P1321" s="22">
        <v>10</v>
      </c>
      <c r="Q1321" s="23" t="s">
        <v>673</v>
      </c>
      <c r="R1321" s="23" t="s">
        <v>667</v>
      </c>
      <c r="S1321" s="23" t="s">
        <v>49</v>
      </c>
      <c r="T1321" s="23" t="s">
        <v>667</v>
      </c>
      <c r="U1321" s="23" t="s">
        <v>49</v>
      </c>
      <c r="V1321" s="23" t="s">
        <v>674</v>
      </c>
      <c r="W1321" s="23" t="s">
        <v>188</v>
      </c>
      <c r="X1321" s="23" t="s">
        <v>189</v>
      </c>
      <c r="Y1321" s="22">
        <v>0</v>
      </c>
      <c r="Z1321" s="23" t="s">
        <v>190</v>
      </c>
      <c r="AA1321" s="23" t="s">
        <v>191</v>
      </c>
      <c r="AB1321" s="23" t="s">
        <v>190</v>
      </c>
      <c r="AC1321" s="23" t="s">
        <v>190</v>
      </c>
      <c r="AD1321" s="23" t="s">
        <v>190</v>
      </c>
      <c r="AE1321" s="23" t="s">
        <v>98</v>
      </c>
      <c r="AF1321" s="23"/>
      <c r="AG1321" s="23"/>
      <c r="AH1321" s="23"/>
      <c r="AI1321" s="23"/>
      <c r="AJ1321" s="23" t="b">
        <v>0</v>
      </c>
      <c r="AK1321" s="3">
        <v>116</v>
      </c>
      <c r="AL1321" s="3">
        <v>4952</v>
      </c>
      <c r="AM1321" s="3">
        <v>5773</v>
      </c>
      <c r="AN1321" s="24">
        <v>45536.600428858022</v>
      </c>
      <c r="AO1321" s="24">
        <v>45536.600463580246</v>
      </c>
      <c r="AP1321">
        <v>9</v>
      </c>
      <c r="AQ1321" t="s">
        <v>194</v>
      </c>
      <c r="AR1321">
        <v>244.6004288580225</v>
      </c>
      <c r="AS1321" t="s">
        <v>195</v>
      </c>
      <c r="AT1321" t="s">
        <v>227</v>
      </c>
      <c r="AU1321" t="s">
        <v>197</v>
      </c>
      <c r="AV1321" t="s">
        <v>303</v>
      </c>
      <c r="AW1321" t="s">
        <v>227</v>
      </c>
      <c r="AX1321" t="s">
        <v>197</v>
      </c>
      <c r="AY1321" t="s">
        <v>362</v>
      </c>
    </row>
    <row r="1322" spans="1:51" x14ac:dyDescent="0.45">
      <c r="A1322" s="22">
        <v>873615</v>
      </c>
      <c r="B1322" s="6">
        <v>45536</v>
      </c>
      <c r="C1322" s="22">
        <v>2203000</v>
      </c>
      <c r="D1322" s="22">
        <v>3327874</v>
      </c>
      <c r="E1322" s="22"/>
      <c r="F1322" s="22">
        <v>36290</v>
      </c>
      <c r="G1322" s="22">
        <v>306343</v>
      </c>
      <c r="H1322" s="22">
        <v>264</v>
      </c>
      <c r="I1322" s="22"/>
      <c r="J1322" s="22">
        <v>43176</v>
      </c>
      <c r="K1322" s="22">
        <v>100540</v>
      </c>
      <c r="L1322" s="23" t="s">
        <v>1277</v>
      </c>
      <c r="M1322" s="23"/>
      <c r="N1322" s="23" t="s">
        <v>184</v>
      </c>
      <c r="O1322" s="23" t="s">
        <v>672</v>
      </c>
      <c r="P1322" s="22">
        <v>14</v>
      </c>
      <c r="Q1322" s="23" t="s">
        <v>673</v>
      </c>
      <c r="R1322" s="23" t="s">
        <v>667</v>
      </c>
      <c r="S1322" s="23" t="s">
        <v>49</v>
      </c>
      <c r="T1322" s="23" t="s">
        <v>667</v>
      </c>
      <c r="U1322" s="23" t="s">
        <v>49</v>
      </c>
      <c r="V1322" s="23" t="s">
        <v>674</v>
      </c>
      <c r="W1322" s="23" t="s">
        <v>188</v>
      </c>
      <c r="X1322" s="23" t="s">
        <v>189</v>
      </c>
      <c r="Y1322" s="22">
        <v>0</v>
      </c>
      <c r="Z1322" s="23" t="s">
        <v>190</v>
      </c>
      <c r="AA1322" s="23" t="s">
        <v>191</v>
      </c>
      <c r="AB1322" s="23" t="s">
        <v>190</v>
      </c>
      <c r="AC1322" s="23" t="s">
        <v>190</v>
      </c>
      <c r="AD1322" s="23" t="s">
        <v>190</v>
      </c>
      <c r="AE1322" s="23" t="s">
        <v>98</v>
      </c>
      <c r="AF1322" s="23"/>
      <c r="AG1322" s="23"/>
      <c r="AH1322" s="23"/>
      <c r="AI1322" s="23"/>
      <c r="AJ1322" s="23" t="b">
        <v>0</v>
      </c>
      <c r="AK1322" s="3">
        <v>116</v>
      </c>
      <c r="AL1322" s="3">
        <v>4952</v>
      </c>
      <c r="AM1322" s="3">
        <v>5773</v>
      </c>
      <c r="AN1322" s="24">
        <v>45536.600428858022</v>
      </c>
      <c r="AO1322" s="24">
        <v>45536.600463580246</v>
      </c>
      <c r="AP1322">
        <v>9</v>
      </c>
      <c r="AQ1322" t="s">
        <v>194</v>
      </c>
      <c r="AR1322">
        <v>244.6004288580225</v>
      </c>
      <c r="AS1322" t="s">
        <v>195</v>
      </c>
      <c r="AT1322" t="s">
        <v>227</v>
      </c>
      <c r="AU1322" t="s">
        <v>197</v>
      </c>
      <c r="AV1322" t="s">
        <v>303</v>
      </c>
      <c r="AW1322" t="s">
        <v>227</v>
      </c>
      <c r="AX1322" t="s">
        <v>197</v>
      </c>
      <c r="AY1322" t="s">
        <v>362</v>
      </c>
    </row>
    <row r="1323" spans="1:51" x14ac:dyDescent="0.45">
      <c r="A1323" s="22">
        <v>873616</v>
      </c>
      <c r="B1323" s="6">
        <v>45536</v>
      </c>
      <c r="C1323" s="22">
        <v>2203000</v>
      </c>
      <c r="D1323" s="22">
        <v>3327874</v>
      </c>
      <c r="E1323" s="22"/>
      <c r="F1323" s="22">
        <v>36290</v>
      </c>
      <c r="G1323" s="22">
        <v>306343</v>
      </c>
      <c r="H1323" s="22">
        <v>264</v>
      </c>
      <c r="I1323" s="22"/>
      <c r="J1323" s="22">
        <v>43176</v>
      </c>
      <c r="K1323" s="22">
        <v>100540</v>
      </c>
      <c r="L1323" s="23" t="s">
        <v>1277</v>
      </c>
      <c r="M1323" s="23"/>
      <c r="N1323" s="23" t="s">
        <v>184</v>
      </c>
      <c r="O1323" s="23" t="s">
        <v>672</v>
      </c>
      <c r="P1323" s="22">
        <v>10</v>
      </c>
      <c r="Q1323" s="23" t="s">
        <v>673</v>
      </c>
      <c r="R1323" s="23" t="s">
        <v>667</v>
      </c>
      <c r="S1323" s="23" t="s">
        <v>49</v>
      </c>
      <c r="T1323" s="23" t="s">
        <v>667</v>
      </c>
      <c r="U1323" s="23" t="s">
        <v>49</v>
      </c>
      <c r="V1323" s="23" t="s">
        <v>674</v>
      </c>
      <c r="W1323" s="23" t="s">
        <v>188</v>
      </c>
      <c r="X1323" s="23" t="s">
        <v>189</v>
      </c>
      <c r="Y1323" s="22">
        <v>0</v>
      </c>
      <c r="Z1323" s="23" t="s">
        <v>190</v>
      </c>
      <c r="AA1323" s="23" t="s">
        <v>191</v>
      </c>
      <c r="AB1323" s="23" t="s">
        <v>190</v>
      </c>
      <c r="AC1323" s="23" t="s">
        <v>190</v>
      </c>
      <c r="AD1323" s="23" t="s">
        <v>190</v>
      </c>
      <c r="AE1323" s="23" t="s">
        <v>98</v>
      </c>
      <c r="AF1323" s="23"/>
      <c r="AG1323" s="23"/>
      <c r="AH1323" s="23"/>
      <c r="AI1323" s="23"/>
      <c r="AJ1323" s="23" t="b">
        <v>0</v>
      </c>
      <c r="AK1323" s="3">
        <v>116</v>
      </c>
      <c r="AL1323" s="3">
        <v>4952</v>
      </c>
      <c r="AM1323" s="3">
        <v>5773</v>
      </c>
      <c r="AN1323" s="24">
        <v>45536.600428858022</v>
      </c>
      <c r="AO1323" s="24">
        <v>45536.600463580246</v>
      </c>
      <c r="AP1323">
        <v>9</v>
      </c>
      <c r="AQ1323" t="s">
        <v>194</v>
      </c>
      <c r="AR1323">
        <v>244.6004288580225</v>
      </c>
      <c r="AS1323" t="s">
        <v>195</v>
      </c>
      <c r="AT1323" t="s">
        <v>227</v>
      </c>
      <c r="AU1323" t="s">
        <v>197</v>
      </c>
      <c r="AV1323" t="s">
        <v>303</v>
      </c>
      <c r="AW1323" t="s">
        <v>227</v>
      </c>
      <c r="AX1323" t="s">
        <v>197</v>
      </c>
      <c r="AY1323" t="s">
        <v>362</v>
      </c>
    </row>
    <row r="1324" spans="1:51" x14ac:dyDescent="0.45">
      <c r="A1324" s="22">
        <v>873617</v>
      </c>
      <c r="B1324" s="6">
        <v>45536</v>
      </c>
      <c r="C1324" s="22">
        <v>2203000</v>
      </c>
      <c r="D1324" s="22">
        <v>3327874</v>
      </c>
      <c r="E1324" s="22"/>
      <c r="F1324" s="22">
        <v>36290</v>
      </c>
      <c r="G1324" s="22">
        <v>306343</v>
      </c>
      <c r="H1324" s="22">
        <v>264</v>
      </c>
      <c r="I1324" s="22"/>
      <c r="J1324" s="22">
        <v>43176</v>
      </c>
      <c r="K1324" s="22">
        <v>100540</v>
      </c>
      <c r="L1324" s="23" t="s">
        <v>1277</v>
      </c>
      <c r="M1324" s="23"/>
      <c r="N1324" s="23" t="s">
        <v>184</v>
      </c>
      <c r="O1324" s="23" t="s">
        <v>672</v>
      </c>
      <c r="P1324" s="22">
        <v>14</v>
      </c>
      <c r="Q1324" s="23" t="s">
        <v>673</v>
      </c>
      <c r="R1324" s="23" t="s">
        <v>667</v>
      </c>
      <c r="S1324" s="23" t="s">
        <v>49</v>
      </c>
      <c r="T1324" s="23" t="s">
        <v>667</v>
      </c>
      <c r="U1324" s="23" t="s">
        <v>49</v>
      </c>
      <c r="V1324" s="23" t="s">
        <v>674</v>
      </c>
      <c r="W1324" s="23" t="s">
        <v>188</v>
      </c>
      <c r="X1324" s="23" t="s">
        <v>189</v>
      </c>
      <c r="Y1324" s="22">
        <v>0</v>
      </c>
      <c r="Z1324" s="23" t="s">
        <v>190</v>
      </c>
      <c r="AA1324" s="23" t="s">
        <v>191</v>
      </c>
      <c r="AB1324" s="23" t="s">
        <v>190</v>
      </c>
      <c r="AC1324" s="23" t="s">
        <v>190</v>
      </c>
      <c r="AD1324" s="23" t="s">
        <v>190</v>
      </c>
      <c r="AE1324" s="23" t="s">
        <v>98</v>
      </c>
      <c r="AF1324" s="23"/>
      <c r="AG1324" s="23"/>
      <c r="AH1324" s="23"/>
      <c r="AI1324" s="23"/>
      <c r="AJ1324" s="23" t="b">
        <v>0</v>
      </c>
      <c r="AK1324" s="3">
        <v>116</v>
      </c>
      <c r="AL1324" s="3">
        <v>4952</v>
      </c>
      <c r="AM1324" s="3">
        <v>5773</v>
      </c>
      <c r="AN1324" s="24">
        <v>45536.600428858022</v>
      </c>
      <c r="AO1324" s="24">
        <v>45536.600463580246</v>
      </c>
      <c r="AP1324">
        <v>9</v>
      </c>
      <c r="AQ1324" t="s">
        <v>194</v>
      </c>
      <c r="AR1324">
        <v>244.6004288580225</v>
      </c>
      <c r="AS1324" t="s">
        <v>195</v>
      </c>
      <c r="AT1324" t="s">
        <v>227</v>
      </c>
      <c r="AU1324" t="s">
        <v>197</v>
      </c>
      <c r="AV1324" t="s">
        <v>303</v>
      </c>
      <c r="AW1324" t="s">
        <v>227</v>
      </c>
      <c r="AX1324" t="s">
        <v>197</v>
      </c>
      <c r="AY1324" t="s">
        <v>362</v>
      </c>
    </row>
    <row r="1325" spans="1:51" x14ac:dyDescent="0.45">
      <c r="A1325" s="22">
        <v>874439</v>
      </c>
      <c r="B1325" s="6">
        <v>45536</v>
      </c>
      <c r="C1325" s="22">
        <v>2110000</v>
      </c>
      <c r="D1325" s="22">
        <v>2392174</v>
      </c>
      <c r="E1325" s="22"/>
      <c r="F1325" s="22">
        <v>54471</v>
      </c>
      <c r="G1325" s="22">
        <v>144886</v>
      </c>
      <c r="H1325" s="22">
        <v>1</v>
      </c>
      <c r="I1325" s="22"/>
      <c r="J1325" s="22">
        <v>42</v>
      </c>
      <c r="K1325" s="22">
        <v>102029</v>
      </c>
      <c r="L1325" s="23" t="s">
        <v>1228</v>
      </c>
      <c r="M1325" s="23"/>
      <c r="N1325" s="23" t="s">
        <v>184</v>
      </c>
      <c r="O1325" s="23" t="s">
        <v>225</v>
      </c>
      <c r="P1325" s="22">
        <v>20</v>
      </c>
      <c r="Q1325" s="23" t="s">
        <v>186</v>
      </c>
      <c r="R1325" s="23"/>
      <c r="S1325" s="23"/>
      <c r="T1325" s="23"/>
      <c r="U1325" s="23"/>
      <c r="V1325" s="23" t="s">
        <v>187</v>
      </c>
      <c r="W1325" s="23" t="s">
        <v>188</v>
      </c>
      <c r="X1325" s="23" t="s">
        <v>189</v>
      </c>
      <c r="Y1325" s="22">
        <v>0</v>
      </c>
      <c r="Z1325" s="23" t="s">
        <v>190</v>
      </c>
      <c r="AA1325" s="23" t="s">
        <v>191</v>
      </c>
      <c r="AB1325" s="23" t="s">
        <v>190</v>
      </c>
      <c r="AC1325" s="23" t="s">
        <v>192</v>
      </c>
      <c r="AD1325" s="23" t="s">
        <v>281</v>
      </c>
      <c r="AE1325" s="23" t="s">
        <v>67</v>
      </c>
      <c r="AF1325" s="23"/>
      <c r="AG1325" s="23"/>
      <c r="AH1325" s="23"/>
      <c r="AI1325" s="23"/>
      <c r="AJ1325" s="23" t="b">
        <v>0</v>
      </c>
      <c r="AK1325" s="3">
        <v>115</v>
      </c>
      <c r="AL1325" s="3">
        <v>2408</v>
      </c>
      <c r="AM1325" s="3">
        <v>6480</v>
      </c>
      <c r="AN1325" s="24">
        <v>45536.688639043212</v>
      </c>
      <c r="AO1325" s="24">
        <v>45536.688662191358</v>
      </c>
      <c r="AP1325">
        <v>9</v>
      </c>
      <c r="AQ1325" t="s">
        <v>194</v>
      </c>
      <c r="AR1325">
        <v>244.68863904321188</v>
      </c>
      <c r="AS1325" t="s">
        <v>195</v>
      </c>
      <c r="AT1325" t="s">
        <v>198</v>
      </c>
      <c r="AU1325" t="s">
        <v>197</v>
      </c>
      <c r="AV1325" t="s">
        <v>249</v>
      </c>
      <c r="AW1325" t="s">
        <v>198</v>
      </c>
      <c r="AX1325" t="s">
        <v>197</v>
      </c>
      <c r="AY1325" t="s">
        <v>362</v>
      </c>
    </row>
    <row r="1326" spans="1:51" x14ac:dyDescent="0.45">
      <c r="A1326" s="22">
        <v>874070</v>
      </c>
      <c r="B1326" s="6">
        <v>45536</v>
      </c>
      <c r="C1326" s="22">
        <v>2110000</v>
      </c>
      <c r="D1326" s="22">
        <v>4134312</v>
      </c>
      <c r="E1326" s="22"/>
      <c r="F1326" s="22">
        <v>83277</v>
      </c>
      <c r="G1326" s="22">
        <v>165356</v>
      </c>
      <c r="H1326" s="22">
        <v>8</v>
      </c>
      <c r="I1326" s="22"/>
      <c r="J1326" s="22">
        <v>80</v>
      </c>
      <c r="K1326" s="22">
        <v>102064</v>
      </c>
      <c r="L1326" s="23" t="s">
        <v>1229</v>
      </c>
      <c r="M1326" s="23"/>
      <c r="N1326" s="23" t="s">
        <v>184</v>
      </c>
      <c r="O1326" s="23" t="s">
        <v>225</v>
      </c>
      <c r="P1326" s="22">
        <v>20</v>
      </c>
      <c r="Q1326" s="23" t="s">
        <v>186</v>
      </c>
      <c r="R1326" s="23"/>
      <c r="S1326" s="23"/>
      <c r="T1326" s="23"/>
      <c r="U1326" s="23"/>
      <c r="V1326" s="23" t="s">
        <v>187</v>
      </c>
      <c r="W1326" s="23" t="s">
        <v>188</v>
      </c>
      <c r="X1326" s="23" t="s">
        <v>189</v>
      </c>
      <c r="Y1326" s="22">
        <v>0</v>
      </c>
      <c r="Z1326" s="23" t="s">
        <v>190</v>
      </c>
      <c r="AA1326" s="23" t="s">
        <v>191</v>
      </c>
      <c r="AB1326" s="23" t="s">
        <v>190</v>
      </c>
      <c r="AC1326" s="23" t="s">
        <v>192</v>
      </c>
      <c r="AD1326" s="23" t="s">
        <v>281</v>
      </c>
      <c r="AE1326" s="23" t="s">
        <v>67</v>
      </c>
      <c r="AF1326" s="23"/>
      <c r="AG1326" s="23"/>
      <c r="AH1326" s="23"/>
      <c r="AI1326" s="23"/>
      <c r="AJ1326" s="23" t="b">
        <v>0</v>
      </c>
      <c r="AK1326" s="3">
        <v>113</v>
      </c>
      <c r="AL1326" s="3">
        <v>2408</v>
      </c>
      <c r="AM1326" s="3">
        <v>6162</v>
      </c>
      <c r="AN1326" s="24">
        <v>45536.656123842593</v>
      </c>
      <c r="AO1326" s="24">
        <v>45536.656170138885</v>
      </c>
      <c r="AP1326">
        <v>9</v>
      </c>
      <c r="AQ1326" t="s">
        <v>194</v>
      </c>
      <c r="AR1326">
        <v>244.65612384259293</v>
      </c>
      <c r="AS1326" t="s">
        <v>195</v>
      </c>
      <c r="AT1326" t="s">
        <v>228</v>
      </c>
      <c r="AU1326" t="s">
        <v>197</v>
      </c>
      <c r="AV1326" t="s">
        <v>257</v>
      </c>
      <c r="AW1326" t="s">
        <v>228</v>
      </c>
      <c r="AX1326" t="s">
        <v>197</v>
      </c>
      <c r="AY1326" t="s">
        <v>298</v>
      </c>
    </row>
    <row r="1327" spans="1:51" x14ac:dyDescent="0.45">
      <c r="A1327" s="22">
        <v>873462</v>
      </c>
      <c r="B1327" s="6">
        <v>45536</v>
      </c>
      <c r="C1327" s="22">
        <v>2094000</v>
      </c>
      <c r="D1327" s="22">
        <v>2598357</v>
      </c>
      <c r="E1327" s="22"/>
      <c r="F1327" s="22">
        <v>978</v>
      </c>
      <c r="G1327" s="22">
        <v>375971</v>
      </c>
      <c r="H1327" s="22">
        <v>4</v>
      </c>
      <c r="I1327" s="22"/>
      <c r="J1327" s="22">
        <v>25796</v>
      </c>
      <c r="K1327" s="22">
        <v>3030</v>
      </c>
      <c r="L1327" s="23" t="s">
        <v>1348</v>
      </c>
      <c r="M1327" s="23"/>
      <c r="N1327" s="23" t="s">
        <v>184</v>
      </c>
      <c r="O1327" s="23" t="s">
        <v>672</v>
      </c>
      <c r="P1327" s="22">
        <v>10</v>
      </c>
      <c r="Q1327" s="23" t="s">
        <v>673</v>
      </c>
      <c r="R1327" s="23" t="s">
        <v>667</v>
      </c>
      <c r="S1327" s="23" t="s">
        <v>22</v>
      </c>
      <c r="T1327" s="23" t="s">
        <v>667</v>
      </c>
      <c r="U1327" s="23" t="s">
        <v>22</v>
      </c>
      <c r="V1327" s="23" t="s">
        <v>674</v>
      </c>
      <c r="W1327" s="23" t="s">
        <v>188</v>
      </c>
      <c r="X1327" s="23" t="s">
        <v>189</v>
      </c>
      <c r="Y1327" s="22">
        <v>0</v>
      </c>
      <c r="Z1327" s="23" t="s">
        <v>190</v>
      </c>
      <c r="AA1327" s="23" t="s">
        <v>191</v>
      </c>
      <c r="AB1327" s="23" t="s">
        <v>190</v>
      </c>
      <c r="AC1327" s="23" t="s">
        <v>190</v>
      </c>
      <c r="AD1327" s="23" t="s">
        <v>190</v>
      </c>
      <c r="AE1327" s="23" t="s">
        <v>113</v>
      </c>
      <c r="AF1327" s="23"/>
      <c r="AG1327" s="23"/>
      <c r="AH1327" s="23"/>
      <c r="AI1327" s="23"/>
      <c r="AJ1327" s="23" t="b">
        <v>0</v>
      </c>
      <c r="AK1327" s="3">
        <v>62</v>
      </c>
      <c r="AL1327" s="3">
        <v>4952</v>
      </c>
      <c r="AM1327" s="3">
        <v>5671</v>
      </c>
      <c r="AN1327" s="24">
        <v>45536.520942013885</v>
      </c>
      <c r="AO1327" s="24">
        <v>45536.520965162039</v>
      </c>
      <c r="AP1327">
        <v>9</v>
      </c>
      <c r="AQ1327" t="s">
        <v>194</v>
      </c>
      <c r="AR1327">
        <v>244.52094201388536</v>
      </c>
      <c r="AS1327" t="s">
        <v>195</v>
      </c>
      <c r="AT1327" t="s">
        <v>207</v>
      </c>
      <c r="AU1327" t="s">
        <v>197</v>
      </c>
      <c r="AV1327" t="s">
        <v>197</v>
      </c>
      <c r="AW1327" t="s">
        <v>207</v>
      </c>
      <c r="AX1327" t="s">
        <v>197</v>
      </c>
      <c r="AY1327" t="s">
        <v>208</v>
      </c>
    </row>
    <row r="1328" spans="1:51" x14ac:dyDescent="0.45">
      <c r="A1328" s="22">
        <v>873463</v>
      </c>
      <c r="B1328" s="6">
        <v>45536</v>
      </c>
      <c r="C1328" s="22">
        <v>2094000</v>
      </c>
      <c r="D1328" s="22">
        <v>2598357</v>
      </c>
      <c r="E1328" s="22"/>
      <c r="F1328" s="22">
        <v>978</v>
      </c>
      <c r="G1328" s="22">
        <v>375971</v>
      </c>
      <c r="H1328" s="22">
        <v>4</v>
      </c>
      <c r="I1328" s="22"/>
      <c r="J1328" s="22">
        <v>25796</v>
      </c>
      <c r="K1328" s="22">
        <v>3030</v>
      </c>
      <c r="L1328" s="23" t="s">
        <v>1348</v>
      </c>
      <c r="M1328" s="23"/>
      <c r="N1328" s="23" t="s">
        <v>184</v>
      </c>
      <c r="O1328" s="23" t="s">
        <v>672</v>
      </c>
      <c r="P1328" s="22">
        <v>14</v>
      </c>
      <c r="Q1328" s="23" t="s">
        <v>673</v>
      </c>
      <c r="R1328" s="23" t="s">
        <v>667</v>
      </c>
      <c r="S1328" s="23" t="s">
        <v>22</v>
      </c>
      <c r="T1328" s="23" t="s">
        <v>667</v>
      </c>
      <c r="U1328" s="23" t="s">
        <v>22</v>
      </c>
      <c r="V1328" s="23" t="s">
        <v>674</v>
      </c>
      <c r="W1328" s="23" t="s">
        <v>188</v>
      </c>
      <c r="X1328" s="23" t="s">
        <v>189</v>
      </c>
      <c r="Y1328" s="22">
        <v>0</v>
      </c>
      <c r="Z1328" s="23" t="s">
        <v>190</v>
      </c>
      <c r="AA1328" s="23" t="s">
        <v>191</v>
      </c>
      <c r="AB1328" s="23" t="s">
        <v>190</v>
      </c>
      <c r="AC1328" s="23" t="s">
        <v>190</v>
      </c>
      <c r="AD1328" s="23" t="s">
        <v>190</v>
      </c>
      <c r="AE1328" s="23" t="s">
        <v>113</v>
      </c>
      <c r="AF1328" s="23"/>
      <c r="AG1328" s="23"/>
      <c r="AH1328" s="23"/>
      <c r="AI1328" s="23"/>
      <c r="AJ1328" s="23" t="b">
        <v>0</v>
      </c>
      <c r="AK1328" s="3">
        <v>62</v>
      </c>
      <c r="AL1328" s="3">
        <v>4952</v>
      </c>
      <c r="AM1328" s="3">
        <v>5671</v>
      </c>
      <c r="AN1328" s="24">
        <v>45536.520942013885</v>
      </c>
      <c r="AO1328" s="24">
        <v>45536.520965162039</v>
      </c>
      <c r="AP1328">
        <v>9</v>
      </c>
      <c r="AQ1328" t="s">
        <v>194</v>
      </c>
      <c r="AR1328">
        <v>244.52094201388536</v>
      </c>
      <c r="AS1328" t="s">
        <v>195</v>
      </c>
      <c r="AT1328" t="s">
        <v>207</v>
      </c>
      <c r="AU1328" t="s">
        <v>197</v>
      </c>
      <c r="AV1328" t="s">
        <v>197</v>
      </c>
      <c r="AW1328" t="s">
        <v>207</v>
      </c>
      <c r="AX1328" t="s">
        <v>197</v>
      </c>
      <c r="AY1328" t="s">
        <v>208</v>
      </c>
    </row>
    <row r="1329" spans="1:51" x14ac:dyDescent="0.45">
      <c r="A1329" s="22">
        <v>873464</v>
      </c>
      <c r="B1329" s="6">
        <v>45536</v>
      </c>
      <c r="C1329" s="22">
        <v>2094000</v>
      </c>
      <c r="D1329" s="22">
        <v>2598357</v>
      </c>
      <c r="E1329" s="22"/>
      <c r="F1329" s="22">
        <v>978</v>
      </c>
      <c r="G1329" s="22">
        <v>375971</v>
      </c>
      <c r="H1329" s="22">
        <v>4</v>
      </c>
      <c r="I1329" s="22"/>
      <c r="J1329" s="22">
        <v>25796</v>
      </c>
      <c r="K1329" s="22">
        <v>3030</v>
      </c>
      <c r="L1329" s="23" t="s">
        <v>1348</v>
      </c>
      <c r="M1329" s="23"/>
      <c r="N1329" s="23" t="s">
        <v>184</v>
      </c>
      <c r="O1329" s="23" t="s">
        <v>672</v>
      </c>
      <c r="P1329" s="22">
        <v>10</v>
      </c>
      <c r="Q1329" s="23" t="s">
        <v>673</v>
      </c>
      <c r="R1329" s="23" t="s">
        <v>667</v>
      </c>
      <c r="S1329" s="23" t="s">
        <v>22</v>
      </c>
      <c r="T1329" s="23" t="s">
        <v>667</v>
      </c>
      <c r="U1329" s="23" t="s">
        <v>22</v>
      </c>
      <c r="V1329" s="23" t="s">
        <v>674</v>
      </c>
      <c r="W1329" s="23" t="s">
        <v>188</v>
      </c>
      <c r="X1329" s="23" t="s">
        <v>189</v>
      </c>
      <c r="Y1329" s="22">
        <v>0</v>
      </c>
      <c r="Z1329" s="23" t="s">
        <v>190</v>
      </c>
      <c r="AA1329" s="23" t="s">
        <v>191</v>
      </c>
      <c r="AB1329" s="23" t="s">
        <v>190</v>
      </c>
      <c r="AC1329" s="23" t="s">
        <v>190</v>
      </c>
      <c r="AD1329" s="23" t="s">
        <v>190</v>
      </c>
      <c r="AE1329" s="23" t="s">
        <v>113</v>
      </c>
      <c r="AF1329" s="23"/>
      <c r="AG1329" s="23"/>
      <c r="AH1329" s="23"/>
      <c r="AI1329" s="23"/>
      <c r="AJ1329" s="23" t="b">
        <v>0</v>
      </c>
      <c r="AK1329" s="3">
        <v>62</v>
      </c>
      <c r="AL1329" s="3">
        <v>4952</v>
      </c>
      <c r="AM1329" s="3">
        <v>5671</v>
      </c>
      <c r="AN1329" s="24">
        <v>45536.520942013885</v>
      </c>
      <c r="AO1329" s="24">
        <v>45536.520965162039</v>
      </c>
      <c r="AP1329">
        <v>9</v>
      </c>
      <c r="AQ1329" t="s">
        <v>194</v>
      </c>
      <c r="AR1329">
        <v>244.52094201388536</v>
      </c>
      <c r="AS1329" t="s">
        <v>195</v>
      </c>
      <c r="AT1329" t="s">
        <v>207</v>
      </c>
      <c r="AU1329" t="s">
        <v>197</v>
      </c>
      <c r="AV1329" t="s">
        <v>197</v>
      </c>
      <c r="AW1329" t="s">
        <v>207</v>
      </c>
      <c r="AX1329" t="s">
        <v>197</v>
      </c>
      <c r="AY1329" t="s">
        <v>208</v>
      </c>
    </row>
    <row r="1330" spans="1:51" x14ac:dyDescent="0.45">
      <c r="A1330" s="22">
        <v>873465</v>
      </c>
      <c r="B1330" s="6">
        <v>45536</v>
      </c>
      <c r="C1330" s="22">
        <v>2094000</v>
      </c>
      <c r="D1330" s="22">
        <v>2598357</v>
      </c>
      <c r="E1330" s="22"/>
      <c r="F1330" s="22">
        <v>978</v>
      </c>
      <c r="G1330" s="22">
        <v>375971</v>
      </c>
      <c r="H1330" s="22">
        <v>4</v>
      </c>
      <c r="I1330" s="22"/>
      <c r="J1330" s="22">
        <v>25796</v>
      </c>
      <c r="K1330" s="22">
        <v>3030</v>
      </c>
      <c r="L1330" s="23" t="s">
        <v>1348</v>
      </c>
      <c r="M1330" s="23"/>
      <c r="N1330" s="23" t="s">
        <v>184</v>
      </c>
      <c r="O1330" s="23" t="s">
        <v>672</v>
      </c>
      <c r="P1330" s="22">
        <v>14</v>
      </c>
      <c r="Q1330" s="23" t="s">
        <v>673</v>
      </c>
      <c r="R1330" s="23" t="s">
        <v>667</v>
      </c>
      <c r="S1330" s="23" t="s">
        <v>22</v>
      </c>
      <c r="T1330" s="23" t="s">
        <v>667</v>
      </c>
      <c r="U1330" s="23" t="s">
        <v>22</v>
      </c>
      <c r="V1330" s="23" t="s">
        <v>674</v>
      </c>
      <c r="W1330" s="23" t="s">
        <v>188</v>
      </c>
      <c r="X1330" s="23" t="s">
        <v>189</v>
      </c>
      <c r="Y1330" s="22">
        <v>0</v>
      </c>
      <c r="Z1330" s="23" t="s">
        <v>190</v>
      </c>
      <c r="AA1330" s="23" t="s">
        <v>191</v>
      </c>
      <c r="AB1330" s="23" t="s">
        <v>190</v>
      </c>
      <c r="AC1330" s="23" t="s">
        <v>190</v>
      </c>
      <c r="AD1330" s="23" t="s">
        <v>190</v>
      </c>
      <c r="AE1330" s="23" t="s">
        <v>113</v>
      </c>
      <c r="AF1330" s="23"/>
      <c r="AG1330" s="23"/>
      <c r="AH1330" s="23"/>
      <c r="AI1330" s="23"/>
      <c r="AJ1330" s="23" t="b">
        <v>0</v>
      </c>
      <c r="AK1330" s="3">
        <v>62</v>
      </c>
      <c r="AL1330" s="3">
        <v>4952</v>
      </c>
      <c r="AM1330" s="3">
        <v>5671</v>
      </c>
      <c r="AN1330" s="24">
        <v>45536.520942013885</v>
      </c>
      <c r="AO1330" s="24">
        <v>45536.520965162039</v>
      </c>
      <c r="AP1330">
        <v>9</v>
      </c>
      <c r="AQ1330" t="s">
        <v>194</v>
      </c>
      <c r="AR1330">
        <v>244.52094201388536</v>
      </c>
      <c r="AS1330" t="s">
        <v>195</v>
      </c>
      <c r="AT1330" t="s">
        <v>207</v>
      </c>
      <c r="AU1330" t="s">
        <v>197</v>
      </c>
      <c r="AV1330" t="s">
        <v>197</v>
      </c>
      <c r="AW1330" t="s">
        <v>207</v>
      </c>
      <c r="AX1330" t="s">
        <v>197</v>
      </c>
      <c r="AY1330" t="s">
        <v>208</v>
      </c>
    </row>
    <row r="1331" spans="1:51" x14ac:dyDescent="0.45">
      <c r="A1331" s="22">
        <v>872284</v>
      </c>
      <c r="B1331" s="6">
        <v>45536</v>
      </c>
      <c r="C1331" s="22">
        <v>2078000</v>
      </c>
      <c r="D1331" s="22">
        <v>2545963</v>
      </c>
      <c r="E1331" s="22"/>
      <c r="F1331" s="22">
        <v>28815</v>
      </c>
      <c r="G1331" s="22">
        <v>93306</v>
      </c>
      <c r="H1331" s="22">
        <v>688</v>
      </c>
      <c r="I1331" s="22"/>
      <c r="J1331" s="22">
        <v>97428</v>
      </c>
      <c r="K1331" s="22">
        <v>8351</v>
      </c>
      <c r="L1331" s="23" t="s">
        <v>1295</v>
      </c>
      <c r="M1331" s="23"/>
      <c r="N1331" s="23" t="s">
        <v>184</v>
      </c>
      <c r="O1331" s="23" t="s">
        <v>672</v>
      </c>
      <c r="P1331" s="22">
        <v>19</v>
      </c>
      <c r="Q1331" s="23" t="s">
        <v>681</v>
      </c>
      <c r="R1331" s="23" t="s">
        <v>667</v>
      </c>
      <c r="S1331" s="23" t="s">
        <v>32</v>
      </c>
      <c r="T1331" s="23" t="s">
        <v>667</v>
      </c>
      <c r="U1331" s="23" t="s">
        <v>32</v>
      </c>
      <c r="V1331" s="23" t="s">
        <v>674</v>
      </c>
      <c r="W1331" s="23" t="s">
        <v>188</v>
      </c>
      <c r="X1331" s="23" t="s">
        <v>189</v>
      </c>
      <c r="Y1331" s="22">
        <v>0</v>
      </c>
      <c r="Z1331" s="23" t="s">
        <v>190</v>
      </c>
      <c r="AA1331" s="23" t="s">
        <v>191</v>
      </c>
      <c r="AB1331" s="23" t="s">
        <v>190</v>
      </c>
      <c r="AC1331" s="23" t="s">
        <v>190</v>
      </c>
      <c r="AD1331" s="23" t="s">
        <v>190</v>
      </c>
      <c r="AE1331" s="23" t="s">
        <v>85</v>
      </c>
      <c r="AF1331" s="23"/>
      <c r="AG1331" s="23"/>
      <c r="AH1331" s="23"/>
      <c r="AI1331" s="23"/>
      <c r="AJ1331" s="23" t="b">
        <v>0</v>
      </c>
      <c r="AK1331" s="3">
        <v>133</v>
      </c>
      <c r="AL1331" s="3">
        <v>4952</v>
      </c>
      <c r="AM1331" s="3">
        <v>4709</v>
      </c>
      <c r="AN1331" s="24">
        <v>45536.252175887348</v>
      </c>
      <c r="AO1331" s="24">
        <v>45536.252199035494</v>
      </c>
      <c r="AP1331">
        <v>9</v>
      </c>
      <c r="AQ1331" t="s">
        <v>194</v>
      </c>
      <c r="AR1331">
        <v>244.25217588734813</v>
      </c>
      <c r="AS1331" t="s">
        <v>195</v>
      </c>
      <c r="AT1331" t="s">
        <v>222</v>
      </c>
      <c r="AU1331" t="s">
        <v>197</v>
      </c>
      <c r="AV1331" t="s">
        <v>220</v>
      </c>
      <c r="AW1331" t="s">
        <v>222</v>
      </c>
      <c r="AX1331" t="s">
        <v>197</v>
      </c>
      <c r="AY1331" t="s">
        <v>223</v>
      </c>
    </row>
    <row r="1332" spans="1:51" x14ac:dyDescent="0.45">
      <c r="A1332" s="22">
        <v>875185</v>
      </c>
      <c r="B1332" s="6">
        <v>45536</v>
      </c>
      <c r="C1332" s="22">
        <v>2047000</v>
      </c>
      <c r="D1332" s="22">
        <v>15948978</v>
      </c>
      <c r="E1332" s="22"/>
      <c r="F1332" s="22">
        <v>1447196</v>
      </c>
      <c r="G1332" s="22">
        <v>287</v>
      </c>
      <c r="H1332" s="22">
        <v>17</v>
      </c>
      <c r="I1332" s="22">
        <v>0</v>
      </c>
      <c r="J1332" s="22">
        <v>8</v>
      </c>
      <c r="K1332" s="22">
        <v>101614</v>
      </c>
      <c r="L1332" s="23" t="s">
        <v>913</v>
      </c>
      <c r="M1332" s="23"/>
      <c r="N1332" s="23" t="s">
        <v>184</v>
      </c>
      <c r="O1332" s="23" t="s">
        <v>184</v>
      </c>
      <c r="P1332" s="22">
        <v>1</v>
      </c>
      <c r="Q1332" s="23" t="s">
        <v>274</v>
      </c>
      <c r="R1332" s="23"/>
      <c r="S1332" s="23"/>
      <c r="T1332" s="23"/>
      <c r="U1332" s="23"/>
      <c r="V1332" s="23" t="s">
        <v>688</v>
      </c>
      <c r="W1332" s="23" t="s">
        <v>188</v>
      </c>
      <c r="X1332" s="23" t="s">
        <v>601</v>
      </c>
      <c r="Y1332" s="22">
        <v>0</v>
      </c>
      <c r="Z1332" s="23"/>
      <c r="AA1332" s="23" t="s">
        <v>191</v>
      </c>
      <c r="AB1332" s="23"/>
      <c r="AC1332" s="23"/>
      <c r="AD1332" s="23"/>
      <c r="AE1332" s="23"/>
      <c r="AF1332" s="23"/>
      <c r="AG1332" s="23"/>
      <c r="AH1332" s="23"/>
      <c r="AI1332" s="23"/>
      <c r="AJ1332" s="23" t="b">
        <v>0</v>
      </c>
      <c r="AK1332" s="3">
        <v>62</v>
      </c>
      <c r="AL1332" s="3">
        <v>3400</v>
      </c>
      <c r="AM1332" s="3">
        <v>7155</v>
      </c>
      <c r="AN1332" s="24">
        <v>45536.897989043209</v>
      </c>
      <c r="AO1332" s="24">
        <v>45536.898162654325</v>
      </c>
      <c r="AP1332">
        <v>9</v>
      </c>
      <c r="AQ1332" t="s">
        <v>194</v>
      </c>
      <c r="AR1332">
        <v>244.89798904320924</v>
      </c>
      <c r="AS1332" t="s">
        <v>195</v>
      </c>
      <c r="AT1332" t="s">
        <v>226</v>
      </c>
      <c r="AU1332" t="s">
        <v>197</v>
      </c>
      <c r="AV1332" t="s">
        <v>232</v>
      </c>
      <c r="AW1332" t="s">
        <v>226</v>
      </c>
      <c r="AX1332" t="s">
        <v>197</v>
      </c>
      <c r="AY1332" t="s">
        <v>226</v>
      </c>
    </row>
    <row r="1333" spans="1:51" x14ac:dyDescent="0.45">
      <c r="A1333" s="22">
        <v>873394</v>
      </c>
      <c r="B1333" s="6">
        <v>45536</v>
      </c>
      <c r="C1333" s="22">
        <v>2016000</v>
      </c>
      <c r="D1333" s="22">
        <v>2015243</v>
      </c>
      <c r="E1333" s="22"/>
      <c r="F1333" s="22">
        <v>2364</v>
      </c>
      <c r="G1333" s="22">
        <v>378894</v>
      </c>
      <c r="H1333" s="22">
        <v>7</v>
      </c>
      <c r="I1333" s="22"/>
      <c r="J1333" s="22">
        <v>25953</v>
      </c>
      <c r="K1333" s="22">
        <v>3030</v>
      </c>
      <c r="L1333" s="23" t="s">
        <v>1348</v>
      </c>
      <c r="M1333" s="23"/>
      <c r="N1333" s="23" t="s">
        <v>184</v>
      </c>
      <c r="O1333" s="23" t="s">
        <v>672</v>
      </c>
      <c r="P1333" s="22">
        <v>10</v>
      </c>
      <c r="Q1333" s="23" t="s">
        <v>673</v>
      </c>
      <c r="R1333" s="23" t="s">
        <v>667</v>
      </c>
      <c r="S1333" s="23" t="s">
        <v>22</v>
      </c>
      <c r="T1333" s="23" t="s">
        <v>667</v>
      </c>
      <c r="U1333" s="23" t="s">
        <v>22</v>
      </c>
      <c r="V1333" s="23" t="s">
        <v>674</v>
      </c>
      <c r="W1333" s="23" t="s">
        <v>188</v>
      </c>
      <c r="X1333" s="23" t="s">
        <v>189</v>
      </c>
      <c r="Y1333" s="22">
        <v>0</v>
      </c>
      <c r="Z1333" s="23" t="s">
        <v>190</v>
      </c>
      <c r="AA1333" s="23" t="s">
        <v>191</v>
      </c>
      <c r="AB1333" s="23" t="s">
        <v>190</v>
      </c>
      <c r="AC1333" s="23" t="s">
        <v>190</v>
      </c>
      <c r="AD1333" s="23" t="s">
        <v>190</v>
      </c>
      <c r="AE1333" s="23" t="s">
        <v>113</v>
      </c>
      <c r="AF1333" s="23"/>
      <c r="AG1333" s="23"/>
      <c r="AH1333" s="23"/>
      <c r="AI1333" s="23"/>
      <c r="AJ1333" s="23" t="b">
        <v>0</v>
      </c>
      <c r="AK1333" s="3">
        <v>128</v>
      </c>
      <c r="AL1333" s="3">
        <v>4952</v>
      </c>
      <c r="AM1333" s="3">
        <v>5631</v>
      </c>
      <c r="AN1333" s="24">
        <v>45536.489682060186</v>
      </c>
      <c r="AO1333" s="24">
        <v>45536.489705208332</v>
      </c>
      <c r="AP1333">
        <v>9</v>
      </c>
      <c r="AQ1333" t="s">
        <v>194</v>
      </c>
      <c r="AR1333">
        <v>244.48968206018617</v>
      </c>
      <c r="AS1333" t="s">
        <v>195</v>
      </c>
      <c r="AT1333" t="s">
        <v>208</v>
      </c>
      <c r="AU1333" t="s">
        <v>197</v>
      </c>
      <c r="AV1333" t="s">
        <v>197</v>
      </c>
      <c r="AW1333" t="s">
        <v>208</v>
      </c>
      <c r="AX1333" t="s">
        <v>197</v>
      </c>
      <c r="AY1333" t="s">
        <v>208</v>
      </c>
    </row>
    <row r="1334" spans="1:51" x14ac:dyDescent="0.45">
      <c r="A1334" s="22">
        <v>873395</v>
      </c>
      <c r="B1334" s="6">
        <v>45536</v>
      </c>
      <c r="C1334" s="22">
        <v>2016000</v>
      </c>
      <c r="D1334" s="22">
        <v>2015243</v>
      </c>
      <c r="E1334" s="22"/>
      <c r="F1334" s="22">
        <v>2364</v>
      </c>
      <c r="G1334" s="22">
        <v>378894</v>
      </c>
      <c r="H1334" s="22">
        <v>7</v>
      </c>
      <c r="I1334" s="22"/>
      <c r="J1334" s="22">
        <v>25953</v>
      </c>
      <c r="K1334" s="22">
        <v>3030</v>
      </c>
      <c r="L1334" s="23" t="s">
        <v>1348</v>
      </c>
      <c r="M1334" s="23"/>
      <c r="N1334" s="23" t="s">
        <v>184</v>
      </c>
      <c r="O1334" s="23" t="s">
        <v>672</v>
      </c>
      <c r="P1334" s="22">
        <v>14</v>
      </c>
      <c r="Q1334" s="23" t="s">
        <v>673</v>
      </c>
      <c r="R1334" s="23" t="s">
        <v>667</v>
      </c>
      <c r="S1334" s="23" t="s">
        <v>22</v>
      </c>
      <c r="T1334" s="23" t="s">
        <v>667</v>
      </c>
      <c r="U1334" s="23" t="s">
        <v>22</v>
      </c>
      <c r="V1334" s="23" t="s">
        <v>674</v>
      </c>
      <c r="W1334" s="23" t="s">
        <v>188</v>
      </c>
      <c r="X1334" s="23" t="s">
        <v>189</v>
      </c>
      <c r="Y1334" s="22">
        <v>0</v>
      </c>
      <c r="Z1334" s="23" t="s">
        <v>190</v>
      </c>
      <c r="AA1334" s="23" t="s">
        <v>191</v>
      </c>
      <c r="AB1334" s="23" t="s">
        <v>190</v>
      </c>
      <c r="AC1334" s="23" t="s">
        <v>190</v>
      </c>
      <c r="AD1334" s="23" t="s">
        <v>190</v>
      </c>
      <c r="AE1334" s="23" t="s">
        <v>113</v>
      </c>
      <c r="AF1334" s="23"/>
      <c r="AG1334" s="23"/>
      <c r="AH1334" s="23"/>
      <c r="AI1334" s="23"/>
      <c r="AJ1334" s="23" t="b">
        <v>0</v>
      </c>
      <c r="AK1334" s="3">
        <v>128</v>
      </c>
      <c r="AL1334" s="3">
        <v>4952</v>
      </c>
      <c r="AM1334" s="3">
        <v>5631</v>
      </c>
      <c r="AN1334" s="24">
        <v>45536.489682060186</v>
      </c>
      <c r="AO1334" s="24">
        <v>45536.489705208332</v>
      </c>
      <c r="AP1334">
        <v>9</v>
      </c>
      <c r="AQ1334" t="s">
        <v>194</v>
      </c>
      <c r="AR1334">
        <v>244.48968206018617</v>
      </c>
      <c r="AS1334" t="s">
        <v>195</v>
      </c>
      <c r="AT1334" t="s">
        <v>208</v>
      </c>
      <c r="AU1334" t="s">
        <v>197</v>
      </c>
      <c r="AV1334" t="s">
        <v>197</v>
      </c>
      <c r="AW1334" t="s">
        <v>208</v>
      </c>
      <c r="AX1334" t="s">
        <v>197</v>
      </c>
      <c r="AY1334" t="s">
        <v>208</v>
      </c>
    </row>
    <row r="1335" spans="1:51" x14ac:dyDescent="0.45">
      <c r="A1335" s="22">
        <v>873396</v>
      </c>
      <c r="B1335" s="6">
        <v>45536</v>
      </c>
      <c r="C1335" s="22">
        <v>2016000</v>
      </c>
      <c r="D1335" s="22">
        <v>2015243</v>
      </c>
      <c r="E1335" s="22"/>
      <c r="F1335" s="22">
        <v>2364</v>
      </c>
      <c r="G1335" s="22">
        <v>378894</v>
      </c>
      <c r="H1335" s="22">
        <v>7</v>
      </c>
      <c r="I1335" s="22"/>
      <c r="J1335" s="22">
        <v>25953</v>
      </c>
      <c r="K1335" s="22">
        <v>3030</v>
      </c>
      <c r="L1335" s="23" t="s">
        <v>1348</v>
      </c>
      <c r="M1335" s="23"/>
      <c r="N1335" s="23" t="s">
        <v>184</v>
      </c>
      <c r="O1335" s="23" t="s">
        <v>672</v>
      </c>
      <c r="P1335" s="22">
        <v>10</v>
      </c>
      <c r="Q1335" s="23" t="s">
        <v>673</v>
      </c>
      <c r="R1335" s="23" t="s">
        <v>667</v>
      </c>
      <c r="S1335" s="23" t="s">
        <v>22</v>
      </c>
      <c r="T1335" s="23" t="s">
        <v>667</v>
      </c>
      <c r="U1335" s="23" t="s">
        <v>22</v>
      </c>
      <c r="V1335" s="23" t="s">
        <v>674</v>
      </c>
      <c r="W1335" s="23" t="s">
        <v>188</v>
      </c>
      <c r="X1335" s="23" t="s">
        <v>189</v>
      </c>
      <c r="Y1335" s="22">
        <v>0</v>
      </c>
      <c r="Z1335" s="23" t="s">
        <v>190</v>
      </c>
      <c r="AA1335" s="23" t="s">
        <v>191</v>
      </c>
      <c r="AB1335" s="23" t="s">
        <v>190</v>
      </c>
      <c r="AC1335" s="23" t="s">
        <v>190</v>
      </c>
      <c r="AD1335" s="23" t="s">
        <v>190</v>
      </c>
      <c r="AE1335" s="23" t="s">
        <v>113</v>
      </c>
      <c r="AF1335" s="23"/>
      <c r="AG1335" s="23"/>
      <c r="AH1335" s="23"/>
      <c r="AI1335" s="23"/>
      <c r="AJ1335" s="23" t="b">
        <v>0</v>
      </c>
      <c r="AK1335" s="3">
        <v>128</v>
      </c>
      <c r="AL1335" s="3">
        <v>4952</v>
      </c>
      <c r="AM1335" s="3">
        <v>5631</v>
      </c>
      <c r="AN1335" s="24">
        <v>45536.489682060186</v>
      </c>
      <c r="AO1335" s="24">
        <v>45536.489705208332</v>
      </c>
      <c r="AP1335">
        <v>9</v>
      </c>
      <c r="AQ1335" t="s">
        <v>194</v>
      </c>
      <c r="AR1335">
        <v>244.48968206018617</v>
      </c>
      <c r="AS1335" t="s">
        <v>195</v>
      </c>
      <c r="AT1335" t="s">
        <v>208</v>
      </c>
      <c r="AU1335" t="s">
        <v>197</v>
      </c>
      <c r="AV1335" t="s">
        <v>197</v>
      </c>
      <c r="AW1335" t="s">
        <v>208</v>
      </c>
      <c r="AX1335" t="s">
        <v>197</v>
      </c>
      <c r="AY1335" t="s">
        <v>208</v>
      </c>
    </row>
    <row r="1336" spans="1:51" x14ac:dyDescent="0.45">
      <c r="A1336" s="22">
        <v>873397</v>
      </c>
      <c r="B1336" s="6">
        <v>45536</v>
      </c>
      <c r="C1336" s="22">
        <v>2016000</v>
      </c>
      <c r="D1336" s="22">
        <v>2015243</v>
      </c>
      <c r="E1336" s="22"/>
      <c r="F1336" s="22">
        <v>2364</v>
      </c>
      <c r="G1336" s="22">
        <v>378894</v>
      </c>
      <c r="H1336" s="22">
        <v>7</v>
      </c>
      <c r="I1336" s="22"/>
      <c r="J1336" s="22">
        <v>25953</v>
      </c>
      <c r="K1336" s="22">
        <v>3030</v>
      </c>
      <c r="L1336" s="23" t="s">
        <v>1348</v>
      </c>
      <c r="M1336" s="23"/>
      <c r="N1336" s="23" t="s">
        <v>184</v>
      </c>
      <c r="O1336" s="23" t="s">
        <v>672</v>
      </c>
      <c r="P1336" s="22">
        <v>14</v>
      </c>
      <c r="Q1336" s="23" t="s">
        <v>673</v>
      </c>
      <c r="R1336" s="23" t="s">
        <v>667</v>
      </c>
      <c r="S1336" s="23" t="s">
        <v>22</v>
      </c>
      <c r="T1336" s="23" t="s">
        <v>667</v>
      </c>
      <c r="U1336" s="23" t="s">
        <v>22</v>
      </c>
      <c r="V1336" s="23" t="s">
        <v>674</v>
      </c>
      <c r="W1336" s="23" t="s">
        <v>188</v>
      </c>
      <c r="X1336" s="23" t="s">
        <v>189</v>
      </c>
      <c r="Y1336" s="22">
        <v>0</v>
      </c>
      <c r="Z1336" s="23" t="s">
        <v>190</v>
      </c>
      <c r="AA1336" s="23" t="s">
        <v>191</v>
      </c>
      <c r="AB1336" s="23" t="s">
        <v>190</v>
      </c>
      <c r="AC1336" s="23" t="s">
        <v>190</v>
      </c>
      <c r="AD1336" s="23" t="s">
        <v>190</v>
      </c>
      <c r="AE1336" s="23" t="s">
        <v>113</v>
      </c>
      <c r="AF1336" s="23"/>
      <c r="AG1336" s="23"/>
      <c r="AH1336" s="23"/>
      <c r="AI1336" s="23"/>
      <c r="AJ1336" s="23" t="b">
        <v>0</v>
      </c>
      <c r="AK1336" s="3">
        <v>128</v>
      </c>
      <c r="AL1336" s="3">
        <v>4952</v>
      </c>
      <c r="AM1336" s="3">
        <v>5631</v>
      </c>
      <c r="AN1336" s="24">
        <v>45536.489682060186</v>
      </c>
      <c r="AO1336" s="24">
        <v>45536.489705208332</v>
      </c>
      <c r="AP1336">
        <v>9</v>
      </c>
      <c r="AQ1336" t="s">
        <v>194</v>
      </c>
      <c r="AR1336">
        <v>244.48968206018617</v>
      </c>
      <c r="AS1336" t="s">
        <v>195</v>
      </c>
      <c r="AT1336" t="s">
        <v>208</v>
      </c>
      <c r="AU1336" t="s">
        <v>197</v>
      </c>
      <c r="AV1336" t="s">
        <v>197</v>
      </c>
      <c r="AW1336" t="s">
        <v>208</v>
      </c>
      <c r="AX1336" t="s">
        <v>197</v>
      </c>
      <c r="AY1336" t="s">
        <v>208</v>
      </c>
    </row>
    <row r="1337" spans="1:51" x14ac:dyDescent="0.45">
      <c r="A1337" s="22">
        <v>873098</v>
      </c>
      <c r="B1337" s="6">
        <v>45536</v>
      </c>
      <c r="C1337" s="22">
        <v>2000000</v>
      </c>
      <c r="D1337" s="22">
        <v>2014562</v>
      </c>
      <c r="E1337" s="22"/>
      <c r="F1337" s="22">
        <v>189</v>
      </c>
      <c r="G1337" s="22">
        <v>370528</v>
      </c>
      <c r="H1337" s="22">
        <v>10</v>
      </c>
      <c r="I1337" s="22"/>
      <c r="J1337" s="22">
        <v>25474</v>
      </c>
      <c r="K1337" s="22">
        <v>3030</v>
      </c>
      <c r="L1337" s="23" t="s">
        <v>1348</v>
      </c>
      <c r="M1337" s="23"/>
      <c r="N1337" s="23" t="s">
        <v>184</v>
      </c>
      <c r="O1337" s="23" t="s">
        <v>672</v>
      </c>
      <c r="P1337" s="22">
        <v>10</v>
      </c>
      <c r="Q1337" s="23" t="s">
        <v>673</v>
      </c>
      <c r="R1337" s="23" t="s">
        <v>667</v>
      </c>
      <c r="S1337" s="23" t="s">
        <v>22</v>
      </c>
      <c r="T1337" s="23" t="s">
        <v>667</v>
      </c>
      <c r="U1337" s="23" t="s">
        <v>22</v>
      </c>
      <c r="V1337" s="23" t="s">
        <v>674</v>
      </c>
      <c r="W1337" s="23" t="s">
        <v>188</v>
      </c>
      <c r="X1337" s="23" t="s">
        <v>189</v>
      </c>
      <c r="Y1337" s="22">
        <v>0</v>
      </c>
      <c r="Z1337" s="23" t="s">
        <v>190</v>
      </c>
      <c r="AA1337" s="23" t="s">
        <v>191</v>
      </c>
      <c r="AB1337" s="23" t="s">
        <v>190</v>
      </c>
      <c r="AC1337" s="23" t="s">
        <v>190</v>
      </c>
      <c r="AD1337" s="23" t="s">
        <v>190</v>
      </c>
      <c r="AE1337" s="23" t="s">
        <v>113</v>
      </c>
      <c r="AF1337" s="23"/>
      <c r="AG1337" s="23"/>
      <c r="AH1337" s="23"/>
      <c r="AI1337" s="23"/>
      <c r="AJ1337" s="23" t="b">
        <v>0</v>
      </c>
      <c r="AK1337" s="3">
        <v>111</v>
      </c>
      <c r="AL1337" s="3">
        <v>4952</v>
      </c>
      <c r="AM1337" s="3">
        <v>5443</v>
      </c>
      <c r="AN1337" s="24">
        <v>45536.420240740743</v>
      </c>
      <c r="AO1337" s="24">
        <v>45536.420263888889</v>
      </c>
      <c r="AP1337">
        <v>9</v>
      </c>
      <c r="AQ1337" t="s">
        <v>194</v>
      </c>
      <c r="AR1337">
        <v>244.42024074074288</v>
      </c>
      <c r="AS1337" t="s">
        <v>195</v>
      </c>
      <c r="AT1337" t="s">
        <v>223</v>
      </c>
      <c r="AU1337" t="s">
        <v>197</v>
      </c>
      <c r="AV1337" t="s">
        <v>197</v>
      </c>
      <c r="AW1337" t="s">
        <v>223</v>
      </c>
      <c r="AX1337" t="s">
        <v>197</v>
      </c>
      <c r="AY1337" t="s">
        <v>208</v>
      </c>
    </row>
    <row r="1338" spans="1:51" x14ac:dyDescent="0.45">
      <c r="A1338" s="22">
        <v>873099</v>
      </c>
      <c r="B1338" s="6">
        <v>45536</v>
      </c>
      <c r="C1338" s="22">
        <v>2000000</v>
      </c>
      <c r="D1338" s="22">
        <v>2014562</v>
      </c>
      <c r="E1338" s="22"/>
      <c r="F1338" s="22">
        <v>189</v>
      </c>
      <c r="G1338" s="22">
        <v>370528</v>
      </c>
      <c r="H1338" s="22">
        <v>10</v>
      </c>
      <c r="I1338" s="22"/>
      <c r="J1338" s="22">
        <v>25474</v>
      </c>
      <c r="K1338" s="22">
        <v>3030</v>
      </c>
      <c r="L1338" s="23" t="s">
        <v>1348</v>
      </c>
      <c r="M1338" s="23"/>
      <c r="N1338" s="23" t="s">
        <v>184</v>
      </c>
      <c r="O1338" s="23" t="s">
        <v>672</v>
      </c>
      <c r="P1338" s="22">
        <v>14</v>
      </c>
      <c r="Q1338" s="23" t="s">
        <v>673</v>
      </c>
      <c r="R1338" s="23" t="s">
        <v>667</v>
      </c>
      <c r="S1338" s="23" t="s">
        <v>22</v>
      </c>
      <c r="T1338" s="23" t="s">
        <v>667</v>
      </c>
      <c r="U1338" s="23" t="s">
        <v>22</v>
      </c>
      <c r="V1338" s="23" t="s">
        <v>674</v>
      </c>
      <c r="W1338" s="23" t="s">
        <v>188</v>
      </c>
      <c r="X1338" s="23" t="s">
        <v>189</v>
      </c>
      <c r="Y1338" s="22">
        <v>0</v>
      </c>
      <c r="Z1338" s="23" t="s">
        <v>190</v>
      </c>
      <c r="AA1338" s="23" t="s">
        <v>191</v>
      </c>
      <c r="AB1338" s="23" t="s">
        <v>190</v>
      </c>
      <c r="AC1338" s="23" t="s">
        <v>190</v>
      </c>
      <c r="AD1338" s="23" t="s">
        <v>190</v>
      </c>
      <c r="AE1338" s="23" t="s">
        <v>113</v>
      </c>
      <c r="AF1338" s="23"/>
      <c r="AG1338" s="23"/>
      <c r="AH1338" s="23"/>
      <c r="AI1338" s="23"/>
      <c r="AJ1338" s="23" t="b">
        <v>0</v>
      </c>
      <c r="AK1338" s="3">
        <v>111</v>
      </c>
      <c r="AL1338" s="3">
        <v>4952</v>
      </c>
      <c r="AM1338" s="3">
        <v>5443</v>
      </c>
      <c r="AN1338" s="24">
        <v>45536.420240740743</v>
      </c>
      <c r="AO1338" s="24">
        <v>45536.420263888889</v>
      </c>
      <c r="AP1338">
        <v>9</v>
      </c>
      <c r="AQ1338" t="s">
        <v>194</v>
      </c>
      <c r="AR1338">
        <v>244.42024074074288</v>
      </c>
      <c r="AS1338" t="s">
        <v>195</v>
      </c>
      <c r="AT1338" t="s">
        <v>223</v>
      </c>
      <c r="AU1338" t="s">
        <v>197</v>
      </c>
      <c r="AV1338" t="s">
        <v>197</v>
      </c>
      <c r="AW1338" t="s">
        <v>223</v>
      </c>
      <c r="AX1338" t="s">
        <v>197</v>
      </c>
      <c r="AY1338" t="s">
        <v>208</v>
      </c>
    </row>
    <row r="1339" spans="1:51" x14ac:dyDescent="0.45">
      <c r="A1339" s="22">
        <v>873100</v>
      </c>
      <c r="B1339" s="6">
        <v>45536</v>
      </c>
      <c r="C1339" s="22">
        <v>2000000</v>
      </c>
      <c r="D1339" s="22">
        <v>2014562</v>
      </c>
      <c r="E1339" s="22"/>
      <c r="F1339" s="22">
        <v>189</v>
      </c>
      <c r="G1339" s="22">
        <v>370528</v>
      </c>
      <c r="H1339" s="22">
        <v>10</v>
      </c>
      <c r="I1339" s="22"/>
      <c r="J1339" s="22">
        <v>25474</v>
      </c>
      <c r="K1339" s="22">
        <v>3030</v>
      </c>
      <c r="L1339" s="23" t="s">
        <v>1348</v>
      </c>
      <c r="M1339" s="23"/>
      <c r="N1339" s="23" t="s">
        <v>184</v>
      </c>
      <c r="O1339" s="23" t="s">
        <v>672</v>
      </c>
      <c r="P1339" s="22">
        <v>10</v>
      </c>
      <c r="Q1339" s="23" t="s">
        <v>673</v>
      </c>
      <c r="R1339" s="23" t="s">
        <v>667</v>
      </c>
      <c r="S1339" s="23" t="s">
        <v>22</v>
      </c>
      <c r="T1339" s="23" t="s">
        <v>667</v>
      </c>
      <c r="U1339" s="23" t="s">
        <v>22</v>
      </c>
      <c r="V1339" s="23" t="s">
        <v>674</v>
      </c>
      <c r="W1339" s="23" t="s">
        <v>188</v>
      </c>
      <c r="X1339" s="23" t="s">
        <v>189</v>
      </c>
      <c r="Y1339" s="22">
        <v>0</v>
      </c>
      <c r="Z1339" s="23" t="s">
        <v>190</v>
      </c>
      <c r="AA1339" s="23" t="s">
        <v>191</v>
      </c>
      <c r="AB1339" s="23" t="s">
        <v>190</v>
      </c>
      <c r="AC1339" s="23" t="s">
        <v>190</v>
      </c>
      <c r="AD1339" s="23" t="s">
        <v>190</v>
      </c>
      <c r="AE1339" s="23" t="s">
        <v>113</v>
      </c>
      <c r="AF1339" s="23"/>
      <c r="AG1339" s="23"/>
      <c r="AH1339" s="23"/>
      <c r="AI1339" s="23"/>
      <c r="AJ1339" s="23" t="b">
        <v>0</v>
      </c>
      <c r="AK1339" s="3">
        <v>111</v>
      </c>
      <c r="AL1339" s="3">
        <v>4952</v>
      </c>
      <c r="AM1339" s="3">
        <v>5443</v>
      </c>
      <c r="AN1339" s="24">
        <v>45536.420240740743</v>
      </c>
      <c r="AO1339" s="24">
        <v>45536.420263888889</v>
      </c>
      <c r="AP1339">
        <v>9</v>
      </c>
      <c r="AQ1339" t="s">
        <v>194</v>
      </c>
      <c r="AR1339">
        <v>244.42024074074288</v>
      </c>
      <c r="AS1339" t="s">
        <v>195</v>
      </c>
      <c r="AT1339" t="s">
        <v>223</v>
      </c>
      <c r="AU1339" t="s">
        <v>197</v>
      </c>
      <c r="AV1339" t="s">
        <v>197</v>
      </c>
      <c r="AW1339" t="s">
        <v>223</v>
      </c>
      <c r="AX1339" t="s">
        <v>197</v>
      </c>
      <c r="AY1339" t="s">
        <v>208</v>
      </c>
    </row>
    <row r="1340" spans="1:51" x14ac:dyDescent="0.45">
      <c r="A1340" s="22">
        <v>873101</v>
      </c>
      <c r="B1340" s="6">
        <v>45536</v>
      </c>
      <c r="C1340" s="22">
        <v>2000000</v>
      </c>
      <c r="D1340" s="22">
        <v>2014562</v>
      </c>
      <c r="E1340" s="22"/>
      <c r="F1340" s="22">
        <v>189</v>
      </c>
      <c r="G1340" s="22">
        <v>370528</v>
      </c>
      <c r="H1340" s="22">
        <v>10</v>
      </c>
      <c r="I1340" s="22"/>
      <c r="J1340" s="22">
        <v>25474</v>
      </c>
      <c r="K1340" s="22">
        <v>3030</v>
      </c>
      <c r="L1340" s="23" t="s">
        <v>1348</v>
      </c>
      <c r="M1340" s="23"/>
      <c r="N1340" s="23" t="s">
        <v>184</v>
      </c>
      <c r="O1340" s="23" t="s">
        <v>672</v>
      </c>
      <c r="P1340" s="22">
        <v>14</v>
      </c>
      <c r="Q1340" s="23" t="s">
        <v>673</v>
      </c>
      <c r="R1340" s="23" t="s">
        <v>667</v>
      </c>
      <c r="S1340" s="23" t="s">
        <v>22</v>
      </c>
      <c r="T1340" s="23" t="s">
        <v>667</v>
      </c>
      <c r="U1340" s="23" t="s">
        <v>22</v>
      </c>
      <c r="V1340" s="23" t="s">
        <v>674</v>
      </c>
      <c r="W1340" s="23" t="s">
        <v>188</v>
      </c>
      <c r="X1340" s="23" t="s">
        <v>189</v>
      </c>
      <c r="Y1340" s="22">
        <v>0</v>
      </c>
      <c r="Z1340" s="23" t="s">
        <v>190</v>
      </c>
      <c r="AA1340" s="23" t="s">
        <v>191</v>
      </c>
      <c r="AB1340" s="23" t="s">
        <v>190</v>
      </c>
      <c r="AC1340" s="23" t="s">
        <v>190</v>
      </c>
      <c r="AD1340" s="23" t="s">
        <v>190</v>
      </c>
      <c r="AE1340" s="23" t="s">
        <v>113</v>
      </c>
      <c r="AF1340" s="23"/>
      <c r="AG1340" s="23"/>
      <c r="AH1340" s="23"/>
      <c r="AI1340" s="23"/>
      <c r="AJ1340" s="23" t="b">
        <v>0</v>
      </c>
      <c r="AK1340" s="3">
        <v>111</v>
      </c>
      <c r="AL1340" s="3">
        <v>4952</v>
      </c>
      <c r="AM1340" s="3">
        <v>5443</v>
      </c>
      <c r="AN1340" s="24">
        <v>45536.420240740743</v>
      </c>
      <c r="AO1340" s="24">
        <v>45536.420263888889</v>
      </c>
      <c r="AP1340">
        <v>9</v>
      </c>
      <c r="AQ1340" t="s">
        <v>194</v>
      </c>
      <c r="AR1340">
        <v>244.42024074074288</v>
      </c>
      <c r="AS1340" t="s">
        <v>195</v>
      </c>
      <c r="AT1340" t="s">
        <v>223</v>
      </c>
      <c r="AU1340" t="s">
        <v>197</v>
      </c>
      <c r="AV1340" t="s">
        <v>197</v>
      </c>
      <c r="AW1340" t="s">
        <v>223</v>
      </c>
      <c r="AX1340" t="s">
        <v>197</v>
      </c>
      <c r="AY1340" t="s">
        <v>208</v>
      </c>
    </row>
    <row r="1341" spans="1:51" x14ac:dyDescent="0.45">
      <c r="A1341" s="22">
        <v>873346</v>
      </c>
      <c r="B1341" s="6">
        <v>45536</v>
      </c>
      <c r="C1341" s="22">
        <v>1985000</v>
      </c>
      <c r="D1341" s="22">
        <v>2268589</v>
      </c>
      <c r="E1341" s="22"/>
      <c r="F1341" s="22">
        <v>173</v>
      </c>
      <c r="G1341" s="22">
        <v>683063</v>
      </c>
      <c r="H1341" s="22">
        <v>11</v>
      </c>
      <c r="I1341" s="22"/>
      <c r="J1341" s="22">
        <v>25763</v>
      </c>
      <c r="K1341" s="22">
        <v>4654</v>
      </c>
      <c r="L1341" s="23" t="s">
        <v>1350</v>
      </c>
      <c r="M1341" s="23"/>
      <c r="N1341" s="23" t="s">
        <v>184</v>
      </c>
      <c r="O1341" s="23" t="s">
        <v>672</v>
      </c>
      <c r="P1341" s="22">
        <v>10</v>
      </c>
      <c r="Q1341" s="23" t="s">
        <v>673</v>
      </c>
      <c r="R1341" s="23" t="s">
        <v>667</v>
      </c>
      <c r="S1341" s="23" t="s">
        <v>22</v>
      </c>
      <c r="T1341" s="23" t="s">
        <v>667</v>
      </c>
      <c r="U1341" s="23" t="s">
        <v>22</v>
      </c>
      <c r="V1341" s="23" t="s">
        <v>674</v>
      </c>
      <c r="W1341" s="23" t="s">
        <v>188</v>
      </c>
      <c r="X1341" s="23" t="s">
        <v>189</v>
      </c>
      <c r="Y1341" s="22">
        <v>0</v>
      </c>
      <c r="Z1341" s="23" t="s">
        <v>190</v>
      </c>
      <c r="AA1341" s="23" t="s">
        <v>191</v>
      </c>
      <c r="AB1341" s="23" t="s">
        <v>190</v>
      </c>
      <c r="AC1341" s="23" t="s">
        <v>190</v>
      </c>
      <c r="AD1341" s="23" t="s">
        <v>190</v>
      </c>
      <c r="AE1341" s="23" t="s">
        <v>113</v>
      </c>
      <c r="AF1341" s="23"/>
      <c r="AG1341" s="23"/>
      <c r="AH1341" s="23"/>
      <c r="AI1341" s="23"/>
      <c r="AJ1341" s="23" t="b">
        <v>0</v>
      </c>
      <c r="AK1341" s="3">
        <v>128</v>
      </c>
      <c r="AL1341" s="3">
        <v>4952</v>
      </c>
      <c r="AM1341" s="3">
        <v>5590</v>
      </c>
      <c r="AN1341" s="24">
        <v>45536.462193711421</v>
      </c>
      <c r="AO1341" s="24">
        <v>45536.462216859567</v>
      </c>
      <c r="AP1341">
        <v>9</v>
      </c>
      <c r="AQ1341" t="s">
        <v>194</v>
      </c>
      <c r="AR1341">
        <v>244.4621937114207</v>
      </c>
      <c r="AS1341" t="s">
        <v>195</v>
      </c>
      <c r="AT1341" t="s">
        <v>208</v>
      </c>
      <c r="AU1341" t="s">
        <v>197</v>
      </c>
      <c r="AV1341" t="s">
        <v>201</v>
      </c>
      <c r="AW1341" t="s">
        <v>208</v>
      </c>
      <c r="AX1341" t="s">
        <v>197</v>
      </c>
      <c r="AY1341" t="s">
        <v>310</v>
      </c>
    </row>
    <row r="1342" spans="1:51" x14ac:dyDescent="0.45">
      <c r="A1342" s="22">
        <v>873347</v>
      </c>
      <c r="B1342" s="6">
        <v>45536</v>
      </c>
      <c r="C1342" s="22">
        <v>1985000</v>
      </c>
      <c r="D1342" s="22">
        <v>2268589</v>
      </c>
      <c r="E1342" s="22"/>
      <c r="F1342" s="22">
        <v>173</v>
      </c>
      <c r="G1342" s="22">
        <v>683063</v>
      </c>
      <c r="H1342" s="22">
        <v>11</v>
      </c>
      <c r="I1342" s="22"/>
      <c r="J1342" s="22">
        <v>25763</v>
      </c>
      <c r="K1342" s="22">
        <v>4654</v>
      </c>
      <c r="L1342" s="23" t="s">
        <v>1350</v>
      </c>
      <c r="M1342" s="23"/>
      <c r="N1342" s="23" t="s">
        <v>184</v>
      </c>
      <c r="O1342" s="23" t="s">
        <v>672</v>
      </c>
      <c r="P1342" s="22">
        <v>14</v>
      </c>
      <c r="Q1342" s="23" t="s">
        <v>673</v>
      </c>
      <c r="R1342" s="23" t="s">
        <v>667</v>
      </c>
      <c r="S1342" s="23" t="s">
        <v>22</v>
      </c>
      <c r="T1342" s="23" t="s">
        <v>667</v>
      </c>
      <c r="U1342" s="23" t="s">
        <v>22</v>
      </c>
      <c r="V1342" s="23" t="s">
        <v>674</v>
      </c>
      <c r="W1342" s="23" t="s">
        <v>188</v>
      </c>
      <c r="X1342" s="23" t="s">
        <v>189</v>
      </c>
      <c r="Y1342" s="22">
        <v>0</v>
      </c>
      <c r="Z1342" s="23" t="s">
        <v>190</v>
      </c>
      <c r="AA1342" s="23" t="s">
        <v>191</v>
      </c>
      <c r="AB1342" s="23" t="s">
        <v>190</v>
      </c>
      <c r="AC1342" s="23" t="s">
        <v>190</v>
      </c>
      <c r="AD1342" s="23" t="s">
        <v>190</v>
      </c>
      <c r="AE1342" s="23" t="s">
        <v>113</v>
      </c>
      <c r="AF1342" s="23"/>
      <c r="AG1342" s="23"/>
      <c r="AH1342" s="23"/>
      <c r="AI1342" s="23"/>
      <c r="AJ1342" s="23" t="b">
        <v>0</v>
      </c>
      <c r="AK1342" s="3">
        <v>128</v>
      </c>
      <c r="AL1342" s="3">
        <v>4952</v>
      </c>
      <c r="AM1342" s="3">
        <v>5590</v>
      </c>
      <c r="AN1342" s="24">
        <v>45536.462193711421</v>
      </c>
      <c r="AO1342" s="24">
        <v>45536.462216859567</v>
      </c>
      <c r="AP1342">
        <v>9</v>
      </c>
      <c r="AQ1342" t="s">
        <v>194</v>
      </c>
      <c r="AR1342">
        <v>244.4621937114207</v>
      </c>
      <c r="AS1342" t="s">
        <v>195</v>
      </c>
      <c r="AT1342" t="s">
        <v>208</v>
      </c>
      <c r="AU1342" t="s">
        <v>197</v>
      </c>
      <c r="AV1342" t="s">
        <v>201</v>
      </c>
      <c r="AW1342" t="s">
        <v>208</v>
      </c>
      <c r="AX1342" t="s">
        <v>197</v>
      </c>
      <c r="AY1342" t="s">
        <v>310</v>
      </c>
    </row>
    <row r="1343" spans="1:51" x14ac:dyDescent="0.45">
      <c r="A1343" s="22">
        <v>873348</v>
      </c>
      <c r="B1343" s="6">
        <v>45536</v>
      </c>
      <c r="C1343" s="22">
        <v>1985000</v>
      </c>
      <c r="D1343" s="22">
        <v>2268589</v>
      </c>
      <c r="E1343" s="22"/>
      <c r="F1343" s="22">
        <v>173</v>
      </c>
      <c r="G1343" s="22">
        <v>683063</v>
      </c>
      <c r="H1343" s="22">
        <v>11</v>
      </c>
      <c r="I1343" s="22"/>
      <c r="J1343" s="22">
        <v>25763</v>
      </c>
      <c r="K1343" s="22">
        <v>4654</v>
      </c>
      <c r="L1343" s="23" t="s">
        <v>1350</v>
      </c>
      <c r="M1343" s="23"/>
      <c r="N1343" s="23" t="s">
        <v>184</v>
      </c>
      <c r="O1343" s="23" t="s">
        <v>672</v>
      </c>
      <c r="P1343" s="22">
        <v>10</v>
      </c>
      <c r="Q1343" s="23" t="s">
        <v>673</v>
      </c>
      <c r="R1343" s="23" t="s">
        <v>667</v>
      </c>
      <c r="S1343" s="23" t="s">
        <v>22</v>
      </c>
      <c r="T1343" s="23" t="s">
        <v>667</v>
      </c>
      <c r="U1343" s="23" t="s">
        <v>22</v>
      </c>
      <c r="V1343" s="23" t="s">
        <v>674</v>
      </c>
      <c r="W1343" s="23" t="s">
        <v>188</v>
      </c>
      <c r="X1343" s="23" t="s">
        <v>189</v>
      </c>
      <c r="Y1343" s="22">
        <v>0</v>
      </c>
      <c r="Z1343" s="23" t="s">
        <v>190</v>
      </c>
      <c r="AA1343" s="23" t="s">
        <v>191</v>
      </c>
      <c r="AB1343" s="23" t="s">
        <v>190</v>
      </c>
      <c r="AC1343" s="23" t="s">
        <v>190</v>
      </c>
      <c r="AD1343" s="23" t="s">
        <v>190</v>
      </c>
      <c r="AE1343" s="23" t="s">
        <v>113</v>
      </c>
      <c r="AF1343" s="23"/>
      <c r="AG1343" s="23"/>
      <c r="AH1343" s="23"/>
      <c r="AI1343" s="23"/>
      <c r="AJ1343" s="23" t="b">
        <v>0</v>
      </c>
      <c r="AK1343" s="3">
        <v>128</v>
      </c>
      <c r="AL1343" s="3">
        <v>4952</v>
      </c>
      <c r="AM1343" s="3">
        <v>5590</v>
      </c>
      <c r="AN1343" s="24">
        <v>45536.462193711421</v>
      </c>
      <c r="AO1343" s="24">
        <v>45536.462216859567</v>
      </c>
      <c r="AP1343">
        <v>9</v>
      </c>
      <c r="AQ1343" t="s">
        <v>194</v>
      </c>
      <c r="AR1343">
        <v>244.4621937114207</v>
      </c>
      <c r="AS1343" t="s">
        <v>195</v>
      </c>
      <c r="AT1343" t="s">
        <v>208</v>
      </c>
      <c r="AU1343" t="s">
        <v>197</v>
      </c>
      <c r="AV1343" t="s">
        <v>201</v>
      </c>
      <c r="AW1343" t="s">
        <v>208</v>
      </c>
      <c r="AX1343" t="s">
        <v>197</v>
      </c>
      <c r="AY1343" t="s">
        <v>310</v>
      </c>
    </row>
    <row r="1344" spans="1:51" x14ac:dyDescent="0.45">
      <c r="A1344" s="22">
        <v>873349</v>
      </c>
      <c r="B1344" s="6">
        <v>45536</v>
      </c>
      <c r="C1344" s="22">
        <v>1985000</v>
      </c>
      <c r="D1344" s="22">
        <v>2268589</v>
      </c>
      <c r="E1344" s="22"/>
      <c r="F1344" s="22">
        <v>173</v>
      </c>
      <c r="G1344" s="22">
        <v>683063</v>
      </c>
      <c r="H1344" s="22">
        <v>11</v>
      </c>
      <c r="I1344" s="22"/>
      <c r="J1344" s="22">
        <v>25763</v>
      </c>
      <c r="K1344" s="22">
        <v>4654</v>
      </c>
      <c r="L1344" s="23" t="s">
        <v>1350</v>
      </c>
      <c r="M1344" s="23"/>
      <c r="N1344" s="23" t="s">
        <v>184</v>
      </c>
      <c r="O1344" s="23" t="s">
        <v>672</v>
      </c>
      <c r="P1344" s="22">
        <v>14</v>
      </c>
      <c r="Q1344" s="23" t="s">
        <v>673</v>
      </c>
      <c r="R1344" s="23" t="s">
        <v>667</v>
      </c>
      <c r="S1344" s="23" t="s">
        <v>22</v>
      </c>
      <c r="T1344" s="23" t="s">
        <v>667</v>
      </c>
      <c r="U1344" s="23" t="s">
        <v>22</v>
      </c>
      <c r="V1344" s="23" t="s">
        <v>674</v>
      </c>
      <c r="W1344" s="23" t="s">
        <v>188</v>
      </c>
      <c r="X1344" s="23" t="s">
        <v>189</v>
      </c>
      <c r="Y1344" s="22">
        <v>0</v>
      </c>
      <c r="Z1344" s="23" t="s">
        <v>190</v>
      </c>
      <c r="AA1344" s="23" t="s">
        <v>191</v>
      </c>
      <c r="AB1344" s="23" t="s">
        <v>190</v>
      </c>
      <c r="AC1344" s="23" t="s">
        <v>190</v>
      </c>
      <c r="AD1344" s="23" t="s">
        <v>190</v>
      </c>
      <c r="AE1344" s="23" t="s">
        <v>113</v>
      </c>
      <c r="AF1344" s="23"/>
      <c r="AG1344" s="23"/>
      <c r="AH1344" s="23"/>
      <c r="AI1344" s="23"/>
      <c r="AJ1344" s="23" t="b">
        <v>0</v>
      </c>
      <c r="AK1344" s="3">
        <v>128</v>
      </c>
      <c r="AL1344" s="3">
        <v>4952</v>
      </c>
      <c r="AM1344" s="3">
        <v>5590</v>
      </c>
      <c r="AN1344" s="24">
        <v>45536.462193711421</v>
      </c>
      <c r="AO1344" s="24">
        <v>45536.462216859567</v>
      </c>
      <c r="AP1344">
        <v>9</v>
      </c>
      <c r="AQ1344" t="s">
        <v>194</v>
      </c>
      <c r="AR1344">
        <v>244.4621937114207</v>
      </c>
      <c r="AS1344" t="s">
        <v>195</v>
      </c>
      <c r="AT1344" t="s">
        <v>208</v>
      </c>
      <c r="AU1344" t="s">
        <v>197</v>
      </c>
      <c r="AV1344" t="s">
        <v>201</v>
      </c>
      <c r="AW1344" t="s">
        <v>208</v>
      </c>
      <c r="AX1344" t="s">
        <v>197</v>
      </c>
      <c r="AY1344" t="s">
        <v>310</v>
      </c>
    </row>
    <row r="1345" spans="1:51" x14ac:dyDescent="0.45">
      <c r="A1345" s="22">
        <v>873338</v>
      </c>
      <c r="B1345" s="6">
        <v>45536</v>
      </c>
      <c r="C1345" s="22">
        <v>1953000</v>
      </c>
      <c r="D1345" s="22">
        <v>1970997</v>
      </c>
      <c r="E1345" s="22"/>
      <c r="F1345" s="22">
        <v>80</v>
      </c>
      <c r="G1345" s="22">
        <v>373273</v>
      </c>
      <c r="H1345" s="22">
        <v>2</v>
      </c>
      <c r="I1345" s="22"/>
      <c r="J1345" s="22">
        <v>25688</v>
      </c>
      <c r="K1345" s="22">
        <v>4164</v>
      </c>
      <c r="L1345" s="23" t="s">
        <v>1349</v>
      </c>
      <c r="M1345" s="23"/>
      <c r="N1345" s="23" t="s">
        <v>184</v>
      </c>
      <c r="O1345" s="23" t="s">
        <v>672</v>
      </c>
      <c r="P1345" s="22">
        <v>10</v>
      </c>
      <c r="Q1345" s="23" t="s">
        <v>673</v>
      </c>
      <c r="R1345" s="23" t="s">
        <v>667</v>
      </c>
      <c r="S1345" s="23" t="s">
        <v>22</v>
      </c>
      <c r="T1345" s="23" t="s">
        <v>667</v>
      </c>
      <c r="U1345" s="23" t="s">
        <v>22</v>
      </c>
      <c r="V1345" s="23" t="s">
        <v>674</v>
      </c>
      <c r="W1345" s="23" t="s">
        <v>188</v>
      </c>
      <c r="X1345" s="23" t="s">
        <v>189</v>
      </c>
      <c r="Y1345" s="22">
        <v>0</v>
      </c>
      <c r="Z1345" s="23" t="s">
        <v>190</v>
      </c>
      <c r="AA1345" s="23" t="s">
        <v>191</v>
      </c>
      <c r="AB1345" s="23" t="s">
        <v>190</v>
      </c>
      <c r="AC1345" s="23" t="s">
        <v>190</v>
      </c>
      <c r="AD1345" s="23" t="s">
        <v>190</v>
      </c>
      <c r="AE1345" s="23" t="s">
        <v>113</v>
      </c>
      <c r="AF1345" s="23"/>
      <c r="AG1345" s="23"/>
      <c r="AH1345" s="23"/>
      <c r="AI1345" s="23"/>
      <c r="AJ1345" s="23" t="b">
        <v>0</v>
      </c>
      <c r="AK1345" s="3">
        <v>128</v>
      </c>
      <c r="AL1345" s="3">
        <v>4952</v>
      </c>
      <c r="AM1345" s="3">
        <v>5588</v>
      </c>
      <c r="AN1345" s="24">
        <v>45536.46200486111</v>
      </c>
      <c r="AO1345" s="24">
        <v>45536.462016435187</v>
      </c>
      <c r="AP1345">
        <v>9</v>
      </c>
      <c r="AQ1345" t="s">
        <v>194</v>
      </c>
      <c r="AR1345">
        <v>244.46200486111047</v>
      </c>
      <c r="AS1345" t="s">
        <v>195</v>
      </c>
      <c r="AT1345" t="s">
        <v>208</v>
      </c>
      <c r="AU1345" t="s">
        <v>197</v>
      </c>
      <c r="AV1345" t="s">
        <v>229</v>
      </c>
      <c r="AW1345" t="s">
        <v>208</v>
      </c>
      <c r="AX1345" t="s">
        <v>197</v>
      </c>
      <c r="AY1345" t="s">
        <v>230</v>
      </c>
    </row>
    <row r="1346" spans="1:51" x14ac:dyDescent="0.45">
      <c r="A1346" s="22">
        <v>873339</v>
      </c>
      <c r="B1346" s="6">
        <v>45536</v>
      </c>
      <c r="C1346" s="22">
        <v>1953000</v>
      </c>
      <c r="D1346" s="22">
        <v>1970997</v>
      </c>
      <c r="E1346" s="22"/>
      <c r="F1346" s="22">
        <v>80</v>
      </c>
      <c r="G1346" s="22">
        <v>373273</v>
      </c>
      <c r="H1346" s="22">
        <v>2</v>
      </c>
      <c r="I1346" s="22"/>
      <c r="J1346" s="22">
        <v>25688</v>
      </c>
      <c r="K1346" s="22">
        <v>4164</v>
      </c>
      <c r="L1346" s="23" t="s">
        <v>1349</v>
      </c>
      <c r="M1346" s="23"/>
      <c r="N1346" s="23" t="s">
        <v>184</v>
      </c>
      <c r="O1346" s="23" t="s">
        <v>672</v>
      </c>
      <c r="P1346" s="22">
        <v>14</v>
      </c>
      <c r="Q1346" s="23" t="s">
        <v>673</v>
      </c>
      <c r="R1346" s="23" t="s">
        <v>667</v>
      </c>
      <c r="S1346" s="23" t="s">
        <v>22</v>
      </c>
      <c r="T1346" s="23" t="s">
        <v>667</v>
      </c>
      <c r="U1346" s="23" t="s">
        <v>22</v>
      </c>
      <c r="V1346" s="23" t="s">
        <v>674</v>
      </c>
      <c r="W1346" s="23" t="s">
        <v>188</v>
      </c>
      <c r="X1346" s="23" t="s">
        <v>189</v>
      </c>
      <c r="Y1346" s="22">
        <v>0</v>
      </c>
      <c r="Z1346" s="23" t="s">
        <v>190</v>
      </c>
      <c r="AA1346" s="23" t="s">
        <v>191</v>
      </c>
      <c r="AB1346" s="23" t="s">
        <v>190</v>
      </c>
      <c r="AC1346" s="23" t="s">
        <v>190</v>
      </c>
      <c r="AD1346" s="23" t="s">
        <v>190</v>
      </c>
      <c r="AE1346" s="23" t="s">
        <v>113</v>
      </c>
      <c r="AF1346" s="23"/>
      <c r="AG1346" s="23"/>
      <c r="AH1346" s="23"/>
      <c r="AI1346" s="23"/>
      <c r="AJ1346" s="23" t="b">
        <v>0</v>
      </c>
      <c r="AK1346" s="3">
        <v>128</v>
      </c>
      <c r="AL1346" s="3">
        <v>4952</v>
      </c>
      <c r="AM1346" s="3">
        <v>5588</v>
      </c>
      <c r="AN1346" s="24">
        <v>45536.46200486111</v>
      </c>
      <c r="AO1346" s="24">
        <v>45536.462016435187</v>
      </c>
      <c r="AP1346">
        <v>9</v>
      </c>
      <c r="AQ1346" t="s">
        <v>194</v>
      </c>
      <c r="AR1346">
        <v>244.46200486111047</v>
      </c>
      <c r="AS1346" t="s">
        <v>195</v>
      </c>
      <c r="AT1346" t="s">
        <v>208</v>
      </c>
      <c r="AU1346" t="s">
        <v>197</v>
      </c>
      <c r="AV1346" t="s">
        <v>229</v>
      </c>
      <c r="AW1346" t="s">
        <v>208</v>
      </c>
      <c r="AX1346" t="s">
        <v>197</v>
      </c>
      <c r="AY1346" t="s">
        <v>230</v>
      </c>
    </row>
    <row r="1347" spans="1:51" x14ac:dyDescent="0.45">
      <c r="A1347" s="22">
        <v>873340</v>
      </c>
      <c r="B1347" s="6">
        <v>45536</v>
      </c>
      <c r="C1347" s="22">
        <v>1953000</v>
      </c>
      <c r="D1347" s="22">
        <v>1970997</v>
      </c>
      <c r="E1347" s="22"/>
      <c r="F1347" s="22">
        <v>80</v>
      </c>
      <c r="G1347" s="22">
        <v>373273</v>
      </c>
      <c r="H1347" s="22">
        <v>2</v>
      </c>
      <c r="I1347" s="22"/>
      <c r="J1347" s="22">
        <v>25688</v>
      </c>
      <c r="K1347" s="22">
        <v>4164</v>
      </c>
      <c r="L1347" s="23" t="s">
        <v>1349</v>
      </c>
      <c r="M1347" s="23"/>
      <c r="N1347" s="23" t="s">
        <v>184</v>
      </c>
      <c r="O1347" s="23" t="s">
        <v>672</v>
      </c>
      <c r="P1347" s="22">
        <v>10</v>
      </c>
      <c r="Q1347" s="23" t="s">
        <v>673</v>
      </c>
      <c r="R1347" s="23" t="s">
        <v>667</v>
      </c>
      <c r="S1347" s="23" t="s">
        <v>22</v>
      </c>
      <c r="T1347" s="23" t="s">
        <v>667</v>
      </c>
      <c r="U1347" s="23" t="s">
        <v>22</v>
      </c>
      <c r="V1347" s="23" t="s">
        <v>674</v>
      </c>
      <c r="W1347" s="23" t="s">
        <v>188</v>
      </c>
      <c r="X1347" s="23" t="s">
        <v>189</v>
      </c>
      <c r="Y1347" s="22">
        <v>0</v>
      </c>
      <c r="Z1347" s="23" t="s">
        <v>190</v>
      </c>
      <c r="AA1347" s="23" t="s">
        <v>191</v>
      </c>
      <c r="AB1347" s="23" t="s">
        <v>190</v>
      </c>
      <c r="AC1347" s="23" t="s">
        <v>190</v>
      </c>
      <c r="AD1347" s="23" t="s">
        <v>190</v>
      </c>
      <c r="AE1347" s="23" t="s">
        <v>113</v>
      </c>
      <c r="AF1347" s="23"/>
      <c r="AG1347" s="23"/>
      <c r="AH1347" s="23"/>
      <c r="AI1347" s="23"/>
      <c r="AJ1347" s="23" t="b">
        <v>0</v>
      </c>
      <c r="AK1347" s="3">
        <v>128</v>
      </c>
      <c r="AL1347" s="3">
        <v>4952</v>
      </c>
      <c r="AM1347" s="3">
        <v>5588</v>
      </c>
      <c r="AN1347" s="24">
        <v>45536.46200486111</v>
      </c>
      <c r="AO1347" s="24">
        <v>45536.462016435187</v>
      </c>
      <c r="AP1347">
        <v>9</v>
      </c>
      <c r="AQ1347" t="s">
        <v>194</v>
      </c>
      <c r="AR1347">
        <v>244.46200486111047</v>
      </c>
      <c r="AS1347" t="s">
        <v>195</v>
      </c>
      <c r="AT1347" t="s">
        <v>208</v>
      </c>
      <c r="AU1347" t="s">
        <v>197</v>
      </c>
      <c r="AV1347" t="s">
        <v>229</v>
      </c>
      <c r="AW1347" t="s">
        <v>208</v>
      </c>
      <c r="AX1347" t="s">
        <v>197</v>
      </c>
      <c r="AY1347" t="s">
        <v>230</v>
      </c>
    </row>
    <row r="1348" spans="1:51" x14ac:dyDescent="0.45">
      <c r="A1348" s="22">
        <v>873341</v>
      </c>
      <c r="B1348" s="6">
        <v>45536</v>
      </c>
      <c r="C1348" s="22">
        <v>1953000</v>
      </c>
      <c r="D1348" s="22">
        <v>1970997</v>
      </c>
      <c r="E1348" s="22"/>
      <c r="F1348" s="22">
        <v>80</v>
      </c>
      <c r="G1348" s="22">
        <v>373273</v>
      </c>
      <c r="H1348" s="22">
        <v>2</v>
      </c>
      <c r="I1348" s="22"/>
      <c r="J1348" s="22">
        <v>25688</v>
      </c>
      <c r="K1348" s="22">
        <v>4164</v>
      </c>
      <c r="L1348" s="23" t="s">
        <v>1349</v>
      </c>
      <c r="M1348" s="23"/>
      <c r="N1348" s="23" t="s">
        <v>184</v>
      </c>
      <c r="O1348" s="23" t="s">
        <v>672</v>
      </c>
      <c r="P1348" s="22">
        <v>14</v>
      </c>
      <c r="Q1348" s="23" t="s">
        <v>673</v>
      </c>
      <c r="R1348" s="23" t="s">
        <v>667</v>
      </c>
      <c r="S1348" s="23" t="s">
        <v>22</v>
      </c>
      <c r="T1348" s="23" t="s">
        <v>667</v>
      </c>
      <c r="U1348" s="23" t="s">
        <v>22</v>
      </c>
      <c r="V1348" s="23" t="s">
        <v>674</v>
      </c>
      <c r="W1348" s="23" t="s">
        <v>188</v>
      </c>
      <c r="X1348" s="23" t="s">
        <v>189</v>
      </c>
      <c r="Y1348" s="22">
        <v>0</v>
      </c>
      <c r="Z1348" s="23" t="s">
        <v>190</v>
      </c>
      <c r="AA1348" s="23" t="s">
        <v>191</v>
      </c>
      <c r="AB1348" s="23" t="s">
        <v>190</v>
      </c>
      <c r="AC1348" s="23" t="s">
        <v>190</v>
      </c>
      <c r="AD1348" s="23" t="s">
        <v>190</v>
      </c>
      <c r="AE1348" s="23" t="s">
        <v>113</v>
      </c>
      <c r="AF1348" s="23"/>
      <c r="AG1348" s="23"/>
      <c r="AH1348" s="23"/>
      <c r="AI1348" s="23"/>
      <c r="AJ1348" s="23" t="b">
        <v>0</v>
      </c>
      <c r="AK1348" s="3">
        <v>128</v>
      </c>
      <c r="AL1348" s="3">
        <v>4952</v>
      </c>
      <c r="AM1348" s="3">
        <v>5588</v>
      </c>
      <c r="AN1348" s="24">
        <v>45536.46200486111</v>
      </c>
      <c r="AO1348" s="24">
        <v>45536.462016435187</v>
      </c>
      <c r="AP1348">
        <v>9</v>
      </c>
      <c r="AQ1348" t="s">
        <v>194</v>
      </c>
      <c r="AR1348">
        <v>244.46200486111047</v>
      </c>
      <c r="AS1348" t="s">
        <v>195</v>
      </c>
      <c r="AT1348" t="s">
        <v>208</v>
      </c>
      <c r="AU1348" t="s">
        <v>197</v>
      </c>
      <c r="AV1348" t="s">
        <v>229</v>
      </c>
      <c r="AW1348" t="s">
        <v>208</v>
      </c>
      <c r="AX1348" t="s">
        <v>197</v>
      </c>
      <c r="AY1348" t="s">
        <v>230</v>
      </c>
    </row>
    <row r="1349" spans="1:51" x14ac:dyDescent="0.45">
      <c r="A1349" s="22">
        <v>875365</v>
      </c>
      <c r="B1349" s="6">
        <v>45536</v>
      </c>
      <c r="C1349" s="22">
        <v>1922000</v>
      </c>
      <c r="D1349" s="22">
        <v>6588072</v>
      </c>
      <c r="E1349" s="22"/>
      <c r="F1349" s="22">
        <v>8817</v>
      </c>
      <c r="G1349" s="22">
        <v>8543</v>
      </c>
      <c r="H1349" s="22">
        <v>0</v>
      </c>
      <c r="I1349" s="22">
        <v>0</v>
      </c>
      <c r="J1349" s="22">
        <v>1152432</v>
      </c>
      <c r="K1349" s="22">
        <v>3650</v>
      </c>
      <c r="L1349" s="23" t="s">
        <v>1647</v>
      </c>
      <c r="M1349" s="23"/>
      <c r="N1349" s="23" t="s">
        <v>184</v>
      </c>
      <c r="O1349" s="23" t="s">
        <v>185</v>
      </c>
      <c r="P1349" s="22">
        <v>1</v>
      </c>
      <c r="Q1349" s="23" t="s">
        <v>274</v>
      </c>
      <c r="R1349" s="23"/>
      <c r="S1349" s="23"/>
      <c r="T1349" s="23"/>
      <c r="U1349" s="23"/>
      <c r="V1349" s="23" t="s">
        <v>187</v>
      </c>
      <c r="W1349" s="23" t="s">
        <v>188</v>
      </c>
      <c r="X1349" s="23" t="s">
        <v>601</v>
      </c>
      <c r="Y1349" s="22">
        <v>0</v>
      </c>
      <c r="Z1349" s="23"/>
      <c r="AA1349" s="23" t="s">
        <v>191</v>
      </c>
      <c r="AB1349" s="23"/>
      <c r="AC1349" s="23"/>
      <c r="AD1349" s="23"/>
      <c r="AE1349" s="23"/>
      <c r="AF1349" s="23" t="s">
        <v>190</v>
      </c>
      <c r="AG1349" s="23" t="s">
        <v>192</v>
      </c>
      <c r="AH1349" s="23" t="s">
        <v>415</v>
      </c>
      <c r="AI1349" s="23" t="s">
        <v>1648</v>
      </c>
      <c r="AJ1349" s="23" t="b">
        <v>0</v>
      </c>
      <c r="AK1349" s="3">
        <v>133</v>
      </c>
      <c r="AL1349" s="3">
        <v>236</v>
      </c>
      <c r="AM1349" s="3">
        <v>7321</v>
      </c>
      <c r="AN1349" s="24">
        <v>45536.987841975308</v>
      </c>
      <c r="AO1349" s="24">
        <v>45536.987911419754</v>
      </c>
      <c r="AP1349">
        <v>9</v>
      </c>
      <c r="AQ1349" t="s">
        <v>194</v>
      </c>
      <c r="AR1349">
        <v>244.98784197530767</v>
      </c>
      <c r="AS1349" t="s">
        <v>195</v>
      </c>
      <c r="AT1349" t="s">
        <v>206</v>
      </c>
      <c r="AU1349" t="s">
        <v>197</v>
      </c>
      <c r="AV1349" t="s">
        <v>305</v>
      </c>
      <c r="AW1349" t="s">
        <v>206</v>
      </c>
      <c r="AX1349" t="s">
        <v>197</v>
      </c>
      <c r="AY1349" t="s">
        <v>310</v>
      </c>
    </row>
    <row r="1350" spans="1:51" x14ac:dyDescent="0.45">
      <c r="A1350" s="22">
        <v>872388</v>
      </c>
      <c r="B1350" s="6">
        <v>45536</v>
      </c>
      <c r="C1350" s="22">
        <v>1906000</v>
      </c>
      <c r="D1350" s="22">
        <v>2273869</v>
      </c>
      <c r="E1350" s="22"/>
      <c r="F1350" s="22">
        <v>2694</v>
      </c>
      <c r="G1350" s="22">
        <v>472176</v>
      </c>
      <c r="H1350" s="22">
        <v>1</v>
      </c>
      <c r="I1350" s="22"/>
      <c r="J1350" s="22">
        <v>35286</v>
      </c>
      <c r="K1350" s="22">
        <v>101765</v>
      </c>
      <c r="L1350" s="23" t="s">
        <v>1308</v>
      </c>
      <c r="M1350" s="23"/>
      <c r="N1350" s="23" t="s">
        <v>184</v>
      </c>
      <c r="O1350" s="23" t="s">
        <v>672</v>
      </c>
      <c r="P1350" s="22">
        <v>19</v>
      </c>
      <c r="Q1350" s="23" t="s">
        <v>681</v>
      </c>
      <c r="R1350" s="23" t="s">
        <v>667</v>
      </c>
      <c r="S1350" s="23" t="s">
        <v>22</v>
      </c>
      <c r="T1350" s="23" t="s">
        <v>667</v>
      </c>
      <c r="U1350" s="23" t="s">
        <v>22</v>
      </c>
      <c r="V1350" s="23" t="s">
        <v>674</v>
      </c>
      <c r="W1350" s="23" t="s">
        <v>188</v>
      </c>
      <c r="X1350" s="23" t="s">
        <v>189</v>
      </c>
      <c r="Y1350" s="22">
        <v>0</v>
      </c>
      <c r="Z1350" s="23" t="s">
        <v>190</v>
      </c>
      <c r="AA1350" s="23" t="s">
        <v>191</v>
      </c>
      <c r="AB1350" s="23" t="s">
        <v>190</v>
      </c>
      <c r="AC1350" s="23" t="s">
        <v>190</v>
      </c>
      <c r="AD1350" s="23" t="s">
        <v>190</v>
      </c>
      <c r="AE1350" s="23" t="s">
        <v>1309</v>
      </c>
      <c r="AF1350" s="23"/>
      <c r="AG1350" s="23"/>
      <c r="AH1350" s="23"/>
      <c r="AI1350" s="23"/>
      <c r="AJ1350" s="23" t="b">
        <v>0</v>
      </c>
      <c r="AK1350" s="3">
        <v>124</v>
      </c>
      <c r="AL1350" s="3">
        <v>4952</v>
      </c>
      <c r="AM1350" s="3">
        <v>4793</v>
      </c>
      <c r="AN1350" s="24">
        <v>45536.291738078704</v>
      </c>
      <c r="AO1350" s="24">
        <v>45536.29176122685</v>
      </c>
      <c r="AP1350">
        <v>9</v>
      </c>
      <c r="AQ1350" t="s">
        <v>194</v>
      </c>
      <c r="AR1350">
        <v>244.29173807870393</v>
      </c>
      <c r="AS1350" t="s">
        <v>195</v>
      </c>
      <c r="AT1350" t="s">
        <v>408</v>
      </c>
      <c r="AU1350" t="s">
        <v>197</v>
      </c>
      <c r="AV1350" t="s">
        <v>232</v>
      </c>
      <c r="AW1350" t="s">
        <v>408</v>
      </c>
      <c r="AX1350" t="s">
        <v>197</v>
      </c>
      <c r="AY1350" t="s">
        <v>220</v>
      </c>
    </row>
    <row r="1351" spans="1:51" x14ac:dyDescent="0.45">
      <c r="A1351" s="22">
        <v>872660</v>
      </c>
      <c r="B1351" s="6">
        <v>45536</v>
      </c>
      <c r="C1351" s="22">
        <v>1906000</v>
      </c>
      <c r="D1351" s="22">
        <v>1938031</v>
      </c>
      <c r="E1351" s="22"/>
      <c r="F1351" s="22">
        <v>72</v>
      </c>
      <c r="G1351" s="22">
        <v>361807</v>
      </c>
      <c r="H1351" s="22">
        <v>1</v>
      </c>
      <c r="I1351" s="22"/>
      <c r="J1351" s="22">
        <v>24908</v>
      </c>
      <c r="K1351" s="22">
        <v>6763</v>
      </c>
      <c r="L1351" s="23" t="s">
        <v>1345</v>
      </c>
      <c r="M1351" s="23"/>
      <c r="N1351" s="23" t="s">
        <v>184</v>
      </c>
      <c r="O1351" s="23" t="s">
        <v>672</v>
      </c>
      <c r="P1351" s="22">
        <v>10</v>
      </c>
      <c r="Q1351" s="23" t="s">
        <v>673</v>
      </c>
      <c r="R1351" s="23" t="s">
        <v>667</v>
      </c>
      <c r="S1351" s="23" t="s">
        <v>22</v>
      </c>
      <c r="T1351" s="23" t="s">
        <v>667</v>
      </c>
      <c r="U1351" s="23" t="s">
        <v>22</v>
      </c>
      <c r="V1351" s="23" t="s">
        <v>674</v>
      </c>
      <c r="W1351" s="23" t="s">
        <v>188</v>
      </c>
      <c r="X1351" s="23" t="s">
        <v>189</v>
      </c>
      <c r="Y1351" s="22">
        <v>0</v>
      </c>
      <c r="Z1351" s="23" t="s">
        <v>190</v>
      </c>
      <c r="AA1351" s="23" t="s">
        <v>191</v>
      </c>
      <c r="AB1351" s="23" t="s">
        <v>190</v>
      </c>
      <c r="AC1351" s="23" t="s">
        <v>190</v>
      </c>
      <c r="AD1351" s="23" t="s">
        <v>190</v>
      </c>
      <c r="AE1351" s="23" t="s">
        <v>113</v>
      </c>
      <c r="AF1351" s="23"/>
      <c r="AG1351" s="23"/>
      <c r="AH1351" s="23"/>
      <c r="AI1351" s="23"/>
      <c r="AJ1351" s="23" t="b">
        <v>0</v>
      </c>
      <c r="AK1351" s="3">
        <v>121</v>
      </c>
      <c r="AL1351" s="3">
        <v>4952</v>
      </c>
      <c r="AM1351" s="3">
        <v>5032</v>
      </c>
      <c r="AN1351" s="24">
        <v>45536.337334297838</v>
      </c>
      <c r="AO1351" s="24">
        <v>45536.337345871914</v>
      </c>
      <c r="AP1351">
        <v>9</v>
      </c>
      <c r="AQ1351" t="s">
        <v>194</v>
      </c>
      <c r="AR1351">
        <v>244.33733429783751</v>
      </c>
      <c r="AS1351" t="s">
        <v>195</v>
      </c>
      <c r="AT1351" t="s">
        <v>308</v>
      </c>
      <c r="AU1351" t="s">
        <v>197</v>
      </c>
      <c r="AV1351" t="s">
        <v>300</v>
      </c>
      <c r="AW1351" t="s">
        <v>308</v>
      </c>
      <c r="AX1351" t="s">
        <v>197</v>
      </c>
      <c r="AY1351" t="s">
        <v>250</v>
      </c>
    </row>
    <row r="1352" spans="1:51" x14ac:dyDescent="0.45">
      <c r="A1352" s="22">
        <v>872661</v>
      </c>
      <c r="B1352" s="6">
        <v>45536</v>
      </c>
      <c r="C1352" s="22">
        <v>1906000</v>
      </c>
      <c r="D1352" s="22">
        <v>1938031</v>
      </c>
      <c r="E1352" s="22"/>
      <c r="F1352" s="22">
        <v>72</v>
      </c>
      <c r="G1352" s="22">
        <v>361807</v>
      </c>
      <c r="H1352" s="22">
        <v>1</v>
      </c>
      <c r="I1352" s="22"/>
      <c r="J1352" s="22">
        <v>24908</v>
      </c>
      <c r="K1352" s="22">
        <v>6763</v>
      </c>
      <c r="L1352" s="23" t="s">
        <v>1345</v>
      </c>
      <c r="M1352" s="23"/>
      <c r="N1352" s="23" t="s">
        <v>184</v>
      </c>
      <c r="O1352" s="23" t="s">
        <v>672</v>
      </c>
      <c r="P1352" s="22">
        <v>14</v>
      </c>
      <c r="Q1352" s="23" t="s">
        <v>673</v>
      </c>
      <c r="R1352" s="23" t="s">
        <v>667</v>
      </c>
      <c r="S1352" s="23" t="s">
        <v>22</v>
      </c>
      <c r="T1352" s="23" t="s">
        <v>667</v>
      </c>
      <c r="U1352" s="23" t="s">
        <v>22</v>
      </c>
      <c r="V1352" s="23" t="s">
        <v>674</v>
      </c>
      <c r="W1352" s="23" t="s">
        <v>188</v>
      </c>
      <c r="X1352" s="23" t="s">
        <v>189</v>
      </c>
      <c r="Y1352" s="22">
        <v>0</v>
      </c>
      <c r="Z1352" s="23" t="s">
        <v>190</v>
      </c>
      <c r="AA1352" s="23" t="s">
        <v>191</v>
      </c>
      <c r="AB1352" s="23" t="s">
        <v>190</v>
      </c>
      <c r="AC1352" s="23" t="s">
        <v>190</v>
      </c>
      <c r="AD1352" s="23" t="s">
        <v>190</v>
      </c>
      <c r="AE1352" s="23" t="s">
        <v>113</v>
      </c>
      <c r="AF1352" s="23"/>
      <c r="AG1352" s="23"/>
      <c r="AH1352" s="23"/>
      <c r="AI1352" s="23"/>
      <c r="AJ1352" s="23" t="b">
        <v>0</v>
      </c>
      <c r="AK1352" s="3">
        <v>121</v>
      </c>
      <c r="AL1352" s="3">
        <v>4952</v>
      </c>
      <c r="AM1352" s="3">
        <v>5032</v>
      </c>
      <c r="AN1352" s="24">
        <v>45536.337334297838</v>
      </c>
      <c r="AO1352" s="24">
        <v>45536.337345871914</v>
      </c>
      <c r="AP1352">
        <v>9</v>
      </c>
      <c r="AQ1352" t="s">
        <v>194</v>
      </c>
      <c r="AR1352">
        <v>244.33733429783751</v>
      </c>
      <c r="AS1352" t="s">
        <v>195</v>
      </c>
      <c r="AT1352" t="s">
        <v>308</v>
      </c>
      <c r="AU1352" t="s">
        <v>197</v>
      </c>
      <c r="AV1352" t="s">
        <v>300</v>
      </c>
      <c r="AW1352" t="s">
        <v>308</v>
      </c>
      <c r="AX1352" t="s">
        <v>197</v>
      </c>
      <c r="AY1352" t="s">
        <v>250</v>
      </c>
    </row>
    <row r="1353" spans="1:51" x14ac:dyDescent="0.45">
      <c r="A1353" s="22">
        <v>872662</v>
      </c>
      <c r="B1353" s="6">
        <v>45536</v>
      </c>
      <c r="C1353" s="22">
        <v>1906000</v>
      </c>
      <c r="D1353" s="22">
        <v>1938031</v>
      </c>
      <c r="E1353" s="22"/>
      <c r="F1353" s="22">
        <v>72</v>
      </c>
      <c r="G1353" s="22">
        <v>361807</v>
      </c>
      <c r="H1353" s="22">
        <v>1</v>
      </c>
      <c r="I1353" s="22"/>
      <c r="J1353" s="22">
        <v>24908</v>
      </c>
      <c r="K1353" s="22">
        <v>6763</v>
      </c>
      <c r="L1353" s="23" t="s">
        <v>1345</v>
      </c>
      <c r="M1353" s="23"/>
      <c r="N1353" s="23" t="s">
        <v>184</v>
      </c>
      <c r="O1353" s="23" t="s">
        <v>672</v>
      </c>
      <c r="P1353" s="22">
        <v>10</v>
      </c>
      <c r="Q1353" s="23" t="s">
        <v>673</v>
      </c>
      <c r="R1353" s="23" t="s">
        <v>667</v>
      </c>
      <c r="S1353" s="23" t="s">
        <v>22</v>
      </c>
      <c r="T1353" s="23" t="s">
        <v>667</v>
      </c>
      <c r="U1353" s="23" t="s">
        <v>22</v>
      </c>
      <c r="V1353" s="23" t="s">
        <v>674</v>
      </c>
      <c r="W1353" s="23" t="s">
        <v>188</v>
      </c>
      <c r="X1353" s="23" t="s">
        <v>189</v>
      </c>
      <c r="Y1353" s="22">
        <v>0</v>
      </c>
      <c r="Z1353" s="23" t="s">
        <v>190</v>
      </c>
      <c r="AA1353" s="23" t="s">
        <v>191</v>
      </c>
      <c r="AB1353" s="23" t="s">
        <v>190</v>
      </c>
      <c r="AC1353" s="23" t="s">
        <v>190</v>
      </c>
      <c r="AD1353" s="23" t="s">
        <v>190</v>
      </c>
      <c r="AE1353" s="23" t="s">
        <v>113</v>
      </c>
      <c r="AF1353" s="23"/>
      <c r="AG1353" s="23"/>
      <c r="AH1353" s="23"/>
      <c r="AI1353" s="23"/>
      <c r="AJ1353" s="23" t="b">
        <v>0</v>
      </c>
      <c r="AK1353" s="3">
        <v>121</v>
      </c>
      <c r="AL1353" s="3">
        <v>4952</v>
      </c>
      <c r="AM1353" s="3">
        <v>5032</v>
      </c>
      <c r="AN1353" s="24">
        <v>45536.337334297838</v>
      </c>
      <c r="AO1353" s="24">
        <v>45536.337345871914</v>
      </c>
      <c r="AP1353">
        <v>9</v>
      </c>
      <c r="AQ1353" t="s">
        <v>194</v>
      </c>
      <c r="AR1353">
        <v>244.33733429783751</v>
      </c>
      <c r="AS1353" t="s">
        <v>195</v>
      </c>
      <c r="AT1353" t="s">
        <v>308</v>
      </c>
      <c r="AU1353" t="s">
        <v>197</v>
      </c>
      <c r="AV1353" t="s">
        <v>300</v>
      </c>
      <c r="AW1353" t="s">
        <v>308</v>
      </c>
      <c r="AX1353" t="s">
        <v>197</v>
      </c>
      <c r="AY1353" t="s">
        <v>250</v>
      </c>
    </row>
    <row r="1354" spans="1:51" x14ac:dyDescent="0.45">
      <c r="A1354" s="22">
        <v>872663</v>
      </c>
      <c r="B1354" s="6">
        <v>45536</v>
      </c>
      <c r="C1354" s="22">
        <v>1906000</v>
      </c>
      <c r="D1354" s="22">
        <v>1938031</v>
      </c>
      <c r="E1354" s="22"/>
      <c r="F1354" s="22">
        <v>72</v>
      </c>
      <c r="G1354" s="22">
        <v>361807</v>
      </c>
      <c r="H1354" s="22">
        <v>1</v>
      </c>
      <c r="I1354" s="22"/>
      <c r="J1354" s="22">
        <v>24908</v>
      </c>
      <c r="K1354" s="22">
        <v>6763</v>
      </c>
      <c r="L1354" s="23" t="s">
        <v>1345</v>
      </c>
      <c r="M1354" s="23"/>
      <c r="N1354" s="23" t="s">
        <v>184</v>
      </c>
      <c r="O1354" s="23" t="s">
        <v>672</v>
      </c>
      <c r="P1354" s="22">
        <v>14</v>
      </c>
      <c r="Q1354" s="23" t="s">
        <v>673</v>
      </c>
      <c r="R1354" s="23" t="s">
        <v>667</v>
      </c>
      <c r="S1354" s="23" t="s">
        <v>22</v>
      </c>
      <c r="T1354" s="23" t="s">
        <v>667</v>
      </c>
      <c r="U1354" s="23" t="s">
        <v>22</v>
      </c>
      <c r="V1354" s="23" t="s">
        <v>674</v>
      </c>
      <c r="W1354" s="23" t="s">
        <v>188</v>
      </c>
      <c r="X1354" s="23" t="s">
        <v>189</v>
      </c>
      <c r="Y1354" s="22">
        <v>0</v>
      </c>
      <c r="Z1354" s="23" t="s">
        <v>190</v>
      </c>
      <c r="AA1354" s="23" t="s">
        <v>191</v>
      </c>
      <c r="AB1354" s="23" t="s">
        <v>190</v>
      </c>
      <c r="AC1354" s="23" t="s">
        <v>190</v>
      </c>
      <c r="AD1354" s="23" t="s">
        <v>190</v>
      </c>
      <c r="AE1354" s="23" t="s">
        <v>113</v>
      </c>
      <c r="AF1354" s="23"/>
      <c r="AG1354" s="23"/>
      <c r="AH1354" s="23"/>
      <c r="AI1354" s="23"/>
      <c r="AJ1354" s="23" t="b">
        <v>0</v>
      </c>
      <c r="AK1354" s="3">
        <v>121</v>
      </c>
      <c r="AL1354" s="3">
        <v>4952</v>
      </c>
      <c r="AM1354" s="3">
        <v>5032</v>
      </c>
      <c r="AN1354" s="24">
        <v>45536.337334297838</v>
      </c>
      <c r="AO1354" s="24">
        <v>45536.337345871914</v>
      </c>
      <c r="AP1354">
        <v>9</v>
      </c>
      <c r="AQ1354" t="s">
        <v>194</v>
      </c>
      <c r="AR1354">
        <v>244.33733429783751</v>
      </c>
      <c r="AS1354" t="s">
        <v>195</v>
      </c>
      <c r="AT1354" t="s">
        <v>308</v>
      </c>
      <c r="AU1354" t="s">
        <v>197</v>
      </c>
      <c r="AV1354" t="s">
        <v>300</v>
      </c>
      <c r="AW1354" t="s">
        <v>308</v>
      </c>
      <c r="AX1354" t="s">
        <v>197</v>
      </c>
      <c r="AY1354" t="s">
        <v>250</v>
      </c>
    </row>
    <row r="1355" spans="1:51" x14ac:dyDescent="0.45">
      <c r="A1355" s="22">
        <v>873406</v>
      </c>
      <c r="B1355" s="6">
        <v>45536</v>
      </c>
      <c r="C1355" s="22">
        <v>1906000</v>
      </c>
      <c r="D1355" s="22">
        <v>1962840</v>
      </c>
      <c r="E1355" s="22"/>
      <c r="F1355" s="22">
        <v>524</v>
      </c>
      <c r="G1355" s="22">
        <v>687811</v>
      </c>
      <c r="H1355" s="22">
        <v>1</v>
      </c>
      <c r="I1355" s="22"/>
      <c r="J1355" s="22">
        <v>26029</v>
      </c>
      <c r="K1355" s="22">
        <v>4654</v>
      </c>
      <c r="L1355" s="23" t="s">
        <v>1350</v>
      </c>
      <c r="M1355" s="23"/>
      <c r="N1355" s="23" t="s">
        <v>184</v>
      </c>
      <c r="O1355" s="23" t="s">
        <v>672</v>
      </c>
      <c r="P1355" s="22">
        <v>10</v>
      </c>
      <c r="Q1355" s="23" t="s">
        <v>673</v>
      </c>
      <c r="R1355" s="23" t="s">
        <v>667</v>
      </c>
      <c r="S1355" s="23" t="s">
        <v>22</v>
      </c>
      <c r="T1355" s="23" t="s">
        <v>667</v>
      </c>
      <c r="U1355" s="23" t="s">
        <v>22</v>
      </c>
      <c r="V1355" s="23" t="s">
        <v>674</v>
      </c>
      <c r="W1355" s="23" t="s">
        <v>188</v>
      </c>
      <c r="X1355" s="23" t="s">
        <v>189</v>
      </c>
      <c r="Y1355" s="22">
        <v>0</v>
      </c>
      <c r="Z1355" s="23" t="s">
        <v>190</v>
      </c>
      <c r="AA1355" s="23" t="s">
        <v>191</v>
      </c>
      <c r="AB1355" s="23" t="s">
        <v>190</v>
      </c>
      <c r="AC1355" s="23" t="s">
        <v>190</v>
      </c>
      <c r="AD1355" s="23" t="s">
        <v>190</v>
      </c>
      <c r="AE1355" s="23" t="s">
        <v>113</v>
      </c>
      <c r="AF1355" s="23"/>
      <c r="AG1355" s="23"/>
      <c r="AH1355" s="23"/>
      <c r="AI1355" s="23"/>
      <c r="AJ1355" s="23" t="b">
        <v>0</v>
      </c>
      <c r="AK1355" s="3">
        <v>128</v>
      </c>
      <c r="AL1355" s="3">
        <v>4952</v>
      </c>
      <c r="AM1355" s="3">
        <v>5634</v>
      </c>
      <c r="AN1355" s="24">
        <v>45536.489957291669</v>
      </c>
      <c r="AO1355" s="24">
        <v>45536.489968865739</v>
      </c>
      <c r="AP1355">
        <v>9</v>
      </c>
      <c r="AQ1355" t="s">
        <v>194</v>
      </c>
      <c r="AR1355">
        <v>244.48995729166927</v>
      </c>
      <c r="AS1355" t="s">
        <v>195</v>
      </c>
      <c r="AT1355" t="s">
        <v>208</v>
      </c>
      <c r="AU1355" t="s">
        <v>197</v>
      </c>
      <c r="AV1355" t="s">
        <v>304</v>
      </c>
      <c r="AW1355" t="s">
        <v>208</v>
      </c>
      <c r="AX1355" t="s">
        <v>197</v>
      </c>
      <c r="AY1355" t="s">
        <v>301</v>
      </c>
    </row>
    <row r="1356" spans="1:51" x14ac:dyDescent="0.45">
      <c r="A1356" s="22">
        <v>873407</v>
      </c>
      <c r="B1356" s="6">
        <v>45536</v>
      </c>
      <c r="C1356" s="22">
        <v>1906000</v>
      </c>
      <c r="D1356" s="22">
        <v>1962840</v>
      </c>
      <c r="E1356" s="22"/>
      <c r="F1356" s="22">
        <v>524</v>
      </c>
      <c r="G1356" s="22">
        <v>687811</v>
      </c>
      <c r="H1356" s="22">
        <v>1</v>
      </c>
      <c r="I1356" s="22"/>
      <c r="J1356" s="22">
        <v>26029</v>
      </c>
      <c r="K1356" s="22">
        <v>4654</v>
      </c>
      <c r="L1356" s="23" t="s">
        <v>1350</v>
      </c>
      <c r="M1356" s="23"/>
      <c r="N1356" s="23" t="s">
        <v>184</v>
      </c>
      <c r="O1356" s="23" t="s">
        <v>672</v>
      </c>
      <c r="P1356" s="22">
        <v>14</v>
      </c>
      <c r="Q1356" s="23" t="s">
        <v>673</v>
      </c>
      <c r="R1356" s="23" t="s">
        <v>667</v>
      </c>
      <c r="S1356" s="23" t="s">
        <v>22</v>
      </c>
      <c r="T1356" s="23" t="s">
        <v>667</v>
      </c>
      <c r="U1356" s="23" t="s">
        <v>22</v>
      </c>
      <c r="V1356" s="23" t="s">
        <v>674</v>
      </c>
      <c r="W1356" s="23" t="s">
        <v>188</v>
      </c>
      <c r="X1356" s="23" t="s">
        <v>189</v>
      </c>
      <c r="Y1356" s="22">
        <v>0</v>
      </c>
      <c r="Z1356" s="23" t="s">
        <v>190</v>
      </c>
      <c r="AA1356" s="23" t="s">
        <v>191</v>
      </c>
      <c r="AB1356" s="23" t="s">
        <v>190</v>
      </c>
      <c r="AC1356" s="23" t="s">
        <v>190</v>
      </c>
      <c r="AD1356" s="23" t="s">
        <v>190</v>
      </c>
      <c r="AE1356" s="23" t="s">
        <v>113</v>
      </c>
      <c r="AF1356" s="23"/>
      <c r="AG1356" s="23"/>
      <c r="AH1356" s="23"/>
      <c r="AI1356" s="23"/>
      <c r="AJ1356" s="23" t="b">
        <v>0</v>
      </c>
      <c r="AK1356" s="3">
        <v>128</v>
      </c>
      <c r="AL1356" s="3">
        <v>4952</v>
      </c>
      <c r="AM1356" s="3">
        <v>5634</v>
      </c>
      <c r="AN1356" s="24">
        <v>45536.489957291669</v>
      </c>
      <c r="AO1356" s="24">
        <v>45536.489968865739</v>
      </c>
      <c r="AP1356">
        <v>9</v>
      </c>
      <c r="AQ1356" t="s">
        <v>194</v>
      </c>
      <c r="AR1356">
        <v>244.48995729166927</v>
      </c>
      <c r="AS1356" t="s">
        <v>195</v>
      </c>
      <c r="AT1356" t="s">
        <v>208</v>
      </c>
      <c r="AU1356" t="s">
        <v>197</v>
      </c>
      <c r="AV1356" t="s">
        <v>304</v>
      </c>
      <c r="AW1356" t="s">
        <v>208</v>
      </c>
      <c r="AX1356" t="s">
        <v>197</v>
      </c>
      <c r="AY1356" t="s">
        <v>301</v>
      </c>
    </row>
    <row r="1357" spans="1:51" x14ac:dyDescent="0.45">
      <c r="A1357" s="22">
        <v>873408</v>
      </c>
      <c r="B1357" s="6">
        <v>45536</v>
      </c>
      <c r="C1357" s="22">
        <v>1906000</v>
      </c>
      <c r="D1357" s="22">
        <v>1962840</v>
      </c>
      <c r="E1357" s="22"/>
      <c r="F1357" s="22">
        <v>524</v>
      </c>
      <c r="G1357" s="22">
        <v>687811</v>
      </c>
      <c r="H1357" s="22">
        <v>1</v>
      </c>
      <c r="I1357" s="22"/>
      <c r="J1357" s="22">
        <v>26029</v>
      </c>
      <c r="K1357" s="22">
        <v>4654</v>
      </c>
      <c r="L1357" s="23" t="s">
        <v>1350</v>
      </c>
      <c r="M1357" s="23"/>
      <c r="N1357" s="23" t="s">
        <v>184</v>
      </c>
      <c r="O1357" s="23" t="s">
        <v>672</v>
      </c>
      <c r="P1357" s="22">
        <v>10</v>
      </c>
      <c r="Q1357" s="23" t="s">
        <v>673</v>
      </c>
      <c r="R1357" s="23" t="s">
        <v>667</v>
      </c>
      <c r="S1357" s="23" t="s">
        <v>22</v>
      </c>
      <c r="T1357" s="23" t="s">
        <v>667</v>
      </c>
      <c r="U1357" s="23" t="s">
        <v>22</v>
      </c>
      <c r="V1357" s="23" t="s">
        <v>674</v>
      </c>
      <c r="W1357" s="23" t="s">
        <v>188</v>
      </c>
      <c r="X1357" s="23" t="s">
        <v>189</v>
      </c>
      <c r="Y1357" s="22">
        <v>0</v>
      </c>
      <c r="Z1357" s="23" t="s">
        <v>190</v>
      </c>
      <c r="AA1357" s="23" t="s">
        <v>191</v>
      </c>
      <c r="AB1357" s="23" t="s">
        <v>190</v>
      </c>
      <c r="AC1357" s="23" t="s">
        <v>190</v>
      </c>
      <c r="AD1357" s="23" t="s">
        <v>190</v>
      </c>
      <c r="AE1357" s="23" t="s">
        <v>113</v>
      </c>
      <c r="AF1357" s="23"/>
      <c r="AG1357" s="23"/>
      <c r="AH1357" s="23"/>
      <c r="AI1357" s="23"/>
      <c r="AJ1357" s="23" t="b">
        <v>0</v>
      </c>
      <c r="AK1357" s="3">
        <v>128</v>
      </c>
      <c r="AL1357" s="3">
        <v>4952</v>
      </c>
      <c r="AM1357" s="3">
        <v>5634</v>
      </c>
      <c r="AN1357" s="24">
        <v>45536.489957291669</v>
      </c>
      <c r="AO1357" s="24">
        <v>45536.489968865739</v>
      </c>
      <c r="AP1357">
        <v>9</v>
      </c>
      <c r="AQ1357" t="s">
        <v>194</v>
      </c>
      <c r="AR1357">
        <v>244.48995729166927</v>
      </c>
      <c r="AS1357" t="s">
        <v>195</v>
      </c>
      <c r="AT1357" t="s">
        <v>208</v>
      </c>
      <c r="AU1357" t="s">
        <v>197</v>
      </c>
      <c r="AV1357" t="s">
        <v>304</v>
      </c>
      <c r="AW1357" t="s">
        <v>208</v>
      </c>
      <c r="AX1357" t="s">
        <v>197</v>
      </c>
      <c r="AY1357" t="s">
        <v>301</v>
      </c>
    </row>
    <row r="1358" spans="1:51" x14ac:dyDescent="0.45">
      <c r="A1358" s="22">
        <v>873409</v>
      </c>
      <c r="B1358" s="6">
        <v>45536</v>
      </c>
      <c r="C1358" s="22">
        <v>1906000</v>
      </c>
      <c r="D1358" s="22">
        <v>1962840</v>
      </c>
      <c r="E1358" s="22"/>
      <c r="F1358" s="22">
        <v>524</v>
      </c>
      <c r="G1358" s="22">
        <v>687811</v>
      </c>
      <c r="H1358" s="22">
        <v>1</v>
      </c>
      <c r="I1358" s="22"/>
      <c r="J1358" s="22">
        <v>26029</v>
      </c>
      <c r="K1358" s="22">
        <v>4654</v>
      </c>
      <c r="L1358" s="23" t="s">
        <v>1350</v>
      </c>
      <c r="M1358" s="23"/>
      <c r="N1358" s="23" t="s">
        <v>184</v>
      </c>
      <c r="O1358" s="23" t="s">
        <v>672</v>
      </c>
      <c r="P1358" s="22">
        <v>14</v>
      </c>
      <c r="Q1358" s="23" t="s">
        <v>673</v>
      </c>
      <c r="R1358" s="23" t="s">
        <v>667</v>
      </c>
      <c r="S1358" s="23" t="s">
        <v>22</v>
      </c>
      <c r="T1358" s="23" t="s">
        <v>667</v>
      </c>
      <c r="U1358" s="23" t="s">
        <v>22</v>
      </c>
      <c r="V1358" s="23" t="s">
        <v>674</v>
      </c>
      <c r="W1358" s="23" t="s">
        <v>188</v>
      </c>
      <c r="X1358" s="23" t="s">
        <v>189</v>
      </c>
      <c r="Y1358" s="22">
        <v>0</v>
      </c>
      <c r="Z1358" s="23" t="s">
        <v>190</v>
      </c>
      <c r="AA1358" s="23" t="s">
        <v>191</v>
      </c>
      <c r="AB1358" s="23" t="s">
        <v>190</v>
      </c>
      <c r="AC1358" s="23" t="s">
        <v>190</v>
      </c>
      <c r="AD1358" s="23" t="s">
        <v>190</v>
      </c>
      <c r="AE1358" s="23" t="s">
        <v>113</v>
      </c>
      <c r="AF1358" s="23"/>
      <c r="AG1358" s="23"/>
      <c r="AH1358" s="23"/>
      <c r="AI1358" s="23"/>
      <c r="AJ1358" s="23" t="b">
        <v>0</v>
      </c>
      <c r="AK1358" s="3">
        <v>128</v>
      </c>
      <c r="AL1358" s="3">
        <v>4952</v>
      </c>
      <c r="AM1358" s="3">
        <v>5634</v>
      </c>
      <c r="AN1358" s="24">
        <v>45536.489957291669</v>
      </c>
      <c r="AO1358" s="24">
        <v>45536.489968865739</v>
      </c>
      <c r="AP1358">
        <v>9</v>
      </c>
      <c r="AQ1358" t="s">
        <v>194</v>
      </c>
      <c r="AR1358">
        <v>244.48995729166927</v>
      </c>
      <c r="AS1358" t="s">
        <v>195</v>
      </c>
      <c r="AT1358" t="s">
        <v>208</v>
      </c>
      <c r="AU1358" t="s">
        <v>197</v>
      </c>
      <c r="AV1358" t="s">
        <v>304</v>
      </c>
      <c r="AW1358" t="s">
        <v>208</v>
      </c>
      <c r="AX1358" t="s">
        <v>197</v>
      </c>
      <c r="AY1358" t="s">
        <v>301</v>
      </c>
    </row>
    <row r="1359" spans="1:51" x14ac:dyDescent="0.45">
      <c r="A1359" s="22">
        <v>873442</v>
      </c>
      <c r="B1359" s="6">
        <v>45536</v>
      </c>
      <c r="C1359" s="22">
        <v>1906000</v>
      </c>
      <c r="D1359" s="22">
        <v>2365826</v>
      </c>
      <c r="E1359" s="22"/>
      <c r="F1359" s="22">
        <v>84</v>
      </c>
      <c r="G1359" s="22">
        <v>689012</v>
      </c>
      <c r="H1359" s="22">
        <v>3</v>
      </c>
      <c r="I1359" s="22"/>
      <c r="J1359" s="22">
        <v>26136</v>
      </c>
      <c r="K1359" s="22">
        <v>4654</v>
      </c>
      <c r="L1359" s="23" t="s">
        <v>1350</v>
      </c>
      <c r="M1359" s="23"/>
      <c r="N1359" s="23" t="s">
        <v>184</v>
      </c>
      <c r="O1359" s="23" t="s">
        <v>672</v>
      </c>
      <c r="P1359" s="22">
        <v>10</v>
      </c>
      <c r="Q1359" s="23" t="s">
        <v>673</v>
      </c>
      <c r="R1359" s="23" t="s">
        <v>667</v>
      </c>
      <c r="S1359" s="23" t="s">
        <v>22</v>
      </c>
      <c r="T1359" s="23" t="s">
        <v>667</v>
      </c>
      <c r="U1359" s="23" t="s">
        <v>22</v>
      </c>
      <c r="V1359" s="23" t="s">
        <v>674</v>
      </c>
      <c r="W1359" s="23" t="s">
        <v>188</v>
      </c>
      <c r="X1359" s="23" t="s">
        <v>189</v>
      </c>
      <c r="Y1359" s="22">
        <v>0</v>
      </c>
      <c r="Z1359" s="23" t="s">
        <v>190</v>
      </c>
      <c r="AA1359" s="23" t="s">
        <v>191</v>
      </c>
      <c r="AB1359" s="23" t="s">
        <v>190</v>
      </c>
      <c r="AC1359" s="23" t="s">
        <v>190</v>
      </c>
      <c r="AD1359" s="23" t="s">
        <v>190</v>
      </c>
      <c r="AE1359" s="23" t="s">
        <v>113</v>
      </c>
      <c r="AF1359" s="23"/>
      <c r="AG1359" s="23"/>
      <c r="AH1359" s="23"/>
      <c r="AI1359" s="23"/>
      <c r="AJ1359" s="23" t="b">
        <v>0</v>
      </c>
      <c r="AK1359" s="3">
        <v>148</v>
      </c>
      <c r="AL1359" s="3">
        <v>4952</v>
      </c>
      <c r="AM1359" s="3">
        <v>5656</v>
      </c>
      <c r="AN1359" s="24">
        <v>45536.503865432096</v>
      </c>
      <c r="AO1359" s="24">
        <v>45536.50388858025</v>
      </c>
      <c r="AP1359">
        <v>9</v>
      </c>
      <c r="AQ1359" t="s">
        <v>194</v>
      </c>
      <c r="AR1359">
        <v>244.50386543209606</v>
      </c>
      <c r="AS1359" t="s">
        <v>195</v>
      </c>
      <c r="AT1359" t="s">
        <v>207</v>
      </c>
      <c r="AU1359" t="s">
        <v>197</v>
      </c>
      <c r="AV1359" t="s">
        <v>201</v>
      </c>
      <c r="AW1359" t="s">
        <v>207</v>
      </c>
      <c r="AX1359" t="s">
        <v>197</v>
      </c>
      <c r="AY1359" t="s">
        <v>310</v>
      </c>
    </row>
    <row r="1360" spans="1:51" x14ac:dyDescent="0.45">
      <c r="A1360" s="22">
        <v>873443</v>
      </c>
      <c r="B1360" s="6">
        <v>45536</v>
      </c>
      <c r="C1360" s="22">
        <v>1906000</v>
      </c>
      <c r="D1360" s="22">
        <v>2365826</v>
      </c>
      <c r="E1360" s="22"/>
      <c r="F1360" s="22">
        <v>84</v>
      </c>
      <c r="G1360" s="22">
        <v>689012</v>
      </c>
      <c r="H1360" s="22">
        <v>3</v>
      </c>
      <c r="I1360" s="22"/>
      <c r="J1360" s="22">
        <v>26136</v>
      </c>
      <c r="K1360" s="22">
        <v>4654</v>
      </c>
      <c r="L1360" s="23" t="s">
        <v>1350</v>
      </c>
      <c r="M1360" s="23"/>
      <c r="N1360" s="23" t="s">
        <v>184</v>
      </c>
      <c r="O1360" s="23" t="s">
        <v>672</v>
      </c>
      <c r="P1360" s="22">
        <v>14</v>
      </c>
      <c r="Q1360" s="23" t="s">
        <v>673</v>
      </c>
      <c r="R1360" s="23" t="s">
        <v>667</v>
      </c>
      <c r="S1360" s="23" t="s">
        <v>22</v>
      </c>
      <c r="T1360" s="23" t="s">
        <v>667</v>
      </c>
      <c r="U1360" s="23" t="s">
        <v>22</v>
      </c>
      <c r="V1360" s="23" t="s">
        <v>674</v>
      </c>
      <c r="W1360" s="23" t="s">
        <v>188</v>
      </c>
      <c r="X1360" s="23" t="s">
        <v>189</v>
      </c>
      <c r="Y1360" s="22">
        <v>0</v>
      </c>
      <c r="Z1360" s="23" t="s">
        <v>190</v>
      </c>
      <c r="AA1360" s="23" t="s">
        <v>191</v>
      </c>
      <c r="AB1360" s="23" t="s">
        <v>190</v>
      </c>
      <c r="AC1360" s="23" t="s">
        <v>190</v>
      </c>
      <c r="AD1360" s="23" t="s">
        <v>190</v>
      </c>
      <c r="AE1360" s="23" t="s">
        <v>113</v>
      </c>
      <c r="AF1360" s="23"/>
      <c r="AG1360" s="23"/>
      <c r="AH1360" s="23"/>
      <c r="AI1360" s="23"/>
      <c r="AJ1360" s="23" t="b">
        <v>0</v>
      </c>
      <c r="AK1360" s="3">
        <v>148</v>
      </c>
      <c r="AL1360" s="3">
        <v>4952</v>
      </c>
      <c r="AM1360" s="3">
        <v>5656</v>
      </c>
      <c r="AN1360" s="24">
        <v>45536.503865432096</v>
      </c>
      <c r="AO1360" s="24">
        <v>45536.50388858025</v>
      </c>
      <c r="AP1360">
        <v>9</v>
      </c>
      <c r="AQ1360" t="s">
        <v>194</v>
      </c>
      <c r="AR1360">
        <v>244.50386543209606</v>
      </c>
      <c r="AS1360" t="s">
        <v>195</v>
      </c>
      <c r="AT1360" t="s">
        <v>207</v>
      </c>
      <c r="AU1360" t="s">
        <v>197</v>
      </c>
      <c r="AV1360" t="s">
        <v>201</v>
      </c>
      <c r="AW1360" t="s">
        <v>207</v>
      </c>
      <c r="AX1360" t="s">
        <v>197</v>
      </c>
      <c r="AY1360" t="s">
        <v>310</v>
      </c>
    </row>
    <row r="1361" spans="1:51" x14ac:dyDescent="0.45">
      <c r="A1361" s="22">
        <v>873444</v>
      </c>
      <c r="B1361" s="6">
        <v>45536</v>
      </c>
      <c r="C1361" s="22">
        <v>1906000</v>
      </c>
      <c r="D1361" s="22">
        <v>2365826</v>
      </c>
      <c r="E1361" s="22"/>
      <c r="F1361" s="22">
        <v>84</v>
      </c>
      <c r="G1361" s="22">
        <v>689012</v>
      </c>
      <c r="H1361" s="22">
        <v>3</v>
      </c>
      <c r="I1361" s="22"/>
      <c r="J1361" s="22">
        <v>26136</v>
      </c>
      <c r="K1361" s="22">
        <v>4654</v>
      </c>
      <c r="L1361" s="23" t="s">
        <v>1350</v>
      </c>
      <c r="M1361" s="23"/>
      <c r="N1361" s="23" t="s">
        <v>184</v>
      </c>
      <c r="O1361" s="23" t="s">
        <v>672</v>
      </c>
      <c r="P1361" s="22">
        <v>10</v>
      </c>
      <c r="Q1361" s="23" t="s">
        <v>673</v>
      </c>
      <c r="R1361" s="23" t="s">
        <v>667</v>
      </c>
      <c r="S1361" s="23" t="s">
        <v>22</v>
      </c>
      <c r="T1361" s="23" t="s">
        <v>667</v>
      </c>
      <c r="U1361" s="23" t="s">
        <v>22</v>
      </c>
      <c r="V1361" s="23" t="s">
        <v>674</v>
      </c>
      <c r="W1361" s="23" t="s">
        <v>188</v>
      </c>
      <c r="X1361" s="23" t="s">
        <v>189</v>
      </c>
      <c r="Y1361" s="22">
        <v>0</v>
      </c>
      <c r="Z1361" s="23" t="s">
        <v>190</v>
      </c>
      <c r="AA1361" s="23" t="s">
        <v>191</v>
      </c>
      <c r="AB1361" s="23" t="s">
        <v>190</v>
      </c>
      <c r="AC1361" s="23" t="s">
        <v>190</v>
      </c>
      <c r="AD1361" s="23" t="s">
        <v>190</v>
      </c>
      <c r="AE1361" s="23" t="s">
        <v>113</v>
      </c>
      <c r="AF1361" s="23"/>
      <c r="AG1361" s="23"/>
      <c r="AH1361" s="23"/>
      <c r="AI1361" s="23"/>
      <c r="AJ1361" s="23" t="b">
        <v>0</v>
      </c>
      <c r="AK1361" s="3">
        <v>148</v>
      </c>
      <c r="AL1361" s="3">
        <v>4952</v>
      </c>
      <c r="AM1361" s="3">
        <v>5656</v>
      </c>
      <c r="AN1361" s="24">
        <v>45536.503865432096</v>
      </c>
      <c r="AO1361" s="24">
        <v>45536.50388858025</v>
      </c>
      <c r="AP1361">
        <v>9</v>
      </c>
      <c r="AQ1361" t="s">
        <v>194</v>
      </c>
      <c r="AR1361">
        <v>244.50386543209606</v>
      </c>
      <c r="AS1361" t="s">
        <v>195</v>
      </c>
      <c r="AT1361" t="s">
        <v>207</v>
      </c>
      <c r="AU1361" t="s">
        <v>197</v>
      </c>
      <c r="AV1361" t="s">
        <v>201</v>
      </c>
      <c r="AW1361" t="s">
        <v>207</v>
      </c>
      <c r="AX1361" t="s">
        <v>197</v>
      </c>
      <c r="AY1361" t="s">
        <v>310</v>
      </c>
    </row>
    <row r="1362" spans="1:51" x14ac:dyDescent="0.45">
      <c r="A1362" s="22">
        <v>873445</v>
      </c>
      <c r="B1362" s="6">
        <v>45536</v>
      </c>
      <c r="C1362" s="22">
        <v>1906000</v>
      </c>
      <c r="D1362" s="22">
        <v>2365826</v>
      </c>
      <c r="E1362" s="22"/>
      <c r="F1362" s="22">
        <v>84</v>
      </c>
      <c r="G1362" s="22">
        <v>689012</v>
      </c>
      <c r="H1362" s="22">
        <v>3</v>
      </c>
      <c r="I1362" s="22"/>
      <c r="J1362" s="22">
        <v>26136</v>
      </c>
      <c r="K1362" s="22">
        <v>4654</v>
      </c>
      <c r="L1362" s="23" t="s">
        <v>1350</v>
      </c>
      <c r="M1362" s="23"/>
      <c r="N1362" s="23" t="s">
        <v>184</v>
      </c>
      <c r="O1362" s="23" t="s">
        <v>672</v>
      </c>
      <c r="P1362" s="22">
        <v>14</v>
      </c>
      <c r="Q1362" s="23" t="s">
        <v>673</v>
      </c>
      <c r="R1362" s="23" t="s">
        <v>667</v>
      </c>
      <c r="S1362" s="23" t="s">
        <v>22</v>
      </c>
      <c r="T1362" s="23" t="s">
        <v>667</v>
      </c>
      <c r="U1362" s="23" t="s">
        <v>22</v>
      </c>
      <c r="V1362" s="23" t="s">
        <v>674</v>
      </c>
      <c r="W1362" s="23" t="s">
        <v>188</v>
      </c>
      <c r="X1362" s="23" t="s">
        <v>189</v>
      </c>
      <c r="Y1362" s="22">
        <v>0</v>
      </c>
      <c r="Z1362" s="23" t="s">
        <v>190</v>
      </c>
      <c r="AA1362" s="23" t="s">
        <v>191</v>
      </c>
      <c r="AB1362" s="23" t="s">
        <v>190</v>
      </c>
      <c r="AC1362" s="23" t="s">
        <v>190</v>
      </c>
      <c r="AD1362" s="23" t="s">
        <v>190</v>
      </c>
      <c r="AE1362" s="23" t="s">
        <v>113</v>
      </c>
      <c r="AF1362" s="23"/>
      <c r="AG1362" s="23"/>
      <c r="AH1362" s="23"/>
      <c r="AI1362" s="23"/>
      <c r="AJ1362" s="23" t="b">
        <v>0</v>
      </c>
      <c r="AK1362" s="3">
        <v>148</v>
      </c>
      <c r="AL1362" s="3">
        <v>4952</v>
      </c>
      <c r="AM1362" s="3">
        <v>5656</v>
      </c>
      <c r="AN1362" s="24">
        <v>45536.503865432096</v>
      </c>
      <c r="AO1362" s="24">
        <v>45536.50388858025</v>
      </c>
      <c r="AP1362">
        <v>9</v>
      </c>
      <c r="AQ1362" t="s">
        <v>194</v>
      </c>
      <c r="AR1362">
        <v>244.50386543209606</v>
      </c>
      <c r="AS1362" t="s">
        <v>195</v>
      </c>
      <c r="AT1362" t="s">
        <v>207</v>
      </c>
      <c r="AU1362" t="s">
        <v>197</v>
      </c>
      <c r="AV1362" t="s">
        <v>201</v>
      </c>
      <c r="AW1362" t="s">
        <v>207</v>
      </c>
      <c r="AX1362" t="s">
        <v>197</v>
      </c>
      <c r="AY1362" t="s">
        <v>310</v>
      </c>
    </row>
    <row r="1363" spans="1:51" x14ac:dyDescent="0.45">
      <c r="A1363" s="22">
        <v>873476</v>
      </c>
      <c r="B1363" s="6">
        <v>45536</v>
      </c>
      <c r="C1363" s="22">
        <v>1906000</v>
      </c>
      <c r="D1363" s="22">
        <v>1892831</v>
      </c>
      <c r="E1363" s="22"/>
      <c r="F1363" s="22">
        <v>78</v>
      </c>
      <c r="G1363" s="22">
        <v>681342</v>
      </c>
      <c r="H1363" s="22">
        <v>4</v>
      </c>
      <c r="I1363" s="22"/>
      <c r="J1363" s="22">
        <v>25659</v>
      </c>
      <c r="K1363" s="22">
        <v>4654</v>
      </c>
      <c r="L1363" s="23" t="s">
        <v>1350</v>
      </c>
      <c r="M1363" s="23"/>
      <c r="N1363" s="23" t="s">
        <v>184</v>
      </c>
      <c r="O1363" s="23" t="s">
        <v>672</v>
      </c>
      <c r="P1363" s="22">
        <v>14</v>
      </c>
      <c r="Q1363" s="23" t="s">
        <v>673</v>
      </c>
      <c r="R1363" s="23" t="s">
        <v>667</v>
      </c>
      <c r="S1363" s="23" t="s">
        <v>22</v>
      </c>
      <c r="T1363" s="23" t="s">
        <v>667</v>
      </c>
      <c r="U1363" s="23" t="s">
        <v>22</v>
      </c>
      <c r="V1363" s="23" t="s">
        <v>674</v>
      </c>
      <c r="W1363" s="23" t="s">
        <v>188</v>
      </c>
      <c r="X1363" s="23" t="s">
        <v>189</v>
      </c>
      <c r="Y1363" s="22">
        <v>0</v>
      </c>
      <c r="Z1363" s="23" t="s">
        <v>190</v>
      </c>
      <c r="AA1363" s="23" t="s">
        <v>191</v>
      </c>
      <c r="AB1363" s="23" t="s">
        <v>190</v>
      </c>
      <c r="AC1363" s="23" t="s">
        <v>190</v>
      </c>
      <c r="AD1363" s="23" t="s">
        <v>190</v>
      </c>
      <c r="AE1363" s="23" t="s">
        <v>113</v>
      </c>
      <c r="AF1363" s="23"/>
      <c r="AG1363" s="23"/>
      <c r="AH1363" s="23"/>
      <c r="AI1363" s="23"/>
      <c r="AJ1363" s="23" t="b">
        <v>0</v>
      </c>
      <c r="AK1363" s="3">
        <v>62</v>
      </c>
      <c r="AL1363" s="3">
        <v>4952</v>
      </c>
      <c r="AM1363" s="3">
        <v>5677</v>
      </c>
      <c r="AN1363" s="24">
        <v>45536.521218287038</v>
      </c>
      <c r="AO1363" s="24">
        <v>45536.521229861108</v>
      </c>
      <c r="AP1363">
        <v>9</v>
      </c>
      <c r="AQ1363" t="s">
        <v>194</v>
      </c>
      <c r="AR1363">
        <v>244.52121828703821</v>
      </c>
      <c r="AS1363" t="s">
        <v>195</v>
      </c>
      <c r="AT1363" t="s">
        <v>207</v>
      </c>
      <c r="AU1363" t="s">
        <v>197</v>
      </c>
      <c r="AV1363" t="s">
        <v>301</v>
      </c>
      <c r="AW1363" t="s">
        <v>207</v>
      </c>
      <c r="AX1363" t="s">
        <v>197</v>
      </c>
      <c r="AY1363" t="s">
        <v>201</v>
      </c>
    </row>
    <row r="1364" spans="1:51" x14ac:dyDescent="0.45">
      <c r="A1364" s="22">
        <v>873477</v>
      </c>
      <c r="B1364" s="6">
        <v>45536</v>
      </c>
      <c r="C1364" s="22">
        <v>1906000</v>
      </c>
      <c r="D1364" s="22">
        <v>1892831</v>
      </c>
      <c r="E1364" s="22"/>
      <c r="F1364" s="22">
        <v>78</v>
      </c>
      <c r="G1364" s="22">
        <v>681342</v>
      </c>
      <c r="H1364" s="22">
        <v>4</v>
      </c>
      <c r="I1364" s="22"/>
      <c r="J1364" s="22">
        <v>25659</v>
      </c>
      <c r="K1364" s="22">
        <v>4654</v>
      </c>
      <c r="L1364" s="23" t="s">
        <v>1350</v>
      </c>
      <c r="M1364" s="23"/>
      <c r="N1364" s="23" t="s">
        <v>184</v>
      </c>
      <c r="O1364" s="23" t="s">
        <v>672</v>
      </c>
      <c r="P1364" s="22">
        <v>10</v>
      </c>
      <c r="Q1364" s="23" t="s">
        <v>673</v>
      </c>
      <c r="R1364" s="23" t="s">
        <v>667</v>
      </c>
      <c r="S1364" s="23" t="s">
        <v>22</v>
      </c>
      <c r="T1364" s="23" t="s">
        <v>667</v>
      </c>
      <c r="U1364" s="23" t="s">
        <v>22</v>
      </c>
      <c r="V1364" s="23" t="s">
        <v>674</v>
      </c>
      <c r="W1364" s="23" t="s">
        <v>188</v>
      </c>
      <c r="X1364" s="23" t="s">
        <v>189</v>
      </c>
      <c r="Y1364" s="22">
        <v>0</v>
      </c>
      <c r="Z1364" s="23" t="s">
        <v>190</v>
      </c>
      <c r="AA1364" s="23" t="s">
        <v>191</v>
      </c>
      <c r="AB1364" s="23" t="s">
        <v>190</v>
      </c>
      <c r="AC1364" s="23" t="s">
        <v>190</v>
      </c>
      <c r="AD1364" s="23" t="s">
        <v>190</v>
      </c>
      <c r="AE1364" s="23" t="s">
        <v>113</v>
      </c>
      <c r="AF1364" s="23"/>
      <c r="AG1364" s="23"/>
      <c r="AH1364" s="23"/>
      <c r="AI1364" s="23"/>
      <c r="AJ1364" s="23" t="b">
        <v>0</v>
      </c>
      <c r="AK1364" s="3">
        <v>62</v>
      </c>
      <c r="AL1364" s="3">
        <v>4952</v>
      </c>
      <c r="AM1364" s="3">
        <v>5677</v>
      </c>
      <c r="AN1364" s="24">
        <v>45536.521218287038</v>
      </c>
      <c r="AO1364" s="24">
        <v>45536.521229861108</v>
      </c>
      <c r="AP1364">
        <v>9</v>
      </c>
      <c r="AQ1364" t="s">
        <v>194</v>
      </c>
      <c r="AR1364">
        <v>244.52121828703821</v>
      </c>
      <c r="AS1364" t="s">
        <v>195</v>
      </c>
      <c r="AT1364" t="s">
        <v>207</v>
      </c>
      <c r="AU1364" t="s">
        <v>197</v>
      </c>
      <c r="AV1364" t="s">
        <v>301</v>
      </c>
      <c r="AW1364" t="s">
        <v>207</v>
      </c>
      <c r="AX1364" t="s">
        <v>197</v>
      </c>
      <c r="AY1364" t="s">
        <v>201</v>
      </c>
    </row>
    <row r="1365" spans="1:51" x14ac:dyDescent="0.45">
      <c r="A1365" s="22">
        <v>873478</v>
      </c>
      <c r="B1365" s="6">
        <v>45536</v>
      </c>
      <c r="C1365" s="22">
        <v>1906000</v>
      </c>
      <c r="D1365" s="22">
        <v>1892831</v>
      </c>
      <c r="E1365" s="22"/>
      <c r="F1365" s="22">
        <v>78</v>
      </c>
      <c r="G1365" s="22">
        <v>681342</v>
      </c>
      <c r="H1365" s="22">
        <v>4</v>
      </c>
      <c r="I1365" s="22"/>
      <c r="J1365" s="22">
        <v>25659</v>
      </c>
      <c r="K1365" s="22">
        <v>4654</v>
      </c>
      <c r="L1365" s="23" t="s">
        <v>1350</v>
      </c>
      <c r="M1365" s="23"/>
      <c r="N1365" s="23" t="s">
        <v>184</v>
      </c>
      <c r="O1365" s="23" t="s">
        <v>672</v>
      </c>
      <c r="P1365" s="22">
        <v>14</v>
      </c>
      <c r="Q1365" s="23" t="s">
        <v>673</v>
      </c>
      <c r="R1365" s="23" t="s">
        <v>667</v>
      </c>
      <c r="S1365" s="23" t="s">
        <v>22</v>
      </c>
      <c r="T1365" s="23" t="s">
        <v>667</v>
      </c>
      <c r="U1365" s="23" t="s">
        <v>22</v>
      </c>
      <c r="V1365" s="23" t="s">
        <v>674</v>
      </c>
      <c r="W1365" s="23" t="s">
        <v>188</v>
      </c>
      <c r="X1365" s="23" t="s">
        <v>189</v>
      </c>
      <c r="Y1365" s="22">
        <v>0</v>
      </c>
      <c r="Z1365" s="23" t="s">
        <v>190</v>
      </c>
      <c r="AA1365" s="23" t="s">
        <v>191</v>
      </c>
      <c r="AB1365" s="23" t="s">
        <v>190</v>
      </c>
      <c r="AC1365" s="23" t="s">
        <v>190</v>
      </c>
      <c r="AD1365" s="23" t="s">
        <v>190</v>
      </c>
      <c r="AE1365" s="23" t="s">
        <v>113</v>
      </c>
      <c r="AF1365" s="23"/>
      <c r="AG1365" s="23"/>
      <c r="AH1365" s="23"/>
      <c r="AI1365" s="23"/>
      <c r="AJ1365" s="23" t="b">
        <v>0</v>
      </c>
      <c r="AK1365" s="3">
        <v>62</v>
      </c>
      <c r="AL1365" s="3">
        <v>4952</v>
      </c>
      <c r="AM1365" s="3">
        <v>5677</v>
      </c>
      <c r="AN1365" s="24">
        <v>45536.521218287038</v>
      </c>
      <c r="AO1365" s="24">
        <v>45536.521229861108</v>
      </c>
      <c r="AP1365">
        <v>9</v>
      </c>
      <c r="AQ1365" t="s">
        <v>194</v>
      </c>
      <c r="AR1365">
        <v>244.52121828703821</v>
      </c>
      <c r="AS1365" t="s">
        <v>195</v>
      </c>
      <c r="AT1365" t="s">
        <v>207</v>
      </c>
      <c r="AU1365" t="s">
        <v>197</v>
      </c>
      <c r="AV1365" t="s">
        <v>301</v>
      </c>
      <c r="AW1365" t="s">
        <v>207</v>
      </c>
      <c r="AX1365" t="s">
        <v>197</v>
      </c>
      <c r="AY1365" t="s">
        <v>201</v>
      </c>
    </row>
    <row r="1366" spans="1:51" x14ac:dyDescent="0.45">
      <c r="A1366" s="22">
        <v>873479</v>
      </c>
      <c r="B1366" s="6">
        <v>45536</v>
      </c>
      <c r="C1366" s="22">
        <v>1906000</v>
      </c>
      <c r="D1366" s="22">
        <v>1892831</v>
      </c>
      <c r="E1366" s="22"/>
      <c r="F1366" s="22">
        <v>78</v>
      </c>
      <c r="G1366" s="22">
        <v>681342</v>
      </c>
      <c r="H1366" s="22">
        <v>4</v>
      </c>
      <c r="I1366" s="22"/>
      <c r="J1366" s="22">
        <v>25659</v>
      </c>
      <c r="K1366" s="22">
        <v>4654</v>
      </c>
      <c r="L1366" s="23" t="s">
        <v>1350</v>
      </c>
      <c r="M1366" s="23"/>
      <c r="N1366" s="23" t="s">
        <v>184</v>
      </c>
      <c r="O1366" s="23" t="s">
        <v>672</v>
      </c>
      <c r="P1366" s="22">
        <v>10</v>
      </c>
      <c r="Q1366" s="23" t="s">
        <v>673</v>
      </c>
      <c r="R1366" s="23" t="s">
        <v>667</v>
      </c>
      <c r="S1366" s="23" t="s">
        <v>22</v>
      </c>
      <c r="T1366" s="23" t="s">
        <v>667</v>
      </c>
      <c r="U1366" s="23" t="s">
        <v>22</v>
      </c>
      <c r="V1366" s="23" t="s">
        <v>674</v>
      </c>
      <c r="W1366" s="23" t="s">
        <v>188</v>
      </c>
      <c r="X1366" s="23" t="s">
        <v>189</v>
      </c>
      <c r="Y1366" s="22">
        <v>0</v>
      </c>
      <c r="Z1366" s="23" t="s">
        <v>190</v>
      </c>
      <c r="AA1366" s="23" t="s">
        <v>191</v>
      </c>
      <c r="AB1366" s="23" t="s">
        <v>190</v>
      </c>
      <c r="AC1366" s="23" t="s">
        <v>190</v>
      </c>
      <c r="AD1366" s="23" t="s">
        <v>190</v>
      </c>
      <c r="AE1366" s="23" t="s">
        <v>113</v>
      </c>
      <c r="AF1366" s="23"/>
      <c r="AG1366" s="23"/>
      <c r="AH1366" s="23"/>
      <c r="AI1366" s="23"/>
      <c r="AJ1366" s="23" t="b">
        <v>0</v>
      </c>
      <c r="AK1366" s="3">
        <v>62</v>
      </c>
      <c r="AL1366" s="3">
        <v>4952</v>
      </c>
      <c r="AM1366" s="3">
        <v>5677</v>
      </c>
      <c r="AN1366" s="24">
        <v>45536.521218287038</v>
      </c>
      <c r="AO1366" s="24">
        <v>45536.521229861108</v>
      </c>
      <c r="AP1366">
        <v>9</v>
      </c>
      <c r="AQ1366" t="s">
        <v>194</v>
      </c>
      <c r="AR1366">
        <v>244.52121828703821</v>
      </c>
      <c r="AS1366" t="s">
        <v>195</v>
      </c>
      <c r="AT1366" t="s">
        <v>207</v>
      </c>
      <c r="AU1366" t="s">
        <v>197</v>
      </c>
      <c r="AV1366" t="s">
        <v>301</v>
      </c>
      <c r="AW1366" t="s">
        <v>207</v>
      </c>
      <c r="AX1366" t="s">
        <v>197</v>
      </c>
      <c r="AY1366" t="s">
        <v>201</v>
      </c>
    </row>
    <row r="1367" spans="1:51" x14ac:dyDescent="0.45">
      <c r="A1367" s="22">
        <v>872747</v>
      </c>
      <c r="B1367" s="6">
        <v>45536</v>
      </c>
      <c r="C1367" s="22">
        <v>1891000</v>
      </c>
      <c r="D1367" s="22">
        <v>1885204</v>
      </c>
      <c r="E1367" s="22"/>
      <c r="F1367" s="22">
        <v>106</v>
      </c>
      <c r="G1367" s="22">
        <v>364101</v>
      </c>
      <c r="H1367" s="22">
        <v>10</v>
      </c>
      <c r="I1367" s="22"/>
      <c r="J1367" s="22">
        <v>25094</v>
      </c>
      <c r="K1367" s="22">
        <v>3030</v>
      </c>
      <c r="L1367" s="23" t="s">
        <v>1348</v>
      </c>
      <c r="M1367" s="23"/>
      <c r="N1367" s="23" t="s">
        <v>184</v>
      </c>
      <c r="O1367" s="23" t="s">
        <v>672</v>
      </c>
      <c r="P1367" s="22">
        <v>10</v>
      </c>
      <c r="Q1367" s="23" t="s">
        <v>673</v>
      </c>
      <c r="R1367" s="23" t="s">
        <v>667</v>
      </c>
      <c r="S1367" s="23" t="s">
        <v>22</v>
      </c>
      <c r="T1367" s="23" t="s">
        <v>667</v>
      </c>
      <c r="U1367" s="23" t="s">
        <v>22</v>
      </c>
      <c r="V1367" s="23" t="s">
        <v>674</v>
      </c>
      <c r="W1367" s="23" t="s">
        <v>188</v>
      </c>
      <c r="X1367" s="23" t="s">
        <v>189</v>
      </c>
      <c r="Y1367" s="22">
        <v>0</v>
      </c>
      <c r="Z1367" s="23" t="s">
        <v>190</v>
      </c>
      <c r="AA1367" s="23" t="s">
        <v>191</v>
      </c>
      <c r="AB1367" s="23" t="s">
        <v>190</v>
      </c>
      <c r="AC1367" s="23" t="s">
        <v>190</v>
      </c>
      <c r="AD1367" s="23" t="s">
        <v>190</v>
      </c>
      <c r="AE1367" s="23" t="s">
        <v>113</v>
      </c>
      <c r="AF1367" s="23"/>
      <c r="AG1367" s="23"/>
      <c r="AH1367" s="23"/>
      <c r="AI1367" s="23"/>
      <c r="AJ1367" s="23" t="b">
        <v>0</v>
      </c>
      <c r="AK1367" s="3">
        <v>124</v>
      </c>
      <c r="AL1367" s="3">
        <v>4952</v>
      </c>
      <c r="AM1367" s="3">
        <v>5107</v>
      </c>
      <c r="AN1367" s="24">
        <v>45536.378574305556</v>
      </c>
      <c r="AO1367" s="24">
        <v>45536.378585879633</v>
      </c>
      <c r="AP1367">
        <v>9</v>
      </c>
      <c r="AQ1367" t="s">
        <v>194</v>
      </c>
      <c r="AR1367">
        <v>244.37857430555596</v>
      </c>
      <c r="AS1367" t="s">
        <v>195</v>
      </c>
      <c r="AT1367" t="s">
        <v>238</v>
      </c>
      <c r="AU1367" t="s">
        <v>197</v>
      </c>
      <c r="AV1367" t="s">
        <v>197</v>
      </c>
      <c r="AW1367" t="s">
        <v>238</v>
      </c>
      <c r="AX1367" t="s">
        <v>197</v>
      </c>
      <c r="AY1367" t="s">
        <v>223</v>
      </c>
    </row>
    <row r="1368" spans="1:51" x14ac:dyDescent="0.45">
      <c r="A1368" s="22">
        <v>872748</v>
      </c>
      <c r="B1368" s="6">
        <v>45536</v>
      </c>
      <c r="C1368" s="22">
        <v>1891000</v>
      </c>
      <c r="D1368" s="22">
        <v>1885204</v>
      </c>
      <c r="E1368" s="22"/>
      <c r="F1368" s="22">
        <v>106</v>
      </c>
      <c r="G1368" s="22">
        <v>364101</v>
      </c>
      <c r="H1368" s="22">
        <v>10</v>
      </c>
      <c r="I1368" s="22"/>
      <c r="J1368" s="22">
        <v>25094</v>
      </c>
      <c r="K1368" s="22">
        <v>3030</v>
      </c>
      <c r="L1368" s="23" t="s">
        <v>1348</v>
      </c>
      <c r="M1368" s="23"/>
      <c r="N1368" s="23" t="s">
        <v>184</v>
      </c>
      <c r="O1368" s="23" t="s">
        <v>672</v>
      </c>
      <c r="P1368" s="22">
        <v>14</v>
      </c>
      <c r="Q1368" s="23" t="s">
        <v>673</v>
      </c>
      <c r="R1368" s="23" t="s">
        <v>667</v>
      </c>
      <c r="S1368" s="23" t="s">
        <v>22</v>
      </c>
      <c r="T1368" s="23" t="s">
        <v>667</v>
      </c>
      <c r="U1368" s="23" t="s">
        <v>22</v>
      </c>
      <c r="V1368" s="23" t="s">
        <v>674</v>
      </c>
      <c r="W1368" s="23" t="s">
        <v>188</v>
      </c>
      <c r="X1368" s="23" t="s">
        <v>189</v>
      </c>
      <c r="Y1368" s="22">
        <v>0</v>
      </c>
      <c r="Z1368" s="23" t="s">
        <v>190</v>
      </c>
      <c r="AA1368" s="23" t="s">
        <v>191</v>
      </c>
      <c r="AB1368" s="23" t="s">
        <v>190</v>
      </c>
      <c r="AC1368" s="23" t="s">
        <v>190</v>
      </c>
      <c r="AD1368" s="23" t="s">
        <v>190</v>
      </c>
      <c r="AE1368" s="23" t="s">
        <v>113</v>
      </c>
      <c r="AF1368" s="23"/>
      <c r="AG1368" s="23"/>
      <c r="AH1368" s="23"/>
      <c r="AI1368" s="23"/>
      <c r="AJ1368" s="23" t="b">
        <v>0</v>
      </c>
      <c r="AK1368" s="3">
        <v>124</v>
      </c>
      <c r="AL1368" s="3">
        <v>4952</v>
      </c>
      <c r="AM1368" s="3">
        <v>5107</v>
      </c>
      <c r="AN1368" s="24">
        <v>45536.378574305556</v>
      </c>
      <c r="AO1368" s="24">
        <v>45536.378585879633</v>
      </c>
      <c r="AP1368">
        <v>9</v>
      </c>
      <c r="AQ1368" t="s">
        <v>194</v>
      </c>
      <c r="AR1368">
        <v>244.37857430555596</v>
      </c>
      <c r="AS1368" t="s">
        <v>195</v>
      </c>
      <c r="AT1368" t="s">
        <v>238</v>
      </c>
      <c r="AU1368" t="s">
        <v>197</v>
      </c>
      <c r="AV1368" t="s">
        <v>197</v>
      </c>
      <c r="AW1368" t="s">
        <v>238</v>
      </c>
      <c r="AX1368" t="s">
        <v>197</v>
      </c>
      <c r="AY1368" t="s">
        <v>223</v>
      </c>
    </row>
    <row r="1369" spans="1:51" x14ac:dyDescent="0.45">
      <c r="A1369" s="22">
        <v>872749</v>
      </c>
      <c r="B1369" s="6">
        <v>45536</v>
      </c>
      <c r="C1369" s="22">
        <v>1891000</v>
      </c>
      <c r="D1369" s="22">
        <v>1885204</v>
      </c>
      <c r="E1369" s="22"/>
      <c r="F1369" s="22">
        <v>106</v>
      </c>
      <c r="G1369" s="22">
        <v>364101</v>
      </c>
      <c r="H1369" s="22">
        <v>10</v>
      </c>
      <c r="I1369" s="22"/>
      <c r="J1369" s="22">
        <v>25094</v>
      </c>
      <c r="K1369" s="22">
        <v>3030</v>
      </c>
      <c r="L1369" s="23" t="s">
        <v>1348</v>
      </c>
      <c r="M1369" s="23"/>
      <c r="N1369" s="23" t="s">
        <v>184</v>
      </c>
      <c r="O1369" s="23" t="s">
        <v>672</v>
      </c>
      <c r="P1369" s="22">
        <v>10</v>
      </c>
      <c r="Q1369" s="23" t="s">
        <v>673</v>
      </c>
      <c r="R1369" s="23" t="s">
        <v>667</v>
      </c>
      <c r="S1369" s="23" t="s">
        <v>22</v>
      </c>
      <c r="T1369" s="23" t="s">
        <v>667</v>
      </c>
      <c r="U1369" s="23" t="s">
        <v>22</v>
      </c>
      <c r="V1369" s="23" t="s">
        <v>674</v>
      </c>
      <c r="W1369" s="23" t="s">
        <v>188</v>
      </c>
      <c r="X1369" s="23" t="s">
        <v>189</v>
      </c>
      <c r="Y1369" s="22">
        <v>0</v>
      </c>
      <c r="Z1369" s="23" t="s">
        <v>190</v>
      </c>
      <c r="AA1369" s="23" t="s">
        <v>191</v>
      </c>
      <c r="AB1369" s="23" t="s">
        <v>190</v>
      </c>
      <c r="AC1369" s="23" t="s">
        <v>190</v>
      </c>
      <c r="AD1369" s="23" t="s">
        <v>190</v>
      </c>
      <c r="AE1369" s="23" t="s">
        <v>113</v>
      </c>
      <c r="AF1369" s="23"/>
      <c r="AG1369" s="23"/>
      <c r="AH1369" s="23"/>
      <c r="AI1369" s="23"/>
      <c r="AJ1369" s="23" t="b">
        <v>0</v>
      </c>
      <c r="AK1369" s="3">
        <v>124</v>
      </c>
      <c r="AL1369" s="3">
        <v>4952</v>
      </c>
      <c r="AM1369" s="3">
        <v>5107</v>
      </c>
      <c r="AN1369" s="24">
        <v>45536.378574305556</v>
      </c>
      <c r="AO1369" s="24">
        <v>45536.378585879633</v>
      </c>
      <c r="AP1369">
        <v>9</v>
      </c>
      <c r="AQ1369" t="s">
        <v>194</v>
      </c>
      <c r="AR1369">
        <v>244.37857430555596</v>
      </c>
      <c r="AS1369" t="s">
        <v>195</v>
      </c>
      <c r="AT1369" t="s">
        <v>238</v>
      </c>
      <c r="AU1369" t="s">
        <v>197</v>
      </c>
      <c r="AV1369" t="s">
        <v>197</v>
      </c>
      <c r="AW1369" t="s">
        <v>238</v>
      </c>
      <c r="AX1369" t="s">
        <v>197</v>
      </c>
      <c r="AY1369" t="s">
        <v>223</v>
      </c>
    </row>
    <row r="1370" spans="1:51" x14ac:dyDescent="0.45">
      <c r="A1370" s="22">
        <v>872750</v>
      </c>
      <c r="B1370" s="6">
        <v>45536</v>
      </c>
      <c r="C1370" s="22">
        <v>1891000</v>
      </c>
      <c r="D1370" s="22">
        <v>1885204</v>
      </c>
      <c r="E1370" s="22"/>
      <c r="F1370" s="22">
        <v>106</v>
      </c>
      <c r="G1370" s="22">
        <v>364101</v>
      </c>
      <c r="H1370" s="22">
        <v>10</v>
      </c>
      <c r="I1370" s="22"/>
      <c r="J1370" s="22">
        <v>25094</v>
      </c>
      <c r="K1370" s="22">
        <v>3030</v>
      </c>
      <c r="L1370" s="23" t="s">
        <v>1348</v>
      </c>
      <c r="M1370" s="23"/>
      <c r="N1370" s="23" t="s">
        <v>184</v>
      </c>
      <c r="O1370" s="23" t="s">
        <v>672</v>
      </c>
      <c r="P1370" s="22">
        <v>14</v>
      </c>
      <c r="Q1370" s="23" t="s">
        <v>673</v>
      </c>
      <c r="R1370" s="23" t="s">
        <v>667</v>
      </c>
      <c r="S1370" s="23" t="s">
        <v>22</v>
      </c>
      <c r="T1370" s="23" t="s">
        <v>667</v>
      </c>
      <c r="U1370" s="23" t="s">
        <v>22</v>
      </c>
      <c r="V1370" s="23" t="s">
        <v>674</v>
      </c>
      <c r="W1370" s="23" t="s">
        <v>188</v>
      </c>
      <c r="X1370" s="23" t="s">
        <v>189</v>
      </c>
      <c r="Y1370" s="22">
        <v>0</v>
      </c>
      <c r="Z1370" s="23" t="s">
        <v>190</v>
      </c>
      <c r="AA1370" s="23" t="s">
        <v>191</v>
      </c>
      <c r="AB1370" s="23" t="s">
        <v>190</v>
      </c>
      <c r="AC1370" s="23" t="s">
        <v>190</v>
      </c>
      <c r="AD1370" s="23" t="s">
        <v>190</v>
      </c>
      <c r="AE1370" s="23" t="s">
        <v>113</v>
      </c>
      <c r="AF1370" s="23"/>
      <c r="AG1370" s="23"/>
      <c r="AH1370" s="23"/>
      <c r="AI1370" s="23"/>
      <c r="AJ1370" s="23" t="b">
        <v>0</v>
      </c>
      <c r="AK1370" s="3">
        <v>124</v>
      </c>
      <c r="AL1370" s="3">
        <v>4952</v>
      </c>
      <c r="AM1370" s="3">
        <v>5107</v>
      </c>
      <c r="AN1370" s="24">
        <v>45536.378574305556</v>
      </c>
      <c r="AO1370" s="24">
        <v>45536.378585879633</v>
      </c>
      <c r="AP1370">
        <v>9</v>
      </c>
      <c r="AQ1370" t="s">
        <v>194</v>
      </c>
      <c r="AR1370">
        <v>244.37857430555596</v>
      </c>
      <c r="AS1370" t="s">
        <v>195</v>
      </c>
      <c r="AT1370" t="s">
        <v>238</v>
      </c>
      <c r="AU1370" t="s">
        <v>197</v>
      </c>
      <c r="AV1370" t="s">
        <v>197</v>
      </c>
      <c r="AW1370" t="s">
        <v>238</v>
      </c>
      <c r="AX1370" t="s">
        <v>197</v>
      </c>
      <c r="AY1370" t="s">
        <v>223</v>
      </c>
    </row>
    <row r="1371" spans="1:51" x14ac:dyDescent="0.45">
      <c r="A1371" s="22">
        <v>873110</v>
      </c>
      <c r="B1371" s="6">
        <v>45536</v>
      </c>
      <c r="C1371" s="22">
        <v>1891000</v>
      </c>
      <c r="D1371" s="22">
        <v>1905052</v>
      </c>
      <c r="E1371" s="22"/>
      <c r="F1371" s="22">
        <v>78</v>
      </c>
      <c r="G1371" s="22">
        <v>679293</v>
      </c>
      <c r="H1371" s="22">
        <v>2</v>
      </c>
      <c r="I1371" s="22"/>
      <c r="J1371" s="22">
        <v>25547</v>
      </c>
      <c r="K1371" s="22">
        <v>4654</v>
      </c>
      <c r="L1371" s="23" t="s">
        <v>1350</v>
      </c>
      <c r="M1371" s="23"/>
      <c r="N1371" s="23" t="s">
        <v>184</v>
      </c>
      <c r="O1371" s="23" t="s">
        <v>672</v>
      </c>
      <c r="P1371" s="22">
        <v>10</v>
      </c>
      <c r="Q1371" s="23" t="s">
        <v>673</v>
      </c>
      <c r="R1371" s="23" t="s">
        <v>667</v>
      </c>
      <c r="S1371" s="23" t="s">
        <v>22</v>
      </c>
      <c r="T1371" s="23" t="s">
        <v>667</v>
      </c>
      <c r="U1371" s="23" t="s">
        <v>22</v>
      </c>
      <c r="V1371" s="23" t="s">
        <v>674</v>
      </c>
      <c r="W1371" s="23" t="s">
        <v>188</v>
      </c>
      <c r="X1371" s="23" t="s">
        <v>189</v>
      </c>
      <c r="Y1371" s="22">
        <v>0</v>
      </c>
      <c r="Z1371" s="23" t="s">
        <v>190</v>
      </c>
      <c r="AA1371" s="23" t="s">
        <v>191</v>
      </c>
      <c r="AB1371" s="23" t="s">
        <v>190</v>
      </c>
      <c r="AC1371" s="23" t="s">
        <v>190</v>
      </c>
      <c r="AD1371" s="23" t="s">
        <v>190</v>
      </c>
      <c r="AE1371" s="23" t="s">
        <v>113</v>
      </c>
      <c r="AF1371" s="23"/>
      <c r="AG1371" s="23"/>
      <c r="AH1371" s="23"/>
      <c r="AI1371" s="23"/>
      <c r="AJ1371" s="23" t="b">
        <v>0</v>
      </c>
      <c r="AK1371" s="3">
        <v>111</v>
      </c>
      <c r="AL1371" s="3">
        <v>4952</v>
      </c>
      <c r="AM1371" s="3">
        <v>5446</v>
      </c>
      <c r="AN1371" s="24">
        <v>45536.420517592589</v>
      </c>
      <c r="AO1371" s="24">
        <v>45536.420529166666</v>
      </c>
      <c r="AP1371">
        <v>9</v>
      </c>
      <c r="AQ1371" t="s">
        <v>194</v>
      </c>
      <c r="AR1371">
        <v>244.42051759258902</v>
      </c>
      <c r="AS1371" t="s">
        <v>195</v>
      </c>
      <c r="AT1371" t="s">
        <v>223</v>
      </c>
      <c r="AU1371" t="s">
        <v>197</v>
      </c>
      <c r="AV1371" t="s">
        <v>301</v>
      </c>
      <c r="AW1371" t="s">
        <v>223</v>
      </c>
      <c r="AX1371" t="s">
        <v>197</v>
      </c>
      <c r="AY1371" t="s">
        <v>201</v>
      </c>
    </row>
    <row r="1372" spans="1:51" x14ac:dyDescent="0.45">
      <c r="A1372" s="22">
        <v>873111</v>
      </c>
      <c r="B1372" s="6">
        <v>45536</v>
      </c>
      <c r="C1372" s="22">
        <v>1891000</v>
      </c>
      <c r="D1372" s="22">
        <v>1905052</v>
      </c>
      <c r="E1372" s="22"/>
      <c r="F1372" s="22">
        <v>78</v>
      </c>
      <c r="G1372" s="22">
        <v>679293</v>
      </c>
      <c r="H1372" s="22">
        <v>2</v>
      </c>
      <c r="I1372" s="22"/>
      <c r="J1372" s="22">
        <v>25547</v>
      </c>
      <c r="K1372" s="22">
        <v>4654</v>
      </c>
      <c r="L1372" s="23" t="s">
        <v>1350</v>
      </c>
      <c r="M1372" s="23"/>
      <c r="N1372" s="23" t="s">
        <v>184</v>
      </c>
      <c r="O1372" s="23" t="s">
        <v>672</v>
      </c>
      <c r="P1372" s="22">
        <v>14</v>
      </c>
      <c r="Q1372" s="23" t="s">
        <v>673</v>
      </c>
      <c r="R1372" s="23" t="s">
        <v>667</v>
      </c>
      <c r="S1372" s="23" t="s">
        <v>22</v>
      </c>
      <c r="T1372" s="23" t="s">
        <v>667</v>
      </c>
      <c r="U1372" s="23" t="s">
        <v>22</v>
      </c>
      <c r="V1372" s="23" t="s">
        <v>674</v>
      </c>
      <c r="W1372" s="23" t="s">
        <v>188</v>
      </c>
      <c r="X1372" s="23" t="s">
        <v>189</v>
      </c>
      <c r="Y1372" s="22">
        <v>0</v>
      </c>
      <c r="Z1372" s="23" t="s">
        <v>190</v>
      </c>
      <c r="AA1372" s="23" t="s">
        <v>191</v>
      </c>
      <c r="AB1372" s="23" t="s">
        <v>190</v>
      </c>
      <c r="AC1372" s="23" t="s">
        <v>190</v>
      </c>
      <c r="AD1372" s="23" t="s">
        <v>190</v>
      </c>
      <c r="AE1372" s="23" t="s">
        <v>113</v>
      </c>
      <c r="AF1372" s="23"/>
      <c r="AG1372" s="23"/>
      <c r="AH1372" s="23"/>
      <c r="AI1372" s="23"/>
      <c r="AJ1372" s="23" t="b">
        <v>0</v>
      </c>
      <c r="AK1372" s="3">
        <v>111</v>
      </c>
      <c r="AL1372" s="3">
        <v>4952</v>
      </c>
      <c r="AM1372" s="3">
        <v>5446</v>
      </c>
      <c r="AN1372" s="24">
        <v>45536.420517592589</v>
      </c>
      <c r="AO1372" s="24">
        <v>45536.420529166666</v>
      </c>
      <c r="AP1372">
        <v>9</v>
      </c>
      <c r="AQ1372" t="s">
        <v>194</v>
      </c>
      <c r="AR1372">
        <v>244.42051759258902</v>
      </c>
      <c r="AS1372" t="s">
        <v>195</v>
      </c>
      <c r="AT1372" t="s">
        <v>223</v>
      </c>
      <c r="AU1372" t="s">
        <v>197</v>
      </c>
      <c r="AV1372" t="s">
        <v>301</v>
      </c>
      <c r="AW1372" t="s">
        <v>223</v>
      </c>
      <c r="AX1372" t="s">
        <v>197</v>
      </c>
      <c r="AY1372" t="s">
        <v>201</v>
      </c>
    </row>
    <row r="1373" spans="1:51" x14ac:dyDescent="0.45">
      <c r="A1373" s="22">
        <v>873112</v>
      </c>
      <c r="B1373" s="6">
        <v>45536</v>
      </c>
      <c r="C1373" s="22">
        <v>1891000</v>
      </c>
      <c r="D1373" s="22">
        <v>1905052</v>
      </c>
      <c r="E1373" s="22"/>
      <c r="F1373" s="22">
        <v>78</v>
      </c>
      <c r="G1373" s="22">
        <v>679293</v>
      </c>
      <c r="H1373" s="22">
        <v>2</v>
      </c>
      <c r="I1373" s="22"/>
      <c r="J1373" s="22">
        <v>25547</v>
      </c>
      <c r="K1373" s="22">
        <v>4654</v>
      </c>
      <c r="L1373" s="23" t="s">
        <v>1350</v>
      </c>
      <c r="M1373" s="23"/>
      <c r="N1373" s="23" t="s">
        <v>184</v>
      </c>
      <c r="O1373" s="23" t="s">
        <v>672</v>
      </c>
      <c r="P1373" s="22">
        <v>10</v>
      </c>
      <c r="Q1373" s="23" t="s">
        <v>673</v>
      </c>
      <c r="R1373" s="23" t="s">
        <v>667</v>
      </c>
      <c r="S1373" s="23" t="s">
        <v>22</v>
      </c>
      <c r="T1373" s="23" t="s">
        <v>667</v>
      </c>
      <c r="U1373" s="23" t="s">
        <v>22</v>
      </c>
      <c r="V1373" s="23" t="s">
        <v>674</v>
      </c>
      <c r="W1373" s="23" t="s">
        <v>188</v>
      </c>
      <c r="X1373" s="23" t="s">
        <v>189</v>
      </c>
      <c r="Y1373" s="22">
        <v>0</v>
      </c>
      <c r="Z1373" s="23" t="s">
        <v>190</v>
      </c>
      <c r="AA1373" s="23" t="s">
        <v>191</v>
      </c>
      <c r="AB1373" s="23" t="s">
        <v>190</v>
      </c>
      <c r="AC1373" s="23" t="s">
        <v>190</v>
      </c>
      <c r="AD1373" s="23" t="s">
        <v>190</v>
      </c>
      <c r="AE1373" s="23" t="s">
        <v>113</v>
      </c>
      <c r="AF1373" s="23"/>
      <c r="AG1373" s="23"/>
      <c r="AH1373" s="23"/>
      <c r="AI1373" s="23"/>
      <c r="AJ1373" s="23" t="b">
        <v>0</v>
      </c>
      <c r="AK1373" s="3">
        <v>111</v>
      </c>
      <c r="AL1373" s="3">
        <v>4952</v>
      </c>
      <c r="AM1373" s="3">
        <v>5446</v>
      </c>
      <c r="AN1373" s="24">
        <v>45536.420517592589</v>
      </c>
      <c r="AO1373" s="24">
        <v>45536.420529166666</v>
      </c>
      <c r="AP1373">
        <v>9</v>
      </c>
      <c r="AQ1373" t="s">
        <v>194</v>
      </c>
      <c r="AR1373">
        <v>244.42051759258902</v>
      </c>
      <c r="AS1373" t="s">
        <v>195</v>
      </c>
      <c r="AT1373" t="s">
        <v>223</v>
      </c>
      <c r="AU1373" t="s">
        <v>197</v>
      </c>
      <c r="AV1373" t="s">
        <v>301</v>
      </c>
      <c r="AW1373" t="s">
        <v>223</v>
      </c>
      <c r="AX1373" t="s">
        <v>197</v>
      </c>
      <c r="AY1373" t="s">
        <v>201</v>
      </c>
    </row>
    <row r="1374" spans="1:51" x14ac:dyDescent="0.45">
      <c r="A1374" s="22">
        <v>873113</v>
      </c>
      <c r="B1374" s="6">
        <v>45536</v>
      </c>
      <c r="C1374" s="22">
        <v>1891000</v>
      </c>
      <c r="D1374" s="22">
        <v>1905052</v>
      </c>
      <c r="E1374" s="22"/>
      <c r="F1374" s="22">
        <v>78</v>
      </c>
      <c r="G1374" s="22">
        <v>679293</v>
      </c>
      <c r="H1374" s="22">
        <v>2</v>
      </c>
      <c r="I1374" s="22"/>
      <c r="J1374" s="22">
        <v>25547</v>
      </c>
      <c r="K1374" s="22">
        <v>4654</v>
      </c>
      <c r="L1374" s="23" t="s">
        <v>1350</v>
      </c>
      <c r="M1374" s="23"/>
      <c r="N1374" s="23" t="s">
        <v>184</v>
      </c>
      <c r="O1374" s="23" t="s">
        <v>672</v>
      </c>
      <c r="P1374" s="22">
        <v>14</v>
      </c>
      <c r="Q1374" s="23" t="s">
        <v>673</v>
      </c>
      <c r="R1374" s="23" t="s">
        <v>667</v>
      </c>
      <c r="S1374" s="23" t="s">
        <v>22</v>
      </c>
      <c r="T1374" s="23" t="s">
        <v>667</v>
      </c>
      <c r="U1374" s="23" t="s">
        <v>22</v>
      </c>
      <c r="V1374" s="23" t="s">
        <v>674</v>
      </c>
      <c r="W1374" s="23" t="s">
        <v>188</v>
      </c>
      <c r="X1374" s="23" t="s">
        <v>189</v>
      </c>
      <c r="Y1374" s="22">
        <v>0</v>
      </c>
      <c r="Z1374" s="23" t="s">
        <v>190</v>
      </c>
      <c r="AA1374" s="23" t="s">
        <v>191</v>
      </c>
      <c r="AB1374" s="23" t="s">
        <v>190</v>
      </c>
      <c r="AC1374" s="23" t="s">
        <v>190</v>
      </c>
      <c r="AD1374" s="23" t="s">
        <v>190</v>
      </c>
      <c r="AE1374" s="23" t="s">
        <v>113</v>
      </c>
      <c r="AF1374" s="23"/>
      <c r="AG1374" s="23"/>
      <c r="AH1374" s="23"/>
      <c r="AI1374" s="23"/>
      <c r="AJ1374" s="23" t="b">
        <v>0</v>
      </c>
      <c r="AK1374" s="3">
        <v>111</v>
      </c>
      <c r="AL1374" s="3">
        <v>4952</v>
      </c>
      <c r="AM1374" s="3">
        <v>5446</v>
      </c>
      <c r="AN1374" s="24">
        <v>45536.420517592589</v>
      </c>
      <c r="AO1374" s="24">
        <v>45536.420529166666</v>
      </c>
      <c r="AP1374">
        <v>9</v>
      </c>
      <c r="AQ1374" t="s">
        <v>194</v>
      </c>
      <c r="AR1374">
        <v>244.42051759258902</v>
      </c>
      <c r="AS1374" t="s">
        <v>195</v>
      </c>
      <c r="AT1374" t="s">
        <v>223</v>
      </c>
      <c r="AU1374" t="s">
        <v>197</v>
      </c>
      <c r="AV1374" t="s">
        <v>301</v>
      </c>
      <c r="AW1374" t="s">
        <v>223</v>
      </c>
      <c r="AX1374" t="s">
        <v>197</v>
      </c>
      <c r="AY1374" t="s">
        <v>201</v>
      </c>
    </row>
    <row r="1375" spans="1:51" x14ac:dyDescent="0.45">
      <c r="A1375" s="22">
        <v>873114</v>
      </c>
      <c r="B1375" s="6">
        <v>45536</v>
      </c>
      <c r="C1375" s="22">
        <v>1890000</v>
      </c>
      <c r="D1375" s="22">
        <v>1894927</v>
      </c>
      <c r="E1375" s="22"/>
      <c r="F1375" s="22">
        <v>78</v>
      </c>
      <c r="G1375" s="22">
        <v>358322</v>
      </c>
      <c r="H1375" s="22">
        <v>6</v>
      </c>
      <c r="I1375" s="22"/>
      <c r="J1375" s="22">
        <v>25472</v>
      </c>
      <c r="K1375" s="22">
        <v>6763</v>
      </c>
      <c r="L1375" s="23" t="s">
        <v>1345</v>
      </c>
      <c r="M1375" s="23"/>
      <c r="N1375" s="23" t="s">
        <v>184</v>
      </c>
      <c r="O1375" s="23" t="s">
        <v>672</v>
      </c>
      <c r="P1375" s="22">
        <v>10</v>
      </c>
      <c r="Q1375" s="23" t="s">
        <v>673</v>
      </c>
      <c r="R1375" s="23" t="s">
        <v>667</v>
      </c>
      <c r="S1375" s="23" t="s">
        <v>22</v>
      </c>
      <c r="T1375" s="23" t="s">
        <v>667</v>
      </c>
      <c r="U1375" s="23" t="s">
        <v>22</v>
      </c>
      <c r="V1375" s="23" t="s">
        <v>674</v>
      </c>
      <c r="W1375" s="23" t="s">
        <v>188</v>
      </c>
      <c r="X1375" s="23" t="s">
        <v>189</v>
      </c>
      <c r="Y1375" s="22">
        <v>0</v>
      </c>
      <c r="Z1375" s="23" t="s">
        <v>190</v>
      </c>
      <c r="AA1375" s="23" t="s">
        <v>191</v>
      </c>
      <c r="AB1375" s="23" t="s">
        <v>190</v>
      </c>
      <c r="AC1375" s="23" t="s">
        <v>190</v>
      </c>
      <c r="AD1375" s="23" t="s">
        <v>190</v>
      </c>
      <c r="AE1375" s="23" t="s">
        <v>113</v>
      </c>
      <c r="AF1375" s="23"/>
      <c r="AG1375" s="23"/>
      <c r="AH1375" s="23"/>
      <c r="AI1375" s="23"/>
      <c r="AJ1375" s="23" t="b">
        <v>0</v>
      </c>
      <c r="AK1375" s="3">
        <v>111</v>
      </c>
      <c r="AL1375" s="3">
        <v>4952</v>
      </c>
      <c r="AM1375" s="3">
        <v>5447</v>
      </c>
      <c r="AN1375" s="24">
        <v>45536.42061277006</v>
      </c>
      <c r="AO1375" s="24">
        <v>45536.420624344137</v>
      </c>
      <c r="AP1375">
        <v>9</v>
      </c>
      <c r="AQ1375" t="s">
        <v>194</v>
      </c>
      <c r="AR1375">
        <v>244.42061277005996</v>
      </c>
      <c r="AS1375" t="s">
        <v>195</v>
      </c>
      <c r="AT1375" t="s">
        <v>223</v>
      </c>
      <c r="AU1375" t="s">
        <v>197</v>
      </c>
      <c r="AV1375" t="s">
        <v>309</v>
      </c>
      <c r="AW1375" t="s">
        <v>223</v>
      </c>
      <c r="AX1375" t="s">
        <v>197</v>
      </c>
      <c r="AY1375" t="s">
        <v>297</v>
      </c>
    </row>
    <row r="1376" spans="1:51" x14ac:dyDescent="0.45">
      <c r="A1376" s="22">
        <v>873115</v>
      </c>
      <c r="B1376" s="6">
        <v>45536</v>
      </c>
      <c r="C1376" s="22">
        <v>1890000</v>
      </c>
      <c r="D1376" s="22">
        <v>1894927</v>
      </c>
      <c r="E1376" s="22"/>
      <c r="F1376" s="22">
        <v>78</v>
      </c>
      <c r="G1376" s="22">
        <v>358322</v>
      </c>
      <c r="H1376" s="22">
        <v>6</v>
      </c>
      <c r="I1376" s="22"/>
      <c r="J1376" s="22">
        <v>25472</v>
      </c>
      <c r="K1376" s="22">
        <v>6763</v>
      </c>
      <c r="L1376" s="23" t="s">
        <v>1345</v>
      </c>
      <c r="M1376" s="23"/>
      <c r="N1376" s="23" t="s">
        <v>184</v>
      </c>
      <c r="O1376" s="23" t="s">
        <v>672</v>
      </c>
      <c r="P1376" s="22">
        <v>14</v>
      </c>
      <c r="Q1376" s="23" t="s">
        <v>673</v>
      </c>
      <c r="R1376" s="23" t="s">
        <v>667</v>
      </c>
      <c r="S1376" s="23" t="s">
        <v>22</v>
      </c>
      <c r="T1376" s="23" t="s">
        <v>667</v>
      </c>
      <c r="U1376" s="23" t="s">
        <v>22</v>
      </c>
      <c r="V1376" s="23" t="s">
        <v>674</v>
      </c>
      <c r="W1376" s="23" t="s">
        <v>188</v>
      </c>
      <c r="X1376" s="23" t="s">
        <v>189</v>
      </c>
      <c r="Y1376" s="22">
        <v>0</v>
      </c>
      <c r="Z1376" s="23" t="s">
        <v>190</v>
      </c>
      <c r="AA1376" s="23" t="s">
        <v>191</v>
      </c>
      <c r="AB1376" s="23" t="s">
        <v>190</v>
      </c>
      <c r="AC1376" s="23" t="s">
        <v>190</v>
      </c>
      <c r="AD1376" s="23" t="s">
        <v>190</v>
      </c>
      <c r="AE1376" s="23" t="s">
        <v>113</v>
      </c>
      <c r="AF1376" s="23"/>
      <c r="AG1376" s="23"/>
      <c r="AH1376" s="23"/>
      <c r="AI1376" s="23"/>
      <c r="AJ1376" s="23" t="b">
        <v>0</v>
      </c>
      <c r="AK1376" s="3">
        <v>111</v>
      </c>
      <c r="AL1376" s="3">
        <v>4952</v>
      </c>
      <c r="AM1376" s="3">
        <v>5447</v>
      </c>
      <c r="AN1376" s="24">
        <v>45536.42061277006</v>
      </c>
      <c r="AO1376" s="24">
        <v>45536.420624344137</v>
      </c>
      <c r="AP1376">
        <v>9</v>
      </c>
      <c r="AQ1376" t="s">
        <v>194</v>
      </c>
      <c r="AR1376">
        <v>244.42061277005996</v>
      </c>
      <c r="AS1376" t="s">
        <v>195</v>
      </c>
      <c r="AT1376" t="s">
        <v>223</v>
      </c>
      <c r="AU1376" t="s">
        <v>197</v>
      </c>
      <c r="AV1376" t="s">
        <v>309</v>
      </c>
      <c r="AW1376" t="s">
        <v>223</v>
      </c>
      <c r="AX1376" t="s">
        <v>197</v>
      </c>
      <c r="AY1376" t="s">
        <v>297</v>
      </c>
    </row>
    <row r="1377" spans="1:51" x14ac:dyDescent="0.45">
      <c r="A1377" s="22">
        <v>873116</v>
      </c>
      <c r="B1377" s="6">
        <v>45536</v>
      </c>
      <c r="C1377" s="22">
        <v>1890000</v>
      </c>
      <c r="D1377" s="22">
        <v>1894927</v>
      </c>
      <c r="E1377" s="22"/>
      <c r="F1377" s="22">
        <v>78</v>
      </c>
      <c r="G1377" s="22">
        <v>358322</v>
      </c>
      <c r="H1377" s="22">
        <v>6</v>
      </c>
      <c r="I1377" s="22"/>
      <c r="J1377" s="22">
        <v>25472</v>
      </c>
      <c r="K1377" s="22">
        <v>6763</v>
      </c>
      <c r="L1377" s="23" t="s">
        <v>1345</v>
      </c>
      <c r="M1377" s="23"/>
      <c r="N1377" s="23" t="s">
        <v>184</v>
      </c>
      <c r="O1377" s="23" t="s">
        <v>672</v>
      </c>
      <c r="P1377" s="22">
        <v>10</v>
      </c>
      <c r="Q1377" s="23" t="s">
        <v>673</v>
      </c>
      <c r="R1377" s="23" t="s">
        <v>667</v>
      </c>
      <c r="S1377" s="23" t="s">
        <v>22</v>
      </c>
      <c r="T1377" s="23" t="s">
        <v>667</v>
      </c>
      <c r="U1377" s="23" t="s">
        <v>22</v>
      </c>
      <c r="V1377" s="23" t="s">
        <v>674</v>
      </c>
      <c r="W1377" s="23" t="s">
        <v>188</v>
      </c>
      <c r="X1377" s="23" t="s">
        <v>189</v>
      </c>
      <c r="Y1377" s="22">
        <v>0</v>
      </c>
      <c r="Z1377" s="23" t="s">
        <v>190</v>
      </c>
      <c r="AA1377" s="23" t="s">
        <v>191</v>
      </c>
      <c r="AB1377" s="23" t="s">
        <v>190</v>
      </c>
      <c r="AC1377" s="23" t="s">
        <v>190</v>
      </c>
      <c r="AD1377" s="23" t="s">
        <v>190</v>
      </c>
      <c r="AE1377" s="23" t="s">
        <v>113</v>
      </c>
      <c r="AF1377" s="23"/>
      <c r="AG1377" s="23"/>
      <c r="AH1377" s="23"/>
      <c r="AI1377" s="23"/>
      <c r="AJ1377" s="23" t="b">
        <v>0</v>
      </c>
      <c r="AK1377" s="3">
        <v>111</v>
      </c>
      <c r="AL1377" s="3">
        <v>4952</v>
      </c>
      <c r="AM1377" s="3">
        <v>5447</v>
      </c>
      <c r="AN1377" s="24">
        <v>45536.42061277006</v>
      </c>
      <c r="AO1377" s="24">
        <v>45536.420624344137</v>
      </c>
      <c r="AP1377">
        <v>9</v>
      </c>
      <c r="AQ1377" t="s">
        <v>194</v>
      </c>
      <c r="AR1377">
        <v>244.42061277005996</v>
      </c>
      <c r="AS1377" t="s">
        <v>195</v>
      </c>
      <c r="AT1377" t="s">
        <v>223</v>
      </c>
      <c r="AU1377" t="s">
        <v>197</v>
      </c>
      <c r="AV1377" t="s">
        <v>309</v>
      </c>
      <c r="AW1377" t="s">
        <v>223</v>
      </c>
      <c r="AX1377" t="s">
        <v>197</v>
      </c>
      <c r="AY1377" t="s">
        <v>297</v>
      </c>
    </row>
    <row r="1378" spans="1:51" x14ac:dyDescent="0.45">
      <c r="A1378" s="22">
        <v>873117</v>
      </c>
      <c r="B1378" s="6">
        <v>45536</v>
      </c>
      <c r="C1378" s="22">
        <v>1890000</v>
      </c>
      <c r="D1378" s="22">
        <v>1894927</v>
      </c>
      <c r="E1378" s="22"/>
      <c r="F1378" s="22">
        <v>78</v>
      </c>
      <c r="G1378" s="22">
        <v>358322</v>
      </c>
      <c r="H1378" s="22">
        <v>6</v>
      </c>
      <c r="I1378" s="22"/>
      <c r="J1378" s="22">
        <v>25472</v>
      </c>
      <c r="K1378" s="22">
        <v>6763</v>
      </c>
      <c r="L1378" s="23" t="s">
        <v>1345</v>
      </c>
      <c r="M1378" s="23"/>
      <c r="N1378" s="23" t="s">
        <v>184</v>
      </c>
      <c r="O1378" s="23" t="s">
        <v>672</v>
      </c>
      <c r="P1378" s="22">
        <v>14</v>
      </c>
      <c r="Q1378" s="23" t="s">
        <v>673</v>
      </c>
      <c r="R1378" s="23" t="s">
        <v>667</v>
      </c>
      <c r="S1378" s="23" t="s">
        <v>22</v>
      </c>
      <c r="T1378" s="23" t="s">
        <v>667</v>
      </c>
      <c r="U1378" s="23" t="s">
        <v>22</v>
      </c>
      <c r="V1378" s="23" t="s">
        <v>674</v>
      </c>
      <c r="W1378" s="23" t="s">
        <v>188</v>
      </c>
      <c r="X1378" s="23" t="s">
        <v>189</v>
      </c>
      <c r="Y1378" s="22">
        <v>0</v>
      </c>
      <c r="Z1378" s="23" t="s">
        <v>190</v>
      </c>
      <c r="AA1378" s="23" t="s">
        <v>191</v>
      </c>
      <c r="AB1378" s="23" t="s">
        <v>190</v>
      </c>
      <c r="AC1378" s="23" t="s">
        <v>190</v>
      </c>
      <c r="AD1378" s="23" t="s">
        <v>190</v>
      </c>
      <c r="AE1378" s="23" t="s">
        <v>113</v>
      </c>
      <c r="AF1378" s="23"/>
      <c r="AG1378" s="23"/>
      <c r="AH1378" s="23"/>
      <c r="AI1378" s="23"/>
      <c r="AJ1378" s="23" t="b">
        <v>0</v>
      </c>
      <c r="AK1378" s="3">
        <v>111</v>
      </c>
      <c r="AL1378" s="3">
        <v>4952</v>
      </c>
      <c r="AM1378" s="3">
        <v>5447</v>
      </c>
      <c r="AN1378" s="24">
        <v>45536.42061277006</v>
      </c>
      <c r="AO1378" s="24">
        <v>45536.420624344137</v>
      </c>
      <c r="AP1378">
        <v>9</v>
      </c>
      <c r="AQ1378" t="s">
        <v>194</v>
      </c>
      <c r="AR1378">
        <v>244.42061277005996</v>
      </c>
      <c r="AS1378" t="s">
        <v>195</v>
      </c>
      <c r="AT1378" t="s">
        <v>223</v>
      </c>
      <c r="AU1378" t="s">
        <v>197</v>
      </c>
      <c r="AV1378" t="s">
        <v>309</v>
      </c>
      <c r="AW1378" t="s">
        <v>223</v>
      </c>
      <c r="AX1378" t="s">
        <v>197</v>
      </c>
      <c r="AY1378" t="s">
        <v>297</v>
      </c>
    </row>
    <row r="1379" spans="1:51" x14ac:dyDescent="0.45">
      <c r="A1379" s="22">
        <v>874486</v>
      </c>
      <c r="B1379" s="6">
        <v>45536</v>
      </c>
      <c r="C1379" s="22">
        <v>1876000</v>
      </c>
      <c r="D1379" s="22">
        <v>1732126</v>
      </c>
      <c r="E1379" s="22"/>
      <c r="F1379" s="22">
        <v>158482</v>
      </c>
      <c r="G1379" s="22">
        <v>172193</v>
      </c>
      <c r="H1379" s="22">
        <v>0</v>
      </c>
      <c r="I1379" s="22"/>
      <c r="J1379" s="22">
        <v>0</v>
      </c>
      <c r="K1379" s="22">
        <v>94396</v>
      </c>
      <c r="L1379" s="23" t="s">
        <v>571</v>
      </c>
      <c r="M1379" s="23"/>
      <c r="N1379" s="23" t="s">
        <v>184</v>
      </c>
      <c r="O1379" s="23" t="s">
        <v>517</v>
      </c>
      <c r="P1379" s="22">
        <v>15</v>
      </c>
      <c r="Q1379" s="23" t="s">
        <v>518</v>
      </c>
      <c r="R1379" s="23"/>
      <c r="S1379" s="23"/>
      <c r="T1379" s="23"/>
      <c r="U1379" s="23"/>
      <c r="V1379" s="23" t="s">
        <v>519</v>
      </c>
      <c r="W1379" s="23" t="s">
        <v>188</v>
      </c>
      <c r="X1379" s="23" t="s">
        <v>189</v>
      </c>
      <c r="Y1379" s="22">
        <v>0</v>
      </c>
      <c r="Z1379" s="23" t="s">
        <v>190</v>
      </c>
      <c r="AA1379" s="23" t="s">
        <v>191</v>
      </c>
      <c r="AB1379" s="23" t="s">
        <v>190</v>
      </c>
      <c r="AC1379" s="23" t="s">
        <v>190</v>
      </c>
      <c r="AD1379" s="23" t="s">
        <v>190</v>
      </c>
      <c r="AE1379" s="23" t="s">
        <v>81</v>
      </c>
      <c r="AF1379" s="23" t="s">
        <v>190</v>
      </c>
      <c r="AG1379" s="23" t="s">
        <v>520</v>
      </c>
      <c r="AH1379" s="23" t="s">
        <v>281</v>
      </c>
      <c r="AI1379" s="23" t="s">
        <v>521</v>
      </c>
      <c r="AJ1379" s="23" t="b">
        <v>0</v>
      </c>
      <c r="AK1379" s="3">
        <v>112</v>
      </c>
      <c r="AL1379" s="3">
        <v>2756</v>
      </c>
      <c r="AM1379" s="3">
        <v>6530</v>
      </c>
      <c r="AN1379" s="24">
        <v>45536.708532330245</v>
      </c>
      <c r="AO1379" s="24">
        <v>45536.708543904322</v>
      </c>
      <c r="AP1379">
        <v>9</v>
      </c>
      <c r="AQ1379" t="s">
        <v>194</v>
      </c>
      <c r="AR1379">
        <v>244.70853233024536</v>
      </c>
      <c r="AS1379" t="s">
        <v>195</v>
      </c>
      <c r="AT1379" t="s">
        <v>229</v>
      </c>
      <c r="AU1379" t="s">
        <v>197</v>
      </c>
      <c r="AV1379" t="s">
        <v>229</v>
      </c>
      <c r="AW1379" t="s">
        <v>229</v>
      </c>
      <c r="AX1379" t="s">
        <v>197</v>
      </c>
      <c r="AY1379" t="s">
        <v>230</v>
      </c>
    </row>
    <row r="1380" spans="1:51" x14ac:dyDescent="0.45">
      <c r="A1380" s="22">
        <v>872759</v>
      </c>
      <c r="B1380" s="6">
        <v>45536</v>
      </c>
      <c r="C1380" s="22">
        <v>1875000</v>
      </c>
      <c r="D1380" s="22">
        <v>1877842</v>
      </c>
      <c r="E1380" s="22"/>
      <c r="F1380" s="22">
        <v>74</v>
      </c>
      <c r="G1380" s="22">
        <v>672953</v>
      </c>
      <c r="H1380" s="22">
        <v>8</v>
      </c>
      <c r="I1380" s="22"/>
      <c r="J1380" s="22">
        <v>25172</v>
      </c>
      <c r="K1380" s="22">
        <v>4654</v>
      </c>
      <c r="L1380" s="23" t="s">
        <v>1350</v>
      </c>
      <c r="M1380" s="23"/>
      <c r="N1380" s="23" t="s">
        <v>184</v>
      </c>
      <c r="O1380" s="23" t="s">
        <v>672</v>
      </c>
      <c r="P1380" s="22">
        <v>10</v>
      </c>
      <c r="Q1380" s="23" t="s">
        <v>673</v>
      </c>
      <c r="R1380" s="23" t="s">
        <v>667</v>
      </c>
      <c r="S1380" s="23" t="s">
        <v>22</v>
      </c>
      <c r="T1380" s="23" t="s">
        <v>667</v>
      </c>
      <c r="U1380" s="23" t="s">
        <v>22</v>
      </c>
      <c r="V1380" s="23" t="s">
        <v>674</v>
      </c>
      <c r="W1380" s="23" t="s">
        <v>188</v>
      </c>
      <c r="X1380" s="23" t="s">
        <v>189</v>
      </c>
      <c r="Y1380" s="22">
        <v>0</v>
      </c>
      <c r="Z1380" s="23" t="s">
        <v>190</v>
      </c>
      <c r="AA1380" s="23" t="s">
        <v>191</v>
      </c>
      <c r="AB1380" s="23" t="s">
        <v>190</v>
      </c>
      <c r="AC1380" s="23" t="s">
        <v>190</v>
      </c>
      <c r="AD1380" s="23" t="s">
        <v>190</v>
      </c>
      <c r="AE1380" s="23" t="s">
        <v>113</v>
      </c>
      <c r="AF1380" s="23"/>
      <c r="AG1380" s="23"/>
      <c r="AH1380" s="23"/>
      <c r="AI1380" s="23"/>
      <c r="AJ1380" s="23" t="b">
        <v>0</v>
      </c>
      <c r="AK1380" s="3">
        <v>124</v>
      </c>
      <c r="AL1380" s="3">
        <v>4952</v>
      </c>
      <c r="AM1380" s="3">
        <v>5110</v>
      </c>
      <c r="AN1380" s="24">
        <v>45536.378852276233</v>
      </c>
      <c r="AO1380" s="24">
        <v>45536.37886385031</v>
      </c>
      <c r="AP1380">
        <v>9</v>
      </c>
      <c r="AQ1380" t="s">
        <v>194</v>
      </c>
      <c r="AR1380">
        <v>244.37885227623337</v>
      </c>
      <c r="AS1380" t="s">
        <v>195</v>
      </c>
      <c r="AT1380" t="s">
        <v>238</v>
      </c>
      <c r="AU1380" t="s">
        <v>197</v>
      </c>
      <c r="AV1380" t="s">
        <v>301</v>
      </c>
      <c r="AW1380" t="s">
        <v>238</v>
      </c>
      <c r="AX1380" t="s">
        <v>197</v>
      </c>
      <c r="AY1380" t="s">
        <v>201</v>
      </c>
    </row>
    <row r="1381" spans="1:51" x14ac:dyDescent="0.45">
      <c r="A1381" s="22">
        <v>872760</v>
      </c>
      <c r="B1381" s="6">
        <v>45536</v>
      </c>
      <c r="C1381" s="22">
        <v>1875000</v>
      </c>
      <c r="D1381" s="22">
        <v>1877842</v>
      </c>
      <c r="E1381" s="22"/>
      <c r="F1381" s="22">
        <v>74</v>
      </c>
      <c r="G1381" s="22">
        <v>672953</v>
      </c>
      <c r="H1381" s="22">
        <v>8</v>
      </c>
      <c r="I1381" s="22"/>
      <c r="J1381" s="22">
        <v>25172</v>
      </c>
      <c r="K1381" s="22">
        <v>4654</v>
      </c>
      <c r="L1381" s="23" t="s">
        <v>1350</v>
      </c>
      <c r="M1381" s="23"/>
      <c r="N1381" s="23" t="s">
        <v>184</v>
      </c>
      <c r="O1381" s="23" t="s">
        <v>672</v>
      </c>
      <c r="P1381" s="22">
        <v>14</v>
      </c>
      <c r="Q1381" s="23" t="s">
        <v>673</v>
      </c>
      <c r="R1381" s="23" t="s">
        <v>667</v>
      </c>
      <c r="S1381" s="23" t="s">
        <v>22</v>
      </c>
      <c r="T1381" s="23" t="s">
        <v>667</v>
      </c>
      <c r="U1381" s="23" t="s">
        <v>22</v>
      </c>
      <c r="V1381" s="23" t="s">
        <v>674</v>
      </c>
      <c r="W1381" s="23" t="s">
        <v>188</v>
      </c>
      <c r="X1381" s="23" t="s">
        <v>189</v>
      </c>
      <c r="Y1381" s="22">
        <v>0</v>
      </c>
      <c r="Z1381" s="23" t="s">
        <v>190</v>
      </c>
      <c r="AA1381" s="23" t="s">
        <v>191</v>
      </c>
      <c r="AB1381" s="23" t="s">
        <v>190</v>
      </c>
      <c r="AC1381" s="23" t="s">
        <v>190</v>
      </c>
      <c r="AD1381" s="23" t="s">
        <v>190</v>
      </c>
      <c r="AE1381" s="23" t="s">
        <v>113</v>
      </c>
      <c r="AF1381" s="23"/>
      <c r="AG1381" s="23"/>
      <c r="AH1381" s="23"/>
      <c r="AI1381" s="23"/>
      <c r="AJ1381" s="23" t="b">
        <v>0</v>
      </c>
      <c r="AK1381" s="3">
        <v>124</v>
      </c>
      <c r="AL1381" s="3">
        <v>4952</v>
      </c>
      <c r="AM1381" s="3">
        <v>5110</v>
      </c>
      <c r="AN1381" s="24">
        <v>45536.378852276233</v>
      </c>
      <c r="AO1381" s="24">
        <v>45536.37886385031</v>
      </c>
      <c r="AP1381">
        <v>9</v>
      </c>
      <c r="AQ1381" t="s">
        <v>194</v>
      </c>
      <c r="AR1381">
        <v>244.37885227623337</v>
      </c>
      <c r="AS1381" t="s">
        <v>195</v>
      </c>
      <c r="AT1381" t="s">
        <v>238</v>
      </c>
      <c r="AU1381" t="s">
        <v>197</v>
      </c>
      <c r="AV1381" t="s">
        <v>301</v>
      </c>
      <c r="AW1381" t="s">
        <v>238</v>
      </c>
      <c r="AX1381" t="s">
        <v>197</v>
      </c>
      <c r="AY1381" t="s">
        <v>201</v>
      </c>
    </row>
    <row r="1382" spans="1:51" x14ac:dyDescent="0.45">
      <c r="A1382" s="22">
        <v>872761</v>
      </c>
      <c r="B1382" s="6">
        <v>45536</v>
      </c>
      <c r="C1382" s="22">
        <v>1875000</v>
      </c>
      <c r="D1382" s="22">
        <v>1877842</v>
      </c>
      <c r="E1382" s="22"/>
      <c r="F1382" s="22">
        <v>74</v>
      </c>
      <c r="G1382" s="22">
        <v>672953</v>
      </c>
      <c r="H1382" s="22">
        <v>8</v>
      </c>
      <c r="I1382" s="22"/>
      <c r="J1382" s="22">
        <v>25172</v>
      </c>
      <c r="K1382" s="22">
        <v>4654</v>
      </c>
      <c r="L1382" s="23" t="s">
        <v>1350</v>
      </c>
      <c r="M1382" s="23"/>
      <c r="N1382" s="23" t="s">
        <v>184</v>
      </c>
      <c r="O1382" s="23" t="s">
        <v>672</v>
      </c>
      <c r="P1382" s="22">
        <v>10</v>
      </c>
      <c r="Q1382" s="23" t="s">
        <v>673</v>
      </c>
      <c r="R1382" s="23" t="s">
        <v>667</v>
      </c>
      <c r="S1382" s="23" t="s">
        <v>22</v>
      </c>
      <c r="T1382" s="23" t="s">
        <v>667</v>
      </c>
      <c r="U1382" s="23" t="s">
        <v>22</v>
      </c>
      <c r="V1382" s="23" t="s">
        <v>674</v>
      </c>
      <c r="W1382" s="23" t="s">
        <v>188</v>
      </c>
      <c r="X1382" s="23" t="s">
        <v>189</v>
      </c>
      <c r="Y1382" s="22">
        <v>0</v>
      </c>
      <c r="Z1382" s="23" t="s">
        <v>190</v>
      </c>
      <c r="AA1382" s="23" t="s">
        <v>191</v>
      </c>
      <c r="AB1382" s="23" t="s">
        <v>190</v>
      </c>
      <c r="AC1382" s="23" t="s">
        <v>190</v>
      </c>
      <c r="AD1382" s="23" t="s">
        <v>190</v>
      </c>
      <c r="AE1382" s="23" t="s">
        <v>113</v>
      </c>
      <c r="AF1382" s="23"/>
      <c r="AG1382" s="23"/>
      <c r="AH1382" s="23"/>
      <c r="AI1382" s="23"/>
      <c r="AJ1382" s="23" t="b">
        <v>0</v>
      </c>
      <c r="AK1382" s="3">
        <v>124</v>
      </c>
      <c r="AL1382" s="3">
        <v>4952</v>
      </c>
      <c r="AM1382" s="3">
        <v>5110</v>
      </c>
      <c r="AN1382" s="24">
        <v>45536.378852276233</v>
      </c>
      <c r="AO1382" s="24">
        <v>45536.37886385031</v>
      </c>
      <c r="AP1382">
        <v>9</v>
      </c>
      <c r="AQ1382" t="s">
        <v>194</v>
      </c>
      <c r="AR1382">
        <v>244.37885227623337</v>
      </c>
      <c r="AS1382" t="s">
        <v>195</v>
      </c>
      <c r="AT1382" t="s">
        <v>238</v>
      </c>
      <c r="AU1382" t="s">
        <v>197</v>
      </c>
      <c r="AV1382" t="s">
        <v>301</v>
      </c>
      <c r="AW1382" t="s">
        <v>238</v>
      </c>
      <c r="AX1382" t="s">
        <v>197</v>
      </c>
      <c r="AY1382" t="s">
        <v>201</v>
      </c>
    </row>
    <row r="1383" spans="1:51" x14ac:dyDescent="0.45">
      <c r="A1383" s="22">
        <v>872762</v>
      </c>
      <c r="B1383" s="6">
        <v>45536</v>
      </c>
      <c r="C1383" s="22">
        <v>1875000</v>
      </c>
      <c r="D1383" s="22">
        <v>1877842</v>
      </c>
      <c r="E1383" s="22"/>
      <c r="F1383" s="22">
        <v>74</v>
      </c>
      <c r="G1383" s="22">
        <v>672953</v>
      </c>
      <c r="H1383" s="22">
        <v>8</v>
      </c>
      <c r="I1383" s="22"/>
      <c r="J1383" s="22">
        <v>25172</v>
      </c>
      <c r="K1383" s="22">
        <v>4654</v>
      </c>
      <c r="L1383" s="23" t="s">
        <v>1350</v>
      </c>
      <c r="M1383" s="23"/>
      <c r="N1383" s="23" t="s">
        <v>184</v>
      </c>
      <c r="O1383" s="23" t="s">
        <v>672</v>
      </c>
      <c r="P1383" s="22">
        <v>14</v>
      </c>
      <c r="Q1383" s="23" t="s">
        <v>673</v>
      </c>
      <c r="R1383" s="23" t="s">
        <v>667</v>
      </c>
      <c r="S1383" s="23" t="s">
        <v>22</v>
      </c>
      <c r="T1383" s="23" t="s">
        <v>667</v>
      </c>
      <c r="U1383" s="23" t="s">
        <v>22</v>
      </c>
      <c r="V1383" s="23" t="s">
        <v>674</v>
      </c>
      <c r="W1383" s="23" t="s">
        <v>188</v>
      </c>
      <c r="X1383" s="23" t="s">
        <v>189</v>
      </c>
      <c r="Y1383" s="22">
        <v>0</v>
      </c>
      <c r="Z1383" s="23" t="s">
        <v>190</v>
      </c>
      <c r="AA1383" s="23" t="s">
        <v>191</v>
      </c>
      <c r="AB1383" s="23" t="s">
        <v>190</v>
      </c>
      <c r="AC1383" s="23" t="s">
        <v>190</v>
      </c>
      <c r="AD1383" s="23" t="s">
        <v>190</v>
      </c>
      <c r="AE1383" s="23" t="s">
        <v>113</v>
      </c>
      <c r="AF1383" s="23"/>
      <c r="AG1383" s="23"/>
      <c r="AH1383" s="23"/>
      <c r="AI1383" s="23"/>
      <c r="AJ1383" s="23" t="b">
        <v>0</v>
      </c>
      <c r="AK1383" s="3">
        <v>124</v>
      </c>
      <c r="AL1383" s="3">
        <v>4952</v>
      </c>
      <c r="AM1383" s="3">
        <v>5110</v>
      </c>
      <c r="AN1383" s="24">
        <v>45536.378852276233</v>
      </c>
      <c r="AO1383" s="24">
        <v>45536.37886385031</v>
      </c>
      <c r="AP1383">
        <v>9</v>
      </c>
      <c r="AQ1383" t="s">
        <v>194</v>
      </c>
      <c r="AR1383">
        <v>244.37885227623337</v>
      </c>
      <c r="AS1383" t="s">
        <v>195</v>
      </c>
      <c r="AT1383" t="s">
        <v>238</v>
      </c>
      <c r="AU1383" t="s">
        <v>197</v>
      </c>
      <c r="AV1383" t="s">
        <v>301</v>
      </c>
      <c r="AW1383" t="s">
        <v>238</v>
      </c>
      <c r="AX1383" t="s">
        <v>197</v>
      </c>
      <c r="AY1383" t="s">
        <v>201</v>
      </c>
    </row>
    <row r="1384" spans="1:51" x14ac:dyDescent="0.45">
      <c r="A1384" s="22">
        <v>871715</v>
      </c>
      <c r="B1384" s="6">
        <v>45536</v>
      </c>
      <c r="C1384" s="22">
        <v>1875000</v>
      </c>
      <c r="D1384" s="22">
        <v>2722882</v>
      </c>
      <c r="E1384" s="22"/>
      <c r="F1384" s="22">
        <v>23668</v>
      </c>
      <c r="G1384" s="22">
        <v>244250</v>
      </c>
      <c r="H1384" s="22">
        <v>163</v>
      </c>
      <c r="I1384" s="22"/>
      <c r="J1384" s="22">
        <v>32253</v>
      </c>
      <c r="K1384" s="22">
        <v>102232</v>
      </c>
      <c r="L1384" s="23" t="s">
        <v>1359</v>
      </c>
      <c r="M1384" s="23"/>
      <c r="N1384" s="23" t="s">
        <v>184</v>
      </c>
      <c r="O1384" s="23" t="s">
        <v>672</v>
      </c>
      <c r="P1384" s="22">
        <v>10</v>
      </c>
      <c r="Q1384" s="23" t="s">
        <v>673</v>
      </c>
      <c r="R1384" s="23" t="s">
        <v>667</v>
      </c>
      <c r="S1384" s="23" t="s">
        <v>22</v>
      </c>
      <c r="T1384" s="23" t="s">
        <v>667</v>
      </c>
      <c r="U1384" s="23" t="s">
        <v>22</v>
      </c>
      <c r="V1384" s="23" t="s">
        <v>674</v>
      </c>
      <c r="W1384" s="23" t="s">
        <v>188</v>
      </c>
      <c r="X1384" s="23" t="s">
        <v>189</v>
      </c>
      <c r="Y1384" s="22">
        <v>0</v>
      </c>
      <c r="Z1384" s="23" t="s">
        <v>190</v>
      </c>
      <c r="AA1384" s="23" t="s">
        <v>191</v>
      </c>
      <c r="AB1384" s="23" t="s">
        <v>190</v>
      </c>
      <c r="AC1384" s="23" t="s">
        <v>190</v>
      </c>
      <c r="AD1384" s="23" t="s">
        <v>190</v>
      </c>
      <c r="AE1384" s="23" t="s">
        <v>98</v>
      </c>
      <c r="AF1384" s="23"/>
      <c r="AG1384" s="23"/>
      <c r="AH1384" s="23"/>
      <c r="AI1384" s="23"/>
      <c r="AJ1384" s="23" t="b">
        <v>0</v>
      </c>
      <c r="AK1384" s="3">
        <v>114</v>
      </c>
      <c r="AL1384" s="3">
        <v>4952</v>
      </c>
      <c r="AM1384" s="3">
        <v>4341</v>
      </c>
      <c r="AN1384" s="24">
        <v>45536.125061149694</v>
      </c>
      <c r="AO1384" s="24">
        <v>45536.125084297841</v>
      </c>
      <c r="AP1384">
        <v>9</v>
      </c>
      <c r="AQ1384" t="s">
        <v>194</v>
      </c>
      <c r="AR1384">
        <v>244.12506114969437</v>
      </c>
      <c r="AS1384" t="s">
        <v>195</v>
      </c>
      <c r="AT1384" t="s">
        <v>251</v>
      </c>
      <c r="AU1384" t="s">
        <v>197</v>
      </c>
      <c r="AV1384" t="s">
        <v>233</v>
      </c>
      <c r="AW1384" t="s">
        <v>251</v>
      </c>
      <c r="AX1384" t="s">
        <v>197</v>
      </c>
      <c r="AY1384" t="s">
        <v>219</v>
      </c>
    </row>
    <row r="1385" spans="1:51" x14ac:dyDescent="0.45">
      <c r="A1385" s="22">
        <v>871716</v>
      </c>
      <c r="B1385" s="6">
        <v>45536</v>
      </c>
      <c r="C1385" s="22">
        <v>1875000</v>
      </c>
      <c r="D1385" s="22">
        <v>2722882</v>
      </c>
      <c r="E1385" s="22"/>
      <c r="F1385" s="22">
        <v>23668</v>
      </c>
      <c r="G1385" s="22">
        <v>244250</v>
      </c>
      <c r="H1385" s="22">
        <v>163</v>
      </c>
      <c r="I1385" s="22"/>
      <c r="J1385" s="22">
        <v>32253</v>
      </c>
      <c r="K1385" s="22">
        <v>102232</v>
      </c>
      <c r="L1385" s="23" t="s">
        <v>1359</v>
      </c>
      <c r="M1385" s="23"/>
      <c r="N1385" s="23" t="s">
        <v>184</v>
      </c>
      <c r="O1385" s="23" t="s">
        <v>672</v>
      </c>
      <c r="P1385" s="22">
        <v>14</v>
      </c>
      <c r="Q1385" s="23" t="s">
        <v>673</v>
      </c>
      <c r="R1385" s="23" t="s">
        <v>667</v>
      </c>
      <c r="S1385" s="23" t="s">
        <v>22</v>
      </c>
      <c r="T1385" s="23" t="s">
        <v>667</v>
      </c>
      <c r="U1385" s="23" t="s">
        <v>22</v>
      </c>
      <c r="V1385" s="23" t="s">
        <v>674</v>
      </c>
      <c r="W1385" s="23" t="s">
        <v>188</v>
      </c>
      <c r="X1385" s="23" t="s">
        <v>189</v>
      </c>
      <c r="Y1385" s="22">
        <v>0</v>
      </c>
      <c r="Z1385" s="23" t="s">
        <v>190</v>
      </c>
      <c r="AA1385" s="23" t="s">
        <v>191</v>
      </c>
      <c r="AB1385" s="23" t="s">
        <v>190</v>
      </c>
      <c r="AC1385" s="23" t="s">
        <v>190</v>
      </c>
      <c r="AD1385" s="23" t="s">
        <v>190</v>
      </c>
      <c r="AE1385" s="23" t="s">
        <v>98</v>
      </c>
      <c r="AF1385" s="23"/>
      <c r="AG1385" s="23"/>
      <c r="AH1385" s="23"/>
      <c r="AI1385" s="23"/>
      <c r="AJ1385" s="23" t="b">
        <v>0</v>
      </c>
      <c r="AK1385" s="3">
        <v>114</v>
      </c>
      <c r="AL1385" s="3">
        <v>4952</v>
      </c>
      <c r="AM1385" s="3">
        <v>4341</v>
      </c>
      <c r="AN1385" s="24">
        <v>45536.125061149694</v>
      </c>
      <c r="AO1385" s="24">
        <v>45536.125084297841</v>
      </c>
      <c r="AP1385">
        <v>9</v>
      </c>
      <c r="AQ1385" t="s">
        <v>194</v>
      </c>
      <c r="AR1385">
        <v>244.12506114969437</v>
      </c>
      <c r="AS1385" t="s">
        <v>195</v>
      </c>
      <c r="AT1385" t="s">
        <v>251</v>
      </c>
      <c r="AU1385" t="s">
        <v>197</v>
      </c>
      <c r="AV1385" t="s">
        <v>233</v>
      </c>
      <c r="AW1385" t="s">
        <v>251</v>
      </c>
      <c r="AX1385" t="s">
        <v>197</v>
      </c>
      <c r="AY1385" t="s">
        <v>219</v>
      </c>
    </row>
    <row r="1386" spans="1:51" x14ac:dyDescent="0.45">
      <c r="A1386" s="22">
        <v>871717</v>
      </c>
      <c r="B1386" s="6">
        <v>45536</v>
      </c>
      <c r="C1386" s="22">
        <v>1875000</v>
      </c>
      <c r="D1386" s="22">
        <v>2722882</v>
      </c>
      <c r="E1386" s="22"/>
      <c r="F1386" s="22">
        <v>23668</v>
      </c>
      <c r="G1386" s="22">
        <v>244250</v>
      </c>
      <c r="H1386" s="22">
        <v>163</v>
      </c>
      <c r="I1386" s="22"/>
      <c r="J1386" s="22">
        <v>32253</v>
      </c>
      <c r="K1386" s="22">
        <v>102232</v>
      </c>
      <c r="L1386" s="23" t="s">
        <v>1359</v>
      </c>
      <c r="M1386" s="23"/>
      <c r="N1386" s="23" t="s">
        <v>184</v>
      </c>
      <c r="O1386" s="23" t="s">
        <v>672</v>
      </c>
      <c r="P1386" s="22">
        <v>10</v>
      </c>
      <c r="Q1386" s="23" t="s">
        <v>673</v>
      </c>
      <c r="R1386" s="23" t="s">
        <v>667</v>
      </c>
      <c r="S1386" s="23" t="s">
        <v>22</v>
      </c>
      <c r="T1386" s="23" t="s">
        <v>667</v>
      </c>
      <c r="U1386" s="23" t="s">
        <v>22</v>
      </c>
      <c r="V1386" s="23" t="s">
        <v>674</v>
      </c>
      <c r="W1386" s="23" t="s">
        <v>188</v>
      </c>
      <c r="X1386" s="23" t="s">
        <v>189</v>
      </c>
      <c r="Y1386" s="22">
        <v>0</v>
      </c>
      <c r="Z1386" s="23" t="s">
        <v>190</v>
      </c>
      <c r="AA1386" s="23" t="s">
        <v>191</v>
      </c>
      <c r="AB1386" s="23" t="s">
        <v>190</v>
      </c>
      <c r="AC1386" s="23" t="s">
        <v>190</v>
      </c>
      <c r="AD1386" s="23" t="s">
        <v>190</v>
      </c>
      <c r="AE1386" s="23" t="s">
        <v>98</v>
      </c>
      <c r="AF1386" s="23"/>
      <c r="AG1386" s="23"/>
      <c r="AH1386" s="23"/>
      <c r="AI1386" s="23"/>
      <c r="AJ1386" s="23" t="b">
        <v>0</v>
      </c>
      <c r="AK1386" s="3">
        <v>114</v>
      </c>
      <c r="AL1386" s="3">
        <v>4952</v>
      </c>
      <c r="AM1386" s="3">
        <v>4341</v>
      </c>
      <c r="AN1386" s="24">
        <v>45536.125061149694</v>
      </c>
      <c r="AO1386" s="24">
        <v>45536.125084297841</v>
      </c>
      <c r="AP1386">
        <v>9</v>
      </c>
      <c r="AQ1386" t="s">
        <v>194</v>
      </c>
      <c r="AR1386">
        <v>244.12506114969437</v>
      </c>
      <c r="AS1386" t="s">
        <v>195</v>
      </c>
      <c r="AT1386" t="s">
        <v>251</v>
      </c>
      <c r="AU1386" t="s">
        <v>197</v>
      </c>
      <c r="AV1386" t="s">
        <v>233</v>
      </c>
      <c r="AW1386" t="s">
        <v>251</v>
      </c>
      <c r="AX1386" t="s">
        <v>197</v>
      </c>
      <c r="AY1386" t="s">
        <v>219</v>
      </c>
    </row>
    <row r="1387" spans="1:51" x14ac:dyDescent="0.45">
      <c r="A1387" s="22">
        <v>871718</v>
      </c>
      <c r="B1387" s="6">
        <v>45536</v>
      </c>
      <c r="C1387" s="22">
        <v>1875000</v>
      </c>
      <c r="D1387" s="22">
        <v>2722882</v>
      </c>
      <c r="E1387" s="22"/>
      <c r="F1387" s="22">
        <v>23668</v>
      </c>
      <c r="G1387" s="22">
        <v>244250</v>
      </c>
      <c r="H1387" s="22">
        <v>163</v>
      </c>
      <c r="I1387" s="22"/>
      <c r="J1387" s="22">
        <v>32253</v>
      </c>
      <c r="K1387" s="22">
        <v>102232</v>
      </c>
      <c r="L1387" s="23" t="s">
        <v>1359</v>
      </c>
      <c r="M1387" s="23"/>
      <c r="N1387" s="23" t="s">
        <v>184</v>
      </c>
      <c r="O1387" s="23" t="s">
        <v>672</v>
      </c>
      <c r="P1387" s="22">
        <v>14</v>
      </c>
      <c r="Q1387" s="23" t="s">
        <v>673</v>
      </c>
      <c r="R1387" s="23" t="s">
        <v>667</v>
      </c>
      <c r="S1387" s="23" t="s">
        <v>22</v>
      </c>
      <c r="T1387" s="23" t="s">
        <v>667</v>
      </c>
      <c r="U1387" s="23" t="s">
        <v>22</v>
      </c>
      <c r="V1387" s="23" t="s">
        <v>674</v>
      </c>
      <c r="W1387" s="23" t="s">
        <v>188</v>
      </c>
      <c r="X1387" s="23" t="s">
        <v>189</v>
      </c>
      <c r="Y1387" s="22">
        <v>0</v>
      </c>
      <c r="Z1387" s="23" t="s">
        <v>190</v>
      </c>
      <c r="AA1387" s="23" t="s">
        <v>191</v>
      </c>
      <c r="AB1387" s="23" t="s">
        <v>190</v>
      </c>
      <c r="AC1387" s="23" t="s">
        <v>190</v>
      </c>
      <c r="AD1387" s="23" t="s">
        <v>190</v>
      </c>
      <c r="AE1387" s="23" t="s">
        <v>98</v>
      </c>
      <c r="AF1387" s="23"/>
      <c r="AG1387" s="23"/>
      <c r="AH1387" s="23"/>
      <c r="AI1387" s="23"/>
      <c r="AJ1387" s="23" t="b">
        <v>0</v>
      </c>
      <c r="AK1387" s="3">
        <v>114</v>
      </c>
      <c r="AL1387" s="3">
        <v>4952</v>
      </c>
      <c r="AM1387" s="3">
        <v>4341</v>
      </c>
      <c r="AN1387" s="24">
        <v>45536.125061149694</v>
      </c>
      <c r="AO1387" s="24">
        <v>45536.125084297841</v>
      </c>
      <c r="AP1387">
        <v>9</v>
      </c>
      <c r="AQ1387" t="s">
        <v>194</v>
      </c>
      <c r="AR1387">
        <v>244.12506114969437</v>
      </c>
      <c r="AS1387" t="s">
        <v>195</v>
      </c>
      <c r="AT1387" t="s">
        <v>251</v>
      </c>
      <c r="AU1387" t="s">
        <v>197</v>
      </c>
      <c r="AV1387" t="s">
        <v>233</v>
      </c>
      <c r="AW1387" t="s">
        <v>251</v>
      </c>
      <c r="AX1387" t="s">
        <v>197</v>
      </c>
      <c r="AY1387" t="s">
        <v>219</v>
      </c>
    </row>
    <row r="1388" spans="1:51" x14ac:dyDescent="0.45">
      <c r="A1388" s="22">
        <v>875184</v>
      </c>
      <c r="B1388" s="6">
        <v>45536</v>
      </c>
      <c r="C1388" s="22">
        <v>1859000</v>
      </c>
      <c r="D1388" s="22">
        <v>7366651</v>
      </c>
      <c r="E1388" s="22"/>
      <c r="F1388" s="22">
        <v>583665</v>
      </c>
      <c r="G1388" s="22">
        <v>329</v>
      </c>
      <c r="H1388" s="22">
        <v>18</v>
      </c>
      <c r="I1388" s="22">
        <v>0</v>
      </c>
      <c r="J1388" s="22">
        <v>8</v>
      </c>
      <c r="K1388" s="22">
        <v>101643</v>
      </c>
      <c r="L1388" s="23" t="s">
        <v>916</v>
      </c>
      <c r="M1388" s="23"/>
      <c r="N1388" s="23" t="s">
        <v>184</v>
      </c>
      <c r="O1388" s="23" t="s">
        <v>184</v>
      </c>
      <c r="P1388" s="22">
        <v>1</v>
      </c>
      <c r="Q1388" s="23" t="s">
        <v>274</v>
      </c>
      <c r="R1388" s="23"/>
      <c r="S1388" s="23"/>
      <c r="T1388" s="23"/>
      <c r="U1388" s="23"/>
      <c r="V1388" s="23" t="s">
        <v>688</v>
      </c>
      <c r="W1388" s="23" t="s">
        <v>188</v>
      </c>
      <c r="X1388" s="23" t="s">
        <v>601</v>
      </c>
      <c r="Y1388" s="22">
        <v>0</v>
      </c>
      <c r="Z1388" s="23"/>
      <c r="AA1388" s="23" t="s">
        <v>191</v>
      </c>
      <c r="AB1388" s="23"/>
      <c r="AC1388" s="23"/>
      <c r="AD1388" s="23"/>
      <c r="AE1388" s="23"/>
      <c r="AF1388" s="23"/>
      <c r="AG1388" s="23"/>
      <c r="AH1388" s="23"/>
      <c r="AI1388" s="23"/>
      <c r="AJ1388" s="23" t="b">
        <v>0</v>
      </c>
      <c r="AK1388" s="3">
        <v>62</v>
      </c>
      <c r="AL1388" s="3">
        <v>3400</v>
      </c>
      <c r="AM1388" s="3">
        <v>7156</v>
      </c>
      <c r="AN1388" s="24">
        <v>45536.89807438272</v>
      </c>
      <c r="AO1388" s="24">
        <v>45536.898155401235</v>
      </c>
      <c r="AP1388">
        <v>9</v>
      </c>
      <c r="AQ1388" t="s">
        <v>194</v>
      </c>
      <c r="AR1388">
        <v>244.89807438271964</v>
      </c>
      <c r="AS1388" t="s">
        <v>195</v>
      </c>
      <c r="AT1388" t="s">
        <v>226</v>
      </c>
      <c r="AU1388" t="s">
        <v>197</v>
      </c>
      <c r="AV1388" t="s">
        <v>227</v>
      </c>
      <c r="AW1388" t="s">
        <v>226</v>
      </c>
      <c r="AX1388" t="s">
        <v>197</v>
      </c>
      <c r="AY1388" t="s">
        <v>226</v>
      </c>
    </row>
    <row r="1389" spans="1:51" x14ac:dyDescent="0.45">
      <c r="A1389" s="22">
        <v>872089</v>
      </c>
      <c r="B1389" s="6">
        <v>45536</v>
      </c>
      <c r="C1389" s="22">
        <v>1859000</v>
      </c>
      <c r="D1389" s="22">
        <v>1977072</v>
      </c>
      <c r="E1389" s="22"/>
      <c r="F1389" s="22">
        <v>875</v>
      </c>
      <c r="G1389" s="22">
        <v>321782</v>
      </c>
      <c r="H1389" s="22">
        <v>499</v>
      </c>
      <c r="I1389" s="22"/>
      <c r="J1389" s="22">
        <v>82206</v>
      </c>
      <c r="K1389" s="22">
        <v>101894</v>
      </c>
      <c r="L1389" s="23" t="s">
        <v>1342</v>
      </c>
      <c r="M1389" s="23"/>
      <c r="N1389" s="23" t="s">
        <v>184</v>
      </c>
      <c r="O1389" s="23" t="s">
        <v>672</v>
      </c>
      <c r="P1389" s="22">
        <v>10</v>
      </c>
      <c r="Q1389" s="23" t="s">
        <v>673</v>
      </c>
      <c r="R1389" s="23" t="s">
        <v>667</v>
      </c>
      <c r="S1389" s="23" t="s">
        <v>22</v>
      </c>
      <c r="T1389" s="23" t="s">
        <v>667</v>
      </c>
      <c r="U1389" s="23" t="s">
        <v>22</v>
      </c>
      <c r="V1389" s="23" t="s">
        <v>674</v>
      </c>
      <c r="W1389" s="23" t="s">
        <v>188</v>
      </c>
      <c r="X1389" s="23" t="s">
        <v>189</v>
      </c>
      <c r="Y1389" s="22">
        <v>0</v>
      </c>
      <c r="Z1389" s="23" t="s">
        <v>190</v>
      </c>
      <c r="AA1389" s="23" t="s">
        <v>191</v>
      </c>
      <c r="AB1389" s="23" t="s">
        <v>190</v>
      </c>
      <c r="AC1389" s="23" t="s">
        <v>190</v>
      </c>
      <c r="AD1389" s="23" t="s">
        <v>190</v>
      </c>
      <c r="AE1389" s="23" t="s">
        <v>99</v>
      </c>
      <c r="AF1389" s="23"/>
      <c r="AG1389" s="23"/>
      <c r="AH1389" s="23"/>
      <c r="AI1389" s="23"/>
      <c r="AJ1389" s="23" t="b">
        <v>0</v>
      </c>
      <c r="AK1389" s="3">
        <v>55</v>
      </c>
      <c r="AL1389" s="3">
        <v>4952</v>
      </c>
      <c r="AM1389" s="3">
        <v>4594</v>
      </c>
      <c r="AN1389" s="24">
        <v>45536.211928626544</v>
      </c>
      <c r="AO1389" s="24">
        <v>45536.211940200614</v>
      </c>
      <c r="AP1389">
        <v>9</v>
      </c>
      <c r="AQ1389" t="s">
        <v>194</v>
      </c>
      <c r="AR1389">
        <v>244.21192862654425</v>
      </c>
      <c r="AS1389" t="s">
        <v>195</v>
      </c>
      <c r="AT1389" t="s">
        <v>296</v>
      </c>
      <c r="AU1389" t="s">
        <v>197</v>
      </c>
      <c r="AV1389" t="s">
        <v>208</v>
      </c>
      <c r="AW1389" t="s">
        <v>296</v>
      </c>
      <c r="AX1389" t="s">
        <v>197</v>
      </c>
      <c r="AY1389" t="s">
        <v>207</v>
      </c>
    </row>
    <row r="1390" spans="1:51" x14ac:dyDescent="0.45">
      <c r="A1390" s="22">
        <v>872090</v>
      </c>
      <c r="B1390" s="6">
        <v>45536</v>
      </c>
      <c r="C1390" s="22">
        <v>1859000</v>
      </c>
      <c r="D1390" s="22">
        <v>1977072</v>
      </c>
      <c r="E1390" s="22"/>
      <c r="F1390" s="22">
        <v>875</v>
      </c>
      <c r="G1390" s="22">
        <v>321782</v>
      </c>
      <c r="H1390" s="22">
        <v>499</v>
      </c>
      <c r="I1390" s="22"/>
      <c r="J1390" s="22">
        <v>82206</v>
      </c>
      <c r="K1390" s="22">
        <v>101894</v>
      </c>
      <c r="L1390" s="23" t="s">
        <v>1342</v>
      </c>
      <c r="M1390" s="23"/>
      <c r="N1390" s="23" t="s">
        <v>184</v>
      </c>
      <c r="O1390" s="23" t="s">
        <v>672</v>
      </c>
      <c r="P1390" s="22">
        <v>14</v>
      </c>
      <c r="Q1390" s="23" t="s">
        <v>673</v>
      </c>
      <c r="R1390" s="23" t="s">
        <v>667</v>
      </c>
      <c r="S1390" s="23" t="s">
        <v>22</v>
      </c>
      <c r="T1390" s="23" t="s">
        <v>667</v>
      </c>
      <c r="U1390" s="23" t="s">
        <v>22</v>
      </c>
      <c r="V1390" s="23" t="s">
        <v>674</v>
      </c>
      <c r="W1390" s="23" t="s">
        <v>188</v>
      </c>
      <c r="X1390" s="23" t="s">
        <v>189</v>
      </c>
      <c r="Y1390" s="22">
        <v>0</v>
      </c>
      <c r="Z1390" s="23" t="s">
        <v>190</v>
      </c>
      <c r="AA1390" s="23" t="s">
        <v>191</v>
      </c>
      <c r="AB1390" s="23" t="s">
        <v>190</v>
      </c>
      <c r="AC1390" s="23" t="s">
        <v>190</v>
      </c>
      <c r="AD1390" s="23" t="s">
        <v>190</v>
      </c>
      <c r="AE1390" s="23" t="s">
        <v>99</v>
      </c>
      <c r="AF1390" s="23"/>
      <c r="AG1390" s="23"/>
      <c r="AH1390" s="23"/>
      <c r="AI1390" s="23"/>
      <c r="AJ1390" s="23" t="b">
        <v>0</v>
      </c>
      <c r="AK1390" s="3">
        <v>55</v>
      </c>
      <c r="AL1390" s="3">
        <v>4952</v>
      </c>
      <c r="AM1390" s="3">
        <v>4594</v>
      </c>
      <c r="AN1390" s="24">
        <v>45536.211928626544</v>
      </c>
      <c r="AO1390" s="24">
        <v>45536.211940200614</v>
      </c>
      <c r="AP1390">
        <v>9</v>
      </c>
      <c r="AQ1390" t="s">
        <v>194</v>
      </c>
      <c r="AR1390">
        <v>244.21192862654425</v>
      </c>
      <c r="AS1390" t="s">
        <v>195</v>
      </c>
      <c r="AT1390" t="s">
        <v>296</v>
      </c>
      <c r="AU1390" t="s">
        <v>197</v>
      </c>
      <c r="AV1390" t="s">
        <v>208</v>
      </c>
      <c r="AW1390" t="s">
        <v>296</v>
      </c>
      <c r="AX1390" t="s">
        <v>197</v>
      </c>
      <c r="AY1390" t="s">
        <v>207</v>
      </c>
    </row>
    <row r="1391" spans="1:51" x14ac:dyDescent="0.45">
      <c r="A1391" s="22">
        <v>872091</v>
      </c>
      <c r="B1391" s="6">
        <v>45536</v>
      </c>
      <c r="C1391" s="22">
        <v>1859000</v>
      </c>
      <c r="D1391" s="22">
        <v>1977072</v>
      </c>
      <c r="E1391" s="22"/>
      <c r="F1391" s="22">
        <v>875</v>
      </c>
      <c r="G1391" s="22">
        <v>321782</v>
      </c>
      <c r="H1391" s="22">
        <v>499</v>
      </c>
      <c r="I1391" s="22"/>
      <c r="J1391" s="22">
        <v>82206</v>
      </c>
      <c r="K1391" s="22">
        <v>101894</v>
      </c>
      <c r="L1391" s="23" t="s">
        <v>1342</v>
      </c>
      <c r="M1391" s="23"/>
      <c r="N1391" s="23" t="s">
        <v>184</v>
      </c>
      <c r="O1391" s="23" t="s">
        <v>672</v>
      </c>
      <c r="P1391" s="22">
        <v>10</v>
      </c>
      <c r="Q1391" s="23" t="s">
        <v>673</v>
      </c>
      <c r="R1391" s="23" t="s">
        <v>667</v>
      </c>
      <c r="S1391" s="23" t="s">
        <v>22</v>
      </c>
      <c r="T1391" s="23" t="s">
        <v>667</v>
      </c>
      <c r="U1391" s="23" t="s">
        <v>22</v>
      </c>
      <c r="V1391" s="23" t="s">
        <v>674</v>
      </c>
      <c r="W1391" s="23" t="s">
        <v>188</v>
      </c>
      <c r="X1391" s="23" t="s">
        <v>189</v>
      </c>
      <c r="Y1391" s="22">
        <v>0</v>
      </c>
      <c r="Z1391" s="23" t="s">
        <v>190</v>
      </c>
      <c r="AA1391" s="23" t="s">
        <v>191</v>
      </c>
      <c r="AB1391" s="23" t="s">
        <v>190</v>
      </c>
      <c r="AC1391" s="23" t="s">
        <v>190</v>
      </c>
      <c r="AD1391" s="23" t="s">
        <v>190</v>
      </c>
      <c r="AE1391" s="23" t="s">
        <v>99</v>
      </c>
      <c r="AF1391" s="23"/>
      <c r="AG1391" s="23"/>
      <c r="AH1391" s="23"/>
      <c r="AI1391" s="23"/>
      <c r="AJ1391" s="23" t="b">
        <v>0</v>
      </c>
      <c r="AK1391" s="3">
        <v>55</v>
      </c>
      <c r="AL1391" s="3">
        <v>4952</v>
      </c>
      <c r="AM1391" s="3">
        <v>4594</v>
      </c>
      <c r="AN1391" s="24">
        <v>45536.211928626544</v>
      </c>
      <c r="AO1391" s="24">
        <v>45536.211940200614</v>
      </c>
      <c r="AP1391">
        <v>9</v>
      </c>
      <c r="AQ1391" t="s">
        <v>194</v>
      </c>
      <c r="AR1391">
        <v>244.21192862654425</v>
      </c>
      <c r="AS1391" t="s">
        <v>195</v>
      </c>
      <c r="AT1391" t="s">
        <v>296</v>
      </c>
      <c r="AU1391" t="s">
        <v>197</v>
      </c>
      <c r="AV1391" t="s">
        <v>208</v>
      </c>
      <c r="AW1391" t="s">
        <v>296</v>
      </c>
      <c r="AX1391" t="s">
        <v>197</v>
      </c>
      <c r="AY1391" t="s">
        <v>207</v>
      </c>
    </row>
    <row r="1392" spans="1:51" x14ac:dyDescent="0.45">
      <c r="A1392" s="22">
        <v>872092</v>
      </c>
      <c r="B1392" s="6">
        <v>45536</v>
      </c>
      <c r="C1392" s="22">
        <v>1859000</v>
      </c>
      <c r="D1392" s="22">
        <v>1977072</v>
      </c>
      <c r="E1392" s="22"/>
      <c r="F1392" s="22">
        <v>875</v>
      </c>
      <c r="G1392" s="22">
        <v>321782</v>
      </c>
      <c r="H1392" s="22">
        <v>499</v>
      </c>
      <c r="I1392" s="22"/>
      <c r="J1392" s="22">
        <v>82206</v>
      </c>
      <c r="K1392" s="22">
        <v>101894</v>
      </c>
      <c r="L1392" s="23" t="s">
        <v>1342</v>
      </c>
      <c r="M1392" s="23"/>
      <c r="N1392" s="23" t="s">
        <v>184</v>
      </c>
      <c r="O1392" s="23" t="s">
        <v>672</v>
      </c>
      <c r="P1392" s="22">
        <v>14</v>
      </c>
      <c r="Q1392" s="23" t="s">
        <v>673</v>
      </c>
      <c r="R1392" s="23" t="s">
        <v>667</v>
      </c>
      <c r="S1392" s="23" t="s">
        <v>22</v>
      </c>
      <c r="T1392" s="23" t="s">
        <v>667</v>
      </c>
      <c r="U1392" s="23" t="s">
        <v>22</v>
      </c>
      <c r="V1392" s="23" t="s">
        <v>674</v>
      </c>
      <c r="W1392" s="23" t="s">
        <v>188</v>
      </c>
      <c r="X1392" s="23" t="s">
        <v>189</v>
      </c>
      <c r="Y1392" s="22">
        <v>0</v>
      </c>
      <c r="Z1392" s="23" t="s">
        <v>190</v>
      </c>
      <c r="AA1392" s="23" t="s">
        <v>191</v>
      </c>
      <c r="AB1392" s="23" t="s">
        <v>190</v>
      </c>
      <c r="AC1392" s="23" t="s">
        <v>190</v>
      </c>
      <c r="AD1392" s="23" t="s">
        <v>190</v>
      </c>
      <c r="AE1392" s="23" t="s">
        <v>99</v>
      </c>
      <c r="AF1392" s="23"/>
      <c r="AG1392" s="23"/>
      <c r="AH1392" s="23"/>
      <c r="AI1392" s="23"/>
      <c r="AJ1392" s="23" t="b">
        <v>0</v>
      </c>
      <c r="AK1392" s="3">
        <v>55</v>
      </c>
      <c r="AL1392" s="3">
        <v>4952</v>
      </c>
      <c r="AM1392" s="3">
        <v>4594</v>
      </c>
      <c r="AN1392" s="24">
        <v>45536.211928626544</v>
      </c>
      <c r="AO1392" s="24">
        <v>45536.211940200614</v>
      </c>
      <c r="AP1392">
        <v>9</v>
      </c>
      <c r="AQ1392" t="s">
        <v>194</v>
      </c>
      <c r="AR1392">
        <v>244.21192862654425</v>
      </c>
      <c r="AS1392" t="s">
        <v>195</v>
      </c>
      <c r="AT1392" t="s">
        <v>296</v>
      </c>
      <c r="AU1392" t="s">
        <v>197</v>
      </c>
      <c r="AV1392" t="s">
        <v>208</v>
      </c>
      <c r="AW1392" t="s">
        <v>296</v>
      </c>
      <c r="AX1392" t="s">
        <v>197</v>
      </c>
      <c r="AY1392" t="s">
        <v>207</v>
      </c>
    </row>
    <row r="1393" spans="1:51" x14ac:dyDescent="0.45">
      <c r="A1393" s="22">
        <v>871373</v>
      </c>
      <c r="B1393" s="6">
        <v>45536</v>
      </c>
      <c r="C1393" s="22">
        <v>1859000</v>
      </c>
      <c r="D1393" s="22">
        <v>2968732</v>
      </c>
      <c r="E1393" s="22"/>
      <c r="F1393" s="22">
        <v>421331</v>
      </c>
      <c r="G1393" s="22">
        <v>683764</v>
      </c>
      <c r="H1393" s="22">
        <v>0</v>
      </c>
      <c r="I1393" s="22"/>
      <c r="J1393" s="22">
        <v>4039</v>
      </c>
      <c r="K1393" s="22">
        <v>101754</v>
      </c>
      <c r="L1393" s="23" t="s">
        <v>1652</v>
      </c>
      <c r="M1393" s="23"/>
      <c r="N1393" s="23" t="s">
        <v>184</v>
      </c>
      <c r="O1393" s="23" t="s">
        <v>213</v>
      </c>
      <c r="P1393" s="22">
        <v>20</v>
      </c>
      <c r="Q1393" s="23" t="s">
        <v>186</v>
      </c>
      <c r="R1393" s="23"/>
      <c r="S1393" s="23"/>
      <c r="T1393" s="23"/>
      <c r="U1393" s="23"/>
      <c r="V1393" s="23" t="s">
        <v>187</v>
      </c>
      <c r="W1393" s="23" t="s">
        <v>188</v>
      </c>
      <c r="X1393" s="23" t="s">
        <v>189</v>
      </c>
      <c r="Y1393" s="22">
        <v>0</v>
      </c>
      <c r="Z1393" s="23" t="s">
        <v>190</v>
      </c>
      <c r="AA1393" s="23" t="s">
        <v>191</v>
      </c>
      <c r="AB1393" s="23" t="s">
        <v>190</v>
      </c>
      <c r="AC1393" s="23" t="s">
        <v>192</v>
      </c>
      <c r="AD1393" s="23" t="s">
        <v>193</v>
      </c>
      <c r="AE1393" s="23" t="s">
        <v>85</v>
      </c>
      <c r="AF1393" s="23" t="s">
        <v>190</v>
      </c>
      <c r="AG1393" s="23" t="s">
        <v>190</v>
      </c>
      <c r="AH1393" s="23" t="s">
        <v>190</v>
      </c>
      <c r="AI1393" s="23" t="s">
        <v>996</v>
      </c>
      <c r="AJ1393" s="23" t="b">
        <v>0</v>
      </c>
      <c r="AK1393" s="3">
        <v>61</v>
      </c>
      <c r="AL1393" s="3">
        <v>3448</v>
      </c>
      <c r="AM1393" s="3">
        <v>4042</v>
      </c>
      <c r="AN1393" s="24">
        <v>45536.010982754633</v>
      </c>
      <c r="AO1393" s="24">
        <v>45536.011005902779</v>
      </c>
      <c r="AP1393">
        <v>9</v>
      </c>
      <c r="AQ1393" t="s">
        <v>194</v>
      </c>
      <c r="AR1393">
        <v>244.01098275463301</v>
      </c>
      <c r="AS1393" t="s">
        <v>195</v>
      </c>
      <c r="AT1393" t="s">
        <v>196</v>
      </c>
      <c r="AU1393" t="s">
        <v>197</v>
      </c>
      <c r="AV1393" t="s">
        <v>257</v>
      </c>
      <c r="AW1393" t="s">
        <v>196</v>
      </c>
      <c r="AX1393" t="s">
        <v>197</v>
      </c>
      <c r="AY1393" t="s">
        <v>199</v>
      </c>
    </row>
    <row r="1394" spans="1:51" x14ac:dyDescent="0.45">
      <c r="A1394" s="22">
        <v>873480</v>
      </c>
      <c r="B1394" s="6">
        <v>45536</v>
      </c>
      <c r="C1394" s="22">
        <v>1844000</v>
      </c>
      <c r="D1394" s="22">
        <v>1897164</v>
      </c>
      <c r="E1394" s="22"/>
      <c r="F1394" s="22">
        <v>77</v>
      </c>
      <c r="G1394" s="22">
        <v>358457</v>
      </c>
      <c r="H1394" s="22">
        <v>1</v>
      </c>
      <c r="I1394" s="22"/>
      <c r="J1394" s="22">
        <v>25473</v>
      </c>
      <c r="K1394" s="22">
        <v>6763</v>
      </c>
      <c r="L1394" s="23" t="s">
        <v>1345</v>
      </c>
      <c r="M1394" s="23"/>
      <c r="N1394" s="23" t="s">
        <v>184</v>
      </c>
      <c r="O1394" s="23" t="s">
        <v>672</v>
      </c>
      <c r="P1394" s="22">
        <v>10</v>
      </c>
      <c r="Q1394" s="23" t="s">
        <v>673</v>
      </c>
      <c r="R1394" s="23" t="s">
        <v>667</v>
      </c>
      <c r="S1394" s="23" t="s">
        <v>22</v>
      </c>
      <c r="T1394" s="23" t="s">
        <v>667</v>
      </c>
      <c r="U1394" s="23" t="s">
        <v>22</v>
      </c>
      <c r="V1394" s="23" t="s">
        <v>674</v>
      </c>
      <c r="W1394" s="23" t="s">
        <v>188</v>
      </c>
      <c r="X1394" s="23" t="s">
        <v>189</v>
      </c>
      <c r="Y1394" s="22">
        <v>0</v>
      </c>
      <c r="Z1394" s="23" t="s">
        <v>190</v>
      </c>
      <c r="AA1394" s="23" t="s">
        <v>191</v>
      </c>
      <c r="AB1394" s="23" t="s">
        <v>190</v>
      </c>
      <c r="AC1394" s="23" t="s">
        <v>190</v>
      </c>
      <c r="AD1394" s="23" t="s">
        <v>190</v>
      </c>
      <c r="AE1394" s="23" t="s">
        <v>113</v>
      </c>
      <c r="AF1394" s="23"/>
      <c r="AG1394" s="23"/>
      <c r="AH1394" s="23"/>
      <c r="AI1394" s="23"/>
      <c r="AJ1394" s="23" t="b">
        <v>0</v>
      </c>
      <c r="AK1394" s="3">
        <v>62</v>
      </c>
      <c r="AL1394" s="3">
        <v>4952</v>
      </c>
      <c r="AM1394" s="3">
        <v>5679</v>
      </c>
      <c r="AN1394" s="24">
        <v>45536.521335841047</v>
      </c>
      <c r="AO1394" s="24">
        <v>45536.521347415124</v>
      </c>
      <c r="AP1394">
        <v>9</v>
      </c>
      <c r="AQ1394" t="s">
        <v>194</v>
      </c>
      <c r="AR1394">
        <v>244.5213358410474</v>
      </c>
      <c r="AS1394" t="s">
        <v>195</v>
      </c>
      <c r="AT1394" t="s">
        <v>207</v>
      </c>
      <c r="AU1394" t="s">
        <v>197</v>
      </c>
      <c r="AV1394" t="s">
        <v>302</v>
      </c>
      <c r="AW1394" t="s">
        <v>207</v>
      </c>
      <c r="AX1394" t="s">
        <v>197</v>
      </c>
      <c r="AY1394" t="s">
        <v>205</v>
      </c>
    </row>
    <row r="1395" spans="1:51" x14ac:dyDescent="0.45">
      <c r="A1395" s="22">
        <v>873481</v>
      </c>
      <c r="B1395" s="6">
        <v>45536</v>
      </c>
      <c r="C1395" s="22">
        <v>1844000</v>
      </c>
      <c r="D1395" s="22">
        <v>1897164</v>
      </c>
      <c r="E1395" s="22"/>
      <c r="F1395" s="22">
        <v>77</v>
      </c>
      <c r="G1395" s="22">
        <v>358457</v>
      </c>
      <c r="H1395" s="22">
        <v>1</v>
      </c>
      <c r="I1395" s="22"/>
      <c r="J1395" s="22">
        <v>25473</v>
      </c>
      <c r="K1395" s="22">
        <v>6763</v>
      </c>
      <c r="L1395" s="23" t="s">
        <v>1345</v>
      </c>
      <c r="M1395" s="23"/>
      <c r="N1395" s="23" t="s">
        <v>184</v>
      </c>
      <c r="O1395" s="23" t="s">
        <v>672</v>
      </c>
      <c r="P1395" s="22">
        <v>14</v>
      </c>
      <c r="Q1395" s="23" t="s">
        <v>673</v>
      </c>
      <c r="R1395" s="23" t="s">
        <v>667</v>
      </c>
      <c r="S1395" s="23" t="s">
        <v>22</v>
      </c>
      <c r="T1395" s="23" t="s">
        <v>667</v>
      </c>
      <c r="U1395" s="23" t="s">
        <v>22</v>
      </c>
      <c r="V1395" s="23" t="s">
        <v>674</v>
      </c>
      <c r="W1395" s="23" t="s">
        <v>188</v>
      </c>
      <c r="X1395" s="23" t="s">
        <v>189</v>
      </c>
      <c r="Y1395" s="22">
        <v>0</v>
      </c>
      <c r="Z1395" s="23" t="s">
        <v>190</v>
      </c>
      <c r="AA1395" s="23" t="s">
        <v>191</v>
      </c>
      <c r="AB1395" s="23" t="s">
        <v>190</v>
      </c>
      <c r="AC1395" s="23" t="s">
        <v>190</v>
      </c>
      <c r="AD1395" s="23" t="s">
        <v>190</v>
      </c>
      <c r="AE1395" s="23" t="s">
        <v>113</v>
      </c>
      <c r="AF1395" s="23"/>
      <c r="AG1395" s="23"/>
      <c r="AH1395" s="23"/>
      <c r="AI1395" s="23"/>
      <c r="AJ1395" s="23" t="b">
        <v>0</v>
      </c>
      <c r="AK1395" s="3">
        <v>62</v>
      </c>
      <c r="AL1395" s="3">
        <v>4952</v>
      </c>
      <c r="AM1395" s="3">
        <v>5679</v>
      </c>
      <c r="AN1395" s="24">
        <v>45536.521335841047</v>
      </c>
      <c r="AO1395" s="24">
        <v>45536.521347415124</v>
      </c>
      <c r="AP1395">
        <v>9</v>
      </c>
      <c r="AQ1395" t="s">
        <v>194</v>
      </c>
      <c r="AR1395">
        <v>244.5213358410474</v>
      </c>
      <c r="AS1395" t="s">
        <v>195</v>
      </c>
      <c r="AT1395" t="s">
        <v>207</v>
      </c>
      <c r="AU1395" t="s">
        <v>197</v>
      </c>
      <c r="AV1395" t="s">
        <v>302</v>
      </c>
      <c r="AW1395" t="s">
        <v>207</v>
      </c>
      <c r="AX1395" t="s">
        <v>197</v>
      </c>
      <c r="AY1395" t="s">
        <v>205</v>
      </c>
    </row>
    <row r="1396" spans="1:51" x14ac:dyDescent="0.45">
      <c r="A1396" s="22">
        <v>873482</v>
      </c>
      <c r="B1396" s="6">
        <v>45536</v>
      </c>
      <c r="C1396" s="22">
        <v>1844000</v>
      </c>
      <c r="D1396" s="22">
        <v>1897164</v>
      </c>
      <c r="E1396" s="22"/>
      <c r="F1396" s="22">
        <v>77</v>
      </c>
      <c r="G1396" s="22">
        <v>358457</v>
      </c>
      <c r="H1396" s="22">
        <v>1</v>
      </c>
      <c r="I1396" s="22"/>
      <c r="J1396" s="22">
        <v>25473</v>
      </c>
      <c r="K1396" s="22">
        <v>6763</v>
      </c>
      <c r="L1396" s="23" t="s">
        <v>1345</v>
      </c>
      <c r="M1396" s="23"/>
      <c r="N1396" s="23" t="s">
        <v>184</v>
      </c>
      <c r="O1396" s="23" t="s">
        <v>672</v>
      </c>
      <c r="P1396" s="22">
        <v>10</v>
      </c>
      <c r="Q1396" s="23" t="s">
        <v>673</v>
      </c>
      <c r="R1396" s="23" t="s">
        <v>667</v>
      </c>
      <c r="S1396" s="23" t="s">
        <v>22</v>
      </c>
      <c r="T1396" s="23" t="s">
        <v>667</v>
      </c>
      <c r="U1396" s="23" t="s">
        <v>22</v>
      </c>
      <c r="V1396" s="23" t="s">
        <v>674</v>
      </c>
      <c r="W1396" s="23" t="s">
        <v>188</v>
      </c>
      <c r="X1396" s="23" t="s">
        <v>189</v>
      </c>
      <c r="Y1396" s="22">
        <v>0</v>
      </c>
      <c r="Z1396" s="23" t="s">
        <v>190</v>
      </c>
      <c r="AA1396" s="23" t="s">
        <v>191</v>
      </c>
      <c r="AB1396" s="23" t="s">
        <v>190</v>
      </c>
      <c r="AC1396" s="23" t="s">
        <v>190</v>
      </c>
      <c r="AD1396" s="23" t="s">
        <v>190</v>
      </c>
      <c r="AE1396" s="23" t="s">
        <v>113</v>
      </c>
      <c r="AF1396" s="23"/>
      <c r="AG1396" s="23"/>
      <c r="AH1396" s="23"/>
      <c r="AI1396" s="23"/>
      <c r="AJ1396" s="23" t="b">
        <v>0</v>
      </c>
      <c r="AK1396" s="3">
        <v>62</v>
      </c>
      <c r="AL1396" s="3">
        <v>4952</v>
      </c>
      <c r="AM1396" s="3">
        <v>5679</v>
      </c>
      <c r="AN1396" s="24">
        <v>45536.521335841047</v>
      </c>
      <c r="AO1396" s="24">
        <v>45536.521347415124</v>
      </c>
      <c r="AP1396">
        <v>9</v>
      </c>
      <c r="AQ1396" t="s">
        <v>194</v>
      </c>
      <c r="AR1396">
        <v>244.5213358410474</v>
      </c>
      <c r="AS1396" t="s">
        <v>195</v>
      </c>
      <c r="AT1396" t="s">
        <v>207</v>
      </c>
      <c r="AU1396" t="s">
        <v>197</v>
      </c>
      <c r="AV1396" t="s">
        <v>302</v>
      </c>
      <c r="AW1396" t="s">
        <v>207</v>
      </c>
      <c r="AX1396" t="s">
        <v>197</v>
      </c>
      <c r="AY1396" t="s">
        <v>205</v>
      </c>
    </row>
    <row r="1397" spans="1:51" x14ac:dyDescent="0.45">
      <c r="A1397" s="22">
        <v>873483</v>
      </c>
      <c r="B1397" s="6">
        <v>45536</v>
      </c>
      <c r="C1397" s="22">
        <v>1844000</v>
      </c>
      <c r="D1397" s="22">
        <v>1897164</v>
      </c>
      <c r="E1397" s="22"/>
      <c r="F1397" s="22">
        <v>77</v>
      </c>
      <c r="G1397" s="22">
        <v>358457</v>
      </c>
      <c r="H1397" s="22">
        <v>1</v>
      </c>
      <c r="I1397" s="22"/>
      <c r="J1397" s="22">
        <v>25473</v>
      </c>
      <c r="K1397" s="22">
        <v>6763</v>
      </c>
      <c r="L1397" s="23" t="s">
        <v>1345</v>
      </c>
      <c r="M1397" s="23"/>
      <c r="N1397" s="23" t="s">
        <v>184</v>
      </c>
      <c r="O1397" s="23" t="s">
        <v>672</v>
      </c>
      <c r="P1397" s="22">
        <v>14</v>
      </c>
      <c r="Q1397" s="23" t="s">
        <v>673</v>
      </c>
      <c r="R1397" s="23" t="s">
        <v>667</v>
      </c>
      <c r="S1397" s="23" t="s">
        <v>22</v>
      </c>
      <c r="T1397" s="23" t="s">
        <v>667</v>
      </c>
      <c r="U1397" s="23" t="s">
        <v>22</v>
      </c>
      <c r="V1397" s="23" t="s">
        <v>674</v>
      </c>
      <c r="W1397" s="23" t="s">
        <v>188</v>
      </c>
      <c r="X1397" s="23" t="s">
        <v>189</v>
      </c>
      <c r="Y1397" s="22">
        <v>0</v>
      </c>
      <c r="Z1397" s="23" t="s">
        <v>190</v>
      </c>
      <c r="AA1397" s="23" t="s">
        <v>191</v>
      </c>
      <c r="AB1397" s="23" t="s">
        <v>190</v>
      </c>
      <c r="AC1397" s="23" t="s">
        <v>190</v>
      </c>
      <c r="AD1397" s="23" t="s">
        <v>190</v>
      </c>
      <c r="AE1397" s="23" t="s">
        <v>113</v>
      </c>
      <c r="AF1397" s="23"/>
      <c r="AG1397" s="23"/>
      <c r="AH1397" s="23"/>
      <c r="AI1397" s="23"/>
      <c r="AJ1397" s="23" t="b">
        <v>0</v>
      </c>
      <c r="AK1397" s="3">
        <v>62</v>
      </c>
      <c r="AL1397" s="3">
        <v>4952</v>
      </c>
      <c r="AM1397" s="3">
        <v>5679</v>
      </c>
      <c r="AN1397" s="24">
        <v>45536.521335841047</v>
      </c>
      <c r="AO1397" s="24">
        <v>45536.521347415124</v>
      </c>
      <c r="AP1397">
        <v>9</v>
      </c>
      <c r="AQ1397" t="s">
        <v>194</v>
      </c>
      <c r="AR1397">
        <v>244.5213358410474</v>
      </c>
      <c r="AS1397" t="s">
        <v>195</v>
      </c>
      <c r="AT1397" t="s">
        <v>207</v>
      </c>
      <c r="AU1397" t="s">
        <v>197</v>
      </c>
      <c r="AV1397" t="s">
        <v>302</v>
      </c>
      <c r="AW1397" t="s">
        <v>207</v>
      </c>
      <c r="AX1397" t="s">
        <v>197</v>
      </c>
      <c r="AY1397" t="s">
        <v>205</v>
      </c>
    </row>
    <row r="1398" spans="1:51" x14ac:dyDescent="0.45">
      <c r="A1398" s="22">
        <v>873438</v>
      </c>
      <c r="B1398" s="6">
        <v>45536</v>
      </c>
      <c r="C1398" s="22">
        <v>1844000</v>
      </c>
      <c r="D1398" s="22">
        <v>2163119</v>
      </c>
      <c r="E1398" s="22"/>
      <c r="F1398" s="22">
        <v>84</v>
      </c>
      <c r="G1398" s="22">
        <v>370219</v>
      </c>
      <c r="H1398" s="22">
        <v>1</v>
      </c>
      <c r="I1398" s="22"/>
      <c r="J1398" s="22">
        <v>26058</v>
      </c>
      <c r="K1398" s="22">
        <v>1070</v>
      </c>
      <c r="L1398" s="23" t="s">
        <v>1346</v>
      </c>
      <c r="M1398" s="23"/>
      <c r="N1398" s="23" t="s">
        <v>184</v>
      </c>
      <c r="O1398" s="23" t="s">
        <v>672</v>
      </c>
      <c r="P1398" s="22">
        <v>10</v>
      </c>
      <c r="Q1398" s="23" t="s">
        <v>673</v>
      </c>
      <c r="R1398" s="23" t="s">
        <v>667</v>
      </c>
      <c r="S1398" s="23" t="s">
        <v>22</v>
      </c>
      <c r="T1398" s="23" t="s">
        <v>667</v>
      </c>
      <c r="U1398" s="23" t="s">
        <v>22</v>
      </c>
      <c r="V1398" s="23" t="s">
        <v>674</v>
      </c>
      <c r="W1398" s="23" t="s">
        <v>188</v>
      </c>
      <c r="X1398" s="23" t="s">
        <v>189</v>
      </c>
      <c r="Y1398" s="22">
        <v>0</v>
      </c>
      <c r="Z1398" s="23" t="s">
        <v>190</v>
      </c>
      <c r="AA1398" s="23" t="s">
        <v>191</v>
      </c>
      <c r="AB1398" s="23" t="s">
        <v>190</v>
      </c>
      <c r="AC1398" s="23" t="s">
        <v>190</v>
      </c>
      <c r="AD1398" s="23" t="s">
        <v>190</v>
      </c>
      <c r="AE1398" s="23" t="s">
        <v>113</v>
      </c>
      <c r="AF1398" s="23"/>
      <c r="AG1398" s="23"/>
      <c r="AH1398" s="23"/>
      <c r="AI1398" s="23"/>
      <c r="AJ1398" s="23" t="b">
        <v>0</v>
      </c>
      <c r="AK1398" s="3">
        <v>148</v>
      </c>
      <c r="AL1398" s="3">
        <v>4952</v>
      </c>
      <c r="AM1398" s="3">
        <v>5655</v>
      </c>
      <c r="AN1398" s="24">
        <v>45536.503766589507</v>
      </c>
      <c r="AO1398" s="24">
        <v>45536.503789737653</v>
      </c>
      <c r="AP1398">
        <v>9</v>
      </c>
      <c r="AQ1398" t="s">
        <v>194</v>
      </c>
      <c r="AR1398">
        <v>244.50376658950699</v>
      </c>
      <c r="AS1398" t="s">
        <v>195</v>
      </c>
      <c r="AT1398" t="s">
        <v>207</v>
      </c>
      <c r="AU1398" t="s">
        <v>197</v>
      </c>
      <c r="AV1398" t="s">
        <v>239</v>
      </c>
      <c r="AW1398" t="s">
        <v>207</v>
      </c>
      <c r="AX1398" t="s">
        <v>197</v>
      </c>
      <c r="AY1398" t="s">
        <v>241</v>
      </c>
    </row>
    <row r="1399" spans="1:51" x14ac:dyDescent="0.45">
      <c r="A1399" s="22">
        <v>873439</v>
      </c>
      <c r="B1399" s="6">
        <v>45536</v>
      </c>
      <c r="C1399" s="22">
        <v>1844000</v>
      </c>
      <c r="D1399" s="22">
        <v>2163119</v>
      </c>
      <c r="E1399" s="22"/>
      <c r="F1399" s="22">
        <v>84</v>
      </c>
      <c r="G1399" s="22">
        <v>370219</v>
      </c>
      <c r="H1399" s="22">
        <v>1</v>
      </c>
      <c r="I1399" s="22"/>
      <c r="J1399" s="22">
        <v>26058</v>
      </c>
      <c r="K1399" s="22">
        <v>1070</v>
      </c>
      <c r="L1399" s="23" t="s">
        <v>1346</v>
      </c>
      <c r="M1399" s="23"/>
      <c r="N1399" s="23" t="s">
        <v>184</v>
      </c>
      <c r="O1399" s="23" t="s">
        <v>672</v>
      </c>
      <c r="P1399" s="22">
        <v>14</v>
      </c>
      <c r="Q1399" s="23" t="s">
        <v>673</v>
      </c>
      <c r="R1399" s="23" t="s">
        <v>667</v>
      </c>
      <c r="S1399" s="23" t="s">
        <v>22</v>
      </c>
      <c r="T1399" s="23" t="s">
        <v>667</v>
      </c>
      <c r="U1399" s="23" t="s">
        <v>22</v>
      </c>
      <c r="V1399" s="23" t="s">
        <v>674</v>
      </c>
      <c r="W1399" s="23" t="s">
        <v>188</v>
      </c>
      <c r="X1399" s="23" t="s">
        <v>189</v>
      </c>
      <c r="Y1399" s="22">
        <v>0</v>
      </c>
      <c r="Z1399" s="23" t="s">
        <v>190</v>
      </c>
      <c r="AA1399" s="23" t="s">
        <v>191</v>
      </c>
      <c r="AB1399" s="23" t="s">
        <v>190</v>
      </c>
      <c r="AC1399" s="23" t="s">
        <v>190</v>
      </c>
      <c r="AD1399" s="23" t="s">
        <v>190</v>
      </c>
      <c r="AE1399" s="23" t="s">
        <v>113</v>
      </c>
      <c r="AF1399" s="23"/>
      <c r="AG1399" s="23"/>
      <c r="AH1399" s="23"/>
      <c r="AI1399" s="23"/>
      <c r="AJ1399" s="23" t="b">
        <v>0</v>
      </c>
      <c r="AK1399" s="3">
        <v>148</v>
      </c>
      <c r="AL1399" s="3">
        <v>4952</v>
      </c>
      <c r="AM1399" s="3">
        <v>5655</v>
      </c>
      <c r="AN1399" s="24">
        <v>45536.503766589507</v>
      </c>
      <c r="AO1399" s="24">
        <v>45536.503789737653</v>
      </c>
      <c r="AP1399">
        <v>9</v>
      </c>
      <c r="AQ1399" t="s">
        <v>194</v>
      </c>
      <c r="AR1399">
        <v>244.50376658950699</v>
      </c>
      <c r="AS1399" t="s">
        <v>195</v>
      </c>
      <c r="AT1399" t="s">
        <v>207</v>
      </c>
      <c r="AU1399" t="s">
        <v>197</v>
      </c>
      <c r="AV1399" t="s">
        <v>239</v>
      </c>
      <c r="AW1399" t="s">
        <v>207</v>
      </c>
      <c r="AX1399" t="s">
        <v>197</v>
      </c>
      <c r="AY1399" t="s">
        <v>241</v>
      </c>
    </row>
    <row r="1400" spans="1:51" x14ac:dyDescent="0.45">
      <c r="A1400" s="22">
        <v>873440</v>
      </c>
      <c r="B1400" s="6">
        <v>45536</v>
      </c>
      <c r="C1400" s="22">
        <v>1844000</v>
      </c>
      <c r="D1400" s="22">
        <v>2163119</v>
      </c>
      <c r="E1400" s="22"/>
      <c r="F1400" s="22">
        <v>84</v>
      </c>
      <c r="G1400" s="22">
        <v>370219</v>
      </c>
      <c r="H1400" s="22">
        <v>1</v>
      </c>
      <c r="I1400" s="22"/>
      <c r="J1400" s="22">
        <v>26058</v>
      </c>
      <c r="K1400" s="22">
        <v>1070</v>
      </c>
      <c r="L1400" s="23" t="s">
        <v>1346</v>
      </c>
      <c r="M1400" s="23"/>
      <c r="N1400" s="23" t="s">
        <v>184</v>
      </c>
      <c r="O1400" s="23" t="s">
        <v>672</v>
      </c>
      <c r="P1400" s="22">
        <v>10</v>
      </c>
      <c r="Q1400" s="23" t="s">
        <v>673</v>
      </c>
      <c r="R1400" s="23" t="s">
        <v>667</v>
      </c>
      <c r="S1400" s="23" t="s">
        <v>22</v>
      </c>
      <c r="T1400" s="23" t="s">
        <v>667</v>
      </c>
      <c r="U1400" s="23" t="s">
        <v>22</v>
      </c>
      <c r="V1400" s="23" t="s">
        <v>674</v>
      </c>
      <c r="W1400" s="23" t="s">
        <v>188</v>
      </c>
      <c r="X1400" s="23" t="s">
        <v>189</v>
      </c>
      <c r="Y1400" s="22">
        <v>0</v>
      </c>
      <c r="Z1400" s="23" t="s">
        <v>190</v>
      </c>
      <c r="AA1400" s="23" t="s">
        <v>191</v>
      </c>
      <c r="AB1400" s="23" t="s">
        <v>190</v>
      </c>
      <c r="AC1400" s="23" t="s">
        <v>190</v>
      </c>
      <c r="AD1400" s="23" t="s">
        <v>190</v>
      </c>
      <c r="AE1400" s="23" t="s">
        <v>113</v>
      </c>
      <c r="AF1400" s="23"/>
      <c r="AG1400" s="23"/>
      <c r="AH1400" s="23"/>
      <c r="AI1400" s="23"/>
      <c r="AJ1400" s="23" t="b">
        <v>0</v>
      </c>
      <c r="AK1400" s="3">
        <v>148</v>
      </c>
      <c r="AL1400" s="3">
        <v>4952</v>
      </c>
      <c r="AM1400" s="3">
        <v>5655</v>
      </c>
      <c r="AN1400" s="24">
        <v>45536.503766589507</v>
      </c>
      <c r="AO1400" s="24">
        <v>45536.503789737653</v>
      </c>
      <c r="AP1400">
        <v>9</v>
      </c>
      <c r="AQ1400" t="s">
        <v>194</v>
      </c>
      <c r="AR1400">
        <v>244.50376658950699</v>
      </c>
      <c r="AS1400" t="s">
        <v>195</v>
      </c>
      <c r="AT1400" t="s">
        <v>207</v>
      </c>
      <c r="AU1400" t="s">
        <v>197</v>
      </c>
      <c r="AV1400" t="s">
        <v>239</v>
      </c>
      <c r="AW1400" t="s">
        <v>207</v>
      </c>
      <c r="AX1400" t="s">
        <v>197</v>
      </c>
      <c r="AY1400" t="s">
        <v>241</v>
      </c>
    </row>
    <row r="1401" spans="1:51" x14ac:dyDescent="0.45">
      <c r="A1401" s="22">
        <v>873441</v>
      </c>
      <c r="B1401" s="6">
        <v>45536</v>
      </c>
      <c r="C1401" s="22">
        <v>1844000</v>
      </c>
      <c r="D1401" s="22">
        <v>2163119</v>
      </c>
      <c r="E1401" s="22"/>
      <c r="F1401" s="22">
        <v>84</v>
      </c>
      <c r="G1401" s="22">
        <v>370219</v>
      </c>
      <c r="H1401" s="22">
        <v>1</v>
      </c>
      <c r="I1401" s="22"/>
      <c r="J1401" s="22">
        <v>26058</v>
      </c>
      <c r="K1401" s="22">
        <v>1070</v>
      </c>
      <c r="L1401" s="23" t="s">
        <v>1346</v>
      </c>
      <c r="M1401" s="23"/>
      <c r="N1401" s="23" t="s">
        <v>184</v>
      </c>
      <c r="O1401" s="23" t="s">
        <v>672</v>
      </c>
      <c r="P1401" s="22">
        <v>14</v>
      </c>
      <c r="Q1401" s="23" t="s">
        <v>673</v>
      </c>
      <c r="R1401" s="23" t="s">
        <v>667</v>
      </c>
      <c r="S1401" s="23" t="s">
        <v>22</v>
      </c>
      <c r="T1401" s="23" t="s">
        <v>667</v>
      </c>
      <c r="U1401" s="23" t="s">
        <v>22</v>
      </c>
      <c r="V1401" s="23" t="s">
        <v>674</v>
      </c>
      <c r="W1401" s="23" t="s">
        <v>188</v>
      </c>
      <c r="X1401" s="23" t="s">
        <v>189</v>
      </c>
      <c r="Y1401" s="22">
        <v>0</v>
      </c>
      <c r="Z1401" s="23" t="s">
        <v>190</v>
      </c>
      <c r="AA1401" s="23" t="s">
        <v>191</v>
      </c>
      <c r="AB1401" s="23" t="s">
        <v>190</v>
      </c>
      <c r="AC1401" s="23" t="s">
        <v>190</v>
      </c>
      <c r="AD1401" s="23" t="s">
        <v>190</v>
      </c>
      <c r="AE1401" s="23" t="s">
        <v>113</v>
      </c>
      <c r="AF1401" s="23"/>
      <c r="AG1401" s="23"/>
      <c r="AH1401" s="23"/>
      <c r="AI1401" s="23"/>
      <c r="AJ1401" s="23" t="b">
        <v>0</v>
      </c>
      <c r="AK1401" s="3">
        <v>148</v>
      </c>
      <c r="AL1401" s="3">
        <v>4952</v>
      </c>
      <c r="AM1401" s="3">
        <v>5655</v>
      </c>
      <c r="AN1401" s="24">
        <v>45536.503766589507</v>
      </c>
      <c r="AO1401" s="24">
        <v>45536.503789737653</v>
      </c>
      <c r="AP1401">
        <v>9</v>
      </c>
      <c r="AQ1401" t="s">
        <v>194</v>
      </c>
      <c r="AR1401">
        <v>244.50376658950699</v>
      </c>
      <c r="AS1401" t="s">
        <v>195</v>
      </c>
      <c r="AT1401" t="s">
        <v>207</v>
      </c>
      <c r="AU1401" t="s">
        <v>197</v>
      </c>
      <c r="AV1401" t="s">
        <v>239</v>
      </c>
      <c r="AW1401" t="s">
        <v>207</v>
      </c>
      <c r="AX1401" t="s">
        <v>197</v>
      </c>
      <c r="AY1401" t="s">
        <v>241</v>
      </c>
    </row>
    <row r="1402" spans="1:51" x14ac:dyDescent="0.45">
      <c r="A1402" s="22">
        <v>873530</v>
      </c>
      <c r="B1402" s="6">
        <v>45536</v>
      </c>
      <c r="C1402" s="22">
        <v>1828000</v>
      </c>
      <c r="D1402" s="22">
        <v>1932585</v>
      </c>
      <c r="E1402" s="22"/>
      <c r="F1402" s="22">
        <v>2499</v>
      </c>
      <c r="G1402" s="22">
        <v>359895</v>
      </c>
      <c r="H1402" s="22">
        <v>2</v>
      </c>
      <c r="I1402" s="22"/>
      <c r="J1402" s="22">
        <v>25485</v>
      </c>
      <c r="K1402" s="22">
        <v>1128</v>
      </c>
      <c r="L1402" s="23" t="s">
        <v>1347</v>
      </c>
      <c r="M1402" s="23"/>
      <c r="N1402" s="23" t="s">
        <v>184</v>
      </c>
      <c r="O1402" s="23" t="s">
        <v>672</v>
      </c>
      <c r="P1402" s="22">
        <v>10</v>
      </c>
      <c r="Q1402" s="23" t="s">
        <v>673</v>
      </c>
      <c r="R1402" s="23" t="s">
        <v>667</v>
      </c>
      <c r="S1402" s="23" t="s">
        <v>22</v>
      </c>
      <c r="T1402" s="23" t="s">
        <v>667</v>
      </c>
      <c r="U1402" s="23" t="s">
        <v>22</v>
      </c>
      <c r="V1402" s="23" t="s">
        <v>674</v>
      </c>
      <c r="W1402" s="23" t="s">
        <v>188</v>
      </c>
      <c r="X1402" s="23" t="s">
        <v>189</v>
      </c>
      <c r="Y1402" s="22">
        <v>0</v>
      </c>
      <c r="Z1402" s="23" t="s">
        <v>190</v>
      </c>
      <c r="AA1402" s="23" t="s">
        <v>191</v>
      </c>
      <c r="AB1402" s="23" t="s">
        <v>190</v>
      </c>
      <c r="AC1402" s="23" t="s">
        <v>190</v>
      </c>
      <c r="AD1402" s="23" t="s">
        <v>190</v>
      </c>
      <c r="AE1402" s="23" t="s">
        <v>113</v>
      </c>
      <c r="AF1402" s="23"/>
      <c r="AG1402" s="23"/>
      <c r="AH1402" s="23"/>
      <c r="AI1402" s="23"/>
      <c r="AJ1402" s="23" t="b">
        <v>0</v>
      </c>
      <c r="AK1402" s="3">
        <v>55</v>
      </c>
      <c r="AL1402" s="3">
        <v>4952</v>
      </c>
      <c r="AM1402" s="3">
        <v>5721</v>
      </c>
      <c r="AN1402" s="24">
        <v>45536.562772646605</v>
      </c>
      <c r="AO1402" s="24">
        <v>45536.562784220681</v>
      </c>
      <c r="AP1402">
        <v>9</v>
      </c>
      <c r="AQ1402" t="s">
        <v>194</v>
      </c>
      <c r="AR1402">
        <v>244.56277264660457</v>
      </c>
      <c r="AS1402" t="s">
        <v>195</v>
      </c>
      <c r="AT1402" t="s">
        <v>218</v>
      </c>
      <c r="AU1402" t="s">
        <v>197</v>
      </c>
      <c r="AV1402" t="s">
        <v>210</v>
      </c>
      <c r="AW1402" t="s">
        <v>218</v>
      </c>
      <c r="AX1402" t="s">
        <v>197</v>
      </c>
      <c r="AY1402" t="s">
        <v>239</v>
      </c>
    </row>
    <row r="1403" spans="1:51" x14ac:dyDescent="0.45">
      <c r="A1403" s="22">
        <v>873531</v>
      </c>
      <c r="B1403" s="6">
        <v>45536</v>
      </c>
      <c r="C1403" s="22">
        <v>1828000</v>
      </c>
      <c r="D1403" s="22">
        <v>1932585</v>
      </c>
      <c r="E1403" s="22"/>
      <c r="F1403" s="22">
        <v>2499</v>
      </c>
      <c r="G1403" s="22">
        <v>359895</v>
      </c>
      <c r="H1403" s="22">
        <v>2</v>
      </c>
      <c r="I1403" s="22"/>
      <c r="J1403" s="22">
        <v>25485</v>
      </c>
      <c r="K1403" s="22">
        <v>1128</v>
      </c>
      <c r="L1403" s="23" t="s">
        <v>1347</v>
      </c>
      <c r="M1403" s="23"/>
      <c r="N1403" s="23" t="s">
        <v>184</v>
      </c>
      <c r="O1403" s="23" t="s">
        <v>672</v>
      </c>
      <c r="P1403" s="22">
        <v>14</v>
      </c>
      <c r="Q1403" s="23" t="s">
        <v>673</v>
      </c>
      <c r="R1403" s="23" t="s">
        <v>667</v>
      </c>
      <c r="S1403" s="23" t="s">
        <v>22</v>
      </c>
      <c r="T1403" s="23" t="s">
        <v>667</v>
      </c>
      <c r="U1403" s="23" t="s">
        <v>22</v>
      </c>
      <c r="V1403" s="23" t="s">
        <v>674</v>
      </c>
      <c r="W1403" s="23" t="s">
        <v>188</v>
      </c>
      <c r="X1403" s="23" t="s">
        <v>189</v>
      </c>
      <c r="Y1403" s="22">
        <v>0</v>
      </c>
      <c r="Z1403" s="23" t="s">
        <v>190</v>
      </c>
      <c r="AA1403" s="23" t="s">
        <v>191</v>
      </c>
      <c r="AB1403" s="23" t="s">
        <v>190</v>
      </c>
      <c r="AC1403" s="23" t="s">
        <v>190</v>
      </c>
      <c r="AD1403" s="23" t="s">
        <v>190</v>
      </c>
      <c r="AE1403" s="23" t="s">
        <v>113</v>
      </c>
      <c r="AF1403" s="23"/>
      <c r="AG1403" s="23"/>
      <c r="AH1403" s="23"/>
      <c r="AI1403" s="23"/>
      <c r="AJ1403" s="23" t="b">
        <v>0</v>
      </c>
      <c r="AK1403" s="3">
        <v>55</v>
      </c>
      <c r="AL1403" s="3">
        <v>4952</v>
      </c>
      <c r="AM1403" s="3">
        <v>5721</v>
      </c>
      <c r="AN1403" s="24">
        <v>45536.562772646605</v>
      </c>
      <c r="AO1403" s="24">
        <v>45536.562784220681</v>
      </c>
      <c r="AP1403">
        <v>9</v>
      </c>
      <c r="AQ1403" t="s">
        <v>194</v>
      </c>
      <c r="AR1403">
        <v>244.56277264660457</v>
      </c>
      <c r="AS1403" t="s">
        <v>195</v>
      </c>
      <c r="AT1403" t="s">
        <v>218</v>
      </c>
      <c r="AU1403" t="s">
        <v>197</v>
      </c>
      <c r="AV1403" t="s">
        <v>210</v>
      </c>
      <c r="AW1403" t="s">
        <v>218</v>
      </c>
      <c r="AX1403" t="s">
        <v>197</v>
      </c>
      <c r="AY1403" t="s">
        <v>239</v>
      </c>
    </row>
    <row r="1404" spans="1:51" x14ac:dyDescent="0.45">
      <c r="A1404" s="22">
        <v>873532</v>
      </c>
      <c r="B1404" s="6">
        <v>45536</v>
      </c>
      <c r="C1404" s="22">
        <v>1828000</v>
      </c>
      <c r="D1404" s="22">
        <v>1932585</v>
      </c>
      <c r="E1404" s="22"/>
      <c r="F1404" s="22">
        <v>2499</v>
      </c>
      <c r="G1404" s="22">
        <v>359895</v>
      </c>
      <c r="H1404" s="22">
        <v>2</v>
      </c>
      <c r="I1404" s="22"/>
      <c r="J1404" s="22">
        <v>25485</v>
      </c>
      <c r="K1404" s="22">
        <v>1128</v>
      </c>
      <c r="L1404" s="23" t="s">
        <v>1347</v>
      </c>
      <c r="M1404" s="23"/>
      <c r="N1404" s="23" t="s">
        <v>184</v>
      </c>
      <c r="O1404" s="23" t="s">
        <v>672</v>
      </c>
      <c r="P1404" s="22">
        <v>10</v>
      </c>
      <c r="Q1404" s="23" t="s">
        <v>673</v>
      </c>
      <c r="R1404" s="23" t="s">
        <v>667</v>
      </c>
      <c r="S1404" s="23" t="s">
        <v>22</v>
      </c>
      <c r="T1404" s="23" t="s">
        <v>667</v>
      </c>
      <c r="U1404" s="23" t="s">
        <v>22</v>
      </c>
      <c r="V1404" s="23" t="s">
        <v>674</v>
      </c>
      <c r="W1404" s="23" t="s">
        <v>188</v>
      </c>
      <c r="X1404" s="23" t="s">
        <v>189</v>
      </c>
      <c r="Y1404" s="22">
        <v>0</v>
      </c>
      <c r="Z1404" s="23" t="s">
        <v>190</v>
      </c>
      <c r="AA1404" s="23" t="s">
        <v>191</v>
      </c>
      <c r="AB1404" s="23" t="s">
        <v>190</v>
      </c>
      <c r="AC1404" s="23" t="s">
        <v>190</v>
      </c>
      <c r="AD1404" s="23" t="s">
        <v>190</v>
      </c>
      <c r="AE1404" s="23" t="s">
        <v>113</v>
      </c>
      <c r="AF1404" s="23"/>
      <c r="AG1404" s="23"/>
      <c r="AH1404" s="23"/>
      <c r="AI1404" s="23"/>
      <c r="AJ1404" s="23" t="b">
        <v>0</v>
      </c>
      <c r="AK1404" s="3">
        <v>55</v>
      </c>
      <c r="AL1404" s="3">
        <v>4952</v>
      </c>
      <c r="AM1404" s="3">
        <v>5721</v>
      </c>
      <c r="AN1404" s="24">
        <v>45536.562772646605</v>
      </c>
      <c r="AO1404" s="24">
        <v>45536.562784220681</v>
      </c>
      <c r="AP1404">
        <v>9</v>
      </c>
      <c r="AQ1404" t="s">
        <v>194</v>
      </c>
      <c r="AR1404">
        <v>244.56277264660457</v>
      </c>
      <c r="AS1404" t="s">
        <v>195</v>
      </c>
      <c r="AT1404" t="s">
        <v>218</v>
      </c>
      <c r="AU1404" t="s">
        <v>197</v>
      </c>
      <c r="AV1404" t="s">
        <v>210</v>
      </c>
      <c r="AW1404" t="s">
        <v>218</v>
      </c>
      <c r="AX1404" t="s">
        <v>197</v>
      </c>
      <c r="AY1404" t="s">
        <v>239</v>
      </c>
    </row>
    <row r="1405" spans="1:51" x14ac:dyDescent="0.45">
      <c r="A1405" s="22">
        <v>873533</v>
      </c>
      <c r="B1405" s="6">
        <v>45536</v>
      </c>
      <c r="C1405" s="22">
        <v>1828000</v>
      </c>
      <c r="D1405" s="22">
        <v>1932585</v>
      </c>
      <c r="E1405" s="22"/>
      <c r="F1405" s="22">
        <v>2499</v>
      </c>
      <c r="G1405" s="22">
        <v>359895</v>
      </c>
      <c r="H1405" s="22">
        <v>2</v>
      </c>
      <c r="I1405" s="22"/>
      <c r="J1405" s="22">
        <v>25485</v>
      </c>
      <c r="K1405" s="22">
        <v>1128</v>
      </c>
      <c r="L1405" s="23" t="s">
        <v>1347</v>
      </c>
      <c r="M1405" s="23"/>
      <c r="N1405" s="23" t="s">
        <v>184</v>
      </c>
      <c r="O1405" s="23" t="s">
        <v>672</v>
      </c>
      <c r="P1405" s="22">
        <v>14</v>
      </c>
      <c r="Q1405" s="23" t="s">
        <v>673</v>
      </c>
      <c r="R1405" s="23" t="s">
        <v>667</v>
      </c>
      <c r="S1405" s="23" t="s">
        <v>22</v>
      </c>
      <c r="T1405" s="23" t="s">
        <v>667</v>
      </c>
      <c r="U1405" s="23" t="s">
        <v>22</v>
      </c>
      <c r="V1405" s="23" t="s">
        <v>674</v>
      </c>
      <c r="W1405" s="23" t="s">
        <v>188</v>
      </c>
      <c r="X1405" s="23" t="s">
        <v>189</v>
      </c>
      <c r="Y1405" s="22">
        <v>0</v>
      </c>
      <c r="Z1405" s="23" t="s">
        <v>190</v>
      </c>
      <c r="AA1405" s="23" t="s">
        <v>191</v>
      </c>
      <c r="AB1405" s="23" t="s">
        <v>190</v>
      </c>
      <c r="AC1405" s="23" t="s">
        <v>190</v>
      </c>
      <c r="AD1405" s="23" t="s">
        <v>190</v>
      </c>
      <c r="AE1405" s="23" t="s">
        <v>113</v>
      </c>
      <c r="AF1405" s="23"/>
      <c r="AG1405" s="23"/>
      <c r="AH1405" s="23"/>
      <c r="AI1405" s="23"/>
      <c r="AJ1405" s="23" t="b">
        <v>0</v>
      </c>
      <c r="AK1405" s="3">
        <v>55</v>
      </c>
      <c r="AL1405" s="3">
        <v>4952</v>
      </c>
      <c r="AM1405" s="3">
        <v>5721</v>
      </c>
      <c r="AN1405" s="24">
        <v>45536.562772646605</v>
      </c>
      <c r="AO1405" s="24">
        <v>45536.562784220681</v>
      </c>
      <c r="AP1405">
        <v>9</v>
      </c>
      <c r="AQ1405" t="s">
        <v>194</v>
      </c>
      <c r="AR1405">
        <v>244.56277264660457</v>
      </c>
      <c r="AS1405" t="s">
        <v>195</v>
      </c>
      <c r="AT1405" t="s">
        <v>218</v>
      </c>
      <c r="AU1405" t="s">
        <v>197</v>
      </c>
      <c r="AV1405" t="s">
        <v>210</v>
      </c>
      <c r="AW1405" t="s">
        <v>218</v>
      </c>
      <c r="AX1405" t="s">
        <v>197</v>
      </c>
      <c r="AY1405" t="s">
        <v>239</v>
      </c>
    </row>
    <row r="1406" spans="1:51" x14ac:dyDescent="0.45">
      <c r="A1406" s="22">
        <v>873410</v>
      </c>
      <c r="B1406" s="6">
        <v>45536</v>
      </c>
      <c r="C1406" s="22">
        <v>1813000</v>
      </c>
      <c r="D1406" s="22">
        <v>1805081</v>
      </c>
      <c r="E1406" s="22"/>
      <c r="F1406" s="22">
        <v>83</v>
      </c>
      <c r="G1406" s="22">
        <v>369163</v>
      </c>
      <c r="H1406" s="22">
        <v>1</v>
      </c>
      <c r="I1406" s="22"/>
      <c r="J1406" s="22">
        <v>25960</v>
      </c>
      <c r="K1406" s="22">
        <v>6763</v>
      </c>
      <c r="L1406" s="23" t="s">
        <v>1345</v>
      </c>
      <c r="M1406" s="23"/>
      <c r="N1406" s="23" t="s">
        <v>184</v>
      </c>
      <c r="O1406" s="23" t="s">
        <v>672</v>
      </c>
      <c r="P1406" s="22">
        <v>10</v>
      </c>
      <c r="Q1406" s="23" t="s">
        <v>673</v>
      </c>
      <c r="R1406" s="23" t="s">
        <v>667</v>
      </c>
      <c r="S1406" s="23" t="s">
        <v>22</v>
      </c>
      <c r="T1406" s="23" t="s">
        <v>667</v>
      </c>
      <c r="U1406" s="23" t="s">
        <v>22</v>
      </c>
      <c r="V1406" s="23" t="s">
        <v>674</v>
      </c>
      <c r="W1406" s="23" t="s">
        <v>188</v>
      </c>
      <c r="X1406" s="23" t="s">
        <v>189</v>
      </c>
      <c r="Y1406" s="22">
        <v>0</v>
      </c>
      <c r="Z1406" s="23" t="s">
        <v>190</v>
      </c>
      <c r="AA1406" s="23" t="s">
        <v>191</v>
      </c>
      <c r="AB1406" s="23" t="s">
        <v>190</v>
      </c>
      <c r="AC1406" s="23" t="s">
        <v>190</v>
      </c>
      <c r="AD1406" s="23" t="s">
        <v>190</v>
      </c>
      <c r="AE1406" s="23" t="s">
        <v>113</v>
      </c>
      <c r="AF1406" s="23"/>
      <c r="AG1406" s="23"/>
      <c r="AH1406" s="23"/>
      <c r="AI1406" s="23"/>
      <c r="AJ1406" s="23" t="b">
        <v>0</v>
      </c>
      <c r="AK1406" s="3">
        <v>128</v>
      </c>
      <c r="AL1406" s="3">
        <v>4952</v>
      </c>
      <c r="AM1406" s="3">
        <v>5635</v>
      </c>
      <c r="AN1406" s="24">
        <v>45536.490070717591</v>
      </c>
      <c r="AO1406" s="24">
        <v>45536.490082291668</v>
      </c>
      <c r="AP1406">
        <v>9</v>
      </c>
      <c r="AQ1406" t="s">
        <v>194</v>
      </c>
      <c r="AR1406">
        <v>244.49007071759115</v>
      </c>
      <c r="AS1406" t="s">
        <v>195</v>
      </c>
      <c r="AT1406" t="s">
        <v>208</v>
      </c>
      <c r="AU1406" t="s">
        <v>197</v>
      </c>
      <c r="AV1406" t="s">
        <v>297</v>
      </c>
      <c r="AW1406" t="s">
        <v>208</v>
      </c>
      <c r="AX1406" t="s">
        <v>197</v>
      </c>
      <c r="AY1406" t="s">
        <v>302</v>
      </c>
    </row>
    <row r="1407" spans="1:51" x14ac:dyDescent="0.45">
      <c r="A1407" s="22">
        <v>873411</v>
      </c>
      <c r="B1407" s="6">
        <v>45536</v>
      </c>
      <c r="C1407" s="22">
        <v>1813000</v>
      </c>
      <c r="D1407" s="22">
        <v>1805081</v>
      </c>
      <c r="E1407" s="22"/>
      <c r="F1407" s="22">
        <v>83</v>
      </c>
      <c r="G1407" s="22">
        <v>369163</v>
      </c>
      <c r="H1407" s="22">
        <v>1</v>
      </c>
      <c r="I1407" s="22"/>
      <c r="J1407" s="22">
        <v>25960</v>
      </c>
      <c r="K1407" s="22">
        <v>6763</v>
      </c>
      <c r="L1407" s="23" t="s">
        <v>1345</v>
      </c>
      <c r="M1407" s="23"/>
      <c r="N1407" s="23" t="s">
        <v>184</v>
      </c>
      <c r="O1407" s="23" t="s">
        <v>672</v>
      </c>
      <c r="P1407" s="22">
        <v>14</v>
      </c>
      <c r="Q1407" s="23" t="s">
        <v>673</v>
      </c>
      <c r="R1407" s="23" t="s">
        <v>667</v>
      </c>
      <c r="S1407" s="23" t="s">
        <v>22</v>
      </c>
      <c r="T1407" s="23" t="s">
        <v>667</v>
      </c>
      <c r="U1407" s="23" t="s">
        <v>22</v>
      </c>
      <c r="V1407" s="23" t="s">
        <v>674</v>
      </c>
      <c r="W1407" s="23" t="s">
        <v>188</v>
      </c>
      <c r="X1407" s="23" t="s">
        <v>189</v>
      </c>
      <c r="Y1407" s="22">
        <v>0</v>
      </c>
      <c r="Z1407" s="23" t="s">
        <v>190</v>
      </c>
      <c r="AA1407" s="23" t="s">
        <v>191</v>
      </c>
      <c r="AB1407" s="23" t="s">
        <v>190</v>
      </c>
      <c r="AC1407" s="23" t="s">
        <v>190</v>
      </c>
      <c r="AD1407" s="23" t="s">
        <v>190</v>
      </c>
      <c r="AE1407" s="23" t="s">
        <v>113</v>
      </c>
      <c r="AF1407" s="23"/>
      <c r="AG1407" s="23"/>
      <c r="AH1407" s="23"/>
      <c r="AI1407" s="23"/>
      <c r="AJ1407" s="23" t="b">
        <v>0</v>
      </c>
      <c r="AK1407" s="3">
        <v>128</v>
      </c>
      <c r="AL1407" s="3">
        <v>4952</v>
      </c>
      <c r="AM1407" s="3">
        <v>5635</v>
      </c>
      <c r="AN1407" s="24">
        <v>45536.490070717591</v>
      </c>
      <c r="AO1407" s="24">
        <v>45536.490082291668</v>
      </c>
      <c r="AP1407">
        <v>9</v>
      </c>
      <c r="AQ1407" t="s">
        <v>194</v>
      </c>
      <c r="AR1407">
        <v>244.49007071759115</v>
      </c>
      <c r="AS1407" t="s">
        <v>195</v>
      </c>
      <c r="AT1407" t="s">
        <v>208</v>
      </c>
      <c r="AU1407" t="s">
        <v>197</v>
      </c>
      <c r="AV1407" t="s">
        <v>297</v>
      </c>
      <c r="AW1407" t="s">
        <v>208</v>
      </c>
      <c r="AX1407" t="s">
        <v>197</v>
      </c>
      <c r="AY1407" t="s">
        <v>302</v>
      </c>
    </row>
    <row r="1408" spans="1:51" x14ac:dyDescent="0.45">
      <c r="A1408" s="22">
        <v>873412</v>
      </c>
      <c r="B1408" s="6">
        <v>45536</v>
      </c>
      <c r="C1408" s="22">
        <v>1813000</v>
      </c>
      <c r="D1408" s="22">
        <v>1805081</v>
      </c>
      <c r="E1408" s="22"/>
      <c r="F1408" s="22">
        <v>83</v>
      </c>
      <c r="G1408" s="22">
        <v>369163</v>
      </c>
      <c r="H1408" s="22">
        <v>1</v>
      </c>
      <c r="I1408" s="22"/>
      <c r="J1408" s="22">
        <v>25960</v>
      </c>
      <c r="K1408" s="22">
        <v>6763</v>
      </c>
      <c r="L1408" s="23" t="s">
        <v>1345</v>
      </c>
      <c r="M1408" s="23"/>
      <c r="N1408" s="23" t="s">
        <v>184</v>
      </c>
      <c r="O1408" s="23" t="s">
        <v>672</v>
      </c>
      <c r="P1408" s="22">
        <v>10</v>
      </c>
      <c r="Q1408" s="23" t="s">
        <v>673</v>
      </c>
      <c r="R1408" s="23" t="s">
        <v>667</v>
      </c>
      <c r="S1408" s="23" t="s">
        <v>22</v>
      </c>
      <c r="T1408" s="23" t="s">
        <v>667</v>
      </c>
      <c r="U1408" s="23" t="s">
        <v>22</v>
      </c>
      <c r="V1408" s="23" t="s">
        <v>674</v>
      </c>
      <c r="W1408" s="23" t="s">
        <v>188</v>
      </c>
      <c r="X1408" s="23" t="s">
        <v>189</v>
      </c>
      <c r="Y1408" s="22">
        <v>0</v>
      </c>
      <c r="Z1408" s="23" t="s">
        <v>190</v>
      </c>
      <c r="AA1408" s="23" t="s">
        <v>191</v>
      </c>
      <c r="AB1408" s="23" t="s">
        <v>190</v>
      </c>
      <c r="AC1408" s="23" t="s">
        <v>190</v>
      </c>
      <c r="AD1408" s="23" t="s">
        <v>190</v>
      </c>
      <c r="AE1408" s="23" t="s">
        <v>113</v>
      </c>
      <c r="AF1408" s="23"/>
      <c r="AG1408" s="23"/>
      <c r="AH1408" s="23"/>
      <c r="AI1408" s="23"/>
      <c r="AJ1408" s="23" t="b">
        <v>0</v>
      </c>
      <c r="AK1408" s="3">
        <v>128</v>
      </c>
      <c r="AL1408" s="3">
        <v>4952</v>
      </c>
      <c r="AM1408" s="3">
        <v>5635</v>
      </c>
      <c r="AN1408" s="24">
        <v>45536.490070717591</v>
      </c>
      <c r="AO1408" s="24">
        <v>45536.490082291668</v>
      </c>
      <c r="AP1408">
        <v>9</v>
      </c>
      <c r="AQ1408" t="s">
        <v>194</v>
      </c>
      <c r="AR1408">
        <v>244.49007071759115</v>
      </c>
      <c r="AS1408" t="s">
        <v>195</v>
      </c>
      <c r="AT1408" t="s">
        <v>208</v>
      </c>
      <c r="AU1408" t="s">
        <v>197</v>
      </c>
      <c r="AV1408" t="s">
        <v>297</v>
      </c>
      <c r="AW1408" t="s">
        <v>208</v>
      </c>
      <c r="AX1408" t="s">
        <v>197</v>
      </c>
      <c r="AY1408" t="s">
        <v>302</v>
      </c>
    </row>
    <row r="1409" spans="1:51" x14ac:dyDescent="0.45">
      <c r="A1409" s="22">
        <v>873413</v>
      </c>
      <c r="B1409" s="6">
        <v>45536</v>
      </c>
      <c r="C1409" s="22">
        <v>1813000</v>
      </c>
      <c r="D1409" s="22">
        <v>1805081</v>
      </c>
      <c r="E1409" s="22"/>
      <c r="F1409" s="22">
        <v>83</v>
      </c>
      <c r="G1409" s="22">
        <v>369163</v>
      </c>
      <c r="H1409" s="22">
        <v>1</v>
      </c>
      <c r="I1409" s="22"/>
      <c r="J1409" s="22">
        <v>25960</v>
      </c>
      <c r="K1409" s="22">
        <v>6763</v>
      </c>
      <c r="L1409" s="23" t="s">
        <v>1345</v>
      </c>
      <c r="M1409" s="23"/>
      <c r="N1409" s="23" t="s">
        <v>184</v>
      </c>
      <c r="O1409" s="23" t="s">
        <v>672</v>
      </c>
      <c r="P1409" s="22">
        <v>14</v>
      </c>
      <c r="Q1409" s="23" t="s">
        <v>673</v>
      </c>
      <c r="R1409" s="23" t="s">
        <v>667</v>
      </c>
      <c r="S1409" s="23" t="s">
        <v>22</v>
      </c>
      <c r="T1409" s="23" t="s">
        <v>667</v>
      </c>
      <c r="U1409" s="23" t="s">
        <v>22</v>
      </c>
      <c r="V1409" s="23" t="s">
        <v>674</v>
      </c>
      <c r="W1409" s="23" t="s">
        <v>188</v>
      </c>
      <c r="X1409" s="23" t="s">
        <v>189</v>
      </c>
      <c r="Y1409" s="22">
        <v>0</v>
      </c>
      <c r="Z1409" s="23" t="s">
        <v>190</v>
      </c>
      <c r="AA1409" s="23" t="s">
        <v>191</v>
      </c>
      <c r="AB1409" s="23" t="s">
        <v>190</v>
      </c>
      <c r="AC1409" s="23" t="s">
        <v>190</v>
      </c>
      <c r="AD1409" s="23" t="s">
        <v>190</v>
      </c>
      <c r="AE1409" s="23" t="s">
        <v>113</v>
      </c>
      <c r="AF1409" s="23"/>
      <c r="AG1409" s="23"/>
      <c r="AH1409" s="23"/>
      <c r="AI1409" s="23"/>
      <c r="AJ1409" s="23" t="b">
        <v>0</v>
      </c>
      <c r="AK1409" s="3">
        <v>128</v>
      </c>
      <c r="AL1409" s="3">
        <v>4952</v>
      </c>
      <c r="AM1409" s="3">
        <v>5635</v>
      </c>
      <c r="AN1409" s="24">
        <v>45536.490070717591</v>
      </c>
      <c r="AO1409" s="24">
        <v>45536.490082291668</v>
      </c>
      <c r="AP1409">
        <v>9</v>
      </c>
      <c r="AQ1409" t="s">
        <v>194</v>
      </c>
      <c r="AR1409">
        <v>244.49007071759115</v>
      </c>
      <c r="AS1409" t="s">
        <v>195</v>
      </c>
      <c r="AT1409" t="s">
        <v>208</v>
      </c>
      <c r="AU1409" t="s">
        <v>197</v>
      </c>
      <c r="AV1409" t="s">
        <v>297</v>
      </c>
      <c r="AW1409" t="s">
        <v>208</v>
      </c>
      <c r="AX1409" t="s">
        <v>197</v>
      </c>
      <c r="AY1409" t="s">
        <v>302</v>
      </c>
    </row>
    <row r="1410" spans="1:51" x14ac:dyDescent="0.45">
      <c r="A1410" s="22">
        <v>872648</v>
      </c>
      <c r="B1410" s="6">
        <v>45536</v>
      </c>
      <c r="C1410" s="22">
        <v>1797000</v>
      </c>
      <c r="D1410" s="22">
        <v>1798242</v>
      </c>
      <c r="E1410" s="22"/>
      <c r="F1410" s="22">
        <v>72</v>
      </c>
      <c r="G1410" s="22">
        <v>351103</v>
      </c>
      <c r="H1410" s="22">
        <v>2</v>
      </c>
      <c r="I1410" s="22"/>
      <c r="J1410" s="22">
        <v>24908</v>
      </c>
      <c r="K1410" s="22">
        <v>4164</v>
      </c>
      <c r="L1410" s="23" t="s">
        <v>1349</v>
      </c>
      <c r="M1410" s="23"/>
      <c r="N1410" s="23" t="s">
        <v>184</v>
      </c>
      <c r="O1410" s="23" t="s">
        <v>672</v>
      </c>
      <c r="P1410" s="22">
        <v>10</v>
      </c>
      <c r="Q1410" s="23" t="s">
        <v>673</v>
      </c>
      <c r="R1410" s="23" t="s">
        <v>667</v>
      </c>
      <c r="S1410" s="23" t="s">
        <v>22</v>
      </c>
      <c r="T1410" s="23" t="s">
        <v>667</v>
      </c>
      <c r="U1410" s="23" t="s">
        <v>22</v>
      </c>
      <c r="V1410" s="23" t="s">
        <v>674</v>
      </c>
      <c r="W1410" s="23" t="s">
        <v>188</v>
      </c>
      <c r="X1410" s="23" t="s">
        <v>189</v>
      </c>
      <c r="Y1410" s="22">
        <v>0</v>
      </c>
      <c r="Z1410" s="23" t="s">
        <v>190</v>
      </c>
      <c r="AA1410" s="23" t="s">
        <v>191</v>
      </c>
      <c r="AB1410" s="23" t="s">
        <v>190</v>
      </c>
      <c r="AC1410" s="23" t="s">
        <v>190</v>
      </c>
      <c r="AD1410" s="23" t="s">
        <v>190</v>
      </c>
      <c r="AE1410" s="23" t="s">
        <v>113</v>
      </c>
      <c r="AF1410" s="23"/>
      <c r="AG1410" s="23"/>
      <c r="AH1410" s="23"/>
      <c r="AI1410" s="23"/>
      <c r="AJ1410" s="23" t="b">
        <v>0</v>
      </c>
      <c r="AK1410" s="3">
        <v>121</v>
      </c>
      <c r="AL1410" s="3">
        <v>4952</v>
      </c>
      <c r="AM1410" s="3">
        <v>5029</v>
      </c>
      <c r="AN1410" s="24">
        <v>45536.33702175926</v>
      </c>
      <c r="AO1410" s="24">
        <v>45536.337033333337</v>
      </c>
      <c r="AP1410">
        <v>9</v>
      </c>
      <c r="AQ1410" t="s">
        <v>194</v>
      </c>
      <c r="AR1410">
        <v>244.3370217592601</v>
      </c>
      <c r="AS1410" t="s">
        <v>195</v>
      </c>
      <c r="AT1410" t="s">
        <v>308</v>
      </c>
      <c r="AU1410" t="s">
        <v>197</v>
      </c>
      <c r="AV1410" t="s">
        <v>231</v>
      </c>
      <c r="AW1410" t="s">
        <v>308</v>
      </c>
      <c r="AX1410" t="s">
        <v>197</v>
      </c>
      <c r="AY1410" t="s">
        <v>236</v>
      </c>
    </row>
    <row r="1411" spans="1:51" x14ac:dyDescent="0.45">
      <c r="A1411" s="22">
        <v>872649</v>
      </c>
      <c r="B1411" s="6">
        <v>45536</v>
      </c>
      <c r="C1411" s="22">
        <v>1797000</v>
      </c>
      <c r="D1411" s="22">
        <v>1798242</v>
      </c>
      <c r="E1411" s="22"/>
      <c r="F1411" s="22">
        <v>72</v>
      </c>
      <c r="G1411" s="22">
        <v>351103</v>
      </c>
      <c r="H1411" s="22">
        <v>2</v>
      </c>
      <c r="I1411" s="22"/>
      <c r="J1411" s="22">
        <v>24908</v>
      </c>
      <c r="K1411" s="22">
        <v>4164</v>
      </c>
      <c r="L1411" s="23" t="s">
        <v>1349</v>
      </c>
      <c r="M1411" s="23"/>
      <c r="N1411" s="23" t="s">
        <v>184</v>
      </c>
      <c r="O1411" s="23" t="s">
        <v>672</v>
      </c>
      <c r="P1411" s="22">
        <v>14</v>
      </c>
      <c r="Q1411" s="23" t="s">
        <v>673</v>
      </c>
      <c r="R1411" s="23" t="s">
        <v>667</v>
      </c>
      <c r="S1411" s="23" t="s">
        <v>22</v>
      </c>
      <c r="T1411" s="23" t="s">
        <v>667</v>
      </c>
      <c r="U1411" s="23" t="s">
        <v>22</v>
      </c>
      <c r="V1411" s="23" t="s">
        <v>674</v>
      </c>
      <c r="W1411" s="23" t="s">
        <v>188</v>
      </c>
      <c r="X1411" s="23" t="s">
        <v>189</v>
      </c>
      <c r="Y1411" s="22">
        <v>0</v>
      </c>
      <c r="Z1411" s="23" t="s">
        <v>190</v>
      </c>
      <c r="AA1411" s="23" t="s">
        <v>191</v>
      </c>
      <c r="AB1411" s="23" t="s">
        <v>190</v>
      </c>
      <c r="AC1411" s="23" t="s">
        <v>190</v>
      </c>
      <c r="AD1411" s="23" t="s">
        <v>190</v>
      </c>
      <c r="AE1411" s="23" t="s">
        <v>113</v>
      </c>
      <c r="AF1411" s="23"/>
      <c r="AG1411" s="23"/>
      <c r="AH1411" s="23"/>
      <c r="AI1411" s="23"/>
      <c r="AJ1411" s="23" t="b">
        <v>0</v>
      </c>
      <c r="AK1411" s="3">
        <v>121</v>
      </c>
      <c r="AL1411" s="3">
        <v>4952</v>
      </c>
      <c r="AM1411" s="3">
        <v>5029</v>
      </c>
      <c r="AN1411" s="24">
        <v>45536.33702175926</v>
      </c>
      <c r="AO1411" s="24">
        <v>45536.337033333337</v>
      </c>
      <c r="AP1411">
        <v>9</v>
      </c>
      <c r="AQ1411" t="s">
        <v>194</v>
      </c>
      <c r="AR1411">
        <v>244.3370217592601</v>
      </c>
      <c r="AS1411" t="s">
        <v>195</v>
      </c>
      <c r="AT1411" t="s">
        <v>308</v>
      </c>
      <c r="AU1411" t="s">
        <v>197</v>
      </c>
      <c r="AV1411" t="s">
        <v>231</v>
      </c>
      <c r="AW1411" t="s">
        <v>308</v>
      </c>
      <c r="AX1411" t="s">
        <v>197</v>
      </c>
      <c r="AY1411" t="s">
        <v>236</v>
      </c>
    </row>
    <row r="1412" spans="1:51" x14ac:dyDescent="0.45">
      <c r="A1412" s="22">
        <v>872650</v>
      </c>
      <c r="B1412" s="6">
        <v>45536</v>
      </c>
      <c r="C1412" s="22">
        <v>1797000</v>
      </c>
      <c r="D1412" s="22">
        <v>1798242</v>
      </c>
      <c r="E1412" s="22"/>
      <c r="F1412" s="22">
        <v>72</v>
      </c>
      <c r="G1412" s="22">
        <v>351103</v>
      </c>
      <c r="H1412" s="22">
        <v>2</v>
      </c>
      <c r="I1412" s="22"/>
      <c r="J1412" s="22">
        <v>24908</v>
      </c>
      <c r="K1412" s="22">
        <v>4164</v>
      </c>
      <c r="L1412" s="23" t="s">
        <v>1349</v>
      </c>
      <c r="M1412" s="23"/>
      <c r="N1412" s="23" t="s">
        <v>184</v>
      </c>
      <c r="O1412" s="23" t="s">
        <v>672</v>
      </c>
      <c r="P1412" s="22">
        <v>10</v>
      </c>
      <c r="Q1412" s="23" t="s">
        <v>673</v>
      </c>
      <c r="R1412" s="23" t="s">
        <v>667</v>
      </c>
      <c r="S1412" s="23" t="s">
        <v>22</v>
      </c>
      <c r="T1412" s="23" t="s">
        <v>667</v>
      </c>
      <c r="U1412" s="23" t="s">
        <v>22</v>
      </c>
      <c r="V1412" s="23" t="s">
        <v>674</v>
      </c>
      <c r="W1412" s="23" t="s">
        <v>188</v>
      </c>
      <c r="X1412" s="23" t="s">
        <v>189</v>
      </c>
      <c r="Y1412" s="22">
        <v>0</v>
      </c>
      <c r="Z1412" s="23" t="s">
        <v>190</v>
      </c>
      <c r="AA1412" s="23" t="s">
        <v>191</v>
      </c>
      <c r="AB1412" s="23" t="s">
        <v>190</v>
      </c>
      <c r="AC1412" s="23" t="s">
        <v>190</v>
      </c>
      <c r="AD1412" s="23" t="s">
        <v>190</v>
      </c>
      <c r="AE1412" s="23" t="s">
        <v>113</v>
      </c>
      <c r="AF1412" s="23"/>
      <c r="AG1412" s="23"/>
      <c r="AH1412" s="23"/>
      <c r="AI1412" s="23"/>
      <c r="AJ1412" s="23" t="b">
        <v>0</v>
      </c>
      <c r="AK1412" s="3">
        <v>121</v>
      </c>
      <c r="AL1412" s="3">
        <v>4952</v>
      </c>
      <c r="AM1412" s="3">
        <v>5029</v>
      </c>
      <c r="AN1412" s="24">
        <v>45536.33702175926</v>
      </c>
      <c r="AO1412" s="24">
        <v>45536.337033333337</v>
      </c>
      <c r="AP1412">
        <v>9</v>
      </c>
      <c r="AQ1412" t="s">
        <v>194</v>
      </c>
      <c r="AR1412">
        <v>244.3370217592601</v>
      </c>
      <c r="AS1412" t="s">
        <v>195</v>
      </c>
      <c r="AT1412" t="s">
        <v>308</v>
      </c>
      <c r="AU1412" t="s">
        <v>197</v>
      </c>
      <c r="AV1412" t="s">
        <v>231</v>
      </c>
      <c r="AW1412" t="s">
        <v>308</v>
      </c>
      <c r="AX1412" t="s">
        <v>197</v>
      </c>
      <c r="AY1412" t="s">
        <v>236</v>
      </c>
    </row>
    <row r="1413" spans="1:51" x14ac:dyDescent="0.45">
      <c r="A1413" s="22">
        <v>872651</v>
      </c>
      <c r="B1413" s="6">
        <v>45536</v>
      </c>
      <c r="C1413" s="22">
        <v>1797000</v>
      </c>
      <c r="D1413" s="22">
        <v>1798242</v>
      </c>
      <c r="E1413" s="22"/>
      <c r="F1413" s="22">
        <v>72</v>
      </c>
      <c r="G1413" s="22">
        <v>351103</v>
      </c>
      <c r="H1413" s="22">
        <v>2</v>
      </c>
      <c r="I1413" s="22"/>
      <c r="J1413" s="22">
        <v>24908</v>
      </c>
      <c r="K1413" s="22">
        <v>4164</v>
      </c>
      <c r="L1413" s="23" t="s">
        <v>1349</v>
      </c>
      <c r="M1413" s="23"/>
      <c r="N1413" s="23" t="s">
        <v>184</v>
      </c>
      <c r="O1413" s="23" t="s">
        <v>672</v>
      </c>
      <c r="P1413" s="22">
        <v>14</v>
      </c>
      <c r="Q1413" s="23" t="s">
        <v>673</v>
      </c>
      <c r="R1413" s="23" t="s">
        <v>667</v>
      </c>
      <c r="S1413" s="23" t="s">
        <v>22</v>
      </c>
      <c r="T1413" s="23" t="s">
        <v>667</v>
      </c>
      <c r="U1413" s="23" t="s">
        <v>22</v>
      </c>
      <c r="V1413" s="23" t="s">
        <v>674</v>
      </c>
      <c r="W1413" s="23" t="s">
        <v>188</v>
      </c>
      <c r="X1413" s="23" t="s">
        <v>189</v>
      </c>
      <c r="Y1413" s="22">
        <v>0</v>
      </c>
      <c r="Z1413" s="23" t="s">
        <v>190</v>
      </c>
      <c r="AA1413" s="23" t="s">
        <v>191</v>
      </c>
      <c r="AB1413" s="23" t="s">
        <v>190</v>
      </c>
      <c r="AC1413" s="23" t="s">
        <v>190</v>
      </c>
      <c r="AD1413" s="23" t="s">
        <v>190</v>
      </c>
      <c r="AE1413" s="23" t="s">
        <v>113</v>
      </c>
      <c r="AF1413" s="23"/>
      <c r="AG1413" s="23"/>
      <c r="AH1413" s="23"/>
      <c r="AI1413" s="23"/>
      <c r="AJ1413" s="23" t="b">
        <v>0</v>
      </c>
      <c r="AK1413" s="3">
        <v>121</v>
      </c>
      <c r="AL1413" s="3">
        <v>4952</v>
      </c>
      <c r="AM1413" s="3">
        <v>5029</v>
      </c>
      <c r="AN1413" s="24">
        <v>45536.33702175926</v>
      </c>
      <c r="AO1413" s="24">
        <v>45536.337033333337</v>
      </c>
      <c r="AP1413">
        <v>9</v>
      </c>
      <c r="AQ1413" t="s">
        <v>194</v>
      </c>
      <c r="AR1413">
        <v>244.3370217592601</v>
      </c>
      <c r="AS1413" t="s">
        <v>195</v>
      </c>
      <c r="AT1413" t="s">
        <v>308</v>
      </c>
      <c r="AU1413" t="s">
        <v>197</v>
      </c>
      <c r="AV1413" t="s">
        <v>231</v>
      </c>
      <c r="AW1413" t="s">
        <v>308</v>
      </c>
      <c r="AX1413" t="s">
        <v>197</v>
      </c>
      <c r="AY1413" t="s">
        <v>236</v>
      </c>
    </row>
    <row r="1414" spans="1:51" x14ac:dyDescent="0.45">
      <c r="A1414" s="22">
        <v>873350</v>
      </c>
      <c r="B1414" s="6">
        <v>45536</v>
      </c>
      <c r="C1414" s="22">
        <v>1781000</v>
      </c>
      <c r="D1414" s="22">
        <v>1782213</v>
      </c>
      <c r="E1414" s="22"/>
      <c r="F1414" s="22">
        <v>80</v>
      </c>
      <c r="G1414" s="22">
        <v>364236</v>
      </c>
      <c r="H1414" s="22">
        <v>4</v>
      </c>
      <c r="I1414" s="22"/>
      <c r="J1414" s="22">
        <v>25685</v>
      </c>
      <c r="K1414" s="22">
        <v>6763</v>
      </c>
      <c r="L1414" s="23" t="s">
        <v>1345</v>
      </c>
      <c r="M1414" s="23"/>
      <c r="N1414" s="23" t="s">
        <v>184</v>
      </c>
      <c r="O1414" s="23" t="s">
        <v>672</v>
      </c>
      <c r="P1414" s="22">
        <v>10</v>
      </c>
      <c r="Q1414" s="23" t="s">
        <v>673</v>
      </c>
      <c r="R1414" s="23" t="s">
        <v>667</v>
      </c>
      <c r="S1414" s="23" t="s">
        <v>22</v>
      </c>
      <c r="T1414" s="23" t="s">
        <v>667</v>
      </c>
      <c r="U1414" s="23" t="s">
        <v>22</v>
      </c>
      <c r="V1414" s="23" t="s">
        <v>674</v>
      </c>
      <c r="W1414" s="23" t="s">
        <v>188</v>
      </c>
      <c r="X1414" s="23" t="s">
        <v>189</v>
      </c>
      <c r="Y1414" s="22">
        <v>0</v>
      </c>
      <c r="Z1414" s="23" t="s">
        <v>190</v>
      </c>
      <c r="AA1414" s="23" t="s">
        <v>191</v>
      </c>
      <c r="AB1414" s="23" t="s">
        <v>190</v>
      </c>
      <c r="AC1414" s="23" t="s">
        <v>190</v>
      </c>
      <c r="AD1414" s="23" t="s">
        <v>190</v>
      </c>
      <c r="AE1414" s="23" t="s">
        <v>113</v>
      </c>
      <c r="AF1414" s="23"/>
      <c r="AG1414" s="23"/>
      <c r="AH1414" s="23"/>
      <c r="AI1414" s="23"/>
      <c r="AJ1414" s="23" t="b">
        <v>0</v>
      </c>
      <c r="AK1414" s="3">
        <v>128</v>
      </c>
      <c r="AL1414" s="3">
        <v>4952</v>
      </c>
      <c r="AM1414" s="3">
        <v>5591</v>
      </c>
      <c r="AN1414" s="24">
        <v>45536.462307098765</v>
      </c>
      <c r="AO1414" s="24">
        <v>45536.462318672842</v>
      </c>
      <c r="AP1414">
        <v>9</v>
      </c>
      <c r="AQ1414" t="s">
        <v>194</v>
      </c>
      <c r="AR1414">
        <v>244.46230709876545</v>
      </c>
      <c r="AS1414" t="s">
        <v>195</v>
      </c>
      <c r="AT1414" t="s">
        <v>208</v>
      </c>
      <c r="AU1414" t="s">
        <v>197</v>
      </c>
      <c r="AV1414" t="s">
        <v>302</v>
      </c>
      <c r="AW1414" t="s">
        <v>208</v>
      </c>
      <c r="AX1414" t="s">
        <v>197</v>
      </c>
      <c r="AY1414" t="s">
        <v>205</v>
      </c>
    </row>
    <row r="1415" spans="1:51" x14ac:dyDescent="0.45">
      <c r="A1415" s="22">
        <v>873351</v>
      </c>
      <c r="B1415" s="6">
        <v>45536</v>
      </c>
      <c r="C1415" s="22">
        <v>1781000</v>
      </c>
      <c r="D1415" s="22">
        <v>1782213</v>
      </c>
      <c r="E1415" s="22"/>
      <c r="F1415" s="22">
        <v>80</v>
      </c>
      <c r="G1415" s="22">
        <v>364236</v>
      </c>
      <c r="H1415" s="22">
        <v>4</v>
      </c>
      <c r="I1415" s="22"/>
      <c r="J1415" s="22">
        <v>25685</v>
      </c>
      <c r="K1415" s="22">
        <v>6763</v>
      </c>
      <c r="L1415" s="23" t="s">
        <v>1345</v>
      </c>
      <c r="M1415" s="23"/>
      <c r="N1415" s="23" t="s">
        <v>184</v>
      </c>
      <c r="O1415" s="23" t="s">
        <v>672</v>
      </c>
      <c r="P1415" s="22">
        <v>14</v>
      </c>
      <c r="Q1415" s="23" t="s">
        <v>673</v>
      </c>
      <c r="R1415" s="23" t="s">
        <v>667</v>
      </c>
      <c r="S1415" s="23" t="s">
        <v>22</v>
      </c>
      <c r="T1415" s="23" t="s">
        <v>667</v>
      </c>
      <c r="U1415" s="23" t="s">
        <v>22</v>
      </c>
      <c r="V1415" s="23" t="s">
        <v>674</v>
      </c>
      <c r="W1415" s="23" t="s">
        <v>188</v>
      </c>
      <c r="X1415" s="23" t="s">
        <v>189</v>
      </c>
      <c r="Y1415" s="22">
        <v>0</v>
      </c>
      <c r="Z1415" s="23" t="s">
        <v>190</v>
      </c>
      <c r="AA1415" s="23" t="s">
        <v>191</v>
      </c>
      <c r="AB1415" s="23" t="s">
        <v>190</v>
      </c>
      <c r="AC1415" s="23" t="s">
        <v>190</v>
      </c>
      <c r="AD1415" s="23" t="s">
        <v>190</v>
      </c>
      <c r="AE1415" s="23" t="s">
        <v>113</v>
      </c>
      <c r="AF1415" s="23"/>
      <c r="AG1415" s="23"/>
      <c r="AH1415" s="23"/>
      <c r="AI1415" s="23"/>
      <c r="AJ1415" s="23" t="b">
        <v>0</v>
      </c>
      <c r="AK1415" s="3">
        <v>128</v>
      </c>
      <c r="AL1415" s="3">
        <v>4952</v>
      </c>
      <c r="AM1415" s="3">
        <v>5591</v>
      </c>
      <c r="AN1415" s="24">
        <v>45536.462307098765</v>
      </c>
      <c r="AO1415" s="24">
        <v>45536.462318672842</v>
      </c>
      <c r="AP1415">
        <v>9</v>
      </c>
      <c r="AQ1415" t="s">
        <v>194</v>
      </c>
      <c r="AR1415">
        <v>244.46230709876545</v>
      </c>
      <c r="AS1415" t="s">
        <v>195</v>
      </c>
      <c r="AT1415" t="s">
        <v>208</v>
      </c>
      <c r="AU1415" t="s">
        <v>197</v>
      </c>
      <c r="AV1415" t="s">
        <v>302</v>
      </c>
      <c r="AW1415" t="s">
        <v>208</v>
      </c>
      <c r="AX1415" t="s">
        <v>197</v>
      </c>
      <c r="AY1415" t="s">
        <v>205</v>
      </c>
    </row>
    <row r="1416" spans="1:51" x14ac:dyDescent="0.45">
      <c r="A1416" s="22">
        <v>873352</v>
      </c>
      <c r="B1416" s="6">
        <v>45536</v>
      </c>
      <c r="C1416" s="22">
        <v>1781000</v>
      </c>
      <c r="D1416" s="22">
        <v>1782213</v>
      </c>
      <c r="E1416" s="22"/>
      <c r="F1416" s="22">
        <v>80</v>
      </c>
      <c r="G1416" s="22">
        <v>364236</v>
      </c>
      <c r="H1416" s="22">
        <v>4</v>
      </c>
      <c r="I1416" s="22"/>
      <c r="J1416" s="22">
        <v>25685</v>
      </c>
      <c r="K1416" s="22">
        <v>6763</v>
      </c>
      <c r="L1416" s="23" t="s">
        <v>1345</v>
      </c>
      <c r="M1416" s="23"/>
      <c r="N1416" s="23" t="s">
        <v>184</v>
      </c>
      <c r="O1416" s="23" t="s">
        <v>672</v>
      </c>
      <c r="P1416" s="22">
        <v>10</v>
      </c>
      <c r="Q1416" s="23" t="s">
        <v>673</v>
      </c>
      <c r="R1416" s="23" t="s">
        <v>667</v>
      </c>
      <c r="S1416" s="23" t="s">
        <v>22</v>
      </c>
      <c r="T1416" s="23" t="s">
        <v>667</v>
      </c>
      <c r="U1416" s="23" t="s">
        <v>22</v>
      </c>
      <c r="V1416" s="23" t="s">
        <v>674</v>
      </c>
      <c r="W1416" s="23" t="s">
        <v>188</v>
      </c>
      <c r="X1416" s="23" t="s">
        <v>189</v>
      </c>
      <c r="Y1416" s="22">
        <v>0</v>
      </c>
      <c r="Z1416" s="23" t="s">
        <v>190</v>
      </c>
      <c r="AA1416" s="23" t="s">
        <v>191</v>
      </c>
      <c r="AB1416" s="23" t="s">
        <v>190</v>
      </c>
      <c r="AC1416" s="23" t="s">
        <v>190</v>
      </c>
      <c r="AD1416" s="23" t="s">
        <v>190</v>
      </c>
      <c r="AE1416" s="23" t="s">
        <v>113</v>
      </c>
      <c r="AF1416" s="23"/>
      <c r="AG1416" s="23"/>
      <c r="AH1416" s="23"/>
      <c r="AI1416" s="23"/>
      <c r="AJ1416" s="23" t="b">
        <v>0</v>
      </c>
      <c r="AK1416" s="3">
        <v>128</v>
      </c>
      <c r="AL1416" s="3">
        <v>4952</v>
      </c>
      <c r="AM1416" s="3">
        <v>5591</v>
      </c>
      <c r="AN1416" s="24">
        <v>45536.462307098765</v>
      </c>
      <c r="AO1416" s="24">
        <v>45536.462318672842</v>
      </c>
      <c r="AP1416">
        <v>9</v>
      </c>
      <c r="AQ1416" t="s">
        <v>194</v>
      </c>
      <c r="AR1416">
        <v>244.46230709876545</v>
      </c>
      <c r="AS1416" t="s">
        <v>195</v>
      </c>
      <c r="AT1416" t="s">
        <v>208</v>
      </c>
      <c r="AU1416" t="s">
        <v>197</v>
      </c>
      <c r="AV1416" t="s">
        <v>302</v>
      </c>
      <c r="AW1416" t="s">
        <v>208</v>
      </c>
      <c r="AX1416" t="s">
        <v>197</v>
      </c>
      <c r="AY1416" t="s">
        <v>205</v>
      </c>
    </row>
    <row r="1417" spans="1:51" x14ac:dyDescent="0.45">
      <c r="A1417" s="22">
        <v>873353</v>
      </c>
      <c r="B1417" s="6">
        <v>45536</v>
      </c>
      <c r="C1417" s="22">
        <v>1781000</v>
      </c>
      <c r="D1417" s="22">
        <v>1782213</v>
      </c>
      <c r="E1417" s="22"/>
      <c r="F1417" s="22">
        <v>80</v>
      </c>
      <c r="G1417" s="22">
        <v>364236</v>
      </c>
      <c r="H1417" s="22">
        <v>4</v>
      </c>
      <c r="I1417" s="22"/>
      <c r="J1417" s="22">
        <v>25685</v>
      </c>
      <c r="K1417" s="22">
        <v>6763</v>
      </c>
      <c r="L1417" s="23" t="s">
        <v>1345</v>
      </c>
      <c r="M1417" s="23"/>
      <c r="N1417" s="23" t="s">
        <v>184</v>
      </c>
      <c r="O1417" s="23" t="s">
        <v>672</v>
      </c>
      <c r="P1417" s="22">
        <v>14</v>
      </c>
      <c r="Q1417" s="23" t="s">
        <v>673</v>
      </c>
      <c r="R1417" s="23" t="s">
        <v>667</v>
      </c>
      <c r="S1417" s="23" t="s">
        <v>22</v>
      </c>
      <c r="T1417" s="23" t="s">
        <v>667</v>
      </c>
      <c r="U1417" s="23" t="s">
        <v>22</v>
      </c>
      <c r="V1417" s="23" t="s">
        <v>674</v>
      </c>
      <c r="W1417" s="23" t="s">
        <v>188</v>
      </c>
      <c r="X1417" s="23" t="s">
        <v>189</v>
      </c>
      <c r="Y1417" s="22">
        <v>0</v>
      </c>
      <c r="Z1417" s="23" t="s">
        <v>190</v>
      </c>
      <c r="AA1417" s="23" t="s">
        <v>191</v>
      </c>
      <c r="AB1417" s="23" t="s">
        <v>190</v>
      </c>
      <c r="AC1417" s="23" t="s">
        <v>190</v>
      </c>
      <c r="AD1417" s="23" t="s">
        <v>190</v>
      </c>
      <c r="AE1417" s="23" t="s">
        <v>113</v>
      </c>
      <c r="AF1417" s="23"/>
      <c r="AG1417" s="23"/>
      <c r="AH1417" s="23"/>
      <c r="AI1417" s="23"/>
      <c r="AJ1417" s="23" t="b">
        <v>0</v>
      </c>
      <c r="AK1417" s="3">
        <v>128</v>
      </c>
      <c r="AL1417" s="3">
        <v>4952</v>
      </c>
      <c r="AM1417" s="3">
        <v>5591</v>
      </c>
      <c r="AN1417" s="24">
        <v>45536.462307098765</v>
      </c>
      <c r="AO1417" s="24">
        <v>45536.462318672842</v>
      </c>
      <c r="AP1417">
        <v>9</v>
      </c>
      <c r="AQ1417" t="s">
        <v>194</v>
      </c>
      <c r="AR1417">
        <v>244.46230709876545</v>
      </c>
      <c r="AS1417" t="s">
        <v>195</v>
      </c>
      <c r="AT1417" t="s">
        <v>208</v>
      </c>
      <c r="AU1417" t="s">
        <v>197</v>
      </c>
      <c r="AV1417" t="s">
        <v>302</v>
      </c>
      <c r="AW1417" t="s">
        <v>208</v>
      </c>
      <c r="AX1417" t="s">
        <v>197</v>
      </c>
      <c r="AY1417" t="s">
        <v>205</v>
      </c>
    </row>
    <row r="1418" spans="1:51" x14ac:dyDescent="0.45">
      <c r="A1418" s="22">
        <v>873342</v>
      </c>
      <c r="B1418" s="6">
        <v>45536</v>
      </c>
      <c r="C1418" s="22">
        <v>1781000</v>
      </c>
      <c r="D1418" s="22">
        <v>1777750</v>
      </c>
      <c r="E1418" s="22"/>
      <c r="F1418" s="22">
        <v>80</v>
      </c>
      <c r="G1418" s="22">
        <v>364178</v>
      </c>
      <c r="H1418" s="22">
        <v>6</v>
      </c>
      <c r="I1418" s="22"/>
      <c r="J1418" s="22">
        <v>25685</v>
      </c>
      <c r="K1418" s="22">
        <v>1070</v>
      </c>
      <c r="L1418" s="23" t="s">
        <v>1346</v>
      </c>
      <c r="M1418" s="23"/>
      <c r="N1418" s="23" t="s">
        <v>184</v>
      </c>
      <c r="O1418" s="23" t="s">
        <v>672</v>
      </c>
      <c r="P1418" s="22">
        <v>10</v>
      </c>
      <c r="Q1418" s="23" t="s">
        <v>673</v>
      </c>
      <c r="R1418" s="23" t="s">
        <v>667</v>
      </c>
      <c r="S1418" s="23" t="s">
        <v>22</v>
      </c>
      <c r="T1418" s="23" t="s">
        <v>667</v>
      </c>
      <c r="U1418" s="23" t="s">
        <v>22</v>
      </c>
      <c r="V1418" s="23" t="s">
        <v>674</v>
      </c>
      <c r="W1418" s="23" t="s">
        <v>188</v>
      </c>
      <c r="X1418" s="23" t="s">
        <v>189</v>
      </c>
      <c r="Y1418" s="22">
        <v>0</v>
      </c>
      <c r="Z1418" s="23" t="s">
        <v>190</v>
      </c>
      <c r="AA1418" s="23" t="s">
        <v>191</v>
      </c>
      <c r="AB1418" s="23" t="s">
        <v>190</v>
      </c>
      <c r="AC1418" s="23" t="s">
        <v>190</v>
      </c>
      <c r="AD1418" s="23" t="s">
        <v>190</v>
      </c>
      <c r="AE1418" s="23" t="s">
        <v>113</v>
      </c>
      <c r="AF1418" s="23"/>
      <c r="AG1418" s="23"/>
      <c r="AH1418" s="23"/>
      <c r="AI1418" s="23"/>
      <c r="AJ1418" s="23" t="b">
        <v>0</v>
      </c>
      <c r="AK1418" s="3">
        <v>128</v>
      </c>
      <c r="AL1418" s="3">
        <v>4952</v>
      </c>
      <c r="AM1418" s="3">
        <v>5589</v>
      </c>
      <c r="AN1418" s="24">
        <v>45536.462096604941</v>
      </c>
      <c r="AO1418" s="24">
        <v>45536.46210817901</v>
      </c>
      <c r="AP1418">
        <v>9</v>
      </c>
      <c r="AQ1418" t="s">
        <v>194</v>
      </c>
      <c r="AR1418">
        <v>244.4620966049406</v>
      </c>
      <c r="AS1418" t="s">
        <v>195</v>
      </c>
      <c r="AT1418" t="s">
        <v>208</v>
      </c>
      <c r="AU1418" t="s">
        <v>197</v>
      </c>
      <c r="AV1418" t="s">
        <v>239</v>
      </c>
      <c r="AW1418" t="s">
        <v>208</v>
      </c>
      <c r="AX1418" t="s">
        <v>197</v>
      </c>
      <c r="AY1418" t="s">
        <v>240</v>
      </c>
    </row>
    <row r="1419" spans="1:51" x14ac:dyDescent="0.45">
      <c r="A1419" s="22">
        <v>873343</v>
      </c>
      <c r="B1419" s="6">
        <v>45536</v>
      </c>
      <c r="C1419" s="22">
        <v>1781000</v>
      </c>
      <c r="D1419" s="22">
        <v>1777750</v>
      </c>
      <c r="E1419" s="22"/>
      <c r="F1419" s="22">
        <v>80</v>
      </c>
      <c r="G1419" s="22">
        <v>364178</v>
      </c>
      <c r="H1419" s="22">
        <v>6</v>
      </c>
      <c r="I1419" s="22"/>
      <c r="J1419" s="22">
        <v>25685</v>
      </c>
      <c r="K1419" s="22">
        <v>1070</v>
      </c>
      <c r="L1419" s="23" t="s">
        <v>1346</v>
      </c>
      <c r="M1419" s="23"/>
      <c r="N1419" s="23" t="s">
        <v>184</v>
      </c>
      <c r="O1419" s="23" t="s">
        <v>672</v>
      </c>
      <c r="P1419" s="22">
        <v>14</v>
      </c>
      <c r="Q1419" s="23" t="s">
        <v>673</v>
      </c>
      <c r="R1419" s="23" t="s">
        <v>667</v>
      </c>
      <c r="S1419" s="23" t="s">
        <v>22</v>
      </c>
      <c r="T1419" s="23" t="s">
        <v>667</v>
      </c>
      <c r="U1419" s="23" t="s">
        <v>22</v>
      </c>
      <c r="V1419" s="23" t="s">
        <v>674</v>
      </c>
      <c r="W1419" s="23" t="s">
        <v>188</v>
      </c>
      <c r="X1419" s="23" t="s">
        <v>189</v>
      </c>
      <c r="Y1419" s="22">
        <v>0</v>
      </c>
      <c r="Z1419" s="23" t="s">
        <v>190</v>
      </c>
      <c r="AA1419" s="23" t="s">
        <v>191</v>
      </c>
      <c r="AB1419" s="23" t="s">
        <v>190</v>
      </c>
      <c r="AC1419" s="23" t="s">
        <v>190</v>
      </c>
      <c r="AD1419" s="23" t="s">
        <v>190</v>
      </c>
      <c r="AE1419" s="23" t="s">
        <v>113</v>
      </c>
      <c r="AF1419" s="23"/>
      <c r="AG1419" s="23"/>
      <c r="AH1419" s="23"/>
      <c r="AI1419" s="23"/>
      <c r="AJ1419" s="23" t="b">
        <v>0</v>
      </c>
      <c r="AK1419" s="3">
        <v>128</v>
      </c>
      <c r="AL1419" s="3">
        <v>4952</v>
      </c>
      <c r="AM1419" s="3">
        <v>5589</v>
      </c>
      <c r="AN1419" s="24">
        <v>45536.462096604941</v>
      </c>
      <c r="AO1419" s="24">
        <v>45536.46210817901</v>
      </c>
      <c r="AP1419">
        <v>9</v>
      </c>
      <c r="AQ1419" t="s">
        <v>194</v>
      </c>
      <c r="AR1419">
        <v>244.4620966049406</v>
      </c>
      <c r="AS1419" t="s">
        <v>195</v>
      </c>
      <c r="AT1419" t="s">
        <v>208</v>
      </c>
      <c r="AU1419" t="s">
        <v>197</v>
      </c>
      <c r="AV1419" t="s">
        <v>239</v>
      </c>
      <c r="AW1419" t="s">
        <v>208</v>
      </c>
      <c r="AX1419" t="s">
        <v>197</v>
      </c>
      <c r="AY1419" t="s">
        <v>240</v>
      </c>
    </row>
    <row r="1420" spans="1:51" x14ac:dyDescent="0.45">
      <c r="A1420" s="22">
        <v>873344</v>
      </c>
      <c r="B1420" s="6">
        <v>45536</v>
      </c>
      <c r="C1420" s="22">
        <v>1781000</v>
      </c>
      <c r="D1420" s="22">
        <v>1777750</v>
      </c>
      <c r="E1420" s="22"/>
      <c r="F1420" s="22">
        <v>80</v>
      </c>
      <c r="G1420" s="22">
        <v>364178</v>
      </c>
      <c r="H1420" s="22">
        <v>6</v>
      </c>
      <c r="I1420" s="22"/>
      <c r="J1420" s="22">
        <v>25685</v>
      </c>
      <c r="K1420" s="22">
        <v>1070</v>
      </c>
      <c r="L1420" s="23" t="s">
        <v>1346</v>
      </c>
      <c r="M1420" s="23"/>
      <c r="N1420" s="23" t="s">
        <v>184</v>
      </c>
      <c r="O1420" s="23" t="s">
        <v>672</v>
      </c>
      <c r="P1420" s="22">
        <v>10</v>
      </c>
      <c r="Q1420" s="23" t="s">
        <v>673</v>
      </c>
      <c r="R1420" s="23" t="s">
        <v>667</v>
      </c>
      <c r="S1420" s="23" t="s">
        <v>22</v>
      </c>
      <c r="T1420" s="23" t="s">
        <v>667</v>
      </c>
      <c r="U1420" s="23" t="s">
        <v>22</v>
      </c>
      <c r="V1420" s="23" t="s">
        <v>674</v>
      </c>
      <c r="W1420" s="23" t="s">
        <v>188</v>
      </c>
      <c r="X1420" s="23" t="s">
        <v>189</v>
      </c>
      <c r="Y1420" s="22">
        <v>0</v>
      </c>
      <c r="Z1420" s="23" t="s">
        <v>190</v>
      </c>
      <c r="AA1420" s="23" t="s">
        <v>191</v>
      </c>
      <c r="AB1420" s="23" t="s">
        <v>190</v>
      </c>
      <c r="AC1420" s="23" t="s">
        <v>190</v>
      </c>
      <c r="AD1420" s="23" t="s">
        <v>190</v>
      </c>
      <c r="AE1420" s="23" t="s">
        <v>113</v>
      </c>
      <c r="AF1420" s="23"/>
      <c r="AG1420" s="23"/>
      <c r="AH1420" s="23"/>
      <c r="AI1420" s="23"/>
      <c r="AJ1420" s="23" t="b">
        <v>0</v>
      </c>
      <c r="AK1420" s="3">
        <v>128</v>
      </c>
      <c r="AL1420" s="3">
        <v>4952</v>
      </c>
      <c r="AM1420" s="3">
        <v>5589</v>
      </c>
      <c r="AN1420" s="24">
        <v>45536.462096604941</v>
      </c>
      <c r="AO1420" s="24">
        <v>45536.46210817901</v>
      </c>
      <c r="AP1420">
        <v>9</v>
      </c>
      <c r="AQ1420" t="s">
        <v>194</v>
      </c>
      <c r="AR1420">
        <v>244.4620966049406</v>
      </c>
      <c r="AS1420" t="s">
        <v>195</v>
      </c>
      <c r="AT1420" t="s">
        <v>208</v>
      </c>
      <c r="AU1420" t="s">
        <v>197</v>
      </c>
      <c r="AV1420" t="s">
        <v>239</v>
      </c>
      <c r="AW1420" t="s">
        <v>208</v>
      </c>
      <c r="AX1420" t="s">
        <v>197</v>
      </c>
      <c r="AY1420" t="s">
        <v>240</v>
      </c>
    </row>
    <row r="1421" spans="1:51" x14ac:dyDescent="0.45">
      <c r="A1421" s="22">
        <v>873345</v>
      </c>
      <c r="B1421" s="6">
        <v>45536</v>
      </c>
      <c r="C1421" s="22">
        <v>1781000</v>
      </c>
      <c r="D1421" s="22">
        <v>1777750</v>
      </c>
      <c r="E1421" s="22"/>
      <c r="F1421" s="22">
        <v>80</v>
      </c>
      <c r="G1421" s="22">
        <v>364178</v>
      </c>
      <c r="H1421" s="22">
        <v>6</v>
      </c>
      <c r="I1421" s="22"/>
      <c r="J1421" s="22">
        <v>25685</v>
      </c>
      <c r="K1421" s="22">
        <v>1070</v>
      </c>
      <c r="L1421" s="23" t="s">
        <v>1346</v>
      </c>
      <c r="M1421" s="23"/>
      <c r="N1421" s="23" t="s">
        <v>184</v>
      </c>
      <c r="O1421" s="23" t="s">
        <v>672</v>
      </c>
      <c r="P1421" s="22">
        <v>14</v>
      </c>
      <c r="Q1421" s="23" t="s">
        <v>673</v>
      </c>
      <c r="R1421" s="23" t="s">
        <v>667</v>
      </c>
      <c r="S1421" s="23" t="s">
        <v>22</v>
      </c>
      <c r="T1421" s="23" t="s">
        <v>667</v>
      </c>
      <c r="U1421" s="23" t="s">
        <v>22</v>
      </c>
      <c r="V1421" s="23" t="s">
        <v>674</v>
      </c>
      <c r="W1421" s="23" t="s">
        <v>188</v>
      </c>
      <c r="X1421" s="23" t="s">
        <v>189</v>
      </c>
      <c r="Y1421" s="22">
        <v>0</v>
      </c>
      <c r="Z1421" s="23" t="s">
        <v>190</v>
      </c>
      <c r="AA1421" s="23" t="s">
        <v>191</v>
      </c>
      <c r="AB1421" s="23" t="s">
        <v>190</v>
      </c>
      <c r="AC1421" s="23" t="s">
        <v>190</v>
      </c>
      <c r="AD1421" s="23" t="s">
        <v>190</v>
      </c>
      <c r="AE1421" s="23" t="s">
        <v>113</v>
      </c>
      <c r="AF1421" s="23"/>
      <c r="AG1421" s="23"/>
      <c r="AH1421" s="23"/>
      <c r="AI1421" s="23"/>
      <c r="AJ1421" s="23" t="b">
        <v>0</v>
      </c>
      <c r="AK1421" s="3">
        <v>128</v>
      </c>
      <c r="AL1421" s="3">
        <v>4952</v>
      </c>
      <c r="AM1421" s="3">
        <v>5589</v>
      </c>
      <c r="AN1421" s="24">
        <v>45536.462096604941</v>
      </c>
      <c r="AO1421" s="24">
        <v>45536.46210817901</v>
      </c>
      <c r="AP1421">
        <v>9</v>
      </c>
      <c r="AQ1421" t="s">
        <v>194</v>
      </c>
      <c r="AR1421">
        <v>244.4620966049406</v>
      </c>
      <c r="AS1421" t="s">
        <v>195</v>
      </c>
      <c r="AT1421" t="s">
        <v>208</v>
      </c>
      <c r="AU1421" t="s">
        <v>197</v>
      </c>
      <c r="AV1421" t="s">
        <v>239</v>
      </c>
      <c r="AW1421" t="s">
        <v>208</v>
      </c>
      <c r="AX1421" t="s">
        <v>197</v>
      </c>
      <c r="AY1421" t="s">
        <v>240</v>
      </c>
    </row>
    <row r="1422" spans="1:51" x14ac:dyDescent="0.45">
      <c r="A1422" s="22">
        <v>873430</v>
      </c>
      <c r="B1422" s="6">
        <v>45536</v>
      </c>
      <c r="C1422" s="22">
        <v>1781000</v>
      </c>
      <c r="D1422" s="22">
        <v>2136828</v>
      </c>
      <c r="E1422" s="22"/>
      <c r="F1422" s="22">
        <v>176</v>
      </c>
      <c r="G1422" s="22">
        <v>370362</v>
      </c>
      <c r="H1422" s="22">
        <v>7</v>
      </c>
      <c r="I1422" s="22"/>
      <c r="J1422" s="22">
        <v>26061</v>
      </c>
      <c r="K1422" s="22">
        <v>3030</v>
      </c>
      <c r="L1422" s="23" t="s">
        <v>1348</v>
      </c>
      <c r="M1422" s="23"/>
      <c r="N1422" s="23" t="s">
        <v>184</v>
      </c>
      <c r="O1422" s="23" t="s">
        <v>672</v>
      </c>
      <c r="P1422" s="22">
        <v>10</v>
      </c>
      <c r="Q1422" s="23" t="s">
        <v>673</v>
      </c>
      <c r="R1422" s="23" t="s">
        <v>667</v>
      </c>
      <c r="S1422" s="23" t="s">
        <v>22</v>
      </c>
      <c r="T1422" s="23" t="s">
        <v>667</v>
      </c>
      <c r="U1422" s="23" t="s">
        <v>22</v>
      </c>
      <c r="V1422" s="23" t="s">
        <v>674</v>
      </c>
      <c r="W1422" s="23" t="s">
        <v>188</v>
      </c>
      <c r="X1422" s="23" t="s">
        <v>189</v>
      </c>
      <c r="Y1422" s="22">
        <v>0</v>
      </c>
      <c r="Z1422" s="23" t="s">
        <v>190</v>
      </c>
      <c r="AA1422" s="23" t="s">
        <v>191</v>
      </c>
      <c r="AB1422" s="23" t="s">
        <v>190</v>
      </c>
      <c r="AC1422" s="23" t="s">
        <v>190</v>
      </c>
      <c r="AD1422" s="23" t="s">
        <v>190</v>
      </c>
      <c r="AE1422" s="23" t="s">
        <v>113</v>
      </c>
      <c r="AF1422" s="23"/>
      <c r="AG1422" s="23"/>
      <c r="AH1422" s="23"/>
      <c r="AI1422" s="23"/>
      <c r="AJ1422" s="23" t="b">
        <v>0</v>
      </c>
      <c r="AK1422" s="3">
        <v>148</v>
      </c>
      <c r="AL1422" s="3">
        <v>4952</v>
      </c>
      <c r="AM1422" s="3">
        <v>5653</v>
      </c>
      <c r="AN1422" s="24">
        <v>45536.503575192903</v>
      </c>
      <c r="AO1422" s="24">
        <v>45536.503598341049</v>
      </c>
      <c r="AP1422">
        <v>9</v>
      </c>
      <c r="AQ1422" t="s">
        <v>194</v>
      </c>
      <c r="AR1422">
        <v>244.50357519290264</v>
      </c>
      <c r="AS1422" t="s">
        <v>195</v>
      </c>
      <c r="AT1422" t="s">
        <v>207</v>
      </c>
      <c r="AU1422" t="s">
        <v>197</v>
      </c>
      <c r="AV1422" t="s">
        <v>197</v>
      </c>
      <c r="AW1422" t="s">
        <v>207</v>
      </c>
      <c r="AX1422" t="s">
        <v>197</v>
      </c>
      <c r="AY1422" t="s">
        <v>208</v>
      </c>
    </row>
    <row r="1423" spans="1:51" x14ac:dyDescent="0.45">
      <c r="A1423" s="22">
        <v>873431</v>
      </c>
      <c r="B1423" s="6">
        <v>45536</v>
      </c>
      <c r="C1423" s="22">
        <v>1781000</v>
      </c>
      <c r="D1423" s="22">
        <v>2136828</v>
      </c>
      <c r="E1423" s="22"/>
      <c r="F1423" s="22">
        <v>176</v>
      </c>
      <c r="G1423" s="22">
        <v>370362</v>
      </c>
      <c r="H1423" s="22">
        <v>7</v>
      </c>
      <c r="I1423" s="22"/>
      <c r="J1423" s="22">
        <v>26061</v>
      </c>
      <c r="K1423" s="22">
        <v>3030</v>
      </c>
      <c r="L1423" s="23" t="s">
        <v>1348</v>
      </c>
      <c r="M1423" s="23"/>
      <c r="N1423" s="23" t="s">
        <v>184</v>
      </c>
      <c r="O1423" s="23" t="s">
        <v>672</v>
      </c>
      <c r="P1423" s="22">
        <v>14</v>
      </c>
      <c r="Q1423" s="23" t="s">
        <v>673</v>
      </c>
      <c r="R1423" s="23" t="s">
        <v>667</v>
      </c>
      <c r="S1423" s="23" t="s">
        <v>22</v>
      </c>
      <c r="T1423" s="23" t="s">
        <v>667</v>
      </c>
      <c r="U1423" s="23" t="s">
        <v>22</v>
      </c>
      <c r="V1423" s="23" t="s">
        <v>674</v>
      </c>
      <c r="W1423" s="23" t="s">
        <v>188</v>
      </c>
      <c r="X1423" s="23" t="s">
        <v>189</v>
      </c>
      <c r="Y1423" s="22">
        <v>0</v>
      </c>
      <c r="Z1423" s="23" t="s">
        <v>190</v>
      </c>
      <c r="AA1423" s="23" t="s">
        <v>191</v>
      </c>
      <c r="AB1423" s="23" t="s">
        <v>190</v>
      </c>
      <c r="AC1423" s="23" t="s">
        <v>190</v>
      </c>
      <c r="AD1423" s="23" t="s">
        <v>190</v>
      </c>
      <c r="AE1423" s="23" t="s">
        <v>113</v>
      </c>
      <c r="AF1423" s="23"/>
      <c r="AG1423" s="23"/>
      <c r="AH1423" s="23"/>
      <c r="AI1423" s="23"/>
      <c r="AJ1423" s="23" t="b">
        <v>0</v>
      </c>
      <c r="AK1423" s="3">
        <v>148</v>
      </c>
      <c r="AL1423" s="3">
        <v>4952</v>
      </c>
      <c r="AM1423" s="3">
        <v>5653</v>
      </c>
      <c r="AN1423" s="24">
        <v>45536.503575192903</v>
      </c>
      <c r="AO1423" s="24">
        <v>45536.503598341049</v>
      </c>
      <c r="AP1423">
        <v>9</v>
      </c>
      <c r="AQ1423" t="s">
        <v>194</v>
      </c>
      <c r="AR1423">
        <v>244.50357519290264</v>
      </c>
      <c r="AS1423" t="s">
        <v>195</v>
      </c>
      <c r="AT1423" t="s">
        <v>207</v>
      </c>
      <c r="AU1423" t="s">
        <v>197</v>
      </c>
      <c r="AV1423" t="s">
        <v>197</v>
      </c>
      <c r="AW1423" t="s">
        <v>207</v>
      </c>
      <c r="AX1423" t="s">
        <v>197</v>
      </c>
      <c r="AY1423" t="s">
        <v>208</v>
      </c>
    </row>
    <row r="1424" spans="1:51" x14ac:dyDescent="0.45">
      <c r="A1424" s="22">
        <v>873432</v>
      </c>
      <c r="B1424" s="6">
        <v>45536</v>
      </c>
      <c r="C1424" s="22">
        <v>1781000</v>
      </c>
      <c r="D1424" s="22">
        <v>2136828</v>
      </c>
      <c r="E1424" s="22"/>
      <c r="F1424" s="22">
        <v>176</v>
      </c>
      <c r="G1424" s="22">
        <v>370362</v>
      </c>
      <c r="H1424" s="22">
        <v>7</v>
      </c>
      <c r="I1424" s="22"/>
      <c r="J1424" s="22">
        <v>26061</v>
      </c>
      <c r="K1424" s="22">
        <v>3030</v>
      </c>
      <c r="L1424" s="23" t="s">
        <v>1348</v>
      </c>
      <c r="M1424" s="23"/>
      <c r="N1424" s="23" t="s">
        <v>184</v>
      </c>
      <c r="O1424" s="23" t="s">
        <v>672</v>
      </c>
      <c r="P1424" s="22">
        <v>10</v>
      </c>
      <c r="Q1424" s="23" t="s">
        <v>673</v>
      </c>
      <c r="R1424" s="23" t="s">
        <v>667</v>
      </c>
      <c r="S1424" s="23" t="s">
        <v>22</v>
      </c>
      <c r="T1424" s="23" t="s">
        <v>667</v>
      </c>
      <c r="U1424" s="23" t="s">
        <v>22</v>
      </c>
      <c r="V1424" s="23" t="s">
        <v>674</v>
      </c>
      <c r="W1424" s="23" t="s">
        <v>188</v>
      </c>
      <c r="X1424" s="23" t="s">
        <v>189</v>
      </c>
      <c r="Y1424" s="22">
        <v>0</v>
      </c>
      <c r="Z1424" s="23" t="s">
        <v>190</v>
      </c>
      <c r="AA1424" s="23" t="s">
        <v>191</v>
      </c>
      <c r="AB1424" s="23" t="s">
        <v>190</v>
      </c>
      <c r="AC1424" s="23" t="s">
        <v>190</v>
      </c>
      <c r="AD1424" s="23" t="s">
        <v>190</v>
      </c>
      <c r="AE1424" s="23" t="s">
        <v>113</v>
      </c>
      <c r="AF1424" s="23"/>
      <c r="AG1424" s="23"/>
      <c r="AH1424" s="23"/>
      <c r="AI1424" s="23"/>
      <c r="AJ1424" s="23" t="b">
        <v>0</v>
      </c>
      <c r="AK1424" s="3">
        <v>148</v>
      </c>
      <c r="AL1424" s="3">
        <v>4952</v>
      </c>
      <c r="AM1424" s="3">
        <v>5653</v>
      </c>
      <c r="AN1424" s="24">
        <v>45536.503575192903</v>
      </c>
      <c r="AO1424" s="24">
        <v>45536.503598341049</v>
      </c>
      <c r="AP1424">
        <v>9</v>
      </c>
      <c r="AQ1424" t="s">
        <v>194</v>
      </c>
      <c r="AR1424">
        <v>244.50357519290264</v>
      </c>
      <c r="AS1424" t="s">
        <v>195</v>
      </c>
      <c r="AT1424" t="s">
        <v>207</v>
      </c>
      <c r="AU1424" t="s">
        <v>197</v>
      </c>
      <c r="AV1424" t="s">
        <v>197</v>
      </c>
      <c r="AW1424" t="s">
        <v>207</v>
      </c>
      <c r="AX1424" t="s">
        <v>197</v>
      </c>
      <c r="AY1424" t="s">
        <v>208</v>
      </c>
    </row>
    <row r="1425" spans="1:51" x14ac:dyDescent="0.45">
      <c r="A1425" s="22">
        <v>873433</v>
      </c>
      <c r="B1425" s="6">
        <v>45536</v>
      </c>
      <c r="C1425" s="22">
        <v>1781000</v>
      </c>
      <c r="D1425" s="22">
        <v>2136828</v>
      </c>
      <c r="E1425" s="22"/>
      <c r="F1425" s="22">
        <v>176</v>
      </c>
      <c r="G1425" s="22">
        <v>370362</v>
      </c>
      <c r="H1425" s="22">
        <v>7</v>
      </c>
      <c r="I1425" s="22"/>
      <c r="J1425" s="22">
        <v>26061</v>
      </c>
      <c r="K1425" s="22">
        <v>3030</v>
      </c>
      <c r="L1425" s="23" t="s">
        <v>1348</v>
      </c>
      <c r="M1425" s="23"/>
      <c r="N1425" s="23" t="s">
        <v>184</v>
      </c>
      <c r="O1425" s="23" t="s">
        <v>672</v>
      </c>
      <c r="P1425" s="22">
        <v>14</v>
      </c>
      <c r="Q1425" s="23" t="s">
        <v>673</v>
      </c>
      <c r="R1425" s="23" t="s">
        <v>667</v>
      </c>
      <c r="S1425" s="23" t="s">
        <v>22</v>
      </c>
      <c r="T1425" s="23" t="s">
        <v>667</v>
      </c>
      <c r="U1425" s="23" t="s">
        <v>22</v>
      </c>
      <c r="V1425" s="23" t="s">
        <v>674</v>
      </c>
      <c r="W1425" s="23" t="s">
        <v>188</v>
      </c>
      <c r="X1425" s="23" t="s">
        <v>189</v>
      </c>
      <c r="Y1425" s="22">
        <v>0</v>
      </c>
      <c r="Z1425" s="23" t="s">
        <v>190</v>
      </c>
      <c r="AA1425" s="23" t="s">
        <v>191</v>
      </c>
      <c r="AB1425" s="23" t="s">
        <v>190</v>
      </c>
      <c r="AC1425" s="23" t="s">
        <v>190</v>
      </c>
      <c r="AD1425" s="23" t="s">
        <v>190</v>
      </c>
      <c r="AE1425" s="23" t="s">
        <v>113</v>
      </c>
      <c r="AF1425" s="23"/>
      <c r="AG1425" s="23"/>
      <c r="AH1425" s="23"/>
      <c r="AI1425" s="23"/>
      <c r="AJ1425" s="23" t="b">
        <v>0</v>
      </c>
      <c r="AK1425" s="3">
        <v>148</v>
      </c>
      <c r="AL1425" s="3">
        <v>4952</v>
      </c>
      <c r="AM1425" s="3">
        <v>5653</v>
      </c>
      <c r="AN1425" s="24">
        <v>45536.503575192903</v>
      </c>
      <c r="AO1425" s="24">
        <v>45536.503598341049</v>
      </c>
      <c r="AP1425">
        <v>9</v>
      </c>
      <c r="AQ1425" t="s">
        <v>194</v>
      </c>
      <c r="AR1425">
        <v>244.50357519290264</v>
      </c>
      <c r="AS1425" t="s">
        <v>195</v>
      </c>
      <c r="AT1425" t="s">
        <v>207</v>
      </c>
      <c r="AU1425" t="s">
        <v>197</v>
      </c>
      <c r="AV1425" t="s">
        <v>197</v>
      </c>
      <c r="AW1425" t="s">
        <v>207</v>
      </c>
      <c r="AX1425" t="s">
        <v>197</v>
      </c>
      <c r="AY1425" t="s">
        <v>208</v>
      </c>
    </row>
    <row r="1426" spans="1:51" x14ac:dyDescent="0.45">
      <c r="A1426" s="22">
        <v>874121</v>
      </c>
      <c r="B1426" s="6">
        <v>45536</v>
      </c>
      <c r="C1426" s="22">
        <v>1765000</v>
      </c>
      <c r="D1426" s="22">
        <v>2137914</v>
      </c>
      <c r="E1426" s="22"/>
      <c r="F1426" s="22">
        <v>25559</v>
      </c>
      <c r="G1426" s="22">
        <v>144874</v>
      </c>
      <c r="H1426" s="22">
        <v>4</v>
      </c>
      <c r="I1426" s="22"/>
      <c r="J1426" s="22">
        <v>38</v>
      </c>
      <c r="K1426" s="22">
        <v>102151</v>
      </c>
      <c r="L1426" s="23" t="s">
        <v>1242</v>
      </c>
      <c r="M1426" s="23"/>
      <c r="N1426" s="23" t="s">
        <v>184</v>
      </c>
      <c r="O1426" s="23" t="s">
        <v>225</v>
      </c>
      <c r="P1426" s="22">
        <v>20</v>
      </c>
      <c r="Q1426" s="23" t="s">
        <v>186</v>
      </c>
      <c r="R1426" s="23"/>
      <c r="S1426" s="23"/>
      <c r="T1426" s="23"/>
      <c r="U1426" s="23"/>
      <c r="V1426" s="23" t="s">
        <v>187</v>
      </c>
      <c r="W1426" s="23" t="s">
        <v>188</v>
      </c>
      <c r="X1426" s="23" t="s">
        <v>189</v>
      </c>
      <c r="Y1426" s="22">
        <v>0</v>
      </c>
      <c r="Z1426" s="23" t="s">
        <v>190</v>
      </c>
      <c r="AA1426" s="23" t="s">
        <v>191</v>
      </c>
      <c r="AB1426" s="23" t="s">
        <v>190</v>
      </c>
      <c r="AC1426" s="23" t="s">
        <v>192</v>
      </c>
      <c r="AD1426" s="23" t="s">
        <v>281</v>
      </c>
      <c r="AE1426" s="23" t="s">
        <v>67</v>
      </c>
      <c r="AF1426" s="23"/>
      <c r="AG1426" s="23"/>
      <c r="AH1426" s="23"/>
      <c r="AI1426" s="23"/>
      <c r="AJ1426" s="23" t="b">
        <v>0</v>
      </c>
      <c r="AK1426" s="3">
        <v>62</v>
      </c>
      <c r="AL1426" s="3">
        <v>2408</v>
      </c>
      <c r="AM1426" s="3">
        <v>6211</v>
      </c>
      <c r="AN1426" s="24">
        <v>45536.656900655864</v>
      </c>
      <c r="AO1426" s="24">
        <v>45536.65692380401</v>
      </c>
      <c r="AP1426">
        <v>9</v>
      </c>
      <c r="AQ1426" t="s">
        <v>194</v>
      </c>
      <c r="AR1426">
        <v>244.65690065586386</v>
      </c>
      <c r="AS1426" t="s">
        <v>195</v>
      </c>
      <c r="AT1426" t="s">
        <v>228</v>
      </c>
      <c r="AU1426" t="s">
        <v>197</v>
      </c>
      <c r="AV1426" t="s">
        <v>294</v>
      </c>
      <c r="AW1426" t="s">
        <v>228</v>
      </c>
      <c r="AX1426" t="s">
        <v>197</v>
      </c>
      <c r="AY1426" t="s">
        <v>260</v>
      </c>
    </row>
    <row r="1427" spans="1:51" x14ac:dyDescent="0.45">
      <c r="A1427" s="22">
        <v>873434</v>
      </c>
      <c r="B1427" s="6">
        <v>45536</v>
      </c>
      <c r="C1427" s="22">
        <v>1765000</v>
      </c>
      <c r="D1427" s="22">
        <v>2056761</v>
      </c>
      <c r="E1427" s="22"/>
      <c r="F1427" s="22">
        <v>84</v>
      </c>
      <c r="G1427" s="22">
        <v>370308</v>
      </c>
      <c r="H1427" s="22">
        <v>2</v>
      </c>
      <c r="I1427" s="22"/>
      <c r="J1427" s="22">
        <v>26061</v>
      </c>
      <c r="K1427" s="22">
        <v>4164</v>
      </c>
      <c r="L1427" s="23" t="s">
        <v>1349</v>
      </c>
      <c r="M1427" s="23"/>
      <c r="N1427" s="23" t="s">
        <v>184</v>
      </c>
      <c r="O1427" s="23" t="s">
        <v>672</v>
      </c>
      <c r="P1427" s="22">
        <v>10</v>
      </c>
      <c r="Q1427" s="23" t="s">
        <v>673</v>
      </c>
      <c r="R1427" s="23" t="s">
        <v>667</v>
      </c>
      <c r="S1427" s="23" t="s">
        <v>22</v>
      </c>
      <c r="T1427" s="23" t="s">
        <v>667</v>
      </c>
      <c r="U1427" s="23" t="s">
        <v>22</v>
      </c>
      <c r="V1427" s="23" t="s">
        <v>674</v>
      </c>
      <c r="W1427" s="23" t="s">
        <v>188</v>
      </c>
      <c r="X1427" s="23" t="s">
        <v>189</v>
      </c>
      <c r="Y1427" s="22">
        <v>0</v>
      </c>
      <c r="Z1427" s="23" t="s">
        <v>190</v>
      </c>
      <c r="AA1427" s="23" t="s">
        <v>191</v>
      </c>
      <c r="AB1427" s="23" t="s">
        <v>190</v>
      </c>
      <c r="AC1427" s="23" t="s">
        <v>190</v>
      </c>
      <c r="AD1427" s="23" t="s">
        <v>190</v>
      </c>
      <c r="AE1427" s="23" t="s">
        <v>113</v>
      </c>
      <c r="AF1427" s="23"/>
      <c r="AG1427" s="23"/>
      <c r="AH1427" s="23"/>
      <c r="AI1427" s="23"/>
      <c r="AJ1427" s="23" t="b">
        <v>0</v>
      </c>
      <c r="AK1427" s="3">
        <v>148</v>
      </c>
      <c r="AL1427" s="3">
        <v>4952</v>
      </c>
      <c r="AM1427" s="3">
        <v>5654</v>
      </c>
      <c r="AN1427" s="24">
        <v>45536.503670331789</v>
      </c>
      <c r="AO1427" s="24">
        <v>45536.503693479935</v>
      </c>
      <c r="AP1427">
        <v>9</v>
      </c>
      <c r="AQ1427" t="s">
        <v>194</v>
      </c>
      <c r="AR1427">
        <v>244.50367033178918</v>
      </c>
      <c r="AS1427" t="s">
        <v>195</v>
      </c>
      <c r="AT1427" t="s">
        <v>207</v>
      </c>
      <c r="AU1427" t="s">
        <v>197</v>
      </c>
      <c r="AV1427" t="s">
        <v>229</v>
      </c>
      <c r="AW1427" t="s">
        <v>207</v>
      </c>
      <c r="AX1427" t="s">
        <v>197</v>
      </c>
      <c r="AY1427" t="s">
        <v>231</v>
      </c>
    </row>
    <row r="1428" spans="1:51" x14ac:dyDescent="0.45">
      <c r="A1428" s="22">
        <v>873435</v>
      </c>
      <c r="B1428" s="6">
        <v>45536</v>
      </c>
      <c r="C1428" s="22">
        <v>1765000</v>
      </c>
      <c r="D1428" s="22">
        <v>2056761</v>
      </c>
      <c r="E1428" s="22"/>
      <c r="F1428" s="22">
        <v>84</v>
      </c>
      <c r="G1428" s="22">
        <v>370308</v>
      </c>
      <c r="H1428" s="22">
        <v>2</v>
      </c>
      <c r="I1428" s="22"/>
      <c r="J1428" s="22">
        <v>26061</v>
      </c>
      <c r="K1428" s="22">
        <v>4164</v>
      </c>
      <c r="L1428" s="23" t="s">
        <v>1349</v>
      </c>
      <c r="M1428" s="23"/>
      <c r="N1428" s="23" t="s">
        <v>184</v>
      </c>
      <c r="O1428" s="23" t="s">
        <v>672</v>
      </c>
      <c r="P1428" s="22">
        <v>14</v>
      </c>
      <c r="Q1428" s="23" t="s">
        <v>673</v>
      </c>
      <c r="R1428" s="23" t="s">
        <v>667</v>
      </c>
      <c r="S1428" s="23" t="s">
        <v>22</v>
      </c>
      <c r="T1428" s="23" t="s">
        <v>667</v>
      </c>
      <c r="U1428" s="23" t="s">
        <v>22</v>
      </c>
      <c r="V1428" s="23" t="s">
        <v>674</v>
      </c>
      <c r="W1428" s="23" t="s">
        <v>188</v>
      </c>
      <c r="X1428" s="23" t="s">
        <v>189</v>
      </c>
      <c r="Y1428" s="22">
        <v>0</v>
      </c>
      <c r="Z1428" s="23" t="s">
        <v>190</v>
      </c>
      <c r="AA1428" s="23" t="s">
        <v>191</v>
      </c>
      <c r="AB1428" s="23" t="s">
        <v>190</v>
      </c>
      <c r="AC1428" s="23" t="s">
        <v>190</v>
      </c>
      <c r="AD1428" s="23" t="s">
        <v>190</v>
      </c>
      <c r="AE1428" s="23" t="s">
        <v>113</v>
      </c>
      <c r="AF1428" s="23"/>
      <c r="AG1428" s="23"/>
      <c r="AH1428" s="23"/>
      <c r="AI1428" s="23"/>
      <c r="AJ1428" s="23" t="b">
        <v>0</v>
      </c>
      <c r="AK1428" s="3">
        <v>148</v>
      </c>
      <c r="AL1428" s="3">
        <v>4952</v>
      </c>
      <c r="AM1428" s="3">
        <v>5654</v>
      </c>
      <c r="AN1428" s="24">
        <v>45536.503670331789</v>
      </c>
      <c r="AO1428" s="24">
        <v>45536.503693479935</v>
      </c>
      <c r="AP1428">
        <v>9</v>
      </c>
      <c r="AQ1428" t="s">
        <v>194</v>
      </c>
      <c r="AR1428">
        <v>244.50367033178918</v>
      </c>
      <c r="AS1428" t="s">
        <v>195</v>
      </c>
      <c r="AT1428" t="s">
        <v>207</v>
      </c>
      <c r="AU1428" t="s">
        <v>197</v>
      </c>
      <c r="AV1428" t="s">
        <v>229</v>
      </c>
      <c r="AW1428" t="s">
        <v>207</v>
      </c>
      <c r="AX1428" t="s">
        <v>197</v>
      </c>
      <c r="AY1428" t="s">
        <v>231</v>
      </c>
    </row>
    <row r="1429" spans="1:51" x14ac:dyDescent="0.45">
      <c r="A1429" s="22">
        <v>873436</v>
      </c>
      <c r="B1429" s="6">
        <v>45536</v>
      </c>
      <c r="C1429" s="22">
        <v>1765000</v>
      </c>
      <c r="D1429" s="22">
        <v>2056761</v>
      </c>
      <c r="E1429" s="22"/>
      <c r="F1429" s="22">
        <v>84</v>
      </c>
      <c r="G1429" s="22">
        <v>370308</v>
      </c>
      <c r="H1429" s="22">
        <v>2</v>
      </c>
      <c r="I1429" s="22"/>
      <c r="J1429" s="22">
        <v>26061</v>
      </c>
      <c r="K1429" s="22">
        <v>4164</v>
      </c>
      <c r="L1429" s="23" t="s">
        <v>1349</v>
      </c>
      <c r="M1429" s="23"/>
      <c r="N1429" s="23" t="s">
        <v>184</v>
      </c>
      <c r="O1429" s="23" t="s">
        <v>672</v>
      </c>
      <c r="P1429" s="22">
        <v>10</v>
      </c>
      <c r="Q1429" s="23" t="s">
        <v>673</v>
      </c>
      <c r="R1429" s="23" t="s">
        <v>667</v>
      </c>
      <c r="S1429" s="23" t="s">
        <v>22</v>
      </c>
      <c r="T1429" s="23" t="s">
        <v>667</v>
      </c>
      <c r="U1429" s="23" t="s">
        <v>22</v>
      </c>
      <c r="V1429" s="23" t="s">
        <v>674</v>
      </c>
      <c r="W1429" s="23" t="s">
        <v>188</v>
      </c>
      <c r="X1429" s="23" t="s">
        <v>189</v>
      </c>
      <c r="Y1429" s="22">
        <v>0</v>
      </c>
      <c r="Z1429" s="23" t="s">
        <v>190</v>
      </c>
      <c r="AA1429" s="23" t="s">
        <v>191</v>
      </c>
      <c r="AB1429" s="23" t="s">
        <v>190</v>
      </c>
      <c r="AC1429" s="23" t="s">
        <v>190</v>
      </c>
      <c r="AD1429" s="23" t="s">
        <v>190</v>
      </c>
      <c r="AE1429" s="23" t="s">
        <v>113</v>
      </c>
      <c r="AF1429" s="23"/>
      <c r="AG1429" s="23"/>
      <c r="AH1429" s="23"/>
      <c r="AI1429" s="23"/>
      <c r="AJ1429" s="23" t="b">
        <v>0</v>
      </c>
      <c r="AK1429" s="3">
        <v>148</v>
      </c>
      <c r="AL1429" s="3">
        <v>4952</v>
      </c>
      <c r="AM1429" s="3">
        <v>5654</v>
      </c>
      <c r="AN1429" s="24">
        <v>45536.503670331789</v>
      </c>
      <c r="AO1429" s="24">
        <v>45536.503693479935</v>
      </c>
      <c r="AP1429">
        <v>9</v>
      </c>
      <c r="AQ1429" t="s">
        <v>194</v>
      </c>
      <c r="AR1429">
        <v>244.50367033178918</v>
      </c>
      <c r="AS1429" t="s">
        <v>195</v>
      </c>
      <c r="AT1429" t="s">
        <v>207</v>
      </c>
      <c r="AU1429" t="s">
        <v>197</v>
      </c>
      <c r="AV1429" t="s">
        <v>229</v>
      </c>
      <c r="AW1429" t="s">
        <v>207</v>
      </c>
      <c r="AX1429" t="s">
        <v>197</v>
      </c>
      <c r="AY1429" t="s">
        <v>231</v>
      </c>
    </row>
    <row r="1430" spans="1:51" x14ac:dyDescent="0.45">
      <c r="A1430" s="22">
        <v>873437</v>
      </c>
      <c r="B1430" s="6">
        <v>45536</v>
      </c>
      <c r="C1430" s="22">
        <v>1765000</v>
      </c>
      <c r="D1430" s="22">
        <v>2056761</v>
      </c>
      <c r="E1430" s="22"/>
      <c r="F1430" s="22">
        <v>84</v>
      </c>
      <c r="G1430" s="22">
        <v>370308</v>
      </c>
      <c r="H1430" s="22">
        <v>2</v>
      </c>
      <c r="I1430" s="22"/>
      <c r="J1430" s="22">
        <v>26061</v>
      </c>
      <c r="K1430" s="22">
        <v>4164</v>
      </c>
      <c r="L1430" s="23" t="s">
        <v>1349</v>
      </c>
      <c r="M1430" s="23"/>
      <c r="N1430" s="23" t="s">
        <v>184</v>
      </c>
      <c r="O1430" s="23" t="s">
        <v>672</v>
      </c>
      <c r="P1430" s="22">
        <v>14</v>
      </c>
      <c r="Q1430" s="23" t="s">
        <v>673</v>
      </c>
      <c r="R1430" s="23" t="s">
        <v>667</v>
      </c>
      <c r="S1430" s="23" t="s">
        <v>22</v>
      </c>
      <c r="T1430" s="23" t="s">
        <v>667</v>
      </c>
      <c r="U1430" s="23" t="s">
        <v>22</v>
      </c>
      <c r="V1430" s="23" t="s">
        <v>674</v>
      </c>
      <c r="W1430" s="23" t="s">
        <v>188</v>
      </c>
      <c r="X1430" s="23" t="s">
        <v>189</v>
      </c>
      <c r="Y1430" s="22">
        <v>0</v>
      </c>
      <c r="Z1430" s="23" t="s">
        <v>190</v>
      </c>
      <c r="AA1430" s="23" t="s">
        <v>191</v>
      </c>
      <c r="AB1430" s="23" t="s">
        <v>190</v>
      </c>
      <c r="AC1430" s="23" t="s">
        <v>190</v>
      </c>
      <c r="AD1430" s="23" t="s">
        <v>190</v>
      </c>
      <c r="AE1430" s="23" t="s">
        <v>113</v>
      </c>
      <c r="AF1430" s="23"/>
      <c r="AG1430" s="23"/>
      <c r="AH1430" s="23"/>
      <c r="AI1430" s="23"/>
      <c r="AJ1430" s="23" t="b">
        <v>0</v>
      </c>
      <c r="AK1430" s="3">
        <v>148</v>
      </c>
      <c r="AL1430" s="3">
        <v>4952</v>
      </c>
      <c r="AM1430" s="3">
        <v>5654</v>
      </c>
      <c r="AN1430" s="24">
        <v>45536.503670331789</v>
      </c>
      <c r="AO1430" s="24">
        <v>45536.503693479935</v>
      </c>
      <c r="AP1430">
        <v>9</v>
      </c>
      <c r="AQ1430" t="s">
        <v>194</v>
      </c>
      <c r="AR1430">
        <v>244.50367033178918</v>
      </c>
      <c r="AS1430" t="s">
        <v>195</v>
      </c>
      <c r="AT1430" t="s">
        <v>207</v>
      </c>
      <c r="AU1430" t="s">
        <v>197</v>
      </c>
      <c r="AV1430" t="s">
        <v>229</v>
      </c>
      <c r="AW1430" t="s">
        <v>207</v>
      </c>
      <c r="AX1430" t="s">
        <v>197</v>
      </c>
      <c r="AY1430" t="s">
        <v>231</v>
      </c>
    </row>
    <row r="1431" spans="1:51" x14ac:dyDescent="0.45">
      <c r="A1431" s="22">
        <v>875276</v>
      </c>
      <c r="B1431" s="6">
        <v>45536</v>
      </c>
      <c r="C1431" s="22">
        <v>1750000</v>
      </c>
      <c r="D1431" s="22">
        <v>2515674</v>
      </c>
      <c r="E1431" s="22"/>
      <c r="F1431" s="22">
        <v>86847</v>
      </c>
      <c r="G1431" s="22">
        <v>109683</v>
      </c>
      <c r="H1431" s="22">
        <v>39</v>
      </c>
      <c r="I1431" s="22"/>
      <c r="J1431" s="22">
        <v>2638</v>
      </c>
      <c r="K1431" s="22">
        <v>3583</v>
      </c>
      <c r="L1431" s="23" t="s">
        <v>407</v>
      </c>
      <c r="M1431" s="23"/>
      <c r="N1431" s="23" t="s">
        <v>184</v>
      </c>
      <c r="O1431" s="23" t="s">
        <v>225</v>
      </c>
      <c r="P1431" s="22">
        <v>18</v>
      </c>
      <c r="Q1431" s="23" t="s">
        <v>279</v>
      </c>
      <c r="R1431" s="23"/>
      <c r="S1431" s="23"/>
      <c r="T1431" s="23"/>
      <c r="U1431" s="23"/>
      <c r="V1431" s="23" t="s">
        <v>187</v>
      </c>
      <c r="W1431" s="23" t="s">
        <v>188</v>
      </c>
      <c r="X1431" s="23" t="s">
        <v>189</v>
      </c>
      <c r="Y1431" s="22">
        <v>0</v>
      </c>
      <c r="Z1431" s="23" t="s">
        <v>190</v>
      </c>
      <c r="AA1431" s="23" t="s">
        <v>191</v>
      </c>
      <c r="AB1431" s="23" t="s">
        <v>190</v>
      </c>
      <c r="AC1431" s="23" t="s">
        <v>280</v>
      </c>
      <c r="AD1431" s="23" t="s">
        <v>281</v>
      </c>
      <c r="AE1431" s="23" t="s">
        <v>92</v>
      </c>
      <c r="AF1431" s="23"/>
      <c r="AG1431" s="23"/>
      <c r="AH1431" s="23"/>
      <c r="AI1431" s="23"/>
      <c r="AJ1431" s="23" t="b">
        <v>0</v>
      </c>
      <c r="AK1431" s="3">
        <v>115</v>
      </c>
      <c r="AL1431" s="3">
        <v>2408</v>
      </c>
      <c r="AM1431" s="3">
        <v>7231</v>
      </c>
      <c r="AN1431" s="24">
        <v>45536.944489197529</v>
      </c>
      <c r="AO1431" s="24">
        <v>45536.944512345683</v>
      </c>
      <c r="AP1431">
        <v>9</v>
      </c>
      <c r="AQ1431" t="s">
        <v>194</v>
      </c>
      <c r="AR1431">
        <v>244.94448919752904</v>
      </c>
      <c r="AS1431" t="s">
        <v>195</v>
      </c>
      <c r="AT1431" t="s">
        <v>237</v>
      </c>
      <c r="AU1431" t="s">
        <v>197</v>
      </c>
      <c r="AV1431" t="s">
        <v>234</v>
      </c>
      <c r="AW1431" t="s">
        <v>237</v>
      </c>
      <c r="AX1431" t="s">
        <v>197</v>
      </c>
      <c r="AY1431" t="s">
        <v>232</v>
      </c>
    </row>
    <row r="1432" spans="1:51" x14ac:dyDescent="0.45">
      <c r="A1432" s="22">
        <v>873468</v>
      </c>
      <c r="B1432" s="6">
        <v>45536</v>
      </c>
      <c r="C1432" s="22">
        <v>1750000</v>
      </c>
      <c r="D1432" s="22">
        <v>1790357</v>
      </c>
      <c r="E1432" s="22"/>
      <c r="F1432" s="22">
        <v>80</v>
      </c>
      <c r="G1432" s="22">
        <v>364764</v>
      </c>
      <c r="H1432" s="22">
        <v>1</v>
      </c>
      <c r="I1432" s="22"/>
      <c r="J1432" s="22">
        <v>25719</v>
      </c>
      <c r="K1432" s="22">
        <v>4164</v>
      </c>
      <c r="L1432" s="23" t="s">
        <v>1349</v>
      </c>
      <c r="M1432" s="23"/>
      <c r="N1432" s="23" t="s">
        <v>184</v>
      </c>
      <c r="O1432" s="23" t="s">
        <v>672</v>
      </c>
      <c r="P1432" s="22">
        <v>10</v>
      </c>
      <c r="Q1432" s="23" t="s">
        <v>673</v>
      </c>
      <c r="R1432" s="23" t="s">
        <v>667</v>
      </c>
      <c r="S1432" s="23" t="s">
        <v>22</v>
      </c>
      <c r="T1432" s="23" t="s">
        <v>667</v>
      </c>
      <c r="U1432" s="23" t="s">
        <v>22</v>
      </c>
      <c r="V1432" s="23" t="s">
        <v>674</v>
      </c>
      <c r="W1432" s="23" t="s">
        <v>188</v>
      </c>
      <c r="X1432" s="23" t="s">
        <v>189</v>
      </c>
      <c r="Y1432" s="22">
        <v>0</v>
      </c>
      <c r="Z1432" s="23" t="s">
        <v>190</v>
      </c>
      <c r="AA1432" s="23" t="s">
        <v>191</v>
      </c>
      <c r="AB1432" s="23" t="s">
        <v>190</v>
      </c>
      <c r="AC1432" s="23" t="s">
        <v>190</v>
      </c>
      <c r="AD1432" s="23" t="s">
        <v>190</v>
      </c>
      <c r="AE1432" s="23" t="s">
        <v>113</v>
      </c>
      <c r="AF1432" s="23"/>
      <c r="AG1432" s="23"/>
      <c r="AH1432" s="23"/>
      <c r="AI1432" s="23"/>
      <c r="AJ1432" s="23" t="b">
        <v>0</v>
      </c>
      <c r="AK1432" s="3">
        <v>62</v>
      </c>
      <c r="AL1432" s="3">
        <v>4952</v>
      </c>
      <c r="AM1432" s="3">
        <v>5675</v>
      </c>
      <c r="AN1432" s="24">
        <v>45536.521033950616</v>
      </c>
      <c r="AO1432" s="24">
        <v>45536.521045524692</v>
      </c>
      <c r="AP1432">
        <v>9</v>
      </c>
      <c r="AQ1432" t="s">
        <v>194</v>
      </c>
      <c r="AR1432">
        <v>244.52103395061567</v>
      </c>
      <c r="AS1432" t="s">
        <v>195</v>
      </c>
      <c r="AT1432" t="s">
        <v>207</v>
      </c>
      <c r="AU1432" t="s">
        <v>197</v>
      </c>
      <c r="AV1432" t="s">
        <v>229</v>
      </c>
      <c r="AW1432" t="s">
        <v>207</v>
      </c>
      <c r="AX1432" t="s">
        <v>197</v>
      </c>
      <c r="AY1432" t="s">
        <v>230</v>
      </c>
    </row>
    <row r="1433" spans="1:51" x14ac:dyDescent="0.45">
      <c r="A1433" s="22">
        <v>873469</v>
      </c>
      <c r="B1433" s="6">
        <v>45536</v>
      </c>
      <c r="C1433" s="22">
        <v>1750000</v>
      </c>
      <c r="D1433" s="22">
        <v>1790357</v>
      </c>
      <c r="E1433" s="22"/>
      <c r="F1433" s="22">
        <v>80</v>
      </c>
      <c r="G1433" s="22">
        <v>364764</v>
      </c>
      <c r="H1433" s="22">
        <v>1</v>
      </c>
      <c r="I1433" s="22"/>
      <c r="J1433" s="22">
        <v>25719</v>
      </c>
      <c r="K1433" s="22">
        <v>4164</v>
      </c>
      <c r="L1433" s="23" t="s">
        <v>1349</v>
      </c>
      <c r="M1433" s="23"/>
      <c r="N1433" s="23" t="s">
        <v>184</v>
      </c>
      <c r="O1433" s="23" t="s">
        <v>672</v>
      </c>
      <c r="P1433" s="22">
        <v>14</v>
      </c>
      <c r="Q1433" s="23" t="s">
        <v>673</v>
      </c>
      <c r="R1433" s="23" t="s">
        <v>667</v>
      </c>
      <c r="S1433" s="23" t="s">
        <v>22</v>
      </c>
      <c r="T1433" s="23" t="s">
        <v>667</v>
      </c>
      <c r="U1433" s="23" t="s">
        <v>22</v>
      </c>
      <c r="V1433" s="23" t="s">
        <v>674</v>
      </c>
      <c r="W1433" s="23" t="s">
        <v>188</v>
      </c>
      <c r="X1433" s="23" t="s">
        <v>189</v>
      </c>
      <c r="Y1433" s="22">
        <v>0</v>
      </c>
      <c r="Z1433" s="23" t="s">
        <v>190</v>
      </c>
      <c r="AA1433" s="23" t="s">
        <v>191</v>
      </c>
      <c r="AB1433" s="23" t="s">
        <v>190</v>
      </c>
      <c r="AC1433" s="23" t="s">
        <v>190</v>
      </c>
      <c r="AD1433" s="23" t="s">
        <v>190</v>
      </c>
      <c r="AE1433" s="23" t="s">
        <v>113</v>
      </c>
      <c r="AF1433" s="23"/>
      <c r="AG1433" s="23"/>
      <c r="AH1433" s="23"/>
      <c r="AI1433" s="23"/>
      <c r="AJ1433" s="23" t="b">
        <v>0</v>
      </c>
      <c r="AK1433" s="3">
        <v>62</v>
      </c>
      <c r="AL1433" s="3">
        <v>4952</v>
      </c>
      <c r="AM1433" s="3">
        <v>5675</v>
      </c>
      <c r="AN1433" s="24">
        <v>45536.521033950616</v>
      </c>
      <c r="AO1433" s="24">
        <v>45536.521045524692</v>
      </c>
      <c r="AP1433">
        <v>9</v>
      </c>
      <c r="AQ1433" t="s">
        <v>194</v>
      </c>
      <c r="AR1433">
        <v>244.52103395061567</v>
      </c>
      <c r="AS1433" t="s">
        <v>195</v>
      </c>
      <c r="AT1433" t="s">
        <v>207</v>
      </c>
      <c r="AU1433" t="s">
        <v>197</v>
      </c>
      <c r="AV1433" t="s">
        <v>229</v>
      </c>
      <c r="AW1433" t="s">
        <v>207</v>
      </c>
      <c r="AX1433" t="s">
        <v>197</v>
      </c>
      <c r="AY1433" t="s">
        <v>230</v>
      </c>
    </row>
    <row r="1434" spans="1:51" x14ac:dyDescent="0.45">
      <c r="A1434" s="22">
        <v>873470</v>
      </c>
      <c r="B1434" s="6">
        <v>45536</v>
      </c>
      <c r="C1434" s="22">
        <v>1750000</v>
      </c>
      <c r="D1434" s="22">
        <v>1790357</v>
      </c>
      <c r="E1434" s="22"/>
      <c r="F1434" s="22">
        <v>80</v>
      </c>
      <c r="G1434" s="22">
        <v>364764</v>
      </c>
      <c r="H1434" s="22">
        <v>1</v>
      </c>
      <c r="I1434" s="22"/>
      <c r="J1434" s="22">
        <v>25719</v>
      </c>
      <c r="K1434" s="22">
        <v>4164</v>
      </c>
      <c r="L1434" s="23" t="s">
        <v>1349</v>
      </c>
      <c r="M1434" s="23"/>
      <c r="N1434" s="23" t="s">
        <v>184</v>
      </c>
      <c r="O1434" s="23" t="s">
        <v>672</v>
      </c>
      <c r="P1434" s="22">
        <v>10</v>
      </c>
      <c r="Q1434" s="23" t="s">
        <v>673</v>
      </c>
      <c r="R1434" s="23" t="s">
        <v>667</v>
      </c>
      <c r="S1434" s="23" t="s">
        <v>22</v>
      </c>
      <c r="T1434" s="23" t="s">
        <v>667</v>
      </c>
      <c r="U1434" s="23" t="s">
        <v>22</v>
      </c>
      <c r="V1434" s="23" t="s">
        <v>674</v>
      </c>
      <c r="W1434" s="23" t="s">
        <v>188</v>
      </c>
      <c r="X1434" s="23" t="s">
        <v>189</v>
      </c>
      <c r="Y1434" s="22">
        <v>0</v>
      </c>
      <c r="Z1434" s="23" t="s">
        <v>190</v>
      </c>
      <c r="AA1434" s="23" t="s">
        <v>191</v>
      </c>
      <c r="AB1434" s="23" t="s">
        <v>190</v>
      </c>
      <c r="AC1434" s="23" t="s">
        <v>190</v>
      </c>
      <c r="AD1434" s="23" t="s">
        <v>190</v>
      </c>
      <c r="AE1434" s="23" t="s">
        <v>113</v>
      </c>
      <c r="AF1434" s="23"/>
      <c r="AG1434" s="23"/>
      <c r="AH1434" s="23"/>
      <c r="AI1434" s="23"/>
      <c r="AJ1434" s="23" t="b">
        <v>0</v>
      </c>
      <c r="AK1434" s="3">
        <v>62</v>
      </c>
      <c r="AL1434" s="3">
        <v>4952</v>
      </c>
      <c r="AM1434" s="3">
        <v>5675</v>
      </c>
      <c r="AN1434" s="24">
        <v>45536.521033950616</v>
      </c>
      <c r="AO1434" s="24">
        <v>45536.521045524692</v>
      </c>
      <c r="AP1434">
        <v>9</v>
      </c>
      <c r="AQ1434" t="s">
        <v>194</v>
      </c>
      <c r="AR1434">
        <v>244.52103395061567</v>
      </c>
      <c r="AS1434" t="s">
        <v>195</v>
      </c>
      <c r="AT1434" t="s">
        <v>207</v>
      </c>
      <c r="AU1434" t="s">
        <v>197</v>
      </c>
      <c r="AV1434" t="s">
        <v>229</v>
      </c>
      <c r="AW1434" t="s">
        <v>207</v>
      </c>
      <c r="AX1434" t="s">
        <v>197</v>
      </c>
      <c r="AY1434" t="s">
        <v>230</v>
      </c>
    </row>
    <row r="1435" spans="1:51" x14ac:dyDescent="0.45">
      <c r="A1435" s="22">
        <v>873471</v>
      </c>
      <c r="B1435" s="6">
        <v>45536</v>
      </c>
      <c r="C1435" s="22">
        <v>1750000</v>
      </c>
      <c r="D1435" s="22">
        <v>1790357</v>
      </c>
      <c r="E1435" s="22"/>
      <c r="F1435" s="22">
        <v>80</v>
      </c>
      <c r="G1435" s="22">
        <v>364764</v>
      </c>
      <c r="H1435" s="22">
        <v>1</v>
      </c>
      <c r="I1435" s="22"/>
      <c r="J1435" s="22">
        <v>25719</v>
      </c>
      <c r="K1435" s="22">
        <v>4164</v>
      </c>
      <c r="L1435" s="23" t="s">
        <v>1349</v>
      </c>
      <c r="M1435" s="23"/>
      <c r="N1435" s="23" t="s">
        <v>184</v>
      </c>
      <c r="O1435" s="23" t="s">
        <v>672</v>
      </c>
      <c r="P1435" s="22">
        <v>14</v>
      </c>
      <c r="Q1435" s="23" t="s">
        <v>673</v>
      </c>
      <c r="R1435" s="23" t="s">
        <v>667</v>
      </c>
      <c r="S1435" s="23" t="s">
        <v>22</v>
      </c>
      <c r="T1435" s="23" t="s">
        <v>667</v>
      </c>
      <c r="U1435" s="23" t="s">
        <v>22</v>
      </c>
      <c r="V1435" s="23" t="s">
        <v>674</v>
      </c>
      <c r="W1435" s="23" t="s">
        <v>188</v>
      </c>
      <c r="X1435" s="23" t="s">
        <v>189</v>
      </c>
      <c r="Y1435" s="22">
        <v>0</v>
      </c>
      <c r="Z1435" s="23" t="s">
        <v>190</v>
      </c>
      <c r="AA1435" s="23" t="s">
        <v>191</v>
      </c>
      <c r="AB1435" s="23" t="s">
        <v>190</v>
      </c>
      <c r="AC1435" s="23" t="s">
        <v>190</v>
      </c>
      <c r="AD1435" s="23" t="s">
        <v>190</v>
      </c>
      <c r="AE1435" s="23" t="s">
        <v>113</v>
      </c>
      <c r="AF1435" s="23"/>
      <c r="AG1435" s="23"/>
      <c r="AH1435" s="23"/>
      <c r="AI1435" s="23"/>
      <c r="AJ1435" s="23" t="b">
        <v>0</v>
      </c>
      <c r="AK1435" s="3">
        <v>62</v>
      </c>
      <c r="AL1435" s="3">
        <v>4952</v>
      </c>
      <c r="AM1435" s="3">
        <v>5675</v>
      </c>
      <c r="AN1435" s="24">
        <v>45536.521033950616</v>
      </c>
      <c r="AO1435" s="24">
        <v>45536.521045524692</v>
      </c>
      <c r="AP1435">
        <v>9</v>
      </c>
      <c r="AQ1435" t="s">
        <v>194</v>
      </c>
      <c r="AR1435">
        <v>244.52103395061567</v>
      </c>
      <c r="AS1435" t="s">
        <v>195</v>
      </c>
      <c r="AT1435" t="s">
        <v>207</v>
      </c>
      <c r="AU1435" t="s">
        <v>197</v>
      </c>
      <c r="AV1435" t="s">
        <v>229</v>
      </c>
      <c r="AW1435" t="s">
        <v>207</v>
      </c>
      <c r="AX1435" t="s">
        <v>197</v>
      </c>
      <c r="AY1435" t="s">
        <v>230</v>
      </c>
    </row>
    <row r="1436" spans="1:51" x14ac:dyDescent="0.45">
      <c r="A1436" s="22">
        <v>873102</v>
      </c>
      <c r="B1436" s="6">
        <v>45536</v>
      </c>
      <c r="C1436" s="22">
        <v>1750000</v>
      </c>
      <c r="D1436" s="22">
        <v>1772783</v>
      </c>
      <c r="E1436" s="22"/>
      <c r="F1436" s="22">
        <v>78</v>
      </c>
      <c r="G1436" s="22">
        <v>360591</v>
      </c>
      <c r="H1436" s="22">
        <v>2</v>
      </c>
      <c r="I1436" s="22"/>
      <c r="J1436" s="22">
        <v>25472</v>
      </c>
      <c r="K1436" s="22">
        <v>4164</v>
      </c>
      <c r="L1436" s="23" t="s">
        <v>1349</v>
      </c>
      <c r="M1436" s="23"/>
      <c r="N1436" s="23" t="s">
        <v>184</v>
      </c>
      <c r="O1436" s="23" t="s">
        <v>672</v>
      </c>
      <c r="P1436" s="22">
        <v>10</v>
      </c>
      <c r="Q1436" s="23" t="s">
        <v>673</v>
      </c>
      <c r="R1436" s="23" t="s">
        <v>667</v>
      </c>
      <c r="S1436" s="23" t="s">
        <v>22</v>
      </c>
      <c r="T1436" s="23" t="s">
        <v>667</v>
      </c>
      <c r="U1436" s="23" t="s">
        <v>22</v>
      </c>
      <c r="V1436" s="23" t="s">
        <v>674</v>
      </c>
      <c r="W1436" s="23" t="s">
        <v>188</v>
      </c>
      <c r="X1436" s="23" t="s">
        <v>189</v>
      </c>
      <c r="Y1436" s="22">
        <v>0</v>
      </c>
      <c r="Z1436" s="23" t="s">
        <v>190</v>
      </c>
      <c r="AA1436" s="23" t="s">
        <v>191</v>
      </c>
      <c r="AB1436" s="23" t="s">
        <v>190</v>
      </c>
      <c r="AC1436" s="23" t="s">
        <v>190</v>
      </c>
      <c r="AD1436" s="23" t="s">
        <v>190</v>
      </c>
      <c r="AE1436" s="23" t="s">
        <v>113</v>
      </c>
      <c r="AF1436" s="23"/>
      <c r="AG1436" s="23"/>
      <c r="AH1436" s="23"/>
      <c r="AI1436" s="23"/>
      <c r="AJ1436" s="23" t="b">
        <v>0</v>
      </c>
      <c r="AK1436" s="3">
        <v>111</v>
      </c>
      <c r="AL1436" s="3">
        <v>4952</v>
      </c>
      <c r="AM1436" s="3">
        <v>5444</v>
      </c>
      <c r="AN1436" s="24">
        <v>45536.420334413582</v>
      </c>
      <c r="AO1436" s="24">
        <v>45536.420345987652</v>
      </c>
      <c r="AP1436">
        <v>9</v>
      </c>
      <c r="AQ1436" t="s">
        <v>194</v>
      </c>
      <c r="AR1436">
        <v>244.42033441358217</v>
      </c>
      <c r="AS1436" t="s">
        <v>195</v>
      </c>
      <c r="AT1436" t="s">
        <v>223</v>
      </c>
      <c r="AU1436" t="s">
        <v>197</v>
      </c>
      <c r="AV1436" t="s">
        <v>229</v>
      </c>
      <c r="AW1436" t="s">
        <v>223</v>
      </c>
      <c r="AX1436" t="s">
        <v>197</v>
      </c>
      <c r="AY1436" t="s">
        <v>230</v>
      </c>
    </row>
    <row r="1437" spans="1:51" x14ac:dyDescent="0.45">
      <c r="A1437" s="22">
        <v>873103</v>
      </c>
      <c r="B1437" s="6">
        <v>45536</v>
      </c>
      <c r="C1437" s="22">
        <v>1750000</v>
      </c>
      <c r="D1437" s="22">
        <v>1772783</v>
      </c>
      <c r="E1437" s="22"/>
      <c r="F1437" s="22">
        <v>78</v>
      </c>
      <c r="G1437" s="22">
        <v>360591</v>
      </c>
      <c r="H1437" s="22">
        <v>2</v>
      </c>
      <c r="I1437" s="22"/>
      <c r="J1437" s="22">
        <v>25472</v>
      </c>
      <c r="K1437" s="22">
        <v>4164</v>
      </c>
      <c r="L1437" s="23" t="s">
        <v>1349</v>
      </c>
      <c r="M1437" s="23"/>
      <c r="N1437" s="23" t="s">
        <v>184</v>
      </c>
      <c r="O1437" s="23" t="s">
        <v>672</v>
      </c>
      <c r="P1437" s="22">
        <v>14</v>
      </c>
      <c r="Q1437" s="23" t="s">
        <v>673</v>
      </c>
      <c r="R1437" s="23" t="s">
        <v>667</v>
      </c>
      <c r="S1437" s="23" t="s">
        <v>22</v>
      </c>
      <c r="T1437" s="23" t="s">
        <v>667</v>
      </c>
      <c r="U1437" s="23" t="s">
        <v>22</v>
      </c>
      <c r="V1437" s="23" t="s">
        <v>674</v>
      </c>
      <c r="W1437" s="23" t="s">
        <v>188</v>
      </c>
      <c r="X1437" s="23" t="s">
        <v>189</v>
      </c>
      <c r="Y1437" s="22">
        <v>0</v>
      </c>
      <c r="Z1437" s="23" t="s">
        <v>190</v>
      </c>
      <c r="AA1437" s="23" t="s">
        <v>191</v>
      </c>
      <c r="AB1437" s="23" t="s">
        <v>190</v>
      </c>
      <c r="AC1437" s="23" t="s">
        <v>190</v>
      </c>
      <c r="AD1437" s="23" t="s">
        <v>190</v>
      </c>
      <c r="AE1437" s="23" t="s">
        <v>113</v>
      </c>
      <c r="AF1437" s="23"/>
      <c r="AG1437" s="23"/>
      <c r="AH1437" s="23"/>
      <c r="AI1437" s="23"/>
      <c r="AJ1437" s="23" t="b">
        <v>0</v>
      </c>
      <c r="AK1437" s="3">
        <v>111</v>
      </c>
      <c r="AL1437" s="3">
        <v>4952</v>
      </c>
      <c r="AM1437" s="3">
        <v>5444</v>
      </c>
      <c r="AN1437" s="24">
        <v>45536.420334413582</v>
      </c>
      <c r="AO1437" s="24">
        <v>45536.420345987652</v>
      </c>
      <c r="AP1437">
        <v>9</v>
      </c>
      <c r="AQ1437" t="s">
        <v>194</v>
      </c>
      <c r="AR1437">
        <v>244.42033441358217</v>
      </c>
      <c r="AS1437" t="s">
        <v>195</v>
      </c>
      <c r="AT1437" t="s">
        <v>223</v>
      </c>
      <c r="AU1437" t="s">
        <v>197</v>
      </c>
      <c r="AV1437" t="s">
        <v>229</v>
      </c>
      <c r="AW1437" t="s">
        <v>223</v>
      </c>
      <c r="AX1437" t="s">
        <v>197</v>
      </c>
      <c r="AY1437" t="s">
        <v>230</v>
      </c>
    </row>
    <row r="1438" spans="1:51" x14ac:dyDescent="0.45">
      <c r="A1438" s="22">
        <v>873104</v>
      </c>
      <c r="B1438" s="6">
        <v>45536</v>
      </c>
      <c r="C1438" s="22">
        <v>1750000</v>
      </c>
      <c r="D1438" s="22">
        <v>1772783</v>
      </c>
      <c r="E1438" s="22"/>
      <c r="F1438" s="22">
        <v>78</v>
      </c>
      <c r="G1438" s="22">
        <v>360591</v>
      </c>
      <c r="H1438" s="22">
        <v>2</v>
      </c>
      <c r="I1438" s="22"/>
      <c r="J1438" s="22">
        <v>25472</v>
      </c>
      <c r="K1438" s="22">
        <v>4164</v>
      </c>
      <c r="L1438" s="23" t="s">
        <v>1349</v>
      </c>
      <c r="M1438" s="23"/>
      <c r="N1438" s="23" t="s">
        <v>184</v>
      </c>
      <c r="O1438" s="23" t="s">
        <v>672</v>
      </c>
      <c r="P1438" s="22">
        <v>10</v>
      </c>
      <c r="Q1438" s="23" t="s">
        <v>673</v>
      </c>
      <c r="R1438" s="23" t="s">
        <v>667</v>
      </c>
      <c r="S1438" s="23" t="s">
        <v>22</v>
      </c>
      <c r="T1438" s="23" t="s">
        <v>667</v>
      </c>
      <c r="U1438" s="23" t="s">
        <v>22</v>
      </c>
      <c r="V1438" s="23" t="s">
        <v>674</v>
      </c>
      <c r="W1438" s="23" t="s">
        <v>188</v>
      </c>
      <c r="X1438" s="23" t="s">
        <v>189</v>
      </c>
      <c r="Y1438" s="22">
        <v>0</v>
      </c>
      <c r="Z1438" s="23" t="s">
        <v>190</v>
      </c>
      <c r="AA1438" s="23" t="s">
        <v>191</v>
      </c>
      <c r="AB1438" s="23" t="s">
        <v>190</v>
      </c>
      <c r="AC1438" s="23" t="s">
        <v>190</v>
      </c>
      <c r="AD1438" s="23" t="s">
        <v>190</v>
      </c>
      <c r="AE1438" s="23" t="s">
        <v>113</v>
      </c>
      <c r="AF1438" s="23"/>
      <c r="AG1438" s="23"/>
      <c r="AH1438" s="23"/>
      <c r="AI1438" s="23"/>
      <c r="AJ1438" s="23" t="b">
        <v>0</v>
      </c>
      <c r="AK1438" s="3">
        <v>111</v>
      </c>
      <c r="AL1438" s="3">
        <v>4952</v>
      </c>
      <c r="AM1438" s="3">
        <v>5444</v>
      </c>
      <c r="AN1438" s="24">
        <v>45536.420334413582</v>
      </c>
      <c r="AO1438" s="24">
        <v>45536.420345987652</v>
      </c>
      <c r="AP1438">
        <v>9</v>
      </c>
      <c r="AQ1438" t="s">
        <v>194</v>
      </c>
      <c r="AR1438">
        <v>244.42033441358217</v>
      </c>
      <c r="AS1438" t="s">
        <v>195</v>
      </c>
      <c r="AT1438" t="s">
        <v>223</v>
      </c>
      <c r="AU1438" t="s">
        <v>197</v>
      </c>
      <c r="AV1438" t="s">
        <v>229</v>
      </c>
      <c r="AW1438" t="s">
        <v>223</v>
      </c>
      <c r="AX1438" t="s">
        <v>197</v>
      </c>
      <c r="AY1438" t="s">
        <v>230</v>
      </c>
    </row>
    <row r="1439" spans="1:51" x14ac:dyDescent="0.45">
      <c r="A1439" s="22">
        <v>873105</v>
      </c>
      <c r="B1439" s="6">
        <v>45536</v>
      </c>
      <c r="C1439" s="22">
        <v>1750000</v>
      </c>
      <c r="D1439" s="22">
        <v>1772783</v>
      </c>
      <c r="E1439" s="22"/>
      <c r="F1439" s="22">
        <v>78</v>
      </c>
      <c r="G1439" s="22">
        <v>360591</v>
      </c>
      <c r="H1439" s="22">
        <v>2</v>
      </c>
      <c r="I1439" s="22"/>
      <c r="J1439" s="22">
        <v>25472</v>
      </c>
      <c r="K1439" s="22">
        <v>4164</v>
      </c>
      <c r="L1439" s="23" t="s">
        <v>1349</v>
      </c>
      <c r="M1439" s="23"/>
      <c r="N1439" s="23" t="s">
        <v>184</v>
      </c>
      <c r="O1439" s="23" t="s">
        <v>672</v>
      </c>
      <c r="P1439" s="22">
        <v>14</v>
      </c>
      <c r="Q1439" s="23" t="s">
        <v>673</v>
      </c>
      <c r="R1439" s="23" t="s">
        <v>667</v>
      </c>
      <c r="S1439" s="23" t="s">
        <v>22</v>
      </c>
      <c r="T1439" s="23" t="s">
        <v>667</v>
      </c>
      <c r="U1439" s="23" t="s">
        <v>22</v>
      </c>
      <c r="V1439" s="23" t="s">
        <v>674</v>
      </c>
      <c r="W1439" s="23" t="s">
        <v>188</v>
      </c>
      <c r="X1439" s="23" t="s">
        <v>189</v>
      </c>
      <c r="Y1439" s="22">
        <v>0</v>
      </c>
      <c r="Z1439" s="23" t="s">
        <v>190</v>
      </c>
      <c r="AA1439" s="23" t="s">
        <v>191</v>
      </c>
      <c r="AB1439" s="23" t="s">
        <v>190</v>
      </c>
      <c r="AC1439" s="23" t="s">
        <v>190</v>
      </c>
      <c r="AD1439" s="23" t="s">
        <v>190</v>
      </c>
      <c r="AE1439" s="23" t="s">
        <v>113</v>
      </c>
      <c r="AF1439" s="23"/>
      <c r="AG1439" s="23"/>
      <c r="AH1439" s="23"/>
      <c r="AI1439" s="23"/>
      <c r="AJ1439" s="23" t="b">
        <v>0</v>
      </c>
      <c r="AK1439" s="3">
        <v>111</v>
      </c>
      <c r="AL1439" s="3">
        <v>4952</v>
      </c>
      <c r="AM1439" s="3">
        <v>5444</v>
      </c>
      <c r="AN1439" s="24">
        <v>45536.420334413582</v>
      </c>
      <c r="AO1439" s="24">
        <v>45536.420345987652</v>
      </c>
      <c r="AP1439">
        <v>9</v>
      </c>
      <c r="AQ1439" t="s">
        <v>194</v>
      </c>
      <c r="AR1439">
        <v>244.42033441358217</v>
      </c>
      <c r="AS1439" t="s">
        <v>195</v>
      </c>
      <c r="AT1439" t="s">
        <v>223</v>
      </c>
      <c r="AU1439" t="s">
        <v>197</v>
      </c>
      <c r="AV1439" t="s">
        <v>229</v>
      </c>
      <c r="AW1439" t="s">
        <v>223</v>
      </c>
      <c r="AX1439" t="s">
        <v>197</v>
      </c>
      <c r="AY1439" t="s">
        <v>230</v>
      </c>
    </row>
    <row r="1440" spans="1:51" x14ac:dyDescent="0.45">
      <c r="A1440" s="22">
        <v>871473</v>
      </c>
      <c r="B1440" s="6">
        <v>45536</v>
      </c>
      <c r="C1440" s="22">
        <v>1750000</v>
      </c>
      <c r="D1440" s="22">
        <v>8809879</v>
      </c>
      <c r="E1440" s="22"/>
      <c r="F1440" s="22">
        <v>86652</v>
      </c>
      <c r="G1440" s="22">
        <v>369177</v>
      </c>
      <c r="H1440" s="22">
        <v>0</v>
      </c>
      <c r="I1440" s="22"/>
      <c r="J1440" s="22">
        <v>1717</v>
      </c>
      <c r="K1440" s="22">
        <v>101783</v>
      </c>
      <c r="L1440" s="23" t="s">
        <v>1655</v>
      </c>
      <c r="M1440" s="23"/>
      <c r="N1440" s="23" t="s">
        <v>184</v>
      </c>
      <c r="O1440" s="23" t="s">
        <v>213</v>
      </c>
      <c r="P1440" s="22">
        <v>20</v>
      </c>
      <c r="Q1440" s="23" t="s">
        <v>186</v>
      </c>
      <c r="R1440" s="23"/>
      <c r="S1440" s="23"/>
      <c r="T1440" s="23"/>
      <c r="U1440" s="23"/>
      <c r="V1440" s="23" t="s">
        <v>187</v>
      </c>
      <c r="W1440" s="23" t="s">
        <v>188</v>
      </c>
      <c r="X1440" s="23" t="s">
        <v>189</v>
      </c>
      <c r="Y1440" s="22">
        <v>0</v>
      </c>
      <c r="Z1440" s="23" t="s">
        <v>190</v>
      </c>
      <c r="AA1440" s="23" t="s">
        <v>191</v>
      </c>
      <c r="AB1440" s="23" t="s">
        <v>190</v>
      </c>
      <c r="AC1440" s="23" t="s">
        <v>192</v>
      </c>
      <c r="AD1440" s="23" t="s">
        <v>193</v>
      </c>
      <c r="AE1440" s="23" t="s">
        <v>85</v>
      </c>
      <c r="AF1440" s="23" t="s">
        <v>190</v>
      </c>
      <c r="AG1440" s="23" t="s">
        <v>190</v>
      </c>
      <c r="AH1440" s="23" t="s">
        <v>281</v>
      </c>
      <c r="AI1440" s="23" t="s">
        <v>996</v>
      </c>
      <c r="AJ1440" s="23" t="b">
        <v>0</v>
      </c>
      <c r="AK1440" s="3">
        <v>112</v>
      </c>
      <c r="AL1440" s="3">
        <v>3448</v>
      </c>
      <c r="AM1440" s="3">
        <v>4136</v>
      </c>
      <c r="AN1440" s="24">
        <v>45536.073580864198</v>
      </c>
      <c r="AO1440" s="24">
        <v>45536.073673456791</v>
      </c>
      <c r="AP1440">
        <v>9</v>
      </c>
      <c r="AQ1440" t="s">
        <v>194</v>
      </c>
      <c r="AR1440">
        <v>244.07358086419845</v>
      </c>
      <c r="AS1440" t="s">
        <v>195</v>
      </c>
      <c r="AT1440" t="s">
        <v>256</v>
      </c>
      <c r="AU1440" t="s">
        <v>197</v>
      </c>
      <c r="AV1440" t="s">
        <v>285</v>
      </c>
      <c r="AW1440" t="s">
        <v>256</v>
      </c>
      <c r="AX1440" t="s">
        <v>197</v>
      </c>
      <c r="AY1440" t="s">
        <v>233</v>
      </c>
    </row>
    <row r="1441" spans="1:51" x14ac:dyDescent="0.45">
      <c r="A1441" s="22">
        <v>873398</v>
      </c>
      <c r="B1441" s="6">
        <v>45536</v>
      </c>
      <c r="C1441" s="22">
        <v>1735000</v>
      </c>
      <c r="D1441" s="22">
        <v>1761277</v>
      </c>
      <c r="E1441" s="22"/>
      <c r="F1441" s="22">
        <v>83</v>
      </c>
      <c r="G1441" s="22">
        <v>368957</v>
      </c>
      <c r="H1441" s="22">
        <v>2</v>
      </c>
      <c r="I1441" s="22"/>
      <c r="J1441" s="22">
        <v>25951</v>
      </c>
      <c r="K1441" s="22">
        <v>4164</v>
      </c>
      <c r="L1441" s="23" t="s">
        <v>1349</v>
      </c>
      <c r="M1441" s="23"/>
      <c r="N1441" s="23" t="s">
        <v>184</v>
      </c>
      <c r="O1441" s="23" t="s">
        <v>672</v>
      </c>
      <c r="P1441" s="22">
        <v>10</v>
      </c>
      <c r="Q1441" s="23" t="s">
        <v>673</v>
      </c>
      <c r="R1441" s="23" t="s">
        <v>667</v>
      </c>
      <c r="S1441" s="23" t="s">
        <v>22</v>
      </c>
      <c r="T1441" s="23" t="s">
        <v>667</v>
      </c>
      <c r="U1441" s="23" t="s">
        <v>22</v>
      </c>
      <c r="V1441" s="23" t="s">
        <v>674</v>
      </c>
      <c r="W1441" s="23" t="s">
        <v>188</v>
      </c>
      <c r="X1441" s="23" t="s">
        <v>189</v>
      </c>
      <c r="Y1441" s="22">
        <v>0</v>
      </c>
      <c r="Z1441" s="23" t="s">
        <v>190</v>
      </c>
      <c r="AA1441" s="23" t="s">
        <v>191</v>
      </c>
      <c r="AB1441" s="23" t="s">
        <v>190</v>
      </c>
      <c r="AC1441" s="23" t="s">
        <v>190</v>
      </c>
      <c r="AD1441" s="23" t="s">
        <v>190</v>
      </c>
      <c r="AE1441" s="23" t="s">
        <v>113</v>
      </c>
      <c r="AF1441" s="23"/>
      <c r="AG1441" s="23"/>
      <c r="AH1441" s="23"/>
      <c r="AI1441" s="23"/>
      <c r="AJ1441" s="23" t="b">
        <v>0</v>
      </c>
      <c r="AK1441" s="3">
        <v>128</v>
      </c>
      <c r="AL1441" s="3">
        <v>4952</v>
      </c>
      <c r="AM1441" s="3">
        <v>5632</v>
      </c>
      <c r="AN1441" s="24">
        <v>45536.489773379632</v>
      </c>
      <c r="AO1441" s="24">
        <v>45536.489784953701</v>
      </c>
      <c r="AP1441">
        <v>9</v>
      </c>
      <c r="AQ1441" t="s">
        <v>194</v>
      </c>
      <c r="AR1441">
        <v>244.48977337963152</v>
      </c>
      <c r="AS1441" t="s">
        <v>195</v>
      </c>
      <c r="AT1441" t="s">
        <v>208</v>
      </c>
      <c r="AU1441" t="s">
        <v>197</v>
      </c>
      <c r="AV1441" t="s">
        <v>198</v>
      </c>
      <c r="AW1441" t="s">
        <v>208</v>
      </c>
      <c r="AX1441" t="s">
        <v>197</v>
      </c>
      <c r="AY1441" t="s">
        <v>229</v>
      </c>
    </row>
    <row r="1442" spans="1:51" x14ac:dyDescent="0.45">
      <c r="A1442" s="22">
        <v>873399</v>
      </c>
      <c r="B1442" s="6">
        <v>45536</v>
      </c>
      <c r="C1442" s="22">
        <v>1735000</v>
      </c>
      <c r="D1442" s="22">
        <v>1761277</v>
      </c>
      <c r="E1442" s="22"/>
      <c r="F1442" s="22">
        <v>83</v>
      </c>
      <c r="G1442" s="22">
        <v>368957</v>
      </c>
      <c r="H1442" s="22">
        <v>2</v>
      </c>
      <c r="I1442" s="22"/>
      <c r="J1442" s="22">
        <v>25951</v>
      </c>
      <c r="K1442" s="22">
        <v>4164</v>
      </c>
      <c r="L1442" s="23" t="s">
        <v>1349</v>
      </c>
      <c r="M1442" s="23"/>
      <c r="N1442" s="23" t="s">
        <v>184</v>
      </c>
      <c r="O1442" s="23" t="s">
        <v>672</v>
      </c>
      <c r="P1442" s="22">
        <v>14</v>
      </c>
      <c r="Q1442" s="23" t="s">
        <v>673</v>
      </c>
      <c r="R1442" s="23" t="s">
        <v>667</v>
      </c>
      <c r="S1442" s="23" t="s">
        <v>22</v>
      </c>
      <c r="T1442" s="23" t="s">
        <v>667</v>
      </c>
      <c r="U1442" s="23" t="s">
        <v>22</v>
      </c>
      <c r="V1442" s="23" t="s">
        <v>674</v>
      </c>
      <c r="W1442" s="23" t="s">
        <v>188</v>
      </c>
      <c r="X1442" s="23" t="s">
        <v>189</v>
      </c>
      <c r="Y1442" s="22">
        <v>0</v>
      </c>
      <c r="Z1442" s="23" t="s">
        <v>190</v>
      </c>
      <c r="AA1442" s="23" t="s">
        <v>191</v>
      </c>
      <c r="AB1442" s="23" t="s">
        <v>190</v>
      </c>
      <c r="AC1442" s="23" t="s">
        <v>190</v>
      </c>
      <c r="AD1442" s="23" t="s">
        <v>190</v>
      </c>
      <c r="AE1442" s="23" t="s">
        <v>113</v>
      </c>
      <c r="AF1442" s="23"/>
      <c r="AG1442" s="23"/>
      <c r="AH1442" s="23"/>
      <c r="AI1442" s="23"/>
      <c r="AJ1442" s="23" t="b">
        <v>0</v>
      </c>
      <c r="AK1442" s="3">
        <v>128</v>
      </c>
      <c r="AL1442" s="3">
        <v>4952</v>
      </c>
      <c r="AM1442" s="3">
        <v>5632</v>
      </c>
      <c r="AN1442" s="24">
        <v>45536.489773379632</v>
      </c>
      <c r="AO1442" s="24">
        <v>45536.489784953701</v>
      </c>
      <c r="AP1442">
        <v>9</v>
      </c>
      <c r="AQ1442" t="s">
        <v>194</v>
      </c>
      <c r="AR1442">
        <v>244.48977337963152</v>
      </c>
      <c r="AS1442" t="s">
        <v>195</v>
      </c>
      <c r="AT1442" t="s">
        <v>208</v>
      </c>
      <c r="AU1442" t="s">
        <v>197</v>
      </c>
      <c r="AV1442" t="s">
        <v>198</v>
      </c>
      <c r="AW1442" t="s">
        <v>208</v>
      </c>
      <c r="AX1442" t="s">
        <v>197</v>
      </c>
      <c r="AY1442" t="s">
        <v>229</v>
      </c>
    </row>
    <row r="1443" spans="1:51" x14ac:dyDescent="0.45">
      <c r="A1443" s="22">
        <v>873400</v>
      </c>
      <c r="B1443" s="6">
        <v>45536</v>
      </c>
      <c r="C1443" s="22">
        <v>1735000</v>
      </c>
      <c r="D1443" s="22">
        <v>1761277</v>
      </c>
      <c r="E1443" s="22"/>
      <c r="F1443" s="22">
        <v>83</v>
      </c>
      <c r="G1443" s="22">
        <v>368957</v>
      </c>
      <c r="H1443" s="22">
        <v>2</v>
      </c>
      <c r="I1443" s="22"/>
      <c r="J1443" s="22">
        <v>25951</v>
      </c>
      <c r="K1443" s="22">
        <v>4164</v>
      </c>
      <c r="L1443" s="23" t="s">
        <v>1349</v>
      </c>
      <c r="M1443" s="23"/>
      <c r="N1443" s="23" t="s">
        <v>184</v>
      </c>
      <c r="O1443" s="23" t="s">
        <v>672</v>
      </c>
      <c r="P1443" s="22">
        <v>10</v>
      </c>
      <c r="Q1443" s="23" t="s">
        <v>673</v>
      </c>
      <c r="R1443" s="23" t="s">
        <v>667</v>
      </c>
      <c r="S1443" s="23" t="s">
        <v>22</v>
      </c>
      <c r="T1443" s="23" t="s">
        <v>667</v>
      </c>
      <c r="U1443" s="23" t="s">
        <v>22</v>
      </c>
      <c r="V1443" s="23" t="s">
        <v>674</v>
      </c>
      <c r="W1443" s="23" t="s">
        <v>188</v>
      </c>
      <c r="X1443" s="23" t="s">
        <v>189</v>
      </c>
      <c r="Y1443" s="22">
        <v>0</v>
      </c>
      <c r="Z1443" s="23" t="s">
        <v>190</v>
      </c>
      <c r="AA1443" s="23" t="s">
        <v>191</v>
      </c>
      <c r="AB1443" s="23" t="s">
        <v>190</v>
      </c>
      <c r="AC1443" s="23" t="s">
        <v>190</v>
      </c>
      <c r="AD1443" s="23" t="s">
        <v>190</v>
      </c>
      <c r="AE1443" s="23" t="s">
        <v>113</v>
      </c>
      <c r="AF1443" s="23"/>
      <c r="AG1443" s="23"/>
      <c r="AH1443" s="23"/>
      <c r="AI1443" s="23"/>
      <c r="AJ1443" s="23" t="b">
        <v>0</v>
      </c>
      <c r="AK1443" s="3">
        <v>128</v>
      </c>
      <c r="AL1443" s="3">
        <v>4952</v>
      </c>
      <c r="AM1443" s="3">
        <v>5632</v>
      </c>
      <c r="AN1443" s="24">
        <v>45536.489773379632</v>
      </c>
      <c r="AO1443" s="24">
        <v>45536.489784953701</v>
      </c>
      <c r="AP1443">
        <v>9</v>
      </c>
      <c r="AQ1443" t="s">
        <v>194</v>
      </c>
      <c r="AR1443">
        <v>244.48977337963152</v>
      </c>
      <c r="AS1443" t="s">
        <v>195</v>
      </c>
      <c r="AT1443" t="s">
        <v>208</v>
      </c>
      <c r="AU1443" t="s">
        <v>197</v>
      </c>
      <c r="AV1443" t="s">
        <v>198</v>
      </c>
      <c r="AW1443" t="s">
        <v>208</v>
      </c>
      <c r="AX1443" t="s">
        <v>197</v>
      </c>
      <c r="AY1443" t="s">
        <v>229</v>
      </c>
    </row>
    <row r="1444" spans="1:51" x14ac:dyDescent="0.45">
      <c r="A1444" s="22">
        <v>873401</v>
      </c>
      <c r="B1444" s="6">
        <v>45536</v>
      </c>
      <c r="C1444" s="22">
        <v>1735000</v>
      </c>
      <c r="D1444" s="22">
        <v>1761277</v>
      </c>
      <c r="E1444" s="22"/>
      <c r="F1444" s="22">
        <v>83</v>
      </c>
      <c r="G1444" s="22">
        <v>368957</v>
      </c>
      <c r="H1444" s="22">
        <v>2</v>
      </c>
      <c r="I1444" s="22"/>
      <c r="J1444" s="22">
        <v>25951</v>
      </c>
      <c r="K1444" s="22">
        <v>4164</v>
      </c>
      <c r="L1444" s="23" t="s">
        <v>1349</v>
      </c>
      <c r="M1444" s="23"/>
      <c r="N1444" s="23" t="s">
        <v>184</v>
      </c>
      <c r="O1444" s="23" t="s">
        <v>672</v>
      </c>
      <c r="P1444" s="22">
        <v>14</v>
      </c>
      <c r="Q1444" s="23" t="s">
        <v>673</v>
      </c>
      <c r="R1444" s="23" t="s">
        <v>667</v>
      </c>
      <c r="S1444" s="23" t="s">
        <v>22</v>
      </c>
      <c r="T1444" s="23" t="s">
        <v>667</v>
      </c>
      <c r="U1444" s="23" t="s">
        <v>22</v>
      </c>
      <c r="V1444" s="23" t="s">
        <v>674</v>
      </c>
      <c r="W1444" s="23" t="s">
        <v>188</v>
      </c>
      <c r="X1444" s="23" t="s">
        <v>189</v>
      </c>
      <c r="Y1444" s="22">
        <v>0</v>
      </c>
      <c r="Z1444" s="23" t="s">
        <v>190</v>
      </c>
      <c r="AA1444" s="23" t="s">
        <v>191</v>
      </c>
      <c r="AB1444" s="23" t="s">
        <v>190</v>
      </c>
      <c r="AC1444" s="23" t="s">
        <v>190</v>
      </c>
      <c r="AD1444" s="23" t="s">
        <v>190</v>
      </c>
      <c r="AE1444" s="23" t="s">
        <v>113</v>
      </c>
      <c r="AF1444" s="23"/>
      <c r="AG1444" s="23"/>
      <c r="AH1444" s="23"/>
      <c r="AI1444" s="23"/>
      <c r="AJ1444" s="23" t="b">
        <v>0</v>
      </c>
      <c r="AK1444" s="3">
        <v>128</v>
      </c>
      <c r="AL1444" s="3">
        <v>4952</v>
      </c>
      <c r="AM1444" s="3">
        <v>5632</v>
      </c>
      <c r="AN1444" s="24">
        <v>45536.489773379632</v>
      </c>
      <c r="AO1444" s="24">
        <v>45536.489784953701</v>
      </c>
      <c r="AP1444">
        <v>9</v>
      </c>
      <c r="AQ1444" t="s">
        <v>194</v>
      </c>
      <c r="AR1444">
        <v>244.48977337963152</v>
      </c>
      <c r="AS1444" t="s">
        <v>195</v>
      </c>
      <c r="AT1444" t="s">
        <v>208</v>
      </c>
      <c r="AU1444" t="s">
        <v>197</v>
      </c>
      <c r="AV1444" t="s">
        <v>198</v>
      </c>
      <c r="AW1444" t="s">
        <v>208</v>
      </c>
      <c r="AX1444" t="s">
        <v>197</v>
      </c>
      <c r="AY1444" t="s">
        <v>229</v>
      </c>
    </row>
    <row r="1445" spans="1:51" x14ac:dyDescent="0.45">
      <c r="A1445" s="22">
        <v>873564</v>
      </c>
      <c r="B1445" s="6">
        <v>45536</v>
      </c>
      <c r="C1445" s="22">
        <v>1734000</v>
      </c>
      <c r="D1445" s="22">
        <v>13162504</v>
      </c>
      <c r="E1445" s="22"/>
      <c r="F1445" s="22">
        <v>15114</v>
      </c>
      <c r="G1445" s="22">
        <v>892127</v>
      </c>
      <c r="H1445" s="22">
        <v>9</v>
      </c>
      <c r="I1445" s="22"/>
      <c r="J1445" s="22">
        <v>208830</v>
      </c>
      <c r="K1445" s="22">
        <v>4718</v>
      </c>
      <c r="L1445" s="23" t="s">
        <v>1192</v>
      </c>
      <c r="M1445" s="23"/>
      <c r="N1445" s="23" t="s">
        <v>184</v>
      </c>
      <c r="O1445" s="23" t="s">
        <v>225</v>
      </c>
      <c r="P1445" s="22">
        <v>18</v>
      </c>
      <c r="Q1445" s="23" t="s">
        <v>279</v>
      </c>
      <c r="R1445" s="23"/>
      <c r="S1445" s="23"/>
      <c r="T1445" s="23"/>
      <c r="U1445" s="23"/>
      <c r="V1445" s="23" t="s">
        <v>187</v>
      </c>
      <c r="W1445" s="23" t="s">
        <v>188</v>
      </c>
      <c r="X1445" s="23" t="s">
        <v>189</v>
      </c>
      <c r="Y1445" s="22">
        <v>0</v>
      </c>
      <c r="Z1445" s="23" t="s">
        <v>190</v>
      </c>
      <c r="AA1445" s="23" t="s">
        <v>191</v>
      </c>
      <c r="AB1445" s="23" t="s">
        <v>190</v>
      </c>
      <c r="AC1445" s="23" t="s">
        <v>280</v>
      </c>
      <c r="AD1445" s="23" t="s">
        <v>281</v>
      </c>
      <c r="AE1445" s="23" t="s">
        <v>94</v>
      </c>
      <c r="AF1445" s="23"/>
      <c r="AG1445" s="23"/>
      <c r="AH1445" s="23"/>
      <c r="AI1445" s="23"/>
      <c r="AJ1445" s="23" t="b">
        <v>0</v>
      </c>
      <c r="AK1445" s="3">
        <v>121</v>
      </c>
      <c r="AL1445" s="3">
        <v>2408</v>
      </c>
      <c r="AM1445" s="3">
        <v>5750</v>
      </c>
      <c r="AN1445" s="24">
        <v>45536.585859876541</v>
      </c>
      <c r="AO1445" s="24">
        <v>45536.586010339503</v>
      </c>
      <c r="AP1445">
        <v>9</v>
      </c>
      <c r="AQ1445" t="s">
        <v>194</v>
      </c>
      <c r="AR1445">
        <v>244.58585987654078</v>
      </c>
      <c r="AS1445" t="s">
        <v>195</v>
      </c>
      <c r="AT1445" t="s">
        <v>227</v>
      </c>
      <c r="AU1445" t="s">
        <v>197</v>
      </c>
      <c r="AV1445" t="s">
        <v>249</v>
      </c>
      <c r="AW1445" t="s">
        <v>227</v>
      </c>
      <c r="AX1445" t="s">
        <v>197</v>
      </c>
      <c r="AY1445" t="s">
        <v>199</v>
      </c>
    </row>
    <row r="1446" spans="1:51" x14ac:dyDescent="0.45">
      <c r="A1446" s="22">
        <v>873446</v>
      </c>
      <c r="B1446" s="6">
        <v>45536</v>
      </c>
      <c r="C1446" s="22">
        <v>1734000</v>
      </c>
      <c r="D1446" s="22">
        <v>2166539</v>
      </c>
      <c r="E1446" s="22"/>
      <c r="F1446" s="22">
        <v>84</v>
      </c>
      <c r="G1446" s="22">
        <v>367807</v>
      </c>
      <c r="H1446" s="22">
        <v>2</v>
      </c>
      <c r="I1446" s="22"/>
      <c r="J1446" s="22">
        <v>26058</v>
      </c>
      <c r="K1446" s="22">
        <v>6763</v>
      </c>
      <c r="L1446" s="23" t="s">
        <v>1345</v>
      </c>
      <c r="M1446" s="23"/>
      <c r="N1446" s="23" t="s">
        <v>184</v>
      </c>
      <c r="O1446" s="23" t="s">
        <v>672</v>
      </c>
      <c r="P1446" s="22">
        <v>10</v>
      </c>
      <c r="Q1446" s="23" t="s">
        <v>673</v>
      </c>
      <c r="R1446" s="23" t="s">
        <v>667</v>
      </c>
      <c r="S1446" s="23" t="s">
        <v>22</v>
      </c>
      <c r="T1446" s="23" t="s">
        <v>667</v>
      </c>
      <c r="U1446" s="23" t="s">
        <v>22</v>
      </c>
      <c r="V1446" s="23" t="s">
        <v>674</v>
      </c>
      <c r="W1446" s="23" t="s">
        <v>188</v>
      </c>
      <c r="X1446" s="23" t="s">
        <v>189</v>
      </c>
      <c r="Y1446" s="22">
        <v>0</v>
      </c>
      <c r="Z1446" s="23" t="s">
        <v>190</v>
      </c>
      <c r="AA1446" s="23" t="s">
        <v>191</v>
      </c>
      <c r="AB1446" s="23" t="s">
        <v>190</v>
      </c>
      <c r="AC1446" s="23" t="s">
        <v>190</v>
      </c>
      <c r="AD1446" s="23" t="s">
        <v>190</v>
      </c>
      <c r="AE1446" s="23" t="s">
        <v>113</v>
      </c>
      <c r="AF1446" s="23"/>
      <c r="AG1446" s="23"/>
      <c r="AH1446" s="23"/>
      <c r="AI1446" s="23"/>
      <c r="AJ1446" s="23" t="b">
        <v>0</v>
      </c>
      <c r="AK1446" s="3">
        <v>148</v>
      </c>
      <c r="AL1446" s="3">
        <v>4952</v>
      </c>
      <c r="AM1446" s="3">
        <v>5657</v>
      </c>
      <c r="AN1446" s="24">
        <v>45536.503983757713</v>
      </c>
      <c r="AO1446" s="24">
        <v>45536.504006905867</v>
      </c>
      <c r="AP1446">
        <v>9</v>
      </c>
      <c r="AQ1446" t="s">
        <v>194</v>
      </c>
      <c r="AR1446">
        <v>244.50398375771329</v>
      </c>
      <c r="AS1446" t="s">
        <v>195</v>
      </c>
      <c r="AT1446" t="s">
        <v>207</v>
      </c>
      <c r="AU1446" t="s">
        <v>197</v>
      </c>
      <c r="AV1446" t="s">
        <v>205</v>
      </c>
      <c r="AW1446" t="s">
        <v>207</v>
      </c>
      <c r="AX1446" t="s">
        <v>197</v>
      </c>
      <c r="AY1446" t="s">
        <v>300</v>
      </c>
    </row>
    <row r="1447" spans="1:51" x14ac:dyDescent="0.45">
      <c r="A1447" s="22">
        <v>873447</v>
      </c>
      <c r="B1447" s="6">
        <v>45536</v>
      </c>
      <c r="C1447" s="22">
        <v>1734000</v>
      </c>
      <c r="D1447" s="22">
        <v>2166539</v>
      </c>
      <c r="E1447" s="22"/>
      <c r="F1447" s="22">
        <v>84</v>
      </c>
      <c r="G1447" s="22">
        <v>367807</v>
      </c>
      <c r="H1447" s="22">
        <v>2</v>
      </c>
      <c r="I1447" s="22"/>
      <c r="J1447" s="22">
        <v>26058</v>
      </c>
      <c r="K1447" s="22">
        <v>6763</v>
      </c>
      <c r="L1447" s="23" t="s">
        <v>1345</v>
      </c>
      <c r="M1447" s="23"/>
      <c r="N1447" s="23" t="s">
        <v>184</v>
      </c>
      <c r="O1447" s="23" t="s">
        <v>672</v>
      </c>
      <c r="P1447" s="22">
        <v>14</v>
      </c>
      <c r="Q1447" s="23" t="s">
        <v>673</v>
      </c>
      <c r="R1447" s="23" t="s">
        <v>667</v>
      </c>
      <c r="S1447" s="23" t="s">
        <v>22</v>
      </c>
      <c r="T1447" s="23" t="s">
        <v>667</v>
      </c>
      <c r="U1447" s="23" t="s">
        <v>22</v>
      </c>
      <c r="V1447" s="23" t="s">
        <v>674</v>
      </c>
      <c r="W1447" s="23" t="s">
        <v>188</v>
      </c>
      <c r="X1447" s="23" t="s">
        <v>189</v>
      </c>
      <c r="Y1447" s="22">
        <v>0</v>
      </c>
      <c r="Z1447" s="23" t="s">
        <v>190</v>
      </c>
      <c r="AA1447" s="23" t="s">
        <v>191</v>
      </c>
      <c r="AB1447" s="23" t="s">
        <v>190</v>
      </c>
      <c r="AC1447" s="23" t="s">
        <v>190</v>
      </c>
      <c r="AD1447" s="23" t="s">
        <v>190</v>
      </c>
      <c r="AE1447" s="23" t="s">
        <v>113</v>
      </c>
      <c r="AF1447" s="23"/>
      <c r="AG1447" s="23"/>
      <c r="AH1447" s="23"/>
      <c r="AI1447" s="23"/>
      <c r="AJ1447" s="23" t="b">
        <v>0</v>
      </c>
      <c r="AK1447" s="3">
        <v>148</v>
      </c>
      <c r="AL1447" s="3">
        <v>4952</v>
      </c>
      <c r="AM1447" s="3">
        <v>5657</v>
      </c>
      <c r="AN1447" s="24">
        <v>45536.503983757713</v>
      </c>
      <c r="AO1447" s="24">
        <v>45536.504006905867</v>
      </c>
      <c r="AP1447">
        <v>9</v>
      </c>
      <c r="AQ1447" t="s">
        <v>194</v>
      </c>
      <c r="AR1447">
        <v>244.50398375771329</v>
      </c>
      <c r="AS1447" t="s">
        <v>195</v>
      </c>
      <c r="AT1447" t="s">
        <v>207</v>
      </c>
      <c r="AU1447" t="s">
        <v>197</v>
      </c>
      <c r="AV1447" t="s">
        <v>205</v>
      </c>
      <c r="AW1447" t="s">
        <v>207</v>
      </c>
      <c r="AX1447" t="s">
        <v>197</v>
      </c>
      <c r="AY1447" t="s">
        <v>300</v>
      </c>
    </row>
    <row r="1448" spans="1:51" x14ac:dyDescent="0.45">
      <c r="A1448" s="22">
        <v>873448</v>
      </c>
      <c r="B1448" s="6">
        <v>45536</v>
      </c>
      <c r="C1448" s="22">
        <v>1734000</v>
      </c>
      <c r="D1448" s="22">
        <v>2166539</v>
      </c>
      <c r="E1448" s="22"/>
      <c r="F1448" s="22">
        <v>84</v>
      </c>
      <c r="G1448" s="22">
        <v>367807</v>
      </c>
      <c r="H1448" s="22">
        <v>2</v>
      </c>
      <c r="I1448" s="22"/>
      <c r="J1448" s="22">
        <v>26058</v>
      </c>
      <c r="K1448" s="22">
        <v>6763</v>
      </c>
      <c r="L1448" s="23" t="s">
        <v>1345</v>
      </c>
      <c r="M1448" s="23"/>
      <c r="N1448" s="23" t="s">
        <v>184</v>
      </c>
      <c r="O1448" s="23" t="s">
        <v>672</v>
      </c>
      <c r="P1448" s="22">
        <v>10</v>
      </c>
      <c r="Q1448" s="23" t="s">
        <v>673</v>
      </c>
      <c r="R1448" s="23" t="s">
        <v>667</v>
      </c>
      <c r="S1448" s="23" t="s">
        <v>22</v>
      </c>
      <c r="T1448" s="23" t="s">
        <v>667</v>
      </c>
      <c r="U1448" s="23" t="s">
        <v>22</v>
      </c>
      <c r="V1448" s="23" t="s">
        <v>674</v>
      </c>
      <c r="W1448" s="23" t="s">
        <v>188</v>
      </c>
      <c r="X1448" s="23" t="s">
        <v>189</v>
      </c>
      <c r="Y1448" s="22">
        <v>0</v>
      </c>
      <c r="Z1448" s="23" t="s">
        <v>190</v>
      </c>
      <c r="AA1448" s="23" t="s">
        <v>191</v>
      </c>
      <c r="AB1448" s="23" t="s">
        <v>190</v>
      </c>
      <c r="AC1448" s="23" t="s">
        <v>190</v>
      </c>
      <c r="AD1448" s="23" t="s">
        <v>190</v>
      </c>
      <c r="AE1448" s="23" t="s">
        <v>113</v>
      </c>
      <c r="AF1448" s="23"/>
      <c r="AG1448" s="23"/>
      <c r="AH1448" s="23"/>
      <c r="AI1448" s="23"/>
      <c r="AJ1448" s="23" t="b">
        <v>0</v>
      </c>
      <c r="AK1448" s="3">
        <v>148</v>
      </c>
      <c r="AL1448" s="3">
        <v>4952</v>
      </c>
      <c r="AM1448" s="3">
        <v>5657</v>
      </c>
      <c r="AN1448" s="24">
        <v>45536.503983757713</v>
      </c>
      <c r="AO1448" s="24">
        <v>45536.504006905867</v>
      </c>
      <c r="AP1448">
        <v>9</v>
      </c>
      <c r="AQ1448" t="s">
        <v>194</v>
      </c>
      <c r="AR1448">
        <v>244.50398375771329</v>
      </c>
      <c r="AS1448" t="s">
        <v>195</v>
      </c>
      <c r="AT1448" t="s">
        <v>207</v>
      </c>
      <c r="AU1448" t="s">
        <v>197</v>
      </c>
      <c r="AV1448" t="s">
        <v>205</v>
      </c>
      <c r="AW1448" t="s">
        <v>207</v>
      </c>
      <c r="AX1448" t="s">
        <v>197</v>
      </c>
      <c r="AY1448" t="s">
        <v>300</v>
      </c>
    </row>
    <row r="1449" spans="1:51" x14ac:dyDescent="0.45">
      <c r="A1449" s="22">
        <v>873449</v>
      </c>
      <c r="B1449" s="6">
        <v>45536</v>
      </c>
      <c r="C1449" s="22">
        <v>1734000</v>
      </c>
      <c r="D1449" s="22">
        <v>2166539</v>
      </c>
      <c r="E1449" s="22"/>
      <c r="F1449" s="22">
        <v>84</v>
      </c>
      <c r="G1449" s="22">
        <v>367807</v>
      </c>
      <c r="H1449" s="22">
        <v>2</v>
      </c>
      <c r="I1449" s="22"/>
      <c r="J1449" s="22">
        <v>26058</v>
      </c>
      <c r="K1449" s="22">
        <v>6763</v>
      </c>
      <c r="L1449" s="23" t="s">
        <v>1345</v>
      </c>
      <c r="M1449" s="23"/>
      <c r="N1449" s="23" t="s">
        <v>184</v>
      </c>
      <c r="O1449" s="23" t="s">
        <v>672</v>
      </c>
      <c r="P1449" s="22">
        <v>14</v>
      </c>
      <c r="Q1449" s="23" t="s">
        <v>673</v>
      </c>
      <c r="R1449" s="23" t="s">
        <v>667</v>
      </c>
      <c r="S1449" s="23" t="s">
        <v>22</v>
      </c>
      <c r="T1449" s="23" t="s">
        <v>667</v>
      </c>
      <c r="U1449" s="23" t="s">
        <v>22</v>
      </c>
      <c r="V1449" s="23" t="s">
        <v>674</v>
      </c>
      <c r="W1449" s="23" t="s">
        <v>188</v>
      </c>
      <c r="X1449" s="23" t="s">
        <v>189</v>
      </c>
      <c r="Y1449" s="22">
        <v>0</v>
      </c>
      <c r="Z1449" s="23" t="s">
        <v>190</v>
      </c>
      <c r="AA1449" s="23" t="s">
        <v>191</v>
      </c>
      <c r="AB1449" s="23" t="s">
        <v>190</v>
      </c>
      <c r="AC1449" s="23" t="s">
        <v>190</v>
      </c>
      <c r="AD1449" s="23" t="s">
        <v>190</v>
      </c>
      <c r="AE1449" s="23" t="s">
        <v>113</v>
      </c>
      <c r="AF1449" s="23"/>
      <c r="AG1449" s="23"/>
      <c r="AH1449" s="23"/>
      <c r="AI1449" s="23"/>
      <c r="AJ1449" s="23" t="b">
        <v>0</v>
      </c>
      <c r="AK1449" s="3">
        <v>148</v>
      </c>
      <c r="AL1449" s="3">
        <v>4952</v>
      </c>
      <c r="AM1449" s="3">
        <v>5657</v>
      </c>
      <c r="AN1449" s="24">
        <v>45536.503983757713</v>
      </c>
      <c r="AO1449" s="24">
        <v>45536.504006905867</v>
      </c>
      <c r="AP1449">
        <v>9</v>
      </c>
      <c r="AQ1449" t="s">
        <v>194</v>
      </c>
      <c r="AR1449">
        <v>244.50398375771329</v>
      </c>
      <c r="AS1449" t="s">
        <v>195</v>
      </c>
      <c r="AT1449" t="s">
        <v>207</v>
      </c>
      <c r="AU1449" t="s">
        <v>197</v>
      </c>
      <c r="AV1449" t="s">
        <v>205</v>
      </c>
      <c r="AW1449" t="s">
        <v>207</v>
      </c>
      <c r="AX1449" t="s">
        <v>197</v>
      </c>
      <c r="AY1449" t="s">
        <v>300</v>
      </c>
    </row>
    <row r="1450" spans="1:51" x14ac:dyDescent="0.45">
      <c r="A1450" s="22">
        <v>872652</v>
      </c>
      <c r="B1450" s="6">
        <v>45536</v>
      </c>
      <c r="C1450" s="22">
        <v>1734000</v>
      </c>
      <c r="D1450" s="22">
        <v>1738876</v>
      </c>
      <c r="E1450" s="22"/>
      <c r="F1450" s="22">
        <v>72</v>
      </c>
      <c r="G1450" s="22">
        <v>351073</v>
      </c>
      <c r="H1450" s="22">
        <v>3</v>
      </c>
      <c r="I1450" s="22"/>
      <c r="J1450" s="22">
        <v>24908</v>
      </c>
      <c r="K1450" s="22">
        <v>1070</v>
      </c>
      <c r="L1450" s="23" t="s">
        <v>1346</v>
      </c>
      <c r="M1450" s="23"/>
      <c r="N1450" s="23" t="s">
        <v>184</v>
      </c>
      <c r="O1450" s="23" t="s">
        <v>672</v>
      </c>
      <c r="P1450" s="22">
        <v>10</v>
      </c>
      <c r="Q1450" s="23" t="s">
        <v>673</v>
      </c>
      <c r="R1450" s="23" t="s">
        <v>667</v>
      </c>
      <c r="S1450" s="23" t="s">
        <v>22</v>
      </c>
      <c r="T1450" s="23" t="s">
        <v>667</v>
      </c>
      <c r="U1450" s="23" t="s">
        <v>22</v>
      </c>
      <c r="V1450" s="23" t="s">
        <v>674</v>
      </c>
      <c r="W1450" s="23" t="s">
        <v>188</v>
      </c>
      <c r="X1450" s="23" t="s">
        <v>189</v>
      </c>
      <c r="Y1450" s="22">
        <v>0</v>
      </c>
      <c r="Z1450" s="23" t="s">
        <v>190</v>
      </c>
      <c r="AA1450" s="23" t="s">
        <v>191</v>
      </c>
      <c r="AB1450" s="23" t="s">
        <v>190</v>
      </c>
      <c r="AC1450" s="23" t="s">
        <v>190</v>
      </c>
      <c r="AD1450" s="23" t="s">
        <v>190</v>
      </c>
      <c r="AE1450" s="23" t="s">
        <v>113</v>
      </c>
      <c r="AF1450" s="23"/>
      <c r="AG1450" s="23"/>
      <c r="AH1450" s="23"/>
      <c r="AI1450" s="23"/>
      <c r="AJ1450" s="23" t="b">
        <v>0</v>
      </c>
      <c r="AK1450" s="3">
        <v>121</v>
      </c>
      <c r="AL1450" s="3">
        <v>4952</v>
      </c>
      <c r="AM1450" s="3">
        <v>5030</v>
      </c>
      <c r="AN1450" s="24">
        <v>45536.337112538582</v>
      </c>
      <c r="AO1450" s="24">
        <v>45536.337124112652</v>
      </c>
      <c r="AP1450">
        <v>9</v>
      </c>
      <c r="AQ1450" t="s">
        <v>194</v>
      </c>
      <c r="AR1450">
        <v>244.33711253858201</v>
      </c>
      <c r="AS1450" t="s">
        <v>195</v>
      </c>
      <c r="AT1450" t="s">
        <v>308</v>
      </c>
      <c r="AU1450" t="s">
        <v>197</v>
      </c>
      <c r="AV1450" t="s">
        <v>241</v>
      </c>
      <c r="AW1450" t="s">
        <v>308</v>
      </c>
      <c r="AX1450" t="s">
        <v>197</v>
      </c>
      <c r="AY1450" t="s">
        <v>242</v>
      </c>
    </row>
    <row r="1451" spans="1:51" x14ac:dyDescent="0.45">
      <c r="A1451" s="22">
        <v>872653</v>
      </c>
      <c r="B1451" s="6">
        <v>45536</v>
      </c>
      <c r="C1451" s="22">
        <v>1734000</v>
      </c>
      <c r="D1451" s="22">
        <v>1738876</v>
      </c>
      <c r="E1451" s="22"/>
      <c r="F1451" s="22">
        <v>72</v>
      </c>
      <c r="G1451" s="22">
        <v>351073</v>
      </c>
      <c r="H1451" s="22">
        <v>3</v>
      </c>
      <c r="I1451" s="22"/>
      <c r="J1451" s="22">
        <v>24908</v>
      </c>
      <c r="K1451" s="22">
        <v>1070</v>
      </c>
      <c r="L1451" s="23" t="s">
        <v>1346</v>
      </c>
      <c r="M1451" s="23"/>
      <c r="N1451" s="23" t="s">
        <v>184</v>
      </c>
      <c r="O1451" s="23" t="s">
        <v>672</v>
      </c>
      <c r="P1451" s="22">
        <v>14</v>
      </c>
      <c r="Q1451" s="23" t="s">
        <v>673</v>
      </c>
      <c r="R1451" s="23" t="s">
        <v>667</v>
      </c>
      <c r="S1451" s="23" t="s">
        <v>22</v>
      </c>
      <c r="T1451" s="23" t="s">
        <v>667</v>
      </c>
      <c r="U1451" s="23" t="s">
        <v>22</v>
      </c>
      <c r="V1451" s="23" t="s">
        <v>674</v>
      </c>
      <c r="W1451" s="23" t="s">
        <v>188</v>
      </c>
      <c r="X1451" s="23" t="s">
        <v>189</v>
      </c>
      <c r="Y1451" s="22">
        <v>0</v>
      </c>
      <c r="Z1451" s="23" t="s">
        <v>190</v>
      </c>
      <c r="AA1451" s="23" t="s">
        <v>191</v>
      </c>
      <c r="AB1451" s="23" t="s">
        <v>190</v>
      </c>
      <c r="AC1451" s="23" t="s">
        <v>190</v>
      </c>
      <c r="AD1451" s="23" t="s">
        <v>190</v>
      </c>
      <c r="AE1451" s="23" t="s">
        <v>113</v>
      </c>
      <c r="AF1451" s="23"/>
      <c r="AG1451" s="23"/>
      <c r="AH1451" s="23"/>
      <c r="AI1451" s="23"/>
      <c r="AJ1451" s="23" t="b">
        <v>0</v>
      </c>
      <c r="AK1451" s="3">
        <v>121</v>
      </c>
      <c r="AL1451" s="3">
        <v>4952</v>
      </c>
      <c r="AM1451" s="3">
        <v>5030</v>
      </c>
      <c r="AN1451" s="24">
        <v>45536.337112538582</v>
      </c>
      <c r="AO1451" s="24">
        <v>45536.337124112652</v>
      </c>
      <c r="AP1451">
        <v>9</v>
      </c>
      <c r="AQ1451" t="s">
        <v>194</v>
      </c>
      <c r="AR1451">
        <v>244.33711253858201</v>
      </c>
      <c r="AS1451" t="s">
        <v>195</v>
      </c>
      <c r="AT1451" t="s">
        <v>308</v>
      </c>
      <c r="AU1451" t="s">
        <v>197</v>
      </c>
      <c r="AV1451" t="s">
        <v>241</v>
      </c>
      <c r="AW1451" t="s">
        <v>308</v>
      </c>
      <c r="AX1451" t="s">
        <v>197</v>
      </c>
      <c r="AY1451" t="s">
        <v>242</v>
      </c>
    </row>
    <row r="1452" spans="1:51" x14ac:dyDescent="0.45">
      <c r="A1452" s="22">
        <v>872654</v>
      </c>
      <c r="B1452" s="6">
        <v>45536</v>
      </c>
      <c r="C1452" s="22">
        <v>1734000</v>
      </c>
      <c r="D1452" s="22">
        <v>1738876</v>
      </c>
      <c r="E1452" s="22"/>
      <c r="F1452" s="22">
        <v>72</v>
      </c>
      <c r="G1452" s="22">
        <v>351073</v>
      </c>
      <c r="H1452" s="22">
        <v>3</v>
      </c>
      <c r="I1452" s="22"/>
      <c r="J1452" s="22">
        <v>24908</v>
      </c>
      <c r="K1452" s="22">
        <v>1070</v>
      </c>
      <c r="L1452" s="23" t="s">
        <v>1346</v>
      </c>
      <c r="M1452" s="23"/>
      <c r="N1452" s="23" t="s">
        <v>184</v>
      </c>
      <c r="O1452" s="23" t="s">
        <v>672</v>
      </c>
      <c r="P1452" s="22">
        <v>10</v>
      </c>
      <c r="Q1452" s="23" t="s">
        <v>673</v>
      </c>
      <c r="R1452" s="23" t="s">
        <v>667</v>
      </c>
      <c r="S1452" s="23" t="s">
        <v>22</v>
      </c>
      <c r="T1452" s="23" t="s">
        <v>667</v>
      </c>
      <c r="U1452" s="23" t="s">
        <v>22</v>
      </c>
      <c r="V1452" s="23" t="s">
        <v>674</v>
      </c>
      <c r="W1452" s="23" t="s">
        <v>188</v>
      </c>
      <c r="X1452" s="23" t="s">
        <v>189</v>
      </c>
      <c r="Y1452" s="22">
        <v>0</v>
      </c>
      <c r="Z1452" s="23" t="s">
        <v>190</v>
      </c>
      <c r="AA1452" s="23" t="s">
        <v>191</v>
      </c>
      <c r="AB1452" s="23" t="s">
        <v>190</v>
      </c>
      <c r="AC1452" s="23" t="s">
        <v>190</v>
      </c>
      <c r="AD1452" s="23" t="s">
        <v>190</v>
      </c>
      <c r="AE1452" s="23" t="s">
        <v>113</v>
      </c>
      <c r="AF1452" s="23"/>
      <c r="AG1452" s="23"/>
      <c r="AH1452" s="23"/>
      <c r="AI1452" s="23"/>
      <c r="AJ1452" s="23" t="b">
        <v>0</v>
      </c>
      <c r="AK1452" s="3">
        <v>121</v>
      </c>
      <c r="AL1452" s="3">
        <v>4952</v>
      </c>
      <c r="AM1452" s="3">
        <v>5030</v>
      </c>
      <c r="AN1452" s="24">
        <v>45536.337112538582</v>
      </c>
      <c r="AO1452" s="24">
        <v>45536.337124112652</v>
      </c>
      <c r="AP1452">
        <v>9</v>
      </c>
      <c r="AQ1452" t="s">
        <v>194</v>
      </c>
      <c r="AR1452">
        <v>244.33711253858201</v>
      </c>
      <c r="AS1452" t="s">
        <v>195</v>
      </c>
      <c r="AT1452" t="s">
        <v>308</v>
      </c>
      <c r="AU1452" t="s">
        <v>197</v>
      </c>
      <c r="AV1452" t="s">
        <v>241</v>
      </c>
      <c r="AW1452" t="s">
        <v>308</v>
      </c>
      <c r="AX1452" t="s">
        <v>197</v>
      </c>
      <c r="AY1452" t="s">
        <v>242</v>
      </c>
    </row>
    <row r="1453" spans="1:51" x14ac:dyDescent="0.45">
      <c r="A1453" s="22">
        <v>872655</v>
      </c>
      <c r="B1453" s="6">
        <v>45536</v>
      </c>
      <c r="C1453" s="22">
        <v>1734000</v>
      </c>
      <c r="D1453" s="22">
        <v>1738876</v>
      </c>
      <c r="E1453" s="22"/>
      <c r="F1453" s="22">
        <v>72</v>
      </c>
      <c r="G1453" s="22">
        <v>351073</v>
      </c>
      <c r="H1453" s="22">
        <v>3</v>
      </c>
      <c r="I1453" s="22"/>
      <c r="J1453" s="22">
        <v>24908</v>
      </c>
      <c r="K1453" s="22">
        <v>1070</v>
      </c>
      <c r="L1453" s="23" t="s">
        <v>1346</v>
      </c>
      <c r="M1453" s="23"/>
      <c r="N1453" s="23" t="s">
        <v>184</v>
      </c>
      <c r="O1453" s="23" t="s">
        <v>672</v>
      </c>
      <c r="P1453" s="22">
        <v>14</v>
      </c>
      <c r="Q1453" s="23" t="s">
        <v>673</v>
      </c>
      <c r="R1453" s="23" t="s">
        <v>667</v>
      </c>
      <c r="S1453" s="23" t="s">
        <v>22</v>
      </c>
      <c r="T1453" s="23" t="s">
        <v>667</v>
      </c>
      <c r="U1453" s="23" t="s">
        <v>22</v>
      </c>
      <c r="V1453" s="23" t="s">
        <v>674</v>
      </c>
      <c r="W1453" s="23" t="s">
        <v>188</v>
      </c>
      <c r="X1453" s="23" t="s">
        <v>189</v>
      </c>
      <c r="Y1453" s="22">
        <v>0</v>
      </c>
      <c r="Z1453" s="23" t="s">
        <v>190</v>
      </c>
      <c r="AA1453" s="23" t="s">
        <v>191</v>
      </c>
      <c r="AB1453" s="23" t="s">
        <v>190</v>
      </c>
      <c r="AC1453" s="23" t="s">
        <v>190</v>
      </c>
      <c r="AD1453" s="23" t="s">
        <v>190</v>
      </c>
      <c r="AE1453" s="23" t="s">
        <v>113</v>
      </c>
      <c r="AF1453" s="23"/>
      <c r="AG1453" s="23"/>
      <c r="AH1453" s="23"/>
      <c r="AI1453" s="23"/>
      <c r="AJ1453" s="23" t="b">
        <v>0</v>
      </c>
      <c r="AK1453" s="3">
        <v>121</v>
      </c>
      <c r="AL1453" s="3">
        <v>4952</v>
      </c>
      <c r="AM1453" s="3">
        <v>5030</v>
      </c>
      <c r="AN1453" s="24">
        <v>45536.337112538582</v>
      </c>
      <c r="AO1453" s="24">
        <v>45536.337124112652</v>
      </c>
      <c r="AP1453">
        <v>9</v>
      </c>
      <c r="AQ1453" t="s">
        <v>194</v>
      </c>
      <c r="AR1453">
        <v>244.33711253858201</v>
      </c>
      <c r="AS1453" t="s">
        <v>195</v>
      </c>
      <c r="AT1453" t="s">
        <v>308</v>
      </c>
      <c r="AU1453" t="s">
        <v>197</v>
      </c>
      <c r="AV1453" t="s">
        <v>241</v>
      </c>
      <c r="AW1453" t="s">
        <v>308</v>
      </c>
      <c r="AX1453" t="s">
        <v>197</v>
      </c>
      <c r="AY1453" t="s">
        <v>242</v>
      </c>
    </row>
    <row r="1454" spans="1:51" x14ac:dyDescent="0.45">
      <c r="A1454" s="22">
        <v>874083</v>
      </c>
      <c r="B1454" s="6">
        <v>45536</v>
      </c>
      <c r="C1454" s="22">
        <v>1719000</v>
      </c>
      <c r="D1454" s="22">
        <v>2066478</v>
      </c>
      <c r="E1454" s="22"/>
      <c r="F1454" s="22">
        <v>53789</v>
      </c>
      <c r="G1454" s="22">
        <v>154441</v>
      </c>
      <c r="H1454" s="22">
        <v>7</v>
      </c>
      <c r="I1454" s="22"/>
      <c r="J1454" s="22">
        <v>58</v>
      </c>
      <c r="K1454" s="22">
        <v>101772</v>
      </c>
      <c r="L1454" s="23" t="s">
        <v>1214</v>
      </c>
      <c r="M1454" s="23"/>
      <c r="N1454" s="23" t="s">
        <v>184</v>
      </c>
      <c r="O1454" s="23" t="s">
        <v>225</v>
      </c>
      <c r="P1454" s="22">
        <v>20</v>
      </c>
      <c r="Q1454" s="23" t="s">
        <v>186</v>
      </c>
      <c r="R1454" s="23"/>
      <c r="S1454" s="23"/>
      <c r="T1454" s="23"/>
      <c r="U1454" s="23"/>
      <c r="V1454" s="23" t="s">
        <v>187</v>
      </c>
      <c r="W1454" s="23" t="s">
        <v>188</v>
      </c>
      <c r="X1454" s="23" t="s">
        <v>189</v>
      </c>
      <c r="Y1454" s="22">
        <v>0</v>
      </c>
      <c r="Z1454" s="23" t="s">
        <v>190</v>
      </c>
      <c r="AA1454" s="23" t="s">
        <v>191</v>
      </c>
      <c r="AB1454" s="23" t="s">
        <v>190</v>
      </c>
      <c r="AC1454" s="23" t="s">
        <v>192</v>
      </c>
      <c r="AD1454" s="23" t="s">
        <v>281</v>
      </c>
      <c r="AE1454" s="23" t="s">
        <v>67</v>
      </c>
      <c r="AF1454" s="23"/>
      <c r="AG1454" s="23"/>
      <c r="AH1454" s="23"/>
      <c r="AI1454" s="23"/>
      <c r="AJ1454" s="23" t="b">
        <v>0</v>
      </c>
      <c r="AK1454" s="3">
        <v>149</v>
      </c>
      <c r="AL1454" s="3">
        <v>2408</v>
      </c>
      <c r="AM1454" s="3">
        <v>6186</v>
      </c>
      <c r="AN1454" s="24">
        <v>45536.656594444445</v>
      </c>
      <c r="AO1454" s="24">
        <v>45536.656617592591</v>
      </c>
      <c r="AP1454">
        <v>9</v>
      </c>
      <c r="AQ1454" t="s">
        <v>194</v>
      </c>
      <c r="AR1454">
        <v>244.65659444444464</v>
      </c>
      <c r="AS1454" t="s">
        <v>195</v>
      </c>
      <c r="AT1454" t="s">
        <v>228</v>
      </c>
      <c r="AU1454" t="s">
        <v>197</v>
      </c>
      <c r="AV1454" t="s">
        <v>305</v>
      </c>
      <c r="AW1454" t="s">
        <v>228</v>
      </c>
      <c r="AX1454" t="s">
        <v>197</v>
      </c>
      <c r="AY1454" t="s">
        <v>304</v>
      </c>
    </row>
    <row r="1455" spans="1:51" x14ac:dyDescent="0.45">
      <c r="A1455" s="22">
        <v>875174</v>
      </c>
      <c r="B1455" s="6">
        <v>45536</v>
      </c>
      <c r="C1455" s="22">
        <v>1704000</v>
      </c>
      <c r="D1455" s="22">
        <v>6046177</v>
      </c>
      <c r="E1455" s="22"/>
      <c r="F1455" s="22">
        <v>88265</v>
      </c>
      <c r="G1455" s="22">
        <v>481</v>
      </c>
      <c r="H1455" s="22">
        <v>32</v>
      </c>
      <c r="I1455" s="22">
        <v>0</v>
      </c>
      <c r="J1455" s="22">
        <v>8</v>
      </c>
      <c r="K1455" s="22">
        <v>101634</v>
      </c>
      <c r="L1455" s="23" t="s">
        <v>915</v>
      </c>
      <c r="M1455" s="23"/>
      <c r="N1455" s="23" t="s">
        <v>184</v>
      </c>
      <c r="O1455" s="23" t="s">
        <v>184</v>
      </c>
      <c r="P1455" s="22">
        <v>1</v>
      </c>
      <c r="Q1455" s="23" t="s">
        <v>274</v>
      </c>
      <c r="R1455" s="23"/>
      <c r="S1455" s="23"/>
      <c r="T1455" s="23"/>
      <c r="U1455" s="23"/>
      <c r="V1455" s="23" t="s">
        <v>688</v>
      </c>
      <c r="W1455" s="23" t="s">
        <v>188</v>
      </c>
      <c r="X1455" s="23" t="s">
        <v>601</v>
      </c>
      <c r="Y1455" s="22">
        <v>0</v>
      </c>
      <c r="Z1455" s="23"/>
      <c r="AA1455" s="23" t="s">
        <v>191</v>
      </c>
      <c r="AB1455" s="23"/>
      <c r="AC1455" s="23"/>
      <c r="AD1455" s="23"/>
      <c r="AE1455" s="23"/>
      <c r="AF1455" s="23"/>
      <c r="AG1455" s="23"/>
      <c r="AH1455" s="23"/>
      <c r="AI1455" s="23"/>
      <c r="AJ1455" s="23" t="b">
        <v>0</v>
      </c>
      <c r="AK1455" s="3">
        <v>136</v>
      </c>
      <c r="AL1455" s="3">
        <v>3400</v>
      </c>
      <c r="AM1455" s="3">
        <v>7141</v>
      </c>
      <c r="AN1455" s="24">
        <v>45536.895932523148</v>
      </c>
      <c r="AO1455" s="24">
        <v>45536.896001967594</v>
      </c>
      <c r="AP1455">
        <v>9</v>
      </c>
      <c r="AQ1455" t="s">
        <v>194</v>
      </c>
      <c r="AR1455">
        <v>244.89593252314808</v>
      </c>
      <c r="AS1455" t="s">
        <v>195</v>
      </c>
      <c r="AT1455" t="s">
        <v>226</v>
      </c>
      <c r="AU1455" t="s">
        <v>197</v>
      </c>
      <c r="AV1455" t="s">
        <v>197</v>
      </c>
      <c r="AW1455" t="s">
        <v>226</v>
      </c>
      <c r="AX1455" t="s">
        <v>197</v>
      </c>
      <c r="AY1455" t="s">
        <v>228</v>
      </c>
    </row>
    <row r="1456" spans="1:51" x14ac:dyDescent="0.45">
      <c r="A1456" s="22">
        <v>873472</v>
      </c>
      <c r="B1456" s="6">
        <v>45536</v>
      </c>
      <c r="C1456" s="22">
        <v>1703000</v>
      </c>
      <c r="D1456" s="22">
        <v>1741800</v>
      </c>
      <c r="E1456" s="22"/>
      <c r="F1456" s="22">
        <v>79</v>
      </c>
      <c r="G1456" s="22">
        <v>363866</v>
      </c>
      <c r="H1456" s="22">
        <v>2</v>
      </c>
      <c r="I1456" s="22"/>
      <c r="J1456" s="22">
        <v>25665</v>
      </c>
      <c r="K1456" s="22">
        <v>1070</v>
      </c>
      <c r="L1456" s="23" t="s">
        <v>1346</v>
      </c>
      <c r="M1456" s="23"/>
      <c r="N1456" s="23" t="s">
        <v>184</v>
      </c>
      <c r="O1456" s="23" t="s">
        <v>672</v>
      </c>
      <c r="P1456" s="22">
        <v>10</v>
      </c>
      <c r="Q1456" s="23" t="s">
        <v>673</v>
      </c>
      <c r="R1456" s="23" t="s">
        <v>667</v>
      </c>
      <c r="S1456" s="23" t="s">
        <v>22</v>
      </c>
      <c r="T1456" s="23" t="s">
        <v>667</v>
      </c>
      <c r="U1456" s="23" t="s">
        <v>22</v>
      </c>
      <c r="V1456" s="23" t="s">
        <v>674</v>
      </c>
      <c r="W1456" s="23" t="s">
        <v>188</v>
      </c>
      <c r="X1456" s="23" t="s">
        <v>189</v>
      </c>
      <c r="Y1456" s="22">
        <v>0</v>
      </c>
      <c r="Z1456" s="23" t="s">
        <v>190</v>
      </c>
      <c r="AA1456" s="23" t="s">
        <v>191</v>
      </c>
      <c r="AB1456" s="23" t="s">
        <v>190</v>
      </c>
      <c r="AC1456" s="23" t="s">
        <v>190</v>
      </c>
      <c r="AD1456" s="23" t="s">
        <v>190</v>
      </c>
      <c r="AE1456" s="23" t="s">
        <v>113</v>
      </c>
      <c r="AF1456" s="23"/>
      <c r="AG1456" s="23"/>
      <c r="AH1456" s="23"/>
      <c r="AI1456" s="23"/>
      <c r="AJ1456" s="23" t="b">
        <v>0</v>
      </c>
      <c r="AK1456" s="3">
        <v>62</v>
      </c>
      <c r="AL1456" s="3">
        <v>4952</v>
      </c>
      <c r="AM1456" s="3">
        <v>5676</v>
      </c>
      <c r="AN1456" s="24">
        <v>45536.521125347223</v>
      </c>
      <c r="AO1456" s="24">
        <v>45536.521136921299</v>
      </c>
      <c r="AP1456">
        <v>9</v>
      </c>
      <c r="AQ1456" t="s">
        <v>194</v>
      </c>
      <c r="AR1456">
        <v>244.52112534722255</v>
      </c>
      <c r="AS1456" t="s">
        <v>195</v>
      </c>
      <c r="AT1456" t="s">
        <v>207</v>
      </c>
      <c r="AU1456" t="s">
        <v>197</v>
      </c>
      <c r="AV1456" t="s">
        <v>239</v>
      </c>
      <c r="AW1456" t="s">
        <v>207</v>
      </c>
      <c r="AX1456" t="s">
        <v>197</v>
      </c>
      <c r="AY1456" t="s">
        <v>240</v>
      </c>
    </row>
    <row r="1457" spans="1:51" x14ac:dyDescent="0.45">
      <c r="A1457" s="22">
        <v>873473</v>
      </c>
      <c r="B1457" s="6">
        <v>45536</v>
      </c>
      <c r="C1457" s="22">
        <v>1703000</v>
      </c>
      <c r="D1457" s="22">
        <v>1741800</v>
      </c>
      <c r="E1457" s="22"/>
      <c r="F1457" s="22">
        <v>79</v>
      </c>
      <c r="G1457" s="22">
        <v>363866</v>
      </c>
      <c r="H1457" s="22">
        <v>2</v>
      </c>
      <c r="I1457" s="22"/>
      <c r="J1457" s="22">
        <v>25665</v>
      </c>
      <c r="K1457" s="22">
        <v>1070</v>
      </c>
      <c r="L1457" s="23" t="s">
        <v>1346</v>
      </c>
      <c r="M1457" s="23"/>
      <c r="N1457" s="23" t="s">
        <v>184</v>
      </c>
      <c r="O1457" s="23" t="s">
        <v>672</v>
      </c>
      <c r="P1457" s="22">
        <v>14</v>
      </c>
      <c r="Q1457" s="23" t="s">
        <v>673</v>
      </c>
      <c r="R1457" s="23" t="s">
        <v>667</v>
      </c>
      <c r="S1457" s="23" t="s">
        <v>22</v>
      </c>
      <c r="T1457" s="23" t="s">
        <v>667</v>
      </c>
      <c r="U1457" s="23" t="s">
        <v>22</v>
      </c>
      <c r="V1457" s="23" t="s">
        <v>674</v>
      </c>
      <c r="W1457" s="23" t="s">
        <v>188</v>
      </c>
      <c r="X1457" s="23" t="s">
        <v>189</v>
      </c>
      <c r="Y1457" s="22">
        <v>0</v>
      </c>
      <c r="Z1457" s="23" t="s">
        <v>190</v>
      </c>
      <c r="AA1457" s="23" t="s">
        <v>191</v>
      </c>
      <c r="AB1457" s="23" t="s">
        <v>190</v>
      </c>
      <c r="AC1457" s="23" t="s">
        <v>190</v>
      </c>
      <c r="AD1457" s="23" t="s">
        <v>190</v>
      </c>
      <c r="AE1457" s="23" t="s">
        <v>113</v>
      </c>
      <c r="AF1457" s="23"/>
      <c r="AG1457" s="23"/>
      <c r="AH1457" s="23"/>
      <c r="AI1457" s="23"/>
      <c r="AJ1457" s="23" t="b">
        <v>0</v>
      </c>
      <c r="AK1457" s="3">
        <v>62</v>
      </c>
      <c r="AL1457" s="3">
        <v>4952</v>
      </c>
      <c r="AM1457" s="3">
        <v>5676</v>
      </c>
      <c r="AN1457" s="24">
        <v>45536.521125347223</v>
      </c>
      <c r="AO1457" s="24">
        <v>45536.521136921299</v>
      </c>
      <c r="AP1457">
        <v>9</v>
      </c>
      <c r="AQ1457" t="s">
        <v>194</v>
      </c>
      <c r="AR1457">
        <v>244.52112534722255</v>
      </c>
      <c r="AS1457" t="s">
        <v>195</v>
      </c>
      <c r="AT1457" t="s">
        <v>207</v>
      </c>
      <c r="AU1457" t="s">
        <v>197</v>
      </c>
      <c r="AV1457" t="s">
        <v>239</v>
      </c>
      <c r="AW1457" t="s">
        <v>207</v>
      </c>
      <c r="AX1457" t="s">
        <v>197</v>
      </c>
      <c r="AY1457" t="s">
        <v>240</v>
      </c>
    </row>
    <row r="1458" spans="1:51" x14ac:dyDescent="0.45">
      <c r="A1458" s="22">
        <v>873474</v>
      </c>
      <c r="B1458" s="6">
        <v>45536</v>
      </c>
      <c r="C1458" s="22">
        <v>1703000</v>
      </c>
      <c r="D1458" s="22">
        <v>1741800</v>
      </c>
      <c r="E1458" s="22"/>
      <c r="F1458" s="22">
        <v>79</v>
      </c>
      <c r="G1458" s="22">
        <v>363866</v>
      </c>
      <c r="H1458" s="22">
        <v>2</v>
      </c>
      <c r="I1458" s="22"/>
      <c r="J1458" s="22">
        <v>25665</v>
      </c>
      <c r="K1458" s="22">
        <v>1070</v>
      </c>
      <c r="L1458" s="23" t="s">
        <v>1346</v>
      </c>
      <c r="M1458" s="23"/>
      <c r="N1458" s="23" t="s">
        <v>184</v>
      </c>
      <c r="O1458" s="23" t="s">
        <v>672</v>
      </c>
      <c r="P1458" s="22">
        <v>10</v>
      </c>
      <c r="Q1458" s="23" t="s">
        <v>673</v>
      </c>
      <c r="R1458" s="23" t="s">
        <v>667</v>
      </c>
      <c r="S1458" s="23" t="s">
        <v>22</v>
      </c>
      <c r="T1458" s="23" t="s">
        <v>667</v>
      </c>
      <c r="U1458" s="23" t="s">
        <v>22</v>
      </c>
      <c r="V1458" s="23" t="s">
        <v>674</v>
      </c>
      <c r="W1458" s="23" t="s">
        <v>188</v>
      </c>
      <c r="X1458" s="23" t="s">
        <v>189</v>
      </c>
      <c r="Y1458" s="22">
        <v>0</v>
      </c>
      <c r="Z1458" s="23" t="s">
        <v>190</v>
      </c>
      <c r="AA1458" s="23" t="s">
        <v>191</v>
      </c>
      <c r="AB1458" s="23" t="s">
        <v>190</v>
      </c>
      <c r="AC1458" s="23" t="s">
        <v>190</v>
      </c>
      <c r="AD1458" s="23" t="s">
        <v>190</v>
      </c>
      <c r="AE1458" s="23" t="s">
        <v>113</v>
      </c>
      <c r="AF1458" s="23"/>
      <c r="AG1458" s="23"/>
      <c r="AH1458" s="23"/>
      <c r="AI1458" s="23"/>
      <c r="AJ1458" s="23" t="b">
        <v>0</v>
      </c>
      <c r="AK1458" s="3">
        <v>62</v>
      </c>
      <c r="AL1458" s="3">
        <v>4952</v>
      </c>
      <c r="AM1458" s="3">
        <v>5676</v>
      </c>
      <c r="AN1458" s="24">
        <v>45536.521125347223</v>
      </c>
      <c r="AO1458" s="24">
        <v>45536.521136921299</v>
      </c>
      <c r="AP1458">
        <v>9</v>
      </c>
      <c r="AQ1458" t="s">
        <v>194</v>
      </c>
      <c r="AR1458">
        <v>244.52112534722255</v>
      </c>
      <c r="AS1458" t="s">
        <v>195</v>
      </c>
      <c r="AT1458" t="s">
        <v>207</v>
      </c>
      <c r="AU1458" t="s">
        <v>197</v>
      </c>
      <c r="AV1458" t="s">
        <v>239</v>
      </c>
      <c r="AW1458" t="s">
        <v>207</v>
      </c>
      <c r="AX1458" t="s">
        <v>197</v>
      </c>
      <c r="AY1458" t="s">
        <v>240</v>
      </c>
    </row>
    <row r="1459" spans="1:51" x14ac:dyDescent="0.45">
      <c r="A1459" s="22">
        <v>873475</v>
      </c>
      <c r="B1459" s="6">
        <v>45536</v>
      </c>
      <c r="C1459" s="22">
        <v>1703000</v>
      </c>
      <c r="D1459" s="22">
        <v>1741800</v>
      </c>
      <c r="E1459" s="22"/>
      <c r="F1459" s="22">
        <v>79</v>
      </c>
      <c r="G1459" s="22">
        <v>363866</v>
      </c>
      <c r="H1459" s="22">
        <v>2</v>
      </c>
      <c r="I1459" s="22"/>
      <c r="J1459" s="22">
        <v>25665</v>
      </c>
      <c r="K1459" s="22">
        <v>1070</v>
      </c>
      <c r="L1459" s="23" t="s">
        <v>1346</v>
      </c>
      <c r="M1459" s="23"/>
      <c r="N1459" s="23" t="s">
        <v>184</v>
      </c>
      <c r="O1459" s="23" t="s">
        <v>672</v>
      </c>
      <c r="P1459" s="22">
        <v>14</v>
      </c>
      <c r="Q1459" s="23" t="s">
        <v>673</v>
      </c>
      <c r="R1459" s="23" t="s">
        <v>667</v>
      </c>
      <c r="S1459" s="23" t="s">
        <v>22</v>
      </c>
      <c r="T1459" s="23" t="s">
        <v>667</v>
      </c>
      <c r="U1459" s="23" t="s">
        <v>22</v>
      </c>
      <c r="V1459" s="23" t="s">
        <v>674</v>
      </c>
      <c r="W1459" s="23" t="s">
        <v>188</v>
      </c>
      <c r="X1459" s="23" t="s">
        <v>189</v>
      </c>
      <c r="Y1459" s="22">
        <v>0</v>
      </c>
      <c r="Z1459" s="23" t="s">
        <v>190</v>
      </c>
      <c r="AA1459" s="23" t="s">
        <v>191</v>
      </c>
      <c r="AB1459" s="23" t="s">
        <v>190</v>
      </c>
      <c r="AC1459" s="23" t="s">
        <v>190</v>
      </c>
      <c r="AD1459" s="23" t="s">
        <v>190</v>
      </c>
      <c r="AE1459" s="23" t="s">
        <v>113</v>
      </c>
      <c r="AF1459" s="23"/>
      <c r="AG1459" s="23"/>
      <c r="AH1459" s="23"/>
      <c r="AI1459" s="23"/>
      <c r="AJ1459" s="23" t="b">
        <v>0</v>
      </c>
      <c r="AK1459" s="3">
        <v>62</v>
      </c>
      <c r="AL1459" s="3">
        <v>4952</v>
      </c>
      <c r="AM1459" s="3">
        <v>5676</v>
      </c>
      <c r="AN1459" s="24">
        <v>45536.521125347223</v>
      </c>
      <c r="AO1459" s="24">
        <v>45536.521136921299</v>
      </c>
      <c r="AP1459">
        <v>9</v>
      </c>
      <c r="AQ1459" t="s">
        <v>194</v>
      </c>
      <c r="AR1459">
        <v>244.52112534722255</v>
      </c>
      <c r="AS1459" t="s">
        <v>195</v>
      </c>
      <c r="AT1459" t="s">
        <v>207</v>
      </c>
      <c r="AU1459" t="s">
        <v>197</v>
      </c>
      <c r="AV1459" t="s">
        <v>239</v>
      </c>
      <c r="AW1459" t="s">
        <v>207</v>
      </c>
      <c r="AX1459" t="s">
        <v>197</v>
      </c>
      <c r="AY1459" t="s">
        <v>240</v>
      </c>
    </row>
    <row r="1460" spans="1:51" x14ac:dyDescent="0.45">
      <c r="A1460" s="22">
        <v>875223</v>
      </c>
      <c r="B1460" s="6">
        <v>45536</v>
      </c>
      <c r="C1460" s="22">
        <v>1703000</v>
      </c>
      <c r="D1460" s="22">
        <v>2014456</v>
      </c>
      <c r="E1460" s="22"/>
      <c r="F1460" s="22">
        <v>3779</v>
      </c>
      <c r="G1460" s="22">
        <v>268401</v>
      </c>
      <c r="H1460" s="22">
        <v>241</v>
      </c>
      <c r="I1460" s="22"/>
      <c r="J1460" s="22">
        <v>43498</v>
      </c>
      <c r="K1460" s="22">
        <v>101599</v>
      </c>
      <c r="L1460" s="23" t="s">
        <v>1372</v>
      </c>
      <c r="M1460" s="23"/>
      <c r="N1460" s="23" t="s">
        <v>184</v>
      </c>
      <c r="O1460" s="23" t="s">
        <v>672</v>
      </c>
      <c r="P1460" s="22">
        <v>10</v>
      </c>
      <c r="Q1460" s="23" t="s">
        <v>673</v>
      </c>
      <c r="R1460" s="23" t="s">
        <v>667</v>
      </c>
      <c r="S1460" s="23" t="s">
        <v>22</v>
      </c>
      <c r="T1460" s="23" t="s">
        <v>667</v>
      </c>
      <c r="U1460" s="23" t="s">
        <v>22</v>
      </c>
      <c r="V1460" s="23" t="s">
        <v>674</v>
      </c>
      <c r="W1460" s="23" t="s">
        <v>188</v>
      </c>
      <c r="X1460" s="23" t="s">
        <v>189</v>
      </c>
      <c r="Y1460" s="22">
        <v>0</v>
      </c>
      <c r="Z1460" s="23" t="s">
        <v>190</v>
      </c>
      <c r="AA1460" s="23" t="s">
        <v>191</v>
      </c>
      <c r="AB1460" s="23" t="s">
        <v>190</v>
      </c>
      <c r="AC1460" s="23" t="s">
        <v>190</v>
      </c>
      <c r="AD1460" s="23" t="s">
        <v>190</v>
      </c>
      <c r="AE1460" s="23" t="s">
        <v>98</v>
      </c>
      <c r="AF1460" s="23"/>
      <c r="AG1460" s="23"/>
      <c r="AH1460" s="23"/>
      <c r="AI1460" s="23"/>
      <c r="AJ1460" s="23" t="b">
        <v>0</v>
      </c>
      <c r="AK1460" s="3">
        <v>114</v>
      </c>
      <c r="AL1460" s="3">
        <v>4952</v>
      </c>
      <c r="AM1460" s="3">
        <v>7187</v>
      </c>
      <c r="AN1460" s="24">
        <v>45536.916721836416</v>
      </c>
      <c r="AO1460" s="24">
        <v>45536.91674498457</v>
      </c>
      <c r="AP1460">
        <v>9</v>
      </c>
      <c r="AQ1460" t="s">
        <v>194</v>
      </c>
      <c r="AR1460">
        <v>244.9167218364164</v>
      </c>
      <c r="AS1460" t="s">
        <v>195</v>
      </c>
      <c r="AT1460" t="s">
        <v>237</v>
      </c>
      <c r="AU1460" t="s">
        <v>197</v>
      </c>
      <c r="AV1460" t="s">
        <v>233</v>
      </c>
      <c r="AW1460" t="s">
        <v>237</v>
      </c>
      <c r="AX1460" t="s">
        <v>197</v>
      </c>
      <c r="AY1460" t="s">
        <v>219</v>
      </c>
    </row>
    <row r="1461" spans="1:51" x14ac:dyDescent="0.45">
      <c r="A1461" s="22">
        <v>875224</v>
      </c>
      <c r="B1461" s="6">
        <v>45536</v>
      </c>
      <c r="C1461" s="22">
        <v>1703000</v>
      </c>
      <c r="D1461" s="22">
        <v>2014456</v>
      </c>
      <c r="E1461" s="22"/>
      <c r="F1461" s="22">
        <v>3779</v>
      </c>
      <c r="G1461" s="22">
        <v>268401</v>
      </c>
      <c r="H1461" s="22">
        <v>241</v>
      </c>
      <c r="I1461" s="22"/>
      <c r="J1461" s="22">
        <v>43498</v>
      </c>
      <c r="K1461" s="22">
        <v>101599</v>
      </c>
      <c r="L1461" s="23" t="s">
        <v>1372</v>
      </c>
      <c r="M1461" s="23"/>
      <c r="N1461" s="23" t="s">
        <v>184</v>
      </c>
      <c r="O1461" s="23" t="s">
        <v>672</v>
      </c>
      <c r="P1461" s="22">
        <v>14</v>
      </c>
      <c r="Q1461" s="23" t="s">
        <v>673</v>
      </c>
      <c r="R1461" s="23" t="s">
        <v>667</v>
      </c>
      <c r="S1461" s="23" t="s">
        <v>22</v>
      </c>
      <c r="T1461" s="23" t="s">
        <v>667</v>
      </c>
      <c r="U1461" s="23" t="s">
        <v>22</v>
      </c>
      <c r="V1461" s="23" t="s">
        <v>674</v>
      </c>
      <c r="W1461" s="23" t="s">
        <v>188</v>
      </c>
      <c r="X1461" s="23" t="s">
        <v>189</v>
      </c>
      <c r="Y1461" s="22">
        <v>0</v>
      </c>
      <c r="Z1461" s="23" t="s">
        <v>190</v>
      </c>
      <c r="AA1461" s="23" t="s">
        <v>191</v>
      </c>
      <c r="AB1461" s="23" t="s">
        <v>190</v>
      </c>
      <c r="AC1461" s="23" t="s">
        <v>190</v>
      </c>
      <c r="AD1461" s="23" t="s">
        <v>190</v>
      </c>
      <c r="AE1461" s="23" t="s">
        <v>98</v>
      </c>
      <c r="AF1461" s="23"/>
      <c r="AG1461" s="23"/>
      <c r="AH1461" s="23"/>
      <c r="AI1461" s="23"/>
      <c r="AJ1461" s="23" t="b">
        <v>0</v>
      </c>
      <c r="AK1461" s="3">
        <v>114</v>
      </c>
      <c r="AL1461" s="3">
        <v>4952</v>
      </c>
      <c r="AM1461" s="3">
        <v>7187</v>
      </c>
      <c r="AN1461" s="24">
        <v>45536.916721836416</v>
      </c>
      <c r="AO1461" s="24">
        <v>45536.91674498457</v>
      </c>
      <c r="AP1461">
        <v>9</v>
      </c>
      <c r="AQ1461" t="s">
        <v>194</v>
      </c>
      <c r="AR1461">
        <v>244.9167218364164</v>
      </c>
      <c r="AS1461" t="s">
        <v>195</v>
      </c>
      <c r="AT1461" t="s">
        <v>237</v>
      </c>
      <c r="AU1461" t="s">
        <v>197</v>
      </c>
      <c r="AV1461" t="s">
        <v>233</v>
      </c>
      <c r="AW1461" t="s">
        <v>237</v>
      </c>
      <c r="AX1461" t="s">
        <v>197</v>
      </c>
      <c r="AY1461" t="s">
        <v>219</v>
      </c>
    </row>
    <row r="1462" spans="1:51" x14ac:dyDescent="0.45">
      <c r="A1462" s="22">
        <v>875225</v>
      </c>
      <c r="B1462" s="6">
        <v>45536</v>
      </c>
      <c r="C1462" s="22">
        <v>1703000</v>
      </c>
      <c r="D1462" s="22">
        <v>2014456</v>
      </c>
      <c r="E1462" s="22"/>
      <c r="F1462" s="22">
        <v>3779</v>
      </c>
      <c r="G1462" s="22">
        <v>268401</v>
      </c>
      <c r="H1462" s="22">
        <v>241</v>
      </c>
      <c r="I1462" s="22"/>
      <c r="J1462" s="22">
        <v>43498</v>
      </c>
      <c r="K1462" s="22">
        <v>101599</v>
      </c>
      <c r="L1462" s="23" t="s">
        <v>1372</v>
      </c>
      <c r="M1462" s="23"/>
      <c r="N1462" s="23" t="s">
        <v>184</v>
      </c>
      <c r="O1462" s="23" t="s">
        <v>672</v>
      </c>
      <c r="P1462" s="22">
        <v>10</v>
      </c>
      <c r="Q1462" s="23" t="s">
        <v>673</v>
      </c>
      <c r="R1462" s="23" t="s">
        <v>667</v>
      </c>
      <c r="S1462" s="23" t="s">
        <v>22</v>
      </c>
      <c r="T1462" s="23" t="s">
        <v>667</v>
      </c>
      <c r="U1462" s="23" t="s">
        <v>22</v>
      </c>
      <c r="V1462" s="23" t="s">
        <v>674</v>
      </c>
      <c r="W1462" s="23" t="s">
        <v>188</v>
      </c>
      <c r="X1462" s="23" t="s">
        <v>189</v>
      </c>
      <c r="Y1462" s="22">
        <v>0</v>
      </c>
      <c r="Z1462" s="23" t="s">
        <v>190</v>
      </c>
      <c r="AA1462" s="23" t="s">
        <v>191</v>
      </c>
      <c r="AB1462" s="23" t="s">
        <v>190</v>
      </c>
      <c r="AC1462" s="23" t="s">
        <v>190</v>
      </c>
      <c r="AD1462" s="23" t="s">
        <v>190</v>
      </c>
      <c r="AE1462" s="23" t="s">
        <v>98</v>
      </c>
      <c r="AF1462" s="23"/>
      <c r="AG1462" s="23"/>
      <c r="AH1462" s="23"/>
      <c r="AI1462" s="23"/>
      <c r="AJ1462" s="23" t="b">
        <v>0</v>
      </c>
      <c r="AK1462" s="3">
        <v>114</v>
      </c>
      <c r="AL1462" s="3">
        <v>4952</v>
      </c>
      <c r="AM1462" s="3">
        <v>7187</v>
      </c>
      <c r="AN1462" s="24">
        <v>45536.916721836416</v>
      </c>
      <c r="AO1462" s="24">
        <v>45536.91674498457</v>
      </c>
      <c r="AP1462">
        <v>9</v>
      </c>
      <c r="AQ1462" t="s">
        <v>194</v>
      </c>
      <c r="AR1462">
        <v>244.9167218364164</v>
      </c>
      <c r="AS1462" t="s">
        <v>195</v>
      </c>
      <c r="AT1462" t="s">
        <v>237</v>
      </c>
      <c r="AU1462" t="s">
        <v>197</v>
      </c>
      <c r="AV1462" t="s">
        <v>233</v>
      </c>
      <c r="AW1462" t="s">
        <v>237</v>
      </c>
      <c r="AX1462" t="s">
        <v>197</v>
      </c>
      <c r="AY1462" t="s">
        <v>219</v>
      </c>
    </row>
    <row r="1463" spans="1:51" x14ac:dyDescent="0.45">
      <c r="A1463" s="22">
        <v>875226</v>
      </c>
      <c r="B1463" s="6">
        <v>45536</v>
      </c>
      <c r="C1463" s="22">
        <v>1703000</v>
      </c>
      <c r="D1463" s="22">
        <v>2014456</v>
      </c>
      <c r="E1463" s="22"/>
      <c r="F1463" s="22">
        <v>3779</v>
      </c>
      <c r="G1463" s="22">
        <v>268401</v>
      </c>
      <c r="H1463" s="22">
        <v>241</v>
      </c>
      <c r="I1463" s="22"/>
      <c r="J1463" s="22">
        <v>43498</v>
      </c>
      <c r="K1463" s="22">
        <v>101599</v>
      </c>
      <c r="L1463" s="23" t="s">
        <v>1372</v>
      </c>
      <c r="M1463" s="23"/>
      <c r="N1463" s="23" t="s">
        <v>184</v>
      </c>
      <c r="O1463" s="23" t="s">
        <v>672</v>
      </c>
      <c r="P1463" s="22">
        <v>14</v>
      </c>
      <c r="Q1463" s="23" t="s">
        <v>673</v>
      </c>
      <c r="R1463" s="23" t="s">
        <v>667</v>
      </c>
      <c r="S1463" s="23" t="s">
        <v>22</v>
      </c>
      <c r="T1463" s="23" t="s">
        <v>667</v>
      </c>
      <c r="U1463" s="23" t="s">
        <v>22</v>
      </c>
      <c r="V1463" s="23" t="s">
        <v>674</v>
      </c>
      <c r="W1463" s="23" t="s">
        <v>188</v>
      </c>
      <c r="X1463" s="23" t="s">
        <v>189</v>
      </c>
      <c r="Y1463" s="22">
        <v>0</v>
      </c>
      <c r="Z1463" s="23" t="s">
        <v>190</v>
      </c>
      <c r="AA1463" s="23" t="s">
        <v>191</v>
      </c>
      <c r="AB1463" s="23" t="s">
        <v>190</v>
      </c>
      <c r="AC1463" s="23" t="s">
        <v>190</v>
      </c>
      <c r="AD1463" s="23" t="s">
        <v>190</v>
      </c>
      <c r="AE1463" s="23" t="s">
        <v>98</v>
      </c>
      <c r="AF1463" s="23"/>
      <c r="AG1463" s="23"/>
      <c r="AH1463" s="23"/>
      <c r="AI1463" s="23"/>
      <c r="AJ1463" s="23" t="b">
        <v>0</v>
      </c>
      <c r="AK1463" s="3">
        <v>114</v>
      </c>
      <c r="AL1463" s="3">
        <v>4952</v>
      </c>
      <c r="AM1463" s="3">
        <v>7187</v>
      </c>
      <c r="AN1463" s="24">
        <v>45536.916721836416</v>
      </c>
      <c r="AO1463" s="24">
        <v>45536.91674498457</v>
      </c>
      <c r="AP1463">
        <v>9</v>
      </c>
      <c r="AQ1463" t="s">
        <v>194</v>
      </c>
      <c r="AR1463">
        <v>244.9167218364164</v>
      </c>
      <c r="AS1463" t="s">
        <v>195</v>
      </c>
      <c r="AT1463" t="s">
        <v>237</v>
      </c>
      <c r="AU1463" t="s">
        <v>197</v>
      </c>
      <c r="AV1463" t="s">
        <v>233</v>
      </c>
      <c r="AW1463" t="s">
        <v>237</v>
      </c>
      <c r="AX1463" t="s">
        <v>197</v>
      </c>
      <c r="AY1463" t="s">
        <v>219</v>
      </c>
    </row>
    <row r="1464" spans="1:51" x14ac:dyDescent="0.45">
      <c r="A1464" s="22">
        <v>872763</v>
      </c>
      <c r="B1464" s="6">
        <v>45536</v>
      </c>
      <c r="C1464" s="22">
        <v>1688000</v>
      </c>
      <c r="D1464" s="22">
        <v>1717748</v>
      </c>
      <c r="E1464" s="22"/>
      <c r="F1464" s="22">
        <v>74</v>
      </c>
      <c r="G1464" s="22">
        <v>354327</v>
      </c>
      <c r="H1464" s="22">
        <v>5</v>
      </c>
      <c r="I1464" s="22"/>
      <c r="J1464" s="22">
        <v>25094</v>
      </c>
      <c r="K1464" s="22">
        <v>6763</v>
      </c>
      <c r="L1464" s="23" t="s">
        <v>1345</v>
      </c>
      <c r="M1464" s="23"/>
      <c r="N1464" s="23" t="s">
        <v>184</v>
      </c>
      <c r="O1464" s="23" t="s">
        <v>672</v>
      </c>
      <c r="P1464" s="22">
        <v>10</v>
      </c>
      <c r="Q1464" s="23" t="s">
        <v>673</v>
      </c>
      <c r="R1464" s="23" t="s">
        <v>667</v>
      </c>
      <c r="S1464" s="23" t="s">
        <v>22</v>
      </c>
      <c r="T1464" s="23" t="s">
        <v>667</v>
      </c>
      <c r="U1464" s="23" t="s">
        <v>22</v>
      </c>
      <c r="V1464" s="23" t="s">
        <v>674</v>
      </c>
      <c r="W1464" s="23" t="s">
        <v>188</v>
      </c>
      <c r="X1464" s="23" t="s">
        <v>189</v>
      </c>
      <c r="Y1464" s="22">
        <v>0</v>
      </c>
      <c r="Z1464" s="23" t="s">
        <v>190</v>
      </c>
      <c r="AA1464" s="23" t="s">
        <v>191</v>
      </c>
      <c r="AB1464" s="23" t="s">
        <v>190</v>
      </c>
      <c r="AC1464" s="23" t="s">
        <v>190</v>
      </c>
      <c r="AD1464" s="23" t="s">
        <v>190</v>
      </c>
      <c r="AE1464" s="23" t="s">
        <v>113</v>
      </c>
      <c r="AF1464" s="23"/>
      <c r="AG1464" s="23"/>
      <c r="AH1464" s="23"/>
      <c r="AI1464" s="23"/>
      <c r="AJ1464" s="23" t="b">
        <v>0</v>
      </c>
      <c r="AK1464" s="3">
        <v>124</v>
      </c>
      <c r="AL1464" s="3">
        <v>4952</v>
      </c>
      <c r="AM1464" s="3">
        <v>5111</v>
      </c>
      <c r="AN1464" s="24">
        <v>45536.378965586417</v>
      </c>
      <c r="AO1464" s="24">
        <v>45536.378977160493</v>
      </c>
      <c r="AP1464">
        <v>9</v>
      </c>
      <c r="AQ1464" t="s">
        <v>194</v>
      </c>
      <c r="AR1464">
        <v>244.3789655864166</v>
      </c>
      <c r="AS1464" t="s">
        <v>195</v>
      </c>
      <c r="AT1464" t="s">
        <v>238</v>
      </c>
      <c r="AU1464" t="s">
        <v>197</v>
      </c>
      <c r="AV1464" t="s">
        <v>302</v>
      </c>
      <c r="AW1464" t="s">
        <v>238</v>
      </c>
      <c r="AX1464" t="s">
        <v>197</v>
      </c>
      <c r="AY1464" t="s">
        <v>205</v>
      </c>
    </row>
    <row r="1465" spans="1:51" x14ac:dyDescent="0.45">
      <c r="A1465" s="22">
        <v>872764</v>
      </c>
      <c r="B1465" s="6">
        <v>45536</v>
      </c>
      <c r="C1465" s="22">
        <v>1688000</v>
      </c>
      <c r="D1465" s="22">
        <v>1717748</v>
      </c>
      <c r="E1465" s="22"/>
      <c r="F1465" s="22">
        <v>74</v>
      </c>
      <c r="G1465" s="22">
        <v>354327</v>
      </c>
      <c r="H1465" s="22">
        <v>5</v>
      </c>
      <c r="I1465" s="22"/>
      <c r="J1465" s="22">
        <v>25094</v>
      </c>
      <c r="K1465" s="22">
        <v>6763</v>
      </c>
      <c r="L1465" s="23" t="s">
        <v>1345</v>
      </c>
      <c r="M1465" s="23"/>
      <c r="N1465" s="23" t="s">
        <v>184</v>
      </c>
      <c r="O1465" s="23" t="s">
        <v>672</v>
      </c>
      <c r="P1465" s="22">
        <v>14</v>
      </c>
      <c r="Q1465" s="23" t="s">
        <v>673</v>
      </c>
      <c r="R1465" s="23" t="s">
        <v>667</v>
      </c>
      <c r="S1465" s="23" t="s">
        <v>22</v>
      </c>
      <c r="T1465" s="23" t="s">
        <v>667</v>
      </c>
      <c r="U1465" s="23" t="s">
        <v>22</v>
      </c>
      <c r="V1465" s="23" t="s">
        <v>674</v>
      </c>
      <c r="W1465" s="23" t="s">
        <v>188</v>
      </c>
      <c r="X1465" s="23" t="s">
        <v>189</v>
      </c>
      <c r="Y1465" s="22">
        <v>0</v>
      </c>
      <c r="Z1465" s="23" t="s">
        <v>190</v>
      </c>
      <c r="AA1465" s="23" t="s">
        <v>191</v>
      </c>
      <c r="AB1465" s="23" t="s">
        <v>190</v>
      </c>
      <c r="AC1465" s="23" t="s">
        <v>190</v>
      </c>
      <c r="AD1465" s="23" t="s">
        <v>190</v>
      </c>
      <c r="AE1465" s="23" t="s">
        <v>113</v>
      </c>
      <c r="AF1465" s="23"/>
      <c r="AG1465" s="23"/>
      <c r="AH1465" s="23"/>
      <c r="AI1465" s="23"/>
      <c r="AJ1465" s="23" t="b">
        <v>0</v>
      </c>
      <c r="AK1465" s="3">
        <v>124</v>
      </c>
      <c r="AL1465" s="3">
        <v>4952</v>
      </c>
      <c r="AM1465" s="3">
        <v>5111</v>
      </c>
      <c r="AN1465" s="24">
        <v>45536.378965586417</v>
      </c>
      <c r="AO1465" s="24">
        <v>45536.378977160493</v>
      </c>
      <c r="AP1465">
        <v>9</v>
      </c>
      <c r="AQ1465" t="s">
        <v>194</v>
      </c>
      <c r="AR1465">
        <v>244.3789655864166</v>
      </c>
      <c r="AS1465" t="s">
        <v>195</v>
      </c>
      <c r="AT1465" t="s">
        <v>238</v>
      </c>
      <c r="AU1465" t="s">
        <v>197</v>
      </c>
      <c r="AV1465" t="s">
        <v>302</v>
      </c>
      <c r="AW1465" t="s">
        <v>238</v>
      </c>
      <c r="AX1465" t="s">
        <v>197</v>
      </c>
      <c r="AY1465" t="s">
        <v>205</v>
      </c>
    </row>
    <row r="1466" spans="1:51" x14ac:dyDescent="0.45">
      <c r="A1466" s="22">
        <v>872765</v>
      </c>
      <c r="B1466" s="6">
        <v>45536</v>
      </c>
      <c r="C1466" s="22">
        <v>1688000</v>
      </c>
      <c r="D1466" s="22">
        <v>1717748</v>
      </c>
      <c r="E1466" s="22"/>
      <c r="F1466" s="22">
        <v>74</v>
      </c>
      <c r="G1466" s="22">
        <v>354327</v>
      </c>
      <c r="H1466" s="22">
        <v>5</v>
      </c>
      <c r="I1466" s="22"/>
      <c r="J1466" s="22">
        <v>25094</v>
      </c>
      <c r="K1466" s="22">
        <v>6763</v>
      </c>
      <c r="L1466" s="23" t="s">
        <v>1345</v>
      </c>
      <c r="M1466" s="23"/>
      <c r="N1466" s="23" t="s">
        <v>184</v>
      </c>
      <c r="O1466" s="23" t="s">
        <v>672</v>
      </c>
      <c r="P1466" s="22">
        <v>10</v>
      </c>
      <c r="Q1466" s="23" t="s">
        <v>673</v>
      </c>
      <c r="R1466" s="23" t="s">
        <v>667</v>
      </c>
      <c r="S1466" s="23" t="s">
        <v>22</v>
      </c>
      <c r="T1466" s="23" t="s">
        <v>667</v>
      </c>
      <c r="U1466" s="23" t="s">
        <v>22</v>
      </c>
      <c r="V1466" s="23" t="s">
        <v>674</v>
      </c>
      <c r="W1466" s="23" t="s">
        <v>188</v>
      </c>
      <c r="X1466" s="23" t="s">
        <v>189</v>
      </c>
      <c r="Y1466" s="22">
        <v>0</v>
      </c>
      <c r="Z1466" s="23" t="s">
        <v>190</v>
      </c>
      <c r="AA1466" s="23" t="s">
        <v>191</v>
      </c>
      <c r="AB1466" s="23" t="s">
        <v>190</v>
      </c>
      <c r="AC1466" s="23" t="s">
        <v>190</v>
      </c>
      <c r="AD1466" s="23" t="s">
        <v>190</v>
      </c>
      <c r="AE1466" s="23" t="s">
        <v>113</v>
      </c>
      <c r="AF1466" s="23"/>
      <c r="AG1466" s="23"/>
      <c r="AH1466" s="23"/>
      <c r="AI1466" s="23"/>
      <c r="AJ1466" s="23" t="b">
        <v>0</v>
      </c>
      <c r="AK1466" s="3">
        <v>124</v>
      </c>
      <c r="AL1466" s="3">
        <v>4952</v>
      </c>
      <c r="AM1466" s="3">
        <v>5111</v>
      </c>
      <c r="AN1466" s="24">
        <v>45536.378965586417</v>
      </c>
      <c r="AO1466" s="24">
        <v>45536.378977160493</v>
      </c>
      <c r="AP1466">
        <v>9</v>
      </c>
      <c r="AQ1466" t="s">
        <v>194</v>
      </c>
      <c r="AR1466">
        <v>244.3789655864166</v>
      </c>
      <c r="AS1466" t="s">
        <v>195</v>
      </c>
      <c r="AT1466" t="s">
        <v>238</v>
      </c>
      <c r="AU1466" t="s">
        <v>197</v>
      </c>
      <c r="AV1466" t="s">
        <v>302</v>
      </c>
      <c r="AW1466" t="s">
        <v>238</v>
      </c>
      <c r="AX1466" t="s">
        <v>197</v>
      </c>
      <c r="AY1466" t="s">
        <v>205</v>
      </c>
    </row>
    <row r="1467" spans="1:51" x14ac:dyDescent="0.45">
      <c r="A1467" s="22">
        <v>872766</v>
      </c>
      <c r="B1467" s="6">
        <v>45536</v>
      </c>
      <c r="C1467" s="22">
        <v>1688000</v>
      </c>
      <c r="D1467" s="22">
        <v>1717748</v>
      </c>
      <c r="E1467" s="22"/>
      <c r="F1467" s="22">
        <v>74</v>
      </c>
      <c r="G1467" s="22">
        <v>354327</v>
      </c>
      <c r="H1467" s="22">
        <v>5</v>
      </c>
      <c r="I1467" s="22"/>
      <c r="J1467" s="22">
        <v>25094</v>
      </c>
      <c r="K1467" s="22">
        <v>6763</v>
      </c>
      <c r="L1467" s="23" t="s">
        <v>1345</v>
      </c>
      <c r="M1467" s="23"/>
      <c r="N1467" s="23" t="s">
        <v>184</v>
      </c>
      <c r="O1467" s="23" t="s">
        <v>672</v>
      </c>
      <c r="P1467" s="22">
        <v>14</v>
      </c>
      <c r="Q1467" s="23" t="s">
        <v>673</v>
      </c>
      <c r="R1467" s="23" t="s">
        <v>667</v>
      </c>
      <c r="S1467" s="23" t="s">
        <v>22</v>
      </c>
      <c r="T1467" s="23" t="s">
        <v>667</v>
      </c>
      <c r="U1467" s="23" t="s">
        <v>22</v>
      </c>
      <c r="V1467" s="23" t="s">
        <v>674</v>
      </c>
      <c r="W1467" s="23" t="s">
        <v>188</v>
      </c>
      <c r="X1467" s="23" t="s">
        <v>189</v>
      </c>
      <c r="Y1467" s="22">
        <v>0</v>
      </c>
      <c r="Z1467" s="23" t="s">
        <v>190</v>
      </c>
      <c r="AA1467" s="23" t="s">
        <v>191</v>
      </c>
      <c r="AB1467" s="23" t="s">
        <v>190</v>
      </c>
      <c r="AC1467" s="23" t="s">
        <v>190</v>
      </c>
      <c r="AD1467" s="23" t="s">
        <v>190</v>
      </c>
      <c r="AE1467" s="23" t="s">
        <v>113</v>
      </c>
      <c r="AF1467" s="23"/>
      <c r="AG1467" s="23"/>
      <c r="AH1467" s="23"/>
      <c r="AI1467" s="23"/>
      <c r="AJ1467" s="23" t="b">
        <v>0</v>
      </c>
      <c r="AK1467" s="3">
        <v>124</v>
      </c>
      <c r="AL1467" s="3">
        <v>4952</v>
      </c>
      <c r="AM1467" s="3">
        <v>5111</v>
      </c>
      <c r="AN1467" s="24">
        <v>45536.378965586417</v>
      </c>
      <c r="AO1467" s="24">
        <v>45536.378977160493</v>
      </c>
      <c r="AP1467">
        <v>9</v>
      </c>
      <c r="AQ1467" t="s">
        <v>194</v>
      </c>
      <c r="AR1467">
        <v>244.3789655864166</v>
      </c>
      <c r="AS1467" t="s">
        <v>195</v>
      </c>
      <c r="AT1467" t="s">
        <v>238</v>
      </c>
      <c r="AU1467" t="s">
        <v>197</v>
      </c>
      <c r="AV1467" t="s">
        <v>302</v>
      </c>
      <c r="AW1467" t="s">
        <v>238</v>
      </c>
      <c r="AX1467" t="s">
        <v>197</v>
      </c>
      <c r="AY1467" t="s">
        <v>205</v>
      </c>
    </row>
    <row r="1468" spans="1:51" x14ac:dyDescent="0.45">
      <c r="A1468" s="22">
        <v>873402</v>
      </c>
      <c r="B1468" s="6">
        <v>45536</v>
      </c>
      <c r="C1468" s="22">
        <v>1688000</v>
      </c>
      <c r="D1468" s="22">
        <v>1739514</v>
      </c>
      <c r="E1468" s="22"/>
      <c r="F1468" s="22">
        <v>83</v>
      </c>
      <c r="G1468" s="22">
        <v>368927</v>
      </c>
      <c r="H1468" s="22">
        <v>3</v>
      </c>
      <c r="I1468" s="22"/>
      <c r="J1468" s="22">
        <v>25951</v>
      </c>
      <c r="K1468" s="22">
        <v>1070</v>
      </c>
      <c r="L1468" s="23" t="s">
        <v>1346</v>
      </c>
      <c r="M1468" s="23"/>
      <c r="N1468" s="23" t="s">
        <v>184</v>
      </c>
      <c r="O1468" s="23" t="s">
        <v>672</v>
      </c>
      <c r="P1468" s="22">
        <v>10</v>
      </c>
      <c r="Q1468" s="23" t="s">
        <v>673</v>
      </c>
      <c r="R1468" s="23" t="s">
        <v>667</v>
      </c>
      <c r="S1468" s="23" t="s">
        <v>22</v>
      </c>
      <c r="T1468" s="23" t="s">
        <v>667</v>
      </c>
      <c r="U1468" s="23" t="s">
        <v>22</v>
      </c>
      <c r="V1468" s="23" t="s">
        <v>674</v>
      </c>
      <c r="W1468" s="23" t="s">
        <v>188</v>
      </c>
      <c r="X1468" s="23" t="s">
        <v>189</v>
      </c>
      <c r="Y1468" s="22">
        <v>0</v>
      </c>
      <c r="Z1468" s="23" t="s">
        <v>190</v>
      </c>
      <c r="AA1468" s="23" t="s">
        <v>191</v>
      </c>
      <c r="AB1468" s="23" t="s">
        <v>190</v>
      </c>
      <c r="AC1468" s="23" t="s">
        <v>190</v>
      </c>
      <c r="AD1468" s="23" t="s">
        <v>190</v>
      </c>
      <c r="AE1468" s="23" t="s">
        <v>113</v>
      </c>
      <c r="AF1468" s="23"/>
      <c r="AG1468" s="23"/>
      <c r="AH1468" s="23"/>
      <c r="AI1468" s="23"/>
      <c r="AJ1468" s="23" t="b">
        <v>0</v>
      </c>
      <c r="AK1468" s="3">
        <v>128</v>
      </c>
      <c r="AL1468" s="3">
        <v>4952</v>
      </c>
      <c r="AM1468" s="3">
        <v>5633</v>
      </c>
      <c r="AN1468" s="24">
        <v>45536.489863580246</v>
      </c>
      <c r="AO1468" s="24">
        <v>45536.489875154322</v>
      </c>
      <c r="AP1468">
        <v>9</v>
      </c>
      <c r="AQ1468" t="s">
        <v>194</v>
      </c>
      <c r="AR1468">
        <v>244.48986358024558</v>
      </c>
      <c r="AS1468" t="s">
        <v>195</v>
      </c>
      <c r="AT1468" t="s">
        <v>208</v>
      </c>
      <c r="AU1468" t="s">
        <v>197</v>
      </c>
      <c r="AV1468" t="s">
        <v>210</v>
      </c>
      <c r="AW1468" t="s">
        <v>208</v>
      </c>
      <c r="AX1468" t="s">
        <v>197</v>
      </c>
      <c r="AY1468" t="s">
        <v>239</v>
      </c>
    </row>
    <row r="1469" spans="1:51" x14ac:dyDescent="0.45">
      <c r="A1469" s="22">
        <v>873403</v>
      </c>
      <c r="B1469" s="6">
        <v>45536</v>
      </c>
      <c r="C1469" s="22">
        <v>1688000</v>
      </c>
      <c r="D1469" s="22">
        <v>1739514</v>
      </c>
      <c r="E1469" s="22"/>
      <c r="F1469" s="22">
        <v>83</v>
      </c>
      <c r="G1469" s="22">
        <v>368927</v>
      </c>
      <c r="H1469" s="22">
        <v>3</v>
      </c>
      <c r="I1469" s="22"/>
      <c r="J1469" s="22">
        <v>25951</v>
      </c>
      <c r="K1469" s="22">
        <v>1070</v>
      </c>
      <c r="L1469" s="23" t="s">
        <v>1346</v>
      </c>
      <c r="M1469" s="23"/>
      <c r="N1469" s="23" t="s">
        <v>184</v>
      </c>
      <c r="O1469" s="23" t="s">
        <v>672</v>
      </c>
      <c r="P1469" s="22">
        <v>14</v>
      </c>
      <c r="Q1469" s="23" t="s">
        <v>673</v>
      </c>
      <c r="R1469" s="23" t="s">
        <v>667</v>
      </c>
      <c r="S1469" s="23" t="s">
        <v>22</v>
      </c>
      <c r="T1469" s="23" t="s">
        <v>667</v>
      </c>
      <c r="U1469" s="23" t="s">
        <v>22</v>
      </c>
      <c r="V1469" s="23" t="s">
        <v>674</v>
      </c>
      <c r="W1469" s="23" t="s">
        <v>188</v>
      </c>
      <c r="X1469" s="23" t="s">
        <v>189</v>
      </c>
      <c r="Y1469" s="22">
        <v>0</v>
      </c>
      <c r="Z1469" s="23" t="s">
        <v>190</v>
      </c>
      <c r="AA1469" s="23" t="s">
        <v>191</v>
      </c>
      <c r="AB1469" s="23" t="s">
        <v>190</v>
      </c>
      <c r="AC1469" s="23" t="s">
        <v>190</v>
      </c>
      <c r="AD1469" s="23" t="s">
        <v>190</v>
      </c>
      <c r="AE1469" s="23" t="s">
        <v>113</v>
      </c>
      <c r="AF1469" s="23"/>
      <c r="AG1469" s="23"/>
      <c r="AH1469" s="23"/>
      <c r="AI1469" s="23"/>
      <c r="AJ1469" s="23" t="b">
        <v>0</v>
      </c>
      <c r="AK1469" s="3">
        <v>128</v>
      </c>
      <c r="AL1469" s="3">
        <v>4952</v>
      </c>
      <c r="AM1469" s="3">
        <v>5633</v>
      </c>
      <c r="AN1469" s="24">
        <v>45536.489863580246</v>
      </c>
      <c r="AO1469" s="24">
        <v>45536.489875154322</v>
      </c>
      <c r="AP1469">
        <v>9</v>
      </c>
      <c r="AQ1469" t="s">
        <v>194</v>
      </c>
      <c r="AR1469">
        <v>244.48986358024558</v>
      </c>
      <c r="AS1469" t="s">
        <v>195</v>
      </c>
      <c r="AT1469" t="s">
        <v>208</v>
      </c>
      <c r="AU1469" t="s">
        <v>197</v>
      </c>
      <c r="AV1469" t="s">
        <v>210</v>
      </c>
      <c r="AW1469" t="s">
        <v>208</v>
      </c>
      <c r="AX1469" t="s">
        <v>197</v>
      </c>
      <c r="AY1469" t="s">
        <v>239</v>
      </c>
    </row>
    <row r="1470" spans="1:51" x14ac:dyDescent="0.45">
      <c r="A1470" s="22">
        <v>873404</v>
      </c>
      <c r="B1470" s="6">
        <v>45536</v>
      </c>
      <c r="C1470" s="22">
        <v>1688000</v>
      </c>
      <c r="D1470" s="22">
        <v>1739514</v>
      </c>
      <c r="E1470" s="22"/>
      <c r="F1470" s="22">
        <v>83</v>
      </c>
      <c r="G1470" s="22">
        <v>368927</v>
      </c>
      <c r="H1470" s="22">
        <v>3</v>
      </c>
      <c r="I1470" s="22"/>
      <c r="J1470" s="22">
        <v>25951</v>
      </c>
      <c r="K1470" s="22">
        <v>1070</v>
      </c>
      <c r="L1470" s="23" t="s">
        <v>1346</v>
      </c>
      <c r="M1470" s="23"/>
      <c r="N1470" s="23" t="s">
        <v>184</v>
      </c>
      <c r="O1470" s="23" t="s">
        <v>672</v>
      </c>
      <c r="P1470" s="22">
        <v>10</v>
      </c>
      <c r="Q1470" s="23" t="s">
        <v>673</v>
      </c>
      <c r="R1470" s="23" t="s">
        <v>667</v>
      </c>
      <c r="S1470" s="23" t="s">
        <v>22</v>
      </c>
      <c r="T1470" s="23" t="s">
        <v>667</v>
      </c>
      <c r="U1470" s="23" t="s">
        <v>22</v>
      </c>
      <c r="V1470" s="23" t="s">
        <v>674</v>
      </c>
      <c r="W1470" s="23" t="s">
        <v>188</v>
      </c>
      <c r="X1470" s="23" t="s">
        <v>189</v>
      </c>
      <c r="Y1470" s="22">
        <v>0</v>
      </c>
      <c r="Z1470" s="23" t="s">
        <v>190</v>
      </c>
      <c r="AA1470" s="23" t="s">
        <v>191</v>
      </c>
      <c r="AB1470" s="23" t="s">
        <v>190</v>
      </c>
      <c r="AC1470" s="23" t="s">
        <v>190</v>
      </c>
      <c r="AD1470" s="23" t="s">
        <v>190</v>
      </c>
      <c r="AE1470" s="23" t="s">
        <v>113</v>
      </c>
      <c r="AF1470" s="23"/>
      <c r="AG1470" s="23"/>
      <c r="AH1470" s="23"/>
      <c r="AI1470" s="23"/>
      <c r="AJ1470" s="23" t="b">
        <v>0</v>
      </c>
      <c r="AK1470" s="3">
        <v>128</v>
      </c>
      <c r="AL1470" s="3">
        <v>4952</v>
      </c>
      <c r="AM1470" s="3">
        <v>5633</v>
      </c>
      <c r="AN1470" s="24">
        <v>45536.489863580246</v>
      </c>
      <c r="AO1470" s="24">
        <v>45536.489875154322</v>
      </c>
      <c r="AP1470">
        <v>9</v>
      </c>
      <c r="AQ1470" t="s">
        <v>194</v>
      </c>
      <c r="AR1470">
        <v>244.48986358024558</v>
      </c>
      <c r="AS1470" t="s">
        <v>195</v>
      </c>
      <c r="AT1470" t="s">
        <v>208</v>
      </c>
      <c r="AU1470" t="s">
        <v>197</v>
      </c>
      <c r="AV1470" t="s">
        <v>210</v>
      </c>
      <c r="AW1470" t="s">
        <v>208</v>
      </c>
      <c r="AX1470" t="s">
        <v>197</v>
      </c>
      <c r="AY1470" t="s">
        <v>239</v>
      </c>
    </row>
    <row r="1471" spans="1:51" x14ac:dyDescent="0.45">
      <c r="A1471" s="22">
        <v>873405</v>
      </c>
      <c r="B1471" s="6">
        <v>45536</v>
      </c>
      <c r="C1471" s="22">
        <v>1688000</v>
      </c>
      <c r="D1471" s="22">
        <v>1739514</v>
      </c>
      <c r="E1471" s="22"/>
      <c r="F1471" s="22">
        <v>83</v>
      </c>
      <c r="G1471" s="22">
        <v>368927</v>
      </c>
      <c r="H1471" s="22">
        <v>3</v>
      </c>
      <c r="I1471" s="22"/>
      <c r="J1471" s="22">
        <v>25951</v>
      </c>
      <c r="K1471" s="22">
        <v>1070</v>
      </c>
      <c r="L1471" s="23" t="s">
        <v>1346</v>
      </c>
      <c r="M1471" s="23"/>
      <c r="N1471" s="23" t="s">
        <v>184</v>
      </c>
      <c r="O1471" s="23" t="s">
        <v>672</v>
      </c>
      <c r="P1471" s="22">
        <v>14</v>
      </c>
      <c r="Q1471" s="23" t="s">
        <v>673</v>
      </c>
      <c r="R1471" s="23" t="s">
        <v>667</v>
      </c>
      <c r="S1471" s="23" t="s">
        <v>22</v>
      </c>
      <c r="T1471" s="23" t="s">
        <v>667</v>
      </c>
      <c r="U1471" s="23" t="s">
        <v>22</v>
      </c>
      <c r="V1471" s="23" t="s">
        <v>674</v>
      </c>
      <c r="W1471" s="23" t="s">
        <v>188</v>
      </c>
      <c r="X1471" s="23" t="s">
        <v>189</v>
      </c>
      <c r="Y1471" s="22">
        <v>0</v>
      </c>
      <c r="Z1471" s="23" t="s">
        <v>190</v>
      </c>
      <c r="AA1471" s="23" t="s">
        <v>191</v>
      </c>
      <c r="AB1471" s="23" t="s">
        <v>190</v>
      </c>
      <c r="AC1471" s="23" t="s">
        <v>190</v>
      </c>
      <c r="AD1471" s="23" t="s">
        <v>190</v>
      </c>
      <c r="AE1471" s="23" t="s">
        <v>113</v>
      </c>
      <c r="AF1471" s="23"/>
      <c r="AG1471" s="23"/>
      <c r="AH1471" s="23"/>
      <c r="AI1471" s="23"/>
      <c r="AJ1471" s="23" t="b">
        <v>0</v>
      </c>
      <c r="AK1471" s="3">
        <v>128</v>
      </c>
      <c r="AL1471" s="3">
        <v>4952</v>
      </c>
      <c r="AM1471" s="3">
        <v>5633</v>
      </c>
      <c r="AN1471" s="24">
        <v>45536.489863580246</v>
      </c>
      <c r="AO1471" s="24">
        <v>45536.489875154322</v>
      </c>
      <c r="AP1471">
        <v>9</v>
      </c>
      <c r="AQ1471" t="s">
        <v>194</v>
      </c>
      <c r="AR1471">
        <v>244.48986358024558</v>
      </c>
      <c r="AS1471" t="s">
        <v>195</v>
      </c>
      <c r="AT1471" t="s">
        <v>208</v>
      </c>
      <c r="AU1471" t="s">
        <v>197</v>
      </c>
      <c r="AV1471" t="s">
        <v>210</v>
      </c>
      <c r="AW1471" t="s">
        <v>208</v>
      </c>
      <c r="AX1471" t="s">
        <v>197</v>
      </c>
      <c r="AY1471" t="s">
        <v>239</v>
      </c>
    </row>
    <row r="1472" spans="1:51" x14ac:dyDescent="0.45">
      <c r="A1472" s="22">
        <v>873106</v>
      </c>
      <c r="B1472" s="6">
        <v>45536</v>
      </c>
      <c r="C1472" s="22">
        <v>1688000</v>
      </c>
      <c r="D1472" s="22">
        <v>1729904</v>
      </c>
      <c r="E1472" s="22"/>
      <c r="F1472" s="22">
        <v>78</v>
      </c>
      <c r="G1472" s="22">
        <v>358263</v>
      </c>
      <c r="H1472" s="22">
        <v>1</v>
      </c>
      <c r="I1472" s="22"/>
      <c r="J1472" s="22">
        <v>25472</v>
      </c>
      <c r="K1472" s="22">
        <v>1070</v>
      </c>
      <c r="L1472" s="23" t="s">
        <v>1346</v>
      </c>
      <c r="M1472" s="23"/>
      <c r="N1472" s="23" t="s">
        <v>184</v>
      </c>
      <c r="O1472" s="23" t="s">
        <v>672</v>
      </c>
      <c r="P1472" s="22">
        <v>10</v>
      </c>
      <c r="Q1472" s="23" t="s">
        <v>673</v>
      </c>
      <c r="R1472" s="23" t="s">
        <v>667</v>
      </c>
      <c r="S1472" s="23" t="s">
        <v>22</v>
      </c>
      <c r="T1472" s="23" t="s">
        <v>667</v>
      </c>
      <c r="U1472" s="23" t="s">
        <v>22</v>
      </c>
      <c r="V1472" s="23" t="s">
        <v>674</v>
      </c>
      <c r="W1472" s="23" t="s">
        <v>188</v>
      </c>
      <c r="X1472" s="23" t="s">
        <v>189</v>
      </c>
      <c r="Y1472" s="22">
        <v>0</v>
      </c>
      <c r="Z1472" s="23" t="s">
        <v>190</v>
      </c>
      <c r="AA1472" s="23" t="s">
        <v>191</v>
      </c>
      <c r="AB1472" s="23" t="s">
        <v>190</v>
      </c>
      <c r="AC1472" s="23" t="s">
        <v>190</v>
      </c>
      <c r="AD1472" s="23" t="s">
        <v>190</v>
      </c>
      <c r="AE1472" s="23" t="s">
        <v>113</v>
      </c>
      <c r="AF1472" s="23"/>
      <c r="AG1472" s="23"/>
      <c r="AH1472" s="23"/>
      <c r="AI1472" s="23"/>
      <c r="AJ1472" s="23" t="b">
        <v>0</v>
      </c>
      <c r="AK1472" s="3">
        <v>111</v>
      </c>
      <c r="AL1472" s="3">
        <v>4952</v>
      </c>
      <c r="AM1472" s="3">
        <v>5445</v>
      </c>
      <c r="AN1472" s="24">
        <v>45536.420424922842</v>
      </c>
      <c r="AO1472" s="24">
        <v>45536.420436496912</v>
      </c>
      <c r="AP1472">
        <v>9</v>
      </c>
      <c r="AQ1472" t="s">
        <v>194</v>
      </c>
      <c r="AR1472">
        <v>244.42042492284236</v>
      </c>
      <c r="AS1472" t="s">
        <v>195</v>
      </c>
      <c r="AT1472" t="s">
        <v>223</v>
      </c>
      <c r="AU1472" t="s">
        <v>197</v>
      </c>
      <c r="AV1472" t="s">
        <v>239</v>
      </c>
      <c r="AW1472" t="s">
        <v>223</v>
      </c>
      <c r="AX1472" t="s">
        <v>197</v>
      </c>
      <c r="AY1472" t="s">
        <v>240</v>
      </c>
    </row>
    <row r="1473" spans="1:51" x14ac:dyDescent="0.45">
      <c r="A1473" s="22">
        <v>873107</v>
      </c>
      <c r="B1473" s="6">
        <v>45536</v>
      </c>
      <c r="C1473" s="22">
        <v>1688000</v>
      </c>
      <c r="D1473" s="22">
        <v>1729904</v>
      </c>
      <c r="E1473" s="22"/>
      <c r="F1473" s="22">
        <v>78</v>
      </c>
      <c r="G1473" s="22">
        <v>358263</v>
      </c>
      <c r="H1473" s="22">
        <v>1</v>
      </c>
      <c r="I1473" s="22"/>
      <c r="J1473" s="22">
        <v>25472</v>
      </c>
      <c r="K1473" s="22">
        <v>1070</v>
      </c>
      <c r="L1473" s="23" t="s">
        <v>1346</v>
      </c>
      <c r="M1473" s="23"/>
      <c r="N1473" s="23" t="s">
        <v>184</v>
      </c>
      <c r="O1473" s="23" t="s">
        <v>672</v>
      </c>
      <c r="P1473" s="22">
        <v>14</v>
      </c>
      <c r="Q1473" s="23" t="s">
        <v>673</v>
      </c>
      <c r="R1473" s="23" t="s">
        <v>667</v>
      </c>
      <c r="S1473" s="23" t="s">
        <v>22</v>
      </c>
      <c r="T1473" s="23" t="s">
        <v>667</v>
      </c>
      <c r="U1473" s="23" t="s">
        <v>22</v>
      </c>
      <c r="V1473" s="23" t="s">
        <v>674</v>
      </c>
      <c r="W1473" s="23" t="s">
        <v>188</v>
      </c>
      <c r="X1473" s="23" t="s">
        <v>189</v>
      </c>
      <c r="Y1473" s="22">
        <v>0</v>
      </c>
      <c r="Z1473" s="23" t="s">
        <v>190</v>
      </c>
      <c r="AA1473" s="23" t="s">
        <v>191</v>
      </c>
      <c r="AB1473" s="23" t="s">
        <v>190</v>
      </c>
      <c r="AC1473" s="23" t="s">
        <v>190</v>
      </c>
      <c r="AD1473" s="23" t="s">
        <v>190</v>
      </c>
      <c r="AE1473" s="23" t="s">
        <v>113</v>
      </c>
      <c r="AF1473" s="23"/>
      <c r="AG1473" s="23"/>
      <c r="AH1473" s="23"/>
      <c r="AI1473" s="23"/>
      <c r="AJ1473" s="23" t="b">
        <v>0</v>
      </c>
      <c r="AK1473" s="3">
        <v>111</v>
      </c>
      <c r="AL1473" s="3">
        <v>4952</v>
      </c>
      <c r="AM1473" s="3">
        <v>5445</v>
      </c>
      <c r="AN1473" s="24">
        <v>45536.420424922842</v>
      </c>
      <c r="AO1473" s="24">
        <v>45536.420436496912</v>
      </c>
      <c r="AP1473">
        <v>9</v>
      </c>
      <c r="AQ1473" t="s">
        <v>194</v>
      </c>
      <c r="AR1473">
        <v>244.42042492284236</v>
      </c>
      <c r="AS1473" t="s">
        <v>195</v>
      </c>
      <c r="AT1473" t="s">
        <v>223</v>
      </c>
      <c r="AU1473" t="s">
        <v>197</v>
      </c>
      <c r="AV1473" t="s">
        <v>239</v>
      </c>
      <c r="AW1473" t="s">
        <v>223</v>
      </c>
      <c r="AX1473" t="s">
        <v>197</v>
      </c>
      <c r="AY1473" t="s">
        <v>240</v>
      </c>
    </row>
    <row r="1474" spans="1:51" x14ac:dyDescent="0.45">
      <c r="A1474" s="22">
        <v>873108</v>
      </c>
      <c r="B1474" s="6">
        <v>45536</v>
      </c>
      <c r="C1474" s="22">
        <v>1688000</v>
      </c>
      <c r="D1474" s="22">
        <v>1729904</v>
      </c>
      <c r="E1474" s="22"/>
      <c r="F1474" s="22">
        <v>78</v>
      </c>
      <c r="G1474" s="22">
        <v>358263</v>
      </c>
      <c r="H1474" s="22">
        <v>1</v>
      </c>
      <c r="I1474" s="22"/>
      <c r="J1474" s="22">
        <v>25472</v>
      </c>
      <c r="K1474" s="22">
        <v>1070</v>
      </c>
      <c r="L1474" s="23" t="s">
        <v>1346</v>
      </c>
      <c r="M1474" s="23"/>
      <c r="N1474" s="23" t="s">
        <v>184</v>
      </c>
      <c r="O1474" s="23" t="s">
        <v>672</v>
      </c>
      <c r="P1474" s="22">
        <v>10</v>
      </c>
      <c r="Q1474" s="23" t="s">
        <v>673</v>
      </c>
      <c r="R1474" s="23" t="s">
        <v>667</v>
      </c>
      <c r="S1474" s="23" t="s">
        <v>22</v>
      </c>
      <c r="T1474" s="23" t="s">
        <v>667</v>
      </c>
      <c r="U1474" s="23" t="s">
        <v>22</v>
      </c>
      <c r="V1474" s="23" t="s">
        <v>674</v>
      </c>
      <c r="W1474" s="23" t="s">
        <v>188</v>
      </c>
      <c r="X1474" s="23" t="s">
        <v>189</v>
      </c>
      <c r="Y1474" s="22">
        <v>0</v>
      </c>
      <c r="Z1474" s="23" t="s">
        <v>190</v>
      </c>
      <c r="AA1474" s="23" t="s">
        <v>191</v>
      </c>
      <c r="AB1474" s="23" t="s">
        <v>190</v>
      </c>
      <c r="AC1474" s="23" t="s">
        <v>190</v>
      </c>
      <c r="AD1474" s="23" t="s">
        <v>190</v>
      </c>
      <c r="AE1474" s="23" t="s">
        <v>113</v>
      </c>
      <c r="AF1474" s="23"/>
      <c r="AG1474" s="23"/>
      <c r="AH1474" s="23"/>
      <c r="AI1474" s="23"/>
      <c r="AJ1474" s="23" t="b">
        <v>0</v>
      </c>
      <c r="AK1474" s="3">
        <v>111</v>
      </c>
      <c r="AL1474" s="3">
        <v>4952</v>
      </c>
      <c r="AM1474" s="3">
        <v>5445</v>
      </c>
      <c r="AN1474" s="24">
        <v>45536.420424922842</v>
      </c>
      <c r="AO1474" s="24">
        <v>45536.420436496912</v>
      </c>
      <c r="AP1474">
        <v>9</v>
      </c>
      <c r="AQ1474" t="s">
        <v>194</v>
      </c>
      <c r="AR1474">
        <v>244.42042492284236</v>
      </c>
      <c r="AS1474" t="s">
        <v>195</v>
      </c>
      <c r="AT1474" t="s">
        <v>223</v>
      </c>
      <c r="AU1474" t="s">
        <v>197</v>
      </c>
      <c r="AV1474" t="s">
        <v>239</v>
      </c>
      <c r="AW1474" t="s">
        <v>223</v>
      </c>
      <c r="AX1474" t="s">
        <v>197</v>
      </c>
      <c r="AY1474" t="s">
        <v>240</v>
      </c>
    </row>
    <row r="1475" spans="1:51" x14ac:dyDescent="0.45">
      <c r="A1475" s="22">
        <v>873109</v>
      </c>
      <c r="B1475" s="6">
        <v>45536</v>
      </c>
      <c r="C1475" s="22">
        <v>1688000</v>
      </c>
      <c r="D1475" s="22">
        <v>1729904</v>
      </c>
      <c r="E1475" s="22"/>
      <c r="F1475" s="22">
        <v>78</v>
      </c>
      <c r="G1475" s="22">
        <v>358263</v>
      </c>
      <c r="H1475" s="22">
        <v>1</v>
      </c>
      <c r="I1475" s="22"/>
      <c r="J1475" s="22">
        <v>25472</v>
      </c>
      <c r="K1475" s="22">
        <v>1070</v>
      </c>
      <c r="L1475" s="23" t="s">
        <v>1346</v>
      </c>
      <c r="M1475" s="23"/>
      <c r="N1475" s="23" t="s">
        <v>184</v>
      </c>
      <c r="O1475" s="23" t="s">
        <v>672</v>
      </c>
      <c r="P1475" s="22">
        <v>14</v>
      </c>
      <c r="Q1475" s="23" t="s">
        <v>673</v>
      </c>
      <c r="R1475" s="23" t="s">
        <v>667</v>
      </c>
      <c r="S1475" s="23" t="s">
        <v>22</v>
      </c>
      <c r="T1475" s="23" t="s">
        <v>667</v>
      </c>
      <c r="U1475" s="23" t="s">
        <v>22</v>
      </c>
      <c r="V1475" s="23" t="s">
        <v>674</v>
      </c>
      <c r="W1475" s="23" t="s">
        <v>188</v>
      </c>
      <c r="X1475" s="23" t="s">
        <v>189</v>
      </c>
      <c r="Y1475" s="22">
        <v>0</v>
      </c>
      <c r="Z1475" s="23" t="s">
        <v>190</v>
      </c>
      <c r="AA1475" s="23" t="s">
        <v>191</v>
      </c>
      <c r="AB1475" s="23" t="s">
        <v>190</v>
      </c>
      <c r="AC1475" s="23" t="s">
        <v>190</v>
      </c>
      <c r="AD1475" s="23" t="s">
        <v>190</v>
      </c>
      <c r="AE1475" s="23" t="s">
        <v>113</v>
      </c>
      <c r="AF1475" s="23"/>
      <c r="AG1475" s="23"/>
      <c r="AH1475" s="23"/>
      <c r="AI1475" s="23"/>
      <c r="AJ1475" s="23" t="b">
        <v>0</v>
      </c>
      <c r="AK1475" s="3">
        <v>111</v>
      </c>
      <c r="AL1475" s="3">
        <v>4952</v>
      </c>
      <c r="AM1475" s="3">
        <v>5445</v>
      </c>
      <c r="AN1475" s="24">
        <v>45536.420424922842</v>
      </c>
      <c r="AO1475" s="24">
        <v>45536.420436496912</v>
      </c>
      <c r="AP1475">
        <v>9</v>
      </c>
      <c r="AQ1475" t="s">
        <v>194</v>
      </c>
      <c r="AR1475">
        <v>244.42042492284236</v>
      </c>
      <c r="AS1475" t="s">
        <v>195</v>
      </c>
      <c r="AT1475" t="s">
        <v>223</v>
      </c>
      <c r="AU1475" t="s">
        <v>197</v>
      </c>
      <c r="AV1475" t="s">
        <v>239</v>
      </c>
      <c r="AW1475" t="s">
        <v>223</v>
      </c>
      <c r="AX1475" t="s">
        <v>197</v>
      </c>
      <c r="AY1475" t="s">
        <v>240</v>
      </c>
    </row>
    <row r="1476" spans="1:51" x14ac:dyDescent="0.45">
      <c r="A1476" s="22">
        <v>872751</v>
      </c>
      <c r="B1476" s="6">
        <v>45536</v>
      </c>
      <c r="C1476" s="22">
        <v>1688000</v>
      </c>
      <c r="D1476" s="22">
        <v>1710152</v>
      </c>
      <c r="E1476" s="22"/>
      <c r="F1476" s="22">
        <v>74</v>
      </c>
      <c r="G1476" s="22">
        <v>352008</v>
      </c>
      <c r="H1476" s="22">
        <v>1</v>
      </c>
      <c r="I1476" s="22"/>
      <c r="J1476" s="22">
        <v>25094</v>
      </c>
      <c r="K1476" s="22">
        <v>4164</v>
      </c>
      <c r="L1476" s="23" t="s">
        <v>1349</v>
      </c>
      <c r="M1476" s="23"/>
      <c r="N1476" s="23" t="s">
        <v>184</v>
      </c>
      <c r="O1476" s="23" t="s">
        <v>672</v>
      </c>
      <c r="P1476" s="22">
        <v>10</v>
      </c>
      <c r="Q1476" s="23" t="s">
        <v>673</v>
      </c>
      <c r="R1476" s="23" t="s">
        <v>667</v>
      </c>
      <c r="S1476" s="23" t="s">
        <v>22</v>
      </c>
      <c r="T1476" s="23" t="s">
        <v>667</v>
      </c>
      <c r="U1476" s="23" t="s">
        <v>22</v>
      </c>
      <c r="V1476" s="23" t="s">
        <v>674</v>
      </c>
      <c r="W1476" s="23" t="s">
        <v>188</v>
      </c>
      <c r="X1476" s="23" t="s">
        <v>189</v>
      </c>
      <c r="Y1476" s="22">
        <v>0</v>
      </c>
      <c r="Z1476" s="23" t="s">
        <v>190</v>
      </c>
      <c r="AA1476" s="23" t="s">
        <v>191</v>
      </c>
      <c r="AB1476" s="23" t="s">
        <v>190</v>
      </c>
      <c r="AC1476" s="23" t="s">
        <v>190</v>
      </c>
      <c r="AD1476" s="23" t="s">
        <v>190</v>
      </c>
      <c r="AE1476" s="23" t="s">
        <v>113</v>
      </c>
      <c r="AF1476" s="23"/>
      <c r="AG1476" s="23"/>
      <c r="AH1476" s="23"/>
      <c r="AI1476" s="23"/>
      <c r="AJ1476" s="23" t="b">
        <v>0</v>
      </c>
      <c r="AK1476" s="3">
        <v>124</v>
      </c>
      <c r="AL1476" s="3">
        <v>4952</v>
      </c>
      <c r="AM1476" s="3">
        <v>5108</v>
      </c>
      <c r="AN1476" s="24">
        <v>45536.378668287034</v>
      </c>
      <c r="AO1476" s="24">
        <v>45536.378679861111</v>
      </c>
      <c r="AP1476">
        <v>9</v>
      </c>
      <c r="AQ1476" t="s">
        <v>194</v>
      </c>
      <c r="AR1476">
        <v>244.37866828703409</v>
      </c>
      <c r="AS1476" t="s">
        <v>195</v>
      </c>
      <c r="AT1476" t="s">
        <v>238</v>
      </c>
      <c r="AU1476" t="s">
        <v>197</v>
      </c>
      <c r="AV1476" t="s">
        <v>229</v>
      </c>
      <c r="AW1476" t="s">
        <v>238</v>
      </c>
      <c r="AX1476" t="s">
        <v>197</v>
      </c>
      <c r="AY1476" t="s">
        <v>230</v>
      </c>
    </row>
    <row r="1477" spans="1:51" x14ac:dyDescent="0.45">
      <c r="A1477" s="22">
        <v>872752</v>
      </c>
      <c r="B1477" s="6">
        <v>45536</v>
      </c>
      <c r="C1477" s="22">
        <v>1688000</v>
      </c>
      <c r="D1477" s="22">
        <v>1710152</v>
      </c>
      <c r="E1477" s="22"/>
      <c r="F1477" s="22">
        <v>74</v>
      </c>
      <c r="G1477" s="22">
        <v>352008</v>
      </c>
      <c r="H1477" s="22">
        <v>1</v>
      </c>
      <c r="I1477" s="22"/>
      <c r="J1477" s="22">
        <v>25094</v>
      </c>
      <c r="K1477" s="22">
        <v>4164</v>
      </c>
      <c r="L1477" s="23" t="s">
        <v>1349</v>
      </c>
      <c r="M1477" s="23"/>
      <c r="N1477" s="23" t="s">
        <v>184</v>
      </c>
      <c r="O1477" s="23" t="s">
        <v>672</v>
      </c>
      <c r="P1477" s="22">
        <v>14</v>
      </c>
      <c r="Q1477" s="23" t="s">
        <v>673</v>
      </c>
      <c r="R1477" s="23" t="s">
        <v>667</v>
      </c>
      <c r="S1477" s="23" t="s">
        <v>22</v>
      </c>
      <c r="T1477" s="23" t="s">
        <v>667</v>
      </c>
      <c r="U1477" s="23" t="s">
        <v>22</v>
      </c>
      <c r="V1477" s="23" t="s">
        <v>674</v>
      </c>
      <c r="W1477" s="23" t="s">
        <v>188</v>
      </c>
      <c r="X1477" s="23" t="s">
        <v>189</v>
      </c>
      <c r="Y1477" s="22">
        <v>0</v>
      </c>
      <c r="Z1477" s="23" t="s">
        <v>190</v>
      </c>
      <c r="AA1477" s="23" t="s">
        <v>191</v>
      </c>
      <c r="AB1477" s="23" t="s">
        <v>190</v>
      </c>
      <c r="AC1477" s="23" t="s">
        <v>190</v>
      </c>
      <c r="AD1477" s="23" t="s">
        <v>190</v>
      </c>
      <c r="AE1477" s="23" t="s">
        <v>113</v>
      </c>
      <c r="AF1477" s="23"/>
      <c r="AG1477" s="23"/>
      <c r="AH1477" s="23"/>
      <c r="AI1477" s="23"/>
      <c r="AJ1477" s="23" t="b">
        <v>0</v>
      </c>
      <c r="AK1477" s="3">
        <v>124</v>
      </c>
      <c r="AL1477" s="3">
        <v>4952</v>
      </c>
      <c r="AM1477" s="3">
        <v>5108</v>
      </c>
      <c r="AN1477" s="24">
        <v>45536.378668287034</v>
      </c>
      <c r="AO1477" s="24">
        <v>45536.378679861111</v>
      </c>
      <c r="AP1477">
        <v>9</v>
      </c>
      <c r="AQ1477" t="s">
        <v>194</v>
      </c>
      <c r="AR1477">
        <v>244.37866828703409</v>
      </c>
      <c r="AS1477" t="s">
        <v>195</v>
      </c>
      <c r="AT1477" t="s">
        <v>238</v>
      </c>
      <c r="AU1477" t="s">
        <v>197</v>
      </c>
      <c r="AV1477" t="s">
        <v>229</v>
      </c>
      <c r="AW1477" t="s">
        <v>238</v>
      </c>
      <c r="AX1477" t="s">
        <v>197</v>
      </c>
      <c r="AY1477" t="s">
        <v>230</v>
      </c>
    </row>
    <row r="1478" spans="1:51" x14ac:dyDescent="0.45">
      <c r="A1478" s="22">
        <v>872753</v>
      </c>
      <c r="B1478" s="6">
        <v>45536</v>
      </c>
      <c r="C1478" s="22">
        <v>1688000</v>
      </c>
      <c r="D1478" s="22">
        <v>1710152</v>
      </c>
      <c r="E1478" s="22"/>
      <c r="F1478" s="22">
        <v>74</v>
      </c>
      <c r="G1478" s="22">
        <v>352008</v>
      </c>
      <c r="H1478" s="22">
        <v>1</v>
      </c>
      <c r="I1478" s="22"/>
      <c r="J1478" s="22">
        <v>25094</v>
      </c>
      <c r="K1478" s="22">
        <v>4164</v>
      </c>
      <c r="L1478" s="23" t="s">
        <v>1349</v>
      </c>
      <c r="M1478" s="23"/>
      <c r="N1478" s="23" t="s">
        <v>184</v>
      </c>
      <c r="O1478" s="23" t="s">
        <v>672</v>
      </c>
      <c r="P1478" s="22">
        <v>10</v>
      </c>
      <c r="Q1478" s="23" t="s">
        <v>673</v>
      </c>
      <c r="R1478" s="23" t="s">
        <v>667</v>
      </c>
      <c r="S1478" s="23" t="s">
        <v>22</v>
      </c>
      <c r="T1478" s="23" t="s">
        <v>667</v>
      </c>
      <c r="U1478" s="23" t="s">
        <v>22</v>
      </c>
      <c r="V1478" s="23" t="s">
        <v>674</v>
      </c>
      <c r="W1478" s="23" t="s">
        <v>188</v>
      </c>
      <c r="X1478" s="23" t="s">
        <v>189</v>
      </c>
      <c r="Y1478" s="22">
        <v>0</v>
      </c>
      <c r="Z1478" s="23" t="s">
        <v>190</v>
      </c>
      <c r="AA1478" s="23" t="s">
        <v>191</v>
      </c>
      <c r="AB1478" s="23" t="s">
        <v>190</v>
      </c>
      <c r="AC1478" s="23" t="s">
        <v>190</v>
      </c>
      <c r="AD1478" s="23" t="s">
        <v>190</v>
      </c>
      <c r="AE1478" s="23" t="s">
        <v>113</v>
      </c>
      <c r="AF1478" s="23"/>
      <c r="AG1478" s="23"/>
      <c r="AH1478" s="23"/>
      <c r="AI1478" s="23"/>
      <c r="AJ1478" s="23" t="b">
        <v>0</v>
      </c>
      <c r="AK1478" s="3">
        <v>124</v>
      </c>
      <c r="AL1478" s="3">
        <v>4952</v>
      </c>
      <c r="AM1478" s="3">
        <v>5108</v>
      </c>
      <c r="AN1478" s="24">
        <v>45536.378668287034</v>
      </c>
      <c r="AO1478" s="24">
        <v>45536.378679861111</v>
      </c>
      <c r="AP1478">
        <v>9</v>
      </c>
      <c r="AQ1478" t="s">
        <v>194</v>
      </c>
      <c r="AR1478">
        <v>244.37866828703409</v>
      </c>
      <c r="AS1478" t="s">
        <v>195</v>
      </c>
      <c r="AT1478" t="s">
        <v>238</v>
      </c>
      <c r="AU1478" t="s">
        <v>197</v>
      </c>
      <c r="AV1478" t="s">
        <v>229</v>
      </c>
      <c r="AW1478" t="s">
        <v>238</v>
      </c>
      <c r="AX1478" t="s">
        <v>197</v>
      </c>
      <c r="AY1478" t="s">
        <v>230</v>
      </c>
    </row>
    <row r="1479" spans="1:51" x14ac:dyDescent="0.45">
      <c r="A1479" s="22">
        <v>872754</v>
      </c>
      <c r="B1479" s="6">
        <v>45536</v>
      </c>
      <c r="C1479" s="22">
        <v>1688000</v>
      </c>
      <c r="D1479" s="22">
        <v>1710152</v>
      </c>
      <c r="E1479" s="22"/>
      <c r="F1479" s="22">
        <v>74</v>
      </c>
      <c r="G1479" s="22">
        <v>352008</v>
      </c>
      <c r="H1479" s="22">
        <v>1</v>
      </c>
      <c r="I1479" s="22"/>
      <c r="J1479" s="22">
        <v>25094</v>
      </c>
      <c r="K1479" s="22">
        <v>4164</v>
      </c>
      <c r="L1479" s="23" t="s">
        <v>1349</v>
      </c>
      <c r="M1479" s="23"/>
      <c r="N1479" s="23" t="s">
        <v>184</v>
      </c>
      <c r="O1479" s="23" t="s">
        <v>672</v>
      </c>
      <c r="P1479" s="22">
        <v>14</v>
      </c>
      <c r="Q1479" s="23" t="s">
        <v>673</v>
      </c>
      <c r="R1479" s="23" t="s">
        <v>667</v>
      </c>
      <c r="S1479" s="23" t="s">
        <v>22</v>
      </c>
      <c r="T1479" s="23" t="s">
        <v>667</v>
      </c>
      <c r="U1479" s="23" t="s">
        <v>22</v>
      </c>
      <c r="V1479" s="23" t="s">
        <v>674</v>
      </c>
      <c r="W1479" s="23" t="s">
        <v>188</v>
      </c>
      <c r="X1479" s="23" t="s">
        <v>189</v>
      </c>
      <c r="Y1479" s="22">
        <v>0</v>
      </c>
      <c r="Z1479" s="23" t="s">
        <v>190</v>
      </c>
      <c r="AA1479" s="23" t="s">
        <v>191</v>
      </c>
      <c r="AB1479" s="23" t="s">
        <v>190</v>
      </c>
      <c r="AC1479" s="23" t="s">
        <v>190</v>
      </c>
      <c r="AD1479" s="23" t="s">
        <v>190</v>
      </c>
      <c r="AE1479" s="23" t="s">
        <v>113</v>
      </c>
      <c r="AF1479" s="23"/>
      <c r="AG1479" s="23"/>
      <c r="AH1479" s="23"/>
      <c r="AI1479" s="23"/>
      <c r="AJ1479" s="23" t="b">
        <v>0</v>
      </c>
      <c r="AK1479" s="3">
        <v>124</v>
      </c>
      <c r="AL1479" s="3">
        <v>4952</v>
      </c>
      <c r="AM1479" s="3">
        <v>5108</v>
      </c>
      <c r="AN1479" s="24">
        <v>45536.378668287034</v>
      </c>
      <c r="AO1479" s="24">
        <v>45536.378679861111</v>
      </c>
      <c r="AP1479">
        <v>9</v>
      </c>
      <c r="AQ1479" t="s">
        <v>194</v>
      </c>
      <c r="AR1479">
        <v>244.37866828703409</v>
      </c>
      <c r="AS1479" t="s">
        <v>195</v>
      </c>
      <c r="AT1479" t="s">
        <v>238</v>
      </c>
      <c r="AU1479" t="s">
        <v>197</v>
      </c>
      <c r="AV1479" t="s">
        <v>229</v>
      </c>
      <c r="AW1479" t="s">
        <v>238</v>
      </c>
      <c r="AX1479" t="s">
        <v>197</v>
      </c>
      <c r="AY1479" t="s">
        <v>230</v>
      </c>
    </row>
    <row r="1480" spans="1:51" x14ac:dyDescent="0.45">
      <c r="A1480" s="22">
        <v>872291</v>
      </c>
      <c r="B1480" s="6">
        <v>45536</v>
      </c>
      <c r="C1480" s="22">
        <v>1688000</v>
      </c>
      <c r="D1480" s="22">
        <v>4211351</v>
      </c>
      <c r="E1480" s="22"/>
      <c r="F1480" s="22">
        <v>8043</v>
      </c>
      <c r="G1480" s="22">
        <v>295677</v>
      </c>
      <c r="H1480" s="22">
        <v>412</v>
      </c>
      <c r="I1480" s="22"/>
      <c r="J1480" s="22">
        <v>32280</v>
      </c>
      <c r="K1480" s="22">
        <v>102232</v>
      </c>
      <c r="L1480" s="23" t="s">
        <v>1359</v>
      </c>
      <c r="M1480" s="23"/>
      <c r="N1480" s="23" t="s">
        <v>184</v>
      </c>
      <c r="O1480" s="23" t="s">
        <v>672</v>
      </c>
      <c r="P1480" s="22">
        <v>10</v>
      </c>
      <c r="Q1480" s="23" t="s">
        <v>673</v>
      </c>
      <c r="R1480" s="23" t="s">
        <v>667</v>
      </c>
      <c r="S1480" s="23" t="s">
        <v>22</v>
      </c>
      <c r="T1480" s="23" t="s">
        <v>667</v>
      </c>
      <c r="U1480" s="23" t="s">
        <v>22</v>
      </c>
      <c r="V1480" s="23" t="s">
        <v>674</v>
      </c>
      <c r="W1480" s="23" t="s">
        <v>188</v>
      </c>
      <c r="X1480" s="23" t="s">
        <v>189</v>
      </c>
      <c r="Y1480" s="22">
        <v>0</v>
      </c>
      <c r="Z1480" s="23" t="s">
        <v>190</v>
      </c>
      <c r="AA1480" s="23" t="s">
        <v>191</v>
      </c>
      <c r="AB1480" s="23" t="s">
        <v>190</v>
      </c>
      <c r="AC1480" s="23" t="s">
        <v>190</v>
      </c>
      <c r="AD1480" s="23" t="s">
        <v>190</v>
      </c>
      <c r="AE1480" s="23" t="s">
        <v>98</v>
      </c>
      <c r="AF1480" s="23"/>
      <c r="AG1480" s="23"/>
      <c r="AH1480" s="23"/>
      <c r="AI1480" s="23"/>
      <c r="AJ1480" s="23" t="b">
        <v>0</v>
      </c>
      <c r="AK1480" s="3">
        <v>62</v>
      </c>
      <c r="AL1480" s="3">
        <v>4952</v>
      </c>
      <c r="AM1480" s="3">
        <v>4712</v>
      </c>
      <c r="AN1480" s="24">
        <v>45536.253618441355</v>
      </c>
      <c r="AO1480" s="24">
        <v>45536.253664737655</v>
      </c>
      <c r="AP1480">
        <v>9</v>
      </c>
      <c r="AQ1480" t="s">
        <v>194</v>
      </c>
      <c r="AR1480">
        <v>244.25361844135477</v>
      </c>
      <c r="AS1480" t="s">
        <v>195</v>
      </c>
      <c r="AT1480" t="s">
        <v>222</v>
      </c>
      <c r="AU1480" t="s">
        <v>197</v>
      </c>
      <c r="AV1480" t="s">
        <v>218</v>
      </c>
      <c r="AW1480" t="s">
        <v>222</v>
      </c>
      <c r="AX1480" t="s">
        <v>197</v>
      </c>
      <c r="AY1480" t="s">
        <v>229</v>
      </c>
    </row>
    <row r="1481" spans="1:51" x14ac:dyDescent="0.45">
      <c r="A1481" s="22">
        <v>872292</v>
      </c>
      <c r="B1481" s="6">
        <v>45536</v>
      </c>
      <c r="C1481" s="22">
        <v>1688000</v>
      </c>
      <c r="D1481" s="22">
        <v>4211351</v>
      </c>
      <c r="E1481" s="22"/>
      <c r="F1481" s="22">
        <v>8043</v>
      </c>
      <c r="G1481" s="22">
        <v>295677</v>
      </c>
      <c r="H1481" s="22">
        <v>412</v>
      </c>
      <c r="I1481" s="22"/>
      <c r="J1481" s="22">
        <v>32280</v>
      </c>
      <c r="K1481" s="22">
        <v>102232</v>
      </c>
      <c r="L1481" s="23" t="s">
        <v>1359</v>
      </c>
      <c r="M1481" s="23"/>
      <c r="N1481" s="23" t="s">
        <v>184</v>
      </c>
      <c r="O1481" s="23" t="s">
        <v>672</v>
      </c>
      <c r="P1481" s="22">
        <v>14</v>
      </c>
      <c r="Q1481" s="23" t="s">
        <v>673</v>
      </c>
      <c r="R1481" s="23" t="s">
        <v>667</v>
      </c>
      <c r="S1481" s="23" t="s">
        <v>22</v>
      </c>
      <c r="T1481" s="23" t="s">
        <v>667</v>
      </c>
      <c r="U1481" s="23" t="s">
        <v>22</v>
      </c>
      <c r="V1481" s="23" t="s">
        <v>674</v>
      </c>
      <c r="W1481" s="23" t="s">
        <v>188</v>
      </c>
      <c r="X1481" s="23" t="s">
        <v>189</v>
      </c>
      <c r="Y1481" s="22">
        <v>0</v>
      </c>
      <c r="Z1481" s="23" t="s">
        <v>190</v>
      </c>
      <c r="AA1481" s="23" t="s">
        <v>191</v>
      </c>
      <c r="AB1481" s="23" t="s">
        <v>190</v>
      </c>
      <c r="AC1481" s="23" t="s">
        <v>190</v>
      </c>
      <c r="AD1481" s="23" t="s">
        <v>190</v>
      </c>
      <c r="AE1481" s="23" t="s">
        <v>98</v>
      </c>
      <c r="AF1481" s="23"/>
      <c r="AG1481" s="23"/>
      <c r="AH1481" s="23"/>
      <c r="AI1481" s="23"/>
      <c r="AJ1481" s="23" t="b">
        <v>0</v>
      </c>
      <c r="AK1481" s="3">
        <v>62</v>
      </c>
      <c r="AL1481" s="3">
        <v>4952</v>
      </c>
      <c r="AM1481" s="3">
        <v>4712</v>
      </c>
      <c r="AN1481" s="24">
        <v>45536.253618441355</v>
      </c>
      <c r="AO1481" s="24">
        <v>45536.253664737655</v>
      </c>
      <c r="AP1481">
        <v>9</v>
      </c>
      <c r="AQ1481" t="s">
        <v>194</v>
      </c>
      <c r="AR1481">
        <v>244.25361844135477</v>
      </c>
      <c r="AS1481" t="s">
        <v>195</v>
      </c>
      <c r="AT1481" t="s">
        <v>222</v>
      </c>
      <c r="AU1481" t="s">
        <v>197</v>
      </c>
      <c r="AV1481" t="s">
        <v>218</v>
      </c>
      <c r="AW1481" t="s">
        <v>222</v>
      </c>
      <c r="AX1481" t="s">
        <v>197</v>
      </c>
      <c r="AY1481" t="s">
        <v>229</v>
      </c>
    </row>
    <row r="1482" spans="1:51" x14ac:dyDescent="0.45">
      <c r="A1482" s="22">
        <v>872293</v>
      </c>
      <c r="B1482" s="6">
        <v>45536</v>
      </c>
      <c r="C1482" s="22">
        <v>1688000</v>
      </c>
      <c r="D1482" s="22">
        <v>4211351</v>
      </c>
      <c r="E1482" s="22"/>
      <c r="F1482" s="22">
        <v>8043</v>
      </c>
      <c r="G1482" s="22">
        <v>295677</v>
      </c>
      <c r="H1482" s="22">
        <v>412</v>
      </c>
      <c r="I1482" s="22"/>
      <c r="J1482" s="22">
        <v>32280</v>
      </c>
      <c r="K1482" s="22">
        <v>102232</v>
      </c>
      <c r="L1482" s="23" t="s">
        <v>1359</v>
      </c>
      <c r="M1482" s="23"/>
      <c r="N1482" s="23" t="s">
        <v>184</v>
      </c>
      <c r="O1482" s="23" t="s">
        <v>672</v>
      </c>
      <c r="P1482" s="22">
        <v>10</v>
      </c>
      <c r="Q1482" s="23" t="s">
        <v>673</v>
      </c>
      <c r="R1482" s="23" t="s">
        <v>667</v>
      </c>
      <c r="S1482" s="23" t="s">
        <v>22</v>
      </c>
      <c r="T1482" s="23" t="s">
        <v>667</v>
      </c>
      <c r="U1482" s="23" t="s">
        <v>22</v>
      </c>
      <c r="V1482" s="23" t="s">
        <v>674</v>
      </c>
      <c r="W1482" s="23" t="s">
        <v>188</v>
      </c>
      <c r="X1482" s="23" t="s">
        <v>189</v>
      </c>
      <c r="Y1482" s="22">
        <v>0</v>
      </c>
      <c r="Z1482" s="23" t="s">
        <v>190</v>
      </c>
      <c r="AA1482" s="23" t="s">
        <v>191</v>
      </c>
      <c r="AB1482" s="23" t="s">
        <v>190</v>
      </c>
      <c r="AC1482" s="23" t="s">
        <v>190</v>
      </c>
      <c r="AD1482" s="23" t="s">
        <v>190</v>
      </c>
      <c r="AE1482" s="23" t="s">
        <v>98</v>
      </c>
      <c r="AF1482" s="23"/>
      <c r="AG1482" s="23"/>
      <c r="AH1482" s="23"/>
      <c r="AI1482" s="23"/>
      <c r="AJ1482" s="23" t="b">
        <v>0</v>
      </c>
      <c r="AK1482" s="3">
        <v>62</v>
      </c>
      <c r="AL1482" s="3">
        <v>4952</v>
      </c>
      <c r="AM1482" s="3">
        <v>4712</v>
      </c>
      <c r="AN1482" s="24">
        <v>45536.253618441355</v>
      </c>
      <c r="AO1482" s="24">
        <v>45536.253664737655</v>
      </c>
      <c r="AP1482">
        <v>9</v>
      </c>
      <c r="AQ1482" t="s">
        <v>194</v>
      </c>
      <c r="AR1482">
        <v>244.25361844135477</v>
      </c>
      <c r="AS1482" t="s">
        <v>195</v>
      </c>
      <c r="AT1482" t="s">
        <v>222</v>
      </c>
      <c r="AU1482" t="s">
        <v>197</v>
      </c>
      <c r="AV1482" t="s">
        <v>218</v>
      </c>
      <c r="AW1482" t="s">
        <v>222</v>
      </c>
      <c r="AX1482" t="s">
        <v>197</v>
      </c>
      <c r="AY1482" t="s">
        <v>229</v>
      </c>
    </row>
    <row r="1483" spans="1:51" x14ac:dyDescent="0.45">
      <c r="A1483" s="22">
        <v>872294</v>
      </c>
      <c r="B1483" s="6">
        <v>45536</v>
      </c>
      <c r="C1483" s="22">
        <v>1688000</v>
      </c>
      <c r="D1483" s="22">
        <v>4211351</v>
      </c>
      <c r="E1483" s="22"/>
      <c r="F1483" s="22">
        <v>8043</v>
      </c>
      <c r="G1483" s="22">
        <v>295677</v>
      </c>
      <c r="H1483" s="22">
        <v>412</v>
      </c>
      <c r="I1483" s="22"/>
      <c r="J1483" s="22">
        <v>32280</v>
      </c>
      <c r="K1483" s="22">
        <v>102232</v>
      </c>
      <c r="L1483" s="23" t="s">
        <v>1359</v>
      </c>
      <c r="M1483" s="23"/>
      <c r="N1483" s="23" t="s">
        <v>184</v>
      </c>
      <c r="O1483" s="23" t="s">
        <v>672</v>
      </c>
      <c r="P1483" s="22">
        <v>14</v>
      </c>
      <c r="Q1483" s="23" t="s">
        <v>673</v>
      </c>
      <c r="R1483" s="23" t="s">
        <v>667</v>
      </c>
      <c r="S1483" s="23" t="s">
        <v>22</v>
      </c>
      <c r="T1483" s="23" t="s">
        <v>667</v>
      </c>
      <c r="U1483" s="23" t="s">
        <v>22</v>
      </c>
      <c r="V1483" s="23" t="s">
        <v>674</v>
      </c>
      <c r="W1483" s="23" t="s">
        <v>188</v>
      </c>
      <c r="X1483" s="23" t="s">
        <v>189</v>
      </c>
      <c r="Y1483" s="22">
        <v>0</v>
      </c>
      <c r="Z1483" s="23" t="s">
        <v>190</v>
      </c>
      <c r="AA1483" s="23" t="s">
        <v>191</v>
      </c>
      <c r="AB1483" s="23" t="s">
        <v>190</v>
      </c>
      <c r="AC1483" s="23" t="s">
        <v>190</v>
      </c>
      <c r="AD1483" s="23" t="s">
        <v>190</v>
      </c>
      <c r="AE1483" s="23" t="s">
        <v>98</v>
      </c>
      <c r="AF1483" s="23"/>
      <c r="AG1483" s="23"/>
      <c r="AH1483" s="23"/>
      <c r="AI1483" s="23"/>
      <c r="AJ1483" s="23" t="b">
        <v>0</v>
      </c>
      <c r="AK1483" s="3">
        <v>62</v>
      </c>
      <c r="AL1483" s="3">
        <v>4952</v>
      </c>
      <c r="AM1483" s="3">
        <v>4712</v>
      </c>
      <c r="AN1483" s="24">
        <v>45536.253618441355</v>
      </c>
      <c r="AO1483" s="24">
        <v>45536.253664737655</v>
      </c>
      <c r="AP1483">
        <v>9</v>
      </c>
      <c r="AQ1483" t="s">
        <v>194</v>
      </c>
      <c r="AR1483">
        <v>244.25361844135477</v>
      </c>
      <c r="AS1483" t="s">
        <v>195</v>
      </c>
      <c r="AT1483" t="s">
        <v>222</v>
      </c>
      <c r="AU1483" t="s">
        <v>197</v>
      </c>
      <c r="AV1483" t="s">
        <v>218</v>
      </c>
      <c r="AW1483" t="s">
        <v>222</v>
      </c>
      <c r="AX1483" t="s">
        <v>197</v>
      </c>
      <c r="AY1483" t="s">
        <v>229</v>
      </c>
    </row>
    <row r="1484" spans="1:51" x14ac:dyDescent="0.45">
      <c r="A1484" s="22">
        <v>872755</v>
      </c>
      <c r="B1484" s="6">
        <v>45536</v>
      </c>
      <c r="C1484" s="22">
        <v>1687000</v>
      </c>
      <c r="D1484" s="22">
        <v>1713329</v>
      </c>
      <c r="E1484" s="22"/>
      <c r="F1484" s="22">
        <v>74</v>
      </c>
      <c r="G1484" s="22">
        <v>351975</v>
      </c>
      <c r="H1484" s="22">
        <v>1</v>
      </c>
      <c r="I1484" s="22"/>
      <c r="J1484" s="22">
        <v>25094</v>
      </c>
      <c r="K1484" s="22">
        <v>1070</v>
      </c>
      <c r="L1484" s="23" t="s">
        <v>1346</v>
      </c>
      <c r="M1484" s="23"/>
      <c r="N1484" s="23" t="s">
        <v>184</v>
      </c>
      <c r="O1484" s="23" t="s">
        <v>672</v>
      </c>
      <c r="P1484" s="22">
        <v>10</v>
      </c>
      <c r="Q1484" s="23" t="s">
        <v>673</v>
      </c>
      <c r="R1484" s="23" t="s">
        <v>667</v>
      </c>
      <c r="S1484" s="23" t="s">
        <v>22</v>
      </c>
      <c r="T1484" s="23" t="s">
        <v>667</v>
      </c>
      <c r="U1484" s="23" t="s">
        <v>22</v>
      </c>
      <c r="V1484" s="23" t="s">
        <v>674</v>
      </c>
      <c r="W1484" s="23" t="s">
        <v>188</v>
      </c>
      <c r="X1484" s="23" t="s">
        <v>189</v>
      </c>
      <c r="Y1484" s="22">
        <v>0</v>
      </c>
      <c r="Z1484" s="23" t="s">
        <v>190</v>
      </c>
      <c r="AA1484" s="23" t="s">
        <v>191</v>
      </c>
      <c r="AB1484" s="23" t="s">
        <v>190</v>
      </c>
      <c r="AC1484" s="23" t="s">
        <v>190</v>
      </c>
      <c r="AD1484" s="23" t="s">
        <v>190</v>
      </c>
      <c r="AE1484" s="23" t="s">
        <v>113</v>
      </c>
      <c r="AF1484" s="23"/>
      <c r="AG1484" s="23"/>
      <c r="AH1484" s="23"/>
      <c r="AI1484" s="23"/>
      <c r="AJ1484" s="23" t="b">
        <v>0</v>
      </c>
      <c r="AK1484" s="3">
        <v>124</v>
      </c>
      <c r="AL1484" s="3">
        <v>4952</v>
      </c>
      <c r="AM1484" s="3">
        <v>5109</v>
      </c>
      <c r="AN1484" s="24">
        <v>45536.378759760802</v>
      </c>
      <c r="AO1484" s="24">
        <v>45536.378771334879</v>
      </c>
      <c r="AP1484">
        <v>9</v>
      </c>
      <c r="AQ1484" t="s">
        <v>194</v>
      </c>
      <c r="AR1484">
        <v>244.3787597608025</v>
      </c>
      <c r="AS1484" t="s">
        <v>195</v>
      </c>
      <c r="AT1484" t="s">
        <v>238</v>
      </c>
      <c r="AU1484" t="s">
        <v>197</v>
      </c>
      <c r="AV1484" t="s">
        <v>239</v>
      </c>
      <c r="AW1484" t="s">
        <v>238</v>
      </c>
      <c r="AX1484" t="s">
        <v>197</v>
      </c>
      <c r="AY1484" t="s">
        <v>240</v>
      </c>
    </row>
    <row r="1485" spans="1:51" x14ac:dyDescent="0.45">
      <c r="A1485" s="22">
        <v>872756</v>
      </c>
      <c r="B1485" s="6">
        <v>45536</v>
      </c>
      <c r="C1485" s="22">
        <v>1687000</v>
      </c>
      <c r="D1485" s="22">
        <v>1713329</v>
      </c>
      <c r="E1485" s="22"/>
      <c r="F1485" s="22">
        <v>74</v>
      </c>
      <c r="G1485" s="22">
        <v>351975</v>
      </c>
      <c r="H1485" s="22">
        <v>1</v>
      </c>
      <c r="I1485" s="22"/>
      <c r="J1485" s="22">
        <v>25094</v>
      </c>
      <c r="K1485" s="22">
        <v>1070</v>
      </c>
      <c r="L1485" s="23" t="s">
        <v>1346</v>
      </c>
      <c r="M1485" s="23"/>
      <c r="N1485" s="23" t="s">
        <v>184</v>
      </c>
      <c r="O1485" s="23" t="s">
        <v>672</v>
      </c>
      <c r="P1485" s="22">
        <v>14</v>
      </c>
      <c r="Q1485" s="23" t="s">
        <v>673</v>
      </c>
      <c r="R1485" s="23" t="s">
        <v>667</v>
      </c>
      <c r="S1485" s="23" t="s">
        <v>22</v>
      </c>
      <c r="T1485" s="23" t="s">
        <v>667</v>
      </c>
      <c r="U1485" s="23" t="s">
        <v>22</v>
      </c>
      <c r="V1485" s="23" t="s">
        <v>674</v>
      </c>
      <c r="W1485" s="23" t="s">
        <v>188</v>
      </c>
      <c r="X1485" s="23" t="s">
        <v>189</v>
      </c>
      <c r="Y1485" s="22">
        <v>0</v>
      </c>
      <c r="Z1485" s="23" t="s">
        <v>190</v>
      </c>
      <c r="AA1485" s="23" t="s">
        <v>191</v>
      </c>
      <c r="AB1485" s="23" t="s">
        <v>190</v>
      </c>
      <c r="AC1485" s="23" t="s">
        <v>190</v>
      </c>
      <c r="AD1485" s="23" t="s">
        <v>190</v>
      </c>
      <c r="AE1485" s="23" t="s">
        <v>113</v>
      </c>
      <c r="AF1485" s="23"/>
      <c r="AG1485" s="23"/>
      <c r="AH1485" s="23"/>
      <c r="AI1485" s="23"/>
      <c r="AJ1485" s="23" t="b">
        <v>0</v>
      </c>
      <c r="AK1485" s="3">
        <v>124</v>
      </c>
      <c r="AL1485" s="3">
        <v>4952</v>
      </c>
      <c r="AM1485" s="3">
        <v>5109</v>
      </c>
      <c r="AN1485" s="24">
        <v>45536.378759760802</v>
      </c>
      <c r="AO1485" s="24">
        <v>45536.378771334879</v>
      </c>
      <c r="AP1485">
        <v>9</v>
      </c>
      <c r="AQ1485" t="s">
        <v>194</v>
      </c>
      <c r="AR1485">
        <v>244.3787597608025</v>
      </c>
      <c r="AS1485" t="s">
        <v>195</v>
      </c>
      <c r="AT1485" t="s">
        <v>238</v>
      </c>
      <c r="AU1485" t="s">
        <v>197</v>
      </c>
      <c r="AV1485" t="s">
        <v>239</v>
      </c>
      <c r="AW1485" t="s">
        <v>238</v>
      </c>
      <c r="AX1485" t="s">
        <v>197</v>
      </c>
      <c r="AY1485" t="s">
        <v>240</v>
      </c>
    </row>
    <row r="1486" spans="1:51" x14ac:dyDescent="0.45">
      <c r="A1486" s="22">
        <v>872757</v>
      </c>
      <c r="B1486" s="6">
        <v>45536</v>
      </c>
      <c r="C1486" s="22">
        <v>1687000</v>
      </c>
      <c r="D1486" s="22">
        <v>1713329</v>
      </c>
      <c r="E1486" s="22"/>
      <c r="F1486" s="22">
        <v>74</v>
      </c>
      <c r="G1486" s="22">
        <v>351975</v>
      </c>
      <c r="H1486" s="22">
        <v>1</v>
      </c>
      <c r="I1486" s="22"/>
      <c r="J1486" s="22">
        <v>25094</v>
      </c>
      <c r="K1486" s="22">
        <v>1070</v>
      </c>
      <c r="L1486" s="23" t="s">
        <v>1346</v>
      </c>
      <c r="M1486" s="23"/>
      <c r="N1486" s="23" t="s">
        <v>184</v>
      </c>
      <c r="O1486" s="23" t="s">
        <v>672</v>
      </c>
      <c r="P1486" s="22">
        <v>10</v>
      </c>
      <c r="Q1486" s="23" t="s">
        <v>673</v>
      </c>
      <c r="R1486" s="23" t="s">
        <v>667</v>
      </c>
      <c r="S1486" s="23" t="s">
        <v>22</v>
      </c>
      <c r="T1486" s="23" t="s">
        <v>667</v>
      </c>
      <c r="U1486" s="23" t="s">
        <v>22</v>
      </c>
      <c r="V1486" s="23" t="s">
        <v>674</v>
      </c>
      <c r="W1486" s="23" t="s">
        <v>188</v>
      </c>
      <c r="X1486" s="23" t="s">
        <v>189</v>
      </c>
      <c r="Y1486" s="22">
        <v>0</v>
      </c>
      <c r="Z1486" s="23" t="s">
        <v>190</v>
      </c>
      <c r="AA1486" s="23" t="s">
        <v>191</v>
      </c>
      <c r="AB1486" s="23" t="s">
        <v>190</v>
      </c>
      <c r="AC1486" s="23" t="s">
        <v>190</v>
      </c>
      <c r="AD1486" s="23" t="s">
        <v>190</v>
      </c>
      <c r="AE1486" s="23" t="s">
        <v>113</v>
      </c>
      <c r="AF1486" s="23"/>
      <c r="AG1486" s="23"/>
      <c r="AH1486" s="23"/>
      <c r="AI1486" s="23"/>
      <c r="AJ1486" s="23" t="b">
        <v>0</v>
      </c>
      <c r="AK1486" s="3">
        <v>124</v>
      </c>
      <c r="AL1486" s="3">
        <v>4952</v>
      </c>
      <c r="AM1486" s="3">
        <v>5109</v>
      </c>
      <c r="AN1486" s="24">
        <v>45536.378759760802</v>
      </c>
      <c r="AO1486" s="24">
        <v>45536.378771334879</v>
      </c>
      <c r="AP1486">
        <v>9</v>
      </c>
      <c r="AQ1486" t="s">
        <v>194</v>
      </c>
      <c r="AR1486">
        <v>244.3787597608025</v>
      </c>
      <c r="AS1486" t="s">
        <v>195</v>
      </c>
      <c r="AT1486" t="s">
        <v>238</v>
      </c>
      <c r="AU1486" t="s">
        <v>197</v>
      </c>
      <c r="AV1486" t="s">
        <v>239</v>
      </c>
      <c r="AW1486" t="s">
        <v>238</v>
      </c>
      <c r="AX1486" t="s">
        <v>197</v>
      </c>
      <c r="AY1486" t="s">
        <v>240</v>
      </c>
    </row>
    <row r="1487" spans="1:51" x14ac:dyDescent="0.45">
      <c r="A1487" s="22">
        <v>872758</v>
      </c>
      <c r="B1487" s="6">
        <v>45536</v>
      </c>
      <c r="C1487" s="22">
        <v>1687000</v>
      </c>
      <c r="D1487" s="22">
        <v>1713329</v>
      </c>
      <c r="E1487" s="22"/>
      <c r="F1487" s="22">
        <v>74</v>
      </c>
      <c r="G1487" s="22">
        <v>351975</v>
      </c>
      <c r="H1487" s="22">
        <v>1</v>
      </c>
      <c r="I1487" s="22"/>
      <c r="J1487" s="22">
        <v>25094</v>
      </c>
      <c r="K1487" s="22">
        <v>1070</v>
      </c>
      <c r="L1487" s="23" t="s">
        <v>1346</v>
      </c>
      <c r="M1487" s="23"/>
      <c r="N1487" s="23" t="s">
        <v>184</v>
      </c>
      <c r="O1487" s="23" t="s">
        <v>672</v>
      </c>
      <c r="P1487" s="22">
        <v>14</v>
      </c>
      <c r="Q1487" s="23" t="s">
        <v>673</v>
      </c>
      <c r="R1487" s="23" t="s">
        <v>667</v>
      </c>
      <c r="S1487" s="23" t="s">
        <v>22</v>
      </c>
      <c r="T1487" s="23" t="s">
        <v>667</v>
      </c>
      <c r="U1487" s="23" t="s">
        <v>22</v>
      </c>
      <c r="V1487" s="23" t="s">
        <v>674</v>
      </c>
      <c r="W1487" s="23" t="s">
        <v>188</v>
      </c>
      <c r="X1487" s="23" t="s">
        <v>189</v>
      </c>
      <c r="Y1487" s="22">
        <v>0</v>
      </c>
      <c r="Z1487" s="23" t="s">
        <v>190</v>
      </c>
      <c r="AA1487" s="23" t="s">
        <v>191</v>
      </c>
      <c r="AB1487" s="23" t="s">
        <v>190</v>
      </c>
      <c r="AC1487" s="23" t="s">
        <v>190</v>
      </c>
      <c r="AD1487" s="23" t="s">
        <v>190</v>
      </c>
      <c r="AE1487" s="23" t="s">
        <v>113</v>
      </c>
      <c r="AF1487" s="23"/>
      <c r="AG1487" s="23"/>
      <c r="AH1487" s="23"/>
      <c r="AI1487" s="23"/>
      <c r="AJ1487" s="23" t="b">
        <v>0</v>
      </c>
      <c r="AK1487" s="3">
        <v>124</v>
      </c>
      <c r="AL1487" s="3">
        <v>4952</v>
      </c>
      <c r="AM1487" s="3">
        <v>5109</v>
      </c>
      <c r="AN1487" s="24">
        <v>45536.378759760802</v>
      </c>
      <c r="AO1487" s="24">
        <v>45536.378771334879</v>
      </c>
      <c r="AP1487">
        <v>9</v>
      </c>
      <c r="AQ1487" t="s">
        <v>194</v>
      </c>
      <c r="AR1487">
        <v>244.3787597608025</v>
      </c>
      <c r="AS1487" t="s">
        <v>195</v>
      </c>
      <c r="AT1487" t="s">
        <v>238</v>
      </c>
      <c r="AU1487" t="s">
        <v>197</v>
      </c>
      <c r="AV1487" t="s">
        <v>239</v>
      </c>
      <c r="AW1487" t="s">
        <v>238</v>
      </c>
      <c r="AX1487" t="s">
        <v>197</v>
      </c>
      <c r="AY1487" t="s">
        <v>240</v>
      </c>
    </row>
    <row r="1488" spans="1:51" x14ac:dyDescent="0.45">
      <c r="A1488" s="22">
        <v>875175</v>
      </c>
      <c r="B1488" s="6">
        <v>45536</v>
      </c>
      <c r="C1488" s="22">
        <v>1671000</v>
      </c>
      <c r="D1488" s="22">
        <v>3040442</v>
      </c>
      <c r="E1488" s="22"/>
      <c r="F1488" s="22">
        <v>38026</v>
      </c>
      <c r="G1488" s="22">
        <v>277</v>
      </c>
      <c r="H1488" s="22">
        <v>13</v>
      </c>
      <c r="I1488" s="22">
        <v>0</v>
      </c>
      <c r="J1488" s="22">
        <v>8</v>
      </c>
      <c r="K1488" s="22">
        <v>102182</v>
      </c>
      <c r="L1488" s="23" t="s">
        <v>918</v>
      </c>
      <c r="M1488" s="23"/>
      <c r="N1488" s="23" t="s">
        <v>184</v>
      </c>
      <c r="O1488" s="23" t="s">
        <v>184</v>
      </c>
      <c r="P1488" s="22">
        <v>1</v>
      </c>
      <c r="Q1488" s="23" t="s">
        <v>274</v>
      </c>
      <c r="R1488" s="23"/>
      <c r="S1488" s="23"/>
      <c r="T1488" s="23"/>
      <c r="U1488" s="23"/>
      <c r="V1488" s="23" t="s">
        <v>688</v>
      </c>
      <c r="W1488" s="23" t="s">
        <v>188</v>
      </c>
      <c r="X1488" s="23" t="s">
        <v>601</v>
      </c>
      <c r="Y1488" s="22">
        <v>0</v>
      </c>
      <c r="Z1488" s="23"/>
      <c r="AA1488" s="23" t="s">
        <v>191</v>
      </c>
      <c r="AB1488" s="23"/>
      <c r="AC1488" s="23"/>
      <c r="AD1488" s="23"/>
      <c r="AE1488" s="23"/>
      <c r="AF1488" s="23"/>
      <c r="AG1488" s="23"/>
      <c r="AH1488" s="23"/>
      <c r="AI1488" s="23"/>
      <c r="AJ1488" s="23" t="b">
        <v>0</v>
      </c>
      <c r="AK1488" s="3">
        <v>136</v>
      </c>
      <c r="AL1488" s="3">
        <v>3400</v>
      </c>
      <c r="AM1488" s="3">
        <v>7146</v>
      </c>
      <c r="AN1488" s="24">
        <v>45536.895967901233</v>
      </c>
      <c r="AO1488" s="24">
        <v>45536.896002623456</v>
      </c>
      <c r="AP1488">
        <v>9</v>
      </c>
      <c r="AQ1488" t="s">
        <v>194</v>
      </c>
      <c r="AR1488">
        <v>244.89596790123323</v>
      </c>
      <c r="AS1488" t="s">
        <v>195</v>
      </c>
      <c r="AT1488" t="s">
        <v>226</v>
      </c>
      <c r="AU1488" t="s">
        <v>197</v>
      </c>
      <c r="AV1488" t="s">
        <v>207</v>
      </c>
      <c r="AW1488" t="s">
        <v>226</v>
      </c>
      <c r="AX1488" t="s">
        <v>197</v>
      </c>
      <c r="AY1488" t="s">
        <v>228</v>
      </c>
    </row>
    <row r="1489" spans="1:51" x14ac:dyDescent="0.45">
      <c r="A1489" s="22">
        <v>871467</v>
      </c>
      <c r="B1489" s="6">
        <v>45536</v>
      </c>
      <c r="C1489" s="22">
        <v>1656000</v>
      </c>
      <c r="D1489" s="22">
        <v>2046971</v>
      </c>
      <c r="E1489" s="22"/>
      <c r="F1489" s="22">
        <v>220284</v>
      </c>
      <c r="G1489" s="22">
        <v>924475</v>
      </c>
      <c r="H1489" s="22">
        <v>0</v>
      </c>
      <c r="I1489" s="22"/>
      <c r="J1489" s="22">
        <v>76</v>
      </c>
      <c r="K1489" s="22">
        <v>102295</v>
      </c>
      <c r="L1489" s="23" t="s">
        <v>1653</v>
      </c>
      <c r="M1489" s="23"/>
      <c r="N1489" s="23" t="s">
        <v>184</v>
      </c>
      <c r="O1489" s="23" t="s">
        <v>213</v>
      </c>
      <c r="P1489" s="22">
        <v>20</v>
      </c>
      <c r="Q1489" s="23" t="s">
        <v>186</v>
      </c>
      <c r="R1489" s="23"/>
      <c r="S1489" s="23"/>
      <c r="T1489" s="23"/>
      <c r="U1489" s="23"/>
      <c r="V1489" s="23" t="s">
        <v>187</v>
      </c>
      <c r="W1489" s="23" t="s">
        <v>188</v>
      </c>
      <c r="X1489" s="23" t="s">
        <v>189</v>
      </c>
      <c r="Y1489" s="22">
        <v>0</v>
      </c>
      <c r="Z1489" s="23" t="s">
        <v>190</v>
      </c>
      <c r="AA1489" s="23" t="s">
        <v>191</v>
      </c>
      <c r="AB1489" s="23" t="s">
        <v>190</v>
      </c>
      <c r="AC1489" s="23" t="s">
        <v>192</v>
      </c>
      <c r="AD1489" s="23" t="s">
        <v>193</v>
      </c>
      <c r="AE1489" s="23" t="s">
        <v>85</v>
      </c>
      <c r="AF1489" s="23" t="s">
        <v>190</v>
      </c>
      <c r="AG1489" s="23" t="s">
        <v>190</v>
      </c>
      <c r="AH1489" s="23" t="s">
        <v>281</v>
      </c>
      <c r="AI1489" s="23" t="s">
        <v>996</v>
      </c>
      <c r="AJ1489" s="23" t="b">
        <v>0</v>
      </c>
      <c r="AK1489" s="3">
        <v>126</v>
      </c>
      <c r="AL1489" s="3">
        <v>3448</v>
      </c>
      <c r="AM1489" s="3">
        <v>4133</v>
      </c>
      <c r="AN1489" s="24">
        <v>45536.073503858024</v>
      </c>
      <c r="AO1489" s="24">
        <v>45536.07352700617</v>
      </c>
      <c r="AP1489">
        <v>9</v>
      </c>
      <c r="AQ1489" t="s">
        <v>194</v>
      </c>
      <c r="AR1489">
        <v>244.0735038580242</v>
      </c>
      <c r="AS1489" t="s">
        <v>195</v>
      </c>
      <c r="AT1489" t="s">
        <v>256</v>
      </c>
      <c r="AU1489" t="s">
        <v>197</v>
      </c>
      <c r="AV1489" t="s">
        <v>199</v>
      </c>
      <c r="AW1489" t="s">
        <v>256</v>
      </c>
      <c r="AX1489" t="s">
        <v>197</v>
      </c>
      <c r="AY1489" t="s">
        <v>298</v>
      </c>
    </row>
    <row r="1490" spans="1:51" x14ac:dyDescent="0.45">
      <c r="A1490" s="22">
        <v>872335</v>
      </c>
      <c r="B1490" s="6">
        <v>45536</v>
      </c>
      <c r="C1490" s="22">
        <v>1641000</v>
      </c>
      <c r="D1490" s="22">
        <v>2364181</v>
      </c>
      <c r="E1490" s="22"/>
      <c r="F1490" s="22">
        <v>204609</v>
      </c>
      <c r="G1490" s="22">
        <v>1661810</v>
      </c>
      <c r="H1490" s="22">
        <v>0</v>
      </c>
      <c r="I1490" s="22"/>
      <c r="J1490" s="22">
        <v>2627</v>
      </c>
      <c r="K1490" s="22">
        <v>102322</v>
      </c>
      <c r="L1490" s="23" t="s">
        <v>1663</v>
      </c>
      <c r="M1490" s="23"/>
      <c r="N1490" s="23" t="s">
        <v>184</v>
      </c>
      <c r="O1490" s="23" t="s">
        <v>213</v>
      </c>
      <c r="P1490" s="22">
        <v>20</v>
      </c>
      <c r="Q1490" s="23" t="s">
        <v>186</v>
      </c>
      <c r="R1490" s="23"/>
      <c r="S1490" s="23"/>
      <c r="T1490" s="23"/>
      <c r="U1490" s="23"/>
      <c r="V1490" s="23" t="s">
        <v>187</v>
      </c>
      <c r="W1490" s="23" t="s">
        <v>188</v>
      </c>
      <c r="X1490" s="23" t="s">
        <v>189</v>
      </c>
      <c r="Y1490" s="22">
        <v>0</v>
      </c>
      <c r="Z1490" s="23" t="s">
        <v>190</v>
      </c>
      <c r="AA1490" s="23" t="s">
        <v>191</v>
      </c>
      <c r="AB1490" s="23" t="s">
        <v>190</v>
      </c>
      <c r="AC1490" s="23" t="s">
        <v>192</v>
      </c>
      <c r="AD1490" s="23" t="s">
        <v>193</v>
      </c>
      <c r="AE1490" s="23" t="s">
        <v>85</v>
      </c>
      <c r="AF1490" s="23" t="s">
        <v>190</v>
      </c>
      <c r="AG1490" s="23" t="s">
        <v>190</v>
      </c>
      <c r="AH1490" s="23" t="s">
        <v>415</v>
      </c>
      <c r="AI1490" s="23" t="s">
        <v>1646</v>
      </c>
      <c r="AJ1490" s="23" t="b">
        <v>0</v>
      </c>
      <c r="AK1490" s="3">
        <v>119</v>
      </c>
      <c r="AL1490" s="3">
        <v>3448</v>
      </c>
      <c r="AM1490" s="3">
        <v>4749</v>
      </c>
      <c r="AN1490" s="24">
        <v>45536.275058101855</v>
      </c>
      <c r="AO1490" s="24">
        <v>45536.275081250002</v>
      </c>
      <c r="AP1490">
        <v>9</v>
      </c>
      <c r="AQ1490" t="s">
        <v>194</v>
      </c>
      <c r="AR1490">
        <v>244.27505810185539</v>
      </c>
      <c r="AS1490" t="s">
        <v>195</v>
      </c>
      <c r="AT1490" t="s">
        <v>222</v>
      </c>
      <c r="AU1490" t="s">
        <v>197</v>
      </c>
      <c r="AV1490" t="s">
        <v>233</v>
      </c>
      <c r="AW1490" t="s">
        <v>222</v>
      </c>
      <c r="AX1490" t="s">
        <v>197</v>
      </c>
      <c r="AY1490" t="s">
        <v>219</v>
      </c>
    </row>
    <row r="1491" spans="1:51" x14ac:dyDescent="0.45">
      <c r="A1491" s="22">
        <v>871427</v>
      </c>
      <c r="B1491" s="6">
        <v>45536</v>
      </c>
      <c r="C1491" s="22">
        <v>1625000</v>
      </c>
      <c r="D1491" s="22">
        <v>3590151</v>
      </c>
      <c r="E1491" s="22"/>
      <c r="F1491" s="22">
        <v>211867</v>
      </c>
      <c r="G1491" s="22">
        <v>306755</v>
      </c>
      <c r="H1491" s="22">
        <v>1</v>
      </c>
      <c r="I1491" s="22"/>
      <c r="J1491" s="22">
        <v>315</v>
      </c>
      <c r="K1491" s="22">
        <v>102199</v>
      </c>
      <c r="L1491" s="23" t="s">
        <v>1046</v>
      </c>
      <c r="M1491" s="23"/>
      <c r="N1491" s="23" t="s">
        <v>184</v>
      </c>
      <c r="O1491" s="23" t="s">
        <v>213</v>
      </c>
      <c r="P1491" s="22">
        <v>20</v>
      </c>
      <c r="Q1491" s="23" t="s">
        <v>186</v>
      </c>
      <c r="R1491" s="23"/>
      <c r="S1491" s="23"/>
      <c r="T1491" s="23"/>
      <c r="U1491" s="23"/>
      <c r="V1491" s="23" t="s">
        <v>187</v>
      </c>
      <c r="W1491" s="23" t="s">
        <v>188</v>
      </c>
      <c r="X1491" s="23" t="s">
        <v>189</v>
      </c>
      <c r="Y1491" s="22">
        <v>0</v>
      </c>
      <c r="Z1491" s="23" t="s">
        <v>190</v>
      </c>
      <c r="AA1491" s="23" t="s">
        <v>191</v>
      </c>
      <c r="AB1491" s="23" t="s">
        <v>190</v>
      </c>
      <c r="AC1491" s="23" t="s">
        <v>192</v>
      </c>
      <c r="AD1491" s="23" t="s">
        <v>193</v>
      </c>
      <c r="AE1491" s="23" t="s">
        <v>85</v>
      </c>
      <c r="AF1491" s="23" t="s">
        <v>190</v>
      </c>
      <c r="AG1491" s="23" t="s">
        <v>190</v>
      </c>
      <c r="AH1491" s="23" t="s">
        <v>415</v>
      </c>
      <c r="AI1491" s="23" t="s">
        <v>474</v>
      </c>
      <c r="AJ1491" s="23" t="b">
        <v>0</v>
      </c>
      <c r="AK1491" s="3">
        <v>121</v>
      </c>
      <c r="AL1491" s="3">
        <v>3448</v>
      </c>
      <c r="AM1491" s="3">
        <v>4093</v>
      </c>
      <c r="AN1491" s="24">
        <v>45536.042263040123</v>
      </c>
      <c r="AO1491" s="24">
        <v>45536.042297762346</v>
      </c>
      <c r="AP1491">
        <v>9</v>
      </c>
      <c r="AQ1491" t="s">
        <v>194</v>
      </c>
      <c r="AR1491">
        <v>244.04226304012263</v>
      </c>
      <c r="AS1491" t="s">
        <v>195</v>
      </c>
      <c r="AT1491" t="s">
        <v>256</v>
      </c>
      <c r="AU1491" t="s">
        <v>197</v>
      </c>
      <c r="AV1491" t="s">
        <v>204</v>
      </c>
      <c r="AW1491" t="s">
        <v>256</v>
      </c>
      <c r="AX1491" t="s">
        <v>197</v>
      </c>
      <c r="AY1491" t="s">
        <v>291</v>
      </c>
    </row>
    <row r="1492" spans="1:51" x14ac:dyDescent="0.45">
      <c r="A1492" s="22">
        <v>873507</v>
      </c>
      <c r="B1492" s="6">
        <v>45536</v>
      </c>
      <c r="C1492" s="22">
        <v>1625000</v>
      </c>
      <c r="D1492" s="22">
        <v>6080638</v>
      </c>
      <c r="E1492" s="22"/>
      <c r="F1492" s="22">
        <v>232</v>
      </c>
      <c r="G1492" s="22">
        <v>573131</v>
      </c>
      <c r="H1492" s="22">
        <v>1</v>
      </c>
      <c r="I1492" s="22"/>
      <c r="J1492" s="22">
        <v>160934</v>
      </c>
      <c r="K1492" s="22">
        <v>62858</v>
      </c>
      <c r="L1492" s="23" t="s">
        <v>1249</v>
      </c>
      <c r="M1492" s="23"/>
      <c r="N1492" s="23" t="s">
        <v>184</v>
      </c>
      <c r="O1492" s="23" t="s">
        <v>225</v>
      </c>
      <c r="P1492" s="22">
        <v>18</v>
      </c>
      <c r="Q1492" s="23" t="s">
        <v>279</v>
      </c>
      <c r="R1492" s="23"/>
      <c r="S1492" s="23"/>
      <c r="T1492" s="23"/>
      <c r="U1492" s="23"/>
      <c r="V1492" s="23" t="s">
        <v>187</v>
      </c>
      <c r="W1492" s="23" t="s">
        <v>188</v>
      </c>
      <c r="X1492" s="23" t="s">
        <v>189</v>
      </c>
      <c r="Y1492" s="22">
        <v>0</v>
      </c>
      <c r="Z1492" s="23" t="s">
        <v>190</v>
      </c>
      <c r="AA1492" s="23" t="s">
        <v>191</v>
      </c>
      <c r="AB1492" s="23" t="s">
        <v>190</v>
      </c>
      <c r="AC1492" s="23" t="s">
        <v>280</v>
      </c>
      <c r="AD1492" s="23" t="s">
        <v>281</v>
      </c>
      <c r="AE1492" s="23" t="s">
        <v>65</v>
      </c>
      <c r="AF1492" s="23"/>
      <c r="AG1492" s="23"/>
      <c r="AH1492" s="23"/>
      <c r="AI1492" s="23"/>
      <c r="AJ1492" s="23" t="b">
        <v>0</v>
      </c>
      <c r="AK1492" s="3">
        <v>127</v>
      </c>
      <c r="AL1492" s="3">
        <v>2408</v>
      </c>
      <c r="AM1492" s="3">
        <v>5698</v>
      </c>
      <c r="AN1492" s="24">
        <v>45536.541790277777</v>
      </c>
      <c r="AO1492" s="24">
        <v>45536.541859722223</v>
      </c>
      <c r="AP1492">
        <v>9</v>
      </c>
      <c r="AQ1492" t="s">
        <v>194</v>
      </c>
      <c r="AR1492">
        <v>244.54179027777718</v>
      </c>
      <c r="AS1492" t="s">
        <v>195</v>
      </c>
      <c r="AT1492" t="s">
        <v>218</v>
      </c>
      <c r="AU1492" t="s">
        <v>197</v>
      </c>
      <c r="AV1492" t="s">
        <v>208</v>
      </c>
      <c r="AW1492" t="s">
        <v>218</v>
      </c>
      <c r="AX1492" t="s">
        <v>197</v>
      </c>
      <c r="AY1492" t="s">
        <v>229</v>
      </c>
    </row>
    <row r="1493" spans="1:51" x14ac:dyDescent="0.45">
      <c r="A1493" s="22">
        <v>871656</v>
      </c>
      <c r="B1493" s="6">
        <v>45536</v>
      </c>
      <c r="C1493" s="22">
        <v>1578000</v>
      </c>
      <c r="D1493" s="22">
        <v>5692788</v>
      </c>
      <c r="E1493" s="22"/>
      <c r="F1493" s="22">
        <v>8824</v>
      </c>
      <c r="G1493" s="22">
        <v>8543</v>
      </c>
      <c r="H1493" s="22">
        <v>0</v>
      </c>
      <c r="I1493" s="22">
        <v>0</v>
      </c>
      <c r="J1493" s="22">
        <v>1152432</v>
      </c>
      <c r="K1493" s="22">
        <v>3650</v>
      </c>
      <c r="L1493" s="23" t="s">
        <v>1647</v>
      </c>
      <c r="M1493" s="23"/>
      <c r="N1493" s="23" t="s">
        <v>184</v>
      </c>
      <c r="O1493" s="23" t="s">
        <v>185</v>
      </c>
      <c r="P1493" s="22">
        <v>1</v>
      </c>
      <c r="Q1493" s="23" t="s">
        <v>274</v>
      </c>
      <c r="R1493" s="23"/>
      <c r="S1493" s="23"/>
      <c r="T1493" s="23"/>
      <c r="U1493" s="23"/>
      <c r="V1493" s="23" t="s">
        <v>187</v>
      </c>
      <c r="W1493" s="23" t="s">
        <v>188</v>
      </c>
      <c r="X1493" s="23" t="s">
        <v>601</v>
      </c>
      <c r="Y1493" s="22">
        <v>0</v>
      </c>
      <c r="Z1493" s="23"/>
      <c r="AA1493" s="23" t="s">
        <v>191</v>
      </c>
      <c r="AB1493" s="23"/>
      <c r="AC1493" s="23"/>
      <c r="AD1493" s="23"/>
      <c r="AE1493" s="23"/>
      <c r="AF1493" s="23" t="s">
        <v>190</v>
      </c>
      <c r="AG1493" s="23" t="s">
        <v>192</v>
      </c>
      <c r="AH1493" s="23" t="s">
        <v>415</v>
      </c>
      <c r="AI1493" s="23" t="s">
        <v>1648</v>
      </c>
      <c r="AJ1493" s="23" t="b">
        <v>0</v>
      </c>
      <c r="AK1493" s="3">
        <v>60</v>
      </c>
      <c r="AL1493" s="3">
        <v>236</v>
      </c>
      <c r="AM1493" s="3">
        <v>4289</v>
      </c>
      <c r="AN1493" s="24">
        <v>45536.113028125001</v>
      </c>
      <c r="AO1493" s="24">
        <v>45536.11308599537</v>
      </c>
      <c r="AP1493">
        <v>9</v>
      </c>
      <c r="AQ1493" t="s">
        <v>194</v>
      </c>
      <c r="AR1493">
        <v>244.11302812500071</v>
      </c>
      <c r="AS1493" t="s">
        <v>195</v>
      </c>
      <c r="AT1493" t="s">
        <v>217</v>
      </c>
      <c r="AU1493" t="s">
        <v>197</v>
      </c>
      <c r="AV1493" t="s">
        <v>300</v>
      </c>
      <c r="AW1493" t="s">
        <v>217</v>
      </c>
      <c r="AX1493" t="s">
        <v>197</v>
      </c>
      <c r="AY1493" t="s">
        <v>199</v>
      </c>
    </row>
    <row r="1494" spans="1:51" x14ac:dyDescent="0.45">
      <c r="A1494" s="22">
        <v>874686</v>
      </c>
      <c r="B1494" s="6">
        <v>45536</v>
      </c>
      <c r="C1494" s="22">
        <v>1531000</v>
      </c>
      <c r="D1494" s="22">
        <v>1978174</v>
      </c>
      <c r="E1494" s="22"/>
      <c r="F1494" s="22">
        <v>10312</v>
      </c>
      <c r="G1494" s="22">
        <v>315126</v>
      </c>
      <c r="H1494" s="22">
        <v>170</v>
      </c>
      <c r="I1494" s="22"/>
      <c r="J1494" s="22">
        <v>35414</v>
      </c>
      <c r="K1494" s="22">
        <v>101801</v>
      </c>
      <c r="L1494" s="23" t="s">
        <v>1365</v>
      </c>
      <c r="M1494" s="23"/>
      <c r="N1494" s="23" t="s">
        <v>184</v>
      </c>
      <c r="O1494" s="23" t="s">
        <v>672</v>
      </c>
      <c r="P1494" s="22">
        <v>10</v>
      </c>
      <c r="Q1494" s="23" t="s">
        <v>673</v>
      </c>
      <c r="R1494" s="23" t="s">
        <v>667</v>
      </c>
      <c r="S1494" s="23" t="s">
        <v>22</v>
      </c>
      <c r="T1494" s="23" t="s">
        <v>667</v>
      </c>
      <c r="U1494" s="23" t="s">
        <v>22</v>
      </c>
      <c r="V1494" s="23" t="s">
        <v>674</v>
      </c>
      <c r="W1494" s="23" t="s">
        <v>188</v>
      </c>
      <c r="X1494" s="23" t="s">
        <v>189</v>
      </c>
      <c r="Y1494" s="22">
        <v>0</v>
      </c>
      <c r="Z1494" s="23" t="s">
        <v>190</v>
      </c>
      <c r="AA1494" s="23" t="s">
        <v>191</v>
      </c>
      <c r="AB1494" s="23" t="s">
        <v>190</v>
      </c>
      <c r="AC1494" s="23" t="s">
        <v>190</v>
      </c>
      <c r="AD1494" s="23" t="s">
        <v>190</v>
      </c>
      <c r="AE1494" s="23" t="s">
        <v>98</v>
      </c>
      <c r="AF1494" s="23"/>
      <c r="AG1494" s="23"/>
      <c r="AH1494" s="23"/>
      <c r="AI1494" s="23"/>
      <c r="AJ1494" s="23" t="b">
        <v>0</v>
      </c>
      <c r="AK1494" s="3">
        <v>116</v>
      </c>
      <c r="AL1494" s="3">
        <v>4952</v>
      </c>
      <c r="AM1494" s="3">
        <v>6686</v>
      </c>
      <c r="AN1494" s="24">
        <v>45536.750053819444</v>
      </c>
      <c r="AO1494" s="24">
        <v>45536.75006539352</v>
      </c>
      <c r="AP1494">
        <v>9</v>
      </c>
      <c r="AQ1494" t="s">
        <v>194</v>
      </c>
      <c r="AR1494">
        <v>244.75005381944356</v>
      </c>
      <c r="AS1494" t="s">
        <v>195</v>
      </c>
      <c r="AT1494" t="s">
        <v>230</v>
      </c>
      <c r="AU1494" t="s">
        <v>197</v>
      </c>
      <c r="AV1494" t="s">
        <v>233</v>
      </c>
      <c r="AW1494" t="s">
        <v>230</v>
      </c>
      <c r="AX1494" t="s">
        <v>197</v>
      </c>
      <c r="AY1494" t="s">
        <v>232</v>
      </c>
    </row>
    <row r="1495" spans="1:51" x14ac:dyDescent="0.45">
      <c r="A1495" s="22">
        <v>874687</v>
      </c>
      <c r="B1495" s="6">
        <v>45536</v>
      </c>
      <c r="C1495" s="22">
        <v>1531000</v>
      </c>
      <c r="D1495" s="22">
        <v>1978174</v>
      </c>
      <c r="E1495" s="22"/>
      <c r="F1495" s="22">
        <v>10312</v>
      </c>
      <c r="G1495" s="22">
        <v>315126</v>
      </c>
      <c r="H1495" s="22">
        <v>170</v>
      </c>
      <c r="I1495" s="22"/>
      <c r="J1495" s="22">
        <v>35414</v>
      </c>
      <c r="K1495" s="22">
        <v>101801</v>
      </c>
      <c r="L1495" s="23" t="s">
        <v>1365</v>
      </c>
      <c r="M1495" s="23"/>
      <c r="N1495" s="23" t="s">
        <v>184</v>
      </c>
      <c r="O1495" s="23" t="s">
        <v>672</v>
      </c>
      <c r="P1495" s="22">
        <v>14</v>
      </c>
      <c r="Q1495" s="23" t="s">
        <v>673</v>
      </c>
      <c r="R1495" s="23" t="s">
        <v>667</v>
      </c>
      <c r="S1495" s="23" t="s">
        <v>22</v>
      </c>
      <c r="T1495" s="23" t="s">
        <v>667</v>
      </c>
      <c r="U1495" s="23" t="s">
        <v>22</v>
      </c>
      <c r="V1495" s="23" t="s">
        <v>674</v>
      </c>
      <c r="W1495" s="23" t="s">
        <v>188</v>
      </c>
      <c r="X1495" s="23" t="s">
        <v>189</v>
      </c>
      <c r="Y1495" s="22">
        <v>0</v>
      </c>
      <c r="Z1495" s="23" t="s">
        <v>190</v>
      </c>
      <c r="AA1495" s="23" t="s">
        <v>191</v>
      </c>
      <c r="AB1495" s="23" t="s">
        <v>190</v>
      </c>
      <c r="AC1495" s="23" t="s">
        <v>190</v>
      </c>
      <c r="AD1495" s="23" t="s">
        <v>190</v>
      </c>
      <c r="AE1495" s="23" t="s">
        <v>98</v>
      </c>
      <c r="AF1495" s="23"/>
      <c r="AG1495" s="23"/>
      <c r="AH1495" s="23"/>
      <c r="AI1495" s="23"/>
      <c r="AJ1495" s="23" t="b">
        <v>0</v>
      </c>
      <c r="AK1495" s="3">
        <v>116</v>
      </c>
      <c r="AL1495" s="3">
        <v>4952</v>
      </c>
      <c r="AM1495" s="3">
        <v>6686</v>
      </c>
      <c r="AN1495" s="24">
        <v>45536.750053819444</v>
      </c>
      <c r="AO1495" s="24">
        <v>45536.75006539352</v>
      </c>
      <c r="AP1495">
        <v>9</v>
      </c>
      <c r="AQ1495" t="s">
        <v>194</v>
      </c>
      <c r="AR1495">
        <v>244.75005381944356</v>
      </c>
      <c r="AS1495" t="s">
        <v>195</v>
      </c>
      <c r="AT1495" t="s">
        <v>230</v>
      </c>
      <c r="AU1495" t="s">
        <v>197</v>
      </c>
      <c r="AV1495" t="s">
        <v>233</v>
      </c>
      <c r="AW1495" t="s">
        <v>230</v>
      </c>
      <c r="AX1495" t="s">
        <v>197</v>
      </c>
      <c r="AY1495" t="s">
        <v>232</v>
      </c>
    </row>
    <row r="1496" spans="1:51" x14ac:dyDescent="0.45">
      <c r="A1496" s="22">
        <v>874688</v>
      </c>
      <c r="B1496" s="6">
        <v>45536</v>
      </c>
      <c r="C1496" s="22">
        <v>1531000</v>
      </c>
      <c r="D1496" s="22">
        <v>1978174</v>
      </c>
      <c r="E1496" s="22"/>
      <c r="F1496" s="22">
        <v>10312</v>
      </c>
      <c r="G1496" s="22">
        <v>315126</v>
      </c>
      <c r="H1496" s="22">
        <v>170</v>
      </c>
      <c r="I1496" s="22"/>
      <c r="J1496" s="22">
        <v>35414</v>
      </c>
      <c r="K1496" s="22">
        <v>101801</v>
      </c>
      <c r="L1496" s="23" t="s">
        <v>1365</v>
      </c>
      <c r="M1496" s="23"/>
      <c r="N1496" s="23" t="s">
        <v>184</v>
      </c>
      <c r="O1496" s="23" t="s">
        <v>672</v>
      </c>
      <c r="P1496" s="22">
        <v>10</v>
      </c>
      <c r="Q1496" s="23" t="s">
        <v>673</v>
      </c>
      <c r="R1496" s="23" t="s">
        <v>667</v>
      </c>
      <c r="S1496" s="23" t="s">
        <v>22</v>
      </c>
      <c r="T1496" s="23" t="s">
        <v>667</v>
      </c>
      <c r="U1496" s="23" t="s">
        <v>22</v>
      </c>
      <c r="V1496" s="23" t="s">
        <v>674</v>
      </c>
      <c r="W1496" s="23" t="s">
        <v>188</v>
      </c>
      <c r="X1496" s="23" t="s">
        <v>189</v>
      </c>
      <c r="Y1496" s="22">
        <v>0</v>
      </c>
      <c r="Z1496" s="23" t="s">
        <v>190</v>
      </c>
      <c r="AA1496" s="23" t="s">
        <v>191</v>
      </c>
      <c r="AB1496" s="23" t="s">
        <v>190</v>
      </c>
      <c r="AC1496" s="23" t="s">
        <v>190</v>
      </c>
      <c r="AD1496" s="23" t="s">
        <v>190</v>
      </c>
      <c r="AE1496" s="23" t="s">
        <v>98</v>
      </c>
      <c r="AF1496" s="23"/>
      <c r="AG1496" s="23"/>
      <c r="AH1496" s="23"/>
      <c r="AI1496" s="23"/>
      <c r="AJ1496" s="23" t="b">
        <v>0</v>
      </c>
      <c r="AK1496" s="3">
        <v>116</v>
      </c>
      <c r="AL1496" s="3">
        <v>4952</v>
      </c>
      <c r="AM1496" s="3">
        <v>6686</v>
      </c>
      <c r="AN1496" s="24">
        <v>45536.750053819444</v>
      </c>
      <c r="AO1496" s="24">
        <v>45536.75006539352</v>
      </c>
      <c r="AP1496">
        <v>9</v>
      </c>
      <c r="AQ1496" t="s">
        <v>194</v>
      </c>
      <c r="AR1496">
        <v>244.75005381944356</v>
      </c>
      <c r="AS1496" t="s">
        <v>195</v>
      </c>
      <c r="AT1496" t="s">
        <v>230</v>
      </c>
      <c r="AU1496" t="s">
        <v>197</v>
      </c>
      <c r="AV1496" t="s">
        <v>233</v>
      </c>
      <c r="AW1496" t="s">
        <v>230</v>
      </c>
      <c r="AX1496" t="s">
        <v>197</v>
      </c>
      <c r="AY1496" t="s">
        <v>232</v>
      </c>
    </row>
    <row r="1497" spans="1:51" x14ac:dyDescent="0.45">
      <c r="A1497" s="22">
        <v>874689</v>
      </c>
      <c r="B1497" s="6">
        <v>45536</v>
      </c>
      <c r="C1497" s="22">
        <v>1531000</v>
      </c>
      <c r="D1497" s="22">
        <v>1978174</v>
      </c>
      <c r="E1497" s="22"/>
      <c r="F1497" s="22">
        <v>10312</v>
      </c>
      <c r="G1497" s="22">
        <v>315126</v>
      </c>
      <c r="H1497" s="22">
        <v>170</v>
      </c>
      <c r="I1497" s="22"/>
      <c r="J1497" s="22">
        <v>35414</v>
      </c>
      <c r="K1497" s="22">
        <v>101801</v>
      </c>
      <c r="L1497" s="23" t="s">
        <v>1365</v>
      </c>
      <c r="M1497" s="23"/>
      <c r="N1497" s="23" t="s">
        <v>184</v>
      </c>
      <c r="O1497" s="23" t="s">
        <v>672</v>
      </c>
      <c r="P1497" s="22">
        <v>14</v>
      </c>
      <c r="Q1497" s="23" t="s">
        <v>673</v>
      </c>
      <c r="R1497" s="23" t="s">
        <v>667</v>
      </c>
      <c r="S1497" s="23" t="s">
        <v>22</v>
      </c>
      <c r="T1497" s="23" t="s">
        <v>667</v>
      </c>
      <c r="U1497" s="23" t="s">
        <v>22</v>
      </c>
      <c r="V1497" s="23" t="s">
        <v>674</v>
      </c>
      <c r="W1497" s="23" t="s">
        <v>188</v>
      </c>
      <c r="X1497" s="23" t="s">
        <v>189</v>
      </c>
      <c r="Y1497" s="22">
        <v>0</v>
      </c>
      <c r="Z1497" s="23" t="s">
        <v>190</v>
      </c>
      <c r="AA1497" s="23" t="s">
        <v>191</v>
      </c>
      <c r="AB1497" s="23" t="s">
        <v>190</v>
      </c>
      <c r="AC1497" s="23" t="s">
        <v>190</v>
      </c>
      <c r="AD1497" s="23" t="s">
        <v>190</v>
      </c>
      <c r="AE1497" s="23" t="s">
        <v>98</v>
      </c>
      <c r="AF1497" s="23"/>
      <c r="AG1497" s="23"/>
      <c r="AH1497" s="23"/>
      <c r="AI1497" s="23"/>
      <c r="AJ1497" s="23" t="b">
        <v>0</v>
      </c>
      <c r="AK1497" s="3">
        <v>116</v>
      </c>
      <c r="AL1497" s="3">
        <v>4952</v>
      </c>
      <c r="AM1497" s="3">
        <v>6686</v>
      </c>
      <c r="AN1497" s="24">
        <v>45536.750053819444</v>
      </c>
      <c r="AO1497" s="24">
        <v>45536.75006539352</v>
      </c>
      <c r="AP1497">
        <v>9</v>
      </c>
      <c r="AQ1497" t="s">
        <v>194</v>
      </c>
      <c r="AR1497">
        <v>244.75005381944356</v>
      </c>
      <c r="AS1497" t="s">
        <v>195</v>
      </c>
      <c r="AT1497" t="s">
        <v>230</v>
      </c>
      <c r="AU1497" t="s">
        <v>197</v>
      </c>
      <c r="AV1497" t="s">
        <v>233</v>
      </c>
      <c r="AW1497" t="s">
        <v>230</v>
      </c>
      <c r="AX1497" t="s">
        <v>197</v>
      </c>
      <c r="AY1497" t="s">
        <v>232</v>
      </c>
    </row>
    <row r="1498" spans="1:51" x14ac:dyDescent="0.45">
      <c r="A1498" s="22">
        <v>873691</v>
      </c>
      <c r="B1498" s="6">
        <v>45536</v>
      </c>
      <c r="C1498" s="22">
        <v>1516000</v>
      </c>
      <c r="D1498" s="22">
        <v>2145675</v>
      </c>
      <c r="E1498" s="22"/>
      <c r="F1498" s="22">
        <v>21178</v>
      </c>
      <c r="G1498" s="22">
        <v>283501</v>
      </c>
      <c r="H1498" s="22">
        <v>199</v>
      </c>
      <c r="I1498" s="22"/>
      <c r="J1498" s="22">
        <v>32472</v>
      </c>
      <c r="K1498" s="22">
        <v>101853</v>
      </c>
      <c r="L1498" s="23" t="s">
        <v>1363</v>
      </c>
      <c r="M1498" s="23"/>
      <c r="N1498" s="23" t="s">
        <v>184</v>
      </c>
      <c r="O1498" s="23" t="s">
        <v>672</v>
      </c>
      <c r="P1498" s="22">
        <v>10</v>
      </c>
      <c r="Q1498" s="23" t="s">
        <v>673</v>
      </c>
      <c r="R1498" s="23" t="s">
        <v>667</v>
      </c>
      <c r="S1498" s="23" t="s">
        <v>22</v>
      </c>
      <c r="T1498" s="23" t="s">
        <v>667</v>
      </c>
      <c r="U1498" s="23" t="s">
        <v>22</v>
      </c>
      <c r="V1498" s="23" t="s">
        <v>674</v>
      </c>
      <c r="W1498" s="23" t="s">
        <v>188</v>
      </c>
      <c r="X1498" s="23" t="s">
        <v>189</v>
      </c>
      <c r="Y1498" s="22">
        <v>0</v>
      </c>
      <c r="Z1498" s="23" t="s">
        <v>190</v>
      </c>
      <c r="AA1498" s="23" t="s">
        <v>191</v>
      </c>
      <c r="AB1498" s="23" t="s">
        <v>190</v>
      </c>
      <c r="AC1498" s="23" t="s">
        <v>190</v>
      </c>
      <c r="AD1498" s="23" t="s">
        <v>190</v>
      </c>
      <c r="AE1498" s="23" t="s">
        <v>98</v>
      </c>
      <c r="AF1498" s="23"/>
      <c r="AG1498" s="23"/>
      <c r="AH1498" s="23"/>
      <c r="AI1498" s="23"/>
      <c r="AJ1498" s="23" t="b">
        <v>0</v>
      </c>
      <c r="AK1498" s="3">
        <v>121</v>
      </c>
      <c r="AL1498" s="3">
        <v>4952</v>
      </c>
      <c r="AM1498" s="3">
        <v>5831</v>
      </c>
      <c r="AN1498" s="24">
        <v>45536.625063040126</v>
      </c>
      <c r="AO1498" s="24">
        <v>45536.625086188273</v>
      </c>
      <c r="AP1498">
        <v>9</v>
      </c>
      <c r="AQ1498" t="s">
        <v>194</v>
      </c>
      <c r="AR1498">
        <v>244.62506304012641</v>
      </c>
      <c r="AS1498" t="s">
        <v>195</v>
      </c>
      <c r="AT1498" t="s">
        <v>228</v>
      </c>
      <c r="AU1498" t="s">
        <v>197</v>
      </c>
      <c r="AV1498" t="s">
        <v>233</v>
      </c>
      <c r="AW1498" t="s">
        <v>228</v>
      </c>
      <c r="AX1498" t="s">
        <v>197</v>
      </c>
      <c r="AY1498" t="s">
        <v>219</v>
      </c>
    </row>
    <row r="1499" spans="1:51" x14ac:dyDescent="0.45">
      <c r="A1499" s="22">
        <v>873692</v>
      </c>
      <c r="B1499" s="6">
        <v>45536</v>
      </c>
      <c r="C1499" s="22">
        <v>1516000</v>
      </c>
      <c r="D1499" s="22">
        <v>2145675</v>
      </c>
      <c r="E1499" s="22"/>
      <c r="F1499" s="22">
        <v>21178</v>
      </c>
      <c r="G1499" s="22">
        <v>283501</v>
      </c>
      <c r="H1499" s="22">
        <v>199</v>
      </c>
      <c r="I1499" s="22"/>
      <c r="J1499" s="22">
        <v>32472</v>
      </c>
      <c r="K1499" s="22">
        <v>101853</v>
      </c>
      <c r="L1499" s="23" t="s">
        <v>1363</v>
      </c>
      <c r="M1499" s="23"/>
      <c r="N1499" s="23" t="s">
        <v>184</v>
      </c>
      <c r="O1499" s="23" t="s">
        <v>672</v>
      </c>
      <c r="P1499" s="22">
        <v>14</v>
      </c>
      <c r="Q1499" s="23" t="s">
        <v>673</v>
      </c>
      <c r="R1499" s="23" t="s">
        <v>667</v>
      </c>
      <c r="S1499" s="23" t="s">
        <v>22</v>
      </c>
      <c r="T1499" s="23" t="s">
        <v>667</v>
      </c>
      <c r="U1499" s="23" t="s">
        <v>22</v>
      </c>
      <c r="V1499" s="23" t="s">
        <v>674</v>
      </c>
      <c r="W1499" s="23" t="s">
        <v>188</v>
      </c>
      <c r="X1499" s="23" t="s">
        <v>189</v>
      </c>
      <c r="Y1499" s="22">
        <v>0</v>
      </c>
      <c r="Z1499" s="23" t="s">
        <v>190</v>
      </c>
      <c r="AA1499" s="23" t="s">
        <v>191</v>
      </c>
      <c r="AB1499" s="23" t="s">
        <v>190</v>
      </c>
      <c r="AC1499" s="23" t="s">
        <v>190</v>
      </c>
      <c r="AD1499" s="23" t="s">
        <v>190</v>
      </c>
      <c r="AE1499" s="23" t="s">
        <v>98</v>
      </c>
      <c r="AF1499" s="23"/>
      <c r="AG1499" s="23"/>
      <c r="AH1499" s="23"/>
      <c r="AI1499" s="23"/>
      <c r="AJ1499" s="23" t="b">
        <v>0</v>
      </c>
      <c r="AK1499" s="3">
        <v>121</v>
      </c>
      <c r="AL1499" s="3">
        <v>4952</v>
      </c>
      <c r="AM1499" s="3">
        <v>5831</v>
      </c>
      <c r="AN1499" s="24">
        <v>45536.625063040126</v>
      </c>
      <c r="AO1499" s="24">
        <v>45536.625086188273</v>
      </c>
      <c r="AP1499">
        <v>9</v>
      </c>
      <c r="AQ1499" t="s">
        <v>194</v>
      </c>
      <c r="AR1499">
        <v>244.62506304012641</v>
      </c>
      <c r="AS1499" t="s">
        <v>195</v>
      </c>
      <c r="AT1499" t="s">
        <v>228</v>
      </c>
      <c r="AU1499" t="s">
        <v>197</v>
      </c>
      <c r="AV1499" t="s">
        <v>233</v>
      </c>
      <c r="AW1499" t="s">
        <v>228</v>
      </c>
      <c r="AX1499" t="s">
        <v>197</v>
      </c>
      <c r="AY1499" t="s">
        <v>219</v>
      </c>
    </row>
    <row r="1500" spans="1:51" x14ac:dyDescent="0.45">
      <c r="A1500" s="22">
        <v>873693</v>
      </c>
      <c r="B1500" s="6">
        <v>45536</v>
      </c>
      <c r="C1500" s="22">
        <v>1516000</v>
      </c>
      <c r="D1500" s="22">
        <v>2145675</v>
      </c>
      <c r="E1500" s="22"/>
      <c r="F1500" s="22">
        <v>21178</v>
      </c>
      <c r="G1500" s="22">
        <v>283501</v>
      </c>
      <c r="H1500" s="22">
        <v>199</v>
      </c>
      <c r="I1500" s="22"/>
      <c r="J1500" s="22">
        <v>32472</v>
      </c>
      <c r="K1500" s="22">
        <v>101853</v>
      </c>
      <c r="L1500" s="23" t="s">
        <v>1363</v>
      </c>
      <c r="M1500" s="23"/>
      <c r="N1500" s="23" t="s">
        <v>184</v>
      </c>
      <c r="O1500" s="23" t="s">
        <v>672</v>
      </c>
      <c r="P1500" s="22">
        <v>10</v>
      </c>
      <c r="Q1500" s="23" t="s">
        <v>673</v>
      </c>
      <c r="R1500" s="23" t="s">
        <v>667</v>
      </c>
      <c r="S1500" s="23" t="s">
        <v>22</v>
      </c>
      <c r="T1500" s="23" t="s">
        <v>667</v>
      </c>
      <c r="U1500" s="23" t="s">
        <v>22</v>
      </c>
      <c r="V1500" s="23" t="s">
        <v>674</v>
      </c>
      <c r="W1500" s="23" t="s">
        <v>188</v>
      </c>
      <c r="X1500" s="23" t="s">
        <v>189</v>
      </c>
      <c r="Y1500" s="22">
        <v>0</v>
      </c>
      <c r="Z1500" s="23" t="s">
        <v>190</v>
      </c>
      <c r="AA1500" s="23" t="s">
        <v>191</v>
      </c>
      <c r="AB1500" s="23" t="s">
        <v>190</v>
      </c>
      <c r="AC1500" s="23" t="s">
        <v>190</v>
      </c>
      <c r="AD1500" s="23" t="s">
        <v>190</v>
      </c>
      <c r="AE1500" s="23" t="s">
        <v>98</v>
      </c>
      <c r="AF1500" s="23"/>
      <c r="AG1500" s="23"/>
      <c r="AH1500" s="23"/>
      <c r="AI1500" s="23"/>
      <c r="AJ1500" s="23" t="b">
        <v>0</v>
      </c>
      <c r="AK1500" s="3">
        <v>121</v>
      </c>
      <c r="AL1500" s="3">
        <v>4952</v>
      </c>
      <c r="AM1500" s="3">
        <v>5831</v>
      </c>
      <c r="AN1500" s="24">
        <v>45536.625063040126</v>
      </c>
      <c r="AO1500" s="24">
        <v>45536.625086188273</v>
      </c>
      <c r="AP1500">
        <v>9</v>
      </c>
      <c r="AQ1500" t="s">
        <v>194</v>
      </c>
      <c r="AR1500">
        <v>244.62506304012641</v>
      </c>
      <c r="AS1500" t="s">
        <v>195</v>
      </c>
      <c r="AT1500" t="s">
        <v>228</v>
      </c>
      <c r="AU1500" t="s">
        <v>197</v>
      </c>
      <c r="AV1500" t="s">
        <v>233</v>
      </c>
      <c r="AW1500" t="s">
        <v>228</v>
      </c>
      <c r="AX1500" t="s">
        <v>197</v>
      </c>
      <c r="AY1500" t="s">
        <v>219</v>
      </c>
    </row>
    <row r="1501" spans="1:51" x14ac:dyDescent="0.45">
      <c r="A1501" s="22">
        <v>873694</v>
      </c>
      <c r="B1501" s="6">
        <v>45536</v>
      </c>
      <c r="C1501" s="22">
        <v>1516000</v>
      </c>
      <c r="D1501" s="22">
        <v>2145675</v>
      </c>
      <c r="E1501" s="22"/>
      <c r="F1501" s="22">
        <v>21178</v>
      </c>
      <c r="G1501" s="22">
        <v>283501</v>
      </c>
      <c r="H1501" s="22">
        <v>199</v>
      </c>
      <c r="I1501" s="22"/>
      <c r="J1501" s="22">
        <v>32472</v>
      </c>
      <c r="K1501" s="22">
        <v>101853</v>
      </c>
      <c r="L1501" s="23" t="s">
        <v>1363</v>
      </c>
      <c r="M1501" s="23"/>
      <c r="N1501" s="23" t="s">
        <v>184</v>
      </c>
      <c r="O1501" s="23" t="s">
        <v>672</v>
      </c>
      <c r="P1501" s="22">
        <v>14</v>
      </c>
      <c r="Q1501" s="23" t="s">
        <v>673</v>
      </c>
      <c r="R1501" s="23" t="s">
        <v>667</v>
      </c>
      <c r="S1501" s="23" t="s">
        <v>22</v>
      </c>
      <c r="T1501" s="23" t="s">
        <v>667</v>
      </c>
      <c r="U1501" s="23" t="s">
        <v>22</v>
      </c>
      <c r="V1501" s="23" t="s">
        <v>674</v>
      </c>
      <c r="W1501" s="23" t="s">
        <v>188</v>
      </c>
      <c r="X1501" s="23" t="s">
        <v>189</v>
      </c>
      <c r="Y1501" s="22">
        <v>0</v>
      </c>
      <c r="Z1501" s="23" t="s">
        <v>190</v>
      </c>
      <c r="AA1501" s="23" t="s">
        <v>191</v>
      </c>
      <c r="AB1501" s="23" t="s">
        <v>190</v>
      </c>
      <c r="AC1501" s="23" t="s">
        <v>190</v>
      </c>
      <c r="AD1501" s="23" t="s">
        <v>190</v>
      </c>
      <c r="AE1501" s="23" t="s">
        <v>98</v>
      </c>
      <c r="AF1501" s="23"/>
      <c r="AG1501" s="23"/>
      <c r="AH1501" s="23"/>
      <c r="AI1501" s="23"/>
      <c r="AJ1501" s="23" t="b">
        <v>0</v>
      </c>
      <c r="AK1501" s="3">
        <v>121</v>
      </c>
      <c r="AL1501" s="3">
        <v>4952</v>
      </c>
      <c r="AM1501" s="3">
        <v>5831</v>
      </c>
      <c r="AN1501" s="24">
        <v>45536.625063040126</v>
      </c>
      <c r="AO1501" s="24">
        <v>45536.625086188273</v>
      </c>
      <c r="AP1501">
        <v>9</v>
      </c>
      <c r="AQ1501" t="s">
        <v>194</v>
      </c>
      <c r="AR1501">
        <v>244.62506304012641</v>
      </c>
      <c r="AS1501" t="s">
        <v>195</v>
      </c>
      <c r="AT1501" t="s">
        <v>228</v>
      </c>
      <c r="AU1501" t="s">
        <v>197</v>
      </c>
      <c r="AV1501" t="s">
        <v>233</v>
      </c>
      <c r="AW1501" t="s">
        <v>228</v>
      </c>
      <c r="AX1501" t="s">
        <v>197</v>
      </c>
      <c r="AY1501" t="s">
        <v>219</v>
      </c>
    </row>
    <row r="1502" spans="1:51" x14ac:dyDescent="0.45">
      <c r="A1502" s="22">
        <v>871887</v>
      </c>
      <c r="B1502" s="6">
        <v>45536</v>
      </c>
      <c r="C1502" s="22">
        <v>1500000</v>
      </c>
      <c r="D1502" s="22">
        <v>3287140</v>
      </c>
      <c r="E1502" s="22"/>
      <c r="F1502" s="22">
        <v>232</v>
      </c>
      <c r="G1502" s="22">
        <v>573546</v>
      </c>
      <c r="H1502" s="22">
        <v>17</v>
      </c>
      <c r="I1502" s="22"/>
      <c r="J1502" s="22">
        <v>160934</v>
      </c>
      <c r="K1502" s="22">
        <v>62858</v>
      </c>
      <c r="L1502" s="23" t="s">
        <v>1249</v>
      </c>
      <c r="M1502" s="23"/>
      <c r="N1502" s="23" t="s">
        <v>184</v>
      </c>
      <c r="O1502" s="23" t="s">
        <v>225</v>
      </c>
      <c r="P1502" s="22">
        <v>18</v>
      </c>
      <c r="Q1502" s="23" t="s">
        <v>279</v>
      </c>
      <c r="R1502" s="23"/>
      <c r="S1502" s="23"/>
      <c r="T1502" s="23"/>
      <c r="U1502" s="23"/>
      <c r="V1502" s="23" t="s">
        <v>187</v>
      </c>
      <c r="W1502" s="23" t="s">
        <v>188</v>
      </c>
      <c r="X1502" s="23" t="s">
        <v>189</v>
      </c>
      <c r="Y1502" s="22">
        <v>0</v>
      </c>
      <c r="Z1502" s="23" t="s">
        <v>190</v>
      </c>
      <c r="AA1502" s="23" t="s">
        <v>191</v>
      </c>
      <c r="AB1502" s="23" t="s">
        <v>190</v>
      </c>
      <c r="AC1502" s="23" t="s">
        <v>280</v>
      </c>
      <c r="AD1502" s="23" t="s">
        <v>281</v>
      </c>
      <c r="AE1502" s="23" t="s">
        <v>65</v>
      </c>
      <c r="AF1502" s="23"/>
      <c r="AG1502" s="23"/>
      <c r="AH1502" s="23"/>
      <c r="AI1502" s="23"/>
      <c r="AJ1502" s="23" t="b">
        <v>0</v>
      </c>
      <c r="AK1502" s="3">
        <v>142</v>
      </c>
      <c r="AL1502" s="3">
        <v>2408</v>
      </c>
      <c r="AM1502" s="3">
        <v>4456</v>
      </c>
      <c r="AN1502" s="24">
        <v>45536.145902777775</v>
      </c>
      <c r="AO1502" s="24">
        <v>45536.145937499998</v>
      </c>
      <c r="AP1502">
        <v>9</v>
      </c>
      <c r="AQ1502" t="s">
        <v>194</v>
      </c>
      <c r="AR1502">
        <v>244.14590277777461</v>
      </c>
      <c r="AS1502" t="s">
        <v>195</v>
      </c>
      <c r="AT1502" t="s">
        <v>251</v>
      </c>
      <c r="AU1502" t="s">
        <v>197</v>
      </c>
      <c r="AV1502" t="s">
        <v>232</v>
      </c>
      <c r="AW1502" t="s">
        <v>251</v>
      </c>
      <c r="AX1502" t="s">
        <v>197</v>
      </c>
      <c r="AY1502" t="s">
        <v>197</v>
      </c>
    </row>
    <row r="1503" spans="1:51" x14ac:dyDescent="0.45">
      <c r="A1503" s="22">
        <v>871892</v>
      </c>
      <c r="B1503" s="6">
        <v>45536</v>
      </c>
      <c r="C1503" s="22">
        <v>1485000</v>
      </c>
      <c r="D1503" s="22">
        <v>4527406</v>
      </c>
      <c r="E1503" s="22"/>
      <c r="F1503" s="22">
        <v>2948</v>
      </c>
      <c r="G1503" s="22">
        <v>44062</v>
      </c>
      <c r="H1503" s="22">
        <v>7</v>
      </c>
      <c r="I1503" s="22"/>
      <c r="J1503" s="22">
        <v>769386</v>
      </c>
      <c r="K1503" s="22">
        <v>8785</v>
      </c>
      <c r="L1503" s="23" t="s">
        <v>963</v>
      </c>
      <c r="M1503" s="23"/>
      <c r="N1503" s="23" t="s">
        <v>184</v>
      </c>
      <c r="O1503" s="23" t="s">
        <v>216</v>
      </c>
      <c r="P1503" s="22">
        <v>1</v>
      </c>
      <c r="Q1503" s="23" t="s">
        <v>274</v>
      </c>
      <c r="R1503" s="23"/>
      <c r="S1503" s="23"/>
      <c r="T1503" s="23"/>
      <c r="U1503" s="23"/>
      <c r="V1503" s="23" t="s">
        <v>187</v>
      </c>
      <c r="W1503" s="23" t="s">
        <v>188</v>
      </c>
      <c r="X1503" s="23" t="s">
        <v>189</v>
      </c>
      <c r="Y1503" s="22">
        <v>0</v>
      </c>
      <c r="Z1503" s="23" t="s">
        <v>190</v>
      </c>
      <c r="AA1503" s="23" t="s">
        <v>191</v>
      </c>
      <c r="AB1503" s="23" t="s">
        <v>190</v>
      </c>
      <c r="AC1503" s="23" t="s">
        <v>190</v>
      </c>
      <c r="AD1503" s="23" t="s">
        <v>190</v>
      </c>
      <c r="AE1503" s="23" t="s">
        <v>82</v>
      </c>
      <c r="AF1503" s="23" t="s">
        <v>190</v>
      </c>
      <c r="AG1503" s="23" t="s">
        <v>272</v>
      </c>
      <c r="AH1503" s="23" t="s">
        <v>415</v>
      </c>
      <c r="AI1503" s="23" t="s">
        <v>416</v>
      </c>
      <c r="AJ1503" s="23" t="b">
        <v>0</v>
      </c>
      <c r="AK1503" s="3">
        <v>123</v>
      </c>
      <c r="AL1503" s="3">
        <v>4604</v>
      </c>
      <c r="AM1503" s="3">
        <v>4464</v>
      </c>
      <c r="AN1503" s="24">
        <v>45536.146632638891</v>
      </c>
      <c r="AO1503" s="24">
        <v>45536.146678935183</v>
      </c>
      <c r="AP1503">
        <v>9</v>
      </c>
      <c r="AQ1503" t="s">
        <v>194</v>
      </c>
      <c r="AR1503">
        <v>244.14663263889088</v>
      </c>
      <c r="AS1503" t="s">
        <v>195</v>
      </c>
      <c r="AT1503" t="s">
        <v>251</v>
      </c>
      <c r="AU1503" t="s">
        <v>197</v>
      </c>
      <c r="AV1503" t="s">
        <v>197</v>
      </c>
      <c r="AW1503" t="s">
        <v>251</v>
      </c>
      <c r="AX1503" t="s">
        <v>197</v>
      </c>
      <c r="AY1503" t="s">
        <v>218</v>
      </c>
    </row>
    <row r="1504" spans="1:51" x14ac:dyDescent="0.45">
      <c r="A1504" s="22">
        <v>873377</v>
      </c>
      <c r="B1504" s="6">
        <v>45536</v>
      </c>
      <c r="C1504" s="22">
        <v>1484000</v>
      </c>
      <c r="D1504" s="22">
        <v>2679004</v>
      </c>
      <c r="E1504" s="22"/>
      <c r="F1504" s="22">
        <v>17732</v>
      </c>
      <c r="G1504" s="22">
        <v>535034</v>
      </c>
      <c r="H1504" s="22">
        <v>5</v>
      </c>
      <c r="I1504" s="22"/>
      <c r="J1504" s="22">
        <v>152547</v>
      </c>
      <c r="K1504" s="22">
        <v>62745</v>
      </c>
      <c r="L1504" s="23" t="s">
        <v>1248</v>
      </c>
      <c r="M1504" s="23"/>
      <c r="N1504" s="23" t="s">
        <v>184</v>
      </c>
      <c r="O1504" s="23" t="s">
        <v>225</v>
      </c>
      <c r="P1504" s="22">
        <v>18</v>
      </c>
      <c r="Q1504" s="23" t="s">
        <v>279</v>
      </c>
      <c r="R1504" s="23"/>
      <c r="S1504" s="23"/>
      <c r="T1504" s="23"/>
      <c r="U1504" s="23"/>
      <c r="V1504" s="23" t="s">
        <v>187</v>
      </c>
      <c r="W1504" s="23" t="s">
        <v>188</v>
      </c>
      <c r="X1504" s="23" t="s">
        <v>189</v>
      </c>
      <c r="Y1504" s="22">
        <v>0</v>
      </c>
      <c r="Z1504" s="23" t="s">
        <v>190</v>
      </c>
      <c r="AA1504" s="23" t="s">
        <v>191</v>
      </c>
      <c r="AB1504" s="23" t="s">
        <v>190</v>
      </c>
      <c r="AC1504" s="23" t="s">
        <v>280</v>
      </c>
      <c r="AD1504" s="23" t="s">
        <v>281</v>
      </c>
      <c r="AE1504" s="23" t="s">
        <v>65</v>
      </c>
      <c r="AF1504" s="23"/>
      <c r="AG1504" s="23"/>
      <c r="AH1504" s="23"/>
      <c r="AI1504" s="23"/>
      <c r="AJ1504" s="23" t="b">
        <v>0</v>
      </c>
      <c r="AK1504" s="3">
        <v>126</v>
      </c>
      <c r="AL1504" s="3">
        <v>2408</v>
      </c>
      <c r="AM1504" s="3">
        <v>5614</v>
      </c>
      <c r="AN1504" s="24">
        <v>45536.479503317903</v>
      </c>
      <c r="AO1504" s="24">
        <v>45536.47952646605</v>
      </c>
      <c r="AP1504">
        <v>9</v>
      </c>
      <c r="AQ1504" t="s">
        <v>194</v>
      </c>
      <c r="AR1504">
        <v>244.47950331790344</v>
      </c>
      <c r="AS1504" t="s">
        <v>195</v>
      </c>
      <c r="AT1504" t="s">
        <v>208</v>
      </c>
      <c r="AU1504" t="s">
        <v>197</v>
      </c>
      <c r="AV1504" t="s">
        <v>315</v>
      </c>
      <c r="AW1504" t="s">
        <v>208</v>
      </c>
      <c r="AX1504" t="s">
        <v>197</v>
      </c>
      <c r="AY1504" t="s">
        <v>311</v>
      </c>
    </row>
    <row r="1505" spans="1:51" x14ac:dyDescent="0.45">
      <c r="A1505" s="22">
        <v>872316</v>
      </c>
      <c r="B1505" s="6">
        <v>45536</v>
      </c>
      <c r="C1505" s="22">
        <v>1484000</v>
      </c>
      <c r="D1505" s="22">
        <v>3453512</v>
      </c>
      <c r="E1505" s="22"/>
      <c r="F1505" s="22">
        <v>14879</v>
      </c>
      <c r="G1505" s="22">
        <v>573220</v>
      </c>
      <c r="H1505" s="22">
        <v>11</v>
      </c>
      <c r="I1505" s="22"/>
      <c r="J1505" s="22">
        <v>160934</v>
      </c>
      <c r="K1505" s="22">
        <v>62858</v>
      </c>
      <c r="L1505" s="23" t="s">
        <v>1249</v>
      </c>
      <c r="M1505" s="23"/>
      <c r="N1505" s="23" t="s">
        <v>184</v>
      </c>
      <c r="O1505" s="23" t="s">
        <v>225</v>
      </c>
      <c r="P1505" s="22">
        <v>18</v>
      </c>
      <c r="Q1505" s="23" t="s">
        <v>279</v>
      </c>
      <c r="R1505" s="23"/>
      <c r="S1505" s="23"/>
      <c r="T1505" s="23"/>
      <c r="U1505" s="23"/>
      <c r="V1505" s="23" t="s">
        <v>187</v>
      </c>
      <c r="W1505" s="23" t="s">
        <v>188</v>
      </c>
      <c r="X1505" s="23" t="s">
        <v>189</v>
      </c>
      <c r="Y1505" s="22">
        <v>0</v>
      </c>
      <c r="Z1505" s="23" t="s">
        <v>190</v>
      </c>
      <c r="AA1505" s="23" t="s">
        <v>191</v>
      </c>
      <c r="AB1505" s="23" t="s">
        <v>190</v>
      </c>
      <c r="AC1505" s="23" t="s">
        <v>280</v>
      </c>
      <c r="AD1505" s="23" t="s">
        <v>281</v>
      </c>
      <c r="AE1505" s="23" t="s">
        <v>65</v>
      </c>
      <c r="AF1505" s="23"/>
      <c r="AG1505" s="23"/>
      <c r="AH1505" s="23"/>
      <c r="AI1505" s="23"/>
      <c r="AJ1505" s="23" t="b">
        <v>0</v>
      </c>
      <c r="AK1505" s="3">
        <v>109</v>
      </c>
      <c r="AL1505" s="3">
        <v>2408</v>
      </c>
      <c r="AM1505" s="3">
        <v>4730</v>
      </c>
      <c r="AN1505" s="24">
        <v>45536.270888618827</v>
      </c>
      <c r="AO1505" s="24">
        <v>45536.27092334105</v>
      </c>
      <c r="AP1505">
        <v>9</v>
      </c>
      <c r="AQ1505" t="s">
        <v>194</v>
      </c>
      <c r="AR1505">
        <v>244.27088861882658</v>
      </c>
      <c r="AS1505" t="s">
        <v>195</v>
      </c>
      <c r="AT1505" t="s">
        <v>222</v>
      </c>
      <c r="AU1505" t="s">
        <v>197</v>
      </c>
      <c r="AV1505" t="s">
        <v>233</v>
      </c>
      <c r="AW1505" t="s">
        <v>222</v>
      </c>
      <c r="AX1505" t="s">
        <v>197</v>
      </c>
      <c r="AY1505" t="s">
        <v>220</v>
      </c>
    </row>
    <row r="1506" spans="1:51" x14ac:dyDescent="0.45">
      <c r="A1506" s="22">
        <v>873299</v>
      </c>
      <c r="B1506" s="6">
        <v>45536</v>
      </c>
      <c r="C1506" s="22">
        <v>1469000</v>
      </c>
      <c r="D1506" s="22">
        <v>4778816</v>
      </c>
      <c r="E1506" s="22"/>
      <c r="F1506" s="22">
        <v>232</v>
      </c>
      <c r="G1506" s="22">
        <v>573148</v>
      </c>
      <c r="H1506" s="22">
        <v>2</v>
      </c>
      <c r="I1506" s="22"/>
      <c r="J1506" s="22">
        <v>160934</v>
      </c>
      <c r="K1506" s="22">
        <v>62858</v>
      </c>
      <c r="L1506" s="23" t="s">
        <v>1249</v>
      </c>
      <c r="M1506" s="23"/>
      <c r="N1506" s="23" t="s">
        <v>184</v>
      </c>
      <c r="O1506" s="23" t="s">
        <v>225</v>
      </c>
      <c r="P1506" s="22">
        <v>18</v>
      </c>
      <c r="Q1506" s="23" t="s">
        <v>279</v>
      </c>
      <c r="R1506" s="23"/>
      <c r="S1506" s="23"/>
      <c r="T1506" s="23"/>
      <c r="U1506" s="23"/>
      <c r="V1506" s="23" t="s">
        <v>187</v>
      </c>
      <c r="W1506" s="23" t="s">
        <v>188</v>
      </c>
      <c r="X1506" s="23" t="s">
        <v>189</v>
      </c>
      <c r="Y1506" s="22">
        <v>0</v>
      </c>
      <c r="Z1506" s="23" t="s">
        <v>190</v>
      </c>
      <c r="AA1506" s="23" t="s">
        <v>191</v>
      </c>
      <c r="AB1506" s="23" t="s">
        <v>190</v>
      </c>
      <c r="AC1506" s="23" t="s">
        <v>280</v>
      </c>
      <c r="AD1506" s="23" t="s">
        <v>281</v>
      </c>
      <c r="AE1506" s="23" t="s">
        <v>65</v>
      </c>
      <c r="AF1506" s="23"/>
      <c r="AG1506" s="23"/>
      <c r="AH1506" s="23"/>
      <c r="AI1506" s="23"/>
      <c r="AJ1506" s="23" t="b">
        <v>0</v>
      </c>
      <c r="AK1506" s="3">
        <v>111</v>
      </c>
      <c r="AL1506" s="3">
        <v>2408</v>
      </c>
      <c r="AM1506" s="3">
        <v>5549</v>
      </c>
      <c r="AN1506" s="24">
        <v>45536.43757943673</v>
      </c>
      <c r="AO1506" s="24">
        <v>45536.437625733022</v>
      </c>
      <c r="AP1506">
        <v>9</v>
      </c>
      <c r="AQ1506" t="s">
        <v>194</v>
      </c>
      <c r="AR1506">
        <v>244.43757943672972</v>
      </c>
      <c r="AS1506" t="s">
        <v>195</v>
      </c>
      <c r="AT1506" t="s">
        <v>223</v>
      </c>
      <c r="AU1506" t="s">
        <v>197</v>
      </c>
      <c r="AV1506" t="s">
        <v>219</v>
      </c>
      <c r="AW1506" t="s">
        <v>223</v>
      </c>
      <c r="AX1506" t="s">
        <v>197</v>
      </c>
      <c r="AY1506" t="s">
        <v>208</v>
      </c>
    </row>
    <row r="1507" spans="1:51" x14ac:dyDescent="0.45">
      <c r="A1507" s="22">
        <v>873376</v>
      </c>
      <c r="B1507" s="6">
        <v>45536</v>
      </c>
      <c r="C1507" s="22">
        <v>1469000</v>
      </c>
      <c r="D1507" s="22">
        <v>6430915</v>
      </c>
      <c r="E1507" s="22"/>
      <c r="F1507" s="22">
        <v>31271</v>
      </c>
      <c r="G1507" s="22">
        <v>579350</v>
      </c>
      <c r="H1507" s="22">
        <v>14</v>
      </c>
      <c r="I1507" s="22"/>
      <c r="J1507" s="22">
        <v>160934</v>
      </c>
      <c r="K1507" s="22">
        <v>62858</v>
      </c>
      <c r="L1507" s="23" t="s">
        <v>1249</v>
      </c>
      <c r="M1507" s="23"/>
      <c r="N1507" s="23" t="s">
        <v>184</v>
      </c>
      <c r="O1507" s="23" t="s">
        <v>225</v>
      </c>
      <c r="P1507" s="22">
        <v>18</v>
      </c>
      <c r="Q1507" s="23" t="s">
        <v>279</v>
      </c>
      <c r="R1507" s="23"/>
      <c r="S1507" s="23"/>
      <c r="T1507" s="23"/>
      <c r="U1507" s="23"/>
      <c r="V1507" s="23" t="s">
        <v>187</v>
      </c>
      <c r="W1507" s="23" t="s">
        <v>188</v>
      </c>
      <c r="X1507" s="23" t="s">
        <v>189</v>
      </c>
      <c r="Y1507" s="22">
        <v>0</v>
      </c>
      <c r="Z1507" s="23" t="s">
        <v>190</v>
      </c>
      <c r="AA1507" s="23" t="s">
        <v>191</v>
      </c>
      <c r="AB1507" s="23" t="s">
        <v>190</v>
      </c>
      <c r="AC1507" s="23" t="s">
        <v>280</v>
      </c>
      <c r="AD1507" s="23" t="s">
        <v>281</v>
      </c>
      <c r="AE1507" s="23" t="s">
        <v>65</v>
      </c>
      <c r="AF1507" s="23"/>
      <c r="AG1507" s="23"/>
      <c r="AH1507" s="23"/>
      <c r="AI1507" s="23"/>
      <c r="AJ1507" s="23" t="b">
        <v>0</v>
      </c>
      <c r="AK1507" s="3">
        <v>126</v>
      </c>
      <c r="AL1507" s="3">
        <v>2408</v>
      </c>
      <c r="AM1507" s="3">
        <v>5610</v>
      </c>
      <c r="AN1507" s="24">
        <v>45536.479280902779</v>
      </c>
      <c r="AO1507" s="24">
        <v>45536.479350347225</v>
      </c>
      <c r="AP1507">
        <v>9</v>
      </c>
      <c r="AQ1507" t="s">
        <v>194</v>
      </c>
      <c r="AR1507">
        <v>244.47928090277856</v>
      </c>
      <c r="AS1507" t="s">
        <v>195</v>
      </c>
      <c r="AT1507" t="s">
        <v>208</v>
      </c>
      <c r="AU1507" t="s">
        <v>197</v>
      </c>
      <c r="AV1507" t="s">
        <v>223</v>
      </c>
      <c r="AW1507" t="s">
        <v>208</v>
      </c>
      <c r="AX1507" t="s">
        <v>197</v>
      </c>
      <c r="AY1507" t="s">
        <v>198</v>
      </c>
    </row>
    <row r="1508" spans="1:51" x14ac:dyDescent="0.45">
      <c r="A1508" s="22">
        <v>874524</v>
      </c>
      <c r="B1508" s="6">
        <v>45536</v>
      </c>
      <c r="C1508" s="22">
        <v>1469000</v>
      </c>
      <c r="D1508" s="22">
        <v>446369</v>
      </c>
      <c r="E1508" s="22"/>
      <c r="F1508" s="22">
        <v>10838</v>
      </c>
      <c r="G1508" s="22">
        <v>15862</v>
      </c>
      <c r="H1508" s="22">
        <v>0</v>
      </c>
      <c r="I1508" s="22">
        <v>0</v>
      </c>
      <c r="J1508" s="22">
        <v>1000</v>
      </c>
      <c r="K1508" s="22">
        <v>102163</v>
      </c>
      <c r="L1508" s="23" t="s">
        <v>1639</v>
      </c>
      <c r="M1508" s="23"/>
      <c r="N1508" s="23" t="s">
        <v>184</v>
      </c>
      <c r="O1508" s="23" t="s">
        <v>697</v>
      </c>
      <c r="P1508" s="22">
        <v>12</v>
      </c>
      <c r="Q1508" s="23" t="s">
        <v>687</v>
      </c>
      <c r="R1508" s="23" t="s">
        <v>667</v>
      </c>
      <c r="S1508" s="23" t="s">
        <v>46</v>
      </c>
      <c r="T1508" s="23" t="s">
        <v>667</v>
      </c>
      <c r="U1508" s="23" t="s">
        <v>46</v>
      </c>
      <c r="V1508" s="23" t="s">
        <v>738</v>
      </c>
      <c r="W1508" s="23" t="s">
        <v>188</v>
      </c>
      <c r="X1508" s="23" t="s">
        <v>601</v>
      </c>
      <c r="Y1508" s="22">
        <v>0</v>
      </c>
      <c r="Z1508" s="23"/>
      <c r="AA1508" s="23" t="s">
        <v>191</v>
      </c>
      <c r="AB1508" s="23"/>
      <c r="AC1508" s="23"/>
      <c r="AD1508" s="23"/>
      <c r="AE1508" s="23"/>
      <c r="AF1508" s="23" t="s">
        <v>190</v>
      </c>
      <c r="AG1508" s="23" t="s">
        <v>925</v>
      </c>
      <c r="AH1508" s="23" t="s">
        <v>281</v>
      </c>
      <c r="AI1508" s="23" t="s">
        <v>1640</v>
      </c>
      <c r="AJ1508" s="23" t="b">
        <v>0</v>
      </c>
      <c r="AK1508" s="3">
        <v>121</v>
      </c>
      <c r="AL1508" s="3">
        <v>21428</v>
      </c>
      <c r="AM1508" s="3">
        <v>6566</v>
      </c>
      <c r="AN1508" s="24">
        <v>45536.72435960648</v>
      </c>
      <c r="AO1508" s="24">
        <v>45536.72435960648</v>
      </c>
      <c r="AP1508">
        <v>9</v>
      </c>
      <c r="AQ1508" t="s">
        <v>194</v>
      </c>
      <c r="AR1508">
        <v>244.72435960647999</v>
      </c>
      <c r="AS1508" t="s">
        <v>195</v>
      </c>
      <c r="AT1508" t="s">
        <v>229</v>
      </c>
      <c r="AU1508" t="s">
        <v>197</v>
      </c>
      <c r="AV1508" t="s">
        <v>233</v>
      </c>
      <c r="AW1508" t="s">
        <v>229</v>
      </c>
      <c r="AX1508" t="s">
        <v>197</v>
      </c>
      <c r="AY1508" t="s">
        <v>233</v>
      </c>
    </row>
    <row r="1509" spans="1:51" x14ac:dyDescent="0.45">
      <c r="A1509" s="22">
        <v>873553</v>
      </c>
      <c r="B1509" s="6">
        <v>45536</v>
      </c>
      <c r="C1509" s="22">
        <v>1422000</v>
      </c>
      <c r="D1509" s="22">
        <v>3815896</v>
      </c>
      <c r="E1509" s="22"/>
      <c r="F1509" s="22">
        <v>436</v>
      </c>
      <c r="G1509" s="22">
        <v>573228</v>
      </c>
      <c r="H1509" s="22">
        <v>8</v>
      </c>
      <c r="I1509" s="22"/>
      <c r="J1509" s="22">
        <v>160934</v>
      </c>
      <c r="K1509" s="22">
        <v>62858</v>
      </c>
      <c r="L1509" s="23" t="s">
        <v>1249</v>
      </c>
      <c r="M1509" s="23"/>
      <c r="N1509" s="23" t="s">
        <v>184</v>
      </c>
      <c r="O1509" s="23" t="s">
        <v>225</v>
      </c>
      <c r="P1509" s="22">
        <v>18</v>
      </c>
      <c r="Q1509" s="23" t="s">
        <v>279</v>
      </c>
      <c r="R1509" s="23"/>
      <c r="S1509" s="23"/>
      <c r="T1509" s="23"/>
      <c r="U1509" s="23"/>
      <c r="V1509" s="23" t="s">
        <v>187</v>
      </c>
      <c r="W1509" s="23" t="s">
        <v>188</v>
      </c>
      <c r="X1509" s="23" t="s">
        <v>189</v>
      </c>
      <c r="Y1509" s="22">
        <v>0</v>
      </c>
      <c r="Z1509" s="23" t="s">
        <v>190</v>
      </c>
      <c r="AA1509" s="23" t="s">
        <v>191</v>
      </c>
      <c r="AB1509" s="23" t="s">
        <v>190</v>
      </c>
      <c r="AC1509" s="23" t="s">
        <v>280</v>
      </c>
      <c r="AD1509" s="23" t="s">
        <v>281</v>
      </c>
      <c r="AE1509" s="23" t="s">
        <v>65</v>
      </c>
      <c r="AF1509" s="23"/>
      <c r="AG1509" s="23"/>
      <c r="AH1509" s="23"/>
      <c r="AI1509" s="23"/>
      <c r="AJ1509" s="23" t="b">
        <v>0</v>
      </c>
      <c r="AK1509" s="3">
        <v>121</v>
      </c>
      <c r="AL1509" s="3">
        <v>2408</v>
      </c>
      <c r="AM1509" s="3">
        <v>5737</v>
      </c>
      <c r="AN1509" s="24">
        <v>45536.583409336417</v>
      </c>
      <c r="AO1509" s="24">
        <v>45536.58344405864</v>
      </c>
      <c r="AP1509">
        <v>9</v>
      </c>
      <c r="AQ1509" t="s">
        <v>194</v>
      </c>
      <c r="AR1509">
        <v>244.58340933641739</v>
      </c>
      <c r="AS1509" t="s">
        <v>195</v>
      </c>
      <c r="AT1509" t="s">
        <v>227</v>
      </c>
      <c r="AU1509" t="s">
        <v>197</v>
      </c>
      <c r="AV1509" t="s">
        <v>219</v>
      </c>
      <c r="AW1509" t="s">
        <v>227</v>
      </c>
      <c r="AX1509" t="s">
        <v>197</v>
      </c>
      <c r="AY1509" t="s">
        <v>223</v>
      </c>
    </row>
    <row r="1510" spans="1:51" x14ac:dyDescent="0.45">
      <c r="A1510" s="22">
        <v>872171</v>
      </c>
      <c r="B1510" s="6">
        <v>45536</v>
      </c>
      <c r="C1510" s="22">
        <v>1422000</v>
      </c>
      <c r="D1510" s="22">
        <v>1458315</v>
      </c>
      <c r="E1510" s="22"/>
      <c r="F1510" s="22">
        <v>1176</v>
      </c>
      <c r="G1510" s="22">
        <v>162079</v>
      </c>
      <c r="H1510" s="22">
        <v>251</v>
      </c>
      <c r="I1510" s="22"/>
      <c r="J1510" s="22">
        <v>28732</v>
      </c>
      <c r="K1510" s="22">
        <v>102150</v>
      </c>
      <c r="L1510" s="23" t="s">
        <v>1341</v>
      </c>
      <c r="M1510" s="23"/>
      <c r="N1510" s="23" t="s">
        <v>184</v>
      </c>
      <c r="O1510" s="23" t="s">
        <v>672</v>
      </c>
      <c r="P1510" s="22">
        <v>10</v>
      </c>
      <c r="Q1510" s="23" t="s">
        <v>673</v>
      </c>
      <c r="R1510" s="23" t="s">
        <v>667</v>
      </c>
      <c r="S1510" s="23" t="s">
        <v>22</v>
      </c>
      <c r="T1510" s="23" t="s">
        <v>667</v>
      </c>
      <c r="U1510" s="23" t="s">
        <v>22</v>
      </c>
      <c r="V1510" s="23" t="s">
        <v>674</v>
      </c>
      <c r="W1510" s="23" t="s">
        <v>188</v>
      </c>
      <c r="X1510" s="23" t="s">
        <v>189</v>
      </c>
      <c r="Y1510" s="22">
        <v>0</v>
      </c>
      <c r="Z1510" s="23" t="s">
        <v>190</v>
      </c>
      <c r="AA1510" s="23" t="s">
        <v>191</v>
      </c>
      <c r="AB1510" s="23" t="s">
        <v>190</v>
      </c>
      <c r="AC1510" s="23" t="s">
        <v>190</v>
      </c>
      <c r="AD1510" s="23" t="s">
        <v>190</v>
      </c>
      <c r="AE1510" s="23" t="s">
        <v>99</v>
      </c>
      <c r="AF1510" s="23"/>
      <c r="AG1510" s="23"/>
      <c r="AH1510" s="23"/>
      <c r="AI1510" s="23"/>
      <c r="AJ1510" s="23" t="b">
        <v>0</v>
      </c>
      <c r="AK1510" s="3">
        <v>55</v>
      </c>
      <c r="AL1510" s="3">
        <v>4952</v>
      </c>
      <c r="AM1510" s="3">
        <v>4665</v>
      </c>
      <c r="AN1510" s="24">
        <v>45536.248657445991</v>
      </c>
      <c r="AO1510" s="24">
        <v>45536.24866902006</v>
      </c>
      <c r="AP1510">
        <v>9</v>
      </c>
      <c r="AQ1510" t="s">
        <v>194</v>
      </c>
      <c r="AR1510">
        <v>244.24865744599083</v>
      </c>
      <c r="AS1510" t="s">
        <v>195</v>
      </c>
      <c r="AT1510" t="s">
        <v>296</v>
      </c>
      <c r="AU1510" t="s">
        <v>197</v>
      </c>
      <c r="AV1510" t="s">
        <v>234</v>
      </c>
      <c r="AW1510" t="s">
        <v>296</v>
      </c>
      <c r="AX1510" t="s">
        <v>197</v>
      </c>
      <c r="AY1510" t="s">
        <v>233</v>
      </c>
    </row>
    <row r="1511" spans="1:51" x14ac:dyDescent="0.45">
      <c r="A1511" s="22">
        <v>872172</v>
      </c>
      <c r="B1511" s="6">
        <v>45536</v>
      </c>
      <c r="C1511" s="22">
        <v>1422000</v>
      </c>
      <c r="D1511" s="22">
        <v>1458315</v>
      </c>
      <c r="E1511" s="22"/>
      <c r="F1511" s="22">
        <v>1176</v>
      </c>
      <c r="G1511" s="22">
        <v>162079</v>
      </c>
      <c r="H1511" s="22">
        <v>251</v>
      </c>
      <c r="I1511" s="22"/>
      <c r="J1511" s="22">
        <v>28732</v>
      </c>
      <c r="K1511" s="22">
        <v>102150</v>
      </c>
      <c r="L1511" s="23" t="s">
        <v>1341</v>
      </c>
      <c r="M1511" s="23"/>
      <c r="N1511" s="23" t="s">
        <v>184</v>
      </c>
      <c r="O1511" s="23" t="s">
        <v>672</v>
      </c>
      <c r="P1511" s="22">
        <v>14</v>
      </c>
      <c r="Q1511" s="23" t="s">
        <v>673</v>
      </c>
      <c r="R1511" s="23" t="s">
        <v>667</v>
      </c>
      <c r="S1511" s="23" t="s">
        <v>22</v>
      </c>
      <c r="T1511" s="23" t="s">
        <v>667</v>
      </c>
      <c r="U1511" s="23" t="s">
        <v>22</v>
      </c>
      <c r="V1511" s="23" t="s">
        <v>674</v>
      </c>
      <c r="W1511" s="23" t="s">
        <v>188</v>
      </c>
      <c r="X1511" s="23" t="s">
        <v>189</v>
      </c>
      <c r="Y1511" s="22">
        <v>0</v>
      </c>
      <c r="Z1511" s="23" t="s">
        <v>190</v>
      </c>
      <c r="AA1511" s="23" t="s">
        <v>191</v>
      </c>
      <c r="AB1511" s="23" t="s">
        <v>190</v>
      </c>
      <c r="AC1511" s="23" t="s">
        <v>190</v>
      </c>
      <c r="AD1511" s="23" t="s">
        <v>190</v>
      </c>
      <c r="AE1511" s="23" t="s">
        <v>99</v>
      </c>
      <c r="AF1511" s="23"/>
      <c r="AG1511" s="23"/>
      <c r="AH1511" s="23"/>
      <c r="AI1511" s="23"/>
      <c r="AJ1511" s="23" t="b">
        <v>0</v>
      </c>
      <c r="AK1511" s="3">
        <v>55</v>
      </c>
      <c r="AL1511" s="3">
        <v>4952</v>
      </c>
      <c r="AM1511" s="3">
        <v>4665</v>
      </c>
      <c r="AN1511" s="24">
        <v>45536.248657445991</v>
      </c>
      <c r="AO1511" s="24">
        <v>45536.24866902006</v>
      </c>
      <c r="AP1511">
        <v>9</v>
      </c>
      <c r="AQ1511" t="s">
        <v>194</v>
      </c>
      <c r="AR1511">
        <v>244.24865744599083</v>
      </c>
      <c r="AS1511" t="s">
        <v>195</v>
      </c>
      <c r="AT1511" t="s">
        <v>296</v>
      </c>
      <c r="AU1511" t="s">
        <v>197</v>
      </c>
      <c r="AV1511" t="s">
        <v>234</v>
      </c>
      <c r="AW1511" t="s">
        <v>296</v>
      </c>
      <c r="AX1511" t="s">
        <v>197</v>
      </c>
      <c r="AY1511" t="s">
        <v>233</v>
      </c>
    </row>
    <row r="1512" spans="1:51" x14ac:dyDescent="0.45">
      <c r="A1512" s="22">
        <v>872173</v>
      </c>
      <c r="B1512" s="6">
        <v>45536</v>
      </c>
      <c r="C1512" s="22">
        <v>1422000</v>
      </c>
      <c r="D1512" s="22">
        <v>1458315</v>
      </c>
      <c r="E1512" s="22"/>
      <c r="F1512" s="22">
        <v>1176</v>
      </c>
      <c r="G1512" s="22">
        <v>162079</v>
      </c>
      <c r="H1512" s="22">
        <v>251</v>
      </c>
      <c r="I1512" s="22"/>
      <c r="J1512" s="22">
        <v>28732</v>
      </c>
      <c r="K1512" s="22">
        <v>102150</v>
      </c>
      <c r="L1512" s="23" t="s">
        <v>1341</v>
      </c>
      <c r="M1512" s="23"/>
      <c r="N1512" s="23" t="s">
        <v>184</v>
      </c>
      <c r="O1512" s="23" t="s">
        <v>672</v>
      </c>
      <c r="P1512" s="22">
        <v>10</v>
      </c>
      <c r="Q1512" s="23" t="s">
        <v>673</v>
      </c>
      <c r="R1512" s="23" t="s">
        <v>667</v>
      </c>
      <c r="S1512" s="23" t="s">
        <v>22</v>
      </c>
      <c r="T1512" s="23" t="s">
        <v>667</v>
      </c>
      <c r="U1512" s="23" t="s">
        <v>22</v>
      </c>
      <c r="V1512" s="23" t="s">
        <v>674</v>
      </c>
      <c r="W1512" s="23" t="s">
        <v>188</v>
      </c>
      <c r="X1512" s="23" t="s">
        <v>189</v>
      </c>
      <c r="Y1512" s="22">
        <v>0</v>
      </c>
      <c r="Z1512" s="23" t="s">
        <v>190</v>
      </c>
      <c r="AA1512" s="23" t="s">
        <v>191</v>
      </c>
      <c r="AB1512" s="23" t="s">
        <v>190</v>
      </c>
      <c r="AC1512" s="23" t="s">
        <v>190</v>
      </c>
      <c r="AD1512" s="23" t="s">
        <v>190</v>
      </c>
      <c r="AE1512" s="23" t="s">
        <v>99</v>
      </c>
      <c r="AF1512" s="23"/>
      <c r="AG1512" s="23"/>
      <c r="AH1512" s="23"/>
      <c r="AI1512" s="23"/>
      <c r="AJ1512" s="23" t="b">
        <v>0</v>
      </c>
      <c r="AK1512" s="3">
        <v>55</v>
      </c>
      <c r="AL1512" s="3">
        <v>4952</v>
      </c>
      <c r="AM1512" s="3">
        <v>4665</v>
      </c>
      <c r="AN1512" s="24">
        <v>45536.248657445991</v>
      </c>
      <c r="AO1512" s="24">
        <v>45536.24866902006</v>
      </c>
      <c r="AP1512">
        <v>9</v>
      </c>
      <c r="AQ1512" t="s">
        <v>194</v>
      </c>
      <c r="AR1512">
        <v>244.24865744599083</v>
      </c>
      <c r="AS1512" t="s">
        <v>195</v>
      </c>
      <c r="AT1512" t="s">
        <v>296</v>
      </c>
      <c r="AU1512" t="s">
        <v>197</v>
      </c>
      <c r="AV1512" t="s">
        <v>234</v>
      </c>
      <c r="AW1512" t="s">
        <v>296</v>
      </c>
      <c r="AX1512" t="s">
        <v>197</v>
      </c>
      <c r="AY1512" t="s">
        <v>233</v>
      </c>
    </row>
    <row r="1513" spans="1:51" x14ac:dyDescent="0.45">
      <c r="A1513" s="22">
        <v>872174</v>
      </c>
      <c r="B1513" s="6">
        <v>45536</v>
      </c>
      <c r="C1513" s="22">
        <v>1422000</v>
      </c>
      <c r="D1513" s="22">
        <v>1458315</v>
      </c>
      <c r="E1513" s="22"/>
      <c r="F1513" s="22">
        <v>1176</v>
      </c>
      <c r="G1513" s="22">
        <v>162079</v>
      </c>
      <c r="H1513" s="22">
        <v>251</v>
      </c>
      <c r="I1513" s="22"/>
      <c r="J1513" s="22">
        <v>28732</v>
      </c>
      <c r="K1513" s="22">
        <v>102150</v>
      </c>
      <c r="L1513" s="23" t="s">
        <v>1341</v>
      </c>
      <c r="M1513" s="23"/>
      <c r="N1513" s="23" t="s">
        <v>184</v>
      </c>
      <c r="O1513" s="23" t="s">
        <v>672</v>
      </c>
      <c r="P1513" s="22">
        <v>14</v>
      </c>
      <c r="Q1513" s="23" t="s">
        <v>673</v>
      </c>
      <c r="R1513" s="23" t="s">
        <v>667</v>
      </c>
      <c r="S1513" s="23" t="s">
        <v>22</v>
      </c>
      <c r="T1513" s="23" t="s">
        <v>667</v>
      </c>
      <c r="U1513" s="23" t="s">
        <v>22</v>
      </c>
      <c r="V1513" s="23" t="s">
        <v>674</v>
      </c>
      <c r="W1513" s="23" t="s">
        <v>188</v>
      </c>
      <c r="X1513" s="23" t="s">
        <v>189</v>
      </c>
      <c r="Y1513" s="22">
        <v>0</v>
      </c>
      <c r="Z1513" s="23" t="s">
        <v>190</v>
      </c>
      <c r="AA1513" s="23" t="s">
        <v>191</v>
      </c>
      <c r="AB1513" s="23" t="s">
        <v>190</v>
      </c>
      <c r="AC1513" s="23" t="s">
        <v>190</v>
      </c>
      <c r="AD1513" s="23" t="s">
        <v>190</v>
      </c>
      <c r="AE1513" s="23" t="s">
        <v>99</v>
      </c>
      <c r="AF1513" s="23"/>
      <c r="AG1513" s="23"/>
      <c r="AH1513" s="23"/>
      <c r="AI1513" s="23"/>
      <c r="AJ1513" s="23" t="b">
        <v>0</v>
      </c>
      <c r="AK1513" s="3">
        <v>55</v>
      </c>
      <c r="AL1513" s="3">
        <v>4952</v>
      </c>
      <c r="AM1513" s="3">
        <v>4665</v>
      </c>
      <c r="AN1513" s="24">
        <v>45536.248657445991</v>
      </c>
      <c r="AO1513" s="24">
        <v>45536.24866902006</v>
      </c>
      <c r="AP1513">
        <v>9</v>
      </c>
      <c r="AQ1513" t="s">
        <v>194</v>
      </c>
      <c r="AR1513">
        <v>244.24865744599083</v>
      </c>
      <c r="AS1513" t="s">
        <v>195</v>
      </c>
      <c r="AT1513" t="s">
        <v>296</v>
      </c>
      <c r="AU1513" t="s">
        <v>197</v>
      </c>
      <c r="AV1513" t="s">
        <v>234</v>
      </c>
      <c r="AW1513" t="s">
        <v>296</v>
      </c>
      <c r="AX1513" t="s">
        <v>197</v>
      </c>
      <c r="AY1513" t="s">
        <v>233</v>
      </c>
    </row>
    <row r="1514" spans="1:51" x14ac:dyDescent="0.45">
      <c r="A1514" s="22">
        <v>873321</v>
      </c>
      <c r="B1514" s="6">
        <v>45536</v>
      </c>
      <c r="C1514" s="22">
        <v>1406000</v>
      </c>
      <c r="D1514" s="22">
        <v>3447761</v>
      </c>
      <c r="E1514" s="22"/>
      <c r="F1514" s="22">
        <v>256</v>
      </c>
      <c r="G1514" s="22">
        <v>533479</v>
      </c>
      <c r="H1514" s="22">
        <v>1</v>
      </c>
      <c r="I1514" s="22"/>
      <c r="J1514" s="22">
        <v>152547</v>
      </c>
      <c r="K1514" s="22">
        <v>62745</v>
      </c>
      <c r="L1514" s="23" t="s">
        <v>1248</v>
      </c>
      <c r="M1514" s="23"/>
      <c r="N1514" s="23" t="s">
        <v>184</v>
      </c>
      <c r="O1514" s="23" t="s">
        <v>225</v>
      </c>
      <c r="P1514" s="22">
        <v>18</v>
      </c>
      <c r="Q1514" s="23" t="s">
        <v>279</v>
      </c>
      <c r="R1514" s="23"/>
      <c r="S1514" s="23"/>
      <c r="T1514" s="23"/>
      <c r="U1514" s="23"/>
      <c r="V1514" s="23" t="s">
        <v>187</v>
      </c>
      <c r="W1514" s="23" t="s">
        <v>188</v>
      </c>
      <c r="X1514" s="23" t="s">
        <v>189</v>
      </c>
      <c r="Y1514" s="22">
        <v>0</v>
      </c>
      <c r="Z1514" s="23" t="s">
        <v>190</v>
      </c>
      <c r="AA1514" s="23" t="s">
        <v>191</v>
      </c>
      <c r="AB1514" s="23" t="s">
        <v>190</v>
      </c>
      <c r="AC1514" s="23" t="s">
        <v>280</v>
      </c>
      <c r="AD1514" s="23" t="s">
        <v>281</v>
      </c>
      <c r="AE1514" s="23" t="s">
        <v>65</v>
      </c>
      <c r="AF1514" s="23"/>
      <c r="AG1514" s="23"/>
      <c r="AH1514" s="23"/>
      <c r="AI1514" s="23"/>
      <c r="AJ1514" s="23" t="b">
        <v>0</v>
      </c>
      <c r="AK1514" s="3">
        <v>61</v>
      </c>
      <c r="AL1514" s="3">
        <v>2408</v>
      </c>
      <c r="AM1514" s="3">
        <v>5573</v>
      </c>
      <c r="AN1514" s="24">
        <v>45536.458522183639</v>
      </c>
      <c r="AO1514" s="24">
        <v>45536.458556905862</v>
      </c>
      <c r="AP1514">
        <v>9</v>
      </c>
      <c r="AQ1514" t="s">
        <v>194</v>
      </c>
      <c r="AR1514">
        <v>244.45852218363871</v>
      </c>
      <c r="AS1514" t="s">
        <v>195</v>
      </c>
      <c r="AT1514" t="s">
        <v>208</v>
      </c>
      <c r="AU1514" t="s">
        <v>197</v>
      </c>
      <c r="AV1514" t="s">
        <v>198</v>
      </c>
      <c r="AW1514" t="s">
        <v>208</v>
      </c>
      <c r="AX1514" t="s">
        <v>197</v>
      </c>
      <c r="AY1514" t="s">
        <v>231</v>
      </c>
    </row>
    <row r="1515" spans="1:51" x14ac:dyDescent="0.45">
      <c r="A1515" s="22">
        <v>873418</v>
      </c>
      <c r="B1515" s="6">
        <v>45536</v>
      </c>
      <c r="C1515" s="22">
        <v>1391000</v>
      </c>
      <c r="D1515" s="22">
        <v>3530607</v>
      </c>
      <c r="E1515" s="22"/>
      <c r="F1515" s="22">
        <v>31857</v>
      </c>
      <c r="G1515" s="22">
        <v>579225</v>
      </c>
      <c r="H1515" s="22">
        <v>11</v>
      </c>
      <c r="I1515" s="22"/>
      <c r="J1515" s="22">
        <v>160934</v>
      </c>
      <c r="K1515" s="22">
        <v>62858</v>
      </c>
      <c r="L1515" s="23" t="s">
        <v>1249</v>
      </c>
      <c r="M1515" s="23"/>
      <c r="N1515" s="23" t="s">
        <v>184</v>
      </c>
      <c r="O1515" s="23" t="s">
        <v>225</v>
      </c>
      <c r="P1515" s="22">
        <v>18</v>
      </c>
      <c r="Q1515" s="23" t="s">
        <v>279</v>
      </c>
      <c r="R1515" s="23"/>
      <c r="S1515" s="23"/>
      <c r="T1515" s="23"/>
      <c r="U1515" s="23"/>
      <c r="V1515" s="23" t="s">
        <v>187</v>
      </c>
      <c r="W1515" s="23" t="s">
        <v>188</v>
      </c>
      <c r="X1515" s="23" t="s">
        <v>189</v>
      </c>
      <c r="Y1515" s="22">
        <v>0</v>
      </c>
      <c r="Z1515" s="23" t="s">
        <v>190</v>
      </c>
      <c r="AA1515" s="23" t="s">
        <v>191</v>
      </c>
      <c r="AB1515" s="23" t="s">
        <v>190</v>
      </c>
      <c r="AC1515" s="23" t="s">
        <v>280</v>
      </c>
      <c r="AD1515" s="23" t="s">
        <v>281</v>
      </c>
      <c r="AE1515" s="23" t="s">
        <v>65</v>
      </c>
      <c r="AF1515" s="23"/>
      <c r="AG1515" s="23"/>
      <c r="AH1515" s="23"/>
      <c r="AI1515" s="23"/>
      <c r="AJ1515" s="23" t="b">
        <v>0</v>
      </c>
      <c r="AK1515" s="3">
        <v>118</v>
      </c>
      <c r="AL1515" s="3">
        <v>2408</v>
      </c>
      <c r="AM1515" s="3">
        <v>5640</v>
      </c>
      <c r="AN1515" s="24">
        <v>45536.500071720679</v>
      </c>
      <c r="AO1515" s="24">
        <v>45536.500106442902</v>
      </c>
      <c r="AP1515">
        <v>9</v>
      </c>
      <c r="AQ1515" t="s">
        <v>194</v>
      </c>
      <c r="AR1515">
        <v>244.50007172067853</v>
      </c>
      <c r="AS1515" t="s">
        <v>195</v>
      </c>
      <c r="AT1515" t="s">
        <v>207</v>
      </c>
      <c r="AU1515" t="s">
        <v>197</v>
      </c>
      <c r="AV1515" t="s">
        <v>232</v>
      </c>
      <c r="AW1515" t="s">
        <v>207</v>
      </c>
      <c r="AX1515" t="s">
        <v>197</v>
      </c>
      <c r="AY1515" t="s">
        <v>197</v>
      </c>
    </row>
    <row r="1516" spans="1:51" x14ac:dyDescent="0.45">
      <c r="A1516" s="22">
        <v>871710</v>
      </c>
      <c r="B1516" s="6">
        <v>45536</v>
      </c>
      <c r="C1516" s="22">
        <v>1390000</v>
      </c>
      <c r="D1516" s="22">
        <v>2472988</v>
      </c>
      <c r="E1516" s="22"/>
      <c r="F1516" s="22">
        <v>232</v>
      </c>
      <c r="G1516" s="22">
        <v>573148</v>
      </c>
      <c r="H1516" s="22">
        <v>1</v>
      </c>
      <c r="I1516" s="22"/>
      <c r="J1516" s="22">
        <v>160934</v>
      </c>
      <c r="K1516" s="22">
        <v>62858</v>
      </c>
      <c r="L1516" s="23" t="s">
        <v>1249</v>
      </c>
      <c r="M1516" s="23"/>
      <c r="N1516" s="23" t="s">
        <v>184</v>
      </c>
      <c r="O1516" s="23" t="s">
        <v>225</v>
      </c>
      <c r="P1516" s="22">
        <v>18</v>
      </c>
      <c r="Q1516" s="23" t="s">
        <v>279</v>
      </c>
      <c r="R1516" s="23"/>
      <c r="S1516" s="23"/>
      <c r="T1516" s="23"/>
      <c r="U1516" s="23"/>
      <c r="V1516" s="23" t="s">
        <v>187</v>
      </c>
      <c r="W1516" s="23" t="s">
        <v>188</v>
      </c>
      <c r="X1516" s="23" t="s">
        <v>189</v>
      </c>
      <c r="Y1516" s="22">
        <v>0</v>
      </c>
      <c r="Z1516" s="23" t="s">
        <v>190</v>
      </c>
      <c r="AA1516" s="23" t="s">
        <v>191</v>
      </c>
      <c r="AB1516" s="23" t="s">
        <v>190</v>
      </c>
      <c r="AC1516" s="23" t="s">
        <v>280</v>
      </c>
      <c r="AD1516" s="23" t="s">
        <v>281</v>
      </c>
      <c r="AE1516" s="23" t="s">
        <v>65</v>
      </c>
      <c r="AF1516" s="23"/>
      <c r="AG1516" s="23"/>
      <c r="AH1516" s="23"/>
      <c r="AI1516" s="23"/>
      <c r="AJ1516" s="23" t="b">
        <v>0</v>
      </c>
      <c r="AK1516" s="3">
        <v>117</v>
      </c>
      <c r="AL1516" s="3">
        <v>2408</v>
      </c>
      <c r="AM1516" s="3">
        <v>4340</v>
      </c>
      <c r="AN1516" s="24">
        <v>45536.125054243828</v>
      </c>
      <c r="AO1516" s="24">
        <v>45536.125077391975</v>
      </c>
      <c r="AP1516">
        <v>9</v>
      </c>
      <c r="AQ1516" t="s">
        <v>194</v>
      </c>
      <c r="AR1516">
        <v>244.12505424382834</v>
      </c>
      <c r="AS1516" t="s">
        <v>195</v>
      </c>
      <c r="AT1516" t="s">
        <v>251</v>
      </c>
      <c r="AU1516" t="s">
        <v>197</v>
      </c>
      <c r="AV1516" t="s">
        <v>233</v>
      </c>
      <c r="AW1516" t="s">
        <v>251</v>
      </c>
      <c r="AX1516" t="s">
        <v>197</v>
      </c>
      <c r="AY1516" t="s">
        <v>219</v>
      </c>
    </row>
    <row r="1517" spans="1:51" x14ac:dyDescent="0.45">
      <c r="A1517" s="22">
        <v>875265</v>
      </c>
      <c r="B1517" s="6">
        <v>45536</v>
      </c>
      <c r="C1517" s="22">
        <v>1390000</v>
      </c>
      <c r="D1517" s="22">
        <v>3569115</v>
      </c>
      <c r="E1517" s="22"/>
      <c r="F1517" s="22">
        <v>31589</v>
      </c>
      <c r="G1517" s="22">
        <v>587503</v>
      </c>
      <c r="H1517" s="22">
        <v>11</v>
      </c>
      <c r="I1517" s="22"/>
      <c r="J1517" s="22">
        <v>161546</v>
      </c>
      <c r="K1517" s="22">
        <v>62858</v>
      </c>
      <c r="L1517" s="23" t="s">
        <v>1249</v>
      </c>
      <c r="M1517" s="23"/>
      <c r="N1517" s="23" t="s">
        <v>184</v>
      </c>
      <c r="O1517" s="23" t="s">
        <v>225</v>
      </c>
      <c r="P1517" s="22">
        <v>18</v>
      </c>
      <c r="Q1517" s="23" t="s">
        <v>279</v>
      </c>
      <c r="R1517" s="23"/>
      <c r="S1517" s="23"/>
      <c r="T1517" s="23"/>
      <c r="U1517" s="23"/>
      <c r="V1517" s="23" t="s">
        <v>187</v>
      </c>
      <c r="W1517" s="23" t="s">
        <v>188</v>
      </c>
      <c r="X1517" s="23" t="s">
        <v>189</v>
      </c>
      <c r="Y1517" s="22">
        <v>0</v>
      </c>
      <c r="Z1517" s="23" t="s">
        <v>190</v>
      </c>
      <c r="AA1517" s="23" t="s">
        <v>191</v>
      </c>
      <c r="AB1517" s="23" t="s">
        <v>190</v>
      </c>
      <c r="AC1517" s="23" t="s">
        <v>280</v>
      </c>
      <c r="AD1517" s="23" t="s">
        <v>281</v>
      </c>
      <c r="AE1517" s="23" t="s">
        <v>65</v>
      </c>
      <c r="AF1517" s="23"/>
      <c r="AG1517" s="23"/>
      <c r="AH1517" s="23"/>
      <c r="AI1517" s="23"/>
      <c r="AJ1517" s="23" t="b">
        <v>0</v>
      </c>
      <c r="AK1517" s="3">
        <v>122</v>
      </c>
      <c r="AL1517" s="3">
        <v>2408</v>
      </c>
      <c r="AM1517" s="3">
        <v>7219</v>
      </c>
      <c r="AN1517" s="24">
        <v>45536.937568595677</v>
      </c>
      <c r="AO1517" s="24">
        <v>45536.9376033179</v>
      </c>
      <c r="AP1517">
        <v>9</v>
      </c>
      <c r="AQ1517" t="s">
        <v>194</v>
      </c>
      <c r="AR1517">
        <v>244.93756859567657</v>
      </c>
      <c r="AS1517" t="s">
        <v>195</v>
      </c>
      <c r="AT1517" t="s">
        <v>237</v>
      </c>
      <c r="AU1517" t="s">
        <v>197</v>
      </c>
      <c r="AV1517" t="s">
        <v>232</v>
      </c>
      <c r="AW1517" t="s">
        <v>237</v>
      </c>
      <c r="AX1517" t="s">
        <v>197</v>
      </c>
      <c r="AY1517" t="s">
        <v>197</v>
      </c>
    </row>
    <row r="1518" spans="1:51" x14ac:dyDescent="0.45">
      <c r="A1518" s="22">
        <v>872008</v>
      </c>
      <c r="B1518" s="6">
        <v>45536</v>
      </c>
      <c r="C1518" s="22">
        <v>1375000</v>
      </c>
      <c r="D1518" s="22">
        <v>3346704</v>
      </c>
      <c r="E1518" s="22"/>
      <c r="F1518" s="22">
        <v>648</v>
      </c>
      <c r="G1518" s="22">
        <v>573198</v>
      </c>
      <c r="H1518" s="22">
        <v>10</v>
      </c>
      <c r="I1518" s="22"/>
      <c r="J1518" s="22">
        <v>160934</v>
      </c>
      <c r="K1518" s="22">
        <v>62858</v>
      </c>
      <c r="L1518" s="23" t="s">
        <v>1249</v>
      </c>
      <c r="M1518" s="23"/>
      <c r="N1518" s="23" t="s">
        <v>184</v>
      </c>
      <c r="O1518" s="23" t="s">
        <v>225</v>
      </c>
      <c r="P1518" s="22">
        <v>18</v>
      </c>
      <c r="Q1518" s="23" t="s">
        <v>279</v>
      </c>
      <c r="R1518" s="23"/>
      <c r="S1518" s="23"/>
      <c r="T1518" s="23"/>
      <c r="U1518" s="23"/>
      <c r="V1518" s="23" t="s">
        <v>187</v>
      </c>
      <c r="W1518" s="23" t="s">
        <v>188</v>
      </c>
      <c r="X1518" s="23" t="s">
        <v>189</v>
      </c>
      <c r="Y1518" s="22">
        <v>0</v>
      </c>
      <c r="Z1518" s="23" t="s">
        <v>190</v>
      </c>
      <c r="AA1518" s="23" t="s">
        <v>191</v>
      </c>
      <c r="AB1518" s="23" t="s">
        <v>190</v>
      </c>
      <c r="AC1518" s="23" t="s">
        <v>280</v>
      </c>
      <c r="AD1518" s="23" t="s">
        <v>281</v>
      </c>
      <c r="AE1518" s="23" t="s">
        <v>65</v>
      </c>
      <c r="AF1518" s="23"/>
      <c r="AG1518" s="23"/>
      <c r="AH1518" s="23"/>
      <c r="AI1518" s="23"/>
      <c r="AJ1518" s="23" t="b">
        <v>0</v>
      </c>
      <c r="AK1518" s="3">
        <v>126</v>
      </c>
      <c r="AL1518" s="3">
        <v>2408</v>
      </c>
      <c r="AM1518" s="3">
        <v>4534</v>
      </c>
      <c r="AN1518" s="24">
        <v>45536.187577623459</v>
      </c>
      <c r="AO1518" s="24">
        <v>45536.187612345682</v>
      </c>
      <c r="AP1518">
        <v>9</v>
      </c>
      <c r="AQ1518" t="s">
        <v>194</v>
      </c>
      <c r="AR1518">
        <v>244.18757762345922</v>
      </c>
      <c r="AS1518" t="s">
        <v>195</v>
      </c>
      <c r="AT1518" t="s">
        <v>258</v>
      </c>
      <c r="AU1518" t="s">
        <v>197</v>
      </c>
      <c r="AV1518" t="s">
        <v>219</v>
      </c>
      <c r="AW1518" t="s">
        <v>258</v>
      </c>
      <c r="AX1518" t="s">
        <v>197</v>
      </c>
      <c r="AY1518" t="s">
        <v>223</v>
      </c>
    </row>
    <row r="1519" spans="1:51" x14ac:dyDescent="0.45">
      <c r="A1519" s="22">
        <v>872729</v>
      </c>
      <c r="B1519" s="6">
        <v>45536</v>
      </c>
      <c r="C1519" s="22">
        <v>1375000</v>
      </c>
      <c r="D1519" s="22">
        <v>4749639</v>
      </c>
      <c r="E1519" s="22"/>
      <c r="F1519" s="22">
        <v>232</v>
      </c>
      <c r="G1519" s="22">
        <v>573145</v>
      </c>
      <c r="H1519" s="22">
        <v>1</v>
      </c>
      <c r="I1519" s="22"/>
      <c r="J1519" s="22">
        <v>160934</v>
      </c>
      <c r="K1519" s="22">
        <v>62858</v>
      </c>
      <c r="L1519" s="23" t="s">
        <v>1249</v>
      </c>
      <c r="M1519" s="23"/>
      <c r="N1519" s="23" t="s">
        <v>184</v>
      </c>
      <c r="O1519" s="23" t="s">
        <v>225</v>
      </c>
      <c r="P1519" s="22">
        <v>18</v>
      </c>
      <c r="Q1519" s="23" t="s">
        <v>279</v>
      </c>
      <c r="R1519" s="23"/>
      <c r="S1519" s="23"/>
      <c r="T1519" s="23"/>
      <c r="U1519" s="23"/>
      <c r="V1519" s="23" t="s">
        <v>187</v>
      </c>
      <c r="W1519" s="23" t="s">
        <v>188</v>
      </c>
      <c r="X1519" s="23" t="s">
        <v>189</v>
      </c>
      <c r="Y1519" s="22">
        <v>0</v>
      </c>
      <c r="Z1519" s="23" t="s">
        <v>190</v>
      </c>
      <c r="AA1519" s="23" t="s">
        <v>191</v>
      </c>
      <c r="AB1519" s="23" t="s">
        <v>190</v>
      </c>
      <c r="AC1519" s="23" t="s">
        <v>280</v>
      </c>
      <c r="AD1519" s="23" t="s">
        <v>281</v>
      </c>
      <c r="AE1519" s="23" t="s">
        <v>65</v>
      </c>
      <c r="AF1519" s="23"/>
      <c r="AG1519" s="23"/>
      <c r="AH1519" s="23"/>
      <c r="AI1519" s="23"/>
      <c r="AJ1519" s="23" t="b">
        <v>0</v>
      </c>
      <c r="AK1519" s="3">
        <v>119</v>
      </c>
      <c r="AL1519" s="3">
        <v>2408</v>
      </c>
      <c r="AM1519" s="3">
        <v>5095</v>
      </c>
      <c r="AN1519" s="24">
        <v>45536.375100154321</v>
      </c>
      <c r="AO1519" s="24">
        <v>45536.37514645062</v>
      </c>
      <c r="AP1519">
        <v>9</v>
      </c>
      <c r="AQ1519" t="s">
        <v>194</v>
      </c>
      <c r="AR1519">
        <v>244.37510015432053</v>
      </c>
      <c r="AS1519" t="s">
        <v>195</v>
      </c>
      <c r="AT1519" t="s">
        <v>238</v>
      </c>
      <c r="AU1519" t="s">
        <v>197</v>
      </c>
      <c r="AV1519" t="s">
        <v>197</v>
      </c>
      <c r="AW1519" t="s">
        <v>238</v>
      </c>
      <c r="AX1519" t="s">
        <v>197</v>
      </c>
      <c r="AY1519" t="s">
        <v>218</v>
      </c>
    </row>
    <row r="1520" spans="1:51" x14ac:dyDescent="0.45">
      <c r="A1520" s="22">
        <v>872689</v>
      </c>
      <c r="B1520" s="6">
        <v>45536</v>
      </c>
      <c r="C1520" s="22">
        <v>1360000</v>
      </c>
      <c r="D1520" s="22">
        <v>2029556</v>
      </c>
      <c r="E1520" s="22"/>
      <c r="F1520" s="22">
        <v>232</v>
      </c>
      <c r="G1520" s="22">
        <v>573151</v>
      </c>
      <c r="H1520" s="22">
        <v>2</v>
      </c>
      <c r="I1520" s="22"/>
      <c r="J1520" s="22">
        <v>160934</v>
      </c>
      <c r="K1520" s="22">
        <v>62858</v>
      </c>
      <c r="L1520" s="23" t="s">
        <v>1249</v>
      </c>
      <c r="M1520" s="23"/>
      <c r="N1520" s="23" t="s">
        <v>184</v>
      </c>
      <c r="O1520" s="23" t="s">
        <v>225</v>
      </c>
      <c r="P1520" s="22">
        <v>18</v>
      </c>
      <c r="Q1520" s="23" t="s">
        <v>279</v>
      </c>
      <c r="R1520" s="23"/>
      <c r="S1520" s="23"/>
      <c r="T1520" s="23"/>
      <c r="U1520" s="23"/>
      <c r="V1520" s="23" t="s">
        <v>187</v>
      </c>
      <c r="W1520" s="23" t="s">
        <v>188</v>
      </c>
      <c r="X1520" s="23" t="s">
        <v>189</v>
      </c>
      <c r="Y1520" s="22">
        <v>0</v>
      </c>
      <c r="Z1520" s="23" t="s">
        <v>190</v>
      </c>
      <c r="AA1520" s="23" t="s">
        <v>191</v>
      </c>
      <c r="AB1520" s="23" t="s">
        <v>190</v>
      </c>
      <c r="AC1520" s="23" t="s">
        <v>280</v>
      </c>
      <c r="AD1520" s="23" t="s">
        <v>281</v>
      </c>
      <c r="AE1520" s="23" t="s">
        <v>65</v>
      </c>
      <c r="AF1520" s="23"/>
      <c r="AG1520" s="23"/>
      <c r="AH1520" s="23"/>
      <c r="AI1520" s="23"/>
      <c r="AJ1520" s="23" t="b">
        <v>0</v>
      </c>
      <c r="AK1520" s="3">
        <v>117</v>
      </c>
      <c r="AL1520" s="3">
        <v>2408</v>
      </c>
      <c r="AM1520" s="3">
        <v>5059</v>
      </c>
      <c r="AN1520" s="24">
        <v>45536.35421720679</v>
      </c>
      <c r="AO1520" s="24">
        <v>45536.354240354936</v>
      </c>
      <c r="AP1520">
        <v>9</v>
      </c>
      <c r="AQ1520" t="s">
        <v>194</v>
      </c>
      <c r="AR1520">
        <v>244.35421720679005</v>
      </c>
      <c r="AS1520" t="s">
        <v>195</v>
      </c>
      <c r="AT1520" t="s">
        <v>308</v>
      </c>
      <c r="AU1520" t="s">
        <v>197</v>
      </c>
      <c r="AV1520" t="s">
        <v>234</v>
      </c>
      <c r="AW1520" t="s">
        <v>308</v>
      </c>
      <c r="AX1520" t="s">
        <v>197</v>
      </c>
      <c r="AY1520" t="s">
        <v>232</v>
      </c>
    </row>
    <row r="1521" spans="1:51" x14ac:dyDescent="0.45">
      <c r="A1521" s="22">
        <v>875222</v>
      </c>
      <c r="B1521" s="6">
        <v>45536</v>
      </c>
      <c r="C1521" s="22">
        <v>1360000</v>
      </c>
      <c r="D1521" s="22">
        <v>1674661</v>
      </c>
      <c r="E1521" s="22"/>
      <c r="F1521" s="22">
        <v>363</v>
      </c>
      <c r="G1521" s="22">
        <v>575302</v>
      </c>
      <c r="H1521" s="22">
        <v>11</v>
      </c>
      <c r="I1521" s="22"/>
      <c r="J1521" s="22">
        <v>161546</v>
      </c>
      <c r="K1521" s="22">
        <v>62858</v>
      </c>
      <c r="L1521" s="23" t="s">
        <v>1249</v>
      </c>
      <c r="M1521" s="23"/>
      <c r="N1521" s="23" t="s">
        <v>184</v>
      </c>
      <c r="O1521" s="23" t="s">
        <v>225</v>
      </c>
      <c r="P1521" s="22">
        <v>18</v>
      </c>
      <c r="Q1521" s="23" t="s">
        <v>279</v>
      </c>
      <c r="R1521" s="23"/>
      <c r="S1521" s="23"/>
      <c r="T1521" s="23"/>
      <c r="U1521" s="23"/>
      <c r="V1521" s="23" t="s">
        <v>187</v>
      </c>
      <c r="W1521" s="23" t="s">
        <v>188</v>
      </c>
      <c r="X1521" s="23" t="s">
        <v>189</v>
      </c>
      <c r="Y1521" s="22">
        <v>0</v>
      </c>
      <c r="Z1521" s="23" t="s">
        <v>190</v>
      </c>
      <c r="AA1521" s="23" t="s">
        <v>191</v>
      </c>
      <c r="AB1521" s="23" t="s">
        <v>190</v>
      </c>
      <c r="AC1521" s="23" t="s">
        <v>280</v>
      </c>
      <c r="AD1521" s="23" t="s">
        <v>281</v>
      </c>
      <c r="AE1521" s="23" t="s">
        <v>65</v>
      </c>
      <c r="AF1521" s="23"/>
      <c r="AG1521" s="23"/>
      <c r="AH1521" s="23"/>
      <c r="AI1521" s="23"/>
      <c r="AJ1521" s="23" t="b">
        <v>0</v>
      </c>
      <c r="AK1521" s="3">
        <v>112</v>
      </c>
      <c r="AL1521" s="3">
        <v>2408</v>
      </c>
      <c r="AM1521" s="3">
        <v>7185</v>
      </c>
      <c r="AN1521" s="24">
        <v>45536.916704976851</v>
      </c>
      <c r="AO1521" s="24">
        <v>45536.916716550928</v>
      </c>
      <c r="AP1521">
        <v>9</v>
      </c>
      <c r="AQ1521" t="s">
        <v>194</v>
      </c>
      <c r="AR1521">
        <v>244.91670497685118</v>
      </c>
      <c r="AS1521" t="s">
        <v>195</v>
      </c>
      <c r="AT1521" t="s">
        <v>237</v>
      </c>
      <c r="AU1521" t="s">
        <v>197</v>
      </c>
      <c r="AV1521" t="s">
        <v>235</v>
      </c>
      <c r="AW1521" t="s">
        <v>237</v>
      </c>
      <c r="AX1521" t="s">
        <v>197</v>
      </c>
      <c r="AY1521" t="s">
        <v>234</v>
      </c>
    </row>
    <row r="1522" spans="1:51" x14ac:dyDescent="0.45">
      <c r="A1522" s="22">
        <v>874405</v>
      </c>
      <c r="B1522" s="6">
        <v>45536</v>
      </c>
      <c r="C1522" s="22">
        <v>1344000</v>
      </c>
      <c r="D1522" s="22">
        <v>3150645</v>
      </c>
      <c r="E1522" s="22"/>
      <c r="F1522" s="22">
        <v>315</v>
      </c>
      <c r="G1522" s="22">
        <v>573232</v>
      </c>
      <c r="H1522" s="22">
        <v>9</v>
      </c>
      <c r="I1522" s="22"/>
      <c r="J1522" s="22">
        <v>160934</v>
      </c>
      <c r="K1522" s="22">
        <v>62858</v>
      </c>
      <c r="L1522" s="23" t="s">
        <v>1249</v>
      </c>
      <c r="M1522" s="23"/>
      <c r="N1522" s="23" t="s">
        <v>184</v>
      </c>
      <c r="O1522" s="23" t="s">
        <v>225</v>
      </c>
      <c r="P1522" s="22">
        <v>18</v>
      </c>
      <c r="Q1522" s="23" t="s">
        <v>279</v>
      </c>
      <c r="R1522" s="23"/>
      <c r="S1522" s="23"/>
      <c r="T1522" s="23"/>
      <c r="U1522" s="23"/>
      <c r="V1522" s="23" t="s">
        <v>187</v>
      </c>
      <c r="W1522" s="23" t="s">
        <v>188</v>
      </c>
      <c r="X1522" s="23" t="s">
        <v>189</v>
      </c>
      <c r="Y1522" s="22">
        <v>0</v>
      </c>
      <c r="Z1522" s="23" t="s">
        <v>190</v>
      </c>
      <c r="AA1522" s="23" t="s">
        <v>191</v>
      </c>
      <c r="AB1522" s="23" t="s">
        <v>190</v>
      </c>
      <c r="AC1522" s="23" t="s">
        <v>280</v>
      </c>
      <c r="AD1522" s="23" t="s">
        <v>281</v>
      </c>
      <c r="AE1522" s="23" t="s">
        <v>65</v>
      </c>
      <c r="AF1522" s="23"/>
      <c r="AG1522" s="23"/>
      <c r="AH1522" s="23"/>
      <c r="AI1522" s="23"/>
      <c r="AJ1522" s="23" t="b">
        <v>0</v>
      </c>
      <c r="AK1522" s="3">
        <v>115</v>
      </c>
      <c r="AL1522" s="3">
        <v>2408</v>
      </c>
      <c r="AM1522" s="3">
        <v>6458</v>
      </c>
      <c r="AN1522" s="24">
        <v>45536.687560262348</v>
      </c>
      <c r="AO1522" s="24">
        <v>45536.687594984571</v>
      </c>
      <c r="AP1522">
        <v>9</v>
      </c>
      <c r="AQ1522" t="s">
        <v>194</v>
      </c>
      <c r="AR1522">
        <v>244.68756026234769</v>
      </c>
      <c r="AS1522" t="s">
        <v>195</v>
      </c>
      <c r="AT1522" t="s">
        <v>198</v>
      </c>
      <c r="AU1522" t="s">
        <v>197</v>
      </c>
      <c r="AV1522" t="s">
        <v>233</v>
      </c>
      <c r="AW1522" t="s">
        <v>198</v>
      </c>
      <c r="AX1522" t="s">
        <v>197</v>
      </c>
      <c r="AY1522" t="s">
        <v>220</v>
      </c>
    </row>
    <row r="1523" spans="1:51" x14ac:dyDescent="0.45">
      <c r="A1523" s="22">
        <v>873906</v>
      </c>
      <c r="B1523" s="6">
        <v>45536</v>
      </c>
      <c r="C1523" s="22">
        <v>1328000</v>
      </c>
      <c r="D1523" s="22">
        <v>1424826</v>
      </c>
      <c r="E1523" s="22"/>
      <c r="F1523" s="22">
        <v>30653</v>
      </c>
      <c r="G1523" s="22">
        <v>128674</v>
      </c>
      <c r="H1523" s="22">
        <v>8</v>
      </c>
      <c r="I1523" s="22"/>
      <c r="J1523" s="22">
        <v>2</v>
      </c>
      <c r="K1523" s="22">
        <v>102168</v>
      </c>
      <c r="L1523" s="23" t="s">
        <v>1244</v>
      </c>
      <c r="M1523" s="23"/>
      <c r="N1523" s="23" t="s">
        <v>184</v>
      </c>
      <c r="O1523" s="23" t="s">
        <v>225</v>
      </c>
      <c r="P1523" s="22">
        <v>20</v>
      </c>
      <c r="Q1523" s="23" t="s">
        <v>186</v>
      </c>
      <c r="R1523" s="23"/>
      <c r="S1523" s="23"/>
      <c r="T1523" s="23"/>
      <c r="U1523" s="23"/>
      <c r="V1523" s="23" t="s">
        <v>187</v>
      </c>
      <c r="W1523" s="23" t="s">
        <v>188</v>
      </c>
      <c r="X1523" s="23" t="s">
        <v>189</v>
      </c>
      <c r="Y1523" s="22">
        <v>0</v>
      </c>
      <c r="Z1523" s="23" t="s">
        <v>190</v>
      </c>
      <c r="AA1523" s="23" t="s">
        <v>191</v>
      </c>
      <c r="AB1523" s="23" t="s">
        <v>190</v>
      </c>
      <c r="AC1523" s="23" t="s">
        <v>192</v>
      </c>
      <c r="AD1523" s="23" t="s">
        <v>281</v>
      </c>
      <c r="AE1523" s="23" t="s">
        <v>67</v>
      </c>
      <c r="AF1523" s="23"/>
      <c r="AG1523" s="23"/>
      <c r="AH1523" s="23"/>
      <c r="AI1523" s="23"/>
      <c r="AJ1523" s="23" t="b">
        <v>0</v>
      </c>
      <c r="AK1523" s="3">
        <v>113</v>
      </c>
      <c r="AL1523" s="3">
        <v>2408</v>
      </c>
      <c r="AM1523" s="3">
        <v>6001</v>
      </c>
      <c r="AN1523" s="24">
        <v>45536.65132345679</v>
      </c>
      <c r="AO1523" s="24">
        <v>45536.651335030867</v>
      </c>
      <c r="AP1523">
        <v>9</v>
      </c>
      <c r="AQ1523" t="s">
        <v>194</v>
      </c>
      <c r="AR1523">
        <v>244.65132345679012</v>
      </c>
      <c r="AS1523" t="s">
        <v>195</v>
      </c>
      <c r="AT1523" t="s">
        <v>228</v>
      </c>
      <c r="AU1523" t="s">
        <v>197</v>
      </c>
      <c r="AV1523" t="s">
        <v>287</v>
      </c>
      <c r="AW1523" t="s">
        <v>228</v>
      </c>
      <c r="AX1523" t="s">
        <v>197</v>
      </c>
      <c r="AY1523" t="s">
        <v>291</v>
      </c>
    </row>
    <row r="1524" spans="1:51" x14ac:dyDescent="0.45">
      <c r="A1524" s="22">
        <v>873524</v>
      </c>
      <c r="B1524" s="6">
        <v>45536</v>
      </c>
      <c r="C1524" s="22">
        <v>1313000</v>
      </c>
      <c r="D1524" s="22">
        <v>2746662</v>
      </c>
      <c r="E1524" s="22"/>
      <c r="F1524" s="22">
        <v>574</v>
      </c>
      <c r="G1524" s="22">
        <v>573144</v>
      </c>
      <c r="H1524" s="22">
        <v>1</v>
      </c>
      <c r="I1524" s="22"/>
      <c r="J1524" s="22">
        <v>160934</v>
      </c>
      <c r="K1524" s="22">
        <v>62858</v>
      </c>
      <c r="L1524" s="23" t="s">
        <v>1249</v>
      </c>
      <c r="M1524" s="23"/>
      <c r="N1524" s="23" t="s">
        <v>184</v>
      </c>
      <c r="O1524" s="23" t="s">
        <v>225</v>
      </c>
      <c r="P1524" s="22">
        <v>18</v>
      </c>
      <c r="Q1524" s="23" t="s">
        <v>279</v>
      </c>
      <c r="R1524" s="23"/>
      <c r="S1524" s="23"/>
      <c r="T1524" s="23"/>
      <c r="U1524" s="23"/>
      <c r="V1524" s="23" t="s">
        <v>187</v>
      </c>
      <c r="W1524" s="23" t="s">
        <v>188</v>
      </c>
      <c r="X1524" s="23" t="s">
        <v>189</v>
      </c>
      <c r="Y1524" s="22">
        <v>0</v>
      </c>
      <c r="Z1524" s="23" t="s">
        <v>190</v>
      </c>
      <c r="AA1524" s="23" t="s">
        <v>191</v>
      </c>
      <c r="AB1524" s="23" t="s">
        <v>190</v>
      </c>
      <c r="AC1524" s="23" t="s">
        <v>280</v>
      </c>
      <c r="AD1524" s="23" t="s">
        <v>281</v>
      </c>
      <c r="AE1524" s="23" t="s">
        <v>65</v>
      </c>
      <c r="AF1524" s="23"/>
      <c r="AG1524" s="23"/>
      <c r="AH1524" s="23"/>
      <c r="AI1524" s="23"/>
      <c r="AJ1524" s="23" t="b">
        <v>0</v>
      </c>
      <c r="AK1524" s="3">
        <v>127</v>
      </c>
      <c r="AL1524" s="3">
        <v>2408</v>
      </c>
      <c r="AM1524" s="3">
        <v>5715</v>
      </c>
      <c r="AN1524" s="24">
        <v>45536.562551543211</v>
      </c>
      <c r="AO1524" s="24">
        <v>45536.562574691357</v>
      </c>
      <c r="AP1524">
        <v>9</v>
      </c>
      <c r="AQ1524" t="s">
        <v>194</v>
      </c>
      <c r="AR1524">
        <v>244.56255154321116</v>
      </c>
      <c r="AS1524" t="s">
        <v>195</v>
      </c>
      <c r="AT1524" t="s">
        <v>218</v>
      </c>
      <c r="AU1524" t="s">
        <v>197</v>
      </c>
      <c r="AV1524" t="s">
        <v>234</v>
      </c>
      <c r="AW1524" t="s">
        <v>218</v>
      </c>
      <c r="AX1524" t="s">
        <v>197</v>
      </c>
      <c r="AY1524" t="s">
        <v>232</v>
      </c>
    </row>
    <row r="1525" spans="1:51" x14ac:dyDescent="0.45">
      <c r="A1525" s="22">
        <v>871445</v>
      </c>
      <c r="B1525" s="6">
        <v>45536</v>
      </c>
      <c r="C1525" s="22">
        <v>1312000</v>
      </c>
      <c r="D1525" s="22">
        <v>2632291</v>
      </c>
      <c r="E1525" s="22"/>
      <c r="F1525" s="22">
        <v>232</v>
      </c>
      <c r="G1525" s="22">
        <v>573205</v>
      </c>
      <c r="H1525" s="22">
        <v>3</v>
      </c>
      <c r="I1525" s="22"/>
      <c r="J1525" s="22">
        <v>160934</v>
      </c>
      <c r="K1525" s="22">
        <v>62858</v>
      </c>
      <c r="L1525" s="23" t="s">
        <v>1249</v>
      </c>
      <c r="M1525" s="23"/>
      <c r="N1525" s="23" t="s">
        <v>184</v>
      </c>
      <c r="O1525" s="23" t="s">
        <v>225</v>
      </c>
      <c r="P1525" s="22">
        <v>18</v>
      </c>
      <c r="Q1525" s="23" t="s">
        <v>279</v>
      </c>
      <c r="R1525" s="23"/>
      <c r="S1525" s="23"/>
      <c r="T1525" s="23"/>
      <c r="U1525" s="23"/>
      <c r="V1525" s="23" t="s">
        <v>187</v>
      </c>
      <c r="W1525" s="23" t="s">
        <v>188</v>
      </c>
      <c r="X1525" s="23" t="s">
        <v>189</v>
      </c>
      <c r="Y1525" s="22">
        <v>0</v>
      </c>
      <c r="Z1525" s="23" t="s">
        <v>190</v>
      </c>
      <c r="AA1525" s="23" t="s">
        <v>191</v>
      </c>
      <c r="AB1525" s="23" t="s">
        <v>190</v>
      </c>
      <c r="AC1525" s="23" t="s">
        <v>280</v>
      </c>
      <c r="AD1525" s="23" t="s">
        <v>281</v>
      </c>
      <c r="AE1525" s="23" t="s">
        <v>65</v>
      </c>
      <c r="AF1525" s="23"/>
      <c r="AG1525" s="23"/>
      <c r="AH1525" s="23"/>
      <c r="AI1525" s="23"/>
      <c r="AJ1525" s="23" t="b">
        <v>0</v>
      </c>
      <c r="AK1525" s="3">
        <v>117</v>
      </c>
      <c r="AL1525" s="3">
        <v>2408</v>
      </c>
      <c r="AM1525" s="3">
        <v>4111</v>
      </c>
      <c r="AN1525" s="24">
        <v>45536.062556635799</v>
      </c>
      <c r="AO1525" s="24">
        <v>45536.062579783953</v>
      </c>
      <c r="AP1525">
        <v>9</v>
      </c>
      <c r="AQ1525" t="s">
        <v>194</v>
      </c>
      <c r="AR1525">
        <v>244.06255663579941</v>
      </c>
      <c r="AS1525" t="s">
        <v>195</v>
      </c>
      <c r="AT1525" t="s">
        <v>256</v>
      </c>
      <c r="AU1525" t="s">
        <v>197</v>
      </c>
      <c r="AV1525" t="s">
        <v>233</v>
      </c>
      <c r="AW1525" t="s">
        <v>256</v>
      </c>
      <c r="AX1525" t="s">
        <v>197</v>
      </c>
      <c r="AY1525" t="s">
        <v>219</v>
      </c>
    </row>
    <row r="1526" spans="1:51" x14ac:dyDescent="0.45">
      <c r="A1526" s="22">
        <v>872083</v>
      </c>
      <c r="B1526" s="6">
        <v>45536</v>
      </c>
      <c r="C1526" s="22">
        <v>1298000</v>
      </c>
      <c r="D1526" s="22">
        <v>938447</v>
      </c>
      <c r="E1526" s="22"/>
      <c r="F1526" s="22">
        <v>126819</v>
      </c>
      <c r="G1526" s="22">
        <v>173110</v>
      </c>
      <c r="H1526" s="22">
        <v>0</v>
      </c>
      <c r="I1526" s="22"/>
      <c r="J1526" s="22">
        <v>0</v>
      </c>
      <c r="K1526" s="22">
        <v>98408</v>
      </c>
      <c r="L1526" s="23" t="s">
        <v>1722</v>
      </c>
      <c r="M1526" s="23"/>
      <c r="N1526" s="23" t="s">
        <v>184</v>
      </c>
      <c r="O1526" s="23" t="s">
        <v>517</v>
      </c>
      <c r="P1526" s="22">
        <v>15</v>
      </c>
      <c r="Q1526" s="23" t="s">
        <v>518</v>
      </c>
      <c r="R1526" s="23"/>
      <c r="S1526" s="23"/>
      <c r="T1526" s="23"/>
      <c r="U1526" s="23"/>
      <c r="V1526" s="23" t="s">
        <v>519</v>
      </c>
      <c r="W1526" s="23" t="s">
        <v>188</v>
      </c>
      <c r="X1526" s="23" t="s">
        <v>189</v>
      </c>
      <c r="Y1526" s="22">
        <v>0</v>
      </c>
      <c r="Z1526" s="23" t="s">
        <v>190</v>
      </c>
      <c r="AA1526" s="23" t="s">
        <v>191</v>
      </c>
      <c r="AB1526" s="23" t="s">
        <v>190</v>
      </c>
      <c r="AC1526" s="23" t="s">
        <v>190</v>
      </c>
      <c r="AD1526" s="23" t="s">
        <v>190</v>
      </c>
      <c r="AE1526" s="23" t="s">
        <v>81</v>
      </c>
      <c r="AF1526" s="23" t="s">
        <v>190</v>
      </c>
      <c r="AG1526" s="23" t="s">
        <v>520</v>
      </c>
      <c r="AH1526" s="23" t="s">
        <v>281</v>
      </c>
      <c r="AI1526" s="23" t="s">
        <v>521</v>
      </c>
      <c r="AJ1526" s="23" t="b">
        <v>0</v>
      </c>
      <c r="AK1526" s="3">
        <v>109</v>
      </c>
      <c r="AL1526" s="3">
        <v>3404</v>
      </c>
      <c r="AM1526" s="3">
        <v>4591</v>
      </c>
      <c r="AN1526" s="24">
        <v>45536.210872993826</v>
      </c>
      <c r="AO1526" s="24">
        <v>45536.210872993826</v>
      </c>
      <c r="AP1526">
        <v>9</v>
      </c>
      <c r="AQ1526" t="s">
        <v>194</v>
      </c>
      <c r="AR1526">
        <v>244.21087299382634</v>
      </c>
      <c r="AS1526" t="s">
        <v>195</v>
      </c>
      <c r="AT1526" t="s">
        <v>296</v>
      </c>
      <c r="AU1526" t="s">
        <v>197</v>
      </c>
      <c r="AV1526" t="s">
        <v>307</v>
      </c>
      <c r="AW1526" t="s">
        <v>296</v>
      </c>
      <c r="AX1526" t="s">
        <v>197</v>
      </c>
      <c r="AY1526" t="s">
        <v>307</v>
      </c>
    </row>
    <row r="1527" spans="1:51" x14ac:dyDescent="0.45">
      <c r="A1527" s="22">
        <v>871497</v>
      </c>
      <c r="B1527" s="6">
        <v>45536</v>
      </c>
      <c r="C1527" s="22">
        <v>1297000</v>
      </c>
      <c r="D1527" s="22">
        <v>3425885</v>
      </c>
      <c r="E1527" s="22"/>
      <c r="F1527" s="22">
        <v>232</v>
      </c>
      <c r="G1527" s="22">
        <v>573169</v>
      </c>
      <c r="H1527" s="22">
        <v>3</v>
      </c>
      <c r="I1527" s="22"/>
      <c r="J1527" s="22">
        <v>160934</v>
      </c>
      <c r="K1527" s="22">
        <v>62858</v>
      </c>
      <c r="L1527" s="23" t="s">
        <v>1249</v>
      </c>
      <c r="M1527" s="23"/>
      <c r="N1527" s="23" t="s">
        <v>184</v>
      </c>
      <c r="O1527" s="23" t="s">
        <v>225</v>
      </c>
      <c r="P1527" s="22">
        <v>18</v>
      </c>
      <c r="Q1527" s="23" t="s">
        <v>279</v>
      </c>
      <c r="R1527" s="23"/>
      <c r="S1527" s="23"/>
      <c r="T1527" s="23"/>
      <c r="U1527" s="23"/>
      <c r="V1527" s="23" t="s">
        <v>187</v>
      </c>
      <c r="W1527" s="23" t="s">
        <v>188</v>
      </c>
      <c r="X1527" s="23" t="s">
        <v>189</v>
      </c>
      <c r="Y1527" s="22">
        <v>0</v>
      </c>
      <c r="Z1527" s="23" t="s">
        <v>190</v>
      </c>
      <c r="AA1527" s="23" t="s">
        <v>191</v>
      </c>
      <c r="AB1527" s="23" t="s">
        <v>190</v>
      </c>
      <c r="AC1527" s="23" t="s">
        <v>280</v>
      </c>
      <c r="AD1527" s="23" t="s">
        <v>281</v>
      </c>
      <c r="AE1527" s="23" t="s">
        <v>65</v>
      </c>
      <c r="AF1527" s="23"/>
      <c r="AG1527" s="23"/>
      <c r="AH1527" s="23"/>
      <c r="AI1527" s="23"/>
      <c r="AJ1527" s="23" t="b">
        <v>0</v>
      </c>
      <c r="AK1527" s="3">
        <v>123</v>
      </c>
      <c r="AL1527" s="3">
        <v>2408</v>
      </c>
      <c r="AM1527" s="3">
        <v>4154</v>
      </c>
      <c r="AN1527" s="24">
        <v>45536.083402854936</v>
      </c>
      <c r="AO1527" s="24">
        <v>45536.083437577159</v>
      </c>
      <c r="AP1527">
        <v>9</v>
      </c>
      <c r="AQ1527" t="s">
        <v>194</v>
      </c>
      <c r="AR1527">
        <v>244.08340285493614</v>
      </c>
      <c r="AS1527" t="s">
        <v>195</v>
      </c>
      <c r="AT1527" t="s">
        <v>217</v>
      </c>
      <c r="AU1527" t="s">
        <v>197</v>
      </c>
      <c r="AV1527" t="s">
        <v>232</v>
      </c>
      <c r="AW1527" t="s">
        <v>217</v>
      </c>
      <c r="AX1527" t="s">
        <v>197</v>
      </c>
      <c r="AY1527" t="s">
        <v>197</v>
      </c>
    </row>
    <row r="1528" spans="1:51" x14ac:dyDescent="0.45">
      <c r="A1528" s="22">
        <v>872222</v>
      </c>
      <c r="B1528" s="6">
        <v>45536</v>
      </c>
      <c r="C1528" s="22">
        <v>1297000</v>
      </c>
      <c r="D1528" s="22">
        <v>5071983</v>
      </c>
      <c r="E1528" s="22"/>
      <c r="F1528" s="22">
        <v>1006</v>
      </c>
      <c r="G1528" s="22">
        <v>573141</v>
      </c>
      <c r="H1528" s="22">
        <v>6</v>
      </c>
      <c r="I1528" s="22"/>
      <c r="J1528" s="22">
        <v>160934</v>
      </c>
      <c r="K1528" s="22">
        <v>62858</v>
      </c>
      <c r="L1528" s="23" t="s">
        <v>1249</v>
      </c>
      <c r="M1528" s="23"/>
      <c r="N1528" s="23" t="s">
        <v>184</v>
      </c>
      <c r="O1528" s="23" t="s">
        <v>225</v>
      </c>
      <c r="P1528" s="22">
        <v>18</v>
      </c>
      <c r="Q1528" s="23" t="s">
        <v>279</v>
      </c>
      <c r="R1528" s="23"/>
      <c r="S1528" s="23"/>
      <c r="T1528" s="23"/>
      <c r="U1528" s="23"/>
      <c r="V1528" s="23" t="s">
        <v>187</v>
      </c>
      <c r="W1528" s="23" t="s">
        <v>188</v>
      </c>
      <c r="X1528" s="23" t="s">
        <v>189</v>
      </c>
      <c r="Y1528" s="22">
        <v>0</v>
      </c>
      <c r="Z1528" s="23" t="s">
        <v>190</v>
      </c>
      <c r="AA1528" s="23" t="s">
        <v>191</v>
      </c>
      <c r="AB1528" s="23" t="s">
        <v>190</v>
      </c>
      <c r="AC1528" s="23" t="s">
        <v>280</v>
      </c>
      <c r="AD1528" s="23" t="s">
        <v>281</v>
      </c>
      <c r="AE1528" s="23" t="s">
        <v>65</v>
      </c>
      <c r="AF1528" s="23"/>
      <c r="AG1528" s="23"/>
      <c r="AH1528" s="23"/>
      <c r="AI1528" s="23"/>
      <c r="AJ1528" s="23" t="b">
        <v>0</v>
      </c>
      <c r="AK1528" s="3">
        <v>126</v>
      </c>
      <c r="AL1528" s="3">
        <v>2408</v>
      </c>
      <c r="AM1528" s="3">
        <v>4677</v>
      </c>
      <c r="AN1528" s="24">
        <v>45536.25010922068</v>
      </c>
      <c r="AO1528" s="24">
        <v>45536.25016709105</v>
      </c>
      <c r="AP1528">
        <v>9</v>
      </c>
      <c r="AQ1528" t="s">
        <v>194</v>
      </c>
      <c r="AR1528">
        <v>244.25010922068032</v>
      </c>
      <c r="AS1528" t="s">
        <v>195</v>
      </c>
      <c r="AT1528" t="s">
        <v>222</v>
      </c>
      <c r="AU1528" t="s">
        <v>197</v>
      </c>
      <c r="AV1528" t="s">
        <v>197</v>
      </c>
      <c r="AW1528" t="s">
        <v>222</v>
      </c>
      <c r="AX1528" t="s">
        <v>197</v>
      </c>
      <c r="AY1528" t="s">
        <v>227</v>
      </c>
    </row>
    <row r="1529" spans="1:51" x14ac:dyDescent="0.45">
      <c r="A1529" s="22">
        <v>875310</v>
      </c>
      <c r="B1529" s="6">
        <v>45536</v>
      </c>
      <c r="C1529" s="22">
        <v>1297000</v>
      </c>
      <c r="D1529" s="22">
        <v>2230720</v>
      </c>
      <c r="E1529" s="22"/>
      <c r="F1529" s="22">
        <v>5241</v>
      </c>
      <c r="G1529" s="22">
        <v>575715</v>
      </c>
      <c r="H1529" s="22">
        <v>10</v>
      </c>
      <c r="I1529" s="22"/>
      <c r="J1529" s="22">
        <v>161546</v>
      </c>
      <c r="K1529" s="22">
        <v>62858</v>
      </c>
      <c r="L1529" s="23" t="s">
        <v>1249</v>
      </c>
      <c r="M1529" s="23"/>
      <c r="N1529" s="23" t="s">
        <v>184</v>
      </c>
      <c r="O1529" s="23" t="s">
        <v>225</v>
      </c>
      <c r="P1529" s="22">
        <v>18</v>
      </c>
      <c r="Q1529" s="23" t="s">
        <v>279</v>
      </c>
      <c r="R1529" s="23"/>
      <c r="S1529" s="23"/>
      <c r="T1529" s="23"/>
      <c r="U1529" s="23"/>
      <c r="V1529" s="23" t="s">
        <v>187</v>
      </c>
      <c r="W1529" s="23" t="s">
        <v>188</v>
      </c>
      <c r="X1529" s="23" t="s">
        <v>189</v>
      </c>
      <c r="Y1529" s="22">
        <v>0</v>
      </c>
      <c r="Z1529" s="23" t="s">
        <v>190</v>
      </c>
      <c r="AA1529" s="23" t="s">
        <v>191</v>
      </c>
      <c r="AB1529" s="23" t="s">
        <v>190</v>
      </c>
      <c r="AC1529" s="23" t="s">
        <v>280</v>
      </c>
      <c r="AD1529" s="23" t="s">
        <v>281</v>
      </c>
      <c r="AE1529" s="23" t="s">
        <v>65</v>
      </c>
      <c r="AF1529" s="23"/>
      <c r="AG1529" s="23"/>
      <c r="AH1529" s="23"/>
      <c r="AI1529" s="23"/>
      <c r="AJ1529" s="23" t="b">
        <v>0</v>
      </c>
      <c r="AK1529" s="3">
        <v>126</v>
      </c>
      <c r="AL1529" s="3">
        <v>2408</v>
      </c>
      <c r="AM1529" s="3">
        <v>7266</v>
      </c>
      <c r="AN1529" s="24">
        <v>45536.958389583335</v>
      </c>
      <c r="AO1529" s="24">
        <v>45536.958412731481</v>
      </c>
      <c r="AP1529">
        <v>9</v>
      </c>
      <c r="AQ1529" t="s">
        <v>194</v>
      </c>
      <c r="AR1529">
        <v>244.95838958333479</v>
      </c>
      <c r="AS1529" t="s">
        <v>195</v>
      </c>
      <c r="AT1529" t="s">
        <v>206</v>
      </c>
      <c r="AU1529" t="s">
        <v>197</v>
      </c>
      <c r="AV1529" t="s">
        <v>233</v>
      </c>
      <c r="AW1529" t="s">
        <v>206</v>
      </c>
      <c r="AX1529" t="s">
        <v>197</v>
      </c>
      <c r="AY1529" t="s">
        <v>219</v>
      </c>
    </row>
    <row r="1530" spans="1:51" x14ac:dyDescent="0.45">
      <c r="A1530" s="22">
        <v>872167</v>
      </c>
      <c r="B1530" s="6">
        <v>45536</v>
      </c>
      <c r="C1530" s="22">
        <v>1297000</v>
      </c>
      <c r="D1530" s="22">
        <v>1431541</v>
      </c>
      <c r="E1530" s="22"/>
      <c r="F1530" s="22">
        <v>4395</v>
      </c>
      <c r="G1530" s="22">
        <v>178358</v>
      </c>
      <c r="H1530" s="22">
        <v>147</v>
      </c>
      <c r="I1530" s="22"/>
      <c r="J1530" s="22">
        <v>18550</v>
      </c>
      <c r="K1530" s="22">
        <v>101593</v>
      </c>
      <c r="L1530" s="23" t="s">
        <v>1380</v>
      </c>
      <c r="M1530" s="23"/>
      <c r="N1530" s="23" t="s">
        <v>184</v>
      </c>
      <c r="O1530" s="23" t="s">
        <v>672</v>
      </c>
      <c r="P1530" s="22">
        <v>10</v>
      </c>
      <c r="Q1530" s="23" t="s">
        <v>673</v>
      </c>
      <c r="R1530" s="23" t="s">
        <v>667</v>
      </c>
      <c r="S1530" s="23" t="s">
        <v>22</v>
      </c>
      <c r="T1530" s="23" t="s">
        <v>667</v>
      </c>
      <c r="U1530" s="23" t="s">
        <v>22</v>
      </c>
      <c r="V1530" s="23" t="s">
        <v>674</v>
      </c>
      <c r="W1530" s="23" t="s">
        <v>188</v>
      </c>
      <c r="X1530" s="23" t="s">
        <v>189</v>
      </c>
      <c r="Y1530" s="22">
        <v>0</v>
      </c>
      <c r="Z1530" s="23" t="s">
        <v>190</v>
      </c>
      <c r="AA1530" s="23" t="s">
        <v>191</v>
      </c>
      <c r="AB1530" s="23" t="s">
        <v>190</v>
      </c>
      <c r="AC1530" s="23" t="s">
        <v>190</v>
      </c>
      <c r="AD1530" s="23" t="s">
        <v>190</v>
      </c>
      <c r="AE1530" s="23" t="s">
        <v>98</v>
      </c>
      <c r="AF1530" s="23"/>
      <c r="AG1530" s="23"/>
      <c r="AH1530" s="23"/>
      <c r="AI1530" s="23"/>
      <c r="AJ1530" s="23" t="b">
        <v>0</v>
      </c>
      <c r="AK1530" s="3">
        <v>62</v>
      </c>
      <c r="AL1530" s="3">
        <v>4952</v>
      </c>
      <c r="AM1530" s="3">
        <v>4664</v>
      </c>
      <c r="AN1530" s="24">
        <v>45536.24865439815</v>
      </c>
      <c r="AO1530" s="24">
        <v>45536.24866597222</v>
      </c>
      <c r="AP1530">
        <v>9</v>
      </c>
      <c r="AQ1530" t="s">
        <v>194</v>
      </c>
      <c r="AR1530">
        <v>244.24865439815039</v>
      </c>
      <c r="AS1530" t="s">
        <v>195</v>
      </c>
      <c r="AT1530" t="s">
        <v>296</v>
      </c>
      <c r="AU1530" t="s">
        <v>197</v>
      </c>
      <c r="AV1530" t="s">
        <v>234</v>
      </c>
      <c r="AW1530" t="s">
        <v>296</v>
      </c>
      <c r="AX1530" t="s">
        <v>197</v>
      </c>
      <c r="AY1530" t="s">
        <v>233</v>
      </c>
    </row>
    <row r="1531" spans="1:51" x14ac:dyDescent="0.45">
      <c r="A1531" s="22">
        <v>872168</v>
      </c>
      <c r="B1531" s="6">
        <v>45536</v>
      </c>
      <c r="C1531" s="22">
        <v>1297000</v>
      </c>
      <c r="D1531" s="22">
        <v>1431541</v>
      </c>
      <c r="E1531" s="22"/>
      <c r="F1531" s="22">
        <v>4395</v>
      </c>
      <c r="G1531" s="22">
        <v>178358</v>
      </c>
      <c r="H1531" s="22">
        <v>147</v>
      </c>
      <c r="I1531" s="22"/>
      <c r="J1531" s="22">
        <v>18550</v>
      </c>
      <c r="K1531" s="22">
        <v>101593</v>
      </c>
      <c r="L1531" s="23" t="s">
        <v>1380</v>
      </c>
      <c r="M1531" s="23"/>
      <c r="N1531" s="23" t="s">
        <v>184</v>
      </c>
      <c r="O1531" s="23" t="s">
        <v>672</v>
      </c>
      <c r="P1531" s="22">
        <v>14</v>
      </c>
      <c r="Q1531" s="23" t="s">
        <v>673</v>
      </c>
      <c r="R1531" s="23" t="s">
        <v>667</v>
      </c>
      <c r="S1531" s="23" t="s">
        <v>22</v>
      </c>
      <c r="T1531" s="23" t="s">
        <v>667</v>
      </c>
      <c r="U1531" s="23" t="s">
        <v>22</v>
      </c>
      <c r="V1531" s="23" t="s">
        <v>674</v>
      </c>
      <c r="W1531" s="23" t="s">
        <v>188</v>
      </c>
      <c r="X1531" s="23" t="s">
        <v>189</v>
      </c>
      <c r="Y1531" s="22">
        <v>0</v>
      </c>
      <c r="Z1531" s="23" t="s">
        <v>190</v>
      </c>
      <c r="AA1531" s="23" t="s">
        <v>191</v>
      </c>
      <c r="AB1531" s="23" t="s">
        <v>190</v>
      </c>
      <c r="AC1531" s="23" t="s">
        <v>190</v>
      </c>
      <c r="AD1531" s="23" t="s">
        <v>190</v>
      </c>
      <c r="AE1531" s="23" t="s">
        <v>98</v>
      </c>
      <c r="AF1531" s="23"/>
      <c r="AG1531" s="23"/>
      <c r="AH1531" s="23"/>
      <c r="AI1531" s="23"/>
      <c r="AJ1531" s="23" t="b">
        <v>0</v>
      </c>
      <c r="AK1531" s="3">
        <v>62</v>
      </c>
      <c r="AL1531" s="3">
        <v>4952</v>
      </c>
      <c r="AM1531" s="3">
        <v>4664</v>
      </c>
      <c r="AN1531" s="24">
        <v>45536.24865439815</v>
      </c>
      <c r="AO1531" s="24">
        <v>45536.24866597222</v>
      </c>
      <c r="AP1531">
        <v>9</v>
      </c>
      <c r="AQ1531" t="s">
        <v>194</v>
      </c>
      <c r="AR1531">
        <v>244.24865439815039</v>
      </c>
      <c r="AS1531" t="s">
        <v>195</v>
      </c>
      <c r="AT1531" t="s">
        <v>296</v>
      </c>
      <c r="AU1531" t="s">
        <v>197</v>
      </c>
      <c r="AV1531" t="s">
        <v>234</v>
      </c>
      <c r="AW1531" t="s">
        <v>296</v>
      </c>
      <c r="AX1531" t="s">
        <v>197</v>
      </c>
      <c r="AY1531" t="s">
        <v>233</v>
      </c>
    </row>
    <row r="1532" spans="1:51" x14ac:dyDescent="0.45">
      <c r="A1532" s="22">
        <v>872169</v>
      </c>
      <c r="B1532" s="6">
        <v>45536</v>
      </c>
      <c r="C1532" s="22">
        <v>1297000</v>
      </c>
      <c r="D1532" s="22">
        <v>1431541</v>
      </c>
      <c r="E1532" s="22"/>
      <c r="F1532" s="22">
        <v>4395</v>
      </c>
      <c r="G1532" s="22">
        <v>178358</v>
      </c>
      <c r="H1532" s="22">
        <v>147</v>
      </c>
      <c r="I1532" s="22"/>
      <c r="J1532" s="22">
        <v>18550</v>
      </c>
      <c r="K1532" s="22">
        <v>101593</v>
      </c>
      <c r="L1532" s="23" t="s">
        <v>1380</v>
      </c>
      <c r="M1532" s="23"/>
      <c r="N1532" s="23" t="s">
        <v>184</v>
      </c>
      <c r="O1532" s="23" t="s">
        <v>672</v>
      </c>
      <c r="P1532" s="22">
        <v>10</v>
      </c>
      <c r="Q1532" s="23" t="s">
        <v>673</v>
      </c>
      <c r="R1532" s="23" t="s">
        <v>667</v>
      </c>
      <c r="S1532" s="23" t="s">
        <v>22</v>
      </c>
      <c r="T1532" s="23" t="s">
        <v>667</v>
      </c>
      <c r="U1532" s="23" t="s">
        <v>22</v>
      </c>
      <c r="V1532" s="23" t="s">
        <v>674</v>
      </c>
      <c r="W1532" s="23" t="s">
        <v>188</v>
      </c>
      <c r="X1532" s="23" t="s">
        <v>189</v>
      </c>
      <c r="Y1532" s="22">
        <v>0</v>
      </c>
      <c r="Z1532" s="23" t="s">
        <v>190</v>
      </c>
      <c r="AA1532" s="23" t="s">
        <v>191</v>
      </c>
      <c r="AB1532" s="23" t="s">
        <v>190</v>
      </c>
      <c r="AC1532" s="23" t="s">
        <v>190</v>
      </c>
      <c r="AD1532" s="23" t="s">
        <v>190</v>
      </c>
      <c r="AE1532" s="23" t="s">
        <v>98</v>
      </c>
      <c r="AF1532" s="23"/>
      <c r="AG1532" s="23"/>
      <c r="AH1532" s="23"/>
      <c r="AI1532" s="23"/>
      <c r="AJ1532" s="23" t="b">
        <v>0</v>
      </c>
      <c r="AK1532" s="3">
        <v>62</v>
      </c>
      <c r="AL1532" s="3">
        <v>4952</v>
      </c>
      <c r="AM1532" s="3">
        <v>4664</v>
      </c>
      <c r="AN1532" s="24">
        <v>45536.24865439815</v>
      </c>
      <c r="AO1532" s="24">
        <v>45536.24866597222</v>
      </c>
      <c r="AP1532">
        <v>9</v>
      </c>
      <c r="AQ1532" t="s">
        <v>194</v>
      </c>
      <c r="AR1532">
        <v>244.24865439815039</v>
      </c>
      <c r="AS1532" t="s">
        <v>195</v>
      </c>
      <c r="AT1532" t="s">
        <v>296</v>
      </c>
      <c r="AU1532" t="s">
        <v>197</v>
      </c>
      <c r="AV1532" t="s">
        <v>234</v>
      </c>
      <c r="AW1532" t="s">
        <v>296</v>
      </c>
      <c r="AX1532" t="s">
        <v>197</v>
      </c>
      <c r="AY1532" t="s">
        <v>233</v>
      </c>
    </row>
    <row r="1533" spans="1:51" x14ac:dyDescent="0.45">
      <c r="A1533" s="22">
        <v>872170</v>
      </c>
      <c r="B1533" s="6">
        <v>45536</v>
      </c>
      <c r="C1533" s="22">
        <v>1297000</v>
      </c>
      <c r="D1533" s="22">
        <v>1431541</v>
      </c>
      <c r="E1533" s="22"/>
      <c r="F1533" s="22">
        <v>4395</v>
      </c>
      <c r="G1533" s="22">
        <v>178358</v>
      </c>
      <c r="H1533" s="22">
        <v>147</v>
      </c>
      <c r="I1533" s="22"/>
      <c r="J1533" s="22">
        <v>18550</v>
      </c>
      <c r="K1533" s="22">
        <v>101593</v>
      </c>
      <c r="L1533" s="23" t="s">
        <v>1380</v>
      </c>
      <c r="M1533" s="23"/>
      <c r="N1533" s="23" t="s">
        <v>184</v>
      </c>
      <c r="O1533" s="23" t="s">
        <v>672</v>
      </c>
      <c r="P1533" s="22">
        <v>14</v>
      </c>
      <c r="Q1533" s="23" t="s">
        <v>673</v>
      </c>
      <c r="R1533" s="23" t="s">
        <v>667</v>
      </c>
      <c r="S1533" s="23" t="s">
        <v>22</v>
      </c>
      <c r="T1533" s="23" t="s">
        <v>667</v>
      </c>
      <c r="U1533" s="23" t="s">
        <v>22</v>
      </c>
      <c r="V1533" s="23" t="s">
        <v>674</v>
      </c>
      <c r="W1533" s="23" t="s">
        <v>188</v>
      </c>
      <c r="X1533" s="23" t="s">
        <v>189</v>
      </c>
      <c r="Y1533" s="22">
        <v>0</v>
      </c>
      <c r="Z1533" s="23" t="s">
        <v>190</v>
      </c>
      <c r="AA1533" s="23" t="s">
        <v>191</v>
      </c>
      <c r="AB1533" s="23" t="s">
        <v>190</v>
      </c>
      <c r="AC1533" s="23" t="s">
        <v>190</v>
      </c>
      <c r="AD1533" s="23" t="s">
        <v>190</v>
      </c>
      <c r="AE1533" s="23" t="s">
        <v>98</v>
      </c>
      <c r="AF1533" s="23"/>
      <c r="AG1533" s="23"/>
      <c r="AH1533" s="23"/>
      <c r="AI1533" s="23"/>
      <c r="AJ1533" s="23" t="b">
        <v>0</v>
      </c>
      <c r="AK1533" s="3">
        <v>62</v>
      </c>
      <c r="AL1533" s="3">
        <v>4952</v>
      </c>
      <c r="AM1533" s="3">
        <v>4664</v>
      </c>
      <c r="AN1533" s="24">
        <v>45536.24865439815</v>
      </c>
      <c r="AO1533" s="24">
        <v>45536.24866597222</v>
      </c>
      <c r="AP1533">
        <v>9</v>
      </c>
      <c r="AQ1533" t="s">
        <v>194</v>
      </c>
      <c r="AR1533">
        <v>244.24865439815039</v>
      </c>
      <c r="AS1533" t="s">
        <v>195</v>
      </c>
      <c r="AT1533" t="s">
        <v>296</v>
      </c>
      <c r="AU1533" t="s">
        <v>197</v>
      </c>
      <c r="AV1533" t="s">
        <v>234</v>
      </c>
      <c r="AW1533" t="s">
        <v>296</v>
      </c>
      <c r="AX1533" t="s">
        <v>197</v>
      </c>
      <c r="AY1533" t="s">
        <v>233</v>
      </c>
    </row>
    <row r="1534" spans="1:51" x14ac:dyDescent="0.45">
      <c r="A1534" s="22">
        <v>871645</v>
      </c>
      <c r="B1534" s="6">
        <v>45536</v>
      </c>
      <c r="C1534" s="22">
        <v>1296000</v>
      </c>
      <c r="D1534" s="22">
        <v>2529051</v>
      </c>
      <c r="E1534" s="22"/>
      <c r="F1534" s="22">
        <v>256</v>
      </c>
      <c r="G1534" s="22">
        <v>533461</v>
      </c>
      <c r="H1534" s="22">
        <v>1</v>
      </c>
      <c r="I1534" s="22"/>
      <c r="J1534" s="22">
        <v>152547</v>
      </c>
      <c r="K1534" s="22">
        <v>62745</v>
      </c>
      <c r="L1534" s="23" t="s">
        <v>1248</v>
      </c>
      <c r="M1534" s="23"/>
      <c r="N1534" s="23" t="s">
        <v>184</v>
      </c>
      <c r="O1534" s="23" t="s">
        <v>225</v>
      </c>
      <c r="P1534" s="22">
        <v>18</v>
      </c>
      <c r="Q1534" s="23" t="s">
        <v>279</v>
      </c>
      <c r="R1534" s="23"/>
      <c r="S1534" s="23"/>
      <c r="T1534" s="23"/>
      <c r="U1534" s="23"/>
      <c r="V1534" s="23" t="s">
        <v>187</v>
      </c>
      <c r="W1534" s="23" t="s">
        <v>188</v>
      </c>
      <c r="X1534" s="23" t="s">
        <v>189</v>
      </c>
      <c r="Y1534" s="22">
        <v>0</v>
      </c>
      <c r="Z1534" s="23" t="s">
        <v>190</v>
      </c>
      <c r="AA1534" s="23" t="s">
        <v>191</v>
      </c>
      <c r="AB1534" s="23" t="s">
        <v>190</v>
      </c>
      <c r="AC1534" s="23" t="s">
        <v>280</v>
      </c>
      <c r="AD1534" s="23" t="s">
        <v>281</v>
      </c>
      <c r="AE1534" s="23" t="s">
        <v>65</v>
      </c>
      <c r="AF1534" s="23"/>
      <c r="AG1534" s="23"/>
      <c r="AH1534" s="23"/>
      <c r="AI1534" s="23"/>
      <c r="AJ1534" s="23" t="b">
        <v>0</v>
      </c>
      <c r="AK1534" s="3">
        <v>119</v>
      </c>
      <c r="AL1534" s="3">
        <v>2408</v>
      </c>
      <c r="AM1534" s="3">
        <v>4278</v>
      </c>
      <c r="AN1534" s="24">
        <v>45536.104375540126</v>
      </c>
      <c r="AO1534" s="24">
        <v>45536.104398688272</v>
      </c>
      <c r="AP1534">
        <v>9</v>
      </c>
      <c r="AQ1534" t="s">
        <v>194</v>
      </c>
      <c r="AR1534">
        <v>244.10437554012606</v>
      </c>
      <c r="AS1534" t="s">
        <v>195</v>
      </c>
      <c r="AT1534" t="s">
        <v>217</v>
      </c>
      <c r="AU1534" t="s">
        <v>197</v>
      </c>
      <c r="AV1534" t="s">
        <v>230</v>
      </c>
      <c r="AW1534" t="s">
        <v>217</v>
      </c>
      <c r="AX1534" t="s">
        <v>197</v>
      </c>
      <c r="AY1534" t="s">
        <v>236</v>
      </c>
    </row>
    <row r="1535" spans="1:51" x14ac:dyDescent="0.45">
      <c r="A1535" s="22">
        <v>871914</v>
      </c>
      <c r="B1535" s="6">
        <v>45536</v>
      </c>
      <c r="C1535" s="22">
        <v>1266000</v>
      </c>
      <c r="D1535" s="22">
        <v>3578300</v>
      </c>
      <c r="E1535" s="22"/>
      <c r="F1535" s="22">
        <v>510</v>
      </c>
      <c r="G1535" s="22">
        <v>573543</v>
      </c>
      <c r="H1535" s="22">
        <v>30</v>
      </c>
      <c r="I1535" s="22"/>
      <c r="J1535" s="22">
        <v>160934</v>
      </c>
      <c r="K1535" s="22">
        <v>62858</v>
      </c>
      <c r="L1535" s="23" t="s">
        <v>1249</v>
      </c>
      <c r="M1535" s="23"/>
      <c r="N1535" s="23" t="s">
        <v>184</v>
      </c>
      <c r="O1535" s="23" t="s">
        <v>225</v>
      </c>
      <c r="P1535" s="22">
        <v>18</v>
      </c>
      <c r="Q1535" s="23" t="s">
        <v>279</v>
      </c>
      <c r="R1535" s="23"/>
      <c r="S1535" s="23"/>
      <c r="T1535" s="23"/>
      <c r="U1535" s="23"/>
      <c r="V1535" s="23" t="s">
        <v>187</v>
      </c>
      <c r="W1535" s="23" t="s">
        <v>188</v>
      </c>
      <c r="X1535" s="23" t="s">
        <v>189</v>
      </c>
      <c r="Y1535" s="22">
        <v>0</v>
      </c>
      <c r="Z1535" s="23" t="s">
        <v>190</v>
      </c>
      <c r="AA1535" s="23" t="s">
        <v>191</v>
      </c>
      <c r="AB1535" s="23" t="s">
        <v>190</v>
      </c>
      <c r="AC1535" s="23" t="s">
        <v>280</v>
      </c>
      <c r="AD1535" s="23" t="s">
        <v>281</v>
      </c>
      <c r="AE1535" s="23" t="s">
        <v>65</v>
      </c>
      <c r="AF1535" s="23"/>
      <c r="AG1535" s="23"/>
      <c r="AH1535" s="23"/>
      <c r="AI1535" s="23"/>
      <c r="AJ1535" s="23" t="b">
        <v>0</v>
      </c>
      <c r="AK1535" s="3">
        <v>130</v>
      </c>
      <c r="AL1535" s="3">
        <v>2408</v>
      </c>
      <c r="AM1535" s="3">
        <v>4482</v>
      </c>
      <c r="AN1535" s="24">
        <v>45536.166735879633</v>
      </c>
      <c r="AO1535" s="24">
        <v>45536.166770601849</v>
      </c>
      <c r="AP1535">
        <v>9</v>
      </c>
      <c r="AQ1535" t="s">
        <v>194</v>
      </c>
      <c r="AR1535">
        <v>244.16673587963305</v>
      </c>
      <c r="AS1535" t="s">
        <v>195</v>
      </c>
      <c r="AT1535" t="s">
        <v>258</v>
      </c>
      <c r="AU1535" t="s">
        <v>197</v>
      </c>
      <c r="AV1535" t="s">
        <v>232</v>
      </c>
      <c r="AW1535" t="s">
        <v>258</v>
      </c>
      <c r="AX1535" t="s">
        <v>197</v>
      </c>
      <c r="AY1535" t="s">
        <v>197</v>
      </c>
    </row>
    <row r="1536" spans="1:51" x14ac:dyDescent="0.45">
      <c r="A1536" s="22">
        <v>874609</v>
      </c>
      <c r="B1536" s="6">
        <v>45536</v>
      </c>
      <c r="C1536" s="22">
        <v>1266000</v>
      </c>
      <c r="D1536" s="22">
        <v>2013790</v>
      </c>
      <c r="E1536" s="22"/>
      <c r="F1536" s="22">
        <v>18101</v>
      </c>
      <c r="G1536" s="22">
        <v>725787</v>
      </c>
      <c r="H1536" s="22">
        <v>0</v>
      </c>
      <c r="I1536" s="22">
        <v>0</v>
      </c>
      <c r="J1536" s="22">
        <v>501</v>
      </c>
      <c r="K1536" s="22">
        <v>102156</v>
      </c>
      <c r="L1536" s="23" t="s">
        <v>713</v>
      </c>
      <c r="M1536" s="23"/>
      <c r="N1536" s="23" t="s">
        <v>184</v>
      </c>
      <c r="O1536" s="23" t="s">
        <v>697</v>
      </c>
      <c r="P1536" s="22">
        <v>12</v>
      </c>
      <c r="Q1536" s="23" t="s">
        <v>687</v>
      </c>
      <c r="R1536" s="23" t="s">
        <v>667</v>
      </c>
      <c r="S1536" s="23" t="s">
        <v>46</v>
      </c>
      <c r="T1536" s="23" t="s">
        <v>667</v>
      </c>
      <c r="U1536" s="23" t="s">
        <v>46</v>
      </c>
      <c r="V1536" s="23" t="s">
        <v>709</v>
      </c>
      <c r="W1536" s="23" t="s">
        <v>188</v>
      </c>
      <c r="X1536" s="23" t="s">
        <v>601</v>
      </c>
      <c r="Y1536" s="22">
        <v>0</v>
      </c>
      <c r="Z1536" s="23"/>
      <c r="AA1536" s="23" t="s">
        <v>191</v>
      </c>
      <c r="AB1536" s="23"/>
      <c r="AC1536" s="23"/>
      <c r="AD1536" s="23"/>
      <c r="AE1536" s="23"/>
      <c r="AF1536" s="23" t="s">
        <v>190</v>
      </c>
      <c r="AG1536" s="23" t="s">
        <v>190</v>
      </c>
      <c r="AH1536" s="23" t="s">
        <v>190</v>
      </c>
      <c r="AI1536" s="23" t="s">
        <v>710</v>
      </c>
      <c r="AJ1536" s="23" t="b">
        <v>0</v>
      </c>
      <c r="AK1536" s="3">
        <v>55</v>
      </c>
      <c r="AL1536" s="3">
        <v>1280</v>
      </c>
      <c r="AM1536" s="3">
        <v>6615</v>
      </c>
      <c r="AN1536" s="24">
        <v>45536.737544174386</v>
      </c>
      <c r="AO1536" s="24">
        <v>45536.737567322532</v>
      </c>
      <c r="AP1536">
        <v>9</v>
      </c>
      <c r="AQ1536" t="s">
        <v>194</v>
      </c>
      <c r="AR1536">
        <v>244.73754417438613</v>
      </c>
      <c r="AS1536" t="s">
        <v>195</v>
      </c>
      <c r="AT1536" t="s">
        <v>229</v>
      </c>
      <c r="AU1536" t="s">
        <v>197</v>
      </c>
      <c r="AV1536" t="s">
        <v>234</v>
      </c>
      <c r="AW1536" t="s">
        <v>229</v>
      </c>
      <c r="AX1536" t="s">
        <v>197</v>
      </c>
      <c r="AY1536" t="s">
        <v>232</v>
      </c>
    </row>
    <row r="1537" spans="1:51" x14ac:dyDescent="0.45">
      <c r="A1537" s="22">
        <v>874017</v>
      </c>
      <c r="B1537" s="6">
        <v>45536</v>
      </c>
      <c r="C1537" s="22">
        <v>1250000</v>
      </c>
      <c r="D1537" s="22">
        <v>3591546</v>
      </c>
      <c r="E1537" s="22"/>
      <c r="F1537" s="22">
        <v>45071</v>
      </c>
      <c r="G1537" s="22">
        <v>132464</v>
      </c>
      <c r="H1537" s="22">
        <v>34</v>
      </c>
      <c r="I1537" s="22"/>
      <c r="J1537" s="22">
        <v>16</v>
      </c>
      <c r="K1537" s="22">
        <v>102162</v>
      </c>
      <c r="L1537" s="23" t="s">
        <v>1245</v>
      </c>
      <c r="M1537" s="23"/>
      <c r="N1537" s="23" t="s">
        <v>184</v>
      </c>
      <c r="O1537" s="23" t="s">
        <v>225</v>
      </c>
      <c r="P1537" s="22">
        <v>20</v>
      </c>
      <c r="Q1537" s="23" t="s">
        <v>186</v>
      </c>
      <c r="R1537" s="23"/>
      <c r="S1537" s="23"/>
      <c r="T1537" s="23"/>
      <c r="U1537" s="23"/>
      <c r="V1537" s="23" t="s">
        <v>187</v>
      </c>
      <c r="W1537" s="23" t="s">
        <v>188</v>
      </c>
      <c r="X1537" s="23" t="s">
        <v>189</v>
      </c>
      <c r="Y1537" s="22">
        <v>0</v>
      </c>
      <c r="Z1537" s="23" t="s">
        <v>190</v>
      </c>
      <c r="AA1537" s="23" t="s">
        <v>191</v>
      </c>
      <c r="AB1537" s="23" t="s">
        <v>190</v>
      </c>
      <c r="AC1537" s="23" t="s">
        <v>192</v>
      </c>
      <c r="AD1537" s="23" t="s">
        <v>281</v>
      </c>
      <c r="AE1537" s="23" t="s">
        <v>67</v>
      </c>
      <c r="AF1537" s="23"/>
      <c r="AG1537" s="23"/>
      <c r="AH1537" s="23"/>
      <c r="AI1537" s="23"/>
      <c r="AJ1537" s="23" t="b">
        <v>0</v>
      </c>
      <c r="AK1537" s="3">
        <v>112</v>
      </c>
      <c r="AL1537" s="3">
        <v>2408</v>
      </c>
      <c r="AM1537" s="3">
        <v>6116</v>
      </c>
      <c r="AN1537" s="24">
        <v>45536.654849729937</v>
      </c>
      <c r="AO1537" s="24">
        <v>45536.65488445216</v>
      </c>
      <c r="AP1537">
        <v>9</v>
      </c>
      <c r="AQ1537" t="s">
        <v>194</v>
      </c>
      <c r="AR1537">
        <v>244.65484972993727</v>
      </c>
      <c r="AS1537" t="s">
        <v>195</v>
      </c>
      <c r="AT1537" t="s">
        <v>228</v>
      </c>
      <c r="AU1537" t="s">
        <v>197</v>
      </c>
      <c r="AV1537" t="s">
        <v>261</v>
      </c>
      <c r="AW1537" t="s">
        <v>228</v>
      </c>
      <c r="AX1537" t="s">
        <v>197</v>
      </c>
      <c r="AY1537" t="s">
        <v>214</v>
      </c>
    </row>
    <row r="1538" spans="1:51" x14ac:dyDescent="0.45">
      <c r="A1538" s="22">
        <v>875169</v>
      </c>
      <c r="B1538" s="6">
        <v>45536</v>
      </c>
      <c r="C1538" s="22">
        <v>1250000</v>
      </c>
      <c r="D1538" s="22">
        <v>2968954</v>
      </c>
      <c r="E1538" s="22"/>
      <c r="F1538" s="22">
        <v>232</v>
      </c>
      <c r="G1538" s="22">
        <v>575374</v>
      </c>
      <c r="H1538" s="22">
        <v>18</v>
      </c>
      <c r="I1538" s="22"/>
      <c r="J1538" s="22">
        <v>161546</v>
      </c>
      <c r="K1538" s="22">
        <v>62858</v>
      </c>
      <c r="L1538" s="23" t="s">
        <v>1249</v>
      </c>
      <c r="M1538" s="23"/>
      <c r="N1538" s="23" t="s">
        <v>184</v>
      </c>
      <c r="O1538" s="23" t="s">
        <v>225</v>
      </c>
      <c r="P1538" s="22">
        <v>18</v>
      </c>
      <c r="Q1538" s="23" t="s">
        <v>279</v>
      </c>
      <c r="R1538" s="23"/>
      <c r="S1538" s="23"/>
      <c r="T1538" s="23"/>
      <c r="U1538" s="23"/>
      <c r="V1538" s="23" t="s">
        <v>187</v>
      </c>
      <c r="W1538" s="23" t="s">
        <v>188</v>
      </c>
      <c r="X1538" s="23" t="s">
        <v>189</v>
      </c>
      <c r="Y1538" s="22">
        <v>0</v>
      </c>
      <c r="Z1538" s="23" t="s">
        <v>190</v>
      </c>
      <c r="AA1538" s="23" t="s">
        <v>191</v>
      </c>
      <c r="AB1538" s="23" t="s">
        <v>190</v>
      </c>
      <c r="AC1538" s="23" t="s">
        <v>280</v>
      </c>
      <c r="AD1538" s="23" t="s">
        <v>281</v>
      </c>
      <c r="AE1538" s="23" t="s">
        <v>65</v>
      </c>
      <c r="AF1538" s="23"/>
      <c r="AG1538" s="23"/>
      <c r="AH1538" s="23"/>
      <c r="AI1538" s="23"/>
      <c r="AJ1538" s="23" t="b">
        <v>0</v>
      </c>
      <c r="AK1538" s="3">
        <v>133</v>
      </c>
      <c r="AL1538" s="3">
        <v>2408</v>
      </c>
      <c r="AM1538" s="3">
        <v>7139</v>
      </c>
      <c r="AN1538" s="24">
        <v>45536.895893364199</v>
      </c>
      <c r="AO1538" s="24">
        <v>45536.895916512345</v>
      </c>
      <c r="AP1538">
        <v>9</v>
      </c>
      <c r="AQ1538" t="s">
        <v>194</v>
      </c>
      <c r="AR1538">
        <v>244.89589336419886</v>
      </c>
      <c r="AS1538" t="s">
        <v>195</v>
      </c>
      <c r="AT1538" t="s">
        <v>226</v>
      </c>
      <c r="AU1538" t="s">
        <v>197</v>
      </c>
      <c r="AV1538" t="s">
        <v>233</v>
      </c>
      <c r="AW1538" t="s">
        <v>226</v>
      </c>
      <c r="AX1538" t="s">
        <v>197</v>
      </c>
      <c r="AY1538" t="s">
        <v>219</v>
      </c>
    </row>
    <row r="1539" spans="1:51" x14ac:dyDescent="0.45">
      <c r="A1539" s="22">
        <v>873640</v>
      </c>
      <c r="B1539" s="6">
        <v>45536</v>
      </c>
      <c r="C1539" s="22">
        <v>1250000</v>
      </c>
      <c r="D1539" s="22">
        <v>1303015</v>
      </c>
      <c r="E1539" s="22"/>
      <c r="F1539" s="22">
        <v>590</v>
      </c>
      <c r="G1539" s="22">
        <v>219327</v>
      </c>
      <c r="H1539" s="22">
        <v>220</v>
      </c>
      <c r="I1539" s="22"/>
      <c r="J1539" s="22">
        <v>43124</v>
      </c>
      <c r="K1539" s="22">
        <v>100540</v>
      </c>
      <c r="L1539" s="23" t="s">
        <v>1277</v>
      </c>
      <c r="M1539" s="23"/>
      <c r="N1539" s="23" t="s">
        <v>184</v>
      </c>
      <c r="O1539" s="23" t="s">
        <v>672</v>
      </c>
      <c r="P1539" s="22">
        <v>10</v>
      </c>
      <c r="Q1539" s="23" t="s">
        <v>673</v>
      </c>
      <c r="R1539" s="23" t="s">
        <v>667</v>
      </c>
      <c r="S1539" s="23" t="s">
        <v>49</v>
      </c>
      <c r="T1539" s="23" t="s">
        <v>667</v>
      </c>
      <c r="U1539" s="23" t="s">
        <v>49</v>
      </c>
      <c r="V1539" s="23" t="s">
        <v>674</v>
      </c>
      <c r="W1539" s="23" t="s">
        <v>188</v>
      </c>
      <c r="X1539" s="23" t="s">
        <v>189</v>
      </c>
      <c r="Y1539" s="22">
        <v>0</v>
      </c>
      <c r="Z1539" s="23" t="s">
        <v>190</v>
      </c>
      <c r="AA1539" s="23" t="s">
        <v>191</v>
      </c>
      <c r="AB1539" s="23" t="s">
        <v>190</v>
      </c>
      <c r="AC1539" s="23" t="s">
        <v>190</v>
      </c>
      <c r="AD1539" s="23" t="s">
        <v>190</v>
      </c>
      <c r="AE1539" s="23" t="s">
        <v>98</v>
      </c>
      <c r="AF1539" s="23"/>
      <c r="AG1539" s="23"/>
      <c r="AH1539" s="23"/>
      <c r="AI1539" s="23"/>
      <c r="AJ1539" s="23" t="b">
        <v>0</v>
      </c>
      <c r="AK1539" s="3">
        <v>60</v>
      </c>
      <c r="AL1539" s="3">
        <v>4952</v>
      </c>
      <c r="AM1539" s="3">
        <v>5796</v>
      </c>
      <c r="AN1539" s="24">
        <v>45536.614084220681</v>
      </c>
      <c r="AO1539" s="24">
        <v>45536.61409579475</v>
      </c>
      <c r="AP1539">
        <v>9</v>
      </c>
      <c r="AQ1539" t="s">
        <v>194</v>
      </c>
      <c r="AR1539">
        <v>244.61408422068052</v>
      </c>
      <c r="AS1539" t="s">
        <v>195</v>
      </c>
      <c r="AT1539" t="s">
        <v>227</v>
      </c>
      <c r="AU1539" t="s">
        <v>197</v>
      </c>
      <c r="AV1539" t="s">
        <v>229</v>
      </c>
      <c r="AW1539" t="s">
        <v>227</v>
      </c>
      <c r="AX1539" t="s">
        <v>197</v>
      </c>
      <c r="AY1539" t="s">
        <v>230</v>
      </c>
    </row>
    <row r="1540" spans="1:51" x14ac:dyDescent="0.45">
      <c r="A1540" s="22">
        <v>873641</v>
      </c>
      <c r="B1540" s="6">
        <v>45536</v>
      </c>
      <c r="C1540" s="22">
        <v>1250000</v>
      </c>
      <c r="D1540" s="22">
        <v>1303015</v>
      </c>
      <c r="E1540" s="22"/>
      <c r="F1540" s="22">
        <v>590</v>
      </c>
      <c r="G1540" s="22">
        <v>219327</v>
      </c>
      <c r="H1540" s="22">
        <v>220</v>
      </c>
      <c r="I1540" s="22"/>
      <c r="J1540" s="22">
        <v>43124</v>
      </c>
      <c r="K1540" s="22">
        <v>100540</v>
      </c>
      <c r="L1540" s="23" t="s">
        <v>1277</v>
      </c>
      <c r="M1540" s="23"/>
      <c r="N1540" s="23" t="s">
        <v>184</v>
      </c>
      <c r="O1540" s="23" t="s">
        <v>672</v>
      </c>
      <c r="P1540" s="22">
        <v>14</v>
      </c>
      <c r="Q1540" s="23" t="s">
        <v>673</v>
      </c>
      <c r="R1540" s="23" t="s">
        <v>667</v>
      </c>
      <c r="S1540" s="23" t="s">
        <v>49</v>
      </c>
      <c r="T1540" s="23" t="s">
        <v>667</v>
      </c>
      <c r="U1540" s="23" t="s">
        <v>49</v>
      </c>
      <c r="V1540" s="23" t="s">
        <v>674</v>
      </c>
      <c r="W1540" s="23" t="s">
        <v>188</v>
      </c>
      <c r="X1540" s="23" t="s">
        <v>189</v>
      </c>
      <c r="Y1540" s="22">
        <v>0</v>
      </c>
      <c r="Z1540" s="23" t="s">
        <v>190</v>
      </c>
      <c r="AA1540" s="23" t="s">
        <v>191</v>
      </c>
      <c r="AB1540" s="23" t="s">
        <v>190</v>
      </c>
      <c r="AC1540" s="23" t="s">
        <v>190</v>
      </c>
      <c r="AD1540" s="23" t="s">
        <v>190</v>
      </c>
      <c r="AE1540" s="23" t="s">
        <v>98</v>
      </c>
      <c r="AF1540" s="23"/>
      <c r="AG1540" s="23"/>
      <c r="AH1540" s="23"/>
      <c r="AI1540" s="23"/>
      <c r="AJ1540" s="23" t="b">
        <v>0</v>
      </c>
      <c r="AK1540" s="3">
        <v>60</v>
      </c>
      <c r="AL1540" s="3">
        <v>4952</v>
      </c>
      <c r="AM1540" s="3">
        <v>5796</v>
      </c>
      <c r="AN1540" s="24">
        <v>45536.614084220681</v>
      </c>
      <c r="AO1540" s="24">
        <v>45536.61409579475</v>
      </c>
      <c r="AP1540">
        <v>9</v>
      </c>
      <c r="AQ1540" t="s">
        <v>194</v>
      </c>
      <c r="AR1540">
        <v>244.61408422068052</v>
      </c>
      <c r="AS1540" t="s">
        <v>195</v>
      </c>
      <c r="AT1540" t="s">
        <v>227</v>
      </c>
      <c r="AU1540" t="s">
        <v>197</v>
      </c>
      <c r="AV1540" t="s">
        <v>229</v>
      </c>
      <c r="AW1540" t="s">
        <v>227</v>
      </c>
      <c r="AX1540" t="s">
        <v>197</v>
      </c>
      <c r="AY1540" t="s">
        <v>230</v>
      </c>
    </row>
    <row r="1541" spans="1:51" x14ac:dyDescent="0.45">
      <c r="A1541" s="22">
        <v>873642</v>
      </c>
      <c r="B1541" s="6">
        <v>45536</v>
      </c>
      <c r="C1541" s="22">
        <v>1250000</v>
      </c>
      <c r="D1541" s="22">
        <v>1303015</v>
      </c>
      <c r="E1541" s="22"/>
      <c r="F1541" s="22">
        <v>590</v>
      </c>
      <c r="G1541" s="22">
        <v>219327</v>
      </c>
      <c r="H1541" s="22">
        <v>220</v>
      </c>
      <c r="I1541" s="22"/>
      <c r="J1541" s="22">
        <v>43124</v>
      </c>
      <c r="K1541" s="22">
        <v>100540</v>
      </c>
      <c r="L1541" s="23" t="s">
        <v>1277</v>
      </c>
      <c r="M1541" s="23"/>
      <c r="N1541" s="23" t="s">
        <v>184</v>
      </c>
      <c r="O1541" s="23" t="s">
        <v>672</v>
      </c>
      <c r="P1541" s="22">
        <v>10</v>
      </c>
      <c r="Q1541" s="23" t="s">
        <v>673</v>
      </c>
      <c r="R1541" s="23" t="s">
        <v>667</v>
      </c>
      <c r="S1541" s="23" t="s">
        <v>49</v>
      </c>
      <c r="T1541" s="23" t="s">
        <v>667</v>
      </c>
      <c r="U1541" s="23" t="s">
        <v>49</v>
      </c>
      <c r="V1541" s="23" t="s">
        <v>674</v>
      </c>
      <c r="W1541" s="23" t="s">
        <v>188</v>
      </c>
      <c r="X1541" s="23" t="s">
        <v>189</v>
      </c>
      <c r="Y1541" s="22">
        <v>0</v>
      </c>
      <c r="Z1541" s="23" t="s">
        <v>190</v>
      </c>
      <c r="AA1541" s="23" t="s">
        <v>191</v>
      </c>
      <c r="AB1541" s="23" t="s">
        <v>190</v>
      </c>
      <c r="AC1541" s="23" t="s">
        <v>190</v>
      </c>
      <c r="AD1541" s="23" t="s">
        <v>190</v>
      </c>
      <c r="AE1541" s="23" t="s">
        <v>98</v>
      </c>
      <c r="AF1541" s="23"/>
      <c r="AG1541" s="23"/>
      <c r="AH1541" s="23"/>
      <c r="AI1541" s="23"/>
      <c r="AJ1541" s="23" t="b">
        <v>0</v>
      </c>
      <c r="AK1541" s="3">
        <v>60</v>
      </c>
      <c r="AL1541" s="3">
        <v>4952</v>
      </c>
      <c r="AM1541" s="3">
        <v>5796</v>
      </c>
      <c r="AN1541" s="24">
        <v>45536.614084220681</v>
      </c>
      <c r="AO1541" s="24">
        <v>45536.61409579475</v>
      </c>
      <c r="AP1541">
        <v>9</v>
      </c>
      <c r="AQ1541" t="s">
        <v>194</v>
      </c>
      <c r="AR1541">
        <v>244.61408422068052</v>
      </c>
      <c r="AS1541" t="s">
        <v>195</v>
      </c>
      <c r="AT1541" t="s">
        <v>227</v>
      </c>
      <c r="AU1541" t="s">
        <v>197</v>
      </c>
      <c r="AV1541" t="s">
        <v>229</v>
      </c>
      <c r="AW1541" t="s">
        <v>227</v>
      </c>
      <c r="AX1541" t="s">
        <v>197</v>
      </c>
      <c r="AY1541" t="s">
        <v>230</v>
      </c>
    </row>
    <row r="1542" spans="1:51" x14ac:dyDescent="0.45">
      <c r="A1542" s="22">
        <v>873643</v>
      </c>
      <c r="B1542" s="6">
        <v>45536</v>
      </c>
      <c r="C1542" s="22">
        <v>1250000</v>
      </c>
      <c r="D1542" s="22">
        <v>1303015</v>
      </c>
      <c r="E1542" s="22"/>
      <c r="F1542" s="22">
        <v>590</v>
      </c>
      <c r="G1542" s="22">
        <v>219327</v>
      </c>
      <c r="H1542" s="22">
        <v>220</v>
      </c>
      <c r="I1542" s="22"/>
      <c r="J1542" s="22">
        <v>43124</v>
      </c>
      <c r="K1542" s="22">
        <v>100540</v>
      </c>
      <c r="L1542" s="23" t="s">
        <v>1277</v>
      </c>
      <c r="M1542" s="23"/>
      <c r="N1542" s="23" t="s">
        <v>184</v>
      </c>
      <c r="O1542" s="23" t="s">
        <v>672</v>
      </c>
      <c r="P1542" s="22">
        <v>14</v>
      </c>
      <c r="Q1542" s="23" t="s">
        <v>673</v>
      </c>
      <c r="R1542" s="23" t="s">
        <v>667</v>
      </c>
      <c r="S1542" s="23" t="s">
        <v>49</v>
      </c>
      <c r="T1542" s="23" t="s">
        <v>667</v>
      </c>
      <c r="U1542" s="23" t="s">
        <v>49</v>
      </c>
      <c r="V1542" s="23" t="s">
        <v>674</v>
      </c>
      <c r="W1542" s="23" t="s">
        <v>188</v>
      </c>
      <c r="X1542" s="23" t="s">
        <v>189</v>
      </c>
      <c r="Y1542" s="22">
        <v>0</v>
      </c>
      <c r="Z1542" s="23" t="s">
        <v>190</v>
      </c>
      <c r="AA1542" s="23" t="s">
        <v>191</v>
      </c>
      <c r="AB1542" s="23" t="s">
        <v>190</v>
      </c>
      <c r="AC1542" s="23" t="s">
        <v>190</v>
      </c>
      <c r="AD1542" s="23" t="s">
        <v>190</v>
      </c>
      <c r="AE1542" s="23" t="s">
        <v>98</v>
      </c>
      <c r="AF1542" s="23"/>
      <c r="AG1542" s="23"/>
      <c r="AH1542" s="23"/>
      <c r="AI1542" s="23"/>
      <c r="AJ1542" s="23" t="b">
        <v>0</v>
      </c>
      <c r="AK1542" s="3">
        <v>60</v>
      </c>
      <c r="AL1542" s="3">
        <v>4952</v>
      </c>
      <c r="AM1542" s="3">
        <v>5796</v>
      </c>
      <c r="AN1542" s="24">
        <v>45536.614084220681</v>
      </c>
      <c r="AO1542" s="24">
        <v>45536.61409579475</v>
      </c>
      <c r="AP1542">
        <v>9</v>
      </c>
      <c r="AQ1542" t="s">
        <v>194</v>
      </c>
      <c r="AR1542">
        <v>244.61408422068052</v>
      </c>
      <c r="AS1542" t="s">
        <v>195</v>
      </c>
      <c r="AT1542" t="s">
        <v>227</v>
      </c>
      <c r="AU1542" t="s">
        <v>197</v>
      </c>
      <c r="AV1542" t="s">
        <v>229</v>
      </c>
      <c r="AW1542" t="s">
        <v>227</v>
      </c>
      <c r="AX1542" t="s">
        <v>197</v>
      </c>
      <c r="AY1542" t="s">
        <v>230</v>
      </c>
    </row>
    <row r="1543" spans="1:51" x14ac:dyDescent="0.45">
      <c r="A1543" s="22">
        <v>873690</v>
      </c>
      <c r="B1543" s="6">
        <v>45536</v>
      </c>
      <c r="C1543" s="22">
        <v>1235000</v>
      </c>
      <c r="D1543" s="22">
        <v>2825856</v>
      </c>
      <c r="E1543" s="22"/>
      <c r="F1543" s="22">
        <v>242</v>
      </c>
      <c r="G1543" s="22">
        <v>573175</v>
      </c>
      <c r="H1543" s="22">
        <v>2</v>
      </c>
      <c r="I1543" s="22"/>
      <c r="J1543" s="22">
        <v>160934</v>
      </c>
      <c r="K1543" s="22">
        <v>62858</v>
      </c>
      <c r="L1543" s="23" t="s">
        <v>1249</v>
      </c>
      <c r="M1543" s="23"/>
      <c r="N1543" s="23" t="s">
        <v>184</v>
      </c>
      <c r="O1543" s="23" t="s">
        <v>225</v>
      </c>
      <c r="P1543" s="22">
        <v>18</v>
      </c>
      <c r="Q1543" s="23" t="s">
        <v>279</v>
      </c>
      <c r="R1543" s="23"/>
      <c r="S1543" s="23"/>
      <c r="T1543" s="23"/>
      <c r="U1543" s="23"/>
      <c r="V1543" s="23" t="s">
        <v>187</v>
      </c>
      <c r="W1543" s="23" t="s">
        <v>188</v>
      </c>
      <c r="X1543" s="23" t="s">
        <v>189</v>
      </c>
      <c r="Y1543" s="22">
        <v>0</v>
      </c>
      <c r="Z1543" s="23" t="s">
        <v>190</v>
      </c>
      <c r="AA1543" s="23" t="s">
        <v>191</v>
      </c>
      <c r="AB1543" s="23" t="s">
        <v>190</v>
      </c>
      <c r="AC1543" s="23" t="s">
        <v>280</v>
      </c>
      <c r="AD1543" s="23" t="s">
        <v>281</v>
      </c>
      <c r="AE1543" s="23" t="s">
        <v>65</v>
      </c>
      <c r="AF1543" s="23"/>
      <c r="AG1543" s="23"/>
      <c r="AH1543" s="23"/>
      <c r="AI1543" s="23"/>
      <c r="AJ1543" s="23" t="b">
        <v>0</v>
      </c>
      <c r="AK1543" s="3">
        <v>62</v>
      </c>
      <c r="AL1543" s="3">
        <v>2408</v>
      </c>
      <c r="AM1543" s="3">
        <v>5830</v>
      </c>
      <c r="AN1543" s="24">
        <v>45536.625052160496</v>
      </c>
      <c r="AO1543" s="24">
        <v>45536.625075308642</v>
      </c>
      <c r="AP1543">
        <v>9</v>
      </c>
      <c r="AQ1543" t="s">
        <v>194</v>
      </c>
      <c r="AR1543">
        <v>244.62505216049612</v>
      </c>
      <c r="AS1543" t="s">
        <v>195</v>
      </c>
      <c r="AT1543" t="s">
        <v>228</v>
      </c>
      <c r="AU1543" t="s">
        <v>197</v>
      </c>
      <c r="AV1543" t="s">
        <v>233</v>
      </c>
      <c r="AW1543" t="s">
        <v>228</v>
      </c>
      <c r="AX1543" t="s">
        <v>197</v>
      </c>
      <c r="AY1543" t="s">
        <v>219</v>
      </c>
    </row>
    <row r="1544" spans="1:51" x14ac:dyDescent="0.45">
      <c r="A1544" s="22">
        <v>873458</v>
      </c>
      <c r="B1544" s="6">
        <v>45536</v>
      </c>
      <c r="C1544" s="22">
        <v>1235000</v>
      </c>
      <c r="D1544" s="22">
        <v>3136035</v>
      </c>
      <c r="E1544" s="22"/>
      <c r="F1544" s="22">
        <v>5233</v>
      </c>
      <c r="G1544" s="22">
        <v>573178</v>
      </c>
      <c r="H1544" s="22">
        <v>9</v>
      </c>
      <c r="I1544" s="22"/>
      <c r="J1544" s="22">
        <v>160934</v>
      </c>
      <c r="K1544" s="22">
        <v>62858</v>
      </c>
      <c r="L1544" s="23" t="s">
        <v>1249</v>
      </c>
      <c r="M1544" s="23"/>
      <c r="N1544" s="23" t="s">
        <v>184</v>
      </c>
      <c r="O1544" s="23" t="s">
        <v>225</v>
      </c>
      <c r="P1544" s="22">
        <v>18</v>
      </c>
      <c r="Q1544" s="23" t="s">
        <v>279</v>
      </c>
      <c r="R1544" s="23"/>
      <c r="S1544" s="23"/>
      <c r="T1544" s="23"/>
      <c r="U1544" s="23"/>
      <c r="V1544" s="23" t="s">
        <v>187</v>
      </c>
      <c r="W1544" s="23" t="s">
        <v>188</v>
      </c>
      <c r="X1544" s="23" t="s">
        <v>189</v>
      </c>
      <c r="Y1544" s="22">
        <v>0</v>
      </c>
      <c r="Z1544" s="23" t="s">
        <v>190</v>
      </c>
      <c r="AA1544" s="23" t="s">
        <v>191</v>
      </c>
      <c r="AB1544" s="23" t="s">
        <v>190</v>
      </c>
      <c r="AC1544" s="23" t="s">
        <v>280</v>
      </c>
      <c r="AD1544" s="23" t="s">
        <v>281</v>
      </c>
      <c r="AE1544" s="23" t="s">
        <v>65</v>
      </c>
      <c r="AF1544" s="23"/>
      <c r="AG1544" s="23"/>
      <c r="AH1544" s="23"/>
      <c r="AI1544" s="23"/>
      <c r="AJ1544" s="23" t="b">
        <v>0</v>
      </c>
      <c r="AK1544" s="3">
        <v>127</v>
      </c>
      <c r="AL1544" s="3">
        <v>2408</v>
      </c>
      <c r="AM1544" s="3">
        <v>5668</v>
      </c>
      <c r="AN1544" s="24">
        <v>45536.520900192903</v>
      </c>
      <c r="AO1544" s="24">
        <v>45536.520934915126</v>
      </c>
      <c r="AP1544">
        <v>9</v>
      </c>
      <c r="AQ1544" t="s">
        <v>194</v>
      </c>
      <c r="AR1544">
        <v>244.52090019290335</v>
      </c>
      <c r="AS1544" t="s">
        <v>195</v>
      </c>
      <c r="AT1544" t="s">
        <v>207</v>
      </c>
      <c r="AU1544" t="s">
        <v>197</v>
      </c>
      <c r="AV1544" t="s">
        <v>232</v>
      </c>
      <c r="AW1544" t="s">
        <v>207</v>
      </c>
      <c r="AX1544" t="s">
        <v>197</v>
      </c>
      <c r="AY1544" t="s">
        <v>197</v>
      </c>
    </row>
    <row r="1545" spans="1:51" x14ac:dyDescent="0.45">
      <c r="A1545" s="22">
        <v>874924</v>
      </c>
      <c r="B1545" s="6">
        <v>45536</v>
      </c>
      <c r="C1545" s="22">
        <v>1235000</v>
      </c>
      <c r="D1545" s="22">
        <v>1545445</v>
      </c>
      <c r="E1545" s="22"/>
      <c r="F1545" s="22">
        <v>3553</v>
      </c>
      <c r="G1545" s="22">
        <v>242991</v>
      </c>
      <c r="H1545" s="22">
        <v>127</v>
      </c>
      <c r="I1545" s="22"/>
      <c r="J1545" s="22">
        <v>25762</v>
      </c>
      <c r="K1545" s="22">
        <v>101719</v>
      </c>
      <c r="L1545" s="23" t="s">
        <v>1368</v>
      </c>
      <c r="M1545" s="23"/>
      <c r="N1545" s="23" t="s">
        <v>184</v>
      </c>
      <c r="O1545" s="23" t="s">
        <v>672</v>
      </c>
      <c r="P1545" s="22">
        <v>10</v>
      </c>
      <c r="Q1545" s="23" t="s">
        <v>673</v>
      </c>
      <c r="R1545" s="23" t="s">
        <v>667</v>
      </c>
      <c r="S1545" s="23" t="s">
        <v>22</v>
      </c>
      <c r="T1545" s="23" t="s">
        <v>667</v>
      </c>
      <c r="U1545" s="23" t="s">
        <v>22</v>
      </c>
      <c r="V1545" s="23" t="s">
        <v>674</v>
      </c>
      <c r="W1545" s="23" t="s">
        <v>188</v>
      </c>
      <c r="X1545" s="23" t="s">
        <v>189</v>
      </c>
      <c r="Y1545" s="22">
        <v>0</v>
      </c>
      <c r="Z1545" s="23" t="s">
        <v>190</v>
      </c>
      <c r="AA1545" s="23" t="s">
        <v>191</v>
      </c>
      <c r="AB1545" s="23" t="s">
        <v>190</v>
      </c>
      <c r="AC1545" s="23" t="s">
        <v>190</v>
      </c>
      <c r="AD1545" s="23" t="s">
        <v>190</v>
      </c>
      <c r="AE1545" s="23" t="s">
        <v>98</v>
      </c>
      <c r="AF1545" s="23"/>
      <c r="AG1545" s="23"/>
      <c r="AH1545" s="23"/>
      <c r="AI1545" s="23"/>
      <c r="AJ1545" s="23" t="b">
        <v>0</v>
      </c>
      <c r="AK1545" s="3">
        <v>117</v>
      </c>
      <c r="AL1545" s="3">
        <v>4952</v>
      </c>
      <c r="AM1545" s="3">
        <v>6882</v>
      </c>
      <c r="AN1545" s="24">
        <v>45536.881981867286</v>
      </c>
      <c r="AO1545" s="24">
        <v>45536.881993441355</v>
      </c>
      <c r="AP1545">
        <v>9</v>
      </c>
      <c r="AQ1545" t="s">
        <v>194</v>
      </c>
      <c r="AR1545">
        <v>244.8819818672855</v>
      </c>
      <c r="AS1545" t="s">
        <v>195</v>
      </c>
      <c r="AT1545" t="s">
        <v>226</v>
      </c>
      <c r="AU1545" t="s">
        <v>197</v>
      </c>
      <c r="AV1545" t="s">
        <v>235</v>
      </c>
      <c r="AW1545" t="s">
        <v>226</v>
      </c>
      <c r="AX1545" t="s">
        <v>197</v>
      </c>
      <c r="AY1545" t="s">
        <v>234</v>
      </c>
    </row>
    <row r="1546" spans="1:51" x14ac:dyDescent="0.45">
      <c r="A1546" s="22">
        <v>874925</v>
      </c>
      <c r="B1546" s="6">
        <v>45536</v>
      </c>
      <c r="C1546" s="22">
        <v>1235000</v>
      </c>
      <c r="D1546" s="22">
        <v>1545445</v>
      </c>
      <c r="E1546" s="22"/>
      <c r="F1546" s="22">
        <v>3553</v>
      </c>
      <c r="G1546" s="22">
        <v>242991</v>
      </c>
      <c r="H1546" s="22">
        <v>127</v>
      </c>
      <c r="I1546" s="22"/>
      <c r="J1546" s="22">
        <v>25762</v>
      </c>
      <c r="K1546" s="22">
        <v>101719</v>
      </c>
      <c r="L1546" s="23" t="s">
        <v>1368</v>
      </c>
      <c r="M1546" s="23"/>
      <c r="N1546" s="23" t="s">
        <v>184</v>
      </c>
      <c r="O1546" s="23" t="s">
        <v>672</v>
      </c>
      <c r="P1546" s="22">
        <v>14</v>
      </c>
      <c r="Q1546" s="23" t="s">
        <v>673</v>
      </c>
      <c r="R1546" s="23" t="s">
        <v>667</v>
      </c>
      <c r="S1546" s="23" t="s">
        <v>22</v>
      </c>
      <c r="T1546" s="23" t="s">
        <v>667</v>
      </c>
      <c r="U1546" s="23" t="s">
        <v>22</v>
      </c>
      <c r="V1546" s="23" t="s">
        <v>674</v>
      </c>
      <c r="W1546" s="23" t="s">
        <v>188</v>
      </c>
      <c r="X1546" s="23" t="s">
        <v>189</v>
      </c>
      <c r="Y1546" s="22">
        <v>0</v>
      </c>
      <c r="Z1546" s="23" t="s">
        <v>190</v>
      </c>
      <c r="AA1546" s="23" t="s">
        <v>191</v>
      </c>
      <c r="AB1546" s="23" t="s">
        <v>190</v>
      </c>
      <c r="AC1546" s="23" t="s">
        <v>190</v>
      </c>
      <c r="AD1546" s="23" t="s">
        <v>190</v>
      </c>
      <c r="AE1546" s="23" t="s">
        <v>98</v>
      </c>
      <c r="AF1546" s="23"/>
      <c r="AG1546" s="23"/>
      <c r="AH1546" s="23"/>
      <c r="AI1546" s="23"/>
      <c r="AJ1546" s="23" t="b">
        <v>0</v>
      </c>
      <c r="AK1546" s="3">
        <v>117</v>
      </c>
      <c r="AL1546" s="3">
        <v>4952</v>
      </c>
      <c r="AM1546" s="3">
        <v>6882</v>
      </c>
      <c r="AN1546" s="24">
        <v>45536.881981867286</v>
      </c>
      <c r="AO1546" s="24">
        <v>45536.881993441355</v>
      </c>
      <c r="AP1546">
        <v>9</v>
      </c>
      <c r="AQ1546" t="s">
        <v>194</v>
      </c>
      <c r="AR1546">
        <v>244.8819818672855</v>
      </c>
      <c r="AS1546" t="s">
        <v>195</v>
      </c>
      <c r="AT1546" t="s">
        <v>226</v>
      </c>
      <c r="AU1546" t="s">
        <v>197</v>
      </c>
      <c r="AV1546" t="s">
        <v>235</v>
      </c>
      <c r="AW1546" t="s">
        <v>226</v>
      </c>
      <c r="AX1546" t="s">
        <v>197</v>
      </c>
      <c r="AY1546" t="s">
        <v>234</v>
      </c>
    </row>
    <row r="1547" spans="1:51" x14ac:dyDescent="0.45">
      <c r="A1547" s="22">
        <v>874926</v>
      </c>
      <c r="B1547" s="6">
        <v>45536</v>
      </c>
      <c r="C1547" s="22">
        <v>1235000</v>
      </c>
      <c r="D1547" s="22">
        <v>1545445</v>
      </c>
      <c r="E1547" s="22"/>
      <c r="F1547" s="22">
        <v>3553</v>
      </c>
      <c r="G1547" s="22">
        <v>242991</v>
      </c>
      <c r="H1547" s="22">
        <v>127</v>
      </c>
      <c r="I1547" s="22"/>
      <c r="J1547" s="22">
        <v>25762</v>
      </c>
      <c r="K1547" s="22">
        <v>101719</v>
      </c>
      <c r="L1547" s="23" t="s">
        <v>1368</v>
      </c>
      <c r="M1547" s="23"/>
      <c r="N1547" s="23" t="s">
        <v>184</v>
      </c>
      <c r="O1547" s="23" t="s">
        <v>672</v>
      </c>
      <c r="P1547" s="22">
        <v>10</v>
      </c>
      <c r="Q1547" s="23" t="s">
        <v>673</v>
      </c>
      <c r="R1547" s="23" t="s">
        <v>667</v>
      </c>
      <c r="S1547" s="23" t="s">
        <v>22</v>
      </c>
      <c r="T1547" s="23" t="s">
        <v>667</v>
      </c>
      <c r="U1547" s="23" t="s">
        <v>22</v>
      </c>
      <c r="V1547" s="23" t="s">
        <v>674</v>
      </c>
      <c r="W1547" s="23" t="s">
        <v>188</v>
      </c>
      <c r="X1547" s="23" t="s">
        <v>189</v>
      </c>
      <c r="Y1547" s="22">
        <v>0</v>
      </c>
      <c r="Z1547" s="23" t="s">
        <v>190</v>
      </c>
      <c r="AA1547" s="23" t="s">
        <v>191</v>
      </c>
      <c r="AB1547" s="23" t="s">
        <v>190</v>
      </c>
      <c r="AC1547" s="23" t="s">
        <v>190</v>
      </c>
      <c r="AD1547" s="23" t="s">
        <v>190</v>
      </c>
      <c r="AE1547" s="23" t="s">
        <v>98</v>
      </c>
      <c r="AF1547" s="23"/>
      <c r="AG1547" s="23"/>
      <c r="AH1547" s="23"/>
      <c r="AI1547" s="23"/>
      <c r="AJ1547" s="23" t="b">
        <v>0</v>
      </c>
      <c r="AK1547" s="3">
        <v>117</v>
      </c>
      <c r="AL1547" s="3">
        <v>4952</v>
      </c>
      <c r="AM1547" s="3">
        <v>6882</v>
      </c>
      <c r="AN1547" s="24">
        <v>45536.881981867286</v>
      </c>
      <c r="AO1547" s="24">
        <v>45536.881993441355</v>
      </c>
      <c r="AP1547">
        <v>9</v>
      </c>
      <c r="AQ1547" t="s">
        <v>194</v>
      </c>
      <c r="AR1547">
        <v>244.8819818672855</v>
      </c>
      <c r="AS1547" t="s">
        <v>195</v>
      </c>
      <c r="AT1547" t="s">
        <v>226</v>
      </c>
      <c r="AU1547" t="s">
        <v>197</v>
      </c>
      <c r="AV1547" t="s">
        <v>235</v>
      </c>
      <c r="AW1547" t="s">
        <v>226</v>
      </c>
      <c r="AX1547" t="s">
        <v>197</v>
      </c>
      <c r="AY1547" t="s">
        <v>234</v>
      </c>
    </row>
    <row r="1548" spans="1:51" x14ac:dyDescent="0.45">
      <c r="A1548" s="22">
        <v>874927</v>
      </c>
      <c r="B1548" s="6">
        <v>45536</v>
      </c>
      <c r="C1548" s="22">
        <v>1235000</v>
      </c>
      <c r="D1548" s="22">
        <v>1545445</v>
      </c>
      <c r="E1548" s="22"/>
      <c r="F1548" s="22">
        <v>3553</v>
      </c>
      <c r="G1548" s="22">
        <v>242991</v>
      </c>
      <c r="H1548" s="22">
        <v>127</v>
      </c>
      <c r="I1548" s="22"/>
      <c r="J1548" s="22">
        <v>25762</v>
      </c>
      <c r="K1548" s="22">
        <v>101719</v>
      </c>
      <c r="L1548" s="23" t="s">
        <v>1368</v>
      </c>
      <c r="M1548" s="23"/>
      <c r="N1548" s="23" t="s">
        <v>184</v>
      </c>
      <c r="O1548" s="23" t="s">
        <v>672</v>
      </c>
      <c r="P1548" s="22">
        <v>14</v>
      </c>
      <c r="Q1548" s="23" t="s">
        <v>673</v>
      </c>
      <c r="R1548" s="23" t="s">
        <v>667</v>
      </c>
      <c r="S1548" s="23" t="s">
        <v>22</v>
      </c>
      <c r="T1548" s="23" t="s">
        <v>667</v>
      </c>
      <c r="U1548" s="23" t="s">
        <v>22</v>
      </c>
      <c r="V1548" s="23" t="s">
        <v>674</v>
      </c>
      <c r="W1548" s="23" t="s">
        <v>188</v>
      </c>
      <c r="X1548" s="23" t="s">
        <v>189</v>
      </c>
      <c r="Y1548" s="22">
        <v>0</v>
      </c>
      <c r="Z1548" s="23" t="s">
        <v>190</v>
      </c>
      <c r="AA1548" s="23" t="s">
        <v>191</v>
      </c>
      <c r="AB1548" s="23" t="s">
        <v>190</v>
      </c>
      <c r="AC1548" s="23" t="s">
        <v>190</v>
      </c>
      <c r="AD1548" s="23" t="s">
        <v>190</v>
      </c>
      <c r="AE1548" s="23" t="s">
        <v>98</v>
      </c>
      <c r="AF1548" s="23"/>
      <c r="AG1548" s="23"/>
      <c r="AH1548" s="23"/>
      <c r="AI1548" s="23"/>
      <c r="AJ1548" s="23" t="b">
        <v>0</v>
      </c>
      <c r="AK1548" s="3">
        <v>117</v>
      </c>
      <c r="AL1548" s="3">
        <v>4952</v>
      </c>
      <c r="AM1548" s="3">
        <v>6882</v>
      </c>
      <c r="AN1548" s="24">
        <v>45536.881981867286</v>
      </c>
      <c r="AO1548" s="24">
        <v>45536.881993441355</v>
      </c>
      <c r="AP1548">
        <v>9</v>
      </c>
      <c r="AQ1548" t="s">
        <v>194</v>
      </c>
      <c r="AR1548">
        <v>244.8819818672855</v>
      </c>
      <c r="AS1548" t="s">
        <v>195</v>
      </c>
      <c r="AT1548" t="s">
        <v>226</v>
      </c>
      <c r="AU1548" t="s">
        <v>197</v>
      </c>
      <c r="AV1548" t="s">
        <v>235</v>
      </c>
      <c r="AW1548" t="s">
        <v>226</v>
      </c>
      <c r="AX1548" t="s">
        <v>197</v>
      </c>
      <c r="AY1548" t="s">
        <v>234</v>
      </c>
    </row>
    <row r="1549" spans="1:51" x14ac:dyDescent="0.45">
      <c r="A1549" s="22">
        <v>871730</v>
      </c>
      <c r="B1549" s="6">
        <v>45536</v>
      </c>
      <c r="C1549" s="22">
        <v>1234000</v>
      </c>
      <c r="D1549" s="22">
        <v>2199645</v>
      </c>
      <c r="E1549" s="22"/>
      <c r="F1549" s="22">
        <v>256</v>
      </c>
      <c r="G1549" s="22">
        <v>533464</v>
      </c>
      <c r="H1549" s="22">
        <v>1</v>
      </c>
      <c r="I1549" s="22"/>
      <c r="J1549" s="22">
        <v>152547</v>
      </c>
      <c r="K1549" s="22">
        <v>62745</v>
      </c>
      <c r="L1549" s="23" t="s">
        <v>1248</v>
      </c>
      <c r="M1549" s="23"/>
      <c r="N1549" s="23" t="s">
        <v>184</v>
      </c>
      <c r="O1549" s="23" t="s">
        <v>225</v>
      </c>
      <c r="P1549" s="22">
        <v>18</v>
      </c>
      <c r="Q1549" s="23" t="s">
        <v>279</v>
      </c>
      <c r="R1549" s="23"/>
      <c r="S1549" s="23"/>
      <c r="T1549" s="23"/>
      <c r="U1549" s="23"/>
      <c r="V1549" s="23" t="s">
        <v>187</v>
      </c>
      <c r="W1549" s="23" t="s">
        <v>188</v>
      </c>
      <c r="X1549" s="23" t="s">
        <v>189</v>
      </c>
      <c r="Y1549" s="22">
        <v>0</v>
      </c>
      <c r="Z1549" s="23" t="s">
        <v>190</v>
      </c>
      <c r="AA1549" s="23" t="s">
        <v>191</v>
      </c>
      <c r="AB1549" s="23" t="s">
        <v>190</v>
      </c>
      <c r="AC1549" s="23" t="s">
        <v>280</v>
      </c>
      <c r="AD1549" s="23" t="s">
        <v>281</v>
      </c>
      <c r="AE1549" s="23" t="s">
        <v>65</v>
      </c>
      <c r="AF1549" s="23"/>
      <c r="AG1549" s="23"/>
      <c r="AH1549" s="23"/>
      <c r="AI1549" s="23"/>
      <c r="AJ1549" s="23" t="b">
        <v>0</v>
      </c>
      <c r="AK1549" s="3">
        <v>117</v>
      </c>
      <c r="AL1549" s="3">
        <v>2408</v>
      </c>
      <c r="AM1549" s="3">
        <v>4350</v>
      </c>
      <c r="AN1549" s="24">
        <v>45536.12515925926</v>
      </c>
      <c r="AO1549" s="24">
        <v>45536.125182407406</v>
      </c>
      <c r="AP1549">
        <v>9</v>
      </c>
      <c r="AQ1549" t="s">
        <v>194</v>
      </c>
      <c r="AR1549">
        <v>244.12515925925982</v>
      </c>
      <c r="AS1549" t="s">
        <v>195</v>
      </c>
      <c r="AT1549" t="s">
        <v>251</v>
      </c>
      <c r="AU1549" t="s">
        <v>197</v>
      </c>
      <c r="AV1549" t="s">
        <v>227</v>
      </c>
      <c r="AW1549" t="s">
        <v>251</v>
      </c>
      <c r="AX1549" t="s">
        <v>197</v>
      </c>
      <c r="AY1549" t="s">
        <v>198</v>
      </c>
    </row>
    <row r="1550" spans="1:51" x14ac:dyDescent="0.45">
      <c r="A1550" s="22">
        <v>870973</v>
      </c>
      <c r="B1550" s="6">
        <v>45536</v>
      </c>
      <c r="C1550" s="22">
        <v>1234000</v>
      </c>
      <c r="D1550" s="22">
        <v>1558360</v>
      </c>
      <c r="E1550" s="22"/>
      <c r="F1550" s="22">
        <v>232</v>
      </c>
      <c r="G1550" s="22">
        <v>573171</v>
      </c>
      <c r="H1550" s="22">
        <v>1</v>
      </c>
      <c r="I1550" s="22"/>
      <c r="J1550" s="22">
        <v>160934</v>
      </c>
      <c r="K1550" s="22">
        <v>62858</v>
      </c>
      <c r="L1550" s="23" t="s">
        <v>1249</v>
      </c>
      <c r="M1550" s="23"/>
      <c r="N1550" s="23" t="s">
        <v>184</v>
      </c>
      <c r="O1550" s="23" t="s">
        <v>225</v>
      </c>
      <c r="P1550" s="22">
        <v>18</v>
      </c>
      <c r="Q1550" s="23" t="s">
        <v>279</v>
      </c>
      <c r="R1550" s="23"/>
      <c r="S1550" s="23"/>
      <c r="T1550" s="23"/>
      <c r="U1550" s="23"/>
      <c r="V1550" s="23" t="s">
        <v>187</v>
      </c>
      <c r="W1550" s="23" t="s">
        <v>188</v>
      </c>
      <c r="X1550" s="23" t="s">
        <v>189</v>
      </c>
      <c r="Y1550" s="22">
        <v>0</v>
      </c>
      <c r="Z1550" s="23" t="s">
        <v>190</v>
      </c>
      <c r="AA1550" s="23" t="s">
        <v>191</v>
      </c>
      <c r="AB1550" s="23" t="s">
        <v>190</v>
      </c>
      <c r="AC1550" s="23" t="s">
        <v>280</v>
      </c>
      <c r="AD1550" s="23" t="s">
        <v>281</v>
      </c>
      <c r="AE1550" s="23" t="s">
        <v>65</v>
      </c>
      <c r="AF1550" s="23"/>
      <c r="AG1550" s="23"/>
      <c r="AH1550" s="23"/>
      <c r="AI1550" s="23"/>
      <c r="AJ1550" s="23" t="b">
        <v>0</v>
      </c>
      <c r="AK1550" s="3">
        <v>115</v>
      </c>
      <c r="AL1550" s="3">
        <v>2408</v>
      </c>
      <c r="AM1550" s="3">
        <v>3645</v>
      </c>
      <c r="AN1550" s="24">
        <v>45536.00004027778</v>
      </c>
      <c r="AO1550" s="24">
        <v>45536.00005185185</v>
      </c>
      <c r="AP1550">
        <v>9</v>
      </c>
      <c r="AQ1550" t="s">
        <v>194</v>
      </c>
      <c r="AR1550">
        <v>244.0000402777805</v>
      </c>
      <c r="AS1550" t="s">
        <v>195</v>
      </c>
      <c r="AT1550" t="s">
        <v>196</v>
      </c>
      <c r="AU1550" t="s">
        <v>197</v>
      </c>
      <c r="AV1550" t="s">
        <v>235</v>
      </c>
      <c r="AW1550" t="s">
        <v>196</v>
      </c>
      <c r="AX1550" t="s">
        <v>197</v>
      </c>
      <c r="AY1550" t="s">
        <v>234</v>
      </c>
    </row>
    <row r="1551" spans="1:51" x14ac:dyDescent="0.45">
      <c r="A1551" s="22">
        <v>873316</v>
      </c>
      <c r="B1551" s="6">
        <v>45536</v>
      </c>
      <c r="C1551" s="22">
        <v>1234000</v>
      </c>
      <c r="D1551" s="22">
        <v>3701030</v>
      </c>
      <c r="E1551" s="22"/>
      <c r="F1551" s="22">
        <v>232</v>
      </c>
      <c r="G1551" s="22">
        <v>573248</v>
      </c>
      <c r="H1551" s="22">
        <v>6</v>
      </c>
      <c r="I1551" s="22"/>
      <c r="J1551" s="22">
        <v>160934</v>
      </c>
      <c r="K1551" s="22">
        <v>62858</v>
      </c>
      <c r="L1551" s="23" t="s">
        <v>1249</v>
      </c>
      <c r="M1551" s="23"/>
      <c r="N1551" s="23" t="s">
        <v>184</v>
      </c>
      <c r="O1551" s="23" t="s">
        <v>225</v>
      </c>
      <c r="P1551" s="22">
        <v>18</v>
      </c>
      <c r="Q1551" s="23" t="s">
        <v>279</v>
      </c>
      <c r="R1551" s="23"/>
      <c r="S1551" s="23"/>
      <c r="T1551" s="23"/>
      <c r="U1551" s="23"/>
      <c r="V1551" s="23" t="s">
        <v>187</v>
      </c>
      <c r="W1551" s="23" t="s">
        <v>188</v>
      </c>
      <c r="X1551" s="23" t="s">
        <v>189</v>
      </c>
      <c r="Y1551" s="22">
        <v>0</v>
      </c>
      <c r="Z1551" s="23" t="s">
        <v>190</v>
      </c>
      <c r="AA1551" s="23" t="s">
        <v>191</v>
      </c>
      <c r="AB1551" s="23" t="s">
        <v>190</v>
      </c>
      <c r="AC1551" s="23" t="s">
        <v>280</v>
      </c>
      <c r="AD1551" s="23" t="s">
        <v>281</v>
      </c>
      <c r="AE1551" s="23" t="s">
        <v>65</v>
      </c>
      <c r="AF1551" s="23"/>
      <c r="AG1551" s="23"/>
      <c r="AH1551" s="23"/>
      <c r="AI1551" s="23"/>
      <c r="AJ1551" s="23" t="b">
        <v>0</v>
      </c>
      <c r="AK1551" s="3">
        <v>61</v>
      </c>
      <c r="AL1551" s="3">
        <v>2408</v>
      </c>
      <c r="AM1551" s="3">
        <v>5568</v>
      </c>
      <c r="AN1551" s="24">
        <v>45536.458407407408</v>
      </c>
      <c r="AO1551" s="24">
        <v>45536.458442129631</v>
      </c>
      <c r="AP1551">
        <v>9</v>
      </c>
      <c r="AQ1551" t="s">
        <v>194</v>
      </c>
      <c r="AR1551">
        <v>244.45840740740823</v>
      </c>
      <c r="AS1551" t="s">
        <v>195</v>
      </c>
      <c r="AT1551" t="s">
        <v>208</v>
      </c>
      <c r="AU1551" t="s">
        <v>197</v>
      </c>
      <c r="AV1551" t="s">
        <v>232</v>
      </c>
      <c r="AW1551" t="s">
        <v>208</v>
      </c>
      <c r="AX1551" t="s">
        <v>197</v>
      </c>
      <c r="AY1551" t="s">
        <v>197</v>
      </c>
    </row>
    <row r="1552" spans="1:51" x14ac:dyDescent="0.45">
      <c r="A1552" s="22">
        <v>871384</v>
      </c>
      <c r="B1552" s="6">
        <v>45536</v>
      </c>
      <c r="C1552" s="22">
        <v>1219000</v>
      </c>
      <c r="D1552" s="22">
        <v>2905361</v>
      </c>
      <c r="E1552" s="22"/>
      <c r="F1552" s="22">
        <v>18107</v>
      </c>
      <c r="G1552" s="22">
        <v>573208</v>
      </c>
      <c r="H1552" s="22">
        <v>12</v>
      </c>
      <c r="I1552" s="22"/>
      <c r="J1552" s="22">
        <v>160934</v>
      </c>
      <c r="K1552" s="22">
        <v>62858</v>
      </c>
      <c r="L1552" s="23" t="s">
        <v>1249</v>
      </c>
      <c r="M1552" s="23"/>
      <c r="N1552" s="23" t="s">
        <v>184</v>
      </c>
      <c r="O1552" s="23" t="s">
        <v>225</v>
      </c>
      <c r="P1552" s="22">
        <v>18</v>
      </c>
      <c r="Q1552" s="23" t="s">
        <v>279</v>
      </c>
      <c r="R1552" s="23"/>
      <c r="S1552" s="23"/>
      <c r="T1552" s="23"/>
      <c r="U1552" s="23"/>
      <c r="V1552" s="23" t="s">
        <v>187</v>
      </c>
      <c r="W1552" s="23" t="s">
        <v>188</v>
      </c>
      <c r="X1552" s="23" t="s">
        <v>189</v>
      </c>
      <c r="Y1552" s="22">
        <v>0</v>
      </c>
      <c r="Z1552" s="23" t="s">
        <v>190</v>
      </c>
      <c r="AA1552" s="23" t="s">
        <v>191</v>
      </c>
      <c r="AB1552" s="23" t="s">
        <v>190</v>
      </c>
      <c r="AC1552" s="23" t="s">
        <v>280</v>
      </c>
      <c r="AD1552" s="23" t="s">
        <v>281</v>
      </c>
      <c r="AE1552" s="23" t="s">
        <v>65</v>
      </c>
      <c r="AF1552" s="23"/>
      <c r="AG1552" s="23"/>
      <c r="AH1552" s="23"/>
      <c r="AI1552" s="23"/>
      <c r="AJ1552" s="23" t="b">
        <v>0</v>
      </c>
      <c r="AK1552" s="3">
        <v>114</v>
      </c>
      <c r="AL1552" s="3">
        <v>2408</v>
      </c>
      <c r="AM1552" s="3">
        <v>4053</v>
      </c>
      <c r="AN1552" s="24">
        <v>45536.020895949077</v>
      </c>
      <c r="AO1552" s="24">
        <v>45536.020919097224</v>
      </c>
      <c r="AP1552">
        <v>9</v>
      </c>
      <c r="AQ1552" t="s">
        <v>194</v>
      </c>
      <c r="AR1552">
        <v>244.02089594907739</v>
      </c>
      <c r="AS1552" t="s">
        <v>195</v>
      </c>
      <c r="AT1552" t="s">
        <v>196</v>
      </c>
      <c r="AU1552" t="s">
        <v>197</v>
      </c>
      <c r="AV1552" t="s">
        <v>233</v>
      </c>
      <c r="AW1552" t="s">
        <v>196</v>
      </c>
      <c r="AX1552" t="s">
        <v>197</v>
      </c>
      <c r="AY1552" t="s">
        <v>219</v>
      </c>
    </row>
    <row r="1553" spans="1:51" x14ac:dyDescent="0.45">
      <c r="A1553" s="22">
        <v>873089</v>
      </c>
      <c r="B1553" s="6">
        <v>45536</v>
      </c>
      <c r="C1553" s="22">
        <v>1219000</v>
      </c>
      <c r="D1553" s="22">
        <v>3301931</v>
      </c>
      <c r="E1553" s="22"/>
      <c r="F1553" s="22">
        <v>232</v>
      </c>
      <c r="G1553" s="22">
        <v>573172</v>
      </c>
      <c r="H1553" s="22">
        <v>1</v>
      </c>
      <c r="I1553" s="22"/>
      <c r="J1553" s="22">
        <v>160934</v>
      </c>
      <c r="K1553" s="22">
        <v>62858</v>
      </c>
      <c r="L1553" s="23" t="s">
        <v>1249</v>
      </c>
      <c r="M1553" s="23"/>
      <c r="N1553" s="23" t="s">
        <v>184</v>
      </c>
      <c r="O1553" s="23" t="s">
        <v>225</v>
      </c>
      <c r="P1553" s="22">
        <v>18</v>
      </c>
      <c r="Q1553" s="23" t="s">
        <v>279</v>
      </c>
      <c r="R1553" s="23"/>
      <c r="S1553" s="23"/>
      <c r="T1553" s="23"/>
      <c r="U1553" s="23"/>
      <c r="V1553" s="23" t="s">
        <v>187</v>
      </c>
      <c r="W1553" s="23" t="s">
        <v>188</v>
      </c>
      <c r="X1553" s="23" t="s">
        <v>189</v>
      </c>
      <c r="Y1553" s="22">
        <v>0</v>
      </c>
      <c r="Z1553" s="23" t="s">
        <v>190</v>
      </c>
      <c r="AA1553" s="23" t="s">
        <v>191</v>
      </c>
      <c r="AB1553" s="23" t="s">
        <v>190</v>
      </c>
      <c r="AC1553" s="23" t="s">
        <v>280</v>
      </c>
      <c r="AD1553" s="23" t="s">
        <v>281</v>
      </c>
      <c r="AE1553" s="23" t="s">
        <v>65</v>
      </c>
      <c r="AF1553" s="23"/>
      <c r="AG1553" s="23"/>
      <c r="AH1553" s="23"/>
      <c r="AI1553" s="23"/>
      <c r="AJ1553" s="23" t="b">
        <v>0</v>
      </c>
      <c r="AK1553" s="3">
        <v>117</v>
      </c>
      <c r="AL1553" s="3">
        <v>2408</v>
      </c>
      <c r="AM1553" s="3">
        <v>5432</v>
      </c>
      <c r="AN1553" s="24">
        <v>45536.41674891975</v>
      </c>
      <c r="AO1553" s="24">
        <v>45536.416783641973</v>
      </c>
      <c r="AP1553">
        <v>9</v>
      </c>
      <c r="AQ1553" t="s">
        <v>194</v>
      </c>
      <c r="AR1553">
        <v>244.41674891974981</v>
      </c>
      <c r="AS1553" t="s">
        <v>195</v>
      </c>
      <c r="AT1553" t="s">
        <v>223</v>
      </c>
      <c r="AU1553" t="s">
        <v>197</v>
      </c>
      <c r="AV1553" t="s">
        <v>219</v>
      </c>
      <c r="AW1553" t="s">
        <v>223</v>
      </c>
      <c r="AX1553" t="s">
        <v>197</v>
      </c>
      <c r="AY1553" t="s">
        <v>223</v>
      </c>
    </row>
    <row r="1554" spans="1:51" x14ac:dyDescent="0.45">
      <c r="A1554" s="22">
        <v>873619</v>
      </c>
      <c r="B1554" s="6">
        <v>45536</v>
      </c>
      <c r="C1554" s="22">
        <v>1219000</v>
      </c>
      <c r="D1554" s="22">
        <v>2703115</v>
      </c>
      <c r="E1554" s="22"/>
      <c r="F1554" s="22">
        <v>18844</v>
      </c>
      <c r="G1554" s="22">
        <v>573195</v>
      </c>
      <c r="H1554" s="22">
        <v>3</v>
      </c>
      <c r="I1554" s="22"/>
      <c r="J1554" s="22">
        <v>160934</v>
      </c>
      <c r="K1554" s="22">
        <v>62858</v>
      </c>
      <c r="L1554" s="23" t="s">
        <v>1249</v>
      </c>
      <c r="M1554" s="23"/>
      <c r="N1554" s="23" t="s">
        <v>184</v>
      </c>
      <c r="O1554" s="23" t="s">
        <v>225</v>
      </c>
      <c r="P1554" s="22">
        <v>18</v>
      </c>
      <c r="Q1554" s="23" t="s">
        <v>279</v>
      </c>
      <c r="R1554" s="23"/>
      <c r="S1554" s="23"/>
      <c r="T1554" s="23"/>
      <c r="U1554" s="23"/>
      <c r="V1554" s="23" t="s">
        <v>187</v>
      </c>
      <c r="W1554" s="23" t="s">
        <v>188</v>
      </c>
      <c r="X1554" s="23" t="s">
        <v>189</v>
      </c>
      <c r="Y1554" s="22">
        <v>0</v>
      </c>
      <c r="Z1554" s="23" t="s">
        <v>190</v>
      </c>
      <c r="AA1554" s="23" t="s">
        <v>191</v>
      </c>
      <c r="AB1554" s="23" t="s">
        <v>190</v>
      </c>
      <c r="AC1554" s="23" t="s">
        <v>280</v>
      </c>
      <c r="AD1554" s="23" t="s">
        <v>281</v>
      </c>
      <c r="AE1554" s="23" t="s">
        <v>65</v>
      </c>
      <c r="AF1554" s="23"/>
      <c r="AG1554" s="23"/>
      <c r="AH1554" s="23"/>
      <c r="AI1554" s="23"/>
      <c r="AJ1554" s="23" t="b">
        <v>0</v>
      </c>
      <c r="AK1554" s="3">
        <v>124</v>
      </c>
      <c r="AL1554" s="3">
        <v>2408</v>
      </c>
      <c r="AM1554" s="3">
        <v>5775</v>
      </c>
      <c r="AN1554" s="24">
        <v>45536.60423946759</v>
      </c>
      <c r="AO1554" s="24">
        <v>45536.604262615743</v>
      </c>
      <c r="AP1554">
        <v>9</v>
      </c>
      <c r="AQ1554" t="s">
        <v>194</v>
      </c>
      <c r="AR1554">
        <v>244.60423946758965</v>
      </c>
      <c r="AS1554" t="s">
        <v>195</v>
      </c>
      <c r="AT1554" t="s">
        <v>227</v>
      </c>
      <c r="AU1554" t="s">
        <v>197</v>
      </c>
      <c r="AV1554" t="s">
        <v>232</v>
      </c>
      <c r="AW1554" t="s">
        <v>227</v>
      </c>
      <c r="AX1554" t="s">
        <v>197</v>
      </c>
      <c r="AY1554" t="s">
        <v>220</v>
      </c>
    </row>
    <row r="1555" spans="1:51" x14ac:dyDescent="0.45">
      <c r="A1555" s="22">
        <v>872075</v>
      </c>
      <c r="B1555" s="6">
        <v>45536</v>
      </c>
      <c r="C1555" s="22">
        <v>1219000</v>
      </c>
      <c r="D1555" s="22">
        <v>1364305</v>
      </c>
      <c r="E1555" s="22"/>
      <c r="F1555" s="22">
        <v>2365</v>
      </c>
      <c r="G1555" s="22">
        <v>154100</v>
      </c>
      <c r="H1555" s="22">
        <v>267</v>
      </c>
      <c r="I1555" s="22"/>
      <c r="J1555" s="22">
        <v>30649</v>
      </c>
      <c r="K1555" s="22">
        <v>102246</v>
      </c>
      <c r="L1555" s="23" t="s">
        <v>1352</v>
      </c>
      <c r="M1555" s="23"/>
      <c r="N1555" s="23" t="s">
        <v>184</v>
      </c>
      <c r="O1555" s="23" t="s">
        <v>672</v>
      </c>
      <c r="P1555" s="22">
        <v>10</v>
      </c>
      <c r="Q1555" s="23" t="s">
        <v>673</v>
      </c>
      <c r="R1555" s="23" t="s">
        <v>667</v>
      </c>
      <c r="S1555" s="23" t="s">
        <v>22</v>
      </c>
      <c r="T1555" s="23" t="s">
        <v>667</v>
      </c>
      <c r="U1555" s="23" t="s">
        <v>22</v>
      </c>
      <c r="V1555" s="23" t="s">
        <v>674</v>
      </c>
      <c r="W1555" s="23" t="s">
        <v>188</v>
      </c>
      <c r="X1555" s="23" t="s">
        <v>189</v>
      </c>
      <c r="Y1555" s="22">
        <v>0</v>
      </c>
      <c r="Z1555" s="23" t="s">
        <v>190</v>
      </c>
      <c r="AA1555" s="23" t="s">
        <v>191</v>
      </c>
      <c r="AB1555" s="23" t="s">
        <v>190</v>
      </c>
      <c r="AC1555" s="23" t="s">
        <v>190</v>
      </c>
      <c r="AD1555" s="23" t="s">
        <v>190</v>
      </c>
      <c r="AE1555" s="23" t="s">
        <v>98</v>
      </c>
      <c r="AF1555" s="23"/>
      <c r="AG1555" s="23"/>
      <c r="AH1555" s="23"/>
      <c r="AI1555" s="23"/>
      <c r="AJ1555" s="23" t="b">
        <v>0</v>
      </c>
      <c r="AK1555" s="3">
        <v>55</v>
      </c>
      <c r="AL1555" s="3">
        <v>4952</v>
      </c>
      <c r="AM1555" s="3">
        <v>4586</v>
      </c>
      <c r="AN1555" s="24">
        <v>45536.210106327162</v>
      </c>
      <c r="AO1555" s="24">
        <v>45536.210117901232</v>
      </c>
      <c r="AP1555">
        <v>9</v>
      </c>
      <c r="AQ1555" t="s">
        <v>194</v>
      </c>
      <c r="AR1555">
        <v>244.21010632716207</v>
      </c>
      <c r="AS1555" t="s">
        <v>195</v>
      </c>
      <c r="AT1555" t="s">
        <v>296</v>
      </c>
      <c r="AU1555" t="s">
        <v>197</v>
      </c>
      <c r="AV1555" t="s">
        <v>301</v>
      </c>
      <c r="AW1555" t="s">
        <v>296</v>
      </c>
      <c r="AX1555" t="s">
        <v>197</v>
      </c>
      <c r="AY1555" t="s">
        <v>201</v>
      </c>
    </row>
    <row r="1556" spans="1:51" x14ac:dyDescent="0.45">
      <c r="A1556" s="22">
        <v>872076</v>
      </c>
      <c r="B1556" s="6">
        <v>45536</v>
      </c>
      <c r="C1556" s="22">
        <v>1219000</v>
      </c>
      <c r="D1556" s="22">
        <v>1364305</v>
      </c>
      <c r="E1556" s="22"/>
      <c r="F1556" s="22">
        <v>2365</v>
      </c>
      <c r="G1556" s="22">
        <v>154100</v>
      </c>
      <c r="H1556" s="22">
        <v>267</v>
      </c>
      <c r="I1556" s="22"/>
      <c r="J1556" s="22">
        <v>30649</v>
      </c>
      <c r="K1556" s="22">
        <v>102246</v>
      </c>
      <c r="L1556" s="23" t="s">
        <v>1352</v>
      </c>
      <c r="M1556" s="23"/>
      <c r="N1556" s="23" t="s">
        <v>184</v>
      </c>
      <c r="O1556" s="23" t="s">
        <v>672</v>
      </c>
      <c r="P1556" s="22">
        <v>14</v>
      </c>
      <c r="Q1556" s="23" t="s">
        <v>673</v>
      </c>
      <c r="R1556" s="23" t="s">
        <v>667</v>
      </c>
      <c r="S1556" s="23" t="s">
        <v>22</v>
      </c>
      <c r="T1556" s="23" t="s">
        <v>667</v>
      </c>
      <c r="U1556" s="23" t="s">
        <v>22</v>
      </c>
      <c r="V1556" s="23" t="s">
        <v>674</v>
      </c>
      <c r="W1556" s="23" t="s">
        <v>188</v>
      </c>
      <c r="X1556" s="23" t="s">
        <v>189</v>
      </c>
      <c r="Y1556" s="22">
        <v>0</v>
      </c>
      <c r="Z1556" s="23" t="s">
        <v>190</v>
      </c>
      <c r="AA1556" s="23" t="s">
        <v>191</v>
      </c>
      <c r="AB1556" s="23" t="s">
        <v>190</v>
      </c>
      <c r="AC1556" s="23" t="s">
        <v>190</v>
      </c>
      <c r="AD1556" s="23" t="s">
        <v>190</v>
      </c>
      <c r="AE1556" s="23" t="s">
        <v>98</v>
      </c>
      <c r="AF1556" s="23"/>
      <c r="AG1556" s="23"/>
      <c r="AH1556" s="23"/>
      <c r="AI1556" s="23"/>
      <c r="AJ1556" s="23" t="b">
        <v>0</v>
      </c>
      <c r="AK1556" s="3">
        <v>55</v>
      </c>
      <c r="AL1556" s="3">
        <v>4952</v>
      </c>
      <c r="AM1556" s="3">
        <v>4586</v>
      </c>
      <c r="AN1556" s="24">
        <v>45536.210106327162</v>
      </c>
      <c r="AO1556" s="24">
        <v>45536.210117901232</v>
      </c>
      <c r="AP1556">
        <v>9</v>
      </c>
      <c r="AQ1556" t="s">
        <v>194</v>
      </c>
      <c r="AR1556">
        <v>244.21010632716207</v>
      </c>
      <c r="AS1556" t="s">
        <v>195</v>
      </c>
      <c r="AT1556" t="s">
        <v>296</v>
      </c>
      <c r="AU1556" t="s">
        <v>197</v>
      </c>
      <c r="AV1556" t="s">
        <v>301</v>
      </c>
      <c r="AW1556" t="s">
        <v>296</v>
      </c>
      <c r="AX1556" t="s">
        <v>197</v>
      </c>
      <c r="AY1556" t="s">
        <v>201</v>
      </c>
    </row>
    <row r="1557" spans="1:51" x14ac:dyDescent="0.45">
      <c r="A1557" s="22">
        <v>872077</v>
      </c>
      <c r="B1557" s="6">
        <v>45536</v>
      </c>
      <c r="C1557" s="22">
        <v>1219000</v>
      </c>
      <c r="D1557" s="22">
        <v>1364305</v>
      </c>
      <c r="E1557" s="22"/>
      <c r="F1557" s="22">
        <v>2365</v>
      </c>
      <c r="G1557" s="22">
        <v>154100</v>
      </c>
      <c r="H1557" s="22">
        <v>267</v>
      </c>
      <c r="I1557" s="22"/>
      <c r="J1557" s="22">
        <v>30649</v>
      </c>
      <c r="K1557" s="22">
        <v>102246</v>
      </c>
      <c r="L1557" s="23" t="s">
        <v>1352</v>
      </c>
      <c r="M1557" s="23"/>
      <c r="N1557" s="23" t="s">
        <v>184</v>
      </c>
      <c r="O1557" s="23" t="s">
        <v>672</v>
      </c>
      <c r="P1557" s="22">
        <v>10</v>
      </c>
      <c r="Q1557" s="23" t="s">
        <v>673</v>
      </c>
      <c r="R1557" s="23" t="s">
        <v>667</v>
      </c>
      <c r="S1557" s="23" t="s">
        <v>22</v>
      </c>
      <c r="T1557" s="23" t="s">
        <v>667</v>
      </c>
      <c r="U1557" s="23" t="s">
        <v>22</v>
      </c>
      <c r="V1557" s="23" t="s">
        <v>674</v>
      </c>
      <c r="W1557" s="23" t="s">
        <v>188</v>
      </c>
      <c r="X1557" s="23" t="s">
        <v>189</v>
      </c>
      <c r="Y1557" s="22">
        <v>0</v>
      </c>
      <c r="Z1557" s="23" t="s">
        <v>190</v>
      </c>
      <c r="AA1557" s="23" t="s">
        <v>191</v>
      </c>
      <c r="AB1557" s="23" t="s">
        <v>190</v>
      </c>
      <c r="AC1557" s="23" t="s">
        <v>190</v>
      </c>
      <c r="AD1557" s="23" t="s">
        <v>190</v>
      </c>
      <c r="AE1557" s="23" t="s">
        <v>98</v>
      </c>
      <c r="AF1557" s="23"/>
      <c r="AG1557" s="23"/>
      <c r="AH1557" s="23"/>
      <c r="AI1557" s="23"/>
      <c r="AJ1557" s="23" t="b">
        <v>0</v>
      </c>
      <c r="AK1557" s="3">
        <v>55</v>
      </c>
      <c r="AL1557" s="3">
        <v>4952</v>
      </c>
      <c r="AM1557" s="3">
        <v>4586</v>
      </c>
      <c r="AN1557" s="24">
        <v>45536.210106327162</v>
      </c>
      <c r="AO1557" s="24">
        <v>45536.210117901232</v>
      </c>
      <c r="AP1557">
        <v>9</v>
      </c>
      <c r="AQ1557" t="s">
        <v>194</v>
      </c>
      <c r="AR1557">
        <v>244.21010632716207</v>
      </c>
      <c r="AS1557" t="s">
        <v>195</v>
      </c>
      <c r="AT1557" t="s">
        <v>296</v>
      </c>
      <c r="AU1557" t="s">
        <v>197</v>
      </c>
      <c r="AV1557" t="s">
        <v>301</v>
      </c>
      <c r="AW1557" t="s">
        <v>296</v>
      </c>
      <c r="AX1557" t="s">
        <v>197</v>
      </c>
      <c r="AY1557" t="s">
        <v>201</v>
      </c>
    </row>
    <row r="1558" spans="1:51" x14ac:dyDescent="0.45">
      <c r="A1558" s="22">
        <v>872078</v>
      </c>
      <c r="B1558" s="6">
        <v>45536</v>
      </c>
      <c r="C1558" s="22">
        <v>1219000</v>
      </c>
      <c r="D1558" s="22">
        <v>1364305</v>
      </c>
      <c r="E1558" s="22"/>
      <c r="F1558" s="22">
        <v>2365</v>
      </c>
      <c r="G1558" s="22">
        <v>154100</v>
      </c>
      <c r="H1558" s="22">
        <v>267</v>
      </c>
      <c r="I1558" s="22"/>
      <c r="J1558" s="22">
        <v>30649</v>
      </c>
      <c r="K1558" s="22">
        <v>102246</v>
      </c>
      <c r="L1558" s="23" t="s">
        <v>1352</v>
      </c>
      <c r="M1558" s="23"/>
      <c r="N1558" s="23" t="s">
        <v>184</v>
      </c>
      <c r="O1558" s="23" t="s">
        <v>672</v>
      </c>
      <c r="P1558" s="22">
        <v>14</v>
      </c>
      <c r="Q1558" s="23" t="s">
        <v>673</v>
      </c>
      <c r="R1558" s="23" t="s">
        <v>667</v>
      </c>
      <c r="S1558" s="23" t="s">
        <v>22</v>
      </c>
      <c r="T1558" s="23" t="s">
        <v>667</v>
      </c>
      <c r="U1558" s="23" t="s">
        <v>22</v>
      </c>
      <c r="V1558" s="23" t="s">
        <v>674</v>
      </c>
      <c r="W1558" s="23" t="s">
        <v>188</v>
      </c>
      <c r="X1558" s="23" t="s">
        <v>189</v>
      </c>
      <c r="Y1558" s="22">
        <v>0</v>
      </c>
      <c r="Z1558" s="23" t="s">
        <v>190</v>
      </c>
      <c r="AA1558" s="23" t="s">
        <v>191</v>
      </c>
      <c r="AB1558" s="23" t="s">
        <v>190</v>
      </c>
      <c r="AC1558" s="23" t="s">
        <v>190</v>
      </c>
      <c r="AD1558" s="23" t="s">
        <v>190</v>
      </c>
      <c r="AE1558" s="23" t="s">
        <v>98</v>
      </c>
      <c r="AF1558" s="23"/>
      <c r="AG1558" s="23"/>
      <c r="AH1558" s="23"/>
      <c r="AI1558" s="23"/>
      <c r="AJ1558" s="23" t="b">
        <v>0</v>
      </c>
      <c r="AK1558" s="3">
        <v>55</v>
      </c>
      <c r="AL1558" s="3">
        <v>4952</v>
      </c>
      <c r="AM1558" s="3">
        <v>4586</v>
      </c>
      <c r="AN1558" s="24">
        <v>45536.210106327162</v>
      </c>
      <c r="AO1558" s="24">
        <v>45536.210117901232</v>
      </c>
      <c r="AP1558">
        <v>9</v>
      </c>
      <c r="AQ1558" t="s">
        <v>194</v>
      </c>
      <c r="AR1558">
        <v>244.21010632716207</v>
      </c>
      <c r="AS1558" t="s">
        <v>195</v>
      </c>
      <c r="AT1558" t="s">
        <v>296</v>
      </c>
      <c r="AU1558" t="s">
        <v>197</v>
      </c>
      <c r="AV1558" t="s">
        <v>301</v>
      </c>
      <c r="AW1558" t="s">
        <v>296</v>
      </c>
      <c r="AX1558" t="s">
        <v>197</v>
      </c>
      <c r="AY1558" t="s">
        <v>201</v>
      </c>
    </row>
    <row r="1559" spans="1:51" x14ac:dyDescent="0.45">
      <c r="A1559" s="22">
        <v>871499</v>
      </c>
      <c r="B1559" s="6">
        <v>45536</v>
      </c>
      <c r="C1559" s="22">
        <v>1219000</v>
      </c>
      <c r="D1559" s="22">
        <v>1343979</v>
      </c>
      <c r="E1559" s="22"/>
      <c r="F1559" s="22">
        <v>10400</v>
      </c>
      <c r="G1559" s="22">
        <v>125898</v>
      </c>
      <c r="H1559" s="22">
        <v>184</v>
      </c>
      <c r="I1559" s="22"/>
      <c r="J1559" s="22">
        <v>32111</v>
      </c>
      <c r="K1559" s="22">
        <v>101817</v>
      </c>
      <c r="L1559" s="23" t="s">
        <v>1364</v>
      </c>
      <c r="M1559" s="23"/>
      <c r="N1559" s="23" t="s">
        <v>184</v>
      </c>
      <c r="O1559" s="23" t="s">
        <v>672</v>
      </c>
      <c r="P1559" s="22">
        <v>10</v>
      </c>
      <c r="Q1559" s="23" t="s">
        <v>673</v>
      </c>
      <c r="R1559" s="23" t="s">
        <v>667</v>
      </c>
      <c r="S1559" s="23" t="s">
        <v>22</v>
      </c>
      <c r="T1559" s="23" t="s">
        <v>667</v>
      </c>
      <c r="U1559" s="23" t="s">
        <v>22</v>
      </c>
      <c r="V1559" s="23" t="s">
        <v>674</v>
      </c>
      <c r="W1559" s="23" t="s">
        <v>188</v>
      </c>
      <c r="X1559" s="23" t="s">
        <v>189</v>
      </c>
      <c r="Y1559" s="22">
        <v>0</v>
      </c>
      <c r="Z1559" s="23" t="s">
        <v>190</v>
      </c>
      <c r="AA1559" s="23" t="s">
        <v>191</v>
      </c>
      <c r="AB1559" s="23" t="s">
        <v>190</v>
      </c>
      <c r="AC1559" s="23" t="s">
        <v>190</v>
      </c>
      <c r="AD1559" s="23" t="s">
        <v>190</v>
      </c>
      <c r="AE1559" s="23" t="s">
        <v>98</v>
      </c>
      <c r="AF1559" s="23"/>
      <c r="AG1559" s="23"/>
      <c r="AH1559" s="23"/>
      <c r="AI1559" s="23"/>
      <c r="AJ1559" s="23" t="b">
        <v>0</v>
      </c>
      <c r="AK1559" s="3">
        <v>122</v>
      </c>
      <c r="AL1559" s="3">
        <v>4952</v>
      </c>
      <c r="AM1559" s="3">
        <v>4159</v>
      </c>
      <c r="AN1559" s="24">
        <v>45536.083488966047</v>
      </c>
      <c r="AO1559" s="24">
        <v>45536.083500540124</v>
      </c>
      <c r="AP1559">
        <v>9</v>
      </c>
      <c r="AQ1559" t="s">
        <v>194</v>
      </c>
      <c r="AR1559">
        <v>244.0834889660473</v>
      </c>
      <c r="AS1559" t="s">
        <v>195</v>
      </c>
      <c r="AT1559" t="s">
        <v>217</v>
      </c>
      <c r="AU1559" t="s">
        <v>197</v>
      </c>
      <c r="AV1559" t="s">
        <v>218</v>
      </c>
      <c r="AW1559" t="s">
        <v>217</v>
      </c>
      <c r="AX1559" t="s">
        <v>197</v>
      </c>
      <c r="AY1559" t="s">
        <v>227</v>
      </c>
    </row>
    <row r="1560" spans="1:51" x14ac:dyDescent="0.45">
      <c r="A1560" s="22">
        <v>871500</v>
      </c>
      <c r="B1560" s="6">
        <v>45536</v>
      </c>
      <c r="C1560" s="22">
        <v>1219000</v>
      </c>
      <c r="D1560" s="22">
        <v>1343979</v>
      </c>
      <c r="E1560" s="22"/>
      <c r="F1560" s="22">
        <v>10400</v>
      </c>
      <c r="G1560" s="22">
        <v>125898</v>
      </c>
      <c r="H1560" s="22">
        <v>184</v>
      </c>
      <c r="I1560" s="22"/>
      <c r="J1560" s="22">
        <v>32111</v>
      </c>
      <c r="K1560" s="22">
        <v>101817</v>
      </c>
      <c r="L1560" s="23" t="s">
        <v>1364</v>
      </c>
      <c r="M1560" s="23"/>
      <c r="N1560" s="23" t="s">
        <v>184</v>
      </c>
      <c r="O1560" s="23" t="s">
        <v>672</v>
      </c>
      <c r="P1560" s="22">
        <v>14</v>
      </c>
      <c r="Q1560" s="23" t="s">
        <v>673</v>
      </c>
      <c r="R1560" s="23" t="s">
        <v>667</v>
      </c>
      <c r="S1560" s="23" t="s">
        <v>22</v>
      </c>
      <c r="T1560" s="23" t="s">
        <v>667</v>
      </c>
      <c r="U1560" s="23" t="s">
        <v>22</v>
      </c>
      <c r="V1560" s="23" t="s">
        <v>674</v>
      </c>
      <c r="W1560" s="23" t="s">
        <v>188</v>
      </c>
      <c r="X1560" s="23" t="s">
        <v>189</v>
      </c>
      <c r="Y1560" s="22">
        <v>0</v>
      </c>
      <c r="Z1560" s="23" t="s">
        <v>190</v>
      </c>
      <c r="AA1560" s="23" t="s">
        <v>191</v>
      </c>
      <c r="AB1560" s="23" t="s">
        <v>190</v>
      </c>
      <c r="AC1560" s="23" t="s">
        <v>190</v>
      </c>
      <c r="AD1560" s="23" t="s">
        <v>190</v>
      </c>
      <c r="AE1560" s="23" t="s">
        <v>98</v>
      </c>
      <c r="AF1560" s="23"/>
      <c r="AG1560" s="23"/>
      <c r="AH1560" s="23"/>
      <c r="AI1560" s="23"/>
      <c r="AJ1560" s="23" t="b">
        <v>0</v>
      </c>
      <c r="AK1560" s="3">
        <v>122</v>
      </c>
      <c r="AL1560" s="3">
        <v>4952</v>
      </c>
      <c r="AM1560" s="3">
        <v>4159</v>
      </c>
      <c r="AN1560" s="24">
        <v>45536.083488966047</v>
      </c>
      <c r="AO1560" s="24">
        <v>45536.083500540124</v>
      </c>
      <c r="AP1560">
        <v>9</v>
      </c>
      <c r="AQ1560" t="s">
        <v>194</v>
      </c>
      <c r="AR1560">
        <v>244.0834889660473</v>
      </c>
      <c r="AS1560" t="s">
        <v>195</v>
      </c>
      <c r="AT1560" t="s">
        <v>217</v>
      </c>
      <c r="AU1560" t="s">
        <v>197</v>
      </c>
      <c r="AV1560" t="s">
        <v>218</v>
      </c>
      <c r="AW1560" t="s">
        <v>217</v>
      </c>
      <c r="AX1560" t="s">
        <v>197</v>
      </c>
      <c r="AY1560" t="s">
        <v>227</v>
      </c>
    </row>
    <row r="1561" spans="1:51" x14ac:dyDescent="0.45">
      <c r="A1561" s="22">
        <v>871501</v>
      </c>
      <c r="B1561" s="6">
        <v>45536</v>
      </c>
      <c r="C1561" s="22">
        <v>1219000</v>
      </c>
      <c r="D1561" s="22">
        <v>1343979</v>
      </c>
      <c r="E1561" s="22"/>
      <c r="F1561" s="22">
        <v>10400</v>
      </c>
      <c r="G1561" s="22">
        <v>125898</v>
      </c>
      <c r="H1561" s="22">
        <v>184</v>
      </c>
      <c r="I1561" s="22"/>
      <c r="J1561" s="22">
        <v>32111</v>
      </c>
      <c r="K1561" s="22">
        <v>101817</v>
      </c>
      <c r="L1561" s="23" t="s">
        <v>1364</v>
      </c>
      <c r="M1561" s="23"/>
      <c r="N1561" s="23" t="s">
        <v>184</v>
      </c>
      <c r="O1561" s="23" t="s">
        <v>672</v>
      </c>
      <c r="P1561" s="22">
        <v>10</v>
      </c>
      <c r="Q1561" s="23" t="s">
        <v>673</v>
      </c>
      <c r="R1561" s="23" t="s">
        <v>667</v>
      </c>
      <c r="S1561" s="23" t="s">
        <v>22</v>
      </c>
      <c r="T1561" s="23" t="s">
        <v>667</v>
      </c>
      <c r="U1561" s="23" t="s">
        <v>22</v>
      </c>
      <c r="V1561" s="23" t="s">
        <v>674</v>
      </c>
      <c r="W1561" s="23" t="s">
        <v>188</v>
      </c>
      <c r="X1561" s="23" t="s">
        <v>189</v>
      </c>
      <c r="Y1561" s="22">
        <v>0</v>
      </c>
      <c r="Z1561" s="23" t="s">
        <v>190</v>
      </c>
      <c r="AA1561" s="23" t="s">
        <v>191</v>
      </c>
      <c r="AB1561" s="23" t="s">
        <v>190</v>
      </c>
      <c r="AC1561" s="23" t="s">
        <v>190</v>
      </c>
      <c r="AD1561" s="23" t="s">
        <v>190</v>
      </c>
      <c r="AE1561" s="23" t="s">
        <v>98</v>
      </c>
      <c r="AF1561" s="23"/>
      <c r="AG1561" s="23"/>
      <c r="AH1561" s="23"/>
      <c r="AI1561" s="23"/>
      <c r="AJ1561" s="23" t="b">
        <v>0</v>
      </c>
      <c r="AK1561" s="3">
        <v>122</v>
      </c>
      <c r="AL1561" s="3">
        <v>4952</v>
      </c>
      <c r="AM1561" s="3">
        <v>4159</v>
      </c>
      <c r="AN1561" s="24">
        <v>45536.083488966047</v>
      </c>
      <c r="AO1561" s="24">
        <v>45536.083500540124</v>
      </c>
      <c r="AP1561">
        <v>9</v>
      </c>
      <c r="AQ1561" t="s">
        <v>194</v>
      </c>
      <c r="AR1561">
        <v>244.0834889660473</v>
      </c>
      <c r="AS1561" t="s">
        <v>195</v>
      </c>
      <c r="AT1561" t="s">
        <v>217</v>
      </c>
      <c r="AU1561" t="s">
        <v>197</v>
      </c>
      <c r="AV1561" t="s">
        <v>218</v>
      </c>
      <c r="AW1561" t="s">
        <v>217</v>
      </c>
      <c r="AX1561" t="s">
        <v>197</v>
      </c>
      <c r="AY1561" t="s">
        <v>227</v>
      </c>
    </row>
    <row r="1562" spans="1:51" x14ac:dyDescent="0.45">
      <c r="A1562" s="22">
        <v>871502</v>
      </c>
      <c r="B1562" s="6">
        <v>45536</v>
      </c>
      <c r="C1562" s="22">
        <v>1219000</v>
      </c>
      <c r="D1562" s="22">
        <v>1343979</v>
      </c>
      <c r="E1562" s="22"/>
      <c r="F1562" s="22">
        <v>10400</v>
      </c>
      <c r="G1562" s="22">
        <v>125898</v>
      </c>
      <c r="H1562" s="22">
        <v>184</v>
      </c>
      <c r="I1562" s="22"/>
      <c r="J1562" s="22">
        <v>32111</v>
      </c>
      <c r="K1562" s="22">
        <v>101817</v>
      </c>
      <c r="L1562" s="23" t="s">
        <v>1364</v>
      </c>
      <c r="M1562" s="23"/>
      <c r="N1562" s="23" t="s">
        <v>184</v>
      </c>
      <c r="O1562" s="23" t="s">
        <v>672</v>
      </c>
      <c r="P1562" s="22">
        <v>14</v>
      </c>
      <c r="Q1562" s="23" t="s">
        <v>673</v>
      </c>
      <c r="R1562" s="23" t="s">
        <v>667</v>
      </c>
      <c r="S1562" s="23" t="s">
        <v>22</v>
      </c>
      <c r="T1562" s="23" t="s">
        <v>667</v>
      </c>
      <c r="U1562" s="23" t="s">
        <v>22</v>
      </c>
      <c r="V1562" s="23" t="s">
        <v>674</v>
      </c>
      <c r="W1562" s="23" t="s">
        <v>188</v>
      </c>
      <c r="X1562" s="23" t="s">
        <v>189</v>
      </c>
      <c r="Y1562" s="22">
        <v>0</v>
      </c>
      <c r="Z1562" s="23" t="s">
        <v>190</v>
      </c>
      <c r="AA1562" s="23" t="s">
        <v>191</v>
      </c>
      <c r="AB1562" s="23" t="s">
        <v>190</v>
      </c>
      <c r="AC1562" s="23" t="s">
        <v>190</v>
      </c>
      <c r="AD1562" s="23" t="s">
        <v>190</v>
      </c>
      <c r="AE1562" s="23" t="s">
        <v>98</v>
      </c>
      <c r="AF1562" s="23"/>
      <c r="AG1562" s="23"/>
      <c r="AH1562" s="23"/>
      <c r="AI1562" s="23"/>
      <c r="AJ1562" s="23" t="b">
        <v>0</v>
      </c>
      <c r="AK1562" s="3">
        <v>122</v>
      </c>
      <c r="AL1562" s="3">
        <v>4952</v>
      </c>
      <c r="AM1562" s="3">
        <v>4159</v>
      </c>
      <c r="AN1562" s="24">
        <v>45536.083488966047</v>
      </c>
      <c r="AO1562" s="24">
        <v>45536.083500540124</v>
      </c>
      <c r="AP1562">
        <v>9</v>
      </c>
      <c r="AQ1562" t="s">
        <v>194</v>
      </c>
      <c r="AR1562">
        <v>244.0834889660473</v>
      </c>
      <c r="AS1562" t="s">
        <v>195</v>
      </c>
      <c r="AT1562" t="s">
        <v>217</v>
      </c>
      <c r="AU1562" t="s">
        <v>197</v>
      </c>
      <c r="AV1562" t="s">
        <v>218</v>
      </c>
      <c r="AW1562" t="s">
        <v>217</v>
      </c>
      <c r="AX1562" t="s">
        <v>197</v>
      </c>
      <c r="AY1562" t="s">
        <v>227</v>
      </c>
    </row>
    <row r="1563" spans="1:51" x14ac:dyDescent="0.45">
      <c r="A1563" s="22">
        <v>872510</v>
      </c>
      <c r="B1563" s="6">
        <v>45536</v>
      </c>
      <c r="C1563" s="22">
        <v>1218000</v>
      </c>
      <c r="D1563" s="22">
        <v>5485487</v>
      </c>
      <c r="E1563" s="22"/>
      <c r="F1563" s="22">
        <v>18116</v>
      </c>
      <c r="G1563" s="22">
        <v>573210</v>
      </c>
      <c r="H1563" s="22">
        <v>9</v>
      </c>
      <c r="I1563" s="22"/>
      <c r="J1563" s="22">
        <v>160934</v>
      </c>
      <c r="K1563" s="22">
        <v>62858</v>
      </c>
      <c r="L1563" s="23" t="s">
        <v>1249</v>
      </c>
      <c r="M1563" s="23"/>
      <c r="N1563" s="23" t="s">
        <v>184</v>
      </c>
      <c r="O1563" s="23" t="s">
        <v>225</v>
      </c>
      <c r="P1563" s="22">
        <v>18</v>
      </c>
      <c r="Q1563" s="23" t="s">
        <v>279</v>
      </c>
      <c r="R1563" s="23"/>
      <c r="S1563" s="23"/>
      <c r="T1563" s="23"/>
      <c r="U1563" s="23"/>
      <c r="V1563" s="23" t="s">
        <v>187</v>
      </c>
      <c r="W1563" s="23" t="s">
        <v>188</v>
      </c>
      <c r="X1563" s="23" t="s">
        <v>189</v>
      </c>
      <c r="Y1563" s="22">
        <v>0</v>
      </c>
      <c r="Z1563" s="23" t="s">
        <v>190</v>
      </c>
      <c r="AA1563" s="23" t="s">
        <v>191</v>
      </c>
      <c r="AB1563" s="23" t="s">
        <v>190</v>
      </c>
      <c r="AC1563" s="23" t="s">
        <v>280</v>
      </c>
      <c r="AD1563" s="23" t="s">
        <v>281</v>
      </c>
      <c r="AE1563" s="23" t="s">
        <v>65</v>
      </c>
      <c r="AF1563" s="23"/>
      <c r="AG1563" s="23"/>
      <c r="AH1563" s="23"/>
      <c r="AI1563" s="23"/>
      <c r="AJ1563" s="23" t="b">
        <v>0</v>
      </c>
      <c r="AK1563" s="3">
        <v>115</v>
      </c>
      <c r="AL1563" s="3">
        <v>2408</v>
      </c>
      <c r="AM1563" s="3">
        <v>4897</v>
      </c>
      <c r="AN1563" s="24">
        <v>45536.312596296295</v>
      </c>
      <c r="AO1563" s="24">
        <v>45536.312654166664</v>
      </c>
      <c r="AP1563">
        <v>9</v>
      </c>
      <c r="AQ1563" t="s">
        <v>194</v>
      </c>
      <c r="AR1563">
        <v>244.31259629629494</v>
      </c>
      <c r="AS1563" t="s">
        <v>195</v>
      </c>
      <c r="AT1563" t="s">
        <v>408</v>
      </c>
      <c r="AU1563" t="s">
        <v>197</v>
      </c>
      <c r="AV1563" t="s">
        <v>220</v>
      </c>
      <c r="AW1563" t="s">
        <v>408</v>
      </c>
      <c r="AX1563" t="s">
        <v>197</v>
      </c>
      <c r="AY1563" t="s">
        <v>218</v>
      </c>
    </row>
    <row r="1564" spans="1:51" x14ac:dyDescent="0.45">
      <c r="A1564" s="22">
        <v>875314</v>
      </c>
      <c r="B1564" s="6">
        <v>45536</v>
      </c>
      <c r="C1564" s="22">
        <v>1204000</v>
      </c>
      <c r="D1564" s="22">
        <v>1413310</v>
      </c>
      <c r="E1564" s="22"/>
      <c r="F1564" s="22">
        <v>5883</v>
      </c>
      <c r="G1564" s="22">
        <v>535542</v>
      </c>
      <c r="H1564" s="22">
        <v>2</v>
      </c>
      <c r="I1564" s="22"/>
      <c r="J1564" s="22">
        <v>153159</v>
      </c>
      <c r="K1564" s="22">
        <v>62745</v>
      </c>
      <c r="L1564" s="23" t="s">
        <v>1248</v>
      </c>
      <c r="M1564" s="23"/>
      <c r="N1564" s="23" t="s">
        <v>184</v>
      </c>
      <c r="O1564" s="23" t="s">
        <v>225</v>
      </c>
      <c r="P1564" s="22">
        <v>18</v>
      </c>
      <c r="Q1564" s="23" t="s">
        <v>279</v>
      </c>
      <c r="R1564" s="23"/>
      <c r="S1564" s="23"/>
      <c r="T1564" s="23"/>
      <c r="U1564" s="23"/>
      <c r="V1564" s="23" t="s">
        <v>187</v>
      </c>
      <c r="W1564" s="23" t="s">
        <v>188</v>
      </c>
      <c r="X1564" s="23" t="s">
        <v>189</v>
      </c>
      <c r="Y1564" s="22">
        <v>0</v>
      </c>
      <c r="Z1564" s="23" t="s">
        <v>190</v>
      </c>
      <c r="AA1564" s="23" t="s">
        <v>191</v>
      </c>
      <c r="AB1564" s="23" t="s">
        <v>190</v>
      </c>
      <c r="AC1564" s="23" t="s">
        <v>280</v>
      </c>
      <c r="AD1564" s="23" t="s">
        <v>281</v>
      </c>
      <c r="AE1564" s="23" t="s">
        <v>65</v>
      </c>
      <c r="AF1564" s="23"/>
      <c r="AG1564" s="23"/>
      <c r="AH1564" s="23"/>
      <c r="AI1564" s="23"/>
      <c r="AJ1564" s="23" t="b">
        <v>0</v>
      </c>
      <c r="AK1564" s="3">
        <v>126</v>
      </c>
      <c r="AL1564" s="3">
        <v>2408</v>
      </c>
      <c r="AM1564" s="3">
        <v>7271</v>
      </c>
      <c r="AN1564" s="24">
        <v>45536.958469097219</v>
      </c>
      <c r="AO1564" s="24">
        <v>45536.958480671296</v>
      </c>
      <c r="AP1564">
        <v>9</v>
      </c>
      <c r="AQ1564" t="s">
        <v>194</v>
      </c>
      <c r="AR1564">
        <v>244.95846909721877</v>
      </c>
      <c r="AS1564" t="s">
        <v>195</v>
      </c>
      <c r="AT1564" t="s">
        <v>206</v>
      </c>
      <c r="AU1564" t="s">
        <v>197</v>
      </c>
      <c r="AV1564" t="s">
        <v>207</v>
      </c>
      <c r="AW1564" t="s">
        <v>206</v>
      </c>
      <c r="AX1564" t="s">
        <v>197</v>
      </c>
      <c r="AY1564" t="s">
        <v>218</v>
      </c>
    </row>
    <row r="1565" spans="1:51" x14ac:dyDescent="0.45">
      <c r="A1565" s="22">
        <v>873555</v>
      </c>
      <c r="B1565" s="6">
        <v>45536</v>
      </c>
      <c r="C1565" s="22">
        <v>1203000</v>
      </c>
      <c r="D1565" s="22">
        <v>2441955</v>
      </c>
      <c r="E1565" s="22"/>
      <c r="F1565" s="22">
        <v>256</v>
      </c>
      <c r="G1565" s="22">
        <v>533490</v>
      </c>
      <c r="H1565" s="22">
        <v>2</v>
      </c>
      <c r="I1565" s="22"/>
      <c r="J1565" s="22">
        <v>152547</v>
      </c>
      <c r="K1565" s="22">
        <v>62745</v>
      </c>
      <c r="L1565" s="23" t="s">
        <v>1248</v>
      </c>
      <c r="M1565" s="23"/>
      <c r="N1565" s="23" t="s">
        <v>184</v>
      </c>
      <c r="O1565" s="23" t="s">
        <v>225</v>
      </c>
      <c r="P1565" s="22">
        <v>18</v>
      </c>
      <c r="Q1565" s="23" t="s">
        <v>279</v>
      </c>
      <c r="R1565" s="23"/>
      <c r="S1565" s="23"/>
      <c r="T1565" s="23"/>
      <c r="U1565" s="23"/>
      <c r="V1565" s="23" t="s">
        <v>187</v>
      </c>
      <c r="W1565" s="23" t="s">
        <v>188</v>
      </c>
      <c r="X1565" s="23" t="s">
        <v>189</v>
      </c>
      <c r="Y1565" s="22">
        <v>0</v>
      </c>
      <c r="Z1565" s="23" t="s">
        <v>190</v>
      </c>
      <c r="AA1565" s="23" t="s">
        <v>191</v>
      </c>
      <c r="AB1565" s="23" t="s">
        <v>190</v>
      </c>
      <c r="AC1565" s="23" t="s">
        <v>280</v>
      </c>
      <c r="AD1565" s="23" t="s">
        <v>281</v>
      </c>
      <c r="AE1565" s="23" t="s">
        <v>65</v>
      </c>
      <c r="AF1565" s="23"/>
      <c r="AG1565" s="23"/>
      <c r="AH1565" s="23"/>
      <c r="AI1565" s="23"/>
      <c r="AJ1565" s="23" t="b">
        <v>0</v>
      </c>
      <c r="AK1565" s="3">
        <v>121</v>
      </c>
      <c r="AL1565" s="3">
        <v>2408</v>
      </c>
      <c r="AM1565" s="3">
        <v>5741</v>
      </c>
      <c r="AN1565" s="24">
        <v>45536.583475848769</v>
      </c>
      <c r="AO1565" s="24">
        <v>45536.583498996915</v>
      </c>
      <c r="AP1565">
        <v>9</v>
      </c>
      <c r="AQ1565" t="s">
        <v>194</v>
      </c>
      <c r="AR1565">
        <v>244.58347584876901</v>
      </c>
      <c r="AS1565" t="s">
        <v>195</v>
      </c>
      <c r="AT1565" t="s">
        <v>227</v>
      </c>
      <c r="AU1565" t="s">
        <v>197</v>
      </c>
      <c r="AV1565" t="s">
        <v>207</v>
      </c>
      <c r="AW1565" t="s">
        <v>227</v>
      </c>
      <c r="AX1565" t="s">
        <v>197</v>
      </c>
      <c r="AY1565" t="s">
        <v>227</v>
      </c>
    </row>
    <row r="1566" spans="1:51" x14ac:dyDescent="0.45">
      <c r="A1566" s="22">
        <v>875228</v>
      </c>
      <c r="B1566" s="6">
        <v>45536</v>
      </c>
      <c r="C1566" s="22">
        <v>1203000</v>
      </c>
      <c r="D1566" s="22">
        <v>2339871</v>
      </c>
      <c r="E1566" s="22"/>
      <c r="F1566" s="22">
        <v>364</v>
      </c>
      <c r="G1566" s="22">
        <v>535507</v>
      </c>
      <c r="H1566" s="22">
        <v>2</v>
      </c>
      <c r="I1566" s="22"/>
      <c r="J1566" s="22">
        <v>153159</v>
      </c>
      <c r="K1566" s="22">
        <v>62745</v>
      </c>
      <c r="L1566" s="23" t="s">
        <v>1248</v>
      </c>
      <c r="M1566" s="23"/>
      <c r="N1566" s="23" t="s">
        <v>184</v>
      </c>
      <c r="O1566" s="23" t="s">
        <v>225</v>
      </c>
      <c r="P1566" s="22">
        <v>18</v>
      </c>
      <c r="Q1566" s="23" t="s">
        <v>279</v>
      </c>
      <c r="R1566" s="23"/>
      <c r="S1566" s="23"/>
      <c r="T1566" s="23"/>
      <c r="U1566" s="23"/>
      <c r="V1566" s="23" t="s">
        <v>187</v>
      </c>
      <c r="W1566" s="23" t="s">
        <v>188</v>
      </c>
      <c r="X1566" s="23" t="s">
        <v>189</v>
      </c>
      <c r="Y1566" s="22">
        <v>0</v>
      </c>
      <c r="Z1566" s="23" t="s">
        <v>190</v>
      </c>
      <c r="AA1566" s="23" t="s">
        <v>191</v>
      </c>
      <c r="AB1566" s="23" t="s">
        <v>190</v>
      </c>
      <c r="AC1566" s="23" t="s">
        <v>280</v>
      </c>
      <c r="AD1566" s="23" t="s">
        <v>281</v>
      </c>
      <c r="AE1566" s="23" t="s">
        <v>65</v>
      </c>
      <c r="AF1566" s="23"/>
      <c r="AG1566" s="23"/>
      <c r="AH1566" s="23"/>
      <c r="AI1566" s="23"/>
      <c r="AJ1566" s="23" t="b">
        <v>0</v>
      </c>
      <c r="AK1566" s="3">
        <v>112</v>
      </c>
      <c r="AL1566" s="3">
        <v>2408</v>
      </c>
      <c r="AM1566" s="3">
        <v>7189</v>
      </c>
      <c r="AN1566" s="24">
        <v>45536.9167660108</v>
      </c>
      <c r="AO1566" s="24">
        <v>45536.916789158953</v>
      </c>
      <c r="AP1566">
        <v>9</v>
      </c>
      <c r="AQ1566" t="s">
        <v>194</v>
      </c>
      <c r="AR1566">
        <v>244.91676601079962</v>
      </c>
      <c r="AS1566" t="s">
        <v>195</v>
      </c>
      <c r="AT1566" t="s">
        <v>237</v>
      </c>
      <c r="AU1566" t="s">
        <v>197</v>
      </c>
      <c r="AV1566" t="s">
        <v>197</v>
      </c>
      <c r="AW1566" t="s">
        <v>237</v>
      </c>
      <c r="AX1566" t="s">
        <v>197</v>
      </c>
      <c r="AY1566" t="s">
        <v>208</v>
      </c>
    </row>
    <row r="1567" spans="1:51" x14ac:dyDescent="0.45">
      <c r="A1567" s="22">
        <v>873040</v>
      </c>
      <c r="B1567" s="6">
        <v>45536</v>
      </c>
      <c r="C1567" s="22">
        <v>1203000</v>
      </c>
      <c r="D1567" s="22">
        <v>2390105</v>
      </c>
      <c r="E1567" s="22"/>
      <c r="F1567" s="22">
        <v>232</v>
      </c>
      <c r="G1567" s="22">
        <v>573231</v>
      </c>
      <c r="H1567" s="22">
        <v>11</v>
      </c>
      <c r="I1567" s="22"/>
      <c r="J1567" s="22">
        <v>160934</v>
      </c>
      <c r="K1567" s="22">
        <v>62858</v>
      </c>
      <c r="L1567" s="23" t="s">
        <v>1249</v>
      </c>
      <c r="M1567" s="23"/>
      <c r="N1567" s="23" t="s">
        <v>184</v>
      </c>
      <c r="O1567" s="23" t="s">
        <v>225</v>
      </c>
      <c r="P1567" s="22">
        <v>18</v>
      </c>
      <c r="Q1567" s="23" t="s">
        <v>279</v>
      </c>
      <c r="R1567" s="23"/>
      <c r="S1567" s="23"/>
      <c r="T1567" s="23"/>
      <c r="U1567" s="23"/>
      <c r="V1567" s="23" t="s">
        <v>187</v>
      </c>
      <c r="W1567" s="23" t="s">
        <v>188</v>
      </c>
      <c r="X1567" s="23" t="s">
        <v>189</v>
      </c>
      <c r="Y1567" s="22">
        <v>0</v>
      </c>
      <c r="Z1567" s="23" t="s">
        <v>190</v>
      </c>
      <c r="AA1567" s="23" t="s">
        <v>191</v>
      </c>
      <c r="AB1567" s="23" t="s">
        <v>190</v>
      </c>
      <c r="AC1567" s="23" t="s">
        <v>280</v>
      </c>
      <c r="AD1567" s="23" t="s">
        <v>281</v>
      </c>
      <c r="AE1567" s="23" t="s">
        <v>65</v>
      </c>
      <c r="AF1567" s="23"/>
      <c r="AG1567" s="23"/>
      <c r="AH1567" s="23"/>
      <c r="AI1567" s="23"/>
      <c r="AJ1567" s="23" t="b">
        <v>0</v>
      </c>
      <c r="AK1567" s="3">
        <v>118</v>
      </c>
      <c r="AL1567" s="3">
        <v>2408</v>
      </c>
      <c r="AM1567" s="3">
        <v>5385</v>
      </c>
      <c r="AN1567" s="24">
        <v>45536.395894830246</v>
      </c>
      <c r="AO1567" s="24">
        <v>45536.395917978392</v>
      </c>
      <c r="AP1567">
        <v>9</v>
      </c>
      <c r="AQ1567" t="s">
        <v>194</v>
      </c>
      <c r="AR1567">
        <v>244.39589483024611</v>
      </c>
      <c r="AS1567" t="s">
        <v>195</v>
      </c>
      <c r="AT1567" t="s">
        <v>238</v>
      </c>
      <c r="AU1567" t="s">
        <v>197</v>
      </c>
      <c r="AV1567" t="s">
        <v>233</v>
      </c>
      <c r="AW1567" t="s">
        <v>238</v>
      </c>
      <c r="AX1567" t="s">
        <v>197</v>
      </c>
      <c r="AY1567" t="s">
        <v>219</v>
      </c>
    </row>
    <row r="1568" spans="1:51" x14ac:dyDescent="0.45">
      <c r="A1568" s="22">
        <v>872542</v>
      </c>
      <c r="B1568" s="6">
        <v>45536</v>
      </c>
      <c r="C1568" s="22">
        <v>1203000</v>
      </c>
      <c r="D1568" s="22">
        <v>1388087</v>
      </c>
      <c r="E1568" s="22"/>
      <c r="F1568" s="22">
        <v>536</v>
      </c>
      <c r="G1568" s="22">
        <v>83427</v>
      </c>
      <c r="H1568" s="22">
        <v>0</v>
      </c>
      <c r="I1568" s="22"/>
      <c r="J1568" s="22">
        <v>2</v>
      </c>
      <c r="K1568" s="22">
        <v>102263</v>
      </c>
      <c r="L1568" s="23" t="s">
        <v>1572</v>
      </c>
      <c r="M1568" s="23"/>
      <c r="N1568" s="23" t="s">
        <v>184</v>
      </c>
      <c r="O1568" s="23" t="s">
        <v>225</v>
      </c>
      <c r="P1568" s="22">
        <v>18</v>
      </c>
      <c r="Q1568" s="23" t="s">
        <v>279</v>
      </c>
      <c r="R1568" s="23"/>
      <c r="S1568" s="23"/>
      <c r="T1568" s="23"/>
      <c r="U1568" s="23"/>
      <c r="V1568" s="23" t="s">
        <v>187</v>
      </c>
      <c r="W1568" s="23" t="s">
        <v>188</v>
      </c>
      <c r="X1568" s="23" t="s">
        <v>189</v>
      </c>
      <c r="Y1568" s="22">
        <v>0</v>
      </c>
      <c r="Z1568" s="23" t="s">
        <v>190</v>
      </c>
      <c r="AA1568" s="23" t="s">
        <v>191</v>
      </c>
      <c r="AB1568" s="23" t="s">
        <v>190</v>
      </c>
      <c r="AC1568" s="23" t="s">
        <v>280</v>
      </c>
      <c r="AD1568" s="23" t="s">
        <v>281</v>
      </c>
      <c r="AE1568" s="23" t="s">
        <v>406</v>
      </c>
      <c r="AF1568" s="23"/>
      <c r="AG1568" s="23"/>
      <c r="AH1568" s="23"/>
      <c r="AI1568" s="23"/>
      <c r="AJ1568" s="23" t="b">
        <v>0</v>
      </c>
      <c r="AK1568" s="3">
        <v>124</v>
      </c>
      <c r="AL1568" s="3">
        <v>2408</v>
      </c>
      <c r="AM1568" s="3">
        <v>4927</v>
      </c>
      <c r="AN1568" s="24">
        <v>45536.318058680554</v>
      </c>
      <c r="AO1568" s="24">
        <v>45536.318070254631</v>
      </c>
      <c r="AP1568">
        <v>9</v>
      </c>
      <c r="AQ1568" t="s">
        <v>194</v>
      </c>
      <c r="AR1568">
        <v>244.3180586805538</v>
      </c>
      <c r="AS1568" t="s">
        <v>195</v>
      </c>
      <c r="AT1568" t="s">
        <v>408</v>
      </c>
      <c r="AU1568" t="s">
        <v>197</v>
      </c>
      <c r="AV1568" t="s">
        <v>299</v>
      </c>
      <c r="AW1568" t="s">
        <v>408</v>
      </c>
      <c r="AX1568" t="s">
        <v>197</v>
      </c>
      <c r="AY1568" t="s">
        <v>317</v>
      </c>
    </row>
    <row r="1569" spans="1:51" x14ac:dyDescent="0.45">
      <c r="A1569" s="22">
        <v>872587</v>
      </c>
      <c r="B1569" s="6">
        <v>45536</v>
      </c>
      <c r="C1569" s="22">
        <v>1188000</v>
      </c>
      <c r="D1569" s="22">
        <v>645578</v>
      </c>
      <c r="E1569" s="22"/>
      <c r="F1569" s="22">
        <v>4355</v>
      </c>
      <c r="G1569" s="22">
        <v>182716</v>
      </c>
      <c r="H1569" s="22">
        <v>7</v>
      </c>
      <c r="I1569" s="22"/>
      <c r="J1569" s="22">
        <v>3</v>
      </c>
      <c r="K1569" s="22">
        <v>102175</v>
      </c>
      <c r="L1569" s="23" t="s">
        <v>977</v>
      </c>
      <c r="M1569" s="23"/>
      <c r="N1569" s="23" t="s">
        <v>184</v>
      </c>
      <c r="O1569" s="23" t="s">
        <v>517</v>
      </c>
      <c r="P1569" s="22">
        <v>15</v>
      </c>
      <c r="Q1569" s="23" t="s">
        <v>518</v>
      </c>
      <c r="R1569" s="23"/>
      <c r="S1569" s="23"/>
      <c r="T1569" s="23"/>
      <c r="U1569" s="23"/>
      <c r="V1569" s="23" t="s">
        <v>519</v>
      </c>
      <c r="W1569" s="23" t="s">
        <v>188</v>
      </c>
      <c r="X1569" s="23" t="s">
        <v>189</v>
      </c>
      <c r="Y1569" s="22">
        <v>0</v>
      </c>
      <c r="Z1569" s="23" t="s">
        <v>190</v>
      </c>
      <c r="AA1569" s="23" t="s">
        <v>191</v>
      </c>
      <c r="AB1569" s="23" t="s">
        <v>190</v>
      </c>
      <c r="AC1569" s="23" t="s">
        <v>190</v>
      </c>
      <c r="AD1569" s="23" t="s">
        <v>190</v>
      </c>
      <c r="AE1569" s="23" t="s">
        <v>81</v>
      </c>
      <c r="AF1569" s="23" t="s">
        <v>190</v>
      </c>
      <c r="AG1569" s="23" t="s">
        <v>520</v>
      </c>
      <c r="AH1569" s="23" t="s">
        <v>281</v>
      </c>
      <c r="AI1569" s="23" t="s">
        <v>521</v>
      </c>
      <c r="AJ1569" s="23" t="b">
        <v>0</v>
      </c>
      <c r="AK1569" s="3">
        <v>55</v>
      </c>
      <c r="AL1569" s="3">
        <v>3404</v>
      </c>
      <c r="AM1569" s="3">
        <v>4971</v>
      </c>
      <c r="AN1569" s="24">
        <v>45536.328476967596</v>
      </c>
      <c r="AO1569" s="24">
        <v>45536.328476967596</v>
      </c>
      <c r="AP1569">
        <v>9</v>
      </c>
      <c r="AQ1569" t="s">
        <v>194</v>
      </c>
      <c r="AR1569">
        <v>244.32847696759563</v>
      </c>
      <c r="AS1569" t="s">
        <v>195</v>
      </c>
      <c r="AT1569" t="s">
        <v>408</v>
      </c>
      <c r="AU1569" t="s">
        <v>197</v>
      </c>
      <c r="AV1569" t="s">
        <v>299</v>
      </c>
      <c r="AW1569" t="s">
        <v>408</v>
      </c>
      <c r="AX1569" t="s">
        <v>197</v>
      </c>
      <c r="AY1569" t="s">
        <v>299</v>
      </c>
    </row>
    <row r="1570" spans="1:51" x14ac:dyDescent="0.45">
      <c r="A1570" s="22">
        <v>874481</v>
      </c>
      <c r="B1570" s="6">
        <v>45536</v>
      </c>
      <c r="C1570" s="22">
        <v>1188000</v>
      </c>
      <c r="D1570" s="22">
        <v>1953871</v>
      </c>
      <c r="E1570" s="22"/>
      <c r="F1570" s="22">
        <v>3941</v>
      </c>
      <c r="G1570" s="22">
        <v>533462</v>
      </c>
      <c r="H1570" s="22">
        <v>2</v>
      </c>
      <c r="I1570" s="22"/>
      <c r="J1570" s="22">
        <v>152547</v>
      </c>
      <c r="K1570" s="22">
        <v>62745</v>
      </c>
      <c r="L1570" s="23" t="s">
        <v>1248</v>
      </c>
      <c r="M1570" s="23"/>
      <c r="N1570" s="23" t="s">
        <v>184</v>
      </c>
      <c r="O1570" s="23" t="s">
        <v>225</v>
      </c>
      <c r="P1570" s="22">
        <v>18</v>
      </c>
      <c r="Q1570" s="23" t="s">
        <v>279</v>
      </c>
      <c r="R1570" s="23"/>
      <c r="S1570" s="23"/>
      <c r="T1570" s="23"/>
      <c r="U1570" s="23"/>
      <c r="V1570" s="23" t="s">
        <v>187</v>
      </c>
      <c r="W1570" s="23" t="s">
        <v>188</v>
      </c>
      <c r="X1570" s="23" t="s">
        <v>189</v>
      </c>
      <c r="Y1570" s="22">
        <v>0</v>
      </c>
      <c r="Z1570" s="23" t="s">
        <v>190</v>
      </c>
      <c r="AA1570" s="23" t="s">
        <v>191</v>
      </c>
      <c r="AB1570" s="23" t="s">
        <v>190</v>
      </c>
      <c r="AC1570" s="23" t="s">
        <v>280</v>
      </c>
      <c r="AD1570" s="23" t="s">
        <v>281</v>
      </c>
      <c r="AE1570" s="23" t="s">
        <v>65</v>
      </c>
      <c r="AF1570" s="23"/>
      <c r="AG1570" s="23"/>
      <c r="AH1570" s="23"/>
      <c r="AI1570" s="23"/>
      <c r="AJ1570" s="23" t="b">
        <v>0</v>
      </c>
      <c r="AK1570" s="3">
        <v>111</v>
      </c>
      <c r="AL1570" s="3">
        <v>2408</v>
      </c>
      <c r="AM1570" s="3">
        <v>6525</v>
      </c>
      <c r="AN1570" s="24">
        <v>45536.708469290126</v>
      </c>
      <c r="AO1570" s="24">
        <v>45536.708480864196</v>
      </c>
      <c r="AP1570">
        <v>9</v>
      </c>
      <c r="AQ1570" t="s">
        <v>194</v>
      </c>
      <c r="AR1570">
        <v>244.70846929012623</v>
      </c>
      <c r="AS1570" t="s">
        <v>195</v>
      </c>
      <c r="AT1570" t="s">
        <v>229</v>
      </c>
      <c r="AU1570" t="s">
        <v>197</v>
      </c>
      <c r="AV1570" t="s">
        <v>207</v>
      </c>
      <c r="AW1570" t="s">
        <v>229</v>
      </c>
      <c r="AX1570" t="s">
        <v>197</v>
      </c>
      <c r="AY1570" t="s">
        <v>218</v>
      </c>
    </row>
    <row r="1571" spans="1:51" x14ac:dyDescent="0.45">
      <c r="A1571" s="22">
        <v>874567</v>
      </c>
      <c r="B1571" s="6">
        <v>45536</v>
      </c>
      <c r="C1571" s="22">
        <v>1187000</v>
      </c>
      <c r="D1571" s="22">
        <v>2450967</v>
      </c>
      <c r="E1571" s="22"/>
      <c r="F1571" s="22">
        <v>3316</v>
      </c>
      <c r="G1571" s="22">
        <v>573217</v>
      </c>
      <c r="H1571" s="22">
        <v>3</v>
      </c>
      <c r="I1571" s="22"/>
      <c r="J1571" s="22">
        <v>160934</v>
      </c>
      <c r="K1571" s="22">
        <v>62858</v>
      </c>
      <c r="L1571" s="23" t="s">
        <v>1249</v>
      </c>
      <c r="M1571" s="23"/>
      <c r="N1571" s="23" t="s">
        <v>184</v>
      </c>
      <c r="O1571" s="23" t="s">
        <v>225</v>
      </c>
      <c r="P1571" s="22">
        <v>18</v>
      </c>
      <c r="Q1571" s="23" t="s">
        <v>279</v>
      </c>
      <c r="R1571" s="23"/>
      <c r="S1571" s="23"/>
      <c r="T1571" s="23"/>
      <c r="U1571" s="23"/>
      <c r="V1571" s="23" t="s">
        <v>187</v>
      </c>
      <c r="W1571" s="23" t="s">
        <v>188</v>
      </c>
      <c r="X1571" s="23" t="s">
        <v>189</v>
      </c>
      <c r="Y1571" s="22">
        <v>0</v>
      </c>
      <c r="Z1571" s="23" t="s">
        <v>190</v>
      </c>
      <c r="AA1571" s="23" t="s">
        <v>191</v>
      </c>
      <c r="AB1571" s="23" t="s">
        <v>190</v>
      </c>
      <c r="AC1571" s="23" t="s">
        <v>280</v>
      </c>
      <c r="AD1571" s="23" t="s">
        <v>281</v>
      </c>
      <c r="AE1571" s="23" t="s">
        <v>65</v>
      </c>
      <c r="AF1571" s="23"/>
      <c r="AG1571" s="23"/>
      <c r="AH1571" s="23"/>
      <c r="AI1571" s="23"/>
      <c r="AJ1571" s="23" t="b">
        <v>0</v>
      </c>
      <c r="AK1571" s="3">
        <v>109</v>
      </c>
      <c r="AL1571" s="3">
        <v>2408</v>
      </c>
      <c r="AM1571" s="3">
        <v>6577</v>
      </c>
      <c r="AN1571" s="24">
        <v>45536.729213233026</v>
      </c>
      <c r="AO1571" s="24">
        <v>45536.729236381172</v>
      </c>
      <c r="AP1571">
        <v>9</v>
      </c>
      <c r="AQ1571" t="s">
        <v>194</v>
      </c>
      <c r="AR1571">
        <v>244.7292132330258</v>
      </c>
      <c r="AS1571" t="s">
        <v>195</v>
      </c>
      <c r="AT1571" t="s">
        <v>229</v>
      </c>
      <c r="AU1571" t="s">
        <v>197</v>
      </c>
      <c r="AV1571" t="s">
        <v>234</v>
      </c>
      <c r="AW1571" t="s">
        <v>229</v>
      </c>
      <c r="AX1571" t="s">
        <v>197</v>
      </c>
      <c r="AY1571" t="s">
        <v>232</v>
      </c>
    </row>
    <row r="1572" spans="1:51" x14ac:dyDescent="0.45">
      <c r="A1572" s="22">
        <v>872588</v>
      </c>
      <c r="B1572" s="6">
        <v>45536</v>
      </c>
      <c r="C1572" s="22">
        <v>1173000</v>
      </c>
      <c r="D1572" s="22">
        <v>492400</v>
      </c>
      <c r="E1572" s="22"/>
      <c r="F1572" s="22">
        <v>16</v>
      </c>
      <c r="G1572" s="22">
        <v>198440</v>
      </c>
      <c r="H1572" s="22">
        <v>9</v>
      </c>
      <c r="I1572" s="22"/>
      <c r="J1572" s="22">
        <v>2</v>
      </c>
      <c r="K1572" s="22">
        <v>101726</v>
      </c>
      <c r="L1572" s="23" t="s">
        <v>988</v>
      </c>
      <c r="M1572" s="23"/>
      <c r="N1572" s="23" t="s">
        <v>184</v>
      </c>
      <c r="O1572" s="23" t="s">
        <v>517</v>
      </c>
      <c r="P1572" s="22">
        <v>15</v>
      </c>
      <c r="Q1572" s="23" t="s">
        <v>518</v>
      </c>
      <c r="R1572" s="23"/>
      <c r="S1572" s="23"/>
      <c r="T1572" s="23"/>
      <c r="U1572" s="23"/>
      <c r="V1572" s="23" t="s">
        <v>519</v>
      </c>
      <c r="W1572" s="23" t="s">
        <v>188</v>
      </c>
      <c r="X1572" s="23" t="s">
        <v>189</v>
      </c>
      <c r="Y1572" s="22">
        <v>0</v>
      </c>
      <c r="Z1572" s="23" t="s">
        <v>190</v>
      </c>
      <c r="AA1572" s="23" t="s">
        <v>191</v>
      </c>
      <c r="AB1572" s="23" t="s">
        <v>190</v>
      </c>
      <c r="AC1572" s="23" t="s">
        <v>190</v>
      </c>
      <c r="AD1572" s="23" t="s">
        <v>190</v>
      </c>
      <c r="AE1572" s="23" t="s">
        <v>81</v>
      </c>
      <c r="AF1572" s="23" t="s">
        <v>190</v>
      </c>
      <c r="AG1572" s="23" t="s">
        <v>520</v>
      </c>
      <c r="AH1572" s="23" t="s">
        <v>281</v>
      </c>
      <c r="AI1572" s="23" t="s">
        <v>521</v>
      </c>
      <c r="AJ1572" s="23" t="b">
        <v>0</v>
      </c>
      <c r="AK1572" s="3">
        <v>55</v>
      </c>
      <c r="AL1572" s="3">
        <v>3404</v>
      </c>
      <c r="AM1572" s="3">
        <v>4972</v>
      </c>
      <c r="AN1572" s="24">
        <v>45536.328571759259</v>
      </c>
      <c r="AO1572" s="24">
        <v>45536.328571759259</v>
      </c>
      <c r="AP1572">
        <v>9</v>
      </c>
      <c r="AQ1572" t="s">
        <v>194</v>
      </c>
      <c r="AR1572">
        <v>244.32857175925892</v>
      </c>
      <c r="AS1572" t="s">
        <v>195</v>
      </c>
      <c r="AT1572" t="s">
        <v>408</v>
      </c>
      <c r="AU1572" t="s">
        <v>197</v>
      </c>
      <c r="AV1572" t="s">
        <v>197</v>
      </c>
      <c r="AW1572" t="s">
        <v>408</v>
      </c>
      <c r="AX1572" t="s">
        <v>197</v>
      </c>
      <c r="AY1572" t="s">
        <v>197</v>
      </c>
    </row>
    <row r="1573" spans="1:51" x14ac:dyDescent="0.45">
      <c r="A1573" s="22">
        <v>874085</v>
      </c>
      <c r="B1573" s="6">
        <v>45536</v>
      </c>
      <c r="C1573" s="22">
        <v>1172000</v>
      </c>
      <c r="D1573" s="22">
        <v>1249144</v>
      </c>
      <c r="E1573" s="22"/>
      <c r="F1573" s="22">
        <v>20860</v>
      </c>
      <c r="G1573" s="22">
        <v>131508</v>
      </c>
      <c r="H1573" s="22">
        <v>2</v>
      </c>
      <c r="I1573" s="22"/>
      <c r="J1573" s="22">
        <v>28</v>
      </c>
      <c r="K1573" s="22">
        <v>102070</v>
      </c>
      <c r="L1573" s="23" t="s">
        <v>1227</v>
      </c>
      <c r="M1573" s="23"/>
      <c r="N1573" s="23" t="s">
        <v>184</v>
      </c>
      <c r="O1573" s="23" t="s">
        <v>225</v>
      </c>
      <c r="P1573" s="22">
        <v>20</v>
      </c>
      <c r="Q1573" s="23" t="s">
        <v>186</v>
      </c>
      <c r="R1573" s="23"/>
      <c r="S1573" s="23"/>
      <c r="T1573" s="23"/>
      <c r="U1573" s="23"/>
      <c r="V1573" s="23" t="s">
        <v>187</v>
      </c>
      <c r="W1573" s="23" t="s">
        <v>188</v>
      </c>
      <c r="X1573" s="23" t="s">
        <v>189</v>
      </c>
      <c r="Y1573" s="22">
        <v>0</v>
      </c>
      <c r="Z1573" s="23" t="s">
        <v>190</v>
      </c>
      <c r="AA1573" s="23" t="s">
        <v>191</v>
      </c>
      <c r="AB1573" s="23" t="s">
        <v>190</v>
      </c>
      <c r="AC1573" s="23" t="s">
        <v>192</v>
      </c>
      <c r="AD1573" s="23" t="s">
        <v>281</v>
      </c>
      <c r="AE1573" s="23" t="s">
        <v>67</v>
      </c>
      <c r="AF1573" s="23"/>
      <c r="AG1573" s="23"/>
      <c r="AH1573" s="23"/>
      <c r="AI1573" s="23"/>
      <c r="AJ1573" s="23" t="b">
        <v>0</v>
      </c>
      <c r="AK1573" s="3">
        <v>149</v>
      </c>
      <c r="AL1573" s="3">
        <v>2408</v>
      </c>
      <c r="AM1573" s="3">
        <v>6187</v>
      </c>
      <c r="AN1573" s="24">
        <v>45536.656609066355</v>
      </c>
      <c r="AO1573" s="24">
        <v>45536.656620640431</v>
      </c>
      <c r="AP1573">
        <v>9</v>
      </c>
      <c r="AQ1573" t="s">
        <v>194</v>
      </c>
      <c r="AR1573">
        <v>244.65660906635458</v>
      </c>
      <c r="AS1573" t="s">
        <v>195</v>
      </c>
      <c r="AT1573" t="s">
        <v>228</v>
      </c>
      <c r="AU1573" t="s">
        <v>197</v>
      </c>
      <c r="AV1573" t="s">
        <v>311</v>
      </c>
      <c r="AW1573" t="s">
        <v>228</v>
      </c>
      <c r="AX1573" t="s">
        <v>197</v>
      </c>
      <c r="AY1573" t="s">
        <v>304</v>
      </c>
    </row>
    <row r="1574" spans="1:51" x14ac:dyDescent="0.45">
      <c r="A1574" s="22">
        <v>874838</v>
      </c>
      <c r="B1574" s="6">
        <v>45536</v>
      </c>
      <c r="C1574" s="22">
        <v>1172000</v>
      </c>
      <c r="D1574" s="22">
        <v>1549918</v>
      </c>
      <c r="E1574" s="22"/>
      <c r="F1574" s="22">
        <v>1525</v>
      </c>
      <c r="G1574" s="22">
        <v>575296</v>
      </c>
      <c r="H1574" s="22">
        <v>2</v>
      </c>
      <c r="I1574" s="22"/>
      <c r="J1574" s="22">
        <v>161546</v>
      </c>
      <c r="K1574" s="22">
        <v>62858</v>
      </c>
      <c r="L1574" s="23" t="s">
        <v>1249</v>
      </c>
      <c r="M1574" s="23"/>
      <c r="N1574" s="23" t="s">
        <v>184</v>
      </c>
      <c r="O1574" s="23" t="s">
        <v>225</v>
      </c>
      <c r="P1574" s="22">
        <v>18</v>
      </c>
      <c r="Q1574" s="23" t="s">
        <v>279</v>
      </c>
      <c r="R1574" s="23"/>
      <c r="S1574" s="23"/>
      <c r="T1574" s="23"/>
      <c r="U1574" s="23"/>
      <c r="V1574" s="23" t="s">
        <v>187</v>
      </c>
      <c r="W1574" s="23" t="s">
        <v>188</v>
      </c>
      <c r="X1574" s="23" t="s">
        <v>189</v>
      </c>
      <c r="Y1574" s="22">
        <v>0</v>
      </c>
      <c r="Z1574" s="23" t="s">
        <v>190</v>
      </c>
      <c r="AA1574" s="23" t="s">
        <v>191</v>
      </c>
      <c r="AB1574" s="23" t="s">
        <v>190</v>
      </c>
      <c r="AC1574" s="23" t="s">
        <v>280</v>
      </c>
      <c r="AD1574" s="23" t="s">
        <v>281</v>
      </c>
      <c r="AE1574" s="23" t="s">
        <v>65</v>
      </c>
      <c r="AF1574" s="23"/>
      <c r="AG1574" s="23"/>
      <c r="AH1574" s="23"/>
      <c r="AI1574" s="23"/>
      <c r="AJ1574" s="23" t="b">
        <v>0</v>
      </c>
      <c r="AK1574" s="3">
        <v>122</v>
      </c>
      <c r="AL1574" s="3">
        <v>2408</v>
      </c>
      <c r="AM1574" s="3">
        <v>6814</v>
      </c>
      <c r="AN1574" s="24">
        <v>45536.854218132714</v>
      </c>
      <c r="AO1574" s="24">
        <v>45536.854229706791</v>
      </c>
      <c r="AP1574">
        <v>9</v>
      </c>
      <c r="AQ1574" t="s">
        <v>194</v>
      </c>
      <c r="AR1574">
        <v>244.85421813271387</v>
      </c>
      <c r="AS1574" t="s">
        <v>195</v>
      </c>
      <c r="AT1574" t="s">
        <v>236</v>
      </c>
      <c r="AU1574" t="s">
        <v>197</v>
      </c>
      <c r="AV1574" t="s">
        <v>234</v>
      </c>
      <c r="AW1574" t="s">
        <v>236</v>
      </c>
      <c r="AX1574" t="s">
        <v>197</v>
      </c>
      <c r="AY1574" t="s">
        <v>233</v>
      </c>
    </row>
    <row r="1575" spans="1:51" x14ac:dyDescent="0.45">
      <c r="A1575" s="22">
        <v>874818</v>
      </c>
      <c r="B1575" s="6">
        <v>45536</v>
      </c>
      <c r="C1575" s="22">
        <v>1172000</v>
      </c>
      <c r="D1575" s="22">
        <v>1703611</v>
      </c>
      <c r="E1575" s="22"/>
      <c r="F1575" s="22">
        <v>2276</v>
      </c>
      <c r="G1575" s="22">
        <v>574768</v>
      </c>
      <c r="H1575" s="22">
        <v>4</v>
      </c>
      <c r="I1575" s="22"/>
      <c r="J1575" s="22">
        <v>161388</v>
      </c>
      <c r="K1575" s="22">
        <v>62858</v>
      </c>
      <c r="L1575" s="23" t="s">
        <v>1249</v>
      </c>
      <c r="M1575" s="23"/>
      <c r="N1575" s="23" t="s">
        <v>184</v>
      </c>
      <c r="O1575" s="23" t="s">
        <v>225</v>
      </c>
      <c r="P1575" s="22">
        <v>18</v>
      </c>
      <c r="Q1575" s="23" t="s">
        <v>279</v>
      </c>
      <c r="R1575" s="23"/>
      <c r="S1575" s="23"/>
      <c r="T1575" s="23"/>
      <c r="U1575" s="23"/>
      <c r="V1575" s="23" t="s">
        <v>187</v>
      </c>
      <c r="W1575" s="23" t="s">
        <v>188</v>
      </c>
      <c r="X1575" s="23" t="s">
        <v>189</v>
      </c>
      <c r="Y1575" s="22">
        <v>0</v>
      </c>
      <c r="Z1575" s="23" t="s">
        <v>190</v>
      </c>
      <c r="AA1575" s="23" t="s">
        <v>191</v>
      </c>
      <c r="AB1575" s="23" t="s">
        <v>190</v>
      </c>
      <c r="AC1575" s="23" t="s">
        <v>280</v>
      </c>
      <c r="AD1575" s="23" t="s">
        <v>281</v>
      </c>
      <c r="AE1575" s="23" t="s">
        <v>65</v>
      </c>
      <c r="AF1575" s="23"/>
      <c r="AG1575" s="23"/>
      <c r="AH1575" s="23"/>
      <c r="AI1575" s="23"/>
      <c r="AJ1575" s="23" t="b">
        <v>0</v>
      </c>
      <c r="AK1575" s="3">
        <v>97</v>
      </c>
      <c r="AL1575" s="3">
        <v>2408</v>
      </c>
      <c r="AM1575" s="3">
        <v>6794</v>
      </c>
      <c r="AN1575" s="24">
        <v>45536.833383757716</v>
      </c>
      <c r="AO1575" s="24">
        <v>45536.833395331792</v>
      </c>
      <c r="AP1575">
        <v>9</v>
      </c>
      <c r="AQ1575" t="s">
        <v>194</v>
      </c>
      <c r="AR1575">
        <v>244.83338375771564</v>
      </c>
      <c r="AS1575" t="s">
        <v>195</v>
      </c>
      <c r="AT1575" t="s">
        <v>236</v>
      </c>
      <c r="AU1575" t="s">
        <v>197</v>
      </c>
      <c r="AV1575" t="s">
        <v>234</v>
      </c>
      <c r="AW1575" t="s">
        <v>236</v>
      </c>
      <c r="AX1575" t="s">
        <v>197</v>
      </c>
      <c r="AY1575" t="s">
        <v>233</v>
      </c>
    </row>
    <row r="1576" spans="1:51" x14ac:dyDescent="0.45">
      <c r="A1576" s="22">
        <v>874685</v>
      </c>
      <c r="B1576" s="6">
        <v>45536</v>
      </c>
      <c r="C1576" s="22">
        <v>1172000</v>
      </c>
      <c r="D1576" s="22">
        <v>1893654</v>
      </c>
      <c r="E1576" s="22"/>
      <c r="F1576" s="22">
        <v>2897</v>
      </c>
      <c r="G1576" s="22">
        <v>573198</v>
      </c>
      <c r="H1576" s="22">
        <v>2</v>
      </c>
      <c r="I1576" s="22"/>
      <c r="J1576" s="22">
        <v>160960</v>
      </c>
      <c r="K1576" s="22">
        <v>62858</v>
      </c>
      <c r="L1576" s="23" t="s">
        <v>1249</v>
      </c>
      <c r="M1576" s="23"/>
      <c r="N1576" s="23" t="s">
        <v>184</v>
      </c>
      <c r="O1576" s="23" t="s">
        <v>225</v>
      </c>
      <c r="P1576" s="22">
        <v>18</v>
      </c>
      <c r="Q1576" s="23" t="s">
        <v>279</v>
      </c>
      <c r="R1576" s="23"/>
      <c r="S1576" s="23"/>
      <c r="T1576" s="23"/>
      <c r="U1576" s="23"/>
      <c r="V1576" s="23" t="s">
        <v>187</v>
      </c>
      <c r="W1576" s="23" t="s">
        <v>188</v>
      </c>
      <c r="X1576" s="23" t="s">
        <v>189</v>
      </c>
      <c r="Y1576" s="22">
        <v>0</v>
      </c>
      <c r="Z1576" s="23" t="s">
        <v>190</v>
      </c>
      <c r="AA1576" s="23" t="s">
        <v>191</v>
      </c>
      <c r="AB1576" s="23" t="s">
        <v>190</v>
      </c>
      <c r="AC1576" s="23" t="s">
        <v>280</v>
      </c>
      <c r="AD1576" s="23" t="s">
        <v>281</v>
      </c>
      <c r="AE1576" s="23" t="s">
        <v>65</v>
      </c>
      <c r="AF1576" s="23"/>
      <c r="AG1576" s="23"/>
      <c r="AH1576" s="23"/>
      <c r="AI1576" s="23"/>
      <c r="AJ1576" s="23" t="b">
        <v>0</v>
      </c>
      <c r="AK1576" s="3">
        <v>61</v>
      </c>
      <c r="AL1576" s="3">
        <v>2408</v>
      </c>
      <c r="AM1576" s="3">
        <v>6685</v>
      </c>
      <c r="AN1576" s="24">
        <v>45536.750052469135</v>
      </c>
      <c r="AO1576" s="24">
        <v>45536.750064043212</v>
      </c>
      <c r="AP1576">
        <v>9</v>
      </c>
      <c r="AQ1576" t="s">
        <v>194</v>
      </c>
      <c r="AR1576">
        <v>244.75005246913497</v>
      </c>
      <c r="AS1576" t="s">
        <v>195</v>
      </c>
      <c r="AT1576" t="s">
        <v>230</v>
      </c>
      <c r="AU1576" t="s">
        <v>197</v>
      </c>
      <c r="AV1576" t="s">
        <v>233</v>
      </c>
      <c r="AW1576" t="s">
        <v>230</v>
      </c>
      <c r="AX1576" t="s">
        <v>197</v>
      </c>
      <c r="AY1576" t="s">
        <v>232</v>
      </c>
    </row>
    <row r="1577" spans="1:51" x14ac:dyDescent="0.45">
      <c r="A1577" s="22">
        <v>874757</v>
      </c>
      <c r="B1577" s="6">
        <v>45536</v>
      </c>
      <c r="C1577" s="22">
        <v>1172000</v>
      </c>
      <c r="D1577" s="22">
        <v>1750285</v>
      </c>
      <c r="E1577" s="22"/>
      <c r="F1577" s="22">
        <v>3531</v>
      </c>
      <c r="G1577" s="22">
        <v>574300</v>
      </c>
      <c r="H1577" s="22">
        <v>6</v>
      </c>
      <c r="I1577" s="22"/>
      <c r="J1577" s="22">
        <v>161244</v>
      </c>
      <c r="K1577" s="22">
        <v>62858</v>
      </c>
      <c r="L1577" s="23" t="s">
        <v>1249</v>
      </c>
      <c r="M1577" s="23"/>
      <c r="N1577" s="23" t="s">
        <v>184</v>
      </c>
      <c r="O1577" s="23" t="s">
        <v>225</v>
      </c>
      <c r="P1577" s="22">
        <v>18</v>
      </c>
      <c r="Q1577" s="23" t="s">
        <v>279</v>
      </c>
      <c r="R1577" s="23"/>
      <c r="S1577" s="23"/>
      <c r="T1577" s="23"/>
      <c r="U1577" s="23"/>
      <c r="V1577" s="23" t="s">
        <v>187</v>
      </c>
      <c r="W1577" s="23" t="s">
        <v>188</v>
      </c>
      <c r="X1577" s="23" t="s">
        <v>189</v>
      </c>
      <c r="Y1577" s="22">
        <v>0</v>
      </c>
      <c r="Z1577" s="23" t="s">
        <v>190</v>
      </c>
      <c r="AA1577" s="23" t="s">
        <v>191</v>
      </c>
      <c r="AB1577" s="23" t="s">
        <v>190</v>
      </c>
      <c r="AC1577" s="23" t="s">
        <v>280</v>
      </c>
      <c r="AD1577" s="23" t="s">
        <v>281</v>
      </c>
      <c r="AE1577" s="23" t="s">
        <v>65</v>
      </c>
      <c r="AF1577" s="23"/>
      <c r="AG1577" s="23"/>
      <c r="AH1577" s="23"/>
      <c r="AI1577" s="23"/>
      <c r="AJ1577" s="23" t="b">
        <v>0</v>
      </c>
      <c r="AK1577" s="3">
        <v>112</v>
      </c>
      <c r="AL1577" s="3">
        <v>2408</v>
      </c>
      <c r="AM1577" s="3">
        <v>6738</v>
      </c>
      <c r="AN1577" s="24">
        <v>45536.791711419755</v>
      </c>
      <c r="AO1577" s="24">
        <v>45536.791722993825</v>
      </c>
      <c r="AP1577">
        <v>9</v>
      </c>
      <c r="AQ1577" t="s">
        <v>194</v>
      </c>
      <c r="AR1577">
        <v>244.7917114197553</v>
      </c>
      <c r="AS1577" t="s">
        <v>195</v>
      </c>
      <c r="AT1577" t="s">
        <v>231</v>
      </c>
      <c r="AU1577" t="s">
        <v>197</v>
      </c>
      <c r="AV1577" t="s">
        <v>234</v>
      </c>
      <c r="AW1577" t="s">
        <v>231</v>
      </c>
      <c r="AX1577" t="s">
        <v>197</v>
      </c>
      <c r="AY1577" t="s">
        <v>233</v>
      </c>
    </row>
    <row r="1578" spans="1:51" x14ac:dyDescent="0.45">
      <c r="A1578" s="22">
        <v>874472</v>
      </c>
      <c r="B1578" s="6">
        <v>45536</v>
      </c>
      <c r="C1578" s="22">
        <v>1157000</v>
      </c>
      <c r="D1578" s="22">
        <v>1647613</v>
      </c>
      <c r="E1578" s="22"/>
      <c r="F1578" s="22">
        <v>18226</v>
      </c>
      <c r="G1578" s="22">
        <v>573222</v>
      </c>
      <c r="H1578" s="22">
        <v>4</v>
      </c>
      <c r="I1578" s="22"/>
      <c r="J1578" s="22">
        <v>160934</v>
      </c>
      <c r="K1578" s="22">
        <v>62858</v>
      </c>
      <c r="L1578" s="23" t="s">
        <v>1249</v>
      </c>
      <c r="M1578" s="23"/>
      <c r="N1578" s="23" t="s">
        <v>184</v>
      </c>
      <c r="O1578" s="23" t="s">
        <v>225</v>
      </c>
      <c r="P1578" s="22">
        <v>18</v>
      </c>
      <c r="Q1578" s="23" t="s">
        <v>279</v>
      </c>
      <c r="R1578" s="23"/>
      <c r="S1578" s="23"/>
      <c r="T1578" s="23"/>
      <c r="U1578" s="23"/>
      <c r="V1578" s="23" t="s">
        <v>187</v>
      </c>
      <c r="W1578" s="23" t="s">
        <v>188</v>
      </c>
      <c r="X1578" s="23" t="s">
        <v>189</v>
      </c>
      <c r="Y1578" s="22">
        <v>0</v>
      </c>
      <c r="Z1578" s="23" t="s">
        <v>190</v>
      </c>
      <c r="AA1578" s="23" t="s">
        <v>191</v>
      </c>
      <c r="AB1578" s="23" t="s">
        <v>190</v>
      </c>
      <c r="AC1578" s="23" t="s">
        <v>280</v>
      </c>
      <c r="AD1578" s="23" t="s">
        <v>281</v>
      </c>
      <c r="AE1578" s="23" t="s">
        <v>65</v>
      </c>
      <c r="AF1578" s="23"/>
      <c r="AG1578" s="23"/>
      <c r="AH1578" s="23"/>
      <c r="AI1578" s="23"/>
      <c r="AJ1578" s="23" t="b">
        <v>0</v>
      </c>
      <c r="AK1578" s="3">
        <v>111</v>
      </c>
      <c r="AL1578" s="3">
        <v>2408</v>
      </c>
      <c r="AM1578" s="3">
        <v>6517</v>
      </c>
      <c r="AN1578" s="24">
        <v>45536.708392631175</v>
      </c>
      <c r="AO1578" s="24">
        <v>45536.708404205245</v>
      </c>
      <c r="AP1578">
        <v>9</v>
      </c>
      <c r="AQ1578" t="s">
        <v>194</v>
      </c>
      <c r="AR1578">
        <v>244.70839263117523</v>
      </c>
      <c r="AS1578" t="s">
        <v>195</v>
      </c>
      <c r="AT1578" t="s">
        <v>229</v>
      </c>
      <c r="AU1578" t="s">
        <v>197</v>
      </c>
      <c r="AV1578" t="s">
        <v>233</v>
      </c>
      <c r="AW1578" t="s">
        <v>229</v>
      </c>
      <c r="AX1578" t="s">
        <v>197</v>
      </c>
      <c r="AY1578" t="s">
        <v>232</v>
      </c>
    </row>
    <row r="1579" spans="1:51" x14ac:dyDescent="0.45">
      <c r="A1579" s="22">
        <v>872011</v>
      </c>
      <c r="B1579" s="6">
        <v>45536</v>
      </c>
      <c r="C1579" s="22">
        <v>1156000</v>
      </c>
      <c r="D1579" s="22">
        <v>1464440</v>
      </c>
      <c r="E1579" s="22"/>
      <c r="F1579" s="22">
        <v>1500</v>
      </c>
      <c r="G1579" s="22">
        <v>533519</v>
      </c>
      <c r="H1579" s="22">
        <v>8</v>
      </c>
      <c r="I1579" s="22"/>
      <c r="J1579" s="22">
        <v>152547</v>
      </c>
      <c r="K1579" s="22">
        <v>62745</v>
      </c>
      <c r="L1579" s="23" t="s">
        <v>1248</v>
      </c>
      <c r="M1579" s="23"/>
      <c r="N1579" s="23" t="s">
        <v>184</v>
      </c>
      <c r="O1579" s="23" t="s">
        <v>225</v>
      </c>
      <c r="P1579" s="22">
        <v>18</v>
      </c>
      <c r="Q1579" s="23" t="s">
        <v>279</v>
      </c>
      <c r="R1579" s="23"/>
      <c r="S1579" s="23"/>
      <c r="T1579" s="23"/>
      <c r="U1579" s="23"/>
      <c r="V1579" s="23" t="s">
        <v>187</v>
      </c>
      <c r="W1579" s="23" t="s">
        <v>188</v>
      </c>
      <c r="X1579" s="23" t="s">
        <v>189</v>
      </c>
      <c r="Y1579" s="22">
        <v>0</v>
      </c>
      <c r="Z1579" s="23" t="s">
        <v>190</v>
      </c>
      <c r="AA1579" s="23" t="s">
        <v>191</v>
      </c>
      <c r="AB1579" s="23" t="s">
        <v>190</v>
      </c>
      <c r="AC1579" s="23" t="s">
        <v>280</v>
      </c>
      <c r="AD1579" s="23" t="s">
        <v>281</v>
      </c>
      <c r="AE1579" s="23" t="s">
        <v>65</v>
      </c>
      <c r="AF1579" s="23"/>
      <c r="AG1579" s="23"/>
      <c r="AH1579" s="23"/>
      <c r="AI1579" s="23"/>
      <c r="AJ1579" s="23" t="b">
        <v>0</v>
      </c>
      <c r="AK1579" s="3">
        <v>126</v>
      </c>
      <c r="AL1579" s="3">
        <v>2408</v>
      </c>
      <c r="AM1579" s="3">
        <v>4539</v>
      </c>
      <c r="AN1579" s="24">
        <v>45536.187691743828</v>
      </c>
      <c r="AO1579" s="24">
        <v>45536.187703317904</v>
      </c>
      <c r="AP1579">
        <v>9</v>
      </c>
      <c r="AQ1579" t="s">
        <v>194</v>
      </c>
      <c r="AR1579">
        <v>244.1876917438276</v>
      </c>
      <c r="AS1579" t="s">
        <v>195</v>
      </c>
      <c r="AT1579" t="s">
        <v>258</v>
      </c>
      <c r="AU1579" t="s">
        <v>197</v>
      </c>
      <c r="AV1579" t="s">
        <v>229</v>
      </c>
      <c r="AW1579" t="s">
        <v>258</v>
      </c>
      <c r="AX1579" t="s">
        <v>197</v>
      </c>
      <c r="AY1579" t="s">
        <v>230</v>
      </c>
    </row>
    <row r="1580" spans="1:51" x14ac:dyDescent="0.45">
      <c r="A1580" s="22">
        <v>873623</v>
      </c>
      <c r="B1580" s="6">
        <v>45536</v>
      </c>
      <c r="C1580" s="22">
        <v>1156000</v>
      </c>
      <c r="D1580" s="22">
        <v>1474106</v>
      </c>
      <c r="E1580" s="22"/>
      <c r="F1580" s="22">
        <v>7255</v>
      </c>
      <c r="G1580" s="22">
        <v>533512</v>
      </c>
      <c r="H1580" s="22">
        <v>3</v>
      </c>
      <c r="I1580" s="22"/>
      <c r="J1580" s="22">
        <v>152547</v>
      </c>
      <c r="K1580" s="22">
        <v>62745</v>
      </c>
      <c r="L1580" s="23" t="s">
        <v>1248</v>
      </c>
      <c r="M1580" s="23"/>
      <c r="N1580" s="23" t="s">
        <v>184</v>
      </c>
      <c r="O1580" s="23" t="s">
        <v>225</v>
      </c>
      <c r="P1580" s="22">
        <v>18</v>
      </c>
      <c r="Q1580" s="23" t="s">
        <v>279</v>
      </c>
      <c r="R1580" s="23"/>
      <c r="S1580" s="23"/>
      <c r="T1580" s="23"/>
      <c r="U1580" s="23"/>
      <c r="V1580" s="23" t="s">
        <v>187</v>
      </c>
      <c r="W1580" s="23" t="s">
        <v>188</v>
      </c>
      <c r="X1580" s="23" t="s">
        <v>189</v>
      </c>
      <c r="Y1580" s="22">
        <v>0</v>
      </c>
      <c r="Z1580" s="23" t="s">
        <v>190</v>
      </c>
      <c r="AA1580" s="23" t="s">
        <v>191</v>
      </c>
      <c r="AB1580" s="23" t="s">
        <v>190</v>
      </c>
      <c r="AC1580" s="23" t="s">
        <v>280</v>
      </c>
      <c r="AD1580" s="23" t="s">
        <v>281</v>
      </c>
      <c r="AE1580" s="23" t="s">
        <v>65</v>
      </c>
      <c r="AF1580" s="23"/>
      <c r="AG1580" s="23"/>
      <c r="AH1580" s="23"/>
      <c r="AI1580" s="23"/>
      <c r="AJ1580" s="23" t="b">
        <v>0</v>
      </c>
      <c r="AK1580" s="3">
        <v>124</v>
      </c>
      <c r="AL1580" s="3">
        <v>2408</v>
      </c>
      <c r="AM1580" s="3">
        <v>5779</v>
      </c>
      <c r="AN1580" s="24">
        <v>45536.604318441357</v>
      </c>
      <c r="AO1580" s="24">
        <v>45536.604330015434</v>
      </c>
      <c r="AP1580">
        <v>9</v>
      </c>
      <c r="AQ1580" t="s">
        <v>194</v>
      </c>
      <c r="AR1580">
        <v>244.60431844135746</v>
      </c>
      <c r="AS1580" t="s">
        <v>195</v>
      </c>
      <c r="AT1580" t="s">
        <v>227</v>
      </c>
      <c r="AU1580" t="s">
        <v>197</v>
      </c>
      <c r="AV1580" t="s">
        <v>218</v>
      </c>
      <c r="AW1580" t="s">
        <v>227</v>
      </c>
      <c r="AX1580" t="s">
        <v>197</v>
      </c>
      <c r="AY1580" t="s">
        <v>227</v>
      </c>
    </row>
    <row r="1581" spans="1:51" x14ac:dyDescent="0.45">
      <c r="A1581" s="22">
        <v>873084</v>
      </c>
      <c r="B1581" s="6">
        <v>45536</v>
      </c>
      <c r="C1581" s="22">
        <v>1141000</v>
      </c>
      <c r="D1581" s="22">
        <v>407141</v>
      </c>
      <c r="E1581" s="22"/>
      <c r="F1581" s="22">
        <v>0</v>
      </c>
      <c r="G1581" s="22">
        <v>182410</v>
      </c>
      <c r="H1581" s="22">
        <v>5</v>
      </c>
      <c r="I1581" s="22"/>
      <c r="J1581" s="22">
        <v>1</v>
      </c>
      <c r="K1581" s="22">
        <v>102247</v>
      </c>
      <c r="L1581" s="23" t="s">
        <v>780</v>
      </c>
      <c r="M1581" s="23"/>
      <c r="N1581" s="23" t="s">
        <v>184</v>
      </c>
      <c r="O1581" s="23" t="s">
        <v>517</v>
      </c>
      <c r="P1581" s="22">
        <v>15</v>
      </c>
      <c r="Q1581" s="23" t="s">
        <v>518</v>
      </c>
      <c r="R1581" s="23"/>
      <c r="S1581" s="23"/>
      <c r="T1581" s="23"/>
      <c r="U1581" s="23"/>
      <c r="V1581" s="23" t="s">
        <v>519</v>
      </c>
      <c r="W1581" s="23" t="s">
        <v>188</v>
      </c>
      <c r="X1581" s="23" t="s">
        <v>189</v>
      </c>
      <c r="Y1581" s="22">
        <v>0</v>
      </c>
      <c r="Z1581" s="23" t="s">
        <v>190</v>
      </c>
      <c r="AA1581" s="23" t="s">
        <v>191</v>
      </c>
      <c r="AB1581" s="23" t="s">
        <v>190</v>
      </c>
      <c r="AC1581" s="23" t="s">
        <v>190</v>
      </c>
      <c r="AD1581" s="23" t="s">
        <v>190</v>
      </c>
      <c r="AE1581" s="23" t="s">
        <v>81</v>
      </c>
      <c r="AF1581" s="23" t="s">
        <v>190</v>
      </c>
      <c r="AG1581" s="23" t="s">
        <v>520</v>
      </c>
      <c r="AH1581" s="23" t="s">
        <v>281</v>
      </c>
      <c r="AI1581" s="23" t="s">
        <v>521</v>
      </c>
      <c r="AJ1581" s="23" t="b">
        <v>0</v>
      </c>
      <c r="AK1581" s="3">
        <v>113</v>
      </c>
      <c r="AL1581" s="3">
        <v>3404</v>
      </c>
      <c r="AM1581" s="3">
        <v>5429</v>
      </c>
      <c r="AN1581" s="24">
        <v>45536.414394984567</v>
      </c>
      <c r="AO1581" s="24">
        <v>45536.414394984567</v>
      </c>
      <c r="AP1581">
        <v>9</v>
      </c>
      <c r="AQ1581" t="s">
        <v>194</v>
      </c>
      <c r="AR1581">
        <v>244.41439498456748</v>
      </c>
      <c r="AS1581" t="s">
        <v>195</v>
      </c>
      <c r="AT1581" t="s">
        <v>238</v>
      </c>
      <c r="AU1581" t="s">
        <v>197</v>
      </c>
      <c r="AV1581" t="s">
        <v>205</v>
      </c>
      <c r="AW1581" t="s">
        <v>238</v>
      </c>
      <c r="AX1581" t="s">
        <v>197</v>
      </c>
      <c r="AY1581" t="s">
        <v>205</v>
      </c>
    </row>
    <row r="1582" spans="1:51" x14ac:dyDescent="0.45">
      <c r="A1582" s="22">
        <v>870977</v>
      </c>
      <c r="B1582" s="6">
        <v>45536</v>
      </c>
      <c r="C1582" s="22">
        <v>1141000</v>
      </c>
      <c r="D1582" s="22">
        <v>1301130</v>
      </c>
      <c r="E1582" s="22"/>
      <c r="F1582" s="22">
        <v>256</v>
      </c>
      <c r="G1582" s="22">
        <v>533473</v>
      </c>
      <c r="H1582" s="22">
        <v>2</v>
      </c>
      <c r="I1582" s="22"/>
      <c r="J1582" s="22">
        <v>152547</v>
      </c>
      <c r="K1582" s="22">
        <v>62745</v>
      </c>
      <c r="L1582" s="23" t="s">
        <v>1248</v>
      </c>
      <c r="M1582" s="23"/>
      <c r="N1582" s="23" t="s">
        <v>184</v>
      </c>
      <c r="O1582" s="23" t="s">
        <v>225</v>
      </c>
      <c r="P1582" s="22">
        <v>18</v>
      </c>
      <c r="Q1582" s="23" t="s">
        <v>279</v>
      </c>
      <c r="R1582" s="23"/>
      <c r="S1582" s="23"/>
      <c r="T1582" s="23"/>
      <c r="U1582" s="23"/>
      <c r="V1582" s="23" t="s">
        <v>187</v>
      </c>
      <c r="W1582" s="23" t="s">
        <v>188</v>
      </c>
      <c r="X1582" s="23" t="s">
        <v>189</v>
      </c>
      <c r="Y1582" s="22">
        <v>0</v>
      </c>
      <c r="Z1582" s="23" t="s">
        <v>190</v>
      </c>
      <c r="AA1582" s="23" t="s">
        <v>191</v>
      </c>
      <c r="AB1582" s="23" t="s">
        <v>190</v>
      </c>
      <c r="AC1582" s="23" t="s">
        <v>280</v>
      </c>
      <c r="AD1582" s="23" t="s">
        <v>281</v>
      </c>
      <c r="AE1582" s="23" t="s">
        <v>65</v>
      </c>
      <c r="AF1582" s="23"/>
      <c r="AG1582" s="23"/>
      <c r="AH1582" s="23"/>
      <c r="AI1582" s="23"/>
      <c r="AJ1582" s="23" t="b">
        <v>0</v>
      </c>
      <c r="AK1582" s="3">
        <v>115</v>
      </c>
      <c r="AL1582" s="3">
        <v>2408</v>
      </c>
      <c r="AM1582" s="3">
        <v>3648</v>
      </c>
      <c r="AN1582" s="24">
        <v>45536.00009996142</v>
      </c>
      <c r="AO1582" s="24">
        <v>45536.000111535497</v>
      </c>
      <c r="AP1582">
        <v>9</v>
      </c>
      <c r="AQ1582" t="s">
        <v>194</v>
      </c>
      <c r="AR1582">
        <v>244.00009996142035</v>
      </c>
      <c r="AS1582" t="s">
        <v>195</v>
      </c>
      <c r="AT1582" t="s">
        <v>196</v>
      </c>
      <c r="AU1582" t="s">
        <v>197</v>
      </c>
      <c r="AV1582" t="s">
        <v>197</v>
      </c>
      <c r="AW1582" t="s">
        <v>196</v>
      </c>
      <c r="AX1582" t="s">
        <v>197</v>
      </c>
      <c r="AY1582" t="s">
        <v>223</v>
      </c>
    </row>
    <row r="1583" spans="1:51" x14ac:dyDescent="0.45">
      <c r="A1583" s="22">
        <v>874823</v>
      </c>
      <c r="B1583" s="6">
        <v>45536</v>
      </c>
      <c r="C1583" s="22">
        <v>1141000</v>
      </c>
      <c r="D1583" s="22">
        <v>1956485</v>
      </c>
      <c r="E1583" s="22"/>
      <c r="F1583" s="22">
        <v>769</v>
      </c>
      <c r="G1583" s="22">
        <v>534982</v>
      </c>
      <c r="H1583" s="22">
        <v>1</v>
      </c>
      <c r="I1583" s="22"/>
      <c r="J1583" s="22">
        <v>153001</v>
      </c>
      <c r="K1583" s="22">
        <v>62745</v>
      </c>
      <c r="L1583" s="23" t="s">
        <v>1248</v>
      </c>
      <c r="M1583" s="23"/>
      <c r="N1583" s="23" t="s">
        <v>184</v>
      </c>
      <c r="O1583" s="23" t="s">
        <v>225</v>
      </c>
      <c r="P1583" s="22">
        <v>18</v>
      </c>
      <c r="Q1583" s="23" t="s">
        <v>279</v>
      </c>
      <c r="R1583" s="23"/>
      <c r="S1583" s="23"/>
      <c r="T1583" s="23"/>
      <c r="U1583" s="23"/>
      <c r="V1583" s="23" t="s">
        <v>187</v>
      </c>
      <c r="W1583" s="23" t="s">
        <v>188</v>
      </c>
      <c r="X1583" s="23" t="s">
        <v>189</v>
      </c>
      <c r="Y1583" s="22">
        <v>0</v>
      </c>
      <c r="Z1583" s="23" t="s">
        <v>190</v>
      </c>
      <c r="AA1583" s="23" t="s">
        <v>191</v>
      </c>
      <c r="AB1583" s="23" t="s">
        <v>190</v>
      </c>
      <c r="AC1583" s="23" t="s">
        <v>280</v>
      </c>
      <c r="AD1583" s="23" t="s">
        <v>281</v>
      </c>
      <c r="AE1583" s="23" t="s">
        <v>65</v>
      </c>
      <c r="AF1583" s="23"/>
      <c r="AG1583" s="23"/>
      <c r="AH1583" s="23"/>
      <c r="AI1583" s="23"/>
      <c r="AJ1583" s="23" t="b">
        <v>0</v>
      </c>
      <c r="AK1583" s="3">
        <v>97</v>
      </c>
      <c r="AL1583" s="3">
        <v>2408</v>
      </c>
      <c r="AM1583" s="3">
        <v>6799</v>
      </c>
      <c r="AN1583" s="24">
        <v>45536.833474884261</v>
      </c>
      <c r="AO1583" s="24">
        <v>45536.83348645833</v>
      </c>
      <c r="AP1583">
        <v>9</v>
      </c>
      <c r="AQ1583" t="s">
        <v>194</v>
      </c>
      <c r="AR1583">
        <v>244.8334748842608</v>
      </c>
      <c r="AS1583" t="s">
        <v>195</v>
      </c>
      <c r="AT1583" t="s">
        <v>236</v>
      </c>
      <c r="AU1583" t="s">
        <v>197</v>
      </c>
      <c r="AV1583" t="s">
        <v>207</v>
      </c>
      <c r="AW1583" t="s">
        <v>236</v>
      </c>
      <c r="AX1583" t="s">
        <v>197</v>
      </c>
      <c r="AY1583" t="s">
        <v>218</v>
      </c>
    </row>
    <row r="1584" spans="1:51" x14ac:dyDescent="0.45">
      <c r="A1584" s="22">
        <v>873491</v>
      </c>
      <c r="B1584" s="6">
        <v>45536</v>
      </c>
      <c r="C1584" s="22">
        <v>1141000</v>
      </c>
      <c r="D1584" s="22">
        <v>1467454</v>
      </c>
      <c r="E1584" s="22"/>
      <c r="F1584" s="22">
        <v>18531</v>
      </c>
      <c r="G1584" s="22">
        <v>118824</v>
      </c>
      <c r="H1584" s="22">
        <v>150</v>
      </c>
      <c r="I1584" s="22"/>
      <c r="J1584" s="22">
        <v>10730</v>
      </c>
      <c r="K1584" s="22">
        <v>101591</v>
      </c>
      <c r="L1584" s="23" t="s">
        <v>1278</v>
      </c>
      <c r="M1584" s="23"/>
      <c r="N1584" s="23" t="s">
        <v>184</v>
      </c>
      <c r="O1584" s="23" t="s">
        <v>672</v>
      </c>
      <c r="P1584" s="22">
        <v>10</v>
      </c>
      <c r="Q1584" s="23" t="s">
        <v>673</v>
      </c>
      <c r="R1584" s="23" t="s">
        <v>667</v>
      </c>
      <c r="S1584" s="23" t="s">
        <v>50</v>
      </c>
      <c r="T1584" s="23" t="s">
        <v>667</v>
      </c>
      <c r="U1584" s="23" t="s">
        <v>50</v>
      </c>
      <c r="V1584" s="23" t="s">
        <v>674</v>
      </c>
      <c r="W1584" s="23" t="s">
        <v>188</v>
      </c>
      <c r="X1584" s="23" t="s">
        <v>189</v>
      </c>
      <c r="Y1584" s="22">
        <v>0</v>
      </c>
      <c r="Z1584" s="23" t="s">
        <v>190</v>
      </c>
      <c r="AA1584" s="23" t="s">
        <v>191</v>
      </c>
      <c r="AB1584" s="23" t="s">
        <v>190</v>
      </c>
      <c r="AC1584" s="23" t="s">
        <v>190</v>
      </c>
      <c r="AD1584" s="23" t="s">
        <v>190</v>
      </c>
      <c r="AE1584" s="23" t="s">
        <v>98</v>
      </c>
      <c r="AF1584" s="23"/>
      <c r="AG1584" s="23"/>
      <c r="AH1584" s="23"/>
      <c r="AI1584" s="23"/>
      <c r="AJ1584" s="23" t="b">
        <v>0</v>
      </c>
      <c r="AK1584" s="3">
        <v>112</v>
      </c>
      <c r="AL1584" s="3">
        <v>4952</v>
      </c>
      <c r="AM1584" s="3">
        <v>5685</v>
      </c>
      <c r="AN1584" s="24">
        <v>45536.52494787809</v>
      </c>
      <c r="AO1584" s="24">
        <v>45536.524959452159</v>
      </c>
      <c r="AP1584">
        <v>9</v>
      </c>
      <c r="AQ1584" t="s">
        <v>194</v>
      </c>
      <c r="AR1584">
        <v>244.52494787808973</v>
      </c>
      <c r="AS1584" t="s">
        <v>195</v>
      </c>
      <c r="AT1584" t="s">
        <v>207</v>
      </c>
      <c r="AU1584" t="s">
        <v>197</v>
      </c>
      <c r="AV1584" t="s">
        <v>291</v>
      </c>
      <c r="AW1584" t="s">
        <v>207</v>
      </c>
      <c r="AX1584" t="s">
        <v>197</v>
      </c>
      <c r="AY1584" t="s">
        <v>294</v>
      </c>
    </row>
    <row r="1585" spans="1:51" x14ac:dyDescent="0.45">
      <c r="A1585" s="22">
        <v>873492</v>
      </c>
      <c r="B1585" s="6">
        <v>45536</v>
      </c>
      <c r="C1585" s="22">
        <v>1141000</v>
      </c>
      <c r="D1585" s="22">
        <v>1467454</v>
      </c>
      <c r="E1585" s="22"/>
      <c r="F1585" s="22">
        <v>18531</v>
      </c>
      <c r="G1585" s="22">
        <v>118824</v>
      </c>
      <c r="H1585" s="22">
        <v>150</v>
      </c>
      <c r="I1585" s="22"/>
      <c r="J1585" s="22">
        <v>10730</v>
      </c>
      <c r="K1585" s="22">
        <v>101591</v>
      </c>
      <c r="L1585" s="23" t="s">
        <v>1278</v>
      </c>
      <c r="M1585" s="23"/>
      <c r="N1585" s="23" t="s">
        <v>184</v>
      </c>
      <c r="O1585" s="23" t="s">
        <v>672</v>
      </c>
      <c r="P1585" s="22">
        <v>14</v>
      </c>
      <c r="Q1585" s="23" t="s">
        <v>673</v>
      </c>
      <c r="R1585" s="23" t="s">
        <v>667</v>
      </c>
      <c r="S1585" s="23" t="s">
        <v>50</v>
      </c>
      <c r="T1585" s="23" t="s">
        <v>667</v>
      </c>
      <c r="U1585" s="23" t="s">
        <v>50</v>
      </c>
      <c r="V1585" s="23" t="s">
        <v>674</v>
      </c>
      <c r="W1585" s="23" t="s">
        <v>188</v>
      </c>
      <c r="X1585" s="23" t="s">
        <v>189</v>
      </c>
      <c r="Y1585" s="22">
        <v>0</v>
      </c>
      <c r="Z1585" s="23" t="s">
        <v>190</v>
      </c>
      <c r="AA1585" s="23" t="s">
        <v>191</v>
      </c>
      <c r="AB1585" s="23" t="s">
        <v>190</v>
      </c>
      <c r="AC1585" s="23" t="s">
        <v>190</v>
      </c>
      <c r="AD1585" s="23" t="s">
        <v>190</v>
      </c>
      <c r="AE1585" s="23" t="s">
        <v>98</v>
      </c>
      <c r="AF1585" s="23"/>
      <c r="AG1585" s="23"/>
      <c r="AH1585" s="23"/>
      <c r="AI1585" s="23"/>
      <c r="AJ1585" s="23" t="b">
        <v>0</v>
      </c>
      <c r="AK1585" s="3">
        <v>112</v>
      </c>
      <c r="AL1585" s="3">
        <v>4952</v>
      </c>
      <c r="AM1585" s="3">
        <v>5685</v>
      </c>
      <c r="AN1585" s="24">
        <v>45536.52494787809</v>
      </c>
      <c r="AO1585" s="24">
        <v>45536.524959452159</v>
      </c>
      <c r="AP1585">
        <v>9</v>
      </c>
      <c r="AQ1585" t="s">
        <v>194</v>
      </c>
      <c r="AR1585">
        <v>244.52494787808973</v>
      </c>
      <c r="AS1585" t="s">
        <v>195</v>
      </c>
      <c r="AT1585" t="s">
        <v>207</v>
      </c>
      <c r="AU1585" t="s">
        <v>197</v>
      </c>
      <c r="AV1585" t="s">
        <v>291</v>
      </c>
      <c r="AW1585" t="s">
        <v>207</v>
      </c>
      <c r="AX1585" t="s">
        <v>197</v>
      </c>
      <c r="AY1585" t="s">
        <v>294</v>
      </c>
    </row>
    <row r="1586" spans="1:51" x14ac:dyDescent="0.45">
      <c r="A1586" s="22">
        <v>873493</v>
      </c>
      <c r="B1586" s="6">
        <v>45536</v>
      </c>
      <c r="C1586" s="22">
        <v>1141000</v>
      </c>
      <c r="D1586" s="22">
        <v>1467454</v>
      </c>
      <c r="E1586" s="22"/>
      <c r="F1586" s="22">
        <v>18531</v>
      </c>
      <c r="G1586" s="22">
        <v>118824</v>
      </c>
      <c r="H1586" s="22">
        <v>150</v>
      </c>
      <c r="I1586" s="22"/>
      <c r="J1586" s="22">
        <v>10730</v>
      </c>
      <c r="K1586" s="22">
        <v>101591</v>
      </c>
      <c r="L1586" s="23" t="s">
        <v>1278</v>
      </c>
      <c r="M1586" s="23"/>
      <c r="N1586" s="23" t="s">
        <v>184</v>
      </c>
      <c r="O1586" s="23" t="s">
        <v>672</v>
      </c>
      <c r="P1586" s="22">
        <v>10</v>
      </c>
      <c r="Q1586" s="23" t="s">
        <v>673</v>
      </c>
      <c r="R1586" s="23" t="s">
        <v>667</v>
      </c>
      <c r="S1586" s="23" t="s">
        <v>50</v>
      </c>
      <c r="T1586" s="23" t="s">
        <v>667</v>
      </c>
      <c r="U1586" s="23" t="s">
        <v>50</v>
      </c>
      <c r="V1586" s="23" t="s">
        <v>674</v>
      </c>
      <c r="W1586" s="23" t="s">
        <v>188</v>
      </c>
      <c r="X1586" s="23" t="s">
        <v>189</v>
      </c>
      <c r="Y1586" s="22">
        <v>0</v>
      </c>
      <c r="Z1586" s="23" t="s">
        <v>190</v>
      </c>
      <c r="AA1586" s="23" t="s">
        <v>191</v>
      </c>
      <c r="AB1586" s="23" t="s">
        <v>190</v>
      </c>
      <c r="AC1586" s="23" t="s">
        <v>190</v>
      </c>
      <c r="AD1586" s="23" t="s">
        <v>190</v>
      </c>
      <c r="AE1586" s="23" t="s">
        <v>98</v>
      </c>
      <c r="AF1586" s="23"/>
      <c r="AG1586" s="23"/>
      <c r="AH1586" s="23"/>
      <c r="AI1586" s="23"/>
      <c r="AJ1586" s="23" t="b">
        <v>0</v>
      </c>
      <c r="AK1586" s="3">
        <v>112</v>
      </c>
      <c r="AL1586" s="3">
        <v>4952</v>
      </c>
      <c r="AM1586" s="3">
        <v>5685</v>
      </c>
      <c r="AN1586" s="24">
        <v>45536.52494787809</v>
      </c>
      <c r="AO1586" s="24">
        <v>45536.524959452159</v>
      </c>
      <c r="AP1586">
        <v>9</v>
      </c>
      <c r="AQ1586" t="s">
        <v>194</v>
      </c>
      <c r="AR1586">
        <v>244.52494787808973</v>
      </c>
      <c r="AS1586" t="s">
        <v>195</v>
      </c>
      <c r="AT1586" t="s">
        <v>207</v>
      </c>
      <c r="AU1586" t="s">
        <v>197</v>
      </c>
      <c r="AV1586" t="s">
        <v>291</v>
      </c>
      <c r="AW1586" t="s">
        <v>207</v>
      </c>
      <c r="AX1586" t="s">
        <v>197</v>
      </c>
      <c r="AY1586" t="s">
        <v>294</v>
      </c>
    </row>
    <row r="1587" spans="1:51" x14ac:dyDescent="0.45">
      <c r="A1587" s="22">
        <v>873494</v>
      </c>
      <c r="B1587" s="6">
        <v>45536</v>
      </c>
      <c r="C1587" s="22">
        <v>1141000</v>
      </c>
      <c r="D1587" s="22">
        <v>1467454</v>
      </c>
      <c r="E1587" s="22"/>
      <c r="F1587" s="22">
        <v>18531</v>
      </c>
      <c r="G1587" s="22">
        <v>118824</v>
      </c>
      <c r="H1587" s="22">
        <v>150</v>
      </c>
      <c r="I1587" s="22"/>
      <c r="J1587" s="22">
        <v>10730</v>
      </c>
      <c r="K1587" s="22">
        <v>101591</v>
      </c>
      <c r="L1587" s="23" t="s">
        <v>1278</v>
      </c>
      <c r="M1587" s="23"/>
      <c r="N1587" s="23" t="s">
        <v>184</v>
      </c>
      <c r="O1587" s="23" t="s">
        <v>672</v>
      </c>
      <c r="P1587" s="22">
        <v>14</v>
      </c>
      <c r="Q1587" s="23" t="s">
        <v>673</v>
      </c>
      <c r="R1587" s="23" t="s">
        <v>667</v>
      </c>
      <c r="S1587" s="23" t="s">
        <v>50</v>
      </c>
      <c r="T1587" s="23" t="s">
        <v>667</v>
      </c>
      <c r="U1587" s="23" t="s">
        <v>50</v>
      </c>
      <c r="V1587" s="23" t="s">
        <v>674</v>
      </c>
      <c r="W1587" s="23" t="s">
        <v>188</v>
      </c>
      <c r="X1587" s="23" t="s">
        <v>189</v>
      </c>
      <c r="Y1587" s="22">
        <v>0</v>
      </c>
      <c r="Z1587" s="23" t="s">
        <v>190</v>
      </c>
      <c r="AA1587" s="23" t="s">
        <v>191</v>
      </c>
      <c r="AB1587" s="23" t="s">
        <v>190</v>
      </c>
      <c r="AC1587" s="23" t="s">
        <v>190</v>
      </c>
      <c r="AD1587" s="23" t="s">
        <v>190</v>
      </c>
      <c r="AE1587" s="23" t="s">
        <v>98</v>
      </c>
      <c r="AF1587" s="23"/>
      <c r="AG1587" s="23"/>
      <c r="AH1587" s="23"/>
      <c r="AI1587" s="23"/>
      <c r="AJ1587" s="23" t="b">
        <v>0</v>
      </c>
      <c r="AK1587" s="3">
        <v>112</v>
      </c>
      <c r="AL1587" s="3">
        <v>4952</v>
      </c>
      <c r="AM1587" s="3">
        <v>5685</v>
      </c>
      <c r="AN1587" s="24">
        <v>45536.52494787809</v>
      </c>
      <c r="AO1587" s="24">
        <v>45536.524959452159</v>
      </c>
      <c r="AP1587">
        <v>9</v>
      </c>
      <c r="AQ1587" t="s">
        <v>194</v>
      </c>
      <c r="AR1587">
        <v>244.52494787808973</v>
      </c>
      <c r="AS1587" t="s">
        <v>195</v>
      </c>
      <c r="AT1587" t="s">
        <v>207</v>
      </c>
      <c r="AU1587" t="s">
        <v>197</v>
      </c>
      <c r="AV1587" t="s">
        <v>291</v>
      </c>
      <c r="AW1587" t="s">
        <v>207</v>
      </c>
      <c r="AX1587" t="s">
        <v>197</v>
      </c>
      <c r="AY1587" t="s">
        <v>294</v>
      </c>
    </row>
    <row r="1588" spans="1:51" x14ac:dyDescent="0.45">
      <c r="A1588" s="22">
        <v>874244</v>
      </c>
      <c r="B1588" s="6">
        <v>45536</v>
      </c>
      <c r="C1588" s="22">
        <v>1140000</v>
      </c>
      <c r="D1588" s="22">
        <v>3390259</v>
      </c>
      <c r="E1588" s="22"/>
      <c r="F1588" s="22">
        <v>19428</v>
      </c>
      <c r="G1588" s="22">
        <v>573123</v>
      </c>
      <c r="H1588" s="22">
        <v>7</v>
      </c>
      <c r="I1588" s="22"/>
      <c r="J1588" s="22">
        <v>160934</v>
      </c>
      <c r="K1588" s="22">
        <v>62858</v>
      </c>
      <c r="L1588" s="23" t="s">
        <v>1249</v>
      </c>
      <c r="M1588" s="23"/>
      <c r="N1588" s="23" t="s">
        <v>184</v>
      </c>
      <c r="O1588" s="23" t="s">
        <v>225</v>
      </c>
      <c r="P1588" s="22">
        <v>18</v>
      </c>
      <c r="Q1588" s="23" t="s">
        <v>279</v>
      </c>
      <c r="R1588" s="23"/>
      <c r="S1588" s="23"/>
      <c r="T1588" s="23"/>
      <c r="U1588" s="23"/>
      <c r="V1588" s="23" t="s">
        <v>187</v>
      </c>
      <c r="W1588" s="23" t="s">
        <v>188</v>
      </c>
      <c r="X1588" s="23" t="s">
        <v>189</v>
      </c>
      <c r="Y1588" s="22">
        <v>0</v>
      </c>
      <c r="Z1588" s="23" t="s">
        <v>190</v>
      </c>
      <c r="AA1588" s="23" t="s">
        <v>191</v>
      </c>
      <c r="AB1588" s="23" t="s">
        <v>190</v>
      </c>
      <c r="AC1588" s="23" t="s">
        <v>280</v>
      </c>
      <c r="AD1588" s="23" t="s">
        <v>281</v>
      </c>
      <c r="AE1588" s="23" t="s">
        <v>65</v>
      </c>
      <c r="AF1588" s="23"/>
      <c r="AG1588" s="23"/>
      <c r="AH1588" s="23"/>
      <c r="AI1588" s="23"/>
      <c r="AJ1588" s="23" t="b">
        <v>0</v>
      </c>
      <c r="AK1588" s="3">
        <v>62</v>
      </c>
      <c r="AL1588" s="3">
        <v>2408</v>
      </c>
      <c r="AM1588" s="3">
        <v>6335</v>
      </c>
      <c r="AN1588" s="24">
        <v>45536.666733873455</v>
      </c>
      <c r="AO1588" s="24">
        <v>45536.666768595678</v>
      </c>
      <c r="AP1588">
        <v>9</v>
      </c>
      <c r="AQ1588" t="s">
        <v>194</v>
      </c>
      <c r="AR1588">
        <v>244.66673387345509</v>
      </c>
      <c r="AS1588" t="s">
        <v>195</v>
      </c>
      <c r="AT1588" t="s">
        <v>198</v>
      </c>
      <c r="AU1588" t="s">
        <v>197</v>
      </c>
      <c r="AV1588" t="s">
        <v>232</v>
      </c>
      <c r="AW1588" t="s">
        <v>198</v>
      </c>
      <c r="AX1588" t="s">
        <v>197</v>
      </c>
      <c r="AY1588" t="s">
        <v>197</v>
      </c>
    </row>
    <row r="1589" spans="1:51" x14ac:dyDescent="0.45">
      <c r="A1589" s="22">
        <v>873782</v>
      </c>
      <c r="B1589" s="6">
        <v>45536</v>
      </c>
      <c r="C1589" s="22">
        <v>1140000</v>
      </c>
      <c r="D1589" s="22">
        <v>1912662</v>
      </c>
      <c r="E1589" s="22"/>
      <c r="F1589" s="22">
        <v>333</v>
      </c>
      <c r="G1589" s="22">
        <v>573156</v>
      </c>
      <c r="H1589" s="22">
        <v>1</v>
      </c>
      <c r="I1589" s="22"/>
      <c r="J1589" s="22">
        <v>160934</v>
      </c>
      <c r="K1589" s="22">
        <v>62858</v>
      </c>
      <c r="L1589" s="23" t="s">
        <v>1249</v>
      </c>
      <c r="M1589" s="23"/>
      <c r="N1589" s="23" t="s">
        <v>184</v>
      </c>
      <c r="O1589" s="23" t="s">
        <v>225</v>
      </c>
      <c r="P1589" s="22">
        <v>18</v>
      </c>
      <c r="Q1589" s="23" t="s">
        <v>279</v>
      </c>
      <c r="R1589" s="23"/>
      <c r="S1589" s="23"/>
      <c r="T1589" s="23"/>
      <c r="U1589" s="23"/>
      <c r="V1589" s="23" t="s">
        <v>187</v>
      </c>
      <c r="W1589" s="23" t="s">
        <v>188</v>
      </c>
      <c r="X1589" s="23" t="s">
        <v>189</v>
      </c>
      <c r="Y1589" s="22">
        <v>0</v>
      </c>
      <c r="Z1589" s="23" t="s">
        <v>190</v>
      </c>
      <c r="AA1589" s="23" t="s">
        <v>191</v>
      </c>
      <c r="AB1589" s="23" t="s">
        <v>190</v>
      </c>
      <c r="AC1589" s="23" t="s">
        <v>280</v>
      </c>
      <c r="AD1589" s="23" t="s">
        <v>281</v>
      </c>
      <c r="AE1589" s="23" t="s">
        <v>65</v>
      </c>
      <c r="AF1589" s="23"/>
      <c r="AG1589" s="23"/>
      <c r="AH1589" s="23"/>
      <c r="AI1589" s="23"/>
      <c r="AJ1589" s="23" t="b">
        <v>0</v>
      </c>
      <c r="AK1589" s="3">
        <v>98</v>
      </c>
      <c r="AL1589" s="3">
        <v>2408</v>
      </c>
      <c r="AM1589" s="3">
        <v>5893</v>
      </c>
      <c r="AN1589" s="24">
        <v>45536.645883641977</v>
      </c>
      <c r="AO1589" s="24">
        <v>45536.645895216046</v>
      </c>
      <c r="AP1589">
        <v>9</v>
      </c>
      <c r="AQ1589" t="s">
        <v>194</v>
      </c>
      <c r="AR1589">
        <v>244.64588364197698</v>
      </c>
      <c r="AS1589" t="s">
        <v>195</v>
      </c>
      <c r="AT1589" t="s">
        <v>228</v>
      </c>
      <c r="AU1589" t="s">
        <v>197</v>
      </c>
      <c r="AV1589" t="s">
        <v>234</v>
      </c>
      <c r="AW1589" t="s">
        <v>228</v>
      </c>
      <c r="AX1589" t="s">
        <v>197</v>
      </c>
      <c r="AY1589" t="s">
        <v>233</v>
      </c>
    </row>
    <row r="1590" spans="1:51" x14ac:dyDescent="0.45">
      <c r="A1590" s="22">
        <v>872387</v>
      </c>
      <c r="B1590" s="6">
        <v>45536</v>
      </c>
      <c r="C1590" s="22">
        <v>1125000</v>
      </c>
      <c r="D1590" s="22">
        <v>2334848</v>
      </c>
      <c r="E1590" s="22"/>
      <c r="F1590" s="22">
        <v>232</v>
      </c>
      <c r="G1590" s="22">
        <v>573183</v>
      </c>
      <c r="H1590" s="22">
        <v>3</v>
      </c>
      <c r="I1590" s="22"/>
      <c r="J1590" s="22">
        <v>160934</v>
      </c>
      <c r="K1590" s="22">
        <v>62858</v>
      </c>
      <c r="L1590" s="23" t="s">
        <v>1249</v>
      </c>
      <c r="M1590" s="23"/>
      <c r="N1590" s="23" t="s">
        <v>184</v>
      </c>
      <c r="O1590" s="23" t="s">
        <v>225</v>
      </c>
      <c r="P1590" s="22">
        <v>18</v>
      </c>
      <c r="Q1590" s="23" t="s">
        <v>279</v>
      </c>
      <c r="R1590" s="23"/>
      <c r="S1590" s="23"/>
      <c r="T1590" s="23"/>
      <c r="U1590" s="23"/>
      <c r="V1590" s="23" t="s">
        <v>187</v>
      </c>
      <c r="W1590" s="23" t="s">
        <v>188</v>
      </c>
      <c r="X1590" s="23" t="s">
        <v>189</v>
      </c>
      <c r="Y1590" s="22">
        <v>0</v>
      </c>
      <c r="Z1590" s="23" t="s">
        <v>190</v>
      </c>
      <c r="AA1590" s="23" t="s">
        <v>191</v>
      </c>
      <c r="AB1590" s="23" t="s">
        <v>190</v>
      </c>
      <c r="AC1590" s="23" t="s">
        <v>280</v>
      </c>
      <c r="AD1590" s="23" t="s">
        <v>281</v>
      </c>
      <c r="AE1590" s="23" t="s">
        <v>65</v>
      </c>
      <c r="AF1590" s="23"/>
      <c r="AG1590" s="23"/>
      <c r="AH1590" s="23"/>
      <c r="AI1590" s="23"/>
      <c r="AJ1590" s="23" t="b">
        <v>0</v>
      </c>
      <c r="AK1590" s="3">
        <v>123</v>
      </c>
      <c r="AL1590" s="3">
        <v>2408</v>
      </c>
      <c r="AM1590" s="3">
        <v>4792</v>
      </c>
      <c r="AN1590" s="24">
        <v>45536.291722415124</v>
      </c>
      <c r="AO1590" s="24">
        <v>45536.291745563271</v>
      </c>
      <c r="AP1590">
        <v>9</v>
      </c>
      <c r="AQ1590" t="s">
        <v>194</v>
      </c>
      <c r="AR1590">
        <v>244.29172241512424</v>
      </c>
      <c r="AS1590" t="s">
        <v>195</v>
      </c>
      <c r="AT1590" t="s">
        <v>408</v>
      </c>
      <c r="AU1590" t="s">
        <v>197</v>
      </c>
      <c r="AV1590" t="s">
        <v>233</v>
      </c>
      <c r="AW1590" t="s">
        <v>408</v>
      </c>
      <c r="AX1590" t="s">
        <v>197</v>
      </c>
      <c r="AY1590" t="s">
        <v>219</v>
      </c>
    </row>
    <row r="1591" spans="1:51" x14ac:dyDescent="0.45">
      <c r="A1591" s="22">
        <v>874984</v>
      </c>
      <c r="B1591" s="6">
        <v>45536</v>
      </c>
      <c r="C1591" s="22">
        <v>1125000</v>
      </c>
      <c r="D1591" s="22">
        <v>1548136</v>
      </c>
      <c r="E1591" s="22"/>
      <c r="F1591" s="22">
        <v>216615</v>
      </c>
      <c r="G1591" s="22">
        <v>531086</v>
      </c>
      <c r="H1591" s="22">
        <v>0</v>
      </c>
      <c r="I1591" s="22"/>
      <c r="J1591" s="22">
        <v>1320</v>
      </c>
      <c r="K1591" s="22">
        <v>101886</v>
      </c>
      <c r="L1591" s="23" t="s">
        <v>1710</v>
      </c>
      <c r="M1591" s="23"/>
      <c r="N1591" s="23" t="s">
        <v>184</v>
      </c>
      <c r="O1591" s="23" t="s">
        <v>225</v>
      </c>
      <c r="P1591" s="22">
        <v>1</v>
      </c>
      <c r="Q1591" s="23" t="s">
        <v>274</v>
      </c>
      <c r="R1591" s="23"/>
      <c r="S1591" s="23"/>
      <c r="T1591" s="23"/>
      <c r="U1591" s="23"/>
      <c r="V1591" s="23" t="s">
        <v>187</v>
      </c>
      <c r="W1591" s="23" t="s">
        <v>188</v>
      </c>
      <c r="X1591" s="23" t="s">
        <v>189</v>
      </c>
      <c r="Y1591" s="22">
        <v>0</v>
      </c>
      <c r="Z1591" s="23" t="s">
        <v>190</v>
      </c>
      <c r="AA1591" s="23" t="s">
        <v>191</v>
      </c>
      <c r="AB1591" s="23" t="s">
        <v>190</v>
      </c>
      <c r="AC1591" s="23" t="s">
        <v>190</v>
      </c>
      <c r="AD1591" s="23" t="s">
        <v>190</v>
      </c>
      <c r="AE1591" s="23" t="s">
        <v>82</v>
      </c>
      <c r="AF1591" s="23" t="s">
        <v>190</v>
      </c>
      <c r="AG1591" s="23" t="s">
        <v>192</v>
      </c>
      <c r="AH1591" s="23" t="s">
        <v>415</v>
      </c>
      <c r="AI1591" s="23" t="s">
        <v>1646</v>
      </c>
      <c r="AJ1591" s="23" t="b">
        <v>0</v>
      </c>
      <c r="AK1591" s="3">
        <v>130</v>
      </c>
      <c r="AL1591" s="3">
        <v>2408</v>
      </c>
      <c r="AM1591" s="3">
        <v>6942</v>
      </c>
      <c r="AN1591" s="24">
        <v>45536.882050887347</v>
      </c>
      <c r="AO1591" s="24">
        <v>45536.882062461416</v>
      </c>
      <c r="AP1591">
        <v>9</v>
      </c>
      <c r="AQ1591" t="s">
        <v>194</v>
      </c>
      <c r="AR1591">
        <v>244.88205088734685</v>
      </c>
      <c r="AS1591" t="s">
        <v>195</v>
      </c>
      <c r="AT1591" t="s">
        <v>226</v>
      </c>
      <c r="AU1591" t="s">
        <v>197</v>
      </c>
      <c r="AV1591" t="s">
        <v>197</v>
      </c>
      <c r="AW1591" t="s">
        <v>226</v>
      </c>
      <c r="AX1591" t="s">
        <v>197</v>
      </c>
      <c r="AY1591" t="s">
        <v>223</v>
      </c>
    </row>
    <row r="1592" spans="1:51" x14ac:dyDescent="0.45">
      <c r="A1592" s="22">
        <v>872630</v>
      </c>
      <c r="B1592" s="6">
        <v>45536</v>
      </c>
      <c r="C1592" s="22">
        <v>1110000</v>
      </c>
      <c r="D1592" s="22">
        <v>1799134</v>
      </c>
      <c r="E1592" s="22"/>
      <c r="F1592" s="22">
        <v>238</v>
      </c>
      <c r="G1592" s="22">
        <v>573175</v>
      </c>
      <c r="H1592" s="22">
        <v>9</v>
      </c>
      <c r="I1592" s="22"/>
      <c r="J1592" s="22">
        <v>160934</v>
      </c>
      <c r="K1592" s="22">
        <v>62858</v>
      </c>
      <c r="L1592" s="23" t="s">
        <v>1249</v>
      </c>
      <c r="M1592" s="23"/>
      <c r="N1592" s="23" t="s">
        <v>184</v>
      </c>
      <c r="O1592" s="23" t="s">
        <v>225</v>
      </c>
      <c r="P1592" s="22">
        <v>18</v>
      </c>
      <c r="Q1592" s="23" t="s">
        <v>279</v>
      </c>
      <c r="R1592" s="23"/>
      <c r="S1592" s="23"/>
      <c r="T1592" s="23"/>
      <c r="U1592" s="23"/>
      <c r="V1592" s="23" t="s">
        <v>187</v>
      </c>
      <c r="W1592" s="23" t="s">
        <v>188</v>
      </c>
      <c r="X1592" s="23" t="s">
        <v>189</v>
      </c>
      <c r="Y1592" s="22">
        <v>0</v>
      </c>
      <c r="Z1592" s="23" t="s">
        <v>190</v>
      </c>
      <c r="AA1592" s="23" t="s">
        <v>191</v>
      </c>
      <c r="AB1592" s="23" t="s">
        <v>190</v>
      </c>
      <c r="AC1592" s="23" t="s">
        <v>280</v>
      </c>
      <c r="AD1592" s="23" t="s">
        <v>281</v>
      </c>
      <c r="AE1592" s="23" t="s">
        <v>65</v>
      </c>
      <c r="AF1592" s="23"/>
      <c r="AG1592" s="23"/>
      <c r="AH1592" s="23"/>
      <c r="AI1592" s="23"/>
      <c r="AJ1592" s="23" t="b">
        <v>0</v>
      </c>
      <c r="AK1592" s="3">
        <v>114</v>
      </c>
      <c r="AL1592" s="3">
        <v>2408</v>
      </c>
      <c r="AM1592" s="3">
        <v>5014</v>
      </c>
      <c r="AN1592" s="24">
        <v>45536.333376504626</v>
      </c>
      <c r="AO1592" s="24">
        <v>45536.333388078703</v>
      </c>
      <c r="AP1592">
        <v>9</v>
      </c>
      <c r="AQ1592" t="s">
        <v>194</v>
      </c>
      <c r="AR1592">
        <v>244.33337650462636</v>
      </c>
      <c r="AS1592" t="s">
        <v>195</v>
      </c>
      <c r="AT1592" t="s">
        <v>308</v>
      </c>
      <c r="AU1592" t="s">
        <v>197</v>
      </c>
      <c r="AV1592" t="s">
        <v>234</v>
      </c>
      <c r="AW1592" t="s">
        <v>308</v>
      </c>
      <c r="AX1592" t="s">
        <v>197</v>
      </c>
      <c r="AY1592" t="s">
        <v>233</v>
      </c>
    </row>
    <row r="1593" spans="1:51" x14ac:dyDescent="0.45">
      <c r="A1593" s="22">
        <v>872166</v>
      </c>
      <c r="B1593" s="6">
        <v>45536</v>
      </c>
      <c r="C1593" s="22">
        <v>1109000</v>
      </c>
      <c r="D1593" s="22">
        <v>361185</v>
      </c>
      <c r="E1593" s="22"/>
      <c r="F1593" s="22">
        <v>5</v>
      </c>
      <c r="G1593" s="22">
        <v>186993</v>
      </c>
      <c r="H1593" s="22">
        <v>4</v>
      </c>
      <c r="I1593" s="22"/>
      <c r="J1593" s="22">
        <v>0</v>
      </c>
      <c r="K1593" s="22">
        <v>101850</v>
      </c>
      <c r="L1593" s="23" t="s">
        <v>984</v>
      </c>
      <c r="M1593" s="23"/>
      <c r="N1593" s="23" t="s">
        <v>184</v>
      </c>
      <c r="O1593" s="23" t="s">
        <v>517</v>
      </c>
      <c r="P1593" s="22">
        <v>15</v>
      </c>
      <c r="Q1593" s="23" t="s">
        <v>518</v>
      </c>
      <c r="R1593" s="23"/>
      <c r="S1593" s="23"/>
      <c r="T1593" s="23"/>
      <c r="U1593" s="23"/>
      <c r="V1593" s="23" t="s">
        <v>519</v>
      </c>
      <c r="W1593" s="23" t="s">
        <v>188</v>
      </c>
      <c r="X1593" s="23" t="s">
        <v>189</v>
      </c>
      <c r="Y1593" s="22">
        <v>0</v>
      </c>
      <c r="Z1593" s="23" t="s">
        <v>190</v>
      </c>
      <c r="AA1593" s="23" t="s">
        <v>191</v>
      </c>
      <c r="AB1593" s="23" t="s">
        <v>190</v>
      </c>
      <c r="AC1593" s="23" t="s">
        <v>190</v>
      </c>
      <c r="AD1593" s="23" t="s">
        <v>190</v>
      </c>
      <c r="AE1593" s="23" t="s">
        <v>81</v>
      </c>
      <c r="AF1593" s="23" t="s">
        <v>190</v>
      </c>
      <c r="AG1593" s="23" t="s">
        <v>520</v>
      </c>
      <c r="AH1593" s="23" t="s">
        <v>281</v>
      </c>
      <c r="AI1593" s="23" t="s">
        <v>521</v>
      </c>
      <c r="AJ1593" s="23" t="b">
        <v>0</v>
      </c>
      <c r="AK1593" s="3">
        <v>118</v>
      </c>
      <c r="AL1593" s="3">
        <v>3404</v>
      </c>
      <c r="AM1593" s="3">
        <v>4663</v>
      </c>
      <c r="AN1593" s="24">
        <v>45536.246216898151</v>
      </c>
      <c r="AO1593" s="24">
        <v>45536.246216898151</v>
      </c>
      <c r="AP1593">
        <v>9</v>
      </c>
      <c r="AQ1593" t="s">
        <v>194</v>
      </c>
      <c r="AR1593">
        <v>244.24621689815103</v>
      </c>
      <c r="AS1593" t="s">
        <v>195</v>
      </c>
      <c r="AT1593" t="s">
        <v>296</v>
      </c>
      <c r="AU1593" t="s">
        <v>197</v>
      </c>
      <c r="AV1593" t="s">
        <v>301</v>
      </c>
      <c r="AW1593" t="s">
        <v>296</v>
      </c>
      <c r="AX1593" t="s">
        <v>197</v>
      </c>
      <c r="AY1593" t="s">
        <v>301</v>
      </c>
    </row>
    <row r="1594" spans="1:51" x14ac:dyDescent="0.45">
      <c r="A1594" s="22">
        <v>872722</v>
      </c>
      <c r="B1594" s="6">
        <v>45536</v>
      </c>
      <c r="C1594" s="22">
        <v>1094000</v>
      </c>
      <c r="D1594" s="22">
        <v>338427</v>
      </c>
      <c r="E1594" s="22"/>
      <c r="F1594" s="22">
        <v>0</v>
      </c>
      <c r="G1594" s="22">
        <v>173110</v>
      </c>
      <c r="H1594" s="22">
        <v>0</v>
      </c>
      <c r="I1594" s="22"/>
      <c r="J1594" s="22">
        <v>0</v>
      </c>
      <c r="K1594" s="22">
        <v>101823</v>
      </c>
      <c r="L1594" s="23" t="s">
        <v>582</v>
      </c>
      <c r="M1594" s="23"/>
      <c r="N1594" s="23" t="s">
        <v>184</v>
      </c>
      <c r="O1594" s="23" t="s">
        <v>517</v>
      </c>
      <c r="P1594" s="22">
        <v>15</v>
      </c>
      <c r="Q1594" s="23" t="s">
        <v>518</v>
      </c>
      <c r="R1594" s="23"/>
      <c r="S1594" s="23"/>
      <c r="T1594" s="23"/>
      <c r="U1594" s="23"/>
      <c r="V1594" s="23" t="s">
        <v>519</v>
      </c>
      <c r="W1594" s="23" t="s">
        <v>188</v>
      </c>
      <c r="X1594" s="23" t="s">
        <v>189</v>
      </c>
      <c r="Y1594" s="22">
        <v>0</v>
      </c>
      <c r="Z1594" s="23" t="s">
        <v>190</v>
      </c>
      <c r="AA1594" s="23" t="s">
        <v>191</v>
      </c>
      <c r="AB1594" s="23" t="s">
        <v>190</v>
      </c>
      <c r="AC1594" s="23" t="s">
        <v>190</v>
      </c>
      <c r="AD1594" s="23" t="s">
        <v>190</v>
      </c>
      <c r="AE1594" s="23" t="s">
        <v>81</v>
      </c>
      <c r="AF1594" s="23" t="s">
        <v>190</v>
      </c>
      <c r="AG1594" s="23" t="s">
        <v>520</v>
      </c>
      <c r="AH1594" s="23" t="s">
        <v>281</v>
      </c>
      <c r="AI1594" s="23" t="s">
        <v>521</v>
      </c>
      <c r="AJ1594" s="23" t="b">
        <v>0</v>
      </c>
      <c r="AK1594" s="3">
        <v>109</v>
      </c>
      <c r="AL1594" s="3">
        <v>3404</v>
      </c>
      <c r="AM1594" s="3">
        <v>5088</v>
      </c>
      <c r="AN1594" s="24">
        <v>45536.374138657404</v>
      </c>
      <c r="AO1594" s="24">
        <v>45536.374138657404</v>
      </c>
      <c r="AP1594">
        <v>9</v>
      </c>
      <c r="AQ1594" t="s">
        <v>194</v>
      </c>
      <c r="AR1594">
        <v>244.37413865740382</v>
      </c>
      <c r="AS1594" t="s">
        <v>195</v>
      </c>
      <c r="AT1594" t="s">
        <v>308</v>
      </c>
      <c r="AU1594" t="s">
        <v>197</v>
      </c>
      <c r="AV1594" t="s">
        <v>300</v>
      </c>
      <c r="AW1594" t="s">
        <v>308</v>
      </c>
      <c r="AX1594" t="s">
        <v>197</v>
      </c>
      <c r="AY1594" t="s">
        <v>300</v>
      </c>
    </row>
    <row r="1595" spans="1:51" x14ac:dyDescent="0.45">
      <c r="A1595" s="22">
        <v>872570</v>
      </c>
      <c r="B1595" s="6">
        <v>45536</v>
      </c>
      <c r="C1595" s="22">
        <v>1094000</v>
      </c>
      <c r="D1595" s="22">
        <v>345876</v>
      </c>
      <c r="E1595" s="22"/>
      <c r="F1595" s="22">
        <v>0</v>
      </c>
      <c r="G1595" s="22">
        <v>186002</v>
      </c>
      <c r="H1595" s="22">
        <v>0</v>
      </c>
      <c r="I1595" s="22"/>
      <c r="J1595" s="22">
        <v>0</v>
      </c>
      <c r="K1595" s="22">
        <v>101746</v>
      </c>
      <c r="L1595" s="23" t="s">
        <v>590</v>
      </c>
      <c r="M1595" s="23"/>
      <c r="N1595" s="23" t="s">
        <v>184</v>
      </c>
      <c r="O1595" s="23" t="s">
        <v>517</v>
      </c>
      <c r="P1595" s="22">
        <v>15</v>
      </c>
      <c r="Q1595" s="23" t="s">
        <v>518</v>
      </c>
      <c r="R1595" s="23"/>
      <c r="S1595" s="23"/>
      <c r="T1595" s="23"/>
      <c r="U1595" s="23"/>
      <c r="V1595" s="23" t="s">
        <v>519</v>
      </c>
      <c r="W1595" s="23" t="s">
        <v>188</v>
      </c>
      <c r="X1595" s="23" t="s">
        <v>189</v>
      </c>
      <c r="Y1595" s="22">
        <v>0</v>
      </c>
      <c r="Z1595" s="23" t="s">
        <v>190</v>
      </c>
      <c r="AA1595" s="23" t="s">
        <v>191</v>
      </c>
      <c r="AB1595" s="23" t="s">
        <v>190</v>
      </c>
      <c r="AC1595" s="23" t="s">
        <v>190</v>
      </c>
      <c r="AD1595" s="23" t="s">
        <v>190</v>
      </c>
      <c r="AE1595" s="23" t="s">
        <v>81</v>
      </c>
      <c r="AF1595" s="23" t="s">
        <v>190</v>
      </c>
      <c r="AG1595" s="23" t="s">
        <v>520</v>
      </c>
      <c r="AH1595" s="23" t="s">
        <v>281</v>
      </c>
      <c r="AI1595" s="23" t="s">
        <v>521</v>
      </c>
      <c r="AJ1595" s="23" t="b">
        <v>0</v>
      </c>
      <c r="AK1595" s="3">
        <v>55</v>
      </c>
      <c r="AL1595" s="3">
        <v>3404</v>
      </c>
      <c r="AM1595" s="3">
        <v>4954</v>
      </c>
      <c r="AN1595" s="24">
        <v>45536.32662330247</v>
      </c>
      <c r="AO1595" s="24">
        <v>45536.32662330247</v>
      </c>
      <c r="AP1595">
        <v>9</v>
      </c>
      <c r="AQ1595" t="s">
        <v>194</v>
      </c>
      <c r="AR1595">
        <v>244.32662330246967</v>
      </c>
      <c r="AS1595" t="s">
        <v>195</v>
      </c>
      <c r="AT1595" t="s">
        <v>408</v>
      </c>
      <c r="AU1595" t="s">
        <v>197</v>
      </c>
      <c r="AV1595" t="s">
        <v>236</v>
      </c>
      <c r="AW1595" t="s">
        <v>408</v>
      </c>
      <c r="AX1595" t="s">
        <v>197</v>
      </c>
      <c r="AY1595" t="s">
        <v>236</v>
      </c>
    </row>
    <row r="1596" spans="1:51" x14ac:dyDescent="0.45">
      <c r="A1596" s="22">
        <v>873927</v>
      </c>
      <c r="B1596" s="6">
        <v>45536</v>
      </c>
      <c r="C1596" s="22">
        <v>1094000</v>
      </c>
      <c r="D1596" s="22">
        <v>1289175</v>
      </c>
      <c r="E1596" s="22"/>
      <c r="F1596" s="22">
        <v>25910</v>
      </c>
      <c r="G1596" s="22">
        <v>123357</v>
      </c>
      <c r="H1596" s="22">
        <v>9</v>
      </c>
      <c r="I1596" s="22"/>
      <c r="J1596" s="22">
        <v>18</v>
      </c>
      <c r="K1596" s="22">
        <v>101753</v>
      </c>
      <c r="L1596" s="23" t="s">
        <v>1210</v>
      </c>
      <c r="M1596" s="23"/>
      <c r="N1596" s="23" t="s">
        <v>184</v>
      </c>
      <c r="O1596" s="23" t="s">
        <v>225</v>
      </c>
      <c r="P1596" s="22">
        <v>20</v>
      </c>
      <c r="Q1596" s="23" t="s">
        <v>186</v>
      </c>
      <c r="R1596" s="23"/>
      <c r="S1596" s="23"/>
      <c r="T1596" s="23"/>
      <c r="U1596" s="23"/>
      <c r="V1596" s="23" t="s">
        <v>187</v>
      </c>
      <c r="W1596" s="23" t="s">
        <v>188</v>
      </c>
      <c r="X1596" s="23" t="s">
        <v>189</v>
      </c>
      <c r="Y1596" s="22">
        <v>0</v>
      </c>
      <c r="Z1596" s="23" t="s">
        <v>190</v>
      </c>
      <c r="AA1596" s="23" t="s">
        <v>191</v>
      </c>
      <c r="AB1596" s="23" t="s">
        <v>190</v>
      </c>
      <c r="AC1596" s="23" t="s">
        <v>192</v>
      </c>
      <c r="AD1596" s="23" t="s">
        <v>281</v>
      </c>
      <c r="AE1596" s="23" t="s">
        <v>67</v>
      </c>
      <c r="AF1596" s="23"/>
      <c r="AG1596" s="23"/>
      <c r="AH1596" s="23"/>
      <c r="AI1596" s="23"/>
      <c r="AJ1596" s="23" t="b">
        <v>0</v>
      </c>
      <c r="AK1596" s="3">
        <v>62</v>
      </c>
      <c r="AL1596" s="3">
        <v>2408</v>
      </c>
      <c r="AM1596" s="3">
        <v>6018</v>
      </c>
      <c r="AN1596" s="24">
        <v>45536.651634799382</v>
      </c>
      <c r="AO1596" s="24">
        <v>45536.651646373459</v>
      </c>
      <c r="AP1596">
        <v>9</v>
      </c>
      <c r="AQ1596" t="s">
        <v>194</v>
      </c>
      <c r="AR1596">
        <v>244.65163479938201</v>
      </c>
      <c r="AS1596" t="s">
        <v>195</v>
      </c>
      <c r="AT1596" t="s">
        <v>228</v>
      </c>
      <c r="AU1596" t="s">
        <v>197</v>
      </c>
      <c r="AV1596" t="s">
        <v>226</v>
      </c>
      <c r="AW1596" t="s">
        <v>228</v>
      </c>
      <c r="AX1596" t="s">
        <v>197</v>
      </c>
      <c r="AY1596" t="s">
        <v>237</v>
      </c>
    </row>
    <row r="1597" spans="1:51" x14ac:dyDescent="0.45">
      <c r="A1597" s="22">
        <v>874693</v>
      </c>
      <c r="B1597" s="6">
        <v>45536</v>
      </c>
      <c r="C1597" s="22">
        <v>1094000</v>
      </c>
      <c r="D1597" s="22">
        <v>1254514</v>
      </c>
      <c r="E1597" s="22"/>
      <c r="F1597" s="22">
        <v>1589</v>
      </c>
      <c r="G1597" s="22">
        <v>533532</v>
      </c>
      <c r="H1597" s="22">
        <v>2</v>
      </c>
      <c r="I1597" s="22"/>
      <c r="J1597" s="22">
        <v>152573</v>
      </c>
      <c r="K1597" s="22">
        <v>62745</v>
      </c>
      <c r="L1597" s="23" t="s">
        <v>1248</v>
      </c>
      <c r="M1597" s="23"/>
      <c r="N1597" s="23" t="s">
        <v>184</v>
      </c>
      <c r="O1597" s="23" t="s">
        <v>225</v>
      </c>
      <c r="P1597" s="22">
        <v>18</v>
      </c>
      <c r="Q1597" s="23" t="s">
        <v>279</v>
      </c>
      <c r="R1597" s="23"/>
      <c r="S1597" s="23"/>
      <c r="T1597" s="23"/>
      <c r="U1597" s="23"/>
      <c r="V1597" s="23" t="s">
        <v>187</v>
      </c>
      <c r="W1597" s="23" t="s">
        <v>188</v>
      </c>
      <c r="X1597" s="23" t="s">
        <v>189</v>
      </c>
      <c r="Y1597" s="22">
        <v>0</v>
      </c>
      <c r="Z1597" s="23" t="s">
        <v>190</v>
      </c>
      <c r="AA1597" s="23" t="s">
        <v>191</v>
      </c>
      <c r="AB1597" s="23" t="s">
        <v>190</v>
      </c>
      <c r="AC1597" s="23" t="s">
        <v>280</v>
      </c>
      <c r="AD1597" s="23" t="s">
        <v>281</v>
      </c>
      <c r="AE1597" s="23" t="s">
        <v>65</v>
      </c>
      <c r="AF1597" s="23"/>
      <c r="AG1597" s="23"/>
      <c r="AH1597" s="23"/>
      <c r="AI1597" s="23"/>
      <c r="AJ1597" s="23" t="b">
        <v>0</v>
      </c>
      <c r="AK1597" s="3">
        <v>61</v>
      </c>
      <c r="AL1597" s="3">
        <v>2408</v>
      </c>
      <c r="AM1597" s="3">
        <v>6691</v>
      </c>
      <c r="AN1597" s="24">
        <v>45536.75010740741</v>
      </c>
      <c r="AO1597" s="24">
        <v>45536.750118981479</v>
      </c>
      <c r="AP1597">
        <v>9</v>
      </c>
      <c r="AQ1597" t="s">
        <v>194</v>
      </c>
      <c r="AR1597">
        <v>244.75010740740981</v>
      </c>
      <c r="AS1597" t="s">
        <v>195</v>
      </c>
      <c r="AT1597" t="s">
        <v>230</v>
      </c>
      <c r="AU1597" t="s">
        <v>197</v>
      </c>
      <c r="AV1597" t="s">
        <v>197</v>
      </c>
      <c r="AW1597" t="s">
        <v>230</v>
      </c>
      <c r="AX1597" t="s">
        <v>197</v>
      </c>
      <c r="AY1597" t="s">
        <v>223</v>
      </c>
    </row>
    <row r="1598" spans="1:51" x14ac:dyDescent="0.45">
      <c r="A1598" s="22">
        <v>872047</v>
      </c>
      <c r="B1598" s="6">
        <v>45536</v>
      </c>
      <c r="C1598" s="22">
        <v>1094000</v>
      </c>
      <c r="D1598" s="22">
        <v>1989177</v>
      </c>
      <c r="E1598" s="22"/>
      <c r="F1598" s="22">
        <v>17109</v>
      </c>
      <c r="G1598" s="22">
        <v>573173</v>
      </c>
      <c r="H1598" s="22">
        <v>1</v>
      </c>
      <c r="I1598" s="22"/>
      <c r="J1598" s="22">
        <v>160934</v>
      </c>
      <c r="K1598" s="22">
        <v>62858</v>
      </c>
      <c r="L1598" s="23" t="s">
        <v>1249</v>
      </c>
      <c r="M1598" s="23"/>
      <c r="N1598" s="23" t="s">
        <v>184</v>
      </c>
      <c r="O1598" s="23" t="s">
        <v>225</v>
      </c>
      <c r="P1598" s="22">
        <v>18</v>
      </c>
      <c r="Q1598" s="23" t="s">
        <v>279</v>
      </c>
      <c r="R1598" s="23"/>
      <c r="S1598" s="23"/>
      <c r="T1598" s="23"/>
      <c r="U1598" s="23"/>
      <c r="V1598" s="23" t="s">
        <v>187</v>
      </c>
      <c r="W1598" s="23" t="s">
        <v>188</v>
      </c>
      <c r="X1598" s="23" t="s">
        <v>189</v>
      </c>
      <c r="Y1598" s="22">
        <v>0</v>
      </c>
      <c r="Z1598" s="23" t="s">
        <v>190</v>
      </c>
      <c r="AA1598" s="23" t="s">
        <v>191</v>
      </c>
      <c r="AB1598" s="23" t="s">
        <v>190</v>
      </c>
      <c r="AC1598" s="23" t="s">
        <v>280</v>
      </c>
      <c r="AD1598" s="23" t="s">
        <v>281</v>
      </c>
      <c r="AE1598" s="23" t="s">
        <v>65</v>
      </c>
      <c r="AF1598" s="23"/>
      <c r="AG1598" s="23"/>
      <c r="AH1598" s="23"/>
      <c r="AI1598" s="23"/>
      <c r="AJ1598" s="23" t="b">
        <v>0</v>
      </c>
      <c r="AK1598" s="3">
        <v>124</v>
      </c>
      <c r="AL1598" s="3">
        <v>2408</v>
      </c>
      <c r="AM1598" s="3">
        <v>4567</v>
      </c>
      <c r="AN1598" s="24">
        <v>45536.208374189817</v>
      </c>
      <c r="AO1598" s="24">
        <v>45536.208385763886</v>
      </c>
      <c r="AP1598">
        <v>9</v>
      </c>
      <c r="AQ1598" t="s">
        <v>194</v>
      </c>
      <c r="AR1598">
        <v>244.20837418981682</v>
      </c>
      <c r="AS1598" t="s">
        <v>195</v>
      </c>
      <c r="AT1598" t="s">
        <v>296</v>
      </c>
      <c r="AU1598" t="s">
        <v>197</v>
      </c>
      <c r="AV1598" t="s">
        <v>234</v>
      </c>
      <c r="AW1598" t="s">
        <v>296</v>
      </c>
      <c r="AX1598" t="s">
        <v>197</v>
      </c>
      <c r="AY1598" t="s">
        <v>233</v>
      </c>
    </row>
    <row r="1599" spans="1:51" x14ac:dyDescent="0.45">
      <c r="A1599" s="22">
        <v>872165</v>
      </c>
      <c r="B1599" s="6">
        <v>45536</v>
      </c>
      <c r="C1599" s="22">
        <v>1094000</v>
      </c>
      <c r="D1599" s="22">
        <v>333706</v>
      </c>
      <c r="E1599" s="22"/>
      <c r="F1599" s="22">
        <v>49</v>
      </c>
      <c r="G1599" s="22">
        <v>173110</v>
      </c>
      <c r="H1599" s="22">
        <v>0</v>
      </c>
      <c r="I1599" s="22"/>
      <c r="J1599" s="22">
        <v>0</v>
      </c>
      <c r="K1599" s="22">
        <v>101761</v>
      </c>
      <c r="L1599" s="23" t="s">
        <v>1725</v>
      </c>
      <c r="M1599" s="23"/>
      <c r="N1599" s="23" t="s">
        <v>184</v>
      </c>
      <c r="O1599" s="23" t="s">
        <v>517</v>
      </c>
      <c r="P1599" s="22">
        <v>15</v>
      </c>
      <c r="Q1599" s="23" t="s">
        <v>518</v>
      </c>
      <c r="R1599" s="23"/>
      <c r="S1599" s="23"/>
      <c r="T1599" s="23"/>
      <c r="U1599" s="23"/>
      <c r="V1599" s="23" t="s">
        <v>519</v>
      </c>
      <c r="W1599" s="23" t="s">
        <v>188</v>
      </c>
      <c r="X1599" s="23" t="s">
        <v>189</v>
      </c>
      <c r="Y1599" s="22">
        <v>0</v>
      </c>
      <c r="Z1599" s="23" t="s">
        <v>190</v>
      </c>
      <c r="AA1599" s="23" t="s">
        <v>191</v>
      </c>
      <c r="AB1599" s="23" t="s">
        <v>190</v>
      </c>
      <c r="AC1599" s="23" t="s">
        <v>190</v>
      </c>
      <c r="AD1599" s="23" t="s">
        <v>190</v>
      </c>
      <c r="AE1599" s="23" t="s">
        <v>81</v>
      </c>
      <c r="AF1599" s="23" t="s">
        <v>190</v>
      </c>
      <c r="AG1599" s="23" t="s">
        <v>520</v>
      </c>
      <c r="AH1599" s="23" t="s">
        <v>281</v>
      </c>
      <c r="AI1599" s="23" t="s">
        <v>521</v>
      </c>
      <c r="AJ1599" s="23" t="b">
        <v>0</v>
      </c>
      <c r="AK1599" s="3">
        <v>55</v>
      </c>
      <c r="AL1599" s="3">
        <v>3404</v>
      </c>
      <c r="AM1599" s="3">
        <v>4662</v>
      </c>
      <c r="AN1599" s="24">
        <v>45536.245914660496</v>
      </c>
      <c r="AO1599" s="24">
        <v>45536.245914660496</v>
      </c>
      <c r="AP1599">
        <v>9</v>
      </c>
      <c r="AQ1599" t="s">
        <v>194</v>
      </c>
      <c r="AR1599">
        <v>244.24591466049606</v>
      </c>
      <c r="AS1599" t="s">
        <v>195</v>
      </c>
      <c r="AT1599" t="s">
        <v>296</v>
      </c>
      <c r="AU1599" t="s">
        <v>197</v>
      </c>
      <c r="AV1599" t="s">
        <v>219</v>
      </c>
      <c r="AW1599" t="s">
        <v>296</v>
      </c>
      <c r="AX1599" t="s">
        <v>197</v>
      </c>
      <c r="AY1599" t="s">
        <v>219</v>
      </c>
    </row>
    <row r="1600" spans="1:51" x14ac:dyDescent="0.45">
      <c r="A1600" s="22">
        <v>872579</v>
      </c>
      <c r="B1600" s="6">
        <v>45536</v>
      </c>
      <c r="C1600" s="22">
        <v>1091000</v>
      </c>
      <c r="D1600" s="22">
        <v>353373</v>
      </c>
      <c r="E1600" s="22"/>
      <c r="F1600" s="22">
        <v>0</v>
      </c>
      <c r="G1600" s="22">
        <v>186002</v>
      </c>
      <c r="H1600" s="22">
        <v>0</v>
      </c>
      <c r="I1600" s="22"/>
      <c r="J1600" s="22">
        <v>0</v>
      </c>
      <c r="K1600" s="22">
        <v>102120</v>
      </c>
      <c r="L1600" s="23" t="s">
        <v>540</v>
      </c>
      <c r="M1600" s="23"/>
      <c r="N1600" s="23" t="s">
        <v>184</v>
      </c>
      <c r="O1600" s="23" t="s">
        <v>517</v>
      </c>
      <c r="P1600" s="22">
        <v>15</v>
      </c>
      <c r="Q1600" s="23" t="s">
        <v>518</v>
      </c>
      <c r="R1600" s="23"/>
      <c r="S1600" s="23"/>
      <c r="T1600" s="23"/>
      <c r="U1600" s="23"/>
      <c r="V1600" s="23" t="s">
        <v>519</v>
      </c>
      <c r="W1600" s="23" t="s">
        <v>188</v>
      </c>
      <c r="X1600" s="23" t="s">
        <v>189</v>
      </c>
      <c r="Y1600" s="22">
        <v>0</v>
      </c>
      <c r="Z1600" s="23" t="s">
        <v>190</v>
      </c>
      <c r="AA1600" s="23" t="s">
        <v>191</v>
      </c>
      <c r="AB1600" s="23" t="s">
        <v>190</v>
      </c>
      <c r="AC1600" s="23" t="s">
        <v>190</v>
      </c>
      <c r="AD1600" s="23" t="s">
        <v>190</v>
      </c>
      <c r="AE1600" s="23" t="s">
        <v>81</v>
      </c>
      <c r="AF1600" s="23" t="s">
        <v>190</v>
      </c>
      <c r="AG1600" s="23" t="s">
        <v>520</v>
      </c>
      <c r="AH1600" s="23" t="s">
        <v>281</v>
      </c>
      <c r="AI1600" s="23" t="s">
        <v>521</v>
      </c>
      <c r="AJ1600" s="23" t="b">
        <v>0</v>
      </c>
      <c r="AK1600" s="3">
        <v>55</v>
      </c>
      <c r="AL1600" s="3">
        <v>3404</v>
      </c>
      <c r="AM1600" s="3">
        <v>4963</v>
      </c>
      <c r="AN1600" s="24">
        <v>45536.327598148149</v>
      </c>
      <c r="AO1600" s="24">
        <v>45536.327598148149</v>
      </c>
      <c r="AP1600">
        <v>9</v>
      </c>
      <c r="AQ1600" t="s">
        <v>194</v>
      </c>
      <c r="AR1600">
        <v>244.32759814814926</v>
      </c>
      <c r="AS1600" t="s">
        <v>195</v>
      </c>
      <c r="AT1600" t="s">
        <v>408</v>
      </c>
      <c r="AU1600" t="s">
        <v>197</v>
      </c>
      <c r="AV1600" t="s">
        <v>205</v>
      </c>
      <c r="AW1600" t="s">
        <v>408</v>
      </c>
      <c r="AX1600" t="s">
        <v>197</v>
      </c>
      <c r="AY1600" t="s">
        <v>205</v>
      </c>
    </row>
    <row r="1601" spans="1:51" x14ac:dyDescent="0.45">
      <c r="A1601" s="22">
        <v>874485</v>
      </c>
      <c r="B1601" s="6">
        <v>45536</v>
      </c>
      <c r="C1601" s="22">
        <v>1090000</v>
      </c>
      <c r="D1601" s="22">
        <v>338622</v>
      </c>
      <c r="E1601" s="22"/>
      <c r="F1601" s="22">
        <v>1</v>
      </c>
      <c r="G1601" s="22">
        <v>186036</v>
      </c>
      <c r="H1601" s="22">
        <v>0</v>
      </c>
      <c r="I1601" s="22"/>
      <c r="J1601" s="22">
        <v>0</v>
      </c>
      <c r="K1601" s="22">
        <v>95729</v>
      </c>
      <c r="L1601" s="23" t="s">
        <v>567</v>
      </c>
      <c r="M1601" s="23"/>
      <c r="N1601" s="23" t="s">
        <v>184</v>
      </c>
      <c r="O1601" s="23" t="s">
        <v>517</v>
      </c>
      <c r="P1601" s="22">
        <v>15</v>
      </c>
      <c r="Q1601" s="23" t="s">
        <v>518</v>
      </c>
      <c r="R1601" s="23"/>
      <c r="S1601" s="23"/>
      <c r="T1601" s="23"/>
      <c r="U1601" s="23"/>
      <c r="V1601" s="23" t="s">
        <v>519</v>
      </c>
      <c r="W1601" s="23" t="s">
        <v>188</v>
      </c>
      <c r="X1601" s="23" t="s">
        <v>189</v>
      </c>
      <c r="Y1601" s="22">
        <v>0</v>
      </c>
      <c r="Z1601" s="23" t="s">
        <v>190</v>
      </c>
      <c r="AA1601" s="23" t="s">
        <v>191</v>
      </c>
      <c r="AB1601" s="23" t="s">
        <v>190</v>
      </c>
      <c r="AC1601" s="23" t="s">
        <v>190</v>
      </c>
      <c r="AD1601" s="23" t="s">
        <v>190</v>
      </c>
      <c r="AE1601" s="23" t="s">
        <v>81</v>
      </c>
      <c r="AF1601" s="23" t="s">
        <v>190</v>
      </c>
      <c r="AG1601" s="23" t="s">
        <v>520</v>
      </c>
      <c r="AH1601" s="23" t="s">
        <v>281</v>
      </c>
      <c r="AI1601" s="23" t="s">
        <v>521</v>
      </c>
      <c r="AJ1601" s="23" t="b">
        <v>0</v>
      </c>
      <c r="AK1601" s="3">
        <v>112</v>
      </c>
      <c r="AL1601" s="3">
        <v>2756</v>
      </c>
      <c r="AM1601" s="3">
        <v>6531</v>
      </c>
      <c r="AN1601" s="24">
        <v>45536.708536496917</v>
      </c>
      <c r="AO1601" s="24">
        <v>45536.708536496917</v>
      </c>
      <c r="AP1601">
        <v>9</v>
      </c>
      <c r="AQ1601" t="s">
        <v>194</v>
      </c>
      <c r="AR1601">
        <v>244.70853649691708</v>
      </c>
      <c r="AS1601" t="s">
        <v>195</v>
      </c>
      <c r="AT1601" t="s">
        <v>229</v>
      </c>
      <c r="AU1601" t="s">
        <v>197</v>
      </c>
      <c r="AV1601" t="s">
        <v>230</v>
      </c>
      <c r="AW1601" t="s">
        <v>229</v>
      </c>
      <c r="AX1601" t="s">
        <v>197</v>
      </c>
      <c r="AY1601" t="s">
        <v>230</v>
      </c>
    </row>
    <row r="1602" spans="1:51" x14ac:dyDescent="0.45">
      <c r="A1602" s="22">
        <v>872557</v>
      </c>
      <c r="B1602" s="6">
        <v>45536</v>
      </c>
      <c r="C1602" s="22">
        <v>1080000</v>
      </c>
      <c r="D1602" s="22">
        <v>373505</v>
      </c>
      <c r="E1602" s="22"/>
      <c r="F1602" s="22">
        <v>1</v>
      </c>
      <c r="G1602" s="22">
        <v>185998</v>
      </c>
      <c r="H1602" s="22">
        <v>0</v>
      </c>
      <c r="I1602" s="22"/>
      <c r="J1602" s="22">
        <v>0</v>
      </c>
      <c r="K1602" s="22">
        <v>102226</v>
      </c>
      <c r="L1602" s="23" t="s">
        <v>1717</v>
      </c>
      <c r="M1602" s="23"/>
      <c r="N1602" s="23" t="s">
        <v>184</v>
      </c>
      <c r="O1602" s="23" t="s">
        <v>517</v>
      </c>
      <c r="P1602" s="22">
        <v>15</v>
      </c>
      <c r="Q1602" s="23" t="s">
        <v>518</v>
      </c>
      <c r="R1602" s="23"/>
      <c r="S1602" s="23"/>
      <c r="T1602" s="23"/>
      <c r="U1602" s="23"/>
      <c r="V1602" s="23" t="s">
        <v>519</v>
      </c>
      <c r="W1602" s="23" t="s">
        <v>188</v>
      </c>
      <c r="X1602" s="23" t="s">
        <v>189</v>
      </c>
      <c r="Y1602" s="22">
        <v>0</v>
      </c>
      <c r="Z1602" s="23" t="s">
        <v>190</v>
      </c>
      <c r="AA1602" s="23" t="s">
        <v>191</v>
      </c>
      <c r="AB1602" s="23" t="s">
        <v>190</v>
      </c>
      <c r="AC1602" s="23" t="s">
        <v>190</v>
      </c>
      <c r="AD1602" s="23" t="s">
        <v>190</v>
      </c>
      <c r="AE1602" s="23" t="s">
        <v>81</v>
      </c>
      <c r="AF1602" s="23" t="s">
        <v>190</v>
      </c>
      <c r="AG1602" s="23" t="s">
        <v>520</v>
      </c>
      <c r="AH1602" s="23" t="s">
        <v>281</v>
      </c>
      <c r="AI1602" s="23" t="s">
        <v>521</v>
      </c>
      <c r="AJ1602" s="23" t="b">
        <v>0</v>
      </c>
      <c r="AK1602" s="3">
        <v>55</v>
      </c>
      <c r="AL1602" s="3">
        <v>3404</v>
      </c>
      <c r="AM1602" s="3">
        <v>4941</v>
      </c>
      <c r="AN1602" s="24">
        <v>45536.325636805559</v>
      </c>
      <c r="AO1602" s="24">
        <v>45536.325636805559</v>
      </c>
      <c r="AP1602">
        <v>9</v>
      </c>
      <c r="AQ1602" t="s">
        <v>194</v>
      </c>
      <c r="AR1602">
        <v>244.32563680555904</v>
      </c>
      <c r="AS1602" t="s">
        <v>195</v>
      </c>
      <c r="AT1602" t="s">
        <v>408</v>
      </c>
      <c r="AU1602" t="s">
        <v>197</v>
      </c>
      <c r="AV1602" t="s">
        <v>291</v>
      </c>
      <c r="AW1602" t="s">
        <v>408</v>
      </c>
      <c r="AX1602" t="s">
        <v>197</v>
      </c>
      <c r="AY1602" t="s">
        <v>291</v>
      </c>
    </row>
    <row r="1603" spans="1:51" x14ac:dyDescent="0.45">
      <c r="A1603" s="22">
        <v>872628</v>
      </c>
      <c r="B1603" s="6">
        <v>45536</v>
      </c>
      <c r="C1603" s="22">
        <v>1079000</v>
      </c>
      <c r="D1603" s="22">
        <v>332217</v>
      </c>
      <c r="E1603" s="22"/>
      <c r="F1603" s="22">
        <v>0</v>
      </c>
      <c r="G1603" s="22">
        <v>173095</v>
      </c>
      <c r="H1603" s="22">
        <v>0</v>
      </c>
      <c r="I1603" s="22"/>
      <c r="J1603" s="22">
        <v>0</v>
      </c>
      <c r="K1603" s="22">
        <v>95001</v>
      </c>
      <c r="L1603" s="23" t="s">
        <v>564</v>
      </c>
      <c r="M1603" s="23"/>
      <c r="N1603" s="23" t="s">
        <v>184</v>
      </c>
      <c r="O1603" s="23" t="s">
        <v>517</v>
      </c>
      <c r="P1603" s="22">
        <v>15</v>
      </c>
      <c r="Q1603" s="23" t="s">
        <v>518</v>
      </c>
      <c r="R1603" s="23"/>
      <c r="S1603" s="23"/>
      <c r="T1603" s="23"/>
      <c r="U1603" s="23"/>
      <c r="V1603" s="23" t="s">
        <v>519</v>
      </c>
      <c r="W1603" s="23" t="s">
        <v>188</v>
      </c>
      <c r="X1603" s="23" t="s">
        <v>189</v>
      </c>
      <c r="Y1603" s="22">
        <v>0</v>
      </c>
      <c r="Z1603" s="23" t="s">
        <v>190</v>
      </c>
      <c r="AA1603" s="23" t="s">
        <v>191</v>
      </c>
      <c r="AB1603" s="23" t="s">
        <v>190</v>
      </c>
      <c r="AC1603" s="23" t="s">
        <v>190</v>
      </c>
      <c r="AD1603" s="23" t="s">
        <v>190</v>
      </c>
      <c r="AE1603" s="23" t="s">
        <v>81</v>
      </c>
      <c r="AF1603" s="23" t="s">
        <v>190</v>
      </c>
      <c r="AG1603" s="23" t="s">
        <v>520</v>
      </c>
      <c r="AH1603" s="23" t="s">
        <v>281</v>
      </c>
      <c r="AI1603" s="23" t="s">
        <v>521</v>
      </c>
      <c r="AJ1603" s="23" t="b">
        <v>0</v>
      </c>
      <c r="AK1603" s="3">
        <v>111</v>
      </c>
      <c r="AL1603" s="3">
        <v>3404</v>
      </c>
      <c r="AM1603" s="3">
        <v>5012</v>
      </c>
      <c r="AN1603" s="24">
        <v>45536.332700231484</v>
      </c>
      <c r="AO1603" s="24">
        <v>45536.332700231484</v>
      </c>
      <c r="AP1603">
        <v>9</v>
      </c>
      <c r="AQ1603" t="s">
        <v>194</v>
      </c>
      <c r="AR1603">
        <v>244.33270023148361</v>
      </c>
      <c r="AS1603" t="s">
        <v>195</v>
      </c>
      <c r="AT1603" t="s">
        <v>408</v>
      </c>
      <c r="AU1603" t="s">
        <v>197</v>
      </c>
      <c r="AV1603" t="s">
        <v>233</v>
      </c>
      <c r="AW1603" t="s">
        <v>408</v>
      </c>
      <c r="AX1603" t="s">
        <v>197</v>
      </c>
      <c r="AY1603" t="s">
        <v>233</v>
      </c>
    </row>
    <row r="1604" spans="1:51" x14ac:dyDescent="0.45">
      <c r="A1604" s="22">
        <v>872606</v>
      </c>
      <c r="B1604" s="6">
        <v>45536</v>
      </c>
      <c r="C1604" s="22">
        <v>1064000</v>
      </c>
      <c r="D1604" s="22">
        <v>342624</v>
      </c>
      <c r="E1604" s="22"/>
      <c r="F1604" s="22">
        <v>0</v>
      </c>
      <c r="G1604" s="22">
        <v>185983</v>
      </c>
      <c r="H1604" s="22">
        <v>0</v>
      </c>
      <c r="I1604" s="22"/>
      <c r="J1604" s="22">
        <v>0</v>
      </c>
      <c r="K1604" s="22">
        <v>101913</v>
      </c>
      <c r="L1604" s="23" t="s">
        <v>581</v>
      </c>
      <c r="M1604" s="23"/>
      <c r="N1604" s="23" t="s">
        <v>184</v>
      </c>
      <c r="O1604" s="23" t="s">
        <v>517</v>
      </c>
      <c r="P1604" s="22">
        <v>15</v>
      </c>
      <c r="Q1604" s="23" t="s">
        <v>518</v>
      </c>
      <c r="R1604" s="23"/>
      <c r="S1604" s="23"/>
      <c r="T1604" s="23"/>
      <c r="U1604" s="23"/>
      <c r="V1604" s="23" t="s">
        <v>519</v>
      </c>
      <c r="W1604" s="23" t="s">
        <v>188</v>
      </c>
      <c r="X1604" s="23" t="s">
        <v>189</v>
      </c>
      <c r="Y1604" s="22">
        <v>0</v>
      </c>
      <c r="Z1604" s="23" t="s">
        <v>190</v>
      </c>
      <c r="AA1604" s="23" t="s">
        <v>191</v>
      </c>
      <c r="AB1604" s="23" t="s">
        <v>190</v>
      </c>
      <c r="AC1604" s="23" t="s">
        <v>190</v>
      </c>
      <c r="AD1604" s="23" t="s">
        <v>190</v>
      </c>
      <c r="AE1604" s="23" t="s">
        <v>81</v>
      </c>
      <c r="AF1604" s="23" t="s">
        <v>190</v>
      </c>
      <c r="AG1604" s="23" t="s">
        <v>520</v>
      </c>
      <c r="AH1604" s="23" t="s">
        <v>281</v>
      </c>
      <c r="AI1604" s="23" t="s">
        <v>521</v>
      </c>
      <c r="AJ1604" s="23" t="b">
        <v>0</v>
      </c>
      <c r="AK1604" s="3">
        <v>55</v>
      </c>
      <c r="AL1604" s="3">
        <v>3404</v>
      </c>
      <c r="AM1604" s="3">
        <v>4990</v>
      </c>
      <c r="AN1604" s="24">
        <v>45536.330513966052</v>
      </c>
      <c r="AO1604" s="24">
        <v>45536.330513966052</v>
      </c>
      <c r="AP1604">
        <v>9</v>
      </c>
      <c r="AQ1604" t="s">
        <v>194</v>
      </c>
      <c r="AR1604">
        <v>244.33051396605151</v>
      </c>
      <c r="AS1604" t="s">
        <v>195</v>
      </c>
      <c r="AT1604" t="s">
        <v>408</v>
      </c>
      <c r="AU1604" t="s">
        <v>197</v>
      </c>
      <c r="AV1604" t="s">
        <v>294</v>
      </c>
      <c r="AW1604" t="s">
        <v>408</v>
      </c>
      <c r="AX1604" t="s">
        <v>197</v>
      </c>
      <c r="AY1604" t="s">
        <v>294</v>
      </c>
    </row>
    <row r="1605" spans="1:51" x14ac:dyDescent="0.45">
      <c r="A1605" s="22">
        <v>871388</v>
      </c>
      <c r="B1605" s="6">
        <v>45536</v>
      </c>
      <c r="C1605" s="22">
        <v>1063000</v>
      </c>
      <c r="D1605" s="22">
        <v>1598958</v>
      </c>
      <c r="E1605" s="22"/>
      <c r="F1605" s="22">
        <v>7254</v>
      </c>
      <c r="G1605" s="22">
        <v>533488</v>
      </c>
      <c r="H1605" s="22">
        <v>5</v>
      </c>
      <c r="I1605" s="22"/>
      <c r="J1605" s="22">
        <v>152547</v>
      </c>
      <c r="K1605" s="22">
        <v>62745</v>
      </c>
      <c r="L1605" s="23" t="s">
        <v>1248</v>
      </c>
      <c r="M1605" s="23"/>
      <c r="N1605" s="23" t="s">
        <v>184</v>
      </c>
      <c r="O1605" s="23" t="s">
        <v>225</v>
      </c>
      <c r="P1605" s="22">
        <v>18</v>
      </c>
      <c r="Q1605" s="23" t="s">
        <v>279</v>
      </c>
      <c r="R1605" s="23"/>
      <c r="S1605" s="23"/>
      <c r="T1605" s="23"/>
      <c r="U1605" s="23"/>
      <c r="V1605" s="23" t="s">
        <v>187</v>
      </c>
      <c r="W1605" s="23" t="s">
        <v>188</v>
      </c>
      <c r="X1605" s="23" t="s">
        <v>189</v>
      </c>
      <c r="Y1605" s="22">
        <v>0</v>
      </c>
      <c r="Z1605" s="23" t="s">
        <v>190</v>
      </c>
      <c r="AA1605" s="23" t="s">
        <v>191</v>
      </c>
      <c r="AB1605" s="23" t="s">
        <v>190</v>
      </c>
      <c r="AC1605" s="23" t="s">
        <v>280</v>
      </c>
      <c r="AD1605" s="23" t="s">
        <v>281</v>
      </c>
      <c r="AE1605" s="23" t="s">
        <v>65</v>
      </c>
      <c r="AF1605" s="23"/>
      <c r="AG1605" s="23"/>
      <c r="AH1605" s="23"/>
      <c r="AI1605" s="23"/>
      <c r="AJ1605" s="23" t="b">
        <v>0</v>
      </c>
      <c r="AK1605" s="3">
        <v>114</v>
      </c>
      <c r="AL1605" s="3">
        <v>2408</v>
      </c>
      <c r="AM1605" s="3">
        <v>4058</v>
      </c>
      <c r="AN1605" s="24">
        <v>45536.0209533179</v>
      </c>
      <c r="AO1605" s="24">
        <v>45536.020964891977</v>
      </c>
      <c r="AP1605">
        <v>9</v>
      </c>
      <c r="AQ1605" t="s">
        <v>194</v>
      </c>
      <c r="AR1605">
        <v>244.02095331790042</v>
      </c>
      <c r="AS1605" t="s">
        <v>195</v>
      </c>
      <c r="AT1605" t="s">
        <v>196</v>
      </c>
      <c r="AU1605" t="s">
        <v>197</v>
      </c>
      <c r="AV1605" t="s">
        <v>223</v>
      </c>
      <c r="AW1605" t="s">
        <v>196</v>
      </c>
      <c r="AX1605" t="s">
        <v>197</v>
      </c>
      <c r="AY1605" t="s">
        <v>208</v>
      </c>
    </row>
    <row r="1606" spans="1:51" x14ac:dyDescent="0.45">
      <c r="A1606" s="22">
        <v>871449</v>
      </c>
      <c r="B1606" s="6">
        <v>45536</v>
      </c>
      <c r="C1606" s="22">
        <v>1063000</v>
      </c>
      <c r="D1606" s="22">
        <v>1210075</v>
      </c>
      <c r="E1606" s="22"/>
      <c r="F1606" s="22">
        <v>256</v>
      </c>
      <c r="G1606" s="22">
        <v>533470</v>
      </c>
      <c r="H1606" s="22">
        <v>1</v>
      </c>
      <c r="I1606" s="22"/>
      <c r="J1606" s="22">
        <v>152547</v>
      </c>
      <c r="K1606" s="22">
        <v>62745</v>
      </c>
      <c r="L1606" s="23" t="s">
        <v>1248</v>
      </c>
      <c r="M1606" s="23"/>
      <c r="N1606" s="23" t="s">
        <v>184</v>
      </c>
      <c r="O1606" s="23" t="s">
        <v>225</v>
      </c>
      <c r="P1606" s="22">
        <v>18</v>
      </c>
      <c r="Q1606" s="23" t="s">
        <v>279</v>
      </c>
      <c r="R1606" s="23"/>
      <c r="S1606" s="23"/>
      <c r="T1606" s="23"/>
      <c r="U1606" s="23"/>
      <c r="V1606" s="23" t="s">
        <v>187</v>
      </c>
      <c r="W1606" s="23" t="s">
        <v>188</v>
      </c>
      <c r="X1606" s="23" t="s">
        <v>189</v>
      </c>
      <c r="Y1606" s="22">
        <v>0</v>
      </c>
      <c r="Z1606" s="23" t="s">
        <v>190</v>
      </c>
      <c r="AA1606" s="23" t="s">
        <v>191</v>
      </c>
      <c r="AB1606" s="23" t="s">
        <v>190</v>
      </c>
      <c r="AC1606" s="23" t="s">
        <v>280</v>
      </c>
      <c r="AD1606" s="23" t="s">
        <v>281</v>
      </c>
      <c r="AE1606" s="23" t="s">
        <v>65</v>
      </c>
      <c r="AF1606" s="23"/>
      <c r="AG1606" s="23"/>
      <c r="AH1606" s="23"/>
      <c r="AI1606" s="23"/>
      <c r="AJ1606" s="23" t="b">
        <v>0</v>
      </c>
      <c r="AK1606" s="3">
        <v>117</v>
      </c>
      <c r="AL1606" s="3">
        <v>2408</v>
      </c>
      <c r="AM1606" s="3">
        <v>4116</v>
      </c>
      <c r="AN1606" s="24">
        <v>45536.062603549384</v>
      </c>
      <c r="AO1606" s="24">
        <v>45536.062615123454</v>
      </c>
      <c r="AP1606">
        <v>9</v>
      </c>
      <c r="AQ1606" t="s">
        <v>194</v>
      </c>
      <c r="AR1606">
        <v>244.06260354938422</v>
      </c>
      <c r="AS1606" t="s">
        <v>195</v>
      </c>
      <c r="AT1606" t="s">
        <v>256</v>
      </c>
      <c r="AU1606" t="s">
        <v>197</v>
      </c>
      <c r="AV1606" t="s">
        <v>197</v>
      </c>
      <c r="AW1606" t="s">
        <v>256</v>
      </c>
      <c r="AX1606" t="s">
        <v>197</v>
      </c>
      <c r="AY1606" t="s">
        <v>223</v>
      </c>
    </row>
    <row r="1607" spans="1:51" x14ac:dyDescent="0.45">
      <c r="A1607" s="22">
        <v>871413</v>
      </c>
      <c r="B1607" s="6">
        <v>45536</v>
      </c>
      <c r="C1607" s="22">
        <v>1063000</v>
      </c>
      <c r="D1607" s="22">
        <v>2144122</v>
      </c>
      <c r="E1607" s="22"/>
      <c r="F1607" s="22">
        <v>262</v>
      </c>
      <c r="G1607" s="22">
        <v>573169</v>
      </c>
      <c r="H1607" s="22">
        <v>1</v>
      </c>
      <c r="I1607" s="22"/>
      <c r="J1607" s="22">
        <v>160934</v>
      </c>
      <c r="K1607" s="22">
        <v>62858</v>
      </c>
      <c r="L1607" s="23" t="s">
        <v>1249</v>
      </c>
      <c r="M1607" s="23"/>
      <c r="N1607" s="23" t="s">
        <v>184</v>
      </c>
      <c r="O1607" s="23" t="s">
        <v>225</v>
      </c>
      <c r="P1607" s="22">
        <v>18</v>
      </c>
      <c r="Q1607" s="23" t="s">
        <v>279</v>
      </c>
      <c r="R1607" s="23"/>
      <c r="S1607" s="23"/>
      <c r="T1607" s="23"/>
      <c r="U1607" s="23"/>
      <c r="V1607" s="23" t="s">
        <v>187</v>
      </c>
      <c r="W1607" s="23" t="s">
        <v>188</v>
      </c>
      <c r="X1607" s="23" t="s">
        <v>189</v>
      </c>
      <c r="Y1607" s="22">
        <v>0</v>
      </c>
      <c r="Z1607" s="23" t="s">
        <v>190</v>
      </c>
      <c r="AA1607" s="23" t="s">
        <v>191</v>
      </c>
      <c r="AB1607" s="23" t="s">
        <v>190</v>
      </c>
      <c r="AC1607" s="23" t="s">
        <v>280</v>
      </c>
      <c r="AD1607" s="23" t="s">
        <v>281</v>
      </c>
      <c r="AE1607" s="23" t="s">
        <v>65</v>
      </c>
      <c r="AF1607" s="23"/>
      <c r="AG1607" s="23"/>
      <c r="AH1607" s="23"/>
      <c r="AI1607" s="23"/>
      <c r="AJ1607" s="23" t="b">
        <v>0</v>
      </c>
      <c r="AK1607" s="3">
        <v>116</v>
      </c>
      <c r="AL1607" s="3">
        <v>2408</v>
      </c>
      <c r="AM1607" s="3">
        <v>4079</v>
      </c>
      <c r="AN1607" s="24">
        <v>45536.041707330245</v>
      </c>
      <c r="AO1607" s="24">
        <v>45536.041730478399</v>
      </c>
      <c r="AP1607">
        <v>9</v>
      </c>
      <c r="AQ1607" t="s">
        <v>194</v>
      </c>
      <c r="AR1607">
        <v>244.04170733024512</v>
      </c>
      <c r="AS1607" t="s">
        <v>195</v>
      </c>
      <c r="AT1607" t="s">
        <v>256</v>
      </c>
      <c r="AU1607" t="s">
        <v>197</v>
      </c>
      <c r="AV1607" t="s">
        <v>234</v>
      </c>
      <c r="AW1607" t="s">
        <v>256</v>
      </c>
      <c r="AX1607" t="s">
        <v>197</v>
      </c>
      <c r="AY1607" t="s">
        <v>232</v>
      </c>
    </row>
    <row r="1608" spans="1:51" x14ac:dyDescent="0.45">
      <c r="A1608" s="22">
        <v>872578</v>
      </c>
      <c r="B1608" s="6">
        <v>45536</v>
      </c>
      <c r="C1608" s="22">
        <v>1049000</v>
      </c>
      <c r="D1608" s="22">
        <v>333424</v>
      </c>
      <c r="E1608" s="22"/>
      <c r="F1608" s="22">
        <v>0</v>
      </c>
      <c r="G1608" s="22">
        <v>173110</v>
      </c>
      <c r="H1608" s="22">
        <v>0</v>
      </c>
      <c r="I1608" s="22"/>
      <c r="J1608" s="22">
        <v>0</v>
      </c>
      <c r="K1608" s="22">
        <v>102116</v>
      </c>
      <c r="L1608" s="23" t="s">
        <v>541</v>
      </c>
      <c r="M1608" s="23"/>
      <c r="N1608" s="23" t="s">
        <v>184</v>
      </c>
      <c r="O1608" s="23" t="s">
        <v>517</v>
      </c>
      <c r="P1608" s="22">
        <v>15</v>
      </c>
      <c r="Q1608" s="23" t="s">
        <v>518</v>
      </c>
      <c r="R1608" s="23"/>
      <c r="S1608" s="23"/>
      <c r="T1608" s="23"/>
      <c r="U1608" s="23"/>
      <c r="V1608" s="23" t="s">
        <v>519</v>
      </c>
      <c r="W1608" s="23" t="s">
        <v>188</v>
      </c>
      <c r="X1608" s="23" t="s">
        <v>189</v>
      </c>
      <c r="Y1608" s="22">
        <v>0</v>
      </c>
      <c r="Z1608" s="23" t="s">
        <v>190</v>
      </c>
      <c r="AA1608" s="23" t="s">
        <v>191</v>
      </c>
      <c r="AB1608" s="23" t="s">
        <v>190</v>
      </c>
      <c r="AC1608" s="23" t="s">
        <v>190</v>
      </c>
      <c r="AD1608" s="23" t="s">
        <v>190</v>
      </c>
      <c r="AE1608" s="23" t="s">
        <v>81</v>
      </c>
      <c r="AF1608" s="23" t="s">
        <v>190</v>
      </c>
      <c r="AG1608" s="23" t="s">
        <v>520</v>
      </c>
      <c r="AH1608" s="23" t="s">
        <v>281</v>
      </c>
      <c r="AI1608" s="23" t="s">
        <v>521</v>
      </c>
      <c r="AJ1608" s="23" t="b">
        <v>0</v>
      </c>
      <c r="AK1608" s="3">
        <v>55</v>
      </c>
      <c r="AL1608" s="3">
        <v>3404</v>
      </c>
      <c r="AM1608" s="3">
        <v>4962</v>
      </c>
      <c r="AN1608" s="24">
        <v>45536.327505092595</v>
      </c>
      <c r="AO1608" s="24">
        <v>45536.327505092595</v>
      </c>
      <c r="AP1608">
        <v>9</v>
      </c>
      <c r="AQ1608" t="s">
        <v>194</v>
      </c>
      <c r="AR1608">
        <v>244.32750509259495</v>
      </c>
      <c r="AS1608" t="s">
        <v>195</v>
      </c>
      <c r="AT1608" t="s">
        <v>408</v>
      </c>
      <c r="AU1608" t="s">
        <v>197</v>
      </c>
      <c r="AV1608" t="s">
        <v>310</v>
      </c>
      <c r="AW1608" t="s">
        <v>408</v>
      </c>
      <c r="AX1608" t="s">
        <v>197</v>
      </c>
      <c r="AY1608" t="s">
        <v>310</v>
      </c>
    </row>
    <row r="1609" spans="1:51" x14ac:dyDescent="0.45">
      <c r="A1609" s="22">
        <v>872723</v>
      </c>
      <c r="B1609" s="6">
        <v>45536</v>
      </c>
      <c r="C1609" s="22">
        <v>1048000</v>
      </c>
      <c r="D1609" s="22">
        <v>337231</v>
      </c>
      <c r="E1609" s="22"/>
      <c r="F1609" s="22">
        <v>0</v>
      </c>
      <c r="G1609" s="22">
        <v>185994</v>
      </c>
      <c r="H1609" s="22">
        <v>0</v>
      </c>
      <c r="I1609" s="22"/>
      <c r="J1609" s="22">
        <v>0</v>
      </c>
      <c r="K1609" s="22">
        <v>102294</v>
      </c>
      <c r="L1609" s="23" t="s">
        <v>525</v>
      </c>
      <c r="M1609" s="23"/>
      <c r="N1609" s="23" t="s">
        <v>184</v>
      </c>
      <c r="O1609" s="23" t="s">
        <v>517</v>
      </c>
      <c r="P1609" s="22">
        <v>15</v>
      </c>
      <c r="Q1609" s="23" t="s">
        <v>518</v>
      </c>
      <c r="R1609" s="23"/>
      <c r="S1609" s="23"/>
      <c r="T1609" s="23"/>
      <c r="U1609" s="23"/>
      <c r="V1609" s="23" t="s">
        <v>519</v>
      </c>
      <c r="W1609" s="23" t="s">
        <v>188</v>
      </c>
      <c r="X1609" s="23" t="s">
        <v>189</v>
      </c>
      <c r="Y1609" s="22">
        <v>0</v>
      </c>
      <c r="Z1609" s="23" t="s">
        <v>190</v>
      </c>
      <c r="AA1609" s="23" t="s">
        <v>191</v>
      </c>
      <c r="AB1609" s="23" t="s">
        <v>190</v>
      </c>
      <c r="AC1609" s="23" t="s">
        <v>190</v>
      </c>
      <c r="AD1609" s="23" t="s">
        <v>190</v>
      </c>
      <c r="AE1609" s="23" t="s">
        <v>81</v>
      </c>
      <c r="AF1609" s="23" t="s">
        <v>190</v>
      </c>
      <c r="AG1609" s="23" t="s">
        <v>520</v>
      </c>
      <c r="AH1609" s="23" t="s">
        <v>281</v>
      </c>
      <c r="AI1609" s="23" t="s">
        <v>521</v>
      </c>
      <c r="AJ1609" s="23" t="b">
        <v>0</v>
      </c>
      <c r="AK1609" s="3">
        <v>109</v>
      </c>
      <c r="AL1609" s="3">
        <v>3404</v>
      </c>
      <c r="AM1609" s="3">
        <v>5089</v>
      </c>
      <c r="AN1609" s="24">
        <v>45536.374412924386</v>
      </c>
      <c r="AO1609" s="24">
        <v>45536.374412924386</v>
      </c>
      <c r="AP1609">
        <v>9</v>
      </c>
      <c r="AQ1609" t="s">
        <v>194</v>
      </c>
      <c r="AR1609">
        <v>244.37441292438598</v>
      </c>
      <c r="AS1609" t="s">
        <v>195</v>
      </c>
      <c r="AT1609" t="s">
        <v>308</v>
      </c>
      <c r="AU1609" t="s">
        <v>197</v>
      </c>
      <c r="AV1609" t="s">
        <v>197</v>
      </c>
      <c r="AW1609" t="s">
        <v>308</v>
      </c>
      <c r="AX1609" t="s">
        <v>197</v>
      </c>
      <c r="AY1609" t="s">
        <v>197</v>
      </c>
    </row>
    <row r="1610" spans="1:51" x14ac:dyDescent="0.45">
      <c r="A1610" s="22">
        <v>872620</v>
      </c>
      <c r="B1610" s="6">
        <v>45536</v>
      </c>
      <c r="C1610" s="22">
        <v>1048000</v>
      </c>
      <c r="D1610" s="22">
        <v>334894</v>
      </c>
      <c r="E1610" s="22"/>
      <c r="F1610" s="22">
        <v>0</v>
      </c>
      <c r="G1610" s="22">
        <v>185983</v>
      </c>
      <c r="H1610" s="22">
        <v>0</v>
      </c>
      <c r="I1610" s="22"/>
      <c r="J1610" s="22">
        <v>0</v>
      </c>
      <c r="K1610" s="22">
        <v>98174</v>
      </c>
      <c r="L1610" s="23" t="s">
        <v>561</v>
      </c>
      <c r="M1610" s="23"/>
      <c r="N1610" s="23" t="s">
        <v>184</v>
      </c>
      <c r="O1610" s="23" t="s">
        <v>517</v>
      </c>
      <c r="P1610" s="22">
        <v>15</v>
      </c>
      <c r="Q1610" s="23" t="s">
        <v>518</v>
      </c>
      <c r="R1610" s="23"/>
      <c r="S1610" s="23"/>
      <c r="T1610" s="23"/>
      <c r="U1610" s="23"/>
      <c r="V1610" s="23" t="s">
        <v>519</v>
      </c>
      <c r="W1610" s="23" t="s">
        <v>188</v>
      </c>
      <c r="X1610" s="23" t="s">
        <v>189</v>
      </c>
      <c r="Y1610" s="22">
        <v>0</v>
      </c>
      <c r="Z1610" s="23" t="s">
        <v>190</v>
      </c>
      <c r="AA1610" s="23" t="s">
        <v>191</v>
      </c>
      <c r="AB1610" s="23" t="s">
        <v>190</v>
      </c>
      <c r="AC1610" s="23" t="s">
        <v>190</v>
      </c>
      <c r="AD1610" s="23" t="s">
        <v>190</v>
      </c>
      <c r="AE1610" s="23" t="s">
        <v>81</v>
      </c>
      <c r="AF1610" s="23" t="s">
        <v>190</v>
      </c>
      <c r="AG1610" s="23" t="s">
        <v>520</v>
      </c>
      <c r="AH1610" s="23" t="s">
        <v>281</v>
      </c>
      <c r="AI1610" s="23" t="s">
        <v>521</v>
      </c>
      <c r="AJ1610" s="23" t="b">
        <v>0</v>
      </c>
      <c r="AK1610" s="3">
        <v>55</v>
      </c>
      <c r="AL1610" s="3">
        <v>3404</v>
      </c>
      <c r="AM1610" s="3">
        <v>5004</v>
      </c>
      <c r="AN1610" s="24">
        <v>45536.331735918211</v>
      </c>
      <c r="AO1610" s="24">
        <v>45536.331735918211</v>
      </c>
      <c r="AP1610">
        <v>9</v>
      </c>
      <c r="AQ1610" t="s">
        <v>194</v>
      </c>
      <c r="AR1610">
        <v>244.33173591821105</v>
      </c>
      <c r="AS1610" t="s">
        <v>195</v>
      </c>
      <c r="AT1610" t="s">
        <v>408</v>
      </c>
      <c r="AU1610" t="s">
        <v>197</v>
      </c>
      <c r="AV1610" t="s">
        <v>297</v>
      </c>
      <c r="AW1610" t="s">
        <v>408</v>
      </c>
      <c r="AX1610" t="s">
        <v>197</v>
      </c>
      <c r="AY1610" t="s">
        <v>297</v>
      </c>
    </row>
    <row r="1611" spans="1:51" x14ac:dyDescent="0.45">
      <c r="A1611" s="22">
        <v>872556</v>
      </c>
      <c r="B1611" s="6">
        <v>45536</v>
      </c>
      <c r="C1611" s="22">
        <v>1048000</v>
      </c>
      <c r="D1611" s="22">
        <v>339726</v>
      </c>
      <c r="E1611" s="22"/>
      <c r="F1611" s="22">
        <v>431</v>
      </c>
      <c r="G1611" s="22">
        <v>173110</v>
      </c>
      <c r="H1611" s="22">
        <v>0</v>
      </c>
      <c r="I1611" s="22"/>
      <c r="J1611" s="22">
        <v>0</v>
      </c>
      <c r="K1611" s="22">
        <v>101991</v>
      </c>
      <c r="L1611" s="23" t="s">
        <v>1720</v>
      </c>
      <c r="M1611" s="23"/>
      <c r="N1611" s="23" t="s">
        <v>184</v>
      </c>
      <c r="O1611" s="23" t="s">
        <v>517</v>
      </c>
      <c r="P1611" s="22">
        <v>15</v>
      </c>
      <c r="Q1611" s="23" t="s">
        <v>518</v>
      </c>
      <c r="R1611" s="23"/>
      <c r="S1611" s="23"/>
      <c r="T1611" s="23"/>
      <c r="U1611" s="23"/>
      <c r="V1611" s="23" t="s">
        <v>519</v>
      </c>
      <c r="W1611" s="23" t="s">
        <v>188</v>
      </c>
      <c r="X1611" s="23" t="s">
        <v>189</v>
      </c>
      <c r="Y1611" s="22">
        <v>0</v>
      </c>
      <c r="Z1611" s="23" t="s">
        <v>190</v>
      </c>
      <c r="AA1611" s="23" t="s">
        <v>191</v>
      </c>
      <c r="AB1611" s="23" t="s">
        <v>190</v>
      </c>
      <c r="AC1611" s="23" t="s">
        <v>190</v>
      </c>
      <c r="AD1611" s="23" t="s">
        <v>190</v>
      </c>
      <c r="AE1611" s="23" t="s">
        <v>81</v>
      </c>
      <c r="AF1611" s="23" t="s">
        <v>190</v>
      </c>
      <c r="AG1611" s="23" t="s">
        <v>520</v>
      </c>
      <c r="AH1611" s="23" t="s">
        <v>281</v>
      </c>
      <c r="AI1611" s="23" t="s">
        <v>521</v>
      </c>
      <c r="AJ1611" s="23" t="b">
        <v>0</v>
      </c>
      <c r="AK1611" s="3">
        <v>55</v>
      </c>
      <c r="AL1611" s="3">
        <v>3404</v>
      </c>
      <c r="AM1611" s="3">
        <v>4940</v>
      </c>
      <c r="AN1611" s="24">
        <v>45536.325544560183</v>
      </c>
      <c r="AO1611" s="24">
        <v>45536.325544560183</v>
      </c>
      <c r="AP1611">
        <v>9</v>
      </c>
      <c r="AQ1611" t="s">
        <v>194</v>
      </c>
      <c r="AR1611">
        <v>244.32554456018261</v>
      </c>
      <c r="AS1611" t="s">
        <v>195</v>
      </c>
      <c r="AT1611" t="s">
        <v>408</v>
      </c>
      <c r="AU1611" t="s">
        <v>197</v>
      </c>
      <c r="AV1611" t="s">
        <v>250</v>
      </c>
      <c r="AW1611" t="s">
        <v>408</v>
      </c>
      <c r="AX1611" t="s">
        <v>197</v>
      </c>
      <c r="AY1611" t="s">
        <v>250</v>
      </c>
    </row>
    <row r="1612" spans="1:51" x14ac:dyDescent="0.45">
      <c r="A1612" s="22">
        <v>872465</v>
      </c>
      <c r="B1612" s="6">
        <v>45536</v>
      </c>
      <c r="C1612" s="22">
        <v>1047000</v>
      </c>
      <c r="D1612" s="22">
        <v>351549</v>
      </c>
      <c r="E1612" s="22"/>
      <c r="F1612" s="22">
        <v>0</v>
      </c>
      <c r="G1612" s="22">
        <v>186131</v>
      </c>
      <c r="H1612" s="22">
        <v>0</v>
      </c>
      <c r="I1612" s="22"/>
      <c r="J1612" s="22">
        <v>0</v>
      </c>
      <c r="K1612" s="22">
        <v>102309</v>
      </c>
      <c r="L1612" s="23" t="s">
        <v>528</v>
      </c>
      <c r="M1612" s="23"/>
      <c r="N1612" s="23" t="s">
        <v>184</v>
      </c>
      <c r="O1612" s="23" t="s">
        <v>517</v>
      </c>
      <c r="P1612" s="22">
        <v>15</v>
      </c>
      <c r="Q1612" s="23" t="s">
        <v>518</v>
      </c>
      <c r="R1612" s="23"/>
      <c r="S1612" s="23"/>
      <c r="T1612" s="23"/>
      <c r="U1612" s="23"/>
      <c r="V1612" s="23" t="s">
        <v>519</v>
      </c>
      <c r="W1612" s="23" t="s">
        <v>188</v>
      </c>
      <c r="X1612" s="23" t="s">
        <v>189</v>
      </c>
      <c r="Y1612" s="22">
        <v>0</v>
      </c>
      <c r="Z1612" s="23" t="s">
        <v>190</v>
      </c>
      <c r="AA1612" s="23" t="s">
        <v>191</v>
      </c>
      <c r="AB1612" s="23" t="s">
        <v>190</v>
      </c>
      <c r="AC1612" s="23" t="s">
        <v>190</v>
      </c>
      <c r="AD1612" s="23" t="s">
        <v>190</v>
      </c>
      <c r="AE1612" s="23" t="s">
        <v>81</v>
      </c>
      <c r="AF1612" s="23" t="s">
        <v>190</v>
      </c>
      <c r="AG1612" s="23" t="s">
        <v>520</v>
      </c>
      <c r="AH1612" s="23" t="s">
        <v>281</v>
      </c>
      <c r="AI1612" s="23" t="s">
        <v>521</v>
      </c>
      <c r="AJ1612" s="23" t="b">
        <v>0</v>
      </c>
      <c r="AK1612" s="3">
        <v>117</v>
      </c>
      <c r="AL1612" s="3">
        <v>3404</v>
      </c>
      <c r="AM1612" s="3">
        <v>4852</v>
      </c>
      <c r="AN1612" s="24">
        <v>45536.302634837964</v>
      </c>
      <c r="AO1612" s="24">
        <v>45536.302634837964</v>
      </c>
      <c r="AP1612">
        <v>9</v>
      </c>
      <c r="AQ1612" t="s">
        <v>194</v>
      </c>
      <c r="AR1612">
        <v>244.30263483796443</v>
      </c>
      <c r="AS1612" t="s">
        <v>195</v>
      </c>
      <c r="AT1612" t="s">
        <v>408</v>
      </c>
      <c r="AU1612" t="s">
        <v>197</v>
      </c>
      <c r="AV1612" t="s">
        <v>252</v>
      </c>
      <c r="AW1612" t="s">
        <v>408</v>
      </c>
      <c r="AX1612" t="s">
        <v>197</v>
      </c>
      <c r="AY1612" t="s">
        <v>252</v>
      </c>
    </row>
    <row r="1613" spans="1:51" x14ac:dyDescent="0.45">
      <c r="A1613" s="22">
        <v>872618</v>
      </c>
      <c r="B1613" s="6">
        <v>45536</v>
      </c>
      <c r="C1613" s="22">
        <v>1047000</v>
      </c>
      <c r="D1613" s="22">
        <v>335641</v>
      </c>
      <c r="E1613" s="22"/>
      <c r="F1613" s="22">
        <v>0</v>
      </c>
      <c r="G1613" s="22">
        <v>173095</v>
      </c>
      <c r="H1613" s="22">
        <v>0</v>
      </c>
      <c r="I1613" s="22"/>
      <c r="J1613" s="22">
        <v>0</v>
      </c>
      <c r="K1613" s="22">
        <v>94038</v>
      </c>
      <c r="L1613" s="23" t="s">
        <v>572</v>
      </c>
      <c r="M1613" s="23"/>
      <c r="N1613" s="23" t="s">
        <v>184</v>
      </c>
      <c r="O1613" s="23" t="s">
        <v>517</v>
      </c>
      <c r="P1613" s="22">
        <v>15</v>
      </c>
      <c r="Q1613" s="23" t="s">
        <v>518</v>
      </c>
      <c r="R1613" s="23"/>
      <c r="S1613" s="23"/>
      <c r="T1613" s="23"/>
      <c r="U1613" s="23"/>
      <c r="V1613" s="23" t="s">
        <v>519</v>
      </c>
      <c r="W1613" s="23" t="s">
        <v>188</v>
      </c>
      <c r="X1613" s="23" t="s">
        <v>189</v>
      </c>
      <c r="Y1613" s="22">
        <v>0</v>
      </c>
      <c r="Z1613" s="23" t="s">
        <v>190</v>
      </c>
      <c r="AA1613" s="23" t="s">
        <v>191</v>
      </c>
      <c r="AB1613" s="23" t="s">
        <v>190</v>
      </c>
      <c r="AC1613" s="23" t="s">
        <v>190</v>
      </c>
      <c r="AD1613" s="23" t="s">
        <v>190</v>
      </c>
      <c r="AE1613" s="23" t="s">
        <v>81</v>
      </c>
      <c r="AF1613" s="23" t="s">
        <v>190</v>
      </c>
      <c r="AG1613" s="23" t="s">
        <v>520</v>
      </c>
      <c r="AH1613" s="23" t="s">
        <v>281</v>
      </c>
      <c r="AI1613" s="23" t="s">
        <v>521</v>
      </c>
      <c r="AJ1613" s="23" t="b">
        <v>0</v>
      </c>
      <c r="AK1613" s="3">
        <v>55</v>
      </c>
      <c r="AL1613" s="3">
        <v>3404</v>
      </c>
      <c r="AM1613" s="3">
        <v>5003</v>
      </c>
      <c r="AN1613" s="24">
        <v>45536.331639390432</v>
      </c>
      <c r="AO1613" s="24">
        <v>45536.331639390432</v>
      </c>
      <c r="AP1613">
        <v>9</v>
      </c>
      <c r="AQ1613" t="s">
        <v>194</v>
      </c>
      <c r="AR1613">
        <v>244.33163939043152</v>
      </c>
      <c r="AS1613" t="s">
        <v>195</v>
      </c>
      <c r="AT1613" t="s">
        <v>408</v>
      </c>
      <c r="AU1613" t="s">
        <v>197</v>
      </c>
      <c r="AV1613" t="s">
        <v>201</v>
      </c>
      <c r="AW1613" t="s">
        <v>408</v>
      </c>
      <c r="AX1613" t="s">
        <v>197</v>
      </c>
      <c r="AY1613" t="s">
        <v>201</v>
      </c>
    </row>
    <row r="1614" spans="1:51" x14ac:dyDescent="0.45">
      <c r="A1614" s="22">
        <v>872605</v>
      </c>
      <c r="B1614" s="6">
        <v>45536</v>
      </c>
      <c r="C1614" s="22">
        <v>1047000</v>
      </c>
      <c r="D1614" s="22">
        <v>338196</v>
      </c>
      <c r="E1614" s="22"/>
      <c r="F1614" s="22">
        <v>0</v>
      </c>
      <c r="G1614" s="22">
        <v>173095</v>
      </c>
      <c r="H1614" s="22">
        <v>0</v>
      </c>
      <c r="I1614" s="22"/>
      <c r="J1614" s="22">
        <v>0</v>
      </c>
      <c r="K1614" s="22">
        <v>101757</v>
      </c>
      <c r="L1614" s="23" t="s">
        <v>591</v>
      </c>
      <c r="M1614" s="23"/>
      <c r="N1614" s="23" t="s">
        <v>184</v>
      </c>
      <c r="O1614" s="23" t="s">
        <v>517</v>
      </c>
      <c r="P1614" s="22">
        <v>15</v>
      </c>
      <c r="Q1614" s="23" t="s">
        <v>518</v>
      </c>
      <c r="R1614" s="23"/>
      <c r="S1614" s="23"/>
      <c r="T1614" s="23"/>
      <c r="U1614" s="23"/>
      <c r="V1614" s="23" t="s">
        <v>519</v>
      </c>
      <c r="W1614" s="23" t="s">
        <v>188</v>
      </c>
      <c r="X1614" s="23" t="s">
        <v>189</v>
      </c>
      <c r="Y1614" s="22">
        <v>0</v>
      </c>
      <c r="Z1614" s="23" t="s">
        <v>190</v>
      </c>
      <c r="AA1614" s="23" t="s">
        <v>191</v>
      </c>
      <c r="AB1614" s="23" t="s">
        <v>190</v>
      </c>
      <c r="AC1614" s="23" t="s">
        <v>190</v>
      </c>
      <c r="AD1614" s="23" t="s">
        <v>190</v>
      </c>
      <c r="AE1614" s="23" t="s">
        <v>81</v>
      </c>
      <c r="AF1614" s="23" t="s">
        <v>190</v>
      </c>
      <c r="AG1614" s="23" t="s">
        <v>520</v>
      </c>
      <c r="AH1614" s="23" t="s">
        <v>281</v>
      </c>
      <c r="AI1614" s="23" t="s">
        <v>521</v>
      </c>
      <c r="AJ1614" s="23" t="b">
        <v>0</v>
      </c>
      <c r="AK1614" s="3">
        <v>55</v>
      </c>
      <c r="AL1614" s="3">
        <v>3404</v>
      </c>
      <c r="AM1614" s="3">
        <v>4989</v>
      </c>
      <c r="AN1614" s="24">
        <v>45536.330420100312</v>
      </c>
      <c r="AO1614" s="24">
        <v>45536.330420100312</v>
      </c>
      <c r="AP1614">
        <v>9</v>
      </c>
      <c r="AQ1614" t="s">
        <v>194</v>
      </c>
      <c r="AR1614">
        <v>244.33042010031204</v>
      </c>
      <c r="AS1614" t="s">
        <v>195</v>
      </c>
      <c r="AT1614" t="s">
        <v>408</v>
      </c>
      <c r="AU1614" t="s">
        <v>197</v>
      </c>
      <c r="AV1614" t="s">
        <v>252</v>
      </c>
      <c r="AW1614" t="s">
        <v>408</v>
      </c>
      <c r="AX1614" t="s">
        <v>197</v>
      </c>
      <c r="AY1614" t="s">
        <v>252</v>
      </c>
    </row>
    <row r="1615" spans="1:51" x14ac:dyDescent="0.45">
      <c r="A1615" s="22">
        <v>873785</v>
      </c>
      <c r="B1615" s="6">
        <v>45536</v>
      </c>
      <c r="C1615" s="22">
        <v>1047000</v>
      </c>
      <c r="D1615" s="22">
        <v>1521977</v>
      </c>
      <c r="E1615" s="22"/>
      <c r="F1615" s="22">
        <v>256</v>
      </c>
      <c r="G1615" s="22">
        <v>533461</v>
      </c>
      <c r="H1615" s="22">
        <v>1</v>
      </c>
      <c r="I1615" s="22"/>
      <c r="J1615" s="22">
        <v>152547</v>
      </c>
      <c r="K1615" s="22">
        <v>62745</v>
      </c>
      <c r="L1615" s="23" t="s">
        <v>1248</v>
      </c>
      <c r="M1615" s="23"/>
      <c r="N1615" s="23" t="s">
        <v>184</v>
      </c>
      <c r="O1615" s="23" t="s">
        <v>225</v>
      </c>
      <c r="P1615" s="22">
        <v>18</v>
      </c>
      <c r="Q1615" s="23" t="s">
        <v>279</v>
      </c>
      <c r="R1615" s="23"/>
      <c r="S1615" s="23"/>
      <c r="T1615" s="23"/>
      <c r="U1615" s="23"/>
      <c r="V1615" s="23" t="s">
        <v>187</v>
      </c>
      <c r="W1615" s="23" t="s">
        <v>188</v>
      </c>
      <c r="X1615" s="23" t="s">
        <v>189</v>
      </c>
      <c r="Y1615" s="22">
        <v>0</v>
      </c>
      <c r="Z1615" s="23" t="s">
        <v>190</v>
      </c>
      <c r="AA1615" s="23" t="s">
        <v>191</v>
      </c>
      <c r="AB1615" s="23" t="s">
        <v>190</v>
      </c>
      <c r="AC1615" s="23" t="s">
        <v>280</v>
      </c>
      <c r="AD1615" s="23" t="s">
        <v>281</v>
      </c>
      <c r="AE1615" s="23" t="s">
        <v>65</v>
      </c>
      <c r="AF1615" s="23"/>
      <c r="AG1615" s="23"/>
      <c r="AH1615" s="23"/>
      <c r="AI1615" s="23"/>
      <c r="AJ1615" s="23" t="b">
        <v>0</v>
      </c>
      <c r="AK1615" s="3">
        <v>98</v>
      </c>
      <c r="AL1615" s="3">
        <v>2408</v>
      </c>
      <c r="AM1615" s="3">
        <v>5897</v>
      </c>
      <c r="AN1615" s="24">
        <v>45536.645934722219</v>
      </c>
      <c r="AO1615" s="24">
        <v>45536.645946296296</v>
      </c>
      <c r="AP1615">
        <v>9</v>
      </c>
      <c r="AQ1615" t="s">
        <v>194</v>
      </c>
      <c r="AR1615">
        <v>244.64593472221895</v>
      </c>
      <c r="AS1615" t="s">
        <v>195</v>
      </c>
      <c r="AT1615" t="s">
        <v>228</v>
      </c>
      <c r="AU1615" t="s">
        <v>197</v>
      </c>
      <c r="AV1615" t="s">
        <v>197</v>
      </c>
      <c r="AW1615" t="s">
        <v>228</v>
      </c>
      <c r="AX1615" t="s">
        <v>197</v>
      </c>
      <c r="AY1615" t="s">
        <v>223</v>
      </c>
    </row>
    <row r="1616" spans="1:51" x14ac:dyDescent="0.45">
      <c r="A1616" s="22">
        <v>872460</v>
      </c>
      <c r="B1616" s="6">
        <v>45536</v>
      </c>
      <c r="C1616" s="22">
        <v>1047000</v>
      </c>
      <c r="D1616" s="22">
        <v>343492</v>
      </c>
      <c r="E1616" s="22"/>
      <c r="F1616" s="22">
        <v>1280</v>
      </c>
      <c r="G1616" s="22">
        <v>173110</v>
      </c>
      <c r="H1616" s="22">
        <v>0</v>
      </c>
      <c r="I1616" s="22"/>
      <c r="J1616" s="22">
        <v>0</v>
      </c>
      <c r="K1616" s="22">
        <v>101982</v>
      </c>
      <c r="L1616" s="23" t="s">
        <v>1719</v>
      </c>
      <c r="M1616" s="23"/>
      <c r="N1616" s="23" t="s">
        <v>184</v>
      </c>
      <c r="O1616" s="23" t="s">
        <v>517</v>
      </c>
      <c r="P1616" s="22">
        <v>15</v>
      </c>
      <c r="Q1616" s="23" t="s">
        <v>518</v>
      </c>
      <c r="R1616" s="23"/>
      <c r="S1616" s="23"/>
      <c r="T1616" s="23"/>
      <c r="U1616" s="23"/>
      <c r="V1616" s="23" t="s">
        <v>519</v>
      </c>
      <c r="W1616" s="23" t="s">
        <v>188</v>
      </c>
      <c r="X1616" s="23" t="s">
        <v>189</v>
      </c>
      <c r="Y1616" s="22">
        <v>0</v>
      </c>
      <c r="Z1616" s="23" t="s">
        <v>190</v>
      </c>
      <c r="AA1616" s="23" t="s">
        <v>191</v>
      </c>
      <c r="AB1616" s="23" t="s">
        <v>190</v>
      </c>
      <c r="AC1616" s="23" t="s">
        <v>190</v>
      </c>
      <c r="AD1616" s="23" t="s">
        <v>190</v>
      </c>
      <c r="AE1616" s="23" t="s">
        <v>81</v>
      </c>
      <c r="AF1616" s="23" t="s">
        <v>190</v>
      </c>
      <c r="AG1616" s="23" t="s">
        <v>520</v>
      </c>
      <c r="AH1616" s="23" t="s">
        <v>281</v>
      </c>
      <c r="AI1616" s="23" t="s">
        <v>521</v>
      </c>
      <c r="AJ1616" s="23" t="b">
        <v>0</v>
      </c>
      <c r="AK1616" s="3">
        <v>117</v>
      </c>
      <c r="AL1616" s="3">
        <v>3404</v>
      </c>
      <c r="AM1616" s="3">
        <v>4847</v>
      </c>
      <c r="AN1616" s="24">
        <v>45536.302338966052</v>
      </c>
      <c r="AO1616" s="24">
        <v>45536.302338966052</v>
      </c>
      <c r="AP1616">
        <v>9</v>
      </c>
      <c r="AQ1616" t="s">
        <v>194</v>
      </c>
      <c r="AR1616">
        <v>244.30233896605205</v>
      </c>
      <c r="AS1616" t="s">
        <v>195</v>
      </c>
      <c r="AT1616" t="s">
        <v>408</v>
      </c>
      <c r="AU1616" t="s">
        <v>197</v>
      </c>
      <c r="AV1616" t="s">
        <v>237</v>
      </c>
      <c r="AW1616" t="s">
        <v>408</v>
      </c>
      <c r="AX1616" t="s">
        <v>197</v>
      </c>
      <c r="AY1616" t="s">
        <v>237</v>
      </c>
    </row>
    <row r="1617" spans="1:51" x14ac:dyDescent="0.45">
      <c r="A1617" s="22">
        <v>872629</v>
      </c>
      <c r="B1617" s="6">
        <v>45536</v>
      </c>
      <c r="C1617" s="22">
        <v>1046000</v>
      </c>
      <c r="D1617" s="22">
        <v>345637</v>
      </c>
      <c r="E1617" s="22"/>
      <c r="F1617" s="22">
        <v>0</v>
      </c>
      <c r="G1617" s="22">
        <v>185983</v>
      </c>
      <c r="H1617" s="22">
        <v>0</v>
      </c>
      <c r="I1617" s="22"/>
      <c r="J1617" s="22">
        <v>0</v>
      </c>
      <c r="K1617" s="22">
        <v>98434</v>
      </c>
      <c r="L1617" s="23" t="s">
        <v>563</v>
      </c>
      <c r="M1617" s="23"/>
      <c r="N1617" s="23" t="s">
        <v>184</v>
      </c>
      <c r="O1617" s="23" t="s">
        <v>517</v>
      </c>
      <c r="P1617" s="22">
        <v>15</v>
      </c>
      <c r="Q1617" s="23" t="s">
        <v>518</v>
      </c>
      <c r="R1617" s="23"/>
      <c r="S1617" s="23"/>
      <c r="T1617" s="23"/>
      <c r="U1617" s="23"/>
      <c r="V1617" s="23" t="s">
        <v>519</v>
      </c>
      <c r="W1617" s="23" t="s">
        <v>188</v>
      </c>
      <c r="X1617" s="23" t="s">
        <v>189</v>
      </c>
      <c r="Y1617" s="22">
        <v>0</v>
      </c>
      <c r="Z1617" s="23" t="s">
        <v>190</v>
      </c>
      <c r="AA1617" s="23" t="s">
        <v>191</v>
      </c>
      <c r="AB1617" s="23" t="s">
        <v>190</v>
      </c>
      <c r="AC1617" s="23" t="s">
        <v>190</v>
      </c>
      <c r="AD1617" s="23" t="s">
        <v>190</v>
      </c>
      <c r="AE1617" s="23" t="s">
        <v>81</v>
      </c>
      <c r="AF1617" s="23" t="s">
        <v>190</v>
      </c>
      <c r="AG1617" s="23" t="s">
        <v>520</v>
      </c>
      <c r="AH1617" s="23" t="s">
        <v>281</v>
      </c>
      <c r="AI1617" s="23" t="s">
        <v>521</v>
      </c>
      <c r="AJ1617" s="23" t="b">
        <v>0</v>
      </c>
      <c r="AK1617" s="3">
        <v>64</v>
      </c>
      <c r="AL1617" s="3">
        <v>3404</v>
      </c>
      <c r="AM1617" s="3">
        <v>5013</v>
      </c>
      <c r="AN1617" s="24">
        <v>45536.332794637347</v>
      </c>
      <c r="AO1617" s="24">
        <v>45536.332794637347</v>
      </c>
      <c r="AP1617">
        <v>9</v>
      </c>
      <c r="AQ1617" t="s">
        <v>194</v>
      </c>
      <c r="AR1617">
        <v>244.33279463734652</v>
      </c>
      <c r="AS1617" t="s">
        <v>195</v>
      </c>
      <c r="AT1617" t="s">
        <v>408</v>
      </c>
      <c r="AU1617" t="s">
        <v>197</v>
      </c>
      <c r="AV1617" t="s">
        <v>218</v>
      </c>
      <c r="AW1617" t="s">
        <v>408</v>
      </c>
      <c r="AX1617" t="s">
        <v>197</v>
      </c>
      <c r="AY1617" t="s">
        <v>218</v>
      </c>
    </row>
    <row r="1618" spans="1:51" x14ac:dyDescent="0.45">
      <c r="A1618" s="22">
        <v>874768</v>
      </c>
      <c r="B1618" s="6">
        <v>45536</v>
      </c>
      <c r="C1618" s="22">
        <v>1046000</v>
      </c>
      <c r="D1618" s="22">
        <v>263729</v>
      </c>
      <c r="E1618" s="22"/>
      <c r="F1618" s="22">
        <v>0</v>
      </c>
      <c r="G1618" s="22">
        <v>160859</v>
      </c>
      <c r="H1618" s="22">
        <v>0</v>
      </c>
      <c r="I1618" s="22"/>
      <c r="J1618" s="22">
        <v>0</v>
      </c>
      <c r="K1618" s="22">
        <v>94396</v>
      </c>
      <c r="L1618" s="23" t="s">
        <v>571</v>
      </c>
      <c r="M1618" s="23"/>
      <c r="N1618" s="23" t="s">
        <v>184</v>
      </c>
      <c r="O1618" s="23" t="s">
        <v>558</v>
      </c>
      <c r="P1618" s="22">
        <v>15</v>
      </c>
      <c r="Q1618" s="23" t="s">
        <v>518</v>
      </c>
      <c r="R1618" s="23"/>
      <c r="S1618" s="23"/>
      <c r="T1618" s="23"/>
      <c r="U1618" s="23"/>
      <c r="V1618" s="23" t="s">
        <v>519</v>
      </c>
      <c r="W1618" s="23" t="s">
        <v>188</v>
      </c>
      <c r="X1618" s="23" t="s">
        <v>189</v>
      </c>
      <c r="Y1618" s="22">
        <v>0</v>
      </c>
      <c r="Z1618" s="23" t="s">
        <v>190</v>
      </c>
      <c r="AA1618" s="23" t="s">
        <v>191</v>
      </c>
      <c r="AB1618" s="23" t="s">
        <v>190</v>
      </c>
      <c r="AC1618" s="23" t="s">
        <v>190</v>
      </c>
      <c r="AD1618" s="23" t="s">
        <v>190</v>
      </c>
      <c r="AE1618" s="23" t="s">
        <v>81</v>
      </c>
      <c r="AF1618" s="23" t="s">
        <v>190</v>
      </c>
      <c r="AG1618" s="23" t="s">
        <v>520</v>
      </c>
      <c r="AH1618" s="23" t="s">
        <v>281</v>
      </c>
      <c r="AI1618" s="23" t="s">
        <v>521</v>
      </c>
      <c r="AJ1618" s="23" t="b">
        <v>0</v>
      </c>
      <c r="AK1618" s="3">
        <v>126</v>
      </c>
      <c r="AL1618" s="3">
        <v>5952</v>
      </c>
      <c r="AM1618" s="3">
        <v>6755</v>
      </c>
      <c r="AN1618" s="24">
        <v>45536.791816936726</v>
      </c>
      <c r="AO1618" s="24">
        <v>45536.791816936726</v>
      </c>
      <c r="AP1618">
        <v>9</v>
      </c>
      <c r="AQ1618" t="s">
        <v>194</v>
      </c>
      <c r="AR1618">
        <v>244.79181693672581</v>
      </c>
      <c r="AS1618" t="s">
        <v>195</v>
      </c>
      <c r="AT1618" t="s">
        <v>231</v>
      </c>
      <c r="AU1618" t="s">
        <v>197</v>
      </c>
      <c r="AV1618" t="s">
        <v>218</v>
      </c>
      <c r="AW1618" t="s">
        <v>231</v>
      </c>
      <c r="AX1618" t="s">
        <v>197</v>
      </c>
      <c r="AY1618" t="s">
        <v>218</v>
      </c>
    </row>
    <row r="1619" spans="1:51" x14ac:dyDescent="0.45">
      <c r="A1619" s="22">
        <v>872596</v>
      </c>
      <c r="B1619" s="6">
        <v>45536</v>
      </c>
      <c r="C1619" s="22">
        <v>1046000</v>
      </c>
      <c r="D1619" s="22">
        <v>346697</v>
      </c>
      <c r="E1619" s="22"/>
      <c r="F1619" s="22">
        <v>0</v>
      </c>
      <c r="G1619" s="22">
        <v>173095</v>
      </c>
      <c r="H1619" s="22">
        <v>0</v>
      </c>
      <c r="I1619" s="22"/>
      <c r="J1619" s="22">
        <v>0</v>
      </c>
      <c r="K1619" s="22">
        <v>101860</v>
      </c>
      <c r="L1619" s="23" t="s">
        <v>596</v>
      </c>
      <c r="M1619" s="23"/>
      <c r="N1619" s="23" t="s">
        <v>184</v>
      </c>
      <c r="O1619" s="23" t="s">
        <v>517</v>
      </c>
      <c r="P1619" s="22">
        <v>15</v>
      </c>
      <c r="Q1619" s="23" t="s">
        <v>518</v>
      </c>
      <c r="R1619" s="23"/>
      <c r="S1619" s="23"/>
      <c r="T1619" s="23"/>
      <c r="U1619" s="23"/>
      <c r="V1619" s="23" t="s">
        <v>519</v>
      </c>
      <c r="W1619" s="23" t="s">
        <v>188</v>
      </c>
      <c r="X1619" s="23" t="s">
        <v>189</v>
      </c>
      <c r="Y1619" s="22">
        <v>0</v>
      </c>
      <c r="Z1619" s="23" t="s">
        <v>190</v>
      </c>
      <c r="AA1619" s="23" t="s">
        <v>191</v>
      </c>
      <c r="AB1619" s="23" t="s">
        <v>190</v>
      </c>
      <c r="AC1619" s="23" t="s">
        <v>190</v>
      </c>
      <c r="AD1619" s="23" t="s">
        <v>190</v>
      </c>
      <c r="AE1619" s="23" t="s">
        <v>81</v>
      </c>
      <c r="AF1619" s="23" t="s">
        <v>190</v>
      </c>
      <c r="AG1619" s="23" t="s">
        <v>520</v>
      </c>
      <c r="AH1619" s="23" t="s">
        <v>281</v>
      </c>
      <c r="AI1619" s="23" t="s">
        <v>521</v>
      </c>
      <c r="AJ1619" s="23" t="b">
        <v>0</v>
      </c>
      <c r="AK1619" s="3">
        <v>55</v>
      </c>
      <c r="AL1619" s="3">
        <v>3404</v>
      </c>
      <c r="AM1619" s="3">
        <v>4980</v>
      </c>
      <c r="AN1619" s="24">
        <v>45536.329448765435</v>
      </c>
      <c r="AO1619" s="24">
        <v>45536.329448765435</v>
      </c>
      <c r="AP1619">
        <v>9</v>
      </c>
      <c r="AQ1619" t="s">
        <v>194</v>
      </c>
      <c r="AR1619">
        <v>244.32944876543479</v>
      </c>
      <c r="AS1619" t="s">
        <v>195</v>
      </c>
      <c r="AT1619" t="s">
        <v>408</v>
      </c>
      <c r="AU1619" t="s">
        <v>197</v>
      </c>
      <c r="AV1619" t="s">
        <v>210</v>
      </c>
      <c r="AW1619" t="s">
        <v>408</v>
      </c>
      <c r="AX1619" t="s">
        <v>197</v>
      </c>
      <c r="AY1619" t="s">
        <v>210</v>
      </c>
    </row>
    <row r="1620" spans="1:51" x14ac:dyDescent="0.45">
      <c r="A1620" s="22">
        <v>874441</v>
      </c>
      <c r="B1620" s="6">
        <v>45536</v>
      </c>
      <c r="C1620" s="22">
        <v>1046000</v>
      </c>
      <c r="D1620" s="22">
        <v>1146860</v>
      </c>
      <c r="E1620" s="22"/>
      <c r="F1620" s="22">
        <v>13651</v>
      </c>
      <c r="G1620" s="22">
        <v>123926</v>
      </c>
      <c r="H1620" s="22">
        <v>1</v>
      </c>
      <c r="I1620" s="22"/>
      <c r="J1620" s="22">
        <v>8</v>
      </c>
      <c r="K1620" s="22">
        <v>102267</v>
      </c>
      <c r="L1620" s="23" t="s">
        <v>1240</v>
      </c>
      <c r="M1620" s="23"/>
      <c r="N1620" s="23" t="s">
        <v>184</v>
      </c>
      <c r="O1620" s="23" t="s">
        <v>225</v>
      </c>
      <c r="P1620" s="22">
        <v>20</v>
      </c>
      <c r="Q1620" s="23" t="s">
        <v>186</v>
      </c>
      <c r="R1620" s="23"/>
      <c r="S1620" s="23"/>
      <c r="T1620" s="23"/>
      <c r="U1620" s="23"/>
      <c r="V1620" s="23" t="s">
        <v>187</v>
      </c>
      <c r="W1620" s="23" t="s">
        <v>188</v>
      </c>
      <c r="X1620" s="23" t="s">
        <v>189</v>
      </c>
      <c r="Y1620" s="22">
        <v>0</v>
      </c>
      <c r="Z1620" s="23" t="s">
        <v>190</v>
      </c>
      <c r="AA1620" s="23" t="s">
        <v>191</v>
      </c>
      <c r="AB1620" s="23" t="s">
        <v>190</v>
      </c>
      <c r="AC1620" s="23" t="s">
        <v>192</v>
      </c>
      <c r="AD1620" s="23" t="s">
        <v>281</v>
      </c>
      <c r="AE1620" s="23" t="s">
        <v>67</v>
      </c>
      <c r="AF1620" s="23"/>
      <c r="AG1620" s="23"/>
      <c r="AH1620" s="23"/>
      <c r="AI1620" s="23"/>
      <c r="AJ1620" s="23" t="b">
        <v>0</v>
      </c>
      <c r="AK1620" s="3">
        <v>115</v>
      </c>
      <c r="AL1620" s="3">
        <v>2408</v>
      </c>
      <c r="AM1620" s="3">
        <v>6481</v>
      </c>
      <c r="AN1620" s="24">
        <v>45536.688652430559</v>
      </c>
      <c r="AO1620" s="24">
        <v>45536.688664004629</v>
      </c>
      <c r="AP1620">
        <v>9</v>
      </c>
      <c r="AQ1620" t="s">
        <v>194</v>
      </c>
      <c r="AR1620">
        <v>244.68865243055916</v>
      </c>
      <c r="AS1620" t="s">
        <v>195</v>
      </c>
      <c r="AT1620" t="s">
        <v>198</v>
      </c>
      <c r="AU1620" t="s">
        <v>197</v>
      </c>
      <c r="AV1620" t="s">
        <v>362</v>
      </c>
      <c r="AW1620" t="s">
        <v>198</v>
      </c>
      <c r="AX1620" t="s">
        <v>197</v>
      </c>
      <c r="AY1620" t="s">
        <v>309</v>
      </c>
    </row>
    <row r="1621" spans="1:51" x14ac:dyDescent="0.45">
      <c r="A1621" s="22">
        <v>872535</v>
      </c>
      <c r="B1621" s="6">
        <v>45536</v>
      </c>
      <c r="C1621" s="22">
        <v>1032000</v>
      </c>
      <c r="D1621" s="22">
        <v>2061768</v>
      </c>
      <c r="E1621" s="22"/>
      <c r="F1621" s="22">
        <v>171718</v>
      </c>
      <c r="G1621" s="22">
        <v>186314</v>
      </c>
      <c r="H1621" s="22">
        <v>0</v>
      </c>
      <c r="I1621" s="22"/>
      <c r="J1621" s="22">
        <v>2</v>
      </c>
      <c r="K1621" s="22">
        <v>101871</v>
      </c>
      <c r="L1621" s="23" t="s">
        <v>1552</v>
      </c>
      <c r="M1621" s="23"/>
      <c r="N1621" s="23" t="s">
        <v>184</v>
      </c>
      <c r="O1621" s="23" t="s">
        <v>225</v>
      </c>
      <c r="P1621" s="22">
        <v>18</v>
      </c>
      <c r="Q1621" s="23" t="s">
        <v>279</v>
      </c>
      <c r="R1621" s="23"/>
      <c r="S1621" s="23"/>
      <c r="T1621" s="23"/>
      <c r="U1621" s="23"/>
      <c r="V1621" s="23" t="s">
        <v>187</v>
      </c>
      <c r="W1621" s="23" t="s">
        <v>188</v>
      </c>
      <c r="X1621" s="23" t="s">
        <v>189</v>
      </c>
      <c r="Y1621" s="22">
        <v>0</v>
      </c>
      <c r="Z1621" s="23" t="s">
        <v>190</v>
      </c>
      <c r="AA1621" s="23" t="s">
        <v>191</v>
      </c>
      <c r="AB1621" s="23" t="s">
        <v>190</v>
      </c>
      <c r="AC1621" s="23" t="s">
        <v>280</v>
      </c>
      <c r="AD1621" s="23" t="s">
        <v>281</v>
      </c>
      <c r="AE1621" s="23" t="s">
        <v>69</v>
      </c>
      <c r="AF1621" s="23"/>
      <c r="AG1621" s="23"/>
      <c r="AH1621" s="23"/>
      <c r="AI1621" s="23"/>
      <c r="AJ1621" s="23" t="b">
        <v>0</v>
      </c>
      <c r="AK1621" s="3">
        <v>124</v>
      </c>
      <c r="AL1621" s="3">
        <v>2408</v>
      </c>
      <c r="AM1621" s="3">
        <v>4921</v>
      </c>
      <c r="AN1621" s="24">
        <v>45536.317432600306</v>
      </c>
      <c r="AO1621" s="24">
        <v>45536.31745574846</v>
      </c>
      <c r="AP1621">
        <v>9</v>
      </c>
      <c r="AQ1621" t="s">
        <v>194</v>
      </c>
      <c r="AR1621">
        <v>244.31743260030635</v>
      </c>
      <c r="AS1621" t="s">
        <v>195</v>
      </c>
      <c r="AT1621" t="s">
        <v>408</v>
      </c>
      <c r="AU1621" t="s">
        <v>197</v>
      </c>
      <c r="AV1621" t="s">
        <v>232</v>
      </c>
      <c r="AW1621" t="s">
        <v>408</v>
      </c>
      <c r="AX1621" t="s">
        <v>197</v>
      </c>
      <c r="AY1621" t="s">
        <v>220</v>
      </c>
    </row>
    <row r="1622" spans="1:51" x14ac:dyDescent="0.45">
      <c r="A1622" s="22">
        <v>873085</v>
      </c>
      <c r="B1622" s="6">
        <v>45536</v>
      </c>
      <c r="C1622" s="22">
        <v>1031000</v>
      </c>
      <c r="D1622" s="22">
        <v>331673</v>
      </c>
      <c r="E1622" s="22"/>
      <c r="F1622" s="22">
        <v>0</v>
      </c>
      <c r="G1622" s="22">
        <v>185992</v>
      </c>
      <c r="H1622" s="22">
        <v>0</v>
      </c>
      <c r="I1622" s="22"/>
      <c r="J1622" s="22">
        <v>0</v>
      </c>
      <c r="K1622" s="22">
        <v>101863</v>
      </c>
      <c r="L1622" s="23" t="s">
        <v>597</v>
      </c>
      <c r="M1622" s="23"/>
      <c r="N1622" s="23" t="s">
        <v>184</v>
      </c>
      <c r="O1622" s="23" t="s">
        <v>517</v>
      </c>
      <c r="P1622" s="22">
        <v>15</v>
      </c>
      <c r="Q1622" s="23" t="s">
        <v>518</v>
      </c>
      <c r="R1622" s="23"/>
      <c r="S1622" s="23"/>
      <c r="T1622" s="23"/>
      <c r="U1622" s="23"/>
      <c r="V1622" s="23" t="s">
        <v>519</v>
      </c>
      <c r="W1622" s="23" t="s">
        <v>188</v>
      </c>
      <c r="X1622" s="23" t="s">
        <v>189</v>
      </c>
      <c r="Y1622" s="22">
        <v>0</v>
      </c>
      <c r="Z1622" s="23" t="s">
        <v>190</v>
      </c>
      <c r="AA1622" s="23" t="s">
        <v>191</v>
      </c>
      <c r="AB1622" s="23" t="s">
        <v>190</v>
      </c>
      <c r="AC1622" s="23" t="s">
        <v>190</v>
      </c>
      <c r="AD1622" s="23" t="s">
        <v>190</v>
      </c>
      <c r="AE1622" s="23" t="s">
        <v>81</v>
      </c>
      <c r="AF1622" s="23" t="s">
        <v>190</v>
      </c>
      <c r="AG1622" s="23" t="s">
        <v>520</v>
      </c>
      <c r="AH1622" s="23" t="s">
        <v>281</v>
      </c>
      <c r="AI1622" s="23" t="s">
        <v>521</v>
      </c>
      <c r="AJ1622" s="23" t="b">
        <v>0</v>
      </c>
      <c r="AK1622" s="3">
        <v>98</v>
      </c>
      <c r="AL1622" s="3">
        <v>3404</v>
      </c>
      <c r="AM1622" s="3">
        <v>5430</v>
      </c>
      <c r="AN1622" s="24">
        <v>45536.414597415125</v>
      </c>
      <c r="AO1622" s="24">
        <v>45536.414597415125</v>
      </c>
      <c r="AP1622">
        <v>9</v>
      </c>
      <c r="AQ1622" t="s">
        <v>194</v>
      </c>
      <c r="AR1622">
        <v>244.41459741512517</v>
      </c>
      <c r="AS1622" t="s">
        <v>195</v>
      </c>
      <c r="AT1622" t="s">
        <v>238</v>
      </c>
      <c r="AU1622" t="s">
        <v>197</v>
      </c>
      <c r="AV1622" t="s">
        <v>317</v>
      </c>
      <c r="AW1622" t="s">
        <v>238</v>
      </c>
      <c r="AX1622" t="s">
        <v>197</v>
      </c>
      <c r="AY1622" t="s">
        <v>317</v>
      </c>
    </row>
    <row r="1623" spans="1:51" x14ac:dyDescent="0.45">
      <c r="A1623" s="22">
        <v>872393</v>
      </c>
      <c r="B1623" s="6">
        <v>45536</v>
      </c>
      <c r="C1623" s="22">
        <v>1031000</v>
      </c>
      <c r="D1623" s="22">
        <v>1519965</v>
      </c>
      <c r="E1623" s="22"/>
      <c r="F1623" s="22">
        <v>256</v>
      </c>
      <c r="G1623" s="22">
        <v>533477</v>
      </c>
      <c r="H1623" s="22">
        <v>2</v>
      </c>
      <c r="I1623" s="22"/>
      <c r="J1623" s="22">
        <v>152547</v>
      </c>
      <c r="K1623" s="22">
        <v>62745</v>
      </c>
      <c r="L1623" s="23" t="s">
        <v>1248</v>
      </c>
      <c r="M1623" s="23"/>
      <c r="N1623" s="23" t="s">
        <v>184</v>
      </c>
      <c r="O1623" s="23" t="s">
        <v>225</v>
      </c>
      <c r="P1623" s="22">
        <v>18</v>
      </c>
      <c r="Q1623" s="23" t="s">
        <v>279</v>
      </c>
      <c r="R1623" s="23"/>
      <c r="S1623" s="23"/>
      <c r="T1623" s="23"/>
      <c r="U1623" s="23"/>
      <c r="V1623" s="23" t="s">
        <v>187</v>
      </c>
      <c r="W1623" s="23" t="s">
        <v>188</v>
      </c>
      <c r="X1623" s="23" t="s">
        <v>189</v>
      </c>
      <c r="Y1623" s="22">
        <v>0</v>
      </c>
      <c r="Z1623" s="23" t="s">
        <v>190</v>
      </c>
      <c r="AA1623" s="23" t="s">
        <v>191</v>
      </c>
      <c r="AB1623" s="23" t="s">
        <v>190</v>
      </c>
      <c r="AC1623" s="23" t="s">
        <v>280</v>
      </c>
      <c r="AD1623" s="23" t="s">
        <v>281</v>
      </c>
      <c r="AE1623" s="23" t="s">
        <v>65</v>
      </c>
      <c r="AF1623" s="23"/>
      <c r="AG1623" s="23"/>
      <c r="AH1623" s="23"/>
      <c r="AI1623" s="23"/>
      <c r="AJ1623" s="23" t="b">
        <v>0</v>
      </c>
      <c r="AK1623" s="3">
        <v>123</v>
      </c>
      <c r="AL1623" s="3">
        <v>2408</v>
      </c>
      <c r="AM1623" s="3">
        <v>4798</v>
      </c>
      <c r="AN1623" s="24">
        <v>45536.292050771604</v>
      </c>
      <c r="AO1623" s="24">
        <v>45536.292062345681</v>
      </c>
      <c r="AP1623">
        <v>9</v>
      </c>
      <c r="AQ1623" t="s">
        <v>194</v>
      </c>
      <c r="AR1623">
        <v>244.29205077160441</v>
      </c>
      <c r="AS1623" t="s">
        <v>195</v>
      </c>
      <c r="AT1623" t="s">
        <v>408</v>
      </c>
      <c r="AU1623" t="s">
        <v>197</v>
      </c>
      <c r="AV1623" t="s">
        <v>301</v>
      </c>
      <c r="AW1623" t="s">
        <v>408</v>
      </c>
      <c r="AX1623" t="s">
        <v>197</v>
      </c>
      <c r="AY1623" t="s">
        <v>201</v>
      </c>
    </row>
    <row r="1624" spans="1:51" x14ac:dyDescent="0.45">
      <c r="A1624" s="22">
        <v>873529</v>
      </c>
      <c r="B1624" s="6">
        <v>45536</v>
      </c>
      <c r="C1624" s="22">
        <v>1031000</v>
      </c>
      <c r="D1624" s="22">
        <v>1288509</v>
      </c>
      <c r="E1624" s="22"/>
      <c r="F1624" s="22">
        <v>256</v>
      </c>
      <c r="G1624" s="22">
        <v>533461</v>
      </c>
      <c r="H1624" s="22">
        <v>1</v>
      </c>
      <c r="I1624" s="22"/>
      <c r="J1624" s="22">
        <v>152547</v>
      </c>
      <c r="K1624" s="22">
        <v>62745</v>
      </c>
      <c r="L1624" s="23" t="s">
        <v>1248</v>
      </c>
      <c r="M1624" s="23"/>
      <c r="N1624" s="23" t="s">
        <v>184</v>
      </c>
      <c r="O1624" s="23" t="s">
        <v>225</v>
      </c>
      <c r="P1624" s="22">
        <v>18</v>
      </c>
      <c r="Q1624" s="23" t="s">
        <v>279</v>
      </c>
      <c r="R1624" s="23"/>
      <c r="S1624" s="23"/>
      <c r="T1624" s="23"/>
      <c r="U1624" s="23"/>
      <c r="V1624" s="23" t="s">
        <v>187</v>
      </c>
      <c r="W1624" s="23" t="s">
        <v>188</v>
      </c>
      <c r="X1624" s="23" t="s">
        <v>189</v>
      </c>
      <c r="Y1624" s="22">
        <v>0</v>
      </c>
      <c r="Z1624" s="23" t="s">
        <v>190</v>
      </c>
      <c r="AA1624" s="23" t="s">
        <v>191</v>
      </c>
      <c r="AB1624" s="23" t="s">
        <v>190</v>
      </c>
      <c r="AC1624" s="23" t="s">
        <v>280</v>
      </c>
      <c r="AD1624" s="23" t="s">
        <v>281</v>
      </c>
      <c r="AE1624" s="23" t="s">
        <v>65</v>
      </c>
      <c r="AF1624" s="23"/>
      <c r="AG1624" s="23"/>
      <c r="AH1624" s="23"/>
      <c r="AI1624" s="23"/>
      <c r="AJ1624" s="23" t="b">
        <v>0</v>
      </c>
      <c r="AK1624" s="3">
        <v>127</v>
      </c>
      <c r="AL1624" s="3">
        <v>2408</v>
      </c>
      <c r="AM1624" s="3">
        <v>5720</v>
      </c>
      <c r="AN1624" s="24">
        <v>45536.5626623071</v>
      </c>
      <c r="AO1624" s="24">
        <v>45536.56267388117</v>
      </c>
      <c r="AP1624">
        <v>9</v>
      </c>
      <c r="AQ1624" t="s">
        <v>194</v>
      </c>
      <c r="AR1624">
        <v>244.56266230710025</v>
      </c>
      <c r="AS1624" t="s">
        <v>195</v>
      </c>
      <c r="AT1624" t="s">
        <v>218</v>
      </c>
      <c r="AU1624" t="s">
        <v>197</v>
      </c>
      <c r="AV1624" t="s">
        <v>227</v>
      </c>
      <c r="AW1624" t="s">
        <v>218</v>
      </c>
      <c r="AX1624" t="s">
        <v>197</v>
      </c>
      <c r="AY1624" t="s">
        <v>228</v>
      </c>
    </row>
    <row r="1625" spans="1:51" x14ac:dyDescent="0.45">
      <c r="A1625" s="22">
        <v>874761</v>
      </c>
      <c r="B1625" s="6">
        <v>45536</v>
      </c>
      <c r="C1625" s="22">
        <v>1031000</v>
      </c>
      <c r="D1625" s="22">
        <v>1202902</v>
      </c>
      <c r="E1625" s="22"/>
      <c r="F1625" s="22">
        <v>1443</v>
      </c>
      <c r="G1625" s="22">
        <v>534533</v>
      </c>
      <c r="H1625" s="22">
        <v>2</v>
      </c>
      <c r="I1625" s="22"/>
      <c r="J1625" s="22">
        <v>152857</v>
      </c>
      <c r="K1625" s="22">
        <v>62745</v>
      </c>
      <c r="L1625" s="23" t="s">
        <v>1248</v>
      </c>
      <c r="M1625" s="23"/>
      <c r="N1625" s="23" t="s">
        <v>184</v>
      </c>
      <c r="O1625" s="23" t="s">
        <v>225</v>
      </c>
      <c r="P1625" s="22">
        <v>18</v>
      </c>
      <c r="Q1625" s="23" t="s">
        <v>279</v>
      </c>
      <c r="R1625" s="23"/>
      <c r="S1625" s="23"/>
      <c r="T1625" s="23"/>
      <c r="U1625" s="23"/>
      <c r="V1625" s="23" t="s">
        <v>187</v>
      </c>
      <c r="W1625" s="23" t="s">
        <v>188</v>
      </c>
      <c r="X1625" s="23" t="s">
        <v>189</v>
      </c>
      <c r="Y1625" s="22">
        <v>0</v>
      </c>
      <c r="Z1625" s="23" t="s">
        <v>190</v>
      </c>
      <c r="AA1625" s="23" t="s">
        <v>191</v>
      </c>
      <c r="AB1625" s="23" t="s">
        <v>190</v>
      </c>
      <c r="AC1625" s="23" t="s">
        <v>280</v>
      </c>
      <c r="AD1625" s="23" t="s">
        <v>281</v>
      </c>
      <c r="AE1625" s="23" t="s">
        <v>65</v>
      </c>
      <c r="AF1625" s="23"/>
      <c r="AG1625" s="23"/>
      <c r="AH1625" s="23"/>
      <c r="AI1625" s="23"/>
      <c r="AJ1625" s="23" t="b">
        <v>0</v>
      </c>
      <c r="AK1625" s="3">
        <v>112</v>
      </c>
      <c r="AL1625" s="3">
        <v>2408</v>
      </c>
      <c r="AM1625" s="3">
        <v>6747</v>
      </c>
      <c r="AN1625" s="24">
        <v>45536.791767978393</v>
      </c>
      <c r="AO1625" s="24">
        <v>45536.79177955247</v>
      </c>
      <c r="AP1625">
        <v>9</v>
      </c>
      <c r="AQ1625" t="s">
        <v>194</v>
      </c>
      <c r="AR1625">
        <v>244.79176797839318</v>
      </c>
      <c r="AS1625" t="s">
        <v>195</v>
      </c>
      <c r="AT1625" t="s">
        <v>231</v>
      </c>
      <c r="AU1625" t="s">
        <v>197</v>
      </c>
      <c r="AV1625" t="s">
        <v>197</v>
      </c>
      <c r="AW1625" t="s">
        <v>231</v>
      </c>
      <c r="AX1625" t="s">
        <v>197</v>
      </c>
      <c r="AY1625" t="s">
        <v>223</v>
      </c>
    </row>
    <row r="1626" spans="1:51" x14ac:dyDescent="0.45">
      <c r="A1626" s="22">
        <v>872569</v>
      </c>
      <c r="B1626" s="6">
        <v>45536</v>
      </c>
      <c r="C1626" s="22">
        <v>1030000</v>
      </c>
      <c r="D1626" s="22">
        <v>350235</v>
      </c>
      <c r="E1626" s="22"/>
      <c r="F1626" s="22">
        <v>0</v>
      </c>
      <c r="G1626" s="22">
        <v>173110</v>
      </c>
      <c r="H1626" s="22">
        <v>0</v>
      </c>
      <c r="I1626" s="22"/>
      <c r="J1626" s="22">
        <v>0</v>
      </c>
      <c r="K1626" s="22">
        <v>102229</v>
      </c>
      <c r="L1626" s="23" t="s">
        <v>535</v>
      </c>
      <c r="M1626" s="23"/>
      <c r="N1626" s="23" t="s">
        <v>184</v>
      </c>
      <c r="O1626" s="23" t="s">
        <v>517</v>
      </c>
      <c r="P1626" s="22">
        <v>15</v>
      </c>
      <c r="Q1626" s="23" t="s">
        <v>518</v>
      </c>
      <c r="R1626" s="23"/>
      <c r="S1626" s="23"/>
      <c r="T1626" s="23"/>
      <c r="U1626" s="23"/>
      <c r="V1626" s="23" t="s">
        <v>519</v>
      </c>
      <c r="W1626" s="23" t="s">
        <v>188</v>
      </c>
      <c r="X1626" s="23" t="s">
        <v>189</v>
      </c>
      <c r="Y1626" s="22">
        <v>0</v>
      </c>
      <c r="Z1626" s="23" t="s">
        <v>190</v>
      </c>
      <c r="AA1626" s="23" t="s">
        <v>191</v>
      </c>
      <c r="AB1626" s="23" t="s">
        <v>190</v>
      </c>
      <c r="AC1626" s="23" t="s">
        <v>190</v>
      </c>
      <c r="AD1626" s="23" t="s">
        <v>190</v>
      </c>
      <c r="AE1626" s="23" t="s">
        <v>81</v>
      </c>
      <c r="AF1626" s="23" t="s">
        <v>190</v>
      </c>
      <c r="AG1626" s="23" t="s">
        <v>520</v>
      </c>
      <c r="AH1626" s="23" t="s">
        <v>281</v>
      </c>
      <c r="AI1626" s="23" t="s">
        <v>521</v>
      </c>
      <c r="AJ1626" s="23" t="b">
        <v>0</v>
      </c>
      <c r="AK1626" s="3">
        <v>55</v>
      </c>
      <c r="AL1626" s="3">
        <v>3404</v>
      </c>
      <c r="AM1626" s="3">
        <v>4953</v>
      </c>
      <c r="AN1626" s="24">
        <v>45536.326530208331</v>
      </c>
      <c r="AO1626" s="24">
        <v>45536.326530208331</v>
      </c>
      <c r="AP1626">
        <v>9</v>
      </c>
      <c r="AQ1626" t="s">
        <v>194</v>
      </c>
      <c r="AR1626">
        <v>244.32653020833095</v>
      </c>
      <c r="AS1626" t="s">
        <v>195</v>
      </c>
      <c r="AT1626" t="s">
        <v>408</v>
      </c>
      <c r="AU1626" t="s">
        <v>197</v>
      </c>
      <c r="AV1626" t="s">
        <v>207</v>
      </c>
      <c r="AW1626" t="s">
        <v>408</v>
      </c>
      <c r="AX1626" t="s">
        <v>197</v>
      </c>
      <c r="AY1626" t="s">
        <v>207</v>
      </c>
    </row>
    <row r="1627" spans="1:51" x14ac:dyDescent="0.45">
      <c r="A1627" s="22">
        <v>872084</v>
      </c>
      <c r="B1627" s="6">
        <v>45536</v>
      </c>
      <c r="C1627" s="22">
        <v>1030000</v>
      </c>
      <c r="D1627" s="22">
        <v>359564</v>
      </c>
      <c r="E1627" s="22"/>
      <c r="F1627" s="22">
        <v>1</v>
      </c>
      <c r="G1627" s="22">
        <v>185998</v>
      </c>
      <c r="H1627" s="22">
        <v>0</v>
      </c>
      <c r="I1627" s="22"/>
      <c r="J1627" s="22">
        <v>0</v>
      </c>
      <c r="K1627" s="22">
        <v>102249</v>
      </c>
      <c r="L1627" s="23" t="s">
        <v>1718</v>
      </c>
      <c r="M1627" s="23"/>
      <c r="N1627" s="23" t="s">
        <v>184</v>
      </c>
      <c r="O1627" s="23" t="s">
        <v>517</v>
      </c>
      <c r="P1627" s="22">
        <v>15</v>
      </c>
      <c r="Q1627" s="23" t="s">
        <v>518</v>
      </c>
      <c r="R1627" s="23"/>
      <c r="S1627" s="23"/>
      <c r="T1627" s="23"/>
      <c r="U1627" s="23"/>
      <c r="V1627" s="23" t="s">
        <v>519</v>
      </c>
      <c r="W1627" s="23" t="s">
        <v>188</v>
      </c>
      <c r="X1627" s="23" t="s">
        <v>189</v>
      </c>
      <c r="Y1627" s="22">
        <v>0</v>
      </c>
      <c r="Z1627" s="23" t="s">
        <v>190</v>
      </c>
      <c r="AA1627" s="23" t="s">
        <v>191</v>
      </c>
      <c r="AB1627" s="23" t="s">
        <v>190</v>
      </c>
      <c r="AC1627" s="23" t="s">
        <v>190</v>
      </c>
      <c r="AD1627" s="23" t="s">
        <v>190</v>
      </c>
      <c r="AE1627" s="23" t="s">
        <v>81</v>
      </c>
      <c r="AF1627" s="23" t="s">
        <v>190</v>
      </c>
      <c r="AG1627" s="23" t="s">
        <v>520</v>
      </c>
      <c r="AH1627" s="23" t="s">
        <v>281</v>
      </c>
      <c r="AI1627" s="23" t="s">
        <v>521</v>
      </c>
      <c r="AJ1627" s="23" t="b">
        <v>0</v>
      </c>
      <c r="AK1627" s="3">
        <v>109</v>
      </c>
      <c r="AL1627" s="3">
        <v>3404</v>
      </c>
      <c r="AM1627" s="3">
        <v>4592</v>
      </c>
      <c r="AN1627" s="24">
        <v>45536.210976967595</v>
      </c>
      <c r="AO1627" s="24">
        <v>45536.210976967595</v>
      </c>
      <c r="AP1627">
        <v>9</v>
      </c>
      <c r="AQ1627" t="s">
        <v>194</v>
      </c>
      <c r="AR1627">
        <v>244.21097696759534</v>
      </c>
      <c r="AS1627" t="s">
        <v>195</v>
      </c>
      <c r="AT1627" t="s">
        <v>296</v>
      </c>
      <c r="AU1627" t="s">
        <v>197</v>
      </c>
      <c r="AV1627" t="s">
        <v>252</v>
      </c>
      <c r="AW1627" t="s">
        <v>296</v>
      </c>
      <c r="AX1627" t="s">
        <v>197</v>
      </c>
      <c r="AY1627" t="s">
        <v>252</v>
      </c>
    </row>
    <row r="1628" spans="1:51" x14ac:dyDescent="0.45">
      <c r="A1628" s="22">
        <v>874769</v>
      </c>
      <c r="B1628" s="6">
        <v>45536</v>
      </c>
      <c r="C1628" s="22">
        <v>1016000</v>
      </c>
      <c r="D1628" s="22">
        <v>271176</v>
      </c>
      <c r="E1628" s="22"/>
      <c r="F1628" s="22">
        <v>0</v>
      </c>
      <c r="G1628" s="22">
        <v>173747</v>
      </c>
      <c r="H1628" s="22">
        <v>0</v>
      </c>
      <c r="I1628" s="22"/>
      <c r="J1628" s="22">
        <v>0</v>
      </c>
      <c r="K1628" s="22">
        <v>95729</v>
      </c>
      <c r="L1628" s="23" t="s">
        <v>567</v>
      </c>
      <c r="M1628" s="23"/>
      <c r="N1628" s="23" t="s">
        <v>184</v>
      </c>
      <c r="O1628" s="23" t="s">
        <v>558</v>
      </c>
      <c r="P1628" s="22">
        <v>15</v>
      </c>
      <c r="Q1628" s="23" t="s">
        <v>518</v>
      </c>
      <c r="R1628" s="23"/>
      <c r="S1628" s="23"/>
      <c r="T1628" s="23"/>
      <c r="U1628" s="23"/>
      <c r="V1628" s="23" t="s">
        <v>519</v>
      </c>
      <c r="W1628" s="23" t="s">
        <v>188</v>
      </c>
      <c r="X1628" s="23" t="s">
        <v>189</v>
      </c>
      <c r="Y1628" s="22">
        <v>0</v>
      </c>
      <c r="Z1628" s="23" t="s">
        <v>190</v>
      </c>
      <c r="AA1628" s="23" t="s">
        <v>191</v>
      </c>
      <c r="AB1628" s="23" t="s">
        <v>190</v>
      </c>
      <c r="AC1628" s="23" t="s">
        <v>190</v>
      </c>
      <c r="AD1628" s="23" t="s">
        <v>190</v>
      </c>
      <c r="AE1628" s="23" t="s">
        <v>81</v>
      </c>
      <c r="AF1628" s="23" t="s">
        <v>190</v>
      </c>
      <c r="AG1628" s="23" t="s">
        <v>520</v>
      </c>
      <c r="AH1628" s="23" t="s">
        <v>281</v>
      </c>
      <c r="AI1628" s="23" t="s">
        <v>521</v>
      </c>
      <c r="AJ1628" s="23" t="b">
        <v>0</v>
      </c>
      <c r="AK1628" s="3">
        <v>126</v>
      </c>
      <c r="AL1628" s="3">
        <v>5952</v>
      </c>
      <c r="AM1628" s="3">
        <v>6756</v>
      </c>
      <c r="AN1628" s="24">
        <v>45536.791820216051</v>
      </c>
      <c r="AO1628" s="24">
        <v>45536.791820216051</v>
      </c>
      <c r="AP1628">
        <v>9</v>
      </c>
      <c r="AQ1628" t="s">
        <v>194</v>
      </c>
      <c r="AR1628">
        <v>244.79182021605084</v>
      </c>
      <c r="AS1628" t="s">
        <v>195</v>
      </c>
      <c r="AT1628" t="s">
        <v>231</v>
      </c>
      <c r="AU1628" t="s">
        <v>197</v>
      </c>
      <c r="AV1628" t="s">
        <v>218</v>
      </c>
      <c r="AW1628" t="s">
        <v>231</v>
      </c>
      <c r="AX1628" t="s">
        <v>197</v>
      </c>
      <c r="AY1628" t="s">
        <v>218</v>
      </c>
    </row>
    <row r="1629" spans="1:51" x14ac:dyDescent="0.45">
      <c r="A1629" s="22">
        <v>873422</v>
      </c>
      <c r="B1629" s="6">
        <v>45536</v>
      </c>
      <c r="C1629" s="22">
        <v>1016000</v>
      </c>
      <c r="D1629" s="22">
        <v>2607359</v>
      </c>
      <c r="E1629" s="22"/>
      <c r="F1629" s="22">
        <v>17677</v>
      </c>
      <c r="G1629" s="22">
        <v>535040</v>
      </c>
      <c r="H1629" s="22">
        <v>6</v>
      </c>
      <c r="I1629" s="22"/>
      <c r="J1629" s="22">
        <v>152547</v>
      </c>
      <c r="K1629" s="22">
        <v>62745</v>
      </c>
      <c r="L1629" s="23" t="s">
        <v>1248</v>
      </c>
      <c r="M1629" s="23"/>
      <c r="N1629" s="23" t="s">
        <v>184</v>
      </c>
      <c r="O1629" s="23" t="s">
        <v>225</v>
      </c>
      <c r="P1629" s="22">
        <v>18</v>
      </c>
      <c r="Q1629" s="23" t="s">
        <v>279</v>
      </c>
      <c r="R1629" s="23"/>
      <c r="S1629" s="23"/>
      <c r="T1629" s="23"/>
      <c r="U1629" s="23"/>
      <c r="V1629" s="23" t="s">
        <v>187</v>
      </c>
      <c r="W1629" s="23" t="s">
        <v>188</v>
      </c>
      <c r="X1629" s="23" t="s">
        <v>189</v>
      </c>
      <c r="Y1629" s="22">
        <v>0</v>
      </c>
      <c r="Z1629" s="23" t="s">
        <v>190</v>
      </c>
      <c r="AA1629" s="23" t="s">
        <v>191</v>
      </c>
      <c r="AB1629" s="23" t="s">
        <v>190</v>
      </c>
      <c r="AC1629" s="23" t="s">
        <v>280</v>
      </c>
      <c r="AD1629" s="23" t="s">
        <v>281</v>
      </c>
      <c r="AE1629" s="23" t="s">
        <v>65</v>
      </c>
      <c r="AF1629" s="23"/>
      <c r="AG1629" s="23"/>
      <c r="AH1629" s="23"/>
      <c r="AI1629" s="23"/>
      <c r="AJ1629" s="23" t="b">
        <v>0</v>
      </c>
      <c r="AK1629" s="3">
        <v>118</v>
      </c>
      <c r="AL1629" s="3">
        <v>2408</v>
      </c>
      <c r="AM1629" s="3">
        <v>5645</v>
      </c>
      <c r="AN1629" s="24">
        <v>45536.500168749997</v>
      </c>
      <c r="AO1629" s="24">
        <v>45536.500191898151</v>
      </c>
      <c r="AP1629">
        <v>9</v>
      </c>
      <c r="AQ1629" t="s">
        <v>194</v>
      </c>
      <c r="AR1629">
        <v>244.5001687499971</v>
      </c>
      <c r="AS1629" t="s">
        <v>195</v>
      </c>
      <c r="AT1629" t="s">
        <v>207</v>
      </c>
      <c r="AU1629" t="s">
        <v>197</v>
      </c>
      <c r="AV1629" t="s">
        <v>228</v>
      </c>
      <c r="AW1629" t="s">
        <v>207</v>
      </c>
      <c r="AX1629" t="s">
        <v>197</v>
      </c>
      <c r="AY1629" t="s">
        <v>229</v>
      </c>
    </row>
    <row r="1630" spans="1:51" x14ac:dyDescent="0.45">
      <c r="A1630" s="22">
        <v>874249</v>
      </c>
      <c r="B1630" s="6">
        <v>45536</v>
      </c>
      <c r="C1630" s="22">
        <v>1016000</v>
      </c>
      <c r="D1630" s="22">
        <v>1204900</v>
      </c>
      <c r="E1630" s="22"/>
      <c r="F1630" s="22">
        <v>260</v>
      </c>
      <c r="G1630" s="22">
        <v>533454</v>
      </c>
      <c r="H1630" s="22">
        <v>1</v>
      </c>
      <c r="I1630" s="22"/>
      <c r="J1630" s="22">
        <v>152547</v>
      </c>
      <c r="K1630" s="22">
        <v>62745</v>
      </c>
      <c r="L1630" s="23" t="s">
        <v>1248</v>
      </c>
      <c r="M1630" s="23"/>
      <c r="N1630" s="23" t="s">
        <v>184</v>
      </c>
      <c r="O1630" s="23" t="s">
        <v>225</v>
      </c>
      <c r="P1630" s="22">
        <v>18</v>
      </c>
      <c r="Q1630" s="23" t="s">
        <v>279</v>
      </c>
      <c r="R1630" s="23"/>
      <c r="S1630" s="23"/>
      <c r="T1630" s="23"/>
      <c r="U1630" s="23"/>
      <c r="V1630" s="23" t="s">
        <v>187</v>
      </c>
      <c r="W1630" s="23" t="s">
        <v>188</v>
      </c>
      <c r="X1630" s="23" t="s">
        <v>189</v>
      </c>
      <c r="Y1630" s="22">
        <v>0</v>
      </c>
      <c r="Z1630" s="23" t="s">
        <v>190</v>
      </c>
      <c r="AA1630" s="23" t="s">
        <v>191</v>
      </c>
      <c r="AB1630" s="23" t="s">
        <v>190</v>
      </c>
      <c r="AC1630" s="23" t="s">
        <v>280</v>
      </c>
      <c r="AD1630" s="23" t="s">
        <v>281</v>
      </c>
      <c r="AE1630" s="23" t="s">
        <v>65</v>
      </c>
      <c r="AF1630" s="23"/>
      <c r="AG1630" s="23"/>
      <c r="AH1630" s="23"/>
      <c r="AI1630" s="23"/>
      <c r="AJ1630" s="23" t="b">
        <v>0</v>
      </c>
      <c r="AK1630" s="3">
        <v>62</v>
      </c>
      <c r="AL1630" s="3">
        <v>2408</v>
      </c>
      <c r="AM1630" s="3">
        <v>6340</v>
      </c>
      <c r="AN1630" s="24">
        <v>45536.666802584878</v>
      </c>
      <c r="AO1630" s="24">
        <v>45536.666814158947</v>
      </c>
      <c r="AP1630">
        <v>9</v>
      </c>
      <c r="AQ1630" t="s">
        <v>194</v>
      </c>
      <c r="AR1630">
        <v>244.66680258487759</v>
      </c>
      <c r="AS1630" t="s">
        <v>195</v>
      </c>
      <c r="AT1630" t="s">
        <v>198</v>
      </c>
      <c r="AU1630" t="s">
        <v>197</v>
      </c>
      <c r="AV1630" t="s">
        <v>207</v>
      </c>
      <c r="AW1630" t="s">
        <v>198</v>
      </c>
      <c r="AX1630" t="s">
        <v>197</v>
      </c>
      <c r="AY1630" t="s">
        <v>218</v>
      </c>
    </row>
    <row r="1631" spans="1:51" x14ac:dyDescent="0.45">
      <c r="A1631" s="22">
        <v>871465</v>
      </c>
      <c r="B1631" s="6">
        <v>45536</v>
      </c>
      <c r="C1631" s="22">
        <v>1016000</v>
      </c>
      <c r="D1631" s="22">
        <v>1104325</v>
      </c>
      <c r="E1631" s="22"/>
      <c r="F1631" s="22">
        <v>6609</v>
      </c>
      <c r="G1631" s="22">
        <v>401452</v>
      </c>
      <c r="H1631" s="22">
        <v>0</v>
      </c>
      <c r="I1631" s="22"/>
      <c r="J1631" s="22">
        <v>441</v>
      </c>
      <c r="K1631" s="22">
        <v>101745</v>
      </c>
      <c r="L1631" s="23" t="s">
        <v>1660</v>
      </c>
      <c r="M1631" s="23"/>
      <c r="N1631" s="23" t="s">
        <v>184</v>
      </c>
      <c r="O1631" s="23" t="s">
        <v>213</v>
      </c>
      <c r="P1631" s="22">
        <v>20</v>
      </c>
      <c r="Q1631" s="23" t="s">
        <v>186</v>
      </c>
      <c r="R1631" s="23"/>
      <c r="S1631" s="23"/>
      <c r="T1631" s="23"/>
      <c r="U1631" s="23"/>
      <c r="V1631" s="23" t="s">
        <v>187</v>
      </c>
      <c r="W1631" s="23" t="s">
        <v>188</v>
      </c>
      <c r="X1631" s="23" t="s">
        <v>189</v>
      </c>
      <c r="Y1631" s="22">
        <v>0</v>
      </c>
      <c r="Z1631" s="23" t="s">
        <v>190</v>
      </c>
      <c r="AA1631" s="23" t="s">
        <v>191</v>
      </c>
      <c r="AB1631" s="23" t="s">
        <v>190</v>
      </c>
      <c r="AC1631" s="23" t="s">
        <v>192</v>
      </c>
      <c r="AD1631" s="23" t="s">
        <v>193</v>
      </c>
      <c r="AE1631" s="23" t="s">
        <v>85</v>
      </c>
      <c r="AF1631" s="23" t="s">
        <v>190</v>
      </c>
      <c r="AG1631" s="23" t="s">
        <v>190</v>
      </c>
      <c r="AH1631" s="23" t="s">
        <v>281</v>
      </c>
      <c r="AI1631" s="23" t="s">
        <v>1661</v>
      </c>
      <c r="AJ1631" s="23" t="b">
        <v>0</v>
      </c>
      <c r="AK1631" s="3">
        <v>130</v>
      </c>
      <c r="AL1631" s="3">
        <v>3448</v>
      </c>
      <c r="AM1631" s="3">
        <v>4131</v>
      </c>
      <c r="AN1631" s="24">
        <v>45536.073495910496</v>
      </c>
      <c r="AO1631" s="24">
        <v>45536.073507484565</v>
      </c>
      <c r="AP1631">
        <v>9</v>
      </c>
      <c r="AQ1631" t="s">
        <v>194</v>
      </c>
      <c r="AR1631">
        <v>244.07349591049569</v>
      </c>
      <c r="AS1631" t="s">
        <v>195</v>
      </c>
      <c r="AT1631" t="s">
        <v>256</v>
      </c>
      <c r="AU1631" t="s">
        <v>197</v>
      </c>
      <c r="AV1631" t="s">
        <v>259</v>
      </c>
      <c r="AW1631" t="s">
        <v>256</v>
      </c>
      <c r="AX1631" t="s">
        <v>197</v>
      </c>
      <c r="AY1631" t="s">
        <v>199</v>
      </c>
    </row>
    <row r="1632" spans="1:51" x14ac:dyDescent="0.45">
      <c r="A1632" s="22">
        <v>872597</v>
      </c>
      <c r="B1632" s="6">
        <v>45536</v>
      </c>
      <c r="C1632" s="22">
        <v>1015000</v>
      </c>
      <c r="D1632" s="22">
        <v>331312</v>
      </c>
      <c r="E1632" s="22"/>
      <c r="F1632" s="22">
        <v>0</v>
      </c>
      <c r="G1632" s="22">
        <v>185983</v>
      </c>
      <c r="H1632" s="22">
        <v>0</v>
      </c>
      <c r="I1632" s="22"/>
      <c r="J1632" s="22">
        <v>0</v>
      </c>
      <c r="K1632" s="22">
        <v>101724</v>
      </c>
      <c r="L1632" s="23" t="s">
        <v>599</v>
      </c>
      <c r="M1632" s="23"/>
      <c r="N1632" s="23" t="s">
        <v>184</v>
      </c>
      <c r="O1632" s="23" t="s">
        <v>517</v>
      </c>
      <c r="P1632" s="22">
        <v>15</v>
      </c>
      <c r="Q1632" s="23" t="s">
        <v>518</v>
      </c>
      <c r="R1632" s="23"/>
      <c r="S1632" s="23"/>
      <c r="T1632" s="23"/>
      <c r="U1632" s="23"/>
      <c r="V1632" s="23" t="s">
        <v>519</v>
      </c>
      <c r="W1632" s="23" t="s">
        <v>188</v>
      </c>
      <c r="X1632" s="23" t="s">
        <v>189</v>
      </c>
      <c r="Y1632" s="22">
        <v>0</v>
      </c>
      <c r="Z1632" s="23" t="s">
        <v>190</v>
      </c>
      <c r="AA1632" s="23" t="s">
        <v>191</v>
      </c>
      <c r="AB1632" s="23" t="s">
        <v>190</v>
      </c>
      <c r="AC1632" s="23" t="s">
        <v>190</v>
      </c>
      <c r="AD1632" s="23" t="s">
        <v>190</v>
      </c>
      <c r="AE1632" s="23" t="s">
        <v>81</v>
      </c>
      <c r="AF1632" s="23" t="s">
        <v>190</v>
      </c>
      <c r="AG1632" s="23" t="s">
        <v>520</v>
      </c>
      <c r="AH1632" s="23" t="s">
        <v>281</v>
      </c>
      <c r="AI1632" s="23" t="s">
        <v>521</v>
      </c>
      <c r="AJ1632" s="23" t="b">
        <v>0</v>
      </c>
      <c r="AK1632" s="3">
        <v>55</v>
      </c>
      <c r="AL1632" s="3">
        <v>3404</v>
      </c>
      <c r="AM1632" s="3">
        <v>4981</v>
      </c>
      <c r="AN1632" s="24">
        <v>45536.329541820989</v>
      </c>
      <c r="AO1632" s="24">
        <v>45536.329541820989</v>
      </c>
      <c r="AP1632">
        <v>9</v>
      </c>
      <c r="AQ1632" t="s">
        <v>194</v>
      </c>
      <c r="AR1632">
        <v>244.32954182098911</v>
      </c>
      <c r="AS1632" t="s">
        <v>195</v>
      </c>
      <c r="AT1632" t="s">
        <v>408</v>
      </c>
      <c r="AU1632" t="s">
        <v>197</v>
      </c>
      <c r="AV1632" t="s">
        <v>304</v>
      </c>
      <c r="AW1632" t="s">
        <v>408</v>
      </c>
      <c r="AX1632" t="s">
        <v>197</v>
      </c>
      <c r="AY1632" t="s">
        <v>304</v>
      </c>
    </row>
    <row r="1633" spans="1:51" x14ac:dyDescent="0.45">
      <c r="A1633" s="22">
        <v>873508</v>
      </c>
      <c r="B1633" s="6">
        <v>45536</v>
      </c>
      <c r="C1633" s="22">
        <v>1015000</v>
      </c>
      <c r="D1633" s="22">
        <v>2055337</v>
      </c>
      <c r="E1633" s="22"/>
      <c r="F1633" s="22">
        <v>256</v>
      </c>
      <c r="G1633" s="22">
        <v>533461</v>
      </c>
      <c r="H1633" s="22">
        <v>1</v>
      </c>
      <c r="I1633" s="22"/>
      <c r="J1633" s="22">
        <v>152547</v>
      </c>
      <c r="K1633" s="22">
        <v>62745</v>
      </c>
      <c r="L1633" s="23" t="s">
        <v>1248</v>
      </c>
      <c r="M1633" s="23"/>
      <c r="N1633" s="23" t="s">
        <v>184</v>
      </c>
      <c r="O1633" s="23" t="s">
        <v>225</v>
      </c>
      <c r="P1633" s="22">
        <v>18</v>
      </c>
      <c r="Q1633" s="23" t="s">
        <v>279</v>
      </c>
      <c r="R1633" s="23"/>
      <c r="S1633" s="23"/>
      <c r="T1633" s="23"/>
      <c r="U1633" s="23"/>
      <c r="V1633" s="23" t="s">
        <v>187</v>
      </c>
      <c r="W1633" s="23" t="s">
        <v>188</v>
      </c>
      <c r="X1633" s="23" t="s">
        <v>189</v>
      </c>
      <c r="Y1633" s="22">
        <v>0</v>
      </c>
      <c r="Z1633" s="23" t="s">
        <v>190</v>
      </c>
      <c r="AA1633" s="23" t="s">
        <v>191</v>
      </c>
      <c r="AB1633" s="23" t="s">
        <v>190</v>
      </c>
      <c r="AC1633" s="23" t="s">
        <v>280</v>
      </c>
      <c r="AD1633" s="23" t="s">
        <v>281</v>
      </c>
      <c r="AE1633" s="23" t="s">
        <v>65</v>
      </c>
      <c r="AF1633" s="23"/>
      <c r="AG1633" s="23"/>
      <c r="AH1633" s="23"/>
      <c r="AI1633" s="23"/>
      <c r="AJ1633" s="23" t="b">
        <v>0</v>
      </c>
      <c r="AK1633" s="3">
        <v>127</v>
      </c>
      <c r="AL1633" s="3">
        <v>2408</v>
      </c>
      <c r="AM1633" s="3">
        <v>5699</v>
      </c>
      <c r="AN1633" s="24">
        <v>45536.542020987654</v>
      </c>
      <c r="AO1633" s="24">
        <v>45536.5420441358</v>
      </c>
      <c r="AP1633">
        <v>9</v>
      </c>
      <c r="AQ1633" t="s">
        <v>194</v>
      </c>
      <c r="AR1633">
        <v>244.54202098765381</v>
      </c>
      <c r="AS1633" t="s">
        <v>195</v>
      </c>
      <c r="AT1633" t="s">
        <v>218</v>
      </c>
      <c r="AU1633" t="s">
        <v>197</v>
      </c>
      <c r="AV1633" t="s">
        <v>311</v>
      </c>
      <c r="AW1633" t="s">
        <v>218</v>
      </c>
      <c r="AX1633" t="s">
        <v>197</v>
      </c>
      <c r="AY1633" t="s">
        <v>301</v>
      </c>
    </row>
    <row r="1634" spans="1:51" x14ac:dyDescent="0.45">
      <c r="A1634" s="22">
        <v>871417</v>
      </c>
      <c r="B1634" s="6">
        <v>45536</v>
      </c>
      <c r="C1634" s="22">
        <v>1000000</v>
      </c>
      <c r="D1634" s="22">
        <v>1146769</v>
      </c>
      <c r="E1634" s="22"/>
      <c r="F1634" s="22">
        <v>262</v>
      </c>
      <c r="G1634" s="22">
        <v>533464</v>
      </c>
      <c r="H1634" s="22">
        <v>1</v>
      </c>
      <c r="I1634" s="22"/>
      <c r="J1634" s="22">
        <v>152547</v>
      </c>
      <c r="K1634" s="22">
        <v>62745</v>
      </c>
      <c r="L1634" s="23" t="s">
        <v>1248</v>
      </c>
      <c r="M1634" s="23"/>
      <c r="N1634" s="23" t="s">
        <v>184</v>
      </c>
      <c r="O1634" s="23" t="s">
        <v>225</v>
      </c>
      <c r="P1634" s="22">
        <v>18</v>
      </c>
      <c r="Q1634" s="23" t="s">
        <v>279</v>
      </c>
      <c r="R1634" s="23"/>
      <c r="S1634" s="23"/>
      <c r="T1634" s="23"/>
      <c r="U1634" s="23"/>
      <c r="V1634" s="23" t="s">
        <v>187</v>
      </c>
      <c r="W1634" s="23" t="s">
        <v>188</v>
      </c>
      <c r="X1634" s="23" t="s">
        <v>189</v>
      </c>
      <c r="Y1634" s="22">
        <v>0</v>
      </c>
      <c r="Z1634" s="23" t="s">
        <v>190</v>
      </c>
      <c r="AA1634" s="23" t="s">
        <v>191</v>
      </c>
      <c r="AB1634" s="23" t="s">
        <v>190</v>
      </c>
      <c r="AC1634" s="23" t="s">
        <v>280</v>
      </c>
      <c r="AD1634" s="23" t="s">
        <v>281</v>
      </c>
      <c r="AE1634" s="23" t="s">
        <v>65</v>
      </c>
      <c r="AF1634" s="23"/>
      <c r="AG1634" s="23"/>
      <c r="AH1634" s="23"/>
      <c r="AI1634" s="23"/>
      <c r="AJ1634" s="23" t="b">
        <v>0</v>
      </c>
      <c r="AK1634" s="3">
        <v>116</v>
      </c>
      <c r="AL1634" s="3">
        <v>2408</v>
      </c>
      <c r="AM1634" s="3">
        <v>4083</v>
      </c>
      <c r="AN1634" s="24">
        <v>45536.041757021601</v>
      </c>
      <c r="AO1634" s="24">
        <v>45536.041768595678</v>
      </c>
      <c r="AP1634">
        <v>9</v>
      </c>
      <c r="AQ1634" t="s">
        <v>194</v>
      </c>
      <c r="AR1634">
        <v>244.04175702160137</v>
      </c>
      <c r="AS1634" t="s">
        <v>195</v>
      </c>
      <c r="AT1634" t="s">
        <v>256</v>
      </c>
      <c r="AU1634" t="s">
        <v>197</v>
      </c>
      <c r="AV1634" t="s">
        <v>220</v>
      </c>
      <c r="AW1634" t="s">
        <v>256</v>
      </c>
      <c r="AX1634" t="s">
        <v>197</v>
      </c>
      <c r="AY1634" t="s">
        <v>197</v>
      </c>
    </row>
    <row r="1635" spans="1:51" x14ac:dyDescent="0.45">
      <c r="A1635" s="22">
        <v>871923</v>
      </c>
      <c r="B1635" s="6">
        <v>45536</v>
      </c>
      <c r="C1635" s="22">
        <v>1000000</v>
      </c>
      <c r="D1635" s="22">
        <v>1495734</v>
      </c>
      <c r="E1635" s="22"/>
      <c r="F1635" s="22">
        <v>1632</v>
      </c>
      <c r="G1635" s="22">
        <v>533461</v>
      </c>
      <c r="H1635" s="22">
        <v>9</v>
      </c>
      <c r="I1635" s="22"/>
      <c r="J1635" s="22">
        <v>152547</v>
      </c>
      <c r="K1635" s="22">
        <v>62745</v>
      </c>
      <c r="L1635" s="23" t="s">
        <v>1248</v>
      </c>
      <c r="M1635" s="23"/>
      <c r="N1635" s="23" t="s">
        <v>184</v>
      </c>
      <c r="O1635" s="23" t="s">
        <v>225</v>
      </c>
      <c r="P1635" s="22">
        <v>18</v>
      </c>
      <c r="Q1635" s="23" t="s">
        <v>279</v>
      </c>
      <c r="R1635" s="23"/>
      <c r="S1635" s="23"/>
      <c r="T1635" s="23"/>
      <c r="U1635" s="23"/>
      <c r="V1635" s="23" t="s">
        <v>187</v>
      </c>
      <c r="W1635" s="23" t="s">
        <v>188</v>
      </c>
      <c r="X1635" s="23" t="s">
        <v>189</v>
      </c>
      <c r="Y1635" s="22">
        <v>0</v>
      </c>
      <c r="Z1635" s="23" t="s">
        <v>190</v>
      </c>
      <c r="AA1635" s="23" t="s">
        <v>191</v>
      </c>
      <c r="AB1635" s="23" t="s">
        <v>190</v>
      </c>
      <c r="AC1635" s="23" t="s">
        <v>280</v>
      </c>
      <c r="AD1635" s="23" t="s">
        <v>281</v>
      </c>
      <c r="AE1635" s="23" t="s">
        <v>65</v>
      </c>
      <c r="AF1635" s="23"/>
      <c r="AG1635" s="23"/>
      <c r="AH1635" s="23"/>
      <c r="AI1635" s="23"/>
      <c r="AJ1635" s="23" t="b">
        <v>0</v>
      </c>
      <c r="AK1635" s="3">
        <v>130</v>
      </c>
      <c r="AL1635" s="3">
        <v>2408</v>
      </c>
      <c r="AM1635" s="3">
        <v>4488</v>
      </c>
      <c r="AN1635" s="24">
        <v>45536.167052006174</v>
      </c>
      <c r="AO1635" s="24">
        <v>45536.167063580244</v>
      </c>
      <c r="AP1635">
        <v>9</v>
      </c>
      <c r="AQ1635" t="s">
        <v>194</v>
      </c>
      <c r="AR1635">
        <v>244.16705200617434</v>
      </c>
      <c r="AS1635" t="s">
        <v>195</v>
      </c>
      <c r="AT1635" t="s">
        <v>258</v>
      </c>
      <c r="AU1635" t="s">
        <v>197</v>
      </c>
      <c r="AV1635" t="s">
        <v>301</v>
      </c>
      <c r="AW1635" t="s">
        <v>258</v>
      </c>
      <c r="AX1635" t="s">
        <v>197</v>
      </c>
      <c r="AY1635" t="s">
        <v>201</v>
      </c>
    </row>
    <row r="1636" spans="1:51" x14ac:dyDescent="0.45">
      <c r="A1636" s="22">
        <v>873467</v>
      </c>
      <c r="B1636" s="6">
        <v>45536</v>
      </c>
      <c r="C1636" s="22">
        <v>1000000</v>
      </c>
      <c r="D1636" s="22">
        <v>1327877</v>
      </c>
      <c r="E1636" s="22"/>
      <c r="F1636" s="22">
        <v>4105</v>
      </c>
      <c r="G1636" s="22">
        <v>533468</v>
      </c>
      <c r="H1636" s="22">
        <v>3</v>
      </c>
      <c r="I1636" s="22"/>
      <c r="J1636" s="22">
        <v>152547</v>
      </c>
      <c r="K1636" s="22">
        <v>62745</v>
      </c>
      <c r="L1636" s="23" t="s">
        <v>1248</v>
      </c>
      <c r="M1636" s="23"/>
      <c r="N1636" s="23" t="s">
        <v>184</v>
      </c>
      <c r="O1636" s="23" t="s">
        <v>225</v>
      </c>
      <c r="P1636" s="22">
        <v>18</v>
      </c>
      <c r="Q1636" s="23" t="s">
        <v>279</v>
      </c>
      <c r="R1636" s="23"/>
      <c r="S1636" s="23"/>
      <c r="T1636" s="23"/>
      <c r="U1636" s="23"/>
      <c r="V1636" s="23" t="s">
        <v>187</v>
      </c>
      <c r="W1636" s="23" t="s">
        <v>188</v>
      </c>
      <c r="X1636" s="23" t="s">
        <v>189</v>
      </c>
      <c r="Y1636" s="22">
        <v>0</v>
      </c>
      <c r="Z1636" s="23" t="s">
        <v>190</v>
      </c>
      <c r="AA1636" s="23" t="s">
        <v>191</v>
      </c>
      <c r="AB1636" s="23" t="s">
        <v>190</v>
      </c>
      <c r="AC1636" s="23" t="s">
        <v>280</v>
      </c>
      <c r="AD1636" s="23" t="s">
        <v>281</v>
      </c>
      <c r="AE1636" s="23" t="s">
        <v>65</v>
      </c>
      <c r="AF1636" s="23"/>
      <c r="AG1636" s="23"/>
      <c r="AH1636" s="23"/>
      <c r="AI1636" s="23"/>
      <c r="AJ1636" s="23" t="b">
        <v>0</v>
      </c>
      <c r="AK1636" s="3">
        <v>127</v>
      </c>
      <c r="AL1636" s="3">
        <v>2408</v>
      </c>
      <c r="AM1636" s="3">
        <v>5674</v>
      </c>
      <c r="AN1636" s="24">
        <v>45536.52103132716</v>
      </c>
      <c r="AO1636" s="24">
        <v>45536.521042901237</v>
      </c>
      <c r="AP1636">
        <v>9</v>
      </c>
      <c r="AQ1636" t="s">
        <v>194</v>
      </c>
      <c r="AR1636">
        <v>244.52103132716002</v>
      </c>
      <c r="AS1636" t="s">
        <v>195</v>
      </c>
      <c r="AT1636" t="s">
        <v>207</v>
      </c>
      <c r="AU1636" t="s">
        <v>197</v>
      </c>
      <c r="AV1636" t="s">
        <v>229</v>
      </c>
      <c r="AW1636" t="s">
        <v>207</v>
      </c>
      <c r="AX1636" t="s">
        <v>197</v>
      </c>
      <c r="AY1636" t="s">
        <v>230</v>
      </c>
    </row>
    <row r="1637" spans="1:51" x14ac:dyDescent="0.45">
      <c r="A1637" s="22">
        <v>872133</v>
      </c>
      <c r="B1637" s="6">
        <v>45536</v>
      </c>
      <c r="C1637" s="22">
        <v>1000000</v>
      </c>
      <c r="D1637" s="22">
        <v>1354095</v>
      </c>
      <c r="E1637" s="22"/>
      <c r="F1637" s="22">
        <v>258</v>
      </c>
      <c r="G1637" s="22">
        <v>533470</v>
      </c>
      <c r="H1637" s="22">
        <v>0</v>
      </c>
      <c r="I1637" s="22"/>
      <c r="J1637" s="22">
        <v>152547</v>
      </c>
      <c r="K1637" s="22">
        <v>62745</v>
      </c>
      <c r="L1637" s="23" t="s">
        <v>1248</v>
      </c>
      <c r="M1637" s="23"/>
      <c r="N1637" s="23" t="s">
        <v>184</v>
      </c>
      <c r="O1637" s="23" t="s">
        <v>225</v>
      </c>
      <c r="P1637" s="22">
        <v>18</v>
      </c>
      <c r="Q1637" s="23" t="s">
        <v>279</v>
      </c>
      <c r="R1637" s="23"/>
      <c r="S1637" s="23"/>
      <c r="T1637" s="23"/>
      <c r="U1637" s="23"/>
      <c r="V1637" s="23" t="s">
        <v>187</v>
      </c>
      <c r="W1637" s="23" t="s">
        <v>188</v>
      </c>
      <c r="X1637" s="23" t="s">
        <v>189</v>
      </c>
      <c r="Y1637" s="22">
        <v>0</v>
      </c>
      <c r="Z1637" s="23" t="s">
        <v>190</v>
      </c>
      <c r="AA1637" s="23" t="s">
        <v>191</v>
      </c>
      <c r="AB1637" s="23" t="s">
        <v>190</v>
      </c>
      <c r="AC1637" s="23" t="s">
        <v>280</v>
      </c>
      <c r="AD1637" s="23" t="s">
        <v>281</v>
      </c>
      <c r="AE1637" s="23" t="s">
        <v>65</v>
      </c>
      <c r="AF1637" s="23"/>
      <c r="AG1637" s="23"/>
      <c r="AH1637" s="23"/>
      <c r="AI1637" s="23"/>
      <c r="AJ1637" s="23" t="b">
        <v>0</v>
      </c>
      <c r="AK1637" s="3">
        <v>114</v>
      </c>
      <c r="AL1637" s="3">
        <v>2408</v>
      </c>
      <c r="AM1637" s="3">
        <v>4629</v>
      </c>
      <c r="AN1637" s="24">
        <v>45536.229335802469</v>
      </c>
      <c r="AO1637" s="24">
        <v>45536.229347376546</v>
      </c>
      <c r="AP1637">
        <v>9</v>
      </c>
      <c r="AQ1637" t="s">
        <v>194</v>
      </c>
      <c r="AR1637">
        <v>244.229335802469</v>
      </c>
      <c r="AS1637" t="s">
        <v>195</v>
      </c>
      <c r="AT1637" t="s">
        <v>296</v>
      </c>
      <c r="AU1637" t="s">
        <v>197</v>
      </c>
      <c r="AV1637" t="s">
        <v>228</v>
      </c>
      <c r="AW1637" t="s">
        <v>296</v>
      </c>
      <c r="AX1637" t="s">
        <v>197</v>
      </c>
      <c r="AY1637" t="s">
        <v>198</v>
      </c>
    </row>
    <row r="1638" spans="1:51" x14ac:dyDescent="0.45">
      <c r="A1638" s="22">
        <v>874874</v>
      </c>
      <c r="B1638" s="6">
        <v>45536</v>
      </c>
      <c r="C1638" s="22">
        <v>985000</v>
      </c>
      <c r="D1638" s="22">
        <v>1120637</v>
      </c>
      <c r="E1638" s="22"/>
      <c r="F1638" s="22">
        <v>256</v>
      </c>
      <c r="G1638" s="22">
        <v>535570</v>
      </c>
      <c r="H1638" s="22">
        <v>2</v>
      </c>
      <c r="I1638" s="22"/>
      <c r="J1638" s="22">
        <v>153159</v>
      </c>
      <c r="K1638" s="22">
        <v>62745</v>
      </c>
      <c r="L1638" s="23" t="s">
        <v>1248</v>
      </c>
      <c r="M1638" s="23"/>
      <c r="N1638" s="23" t="s">
        <v>184</v>
      </c>
      <c r="O1638" s="23" t="s">
        <v>225</v>
      </c>
      <c r="P1638" s="22">
        <v>18</v>
      </c>
      <c r="Q1638" s="23" t="s">
        <v>279</v>
      </c>
      <c r="R1638" s="23"/>
      <c r="S1638" s="23"/>
      <c r="T1638" s="23"/>
      <c r="U1638" s="23"/>
      <c r="V1638" s="23" t="s">
        <v>187</v>
      </c>
      <c r="W1638" s="23" t="s">
        <v>188</v>
      </c>
      <c r="X1638" s="23" t="s">
        <v>189</v>
      </c>
      <c r="Y1638" s="22">
        <v>0</v>
      </c>
      <c r="Z1638" s="23" t="s">
        <v>190</v>
      </c>
      <c r="AA1638" s="23" t="s">
        <v>191</v>
      </c>
      <c r="AB1638" s="23" t="s">
        <v>190</v>
      </c>
      <c r="AC1638" s="23" t="s">
        <v>280</v>
      </c>
      <c r="AD1638" s="23" t="s">
        <v>281</v>
      </c>
      <c r="AE1638" s="23" t="s">
        <v>65</v>
      </c>
      <c r="AF1638" s="23"/>
      <c r="AG1638" s="23"/>
      <c r="AH1638" s="23"/>
      <c r="AI1638" s="23"/>
      <c r="AJ1638" s="23" t="b">
        <v>0</v>
      </c>
      <c r="AK1638" s="3">
        <v>123</v>
      </c>
      <c r="AL1638" s="3">
        <v>2408</v>
      </c>
      <c r="AM1638" s="3">
        <v>6848</v>
      </c>
      <c r="AN1638" s="24">
        <v>45536.875108796296</v>
      </c>
      <c r="AO1638" s="24">
        <v>45536.875120370372</v>
      </c>
      <c r="AP1638">
        <v>9</v>
      </c>
      <c r="AQ1638" t="s">
        <v>194</v>
      </c>
      <c r="AR1638">
        <v>244.87510879629554</v>
      </c>
      <c r="AS1638" t="s">
        <v>195</v>
      </c>
      <c r="AT1638" t="s">
        <v>226</v>
      </c>
      <c r="AU1638" t="s">
        <v>197</v>
      </c>
      <c r="AV1638" t="s">
        <v>197</v>
      </c>
      <c r="AW1638" t="s">
        <v>226</v>
      </c>
      <c r="AX1638" t="s">
        <v>197</v>
      </c>
      <c r="AY1638" t="s">
        <v>223</v>
      </c>
    </row>
    <row r="1639" spans="1:51" x14ac:dyDescent="0.45">
      <c r="A1639" s="22">
        <v>872694</v>
      </c>
      <c r="B1639" s="6">
        <v>45536</v>
      </c>
      <c r="C1639" s="22">
        <v>984000</v>
      </c>
      <c r="D1639" s="22">
        <v>1327626</v>
      </c>
      <c r="E1639" s="22"/>
      <c r="F1639" s="22">
        <v>256</v>
      </c>
      <c r="G1639" s="22">
        <v>533461</v>
      </c>
      <c r="H1639" s="22">
        <v>1</v>
      </c>
      <c r="I1639" s="22"/>
      <c r="J1639" s="22">
        <v>152547</v>
      </c>
      <c r="K1639" s="22">
        <v>62745</v>
      </c>
      <c r="L1639" s="23" t="s">
        <v>1248</v>
      </c>
      <c r="M1639" s="23"/>
      <c r="N1639" s="23" t="s">
        <v>184</v>
      </c>
      <c r="O1639" s="23" t="s">
        <v>225</v>
      </c>
      <c r="P1639" s="22">
        <v>18</v>
      </c>
      <c r="Q1639" s="23" t="s">
        <v>279</v>
      </c>
      <c r="R1639" s="23"/>
      <c r="S1639" s="23"/>
      <c r="T1639" s="23"/>
      <c r="U1639" s="23"/>
      <c r="V1639" s="23" t="s">
        <v>187</v>
      </c>
      <c r="W1639" s="23" t="s">
        <v>188</v>
      </c>
      <c r="X1639" s="23" t="s">
        <v>189</v>
      </c>
      <c r="Y1639" s="22">
        <v>0</v>
      </c>
      <c r="Z1639" s="23" t="s">
        <v>190</v>
      </c>
      <c r="AA1639" s="23" t="s">
        <v>191</v>
      </c>
      <c r="AB1639" s="23" t="s">
        <v>190</v>
      </c>
      <c r="AC1639" s="23" t="s">
        <v>280</v>
      </c>
      <c r="AD1639" s="23" t="s">
        <v>281</v>
      </c>
      <c r="AE1639" s="23" t="s">
        <v>65</v>
      </c>
      <c r="AF1639" s="23"/>
      <c r="AG1639" s="23"/>
      <c r="AH1639" s="23"/>
      <c r="AI1639" s="23"/>
      <c r="AJ1639" s="23" t="b">
        <v>0</v>
      </c>
      <c r="AK1639" s="3">
        <v>117</v>
      </c>
      <c r="AL1639" s="3">
        <v>2408</v>
      </c>
      <c r="AM1639" s="3">
        <v>5064</v>
      </c>
      <c r="AN1639" s="24">
        <v>45536.354354552466</v>
      </c>
      <c r="AO1639" s="24">
        <v>45536.354366126543</v>
      </c>
      <c r="AP1639">
        <v>9</v>
      </c>
      <c r="AQ1639" t="s">
        <v>194</v>
      </c>
      <c r="AR1639">
        <v>244.35435455246625</v>
      </c>
      <c r="AS1639" t="s">
        <v>195</v>
      </c>
      <c r="AT1639" t="s">
        <v>308</v>
      </c>
      <c r="AU1639" t="s">
        <v>197</v>
      </c>
      <c r="AV1639" t="s">
        <v>198</v>
      </c>
      <c r="AW1639" t="s">
        <v>308</v>
      </c>
      <c r="AX1639" t="s">
        <v>197</v>
      </c>
      <c r="AY1639" t="s">
        <v>229</v>
      </c>
    </row>
    <row r="1640" spans="1:51" x14ac:dyDescent="0.45">
      <c r="A1640" s="22">
        <v>874798</v>
      </c>
      <c r="B1640" s="6">
        <v>45536</v>
      </c>
      <c r="C1640" s="22">
        <v>984000</v>
      </c>
      <c r="D1640" s="22">
        <v>1401561</v>
      </c>
      <c r="E1640" s="22"/>
      <c r="F1640" s="22">
        <v>2042</v>
      </c>
      <c r="G1640" s="22">
        <v>574242</v>
      </c>
      <c r="H1640" s="22">
        <v>1</v>
      </c>
      <c r="I1640" s="22"/>
      <c r="J1640" s="22">
        <v>161257</v>
      </c>
      <c r="K1640" s="22">
        <v>62858</v>
      </c>
      <c r="L1640" s="23" t="s">
        <v>1249</v>
      </c>
      <c r="M1640" s="23"/>
      <c r="N1640" s="23" t="s">
        <v>184</v>
      </c>
      <c r="O1640" s="23" t="s">
        <v>225</v>
      </c>
      <c r="P1640" s="22">
        <v>18</v>
      </c>
      <c r="Q1640" s="23" t="s">
        <v>279</v>
      </c>
      <c r="R1640" s="23"/>
      <c r="S1640" s="23"/>
      <c r="T1640" s="23"/>
      <c r="U1640" s="23"/>
      <c r="V1640" s="23" t="s">
        <v>187</v>
      </c>
      <c r="W1640" s="23" t="s">
        <v>188</v>
      </c>
      <c r="X1640" s="23" t="s">
        <v>189</v>
      </c>
      <c r="Y1640" s="22">
        <v>0</v>
      </c>
      <c r="Z1640" s="23" t="s">
        <v>190</v>
      </c>
      <c r="AA1640" s="23" t="s">
        <v>191</v>
      </c>
      <c r="AB1640" s="23" t="s">
        <v>190</v>
      </c>
      <c r="AC1640" s="23" t="s">
        <v>280</v>
      </c>
      <c r="AD1640" s="23" t="s">
        <v>281</v>
      </c>
      <c r="AE1640" s="23" t="s">
        <v>65</v>
      </c>
      <c r="AF1640" s="23"/>
      <c r="AG1640" s="23"/>
      <c r="AH1640" s="23"/>
      <c r="AI1640" s="23"/>
      <c r="AJ1640" s="23" t="b">
        <v>0</v>
      </c>
      <c r="AK1640" s="3">
        <v>132</v>
      </c>
      <c r="AL1640" s="3">
        <v>2408</v>
      </c>
      <c r="AM1640" s="3">
        <v>6774</v>
      </c>
      <c r="AN1640" s="24">
        <v>45536.812532716052</v>
      </c>
      <c r="AO1640" s="24">
        <v>45536.812544290122</v>
      </c>
      <c r="AP1640">
        <v>9</v>
      </c>
      <c r="AQ1640" t="s">
        <v>194</v>
      </c>
      <c r="AR1640">
        <v>244.81253271605237</v>
      </c>
      <c r="AS1640" t="s">
        <v>195</v>
      </c>
      <c r="AT1640" t="s">
        <v>231</v>
      </c>
      <c r="AU1640" t="s">
        <v>197</v>
      </c>
      <c r="AV1640" t="s">
        <v>235</v>
      </c>
      <c r="AW1640" t="s">
        <v>231</v>
      </c>
      <c r="AX1640" t="s">
        <v>197</v>
      </c>
      <c r="AY1640" t="s">
        <v>234</v>
      </c>
    </row>
    <row r="1641" spans="1:51" x14ac:dyDescent="0.45">
      <c r="A1641" s="22">
        <v>874616</v>
      </c>
      <c r="B1641" s="6">
        <v>45536</v>
      </c>
      <c r="C1641" s="22">
        <v>969000</v>
      </c>
      <c r="D1641" s="22">
        <v>999735</v>
      </c>
      <c r="E1641" s="22"/>
      <c r="F1641" s="22">
        <v>0</v>
      </c>
      <c r="G1641" s="22">
        <v>725767</v>
      </c>
      <c r="H1641" s="22">
        <v>0</v>
      </c>
      <c r="I1641" s="22">
        <v>0</v>
      </c>
      <c r="J1641" s="22">
        <v>501</v>
      </c>
      <c r="K1641" s="22">
        <v>102156</v>
      </c>
      <c r="L1641" s="23" t="s">
        <v>713</v>
      </c>
      <c r="M1641" s="23"/>
      <c r="N1641" s="23" t="s">
        <v>184</v>
      </c>
      <c r="O1641" s="23" t="s">
        <v>697</v>
      </c>
      <c r="P1641" s="22">
        <v>12</v>
      </c>
      <c r="Q1641" s="23" t="s">
        <v>687</v>
      </c>
      <c r="R1641" s="23" t="s">
        <v>667</v>
      </c>
      <c r="S1641" s="23" t="s">
        <v>46</v>
      </c>
      <c r="T1641" s="23" t="s">
        <v>667</v>
      </c>
      <c r="U1641" s="23" t="s">
        <v>46</v>
      </c>
      <c r="V1641" s="23" t="s">
        <v>709</v>
      </c>
      <c r="W1641" s="23" t="s">
        <v>188</v>
      </c>
      <c r="X1641" s="23" t="s">
        <v>601</v>
      </c>
      <c r="Y1641" s="22">
        <v>0</v>
      </c>
      <c r="Z1641" s="23"/>
      <c r="AA1641" s="23" t="s">
        <v>191</v>
      </c>
      <c r="AB1641" s="23"/>
      <c r="AC1641" s="23"/>
      <c r="AD1641" s="23"/>
      <c r="AE1641" s="23"/>
      <c r="AF1641" s="23" t="s">
        <v>190</v>
      </c>
      <c r="AG1641" s="23" t="s">
        <v>190</v>
      </c>
      <c r="AH1641" s="23" t="s">
        <v>190</v>
      </c>
      <c r="AI1641" s="23" t="s">
        <v>710</v>
      </c>
      <c r="AJ1641" s="23" t="b">
        <v>0</v>
      </c>
      <c r="AK1641" s="3">
        <v>135</v>
      </c>
      <c r="AL1641" s="3">
        <v>1280</v>
      </c>
      <c r="AM1641" s="3">
        <v>6622</v>
      </c>
      <c r="AN1641" s="24">
        <v>45536.737726620369</v>
      </c>
      <c r="AO1641" s="24">
        <v>45536.737726620369</v>
      </c>
      <c r="AP1641">
        <v>9</v>
      </c>
      <c r="AQ1641" t="s">
        <v>194</v>
      </c>
      <c r="AR1641">
        <v>244.73772662036936</v>
      </c>
      <c r="AS1641" t="s">
        <v>195</v>
      </c>
      <c r="AT1641" t="s">
        <v>229</v>
      </c>
      <c r="AU1641" t="s">
        <v>197</v>
      </c>
      <c r="AV1641" t="s">
        <v>236</v>
      </c>
      <c r="AW1641" t="s">
        <v>229</v>
      </c>
      <c r="AX1641" t="s">
        <v>197</v>
      </c>
      <c r="AY1641" t="s">
        <v>236</v>
      </c>
    </row>
    <row r="1642" spans="1:51" x14ac:dyDescent="0.45">
      <c r="A1642" s="22">
        <v>873140</v>
      </c>
      <c r="B1642" s="6">
        <v>45536</v>
      </c>
      <c r="C1642" s="22">
        <v>969000</v>
      </c>
      <c r="D1642" s="22">
        <v>986498</v>
      </c>
      <c r="E1642" s="22"/>
      <c r="F1642" s="22">
        <v>0</v>
      </c>
      <c r="G1642" s="22">
        <v>2474</v>
      </c>
      <c r="H1642" s="22">
        <v>0</v>
      </c>
      <c r="I1642" s="22">
        <v>0</v>
      </c>
      <c r="J1642" s="22">
        <v>39</v>
      </c>
      <c r="K1642" s="22">
        <v>5044</v>
      </c>
      <c r="L1642" s="23" t="s">
        <v>740</v>
      </c>
      <c r="M1642" s="23"/>
      <c r="N1642" s="23" t="s">
        <v>184</v>
      </c>
      <c r="O1642" s="23" t="s">
        <v>184</v>
      </c>
      <c r="P1642" s="22">
        <v>20</v>
      </c>
      <c r="Q1642" s="23" t="s">
        <v>186</v>
      </c>
      <c r="R1642" s="23" t="s">
        <v>741</v>
      </c>
      <c r="S1642" s="23" t="s">
        <v>19</v>
      </c>
      <c r="T1642" s="23" t="s">
        <v>741</v>
      </c>
      <c r="U1642" s="23" t="s">
        <v>19</v>
      </c>
      <c r="V1642" s="23" t="s">
        <v>742</v>
      </c>
      <c r="W1642" s="23" t="s">
        <v>188</v>
      </c>
      <c r="X1642" s="23" t="s">
        <v>601</v>
      </c>
      <c r="Y1642" s="22">
        <v>0</v>
      </c>
      <c r="Z1642" s="23"/>
      <c r="AA1642" s="23" t="s">
        <v>191</v>
      </c>
      <c r="AB1642" s="23"/>
      <c r="AC1642" s="23"/>
      <c r="AD1642" s="23"/>
      <c r="AE1642" s="23"/>
      <c r="AF1642" s="23" t="s">
        <v>190</v>
      </c>
      <c r="AG1642" s="23" t="s">
        <v>190</v>
      </c>
      <c r="AH1642" s="23" t="s">
        <v>193</v>
      </c>
      <c r="AI1642" s="23" t="s">
        <v>743</v>
      </c>
      <c r="AJ1642" s="23" t="b">
        <v>0</v>
      </c>
      <c r="AK1642" s="3">
        <v>117</v>
      </c>
      <c r="AL1642" s="3">
        <v>1616</v>
      </c>
      <c r="AM1642" s="3">
        <v>5461</v>
      </c>
      <c r="AN1642" s="24">
        <v>45536.42500308642</v>
      </c>
      <c r="AO1642" s="24">
        <v>45536.42500308642</v>
      </c>
      <c r="AP1642">
        <v>9</v>
      </c>
      <c r="AQ1642" t="s">
        <v>194</v>
      </c>
      <c r="AR1642">
        <v>244.42500308642047</v>
      </c>
      <c r="AS1642" t="s">
        <v>195</v>
      </c>
      <c r="AT1642" t="s">
        <v>223</v>
      </c>
      <c r="AU1642" t="s">
        <v>197</v>
      </c>
      <c r="AV1642" t="s">
        <v>299</v>
      </c>
      <c r="AW1642" t="s">
        <v>223</v>
      </c>
      <c r="AX1642" t="s">
        <v>197</v>
      </c>
      <c r="AY1642" t="s">
        <v>299</v>
      </c>
    </row>
    <row r="1643" spans="1:51" x14ac:dyDescent="0.45">
      <c r="A1643" s="22">
        <v>872056</v>
      </c>
      <c r="B1643" s="6">
        <v>45536</v>
      </c>
      <c r="C1643" s="22">
        <v>969000</v>
      </c>
      <c r="D1643" s="22">
        <v>2451500</v>
      </c>
      <c r="E1643" s="22"/>
      <c r="F1643" s="22">
        <v>4400</v>
      </c>
      <c r="G1643" s="22">
        <v>533505</v>
      </c>
      <c r="H1643" s="22">
        <v>3</v>
      </c>
      <c r="I1643" s="22"/>
      <c r="J1643" s="22">
        <v>152547</v>
      </c>
      <c r="K1643" s="22">
        <v>62745</v>
      </c>
      <c r="L1643" s="23" t="s">
        <v>1248</v>
      </c>
      <c r="M1643" s="23"/>
      <c r="N1643" s="23" t="s">
        <v>184</v>
      </c>
      <c r="O1643" s="23" t="s">
        <v>225</v>
      </c>
      <c r="P1643" s="22">
        <v>18</v>
      </c>
      <c r="Q1643" s="23" t="s">
        <v>279</v>
      </c>
      <c r="R1643" s="23"/>
      <c r="S1643" s="23"/>
      <c r="T1643" s="23"/>
      <c r="U1643" s="23"/>
      <c r="V1643" s="23" t="s">
        <v>187</v>
      </c>
      <c r="W1643" s="23" t="s">
        <v>188</v>
      </c>
      <c r="X1643" s="23" t="s">
        <v>189</v>
      </c>
      <c r="Y1643" s="22">
        <v>0</v>
      </c>
      <c r="Z1643" s="23" t="s">
        <v>190</v>
      </c>
      <c r="AA1643" s="23" t="s">
        <v>191</v>
      </c>
      <c r="AB1643" s="23" t="s">
        <v>190</v>
      </c>
      <c r="AC1643" s="23" t="s">
        <v>280</v>
      </c>
      <c r="AD1643" s="23" t="s">
        <v>281</v>
      </c>
      <c r="AE1643" s="23" t="s">
        <v>65</v>
      </c>
      <c r="AF1643" s="23"/>
      <c r="AG1643" s="23"/>
      <c r="AH1643" s="23"/>
      <c r="AI1643" s="23"/>
      <c r="AJ1643" s="23" t="b">
        <v>0</v>
      </c>
      <c r="AK1643" s="3">
        <v>124</v>
      </c>
      <c r="AL1643" s="3">
        <v>2408</v>
      </c>
      <c r="AM1643" s="3">
        <v>4572</v>
      </c>
      <c r="AN1643" s="24">
        <v>45536.208484529321</v>
      </c>
      <c r="AO1643" s="24">
        <v>45536.208507677467</v>
      </c>
      <c r="AP1643">
        <v>9</v>
      </c>
      <c r="AQ1643" t="s">
        <v>194</v>
      </c>
      <c r="AR1643">
        <v>244.20848452932114</v>
      </c>
      <c r="AS1643" t="s">
        <v>195</v>
      </c>
      <c r="AT1643" t="s">
        <v>296</v>
      </c>
      <c r="AU1643" t="s">
        <v>197</v>
      </c>
      <c r="AV1643" t="s">
        <v>218</v>
      </c>
      <c r="AW1643" t="s">
        <v>296</v>
      </c>
      <c r="AX1643" t="s">
        <v>197</v>
      </c>
      <c r="AY1643" t="s">
        <v>228</v>
      </c>
    </row>
    <row r="1644" spans="1:51" x14ac:dyDescent="0.45">
      <c r="A1644" s="22">
        <v>871890</v>
      </c>
      <c r="B1644" s="6">
        <v>45536</v>
      </c>
      <c r="C1644" s="22">
        <v>969000</v>
      </c>
      <c r="D1644" s="22">
        <v>1098226</v>
      </c>
      <c r="E1644" s="22"/>
      <c r="F1644" s="22">
        <v>268</v>
      </c>
      <c r="G1644" s="22">
        <v>533464</v>
      </c>
      <c r="H1644" s="22">
        <v>1</v>
      </c>
      <c r="I1644" s="22"/>
      <c r="J1644" s="22">
        <v>152547</v>
      </c>
      <c r="K1644" s="22">
        <v>62745</v>
      </c>
      <c r="L1644" s="23" t="s">
        <v>1248</v>
      </c>
      <c r="M1644" s="23"/>
      <c r="N1644" s="23" t="s">
        <v>184</v>
      </c>
      <c r="O1644" s="23" t="s">
        <v>225</v>
      </c>
      <c r="P1644" s="22">
        <v>18</v>
      </c>
      <c r="Q1644" s="23" t="s">
        <v>279</v>
      </c>
      <c r="R1644" s="23"/>
      <c r="S1644" s="23"/>
      <c r="T1644" s="23"/>
      <c r="U1644" s="23"/>
      <c r="V1644" s="23" t="s">
        <v>187</v>
      </c>
      <c r="W1644" s="23" t="s">
        <v>188</v>
      </c>
      <c r="X1644" s="23" t="s">
        <v>189</v>
      </c>
      <c r="Y1644" s="22">
        <v>0</v>
      </c>
      <c r="Z1644" s="23" t="s">
        <v>190</v>
      </c>
      <c r="AA1644" s="23" t="s">
        <v>191</v>
      </c>
      <c r="AB1644" s="23" t="s">
        <v>190</v>
      </c>
      <c r="AC1644" s="23" t="s">
        <v>280</v>
      </c>
      <c r="AD1644" s="23" t="s">
        <v>281</v>
      </c>
      <c r="AE1644" s="23" t="s">
        <v>65</v>
      </c>
      <c r="AF1644" s="23"/>
      <c r="AG1644" s="23"/>
      <c r="AH1644" s="23"/>
      <c r="AI1644" s="23"/>
      <c r="AJ1644" s="23" t="b">
        <v>0</v>
      </c>
      <c r="AK1644" s="3">
        <v>142</v>
      </c>
      <c r="AL1644" s="3">
        <v>2408</v>
      </c>
      <c r="AM1644" s="3">
        <v>4460</v>
      </c>
      <c r="AN1644" s="24">
        <v>45536.146052353397</v>
      </c>
      <c r="AO1644" s="24">
        <v>45536.146063927466</v>
      </c>
      <c r="AP1644">
        <v>9</v>
      </c>
      <c r="AQ1644" t="s">
        <v>194</v>
      </c>
      <c r="AR1644">
        <v>244.14605235339695</v>
      </c>
      <c r="AS1644" t="s">
        <v>195</v>
      </c>
      <c r="AT1644" t="s">
        <v>251</v>
      </c>
      <c r="AU1644" t="s">
        <v>197</v>
      </c>
      <c r="AV1644" t="s">
        <v>231</v>
      </c>
      <c r="AW1644" t="s">
        <v>251</v>
      </c>
      <c r="AX1644" t="s">
        <v>197</v>
      </c>
      <c r="AY1644" t="s">
        <v>236</v>
      </c>
    </row>
    <row r="1645" spans="1:51" x14ac:dyDescent="0.45">
      <c r="A1645" s="22">
        <v>872320</v>
      </c>
      <c r="B1645" s="6">
        <v>45536</v>
      </c>
      <c r="C1645" s="22">
        <v>969000</v>
      </c>
      <c r="D1645" s="22">
        <v>1257969</v>
      </c>
      <c r="E1645" s="22"/>
      <c r="F1645" s="22">
        <v>5251</v>
      </c>
      <c r="G1645" s="22">
        <v>533467</v>
      </c>
      <c r="H1645" s="22">
        <v>3</v>
      </c>
      <c r="I1645" s="22"/>
      <c r="J1645" s="22">
        <v>152547</v>
      </c>
      <c r="K1645" s="22">
        <v>62745</v>
      </c>
      <c r="L1645" s="23" t="s">
        <v>1248</v>
      </c>
      <c r="M1645" s="23"/>
      <c r="N1645" s="23" t="s">
        <v>184</v>
      </c>
      <c r="O1645" s="23" t="s">
        <v>225</v>
      </c>
      <c r="P1645" s="22">
        <v>18</v>
      </c>
      <c r="Q1645" s="23" t="s">
        <v>279</v>
      </c>
      <c r="R1645" s="23"/>
      <c r="S1645" s="23"/>
      <c r="T1645" s="23"/>
      <c r="U1645" s="23"/>
      <c r="V1645" s="23" t="s">
        <v>187</v>
      </c>
      <c r="W1645" s="23" t="s">
        <v>188</v>
      </c>
      <c r="X1645" s="23" t="s">
        <v>189</v>
      </c>
      <c r="Y1645" s="22">
        <v>0</v>
      </c>
      <c r="Z1645" s="23" t="s">
        <v>190</v>
      </c>
      <c r="AA1645" s="23" t="s">
        <v>191</v>
      </c>
      <c r="AB1645" s="23" t="s">
        <v>190</v>
      </c>
      <c r="AC1645" s="23" t="s">
        <v>280</v>
      </c>
      <c r="AD1645" s="23" t="s">
        <v>281</v>
      </c>
      <c r="AE1645" s="23" t="s">
        <v>65</v>
      </c>
      <c r="AF1645" s="23"/>
      <c r="AG1645" s="23"/>
      <c r="AH1645" s="23"/>
      <c r="AI1645" s="23"/>
      <c r="AJ1645" s="23" t="b">
        <v>0</v>
      </c>
      <c r="AK1645" s="3">
        <v>109</v>
      </c>
      <c r="AL1645" s="3">
        <v>2408</v>
      </c>
      <c r="AM1645" s="3">
        <v>4735</v>
      </c>
      <c r="AN1645" s="24">
        <v>45536.271079745369</v>
      </c>
      <c r="AO1645" s="24">
        <v>45536.271091319446</v>
      </c>
      <c r="AP1645">
        <v>9</v>
      </c>
      <c r="AQ1645" t="s">
        <v>194</v>
      </c>
      <c r="AR1645">
        <v>244.27107974536921</v>
      </c>
      <c r="AS1645" t="s">
        <v>195</v>
      </c>
      <c r="AT1645" t="s">
        <v>222</v>
      </c>
      <c r="AU1645" t="s">
        <v>197</v>
      </c>
      <c r="AV1645" t="s">
        <v>226</v>
      </c>
      <c r="AW1645" t="s">
        <v>222</v>
      </c>
      <c r="AX1645" t="s">
        <v>197</v>
      </c>
      <c r="AY1645" t="s">
        <v>237</v>
      </c>
    </row>
    <row r="1646" spans="1:51" x14ac:dyDescent="0.45">
      <c r="A1646" s="22">
        <v>871640</v>
      </c>
      <c r="B1646" s="6">
        <v>45536</v>
      </c>
      <c r="C1646" s="22">
        <v>969000</v>
      </c>
      <c r="D1646" s="22">
        <v>1365278</v>
      </c>
      <c r="E1646" s="22"/>
      <c r="F1646" s="22">
        <v>232</v>
      </c>
      <c r="G1646" s="22">
        <v>573151</v>
      </c>
      <c r="H1646" s="22">
        <v>1</v>
      </c>
      <c r="I1646" s="22"/>
      <c r="J1646" s="22">
        <v>160934</v>
      </c>
      <c r="K1646" s="22">
        <v>62858</v>
      </c>
      <c r="L1646" s="23" t="s">
        <v>1249</v>
      </c>
      <c r="M1646" s="23"/>
      <c r="N1646" s="23" t="s">
        <v>184</v>
      </c>
      <c r="O1646" s="23" t="s">
        <v>225</v>
      </c>
      <c r="P1646" s="22">
        <v>18</v>
      </c>
      <c r="Q1646" s="23" t="s">
        <v>279</v>
      </c>
      <c r="R1646" s="23"/>
      <c r="S1646" s="23"/>
      <c r="T1646" s="23"/>
      <c r="U1646" s="23"/>
      <c r="V1646" s="23" t="s">
        <v>187</v>
      </c>
      <c r="W1646" s="23" t="s">
        <v>188</v>
      </c>
      <c r="X1646" s="23" t="s">
        <v>189</v>
      </c>
      <c r="Y1646" s="22">
        <v>0</v>
      </c>
      <c r="Z1646" s="23" t="s">
        <v>190</v>
      </c>
      <c r="AA1646" s="23" t="s">
        <v>191</v>
      </c>
      <c r="AB1646" s="23" t="s">
        <v>190</v>
      </c>
      <c r="AC1646" s="23" t="s">
        <v>280</v>
      </c>
      <c r="AD1646" s="23" t="s">
        <v>281</v>
      </c>
      <c r="AE1646" s="23" t="s">
        <v>65</v>
      </c>
      <c r="AF1646" s="23"/>
      <c r="AG1646" s="23"/>
      <c r="AH1646" s="23"/>
      <c r="AI1646" s="23"/>
      <c r="AJ1646" s="23" t="b">
        <v>0</v>
      </c>
      <c r="AK1646" s="3">
        <v>119</v>
      </c>
      <c r="AL1646" s="3">
        <v>2408</v>
      </c>
      <c r="AM1646" s="3">
        <v>4273</v>
      </c>
      <c r="AN1646" s="24">
        <v>45536.104205401236</v>
      </c>
      <c r="AO1646" s="24">
        <v>45536.104216975305</v>
      </c>
      <c r="AP1646">
        <v>9</v>
      </c>
      <c r="AQ1646" t="s">
        <v>194</v>
      </c>
      <c r="AR1646">
        <v>244.10420540123596</v>
      </c>
      <c r="AS1646" t="s">
        <v>195</v>
      </c>
      <c r="AT1646" t="s">
        <v>217</v>
      </c>
      <c r="AU1646" t="s">
        <v>197</v>
      </c>
      <c r="AV1646" t="s">
        <v>235</v>
      </c>
      <c r="AW1646" t="s">
        <v>217</v>
      </c>
      <c r="AX1646" t="s">
        <v>197</v>
      </c>
      <c r="AY1646" t="s">
        <v>234</v>
      </c>
    </row>
    <row r="1647" spans="1:51" x14ac:dyDescent="0.45">
      <c r="A1647" s="22">
        <v>875349</v>
      </c>
      <c r="B1647" s="6">
        <v>45536</v>
      </c>
      <c r="C1647" s="22">
        <v>969000</v>
      </c>
      <c r="D1647" s="22">
        <v>1286628</v>
      </c>
      <c r="E1647" s="22"/>
      <c r="F1647" s="22">
        <v>12759</v>
      </c>
      <c r="G1647" s="22">
        <v>575672</v>
      </c>
      <c r="H1647" s="22">
        <v>9</v>
      </c>
      <c r="I1647" s="22"/>
      <c r="J1647" s="22">
        <v>161546</v>
      </c>
      <c r="K1647" s="22">
        <v>62858</v>
      </c>
      <c r="L1647" s="23" t="s">
        <v>1249</v>
      </c>
      <c r="M1647" s="23"/>
      <c r="N1647" s="23" t="s">
        <v>184</v>
      </c>
      <c r="O1647" s="23" t="s">
        <v>225</v>
      </c>
      <c r="P1647" s="22">
        <v>18</v>
      </c>
      <c r="Q1647" s="23" t="s">
        <v>279</v>
      </c>
      <c r="R1647" s="23"/>
      <c r="S1647" s="23"/>
      <c r="T1647" s="23"/>
      <c r="U1647" s="23"/>
      <c r="V1647" s="23" t="s">
        <v>187</v>
      </c>
      <c r="W1647" s="23" t="s">
        <v>188</v>
      </c>
      <c r="X1647" s="23" t="s">
        <v>189</v>
      </c>
      <c r="Y1647" s="22">
        <v>0</v>
      </c>
      <c r="Z1647" s="23" t="s">
        <v>190</v>
      </c>
      <c r="AA1647" s="23" t="s">
        <v>191</v>
      </c>
      <c r="AB1647" s="23" t="s">
        <v>190</v>
      </c>
      <c r="AC1647" s="23" t="s">
        <v>280</v>
      </c>
      <c r="AD1647" s="23" t="s">
        <v>281</v>
      </c>
      <c r="AE1647" s="23" t="s">
        <v>65</v>
      </c>
      <c r="AF1647" s="23"/>
      <c r="AG1647" s="23"/>
      <c r="AH1647" s="23"/>
      <c r="AI1647" s="23"/>
      <c r="AJ1647" s="23" t="b">
        <v>0</v>
      </c>
      <c r="AK1647" s="3">
        <v>123</v>
      </c>
      <c r="AL1647" s="3">
        <v>2408</v>
      </c>
      <c r="AM1647" s="3">
        <v>7305</v>
      </c>
      <c r="AN1647" s="24">
        <v>45536.979201273149</v>
      </c>
      <c r="AO1647" s="24">
        <v>45536.979212847225</v>
      </c>
      <c r="AP1647">
        <v>9</v>
      </c>
      <c r="AQ1647" t="s">
        <v>194</v>
      </c>
      <c r="AR1647">
        <v>244.97920127314865</v>
      </c>
      <c r="AS1647" t="s">
        <v>195</v>
      </c>
      <c r="AT1647" t="s">
        <v>206</v>
      </c>
      <c r="AU1647" t="s">
        <v>197</v>
      </c>
      <c r="AV1647" t="s">
        <v>235</v>
      </c>
      <c r="AW1647" t="s">
        <v>206</v>
      </c>
      <c r="AX1647" t="s">
        <v>197</v>
      </c>
      <c r="AY1647" t="s">
        <v>234</v>
      </c>
    </row>
    <row r="1648" spans="1:51" x14ac:dyDescent="0.45">
      <c r="A1648" s="22">
        <v>874870</v>
      </c>
      <c r="B1648" s="6">
        <v>45536</v>
      </c>
      <c r="C1648" s="22">
        <v>969000</v>
      </c>
      <c r="D1648" s="22">
        <v>1695608</v>
      </c>
      <c r="E1648" s="22"/>
      <c r="F1648" s="22">
        <v>232</v>
      </c>
      <c r="G1648" s="22">
        <v>575375</v>
      </c>
      <c r="H1648" s="22">
        <v>4</v>
      </c>
      <c r="I1648" s="22"/>
      <c r="J1648" s="22">
        <v>161546</v>
      </c>
      <c r="K1648" s="22">
        <v>62858</v>
      </c>
      <c r="L1648" s="23" t="s">
        <v>1249</v>
      </c>
      <c r="M1648" s="23"/>
      <c r="N1648" s="23" t="s">
        <v>184</v>
      </c>
      <c r="O1648" s="23" t="s">
        <v>225</v>
      </c>
      <c r="P1648" s="22">
        <v>18</v>
      </c>
      <c r="Q1648" s="23" t="s">
        <v>279</v>
      </c>
      <c r="R1648" s="23"/>
      <c r="S1648" s="23"/>
      <c r="T1648" s="23"/>
      <c r="U1648" s="23"/>
      <c r="V1648" s="23" t="s">
        <v>187</v>
      </c>
      <c r="W1648" s="23" t="s">
        <v>188</v>
      </c>
      <c r="X1648" s="23" t="s">
        <v>189</v>
      </c>
      <c r="Y1648" s="22">
        <v>0</v>
      </c>
      <c r="Z1648" s="23" t="s">
        <v>190</v>
      </c>
      <c r="AA1648" s="23" t="s">
        <v>191</v>
      </c>
      <c r="AB1648" s="23" t="s">
        <v>190</v>
      </c>
      <c r="AC1648" s="23" t="s">
        <v>280</v>
      </c>
      <c r="AD1648" s="23" t="s">
        <v>281</v>
      </c>
      <c r="AE1648" s="23" t="s">
        <v>65</v>
      </c>
      <c r="AF1648" s="23"/>
      <c r="AG1648" s="23"/>
      <c r="AH1648" s="23"/>
      <c r="AI1648" s="23"/>
      <c r="AJ1648" s="23" t="b">
        <v>0</v>
      </c>
      <c r="AK1648" s="3">
        <v>123</v>
      </c>
      <c r="AL1648" s="3">
        <v>2408</v>
      </c>
      <c r="AM1648" s="3">
        <v>6843</v>
      </c>
      <c r="AN1648" s="24">
        <v>45536.875055401237</v>
      </c>
      <c r="AO1648" s="24">
        <v>45536.875066975306</v>
      </c>
      <c r="AP1648">
        <v>9</v>
      </c>
      <c r="AQ1648" t="s">
        <v>194</v>
      </c>
      <c r="AR1648">
        <v>244.87505540123675</v>
      </c>
      <c r="AS1648" t="s">
        <v>195</v>
      </c>
      <c r="AT1648" t="s">
        <v>226</v>
      </c>
      <c r="AU1648" t="s">
        <v>197</v>
      </c>
      <c r="AV1648" t="s">
        <v>233</v>
      </c>
      <c r="AW1648" t="s">
        <v>226</v>
      </c>
      <c r="AX1648" t="s">
        <v>197</v>
      </c>
      <c r="AY1648" t="s">
        <v>232</v>
      </c>
    </row>
    <row r="1649" spans="1:51" x14ac:dyDescent="0.45">
      <c r="A1649" s="22">
        <v>874649</v>
      </c>
      <c r="B1649" s="6">
        <v>45536</v>
      </c>
      <c r="C1649" s="22">
        <v>969000</v>
      </c>
      <c r="D1649" s="22">
        <v>993492</v>
      </c>
      <c r="E1649" s="22"/>
      <c r="F1649" s="22">
        <v>161</v>
      </c>
      <c r="G1649" s="22">
        <v>135414</v>
      </c>
      <c r="H1649" s="22">
        <v>134</v>
      </c>
      <c r="I1649" s="22"/>
      <c r="J1649" s="22">
        <v>16837</v>
      </c>
      <c r="K1649" s="22">
        <v>102227</v>
      </c>
      <c r="L1649" s="23" t="s">
        <v>1279</v>
      </c>
      <c r="M1649" s="23"/>
      <c r="N1649" s="23" t="s">
        <v>184</v>
      </c>
      <c r="O1649" s="23" t="s">
        <v>672</v>
      </c>
      <c r="P1649" s="22">
        <v>10</v>
      </c>
      <c r="Q1649" s="23" t="s">
        <v>673</v>
      </c>
      <c r="R1649" s="23" t="s">
        <v>667</v>
      </c>
      <c r="S1649" s="23" t="s">
        <v>40</v>
      </c>
      <c r="T1649" s="23" t="s">
        <v>667</v>
      </c>
      <c r="U1649" s="23" t="s">
        <v>40</v>
      </c>
      <c r="V1649" s="23" t="s">
        <v>674</v>
      </c>
      <c r="W1649" s="23" t="s">
        <v>188</v>
      </c>
      <c r="X1649" s="23" t="s">
        <v>189</v>
      </c>
      <c r="Y1649" s="22">
        <v>0</v>
      </c>
      <c r="Z1649" s="23" t="s">
        <v>190</v>
      </c>
      <c r="AA1649" s="23" t="s">
        <v>191</v>
      </c>
      <c r="AB1649" s="23" t="s">
        <v>190</v>
      </c>
      <c r="AC1649" s="23" t="s">
        <v>190</v>
      </c>
      <c r="AD1649" s="23" t="s">
        <v>190</v>
      </c>
      <c r="AE1649" s="23" t="s">
        <v>98</v>
      </c>
      <c r="AF1649" s="23"/>
      <c r="AG1649" s="23"/>
      <c r="AH1649" s="23"/>
      <c r="AI1649" s="23"/>
      <c r="AJ1649" s="23" t="b">
        <v>0</v>
      </c>
      <c r="AK1649" s="3">
        <v>145</v>
      </c>
      <c r="AL1649" s="3">
        <v>4952</v>
      </c>
      <c r="AM1649" s="3">
        <v>6655</v>
      </c>
      <c r="AN1649" s="24">
        <v>45536.739368634262</v>
      </c>
      <c r="AO1649" s="24">
        <v>45536.739368634262</v>
      </c>
      <c r="AP1649">
        <v>9</v>
      </c>
      <c r="AQ1649" t="s">
        <v>194</v>
      </c>
      <c r="AR1649">
        <v>244.73936863426206</v>
      </c>
      <c r="AS1649" t="s">
        <v>195</v>
      </c>
      <c r="AT1649" t="s">
        <v>229</v>
      </c>
      <c r="AU1649" t="s">
        <v>197</v>
      </c>
      <c r="AV1649" t="s">
        <v>309</v>
      </c>
      <c r="AW1649" t="s">
        <v>229</v>
      </c>
      <c r="AX1649" t="s">
        <v>197</v>
      </c>
      <c r="AY1649" t="s">
        <v>309</v>
      </c>
    </row>
    <row r="1650" spans="1:51" x14ac:dyDescent="0.45">
      <c r="A1650" s="22">
        <v>874650</v>
      </c>
      <c r="B1650" s="6">
        <v>45536</v>
      </c>
      <c r="C1650" s="22">
        <v>969000</v>
      </c>
      <c r="D1650" s="22">
        <v>993492</v>
      </c>
      <c r="E1650" s="22"/>
      <c r="F1650" s="22">
        <v>161</v>
      </c>
      <c r="G1650" s="22">
        <v>135414</v>
      </c>
      <c r="H1650" s="22">
        <v>134</v>
      </c>
      <c r="I1650" s="22"/>
      <c r="J1650" s="22">
        <v>16837</v>
      </c>
      <c r="K1650" s="22">
        <v>102227</v>
      </c>
      <c r="L1650" s="23" t="s">
        <v>1279</v>
      </c>
      <c r="M1650" s="23"/>
      <c r="N1650" s="23" t="s">
        <v>184</v>
      </c>
      <c r="O1650" s="23" t="s">
        <v>672</v>
      </c>
      <c r="P1650" s="22">
        <v>14</v>
      </c>
      <c r="Q1650" s="23" t="s">
        <v>673</v>
      </c>
      <c r="R1650" s="23" t="s">
        <v>667</v>
      </c>
      <c r="S1650" s="23" t="s">
        <v>40</v>
      </c>
      <c r="T1650" s="23" t="s">
        <v>667</v>
      </c>
      <c r="U1650" s="23" t="s">
        <v>40</v>
      </c>
      <c r="V1650" s="23" t="s">
        <v>674</v>
      </c>
      <c r="W1650" s="23" t="s">
        <v>188</v>
      </c>
      <c r="X1650" s="23" t="s">
        <v>189</v>
      </c>
      <c r="Y1650" s="22">
        <v>0</v>
      </c>
      <c r="Z1650" s="23" t="s">
        <v>190</v>
      </c>
      <c r="AA1650" s="23" t="s">
        <v>191</v>
      </c>
      <c r="AB1650" s="23" t="s">
        <v>190</v>
      </c>
      <c r="AC1650" s="23" t="s">
        <v>190</v>
      </c>
      <c r="AD1650" s="23" t="s">
        <v>190</v>
      </c>
      <c r="AE1650" s="23" t="s">
        <v>98</v>
      </c>
      <c r="AF1650" s="23"/>
      <c r="AG1650" s="23"/>
      <c r="AH1650" s="23"/>
      <c r="AI1650" s="23"/>
      <c r="AJ1650" s="23" t="b">
        <v>0</v>
      </c>
      <c r="AK1650" s="3">
        <v>145</v>
      </c>
      <c r="AL1650" s="3">
        <v>4952</v>
      </c>
      <c r="AM1650" s="3">
        <v>6655</v>
      </c>
      <c r="AN1650" s="24">
        <v>45536.739368634262</v>
      </c>
      <c r="AO1650" s="24">
        <v>45536.739368634262</v>
      </c>
      <c r="AP1650">
        <v>9</v>
      </c>
      <c r="AQ1650" t="s">
        <v>194</v>
      </c>
      <c r="AR1650">
        <v>244.73936863426206</v>
      </c>
      <c r="AS1650" t="s">
        <v>195</v>
      </c>
      <c r="AT1650" t="s">
        <v>229</v>
      </c>
      <c r="AU1650" t="s">
        <v>197</v>
      </c>
      <c r="AV1650" t="s">
        <v>309</v>
      </c>
      <c r="AW1650" t="s">
        <v>229</v>
      </c>
      <c r="AX1650" t="s">
        <v>197</v>
      </c>
      <c r="AY1650" t="s">
        <v>309</v>
      </c>
    </row>
    <row r="1651" spans="1:51" x14ac:dyDescent="0.45">
      <c r="A1651" s="22">
        <v>874651</v>
      </c>
      <c r="B1651" s="6">
        <v>45536</v>
      </c>
      <c r="C1651" s="22">
        <v>969000</v>
      </c>
      <c r="D1651" s="22">
        <v>993492</v>
      </c>
      <c r="E1651" s="22"/>
      <c r="F1651" s="22">
        <v>161</v>
      </c>
      <c r="G1651" s="22">
        <v>135414</v>
      </c>
      <c r="H1651" s="22">
        <v>134</v>
      </c>
      <c r="I1651" s="22"/>
      <c r="J1651" s="22">
        <v>16837</v>
      </c>
      <c r="K1651" s="22">
        <v>102227</v>
      </c>
      <c r="L1651" s="23" t="s">
        <v>1279</v>
      </c>
      <c r="M1651" s="23"/>
      <c r="N1651" s="23" t="s">
        <v>184</v>
      </c>
      <c r="O1651" s="23" t="s">
        <v>672</v>
      </c>
      <c r="P1651" s="22">
        <v>10</v>
      </c>
      <c r="Q1651" s="23" t="s">
        <v>673</v>
      </c>
      <c r="R1651" s="23" t="s">
        <v>667</v>
      </c>
      <c r="S1651" s="23" t="s">
        <v>40</v>
      </c>
      <c r="T1651" s="23" t="s">
        <v>667</v>
      </c>
      <c r="U1651" s="23" t="s">
        <v>40</v>
      </c>
      <c r="V1651" s="23" t="s">
        <v>674</v>
      </c>
      <c r="W1651" s="23" t="s">
        <v>188</v>
      </c>
      <c r="X1651" s="23" t="s">
        <v>189</v>
      </c>
      <c r="Y1651" s="22">
        <v>0</v>
      </c>
      <c r="Z1651" s="23" t="s">
        <v>190</v>
      </c>
      <c r="AA1651" s="23" t="s">
        <v>191</v>
      </c>
      <c r="AB1651" s="23" t="s">
        <v>190</v>
      </c>
      <c r="AC1651" s="23" t="s">
        <v>190</v>
      </c>
      <c r="AD1651" s="23" t="s">
        <v>190</v>
      </c>
      <c r="AE1651" s="23" t="s">
        <v>98</v>
      </c>
      <c r="AF1651" s="23"/>
      <c r="AG1651" s="23"/>
      <c r="AH1651" s="23"/>
      <c r="AI1651" s="23"/>
      <c r="AJ1651" s="23" t="b">
        <v>0</v>
      </c>
      <c r="AK1651" s="3">
        <v>145</v>
      </c>
      <c r="AL1651" s="3">
        <v>4952</v>
      </c>
      <c r="AM1651" s="3">
        <v>6655</v>
      </c>
      <c r="AN1651" s="24">
        <v>45536.739368634262</v>
      </c>
      <c r="AO1651" s="24">
        <v>45536.739368634262</v>
      </c>
      <c r="AP1651">
        <v>9</v>
      </c>
      <c r="AQ1651" t="s">
        <v>194</v>
      </c>
      <c r="AR1651">
        <v>244.73936863426206</v>
      </c>
      <c r="AS1651" t="s">
        <v>195</v>
      </c>
      <c r="AT1651" t="s">
        <v>229</v>
      </c>
      <c r="AU1651" t="s">
        <v>197</v>
      </c>
      <c r="AV1651" t="s">
        <v>309</v>
      </c>
      <c r="AW1651" t="s">
        <v>229</v>
      </c>
      <c r="AX1651" t="s">
        <v>197</v>
      </c>
      <c r="AY1651" t="s">
        <v>309</v>
      </c>
    </row>
    <row r="1652" spans="1:51" x14ac:dyDescent="0.45">
      <c r="A1652" s="22">
        <v>874652</v>
      </c>
      <c r="B1652" s="6">
        <v>45536</v>
      </c>
      <c r="C1652" s="22">
        <v>969000</v>
      </c>
      <c r="D1652" s="22">
        <v>993492</v>
      </c>
      <c r="E1652" s="22"/>
      <c r="F1652" s="22">
        <v>161</v>
      </c>
      <c r="G1652" s="22">
        <v>135414</v>
      </c>
      <c r="H1652" s="22">
        <v>134</v>
      </c>
      <c r="I1652" s="22"/>
      <c r="J1652" s="22">
        <v>16837</v>
      </c>
      <c r="K1652" s="22">
        <v>102227</v>
      </c>
      <c r="L1652" s="23" t="s">
        <v>1279</v>
      </c>
      <c r="M1652" s="23"/>
      <c r="N1652" s="23" t="s">
        <v>184</v>
      </c>
      <c r="O1652" s="23" t="s">
        <v>672</v>
      </c>
      <c r="P1652" s="22">
        <v>14</v>
      </c>
      <c r="Q1652" s="23" t="s">
        <v>673</v>
      </c>
      <c r="R1652" s="23" t="s">
        <v>667</v>
      </c>
      <c r="S1652" s="23" t="s">
        <v>40</v>
      </c>
      <c r="T1652" s="23" t="s">
        <v>667</v>
      </c>
      <c r="U1652" s="23" t="s">
        <v>40</v>
      </c>
      <c r="V1652" s="23" t="s">
        <v>674</v>
      </c>
      <c r="W1652" s="23" t="s">
        <v>188</v>
      </c>
      <c r="X1652" s="23" t="s">
        <v>189</v>
      </c>
      <c r="Y1652" s="22">
        <v>0</v>
      </c>
      <c r="Z1652" s="23" t="s">
        <v>190</v>
      </c>
      <c r="AA1652" s="23" t="s">
        <v>191</v>
      </c>
      <c r="AB1652" s="23" t="s">
        <v>190</v>
      </c>
      <c r="AC1652" s="23" t="s">
        <v>190</v>
      </c>
      <c r="AD1652" s="23" t="s">
        <v>190</v>
      </c>
      <c r="AE1652" s="23" t="s">
        <v>98</v>
      </c>
      <c r="AF1652" s="23"/>
      <c r="AG1652" s="23"/>
      <c r="AH1652" s="23"/>
      <c r="AI1652" s="23"/>
      <c r="AJ1652" s="23" t="b">
        <v>0</v>
      </c>
      <c r="AK1652" s="3">
        <v>145</v>
      </c>
      <c r="AL1652" s="3">
        <v>4952</v>
      </c>
      <c r="AM1652" s="3">
        <v>6655</v>
      </c>
      <c r="AN1652" s="24">
        <v>45536.739368634262</v>
      </c>
      <c r="AO1652" s="24">
        <v>45536.739368634262</v>
      </c>
      <c r="AP1652">
        <v>9</v>
      </c>
      <c r="AQ1652" t="s">
        <v>194</v>
      </c>
      <c r="AR1652">
        <v>244.73936863426206</v>
      </c>
      <c r="AS1652" t="s">
        <v>195</v>
      </c>
      <c r="AT1652" t="s">
        <v>229</v>
      </c>
      <c r="AU1652" t="s">
        <v>197</v>
      </c>
      <c r="AV1652" t="s">
        <v>309</v>
      </c>
      <c r="AW1652" t="s">
        <v>229</v>
      </c>
      <c r="AX1652" t="s">
        <v>197</v>
      </c>
      <c r="AY1652" t="s">
        <v>309</v>
      </c>
    </row>
    <row r="1653" spans="1:51" x14ac:dyDescent="0.45">
      <c r="A1653" s="22">
        <v>873699</v>
      </c>
      <c r="B1653" s="6">
        <v>45536</v>
      </c>
      <c r="C1653" s="22">
        <v>968000</v>
      </c>
      <c r="D1653" s="22">
        <v>1231183</v>
      </c>
      <c r="E1653" s="22"/>
      <c r="F1653" s="22">
        <v>256</v>
      </c>
      <c r="G1653" s="22">
        <v>533491</v>
      </c>
      <c r="H1653" s="22">
        <v>2</v>
      </c>
      <c r="I1653" s="22"/>
      <c r="J1653" s="22">
        <v>152547</v>
      </c>
      <c r="K1653" s="22">
        <v>62745</v>
      </c>
      <c r="L1653" s="23" t="s">
        <v>1248</v>
      </c>
      <c r="M1653" s="23"/>
      <c r="N1653" s="23" t="s">
        <v>184</v>
      </c>
      <c r="O1653" s="23" t="s">
        <v>225</v>
      </c>
      <c r="P1653" s="22">
        <v>18</v>
      </c>
      <c r="Q1653" s="23" t="s">
        <v>279</v>
      </c>
      <c r="R1653" s="23"/>
      <c r="S1653" s="23"/>
      <c r="T1653" s="23"/>
      <c r="U1653" s="23"/>
      <c r="V1653" s="23" t="s">
        <v>187</v>
      </c>
      <c r="W1653" s="23" t="s">
        <v>188</v>
      </c>
      <c r="X1653" s="23" t="s">
        <v>189</v>
      </c>
      <c r="Y1653" s="22">
        <v>0</v>
      </c>
      <c r="Z1653" s="23" t="s">
        <v>190</v>
      </c>
      <c r="AA1653" s="23" t="s">
        <v>191</v>
      </c>
      <c r="AB1653" s="23" t="s">
        <v>190</v>
      </c>
      <c r="AC1653" s="23" t="s">
        <v>280</v>
      </c>
      <c r="AD1653" s="23" t="s">
        <v>281</v>
      </c>
      <c r="AE1653" s="23" t="s">
        <v>65</v>
      </c>
      <c r="AF1653" s="23"/>
      <c r="AG1653" s="23"/>
      <c r="AH1653" s="23"/>
      <c r="AI1653" s="23"/>
      <c r="AJ1653" s="23" t="b">
        <v>0</v>
      </c>
      <c r="AK1653" s="3">
        <v>62</v>
      </c>
      <c r="AL1653" s="3">
        <v>2408</v>
      </c>
      <c r="AM1653" s="3">
        <v>5837</v>
      </c>
      <c r="AN1653" s="24">
        <v>45536.625118595679</v>
      </c>
      <c r="AO1653" s="24">
        <v>45536.625130169756</v>
      </c>
      <c r="AP1653">
        <v>9</v>
      </c>
      <c r="AQ1653" t="s">
        <v>194</v>
      </c>
      <c r="AR1653">
        <v>244.62511859567894</v>
      </c>
      <c r="AS1653" t="s">
        <v>195</v>
      </c>
      <c r="AT1653" t="s">
        <v>228</v>
      </c>
      <c r="AU1653" t="s">
        <v>197</v>
      </c>
      <c r="AV1653" t="s">
        <v>223</v>
      </c>
      <c r="AW1653" t="s">
        <v>228</v>
      </c>
      <c r="AX1653" t="s">
        <v>197</v>
      </c>
      <c r="AY1653" t="s">
        <v>208</v>
      </c>
    </row>
    <row r="1654" spans="1:51" x14ac:dyDescent="0.45">
      <c r="A1654" s="22">
        <v>875350</v>
      </c>
      <c r="B1654" s="6">
        <v>45536</v>
      </c>
      <c r="C1654" s="22">
        <v>968000</v>
      </c>
      <c r="D1654" s="22">
        <v>1191137</v>
      </c>
      <c r="E1654" s="22"/>
      <c r="F1654" s="22">
        <v>2287</v>
      </c>
      <c r="G1654" s="22">
        <v>535567</v>
      </c>
      <c r="H1654" s="22">
        <v>1</v>
      </c>
      <c r="I1654" s="22"/>
      <c r="J1654" s="22">
        <v>153159</v>
      </c>
      <c r="K1654" s="22">
        <v>62745</v>
      </c>
      <c r="L1654" s="23" t="s">
        <v>1248</v>
      </c>
      <c r="M1654" s="23"/>
      <c r="N1654" s="23" t="s">
        <v>184</v>
      </c>
      <c r="O1654" s="23" t="s">
        <v>225</v>
      </c>
      <c r="P1654" s="22">
        <v>18</v>
      </c>
      <c r="Q1654" s="23" t="s">
        <v>279</v>
      </c>
      <c r="R1654" s="23"/>
      <c r="S1654" s="23"/>
      <c r="T1654" s="23"/>
      <c r="U1654" s="23"/>
      <c r="V1654" s="23" t="s">
        <v>187</v>
      </c>
      <c r="W1654" s="23" t="s">
        <v>188</v>
      </c>
      <c r="X1654" s="23" t="s">
        <v>189</v>
      </c>
      <c r="Y1654" s="22">
        <v>0</v>
      </c>
      <c r="Z1654" s="23" t="s">
        <v>190</v>
      </c>
      <c r="AA1654" s="23" t="s">
        <v>191</v>
      </c>
      <c r="AB1654" s="23" t="s">
        <v>190</v>
      </c>
      <c r="AC1654" s="23" t="s">
        <v>280</v>
      </c>
      <c r="AD1654" s="23" t="s">
        <v>281</v>
      </c>
      <c r="AE1654" s="23" t="s">
        <v>65</v>
      </c>
      <c r="AF1654" s="23"/>
      <c r="AG1654" s="23"/>
      <c r="AH1654" s="23"/>
      <c r="AI1654" s="23"/>
      <c r="AJ1654" s="23" t="b">
        <v>0</v>
      </c>
      <c r="AK1654" s="3">
        <v>123</v>
      </c>
      <c r="AL1654" s="3">
        <v>2408</v>
      </c>
      <c r="AM1654" s="3">
        <v>7307</v>
      </c>
      <c r="AN1654" s="24">
        <v>45536.979238966051</v>
      </c>
      <c r="AO1654" s="24">
        <v>45536.97925054012</v>
      </c>
      <c r="AP1654">
        <v>9</v>
      </c>
      <c r="AQ1654" t="s">
        <v>194</v>
      </c>
      <c r="AR1654">
        <v>244.97923896605062</v>
      </c>
      <c r="AS1654" t="s">
        <v>195</v>
      </c>
      <c r="AT1654" t="s">
        <v>206</v>
      </c>
      <c r="AU1654" t="s">
        <v>197</v>
      </c>
      <c r="AV1654" t="s">
        <v>232</v>
      </c>
      <c r="AW1654" t="s">
        <v>206</v>
      </c>
      <c r="AX1654" t="s">
        <v>197</v>
      </c>
      <c r="AY1654" t="s">
        <v>219</v>
      </c>
    </row>
    <row r="1655" spans="1:51" x14ac:dyDescent="0.45">
      <c r="A1655" s="22">
        <v>874620</v>
      </c>
      <c r="B1655" s="6">
        <v>45536</v>
      </c>
      <c r="C1655" s="22">
        <v>953000</v>
      </c>
      <c r="D1655" s="22">
        <v>960064</v>
      </c>
      <c r="E1655" s="22"/>
      <c r="F1655" s="22">
        <v>0</v>
      </c>
      <c r="G1655" s="22">
        <v>725767</v>
      </c>
      <c r="H1655" s="22">
        <v>0</v>
      </c>
      <c r="I1655" s="22">
        <v>0</v>
      </c>
      <c r="J1655" s="22">
        <v>501</v>
      </c>
      <c r="K1655" s="22">
        <v>102156</v>
      </c>
      <c r="L1655" s="23" t="s">
        <v>713</v>
      </c>
      <c r="M1655" s="23"/>
      <c r="N1655" s="23" t="s">
        <v>184</v>
      </c>
      <c r="O1655" s="23" t="s">
        <v>697</v>
      </c>
      <c r="P1655" s="22">
        <v>12</v>
      </c>
      <c r="Q1655" s="23" t="s">
        <v>687</v>
      </c>
      <c r="R1655" s="23" t="s">
        <v>667</v>
      </c>
      <c r="S1655" s="23" t="s">
        <v>46</v>
      </c>
      <c r="T1655" s="23" t="s">
        <v>667</v>
      </c>
      <c r="U1655" s="23" t="s">
        <v>46</v>
      </c>
      <c r="V1655" s="23" t="s">
        <v>709</v>
      </c>
      <c r="W1655" s="23" t="s">
        <v>188</v>
      </c>
      <c r="X1655" s="23" t="s">
        <v>601</v>
      </c>
      <c r="Y1655" s="22">
        <v>0</v>
      </c>
      <c r="Z1655" s="23"/>
      <c r="AA1655" s="23" t="s">
        <v>191</v>
      </c>
      <c r="AB1655" s="23"/>
      <c r="AC1655" s="23"/>
      <c r="AD1655" s="23"/>
      <c r="AE1655" s="23"/>
      <c r="AF1655" s="23" t="s">
        <v>190</v>
      </c>
      <c r="AG1655" s="23" t="s">
        <v>190</v>
      </c>
      <c r="AH1655" s="23" t="s">
        <v>190</v>
      </c>
      <c r="AI1655" s="23" t="s">
        <v>710</v>
      </c>
      <c r="AJ1655" s="23" t="b">
        <v>0</v>
      </c>
      <c r="AK1655" s="3">
        <v>140</v>
      </c>
      <c r="AL1655" s="3">
        <v>1280</v>
      </c>
      <c r="AM1655" s="3">
        <v>6626</v>
      </c>
      <c r="AN1655" s="24">
        <v>45536.73781875</v>
      </c>
      <c r="AO1655" s="24">
        <v>45536.73781875</v>
      </c>
      <c r="AP1655">
        <v>9</v>
      </c>
      <c r="AQ1655" t="s">
        <v>194</v>
      </c>
      <c r="AR1655">
        <v>244.73781874999986</v>
      </c>
      <c r="AS1655" t="s">
        <v>195</v>
      </c>
      <c r="AT1655" t="s">
        <v>229</v>
      </c>
      <c r="AU1655" t="s">
        <v>197</v>
      </c>
      <c r="AV1655" t="s">
        <v>242</v>
      </c>
      <c r="AW1655" t="s">
        <v>229</v>
      </c>
      <c r="AX1655" t="s">
        <v>197</v>
      </c>
      <c r="AY1655" t="s">
        <v>242</v>
      </c>
    </row>
    <row r="1656" spans="1:51" x14ac:dyDescent="0.45">
      <c r="A1656" s="22">
        <v>871503</v>
      </c>
      <c r="B1656" s="6">
        <v>45536</v>
      </c>
      <c r="C1656" s="22">
        <v>953000</v>
      </c>
      <c r="D1656" s="22">
        <v>1084734</v>
      </c>
      <c r="E1656" s="22"/>
      <c r="F1656" s="22">
        <v>256</v>
      </c>
      <c r="G1656" s="22">
        <v>533485</v>
      </c>
      <c r="H1656" s="22">
        <v>2</v>
      </c>
      <c r="I1656" s="22"/>
      <c r="J1656" s="22">
        <v>152547</v>
      </c>
      <c r="K1656" s="22">
        <v>62745</v>
      </c>
      <c r="L1656" s="23" t="s">
        <v>1248</v>
      </c>
      <c r="M1656" s="23"/>
      <c r="N1656" s="23" t="s">
        <v>184</v>
      </c>
      <c r="O1656" s="23" t="s">
        <v>225</v>
      </c>
      <c r="P1656" s="22">
        <v>18</v>
      </c>
      <c r="Q1656" s="23" t="s">
        <v>279</v>
      </c>
      <c r="R1656" s="23"/>
      <c r="S1656" s="23"/>
      <c r="T1656" s="23"/>
      <c r="U1656" s="23"/>
      <c r="V1656" s="23" t="s">
        <v>187</v>
      </c>
      <c r="W1656" s="23" t="s">
        <v>188</v>
      </c>
      <c r="X1656" s="23" t="s">
        <v>189</v>
      </c>
      <c r="Y1656" s="22">
        <v>0</v>
      </c>
      <c r="Z1656" s="23" t="s">
        <v>190</v>
      </c>
      <c r="AA1656" s="23" t="s">
        <v>191</v>
      </c>
      <c r="AB1656" s="23" t="s">
        <v>190</v>
      </c>
      <c r="AC1656" s="23" t="s">
        <v>280</v>
      </c>
      <c r="AD1656" s="23" t="s">
        <v>281</v>
      </c>
      <c r="AE1656" s="23" t="s">
        <v>65</v>
      </c>
      <c r="AF1656" s="23"/>
      <c r="AG1656" s="23"/>
      <c r="AH1656" s="23"/>
      <c r="AI1656" s="23"/>
      <c r="AJ1656" s="23" t="b">
        <v>0</v>
      </c>
      <c r="AK1656" s="3">
        <v>123</v>
      </c>
      <c r="AL1656" s="3">
        <v>2408</v>
      </c>
      <c r="AM1656" s="3">
        <v>4160</v>
      </c>
      <c r="AN1656" s="24">
        <v>45536.083628973764</v>
      </c>
      <c r="AO1656" s="24">
        <v>45536.08364054784</v>
      </c>
      <c r="AP1656">
        <v>9</v>
      </c>
      <c r="AQ1656" t="s">
        <v>194</v>
      </c>
      <c r="AR1656">
        <v>244.08362897376355</v>
      </c>
      <c r="AS1656" t="s">
        <v>195</v>
      </c>
      <c r="AT1656" t="s">
        <v>217</v>
      </c>
      <c r="AU1656" t="s">
        <v>197</v>
      </c>
      <c r="AV1656" t="s">
        <v>240</v>
      </c>
      <c r="AW1656" t="s">
        <v>217</v>
      </c>
      <c r="AX1656" t="s">
        <v>197</v>
      </c>
      <c r="AY1656" t="s">
        <v>241</v>
      </c>
    </row>
    <row r="1657" spans="1:51" x14ac:dyDescent="0.45">
      <c r="A1657" s="22">
        <v>874802</v>
      </c>
      <c r="B1657" s="6">
        <v>45536</v>
      </c>
      <c r="C1657" s="22">
        <v>953000</v>
      </c>
      <c r="D1657" s="22">
        <v>1148769</v>
      </c>
      <c r="E1657" s="22"/>
      <c r="F1657" s="22">
        <v>474</v>
      </c>
      <c r="G1657" s="22">
        <v>534524</v>
      </c>
      <c r="H1657" s="22">
        <v>1</v>
      </c>
      <c r="I1657" s="22"/>
      <c r="J1657" s="22">
        <v>152870</v>
      </c>
      <c r="K1657" s="22">
        <v>62745</v>
      </c>
      <c r="L1657" s="23" t="s">
        <v>1248</v>
      </c>
      <c r="M1657" s="23"/>
      <c r="N1657" s="23" t="s">
        <v>184</v>
      </c>
      <c r="O1657" s="23" t="s">
        <v>225</v>
      </c>
      <c r="P1657" s="22">
        <v>18</v>
      </c>
      <c r="Q1657" s="23" t="s">
        <v>279</v>
      </c>
      <c r="R1657" s="23"/>
      <c r="S1657" s="23"/>
      <c r="T1657" s="23"/>
      <c r="U1657" s="23"/>
      <c r="V1657" s="23" t="s">
        <v>187</v>
      </c>
      <c r="W1657" s="23" t="s">
        <v>188</v>
      </c>
      <c r="X1657" s="23" t="s">
        <v>189</v>
      </c>
      <c r="Y1657" s="22">
        <v>0</v>
      </c>
      <c r="Z1657" s="23" t="s">
        <v>190</v>
      </c>
      <c r="AA1657" s="23" t="s">
        <v>191</v>
      </c>
      <c r="AB1657" s="23" t="s">
        <v>190</v>
      </c>
      <c r="AC1657" s="23" t="s">
        <v>280</v>
      </c>
      <c r="AD1657" s="23" t="s">
        <v>281</v>
      </c>
      <c r="AE1657" s="23" t="s">
        <v>65</v>
      </c>
      <c r="AF1657" s="23"/>
      <c r="AG1657" s="23"/>
      <c r="AH1657" s="23"/>
      <c r="AI1657" s="23"/>
      <c r="AJ1657" s="23" t="b">
        <v>0</v>
      </c>
      <c r="AK1657" s="3">
        <v>132</v>
      </c>
      <c r="AL1657" s="3">
        <v>2408</v>
      </c>
      <c r="AM1657" s="3">
        <v>6779</v>
      </c>
      <c r="AN1657" s="24">
        <v>45536.812603780862</v>
      </c>
      <c r="AO1657" s="24">
        <v>45536.812615354938</v>
      </c>
      <c r="AP1657">
        <v>9</v>
      </c>
      <c r="AQ1657" t="s">
        <v>194</v>
      </c>
      <c r="AR1657">
        <v>244.81260378086154</v>
      </c>
      <c r="AS1657" t="s">
        <v>195</v>
      </c>
      <c r="AT1657" t="s">
        <v>231</v>
      </c>
      <c r="AU1657" t="s">
        <v>197</v>
      </c>
      <c r="AV1657" t="s">
        <v>197</v>
      </c>
      <c r="AW1657" t="s">
        <v>231</v>
      </c>
      <c r="AX1657" t="s">
        <v>197</v>
      </c>
      <c r="AY1657" t="s">
        <v>223</v>
      </c>
    </row>
    <row r="1658" spans="1:51" x14ac:dyDescent="0.45">
      <c r="A1658" s="22">
        <v>875291</v>
      </c>
      <c r="B1658" s="6">
        <v>45536</v>
      </c>
      <c r="C1658" s="22">
        <v>953000</v>
      </c>
      <c r="D1658" s="22">
        <v>1823599</v>
      </c>
      <c r="E1658" s="22"/>
      <c r="F1658" s="22">
        <v>165761</v>
      </c>
      <c r="G1658" s="22">
        <v>162348</v>
      </c>
      <c r="H1658" s="22">
        <v>0</v>
      </c>
      <c r="I1658" s="22"/>
      <c r="J1658" s="22">
        <v>2</v>
      </c>
      <c r="K1658" s="22">
        <v>101832</v>
      </c>
      <c r="L1658" s="23" t="s">
        <v>1553</v>
      </c>
      <c r="M1658" s="23"/>
      <c r="N1658" s="23" t="s">
        <v>184</v>
      </c>
      <c r="O1658" s="23" t="s">
        <v>225</v>
      </c>
      <c r="P1658" s="22">
        <v>18</v>
      </c>
      <c r="Q1658" s="23" t="s">
        <v>279</v>
      </c>
      <c r="R1658" s="23"/>
      <c r="S1658" s="23"/>
      <c r="T1658" s="23"/>
      <c r="U1658" s="23"/>
      <c r="V1658" s="23" t="s">
        <v>187</v>
      </c>
      <c r="W1658" s="23" t="s">
        <v>188</v>
      </c>
      <c r="X1658" s="23" t="s">
        <v>189</v>
      </c>
      <c r="Y1658" s="22">
        <v>0</v>
      </c>
      <c r="Z1658" s="23" t="s">
        <v>190</v>
      </c>
      <c r="AA1658" s="23" t="s">
        <v>191</v>
      </c>
      <c r="AB1658" s="23" t="s">
        <v>190</v>
      </c>
      <c r="AC1658" s="23" t="s">
        <v>280</v>
      </c>
      <c r="AD1658" s="23" t="s">
        <v>281</v>
      </c>
      <c r="AE1658" s="23" t="s">
        <v>69</v>
      </c>
      <c r="AF1658" s="23"/>
      <c r="AG1658" s="23"/>
      <c r="AH1658" s="23"/>
      <c r="AI1658" s="23"/>
      <c r="AJ1658" s="23" t="b">
        <v>0</v>
      </c>
      <c r="AK1658" s="3">
        <v>115</v>
      </c>
      <c r="AL1658" s="3">
        <v>2408</v>
      </c>
      <c r="AM1658" s="3">
        <v>7248</v>
      </c>
      <c r="AN1658" s="24">
        <v>45536.948625347221</v>
      </c>
      <c r="AO1658" s="24">
        <v>45536.948636921297</v>
      </c>
      <c r="AP1658">
        <v>9</v>
      </c>
      <c r="AQ1658" t="s">
        <v>194</v>
      </c>
      <c r="AR1658">
        <v>244.94862534722051</v>
      </c>
      <c r="AS1658" t="s">
        <v>195</v>
      </c>
      <c r="AT1658" t="s">
        <v>237</v>
      </c>
      <c r="AU1658" t="s">
        <v>197</v>
      </c>
      <c r="AV1658" t="s">
        <v>317</v>
      </c>
      <c r="AW1658" t="s">
        <v>237</v>
      </c>
      <c r="AX1658" t="s">
        <v>197</v>
      </c>
      <c r="AY1658" t="s">
        <v>214</v>
      </c>
    </row>
    <row r="1659" spans="1:51" x14ac:dyDescent="0.45">
      <c r="A1659" s="22">
        <v>875298</v>
      </c>
      <c r="B1659" s="6">
        <v>45536</v>
      </c>
      <c r="C1659" s="22">
        <v>938000</v>
      </c>
      <c r="D1659" s="22">
        <v>1033670</v>
      </c>
      <c r="E1659" s="22"/>
      <c r="F1659" s="22">
        <v>0</v>
      </c>
      <c r="G1659" s="22">
        <v>48661</v>
      </c>
      <c r="H1659" s="22">
        <v>0</v>
      </c>
      <c r="I1659" s="22"/>
      <c r="J1659" s="22">
        <v>2</v>
      </c>
      <c r="K1659" s="22">
        <v>102223</v>
      </c>
      <c r="L1659" s="23" t="s">
        <v>405</v>
      </c>
      <c r="M1659" s="23"/>
      <c r="N1659" s="23" t="s">
        <v>184</v>
      </c>
      <c r="O1659" s="23" t="s">
        <v>225</v>
      </c>
      <c r="P1659" s="22">
        <v>18</v>
      </c>
      <c r="Q1659" s="23" t="s">
        <v>279</v>
      </c>
      <c r="R1659" s="23"/>
      <c r="S1659" s="23"/>
      <c r="T1659" s="23"/>
      <c r="U1659" s="23"/>
      <c r="V1659" s="23" t="s">
        <v>187</v>
      </c>
      <c r="W1659" s="23" t="s">
        <v>188</v>
      </c>
      <c r="X1659" s="23" t="s">
        <v>189</v>
      </c>
      <c r="Y1659" s="22">
        <v>0</v>
      </c>
      <c r="Z1659" s="23" t="s">
        <v>190</v>
      </c>
      <c r="AA1659" s="23" t="s">
        <v>191</v>
      </c>
      <c r="AB1659" s="23" t="s">
        <v>190</v>
      </c>
      <c r="AC1659" s="23" t="s">
        <v>280</v>
      </c>
      <c r="AD1659" s="23" t="s">
        <v>281</v>
      </c>
      <c r="AE1659" s="23" t="s">
        <v>406</v>
      </c>
      <c r="AF1659" s="23"/>
      <c r="AG1659" s="23"/>
      <c r="AH1659" s="23"/>
      <c r="AI1659" s="23"/>
      <c r="AJ1659" s="23" t="b">
        <v>0</v>
      </c>
      <c r="AK1659" s="3">
        <v>115</v>
      </c>
      <c r="AL1659" s="3">
        <v>2408</v>
      </c>
      <c r="AM1659" s="3">
        <v>7254</v>
      </c>
      <c r="AN1659" s="24">
        <v>45536.94925435957</v>
      </c>
      <c r="AO1659" s="24">
        <v>45536.949265933639</v>
      </c>
      <c r="AP1659">
        <v>9</v>
      </c>
      <c r="AQ1659" t="s">
        <v>194</v>
      </c>
      <c r="AR1659">
        <v>244.94925435956975</v>
      </c>
      <c r="AS1659" t="s">
        <v>195</v>
      </c>
      <c r="AT1659" t="s">
        <v>237</v>
      </c>
      <c r="AU1659" t="s">
        <v>197</v>
      </c>
      <c r="AV1659" t="s">
        <v>294</v>
      </c>
      <c r="AW1659" t="s">
        <v>237</v>
      </c>
      <c r="AX1659" t="s">
        <v>197</v>
      </c>
      <c r="AY1659" t="s">
        <v>285</v>
      </c>
    </row>
    <row r="1660" spans="1:51" x14ac:dyDescent="0.45">
      <c r="A1660" s="22">
        <v>871426</v>
      </c>
      <c r="B1660" s="6">
        <v>45536</v>
      </c>
      <c r="C1660" s="22">
        <v>938000</v>
      </c>
      <c r="D1660" s="22">
        <v>2802550</v>
      </c>
      <c r="E1660" s="22"/>
      <c r="F1660" s="22">
        <v>45493</v>
      </c>
      <c r="G1660" s="22">
        <v>206102</v>
      </c>
      <c r="H1660" s="22">
        <v>1</v>
      </c>
      <c r="I1660" s="22"/>
      <c r="J1660" s="22">
        <v>411</v>
      </c>
      <c r="K1660" s="22">
        <v>101722</v>
      </c>
      <c r="L1660" s="23" t="s">
        <v>1044</v>
      </c>
      <c r="M1660" s="23"/>
      <c r="N1660" s="23" t="s">
        <v>184</v>
      </c>
      <c r="O1660" s="23" t="s">
        <v>213</v>
      </c>
      <c r="P1660" s="22">
        <v>20</v>
      </c>
      <c r="Q1660" s="23" t="s">
        <v>186</v>
      </c>
      <c r="R1660" s="23"/>
      <c r="S1660" s="23"/>
      <c r="T1660" s="23"/>
      <c r="U1660" s="23"/>
      <c r="V1660" s="23" t="s">
        <v>187</v>
      </c>
      <c r="W1660" s="23" t="s">
        <v>188</v>
      </c>
      <c r="X1660" s="23" t="s">
        <v>189</v>
      </c>
      <c r="Y1660" s="22">
        <v>0</v>
      </c>
      <c r="Z1660" s="23" t="s">
        <v>190</v>
      </c>
      <c r="AA1660" s="23" t="s">
        <v>191</v>
      </c>
      <c r="AB1660" s="23" t="s">
        <v>190</v>
      </c>
      <c r="AC1660" s="23" t="s">
        <v>192</v>
      </c>
      <c r="AD1660" s="23" t="s">
        <v>193</v>
      </c>
      <c r="AE1660" s="23" t="s">
        <v>85</v>
      </c>
      <c r="AF1660" s="23" t="s">
        <v>190</v>
      </c>
      <c r="AG1660" s="23" t="s">
        <v>190</v>
      </c>
      <c r="AH1660" s="23" t="s">
        <v>415</v>
      </c>
      <c r="AI1660" s="23" t="s">
        <v>474</v>
      </c>
      <c r="AJ1660" s="23" t="b">
        <v>0</v>
      </c>
      <c r="AK1660" s="3">
        <v>122</v>
      </c>
      <c r="AL1660" s="3">
        <v>3448</v>
      </c>
      <c r="AM1660" s="3">
        <v>4091</v>
      </c>
      <c r="AN1660" s="24">
        <v>45536.042253896601</v>
      </c>
      <c r="AO1660" s="24">
        <v>45536.042277044755</v>
      </c>
      <c r="AP1660">
        <v>9</v>
      </c>
      <c r="AQ1660" t="s">
        <v>194</v>
      </c>
      <c r="AR1660">
        <v>244.04225389660132</v>
      </c>
      <c r="AS1660" t="s">
        <v>195</v>
      </c>
      <c r="AT1660" t="s">
        <v>256</v>
      </c>
      <c r="AU1660" t="s">
        <v>197</v>
      </c>
      <c r="AV1660" t="s">
        <v>199</v>
      </c>
      <c r="AW1660" t="s">
        <v>256</v>
      </c>
      <c r="AX1660" t="s">
        <v>197</v>
      </c>
      <c r="AY1660" t="s">
        <v>298</v>
      </c>
    </row>
    <row r="1661" spans="1:51" x14ac:dyDescent="0.45">
      <c r="A1661" s="22">
        <v>874588</v>
      </c>
      <c r="B1661" s="6">
        <v>45536</v>
      </c>
      <c r="C1661" s="22">
        <v>938000</v>
      </c>
      <c r="D1661" s="22">
        <v>1035670</v>
      </c>
      <c r="E1661" s="22"/>
      <c r="F1661" s="22">
        <v>518</v>
      </c>
      <c r="G1661" s="22">
        <v>533995</v>
      </c>
      <c r="H1661" s="22">
        <v>2</v>
      </c>
      <c r="I1661" s="22"/>
      <c r="J1661" s="22">
        <v>152676</v>
      </c>
      <c r="K1661" s="22">
        <v>62745</v>
      </c>
      <c r="L1661" s="23" t="s">
        <v>1248</v>
      </c>
      <c r="M1661" s="23"/>
      <c r="N1661" s="23" t="s">
        <v>184</v>
      </c>
      <c r="O1661" s="23" t="s">
        <v>225</v>
      </c>
      <c r="P1661" s="22">
        <v>18</v>
      </c>
      <c r="Q1661" s="23" t="s">
        <v>279</v>
      </c>
      <c r="R1661" s="23"/>
      <c r="S1661" s="23"/>
      <c r="T1661" s="23"/>
      <c r="U1661" s="23"/>
      <c r="V1661" s="23" t="s">
        <v>187</v>
      </c>
      <c r="W1661" s="23" t="s">
        <v>188</v>
      </c>
      <c r="X1661" s="23" t="s">
        <v>189</v>
      </c>
      <c r="Y1661" s="22">
        <v>0</v>
      </c>
      <c r="Z1661" s="23" t="s">
        <v>190</v>
      </c>
      <c r="AA1661" s="23" t="s">
        <v>191</v>
      </c>
      <c r="AB1661" s="23" t="s">
        <v>190</v>
      </c>
      <c r="AC1661" s="23" t="s">
        <v>280</v>
      </c>
      <c r="AD1661" s="23" t="s">
        <v>281</v>
      </c>
      <c r="AE1661" s="23" t="s">
        <v>65</v>
      </c>
      <c r="AF1661" s="23"/>
      <c r="AG1661" s="23"/>
      <c r="AH1661" s="23"/>
      <c r="AI1661" s="23"/>
      <c r="AJ1661" s="23" t="b">
        <v>0</v>
      </c>
      <c r="AK1661" s="3">
        <v>109</v>
      </c>
      <c r="AL1661" s="3">
        <v>2408</v>
      </c>
      <c r="AM1661" s="3">
        <v>6593</v>
      </c>
      <c r="AN1661" s="24">
        <v>45536.729308063273</v>
      </c>
      <c r="AO1661" s="24">
        <v>45536.729319637343</v>
      </c>
      <c r="AP1661">
        <v>9</v>
      </c>
      <c r="AQ1661" t="s">
        <v>194</v>
      </c>
      <c r="AR1661">
        <v>244.72930806327349</v>
      </c>
      <c r="AS1661" t="s">
        <v>195</v>
      </c>
      <c r="AT1661" t="s">
        <v>229</v>
      </c>
      <c r="AU1661" t="s">
        <v>197</v>
      </c>
      <c r="AV1661" t="s">
        <v>207</v>
      </c>
      <c r="AW1661" t="s">
        <v>229</v>
      </c>
      <c r="AX1661" t="s">
        <v>197</v>
      </c>
      <c r="AY1661" t="s">
        <v>218</v>
      </c>
    </row>
    <row r="1662" spans="1:51" x14ac:dyDescent="0.45">
      <c r="A1662" s="22">
        <v>871486</v>
      </c>
      <c r="B1662" s="6">
        <v>45536</v>
      </c>
      <c r="C1662" s="22">
        <v>938000</v>
      </c>
      <c r="D1662" s="22">
        <v>1135726</v>
      </c>
      <c r="E1662" s="22"/>
      <c r="F1662" s="22">
        <v>17918</v>
      </c>
      <c r="G1662" s="22">
        <v>104974</v>
      </c>
      <c r="H1662" s="22">
        <v>164</v>
      </c>
      <c r="I1662" s="22"/>
      <c r="J1662" s="22">
        <v>16219</v>
      </c>
      <c r="K1662" s="22">
        <v>102343</v>
      </c>
      <c r="L1662" s="23" t="s">
        <v>1353</v>
      </c>
      <c r="M1662" s="23"/>
      <c r="N1662" s="23" t="s">
        <v>184</v>
      </c>
      <c r="O1662" s="23" t="s">
        <v>672</v>
      </c>
      <c r="P1662" s="22">
        <v>10</v>
      </c>
      <c r="Q1662" s="23" t="s">
        <v>673</v>
      </c>
      <c r="R1662" s="23" t="s">
        <v>667</v>
      </c>
      <c r="S1662" s="23" t="s">
        <v>22</v>
      </c>
      <c r="T1662" s="23" t="s">
        <v>667</v>
      </c>
      <c r="U1662" s="23" t="s">
        <v>22</v>
      </c>
      <c r="V1662" s="23" t="s">
        <v>674</v>
      </c>
      <c r="W1662" s="23" t="s">
        <v>188</v>
      </c>
      <c r="X1662" s="23" t="s">
        <v>189</v>
      </c>
      <c r="Y1662" s="22">
        <v>0</v>
      </c>
      <c r="Z1662" s="23" t="s">
        <v>190</v>
      </c>
      <c r="AA1662" s="23" t="s">
        <v>191</v>
      </c>
      <c r="AB1662" s="23" t="s">
        <v>190</v>
      </c>
      <c r="AC1662" s="23" t="s">
        <v>190</v>
      </c>
      <c r="AD1662" s="23" t="s">
        <v>190</v>
      </c>
      <c r="AE1662" s="23" t="s">
        <v>98</v>
      </c>
      <c r="AF1662" s="23"/>
      <c r="AG1662" s="23"/>
      <c r="AH1662" s="23"/>
      <c r="AI1662" s="23"/>
      <c r="AJ1662" s="23" t="b">
        <v>0</v>
      </c>
      <c r="AK1662" s="3">
        <v>122</v>
      </c>
      <c r="AL1662" s="3">
        <v>4952</v>
      </c>
      <c r="AM1662" s="3">
        <v>4152</v>
      </c>
      <c r="AN1662" s="24">
        <v>45536.083389891974</v>
      </c>
      <c r="AO1662" s="24">
        <v>45536.08340146605</v>
      </c>
      <c r="AP1662">
        <v>9</v>
      </c>
      <c r="AQ1662" t="s">
        <v>194</v>
      </c>
      <c r="AR1662">
        <v>244.08338989197364</v>
      </c>
      <c r="AS1662" t="s">
        <v>195</v>
      </c>
      <c r="AT1662" t="s">
        <v>217</v>
      </c>
      <c r="AU1662" t="s">
        <v>197</v>
      </c>
      <c r="AV1662" t="s">
        <v>233</v>
      </c>
      <c r="AW1662" t="s">
        <v>217</v>
      </c>
      <c r="AX1662" t="s">
        <v>197</v>
      </c>
      <c r="AY1662" t="s">
        <v>232</v>
      </c>
    </row>
    <row r="1663" spans="1:51" x14ac:dyDescent="0.45">
      <c r="A1663" s="22">
        <v>871487</v>
      </c>
      <c r="B1663" s="6">
        <v>45536</v>
      </c>
      <c r="C1663" s="22">
        <v>938000</v>
      </c>
      <c r="D1663" s="22">
        <v>1135726</v>
      </c>
      <c r="E1663" s="22"/>
      <c r="F1663" s="22">
        <v>17918</v>
      </c>
      <c r="G1663" s="22">
        <v>104974</v>
      </c>
      <c r="H1663" s="22">
        <v>164</v>
      </c>
      <c r="I1663" s="22"/>
      <c r="J1663" s="22">
        <v>16219</v>
      </c>
      <c r="K1663" s="22">
        <v>102343</v>
      </c>
      <c r="L1663" s="23" t="s">
        <v>1353</v>
      </c>
      <c r="M1663" s="23"/>
      <c r="N1663" s="23" t="s">
        <v>184</v>
      </c>
      <c r="O1663" s="23" t="s">
        <v>672</v>
      </c>
      <c r="P1663" s="22">
        <v>14</v>
      </c>
      <c r="Q1663" s="23" t="s">
        <v>673</v>
      </c>
      <c r="R1663" s="23" t="s">
        <v>667</v>
      </c>
      <c r="S1663" s="23" t="s">
        <v>22</v>
      </c>
      <c r="T1663" s="23" t="s">
        <v>667</v>
      </c>
      <c r="U1663" s="23" t="s">
        <v>22</v>
      </c>
      <c r="V1663" s="23" t="s">
        <v>674</v>
      </c>
      <c r="W1663" s="23" t="s">
        <v>188</v>
      </c>
      <c r="X1663" s="23" t="s">
        <v>189</v>
      </c>
      <c r="Y1663" s="22">
        <v>0</v>
      </c>
      <c r="Z1663" s="23" t="s">
        <v>190</v>
      </c>
      <c r="AA1663" s="23" t="s">
        <v>191</v>
      </c>
      <c r="AB1663" s="23" t="s">
        <v>190</v>
      </c>
      <c r="AC1663" s="23" t="s">
        <v>190</v>
      </c>
      <c r="AD1663" s="23" t="s">
        <v>190</v>
      </c>
      <c r="AE1663" s="23" t="s">
        <v>98</v>
      </c>
      <c r="AF1663" s="23"/>
      <c r="AG1663" s="23"/>
      <c r="AH1663" s="23"/>
      <c r="AI1663" s="23"/>
      <c r="AJ1663" s="23" t="b">
        <v>0</v>
      </c>
      <c r="AK1663" s="3">
        <v>122</v>
      </c>
      <c r="AL1663" s="3">
        <v>4952</v>
      </c>
      <c r="AM1663" s="3">
        <v>4152</v>
      </c>
      <c r="AN1663" s="24">
        <v>45536.083389891974</v>
      </c>
      <c r="AO1663" s="24">
        <v>45536.08340146605</v>
      </c>
      <c r="AP1663">
        <v>9</v>
      </c>
      <c r="AQ1663" t="s">
        <v>194</v>
      </c>
      <c r="AR1663">
        <v>244.08338989197364</v>
      </c>
      <c r="AS1663" t="s">
        <v>195</v>
      </c>
      <c r="AT1663" t="s">
        <v>217</v>
      </c>
      <c r="AU1663" t="s">
        <v>197</v>
      </c>
      <c r="AV1663" t="s">
        <v>233</v>
      </c>
      <c r="AW1663" t="s">
        <v>217</v>
      </c>
      <c r="AX1663" t="s">
        <v>197</v>
      </c>
      <c r="AY1663" t="s">
        <v>232</v>
      </c>
    </row>
    <row r="1664" spans="1:51" x14ac:dyDescent="0.45">
      <c r="A1664" s="22">
        <v>871488</v>
      </c>
      <c r="B1664" s="6">
        <v>45536</v>
      </c>
      <c r="C1664" s="22">
        <v>938000</v>
      </c>
      <c r="D1664" s="22">
        <v>1135726</v>
      </c>
      <c r="E1664" s="22"/>
      <c r="F1664" s="22">
        <v>17918</v>
      </c>
      <c r="G1664" s="22">
        <v>104974</v>
      </c>
      <c r="H1664" s="22">
        <v>164</v>
      </c>
      <c r="I1664" s="22"/>
      <c r="J1664" s="22">
        <v>16219</v>
      </c>
      <c r="K1664" s="22">
        <v>102343</v>
      </c>
      <c r="L1664" s="23" t="s">
        <v>1353</v>
      </c>
      <c r="M1664" s="23"/>
      <c r="N1664" s="23" t="s">
        <v>184</v>
      </c>
      <c r="O1664" s="23" t="s">
        <v>672</v>
      </c>
      <c r="P1664" s="22">
        <v>10</v>
      </c>
      <c r="Q1664" s="23" t="s">
        <v>673</v>
      </c>
      <c r="R1664" s="23" t="s">
        <v>667</v>
      </c>
      <c r="S1664" s="23" t="s">
        <v>22</v>
      </c>
      <c r="T1664" s="23" t="s">
        <v>667</v>
      </c>
      <c r="U1664" s="23" t="s">
        <v>22</v>
      </c>
      <c r="V1664" s="23" t="s">
        <v>674</v>
      </c>
      <c r="W1664" s="23" t="s">
        <v>188</v>
      </c>
      <c r="X1664" s="23" t="s">
        <v>189</v>
      </c>
      <c r="Y1664" s="22">
        <v>0</v>
      </c>
      <c r="Z1664" s="23" t="s">
        <v>190</v>
      </c>
      <c r="AA1664" s="23" t="s">
        <v>191</v>
      </c>
      <c r="AB1664" s="23" t="s">
        <v>190</v>
      </c>
      <c r="AC1664" s="23" t="s">
        <v>190</v>
      </c>
      <c r="AD1664" s="23" t="s">
        <v>190</v>
      </c>
      <c r="AE1664" s="23" t="s">
        <v>98</v>
      </c>
      <c r="AF1664" s="23"/>
      <c r="AG1664" s="23"/>
      <c r="AH1664" s="23"/>
      <c r="AI1664" s="23"/>
      <c r="AJ1664" s="23" t="b">
        <v>0</v>
      </c>
      <c r="AK1664" s="3">
        <v>122</v>
      </c>
      <c r="AL1664" s="3">
        <v>4952</v>
      </c>
      <c r="AM1664" s="3">
        <v>4152</v>
      </c>
      <c r="AN1664" s="24">
        <v>45536.083389891974</v>
      </c>
      <c r="AO1664" s="24">
        <v>45536.08340146605</v>
      </c>
      <c r="AP1664">
        <v>9</v>
      </c>
      <c r="AQ1664" t="s">
        <v>194</v>
      </c>
      <c r="AR1664">
        <v>244.08338989197364</v>
      </c>
      <c r="AS1664" t="s">
        <v>195</v>
      </c>
      <c r="AT1664" t="s">
        <v>217</v>
      </c>
      <c r="AU1664" t="s">
        <v>197</v>
      </c>
      <c r="AV1664" t="s">
        <v>233</v>
      </c>
      <c r="AW1664" t="s">
        <v>217</v>
      </c>
      <c r="AX1664" t="s">
        <v>197</v>
      </c>
      <c r="AY1664" t="s">
        <v>232</v>
      </c>
    </row>
    <row r="1665" spans="1:51" x14ac:dyDescent="0.45">
      <c r="A1665" s="22">
        <v>871489</v>
      </c>
      <c r="B1665" s="6">
        <v>45536</v>
      </c>
      <c r="C1665" s="22">
        <v>938000</v>
      </c>
      <c r="D1665" s="22">
        <v>1135726</v>
      </c>
      <c r="E1665" s="22"/>
      <c r="F1665" s="22">
        <v>17918</v>
      </c>
      <c r="G1665" s="22">
        <v>104974</v>
      </c>
      <c r="H1665" s="22">
        <v>164</v>
      </c>
      <c r="I1665" s="22"/>
      <c r="J1665" s="22">
        <v>16219</v>
      </c>
      <c r="K1665" s="22">
        <v>102343</v>
      </c>
      <c r="L1665" s="23" t="s">
        <v>1353</v>
      </c>
      <c r="M1665" s="23"/>
      <c r="N1665" s="23" t="s">
        <v>184</v>
      </c>
      <c r="O1665" s="23" t="s">
        <v>672</v>
      </c>
      <c r="P1665" s="22">
        <v>14</v>
      </c>
      <c r="Q1665" s="23" t="s">
        <v>673</v>
      </c>
      <c r="R1665" s="23" t="s">
        <v>667</v>
      </c>
      <c r="S1665" s="23" t="s">
        <v>22</v>
      </c>
      <c r="T1665" s="23" t="s">
        <v>667</v>
      </c>
      <c r="U1665" s="23" t="s">
        <v>22</v>
      </c>
      <c r="V1665" s="23" t="s">
        <v>674</v>
      </c>
      <c r="W1665" s="23" t="s">
        <v>188</v>
      </c>
      <c r="X1665" s="23" t="s">
        <v>189</v>
      </c>
      <c r="Y1665" s="22">
        <v>0</v>
      </c>
      <c r="Z1665" s="23" t="s">
        <v>190</v>
      </c>
      <c r="AA1665" s="23" t="s">
        <v>191</v>
      </c>
      <c r="AB1665" s="23" t="s">
        <v>190</v>
      </c>
      <c r="AC1665" s="23" t="s">
        <v>190</v>
      </c>
      <c r="AD1665" s="23" t="s">
        <v>190</v>
      </c>
      <c r="AE1665" s="23" t="s">
        <v>98</v>
      </c>
      <c r="AF1665" s="23"/>
      <c r="AG1665" s="23"/>
      <c r="AH1665" s="23"/>
      <c r="AI1665" s="23"/>
      <c r="AJ1665" s="23" t="b">
        <v>0</v>
      </c>
      <c r="AK1665" s="3">
        <v>122</v>
      </c>
      <c r="AL1665" s="3">
        <v>4952</v>
      </c>
      <c r="AM1665" s="3">
        <v>4152</v>
      </c>
      <c r="AN1665" s="24">
        <v>45536.083389891974</v>
      </c>
      <c r="AO1665" s="24">
        <v>45536.08340146605</v>
      </c>
      <c r="AP1665">
        <v>9</v>
      </c>
      <c r="AQ1665" t="s">
        <v>194</v>
      </c>
      <c r="AR1665">
        <v>244.08338989197364</v>
      </c>
      <c r="AS1665" t="s">
        <v>195</v>
      </c>
      <c r="AT1665" t="s">
        <v>217</v>
      </c>
      <c r="AU1665" t="s">
        <v>197</v>
      </c>
      <c r="AV1665" t="s">
        <v>233</v>
      </c>
      <c r="AW1665" t="s">
        <v>217</v>
      </c>
      <c r="AX1665" t="s">
        <v>197</v>
      </c>
      <c r="AY1665" t="s">
        <v>232</v>
      </c>
    </row>
    <row r="1666" spans="1:51" x14ac:dyDescent="0.45">
      <c r="A1666" s="22">
        <v>872730</v>
      </c>
      <c r="B1666" s="6">
        <v>45536</v>
      </c>
      <c r="C1666" s="22">
        <v>937000</v>
      </c>
      <c r="D1666" s="22">
        <v>1281652</v>
      </c>
      <c r="E1666" s="22"/>
      <c r="F1666" s="22">
        <v>256</v>
      </c>
      <c r="G1666" s="22">
        <v>533461</v>
      </c>
      <c r="H1666" s="22">
        <v>1</v>
      </c>
      <c r="I1666" s="22"/>
      <c r="J1666" s="22">
        <v>152547</v>
      </c>
      <c r="K1666" s="22">
        <v>62745</v>
      </c>
      <c r="L1666" s="23" t="s">
        <v>1248</v>
      </c>
      <c r="M1666" s="23"/>
      <c r="N1666" s="23" t="s">
        <v>184</v>
      </c>
      <c r="O1666" s="23" t="s">
        <v>225</v>
      </c>
      <c r="P1666" s="22">
        <v>18</v>
      </c>
      <c r="Q1666" s="23" t="s">
        <v>279</v>
      </c>
      <c r="R1666" s="23"/>
      <c r="S1666" s="23"/>
      <c r="T1666" s="23"/>
      <c r="U1666" s="23"/>
      <c r="V1666" s="23" t="s">
        <v>187</v>
      </c>
      <c r="W1666" s="23" t="s">
        <v>188</v>
      </c>
      <c r="X1666" s="23" t="s">
        <v>189</v>
      </c>
      <c r="Y1666" s="22">
        <v>0</v>
      </c>
      <c r="Z1666" s="23" t="s">
        <v>190</v>
      </c>
      <c r="AA1666" s="23" t="s">
        <v>191</v>
      </c>
      <c r="AB1666" s="23" t="s">
        <v>190</v>
      </c>
      <c r="AC1666" s="23" t="s">
        <v>280</v>
      </c>
      <c r="AD1666" s="23" t="s">
        <v>281</v>
      </c>
      <c r="AE1666" s="23" t="s">
        <v>65</v>
      </c>
      <c r="AF1666" s="23"/>
      <c r="AG1666" s="23"/>
      <c r="AH1666" s="23"/>
      <c r="AI1666" s="23"/>
      <c r="AJ1666" s="23" t="b">
        <v>0</v>
      </c>
      <c r="AK1666" s="3">
        <v>119</v>
      </c>
      <c r="AL1666" s="3">
        <v>2408</v>
      </c>
      <c r="AM1666" s="3">
        <v>5096</v>
      </c>
      <c r="AN1666" s="24">
        <v>45536.375272608027</v>
      </c>
      <c r="AO1666" s="24">
        <v>45536.375284182097</v>
      </c>
      <c r="AP1666">
        <v>9</v>
      </c>
      <c r="AQ1666" t="s">
        <v>194</v>
      </c>
      <c r="AR1666">
        <v>244.37527260802744</v>
      </c>
      <c r="AS1666" t="s">
        <v>195</v>
      </c>
      <c r="AT1666" t="s">
        <v>238</v>
      </c>
      <c r="AU1666" t="s">
        <v>197</v>
      </c>
      <c r="AV1666" t="s">
        <v>210</v>
      </c>
      <c r="AW1666" t="s">
        <v>238</v>
      </c>
      <c r="AX1666" t="s">
        <v>197</v>
      </c>
      <c r="AY1666" t="s">
        <v>239</v>
      </c>
    </row>
    <row r="1667" spans="1:51" x14ac:dyDescent="0.45">
      <c r="A1667" s="22">
        <v>874843</v>
      </c>
      <c r="B1667" s="6">
        <v>45536</v>
      </c>
      <c r="C1667" s="22">
        <v>937000</v>
      </c>
      <c r="D1667" s="22">
        <v>1103606</v>
      </c>
      <c r="E1667" s="22"/>
      <c r="F1667" s="22">
        <v>256</v>
      </c>
      <c r="G1667" s="22">
        <v>535567</v>
      </c>
      <c r="H1667" s="22">
        <v>2</v>
      </c>
      <c r="I1667" s="22"/>
      <c r="J1667" s="22">
        <v>153159</v>
      </c>
      <c r="K1667" s="22">
        <v>62745</v>
      </c>
      <c r="L1667" s="23" t="s">
        <v>1248</v>
      </c>
      <c r="M1667" s="23"/>
      <c r="N1667" s="23" t="s">
        <v>184</v>
      </c>
      <c r="O1667" s="23" t="s">
        <v>225</v>
      </c>
      <c r="P1667" s="22">
        <v>18</v>
      </c>
      <c r="Q1667" s="23" t="s">
        <v>279</v>
      </c>
      <c r="R1667" s="23"/>
      <c r="S1667" s="23"/>
      <c r="T1667" s="23"/>
      <c r="U1667" s="23"/>
      <c r="V1667" s="23" t="s">
        <v>187</v>
      </c>
      <c r="W1667" s="23" t="s">
        <v>188</v>
      </c>
      <c r="X1667" s="23" t="s">
        <v>189</v>
      </c>
      <c r="Y1667" s="22">
        <v>0</v>
      </c>
      <c r="Z1667" s="23" t="s">
        <v>190</v>
      </c>
      <c r="AA1667" s="23" t="s">
        <v>191</v>
      </c>
      <c r="AB1667" s="23" t="s">
        <v>190</v>
      </c>
      <c r="AC1667" s="23" t="s">
        <v>280</v>
      </c>
      <c r="AD1667" s="23" t="s">
        <v>281</v>
      </c>
      <c r="AE1667" s="23" t="s">
        <v>65</v>
      </c>
      <c r="AF1667" s="23"/>
      <c r="AG1667" s="23"/>
      <c r="AH1667" s="23"/>
      <c r="AI1667" s="23"/>
      <c r="AJ1667" s="23" t="b">
        <v>0</v>
      </c>
      <c r="AK1667" s="3">
        <v>122</v>
      </c>
      <c r="AL1667" s="3">
        <v>2408</v>
      </c>
      <c r="AM1667" s="3">
        <v>6819</v>
      </c>
      <c r="AN1667" s="24">
        <v>45536.854303858025</v>
      </c>
      <c r="AO1667" s="24">
        <v>45536.854315432101</v>
      </c>
      <c r="AP1667">
        <v>9</v>
      </c>
      <c r="AQ1667" t="s">
        <v>194</v>
      </c>
      <c r="AR1667">
        <v>244.85430385802465</v>
      </c>
      <c r="AS1667" t="s">
        <v>195</v>
      </c>
      <c r="AT1667" t="s">
        <v>236</v>
      </c>
      <c r="AU1667" t="s">
        <v>197</v>
      </c>
      <c r="AV1667" t="s">
        <v>207</v>
      </c>
      <c r="AW1667" t="s">
        <v>236</v>
      </c>
      <c r="AX1667" t="s">
        <v>197</v>
      </c>
      <c r="AY1667" t="s">
        <v>218</v>
      </c>
    </row>
    <row r="1668" spans="1:51" x14ac:dyDescent="0.45">
      <c r="A1668" s="22">
        <v>872225</v>
      </c>
      <c r="B1668" s="6">
        <v>45536</v>
      </c>
      <c r="C1668" s="22">
        <v>922000</v>
      </c>
      <c r="D1668" s="22">
        <v>1144527</v>
      </c>
      <c r="E1668" s="22"/>
      <c r="F1668" s="22">
        <v>2718</v>
      </c>
      <c r="G1668" s="22">
        <v>533429</v>
      </c>
      <c r="H1668" s="22">
        <v>1</v>
      </c>
      <c r="I1668" s="22"/>
      <c r="J1668" s="22">
        <v>152547</v>
      </c>
      <c r="K1668" s="22">
        <v>62745</v>
      </c>
      <c r="L1668" s="23" t="s">
        <v>1248</v>
      </c>
      <c r="M1668" s="23"/>
      <c r="N1668" s="23" t="s">
        <v>184</v>
      </c>
      <c r="O1668" s="23" t="s">
        <v>225</v>
      </c>
      <c r="P1668" s="22">
        <v>18</v>
      </c>
      <c r="Q1668" s="23" t="s">
        <v>279</v>
      </c>
      <c r="R1668" s="23"/>
      <c r="S1668" s="23"/>
      <c r="T1668" s="23"/>
      <c r="U1668" s="23"/>
      <c r="V1668" s="23" t="s">
        <v>187</v>
      </c>
      <c r="W1668" s="23" t="s">
        <v>188</v>
      </c>
      <c r="X1668" s="23" t="s">
        <v>189</v>
      </c>
      <c r="Y1668" s="22">
        <v>0</v>
      </c>
      <c r="Z1668" s="23" t="s">
        <v>190</v>
      </c>
      <c r="AA1668" s="23" t="s">
        <v>191</v>
      </c>
      <c r="AB1668" s="23" t="s">
        <v>190</v>
      </c>
      <c r="AC1668" s="23" t="s">
        <v>280</v>
      </c>
      <c r="AD1668" s="23" t="s">
        <v>281</v>
      </c>
      <c r="AE1668" s="23" t="s">
        <v>65</v>
      </c>
      <c r="AF1668" s="23"/>
      <c r="AG1668" s="23"/>
      <c r="AH1668" s="23"/>
      <c r="AI1668" s="23"/>
      <c r="AJ1668" s="23" t="b">
        <v>0</v>
      </c>
      <c r="AK1668" s="3">
        <v>126</v>
      </c>
      <c r="AL1668" s="3">
        <v>2408</v>
      </c>
      <c r="AM1668" s="3">
        <v>4683</v>
      </c>
      <c r="AN1668" s="24">
        <v>45536.250412692898</v>
      </c>
      <c r="AO1668" s="24">
        <v>45536.250424266975</v>
      </c>
      <c r="AP1668">
        <v>9</v>
      </c>
      <c r="AQ1668" t="s">
        <v>194</v>
      </c>
      <c r="AR1668">
        <v>244.25041269289795</v>
      </c>
      <c r="AS1668" t="s">
        <v>195</v>
      </c>
      <c r="AT1668" t="s">
        <v>222</v>
      </c>
      <c r="AU1668" t="s">
        <v>197</v>
      </c>
      <c r="AV1668" t="s">
        <v>310</v>
      </c>
      <c r="AW1668" t="s">
        <v>222</v>
      </c>
      <c r="AX1668" t="s">
        <v>197</v>
      </c>
      <c r="AY1668" t="s">
        <v>303</v>
      </c>
    </row>
    <row r="1669" spans="1:51" x14ac:dyDescent="0.45">
      <c r="A1669" s="22">
        <v>873301</v>
      </c>
      <c r="B1669" s="6">
        <v>45536</v>
      </c>
      <c r="C1669" s="22">
        <v>922000</v>
      </c>
      <c r="D1669" s="22">
        <v>1385173</v>
      </c>
      <c r="E1669" s="22"/>
      <c r="F1669" s="22">
        <v>256</v>
      </c>
      <c r="G1669" s="22">
        <v>533461</v>
      </c>
      <c r="H1669" s="22">
        <v>1</v>
      </c>
      <c r="I1669" s="22"/>
      <c r="J1669" s="22">
        <v>152547</v>
      </c>
      <c r="K1669" s="22">
        <v>62745</v>
      </c>
      <c r="L1669" s="23" t="s">
        <v>1248</v>
      </c>
      <c r="M1669" s="23"/>
      <c r="N1669" s="23" t="s">
        <v>184</v>
      </c>
      <c r="O1669" s="23" t="s">
        <v>225</v>
      </c>
      <c r="P1669" s="22">
        <v>18</v>
      </c>
      <c r="Q1669" s="23" t="s">
        <v>279</v>
      </c>
      <c r="R1669" s="23"/>
      <c r="S1669" s="23"/>
      <c r="T1669" s="23"/>
      <c r="U1669" s="23"/>
      <c r="V1669" s="23" t="s">
        <v>187</v>
      </c>
      <c r="W1669" s="23" t="s">
        <v>188</v>
      </c>
      <c r="X1669" s="23" t="s">
        <v>189</v>
      </c>
      <c r="Y1669" s="22">
        <v>0</v>
      </c>
      <c r="Z1669" s="23" t="s">
        <v>190</v>
      </c>
      <c r="AA1669" s="23" t="s">
        <v>191</v>
      </c>
      <c r="AB1669" s="23" t="s">
        <v>190</v>
      </c>
      <c r="AC1669" s="23" t="s">
        <v>280</v>
      </c>
      <c r="AD1669" s="23" t="s">
        <v>281</v>
      </c>
      <c r="AE1669" s="23" t="s">
        <v>65</v>
      </c>
      <c r="AF1669" s="23"/>
      <c r="AG1669" s="23"/>
      <c r="AH1669" s="23"/>
      <c r="AI1669" s="23"/>
      <c r="AJ1669" s="23" t="b">
        <v>0</v>
      </c>
      <c r="AK1669" s="3">
        <v>111</v>
      </c>
      <c r="AL1669" s="3">
        <v>2408</v>
      </c>
      <c r="AM1669" s="3">
        <v>5553</v>
      </c>
      <c r="AN1669" s="24">
        <v>45536.437649074076</v>
      </c>
      <c r="AO1669" s="24">
        <v>45536.437660648146</v>
      </c>
      <c r="AP1669">
        <v>9</v>
      </c>
      <c r="AQ1669" t="s">
        <v>194</v>
      </c>
      <c r="AR1669">
        <v>244.43764907407603</v>
      </c>
      <c r="AS1669" t="s">
        <v>195</v>
      </c>
      <c r="AT1669" t="s">
        <v>223</v>
      </c>
      <c r="AU1669" t="s">
        <v>197</v>
      </c>
      <c r="AV1669" t="s">
        <v>218</v>
      </c>
      <c r="AW1669" t="s">
        <v>223</v>
      </c>
      <c r="AX1669" t="s">
        <v>197</v>
      </c>
      <c r="AY1669" t="s">
        <v>227</v>
      </c>
    </row>
    <row r="1670" spans="1:51" x14ac:dyDescent="0.45">
      <c r="A1670" s="22">
        <v>875172</v>
      </c>
      <c r="B1670" s="6">
        <v>45536</v>
      </c>
      <c r="C1670" s="22">
        <v>922000</v>
      </c>
      <c r="D1670" s="22">
        <v>1293719</v>
      </c>
      <c r="E1670" s="22"/>
      <c r="F1670" s="22">
        <v>256</v>
      </c>
      <c r="G1670" s="22">
        <v>535602</v>
      </c>
      <c r="H1670" s="22">
        <v>7</v>
      </c>
      <c r="I1670" s="22"/>
      <c r="J1670" s="22">
        <v>153159</v>
      </c>
      <c r="K1670" s="22">
        <v>62745</v>
      </c>
      <c r="L1670" s="23" t="s">
        <v>1248</v>
      </c>
      <c r="M1670" s="23"/>
      <c r="N1670" s="23" t="s">
        <v>184</v>
      </c>
      <c r="O1670" s="23" t="s">
        <v>225</v>
      </c>
      <c r="P1670" s="22">
        <v>18</v>
      </c>
      <c r="Q1670" s="23" t="s">
        <v>279</v>
      </c>
      <c r="R1670" s="23"/>
      <c r="S1670" s="23"/>
      <c r="T1670" s="23"/>
      <c r="U1670" s="23"/>
      <c r="V1670" s="23" t="s">
        <v>187</v>
      </c>
      <c r="W1670" s="23" t="s">
        <v>188</v>
      </c>
      <c r="X1670" s="23" t="s">
        <v>189</v>
      </c>
      <c r="Y1670" s="22">
        <v>0</v>
      </c>
      <c r="Z1670" s="23" t="s">
        <v>190</v>
      </c>
      <c r="AA1670" s="23" t="s">
        <v>191</v>
      </c>
      <c r="AB1670" s="23" t="s">
        <v>190</v>
      </c>
      <c r="AC1670" s="23" t="s">
        <v>280</v>
      </c>
      <c r="AD1670" s="23" t="s">
        <v>281</v>
      </c>
      <c r="AE1670" s="23" t="s">
        <v>65</v>
      </c>
      <c r="AF1670" s="23"/>
      <c r="AG1670" s="23"/>
      <c r="AH1670" s="23"/>
      <c r="AI1670" s="23"/>
      <c r="AJ1670" s="23" t="b">
        <v>0</v>
      </c>
      <c r="AK1670" s="3">
        <v>133</v>
      </c>
      <c r="AL1670" s="3">
        <v>2408</v>
      </c>
      <c r="AM1670" s="3">
        <v>7145</v>
      </c>
      <c r="AN1670" s="24">
        <v>45536.89596736111</v>
      </c>
      <c r="AO1670" s="24">
        <v>45536.895978935187</v>
      </c>
      <c r="AP1670">
        <v>9</v>
      </c>
      <c r="AQ1670" t="s">
        <v>194</v>
      </c>
      <c r="AR1670">
        <v>244.8959673611098</v>
      </c>
      <c r="AS1670" t="s">
        <v>195</v>
      </c>
      <c r="AT1670" t="s">
        <v>226</v>
      </c>
      <c r="AU1670" t="s">
        <v>197</v>
      </c>
      <c r="AV1670" t="s">
        <v>207</v>
      </c>
      <c r="AW1670" t="s">
        <v>226</v>
      </c>
      <c r="AX1670" t="s">
        <v>197</v>
      </c>
      <c r="AY1670" t="s">
        <v>218</v>
      </c>
    </row>
    <row r="1671" spans="1:51" x14ac:dyDescent="0.45">
      <c r="A1671" s="22">
        <v>874717</v>
      </c>
      <c r="B1671" s="6">
        <v>45536</v>
      </c>
      <c r="C1671" s="22">
        <v>922000</v>
      </c>
      <c r="D1671" s="22">
        <v>1449487</v>
      </c>
      <c r="E1671" s="22"/>
      <c r="F1671" s="22">
        <v>2501</v>
      </c>
      <c r="G1671" s="22">
        <v>573278</v>
      </c>
      <c r="H1671" s="22">
        <v>3</v>
      </c>
      <c r="I1671" s="22"/>
      <c r="J1671" s="22">
        <v>160973</v>
      </c>
      <c r="K1671" s="22">
        <v>62858</v>
      </c>
      <c r="L1671" s="23" t="s">
        <v>1249</v>
      </c>
      <c r="M1671" s="23"/>
      <c r="N1671" s="23" t="s">
        <v>184</v>
      </c>
      <c r="O1671" s="23" t="s">
        <v>225</v>
      </c>
      <c r="P1671" s="22">
        <v>18</v>
      </c>
      <c r="Q1671" s="23" t="s">
        <v>279</v>
      </c>
      <c r="R1671" s="23"/>
      <c r="S1671" s="23"/>
      <c r="T1671" s="23"/>
      <c r="U1671" s="23"/>
      <c r="V1671" s="23" t="s">
        <v>187</v>
      </c>
      <c r="W1671" s="23" t="s">
        <v>188</v>
      </c>
      <c r="X1671" s="23" t="s">
        <v>189</v>
      </c>
      <c r="Y1671" s="22">
        <v>0</v>
      </c>
      <c r="Z1671" s="23" t="s">
        <v>190</v>
      </c>
      <c r="AA1671" s="23" t="s">
        <v>191</v>
      </c>
      <c r="AB1671" s="23" t="s">
        <v>190</v>
      </c>
      <c r="AC1671" s="23" t="s">
        <v>280</v>
      </c>
      <c r="AD1671" s="23" t="s">
        <v>281</v>
      </c>
      <c r="AE1671" s="23" t="s">
        <v>65</v>
      </c>
      <c r="AF1671" s="23"/>
      <c r="AG1671" s="23"/>
      <c r="AH1671" s="23"/>
      <c r="AI1671" s="23"/>
      <c r="AJ1671" s="23" t="b">
        <v>0</v>
      </c>
      <c r="AK1671" s="3">
        <v>116</v>
      </c>
      <c r="AL1671" s="3">
        <v>2408</v>
      </c>
      <c r="AM1671" s="3">
        <v>6715</v>
      </c>
      <c r="AN1671" s="24">
        <v>45536.770866319443</v>
      </c>
      <c r="AO1671" s="24">
        <v>45536.770877893519</v>
      </c>
      <c r="AP1671">
        <v>9</v>
      </c>
      <c r="AQ1671" t="s">
        <v>194</v>
      </c>
      <c r="AR1671">
        <v>244.77086631944258</v>
      </c>
      <c r="AS1671" t="s">
        <v>195</v>
      </c>
      <c r="AT1671" t="s">
        <v>230</v>
      </c>
      <c r="AU1671" t="s">
        <v>197</v>
      </c>
      <c r="AV1671" t="s">
        <v>235</v>
      </c>
      <c r="AW1671" t="s">
        <v>230</v>
      </c>
      <c r="AX1671" t="s">
        <v>197</v>
      </c>
      <c r="AY1671" t="s">
        <v>234</v>
      </c>
    </row>
    <row r="1672" spans="1:51" x14ac:dyDescent="0.45">
      <c r="A1672" s="22">
        <v>871466</v>
      </c>
      <c r="B1672" s="6">
        <v>45536</v>
      </c>
      <c r="C1672" s="22">
        <v>922000</v>
      </c>
      <c r="D1672" s="22">
        <v>2137129</v>
      </c>
      <c r="E1672" s="22"/>
      <c r="F1672" s="22">
        <v>64583</v>
      </c>
      <c r="G1672" s="22">
        <v>626963</v>
      </c>
      <c r="H1672" s="22">
        <v>0</v>
      </c>
      <c r="I1672" s="22"/>
      <c r="J1672" s="22">
        <v>5</v>
      </c>
      <c r="K1672" s="22">
        <v>101539</v>
      </c>
      <c r="L1672" s="23" t="s">
        <v>1659</v>
      </c>
      <c r="M1672" s="23"/>
      <c r="N1672" s="23" t="s">
        <v>184</v>
      </c>
      <c r="O1672" s="23" t="s">
        <v>213</v>
      </c>
      <c r="P1672" s="22">
        <v>20</v>
      </c>
      <c r="Q1672" s="23" t="s">
        <v>186</v>
      </c>
      <c r="R1672" s="23"/>
      <c r="S1672" s="23"/>
      <c r="T1672" s="23"/>
      <c r="U1672" s="23"/>
      <c r="V1672" s="23" t="s">
        <v>187</v>
      </c>
      <c r="W1672" s="23" t="s">
        <v>188</v>
      </c>
      <c r="X1672" s="23" t="s">
        <v>189</v>
      </c>
      <c r="Y1672" s="22">
        <v>0</v>
      </c>
      <c r="Z1672" s="23" t="s">
        <v>190</v>
      </c>
      <c r="AA1672" s="23" t="s">
        <v>191</v>
      </c>
      <c r="AB1672" s="23" t="s">
        <v>190</v>
      </c>
      <c r="AC1672" s="23" t="s">
        <v>192</v>
      </c>
      <c r="AD1672" s="23" t="s">
        <v>193</v>
      </c>
      <c r="AE1672" s="23" t="s">
        <v>85</v>
      </c>
      <c r="AF1672" s="23" t="s">
        <v>190</v>
      </c>
      <c r="AG1672" s="23" t="s">
        <v>190</v>
      </c>
      <c r="AH1672" s="23" t="s">
        <v>281</v>
      </c>
      <c r="AI1672" s="23" t="s">
        <v>996</v>
      </c>
      <c r="AJ1672" s="23" t="b">
        <v>0</v>
      </c>
      <c r="AK1672" s="3">
        <v>115</v>
      </c>
      <c r="AL1672" s="3">
        <v>3448</v>
      </c>
      <c r="AM1672" s="3">
        <v>4132</v>
      </c>
      <c r="AN1672" s="24">
        <v>45536.073503780863</v>
      </c>
      <c r="AO1672" s="24">
        <v>45536.073526929009</v>
      </c>
      <c r="AP1672">
        <v>9</v>
      </c>
      <c r="AQ1672" t="s">
        <v>194</v>
      </c>
      <c r="AR1672">
        <v>244.07350378086267</v>
      </c>
      <c r="AS1672" t="s">
        <v>195</v>
      </c>
      <c r="AT1672" t="s">
        <v>256</v>
      </c>
      <c r="AU1672" t="s">
        <v>197</v>
      </c>
      <c r="AV1672" t="s">
        <v>199</v>
      </c>
      <c r="AW1672" t="s">
        <v>256</v>
      </c>
      <c r="AX1672" t="s">
        <v>197</v>
      </c>
      <c r="AY1672" t="s">
        <v>298</v>
      </c>
    </row>
    <row r="1673" spans="1:51" x14ac:dyDescent="0.45">
      <c r="A1673" s="22">
        <v>873045</v>
      </c>
      <c r="B1673" s="6">
        <v>45536</v>
      </c>
      <c r="C1673" s="22">
        <v>921000</v>
      </c>
      <c r="D1673" s="22">
        <v>1127665</v>
      </c>
      <c r="E1673" s="22"/>
      <c r="F1673" s="22">
        <v>256</v>
      </c>
      <c r="G1673" s="22">
        <v>533470</v>
      </c>
      <c r="H1673" s="22">
        <v>1</v>
      </c>
      <c r="I1673" s="22"/>
      <c r="J1673" s="22">
        <v>152547</v>
      </c>
      <c r="K1673" s="22">
        <v>62745</v>
      </c>
      <c r="L1673" s="23" t="s">
        <v>1248</v>
      </c>
      <c r="M1673" s="23"/>
      <c r="N1673" s="23" t="s">
        <v>184</v>
      </c>
      <c r="O1673" s="23" t="s">
        <v>225</v>
      </c>
      <c r="P1673" s="22">
        <v>18</v>
      </c>
      <c r="Q1673" s="23" t="s">
        <v>279</v>
      </c>
      <c r="R1673" s="23"/>
      <c r="S1673" s="23"/>
      <c r="T1673" s="23"/>
      <c r="U1673" s="23"/>
      <c r="V1673" s="23" t="s">
        <v>187</v>
      </c>
      <c r="W1673" s="23" t="s">
        <v>188</v>
      </c>
      <c r="X1673" s="23" t="s">
        <v>189</v>
      </c>
      <c r="Y1673" s="22">
        <v>0</v>
      </c>
      <c r="Z1673" s="23" t="s">
        <v>190</v>
      </c>
      <c r="AA1673" s="23" t="s">
        <v>191</v>
      </c>
      <c r="AB1673" s="23" t="s">
        <v>190</v>
      </c>
      <c r="AC1673" s="23" t="s">
        <v>280</v>
      </c>
      <c r="AD1673" s="23" t="s">
        <v>281</v>
      </c>
      <c r="AE1673" s="23" t="s">
        <v>65</v>
      </c>
      <c r="AF1673" s="23"/>
      <c r="AG1673" s="23"/>
      <c r="AH1673" s="23"/>
      <c r="AI1673" s="23"/>
      <c r="AJ1673" s="23" t="b">
        <v>0</v>
      </c>
      <c r="AK1673" s="3">
        <v>118</v>
      </c>
      <c r="AL1673" s="3">
        <v>2408</v>
      </c>
      <c r="AM1673" s="3">
        <v>5390</v>
      </c>
      <c r="AN1673" s="24">
        <v>45536.395957600311</v>
      </c>
      <c r="AO1673" s="24">
        <v>45536.39596917438</v>
      </c>
      <c r="AP1673">
        <v>9</v>
      </c>
      <c r="AQ1673" t="s">
        <v>194</v>
      </c>
      <c r="AR1673">
        <v>244.39595760031079</v>
      </c>
      <c r="AS1673" t="s">
        <v>195</v>
      </c>
      <c r="AT1673" t="s">
        <v>238</v>
      </c>
      <c r="AU1673" t="s">
        <v>197</v>
      </c>
      <c r="AV1673" t="s">
        <v>208</v>
      </c>
      <c r="AW1673" t="s">
        <v>238</v>
      </c>
      <c r="AX1673" t="s">
        <v>197</v>
      </c>
      <c r="AY1673" t="s">
        <v>207</v>
      </c>
    </row>
    <row r="1674" spans="1:51" x14ac:dyDescent="0.45">
      <c r="A1674" s="22">
        <v>874720</v>
      </c>
      <c r="B1674" s="6">
        <v>45536</v>
      </c>
      <c r="C1674" s="22">
        <v>906000</v>
      </c>
      <c r="D1674" s="22">
        <v>1124782</v>
      </c>
      <c r="E1674" s="22"/>
      <c r="F1674" s="22">
        <v>1429</v>
      </c>
      <c r="G1674" s="22">
        <v>533595</v>
      </c>
      <c r="H1674" s="22">
        <v>4</v>
      </c>
      <c r="I1674" s="22"/>
      <c r="J1674" s="22">
        <v>152586</v>
      </c>
      <c r="K1674" s="22">
        <v>62745</v>
      </c>
      <c r="L1674" s="23" t="s">
        <v>1248</v>
      </c>
      <c r="M1674" s="23"/>
      <c r="N1674" s="23" t="s">
        <v>184</v>
      </c>
      <c r="O1674" s="23" t="s">
        <v>225</v>
      </c>
      <c r="P1674" s="22">
        <v>18</v>
      </c>
      <c r="Q1674" s="23" t="s">
        <v>279</v>
      </c>
      <c r="R1674" s="23"/>
      <c r="S1674" s="23"/>
      <c r="T1674" s="23"/>
      <c r="U1674" s="23"/>
      <c r="V1674" s="23" t="s">
        <v>187</v>
      </c>
      <c r="W1674" s="23" t="s">
        <v>188</v>
      </c>
      <c r="X1674" s="23" t="s">
        <v>189</v>
      </c>
      <c r="Y1674" s="22">
        <v>0</v>
      </c>
      <c r="Z1674" s="23" t="s">
        <v>190</v>
      </c>
      <c r="AA1674" s="23" t="s">
        <v>191</v>
      </c>
      <c r="AB1674" s="23" t="s">
        <v>190</v>
      </c>
      <c r="AC1674" s="23" t="s">
        <v>280</v>
      </c>
      <c r="AD1674" s="23" t="s">
        <v>281</v>
      </c>
      <c r="AE1674" s="23" t="s">
        <v>65</v>
      </c>
      <c r="AF1674" s="23"/>
      <c r="AG1674" s="23"/>
      <c r="AH1674" s="23"/>
      <c r="AI1674" s="23"/>
      <c r="AJ1674" s="23" t="b">
        <v>0</v>
      </c>
      <c r="AK1674" s="3">
        <v>116</v>
      </c>
      <c r="AL1674" s="3">
        <v>2408</v>
      </c>
      <c r="AM1674" s="3">
        <v>6717</v>
      </c>
      <c r="AN1674" s="24">
        <v>45536.770917708331</v>
      </c>
      <c r="AO1674" s="24">
        <v>45536.770929282407</v>
      </c>
      <c r="AP1674">
        <v>9</v>
      </c>
      <c r="AQ1674" t="s">
        <v>194</v>
      </c>
      <c r="AR1674">
        <v>244.77091770833067</v>
      </c>
      <c r="AS1674" t="s">
        <v>195</v>
      </c>
      <c r="AT1674" t="s">
        <v>230</v>
      </c>
      <c r="AU1674" t="s">
        <v>197</v>
      </c>
      <c r="AV1674" t="s">
        <v>219</v>
      </c>
      <c r="AW1674" t="s">
        <v>230</v>
      </c>
      <c r="AX1674" t="s">
        <v>197</v>
      </c>
      <c r="AY1674" t="s">
        <v>220</v>
      </c>
    </row>
    <row r="1675" spans="1:51" x14ac:dyDescent="0.45">
      <c r="A1675" s="22">
        <v>872513</v>
      </c>
      <c r="B1675" s="6">
        <v>45536</v>
      </c>
      <c r="C1675" s="22">
        <v>891000</v>
      </c>
      <c r="D1675" s="22">
        <v>1693137</v>
      </c>
      <c r="E1675" s="22"/>
      <c r="F1675" s="22">
        <v>7261</v>
      </c>
      <c r="G1675" s="22">
        <v>533512</v>
      </c>
      <c r="H1675" s="22">
        <v>22</v>
      </c>
      <c r="I1675" s="22"/>
      <c r="J1675" s="22">
        <v>152547</v>
      </c>
      <c r="K1675" s="22">
        <v>62745</v>
      </c>
      <c r="L1675" s="23" t="s">
        <v>1248</v>
      </c>
      <c r="M1675" s="23"/>
      <c r="N1675" s="23" t="s">
        <v>184</v>
      </c>
      <c r="O1675" s="23" t="s">
        <v>225</v>
      </c>
      <c r="P1675" s="22">
        <v>18</v>
      </c>
      <c r="Q1675" s="23" t="s">
        <v>279</v>
      </c>
      <c r="R1675" s="23"/>
      <c r="S1675" s="23"/>
      <c r="T1675" s="23"/>
      <c r="U1675" s="23"/>
      <c r="V1675" s="23" t="s">
        <v>187</v>
      </c>
      <c r="W1675" s="23" t="s">
        <v>188</v>
      </c>
      <c r="X1675" s="23" t="s">
        <v>189</v>
      </c>
      <c r="Y1675" s="22">
        <v>0</v>
      </c>
      <c r="Z1675" s="23" t="s">
        <v>190</v>
      </c>
      <c r="AA1675" s="23" t="s">
        <v>191</v>
      </c>
      <c r="AB1675" s="23" t="s">
        <v>190</v>
      </c>
      <c r="AC1675" s="23" t="s">
        <v>280</v>
      </c>
      <c r="AD1675" s="23" t="s">
        <v>281</v>
      </c>
      <c r="AE1675" s="23" t="s">
        <v>65</v>
      </c>
      <c r="AF1675" s="23"/>
      <c r="AG1675" s="23"/>
      <c r="AH1675" s="23"/>
      <c r="AI1675" s="23"/>
      <c r="AJ1675" s="23" t="b">
        <v>0</v>
      </c>
      <c r="AK1675" s="3">
        <v>115</v>
      </c>
      <c r="AL1675" s="3">
        <v>2408</v>
      </c>
      <c r="AM1675" s="3">
        <v>4902</v>
      </c>
      <c r="AN1675" s="24">
        <v>45536.3127189429</v>
      </c>
      <c r="AO1675" s="24">
        <v>45536.312730516976</v>
      </c>
      <c r="AP1675">
        <v>9</v>
      </c>
      <c r="AQ1675" t="s">
        <v>194</v>
      </c>
      <c r="AR1675">
        <v>244.31271894289966</v>
      </c>
      <c r="AS1675" t="s">
        <v>195</v>
      </c>
      <c r="AT1675" t="s">
        <v>408</v>
      </c>
      <c r="AU1675" t="s">
        <v>197</v>
      </c>
      <c r="AV1675" t="s">
        <v>231</v>
      </c>
      <c r="AW1675" t="s">
        <v>408</v>
      </c>
      <c r="AX1675" t="s">
        <v>197</v>
      </c>
      <c r="AY1675" t="s">
        <v>236</v>
      </c>
    </row>
    <row r="1676" spans="1:51" x14ac:dyDescent="0.45">
      <c r="A1676" s="22">
        <v>875269</v>
      </c>
      <c r="B1676" s="6">
        <v>45536</v>
      </c>
      <c r="C1676" s="22">
        <v>891000</v>
      </c>
      <c r="D1676" s="22">
        <v>1252006</v>
      </c>
      <c r="E1676" s="22"/>
      <c r="F1676" s="22">
        <v>2607</v>
      </c>
      <c r="G1676" s="22">
        <v>537411</v>
      </c>
      <c r="H1676" s="22">
        <v>5</v>
      </c>
      <c r="I1676" s="22"/>
      <c r="J1676" s="22">
        <v>153159</v>
      </c>
      <c r="K1676" s="22">
        <v>62745</v>
      </c>
      <c r="L1676" s="23" t="s">
        <v>1248</v>
      </c>
      <c r="M1676" s="23"/>
      <c r="N1676" s="23" t="s">
        <v>184</v>
      </c>
      <c r="O1676" s="23" t="s">
        <v>225</v>
      </c>
      <c r="P1676" s="22">
        <v>18</v>
      </c>
      <c r="Q1676" s="23" t="s">
        <v>279</v>
      </c>
      <c r="R1676" s="23"/>
      <c r="S1676" s="23"/>
      <c r="T1676" s="23"/>
      <c r="U1676" s="23"/>
      <c r="V1676" s="23" t="s">
        <v>187</v>
      </c>
      <c r="W1676" s="23" t="s">
        <v>188</v>
      </c>
      <c r="X1676" s="23" t="s">
        <v>189</v>
      </c>
      <c r="Y1676" s="22">
        <v>0</v>
      </c>
      <c r="Z1676" s="23" t="s">
        <v>190</v>
      </c>
      <c r="AA1676" s="23" t="s">
        <v>191</v>
      </c>
      <c r="AB1676" s="23" t="s">
        <v>190</v>
      </c>
      <c r="AC1676" s="23" t="s">
        <v>280</v>
      </c>
      <c r="AD1676" s="23" t="s">
        <v>281</v>
      </c>
      <c r="AE1676" s="23" t="s">
        <v>65</v>
      </c>
      <c r="AF1676" s="23"/>
      <c r="AG1676" s="23"/>
      <c r="AH1676" s="23"/>
      <c r="AI1676" s="23"/>
      <c r="AJ1676" s="23" t="b">
        <v>0</v>
      </c>
      <c r="AK1676" s="3">
        <v>122</v>
      </c>
      <c r="AL1676" s="3">
        <v>2408</v>
      </c>
      <c r="AM1676" s="3">
        <v>7224</v>
      </c>
      <c r="AN1676" s="24">
        <v>45536.937651774693</v>
      </c>
      <c r="AO1676" s="24">
        <v>45536.937663348763</v>
      </c>
      <c r="AP1676">
        <v>9</v>
      </c>
      <c r="AQ1676" t="s">
        <v>194</v>
      </c>
      <c r="AR1676">
        <v>244.93765177469322</v>
      </c>
      <c r="AS1676" t="s">
        <v>195</v>
      </c>
      <c r="AT1676" t="s">
        <v>237</v>
      </c>
      <c r="AU1676" t="s">
        <v>197</v>
      </c>
      <c r="AV1676" t="s">
        <v>218</v>
      </c>
      <c r="AW1676" t="s">
        <v>237</v>
      </c>
      <c r="AX1676" t="s">
        <v>197</v>
      </c>
      <c r="AY1676" t="s">
        <v>227</v>
      </c>
    </row>
    <row r="1677" spans="1:51" x14ac:dyDescent="0.45">
      <c r="A1677" s="22">
        <v>872635</v>
      </c>
      <c r="B1677" s="6">
        <v>45536</v>
      </c>
      <c r="C1677" s="22">
        <v>890000</v>
      </c>
      <c r="D1677" s="22">
        <v>2180729</v>
      </c>
      <c r="E1677" s="22"/>
      <c r="F1677" s="22">
        <v>256</v>
      </c>
      <c r="G1677" s="22">
        <v>533473</v>
      </c>
      <c r="H1677" s="22">
        <v>1</v>
      </c>
      <c r="I1677" s="22"/>
      <c r="J1677" s="22">
        <v>152547</v>
      </c>
      <c r="K1677" s="22">
        <v>62745</v>
      </c>
      <c r="L1677" s="23" t="s">
        <v>1248</v>
      </c>
      <c r="M1677" s="23"/>
      <c r="N1677" s="23" t="s">
        <v>184</v>
      </c>
      <c r="O1677" s="23" t="s">
        <v>225</v>
      </c>
      <c r="P1677" s="22">
        <v>18</v>
      </c>
      <c r="Q1677" s="23" t="s">
        <v>279</v>
      </c>
      <c r="R1677" s="23"/>
      <c r="S1677" s="23"/>
      <c r="T1677" s="23"/>
      <c r="U1677" s="23"/>
      <c r="V1677" s="23" t="s">
        <v>187</v>
      </c>
      <c r="W1677" s="23" t="s">
        <v>188</v>
      </c>
      <c r="X1677" s="23" t="s">
        <v>189</v>
      </c>
      <c r="Y1677" s="22">
        <v>0</v>
      </c>
      <c r="Z1677" s="23" t="s">
        <v>190</v>
      </c>
      <c r="AA1677" s="23" t="s">
        <v>191</v>
      </c>
      <c r="AB1677" s="23" t="s">
        <v>190</v>
      </c>
      <c r="AC1677" s="23" t="s">
        <v>280</v>
      </c>
      <c r="AD1677" s="23" t="s">
        <v>281</v>
      </c>
      <c r="AE1677" s="23" t="s">
        <v>65</v>
      </c>
      <c r="AF1677" s="23"/>
      <c r="AG1677" s="23"/>
      <c r="AH1677" s="23"/>
      <c r="AI1677" s="23"/>
      <c r="AJ1677" s="23" t="b">
        <v>0</v>
      </c>
      <c r="AK1677" s="3">
        <v>114</v>
      </c>
      <c r="AL1677" s="3">
        <v>2408</v>
      </c>
      <c r="AM1677" s="3">
        <v>5019</v>
      </c>
      <c r="AN1677" s="24">
        <v>45536.333484104936</v>
      </c>
      <c r="AO1677" s="24">
        <v>45536.33350725309</v>
      </c>
      <c r="AP1677">
        <v>9</v>
      </c>
      <c r="AQ1677" t="s">
        <v>194</v>
      </c>
      <c r="AR1677">
        <v>244.33348410493636</v>
      </c>
      <c r="AS1677" t="s">
        <v>195</v>
      </c>
      <c r="AT1677" t="s">
        <v>308</v>
      </c>
      <c r="AU1677" t="s">
        <v>197</v>
      </c>
      <c r="AV1677" t="s">
        <v>218</v>
      </c>
      <c r="AW1677" t="s">
        <v>308</v>
      </c>
      <c r="AX1677" t="s">
        <v>197</v>
      </c>
      <c r="AY1677" t="s">
        <v>228</v>
      </c>
    </row>
    <row r="1678" spans="1:51" x14ac:dyDescent="0.45">
      <c r="A1678" s="22">
        <v>871468</v>
      </c>
      <c r="B1678" s="6">
        <v>45536</v>
      </c>
      <c r="C1678" s="22">
        <v>875000</v>
      </c>
      <c r="D1678" s="22">
        <v>2272172</v>
      </c>
      <c r="E1678" s="22"/>
      <c r="F1678" s="22">
        <v>57543</v>
      </c>
      <c r="G1678" s="22">
        <v>690336</v>
      </c>
      <c r="H1678" s="22">
        <v>6</v>
      </c>
      <c r="I1678" s="22"/>
      <c r="J1678" s="22">
        <v>8827</v>
      </c>
      <c r="K1678" s="22">
        <v>101869</v>
      </c>
      <c r="L1678" s="23" t="s">
        <v>1038</v>
      </c>
      <c r="M1678" s="23"/>
      <c r="N1678" s="23" t="s">
        <v>184</v>
      </c>
      <c r="O1678" s="23" t="s">
        <v>213</v>
      </c>
      <c r="P1678" s="22">
        <v>20</v>
      </c>
      <c r="Q1678" s="23" t="s">
        <v>186</v>
      </c>
      <c r="R1678" s="23"/>
      <c r="S1678" s="23"/>
      <c r="T1678" s="23"/>
      <c r="U1678" s="23"/>
      <c r="V1678" s="23" t="s">
        <v>187</v>
      </c>
      <c r="W1678" s="23" t="s">
        <v>188</v>
      </c>
      <c r="X1678" s="23" t="s">
        <v>189</v>
      </c>
      <c r="Y1678" s="22">
        <v>0</v>
      </c>
      <c r="Z1678" s="23" t="s">
        <v>190</v>
      </c>
      <c r="AA1678" s="23" t="s">
        <v>191</v>
      </c>
      <c r="AB1678" s="23" t="s">
        <v>190</v>
      </c>
      <c r="AC1678" s="23" t="s">
        <v>192</v>
      </c>
      <c r="AD1678" s="23" t="s">
        <v>193</v>
      </c>
      <c r="AE1678" s="23" t="s">
        <v>85</v>
      </c>
      <c r="AF1678" s="23" t="s">
        <v>190</v>
      </c>
      <c r="AG1678" s="23" t="s">
        <v>190</v>
      </c>
      <c r="AH1678" s="23" t="s">
        <v>281</v>
      </c>
      <c r="AI1678" s="23" t="s">
        <v>996</v>
      </c>
      <c r="AJ1678" s="23" t="b">
        <v>0</v>
      </c>
      <c r="AK1678" s="3">
        <v>124</v>
      </c>
      <c r="AL1678" s="3">
        <v>3448</v>
      </c>
      <c r="AM1678" s="3">
        <v>4134</v>
      </c>
      <c r="AN1678" s="24">
        <v>45536.073505594133</v>
      </c>
      <c r="AO1678" s="24">
        <v>45536.073528742287</v>
      </c>
      <c r="AP1678">
        <v>9</v>
      </c>
      <c r="AQ1678" t="s">
        <v>194</v>
      </c>
      <c r="AR1678">
        <v>244.07350559413317</v>
      </c>
      <c r="AS1678" t="s">
        <v>195</v>
      </c>
      <c r="AT1678" t="s">
        <v>256</v>
      </c>
      <c r="AU1678" t="s">
        <v>197</v>
      </c>
      <c r="AV1678" t="s">
        <v>199</v>
      </c>
      <c r="AW1678" t="s">
        <v>256</v>
      </c>
      <c r="AX1678" t="s">
        <v>197</v>
      </c>
      <c r="AY1678" t="s">
        <v>298</v>
      </c>
    </row>
    <row r="1679" spans="1:51" x14ac:dyDescent="0.45">
      <c r="A1679" s="22">
        <v>872128</v>
      </c>
      <c r="B1679" s="6">
        <v>45536</v>
      </c>
      <c r="C1679" s="22">
        <v>875000</v>
      </c>
      <c r="D1679" s="22">
        <v>2913436</v>
      </c>
      <c r="E1679" s="22"/>
      <c r="F1679" s="22">
        <v>232</v>
      </c>
      <c r="G1679" s="22">
        <v>573172</v>
      </c>
      <c r="H1679" s="22">
        <v>9</v>
      </c>
      <c r="I1679" s="22"/>
      <c r="J1679" s="22">
        <v>160934</v>
      </c>
      <c r="K1679" s="22">
        <v>62858</v>
      </c>
      <c r="L1679" s="23" t="s">
        <v>1249</v>
      </c>
      <c r="M1679" s="23"/>
      <c r="N1679" s="23" t="s">
        <v>184</v>
      </c>
      <c r="O1679" s="23" t="s">
        <v>225</v>
      </c>
      <c r="P1679" s="22">
        <v>18</v>
      </c>
      <c r="Q1679" s="23" t="s">
        <v>279</v>
      </c>
      <c r="R1679" s="23"/>
      <c r="S1679" s="23"/>
      <c r="T1679" s="23"/>
      <c r="U1679" s="23"/>
      <c r="V1679" s="23" t="s">
        <v>187</v>
      </c>
      <c r="W1679" s="23" t="s">
        <v>188</v>
      </c>
      <c r="X1679" s="23" t="s">
        <v>189</v>
      </c>
      <c r="Y1679" s="22">
        <v>0</v>
      </c>
      <c r="Z1679" s="23" t="s">
        <v>190</v>
      </c>
      <c r="AA1679" s="23" t="s">
        <v>191</v>
      </c>
      <c r="AB1679" s="23" t="s">
        <v>190</v>
      </c>
      <c r="AC1679" s="23" t="s">
        <v>280</v>
      </c>
      <c r="AD1679" s="23" t="s">
        <v>281</v>
      </c>
      <c r="AE1679" s="23" t="s">
        <v>65</v>
      </c>
      <c r="AF1679" s="23"/>
      <c r="AG1679" s="23"/>
      <c r="AH1679" s="23"/>
      <c r="AI1679" s="23"/>
      <c r="AJ1679" s="23" t="b">
        <v>0</v>
      </c>
      <c r="AK1679" s="3">
        <v>114</v>
      </c>
      <c r="AL1679" s="3">
        <v>2408</v>
      </c>
      <c r="AM1679" s="3">
        <v>4624</v>
      </c>
      <c r="AN1679" s="24">
        <v>45536.229227854936</v>
      </c>
      <c r="AO1679" s="24">
        <v>45536.229251003089</v>
      </c>
      <c r="AP1679">
        <v>9</v>
      </c>
      <c r="AQ1679" t="s">
        <v>194</v>
      </c>
      <c r="AR1679">
        <v>244.22922785493574</v>
      </c>
      <c r="AS1679" t="s">
        <v>195</v>
      </c>
      <c r="AT1679" t="s">
        <v>296</v>
      </c>
      <c r="AU1679" t="s">
        <v>197</v>
      </c>
      <c r="AV1679" t="s">
        <v>233</v>
      </c>
      <c r="AW1679" t="s">
        <v>296</v>
      </c>
      <c r="AX1679" t="s">
        <v>197</v>
      </c>
      <c r="AY1679" t="s">
        <v>219</v>
      </c>
    </row>
    <row r="1680" spans="1:51" x14ac:dyDescent="0.45">
      <c r="A1680" s="22">
        <v>873859</v>
      </c>
      <c r="B1680" s="6">
        <v>45536</v>
      </c>
      <c r="C1680" s="22">
        <v>875000</v>
      </c>
      <c r="D1680" s="22">
        <v>27041468</v>
      </c>
      <c r="E1680" s="22"/>
      <c r="F1680" s="22">
        <v>13180</v>
      </c>
      <c r="G1680" s="22">
        <v>977349</v>
      </c>
      <c r="H1680" s="22">
        <v>0</v>
      </c>
      <c r="I1680" s="22"/>
      <c r="J1680" s="22">
        <v>229850</v>
      </c>
      <c r="K1680" s="22">
        <v>3862</v>
      </c>
      <c r="L1680" s="23" t="s">
        <v>1515</v>
      </c>
      <c r="M1680" s="23"/>
      <c r="N1680" s="23" t="s">
        <v>184</v>
      </c>
      <c r="O1680" s="23" t="s">
        <v>225</v>
      </c>
      <c r="P1680" s="22">
        <v>18</v>
      </c>
      <c r="Q1680" s="23" t="s">
        <v>279</v>
      </c>
      <c r="R1680" s="23"/>
      <c r="S1680" s="23"/>
      <c r="T1680" s="23"/>
      <c r="U1680" s="23"/>
      <c r="V1680" s="23" t="s">
        <v>187</v>
      </c>
      <c r="W1680" s="23" t="s">
        <v>188</v>
      </c>
      <c r="X1680" s="23" t="s">
        <v>189</v>
      </c>
      <c r="Y1680" s="22">
        <v>0</v>
      </c>
      <c r="Z1680" s="23" t="s">
        <v>190</v>
      </c>
      <c r="AA1680" s="23" t="s">
        <v>191</v>
      </c>
      <c r="AB1680" s="23" t="s">
        <v>190</v>
      </c>
      <c r="AC1680" s="23" t="s">
        <v>280</v>
      </c>
      <c r="AD1680" s="23" t="s">
        <v>281</v>
      </c>
      <c r="AE1680" s="23" t="s">
        <v>94</v>
      </c>
      <c r="AF1680" s="23"/>
      <c r="AG1680" s="23"/>
      <c r="AH1680" s="23"/>
      <c r="AI1680" s="23"/>
      <c r="AJ1680" s="23" t="b">
        <v>0</v>
      </c>
      <c r="AK1680" s="3">
        <v>97</v>
      </c>
      <c r="AL1680" s="3">
        <v>2408</v>
      </c>
      <c r="AM1680" s="3">
        <v>5951</v>
      </c>
      <c r="AN1680" s="24">
        <v>45536.650220254633</v>
      </c>
      <c r="AO1680" s="24">
        <v>45536.650532754633</v>
      </c>
      <c r="AP1680">
        <v>9</v>
      </c>
      <c r="AQ1680" t="s">
        <v>194</v>
      </c>
      <c r="AR1680">
        <v>244.65022025463259</v>
      </c>
      <c r="AS1680" t="s">
        <v>195</v>
      </c>
      <c r="AT1680" t="s">
        <v>228</v>
      </c>
      <c r="AU1680" t="s">
        <v>197</v>
      </c>
      <c r="AV1680" t="s">
        <v>231</v>
      </c>
      <c r="AW1680" t="s">
        <v>228</v>
      </c>
      <c r="AX1680" t="s">
        <v>197</v>
      </c>
      <c r="AY1680" t="s">
        <v>300</v>
      </c>
    </row>
    <row r="1681" spans="1:51" x14ac:dyDescent="0.45">
      <c r="A1681" s="22">
        <v>874419</v>
      </c>
      <c r="B1681" s="6">
        <v>45536</v>
      </c>
      <c r="C1681" s="22">
        <v>859000</v>
      </c>
      <c r="D1681" s="22">
        <v>2958360</v>
      </c>
      <c r="E1681" s="22"/>
      <c r="F1681" s="22">
        <v>7258</v>
      </c>
      <c r="G1681" s="22">
        <v>533488</v>
      </c>
      <c r="H1681" s="22">
        <v>2</v>
      </c>
      <c r="I1681" s="22"/>
      <c r="J1681" s="22">
        <v>152547</v>
      </c>
      <c r="K1681" s="22">
        <v>62745</v>
      </c>
      <c r="L1681" s="23" t="s">
        <v>1248</v>
      </c>
      <c r="M1681" s="23"/>
      <c r="N1681" s="23" t="s">
        <v>184</v>
      </c>
      <c r="O1681" s="23" t="s">
        <v>225</v>
      </c>
      <c r="P1681" s="22">
        <v>18</v>
      </c>
      <c r="Q1681" s="23" t="s">
        <v>279</v>
      </c>
      <c r="R1681" s="23"/>
      <c r="S1681" s="23"/>
      <c r="T1681" s="23"/>
      <c r="U1681" s="23"/>
      <c r="V1681" s="23" t="s">
        <v>187</v>
      </c>
      <c r="W1681" s="23" t="s">
        <v>188</v>
      </c>
      <c r="X1681" s="23" t="s">
        <v>189</v>
      </c>
      <c r="Y1681" s="22">
        <v>0</v>
      </c>
      <c r="Z1681" s="23" t="s">
        <v>190</v>
      </c>
      <c r="AA1681" s="23" t="s">
        <v>191</v>
      </c>
      <c r="AB1681" s="23" t="s">
        <v>190</v>
      </c>
      <c r="AC1681" s="23" t="s">
        <v>280</v>
      </c>
      <c r="AD1681" s="23" t="s">
        <v>281</v>
      </c>
      <c r="AE1681" s="23" t="s">
        <v>65</v>
      </c>
      <c r="AF1681" s="23"/>
      <c r="AG1681" s="23"/>
      <c r="AH1681" s="23"/>
      <c r="AI1681" s="23"/>
      <c r="AJ1681" s="23" t="b">
        <v>0</v>
      </c>
      <c r="AK1681" s="3">
        <v>115</v>
      </c>
      <c r="AL1681" s="3">
        <v>2408</v>
      </c>
      <c r="AM1681" s="3">
        <v>6467</v>
      </c>
      <c r="AN1681" s="24">
        <v>45536.687664853394</v>
      </c>
      <c r="AO1681" s="24">
        <v>45536.687688001541</v>
      </c>
      <c r="AP1681">
        <v>9</v>
      </c>
      <c r="AQ1681" t="s">
        <v>194</v>
      </c>
      <c r="AR1681">
        <v>244.68766485339438</v>
      </c>
      <c r="AS1681" t="s">
        <v>195</v>
      </c>
      <c r="AT1681" t="s">
        <v>198</v>
      </c>
      <c r="AU1681" t="s">
        <v>197</v>
      </c>
      <c r="AV1681" t="s">
        <v>227</v>
      </c>
      <c r="AW1681" t="s">
        <v>198</v>
      </c>
      <c r="AX1681" t="s">
        <v>197</v>
      </c>
      <c r="AY1681" t="s">
        <v>198</v>
      </c>
    </row>
    <row r="1682" spans="1:51" x14ac:dyDescent="0.45">
      <c r="A1682" s="22">
        <v>874877</v>
      </c>
      <c r="B1682" s="6">
        <v>45536</v>
      </c>
      <c r="C1682" s="22">
        <v>828000</v>
      </c>
      <c r="D1682" s="22">
        <v>6040607</v>
      </c>
      <c r="E1682" s="22"/>
      <c r="F1682" s="22">
        <v>4586</v>
      </c>
      <c r="G1682" s="22">
        <v>5206</v>
      </c>
      <c r="H1682" s="22">
        <v>1</v>
      </c>
      <c r="I1682" s="22"/>
      <c r="J1682" s="22">
        <v>437068</v>
      </c>
      <c r="K1682" s="22">
        <v>8189</v>
      </c>
      <c r="L1682" s="23" t="s">
        <v>993</v>
      </c>
      <c r="M1682" s="23"/>
      <c r="N1682" s="23" t="s">
        <v>184</v>
      </c>
      <c r="O1682" s="23" t="s">
        <v>481</v>
      </c>
      <c r="P1682" s="22">
        <v>20</v>
      </c>
      <c r="Q1682" s="23" t="s">
        <v>186</v>
      </c>
      <c r="R1682" s="23"/>
      <c r="S1682" s="23"/>
      <c r="T1682" s="23"/>
      <c r="U1682" s="23"/>
      <c r="V1682" s="23" t="s">
        <v>187</v>
      </c>
      <c r="W1682" s="23" t="s">
        <v>188</v>
      </c>
      <c r="X1682" s="23" t="s">
        <v>189</v>
      </c>
      <c r="Y1682" s="22">
        <v>0</v>
      </c>
      <c r="Z1682" s="23" t="s">
        <v>190</v>
      </c>
      <c r="AA1682" s="23" t="s">
        <v>191</v>
      </c>
      <c r="AB1682" s="23" t="s">
        <v>190</v>
      </c>
      <c r="AC1682" s="23" t="s">
        <v>192</v>
      </c>
      <c r="AD1682" s="23" t="s">
        <v>281</v>
      </c>
      <c r="AE1682" s="23" t="s">
        <v>85</v>
      </c>
      <c r="AF1682" s="23" t="s">
        <v>190</v>
      </c>
      <c r="AG1682" s="23" t="s">
        <v>190</v>
      </c>
      <c r="AH1682" s="23" t="s">
        <v>415</v>
      </c>
      <c r="AI1682" s="23" t="s">
        <v>994</v>
      </c>
      <c r="AJ1682" s="23" t="b">
        <v>0</v>
      </c>
      <c r="AK1682" s="3">
        <v>111</v>
      </c>
      <c r="AL1682" s="3">
        <v>2968</v>
      </c>
      <c r="AM1682" s="3">
        <v>6850</v>
      </c>
      <c r="AN1682" s="24">
        <v>45536.875306712966</v>
      </c>
      <c r="AO1682" s="24">
        <v>45536.875376157404</v>
      </c>
      <c r="AP1682">
        <v>9</v>
      </c>
      <c r="AQ1682" t="s">
        <v>194</v>
      </c>
      <c r="AR1682">
        <v>244.87530671296554</v>
      </c>
      <c r="AS1682" t="s">
        <v>195</v>
      </c>
      <c r="AT1682" t="s">
        <v>226</v>
      </c>
      <c r="AU1682" t="s">
        <v>197</v>
      </c>
      <c r="AV1682" t="s">
        <v>241</v>
      </c>
      <c r="AW1682" t="s">
        <v>226</v>
      </c>
      <c r="AX1682" t="s">
        <v>197</v>
      </c>
      <c r="AY1682" t="s">
        <v>304</v>
      </c>
    </row>
    <row r="1683" spans="1:51" x14ac:dyDescent="0.45">
      <c r="A1683" s="22">
        <v>873900</v>
      </c>
      <c r="B1683" s="6">
        <v>45536</v>
      </c>
      <c r="C1683" s="22">
        <v>828000</v>
      </c>
      <c r="D1683" s="22">
        <v>922113</v>
      </c>
      <c r="E1683" s="22"/>
      <c r="F1683" s="22">
        <v>12449</v>
      </c>
      <c r="G1683" s="22">
        <v>114816</v>
      </c>
      <c r="H1683" s="22">
        <v>2</v>
      </c>
      <c r="I1683" s="22"/>
      <c r="J1683" s="22">
        <v>2</v>
      </c>
      <c r="K1683" s="22">
        <v>102038</v>
      </c>
      <c r="L1683" s="23" t="s">
        <v>1233</v>
      </c>
      <c r="M1683" s="23"/>
      <c r="N1683" s="23" t="s">
        <v>184</v>
      </c>
      <c r="O1683" s="23" t="s">
        <v>225</v>
      </c>
      <c r="P1683" s="22">
        <v>20</v>
      </c>
      <c r="Q1683" s="23" t="s">
        <v>186</v>
      </c>
      <c r="R1683" s="23"/>
      <c r="S1683" s="23"/>
      <c r="T1683" s="23"/>
      <c r="U1683" s="23"/>
      <c r="V1683" s="23" t="s">
        <v>187</v>
      </c>
      <c r="W1683" s="23" t="s">
        <v>188</v>
      </c>
      <c r="X1683" s="23" t="s">
        <v>189</v>
      </c>
      <c r="Y1683" s="22">
        <v>0</v>
      </c>
      <c r="Z1683" s="23" t="s">
        <v>190</v>
      </c>
      <c r="AA1683" s="23" t="s">
        <v>191</v>
      </c>
      <c r="AB1683" s="23" t="s">
        <v>190</v>
      </c>
      <c r="AC1683" s="23" t="s">
        <v>192</v>
      </c>
      <c r="AD1683" s="23" t="s">
        <v>281</v>
      </c>
      <c r="AE1683" s="23" t="s">
        <v>67</v>
      </c>
      <c r="AF1683" s="23"/>
      <c r="AG1683" s="23"/>
      <c r="AH1683" s="23"/>
      <c r="AI1683" s="23"/>
      <c r="AJ1683" s="23" t="b">
        <v>0</v>
      </c>
      <c r="AK1683" s="3">
        <v>113</v>
      </c>
      <c r="AL1683" s="3">
        <v>2408</v>
      </c>
      <c r="AM1683" s="3">
        <v>6003</v>
      </c>
      <c r="AN1683" s="24">
        <v>45536.651334182097</v>
      </c>
      <c r="AO1683" s="24">
        <v>45536.651334182097</v>
      </c>
      <c r="AP1683">
        <v>9</v>
      </c>
      <c r="AQ1683" t="s">
        <v>194</v>
      </c>
      <c r="AR1683">
        <v>244.65133418209734</v>
      </c>
      <c r="AS1683" t="s">
        <v>195</v>
      </c>
      <c r="AT1683" t="s">
        <v>228</v>
      </c>
      <c r="AU1683" t="s">
        <v>197</v>
      </c>
      <c r="AV1683" t="s">
        <v>291</v>
      </c>
      <c r="AW1683" t="s">
        <v>228</v>
      </c>
      <c r="AX1683" t="s">
        <v>197</v>
      </c>
      <c r="AY1683" t="s">
        <v>291</v>
      </c>
    </row>
    <row r="1684" spans="1:51" x14ac:dyDescent="0.45">
      <c r="A1684" s="22">
        <v>871604</v>
      </c>
      <c r="B1684" s="6">
        <v>45536</v>
      </c>
      <c r="C1684" s="22">
        <v>813000</v>
      </c>
      <c r="D1684" s="22">
        <v>1001151</v>
      </c>
      <c r="E1684" s="22"/>
      <c r="F1684" s="22">
        <v>26034</v>
      </c>
      <c r="G1684" s="22">
        <v>129696</v>
      </c>
      <c r="H1684" s="22">
        <v>1</v>
      </c>
      <c r="I1684" s="22"/>
      <c r="J1684" s="22">
        <v>975</v>
      </c>
      <c r="K1684" s="22">
        <v>102284</v>
      </c>
      <c r="L1684" s="23" t="s">
        <v>1030</v>
      </c>
      <c r="M1684" s="23"/>
      <c r="N1684" s="23" t="s">
        <v>184</v>
      </c>
      <c r="O1684" s="23" t="s">
        <v>213</v>
      </c>
      <c r="P1684" s="22">
        <v>20</v>
      </c>
      <c r="Q1684" s="23" t="s">
        <v>186</v>
      </c>
      <c r="R1684" s="23"/>
      <c r="S1684" s="23"/>
      <c r="T1684" s="23"/>
      <c r="U1684" s="23"/>
      <c r="V1684" s="23" t="s">
        <v>187</v>
      </c>
      <c r="W1684" s="23" t="s">
        <v>188</v>
      </c>
      <c r="X1684" s="23" t="s">
        <v>189</v>
      </c>
      <c r="Y1684" s="22">
        <v>0</v>
      </c>
      <c r="Z1684" s="23" t="s">
        <v>190</v>
      </c>
      <c r="AA1684" s="23" t="s">
        <v>191</v>
      </c>
      <c r="AB1684" s="23" t="s">
        <v>190</v>
      </c>
      <c r="AC1684" s="23" t="s">
        <v>192</v>
      </c>
      <c r="AD1684" s="23" t="s">
        <v>193</v>
      </c>
      <c r="AE1684" s="23" t="s">
        <v>85</v>
      </c>
      <c r="AF1684" s="23" t="s">
        <v>190</v>
      </c>
      <c r="AG1684" s="23" t="s">
        <v>190</v>
      </c>
      <c r="AH1684" s="23" t="s">
        <v>190</v>
      </c>
      <c r="AI1684" s="23" t="s">
        <v>820</v>
      </c>
      <c r="AJ1684" s="23" t="b">
        <v>0</v>
      </c>
      <c r="AK1684" s="3">
        <v>124</v>
      </c>
      <c r="AL1684" s="3">
        <v>3448</v>
      </c>
      <c r="AM1684" s="3">
        <v>4237</v>
      </c>
      <c r="AN1684" s="24">
        <v>45536.094321643519</v>
      </c>
      <c r="AO1684" s="24">
        <v>45536.094333217596</v>
      </c>
      <c r="AP1684">
        <v>9</v>
      </c>
      <c r="AQ1684" t="s">
        <v>194</v>
      </c>
      <c r="AR1684">
        <v>244.09432164351892</v>
      </c>
      <c r="AS1684" t="s">
        <v>195</v>
      </c>
      <c r="AT1684" t="s">
        <v>217</v>
      </c>
      <c r="AU1684" t="s">
        <v>197</v>
      </c>
      <c r="AV1684" t="s">
        <v>257</v>
      </c>
      <c r="AW1684" t="s">
        <v>217</v>
      </c>
      <c r="AX1684" t="s">
        <v>197</v>
      </c>
      <c r="AY1684" t="s">
        <v>259</v>
      </c>
    </row>
    <row r="1685" spans="1:51" x14ac:dyDescent="0.45">
      <c r="A1685" s="22">
        <v>871430</v>
      </c>
      <c r="B1685" s="6">
        <v>45536</v>
      </c>
      <c r="C1685" s="22">
        <v>812000</v>
      </c>
      <c r="D1685" s="22">
        <v>982192</v>
      </c>
      <c r="E1685" s="22"/>
      <c r="F1685" s="22">
        <v>1209</v>
      </c>
      <c r="G1685" s="22">
        <v>62324</v>
      </c>
      <c r="H1685" s="22">
        <v>65</v>
      </c>
      <c r="I1685" s="22"/>
      <c r="J1685" s="22">
        <v>5441</v>
      </c>
      <c r="K1685" s="22">
        <v>101964</v>
      </c>
      <c r="L1685" s="23" t="s">
        <v>998</v>
      </c>
      <c r="M1685" s="23"/>
      <c r="N1685" s="23" t="s">
        <v>184</v>
      </c>
      <c r="O1685" s="23" t="s">
        <v>213</v>
      </c>
      <c r="P1685" s="22">
        <v>1</v>
      </c>
      <c r="Q1685" s="23" t="s">
        <v>274</v>
      </c>
      <c r="R1685" s="23"/>
      <c r="S1685" s="23"/>
      <c r="T1685" s="23"/>
      <c r="U1685" s="23"/>
      <c r="V1685" s="23" t="s">
        <v>187</v>
      </c>
      <c r="W1685" s="23" t="s">
        <v>188</v>
      </c>
      <c r="X1685" s="23" t="s">
        <v>189</v>
      </c>
      <c r="Y1685" s="22">
        <v>0</v>
      </c>
      <c r="Z1685" s="23" t="s">
        <v>190</v>
      </c>
      <c r="AA1685" s="23" t="s">
        <v>191</v>
      </c>
      <c r="AB1685" s="23" t="s">
        <v>190</v>
      </c>
      <c r="AC1685" s="23" t="s">
        <v>274</v>
      </c>
      <c r="AD1685" s="23" t="s">
        <v>193</v>
      </c>
      <c r="AE1685" s="23" t="s">
        <v>85</v>
      </c>
      <c r="AF1685" s="23" t="s">
        <v>190</v>
      </c>
      <c r="AG1685" s="23" t="s">
        <v>190</v>
      </c>
      <c r="AH1685" s="23" t="s">
        <v>190</v>
      </c>
      <c r="AI1685" s="23" t="s">
        <v>810</v>
      </c>
      <c r="AJ1685" s="23" t="b">
        <v>0</v>
      </c>
      <c r="AK1685" s="3">
        <v>123</v>
      </c>
      <c r="AL1685" s="3">
        <v>3448</v>
      </c>
      <c r="AM1685" s="3">
        <v>4097</v>
      </c>
      <c r="AN1685" s="24">
        <v>45536.042335493825</v>
      </c>
      <c r="AO1685" s="24">
        <v>45536.042335493825</v>
      </c>
      <c r="AP1685">
        <v>9</v>
      </c>
      <c r="AQ1685" t="s">
        <v>194</v>
      </c>
      <c r="AR1685">
        <v>244.04233549382479</v>
      </c>
      <c r="AS1685" t="s">
        <v>195</v>
      </c>
      <c r="AT1685" t="s">
        <v>256</v>
      </c>
      <c r="AU1685" t="s">
        <v>197</v>
      </c>
      <c r="AV1685" t="s">
        <v>260</v>
      </c>
      <c r="AW1685" t="s">
        <v>256</v>
      </c>
      <c r="AX1685" t="s">
        <v>197</v>
      </c>
      <c r="AY1685" t="s">
        <v>260</v>
      </c>
    </row>
    <row r="1686" spans="1:51" x14ac:dyDescent="0.45">
      <c r="A1686" s="22">
        <v>873979</v>
      </c>
      <c r="B1686" s="6">
        <v>45536</v>
      </c>
      <c r="C1686" s="22">
        <v>812000</v>
      </c>
      <c r="D1686" s="22">
        <v>895567</v>
      </c>
      <c r="E1686" s="22"/>
      <c r="F1686" s="22">
        <v>17345</v>
      </c>
      <c r="G1686" s="22">
        <v>118167</v>
      </c>
      <c r="H1686" s="22">
        <v>6</v>
      </c>
      <c r="I1686" s="22"/>
      <c r="J1686" s="22">
        <v>12</v>
      </c>
      <c r="K1686" s="22">
        <v>101837</v>
      </c>
      <c r="L1686" s="23" t="s">
        <v>1204</v>
      </c>
      <c r="M1686" s="23"/>
      <c r="N1686" s="23" t="s">
        <v>184</v>
      </c>
      <c r="O1686" s="23" t="s">
        <v>225</v>
      </c>
      <c r="P1686" s="22">
        <v>20</v>
      </c>
      <c r="Q1686" s="23" t="s">
        <v>186</v>
      </c>
      <c r="R1686" s="23"/>
      <c r="S1686" s="23"/>
      <c r="T1686" s="23"/>
      <c r="U1686" s="23"/>
      <c r="V1686" s="23" t="s">
        <v>187</v>
      </c>
      <c r="W1686" s="23" t="s">
        <v>188</v>
      </c>
      <c r="X1686" s="23" t="s">
        <v>189</v>
      </c>
      <c r="Y1686" s="22">
        <v>0</v>
      </c>
      <c r="Z1686" s="23" t="s">
        <v>190</v>
      </c>
      <c r="AA1686" s="23" t="s">
        <v>191</v>
      </c>
      <c r="AB1686" s="23" t="s">
        <v>190</v>
      </c>
      <c r="AC1686" s="23" t="s">
        <v>192</v>
      </c>
      <c r="AD1686" s="23" t="s">
        <v>281</v>
      </c>
      <c r="AE1686" s="23" t="s">
        <v>67</v>
      </c>
      <c r="AF1686" s="23"/>
      <c r="AG1686" s="23"/>
      <c r="AH1686" s="23"/>
      <c r="AI1686" s="23"/>
      <c r="AJ1686" s="23" t="b">
        <v>0</v>
      </c>
      <c r="AK1686" s="3">
        <v>97</v>
      </c>
      <c r="AL1686" s="3">
        <v>2408</v>
      </c>
      <c r="AM1686" s="3">
        <v>6079</v>
      </c>
      <c r="AN1686" s="24">
        <v>45536.654303858028</v>
      </c>
      <c r="AO1686" s="24">
        <v>45536.654303858028</v>
      </c>
      <c r="AP1686">
        <v>9</v>
      </c>
      <c r="AQ1686" t="s">
        <v>194</v>
      </c>
      <c r="AR1686">
        <v>244.65430385802756</v>
      </c>
      <c r="AS1686" t="s">
        <v>195</v>
      </c>
      <c r="AT1686" t="s">
        <v>228</v>
      </c>
      <c r="AU1686" t="s">
        <v>197</v>
      </c>
      <c r="AV1686" t="s">
        <v>207</v>
      </c>
      <c r="AW1686" t="s">
        <v>228</v>
      </c>
      <c r="AX1686" t="s">
        <v>197</v>
      </c>
      <c r="AY1686" t="s">
        <v>207</v>
      </c>
    </row>
    <row r="1687" spans="1:51" x14ac:dyDescent="0.45">
      <c r="A1687" s="22">
        <v>873091</v>
      </c>
      <c r="B1687" s="6">
        <v>45536</v>
      </c>
      <c r="C1687" s="22">
        <v>797000</v>
      </c>
      <c r="D1687" s="22">
        <v>1299537</v>
      </c>
      <c r="E1687" s="22"/>
      <c r="F1687" s="22">
        <v>256</v>
      </c>
      <c r="G1687" s="22">
        <v>533467</v>
      </c>
      <c r="H1687" s="22">
        <v>1</v>
      </c>
      <c r="I1687" s="22"/>
      <c r="J1687" s="22">
        <v>152547</v>
      </c>
      <c r="K1687" s="22">
        <v>62745</v>
      </c>
      <c r="L1687" s="23" t="s">
        <v>1248</v>
      </c>
      <c r="M1687" s="23"/>
      <c r="N1687" s="23" t="s">
        <v>184</v>
      </c>
      <c r="O1687" s="23" t="s">
        <v>225</v>
      </c>
      <c r="P1687" s="22">
        <v>18</v>
      </c>
      <c r="Q1687" s="23" t="s">
        <v>279</v>
      </c>
      <c r="R1687" s="23"/>
      <c r="S1687" s="23"/>
      <c r="T1687" s="23"/>
      <c r="U1687" s="23"/>
      <c r="V1687" s="23" t="s">
        <v>187</v>
      </c>
      <c r="W1687" s="23" t="s">
        <v>188</v>
      </c>
      <c r="X1687" s="23" t="s">
        <v>189</v>
      </c>
      <c r="Y1687" s="22">
        <v>0</v>
      </c>
      <c r="Z1687" s="23" t="s">
        <v>190</v>
      </c>
      <c r="AA1687" s="23" t="s">
        <v>191</v>
      </c>
      <c r="AB1687" s="23" t="s">
        <v>190</v>
      </c>
      <c r="AC1687" s="23" t="s">
        <v>280</v>
      </c>
      <c r="AD1687" s="23" t="s">
        <v>281</v>
      </c>
      <c r="AE1687" s="23" t="s">
        <v>65</v>
      </c>
      <c r="AF1687" s="23"/>
      <c r="AG1687" s="23"/>
      <c r="AH1687" s="23"/>
      <c r="AI1687" s="23"/>
      <c r="AJ1687" s="23" t="b">
        <v>0</v>
      </c>
      <c r="AK1687" s="3">
        <v>117</v>
      </c>
      <c r="AL1687" s="3">
        <v>2408</v>
      </c>
      <c r="AM1687" s="3">
        <v>5436</v>
      </c>
      <c r="AN1687" s="24">
        <v>45536.417092361109</v>
      </c>
      <c r="AO1687" s="24">
        <v>45536.417103935186</v>
      </c>
      <c r="AP1687">
        <v>9</v>
      </c>
      <c r="AQ1687" t="s">
        <v>194</v>
      </c>
      <c r="AR1687">
        <v>244.4170923611091</v>
      </c>
      <c r="AS1687" t="s">
        <v>195</v>
      </c>
      <c r="AT1687" t="s">
        <v>223</v>
      </c>
      <c r="AU1687" t="s">
        <v>197</v>
      </c>
      <c r="AV1687" t="s">
        <v>303</v>
      </c>
      <c r="AW1687" t="s">
        <v>223</v>
      </c>
      <c r="AX1687" t="s">
        <v>197</v>
      </c>
      <c r="AY1687" t="s">
        <v>249</v>
      </c>
    </row>
    <row r="1688" spans="1:51" x14ac:dyDescent="0.45">
      <c r="A1688" s="22">
        <v>874251</v>
      </c>
      <c r="B1688" s="6">
        <v>45536</v>
      </c>
      <c r="C1688" s="22">
        <v>797000</v>
      </c>
      <c r="D1688" s="22">
        <v>903271</v>
      </c>
      <c r="E1688" s="22"/>
      <c r="F1688" s="22">
        <v>869</v>
      </c>
      <c r="G1688" s="22">
        <v>66259</v>
      </c>
      <c r="H1688" s="22">
        <v>127</v>
      </c>
      <c r="I1688" s="22"/>
      <c r="J1688" s="22">
        <v>16737</v>
      </c>
      <c r="K1688" s="22">
        <v>101795</v>
      </c>
      <c r="L1688" s="23" t="s">
        <v>851</v>
      </c>
      <c r="M1688" s="23"/>
      <c r="N1688" s="23" t="s">
        <v>184</v>
      </c>
      <c r="O1688" s="23" t="s">
        <v>672</v>
      </c>
      <c r="P1688" s="22">
        <v>10</v>
      </c>
      <c r="Q1688" s="23" t="s">
        <v>673</v>
      </c>
      <c r="R1688" s="23" t="s">
        <v>667</v>
      </c>
      <c r="S1688" s="23" t="s">
        <v>40</v>
      </c>
      <c r="T1688" s="23" t="s">
        <v>667</v>
      </c>
      <c r="U1688" s="23" t="s">
        <v>40</v>
      </c>
      <c r="V1688" s="23" t="s">
        <v>674</v>
      </c>
      <c r="W1688" s="23" t="s">
        <v>188</v>
      </c>
      <c r="X1688" s="23" t="s">
        <v>189</v>
      </c>
      <c r="Y1688" s="22">
        <v>0</v>
      </c>
      <c r="Z1688" s="23" t="s">
        <v>190</v>
      </c>
      <c r="AA1688" s="23" t="s">
        <v>191</v>
      </c>
      <c r="AB1688" s="23" t="s">
        <v>190</v>
      </c>
      <c r="AC1688" s="23" t="s">
        <v>190</v>
      </c>
      <c r="AD1688" s="23" t="s">
        <v>190</v>
      </c>
      <c r="AE1688" s="23" t="s">
        <v>98</v>
      </c>
      <c r="AF1688" s="23"/>
      <c r="AG1688" s="23"/>
      <c r="AH1688" s="23"/>
      <c r="AI1688" s="23"/>
      <c r="AJ1688" s="23" t="b">
        <v>0</v>
      </c>
      <c r="AK1688" s="3">
        <v>119</v>
      </c>
      <c r="AL1688" s="3">
        <v>4952</v>
      </c>
      <c r="AM1688" s="3">
        <v>6341</v>
      </c>
      <c r="AN1688" s="24">
        <v>45536.666860570986</v>
      </c>
      <c r="AO1688" s="24">
        <v>45536.666860570986</v>
      </c>
      <c r="AP1688">
        <v>9</v>
      </c>
      <c r="AQ1688" t="s">
        <v>194</v>
      </c>
      <c r="AR1688">
        <v>244.66686057098559</v>
      </c>
      <c r="AS1688" t="s">
        <v>195</v>
      </c>
      <c r="AT1688" t="s">
        <v>198</v>
      </c>
      <c r="AU1688" t="s">
        <v>197</v>
      </c>
      <c r="AV1688" t="s">
        <v>229</v>
      </c>
      <c r="AW1688" t="s">
        <v>198</v>
      </c>
      <c r="AX1688" t="s">
        <v>197</v>
      </c>
      <c r="AY1688" t="s">
        <v>229</v>
      </c>
    </row>
    <row r="1689" spans="1:51" x14ac:dyDescent="0.45">
      <c r="A1689" s="22">
        <v>874252</v>
      </c>
      <c r="B1689" s="6">
        <v>45536</v>
      </c>
      <c r="C1689" s="22">
        <v>797000</v>
      </c>
      <c r="D1689" s="22">
        <v>903271</v>
      </c>
      <c r="E1689" s="22"/>
      <c r="F1689" s="22">
        <v>869</v>
      </c>
      <c r="G1689" s="22">
        <v>66259</v>
      </c>
      <c r="H1689" s="22">
        <v>127</v>
      </c>
      <c r="I1689" s="22"/>
      <c r="J1689" s="22">
        <v>16737</v>
      </c>
      <c r="K1689" s="22">
        <v>101795</v>
      </c>
      <c r="L1689" s="23" t="s">
        <v>851</v>
      </c>
      <c r="M1689" s="23"/>
      <c r="N1689" s="23" t="s">
        <v>184</v>
      </c>
      <c r="O1689" s="23" t="s">
        <v>672</v>
      </c>
      <c r="P1689" s="22">
        <v>14</v>
      </c>
      <c r="Q1689" s="23" t="s">
        <v>673</v>
      </c>
      <c r="R1689" s="23" t="s">
        <v>667</v>
      </c>
      <c r="S1689" s="23" t="s">
        <v>40</v>
      </c>
      <c r="T1689" s="23" t="s">
        <v>667</v>
      </c>
      <c r="U1689" s="23" t="s">
        <v>40</v>
      </c>
      <c r="V1689" s="23" t="s">
        <v>674</v>
      </c>
      <c r="W1689" s="23" t="s">
        <v>188</v>
      </c>
      <c r="X1689" s="23" t="s">
        <v>189</v>
      </c>
      <c r="Y1689" s="22">
        <v>0</v>
      </c>
      <c r="Z1689" s="23" t="s">
        <v>190</v>
      </c>
      <c r="AA1689" s="23" t="s">
        <v>191</v>
      </c>
      <c r="AB1689" s="23" t="s">
        <v>190</v>
      </c>
      <c r="AC1689" s="23" t="s">
        <v>190</v>
      </c>
      <c r="AD1689" s="23" t="s">
        <v>190</v>
      </c>
      <c r="AE1689" s="23" t="s">
        <v>98</v>
      </c>
      <c r="AF1689" s="23"/>
      <c r="AG1689" s="23"/>
      <c r="AH1689" s="23"/>
      <c r="AI1689" s="23"/>
      <c r="AJ1689" s="23" t="b">
        <v>0</v>
      </c>
      <c r="AK1689" s="3">
        <v>119</v>
      </c>
      <c r="AL1689" s="3">
        <v>4952</v>
      </c>
      <c r="AM1689" s="3">
        <v>6341</v>
      </c>
      <c r="AN1689" s="24">
        <v>45536.666860570986</v>
      </c>
      <c r="AO1689" s="24">
        <v>45536.666860570986</v>
      </c>
      <c r="AP1689">
        <v>9</v>
      </c>
      <c r="AQ1689" t="s">
        <v>194</v>
      </c>
      <c r="AR1689">
        <v>244.66686057098559</v>
      </c>
      <c r="AS1689" t="s">
        <v>195</v>
      </c>
      <c r="AT1689" t="s">
        <v>198</v>
      </c>
      <c r="AU1689" t="s">
        <v>197</v>
      </c>
      <c r="AV1689" t="s">
        <v>229</v>
      </c>
      <c r="AW1689" t="s">
        <v>198</v>
      </c>
      <c r="AX1689" t="s">
        <v>197</v>
      </c>
      <c r="AY1689" t="s">
        <v>229</v>
      </c>
    </row>
    <row r="1690" spans="1:51" x14ac:dyDescent="0.45">
      <c r="A1690" s="22">
        <v>874253</v>
      </c>
      <c r="B1690" s="6">
        <v>45536</v>
      </c>
      <c r="C1690" s="22">
        <v>797000</v>
      </c>
      <c r="D1690" s="22">
        <v>903271</v>
      </c>
      <c r="E1690" s="22"/>
      <c r="F1690" s="22">
        <v>869</v>
      </c>
      <c r="G1690" s="22">
        <v>66259</v>
      </c>
      <c r="H1690" s="22">
        <v>127</v>
      </c>
      <c r="I1690" s="22"/>
      <c r="J1690" s="22">
        <v>16737</v>
      </c>
      <c r="K1690" s="22">
        <v>101795</v>
      </c>
      <c r="L1690" s="23" t="s">
        <v>851</v>
      </c>
      <c r="M1690" s="23"/>
      <c r="N1690" s="23" t="s">
        <v>184</v>
      </c>
      <c r="O1690" s="23" t="s">
        <v>672</v>
      </c>
      <c r="P1690" s="22">
        <v>10</v>
      </c>
      <c r="Q1690" s="23" t="s">
        <v>673</v>
      </c>
      <c r="R1690" s="23" t="s">
        <v>667</v>
      </c>
      <c r="S1690" s="23" t="s">
        <v>40</v>
      </c>
      <c r="T1690" s="23" t="s">
        <v>667</v>
      </c>
      <c r="U1690" s="23" t="s">
        <v>40</v>
      </c>
      <c r="V1690" s="23" t="s">
        <v>674</v>
      </c>
      <c r="W1690" s="23" t="s">
        <v>188</v>
      </c>
      <c r="X1690" s="23" t="s">
        <v>189</v>
      </c>
      <c r="Y1690" s="22">
        <v>0</v>
      </c>
      <c r="Z1690" s="23" t="s">
        <v>190</v>
      </c>
      <c r="AA1690" s="23" t="s">
        <v>191</v>
      </c>
      <c r="AB1690" s="23" t="s">
        <v>190</v>
      </c>
      <c r="AC1690" s="23" t="s">
        <v>190</v>
      </c>
      <c r="AD1690" s="23" t="s">
        <v>190</v>
      </c>
      <c r="AE1690" s="23" t="s">
        <v>98</v>
      </c>
      <c r="AF1690" s="23"/>
      <c r="AG1690" s="23"/>
      <c r="AH1690" s="23"/>
      <c r="AI1690" s="23"/>
      <c r="AJ1690" s="23" t="b">
        <v>0</v>
      </c>
      <c r="AK1690" s="3">
        <v>119</v>
      </c>
      <c r="AL1690" s="3">
        <v>4952</v>
      </c>
      <c r="AM1690" s="3">
        <v>6341</v>
      </c>
      <c r="AN1690" s="24">
        <v>45536.666860570986</v>
      </c>
      <c r="AO1690" s="24">
        <v>45536.666860570986</v>
      </c>
      <c r="AP1690">
        <v>9</v>
      </c>
      <c r="AQ1690" t="s">
        <v>194</v>
      </c>
      <c r="AR1690">
        <v>244.66686057098559</v>
      </c>
      <c r="AS1690" t="s">
        <v>195</v>
      </c>
      <c r="AT1690" t="s">
        <v>198</v>
      </c>
      <c r="AU1690" t="s">
        <v>197</v>
      </c>
      <c r="AV1690" t="s">
        <v>229</v>
      </c>
      <c r="AW1690" t="s">
        <v>198</v>
      </c>
      <c r="AX1690" t="s">
        <v>197</v>
      </c>
      <c r="AY1690" t="s">
        <v>229</v>
      </c>
    </row>
    <row r="1691" spans="1:51" x14ac:dyDescent="0.45">
      <c r="A1691" s="22">
        <v>874254</v>
      </c>
      <c r="B1691" s="6">
        <v>45536</v>
      </c>
      <c r="C1691" s="22">
        <v>797000</v>
      </c>
      <c r="D1691" s="22">
        <v>903271</v>
      </c>
      <c r="E1691" s="22"/>
      <c r="F1691" s="22">
        <v>869</v>
      </c>
      <c r="G1691" s="22">
        <v>66259</v>
      </c>
      <c r="H1691" s="22">
        <v>127</v>
      </c>
      <c r="I1691" s="22"/>
      <c r="J1691" s="22">
        <v>16737</v>
      </c>
      <c r="K1691" s="22">
        <v>101795</v>
      </c>
      <c r="L1691" s="23" t="s">
        <v>851</v>
      </c>
      <c r="M1691" s="23"/>
      <c r="N1691" s="23" t="s">
        <v>184</v>
      </c>
      <c r="O1691" s="23" t="s">
        <v>672</v>
      </c>
      <c r="P1691" s="22">
        <v>14</v>
      </c>
      <c r="Q1691" s="23" t="s">
        <v>673</v>
      </c>
      <c r="R1691" s="23" t="s">
        <v>667</v>
      </c>
      <c r="S1691" s="23" t="s">
        <v>40</v>
      </c>
      <c r="T1691" s="23" t="s">
        <v>667</v>
      </c>
      <c r="U1691" s="23" t="s">
        <v>40</v>
      </c>
      <c r="V1691" s="23" t="s">
        <v>674</v>
      </c>
      <c r="W1691" s="23" t="s">
        <v>188</v>
      </c>
      <c r="X1691" s="23" t="s">
        <v>189</v>
      </c>
      <c r="Y1691" s="22">
        <v>0</v>
      </c>
      <c r="Z1691" s="23" t="s">
        <v>190</v>
      </c>
      <c r="AA1691" s="23" t="s">
        <v>191</v>
      </c>
      <c r="AB1691" s="23" t="s">
        <v>190</v>
      </c>
      <c r="AC1691" s="23" t="s">
        <v>190</v>
      </c>
      <c r="AD1691" s="23" t="s">
        <v>190</v>
      </c>
      <c r="AE1691" s="23" t="s">
        <v>98</v>
      </c>
      <c r="AF1691" s="23"/>
      <c r="AG1691" s="23"/>
      <c r="AH1691" s="23"/>
      <c r="AI1691" s="23"/>
      <c r="AJ1691" s="23" t="b">
        <v>0</v>
      </c>
      <c r="AK1691" s="3">
        <v>119</v>
      </c>
      <c r="AL1691" s="3">
        <v>4952</v>
      </c>
      <c r="AM1691" s="3">
        <v>6341</v>
      </c>
      <c r="AN1691" s="24">
        <v>45536.666860570986</v>
      </c>
      <c r="AO1691" s="24">
        <v>45536.666860570986</v>
      </c>
      <c r="AP1691">
        <v>9</v>
      </c>
      <c r="AQ1691" t="s">
        <v>194</v>
      </c>
      <c r="AR1691">
        <v>244.66686057098559</v>
      </c>
      <c r="AS1691" t="s">
        <v>195</v>
      </c>
      <c r="AT1691" t="s">
        <v>198</v>
      </c>
      <c r="AU1691" t="s">
        <v>197</v>
      </c>
      <c r="AV1691" t="s">
        <v>229</v>
      </c>
      <c r="AW1691" t="s">
        <v>198</v>
      </c>
      <c r="AX1691" t="s">
        <v>197</v>
      </c>
      <c r="AY1691" t="s">
        <v>229</v>
      </c>
    </row>
    <row r="1692" spans="1:51" x14ac:dyDescent="0.45">
      <c r="A1692" s="22">
        <v>874026</v>
      </c>
      <c r="B1692" s="6">
        <v>45536</v>
      </c>
      <c r="C1692" s="22">
        <v>782000</v>
      </c>
      <c r="D1692" s="22">
        <v>2081365</v>
      </c>
      <c r="E1692" s="22"/>
      <c r="F1692" s="22">
        <v>16375</v>
      </c>
      <c r="G1692" s="22">
        <v>117746</v>
      </c>
      <c r="H1692" s="22">
        <v>3</v>
      </c>
      <c r="I1692" s="22"/>
      <c r="J1692" s="22">
        <v>4</v>
      </c>
      <c r="K1692" s="22">
        <v>101827</v>
      </c>
      <c r="L1692" s="23" t="s">
        <v>1206</v>
      </c>
      <c r="M1692" s="23"/>
      <c r="N1692" s="23" t="s">
        <v>184</v>
      </c>
      <c r="O1692" s="23" t="s">
        <v>225</v>
      </c>
      <c r="P1692" s="22">
        <v>20</v>
      </c>
      <c r="Q1692" s="23" t="s">
        <v>186</v>
      </c>
      <c r="R1692" s="23"/>
      <c r="S1692" s="23"/>
      <c r="T1692" s="23"/>
      <c r="U1692" s="23"/>
      <c r="V1692" s="23" t="s">
        <v>187</v>
      </c>
      <c r="W1692" s="23" t="s">
        <v>188</v>
      </c>
      <c r="X1692" s="23" t="s">
        <v>189</v>
      </c>
      <c r="Y1692" s="22">
        <v>0</v>
      </c>
      <c r="Z1692" s="23" t="s">
        <v>190</v>
      </c>
      <c r="AA1692" s="23" t="s">
        <v>191</v>
      </c>
      <c r="AB1692" s="23" t="s">
        <v>190</v>
      </c>
      <c r="AC1692" s="23" t="s">
        <v>192</v>
      </c>
      <c r="AD1692" s="23" t="s">
        <v>281</v>
      </c>
      <c r="AE1692" s="23" t="s">
        <v>67</v>
      </c>
      <c r="AF1692" s="23"/>
      <c r="AG1692" s="23"/>
      <c r="AH1692" s="23"/>
      <c r="AI1692" s="23"/>
      <c r="AJ1692" s="23" t="b">
        <v>0</v>
      </c>
      <c r="AK1692" s="3">
        <v>112</v>
      </c>
      <c r="AL1692" s="3">
        <v>2408</v>
      </c>
      <c r="AM1692" s="3">
        <v>6118</v>
      </c>
      <c r="AN1692" s="24">
        <v>45536.654873881176</v>
      </c>
      <c r="AO1692" s="24">
        <v>45536.654897029322</v>
      </c>
      <c r="AP1692">
        <v>9</v>
      </c>
      <c r="AQ1692" t="s">
        <v>194</v>
      </c>
      <c r="AR1692">
        <v>244.65487388117617</v>
      </c>
      <c r="AS1692" t="s">
        <v>195</v>
      </c>
      <c r="AT1692" t="s">
        <v>228</v>
      </c>
      <c r="AU1692" t="s">
        <v>197</v>
      </c>
      <c r="AV1692" t="s">
        <v>317</v>
      </c>
      <c r="AW1692" t="s">
        <v>228</v>
      </c>
      <c r="AX1692" t="s">
        <v>197</v>
      </c>
      <c r="AY1692" t="s">
        <v>235</v>
      </c>
    </row>
    <row r="1693" spans="1:51" x14ac:dyDescent="0.45">
      <c r="A1693" s="22">
        <v>874794</v>
      </c>
      <c r="B1693" s="6">
        <v>45536</v>
      </c>
      <c r="C1693" s="22">
        <v>750000</v>
      </c>
      <c r="D1693" s="22">
        <v>1015817</v>
      </c>
      <c r="E1693" s="22"/>
      <c r="F1693" s="22">
        <v>4714</v>
      </c>
      <c r="G1693" s="22">
        <v>105284</v>
      </c>
      <c r="H1693" s="22">
        <v>109</v>
      </c>
      <c r="I1693" s="22"/>
      <c r="J1693" s="22">
        <v>17515</v>
      </c>
      <c r="K1693" s="22">
        <v>101667</v>
      </c>
      <c r="L1693" s="23" t="s">
        <v>1375</v>
      </c>
      <c r="M1693" s="23"/>
      <c r="N1693" s="23" t="s">
        <v>184</v>
      </c>
      <c r="O1693" s="23" t="s">
        <v>672</v>
      </c>
      <c r="P1693" s="22">
        <v>10</v>
      </c>
      <c r="Q1693" s="23" t="s">
        <v>673</v>
      </c>
      <c r="R1693" s="23" t="s">
        <v>667</v>
      </c>
      <c r="S1693" s="23" t="s">
        <v>22</v>
      </c>
      <c r="T1693" s="23" t="s">
        <v>667</v>
      </c>
      <c r="U1693" s="23" t="s">
        <v>22</v>
      </c>
      <c r="V1693" s="23" t="s">
        <v>674</v>
      </c>
      <c r="W1693" s="23" t="s">
        <v>188</v>
      </c>
      <c r="X1693" s="23" t="s">
        <v>189</v>
      </c>
      <c r="Y1693" s="22">
        <v>0</v>
      </c>
      <c r="Z1693" s="23" t="s">
        <v>190</v>
      </c>
      <c r="AA1693" s="23" t="s">
        <v>191</v>
      </c>
      <c r="AB1693" s="23" t="s">
        <v>190</v>
      </c>
      <c r="AC1693" s="23" t="s">
        <v>190</v>
      </c>
      <c r="AD1693" s="23" t="s">
        <v>190</v>
      </c>
      <c r="AE1693" s="23" t="s">
        <v>98</v>
      </c>
      <c r="AF1693" s="23"/>
      <c r="AG1693" s="23"/>
      <c r="AH1693" s="23"/>
      <c r="AI1693" s="23"/>
      <c r="AJ1693" s="23" t="b">
        <v>0</v>
      </c>
      <c r="AK1693" s="3">
        <v>123</v>
      </c>
      <c r="AL1693" s="3">
        <v>4952</v>
      </c>
      <c r="AM1693" s="3">
        <v>6773</v>
      </c>
      <c r="AN1693" s="24">
        <v>45536.812531327159</v>
      </c>
      <c r="AO1693" s="24">
        <v>45536.812542901236</v>
      </c>
      <c r="AP1693">
        <v>9</v>
      </c>
      <c r="AQ1693" t="s">
        <v>194</v>
      </c>
      <c r="AR1693">
        <v>244.81253132715938</v>
      </c>
      <c r="AS1693" t="s">
        <v>195</v>
      </c>
      <c r="AT1693" t="s">
        <v>231</v>
      </c>
      <c r="AU1693" t="s">
        <v>197</v>
      </c>
      <c r="AV1693" t="s">
        <v>235</v>
      </c>
      <c r="AW1693" t="s">
        <v>231</v>
      </c>
      <c r="AX1693" t="s">
        <v>197</v>
      </c>
      <c r="AY1693" t="s">
        <v>234</v>
      </c>
    </row>
    <row r="1694" spans="1:51" x14ac:dyDescent="0.45">
      <c r="A1694" s="22">
        <v>874795</v>
      </c>
      <c r="B1694" s="6">
        <v>45536</v>
      </c>
      <c r="C1694" s="22">
        <v>750000</v>
      </c>
      <c r="D1694" s="22">
        <v>1015817</v>
      </c>
      <c r="E1694" s="22"/>
      <c r="F1694" s="22">
        <v>4714</v>
      </c>
      <c r="G1694" s="22">
        <v>105284</v>
      </c>
      <c r="H1694" s="22">
        <v>109</v>
      </c>
      <c r="I1694" s="22"/>
      <c r="J1694" s="22">
        <v>17515</v>
      </c>
      <c r="K1694" s="22">
        <v>101667</v>
      </c>
      <c r="L1694" s="23" t="s">
        <v>1375</v>
      </c>
      <c r="M1694" s="23"/>
      <c r="N1694" s="23" t="s">
        <v>184</v>
      </c>
      <c r="O1694" s="23" t="s">
        <v>672</v>
      </c>
      <c r="P1694" s="22">
        <v>14</v>
      </c>
      <c r="Q1694" s="23" t="s">
        <v>673</v>
      </c>
      <c r="R1694" s="23" t="s">
        <v>667</v>
      </c>
      <c r="S1694" s="23" t="s">
        <v>22</v>
      </c>
      <c r="T1694" s="23" t="s">
        <v>667</v>
      </c>
      <c r="U1694" s="23" t="s">
        <v>22</v>
      </c>
      <c r="V1694" s="23" t="s">
        <v>674</v>
      </c>
      <c r="W1694" s="23" t="s">
        <v>188</v>
      </c>
      <c r="X1694" s="23" t="s">
        <v>189</v>
      </c>
      <c r="Y1694" s="22">
        <v>0</v>
      </c>
      <c r="Z1694" s="23" t="s">
        <v>190</v>
      </c>
      <c r="AA1694" s="23" t="s">
        <v>191</v>
      </c>
      <c r="AB1694" s="23" t="s">
        <v>190</v>
      </c>
      <c r="AC1694" s="23" t="s">
        <v>190</v>
      </c>
      <c r="AD1694" s="23" t="s">
        <v>190</v>
      </c>
      <c r="AE1694" s="23" t="s">
        <v>98</v>
      </c>
      <c r="AF1694" s="23"/>
      <c r="AG1694" s="23"/>
      <c r="AH1694" s="23"/>
      <c r="AI1694" s="23"/>
      <c r="AJ1694" s="23" t="b">
        <v>0</v>
      </c>
      <c r="AK1694" s="3">
        <v>123</v>
      </c>
      <c r="AL1694" s="3">
        <v>4952</v>
      </c>
      <c r="AM1694" s="3">
        <v>6773</v>
      </c>
      <c r="AN1694" s="24">
        <v>45536.812531327159</v>
      </c>
      <c r="AO1694" s="24">
        <v>45536.812542901236</v>
      </c>
      <c r="AP1694">
        <v>9</v>
      </c>
      <c r="AQ1694" t="s">
        <v>194</v>
      </c>
      <c r="AR1694">
        <v>244.81253132715938</v>
      </c>
      <c r="AS1694" t="s">
        <v>195</v>
      </c>
      <c r="AT1694" t="s">
        <v>231</v>
      </c>
      <c r="AU1694" t="s">
        <v>197</v>
      </c>
      <c r="AV1694" t="s">
        <v>235</v>
      </c>
      <c r="AW1694" t="s">
        <v>231</v>
      </c>
      <c r="AX1694" t="s">
        <v>197</v>
      </c>
      <c r="AY1694" t="s">
        <v>234</v>
      </c>
    </row>
    <row r="1695" spans="1:51" x14ac:dyDescent="0.45">
      <c r="A1695" s="22">
        <v>874796</v>
      </c>
      <c r="B1695" s="6">
        <v>45536</v>
      </c>
      <c r="C1695" s="22">
        <v>750000</v>
      </c>
      <c r="D1695" s="22">
        <v>1015817</v>
      </c>
      <c r="E1695" s="22"/>
      <c r="F1695" s="22">
        <v>4714</v>
      </c>
      <c r="G1695" s="22">
        <v>105284</v>
      </c>
      <c r="H1695" s="22">
        <v>109</v>
      </c>
      <c r="I1695" s="22"/>
      <c r="J1695" s="22">
        <v>17515</v>
      </c>
      <c r="K1695" s="22">
        <v>101667</v>
      </c>
      <c r="L1695" s="23" t="s">
        <v>1375</v>
      </c>
      <c r="M1695" s="23"/>
      <c r="N1695" s="23" t="s">
        <v>184</v>
      </c>
      <c r="O1695" s="23" t="s">
        <v>672</v>
      </c>
      <c r="P1695" s="22">
        <v>10</v>
      </c>
      <c r="Q1695" s="23" t="s">
        <v>673</v>
      </c>
      <c r="R1695" s="23" t="s">
        <v>667</v>
      </c>
      <c r="S1695" s="23" t="s">
        <v>22</v>
      </c>
      <c r="T1695" s="23" t="s">
        <v>667</v>
      </c>
      <c r="U1695" s="23" t="s">
        <v>22</v>
      </c>
      <c r="V1695" s="23" t="s">
        <v>674</v>
      </c>
      <c r="W1695" s="23" t="s">
        <v>188</v>
      </c>
      <c r="X1695" s="23" t="s">
        <v>189</v>
      </c>
      <c r="Y1695" s="22">
        <v>0</v>
      </c>
      <c r="Z1695" s="23" t="s">
        <v>190</v>
      </c>
      <c r="AA1695" s="23" t="s">
        <v>191</v>
      </c>
      <c r="AB1695" s="23" t="s">
        <v>190</v>
      </c>
      <c r="AC1695" s="23" t="s">
        <v>190</v>
      </c>
      <c r="AD1695" s="23" t="s">
        <v>190</v>
      </c>
      <c r="AE1695" s="23" t="s">
        <v>98</v>
      </c>
      <c r="AF1695" s="23"/>
      <c r="AG1695" s="23"/>
      <c r="AH1695" s="23"/>
      <c r="AI1695" s="23"/>
      <c r="AJ1695" s="23" t="b">
        <v>0</v>
      </c>
      <c r="AK1695" s="3">
        <v>123</v>
      </c>
      <c r="AL1695" s="3">
        <v>4952</v>
      </c>
      <c r="AM1695" s="3">
        <v>6773</v>
      </c>
      <c r="AN1695" s="24">
        <v>45536.812531327159</v>
      </c>
      <c r="AO1695" s="24">
        <v>45536.812542901236</v>
      </c>
      <c r="AP1695">
        <v>9</v>
      </c>
      <c r="AQ1695" t="s">
        <v>194</v>
      </c>
      <c r="AR1695">
        <v>244.81253132715938</v>
      </c>
      <c r="AS1695" t="s">
        <v>195</v>
      </c>
      <c r="AT1695" t="s">
        <v>231</v>
      </c>
      <c r="AU1695" t="s">
        <v>197</v>
      </c>
      <c r="AV1695" t="s">
        <v>235</v>
      </c>
      <c r="AW1695" t="s">
        <v>231</v>
      </c>
      <c r="AX1695" t="s">
        <v>197</v>
      </c>
      <c r="AY1695" t="s">
        <v>234</v>
      </c>
    </row>
    <row r="1696" spans="1:51" x14ac:dyDescent="0.45">
      <c r="A1696" s="22">
        <v>874797</v>
      </c>
      <c r="B1696" s="6">
        <v>45536</v>
      </c>
      <c r="C1696" s="22">
        <v>750000</v>
      </c>
      <c r="D1696" s="22">
        <v>1015817</v>
      </c>
      <c r="E1696" s="22"/>
      <c r="F1696" s="22">
        <v>4714</v>
      </c>
      <c r="G1696" s="22">
        <v>105284</v>
      </c>
      <c r="H1696" s="22">
        <v>109</v>
      </c>
      <c r="I1696" s="22"/>
      <c r="J1696" s="22">
        <v>17515</v>
      </c>
      <c r="K1696" s="22">
        <v>101667</v>
      </c>
      <c r="L1696" s="23" t="s">
        <v>1375</v>
      </c>
      <c r="M1696" s="23"/>
      <c r="N1696" s="23" t="s">
        <v>184</v>
      </c>
      <c r="O1696" s="23" t="s">
        <v>672</v>
      </c>
      <c r="P1696" s="22">
        <v>14</v>
      </c>
      <c r="Q1696" s="23" t="s">
        <v>673</v>
      </c>
      <c r="R1696" s="23" t="s">
        <v>667</v>
      </c>
      <c r="S1696" s="23" t="s">
        <v>22</v>
      </c>
      <c r="T1696" s="23" t="s">
        <v>667</v>
      </c>
      <c r="U1696" s="23" t="s">
        <v>22</v>
      </c>
      <c r="V1696" s="23" t="s">
        <v>674</v>
      </c>
      <c r="W1696" s="23" t="s">
        <v>188</v>
      </c>
      <c r="X1696" s="23" t="s">
        <v>189</v>
      </c>
      <c r="Y1696" s="22">
        <v>0</v>
      </c>
      <c r="Z1696" s="23" t="s">
        <v>190</v>
      </c>
      <c r="AA1696" s="23" t="s">
        <v>191</v>
      </c>
      <c r="AB1696" s="23" t="s">
        <v>190</v>
      </c>
      <c r="AC1696" s="23" t="s">
        <v>190</v>
      </c>
      <c r="AD1696" s="23" t="s">
        <v>190</v>
      </c>
      <c r="AE1696" s="23" t="s">
        <v>98</v>
      </c>
      <c r="AF1696" s="23"/>
      <c r="AG1696" s="23"/>
      <c r="AH1696" s="23"/>
      <c r="AI1696" s="23"/>
      <c r="AJ1696" s="23" t="b">
        <v>0</v>
      </c>
      <c r="AK1696" s="3">
        <v>123</v>
      </c>
      <c r="AL1696" s="3">
        <v>4952</v>
      </c>
      <c r="AM1696" s="3">
        <v>6773</v>
      </c>
      <c r="AN1696" s="24">
        <v>45536.812531327159</v>
      </c>
      <c r="AO1696" s="24">
        <v>45536.812542901236</v>
      </c>
      <c r="AP1696">
        <v>9</v>
      </c>
      <c r="AQ1696" t="s">
        <v>194</v>
      </c>
      <c r="AR1696">
        <v>244.81253132715938</v>
      </c>
      <c r="AS1696" t="s">
        <v>195</v>
      </c>
      <c r="AT1696" t="s">
        <v>231</v>
      </c>
      <c r="AU1696" t="s">
        <v>197</v>
      </c>
      <c r="AV1696" t="s">
        <v>235</v>
      </c>
      <c r="AW1696" t="s">
        <v>231</v>
      </c>
      <c r="AX1696" t="s">
        <v>197</v>
      </c>
      <c r="AY1696" t="s">
        <v>234</v>
      </c>
    </row>
    <row r="1697" spans="1:51" x14ac:dyDescent="0.45">
      <c r="A1697" s="22">
        <v>874239</v>
      </c>
      <c r="B1697" s="6">
        <v>45536</v>
      </c>
      <c r="C1697" s="22">
        <v>750000</v>
      </c>
      <c r="D1697" s="22">
        <v>1230388</v>
      </c>
      <c r="E1697" s="22"/>
      <c r="F1697" s="22">
        <v>15627</v>
      </c>
      <c r="G1697" s="22">
        <v>93656</v>
      </c>
      <c r="H1697" s="22">
        <v>97</v>
      </c>
      <c r="I1697" s="22"/>
      <c r="J1697" s="22">
        <v>10082</v>
      </c>
      <c r="K1697" s="22">
        <v>102058</v>
      </c>
      <c r="L1697" s="23" t="s">
        <v>1383</v>
      </c>
      <c r="M1697" s="23"/>
      <c r="N1697" s="23" t="s">
        <v>184</v>
      </c>
      <c r="O1697" s="23" t="s">
        <v>672</v>
      </c>
      <c r="P1697" s="22">
        <v>10</v>
      </c>
      <c r="Q1697" s="23" t="s">
        <v>673</v>
      </c>
      <c r="R1697" s="23" t="s">
        <v>667</v>
      </c>
      <c r="S1697" s="23" t="s">
        <v>22</v>
      </c>
      <c r="T1697" s="23" t="s">
        <v>667</v>
      </c>
      <c r="U1697" s="23" t="s">
        <v>22</v>
      </c>
      <c r="V1697" s="23" t="s">
        <v>674</v>
      </c>
      <c r="W1697" s="23" t="s">
        <v>188</v>
      </c>
      <c r="X1697" s="23" t="s">
        <v>189</v>
      </c>
      <c r="Y1697" s="22">
        <v>0</v>
      </c>
      <c r="Z1697" s="23" t="s">
        <v>190</v>
      </c>
      <c r="AA1697" s="23" t="s">
        <v>191</v>
      </c>
      <c r="AB1697" s="23" t="s">
        <v>190</v>
      </c>
      <c r="AC1697" s="23" t="s">
        <v>190</v>
      </c>
      <c r="AD1697" s="23" t="s">
        <v>190</v>
      </c>
      <c r="AE1697" s="23" t="s">
        <v>98</v>
      </c>
      <c r="AF1697" s="23"/>
      <c r="AG1697" s="23"/>
      <c r="AH1697" s="23"/>
      <c r="AI1697" s="23"/>
      <c r="AJ1697" s="23" t="b">
        <v>0</v>
      </c>
      <c r="AK1697" s="3">
        <v>126</v>
      </c>
      <c r="AL1697" s="3">
        <v>4952</v>
      </c>
      <c r="AM1697" s="3">
        <v>6334</v>
      </c>
      <c r="AN1697" s="24">
        <v>45536.666722800925</v>
      </c>
      <c r="AO1697" s="24">
        <v>45536.666734375001</v>
      </c>
      <c r="AP1697">
        <v>9</v>
      </c>
      <c r="AQ1697" t="s">
        <v>194</v>
      </c>
      <c r="AR1697">
        <v>244.66672280092462</v>
      </c>
      <c r="AS1697" t="s">
        <v>195</v>
      </c>
      <c r="AT1697" t="s">
        <v>198</v>
      </c>
      <c r="AU1697" t="s">
        <v>197</v>
      </c>
      <c r="AV1697" t="s">
        <v>233</v>
      </c>
      <c r="AW1697" t="s">
        <v>198</v>
      </c>
      <c r="AX1697" t="s">
        <v>197</v>
      </c>
      <c r="AY1697" t="s">
        <v>232</v>
      </c>
    </row>
    <row r="1698" spans="1:51" x14ac:dyDescent="0.45">
      <c r="A1698" s="22">
        <v>874240</v>
      </c>
      <c r="B1698" s="6">
        <v>45536</v>
      </c>
      <c r="C1698" s="22">
        <v>750000</v>
      </c>
      <c r="D1698" s="22">
        <v>1230388</v>
      </c>
      <c r="E1698" s="22"/>
      <c r="F1698" s="22">
        <v>15627</v>
      </c>
      <c r="G1698" s="22">
        <v>93656</v>
      </c>
      <c r="H1698" s="22">
        <v>97</v>
      </c>
      <c r="I1698" s="22"/>
      <c r="J1698" s="22">
        <v>10082</v>
      </c>
      <c r="K1698" s="22">
        <v>102058</v>
      </c>
      <c r="L1698" s="23" t="s">
        <v>1383</v>
      </c>
      <c r="M1698" s="23"/>
      <c r="N1698" s="23" t="s">
        <v>184</v>
      </c>
      <c r="O1698" s="23" t="s">
        <v>672</v>
      </c>
      <c r="P1698" s="22">
        <v>14</v>
      </c>
      <c r="Q1698" s="23" t="s">
        <v>673</v>
      </c>
      <c r="R1698" s="23" t="s">
        <v>667</v>
      </c>
      <c r="S1698" s="23" t="s">
        <v>22</v>
      </c>
      <c r="T1698" s="23" t="s">
        <v>667</v>
      </c>
      <c r="U1698" s="23" t="s">
        <v>22</v>
      </c>
      <c r="V1698" s="23" t="s">
        <v>674</v>
      </c>
      <c r="W1698" s="23" t="s">
        <v>188</v>
      </c>
      <c r="X1698" s="23" t="s">
        <v>189</v>
      </c>
      <c r="Y1698" s="22">
        <v>0</v>
      </c>
      <c r="Z1698" s="23" t="s">
        <v>190</v>
      </c>
      <c r="AA1698" s="23" t="s">
        <v>191</v>
      </c>
      <c r="AB1698" s="23" t="s">
        <v>190</v>
      </c>
      <c r="AC1698" s="23" t="s">
        <v>190</v>
      </c>
      <c r="AD1698" s="23" t="s">
        <v>190</v>
      </c>
      <c r="AE1698" s="23" t="s">
        <v>98</v>
      </c>
      <c r="AF1698" s="23"/>
      <c r="AG1698" s="23"/>
      <c r="AH1698" s="23"/>
      <c r="AI1698" s="23"/>
      <c r="AJ1698" s="23" t="b">
        <v>0</v>
      </c>
      <c r="AK1698" s="3">
        <v>126</v>
      </c>
      <c r="AL1698" s="3">
        <v>4952</v>
      </c>
      <c r="AM1698" s="3">
        <v>6334</v>
      </c>
      <c r="AN1698" s="24">
        <v>45536.666722800925</v>
      </c>
      <c r="AO1698" s="24">
        <v>45536.666734375001</v>
      </c>
      <c r="AP1698">
        <v>9</v>
      </c>
      <c r="AQ1698" t="s">
        <v>194</v>
      </c>
      <c r="AR1698">
        <v>244.66672280092462</v>
      </c>
      <c r="AS1698" t="s">
        <v>195</v>
      </c>
      <c r="AT1698" t="s">
        <v>198</v>
      </c>
      <c r="AU1698" t="s">
        <v>197</v>
      </c>
      <c r="AV1698" t="s">
        <v>233</v>
      </c>
      <c r="AW1698" t="s">
        <v>198</v>
      </c>
      <c r="AX1698" t="s">
        <v>197</v>
      </c>
      <c r="AY1698" t="s">
        <v>232</v>
      </c>
    </row>
    <row r="1699" spans="1:51" x14ac:dyDescent="0.45">
      <c r="A1699" s="22">
        <v>874241</v>
      </c>
      <c r="B1699" s="6">
        <v>45536</v>
      </c>
      <c r="C1699" s="22">
        <v>750000</v>
      </c>
      <c r="D1699" s="22">
        <v>1230388</v>
      </c>
      <c r="E1699" s="22"/>
      <c r="F1699" s="22">
        <v>15627</v>
      </c>
      <c r="G1699" s="22">
        <v>93656</v>
      </c>
      <c r="H1699" s="22">
        <v>97</v>
      </c>
      <c r="I1699" s="22"/>
      <c r="J1699" s="22">
        <v>10082</v>
      </c>
      <c r="K1699" s="22">
        <v>102058</v>
      </c>
      <c r="L1699" s="23" t="s">
        <v>1383</v>
      </c>
      <c r="M1699" s="23"/>
      <c r="N1699" s="23" t="s">
        <v>184</v>
      </c>
      <c r="O1699" s="23" t="s">
        <v>672</v>
      </c>
      <c r="P1699" s="22">
        <v>10</v>
      </c>
      <c r="Q1699" s="23" t="s">
        <v>673</v>
      </c>
      <c r="R1699" s="23" t="s">
        <v>667</v>
      </c>
      <c r="S1699" s="23" t="s">
        <v>22</v>
      </c>
      <c r="T1699" s="23" t="s">
        <v>667</v>
      </c>
      <c r="U1699" s="23" t="s">
        <v>22</v>
      </c>
      <c r="V1699" s="23" t="s">
        <v>674</v>
      </c>
      <c r="W1699" s="23" t="s">
        <v>188</v>
      </c>
      <c r="X1699" s="23" t="s">
        <v>189</v>
      </c>
      <c r="Y1699" s="22">
        <v>0</v>
      </c>
      <c r="Z1699" s="23" t="s">
        <v>190</v>
      </c>
      <c r="AA1699" s="23" t="s">
        <v>191</v>
      </c>
      <c r="AB1699" s="23" t="s">
        <v>190</v>
      </c>
      <c r="AC1699" s="23" t="s">
        <v>190</v>
      </c>
      <c r="AD1699" s="23" t="s">
        <v>190</v>
      </c>
      <c r="AE1699" s="23" t="s">
        <v>98</v>
      </c>
      <c r="AF1699" s="23"/>
      <c r="AG1699" s="23"/>
      <c r="AH1699" s="23"/>
      <c r="AI1699" s="23"/>
      <c r="AJ1699" s="23" t="b">
        <v>0</v>
      </c>
      <c r="AK1699" s="3">
        <v>126</v>
      </c>
      <c r="AL1699" s="3">
        <v>4952</v>
      </c>
      <c r="AM1699" s="3">
        <v>6334</v>
      </c>
      <c r="AN1699" s="24">
        <v>45536.666722800925</v>
      </c>
      <c r="AO1699" s="24">
        <v>45536.666734375001</v>
      </c>
      <c r="AP1699">
        <v>9</v>
      </c>
      <c r="AQ1699" t="s">
        <v>194</v>
      </c>
      <c r="AR1699">
        <v>244.66672280092462</v>
      </c>
      <c r="AS1699" t="s">
        <v>195</v>
      </c>
      <c r="AT1699" t="s">
        <v>198</v>
      </c>
      <c r="AU1699" t="s">
        <v>197</v>
      </c>
      <c r="AV1699" t="s">
        <v>233</v>
      </c>
      <c r="AW1699" t="s">
        <v>198</v>
      </c>
      <c r="AX1699" t="s">
        <v>197</v>
      </c>
      <c r="AY1699" t="s">
        <v>232</v>
      </c>
    </row>
    <row r="1700" spans="1:51" x14ac:dyDescent="0.45">
      <c r="A1700" s="22">
        <v>874242</v>
      </c>
      <c r="B1700" s="6">
        <v>45536</v>
      </c>
      <c r="C1700" s="22">
        <v>750000</v>
      </c>
      <c r="D1700" s="22">
        <v>1230388</v>
      </c>
      <c r="E1700" s="22"/>
      <c r="F1700" s="22">
        <v>15627</v>
      </c>
      <c r="G1700" s="22">
        <v>93656</v>
      </c>
      <c r="H1700" s="22">
        <v>97</v>
      </c>
      <c r="I1700" s="22"/>
      <c r="J1700" s="22">
        <v>10082</v>
      </c>
      <c r="K1700" s="22">
        <v>102058</v>
      </c>
      <c r="L1700" s="23" t="s">
        <v>1383</v>
      </c>
      <c r="M1700" s="23"/>
      <c r="N1700" s="23" t="s">
        <v>184</v>
      </c>
      <c r="O1700" s="23" t="s">
        <v>672</v>
      </c>
      <c r="P1700" s="22">
        <v>14</v>
      </c>
      <c r="Q1700" s="23" t="s">
        <v>673</v>
      </c>
      <c r="R1700" s="23" t="s">
        <v>667</v>
      </c>
      <c r="S1700" s="23" t="s">
        <v>22</v>
      </c>
      <c r="T1700" s="23" t="s">
        <v>667</v>
      </c>
      <c r="U1700" s="23" t="s">
        <v>22</v>
      </c>
      <c r="V1700" s="23" t="s">
        <v>674</v>
      </c>
      <c r="W1700" s="23" t="s">
        <v>188</v>
      </c>
      <c r="X1700" s="23" t="s">
        <v>189</v>
      </c>
      <c r="Y1700" s="22">
        <v>0</v>
      </c>
      <c r="Z1700" s="23" t="s">
        <v>190</v>
      </c>
      <c r="AA1700" s="23" t="s">
        <v>191</v>
      </c>
      <c r="AB1700" s="23" t="s">
        <v>190</v>
      </c>
      <c r="AC1700" s="23" t="s">
        <v>190</v>
      </c>
      <c r="AD1700" s="23" t="s">
        <v>190</v>
      </c>
      <c r="AE1700" s="23" t="s">
        <v>98</v>
      </c>
      <c r="AF1700" s="23"/>
      <c r="AG1700" s="23"/>
      <c r="AH1700" s="23"/>
      <c r="AI1700" s="23"/>
      <c r="AJ1700" s="23" t="b">
        <v>0</v>
      </c>
      <c r="AK1700" s="3">
        <v>126</v>
      </c>
      <c r="AL1700" s="3">
        <v>4952</v>
      </c>
      <c r="AM1700" s="3">
        <v>6334</v>
      </c>
      <c r="AN1700" s="24">
        <v>45536.666722800925</v>
      </c>
      <c r="AO1700" s="24">
        <v>45536.666734375001</v>
      </c>
      <c r="AP1700">
        <v>9</v>
      </c>
      <c r="AQ1700" t="s">
        <v>194</v>
      </c>
      <c r="AR1700">
        <v>244.66672280092462</v>
      </c>
      <c r="AS1700" t="s">
        <v>195</v>
      </c>
      <c r="AT1700" t="s">
        <v>198</v>
      </c>
      <c r="AU1700" t="s">
        <v>197</v>
      </c>
      <c r="AV1700" t="s">
        <v>233</v>
      </c>
      <c r="AW1700" t="s">
        <v>198</v>
      </c>
      <c r="AX1700" t="s">
        <v>197</v>
      </c>
      <c r="AY1700" t="s">
        <v>232</v>
      </c>
    </row>
    <row r="1701" spans="1:51" x14ac:dyDescent="0.45">
      <c r="A1701" s="22">
        <v>873149</v>
      </c>
      <c r="B1701" s="6">
        <v>45536</v>
      </c>
      <c r="C1701" s="22">
        <v>750000</v>
      </c>
      <c r="D1701" s="22">
        <v>765216</v>
      </c>
      <c r="E1701" s="22"/>
      <c r="F1701" s="22">
        <v>3931</v>
      </c>
      <c r="G1701" s="22">
        <v>3726</v>
      </c>
      <c r="H1701" s="22">
        <v>0</v>
      </c>
      <c r="I1701" s="22">
        <v>0</v>
      </c>
      <c r="J1701" s="22">
        <v>26</v>
      </c>
      <c r="K1701" s="22">
        <v>5044</v>
      </c>
      <c r="L1701" s="23" t="s">
        <v>740</v>
      </c>
      <c r="M1701" s="23"/>
      <c r="N1701" s="23" t="s">
        <v>184</v>
      </c>
      <c r="O1701" s="23" t="s">
        <v>184</v>
      </c>
      <c r="P1701" s="22">
        <v>13</v>
      </c>
      <c r="Q1701" s="23" t="s">
        <v>263</v>
      </c>
      <c r="R1701" s="23" t="s">
        <v>741</v>
      </c>
      <c r="S1701" s="23" t="s">
        <v>19</v>
      </c>
      <c r="T1701" s="23" t="s">
        <v>741</v>
      </c>
      <c r="U1701" s="23" t="s">
        <v>19</v>
      </c>
      <c r="V1701" s="23" t="s">
        <v>742</v>
      </c>
      <c r="W1701" s="23" t="s">
        <v>188</v>
      </c>
      <c r="X1701" s="23" t="s">
        <v>601</v>
      </c>
      <c r="Y1701" s="22">
        <v>0</v>
      </c>
      <c r="Z1701" s="23"/>
      <c r="AA1701" s="23" t="s">
        <v>191</v>
      </c>
      <c r="AB1701" s="23"/>
      <c r="AC1701" s="23"/>
      <c r="AD1701" s="23"/>
      <c r="AE1701" s="23"/>
      <c r="AF1701" s="23" t="s">
        <v>190</v>
      </c>
      <c r="AG1701" s="23" t="s">
        <v>190</v>
      </c>
      <c r="AH1701" s="23" t="s">
        <v>193</v>
      </c>
      <c r="AI1701" s="23" t="s">
        <v>743</v>
      </c>
      <c r="AJ1701" s="23" t="b">
        <v>0</v>
      </c>
      <c r="AK1701" s="3">
        <v>117</v>
      </c>
      <c r="AL1701" s="3">
        <v>1616</v>
      </c>
      <c r="AM1701" s="3">
        <v>5464</v>
      </c>
      <c r="AN1701" s="24">
        <v>45536.425020408948</v>
      </c>
      <c r="AO1701" s="24">
        <v>45536.425020408948</v>
      </c>
      <c r="AP1701">
        <v>9</v>
      </c>
      <c r="AQ1701" t="s">
        <v>194</v>
      </c>
      <c r="AR1701">
        <v>244.4250204089476</v>
      </c>
      <c r="AS1701" t="s">
        <v>195</v>
      </c>
      <c r="AT1701" t="s">
        <v>223</v>
      </c>
      <c r="AU1701" t="s">
        <v>197</v>
      </c>
      <c r="AV1701" t="s">
        <v>214</v>
      </c>
      <c r="AW1701" t="s">
        <v>223</v>
      </c>
      <c r="AX1701" t="s">
        <v>197</v>
      </c>
      <c r="AY1701" t="s">
        <v>214</v>
      </c>
    </row>
    <row r="1702" spans="1:51" x14ac:dyDescent="0.45">
      <c r="A1702" s="22">
        <v>873886</v>
      </c>
      <c r="B1702" s="6">
        <v>45536</v>
      </c>
      <c r="C1702" s="22">
        <v>719000</v>
      </c>
      <c r="D1702" s="22">
        <v>875090</v>
      </c>
      <c r="E1702" s="22"/>
      <c r="F1702" s="22">
        <v>17799</v>
      </c>
      <c r="G1702" s="22">
        <v>111051</v>
      </c>
      <c r="H1702" s="22">
        <v>22</v>
      </c>
      <c r="I1702" s="22"/>
      <c r="J1702" s="22">
        <v>4</v>
      </c>
      <c r="K1702" s="22">
        <v>102230</v>
      </c>
      <c r="L1702" s="23" t="s">
        <v>1239</v>
      </c>
      <c r="M1702" s="23"/>
      <c r="N1702" s="23" t="s">
        <v>184</v>
      </c>
      <c r="O1702" s="23" t="s">
        <v>225</v>
      </c>
      <c r="P1702" s="22">
        <v>20</v>
      </c>
      <c r="Q1702" s="23" t="s">
        <v>186</v>
      </c>
      <c r="R1702" s="23"/>
      <c r="S1702" s="23"/>
      <c r="T1702" s="23"/>
      <c r="U1702" s="23"/>
      <c r="V1702" s="23" t="s">
        <v>187</v>
      </c>
      <c r="W1702" s="23" t="s">
        <v>188</v>
      </c>
      <c r="X1702" s="23" t="s">
        <v>189</v>
      </c>
      <c r="Y1702" s="22">
        <v>0</v>
      </c>
      <c r="Z1702" s="23" t="s">
        <v>190</v>
      </c>
      <c r="AA1702" s="23" t="s">
        <v>191</v>
      </c>
      <c r="AB1702" s="23" t="s">
        <v>190</v>
      </c>
      <c r="AC1702" s="23" t="s">
        <v>192</v>
      </c>
      <c r="AD1702" s="23" t="s">
        <v>281</v>
      </c>
      <c r="AE1702" s="23" t="s">
        <v>67</v>
      </c>
      <c r="AF1702" s="23"/>
      <c r="AG1702" s="23"/>
      <c r="AH1702" s="23"/>
      <c r="AI1702" s="23"/>
      <c r="AJ1702" s="23" t="b">
        <v>0</v>
      </c>
      <c r="AK1702" s="3">
        <v>109</v>
      </c>
      <c r="AL1702" s="3">
        <v>2408</v>
      </c>
      <c r="AM1702" s="3">
        <v>5986</v>
      </c>
      <c r="AN1702" s="24">
        <v>45536.651247492286</v>
      </c>
      <c r="AO1702" s="24">
        <v>45536.651247492286</v>
      </c>
      <c r="AP1702">
        <v>9</v>
      </c>
      <c r="AQ1702" t="s">
        <v>194</v>
      </c>
      <c r="AR1702">
        <v>244.65124749228562</v>
      </c>
      <c r="AS1702" t="s">
        <v>195</v>
      </c>
      <c r="AT1702" t="s">
        <v>228</v>
      </c>
      <c r="AU1702" t="s">
        <v>197</v>
      </c>
      <c r="AV1702" t="s">
        <v>252</v>
      </c>
      <c r="AW1702" t="s">
        <v>228</v>
      </c>
      <c r="AX1702" t="s">
        <v>197</v>
      </c>
      <c r="AY1702" t="s">
        <v>252</v>
      </c>
    </row>
    <row r="1703" spans="1:51" x14ac:dyDescent="0.45">
      <c r="A1703" s="22">
        <v>872862</v>
      </c>
      <c r="B1703" s="6">
        <v>45536</v>
      </c>
      <c r="C1703" s="22">
        <v>719000</v>
      </c>
      <c r="D1703" s="22">
        <v>1415634</v>
      </c>
      <c r="E1703" s="22"/>
      <c r="F1703" s="22">
        <v>184301</v>
      </c>
      <c r="G1703" s="22">
        <v>514523</v>
      </c>
      <c r="H1703" s="22">
        <v>0</v>
      </c>
      <c r="I1703" s="22"/>
      <c r="J1703" s="22">
        <v>1318</v>
      </c>
      <c r="K1703" s="22">
        <v>101989</v>
      </c>
      <c r="L1703" s="23" t="s">
        <v>1708</v>
      </c>
      <c r="M1703" s="23"/>
      <c r="N1703" s="23" t="s">
        <v>184</v>
      </c>
      <c r="O1703" s="23" t="s">
        <v>225</v>
      </c>
      <c r="P1703" s="22">
        <v>1</v>
      </c>
      <c r="Q1703" s="23" t="s">
        <v>274</v>
      </c>
      <c r="R1703" s="23"/>
      <c r="S1703" s="23"/>
      <c r="T1703" s="23"/>
      <c r="U1703" s="23"/>
      <c r="V1703" s="23" t="s">
        <v>187</v>
      </c>
      <c r="W1703" s="23" t="s">
        <v>188</v>
      </c>
      <c r="X1703" s="23" t="s">
        <v>189</v>
      </c>
      <c r="Y1703" s="22">
        <v>0</v>
      </c>
      <c r="Z1703" s="23" t="s">
        <v>190</v>
      </c>
      <c r="AA1703" s="23" t="s">
        <v>191</v>
      </c>
      <c r="AB1703" s="23" t="s">
        <v>190</v>
      </c>
      <c r="AC1703" s="23" t="s">
        <v>190</v>
      </c>
      <c r="AD1703" s="23" t="s">
        <v>190</v>
      </c>
      <c r="AE1703" s="23" t="s">
        <v>82</v>
      </c>
      <c r="AF1703" s="23" t="s">
        <v>190</v>
      </c>
      <c r="AG1703" s="23" t="s">
        <v>192</v>
      </c>
      <c r="AH1703" s="23" t="s">
        <v>415</v>
      </c>
      <c r="AI1703" s="23" t="s">
        <v>1646</v>
      </c>
      <c r="AJ1703" s="23" t="b">
        <v>0</v>
      </c>
      <c r="AK1703" s="3">
        <v>117</v>
      </c>
      <c r="AL1703" s="3">
        <v>2408</v>
      </c>
      <c r="AM1703" s="3">
        <v>5194</v>
      </c>
      <c r="AN1703" s="24">
        <v>45536.382107561731</v>
      </c>
      <c r="AO1703" s="24">
        <v>45536.3821191358</v>
      </c>
      <c r="AP1703">
        <v>9</v>
      </c>
      <c r="AQ1703" t="s">
        <v>194</v>
      </c>
      <c r="AR1703">
        <v>244.38210756173066</v>
      </c>
      <c r="AS1703" t="s">
        <v>195</v>
      </c>
      <c r="AT1703" t="s">
        <v>238</v>
      </c>
      <c r="AU1703" t="s">
        <v>197</v>
      </c>
      <c r="AV1703" t="s">
        <v>227</v>
      </c>
      <c r="AW1703" t="s">
        <v>238</v>
      </c>
      <c r="AX1703" t="s">
        <v>197</v>
      </c>
      <c r="AY1703" t="s">
        <v>228</v>
      </c>
    </row>
    <row r="1704" spans="1:51" x14ac:dyDescent="0.45">
      <c r="A1704" s="22">
        <v>873980</v>
      </c>
      <c r="B1704" s="6">
        <v>45536</v>
      </c>
      <c r="C1704" s="22">
        <v>704000</v>
      </c>
      <c r="D1704" s="22">
        <v>806373</v>
      </c>
      <c r="E1704" s="22"/>
      <c r="F1704" s="22">
        <v>11954</v>
      </c>
      <c r="G1704" s="22">
        <v>113148</v>
      </c>
      <c r="H1704" s="22">
        <v>1</v>
      </c>
      <c r="I1704" s="22"/>
      <c r="J1704" s="22">
        <v>22</v>
      </c>
      <c r="K1704" s="22">
        <v>101995</v>
      </c>
      <c r="L1704" s="23" t="s">
        <v>1234</v>
      </c>
      <c r="M1704" s="23"/>
      <c r="N1704" s="23" t="s">
        <v>184</v>
      </c>
      <c r="O1704" s="23" t="s">
        <v>225</v>
      </c>
      <c r="P1704" s="22">
        <v>20</v>
      </c>
      <c r="Q1704" s="23" t="s">
        <v>186</v>
      </c>
      <c r="R1704" s="23"/>
      <c r="S1704" s="23"/>
      <c r="T1704" s="23"/>
      <c r="U1704" s="23"/>
      <c r="V1704" s="23" t="s">
        <v>187</v>
      </c>
      <c r="W1704" s="23" t="s">
        <v>188</v>
      </c>
      <c r="X1704" s="23" t="s">
        <v>189</v>
      </c>
      <c r="Y1704" s="22">
        <v>0</v>
      </c>
      <c r="Z1704" s="23" t="s">
        <v>190</v>
      </c>
      <c r="AA1704" s="23" t="s">
        <v>191</v>
      </c>
      <c r="AB1704" s="23" t="s">
        <v>190</v>
      </c>
      <c r="AC1704" s="23" t="s">
        <v>192</v>
      </c>
      <c r="AD1704" s="23" t="s">
        <v>281</v>
      </c>
      <c r="AE1704" s="23" t="s">
        <v>67</v>
      </c>
      <c r="AF1704" s="23"/>
      <c r="AG1704" s="23"/>
      <c r="AH1704" s="23"/>
      <c r="AI1704" s="23"/>
      <c r="AJ1704" s="23" t="b">
        <v>0</v>
      </c>
      <c r="AK1704" s="3">
        <v>97</v>
      </c>
      <c r="AL1704" s="3">
        <v>2408</v>
      </c>
      <c r="AM1704" s="3">
        <v>6080</v>
      </c>
      <c r="AN1704" s="24">
        <v>45536.654313233026</v>
      </c>
      <c r="AO1704" s="24">
        <v>45536.654313233026</v>
      </c>
      <c r="AP1704">
        <v>9</v>
      </c>
      <c r="AQ1704" t="s">
        <v>194</v>
      </c>
      <c r="AR1704">
        <v>244.65431323302619</v>
      </c>
      <c r="AS1704" t="s">
        <v>195</v>
      </c>
      <c r="AT1704" t="s">
        <v>228</v>
      </c>
      <c r="AU1704" t="s">
        <v>197</v>
      </c>
      <c r="AV1704" t="s">
        <v>218</v>
      </c>
      <c r="AW1704" t="s">
        <v>228</v>
      </c>
      <c r="AX1704" t="s">
        <v>197</v>
      </c>
      <c r="AY1704" t="s">
        <v>218</v>
      </c>
    </row>
    <row r="1705" spans="1:51" x14ac:dyDescent="0.45">
      <c r="A1705" s="22">
        <v>873887</v>
      </c>
      <c r="B1705" s="6">
        <v>45536</v>
      </c>
      <c r="C1705" s="22">
        <v>703000</v>
      </c>
      <c r="D1705" s="22">
        <v>777621</v>
      </c>
      <c r="E1705" s="22"/>
      <c r="F1705" s="22">
        <v>9936</v>
      </c>
      <c r="G1705" s="22">
        <v>109901</v>
      </c>
      <c r="H1705" s="22">
        <v>1</v>
      </c>
      <c r="I1705" s="22"/>
      <c r="J1705" s="22">
        <v>4</v>
      </c>
      <c r="K1705" s="22">
        <v>101692</v>
      </c>
      <c r="L1705" s="23" t="s">
        <v>1207</v>
      </c>
      <c r="M1705" s="23"/>
      <c r="N1705" s="23" t="s">
        <v>184</v>
      </c>
      <c r="O1705" s="23" t="s">
        <v>225</v>
      </c>
      <c r="P1705" s="22">
        <v>20</v>
      </c>
      <c r="Q1705" s="23" t="s">
        <v>186</v>
      </c>
      <c r="R1705" s="23"/>
      <c r="S1705" s="23"/>
      <c r="T1705" s="23"/>
      <c r="U1705" s="23"/>
      <c r="V1705" s="23" t="s">
        <v>187</v>
      </c>
      <c r="W1705" s="23" t="s">
        <v>188</v>
      </c>
      <c r="X1705" s="23" t="s">
        <v>189</v>
      </c>
      <c r="Y1705" s="22">
        <v>0</v>
      </c>
      <c r="Z1705" s="23" t="s">
        <v>190</v>
      </c>
      <c r="AA1705" s="23" t="s">
        <v>191</v>
      </c>
      <c r="AB1705" s="23" t="s">
        <v>190</v>
      </c>
      <c r="AC1705" s="23" t="s">
        <v>192</v>
      </c>
      <c r="AD1705" s="23" t="s">
        <v>281</v>
      </c>
      <c r="AE1705" s="23" t="s">
        <v>67</v>
      </c>
      <c r="AF1705" s="23"/>
      <c r="AG1705" s="23"/>
      <c r="AH1705" s="23"/>
      <c r="AI1705" s="23"/>
      <c r="AJ1705" s="23" t="b">
        <v>0</v>
      </c>
      <c r="AK1705" s="3">
        <v>109</v>
      </c>
      <c r="AL1705" s="3">
        <v>2408</v>
      </c>
      <c r="AM1705" s="3">
        <v>5987</v>
      </c>
      <c r="AN1705" s="24">
        <v>45536.651256558645</v>
      </c>
      <c r="AO1705" s="24">
        <v>45536.651256558645</v>
      </c>
      <c r="AP1705">
        <v>9</v>
      </c>
      <c r="AQ1705" t="s">
        <v>194</v>
      </c>
      <c r="AR1705">
        <v>244.6512565586454</v>
      </c>
      <c r="AS1705" t="s">
        <v>195</v>
      </c>
      <c r="AT1705" t="s">
        <v>228</v>
      </c>
      <c r="AU1705" t="s">
        <v>197</v>
      </c>
      <c r="AV1705" t="s">
        <v>257</v>
      </c>
      <c r="AW1705" t="s">
        <v>228</v>
      </c>
      <c r="AX1705" t="s">
        <v>197</v>
      </c>
      <c r="AY1705" t="s">
        <v>257</v>
      </c>
    </row>
    <row r="1706" spans="1:51" x14ac:dyDescent="0.45">
      <c r="A1706" s="22">
        <v>874778</v>
      </c>
      <c r="B1706" s="6">
        <v>45536</v>
      </c>
      <c r="C1706" s="22">
        <v>703000</v>
      </c>
      <c r="D1706" s="22">
        <v>981113</v>
      </c>
      <c r="E1706" s="22"/>
      <c r="F1706" s="22">
        <v>5218</v>
      </c>
      <c r="G1706" s="22">
        <v>129723</v>
      </c>
      <c r="H1706" s="22">
        <v>109</v>
      </c>
      <c r="I1706" s="22"/>
      <c r="J1706" s="22">
        <v>18246</v>
      </c>
      <c r="K1706" s="22">
        <v>101666</v>
      </c>
      <c r="L1706" s="23" t="s">
        <v>1374</v>
      </c>
      <c r="M1706" s="23"/>
      <c r="N1706" s="23" t="s">
        <v>184</v>
      </c>
      <c r="O1706" s="23" t="s">
        <v>672</v>
      </c>
      <c r="P1706" s="22">
        <v>10</v>
      </c>
      <c r="Q1706" s="23" t="s">
        <v>673</v>
      </c>
      <c r="R1706" s="23" t="s">
        <v>667</v>
      </c>
      <c r="S1706" s="23" t="s">
        <v>22</v>
      </c>
      <c r="T1706" s="23" t="s">
        <v>667</v>
      </c>
      <c r="U1706" s="23" t="s">
        <v>22</v>
      </c>
      <c r="V1706" s="23" t="s">
        <v>674</v>
      </c>
      <c r="W1706" s="23" t="s">
        <v>188</v>
      </c>
      <c r="X1706" s="23" t="s">
        <v>189</v>
      </c>
      <c r="Y1706" s="22">
        <v>0</v>
      </c>
      <c r="Z1706" s="23" t="s">
        <v>190</v>
      </c>
      <c r="AA1706" s="23" t="s">
        <v>191</v>
      </c>
      <c r="AB1706" s="23" t="s">
        <v>190</v>
      </c>
      <c r="AC1706" s="23" t="s">
        <v>190</v>
      </c>
      <c r="AD1706" s="23" t="s">
        <v>190</v>
      </c>
      <c r="AE1706" s="23" t="s">
        <v>98</v>
      </c>
      <c r="AF1706" s="23"/>
      <c r="AG1706" s="23"/>
      <c r="AH1706" s="23"/>
      <c r="AI1706" s="23"/>
      <c r="AJ1706" s="23" t="b">
        <v>0</v>
      </c>
      <c r="AK1706" s="3">
        <v>123</v>
      </c>
      <c r="AL1706" s="3">
        <v>4952</v>
      </c>
      <c r="AM1706" s="3">
        <v>6763</v>
      </c>
      <c r="AN1706" s="24">
        <v>45536.793088425926</v>
      </c>
      <c r="AO1706" s="24">
        <v>45536.793088425926</v>
      </c>
      <c r="AP1706">
        <v>9</v>
      </c>
      <c r="AQ1706" t="s">
        <v>194</v>
      </c>
      <c r="AR1706">
        <v>244.79308842592582</v>
      </c>
      <c r="AS1706" t="s">
        <v>195</v>
      </c>
      <c r="AT1706" t="s">
        <v>231</v>
      </c>
      <c r="AU1706" t="s">
        <v>197</v>
      </c>
      <c r="AV1706" t="s">
        <v>235</v>
      </c>
      <c r="AW1706" t="s">
        <v>231</v>
      </c>
      <c r="AX1706" t="s">
        <v>197</v>
      </c>
      <c r="AY1706" t="s">
        <v>235</v>
      </c>
    </row>
    <row r="1707" spans="1:51" x14ac:dyDescent="0.45">
      <c r="A1707" s="22">
        <v>874779</v>
      </c>
      <c r="B1707" s="6">
        <v>45536</v>
      </c>
      <c r="C1707" s="22">
        <v>703000</v>
      </c>
      <c r="D1707" s="22">
        <v>981113</v>
      </c>
      <c r="E1707" s="22"/>
      <c r="F1707" s="22">
        <v>5218</v>
      </c>
      <c r="G1707" s="22">
        <v>129723</v>
      </c>
      <c r="H1707" s="22">
        <v>109</v>
      </c>
      <c r="I1707" s="22"/>
      <c r="J1707" s="22">
        <v>18246</v>
      </c>
      <c r="K1707" s="22">
        <v>101666</v>
      </c>
      <c r="L1707" s="23" t="s">
        <v>1374</v>
      </c>
      <c r="M1707" s="23"/>
      <c r="N1707" s="23" t="s">
        <v>184</v>
      </c>
      <c r="O1707" s="23" t="s">
        <v>672</v>
      </c>
      <c r="P1707" s="22">
        <v>14</v>
      </c>
      <c r="Q1707" s="23" t="s">
        <v>673</v>
      </c>
      <c r="R1707" s="23" t="s">
        <v>667</v>
      </c>
      <c r="S1707" s="23" t="s">
        <v>22</v>
      </c>
      <c r="T1707" s="23" t="s">
        <v>667</v>
      </c>
      <c r="U1707" s="23" t="s">
        <v>22</v>
      </c>
      <c r="V1707" s="23" t="s">
        <v>674</v>
      </c>
      <c r="W1707" s="23" t="s">
        <v>188</v>
      </c>
      <c r="X1707" s="23" t="s">
        <v>189</v>
      </c>
      <c r="Y1707" s="22">
        <v>0</v>
      </c>
      <c r="Z1707" s="23" t="s">
        <v>190</v>
      </c>
      <c r="AA1707" s="23" t="s">
        <v>191</v>
      </c>
      <c r="AB1707" s="23" t="s">
        <v>190</v>
      </c>
      <c r="AC1707" s="23" t="s">
        <v>190</v>
      </c>
      <c r="AD1707" s="23" t="s">
        <v>190</v>
      </c>
      <c r="AE1707" s="23" t="s">
        <v>98</v>
      </c>
      <c r="AF1707" s="23"/>
      <c r="AG1707" s="23"/>
      <c r="AH1707" s="23"/>
      <c r="AI1707" s="23"/>
      <c r="AJ1707" s="23" t="b">
        <v>0</v>
      </c>
      <c r="AK1707" s="3">
        <v>123</v>
      </c>
      <c r="AL1707" s="3">
        <v>4952</v>
      </c>
      <c r="AM1707" s="3">
        <v>6763</v>
      </c>
      <c r="AN1707" s="24">
        <v>45536.793088425926</v>
      </c>
      <c r="AO1707" s="24">
        <v>45536.793088425926</v>
      </c>
      <c r="AP1707">
        <v>9</v>
      </c>
      <c r="AQ1707" t="s">
        <v>194</v>
      </c>
      <c r="AR1707">
        <v>244.79308842592582</v>
      </c>
      <c r="AS1707" t="s">
        <v>195</v>
      </c>
      <c r="AT1707" t="s">
        <v>231</v>
      </c>
      <c r="AU1707" t="s">
        <v>197</v>
      </c>
      <c r="AV1707" t="s">
        <v>235</v>
      </c>
      <c r="AW1707" t="s">
        <v>231</v>
      </c>
      <c r="AX1707" t="s">
        <v>197</v>
      </c>
      <c r="AY1707" t="s">
        <v>235</v>
      </c>
    </row>
    <row r="1708" spans="1:51" x14ac:dyDescent="0.45">
      <c r="A1708" s="22">
        <v>874780</v>
      </c>
      <c r="B1708" s="6">
        <v>45536</v>
      </c>
      <c r="C1708" s="22">
        <v>703000</v>
      </c>
      <c r="D1708" s="22">
        <v>981113</v>
      </c>
      <c r="E1708" s="22"/>
      <c r="F1708" s="22">
        <v>5218</v>
      </c>
      <c r="G1708" s="22">
        <v>129723</v>
      </c>
      <c r="H1708" s="22">
        <v>109</v>
      </c>
      <c r="I1708" s="22"/>
      <c r="J1708" s="22">
        <v>18246</v>
      </c>
      <c r="K1708" s="22">
        <v>101666</v>
      </c>
      <c r="L1708" s="23" t="s">
        <v>1374</v>
      </c>
      <c r="M1708" s="23"/>
      <c r="N1708" s="23" t="s">
        <v>184</v>
      </c>
      <c r="O1708" s="23" t="s">
        <v>672</v>
      </c>
      <c r="P1708" s="22">
        <v>10</v>
      </c>
      <c r="Q1708" s="23" t="s">
        <v>673</v>
      </c>
      <c r="R1708" s="23" t="s">
        <v>667</v>
      </c>
      <c r="S1708" s="23" t="s">
        <v>22</v>
      </c>
      <c r="T1708" s="23" t="s">
        <v>667</v>
      </c>
      <c r="U1708" s="23" t="s">
        <v>22</v>
      </c>
      <c r="V1708" s="23" t="s">
        <v>674</v>
      </c>
      <c r="W1708" s="23" t="s">
        <v>188</v>
      </c>
      <c r="X1708" s="23" t="s">
        <v>189</v>
      </c>
      <c r="Y1708" s="22">
        <v>0</v>
      </c>
      <c r="Z1708" s="23" t="s">
        <v>190</v>
      </c>
      <c r="AA1708" s="23" t="s">
        <v>191</v>
      </c>
      <c r="AB1708" s="23" t="s">
        <v>190</v>
      </c>
      <c r="AC1708" s="23" t="s">
        <v>190</v>
      </c>
      <c r="AD1708" s="23" t="s">
        <v>190</v>
      </c>
      <c r="AE1708" s="23" t="s">
        <v>98</v>
      </c>
      <c r="AF1708" s="23"/>
      <c r="AG1708" s="23"/>
      <c r="AH1708" s="23"/>
      <c r="AI1708" s="23"/>
      <c r="AJ1708" s="23" t="b">
        <v>0</v>
      </c>
      <c r="AK1708" s="3">
        <v>123</v>
      </c>
      <c r="AL1708" s="3">
        <v>4952</v>
      </c>
      <c r="AM1708" s="3">
        <v>6763</v>
      </c>
      <c r="AN1708" s="24">
        <v>45536.793088425926</v>
      </c>
      <c r="AO1708" s="24">
        <v>45536.793088425926</v>
      </c>
      <c r="AP1708">
        <v>9</v>
      </c>
      <c r="AQ1708" t="s">
        <v>194</v>
      </c>
      <c r="AR1708">
        <v>244.79308842592582</v>
      </c>
      <c r="AS1708" t="s">
        <v>195</v>
      </c>
      <c r="AT1708" t="s">
        <v>231</v>
      </c>
      <c r="AU1708" t="s">
        <v>197</v>
      </c>
      <c r="AV1708" t="s">
        <v>235</v>
      </c>
      <c r="AW1708" t="s">
        <v>231</v>
      </c>
      <c r="AX1708" t="s">
        <v>197</v>
      </c>
      <c r="AY1708" t="s">
        <v>235</v>
      </c>
    </row>
    <row r="1709" spans="1:51" x14ac:dyDescent="0.45">
      <c r="A1709" s="22">
        <v>874781</v>
      </c>
      <c r="B1709" s="6">
        <v>45536</v>
      </c>
      <c r="C1709" s="22">
        <v>703000</v>
      </c>
      <c r="D1709" s="22">
        <v>981113</v>
      </c>
      <c r="E1709" s="22"/>
      <c r="F1709" s="22">
        <v>5218</v>
      </c>
      <c r="G1709" s="22">
        <v>129723</v>
      </c>
      <c r="H1709" s="22">
        <v>109</v>
      </c>
      <c r="I1709" s="22"/>
      <c r="J1709" s="22">
        <v>18246</v>
      </c>
      <c r="K1709" s="22">
        <v>101666</v>
      </c>
      <c r="L1709" s="23" t="s">
        <v>1374</v>
      </c>
      <c r="M1709" s="23"/>
      <c r="N1709" s="23" t="s">
        <v>184</v>
      </c>
      <c r="O1709" s="23" t="s">
        <v>672</v>
      </c>
      <c r="P1709" s="22">
        <v>14</v>
      </c>
      <c r="Q1709" s="23" t="s">
        <v>673</v>
      </c>
      <c r="R1709" s="23" t="s">
        <v>667</v>
      </c>
      <c r="S1709" s="23" t="s">
        <v>22</v>
      </c>
      <c r="T1709" s="23" t="s">
        <v>667</v>
      </c>
      <c r="U1709" s="23" t="s">
        <v>22</v>
      </c>
      <c r="V1709" s="23" t="s">
        <v>674</v>
      </c>
      <c r="W1709" s="23" t="s">
        <v>188</v>
      </c>
      <c r="X1709" s="23" t="s">
        <v>189</v>
      </c>
      <c r="Y1709" s="22">
        <v>0</v>
      </c>
      <c r="Z1709" s="23" t="s">
        <v>190</v>
      </c>
      <c r="AA1709" s="23" t="s">
        <v>191</v>
      </c>
      <c r="AB1709" s="23" t="s">
        <v>190</v>
      </c>
      <c r="AC1709" s="23" t="s">
        <v>190</v>
      </c>
      <c r="AD1709" s="23" t="s">
        <v>190</v>
      </c>
      <c r="AE1709" s="23" t="s">
        <v>98</v>
      </c>
      <c r="AF1709" s="23"/>
      <c r="AG1709" s="23"/>
      <c r="AH1709" s="23"/>
      <c r="AI1709" s="23"/>
      <c r="AJ1709" s="23" t="b">
        <v>0</v>
      </c>
      <c r="AK1709" s="3">
        <v>123</v>
      </c>
      <c r="AL1709" s="3">
        <v>4952</v>
      </c>
      <c r="AM1709" s="3">
        <v>6763</v>
      </c>
      <c r="AN1709" s="24">
        <v>45536.793088425926</v>
      </c>
      <c r="AO1709" s="24">
        <v>45536.793088425926</v>
      </c>
      <c r="AP1709">
        <v>9</v>
      </c>
      <c r="AQ1709" t="s">
        <v>194</v>
      </c>
      <c r="AR1709">
        <v>244.79308842592582</v>
      </c>
      <c r="AS1709" t="s">
        <v>195</v>
      </c>
      <c r="AT1709" t="s">
        <v>231</v>
      </c>
      <c r="AU1709" t="s">
        <v>197</v>
      </c>
      <c r="AV1709" t="s">
        <v>235</v>
      </c>
      <c r="AW1709" t="s">
        <v>231</v>
      </c>
      <c r="AX1709" t="s">
        <v>197</v>
      </c>
      <c r="AY1709" t="s">
        <v>235</v>
      </c>
    </row>
    <row r="1710" spans="1:51" x14ac:dyDescent="0.45">
      <c r="A1710" s="22">
        <v>871824</v>
      </c>
      <c r="B1710" s="6">
        <v>45536</v>
      </c>
      <c r="C1710" s="22">
        <v>701000</v>
      </c>
      <c r="D1710" s="22">
        <v>1751598</v>
      </c>
      <c r="E1710" s="22"/>
      <c r="F1710" s="22">
        <v>12056</v>
      </c>
      <c r="G1710" s="22">
        <v>269264</v>
      </c>
      <c r="H1710" s="22">
        <v>6</v>
      </c>
      <c r="I1710" s="22"/>
      <c r="J1710" s="22">
        <v>16062</v>
      </c>
      <c r="K1710" s="22">
        <v>101714</v>
      </c>
      <c r="L1710" s="23" t="s">
        <v>1071</v>
      </c>
      <c r="M1710" s="23"/>
      <c r="N1710" s="23" t="s">
        <v>184</v>
      </c>
      <c r="O1710" s="23" t="s">
        <v>481</v>
      </c>
      <c r="P1710" s="22">
        <v>20</v>
      </c>
      <c r="Q1710" s="23" t="s">
        <v>186</v>
      </c>
      <c r="R1710" s="23"/>
      <c r="S1710" s="23"/>
      <c r="T1710" s="23"/>
      <c r="U1710" s="23"/>
      <c r="V1710" s="23" t="s">
        <v>187</v>
      </c>
      <c r="W1710" s="23" t="s">
        <v>188</v>
      </c>
      <c r="X1710" s="23" t="s">
        <v>189</v>
      </c>
      <c r="Y1710" s="22">
        <v>0</v>
      </c>
      <c r="Z1710" s="23" t="s">
        <v>190</v>
      </c>
      <c r="AA1710" s="23" t="s">
        <v>191</v>
      </c>
      <c r="AB1710" s="23" t="s">
        <v>190</v>
      </c>
      <c r="AC1710" s="23" t="s">
        <v>192</v>
      </c>
      <c r="AD1710" s="23" t="s">
        <v>281</v>
      </c>
      <c r="AE1710" s="23" t="s">
        <v>85</v>
      </c>
      <c r="AF1710" s="23" t="s">
        <v>190</v>
      </c>
      <c r="AG1710" s="23" t="s">
        <v>269</v>
      </c>
      <c r="AH1710" s="23" t="s">
        <v>700</v>
      </c>
      <c r="AI1710" s="23" t="s">
        <v>701</v>
      </c>
      <c r="AJ1710" s="23" t="b">
        <v>0</v>
      </c>
      <c r="AK1710" s="3">
        <v>64</v>
      </c>
      <c r="AL1710" s="3">
        <v>2968</v>
      </c>
      <c r="AM1710" s="3">
        <v>4394</v>
      </c>
      <c r="AN1710" s="24">
        <v>45536.128000694443</v>
      </c>
      <c r="AO1710" s="24">
        <v>45536.12801226852</v>
      </c>
      <c r="AP1710">
        <v>9</v>
      </c>
      <c r="AQ1710" t="s">
        <v>194</v>
      </c>
      <c r="AR1710">
        <v>244.12800069444347</v>
      </c>
      <c r="AS1710" t="s">
        <v>195</v>
      </c>
      <c r="AT1710" t="s">
        <v>251</v>
      </c>
      <c r="AU1710" t="s">
        <v>197</v>
      </c>
      <c r="AV1710" t="s">
        <v>231</v>
      </c>
      <c r="AW1710" t="s">
        <v>251</v>
      </c>
      <c r="AX1710" t="s">
        <v>197</v>
      </c>
      <c r="AY1710" t="s">
        <v>236</v>
      </c>
    </row>
    <row r="1711" spans="1:51" x14ac:dyDescent="0.45">
      <c r="A1711" s="22">
        <v>874860</v>
      </c>
      <c r="B1711" s="6">
        <v>45536</v>
      </c>
      <c r="C1711" s="22">
        <v>688000</v>
      </c>
      <c r="D1711" s="22">
        <v>11520687</v>
      </c>
      <c r="E1711" s="22"/>
      <c r="F1711" s="22">
        <v>3275</v>
      </c>
      <c r="G1711" s="22">
        <v>38803</v>
      </c>
      <c r="H1711" s="22">
        <v>1196</v>
      </c>
      <c r="I1711" s="22">
        <v>0</v>
      </c>
      <c r="J1711" s="22">
        <v>9556</v>
      </c>
      <c r="K1711" s="22">
        <v>1292</v>
      </c>
      <c r="L1711" s="23" t="s">
        <v>958</v>
      </c>
      <c r="M1711" s="23"/>
      <c r="N1711" s="23" t="s">
        <v>184</v>
      </c>
      <c r="O1711" s="23" t="s">
        <v>184</v>
      </c>
      <c r="P1711" s="22">
        <v>1</v>
      </c>
      <c r="Q1711" s="23" t="s">
        <v>274</v>
      </c>
      <c r="R1711" s="23"/>
      <c r="S1711" s="23"/>
      <c r="T1711" s="23"/>
      <c r="U1711" s="23"/>
      <c r="V1711" s="23" t="s">
        <v>959</v>
      </c>
      <c r="W1711" s="23" t="s">
        <v>188</v>
      </c>
      <c r="X1711" s="23" t="s">
        <v>601</v>
      </c>
      <c r="Y1711" s="22">
        <v>0</v>
      </c>
      <c r="Z1711" s="23"/>
      <c r="AA1711" s="23" t="s">
        <v>191</v>
      </c>
      <c r="AB1711" s="23"/>
      <c r="AC1711" s="23"/>
      <c r="AD1711" s="23"/>
      <c r="AE1711" s="23"/>
      <c r="AF1711" s="23" t="s">
        <v>960</v>
      </c>
      <c r="AG1711" s="23" t="s">
        <v>961</v>
      </c>
      <c r="AH1711" s="23" t="s">
        <v>281</v>
      </c>
      <c r="AI1711" s="23" t="s">
        <v>962</v>
      </c>
      <c r="AJ1711" s="23" t="b">
        <v>0</v>
      </c>
      <c r="AK1711" s="3">
        <v>112</v>
      </c>
      <c r="AL1711" s="3">
        <v>2872</v>
      </c>
      <c r="AM1711" s="3">
        <v>6836</v>
      </c>
      <c r="AN1711" s="24">
        <v>45536.870972916666</v>
      </c>
      <c r="AO1711" s="24">
        <v>45536.871100231481</v>
      </c>
      <c r="AP1711">
        <v>9</v>
      </c>
      <c r="AQ1711" t="s">
        <v>194</v>
      </c>
      <c r="AR1711">
        <v>244.87097291666578</v>
      </c>
      <c r="AS1711" t="s">
        <v>195</v>
      </c>
      <c r="AT1711" t="s">
        <v>236</v>
      </c>
      <c r="AU1711" t="s">
        <v>197</v>
      </c>
      <c r="AV1711" t="s">
        <v>207</v>
      </c>
      <c r="AW1711" t="s">
        <v>236</v>
      </c>
      <c r="AX1711" t="s">
        <v>197</v>
      </c>
      <c r="AY1711" t="s">
        <v>206</v>
      </c>
    </row>
    <row r="1712" spans="1:51" x14ac:dyDescent="0.45">
      <c r="A1712" s="22">
        <v>872508</v>
      </c>
      <c r="B1712" s="6">
        <v>45536</v>
      </c>
      <c r="C1712" s="22">
        <v>688000</v>
      </c>
      <c r="D1712" s="22">
        <v>2375528</v>
      </c>
      <c r="E1712" s="22"/>
      <c r="F1712" s="22">
        <v>18560</v>
      </c>
      <c r="G1712" s="22">
        <v>101996</v>
      </c>
      <c r="H1712" s="22">
        <v>82</v>
      </c>
      <c r="I1712" s="22"/>
      <c r="J1712" s="22">
        <v>1341</v>
      </c>
      <c r="K1712" s="22">
        <v>102069</v>
      </c>
      <c r="L1712" s="23" t="s">
        <v>1307</v>
      </c>
      <c r="M1712" s="23"/>
      <c r="N1712" s="23" t="s">
        <v>184</v>
      </c>
      <c r="O1712" s="23" t="s">
        <v>672</v>
      </c>
      <c r="P1712" s="22">
        <v>19</v>
      </c>
      <c r="Q1712" s="23" t="s">
        <v>681</v>
      </c>
      <c r="R1712" s="23" t="s">
        <v>667</v>
      </c>
      <c r="S1712" s="23" t="s">
        <v>22</v>
      </c>
      <c r="T1712" s="23" t="s">
        <v>667</v>
      </c>
      <c r="U1712" s="23" t="s">
        <v>22</v>
      </c>
      <c r="V1712" s="23" t="s">
        <v>674</v>
      </c>
      <c r="W1712" s="23" t="s">
        <v>188</v>
      </c>
      <c r="X1712" s="23" t="s">
        <v>189</v>
      </c>
      <c r="Y1712" s="22">
        <v>0</v>
      </c>
      <c r="Z1712" s="23" t="s">
        <v>190</v>
      </c>
      <c r="AA1712" s="23" t="s">
        <v>191</v>
      </c>
      <c r="AB1712" s="23" t="s">
        <v>190</v>
      </c>
      <c r="AC1712" s="23" t="s">
        <v>190</v>
      </c>
      <c r="AD1712" s="23" t="s">
        <v>190</v>
      </c>
      <c r="AE1712" s="23" t="s">
        <v>121</v>
      </c>
      <c r="AF1712" s="23"/>
      <c r="AG1712" s="23"/>
      <c r="AH1712" s="23"/>
      <c r="AI1712" s="23"/>
      <c r="AJ1712" s="23" t="b">
        <v>0</v>
      </c>
      <c r="AK1712" s="3">
        <v>55</v>
      </c>
      <c r="AL1712" s="3">
        <v>4952</v>
      </c>
      <c r="AM1712" s="3">
        <v>4895</v>
      </c>
      <c r="AN1712" s="24">
        <v>45536.311166280866</v>
      </c>
      <c r="AO1712" s="24">
        <v>45536.311189429012</v>
      </c>
      <c r="AP1712">
        <v>9</v>
      </c>
      <c r="AQ1712" t="s">
        <v>194</v>
      </c>
      <c r="AR1712">
        <v>244.31116628086602</v>
      </c>
      <c r="AS1712" t="s">
        <v>195</v>
      </c>
      <c r="AT1712" t="s">
        <v>408</v>
      </c>
      <c r="AU1712" t="s">
        <v>197</v>
      </c>
      <c r="AV1712" t="s">
        <v>233</v>
      </c>
      <c r="AW1712" t="s">
        <v>408</v>
      </c>
      <c r="AX1712" t="s">
        <v>197</v>
      </c>
      <c r="AY1712" t="s">
        <v>219</v>
      </c>
    </row>
    <row r="1713" spans="1:51" x14ac:dyDescent="0.45">
      <c r="A1713" s="22">
        <v>872537</v>
      </c>
      <c r="B1713" s="6">
        <v>45536</v>
      </c>
      <c r="C1713" s="22">
        <v>672000</v>
      </c>
      <c r="D1713" s="22">
        <v>2640651</v>
      </c>
      <c r="E1713" s="22"/>
      <c r="F1713" s="22">
        <v>33752</v>
      </c>
      <c r="G1713" s="22">
        <v>226609</v>
      </c>
      <c r="H1713" s="22">
        <v>0</v>
      </c>
      <c r="I1713" s="22"/>
      <c r="J1713" s="22">
        <v>4</v>
      </c>
      <c r="K1713" s="22">
        <v>101843</v>
      </c>
      <c r="L1713" s="23" t="s">
        <v>1562</v>
      </c>
      <c r="M1713" s="23"/>
      <c r="N1713" s="23" t="s">
        <v>184</v>
      </c>
      <c r="O1713" s="23" t="s">
        <v>225</v>
      </c>
      <c r="P1713" s="22">
        <v>18</v>
      </c>
      <c r="Q1713" s="23" t="s">
        <v>279</v>
      </c>
      <c r="R1713" s="23"/>
      <c r="S1713" s="23"/>
      <c r="T1713" s="23"/>
      <c r="U1713" s="23"/>
      <c r="V1713" s="23" t="s">
        <v>187</v>
      </c>
      <c r="W1713" s="23" t="s">
        <v>188</v>
      </c>
      <c r="X1713" s="23" t="s">
        <v>189</v>
      </c>
      <c r="Y1713" s="22">
        <v>0</v>
      </c>
      <c r="Z1713" s="23" t="s">
        <v>190</v>
      </c>
      <c r="AA1713" s="23" t="s">
        <v>191</v>
      </c>
      <c r="AB1713" s="23" t="s">
        <v>190</v>
      </c>
      <c r="AC1713" s="23" t="s">
        <v>280</v>
      </c>
      <c r="AD1713" s="23" t="s">
        <v>281</v>
      </c>
      <c r="AE1713" s="23" t="s">
        <v>68</v>
      </c>
      <c r="AF1713" s="23"/>
      <c r="AG1713" s="23"/>
      <c r="AH1713" s="23"/>
      <c r="AI1713" s="23"/>
      <c r="AJ1713" s="23" t="b">
        <v>0</v>
      </c>
      <c r="AK1713" s="3">
        <v>124</v>
      </c>
      <c r="AL1713" s="3">
        <v>2408</v>
      </c>
      <c r="AM1713" s="3">
        <v>4923</v>
      </c>
      <c r="AN1713" s="24">
        <v>45536.317587191355</v>
      </c>
      <c r="AO1713" s="24">
        <v>45536.317610339509</v>
      </c>
      <c r="AP1713">
        <v>9</v>
      </c>
      <c r="AQ1713" t="s">
        <v>194</v>
      </c>
      <c r="AR1713">
        <v>244.31758719135541</v>
      </c>
      <c r="AS1713" t="s">
        <v>195</v>
      </c>
      <c r="AT1713" t="s">
        <v>408</v>
      </c>
      <c r="AU1713" t="s">
        <v>197</v>
      </c>
      <c r="AV1713" t="s">
        <v>236</v>
      </c>
      <c r="AW1713" t="s">
        <v>408</v>
      </c>
      <c r="AX1713" t="s">
        <v>197</v>
      </c>
      <c r="AY1713" t="s">
        <v>237</v>
      </c>
    </row>
    <row r="1714" spans="1:51" x14ac:dyDescent="0.45">
      <c r="A1714" s="22">
        <v>871796</v>
      </c>
      <c r="B1714" s="6">
        <v>45536</v>
      </c>
      <c r="C1714" s="22">
        <v>656000</v>
      </c>
      <c r="D1714" s="22">
        <v>767418</v>
      </c>
      <c r="E1714" s="22"/>
      <c r="F1714" s="22">
        <v>5000</v>
      </c>
      <c r="G1714" s="22">
        <v>100069</v>
      </c>
      <c r="H1714" s="22">
        <v>97</v>
      </c>
      <c r="I1714" s="22"/>
      <c r="J1714" s="22">
        <v>6920</v>
      </c>
      <c r="K1714" s="22">
        <v>102201</v>
      </c>
      <c r="L1714" s="23" t="s">
        <v>880</v>
      </c>
      <c r="M1714" s="23"/>
      <c r="N1714" s="23" t="s">
        <v>184</v>
      </c>
      <c r="O1714" s="23" t="s">
        <v>672</v>
      </c>
      <c r="P1714" s="22">
        <v>10</v>
      </c>
      <c r="Q1714" s="23" t="s">
        <v>673</v>
      </c>
      <c r="R1714" s="23" t="s">
        <v>667</v>
      </c>
      <c r="S1714" s="23" t="s">
        <v>22</v>
      </c>
      <c r="T1714" s="23" t="s">
        <v>667</v>
      </c>
      <c r="U1714" s="23" t="s">
        <v>22</v>
      </c>
      <c r="V1714" s="23" t="s">
        <v>674</v>
      </c>
      <c r="W1714" s="23" t="s">
        <v>188</v>
      </c>
      <c r="X1714" s="23" t="s">
        <v>189</v>
      </c>
      <c r="Y1714" s="22">
        <v>0</v>
      </c>
      <c r="Z1714" s="23" t="s">
        <v>190</v>
      </c>
      <c r="AA1714" s="23" t="s">
        <v>191</v>
      </c>
      <c r="AB1714" s="23" t="s">
        <v>190</v>
      </c>
      <c r="AC1714" s="23" t="s">
        <v>190</v>
      </c>
      <c r="AD1714" s="23" t="s">
        <v>190</v>
      </c>
      <c r="AE1714" s="23" t="s">
        <v>99</v>
      </c>
      <c r="AF1714" s="23"/>
      <c r="AG1714" s="23"/>
      <c r="AH1714" s="23"/>
      <c r="AI1714" s="23"/>
      <c r="AJ1714" s="23" t="b">
        <v>0</v>
      </c>
      <c r="AK1714" s="3">
        <v>114</v>
      </c>
      <c r="AL1714" s="3">
        <v>4952</v>
      </c>
      <c r="AM1714" s="3">
        <v>4370</v>
      </c>
      <c r="AN1714" s="24">
        <v>45536.125845563271</v>
      </c>
      <c r="AO1714" s="24">
        <v>45536.125845563271</v>
      </c>
      <c r="AP1714">
        <v>9</v>
      </c>
      <c r="AQ1714" t="s">
        <v>194</v>
      </c>
      <c r="AR1714">
        <v>244.12584556327056</v>
      </c>
      <c r="AS1714" t="s">
        <v>195</v>
      </c>
      <c r="AT1714" t="s">
        <v>251</v>
      </c>
      <c r="AU1714" t="s">
        <v>197</v>
      </c>
      <c r="AV1714" t="s">
        <v>218</v>
      </c>
      <c r="AW1714" t="s">
        <v>251</v>
      </c>
      <c r="AX1714" t="s">
        <v>197</v>
      </c>
      <c r="AY1714" t="s">
        <v>218</v>
      </c>
    </row>
    <row r="1715" spans="1:51" x14ac:dyDescent="0.45">
      <c r="A1715" s="22">
        <v>871797</v>
      </c>
      <c r="B1715" s="6">
        <v>45536</v>
      </c>
      <c r="C1715" s="22">
        <v>656000</v>
      </c>
      <c r="D1715" s="22">
        <v>767418</v>
      </c>
      <c r="E1715" s="22"/>
      <c r="F1715" s="22">
        <v>5000</v>
      </c>
      <c r="G1715" s="22">
        <v>100069</v>
      </c>
      <c r="H1715" s="22">
        <v>97</v>
      </c>
      <c r="I1715" s="22"/>
      <c r="J1715" s="22">
        <v>6920</v>
      </c>
      <c r="K1715" s="22">
        <v>102201</v>
      </c>
      <c r="L1715" s="23" t="s">
        <v>880</v>
      </c>
      <c r="M1715" s="23"/>
      <c r="N1715" s="23" t="s">
        <v>184</v>
      </c>
      <c r="O1715" s="23" t="s">
        <v>672</v>
      </c>
      <c r="P1715" s="22">
        <v>14</v>
      </c>
      <c r="Q1715" s="23" t="s">
        <v>673</v>
      </c>
      <c r="R1715" s="23" t="s">
        <v>667</v>
      </c>
      <c r="S1715" s="23" t="s">
        <v>22</v>
      </c>
      <c r="T1715" s="23" t="s">
        <v>667</v>
      </c>
      <c r="U1715" s="23" t="s">
        <v>22</v>
      </c>
      <c r="V1715" s="23" t="s">
        <v>674</v>
      </c>
      <c r="W1715" s="23" t="s">
        <v>188</v>
      </c>
      <c r="X1715" s="23" t="s">
        <v>189</v>
      </c>
      <c r="Y1715" s="22">
        <v>0</v>
      </c>
      <c r="Z1715" s="23" t="s">
        <v>190</v>
      </c>
      <c r="AA1715" s="23" t="s">
        <v>191</v>
      </c>
      <c r="AB1715" s="23" t="s">
        <v>190</v>
      </c>
      <c r="AC1715" s="23" t="s">
        <v>190</v>
      </c>
      <c r="AD1715" s="23" t="s">
        <v>190</v>
      </c>
      <c r="AE1715" s="23" t="s">
        <v>99</v>
      </c>
      <c r="AF1715" s="23"/>
      <c r="AG1715" s="23"/>
      <c r="AH1715" s="23"/>
      <c r="AI1715" s="23"/>
      <c r="AJ1715" s="23" t="b">
        <v>0</v>
      </c>
      <c r="AK1715" s="3">
        <v>114</v>
      </c>
      <c r="AL1715" s="3">
        <v>4952</v>
      </c>
      <c r="AM1715" s="3">
        <v>4370</v>
      </c>
      <c r="AN1715" s="24">
        <v>45536.125845563271</v>
      </c>
      <c r="AO1715" s="24">
        <v>45536.125845563271</v>
      </c>
      <c r="AP1715">
        <v>9</v>
      </c>
      <c r="AQ1715" t="s">
        <v>194</v>
      </c>
      <c r="AR1715">
        <v>244.12584556327056</v>
      </c>
      <c r="AS1715" t="s">
        <v>195</v>
      </c>
      <c r="AT1715" t="s">
        <v>251</v>
      </c>
      <c r="AU1715" t="s">
        <v>197</v>
      </c>
      <c r="AV1715" t="s">
        <v>218</v>
      </c>
      <c r="AW1715" t="s">
        <v>251</v>
      </c>
      <c r="AX1715" t="s">
        <v>197</v>
      </c>
      <c r="AY1715" t="s">
        <v>218</v>
      </c>
    </row>
    <row r="1716" spans="1:51" x14ac:dyDescent="0.45">
      <c r="A1716" s="22">
        <v>871798</v>
      </c>
      <c r="B1716" s="6">
        <v>45536</v>
      </c>
      <c r="C1716" s="22">
        <v>656000</v>
      </c>
      <c r="D1716" s="22">
        <v>767418</v>
      </c>
      <c r="E1716" s="22"/>
      <c r="F1716" s="22">
        <v>5000</v>
      </c>
      <c r="G1716" s="22">
        <v>100069</v>
      </c>
      <c r="H1716" s="22">
        <v>97</v>
      </c>
      <c r="I1716" s="22"/>
      <c r="J1716" s="22">
        <v>6920</v>
      </c>
      <c r="K1716" s="22">
        <v>102201</v>
      </c>
      <c r="L1716" s="23" t="s">
        <v>880</v>
      </c>
      <c r="M1716" s="23"/>
      <c r="N1716" s="23" t="s">
        <v>184</v>
      </c>
      <c r="O1716" s="23" t="s">
        <v>672</v>
      </c>
      <c r="P1716" s="22">
        <v>10</v>
      </c>
      <c r="Q1716" s="23" t="s">
        <v>673</v>
      </c>
      <c r="R1716" s="23" t="s">
        <v>667</v>
      </c>
      <c r="S1716" s="23" t="s">
        <v>22</v>
      </c>
      <c r="T1716" s="23" t="s">
        <v>667</v>
      </c>
      <c r="U1716" s="23" t="s">
        <v>22</v>
      </c>
      <c r="V1716" s="23" t="s">
        <v>674</v>
      </c>
      <c r="W1716" s="23" t="s">
        <v>188</v>
      </c>
      <c r="X1716" s="23" t="s">
        <v>189</v>
      </c>
      <c r="Y1716" s="22">
        <v>0</v>
      </c>
      <c r="Z1716" s="23" t="s">
        <v>190</v>
      </c>
      <c r="AA1716" s="23" t="s">
        <v>191</v>
      </c>
      <c r="AB1716" s="23" t="s">
        <v>190</v>
      </c>
      <c r="AC1716" s="23" t="s">
        <v>190</v>
      </c>
      <c r="AD1716" s="23" t="s">
        <v>190</v>
      </c>
      <c r="AE1716" s="23" t="s">
        <v>99</v>
      </c>
      <c r="AF1716" s="23"/>
      <c r="AG1716" s="23"/>
      <c r="AH1716" s="23"/>
      <c r="AI1716" s="23"/>
      <c r="AJ1716" s="23" t="b">
        <v>0</v>
      </c>
      <c r="AK1716" s="3">
        <v>114</v>
      </c>
      <c r="AL1716" s="3">
        <v>4952</v>
      </c>
      <c r="AM1716" s="3">
        <v>4370</v>
      </c>
      <c r="AN1716" s="24">
        <v>45536.125845563271</v>
      </c>
      <c r="AO1716" s="24">
        <v>45536.125845563271</v>
      </c>
      <c r="AP1716">
        <v>9</v>
      </c>
      <c r="AQ1716" t="s">
        <v>194</v>
      </c>
      <c r="AR1716">
        <v>244.12584556327056</v>
      </c>
      <c r="AS1716" t="s">
        <v>195</v>
      </c>
      <c r="AT1716" t="s">
        <v>251</v>
      </c>
      <c r="AU1716" t="s">
        <v>197</v>
      </c>
      <c r="AV1716" t="s">
        <v>218</v>
      </c>
      <c r="AW1716" t="s">
        <v>251</v>
      </c>
      <c r="AX1716" t="s">
        <v>197</v>
      </c>
      <c r="AY1716" t="s">
        <v>218</v>
      </c>
    </row>
    <row r="1717" spans="1:51" x14ac:dyDescent="0.45">
      <c r="A1717" s="22">
        <v>871799</v>
      </c>
      <c r="B1717" s="6">
        <v>45536</v>
      </c>
      <c r="C1717" s="22">
        <v>656000</v>
      </c>
      <c r="D1717" s="22">
        <v>767418</v>
      </c>
      <c r="E1717" s="22"/>
      <c r="F1717" s="22">
        <v>5000</v>
      </c>
      <c r="G1717" s="22">
        <v>100069</v>
      </c>
      <c r="H1717" s="22">
        <v>97</v>
      </c>
      <c r="I1717" s="22"/>
      <c r="J1717" s="22">
        <v>6920</v>
      </c>
      <c r="K1717" s="22">
        <v>102201</v>
      </c>
      <c r="L1717" s="23" t="s">
        <v>880</v>
      </c>
      <c r="M1717" s="23"/>
      <c r="N1717" s="23" t="s">
        <v>184</v>
      </c>
      <c r="O1717" s="23" t="s">
        <v>672</v>
      </c>
      <c r="P1717" s="22">
        <v>14</v>
      </c>
      <c r="Q1717" s="23" t="s">
        <v>673</v>
      </c>
      <c r="R1717" s="23" t="s">
        <v>667</v>
      </c>
      <c r="S1717" s="23" t="s">
        <v>22</v>
      </c>
      <c r="T1717" s="23" t="s">
        <v>667</v>
      </c>
      <c r="U1717" s="23" t="s">
        <v>22</v>
      </c>
      <c r="V1717" s="23" t="s">
        <v>674</v>
      </c>
      <c r="W1717" s="23" t="s">
        <v>188</v>
      </c>
      <c r="X1717" s="23" t="s">
        <v>189</v>
      </c>
      <c r="Y1717" s="22">
        <v>0</v>
      </c>
      <c r="Z1717" s="23" t="s">
        <v>190</v>
      </c>
      <c r="AA1717" s="23" t="s">
        <v>191</v>
      </c>
      <c r="AB1717" s="23" t="s">
        <v>190</v>
      </c>
      <c r="AC1717" s="23" t="s">
        <v>190</v>
      </c>
      <c r="AD1717" s="23" t="s">
        <v>190</v>
      </c>
      <c r="AE1717" s="23" t="s">
        <v>99</v>
      </c>
      <c r="AF1717" s="23"/>
      <c r="AG1717" s="23"/>
      <c r="AH1717" s="23"/>
      <c r="AI1717" s="23"/>
      <c r="AJ1717" s="23" t="b">
        <v>0</v>
      </c>
      <c r="AK1717" s="3">
        <v>114</v>
      </c>
      <c r="AL1717" s="3">
        <v>4952</v>
      </c>
      <c r="AM1717" s="3">
        <v>4370</v>
      </c>
      <c r="AN1717" s="24">
        <v>45536.125845563271</v>
      </c>
      <c r="AO1717" s="24">
        <v>45536.125845563271</v>
      </c>
      <c r="AP1717">
        <v>9</v>
      </c>
      <c r="AQ1717" t="s">
        <v>194</v>
      </c>
      <c r="AR1717">
        <v>244.12584556327056</v>
      </c>
      <c r="AS1717" t="s">
        <v>195</v>
      </c>
      <c r="AT1717" t="s">
        <v>251</v>
      </c>
      <c r="AU1717" t="s">
        <v>197</v>
      </c>
      <c r="AV1717" t="s">
        <v>218</v>
      </c>
      <c r="AW1717" t="s">
        <v>251</v>
      </c>
      <c r="AX1717" t="s">
        <v>197</v>
      </c>
      <c r="AY1717" t="s">
        <v>218</v>
      </c>
    </row>
    <row r="1718" spans="1:51" x14ac:dyDescent="0.45">
      <c r="A1718" s="22">
        <v>874255</v>
      </c>
      <c r="B1718" s="6">
        <v>45536</v>
      </c>
      <c r="C1718" s="22">
        <v>641000</v>
      </c>
      <c r="D1718" s="22">
        <v>635135</v>
      </c>
      <c r="E1718" s="22"/>
      <c r="F1718" s="22">
        <v>0</v>
      </c>
      <c r="G1718" s="22">
        <v>60313</v>
      </c>
      <c r="H1718" s="22">
        <v>124</v>
      </c>
      <c r="I1718" s="22"/>
      <c r="J1718" s="22">
        <v>16737</v>
      </c>
      <c r="K1718" s="22">
        <v>101795</v>
      </c>
      <c r="L1718" s="23" t="s">
        <v>851</v>
      </c>
      <c r="M1718" s="23"/>
      <c r="N1718" s="23" t="s">
        <v>184</v>
      </c>
      <c r="O1718" s="23" t="s">
        <v>672</v>
      </c>
      <c r="P1718" s="22">
        <v>10</v>
      </c>
      <c r="Q1718" s="23" t="s">
        <v>673</v>
      </c>
      <c r="R1718" s="23" t="s">
        <v>667</v>
      </c>
      <c r="S1718" s="23" t="s">
        <v>40</v>
      </c>
      <c r="T1718" s="23" t="s">
        <v>667</v>
      </c>
      <c r="U1718" s="23" t="s">
        <v>40</v>
      </c>
      <c r="V1718" s="23" t="s">
        <v>674</v>
      </c>
      <c r="W1718" s="23" t="s">
        <v>188</v>
      </c>
      <c r="X1718" s="23" t="s">
        <v>189</v>
      </c>
      <c r="Y1718" s="22">
        <v>0</v>
      </c>
      <c r="Z1718" s="23" t="s">
        <v>190</v>
      </c>
      <c r="AA1718" s="23" t="s">
        <v>191</v>
      </c>
      <c r="AB1718" s="23" t="s">
        <v>190</v>
      </c>
      <c r="AC1718" s="23" t="s">
        <v>190</v>
      </c>
      <c r="AD1718" s="23" t="s">
        <v>190</v>
      </c>
      <c r="AE1718" s="23" t="s">
        <v>98</v>
      </c>
      <c r="AF1718" s="23"/>
      <c r="AG1718" s="23"/>
      <c r="AH1718" s="23"/>
      <c r="AI1718" s="23"/>
      <c r="AJ1718" s="23" t="b">
        <v>0</v>
      </c>
      <c r="AK1718" s="3">
        <v>119</v>
      </c>
      <c r="AL1718" s="3">
        <v>4952</v>
      </c>
      <c r="AM1718" s="3">
        <v>6342</v>
      </c>
      <c r="AN1718" s="24">
        <v>45536.666917978393</v>
      </c>
      <c r="AO1718" s="24">
        <v>45536.666917978393</v>
      </c>
      <c r="AP1718">
        <v>9</v>
      </c>
      <c r="AQ1718" t="s">
        <v>194</v>
      </c>
      <c r="AR1718">
        <v>244.66691797839303</v>
      </c>
      <c r="AS1718" t="s">
        <v>195</v>
      </c>
      <c r="AT1718" t="s">
        <v>198</v>
      </c>
      <c r="AU1718" t="s">
        <v>197</v>
      </c>
      <c r="AV1718" t="s">
        <v>237</v>
      </c>
      <c r="AW1718" t="s">
        <v>198</v>
      </c>
      <c r="AX1718" t="s">
        <v>197</v>
      </c>
      <c r="AY1718" t="s">
        <v>237</v>
      </c>
    </row>
    <row r="1719" spans="1:51" x14ac:dyDescent="0.45">
      <c r="A1719" s="22">
        <v>874256</v>
      </c>
      <c r="B1719" s="6">
        <v>45536</v>
      </c>
      <c r="C1719" s="22">
        <v>641000</v>
      </c>
      <c r="D1719" s="22">
        <v>635135</v>
      </c>
      <c r="E1719" s="22"/>
      <c r="F1719" s="22">
        <v>0</v>
      </c>
      <c r="G1719" s="22">
        <v>60313</v>
      </c>
      <c r="H1719" s="22">
        <v>124</v>
      </c>
      <c r="I1719" s="22"/>
      <c r="J1719" s="22">
        <v>16737</v>
      </c>
      <c r="K1719" s="22">
        <v>101795</v>
      </c>
      <c r="L1719" s="23" t="s">
        <v>851</v>
      </c>
      <c r="M1719" s="23"/>
      <c r="N1719" s="23" t="s">
        <v>184</v>
      </c>
      <c r="O1719" s="23" t="s">
        <v>672</v>
      </c>
      <c r="P1719" s="22">
        <v>14</v>
      </c>
      <c r="Q1719" s="23" t="s">
        <v>673</v>
      </c>
      <c r="R1719" s="23" t="s">
        <v>667</v>
      </c>
      <c r="S1719" s="23" t="s">
        <v>40</v>
      </c>
      <c r="T1719" s="23" t="s">
        <v>667</v>
      </c>
      <c r="U1719" s="23" t="s">
        <v>40</v>
      </c>
      <c r="V1719" s="23" t="s">
        <v>674</v>
      </c>
      <c r="W1719" s="23" t="s">
        <v>188</v>
      </c>
      <c r="X1719" s="23" t="s">
        <v>189</v>
      </c>
      <c r="Y1719" s="22">
        <v>0</v>
      </c>
      <c r="Z1719" s="23" t="s">
        <v>190</v>
      </c>
      <c r="AA1719" s="23" t="s">
        <v>191</v>
      </c>
      <c r="AB1719" s="23" t="s">
        <v>190</v>
      </c>
      <c r="AC1719" s="23" t="s">
        <v>190</v>
      </c>
      <c r="AD1719" s="23" t="s">
        <v>190</v>
      </c>
      <c r="AE1719" s="23" t="s">
        <v>98</v>
      </c>
      <c r="AF1719" s="23"/>
      <c r="AG1719" s="23"/>
      <c r="AH1719" s="23"/>
      <c r="AI1719" s="23"/>
      <c r="AJ1719" s="23" t="b">
        <v>0</v>
      </c>
      <c r="AK1719" s="3">
        <v>119</v>
      </c>
      <c r="AL1719" s="3">
        <v>4952</v>
      </c>
      <c r="AM1719" s="3">
        <v>6342</v>
      </c>
      <c r="AN1719" s="24">
        <v>45536.666917978393</v>
      </c>
      <c r="AO1719" s="24">
        <v>45536.666917978393</v>
      </c>
      <c r="AP1719">
        <v>9</v>
      </c>
      <c r="AQ1719" t="s">
        <v>194</v>
      </c>
      <c r="AR1719">
        <v>244.66691797839303</v>
      </c>
      <c r="AS1719" t="s">
        <v>195</v>
      </c>
      <c r="AT1719" t="s">
        <v>198</v>
      </c>
      <c r="AU1719" t="s">
        <v>197</v>
      </c>
      <c r="AV1719" t="s">
        <v>237</v>
      </c>
      <c r="AW1719" t="s">
        <v>198</v>
      </c>
      <c r="AX1719" t="s">
        <v>197</v>
      </c>
      <c r="AY1719" t="s">
        <v>237</v>
      </c>
    </row>
    <row r="1720" spans="1:51" x14ac:dyDescent="0.45">
      <c r="A1720" s="22">
        <v>874257</v>
      </c>
      <c r="B1720" s="6">
        <v>45536</v>
      </c>
      <c r="C1720" s="22">
        <v>641000</v>
      </c>
      <c r="D1720" s="22">
        <v>635135</v>
      </c>
      <c r="E1720" s="22"/>
      <c r="F1720" s="22">
        <v>0</v>
      </c>
      <c r="G1720" s="22">
        <v>60313</v>
      </c>
      <c r="H1720" s="22">
        <v>124</v>
      </c>
      <c r="I1720" s="22"/>
      <c r="J1720" s="22">
        <v>16737</v>
      </c>
      <c r="K1720" s="22">
        <v>101795</v>
      </c>
      <c r="L1720" s="23" t="s">
        <v>851</v>
      </c>
      <c r="M1720" s="23"/>
      <c r="N1720" s="23" t="s">
        <v>184</v>
      </c>
      <c r="O1720" s="23" t="s">
        <v>672</v>
      </c>
      <c r="P1720" s="22">
        <v>10</v>
      </c>
      <c r="Q1720" s="23" t="s">
        <v>673</v>
      </c>
      <c r="R1720" s="23" t="s">
        <v>667</v>
      </c>
      <c r="S1720" s="23" t="s">
        <v>40</v>
      </c>
      <c r="T1720" s="23" t="s">
        <v>667</v>
      </c>
      <c r="U1720" s="23" t="s">
        <v>40</v>
      </c>
      <c r="V1720" s="23" t="s">
        <v>674</v>
      </c>
      <c r="W1720" s="23" t="s">
        <v>188</v>
      </c>
      <c r="X1720" s="23" t="s">
        <v>189</v>
      </c>
      <c r="Y1720" s="22">
        <v>0</v>
      </c>
      <c r="Z1720" s="23" t="s">
        <v>190</v>
      </c>
      <c r="AA1720" s="23" t="s">
        <v>191</v>
      </c>
      <c r="AB1720" s="23" t="s">
        <v>190</v>
      </c>
      <c r="AC1720" s="23" t="s">
        <v>190</v>
      </c>
      <c r="AD1720" s="23" t="s">
        <v>190</v>
      </c>
      <c r="AE1720" s="23" t="s">
        <v>98</v>
      </c>
      <c r="AF1720" s="23"/>
      <c r="AG1720" s="23"/>
      <c r="AH1720" s="23"/>
      <c r="AI1720" s="23"/>
      <c r="AJ1720" s="23" t="b">
        <v>0</v>
      </c>
      <c r="AK1720" s="3">
        <v>119</v>
      </c>
      <c r="AL1720" s="3">
        <v>4952</v>
      </c>
      <c r="AM1720" s="3">
        <v>6342</v>
      </c>
      <c r="AN1720" s="24">
        <v>45536.666917978393</v>
      </c>
      <c r="AO1720" s="24">
        <v>45536.666917978393</v>
      </c>
      <c r="AP1720">
        <v>9</v>
      </c>
      <c r="AQ1720" t="s">
        <v>194</v>
      </c>
      <c r="AR1720">
        <v>244.66691797839303</v>
      </c>
      <c r="AS1720" t="s">
        <v>195</v>
      </c>
      <c r="AT1720" t="s">
        <v>198</v>
      </c>
      <c r="AU1720" t="s">
        <v>197</v>
      </c>
      <c r="AV1720" t="s">
        <v>237</v>
      </c>
      <c r="AW1720" t="s">
        <v>198</v>
      </c>
      <c r="AX1720" t="s">
        <v>197</v>
      </c>
      <c r="AY1720" t="s">
        <v>237</v>
      </c>
    </row>
    <row r="1721" spans="1:51" x14ac:dyDescent="0.45">
      <c r="A1721" s="22">
        <v>874258</v>
      </c>
      <c r="B1721" s="6">
        <v>45536</v>
      </c>
      <c r="C1721" s="22">
        <v>641000</v>
      </c>
      <c r="D1721" s="22">
        <v>635135</v>
      </c>
      <c r="E1721" s="22"/>
      <c r="F1721" s="22">
        <v>0</v>
      </c>
      <c r="G1721" s="22">
        <v>60313</v>
      </c>
      <c r="H1721" s="22">
        <v>124</v>
      </c>
      <c r="I1721" s="22"/>
      <c r="J1721" s="22">
        <v>16737</v>
      </c>
      <c r="K1721" s="22">
        <v>101795</v>
      </c>
      <c r="L1721" s="23" t="s">
        <v>851</v>
      </c>
      <c r="M1721" s="23"/>
      <c r="N1721" s="23" t="s">
        <v>184</v>
      </c>
      <c r="O1721" s="23" t="s">
        <v>672</v>
      </c>
      <c r="P1721" s="22">
        <v>14</v>
      </c>
      <c r="Q1721" s="23" t="s">
        <v>673</v>
      </c>
      <c r="R1721" s="23" t="s">
        <v>667</v>
      </c>
      <c r="S1721" s="23" t="s">
        <v>40</v>
      </c>
      <c r="T1721" s="23" t="s">
        <v>667</v>
      </c>
      <c r="U1721" s="23" t="s">
        <v>40</v>
      </c>
      <c r="V1721" s="23" t="s">
        <v>674</v>
      </c>
      <c r="W1721" s="23" t="s">
        <v>188</v>
      </c>
      <c r="X1721" s="23" t="s">
        <v>189</v>
      </c>
      <c r="Y1721" s="22">
        <v>0</v>
      </c>
      <c r="Z1721" s="23" t="s">
        <v>190</v>
      </c>
      <c r="AA1721" s="23" t="s">
        <v>191</v>
      </c>
      <c r="AB1721" s="23" t="s">
        <v>190</v>
      </c>
      <c r="AC1721" s="23" t="s">
        <v>190</v>
      </c>
      <c r="AD1721" s="23" t="s">
        <v>190</v>
      </c>
      <c r="AE1721" s="23" t="s">
        <v>98</v>
      </c>
      <c r="AF1721" s="23"/>
      <c r="AG1721" s="23"/>
      <c r="AH1721" s="23"/>
      <c r="AI1721" s="23"/>
      <c r="AJ1721" s="23" t="b">
        <v>0</v>
      </c>
      <c r="AK1721" s="3">
        <v>119</v>
      </c>
      <c r="AL1721" s="3">
        <v>4952</v>
      </c>
      <c r="AM1721" s="3">
        <v>6342</v>
      </c>
      <c r="AN1721" s="24">
        <v>45536.666917978393</v>
      </c>
      <c r="AO1721" s="24">
        <v>45536.666917978393</v>
      </c>
      <c r="AP1721">
        <v>9</v>
      </c>
      <c r="AQ1721" t="s">
        <v>194</v>
      </c>
      <c r="AR1721">
        <v>244.66691797839303</v>
      </c>
      <c r="AS1721" t="s">
        <v>195</v>
      </c>
      <c r="AT1721" t="s">
        <v>198</v>
      </c>
      <c r="AU1721" t="s">
        <v>197</v>
      </c>
      <c r="AV1721" t="s">
        <v>237</v>
      </c>
      <c r="AW1721" t="s">
        <v>198</v>
      </c>
      <c r="AX1721" t="s">
        <v>197</v>
      </c>
      <c r="AY1721" t="s">
        <v>237</v>
      </c>
    </row>
    <row r="1722" spans="1:51" x14ac:dyDescent="0.45">
      <c r="A1722" s="22">
        <v>873920</v>
      </c>
      <c r="B1722" s="6">
        <v>45536</v>
      </c>
      <c r="C1722" s="22">
        <v>625000</v>
      </c>
      <c r="D1722" s="22">
        <v>673615</v>
      </c>
      <c r="E1722" s="22"/>
      <c r="F1722" s="22">
        <v>6231</v>
      </c>
      <c r="G1722" s="22">
        <v>109037</v>
      </c>
      <c r="H1722" s="22">
        <v>1</v>
      </c>
      <c r="I1722" s="22"/>
      <c r="J1722" s="22">
        <v>10</v>
      </c>
      <c r="K1722" s="22">
        <v>101585</v>
      </c>
      <c r="L1722" s="23" t="s">
        <v>1217</v>
      </c>
      <c r="M1722" s="23"/>
      <c r="N1722" s="23" t="s">
        <v>184</v>
      </c>
      <c r="O1722" s="23" t="s">
        <v>225</v>
      </c>
      <c r="P1722" s="22">
        <v>20</v>
      </c>
      <c r="Q1722" s="23" t="s">
        <v>186</v>
      </c>
      <c r="R1722" s="23"/>
      <c r="S1722" s="23"/>
      <c r="T1722" s="23"/>
      <c r="U1722" s="23"/>
      <c r="V1722" s="23" t="s">
        <v>187</v>
      </c>
      <c r="W1722" s="23" t="s">
        <v>188</v>
      </c>
      <c r="X1722" s="23" t="s">
        <v>189</v>
      </c>
      <c r="Y1722" s="22">
        <v>0</v>
      </c>
      <c r="Z1722" s="23" t="s">
        <v>190</v>
      </c>
      <c r="AA1722" s="23" t="s">
        <v>191</v>
      </c>
      <c r="AB1722" s="23" t="s">
        <v>190</v>
      </c>
      <c r="AC1722" s="23" t="s">
        <v>192</v>
      </c>
      <c r="AD1722" s="23" t="s">
        <v>281</v>
      </c>
      <c r="AE1722" s="23" t="s">
        <v>67</v>
      </c>
      <c r="AF1722" s="23"/>
      <c r="AG1722" s="23"/>
      <c r="AH1722" s="23"/>
      <c r="AI1722" s="23"/>
      <c r="AJ1722" s="23" t="b">
        <v>0</v>
      </c>
      <c r="AK1722" s="3">
        <v>62</v>
      </c>
      <c r="AL1722" s="3">
        <v>2408</v>
      </c>
      <c r="AM1722" s="3">
        <v>6019</v>
      </c>
      <c r="AN1722" s="24">
        <v>45536.651642631172</v>
      </c>
      <c r="AO1722" s="24">
        <v>45536.651642631172</v>
      </c>
      <c r="AP1722">
        <v>9</v>
      </c>
      <c r="AQ1722" t="s">
        <v>194</v>
      </c>
      <c r="AR1722">
        <v>244.65164263117185</v>
      </c>
      <c r="AS1722" t="s">
        <v>195</v>
      </c>
      <c r="AT1722" t="s">
        <v>228</v>
      </c>
      <c r="AU1722" t="s">
        <v>197</v>
      </c>
      <c r="AV1722" t="s">
        <v>237</v>
      </c>
      <c r="AW1722" t="s">
        <v>228</v>
      </c>
      <c r="AX1722" t="s">
        <v>197</v>
      </c>
      <c r="AY1722" t="s">
        <v>237</v>
      </c>
    </row>
    <row r="1723" spans="1:51" x14ac:dyDescent="0.45">
      <c r="A1723" s="22">
        <v>874510</v>
      </c>
      <c r="B1723" s="6">
        <v>45536</v>
      </c>
      <c r="C1723" s="22">
        <v>609000</v>
      </c>
      <c r="D1723" s="22">
        <v>1678601</v>
      </c>
      <c r="E1723" s="22"/>
      <c r="F1723" s="22">
        <v>37837</v>
      </c>
      <c r="G1723" s="22">
        <v>199919</v>
      </c>
      <c r="H1723" s="22">
        <v>10</v>
      </c>
      <c r="I1723" s="22">
        <v>0</v>
      </c>
      <c r="J1723" s="22">
        <v>1</v>
      </c>
      <c r="K1723" s="22">
        <v>102156</v>
      </c>
      <c r="L1723" s="23" t="s">
        <v>713</v>
      </c>
      <c r="M1723" s="23"/>
      <c r="N1723" s="23" t="s">
        <v>184</v>
      </c>
      <c r="O1723" s="23" t="s">
        <v>697</v>
      </c>
      <c r="P1723" s="22">
        <v>12</v>
      </c>
      <c r="Q1723" s="23" t="s">
        <v>687</v>
      </c>
      <c r="R1723" s="23" t="s">
        <v>667</v>
      </c>
      <c r="S1723" s="23" t="s">
        <v>46</v>
      </c>
      <c r="T1723" s="23" t="s">
        <v>667</v>
      </c>
      <c r="U1723" s="23" t="s">
        <v>46</v>
      </c>
      <c r="V1723" s="23" t="s">
        <v>709</v>
      </c>
      <c r="W1723" s="23" t="s">
        <v>188</v>
      </c>
      <c r="X1723" s="23" t="s">
        <v>601</v>
      </c>
      <c r="Y1723" s="22">
        <v>2</v>
      </c>
      <c r="Z1723" s="23"/>
      <c r="AA1723" s="23" t="s">
        <v>602</v>
      </c>
      <c r="AB1723" s="23"/>
      <c r="AC1723" s="23"/>
      <c r="AD1723" s="23"/>
      <c r="AE1723" s="23"/>
      <c r="AF1723" s="23" t="s">
        <v>190</v>
      </c>
      <c r="AG1723" s="23" t="s">
        <v>190</v>
      </c>
      <c r="AH1723" s="23" t="s">
        <v>190</v>
      </c>
      <c r="AI1723" s="23" t="s">
        <v>710</v>
      </c>
      <c r="AJ1723" s="23" t="b">
        <v>0</v>
      </c>
      <c r="AK1723" s="3">
        <v>109</v>
      </c>
      <c r="AL1723" s="3">
        <v>1280</v>
      </c>
      <c r="AM1723" s="3">
        <v>6552</v>
      </c>
      <c r="AN1723" s="24">
        <v>45536.718363657405</v>
      </c>
      <c r="AO1723" s="24">
        <v>45536.718375231481</v>
      </c>
      <c r="AP1723">
        <v>9</v>
      </c>
      <c r="AQ1723" t="s">
        <v>194</v>
      </c>
      <c r="AR1723">
        <v>244.71836365740455</v>
      </c>
      <c r="AS1723" t="s">
        <v>195</v>
      </c>
      <c r="AT1723" t="s">
        <v>229</v>
      </c>
      <c r="AU1723" t="s">
        <v>197</v>
      </c>
      <c r="AV1723" t="s">
        <v>241</v>
      </c>
      <c r="AW1723" t="s">
        <v>229</v>
      </c>
      <c r="AX1723" t="s">
        <v>197</v>
      </c>
      <c r="AY1723" t="s">
        <v>242</v>
      </c>
    </row>
    <row r="1724" spans="1:51" x14ac:dyDescent="0.45">
      <c r="A1724" s="22">
        <v>872212</v>
      </c>
      <c r="B1724" s="6">
        <v>45536</v>
      </c>
      <c r="C1724" s="22">
        <v>578000</v>
      </c>
      <c r="D1724" s="22">
        <v>590591</v>
      </c>
      <c r="E1724" s="22"/>
      <c r="F1724" s="22">
        <v>220</v>
      </c>
      <c r="G1724" s="22">
        <v>105819</v>
      </c>
      <c r="H1724" s="22">
        <v>108</v>
      </c>
      <c r="I1724" s="22"/>
      <c r="J1724" s="22">
        <v>18523</v>
      </c>
      <c r="K1724" s="22">
        <v>101593</v>
      </c>
      <c r="L1724" s="23" t="s">
        <v>1380</v>
      </c>
      <c r="M1724" s="23"/>
      <c r="N1724" s="23" t="s">
        <v>184</v>
      </c>
      <c r="O1724" s="23" t="s">
        <v>672</v>
      </c>
      <c r="P1724" s="22">
        <v>10</v>
      </c>
      <c r="Q1724" s="23" t="s">
        <v>673</v>
      </c>
      <c r="R1724" s="23" t="s">
        <v>667</v>
      </c>
      <c r="S1724" s="23" t="s">
        <v>22</v>
      </c>
      <c r="T1724" s="23" t="s">
        <v>667</v>
      </c>
      <c r="U1724" s="23" t="s">
        <v>22</v>
      </c>
      <c r="V1724" s="23" t="s">
        <v>674</v>
      </c>
      <c r="W1724" s="23" t="s">
        <v>188</v>
      </c>
      <c r="X1724" s="23" t="s">
        <v>189</v>
      </c>
      <c r="Y1724" s="22">
        <v>0</v>
      </c>
      <c r="Z1724" s="23" t="s">
        <v>190</v>
      </c>
      <c r="AA1724" s="23" t="s">
        <v>191</v>
      </c>
      <c r="AB1724" s="23" t="s">
        <v>190</v>
      </c>
      <c r="AC1724" s="23" t="s">
        <v>190</v>
      </c>
      <c r="AD1724" s="23" t="s">
        <v>190</v>
      </c>
      <c r="AE1724" s="23" t="s">
        <v>98</v>
      </c>
      <c r="AF1724" s="23"/>
      <c r="AG1724" s="23"/>
      <c r="AH1724" s="23"/>
      <c r="AI1724" s="23"/>
      <c r="AJ1724" s="23" t="b">
        <v>0</v>
      </c>
      <c r="AK1724" s="3">
        <v>55</v>
      </c>
      <c r="AL1724" s="3">
        <v>4952</v>
      </c>
      <c r="AM1724" s="3">
        <v>4675</v>
      </c>
      <c r="AN1724" s="24">
        <v>45536.249338155867</v>
      </c>
      <c r="AO1724" s="24">
        <v>45536.249338155867</v>
      </c>
      <c r="AP1724">
        <v>9</v>
      </c>
      <c r="AQ1724" t="s">
        <v>194</v>
      </c>
      <c r="AR1724">
        <v>244.24933815586701</v>
      </c>
      <c r="AS1724" t="s">
        <v>195</v>
      </c>
      <c r="AT1724" t="s">
        <v>296</v>
      </c>
      <c r="AU1724" t="s">
        <v>197</v>
      </c>
      <c r="AV1724" t="s">
        <v>235</v>
      </c>
      <c r="AW1724" t="s">
        <v>296</v>
      </c>
      <c r="AX1724" t="s">
        <v>197</v>
      </c>
      <c r="AY1724" t="s">
        <v>235</v>
      </c>
    </row>
    <row r="1725" spans="1:51" x14ac:dyDescent="0.45">
      <c r="A1725" s="22">
        <v>872213</v>
      </c>
      <c r="B1725" s="6">
        <v>45536</v>
      </c>
      <c r="C1725" s="22">
        <v>578000</v>
      </c>
      <c r="D1725" s="22">
        <v>590591</v>
      </c>
      <c r="E1725" s="22"/>
      <c r="F1725" s="22">
        <v>220</v>
      </c>
      <c r="G1725" s="22">
        <v>105819</v>
      </c>
      <c r="H1725" s="22">
        <v>108</v>
      </c>
      <c r="I1725" s="22"/>
      <c r="J1725" s="22">
        <v>18523</v>
      </c>
      <c r="K1725" s="22">
        <v>101593</v>
      </c>
      <c r="L1725" s="23" t="s">
        <v>1380</v>
      </c>
      <c r="M1725" s="23"/>
      <c r="N1725" s="23" t="s">
        <v>184</v>
      </c>
      <c r="O1725" s="23" t="s">
        <v>672</v>
      </c>
      <c r="P1725" s="22">
        <v>14</v>
      </c>
      <c r="Q1725" s="23" t="s">
        <v>673</v>
      </c>
      <c r="R1725" s="23" t="s">
        <v>667</v>
      </c>
      <c r="S1725" s="23" t="s">
        <v>22</v>
      </c>
      <c r="T1725" s="23" t="s">
        <v>667</v>
      </c>
      <c r="U1725" s="23" t="s">
        <v>22</v>
      </c>
      <c r="V1725" s="23" t="s">
        <v>674</v>
      </c>
      <c r="W1725" s="23" t="s">
        <v>188</v>
      </c>
      <c r="X1725" s="23" t="s">
        <v>189</v>
      </c>
      <c r="Y1725" s="22">
        <v>0</v>
      </c>
      <c r="Z1725" s="23" t="s">
        <v>190</v>
      </c>
      <c r="AA1725" s="23" t="s">
        <v>191</v>
      </c>
      <c r="AB1725" s="23" t="s">
        <v>190</v>
      </c>
      <c r="AC1725" s="23" t="s">
        <v>190</v>
      </c>
      <c r="AD1725" s="23" t="s">
        <v>190</v>
      </c>
      <c r="AE1725" s="23" t="s">
        <v>98</v>
      </c>
      <c r="AF1725" s="23"/>
      <c r="AG1725" s="23"/>
      <c r="AH1725" s="23"/>
      <c r="AI1725" s="23"/>
      <c r="AJ1725" s="23" t="b">
        <v>0</v>
      </c>
      <c r="AK1725" s="3">
        <v>55</v>
      </c>
      <c r="AL1725" s="3">
        <v>4952</v>
      </c>
      <c r="AM1725" s="3">
        <v>4675</v>
      </c>
      <c r="AN1725" s="24">
        <v>45536.249338155867</v>
      </c>
      <c r="AO1725" s="24">
        <v>45536.249338155867</v>
      </c>
      <c r="AP1725">
        <v>9</v>
      </c>
      <c r="AQ1725" t="s">
        <v>194</v>
      </c>
      <c r="AR1725">
        <v>244.24933815586701</v>
      </c>
      <c r="AS1725" t="s">
        <v>195</v>
      </c>
      <c r="AT1725" t="s">
        <v>296</v>
      </c>
      <c r="AU1725" t="s">
        <v>197</v>
      </c>
      <c r="AV1725" t="s">
        <v>235</v>
      </c>
      <c r="AW1725" t="s">
        <v>296</v>
      </c>
      <c r="AX1725" t="s">
        <v>197</v>
      </c>
      <c r="AY1725" t="s">
        <v>235</v>
      </c>
    </row>
    <row r="1726" spans="1:51" x14ac:dyDescent="0.45">
      <c r="A1726" s="22">
        <v>872214</v>
      </c>
      <c r="B1726" s="6">
        <v>45536</v>
      </c>
      <c r="C1726" s="22">
        <v>578000</v>
      </c>
      <c r="D1726" s="22">
        <v>590591</v>
      </c>
      <c r="E1726" s="22"/>
      <c r="F1726" s="22">
        <v>220</v>
      </c>
      <c r="G1726" s="22">
        <v>105819</v>
      </c>
      <c r="H1726" s="22">
        <v>108</v>
      </c>
      <c r="I1726" s="22"/>
      <c r="J1726" s="22">
        <v>18523</v>
      </c>
      <c r="K1726" s="22">
        <v>101593</v>
      </c>
      <c r="L1726" s="23" t="s">
        <v>1380</v>
      </c>
      <c r="M1726" s="23"/>
      <c r="N1726" s="23" t="s">
        <v>184</v>
      </c>
      <c r="O1726" s="23" t="s">
        <v>672</v>
      </c>
      <c r="P1726" s="22">
        <v>10</v>
      </c>
      <c r="Q1726" s="23" t="s">
        <v>673</v>
      </c>
      <c r="R1726" s="23" t="s">
        <v>667</v>
      </c>
      <c r="S1726" s="23" t="s">
        <v>22</v>
      </c>
      <c r="T1726" s="23" t="s">
        <v>667</v>
      </c>
      <c r="U1726" s="23" t="s">
        <v>22</v>
      </c>
      <c r="V1726" s="23" t="s">
        <v>674</v>
      </c>
      <c r="W1726" s="23" t="s">
        <v>188</v>
      </c>
      <c r="X1726" s="23" t="s">
        <v>189</v>
      </c>
      <c r="Y1726" s="22">
        <v>0</v>
      </c>
      <c r="Z1726" s="23" t="s">
        <v>190</v>
      </c>
      <c r="AA1726" s="23" t="s">
        <v>191</v>
      </c>
      <c r="AB1726" s="23" t="s">
        <v>190</v>
      </c>
      <c r="AC1726" s="23" t="s">
        <v>190</v>
      </c>
      <c r="AD1726" s="23" t="s">
        <v>190</v>
      </c>
      <c r="AE1726" s="23" t="s">
        <v>98</v>
      </c>
      <c r="AF1726" s="23"/>
      <c r="AG1726" s="23"/>
      <c r="AH1726" s="23"/>
      <c r="AI1726" s="23"/>
      <c r="AJ1726" s="23" t="b">
        <v>0</v>
      </c>
      <c r="AK1726" s="3">
        <v>55</v>
      </c>
      <c r="AL1726" s="3">
        <v>4952</v>
      </c>
      <c r="AM1726" s="3">
        <v>4675</v>
      </c>
      <c r="AN1726" s="24">
        <v>45536.249338155867</v>
      </c>
      <c r="AO1726" s="24">
        <v>45536.249338155867</v>
      </c>
      <c r="AP1726">
        <v>9</v>
      </c>
      <c r="AQ1726" t="s">
        <v>194</v>
      </c>
      <c r="AR1726">
        <v>244.24933815586701</v>
      </c>
      <c r="AS1726" t="s">
        <v>195</v>
      </c>
      <c r="AT1726" t="s">
        <v>296</v>
      </c>
      <c r="AU1726" t="s">
        <v>197</v>
      </c>
      <c r="AV1726" t="s">
        <v>235</v>
      </c>
      <c r="AW1726" t="s">
        <v>296</v>
      </c>
      <c r="AX1726" t="s">
        <v>197</v>
      </c>
      <c r="AY1726" t="s">
        <v>235</v>
      </c>
    </row>
    <row r="1727" spans="1:51" x14ac:dyDescent="0.45">
      <c r="A1727" s="22">
        <v>872215</v>
      </c>
      <c r="B1727" s="6">
        <v>45536</v>
      </c>
      <c r="C1727" s="22">
        <v>578000</v>
      </c>
      <c r="D1727" s="22">
        <v>590591</v>
      </c>
      <c r="E1727" s="22"/>
      <c r="F1727" s="22">
        <v>220</v>
      </c>
      <c r="G1727" s="22">
        <v>105819</v>
      </c>
      <c r="H1727" s="22">
        <v>108</v>
      </c>
      <c r="I1727" s="22"/>
      <c r="J1727" s="22">
        <v>18523</v>
      </c>
      <c r="K1727" s="22">
        <v>101593</v>
      </c>
      <c r="L1727" s="23" t="s">
        <v>1380</v>
      </c>
      <c r="M1727" s="23"/>
      <c r="N1727" s="23" t="s">
        <v>184</v>
      </c>
      <c r="O1727" s="23" t="s">
        <v>672</v>
      </c>
      <c r="P1727" s="22">
        <v>14</v>
      </c>
      <c r="Q1727" s="23" t="s">
        <v>673</v>
      </c>
      <c r="R1727" s="23" t="s">
        <v>667</v>
      </c>
      <c r="S1727" s="23" t="s">
        <v>22</v>
      </c>
      <c r="T1727" s="23" t="s">
        <v>667</v>
      </c>
      <c r="U1727" s="23" t="s">
        <v>22</v>
      </c>
      <c r="V1727" s="23" t="s">
        <v>674</v>
      </c>
      <c r="W1727" s="23" t="s">
        <v>188</v>
      </c>
      <c r="X1727" s="23" t="s">
        <v>189</v>
      </c>
      <c r="Y1727" s="22">
        <v>0</v>
      </c>
      <c r="Z1727" s="23" t="s">
        <v>190</v>
      </c>
      <c r="AA1727" s="23" t="s">
        <v>191</v>
      </c>
      <c r="AB1727" s="23" t="s">
        <v>190</v>
      </c>
      <c r="AC1727" s="23" t="s">
        <v>190</v>
      </c>
      <c r="AD1727" s="23" t="s">
        <v>190</v>
      </c>
      <c r="AE1727" s="23" t="s">
        <v>98</v>
      </c>
      <c r="AF1727" s="23"/>
      <c r="AG1727" s="23"/>
      <c r="AH1727" s="23"/>
      <c r="AI1727" s="23"/>
      <c r="AJ1727" s="23" t="b">
        <v>0</v>
      </c>
      <c r="AK1727" s="3">
        <v>55</v>
      </c>
      <c r="AL1727" s="3">
        <v>4952</v>
      </c>
      <c r="AM1727" s="3">
        <v>4675</v>
      </c>
      <c r="AN1727" s="24">
        <v>45536.249338155867</v>
      </c>
      <c r="AO1727" s="24">
        <v>45536.249338155867</v>
      </c>
      <c r="AP1727">
        <v>9</v>
      </c>
      <c r="AQ1727" t="s">
        <v>194</v>
      </c>
      <c r="AR1727">
        <v>244.24933815586701</v>
      </c>
      <c r="AS1727" t="s">
        <v>195</v>
      </c>
      <c r="AT1727" t="s">
        <v>296</v>
      </c>
      <c r="AU1727" t="s">
        <v>197</v>
      </c>
      <c r="AV1727" t="s">
        <v>235</v>
      </c>
      <c r="AW1727" t="s">
        <v>296</v>
      </c>
      <c r="AX1727" t="s">
        <v>197</v>
      </c>
      <c r="AY1727" t="s">
        <v>235</v>
      </c>
    </row>
    <row r="1728" spans="1:51" x14ac:dyDescent="0.45">
      <c r="A1728" s="22">
        <v>871825</v>
      </c>
      <c r="B1728" s="6">
        <v>45536</v>
      </c>
      <c r="C1728" s="22">
        <v>531000</v>
      </c>
      <c r="D1728" s="22">
        <v>789053</v>
      </c>
      <c r="E1728" s="22"/>
      <c r="F1728" s="22">
        <v>302</v>
      </c>
      <c r="G1728" s="22">
        <v>126170</v>
      </c>
      <c r="H1728" s="22">
        <v>4</v>
      </c>
      <c r="I1728" s="22"/>
      <c r="J1728" s="22">
        <v>7135</v>
      </c>
      <c r="K1728" s="22">
        <v>102086</v>
      </c>
      <c r="L1728" s="23" t="s">
        <v>1087</v>
      </c>
      <c r="M1728" s="23"/>
      <c r="N1728" s="23" t="s">
        <v>184</v>
      </c>
      <c r="O1728" s="23" t="s">
        <v>481</v>
      </c>
      <c r="P1728" s="22">
        <v>20</v>
      </c>
      <c r="Q1728" s="23" t="s">
        <v>186</v>
      </c>
      <c r="R1728" s="23"/>
      <c r="S1728" s="23"/>
      <c r="T1728" s="23"/>
      <c r="U1728" s="23"/>
      <c r="V1728" s="23" t="s">
        <v>187</v>
      </c>
      <c r="W1728" s="23" t="s">
        <v>188</v>
      </c>
      <c r="X1728" s="23" t="s">
        <v>189</v>
      </c>
      <c r="Y1728" s="22">
        <v>0</v>
      </c>
      <c r="Z1728" s="23" t="s">
        <v>190</v>
      </c>
      <c r="AA1728" s="23" t="s">
        <v>191</v>
      </c>
      <c r="AB1728" s="23" t="s">
        <v>190</v>
      </c>
      <c r="AC1728" s="23" t="s">
        <v>192</v>
      </c>
      <c r="AD1728" s="23" t="s">
        <v>281</v>
      </c>
      <c r="AE1728" s="23" t="s">
        <v>85</v>
      </c>
      <c r="AF1728" s="23" t="s">
        <v>190</v>
      </c>
      <c r="AG1728" s="23" t="s">
        <v>269</v>
      </c>
      <c r="AH1728" s="23" t="s">
        <v>700</v>
      </c>
      <c r="AI1728" s="23" t="s">
        <v>701</v>
      </c>
      <c r="AJ1728" s="23" t="b">
        <v>0</v>
      </c>
      <c r="AK1728" s="3">
        <v>64</v>
      </c>
      <c r="AL1728" s="3">
        <v>2968</v>
      </c>
      <c r="AM1728" s="3">
        <v>4395</v>
      </c>
      <c r="AN1728" s="24">
        <v>45536.128014467591</v>
      </c>
      <c r="AO1728" s="24">
        <v>45536.128014467591</v>
      </c>
      <c r="AP1728">
        <v>9</v>
      </c>
      <c r="AQ1728" t="s">
        <v>194</v>
      </c>
      <c r="AR1728">
        <v>244.12801446759113</v>
      </c>
      <c r="AS1728" t="s">
        <v>195</v>
      </c>
      <c r="AT1728" t="s">
        <v>251</v>
      </c>
      <c r="AU1728" t="s">
        <v>197</v>
      </c>
      <c r="AV1728" t="s">
        <v>236</v>
      </c>
      <c r="AW1728" t="s">
        <v>251</v>
      </c>
      <c r="AX1728" t="s">
        <v>197</v>
      </c>
      <c r="AY1728" t="s">
        <v>236</v>
      </c>
    </row>
    <row r="1729" spans="1:51" x14ac:dyDescent="0.45">
      <c r="A1729" s="22">
        <v>871894</v>
      </c>
      <c r="B1729" s="6">
        <v>45536</v>
      </c>
      <c r="C1729" s="22">
        <v>516000</v>
      </c>
      <c r="D1729" s="22">
        <v>3623041</v>
      </c>
      <c r="E1729" s="22"/>
      <c r="F1729" s="22">
        <v>0</v>
      </c>
      <c r="G1729" s="22">
        <v>39259</v>
      </c>
      <c r="H1729" s="22">
        <v>0</v>
      </c>
      <c r="I1729" s="22"/>
      <c r="J1729" s="22">
        <v>765734</v>
      </c>
      <c r="K1729" s="22">
        <v>8001</v>
      </c>
      <c r="L1729" s="23" t="s">
        <v>414</v>
      </c>
      <c r="M1729" s="23"/>
      <c r="N1729" s="23" t="s">
        <v>184</v>
      </c>
      <c r="O1729" s="23" t="s">
        <v>216</v>
      </c>
      <c r="P1729" s="22">
        <v>1</v>
      </c>
      <c r="Q1729" s="23" t="s">
        <v>274</v>
      </c>
      <c r="R1729" s="23"/>
      <c r="S1729" s="23"/>
      <c r="T1729" s="23"/>
      <c r="U1729" s="23"/>
      <c r="V1729" s="23" t="s">
        <v>187</v>
      </c>
      <c r="W1729" s="23" t="s">
        <v>188</v>
      </c>
      <c r="X1729" s="23" t="s">
        <v>189</v>
      </c>
      <c r="Y1729" s="22">
        <v>0</v>
      </c>
      <c r="Z1729" s="23" t="s">
        <v>190</v>
      </c>
      <c r="AA1729" s="23" t="s">
        <v>191</v>
      </c>
      <c r="AB1729" s="23" t="s">
        <v>190</v>
      </c>
      <c r="AC1729" s="23" t="s">
        <v>190</v>
      </c>
      <c r="AD1729" s="23" t="s">
        <v>190</v>
      </c>
      <c r="AE1729" s="23" t="s">
        <v>82</v>
      </c>
      <c r="AF1729" s="23" t="s">
        <v>190</v>
      </c>
      <c r="AG1729" s="23" t="s">
        <v>272</v>
      </c>
      <c r="AH1729" s="23" t="s">
        <v>415</v>
      </c>
      <c r="AI1729" s="23" t="s">
        <v>416</v>
      </c>
      <c r="AJ1729" s="23" t="b">
        <v>0</v>
      </c>
      <c r="AK1729" s="3">
        <v>111</v>
      </c>
      <c r="AL1729" s="3">
        <v>4604</v>
      </c>
      <c r="AM1729" s="3">
        <v>4466</v>
      </c>
      <c r="AN1729" s="24">
        <v>45536.146875733022</v>
      </c>
      <c r="AO1729" s="24">
        <v>45536.146910455245</v>
      </c>
      <c r="AP1729">
        <v>9</v>
      </c>
      <c r="AQ1729" t="s">
        <v>194</v>
      </c>
      <c r="AR1729">
        <v>244.14687573302217</v>
      </c>
      <c r="AS1729" t="s">
        <v>195</v>
      </c>
      <c r="AT1729" t="s">
        <v>251</v>
      </c>
      <c r="AU1729" t="s">
        <v>197</v>
      </c>
      <c r="AV1729" t="s">
        <v>305</v>
      </c>
      <c r="AW1729" t="s">
        <v>251</v>
      </c>
      <c r="AX1729" t="s">
        <v>197</v>
      </c>
      <c r="AY1729" t="s">
        <v>301</v>
      </c>
    </row>
    <row r="1730" spans="1:51" x14ac:dyDescent="0.45">
      <c r="A1730" s="22">
        <v>873171</v>
      </c>
      <c r="B1730" s="6">
        <v>45536</v>
      </c>
      <c r="C1730" s="22">
        <v>516000</v>
      </c>
      <c r="D1730" s="22">
        <v>550616</v>
      </c>
      <c r="E1730" s="22"/>
      <c r="F1730" s="22">
        <v>811</v>
      </c>
      <c r="G1730" s="22">
        <v>177784</v>
      </c>
      <c r="H1730" s="22">
        <v>62</v>
      </c>
      <c r="I1730" s="22">
        <v>73</v>
      </c>
      <c r="J1730" s="22">
        <v>8</v>
      </c>
      <c r="K1730" s="22">
        <v>1505</v>
      </c>
      <c r="L1730" s="23" t="s">
        <v>755</v>
      </c>
      <c r="M1730" s="23"/>
      <c r="N1730" s="23" t="s">
        <v>184</v>
      </c>
      <c r="O1730" s="23" t="s">
        <v>184</v>
      </c>
      <c r="P1730" s="22">
        <v>20</v>
      </c>
      <c r="Q1730" s="23" t="s">
        <v>186</v>
      </c>
      <c r="R1730" s="23" t="s">
        <v>741</v>
      </c>
      <c r="S1730" s="23" t="s">
        <v>19</v>
      </c>
      <c r="T1730" s="23" t="s">
        <v>741</v>
      </c>
      <c r="U1730" s="23" t="s">
        <v>19</v>
      </c>
      <c r="V1730" s="23" t="s">
        <v>742</v>
      </c>
      <c r="W1730" s="23" t="s">
        <v>188</v>
      </c>
      <c r="X1730" s="23" t="s">
        <v>601</v>
      </c>
      <c r="Y1730" s="22">
        <v>0</v>
      </c>
      <c r="Z1730" s="23"/>
      <c r="AA1730" s="23" t="s">
        <v>191</v>
      </c>
      <c r="AB1730" s="23"/>
      <c r="AC1730" s="23"/>
      <c r="AD1730" s="23"/>
      <c r="AE1730" s="23"/>
      <c r="AF1730" s="23" t="s">
        <v>190</v>
      </c>
      <c r="AG1730" s="23" t="s">
        <v>190</v>
      </c>
      <c r="AH1730" s="23" t="s">
        <v>193</v>
      </c>
      <c r="AI1730" s="23" t="s">
        <v>756</v>
      </c>
      <c r="AJ1730" s="23" t="b">
        <v>0</v>
      </c>
      <c r="AK1730" s="3">
        <v>117</v>
      </c>
      <c r="AL1730" s="3">
        <v>1616</v>
      </c>
      <c r="AM1730" s="3">
        <v>5477</v>
      </c>
      <c r="AN1730" s="24">
        <v>45536.426282793211</v>
      </c>
      <c r="AO1730" s="24">
        <v>45536.426282793211</v>
      </c>
      <c r="AP1730">
        <v>9</v>
      </c>
      <c r="AQ1730" t="s">
        <v>194</v>
      </c>
      <c r="AR1730">
        <v>244.4262827932107</v>
      </c>
      <c r="AS1730" t="s">
        <v>195</v>
      </c>
      <c r="AT1730" t="s">
        <v>223</v>
      </c>
      <c r="AU1730" t="s">
        <v>197</v>
      </c>
      <c r="AV1730" t="s">
        <v>199</v>
      </c>
      <c r="AW1730" t="s">
        <v>223</v>
      </c>
      <c r="AX1730" t="s">
        <v>197</v>
      </c>
      <c r="AY1730" t="s">
        <v>199</v>
      </c>
    </row>
    <row r="1731" spans="1:51" x14ac:dyDescent="0.45">
      <c r="A1731" s="22">
        <v>875297</v>
      </c>
      <c r="B1731" s="6">
        <v>45536</v>
      </c>
      <c r="C1731" s="22">
        <v>516000</v>
      </c>
      <c r="D1731" s="22">
        <v>712142</v>
      </c>
      <c r="E1731" s="22"/>
      <c r="F1731" s="22">
        <v>1888</v>
      </c>
      <c r="G1731" s="22">
        <v>163438</v>
      </c>
      <c r="H1731" s="22">
        <v>0</v>
      </c>
      <c r="I1731" s="22"/>
      <c r="J1731" s="22">
        <v>2</v>
      </c>
      <c r="K1731" s="22">
        <v>102332</v>
      </c>
      <c r="L1731" s="23" t="s">
        <v>1554</v>
      </c>
      <c r="M1731" s="23"/>
      <c r="N1731" s="23" t="s">
        <v>184</v>
      </c>
      <c r="O1731" s="23" t="s">
        <v>225</v>
      </c>
      <c r="P1731" s="22">
        <v>18</v>
      </c>
      <c r="Q1731" s="23" t="s">
        <v>279</v>
      </c>
      <c r="R1731" s="23"/>
      <c r="S1731" s="23"/>
      <c r="T1731" s="23"/>
      <c r="U1731" s="23"/>
      <c r="V1731" s="23" t="s">
        <v>187</v>
      </c>
      <c r="W1731" s="23" t="s">
        <v>188</v>
      </c>
      <c r="X1731" s="23" t="s">
        <v>189</v>
      </c>
      <c r="Y1731" s="22">
        <v>0</v>
      </c>
      <c r="Z1731" s="23" t="s">
        <v>190</v>
      </c>
      <c r="AA1731" s="23" t="s">
        <v>191</v>
      </c>
      <c r="AB1731" s="23" t="s">
        <v>190</v>
      </c>
      <c r="AC1731" s="23" t="s">
        <v>280</v>
      </c>
      <c r="AD1731" s="23" t="s">
        <v>281</v>
      </c>
      <c r="AE1731" s="23" t="s">
        <v>69</v>
      </c>
      <c r="AF1731" s="23"/>
      <c r="AG1731" s="23"/>
      <c r="AH1731" s="23"/>
      <c r="AI1731" s="23"/>
      <c r="AJ1731" s="23" t="b">
        <v>0</v>
      </c>
      <c r="AK1731" s="3">
        <v>115</v>
      </c>
      <c r="AL1731" s="3">
        <v>2408</v>
      </c>
      <c r="AM1731" s="3">
        <v>7253</v>
      </c>
      <c r="AN1731" s="24">
        <v>45536.949240277776</v>
      </c>
      <c r="AO1731" s="24">
        <v>45536.949240277776</v>
      </c>
      <c r="AP1731">
        <v>9</v>
      </c>
      <c r="AQ1731" t="s">
        <v>194</v>
      </c>
      <c r="AR1731">
        <v>244.94924027777597</v>
      </c>
      <c r="AS1731" t="s">
        <v>195</v>
      </c>
      <c r="AT1731" t="s">
        <v>237</v>
      </c>
      <c r="AU1731" t="s">
        <v>197</v>
      </c>
      <c r="AV1731" t="s">
        <v>287</v>
      </c>
      <c r="AW1731" t="s">
        <v>237</v>
      </c>
      <c r="AX1731" t="s">
        <v>197</v>
      </c>
      <c r="AY1731" t="s">
        <v>287</v>
      </c>
    </row>
    <row r="1732" spans="1:51" x14ac:dyDescent="0.45">
      <c r="A1732" s="22">
        <v>871897</v>
      </c>
      <c r="B1732" s="6">
        <v>45536</v>
      </c>
      <c r="C1732" s="22">
        <v>500000</v>
      </c>
      <c r="D1732" s="22">
        <v>24606324</v>
      </c>
      <c r="E1732" s="22"/>
      <c r="F1732" s="22">
        <v>0</v>
      </c>
      <c r="G1732" s="22">
        <v>39250</v>
      </c>
      <c r="H1732" s="22">
        <v>0</v>
      </c>
      <c r="I1732" s="22"/>
      <c r="J1732" s="22">
        <v>769386</v>
      </c>
      <c r="K1732" s="22">
        <v>8424</v>
      </c>
      <c r="L1732" s="23" t="s">
        <v>417</v>
      </c>
      <c r="M1732" s="23"/>
      <c r="N1732" s="23" t="s">
        <v>184</v>
      </c>
      <c r="O1732" s="23" t="s">
        <v>216</v>
      </c>
      <c r="P1732" s="22">
        <v>1</v>
      </c>
      <c r="Q1732" s="23" t="s">
        <v>274</v>
      </c>
      <c r="R1732" s="23"/>
      <c r="S1732" s="23"/>
      <c r="T1732" s="23"/>
      <c r="U1732" s="23"/>
      <c r="V1732" s="23" t="s">
        <v>187</v>
      </c>
      <c r="W1732" s="23" t="s">
        <v>188</v>
      </c>
      <c r="X1732" s="23" t="s">
        <v>189</v>
      </c>
      <c r="Y1732" s="22">
        <v>0</v>
      </c>
      <c r="Z1732" s="23" t="s">
        <v>190</v>
      </c>
      <c r="AA1732" s="23" t="s">
        <v>191</v>
      </c>
      <c r="AB1732" s="23" t="s">
        <v>190</v>
      </c>
      <c r="AC1732" s="23" t="s">
        <v>190</v>
      </c>
      <c r="AD1732" s="23" t="s">
        <v>190</v>
      </c>
      <c r="AE1732" s="23" t="s">
        <v>82</v>
      </c>
      <c r="AF1732" s="23" t="s">
        <v>190</v>
      </c>
      <c r="AG1732" s="23" t="s">
        <v>272</v>
      </c>
      <c r="AH1732" s="23" t="s">
        <v>415</v>
      </c>
      <c r="AI1732" s="23" t="s">
        <v>416</v>
      </c>
      <c r="AJ1732" s="23" t="b">
        <v>0</v>
      </c>
      <c r="AK1732" s="3">
        <v>114</v>
      </c>
      <c r="AL1732" s="3">
        <v>4604</v>
      </c>
      <c r="AM1732" s="3">
        <v>4468</v>
      </c>
      <c r="AN1732" s="24">
        <v>45536.147026427469</v>
      </c>
      <c r="AO1732" s="24">
        <v>45536.147304205246</v>
      </c>
      <c r="AP1732">
        <v>9</v>
      </c>
      <c r="AQ1732" t="s">
        <v>194</v>
      </c>
      <c r="AR1732">
        <v>244.14702642746852</v>
      </c>
      <c r="AS1732" t="s">
        <v>195</v>
      </c>
      <c r="AT1732" t="s">
        <v>251</v>
      </c>
      <c r="AU1732" t="s">
        <v>197</v>
      </c>
      <c r="AV1732" t="s">
        <v>302</v>
      </c>
      <c r="AW1732" t="s">
        <v>251</v>
      </c>
      <c r="AX1732" t="s">
        <v>197</v>
      </c>
      <c r="AY1732" t="s">
        <v>219</v>
      </c>
    </row>
    <row r="1733" spans="1:51" x14ac:dyDescent="0.45">
      <c r="A1733" s="22">
        <v>875334</v>
      </c>
      <c r="B1733" s="6">
        <v>45536</v>
      </c>
      <c r="C1733" s="22">
        <v>485000</v>
      </c>
      <c r="D1733" s="22">
        <v>1327581</v>
      </c>
      <c r="E1733" s="22"/>
      <c r="F1733" s="22">
        <v>2015</v>
      </c>
      <c r="G1733" s="22">
        <v>96990</v>
      </c>
      <c r="H1733" s="22">
        <v>47</v>
      </c>
      <c r="I1733" s="22"/>
      <c r="J1733" s="22">
        <v>11384</v>
      </c>
      <c r="K1733" s="22">
        <v>102161</v>
      </c>
      <c r="L1733" s="23" t="s">
        <v>1062</v>
      </c>
      <c r="M1733" s="23"/>
      <c r="N1733" s="23" t="s">
        <v>184</v>
      </c>
      <c r="O1733" s="23" t="s">
        <v>213</v>
      </c>
      <c r="P1733" s="22">
        <v>20</v>
      </c>
      <c r="Q1733" s="23" t="s">
        <v>186</v>
      </c>
      <c r="R1733" s="23"/>
      <c r="S1733" s="23"/>
      <c r="T1733" s="23"/>
      <c r="U1733" s="23"/>
      <c r="V1733" s="23" t="s">
        <v>187</v>
      </c>
      <c r="W1733" s="23" t="s">
        <v>188</v>
      </c>
      <c r="X1733" s="23" t="s">
        <v>189</v>
      </c>
      <c r="Y1733" s="22">
        <v>0</v>
      </c>
      <c r="Z1733" s="23" t="s">
        <v>190</v>
      </c>
      <c r="AA1733" s="23" t="s">
        <v>191</v>
      </c>
      <c r="AB1733" s="23" t="s">
        <v>190</v>
      </c>
      <c r="AC1733" s="23" t="s">
        <v>192</v>
      </c>
      <c r="AD1733" s="23" t="s">
        <v>281</v>
      </c>
      <c r="AE1733" s="23" t="s">
        <v>85</v>
      </c>
      <c r="AF1733" s="23" t="s">
        <v>190</v>
      </c>
      <c r="AG1733" s="23" t="s">
        <v>269</v>
      </c>
      <c r="AH1733" s="23" t="s">
        <v>700</v>
      </c>
      <c r="AI1733" s="23" t="s">
        <v>701</v>
      </c>
      <c r="AJ1733" s="23" t="b">
        <v>0</v>
      </c>
      <c r="AK1733" s="3">
        <v>131</v>
      </c>
      <c r="AL1733" s="3">
        <v>3448</v>
      </c>
      <c r="AM1733" s="3">
        <v>7290</v>
      </c>
      <c r="AN1733" s="24">
        <v>45536.966704205246</v>
      </c>
      <c r="AO1733" s="24">
        <v>45536.966715779323</v>
      </c>
      <c r="AP1733">
        <v>9</v>
      </c>
      <c r="AQ1733" t="s">
        <v>194</v>
      </c>
      <c r="AR1733">
        <v>244.96670420524606</v>
      </c>
      <c r="AS1733" t="s">
        <v>195</v>
      </c>
      <c r="AT1733" t="s">
        <v>206</v>
      </c>
      <c r="AU1733" t="s">
        <v>197</v>
      </c>
      <c r="AV1733" t="s">
        <v>235</v>
      </c>
      <c r="AW1733" t="s">
        <v>206</v>
      </c>
      <c r="AX1733" t="s">
        <v>197</v>
      </c>
      <c r="AY1733" t="s">
        <v>234</v>
      </c>
    </row>
    <row r="1734" spans="1:51" x14ac:dyDescent="0.45">
      <c r="A1734" s="22">
        <v>872450</v>
      </c>
      <c r="B1734" s="6">
        <v>45536</v>
      </c>
      <c r="C1734" s="22">
        <v>454000</v>
      </c>
      <c r="D1734" s="22">
        <v>9744622</v>
      </c>
      <c r="E1734" s="22"/>
      <c r="F1734" s="22">
        <v>1</v>
      </c>
      <c r="G1734" s="22">
        <v>188612</v>
      </c>
      <c r="H1734" s="22">
        <v>0</v>
      </c>
      <c r="I1734" s="22">
        <v>0</v>
      </c>
      <c r="J1734" s="22">
        <v>7862</v>
      </c>
      <c r="K1734" s="22">
        <v>87269</v>
      </c>
      <c r="L1734" s="23" t="s">
        <v>1649</v>
      </c>
      <c r="M1734" s="23"/>
      <c r="N1734" s="23" t="s">
        <v>184</v>
      </c>
      <c r="O1734" s="23" t="s">
        <v>517</v>
      </c>
      <c r="P1734" s="22">
        <v>15</v>
      </c>
      <c r="Q1734" s="23" t="s">
        <v>518</v>
      </c>
      <c r="R1734" s="23"/>
      <c r="S1734" s="23"/>
      <c r="T1734" s="23"/>
      <c r="U1734" s="23"/>
      <c r="V1734" s="23" t="s">
        <v>519</v>
      </c>
      <c r="W1734" s="23" t="s">
        <v>188</v>
      </c>
      <c r="X1734" s="23" t="s">
        <v>601</v>
      </c>
      <c r="Y1734" s="22">
        <v>0</v>
      </c>
      <c r="Z1734" s="23"/>
      <c r="AA1734" s="23" t="s">
        <v>191</v>
      </c>
      <c r="AB1734" s="23"/>
      <c r="AC1734" s="23"/>
      <c r="AD1734" s="23"/>
      <c r="AE1734" s="23"/>
      <c r="AF1734" s="23" t="s">
        <v>190</v>
      </c>
      <c r="AG1734" s="23" t="s">
        <v>520</v>
      </c>
      <c r="AH1734" s="23" t="s">
        <v>281</v>
      </c>
      <c r="AI1734" s="23" t="s">
        <v>521</v>
      </c>
      <c r="AJ1734" s="23" t="b">
        <v>0</v>
      </c>
      <c r="AK1734" s="3">
        <v>116</v>
      </c>
      <c r="AL1734" s="3">
        <v>3404</v>
      </c>
      <c r="AM1734" s="3">
        <v>4837</v>
      </c>
      <c r="AN1734" s="24">
        <v>45536.301616280864</v>
      </c>
      <c r="AO1734" s="24">
        <v>45536.301720447533</v>
      </c>
      <c r="AP1734">
        <v>9</v>
      </c>
      <c r="AQ1734" t="s">
        <v>194</v>
      </c>
      <c r="AR1734">
        <v>244.30161628086353</v>
      </c>
      <c r="AS1734" t="s">
        <v>195</v>
      </c>
      <c r="AT1734" t="s">
        <v>408</v>
      </c>
      <c r="AU1734" t="s">
        <v>197</v>
      </c>
      <c r="AV1734" t="s">
        <v>236</v>
      </c>
      <c r="AW1734" t="s">
        <v>408</v>
      </c>
      <c r="AX1734" t="s">
        <v>197</v>
      </c>
      <c r="AY1734" t="s">
        <v>315</v>
      </c>
    </row>
    <row r="1735" spans="1:51" x14ac:dyDescent="0.45">
      <c r="A1735" s="22">
        <v>871510</v>
      </c>
      <c r="B1735" s="6">
        <v>45536</v>
      </c>
      <c r="C1735" s="22">
        <v>453000</v>
      </c>
      <c r="D1735" s="22">
        <v>2238986</v>
      </c>
      <c r="E1735" s="22"/>
      <c r="F1735" s="22">
        <v>33615</v>
      </c>
      <c r="G1735" s="22">
        <v>139698</v>
      </c>
      <c r="H1735" s="22">
        <v>6</v>
      </c>
      <c r="I1735" s="22"/>
      <c r="J1735" s="22">
        <v>6</v>
      </c>
      <c r="K1735" s="22">
        <v>7788</v>
      </c>
      <c r="L1735" s="23" t="s">
        <v>1338</v>
      </c>
      <c r="M1735" s="23"/>
      <c r="N1735" s="23" t="s">
        <v>184</v>
      </c>
      <c r="O1735" s="23" t="s">
        <v>672</v>
      </c>
      <c r="P1735" s="22">
        <v>10</v>
      </c>
      <c r="Q1735" s="23" t="s">
        <v>673</v>
      </c>
      <c r="R1735" s="23" t="s">
        <v>667</v>
      </c>
      <c r="S1735" s="23" t="s">
        <v>22</v>
      </c>
      <c r="T1735" s="23" t="s">
        <v>667</v>
      </c>
      <c r="U1735" s="23" t="s">
        <v>22</v>
      </c>
      <c r="V1735" s="23" t="s">
        <v>674</v>
      </c>
      <c r="W1735" s="23" t="s">
        <v>188</v>
      </c>
      <c r="X1735" s="23" t="s">
        <v>189</v>
      </c>
      <c r="Y1735" s="22">
        <v>0</v>
      </c>
      <c r="Z1735" s="23" t="s">
        <v>190</v>
      </c>
      <c r="AA1735" s="23" t="s">
        <v>191</v>
      </c>
      <c r="AB1735" s="23" t="s">
        <v>190</v>
      </c>
      <c r="AC1735" s="23" t="s">
        <v>190</v>
      </c>
      <c r="AD1735" s="23" t="s">
        <v>190</v>
      </c>
      <c r="AE1735" s="23" t="s">
        <v>675</v>
      </c>
      <c r="AF1735" s="23"/>
      <c r="AG1735" s="23"/>
      <c r="AH1735" s="23"/>
      <c r="AI1735" s="23"/>
      <c r="AJ1735" s="23" t="b">
        <v>0</v>
      </c>
      <c r="AK1735" s="3">
        <v>122</v>
      </c>
      <c r="AL1735" s="3">
        <v>4952</v>
      </c>
      <c r="AM1735" s="3">
        <v>4164</v>
      </c>
      <c r="AN1735" s="24">
        <v>45536.084181674385</v>
      </c>
      <c r="AO1735" s="24">
        <v>45536.084204822531</v>
      </c>
      <c r="AP1735">
        <v>9</v>
      </c>
      <c r="AQ1735" t="s">
        <v>194</v>
      </c>
      <c r="AR1735">
        <v>244.08418167438504</v>
      </c>
      <c r="AS1735" t="s">
        <v>195</v>
      </c>
      <c r="AT1735" t="s">
        <v>217</v>
      </c>
      <c r="AU1735" t="s">
        <v>197</v>
      </c>
      <c r="AV1735" t="s">
        <v>218</v>
      </c>
      <c r="AW1735" t="s">
        <v>217</v>
      </c>
      <c r="AX1735" t="s">
        <v>197</v>
      </c>
      <c r="AY1735" t="s">
        <v>228</v>
      </c>
    </row>
    <row r="1736" spans="1:51" x14ac:dyDescent="0.45">
      <c r="A1736" s="22">
        <v>871511</v>
      </c>
      <c r="B1736" s="6">
        <v>45536</v>
      </c>
      <c r="C1736" s="22">
        <v>453000</v>
      </c>
      <c r="D1736" s="22">
        <v>2238986</v>
      </c>
      <c r="E1736" s="22"/>
      <c r="F1736" s="22">
        <v>33615</v>
      </c>
      <c r="G1736" s="22">
        <v>139698</v>
      </c>
      <c r="H1736" s="22">
        <v>6</v>
      </c>
      <c r="I1736" s="22"/>
      <c r="J1736" s="22">
        <v>6</v>
      </c>
      <c r="K1736" s="22">
        <v>7788</v>
      </c>
      <c r="L1736" s="23" t="s">
        <v>1338</v>
      </c>
      <c r="M1736" s="23"/>
      <c r="N1736" s="23" t="s">
        <v>184</v>
      </c>
      <c r="O1736" s="23" t="s">
        <v>672</v>
      </c>
      <c r="P1736" s="22">
        <v>14</v>
      </c>
      <c r="Q1736" s="23" t="s">
        <v>673</v>
      </c>
      <c r="R1736" s="23" t="s">
        <v>667</v>
      </c>
      <c r="S1736" s="23" t="s">
        <v>22</v>
      </c>
      <c r="T1736" s="23" t="s">
        <v>667</v>
      </c>
      <c r="U1736" s="23" t="s">
        <v>22</v>
      </c>
      <c r="V1736" s="23" t="s">
        <v>674</v>
      </c>
      <c r="W1736" s="23" t="s">
        <v>188</v>
      </c>
      <c r="X1736" s="23" t="s">
        <v>189</v>
      </c>
      <c r="Y1736" s="22">
        <v>0</v>
      </c>
      <c r="Z1736" s="23" t="s">
        <v>190</v>
      </c>
      <c r="AA1736" s="23" t="s">
        <v>191</v>
      </c>
      <c r="AB1736" s="23" t="s">
        <v>190</v>
      </c>
      <c r="AC1736" s="23" t="s">
        <v>190</v>
      </c>
      <c r="AD1736" s="23" t="s">
        <v>190</v>
      </c>
      <c r="AE1736" s="23" t="s">
        <v>675</v>
      </c>
      <c r="AF1736" s="23"/>
      <c r="AG1736" s="23"/>
      <c r="AH1736" s="23"/>
      <c r="AI1736" s="23"/>
      <c r="AJ1736" s="23" t="b">
        <v>0</v>
      </c>
      <c r="AK1736" s="3">
        <v>122</v>
      </c>
      <c r="AL1736" s="3">
        <v>4952</v>
      </c>
      <c r="AM1736" s="3">
        <v>4164</v>
      </c>
      <c r="AN1736" s="24">
        <v>45536.084181674385</v>
      </c>
      <c r="AO1736" s="24">
        <v>45536.084204822531</v>
      </c>
      <c r="AP1736">
        <v>9</v>
      </c>
      <c r="AQ1736" t="s">
        <v>194</v>
      </c>
      <c r="AR1736">
        <v>244.08418167438504</v>
      </c>
      <c r="AS1736" t="s">
        <v>195</v>
      </c>
      <c r="AT1736" t="s">
        <v>217</v>
      </c>
      <c r="AU1736" t="s">
        <v>197</v>
      </c>
      <c r="AV1736" t="s">
        <v>218</v>
      </c>
      <c r="AW1736" t="s">
        <v>217</v>
      </c>
      <c r="AX1736" t="s">
        <v>197</v>
      </c>
      <c r="AY1736" t="s">
        <v>228</v>
      </c>
    </row>
    <row r="1737" spans="1:51" x14ac:dyDescent="0.45">
      <c r="A1737" s="22">
        <v>871512</v>
      </c>
      <c r="B1737" s="6">
        <v>45536</v>
      </c>
      <c r="C1737" s="22">
        <v>453000</v>
      </c>
      <c r="D1737" s="22">
        <v>2238986</v>
      </c>
      <c r="E1737" s="22"/>
      <c r="F1737" s="22">
        <v>33615</v>
      </c>
      <c r="G1737" s="22">
        <v>139698</v>
      </c>
      <c r="H1737" s="22">
        <v>6</v>
      </c>
      <c r="I1737" s="22"/>
      <c r="J1737" s="22">
        <v>6</v>
      </c>
      <c r="K1737" s="22">
        <v>7788</v>
      </c>
      <c r="L1737" s="23" t="s">
        <v>1338</v>
      </c>
      <c r="M1737" s="23"/>
      <c r="N1737" s="23" t="s">
        <v>184</v>
      </c>
      <c r="O1737" s="23" t="s">
        <v>672</v>
      </c>
      <c r="P1737" s="22">
        <v>10</v>
      </c>
      <c r="Q1737" s="23" t="s">
        <v>673</v>
      </c>
      <c r="R1737" s="23" t="s">
        <v>667</v>
      </c>
      <c r="S1737" s="23" t="s">
        <v>22</v>
      </c>
      <c r="T1737" s="23" t="s">
        <v>667</v>
      </c>
      <c r="U1737" s="23" t="s">
        <v>22</v>
      </c>
      <c r="V1737" s="23" t="s">
        <v>674</v>
      </c>
      <c r="W1737" s="23" t="s">
        <v>188</v>
      </c>
      <c r="X1737" s="23" t="s">
        <v>189</v>
      </c>
      <c r="Y1737" s="22">
        <v>0</v>
      </c>
      <c r="Z1737" s="23" t="s">
        <v>190</v>
      </c>
      <c r="AA1737" s="23" t="s">
        <v>191</v>
      </c>
      <c r="AB1737" s="23" t="s">
        <v>190</v>
      </c>
      <c r="AC1737" s="23" t="s">
        <v>190</v>
      </c>
      <c r="AD1737" s="23" t="s">
        <v>190</v>
      </c>
      <c r="AE1737" s="23" t="s">
        <v>675</v>
      </c>
      <c r="AF1737" s="23"/>
      <c r="AG1737" s="23"/>
      <c r="AH1737" s="23"/>
      <c r="AI1737" s="23"/>
      <c r="AJ1737" s="23" t="b">
        <v>0</v>
      </c>
      <c r="AK1737" s="3">
        <v>122</v>
      </c>
      <c r="AL1737" s="3">
        <v>4952</v>
      </c>
      <c r="AM1737" s="3">
        <v>4164</v>
      </c>
      <c r="AN1737" s="24">
        <v>45536.084181674385</v>
      </c>
      <c r="AO1737" s="24">
        <v>45536.084204822531</v>
      </c>
      <c r="AP1737">
        <v>9</v>
      </c>
      <c r="AQ1737" t="s">
        <v>194</v>
      </c>
      <c r="AR1737">
        <v>244.08418167438504</v>
      </c>
      <c r="AS1737" t="s">
        <v>195</v>
      </c>
      <c r="AT1737" t="s">
        <v>217</v>
      </c>
      <c r="AU1737" t="s">
        <v>197</v>
      </c>
      <c r="AV1737" t="s">
        <v>218</v>
      </c>
      <c r="AW1737" t="s">
        <v>217</v>
      </c>
      <c r="AX1737" t="s">
        <v>197</v>
      </c>
      <c r="AY1737" t="s">
        <v>228</v>
      </c>
    </row>
    <row r="1738" spans="1:51" x14ac:dyDescent="0.45">
      <c r="A1738" s="22">
        <v>871513</v>
      </c>
      <c r="B1738" s="6">
        <v>45536</v>
      </c>
      <c r="C1738" s="22">
        <v>453000</v>
      </c>
      <c r="D1738" s="22">
        <v>2238986</v>
      </c>
      <c r="E1738" s="22"/>
      <c r="F1738" s="22">
        <v>33615</v>
      </c>
      <c r="G1738" s="22">
        <v>139698</v>
      </c>
      <c r="H1738" s="22">
        <v>6</v>
      </c>
      <c r="I1738" s="22"/>
      <c r="J1738" s="22">
        <v>6</v>
      </c>
      <c r="K1738" s="22">
        <v>7788</v>
      </c>
      <c r="L1738" s="23" t="s">
        <v>1338</v>
      </c>
      <c r="M1738" s="23"/>
      <c r="N1738" s="23" t="s">
        <v>184</v>
      </c>
      <c r="O1738" s="23" t="s">
        <v>672</v>
      </c>
      <c r="P1738" s="22">
        <v>14</v>
      </c>
      <c r="Q1738" s="23" t="s">
        <v>673</v>
      </c>
      <c r="R1738" s="23" t="s">
        <v>667</v>
      </c>
      <c r="S1738" s="23" t="s">
        <v>22</v>
      </c>
      <c r="T1738" s="23" t="s">
        <v>667</v>
      </c>
      <c r="U1738" s="23" t="s">
        <v>22</v>
      </c>
      <c r="V1738" s="23" t="s">
        <v>674</v>
      </c>
      <c r="W1738" s="23" t="s">
        <v>188</v>
      </c>
      <c r="X1738" s="23" t="s">
        <v>189</v>
      </c>
      <c r="Y1738" s="22">
        <v>0</v>
      </c>
      <c r="Z1738" s="23" t="s">
        <v>190</v>
      </c>
      <c r="AA1738" s="23" t="s">
        <v>191</v>
      </c>
      <c r="AB1738" s="23" t="s">
        <v>190</v>
      </c>
      <c r="AC1738" s="23" t="s">
        <v>190</v>
      </c>
      <c r="AD1738" s="23" t="s">
        <v>190</v>
      </c>
      <c r="AE1738" s="23" t="s">
        <v>675</v>
      </c>
      <c r="AF1738" s="23"/>
      <c r="AG1738" s="23"/>
      <c r="AH1738" s="23"/>
      <c r="AI1738" s="23"/>
      <c r="AJ1738" s="23" t="b">
        <v>0</v>
      </c>
      <c r="AK1738" s="3">
        <v>122</v>
      </c>
      <c r="AL1738" s="3">
        <v>4952</v>
      </c>
      <c r="AM1738" s="3">
        <v>4164</v>
      </c>
      <c r="AN1738" s="24">
        <v>45536.084181674385</v>
      </c>
      <c r="AO1738" s="24">
        <v>45536.084204822531</v>
      </c>
      <c r="AP1738">
        <v>9</v>
      </c>
      <c r="AQ1738" t="s">
        <v>194</v>
      </c>
      <c r="AR1738">
        <v>244.08418167438504</v>
      </c>
      <c r="AS1738" t="s">
        <v>195</v>
      </c>
      <c r="AT1738" t="s">
        <v>217</v>
      </c>
      <c r="AU1738" t="s">
        <v>197</v>
      </c>
      <c r="AV1738" t="s">
        <v>218</v>
      </c>
      <c r="AW1738" t="s">
        <v>217</v>
      </c>
      <c r="AX1738" t="s">
        <v>197</v>
      </c>
      <c r="AY1738" t="s">
        <v>228</v>
      </c>
    </row>
    <row r="1739" spans="1:51" x14ac:dyDescent="0.45">
      <c r="A1739" s="22">
        <v>871846</v>
      </c>
      <c r="B1739" s="6">
        <v>45536</v>
      </c>
      <c r="C1739" s="22">
        <v>437000</v>
      </c>
      <c r="D1739" s="22">
        <v>462817</v>
      </c>
      <c r="E1739" s="22"/>
      <c r="F1739" s="22">
        <v>16</v>
      </c>
      <c r="G1739" s="22">
        <v>38249</v>
      </c>
      <c r="H1739" s="22">
        <v>2</v>
      </c>
      <c r="I1739" s="22"/>
      <c r="J1739" s="22">
        <v>47</v>
      </c>
      <c r="K1739" s="22">
        <v>101588</v>
      </c>
      <c r="L1739" s="23" t="s">
        <v>1036</v>
      </c>
      <c r="M1739" s="23"/>
      <c r="N1739" s="23" t="s">
        <v>184</v>
      </c>
      <c r="O1739" s="23" t="s">
        <v>213</v>
      </c>
      <c r="P1739" s="22">
        <v>20</v>
      </c>
      <c r="Q1739" s="23" t="s">
        <v>186</v>
      </c>
      <c r="R1739" s="23"/>
      <c r="S1739" s="23"/>
      <c r="T1739" s="23"/>
      <c r="U1739" s="23"/>
      <c r="V1739" s="23" t="s">
        <v>187</v>
      </c>
      <c r="W1739" s="23" t="s">
        <v>188</v>
      </c>
      <c r="X1739" s="23" t="s">
        <v>189</v>
      </c>
      <c r="Y1739" s="22">
        <v>0</v>
      </c>
      <c r="Z1739" s="23" t="s">
        <v>190</v>
      </c>
      <c r="AA1739" s="23" t="s">
        <v>191</v>
      </c>
      <c r="AB1739" s="23" t="s">
        <v>190</v>
      </c>
      <c r="AC1739" s="23" t="s">
        <v>192</v>
      </c>
      <c r="AD1739" s="23" t="s">
        <v>193</v>
      </c>
      <c r="AE1739" s="23" t="s">
        <v>85</v>
      </c>
      <c r="AF1739" s="23" t="s">
        <v>190</v>
      </c>
      <c r="AG1739" s="23" t="s">
        <v>190</v>
      </c>
      <c r="AH1739" s="23" t="s">
        <v>190</v>
      </c>
      <c r="AI1739" s="23" t="s">
        <v>820</v>
      </c>
      <c r="AJ1739" s="23" t="b">
        <v>0</v>
      </c>
      <c r="AK1739" s="3">
        <v>111</v>
      </c>
      <c r="AL1739" s="3">
        <v>3448</v>
      </c>
      <c r="AM1739" s="3">
        <v>4416</v>
      </c>
      <c r="AN1739" s="24">
        <v>45536.132687692902</v>
      </c>
      <c r="AO1739" s="24">
        <v>45536.132687692902</v>
      </c>
      <c r="AP1739">
        <v>9</v>
      </c>
      <c r="AQ1739" t="s">
        <v>194</v>
      </c>
      <c r="AR1739">
        <v>244.13268769290153</v>
      </c>
      <c r="AS1739" t="s">
        <v>195</v>
      </c>
      <c r="AT1739" t="s">
        <v>251</v>
      </c>
      <c r="AU1739" t="s">
        <v>197</v>
      </c>
      <c r="AV1739" t="s">
        <v>234</v>
      </c>
      <c r="AW1739" t="s">
        <v>251</v>
      </c>
      <c r="AX1739" t="s">
        <v>197</v>
      </c>
      <c r="AY1739" t="s">
        <v>234</v>
      </c>
    </row>
    <row r="1740" spans="1:51" x14ac:dyDescent="0.45">
      <c r="A1740" s="22">
        <v>874009</v>
      </c>
      <c r="B1740" s="6">
        <v>45536</v>
      </c>
      <c r="C1740" s="22">
        <v>437000</v>
      </c>
      <c r="D1740" s="22">
        <v>2820397</v>
      </c>
      <c r="E1740" s="22"/>
      <c r="F1740" s="22">
        <v>32264</v>
      </c>
      <c r="G1740" s="22">
        <v>141686</v>
      </c>
      <c r="H1740" s="22">
        <v>0</v>
      </c>
      <c r="I1740" s="22"/>
      <c r="J1740" s="22">
        <v>21</v>
      </c>
      <c r="K1740" s="22">
        <v>102192</v>
      </c>
      <c r="L1740" s="23" t="s">
        <v>1442</v>
      </c>
      <c r="M1740" s="23"/>
      <c r="N1740" s="23" t="s">
        <v>184</v>
      </c>
      <c r="O1740" s="23" t="s">
        <v>225</v>
      </c>
      <c r="P1740" s="22">
        <v>20</v>
      </c>
      <c r="Q1740" s="23" t="s">
        <v>186</v>
      </c>
      <c r="R1740" s="23"/>
      <c r="S1740" s="23"/>
      <c r="T1740" s="23"/>
      <c r="U1740" s="23"/>
      <c r="V1740" s="23" t="s">
        <v>187</v>
      </c>
      <c r="W1740" s="23" t="s">
        <v>188</v>
      </c>
      <c r="X1740" s="23" t="s">
        <v>189</v>
      </c>
      <c r="Y1740" s="22">
        <v>0</v>
      </c>
      <c r="Z1740" s="23" t="s">
        <v>190</v>
      </c>
      <c r="AA1740" s="23" t="s">
        <v>191</v>
      </c>
      <c r="AB1740" s="23" t="s">
        <v>190</v>
      </c>
      <c r="AC1740" s="23" t="s">
        <v>192</v>
      </c>
      <c r="AD1740" s="23" t="s">
        <v>281</v>
      </c>
      <c r="AE1740" s="23" t="s">
        <v>67</v>
      </c>
      <c r="AF1740" s="23"/>
      <c r="AG1740" s="23"/>
      <c r="AH1740" s="23"/>
      <c r="AI1740" s="23"/>
      <c r="AJ1740" s="23" t="b">
        <v>0</v>
      </c>
      <c r="AK1740" s="3">
        <v>97</v>
      </c>
      <c r="AL1740" s="3">
        <v>2408</v>
      </c>
      <c r="AM1740" s="3">
        <v>6106</v>
      </c>
      <c r="AN1740" s="24">
        <v>45536.654369174379</v>
      </c>
      <c r="AO1740" s="24">
        <v>45536.654392322533</v>
      </c>
      <c r="AP1740">
        <v>9</v>
      </c>
      <c r="AQ1740" t="s">
        <v>194</v>
      </c>
      <c r="AR1740">
        <v>244.6543691743791</v>
      </c>
      <c r="AS1740" t="s">
        <v>195</v>
      </c>
      <c r="AT1740" t="s">
        <v>228</v>
      </c>
      <c r="AU1740" t="s">
        <v>197</v>
      </c>
      <c r="AV1740" t="s">
        <v>229</v>
      </c>
      <c r="AW1740" t="s">
        <v>228</v>
      </c>
      <c r="AX1740" t="s">
        <v>197</v>
      </c>
      <c r="AY1740" t="s">
        <v>231</v>
      </c>
    </row>
    <row r="1741" spans="1:51" x14ac:dyDescent="0.45">
      <c r="A1741" s="22">
        <v>872492</v>
      </c>
      <c r="B1741" s="6">
        <v>45536</v>
      </c>
      <c r="C1741" s="22">
        <v>423000</v>
      </c>
      <c r="D1741" s="22">
        <v>4738754</v>
      </c>
      <c r="E1741" s="22"/>
      <c r="F1741" s="22">
        <v>1</v>
      </c>
      <c r="G1741" s="22">
        <v>134514</v>
      </c>
      <c r="H1741" s="22">
        <v>0</v>
      </c>
      <c r="I1741" s="22">
        <v>0</v>
      </c>
      <c r="J1741" s="22">
        <v>5275</v>
      </c>
      <c r="K1741" s="22">
        <v>101880</v>
      </c>
      <c r="L1741" s="23" t="s">
        <v>1650</v>
      </c>
      <c r="M1741" s="23"/>
      <c r="N1741" s="23" t="s">
        <v>184</v>
      </c>
      <c r="O1741" s="23" t="s">
        <v>517</v>
      </c>
      <c r="P1741" s="22">
        <v>15</v>
      </c>
      <c r="Q1741" s="23" t="s">
        <v>518</v>
      </c>
      <c r="R1741" s="23"/>
      <c r="S1741" s="23"/>
      <c r="T1741" s="23"/>
      <c r="U1741" s="23"/>
      <c r="V1741" s="23" t="s">
        <v>519</v>
      </c>
      <c r="W1741" s="23" t="s">
        <v>188</v>
      </c>
      <c r="X1741" s="23" t="s">
        <v>601</v>
      </c>
      <c r="Y1741" s="22">
        <v>0</v>
      </c>
      <c r="Z1741" s="23"/>
      <c r="AA1741" s="23" t="s">
        <v>191</v>
      </c>
      <c r="AB1741" s="23"/>
      <c r="AC1741" s="23"/>
      <c r="AD1741" s="23"/>
      <c r="AE1741" s="23"/>
      <c r="AF1741" s="23" t="s">
        <v>190</v>
      </c>
      <c r="AG1741" s="23" t="s">
        <v>520</v>
      </c>
      <c r="AH1741" s="23" t="s">
        <v>281</v>
      </c>
      <c r="AI1741" s="23" t="s">
        <v>521</v>
      </c>
      <c r="AJ1741" s="23" t="b">
        <v>0</v>
      </c>
      <c r="AK1741" s="3">
        <v>127</v>
      </c>
      <c r="AL1741" s="3">
        <v>3404</v>
      </c>
      <c r="AM1741" s="3">
        <v>4879</v>
      </c>
      <c r="AN1741" s="24">
        <v>45536.307292052472</v>
      </c>
      <c r="AO1741" s="24">
        <v>45536.307338348764</v>
      </c>
      <c r="AP1741">
        <v>9</v>
      </c>
      <c r="AQ1741" t="s">
        <v>194</v>
      </c>
      <c r="AR1741">
        <v>244.30729205247189</v>
      </c>
      <c r="AS1741" t="s">
        <v>195</v>
      </c>
      <c r="AT1741" t="s">
        <v>408</v>
      </c>
      <c r="AU1741" t="s">
        <v>197</v>
      </c>
      <c r="AV1741" t="s">
        <v>305</v>
      </c>
      <c r="AW1741" t="s">
        <v>408</v>
      </c>
      <c r="AX1741" t="s">
        <v>197</v>
      </c>
      <c r="AY1741" t="s">
        <v>201</v>
      </c>
    </row>
    <row r="1742" spans="1:51" x14ac:dyDescent="0.45">
      <c r="A1742" s="22">
        <v>872140</v>
      </c>
      <c r="B1742" s="6">
        <v>45536</v>
      </c>
      <c r="C1742" s="22">
        <v>422000</v>
      </c>
      <c r="D1742" s="22">
        <v>445736</v>
      </c>
      <c r="E1742" s="22"/>
      <c r="F1742" s="22">
        <v>139</v>
      </c>
      <c r="G1742" s="22">
        <v>200167</v>
      </c>
      <c r="H1742" s="22">
        <v>25</v>
      </c>
      <c r="I1742" s="22">
        <v>0</v>
      </c>
      <c r="J1742" s="22">
        <v>130</v>
      </c>
      <c r="K1742" s="22">
        <v>7895</v>
      </c>
      <c r="L1742" s="23" t="s">
        <v>928</v>
      </c>
      <c r="M1742" s="23"/>
      <c r="N1742" s="23" t="s">
        <v>184</v>
      </c>
      <c r="O1742" s="23" t="s">
        <v>184</v>
      </c>
      <c r="P1742" s="22">
        <v>1</v>
      </c>
      <c r="Q1742" s="23" t="s">
        <v>274</v>
      </c>
      <c r="R1742" s="23"/>
      <c r="S1742" s="23"/>
      <c r="T1742" s="23"/>
      <c r="U1742" s="23"/>
      <c r="V1742" s="23" t="s">
        <v>929</v>
      </c>
      <c r="W1742" s="23" t="s">
        <v>188</v>
      </c>
      <c r="X1742" s="23" t="s">
        <v>601</v>
      </c>
      <c r="Y1742" s="22">
        <v>0</v>
      </c>
      <c r="Z1742" s="23"/>
      <c r="AA1742" s="23" t="s">
        <v>191</v>
      </c>
      <c r="AB1742" s="23" t="s">
        <v>190</v>
      </c>
      <c r="AC1742" s="23" t="s">
        <v>925</v>
      </c>
      <c r="AD1742" s="23" t="s">
        <v>281</v>
      </c>
      <c r="AE1742" s="23" t="s">
        <v>930</v>
      </c>
      <c r="AF1742" s="23"/>
      <c r="AG1742" s="23"/>
      <c r="AH1742" s="23"/>
      <c r="AI1742" s="23"/>
      <c r="AJ1742" s="23" t="b">
        <v>0</v>
      </c>
      <c r="AK1742" s="3">
        <v>61</v>
      </c>
      <c r="AL1742" s="3">
        <v>2872</v>
      </c>
      <c r="AM1742" s="3">
        <v>4639</v>
      </c>
      <c r="AN1742" s="24">
        <v>45536.230594560184</v>
      </c>
      <c r="AO1742" s="24">
        <v>45536.230594560184</v>
      </c>
      <c r="AP1742">
        <v>9</v>
      </c>
      <c r="AQ1742" t="s">
        <v>194</v>
      </c>
      <c r="AR1742">
        <v>244.23059456018382</v>
      </c>
      <c r="AS1742" t="s">
        <v>195</v>
      </c>
      <c r="AT1742" t="s">
        <v>296</v>
      </c>
      <c r="AU1742" t="s">
        <v>197</v>
      </c>
      <c r="AV1742" t="s">
        <v>235</v>
      </c>
      <c r="AW1742" t="s">
        <v>296</v>
      </c>
      <c r="AX1742" t="s">
        <v>197</v>
      </c>
      <c r="AY1742" t="s">
        <v>235</v>
      </c>
    </row>
    <row r="1743" spans="1:51" x14ac:dyDescent="0.45">
      <c r="A1743" s="22">
        <v>873977</v>
      </c>
      <c r="B1743" s="6">
        <v>45536</v>
      </c>
      <c r="C1743" s="22">
        <v>422000</v>
      </c>
      <c r="D1743" s="22">
        <v>455378</v>
      </c>
      <c r="E1743" s="22"/>
      <c r="F1743" s="22">
        <v>1891</v>
      </c>
      <c r="G1743" s="22">
        <v>102483</v>
      </c>
      <c r="H1743" s="22">
        <v>1</v>
      </c>
      <c r="I1743" s="22"/>
      <c r="J1743" s="22">
        <v>2</v>
      </c>
      <c r="K1743" s="22">
        <v>101877</v>
      </c>
      <c r="L1743" s="23" t="s">
        <v>1216</v>
      </c>
      <c r="M1743" s="23"/>
      <c r="N1743" s="23" t="s">
        <v>184</v>
      </c>
      <c r="O1743" s="23" t="s">
        <v>225</v>
      </c>
      <c r="P1743" s="22">
        <v>20</v>
      </c>
      <c r="Q1743" s="23" t="s">
        <v>186</v>
      </c>
      <c r="R1743" s="23"/>
      <c r="S1743" s="23"/>
      <c r="T1743" s="23"/>
      <c r="U1743" s="23"/>
      <c r="V1743" s="23" t="s">
        <v>187</v>
      </c>
      <c r="W1743" s="23" t="s">
        <v>188</v>
      </c>
      <c r="X1743" s="23" t="s">
        <v>189</v>
      </c>
      <c r="Y1743" s="22">
        <v>0</v>
      </c>
      <c r="Z1743" s="23" t="s">
        <v>190</v>
      </c>
      <c r="AA1743" s="23" t="s">
        <v>191</v>
      </c>
      <c r="AB1743" s="23" t="s">
        <v>190</v>
      </c>
      <c r="AC1743" s="23" t="s">
        <v>192</v>
      </c>
      <c r="AD1743" s="23" t="s">
        <v>281</v>
      </c>
      <c r="AE1743" s="23" t="s">
        <v>67</v>
      </c>
      <c r="AF1743" s="23"/>
      <c r="AG1743" s="23"/>
      <c r="AH1743" s="23"/>
      <c r="AI1743" s="23"/>
      <c r="AJ1743" s="23" t="b">
        <v>0</v>
      </c>
      <c r="AK1743" s="3">
        <v>97</v>
      </c>
      <c r="AL1743" s="3">
        <v>2408</v>
      </c>
      <c r="AM1743" s="3">
        <v>6076</v>
      </c>
      <c r="AN1743" s="24">
        <v>45536.65421828704</v>
      </c>
      <c r="AO1743" s="24">
        <v>45536.65421828704</v>
      </c>
      <c r="AP1743">
        <v>9</v>
      </c>
      <c r="AQ1743" t="s">
        <v>194</v>
      </c>
      <c r="AR1743">
        <v>244.65421828703984</v>
      </c>
      <c r="AS1743" t="s">
        <v>195</v>
      </c>
      <c r="AT1743" t="s">
        <v>228</v>
      </c>
      <c r="AU1743" t="s">
        <v>197</v>
      </c>
      <c r="AV1743" t="s">
        <v>234</v>
      </c>
      <c r="AW1743" t="s">
        <v>228</v>
      </c>
      <c r="AX1743" t="s">
        <v>197</v>
      </c>
      <c r="AY1743" t="s">
        <v>234</v>
      </c>
    </row>
    <row r="1744" spans="1:51" x14ac:dyDescent="0.45">
      <c r="A1744" s="22">
        <v>874426</v>
      </c>
      <c r="B1744" s="6">
        <v>45536</v>
      </c>
      <c r="C1744" s="22">
        <v>422000</v>
      </c>
      <c r="D1744" s="22">
        <v>2960454</v>
      </c>
      <c r="E1744" s="22"/>
      <c r="F1744" s="22">
        <v>2808</v>
      </c>
      <c r="G1744" s="22">
        <v>205405</v>
      </c>
      <c r="H1744" s="22">
        <v>0</v>
      </c>
      <c r="I1744" s="22"/>
      <c r="J1744" s="22">
        <v>48306</v>
      </c>
      <c r="K1744" s="22">
        <v>6698</v>
      </c>
      <c r="L1744" s="23" t="s">
        <v>1519</v>
      </c>
      <c r="M1744" s="23"/>
      <c r="N1744" s="23" t="s">
        <v>184</v>
      </c>
      <c r="O1744" s="23" t="s">
        <v>225</v>
      </c>
      <c r="P1744" s="22">
        <v>18</v>
      </c>
      <c r="Q1744" s="23" t="s">
        <v>279</v>
      </c>
      <c r="R1744" s="23"/>
      <c r="S1744" s="23"/>
      <c r="T1744" s="23"/>
      <c r="U1744" s="23"/>
      <c r="V1744" s="23" t="s">
        <v>187</v>
      </c>
      <c r="W1744" s="23" t="s">
        <v>188</v>
      </c>
      <c r="X1744" s="23" t="s">
        <v>189</v>
      </c>
      <c r="Y1744" s="22">
        <v>0</v>
      </c>
      <c r="Z1744" s="23" t="s">
        <v>190</v>
      </c>
      <c r="AA1744" s="23" t="s">
        <v>191</v>
      </c>
      <c r="AB1744" s="23" t="s">
        <v>190</v>
      </c>
      <c r="AC1744" s="23" t="s">
        <v>280</v>
      </c>
      <c r="AD1744" s="23" t="s">
        <v>281</v>
      </c>
      <c r="AE1744" s="23" t="s">
        <v>94</v>
      </c>
      <c r="AF1744" s="23"/>
      <c r="AG1744" s="23"/>
      <c r="AH1744" s="23"/>
      <c r="AI1744" s="23"/>
      <c r="AJ1744" s="23" t="b">
        <v>0</v>
      </c>
      <c r="AK1744" s="3">
        <v>115</v>
      </c>
      <c r="AL1744" s="3">
        <v>2408</v>
      </c>
      <c r="AM1744" s="3">
        <v>6474</v>
      </c>
      <c r="AN1744" s="24">
        <v>45536.688223996913</v>
      </c>
      <c r="AO1744" s="24">
        <v>45536.688247145059</v>
      </c>
      <c r="AP1744">
        <v>9</v>
      </c>
      <c r="AQ1744" t="s">
        <v>194</v>
      </c>
      <c r="AR1744">
        <v>244.68822399691271</v>
      </c>
      <c r="AS1744" t="s">
        <v>195</v>
      </c>
      <c r="AT1744" t="s">
        <v>198</v>
      </c>
      <c r="AU1744" t="s">
        <v>197</v>
      </c>
      <c r="AV1744" t="s">
        <v>235</v>
      </c>
      <c r="AW1744" t="s">
        <v>198</v>
      </c>
      <c r="AX1744" t="s">
        <v>197</v>
      </c>
      <c r="AY1744" t="s">
        <v>233</v>
      </c>
    </row>
    <row r="1745" spans="1:51" x14ac:dyDescent="0.45">
      <c r="A1745" s="22">
        <v>873978</v>
      </c>
      <c r="B1745" s="6">
        <v>45536</v>
      </c>
      <c r="C1745" s="22">
        <v>421000</v>
      </c>
      <c r="D1745" s="22">
        <v>417350</v>
      </c>
      <c r="E1745" s="22"/>
      <c r="F1745" s="22">
        <v>1145</v>
      </c>
      <c r="G1745" s="22">
        <v>102052</v>
      </c>
      <c r="H1745" s="22">
        <v>2</v>
      </c>
      <c r="I1745" s="22"/>
      <c r="J1745" s="22">
        <v>2</v>
      </c>
      <c r="K1745" s="22">
        <v>101771</v>
      </c>
      <c r="L1745" s="23" t="s">
        <v>1213</v>
      </c>
      <c r="M1745" s="23"/>
      <c r="N1745" s="23" t="s">
        <v>184</v>
      </c>
      <c r="O1745" s="23" t="s">
        <v>225</v>
      </c>
      <c r="P1745" s="22">
        <v>20</v>
      </c>
      <c r="Q1745" s="23" t="s">
        <v>186</v>
      </c>
      <c r="R1745" s="23"/>
      <c r="S1745" s="23"/>
      <c r="T1745" s="23"/>
      <c r="U1745" s="23"/>
      <c r="V1745" s="23" t="s">
        <v>187</v>
      </c>
      <c r="W1745" s="23" t="s">
        <v>188</v>
      </c>
      <c r="X1745" s="23" t="s">
        <v>189</v>
      </c>
      <c r="Y1745" s="22">
        <v>0</v>
      </c>
      <c r="Z1745" s="23" t="s">
        <v>190</v>
      </c>
      <c r="AA1745" s="23" t="s">
        <v>191</v>
      </c>
      <c r="AB1745" s="23" t="s">
        <v>190</v>
      </c>
      <c r="AC1745" s="23" t="s">
        <v>192</v>
      </c>
      <c r="AD1745" s="23" t="s">
        <v>281</v>
      </c>
      <c r="AE1745" s="23" t="s">
        <v>67</v>
      </c>
      <c r="AF1745" s="23"/>
      <c r="AG1745" s="23"/>
      <c r="AH1745" s="23"/>
      <c r="AI1745" s="23"/>
      <c r="AJ1745" s="23" t="b">
        <v>0</v>
      </c>
      <c r="AK1745" s="3">
        <v>97</v>
      </c>
      <c r="AL1745" s="3">
        <v>2408</v>
      </c>
      <c r="AM1745" s="3">
        <v>6077</v>
      </c>
      <c r="AN1745" s="24">
        <v>45536.654223186728</v>
      </c>
      <c r="AO1745" s="24">
        <v>45536.654223186728</v>
      </c>
      <c r="AP1745">
        <v>9</v>
      </c>
      <c r="AQ1745" t="s">
        <v>194</v>
      </c>
      <c r="AR1745">
        <v>244.6542231867279</v>
      </c>
      <c r="AS1745" t="s">
        <v>195</v>
      </c>
      <c r="AT1745" t="s">
        <v>228</v>
      </c>
      <c r="AU1745" t="s">
        <v>197</v>
      </c>
      <c r="AV1745" t="s">
        <v>233</v>
      </c>
      <c r="AW1745" t="s">
        <v>228</v>
      </c>
      <c r="AX1745" t="s">
        <v>197</v>
      </c>
      <c r="AY1745" t="s">
        <v>233</v>
      </c>
    </row>
    <row r="1746" spans="1:51" x14ac:dyDescent="0.45">
      <c r="A1746" s="22">
        <v>873730</v>
      </c>
      <c r="B1746" s="6">
        <v>45536</v>
      </c>
      <c r="C1746" s="22">
        <v>407000</v>
      </c>
      <c r="D1746" s="22">
        <v>4113942</v>
      </c>
      <c r="E1746" s="22"/>
      <c r="F1746" s="22">
        <v>4083</v>
      </c>
      <c r="G1746" s="22">
        <v>289052</v>
      </c>
      <c r="H1746" s="22">
        <v>0</v>
      </c>
      <c r="I1746" s="22"/>
      <c r="J1746" s="22">
        <v>67978</v>
      </c>
      <c r="K1746" s="22">
        <v>1446</v>
      </c>
      <c r="L1746" s="23" t="s">
        <v>1516</v>
      </c>
      <c r="M1746" s="23"/>
      <c r="N1746" s="23" t="s">
        <v>184</v>
      </c>
      <c r="O1746" s="23" t="s">
        <v>225</v>
      </c>
      <c r="P1746" s="22">
        <v>18</v>
      </c>
      <c r="Q1746" s="23" t="s">
        <v>279</v>
      </c>
      <c r="R1746" s="23"/>
      <c r="S1746" s="23"/>
      <c r="T1746" s="23"/>
      <c r="U1746" s="23"/>
      <c r="V1746" s="23" t="s">
        <v>187</v>
      </c>
      <c r="W1746" s="23" t="s">
        <v>188</v>
      </c>
      <c r="X1746" s="23" t="s">
        <v>189</v>
      </c>
      <c r="Y1746" s="22">
        <v>0</v>
      </c>
      <c r="Z1746" s="23" t="s">
        <v>190</v>
      </c>
      <c r="AA1746" s="23" t="s">
        <v>191</v>
      </c>
      <c r="AB1746" s="23" t="s">
        <v>190</v>
      </c>
      <c r="AC1746" s="23" t="s">
        <v>280</v>
      </c>
      <c r="AD1746" s="23" t="s">
        <v>281</v>
      </c>
      <c r="AE1746" s="23" t="s">
        <v>94</v>
      </c>
      <c r="AF1746" s="23"/>
      <c r="AG1746" s="23"/>
      <c r="AH1746" s="23"/>
      <c r="AI1746" s="23"/>
      <c r="AJ1746" s="23" t="b">
        <v>0</v>
      </c>
      <c r="AK1746" s="3">
        <v>127</v>
      </c>
      <c r="AL1746" s="3">
        <v>2408</v>
      </c>
      <c r="AM1746" s="3">
        <v>5868</v>
      </c>
      <c r="AN1746" s="24">
        <v>45536.634750925929</v>
      </c>
      <c r="AO1746" s="24">
        <v>45536.634797222221</v>
      </c>
      <c r="AP1746">
        <v>9</v>
      </c>
      <c r="AQ1746" t="s">
        <v>194</v>
      </c>
      <c r="AR1746">
        <v>244.63475092592853</v>
      </c>
      <c r="AS1746" t="s">
        <v>195</v>
      </c>
      <c r="AT1746" t="s">
        <v>228</v>
      </c>
      <c r="AU1746" t="s">
        <v>197</v>
      </c>
      <c r="AV1746" t="s">
        <v>214</v>
      </c>
      <c r="AW1746" t="s">
        <v>228</v>
      </c>
      <c r="AX1746" t="s">
        <v>197</v>
      </c>
      <c r="AY1746" t="s">
        <v>232</v>
      </c>
    </row>
    <row r="1747" spans="1:51" x14ac:dyDescent="0.45">
      <c r="A1747" s="22">
        <v>873658</v>
      </c>
      <c r="B1747" s="6">
        <v>45536</v>
      </c>
      <c r="C1747" s="22">
        <v>407000</v>
      </c>
      <c r="D1747" s="22">
        <v>3903778</v>
      </c>
      <c r="E1747" s="22"/>
      <c r="F1747" s="22">
        <v>3652</v>
      </c>
      <c r="G1747" s="22">
        <v>269057</v>
      </c>
      <c r="H1747" s="22">
        <v>0</v>
      </c>
      <c r="I1747" s="22"/>
      <c r="J1747" s="22">
        <v>62801</v>
      </c>
      <c r="K1747" s="22">
        <v>4297</v>
      </c>
      <c r="L1747" s="23" t="s">
        <v>1538</v>
      </c>
      <c r="M1747" s="23"/>
      <c r="N1747" s="23" t="s">
        <v>184</v>
      </c>
      <c r="O1747" s="23" t="s">
        <v>225</v>
      </c>
      <c r="P1747" s="22">
        <v>18</v>
      </c>
      <c r="Q1747" s="23" t="s">
        <v>279</v>
      </c>
      <c r="R1747" s="23"/>
      <c r="S1747" s="23"/>
      <c r="T1747" s="23"/>
      <c r="U1747" s="23"/>
      <c r="V1747" s="23" t="s">
        <v>187</v>
      </c>
      <c r="W1747" s="23" t="s">
        <v>188</v>
      </c>
      <c r="X1747" s="23" t="s">
        <v>189</v>
      </c>
      <c r="Y1747" s="22">
        <v>0</v>
      </c>
      <c r="Z1747" s="23" t="s">
        <v>190</v>
      </c>
      <c r="AA1747" s="23" t="s">
        <v>191</v>
      </c>
      <c r="AB1747" s="23" t="s">
        <v>190</v>
      </c>
      <c r="AC1747" s="23" t="s">
        <v>280</v>
      </c>
      <c r="AD1747" s="23" t="s">
        <v>281</v>
      </c>
      <c r="AE1747" s="23" t="s">
        <v>94</v>
      </c>
      <c r="AF1747" s="23"/>
      <c r="AG1747" s="23"/>
      <c r="AH1747" s="23"/>
      <c r="AI1747" s="23"/>
      <c r="AJ1747" s="23" t="b">
        <v>0</v>
      </c>
      <c r="AK1747" s="3">
        <v>62</v>
      </c>
      <c r="AL1747" s="3">
        <v>2408</v>
      </c>
      <c r="AM1747" s="3">
        <v>5811</v>
      </c>
      <c r="AN1747" s="24">
        <v>45536.620812808644</v>
      </c>
      <c r="AO1747" s="24">
        <v>45536.620847530867</v>
      </c>
      <c r="AP1747">
        <v>9</v>
      </c>
      <c r="AQ1747" t="s">
        <v>194</v>
      </c>
      <c r="AR1747">
        <v>244.62081280864368</v>
      </c>
      <c r="AS1747" t="s">
        <v>195</v>
      </c>
      <c r="AT1747" t="s">
        <v>227</v>
      </c>
      <c r="AU1747" t="s">
        <v>197</v>
      </c>
      <c r="AV1747" t="s">
        <v>260</v>
      </c>
      <c r="AW1747" t="s">
        <v>227</v>
      </c>
      <c r="AX1747" t="s">
        <v>197</v>
      </c>
      <c r="AY1747" t="s">
        <v>317</v>
      </c>
    </row>
    <row r="1748" spans="1:51" x14ac:dyDescent="0.45">
      <c r="A1748" s="22">
        <v>874878</v>
      </c>
      <c r="B1748" s="6">
        <v>45536</v>
      </c>
      <c r="C1748" s="22">
        <v>407000</v>
      </c>
      <c r="D1748" s="22">
        <v>2281100</v>
      </c>
      <c r="E1748" s="22"/>
      <c r="F1748" s="22">
        <v>5570</v>
      </c>
      <c r="G1748" s="22">
        <v>5093</v>
      </c>
      <c r="H1748" s="22">
        <v>0</v>
      </c>
      <c r="I1748" s="22"/>
      <c r="J1748" s="22">
        <v>219510</v>
      </c>
      <c r="K1748" s="22">
        <v>8489</v>
      </c>
      <c r="L1748" s="23" t="s">
        <v>1669</v>
      </c>
      <c r="M1748" s="23"/>
      <c r="N1748" s="23" t="s">
        <v>184</v>
      </c>
      <c r="O1748" s="23" t="s">
        <v>481</v>
      </c>
      <c r="P1748" s="22">
        <v>1</v>
      </c>
      <c r="Q1748" s="23" t="s">
        <v>274</v>
      </c>
      <c r="R1748" s="23"/>
      <c r="S1748" s="23"/>
      <c r="T1748" s="23"/>
      <c r="U1748" s="23"/>
      <c r="V1748" s="23" t="s">
        <v>187</v>
      </c>
      <c r="W1748" s="23" t="s">
        <v>188</v>
      </c>
      <c r="X1748" s="23" t="s">
        <v>189</v>
      </c>
      <c r="Y1748" s="22">
        <v>0</v>
      </c>
      <c r="Z1748" s="23" t="s">
        <v>190</v>
      </c>
      <c r="AA1748" s="23" t="s">
        <v>191</v>
      </c>
      <c r="AB1748" s="23" t="s">
        <v>190</v>
      </c>
      <c r="AC1748" s="23" t="s">
        <v>190</v>
      </c>
      <c r="AD1748" s="23" t="s">
        <v>190</v>
      </c>
      <c r="AE1748" s="23" t="s">
        <v>82</v>
      </c>
      <c r="AF1748" s="23" t="s">
        <v>190</v>
      </c>
      <c r="AG1748" s="23" t="s">
        <v>192</v>
      </c>
      <c r="AH1748" s="23" t="s">
        <v>281</v>
      </c>
      <c r="AI1748" s="23" t="s">
        <v>1670</v>
      </c>
      <c r="AJ1748" s="23" t="b">
        <v>0</v>
      </c>
      <c r="AK1748" s="3">
        <v>111</v>
      </c>
      <c r="AL1748" s="3">
        <v>2968</v>
      </c>
      <c r="AM1748" s="3">
        <v>6852</v>
      </c>
      <c r="AN1748" s="24">
        <v>45536.875506558645</v>
      </c>
      <c r="AO1748" s="24">
        <v>45536.875529706791</v>
      </c>
      <c r="AP1748">
        <v>9</v>
      </c>
      <c r="AQ1748" t="s">
        <v>194</v>
      </c>
      <c r="AR1748">
        <v>244.8755065586447</v>
      </c>
      <c r="AS1748" t="s">
        <v>195</v>
      </c>
      <c r="AT1748" t="s">
        <v>226</v>
      </c>
      <c r="AU1748" t="s">
        <v>197</v>
      </c>
      <c r="AV1748" t="s">
        <v>205</v>
      </c>
      <c r="AW1748" t="s">
        <v>226</v>
      </c>
      <c r="AX1748" t="s">
        <v>197</v>
      </c>
      <c r="AY1748" t="s">
        <v>300</v>
      </c>
    </row>
    <row r="1749" spans="1:51" x14ac:dyDescent="0.45">
      <c r="A1749" s="22">
        <v>873836</v>
      </c>
      <c r="B1749" s="6">
        <v>45536</v>
      </c>
      <c r="C1749" s="22">
        <v>406000</v>
      </c>
      <c r="D1749" s="22">
        <v>20488005</v>
      </c>
      <c r="E1749" s="22"/>
      <c r="F1749" s="22">
        <v>7126</v>
      </c>
      <c r="G1749" s="22">
        <v>1007158</v>
      </c>
      <c r="H1749" s="22">
        <v>0</v>
      </c>
      <c r="I1749" s="22"/>
      <c r="J1749" s="22">
        <v>236197</v>
      </c>
      <c r="K1749" s="22">
        <v>774</v>
      </c>
      <c r="L1749" s="23" t="s">
        <v>1483</v>
      </c>
      <c r="M1749" s="23"/>
      <c r="N1749" s="23" t="s">
        <v>184</v>
      </c>
      <c r="O1749" s="23" t="s">
        <v>225</v>
      </c>
      <c r="P1749" s="22">
        <v>18</v>
      </c>
      <c r="Q1749" s="23" t="s">
        <v>279</v>
      </c>
      <c r="R1749" s="23"/>
      <c r="S1749" s="23"/>
      <c r="T1749" s="23"/>
      <c r="U1749" s="23"/>
      <c r="V1749" s="23" t="s">
        <v>187</v>
      </c>
      <c r="W1749" s="23" t="s">
        <v>188</v>
      </c>
      <c r="X1749" s="23" t="s">
        <v>189</v>
      </c>
      <c r="Y1749" s="22">
        <v>0</v>
      </c>
      <c r="Z1749" s="23" t="s">
        <v>190</v>
      </c>
      <c r="AA1749" s="23" t="s">
        <v>191</v>
      </c>
      <c r="AB1749" s="23" t="s">
        <v>190</v>
      </c>
      <c r="AC1749" s="23" t="s">
        <v>280</v>
      </c>
      <c r="AD1749" s="23" t="s">
        <v>281</v>
      </c>
      <c r="AE1749" s="23" t="s">
        <v>91</v>
      </c>
      <c r="AF1749" s="23"/>
      <c r="AG1749" s="23"/>
      <c r="AH1749" s="23"/>
      <c r="AI1749" s="23"/>
      <c r="AJ1749" s="23" t="b">
        <v>0</v>
      </c>
      <c r="AK1749" s="3">
        <v>98</v>
      </c>
      <c r="AL1749" s="3">
        <v>2408</v>
      </c>
      <c r="AM1749" s="3">
        <v>5932</v>
      </c>
      <c r="AN1749" s="24">
        <v>45536.64954810957</v>
      </c>
      <c r="AO1749" s="24">
        <v>45536.649779591047</v>
      </c>
      <c r="AP1749">
        <v>9</v>
      </c>
      <c r="AQ1749" t="s">
        <v>194</v>
      </c>
      <c r="AR1749">
        <v>244.64954810956988</v>
      </c>
      <c r="AS1749" t="s">
        <v>195</v>
      </c>
      <c r="AT1749" t="s">
        <v>228</v>
      </c>
      <c r="AU1749" t="s">
        <v>197</v>
      </c>
      <c r="AV1749" t="s">
        <v>226</v>
      </c>
      <c r="AW1749" t="s">
        <v>228</v>
      </c>
      <c r="AX1749" t="s">
        <v>197</v>
      </c>
      <c r="AY1749" t="s">
        <v>309</v>
      </c>
    </row>
    <row r="1750" spans="1:51" x14ac:dyDescent="0.45">
      <c r="A1750" s="22">
        <v>871270</v>
      </c>
      <c r="B1750" s="6">
        <v>45536</v>
      </c>
      <c r="C1750" s="22">
        <v>406000</v>
      </c>
      <c r="D1750" s="22">
        <v>440531</v>
      </c>
      <c r="E1750" s="22"/>
      <c r="F1750" s="22">
        <v>3780</v>
      </c>
      <c r="G1750" s="22">
        <v>64133</v>
      </c>
      <c r="H1750" s="22">
        <v>0</v>
      </c>
      <c r="I1750" s="22"/>
      <c r="J1750" s="22">
        <v>30</v>
      </c>
      <c r="K1750" s="22">
        <v>100876</v>
      </c>
      <c r="L1750" s="23" t="s">
        <v>423</v>
      </c>
      <c r="M1750" s="23"/>
      <c r="N1750" s="23" t="s">
        <v>184</v>
      </c>
      <c r="O1750" s="23" t="s">
        <v>185</v>
      </c>
      <c r="P1750" s="22">
        <v>1</v>
      </c>
      <c r="Q1750" s="23" t="s">
        <v>274</v>
      </c>
      <c r="R1750" s="23"/>
      <c r="S1750" s="23"/>
      <c r="T1750" s="23"/>
      <c r="U1750" s="23"/>
      <c r="V1750" s="23" t="s">
        <v>187</v>
      </c>
      <c r="W1750" s="23" t="s">
        <v>188</v>
      </c>
      <c r="X1750" s="23" t="s">
        <v>189</v>
      </c>
      <c r="Y1750" s="22">
        <v>0</v>
      </c>
      <c r="Z1750" s="23" t="s">
        <v>190</v>
      </c>
      <c r="AA1750" s="23" t="s">
        <v>191</v>
      </c>
      <c r="AB1750" s="23" t="s">
        <v>190</v>
      </c>
      <c r="AC1750" s="23" t="s">
        <v>190</v>
      </c>
      <c r="AD1750" s="23" t="s">
        <v>190</v>
      </c>
      <c r="AE1750" s="23" t="s">
        <v>82</v>
      </c>
      <c r="AF1750" s="23" t="s">
        <v>190</v>
      </c>
      <c r="AG1750" s="23" t="s">
        <v>192</v>
      </c>
      <c r="AH1750" s="23" t="s">
        <v>281</v>
      </c>
      <c r="AI1750" s="23" t="s">
        <v>419</v>
      </c>
      <c r="AJ1750" s="23" t="b">
        <v>0</v>
      </c>
      <c r="AK1750" s="3">
        <v>153</v>
      </c>
      <c r="AL1750" s="3">
        <v>236</v>
      </c>
      <c r="AM1750" s="3">
        <v>3957</v>
      </c>
      <c r="AN1750" s="24">
        <v>45536.002279745371</v>
      </c>
      <c r="AO1750" s="24">
        <v>45536.002279745371</v>
      </c>
      <c r="AP1750">
        <v>9</v>
      </c>
      <c r="AQ1750" t="s">
        <v>194</v>
      </c>
      <c r="AR1750">
        <v>244.0022797453712</v>
      </c>
      <c r="AS1750" t="s">
        <v>195</v>
      </c>
      <c r="AT1750" t="s">
        <v>196</v>
      </c>
      <c r="AU1750" t="s">
        <v>197</v>
      </c>
      <c r="AV1750" t="s">
        <v>229</v>
      </c>
      <c r="AW1750" t="s">
        <v>196</v>
      </c>
      <c r="AX1750" t="s">
        <v>197</v>
      </c>
      <c r="AY1750" t="s">
        <v>229</v>
      </c>
    </row>
    <row r="1751" spans="1:51" x14ac:dyDescent="0.45">
      <c r="A1751" s="22">
        <v>873882</v>
      </c>
      <c r="B1751" s="6">
        <v>45536</v>
      </c>
      <c r="C1751" s="22">
        <v>405000</v>
      </c>
      <c r="D1751" s="22">
        <v>302142</v>
      </c>
      <c r="E1751" s="22"/>
      <c r="F1751" s="22">
        <v>78</v>
      </c>
      <c r="G1751" s="22">
        <v>139033</v>
      </c>
      <c r="H1751" s="22">
        <v>0</v>
      </c>
      <c r="I1751" s="22"/>
      <c r="J1751" s="22">
        <v>2</v>
      </c>
      <c r="K1751" s="22">
        <v>102142</v>
      </c>
      <c r="L1751" s="23" t="s">
        <v>1448</v>
      </c>
      <c r="M1751" s="23"/>
      <c r="N1751" s="23" t="s">
        <v>184</v>
      </c>
      <c r="O1751" s="23" t="s">
        <v>225</v>
      </c>
      <c r="P1751" s="22">
        <v>20</v>
      </c>
      <c r="Q1751" s="23" t="s">
        <v>186</v>
      </c>
      <c r="R1751" s="23"/>
      <c r="S1751" s="23"/>
      <c r="T1751" s="23"/>
      <c r="U1751" s="23"/>
      <c r="V1751" s="23" t="s">
        <v>187</v>
      </c>
      <c r="W1751" s="23" t="s">
        <v>188</v>
      </c>
      <c r="X1751" s="23" t="s">
        <v>189</v>
      </c>
      <c r="Y1751" s="22">
        <v>0</v>
      </c>
      <c r="Z1751" s="23" t="s">
        <v>190</v>
      </c>
      <c r="AA1751" s="23" t="s">
        <v>191</v>
      </c>
      <c r="AB1751" s="23" t="s">
        <v>190</v>
      </c>
      <c r="AC1751" s="23" t="s">
        <v>192</v>
      </c>
      <c r="AD1751" s="23" t="s">
        <v>281</v>
      </c>
      <c r="AE1751" s="23" t="s">
        <v>67</v>
      </c>
      <c r="AF1751" s="23"/>
      <c r="AG1751" s="23"/>
      <c r="AH1751" s="23"/>
      <c r="AI1751" s="23"/>
      <c r="AJ1751" s="23" t="b">
        <v>0</v>
      </c>
      <c r="AK1751" s="3">
        <v>149</v>
      </c>
      <c r="AL1751" s="3">
        <v>2408</v>
      </c>
      <c r="AM1751" s="3">
        <v>5979</v>
      </c>
      <c r="AN1751" s="24">
        <v>45536.650975887344</v>
      </c>
      <c r="AO1751" s="24">
        <v>45536.650975887344</v>
      </c>
      <c r="AP1751">
        <v>9</v>
      </c>
      <c r="AQ1751" t="s">
        <v>194</v>
      </c>
      <c r="AR1751">
        <v>244.65097588734352</v>
      </c>
      <c r="AS1751" t="s">
        <v>195</v>
      </c>
      <c r="AT1751" t="s">
        <v>228</v>
      </c>
      <c r="AU1751" t="s">
        <v>197</v>
      </c>
      <c r="AV1751" t="s">
        <v>210</v>
      </c>
      <c r="AW1751" t="s">
        <v>228</v>
      </c>
      <c r="AX1751" t="s">
        <v>197</v>
      </c>
      <c r="AY1751" t="s">
        <v>210</v>
      </c>
    </row>
    <row r="1752" spans="1:51" x14ac:dyDescent="0.45">
      <c r="A1752" s="22">
        <v>872509</v>
      </c>
      <c r="B1752" s="6">
        <v>45536</v>
      </c>
      <c r="C1752" s="22">
        <v>391000</v>
      </c>
      <c r="D1752" s="22">
        <v>1760754</v>
      </c>
      <c r="E1752" s="22"/>
      <c r="F1752" s="22">
        <v>71569</v>
      </c>
      <c r="G1752" s="22">
        <v>71569</v>
      </c>
      <c r="H1752" s="22">
        <v>0</v>
      </c>
      <c r="I1752" s="22"/>
      <c r="J1752" s="22">
        <v>2871</v>
      </c>
      <c r="K1752" s="22">
        <v>3583</v>
      </c>
      <c r="L1752" s="23" t="s">
        <v>407</v>
      </c>
      <c r="M1752" s="23"/>
      <c r="N1752" s="23" t="s">
        <v>184</v>
      </c>
      <c r="O1752" s="23" t="s">
        <v>225</v>
      </c>
      <c r="P1752" s="22">
        <v>18</v>
      </c>
      <c r="Q1752" s="23" t="s">
        <v>279</v>
      </c>
      <c r="R1752" s="23"/>
      <c r="S1752" s="23"/>
      <c r="T1752" s="23"/>
      <c r="U1752" s="23"/>
      <c r="V1752" s="23" t="s">
        <v>187</v>
      </c>
      <c r="W1752" s="23" t="s">
        <v>188</v>
      </c>
      <c r="X1752" s="23" t="s">
        <v>189</v>
      </c>
      <c r="Y1752" s="22">
        <v>0</v>
      </c>
      <c r="Z1752" s="23" t="s">
        <v>190</v>
      </c>
      <c r="AA1752" s="23" t="s">
        <v>191</v>
      </c>
      <c r="AB1752" s="23" t="s">
        <v>190</v>
      </c>
      <c r="AC1752" s="23" t="s">
        <v>280</v>
      </c>
      <c r="AD1752" s="23" t="s">
        <v>281</v>
      </c>
      <c r="AE1752" s="23" t="s">
        <v>92</v>
      </c>
      <c r="AF1752" s="23"/>
      <c r="AG1752" s="23"/>
      <c r="AH1752" s="23"/>
      <c r="AI1752" s="23"/>
      <c r="AJ1752" s="23" t="b">
        <v>0</v>
      </c>
      <c r="AK1752" s="3">
        <v>115</v>
      </c>
      <c r="AL1752" s="3">
        <v>2408</v>
      </c>
      <c r="AM1752" s="3">
        <v>4896</v>
      </c>
      <c r="AN1752" s="24">
        <v>45536.312530131174</v>
      </c>
      <c r="AO1752" s="24">
        <v>45536.312541705243</v>
      </c>
      <c r="AP1752">
        <v>9</v>
      </c>
      <c r="AQ1752" t="s">
        <v>194</v>
      </c>
      <c r="AR1752">
        <v>244.31253013117384</v>
      </c>
      <c r="AS1752" t="s">
        <v>195</v>
      </c>
      <c r="AT1752" t="s">
        <v>408</v>
      </c>
      <c r="AU1752" t="s">
        <v>197</v>
      </c>
      <c r="AV1752" t="s">
        <v>235</v>
      </c>
      <c r="AW1752" t="s">
        <v>408</v>
      </c>
      <c r="AX1752" t="s">
        <v>197</v>
      </c>
      <c r="AY1752" t="s">
        <v>234</v>
      </c>
    </row>
    <row r="1753" spans="1:51" x14ac:dyDescent="0.45">
      <c r="A1753" s="22">
        <v>871880</v>
      </c>
      <c r="B1753" s="6">
        <v>45536</v>
      </c>
      <c r="C1753" s="22">
        <v>390000</v>
      </c>
      <c r="D1753" s="22">
        <v>4489727</v>
      </c>
      <c r="E1753" s="22"/>
      <c r="F1753" s="22">
        <v>0</v>
      </c>
      <c r="G1753" s="22">
        <v>39259</v>
      </c>
      <c r="H1753" s="22">
        <v>0</v>
      </c>
      <c r="I1753" s="22"/>
      <c r="J1753" s="22">
        <v>769386</v>
      </c>
      <c r="K1753" s="22">
        <v>8424</v>
      </c>
      <c r="L1753" s="23" t="s">
        <v>417</v>
      </c>
      <c r="M1753" s="23"/>
      <c r="N1753" s="23" t="s">
        <v>184</v>
      </c>
      <c r="O1753" s="23" t="s">
        <v>216</v>
      </c>
      <c r="P1753" s="22">
        <v>1</v>
      </c>
      <c r="Q1753" s="23" t="s">
        <v>274</v>
      </c>
      <c r="R1753" s="23"/>
      <c r="S1753" s="23"/>
      <c r="T1753" s="23"/>
      <c r="U1753" s="23"/>
      <c r="V1753" s="23" t="s">
        <v>187</v>
      </c>
      <c r="W1753" s="23" t="s">
        <v>188</v>
      </c>
      <c r="X1753" s="23" t="s">
        <v>189</v>
      </c>
      <c r="Y1753" s="22">
        <v>0</v>
      </c>
      <c r="Z1753" s="23" t="s">
        <v>190</v>
      </c>
      <c r="AA1753" s="23" t="s">
        <v>191</v>
      </c>
      <c r="AB1753" s="23" t="s">
        <v>190</v>
      </c>
      <c r="AC1753" s="23" t="s">
        <v>190</v>
      </c>
      <c r="AD1753" s="23" t="s">
        <v>190</v>
      </c>
      <c r="AE1753" s="23" t="s">
        <v>82</v>
      </c>
      <c r="AF1753" s="23" t="s">
        <v>190</v>
      </c>
      <c r="AG1753" s="23" t="s">
        <v>272</v>
      </c>
      <c r="AH1753" s="23" t="s">
        <v>415</v>
      </c>
      <c r="AI1753" s="23" t="s">
        <v>416</v>
      </c>
      <c r="AJ1753" s="23" t="b">
        <v>0</v>
      </c>
      <c r="AK1753" s="3">
        <v>135</v>
      </c>
      <c r="AL1753" s="3">
        <v>4604</v>
      </c>
      <c r="AM1753" s="3">
        <v>4450</v>
      </c>
      <c r="AN1753" s="24">
        <v>45536.136975887348</v>
      </c>
      <c r="AO1753" s="24">
        <v>45536.137022183641</v>
      </c>
      <c r="AP1753">
        <v>9</v>
      </c>
      <c r="AQ1753" t="s">
        <v>194</v>
      </c>
      <c r="AR1753">
        <v>244.13697588734794</v>
      </c>
      <c r="AS1753" t="s">
        <v>195</v>
      </c>
      <c r="AT1753" t="s">
        <v>251</v>
      </c>
      <c r="AU1753" t="s">
        <v>197</v>
      </c>
      <c r="AV1753" t="s">
        <v>228</v>
      </c>
      <c r="AW1753" t="s">
        <v>251</v>
      </c>
      <c r="AX1753" t="s">
        <v>197</v>
      </c>
      <c r="AY1753" t="s">
        <v>231</v>
      </c>
    </row>
    <row r="1754" spans="1:51" x14ac:dyDescent="0.45">
      <c r="A1754" s="22">
        <v>871314</v>
      </c>
      <c r="B1754" s="6">
        <v>45536</v>
      </c>
      <c r="C1754" s="22">
        <v>375000</v>
      </c>
      <c r="D1754" s="22">
        <v>380094</v>
      </c>
      <c r="E1754" s="22"/>
      <c r="F1754" s="22">
        <v>0</v>
      </c>
      <c r="G1754" s="22">
        <v>61407</v>
      </c>
      <c r="H1754" s="22">
        <v>0</v>
      </c>
      <c r="I1754" s="22"/>
      <c r="J1754" s="22">
        <v>30</v>
      </c>
      <c r="K1754" s="22">
        <v>100967</v>
      </c>
      <c r="L1754" s="23" t="s">
        <v>442</v>
      </c>
      <c r="M1754" s="23"/>
      <c r="N1754" s="23" t="s">
        <v>184</v>
      </c>
      <c r="O1754" s="23" t="s">
        <v>185</v>
      </c>
      <c r="P1754" s="22">
        <v>1</v>
      </c>
      <c r="Q1754" s="23" t="s">
        <v>274</v>
      </c>
      <c r="R1754" s="23"/>
      <c r="S1754" s="23"/>
      <c r="T1754" s="23"/>
      <c r="U1754" s="23"/>
      <c r="V1754" s="23" t="s">
        <v>187</v>
      </c>
      <c r="W1754" s="23" t="s">
        <v>188</v>
      </c>
      <c r="X1754" s="23" t="s">
        <v>189</v>
      </c>
      <c r="Y1754" s="22">
        <v>0</v>
      </c>
      <c r="Z1754" s="23" t="s">
        <v>190</v>
      </c>
      <c r="AA1754" s="23" t="s">
        <v>191</v>
      </c>
      <c r="AB1754" s="23" t="s">
        <v>190</v>
      </c>
      <c r="AC1754" s="23" t="s">
        <v>190</v>
      </c>
      <c r="AD1754" s="23" t="s">
        <v>190</v>
      </c>
      <c r="AE1754" s="23" t="s">
        <v>82</v>
      </c>
      <c r="AF1754" s="23" t="s">
        <v>190</v>
      </c>
      <c r="AG1754" s="23" t="s">
        <v>192</v>
      </c>
      <c r="AH1754" s="23" t="s">
        <v>281</v>
      </c>
      <c r="AI1754" s="23" t="s">
        <v>433</v>
      </c>
      <c r="AJ1754" s="23" t="b">
        <v>0</v>
      </c>
      <c r="AK1754" s="3">
        <v>61</v>
      </c>
      <c r="AL1754" s="3">
        <v>236</v>
      </c>
      <c r="AM1754" s="3">
        <v>3983</v>
      </c>
      <c r="AN1754" s="24">
        <v>45536.005244135806</v>
      </c>
      <c r="AO1754" s="24">
        <v>45536.005244135806</v>
      </c>
      <c r="AP1754">
        <v>9</v>
      </c>
      <c r="AQ1754" t="s">
        <v>194</v>
      </c>
      <c r="AR1754">
        <v>244.0052441358057</v>
      </c>
      <c r="AS1754" t="s">
        <v>195</v>
      </c>
      <c r="AT1754" t="s">
        <v>196</v>
      </c>
      <c r="AU1754" t="s">
        <v>197</v>
      </c>
      <c r="AV1754" t="s">
        <v>301</v>
      </c>
      <c r="AW1754" t="s">
        <v>196</v>
      </c>
      <c r="AX1754" t="s">
        <v>197</v>
      </c>
      <c r="AY1754" t="s">
        <v>301</v>
      </c>
    </row>
    <row r="1755" spans="1:51" x14ac:dyDescent="0.45">
      <c r="A1755" s="22">
        <v>873878</v>
      </c>
      <c r="B1755" s="6">
        <v>45536</v>
      </c>
      <c r="C1755" s="22">
        <v>375000</v>
      </c>
      <c r="D1755" s="22">
        <v>907286</v>
      </c>
      <c r="E1755" s="22"/>
      <c r="F1755" s="22">
        <v>33117</v>
      </c>
      <c r="G1755" s="22">
        <v>170858</v>
      </c>
      <c r="H1755" s="22">
        <v>3</v>
      </c>
      <c r="I1755" s="22"/>
      <c r="J1755" s="22">
        <v>2</v>
      </c>
      <c r="K1755" s="22">
        <v>101851</v>
      </c>
      <c r="L1755" s="23" t="s">
        <v>1203</v>
      </c>
      <c r="M1755" s="23"/>
      <c r="N1755" s="23" t="s">
        <v>184</v>
      </c>
      <c r="O1755" s="23" t="s">
        <v>225</v>
      </c>
      <c r="P1755" s="22">
        <v>20</v>
      </c>
      <c r="Q1755" s="23" t="s">
        <v>186</v>
      </c>
      <c r="R1755" s="23"/>
      <c r="S1755" s="23"/>
      <c r="T1755" s="23"/>
      <c r="U1755" s="23"/>
      <c r="V1755" s="23" t="s">
        <v>187</v>
      </c>
      <c r="W1755" s="23" t="s">
        <v>188</v>
      </c>
      <c r="X1755" s="23" t="s">
        <v>189</v>
      </c>
      <c r="Y1755" s="22">
        <v>0</v>
      </c>
      <c r="Z1755" s="23" t="s">
        <v>190</v>
      </c>
      <c r="AA1755" s="23" t="s">
        <v>191</v>
      </c>
      <c r="AB1755" s="23" t="s">
        <v>190</v>
      </c>
      <c r="AC1755" s="23" t="s">
        <v>192</v>
      </c>
      <c r="AD1755" s="23" t="s">
        <v>281</v>
      </c>
      <c r="AE1755" s="23" t="s">
        <v>67</v>
      </c>
      <c r="AF1755" s="23"/>
      <c r="AG1755" s="23"/>
      <c r="AH1755" s="23"/>
      <c r="AI1755" s="23"/>
      <c r="AJ1755" s="23" t="b">
        <v>0</v>
      </c>
      <c r="AK1755" s="3">
        <v>149</v>
      </c>
      <c r="AL1755" s="3">
        <v>2408</v>
      </c>
      <c r="AM1755" s="3">
        <v>5975</v>
      </c>
      <c r="AN1755" s="24">
        <v>45536.650968595677</v>
      </c>
      <c r="AO1755" s="24">
        <v>45536.650968595677</v>
      </c>
      <c r="AP1755">
        <v>9</v>
      </c>
      <c r="AQ1755" t="s">
        <v>194</v>
      </c>
      <c r="AR1755">
        <v>244.65096859567711</v>
      </c>
      <c r="AS1755" t="s">
        <v>195</v>
      </c>
      <c r="AT1755" t="s">
        <v>228</v>
      </c>
      <c r="AU1755" t="s">
        <v>197</v>
      </c>
      <c r="AV1755" t="s">
        <v>210</v>
      </c>
      <c r="AW1755" t="s">
        <v>228</v>
      </c>
      <c r="AX1755" t="s">
        <v>197</v>
      </c>
      <c r="AY1755" t="s">
        <v>210</v>
      </c>
    </row>
    <row r="1756" spans="1:51" x14ac:dyDescent="0.45">
      <c r="A1756" s="22">
        <v>872144</v>
      </c>
      <c r="B1756" s="6">
        <v>45536</v>
      </c>
      <c r="C1756" s="22">
        <v>375000</v>
      </c>
      <c r="D1756" s="22">
        <v>336065</v>
      </c>
      <c r="E1756" s="22"/>
      <c r="F1756" s="22">
        <v>1540</v>
      </c>
      <c r="G1756" s="22">
        <v>50678</v>
      </c>
      <c r="H1756" s="22">
        <v>91</v>
      </c>
      <c r="I1756" s="22"/>
      <c r="J1756" s="22">
        <v>21194</v>
      </c>
      <c r="K1756" s="22">
        <v>4606</v>
      </c>
      <c r="L1756" s="23" t="s">
        <v>1256</v>
      </c>
      <c r="M1756" s="23"/>
      <c r="N1756" s="23" t="s">
        <v>184</v>
      </c>
      <c r="O1756" s="23" t="s">
        <v>955</v>
      </c>
      <c r="P1756" s="22">
        <v>6</v>
      </c>
      <c r="Q1756" s="23" t="s">
        <v>757</v>
      </c>
      <c r="R1756" s="23"/>
      <c r="S1756" s="23"/>
      <c r="T1756" s="23"/>
      <c r="U1756" s="23"/>
      <c r="V1756" s="23" t="s">
        <v>187</v>
      </c>
      <c r="W1756" s="23" t="s">
        <v>188</v>
      </c>
      <c r="X1756" s="23" t="s">
        <v>189</v>
      </c>
      <c r="Y1756" s="22">
        <v>0</v>
      </c>
      <c r="Z1756" s="23" t="s">
        <v>190</v>
      </c>
      <c r="AA1756" s="23" t="s">
        <v>191</v>
      </c>
      <c r="AB1756" s="23" t="s">
        <v>190</v>
      </c>
      <c r="AC1756" s="23" t="s">
        <v>1255</v>
      </c>
      <c r="AD1756" s="23" t="s">
        <v>281</v>
      </c>
      <c r="AE1756" s="23" t="s">
        <v>1257</v>
      </c>
      <c r="AF1756" s="23"/>
      <c r="AG1756" s="23"/>
      <c r="AH1756" s="23"/>
      <c r="AI1756" s="23"/>
      <c r="AJ1756" s="23" t="b">
        <v>0</v>
      </c>
      <c r="AK1756" s="3">
        <v>111</v>
      </c>
      <c r="AL1756" s="3">
        <v>3132</v>
      </c>
      <c r="AM1756" s="3">
        <v>4642</v>
      </c>
      <c r="AN1756" s="24">
        <v>45536.231891396608</v>
      </c>
      <c r="AO1756" s="24">
        <v>45536.231891396608</v>
      </c>
      <c r="AP1756">
        <v>9</v>
      </c>
      <c r="AQ1756" t="s">
        <v>194</v>
      </c>
      <c r="AR1756">
        <v>244.23189139660826</v>
      </c>
      <c r="AS1756" t="s">
        <v>195</v>
      </c>
      <c r="AT1756" t="s">
        <v>296</v>
      </c>
      <c r="AU1756" t="s">
        <v>197</v>
      </c>
      <c r="AV1756" t="s">
        <v>291</v>
      </c>
      <c r="AW1756" t="s">
        <v>296</v>
      </c>
      <c r="AX1756" t="s">
        <v>197</v>
      </c>
      <c r="AY1756" t="s">
        <v>291</v>
      </c>
    </row>
    <row r="1757" spans="1:51" x14ac:dyDescent="0.45">
      <c r="A1757" s="22">
        <v>872541</v>
      </c>
      <c r="B1757" s="6">
        <v>45536</v>
      </c>
      <c r="C1757" s="22">
        <v>375000</v>
      </c>
      <c r="D1757" s="22">
        <v>880426</v>
      </c>
      <c r="E1757" s="22"/>
      <c r="F1757" s="22">
        <v>1888</v>
      </c>
      <c r="G1757" s="22">
        <v>163437</v>
      </c>
      <c r="H1757" s="22">
        <v>0</v>
      </c>
      <c r="I1757" s="22"/>
      <c r="J1757" s="22">
        <v>2</v>
      </c>
      <c r="K1757" s="22">
        <v>102043</v>
      </c>
      <c r="L1757" s="23" t="s">
        <v>1556</v>
      </c>
      <c r="M1757" s="23"/>
      <c r="N1757" s="23" t="s">
        <v>184</v>
      </c>
      <c r="O1757" s="23" t="s">
        <v>225</v>
      </c>
      <c r="P1757" s="22">
        <v>18</v>
      </c>
      <c r="Q1757" s="23" t="s">
        <v>279</v>
      </c>
      <c r="R1757" s="23"/>
      <c r="S1757" s="23"/>
      <c r="T1757" s="23"/>
      <c r="U1757" s="23"/>
      <c r="V1757" s="23" t="s">
        <v>187</v>
      </c>
      <c r="W1757" s="23" t="s">
        <v>188</v>
      </c>
      <c r="X1757" s="23" t="s">
        <v>189</v>
      </c>
      <c r="Y1757" s="22">
        <v>0</v>
      </c>
      <c r="Z1757" s="23" t="s">
        <v>190</v>
      </c>
      <c r="AA1757" s="23" t="s">
        <v>191</v>
      </c>
      <c r="AB1757" s="23" t="s">
        <v>190</v>
      </c>
      <c r="AC1757" s="23" t="s">
        <v>280</v>
      </c>
      <c r="AD1757" s="23" t="s">
        <v>281</v>
      </c>
      <c r="AE1757" s="23" t="s">
        <v>69</v>
      </c>
      <c r="AF1757" s="23"/>
      <c r="AG1757" s="23"/>
      <c r="AH1757" s="23"/>
      <c r="AI1757" s="23"/>
      <c r="AJ1757" s="23" t="b">
        <v>0</v>
      </c>
      <c r="AK1757" s="3">
        <v>124</v>
      </c>
      <c r="AL1757" s="3">
        <v>2408</v>
      </c>
      <c r="AM1757" s="3">
        <v>4926</v>
      </c>
      <c r="AN1757" s="24">
        <v>45536.318040972219</v>
      </c>
      <c r="AO1757" s="24">
        <v>45536.318040972219</v>
      </c>
      <c r="AP1757">
        <v>9</v>
      </c>
      <c r="AQ1757" t="s">
        <v>194</v>
      </c>
      <c r="AR1757">
        <v>244.31804097221902</v>
      </c>
      <c r="AS1757" t="s">
        <v>195</v>
      </c>
      <c r="AT1757" t="s">
        <v>408</v>
      </c>
      <c r="AU1757" t="s">
        <v>197</v>
      </c>
      <c r="AV1757" t="s">
        <v>261</v>
      </c>
      <c r="AW1757" t="s">
        <v>408</v>
      </c>
      <c r="AX1757" t="s">
        <v>197</v>
      </c>
      <c r="AY1757" t="s">
        <v>261</v>
      </c>
    </row>
    <row r="1758" spans="1:51" x14ac:dyDescent="0.45">
      <c r="A1758" s="22">
        <v>871313</v>
      </c>
      <c r="B1758" s="6">
        <v>45536</v>
      </c>
      <c r="C1758" s="22">
        <v>375000</v>
      </c>
      <c r="D1758" s="22">
        <v>396658</v>
      </c>
      <c r="E1758" s="22"/>
      <c r="F1758" s="22">
        <v>4</v>
      </c>
      <c r="G1758" s="22">
        <v>61407</v>
      </c>
      <c r="H1758" s="22">
        <v>0</v>
      </c>
      <c r="I1758" s="22"/>
      <c r="J1758" s="22">
        <v>30</v>
      </c>
      <c r="K1758" s="22">
        <v>101255</v>
      </c>
      <c r="L1758" s="23" t="s">
        <v>418</v>
      </c>
      <c r="M1758" s="23"/>
      <c r="N1758" s="23" t="s">
        <v>184</v>
      </c>
      <c r="O1758" s="23" t="s">
        <v>185</v>
      </c>
      <c r="P1758" s="22">
        <v>1</v>
      </c>
      <c r="Q1758" s="23" t="s">
        <v>274</v>
      </c>
      <c r="R1758" s="23"/>
      <c r="S1758" s="23"/>
      <c r="T1758" s="23"/>
      <c r="U1758" s="23"/>
      <c r="V1758" s="23" t="s">
        <v>187</v>
      </c>
      <c r="W1758" s="23" t="s">
        <v>188</v>
      </c>
      <c r="X1758" s="23" t="s">
        <v>189</v>
      </c>
      <c r="Y1758" s="22">
        <v>0</v>
      </c>
      <c r="Z1758" s="23" t="s">
        <v>190</v>
      </c>
      <c r="AA1758" s="23" t="s">
        <v>191</v>
      </c>
      <c r="AB1758" s="23" t="s">
        <v>190</v>
      </c>
      <c r="AC1758" s="23" t="s">
        <v>190</v>
      </c>
      <c r="AD1758" s="23" t="s">
        <v>190</v>
      </c>
      <c r="AE1758" s="23" t="s">
        <v>82</v>
      </c>
      <c r="AF1758" s="23" t="s">
        <v>190</v>
      </c>
      <c r="AG1758" s="23" t="s">
        <v>192</v>
      </c>
      <c r="AH1758" s="23" t="s">
        <v>281</v>
      </c>
      <c r="AI1758" s="23" t="s">
        <v>419</v>
      </c>
      <c r="AJ1758" s="23" t="b">
        <v>0</v>
      </c>
      <c r="AK1758" s="3">
        <v>61</v>
      </c>
      <c r="AL1758" s="3">
        <v>236</v>
      </c>
      <c r="AM1758" s="3">
        <v>3982</v>
      </c>
      <c r="AN1758" s="24">
        <v>45536.005239660495</v>
      </c>
      <c r="AO1758" s="24">
        <v>45536.005239660495</v>
      </c>
      <c r="AP1758">
        <v>9</v>
      </c>
      <c r="AQ1758" t="s">
        <v>194</v>
      </c>
      <c r="AR1758">
        <v>244.00523966049514</v>
      </c>
      <c r="AS1758" t="s">
        <v>195</v>
      </c>
      <c r="AT1758" t="s">
        <v>196</v>
      </c>
      <c r="AU1758" t="s">
        <v>197</v>
      </c>
      <c r="AV1758" t="s">
        <v>301</v>
      </c>
      <c r="AW1758" t="s">
        <v>196</v>
      </c>
      <c r="AX1758" t="s">
        <v>197</v>
      </c>
      <c r="AY1758" t="s">
        <v>301</v>
      </c>
    </row>
    <row r="1759" spans="1:51" x14ac:dyDescent="0.45">
      <c r="A1759" s="22">
        <v>873883</v>
      </c>
      <c r="B1759" s="6">
        <v>45536</v>
      </c>
      <c r="C1759" s="22">
        <v>360000</v>
      </c>
      <c r="D1759" s="22">
        <v>303935</v>
      </c>
      <c r="E1759" s="22"/>
      <c r="F1759" s="22">
        <v>16</v>
      </c>
      <c r="G1759" s="22">
        <v>139024</v>
      </c>
      <c r="H1759" s="22">
        <v>0</v>
      </c>
      <c r="I1759" s="22"/>
      <c r="J1759" s="22">
        <v>2</v>
      </c>
      <c r="K1759" s="22">
        <v>102049</v>
      </c>
      <c r="L1759" s="23" t="s">
        <v>1437</v>
      </c>
      <c r="M1759" s="23"/>
      <c r="N1759" s="23" t="s">
        <v>184</v>
      </c>
      <c r="O1759" s="23" t="s">
        <v>225</v>
      </c>
      <c r="P1759" s="22">
        <v>20</v>
      </c>
      <c r="Q1759" s="23" t="s">
        <v>186</v>
      </c>
      <c r="R1759" s="23"/>
      <c r="S1759" s="23"/>
      <c r="T1759" s="23"/>
      <c r="U1759" s="23"/>
      <c r="V1759" s="23" t="s">
        <v>187</v>
      </c>
      <c r="W1759" s="23" t="s">
        <v>188</v>
      </c>
      <c r="X1759" s="23" t="s">
        <v>189</v>
      </c>
      <c r="Y1759" s="22">
        <v>0</v>
      </c>
      <c r="Z1759" s="23" t="s">
        <v>190</v>
      </c>
      <c r="AA1759" s="23" t="s">
        <v>191</v>
      </c>
      <c r="AB1759" s="23" t="s">
        <v>190</v>
      </c>
      <c r="AC1759" s="23" t="s">
        <v>192</v>
      </c>
      <c r="AD1759" s="23" t="s">
        <v>281</v>
      </c>
      <c r="AE1759" s="23" t="s">
        <v>67</v>
      </c>
      <c r="AF1759" s="23"/>
      <c r="AG1759" s="23"/>
      <c r="AH1759" s="23"/>
      <c r="AI1759" s="23"/>
      <c r="AJ1759" s="23" t="b">
        <v>0</v>
      </c>
      <c r="AK1759" s="3">
        <v>149</v>
      </c>
      <c r="AL1759" s="3">
        <v>2408</v>
      </c>
      <c r="AM1759" s="3">
        <v>5980</v>
      </c>
      <c r="AN1759" s="24">
        <v>45536.650979475307</v>
      </c>
      <c r="AO1759" s="24">
        <v>45536.650979475307</v>
      </c>
      <c r="AP1759">
        <v>9</v>
      </c>
      <c r="AQ1759" t="s">
        <v>194</v>
      </c>
      <c r="AR1759">
        <v>244.65097947530739</v>
      </c>
      <c r="AS1759" t="s">
        <v>195</v>
      </c>
      <c r="AT1759" t="s">
        <v>228</v>
      </c>
      <c r="AU1759" t="s">
        <v>197</v>
      </c>
      <c r="AV1759" t="s">
        <v>239</v>
      </c>
      <c r="AW1759" t="s">
        <v>228</v>
      </c>
      <c r="AX1759" t="s">
        <v>197</v>
      </c>
      <c r="AY1759" t="s">
        <v>239</v>
      </c>
    </row>
    <row r="1760" spans="1:51" x14ac:dyDescent="0.45">
      <c r="A1760" s="22">
        <v>873718</v>
      </c>
      <c r="B1760" s="6">
        <v>45536</v>
      </c>
      <c r="C1760" s="22">
        <v>360000</v>
      </c>
      <c r="D1760" s="22">
        <v>2164708</v>
      </c>
      <c r="E1760" s="22"/>
      <c r="F1760" s="22">
        <v>2097</v>
      </c>
      <c r="G1760" s="22">
        <v>151181</v>
      </c>
      <c r="H1760" s="22">
        <v>0</v>
      </c>
      <c r="I1760" s="22"/>
      <c r="J1760" s="22">
        <v>35063</v>
      </c>
      <c r="K1760" s="22">
        <v>1652</v>
      </c>
      <c r="L1760" s="23" t="s">
        <v>1509</v>
      </c>
      <c r="M1760" s="23"/>
      <c r="N1760" s="23" t="s">
        <v>184</v>
      </c>
      <c r="O1760" s="23" t="s">
        <v>225</v>
      </c>
      <c r="P1760" s="22">
        <v>18</v>
      </c>
      <c r="Q1760" s="23" t="s">
        <v>279</v>
      </c>
      <c r="R1760" s="23"/>
      <c r="S1760" s="23"/>
      <c r="T1760" s="23"/>
      <c r="U1760" s="23"/>
      <c r="V1760" s="23" t="s">
        <v>187</v>
      </c>
      <c r="W1760" s="23" t="s">
        <v>188</v>
      </c>
      <c r="X1760" s="23" t="s">
        <v>189</v>
      </c>
      <c r="Y1760" s="22">
        <v>0</v>
      </c>
      <c r="Z1760" s="23" t="s">
        <v>190</v>
      </c>
      <c r="AA1760" s="23" t="s">
        <v>191</v>
      </c>
      <c r="AB1760" s="23" t="s">
        <v>190</v>
      </c>
      <c r="AC1760" s="23" t="s">
        <v>280</v>
      </c>
      <c r="AD1760" s="23" t="s">
        <v>281</v>
      </c>
      <c r="AE1760" s="23" t="s">
        <v>94</v>
      </c>
      <c r="AF1760" s="23"/>
      <c r="AG1760" s="23"/>
      <c r="AH1760" s="23"/>
      <c r="AI1760" s="23"/>
      <c r="AJ1760" s="23" t="b">
        <v>0</v>
      </c>
      <c r="AK1760" s="3">
        <v>127</v>
      </c>
      <c r="AL1760" s="3">
        <v>2408</v>
      </c>
      <c r="AM1760" s="3">
        <v>5856</v>
      </c>
      <c r="AN1760" s="24">
        <v>45536.630448456788</v>
      </c>
      <c r="AO1760" s="24">
        <v>45536.630471604942</v>
      </c>
      <c r="AP1760">
        <v>9</v>
      </c>
      <c r="AQ1760" t="s">
        <v>194</v>
      </c>
      <c r="AR1760">
        <v>244.63044845678814</v>
      </c>
      <c r="AS1760" t="s">
        <v>195</v>
      </c>
      <c r="AT1760" t="s">
        <v>228</v>
      </c>
      <c r="AU1760" t="s">
        <v>197</v>
      </c>
      <c r="AV1760" t="s">
        <v>199</v>
      </c>
      <c r="AW1760" t="s">
        <v>228</v>
      </c>
      <c r="AX1760" t="s">
        <v>197</v>
      </c>
      <c r="AY1760" t="s">
        <v>298</v>
      </c>
    </row>
    <row r="1761" spans="1:51" x14ac:dyDescent="0.45">
      <c r="A1761" s="22">
        <v>872105</v>
      </c>
      <c r="B1761" s="6">
        <v>45536</v>
      </c>
      <c r="C1761" s="22">
        <v>344000</v>
      </c>
      <c r="D1761" s="22">
        <v>345616</v>
      </c>
      <c r="E1761" s="22"/>
      <c r="F1761" s="22">
        <v>1212</v>
      </c>
      <c r="G1761" s="22">
        <v>60883</v>
      </c>
      <c r="H1761" s="22">
        <v>12</v>
      </c>
      <c r="I1761" s="22">
        <v>122</v>
      </c>
      <c r="J1761" s="22">
        <v>1</v>
      </c>
      <c r="K1761" s="22">
        <v>102107</v>
      </c>
      <c r="L1761" s="23" t="s">
        <v>947</v>
      </c>
      <c r="M1761" s="23"/>
      <c r="N1761" s="23" t="s">
        <v>184</v>
      </c>
      <c r="O1761" s="23" t="s">
        <v>517</v>
      </c>
      <c r="P1761" s="22">
        <v>15</v>
      </c>
      <c r="Q1761" s="23" t="s">
        <v>518</v>
      </c>
      <c r="R1761" s="23"/>
      <c r="S1761" s="23"/>
      <c r="T1761" s="23"/>
      <c r="U1761" s="23"/>
      <c r="V1761" s="23" t="s">
        <v>519</v>
      </c>
      <c r="W1761" s="23" t="s">
        <v>188</v>
      </c>
      <c r="X1761" s="23" t="s">
        <v>601</v>
      </c>
      <c r="Y1761" s="22">
        <v>2</v>
      </c>
      <c r="Z1761" s="23"/>
      <c r="AA1761" s="23" t="s">
        <v>602</v>
      </c>
      <c r="AB1761" s="23"/>
      <c r="AC1761" s="23"/>
      <c r="AD1761" s="23"/>
      <c r="AE1761" s="23"/>
      <c r="AF1761" s="23" t="s">
        <v>190</v>
      </c>
      <c r="AG1761" s="23" t="s">
        <v>520</v>
      </c>
      <c r="AH1761" s="23" t="s">
        <v>281</v>
      </c>
      <c r="AI1761" s="23" t="s">
        <v>521</v>
      </c>
      <c r="AJ1761" s="23" t="b">
        <v>0</v>
      </c>
      <c r="AK1761" s="3">
        <v>130</v>
      </c>
      <c r="AL1761" s="3">
        <v>3404</v>
      </c>
      <c r="AM1761" s="3">
        <v>4601</v>
      </c>
      <c r="AN1761" s="24">
        <v>45536.219677507717</v>
      </c>
      <c r="AO1761" s="24">
        <v>45536.219677507717</v>
      </c>
      <c r="AP1761">
        <v>9</v>
      </c>
      <c r="AQ1761" t="s">
        <v>194</v>
      </c>
      <c r="AR1761">
        <v>244.21967750771728</v>
      </c>
      <c r="AS1761" t="s">
        <v>195</v>
      </c>
      <c r="AT1761" t="s">
        <v>296</v>
      </c>
      <c r="AU1761" t="s">
        <v>197</v>
      </c>
      <c r="AV1761" t="s">
        <v>236</v>
      </c>
      <c r="AW1761" t="s">
        <v>296</v>
      </c>
      <c r="AX1761" t="s">
        <v>197</v>
      </c>
      <c r="AY1761" t="s">
        <v>236</v>
      </c>
    </row>
    <row r="1762" spans="1:51" x14ac:dyDescent="0.45">
      <c r="A1762" s="22">
        <v>871271</v>
      </c>
      <c r="B1762" s="6">
        <v>45536</v>
      </c>
      <c r="C1762" s="22">
        <v>344000</v>
      </c>
      <c r="D1762" s="22">
        <v>347178</v>
      </c>
      <c r="E1762" s="22"/>
      <c r="F1762" s="22">
        <v>8</v>
      </c>
      <c r="G1762" s="22">
        <v>61495</v>
      </c>
      <c r="H1762" s="22">
        <v>0</v>
      </c>
      <c r="I1762" s="22"/>
      <c r="J1762" s="22">
        <v>30</v>
      </c>
      <c r="K1762" s="22">
        <v>99471</v>
      </c>
      <c r="L1762" s="23" t="s">
        <v>1672</v>
      </c>
      <c r="M1762" s="23"/>
      <c r="N1762" s="23" t="s">
        <v>184</v>
      </c>
      <c r="O1762" s="23" t="s">
        <v>185</v>
      </c>
      <c r="P1762" s="22">
        <v>1</v>
      </c>
      <c r="Q1762" s="23" t="s">
        <v>274</v>
      </c>
      <c r="R1762" s="23"/>
      <c r="S1762" s="23"/>
      <c r="T1762" s="23"/>
      <c r="U1762" s="23"/>
      <c r="V1762" s="23" t="s">
        <v>187</v>
      </c>
      <c r="W1762" s="23" t="s">
        <v>188</v>
      </c>
      <c r="X1762" s="23" t="s">
        <v>189</v>
      </c>
      <c r="Y1762" s="22">
        <v>0</v>
      </c>
      <c r="Z1762" s="23" t="s">
        <v>190</v>
      </c>
      <c r="AA1762" s="23" t="s">
        <v>191</v>
      </c>
      <c r="AB1762" s="23" t="s">
        <v>190</v>
      </c>
      <c r="AC1762" s="23" t="s">
        <v>190</v>
      </c>
      <c r="AD1762" s="23" t="s">
        <v>190</v>
      </c>
      <c r="AE1762" s="23" t="s">
        <v>82</v>
      </c>
      <c r="AF1762" s="23" t="s">
        <v>190</v>
      </c>
      <c r="AG1762" s="23" t="s">
        <v>192</v>
      </c>
      <c r="AH1762" s="23" t="s">
        <v>281</v>
      </c>
      <c r="AI1762" s="23" t="s">
        <v>433</v>
      </c>
      <c r="AJ1762" s="23" t="b">
        <v>0</v>
      </c>
      <c r="AK1762" s="3">
        <v>134</v>
      </c>
      <c r="AL1762" s="3">
        <v>236</v>
      </c>
      <c r="AM1762" s="3">
        <v>3958</v>
      </c>
      <c r="AN1762" s="24">
        <v>45536.002283796297</v>
      </c>
      <c r="AO1762" s="24">
        <v>45536.002283796297</v>
      </c>
      <c r="AP1762">
        <v>9</v>
      </c>
      <c r="AQ1762" t="s">
        <v>194</v>
      </c>
      <c r="AR1762">
        <v>244.00228379629698</v>
      </c>
      <c r="AS1762" t="s">
        <v>195</v>
      </c>
      <c r="AT1762" t="s">
        <v>196</v>
      </c>
      <c r="AU1762" t="s">
        <v>197</v>
      </c>
      <c r="AV1762" t="s">
        <v>229</v>
      </c>
      <c r="AW1762" t="s">
        <v>196</v>
      </c>
      <c r="AX1762" t="s">
        <v>197</v>
      </c>
      <c r="AY1762" t="s">
        <v>229</v>
      </c>
    </row>
    <row r="1763" spans="1:51" x14ac:dyDescent="0.45">
      <c r="A1763" s="22">
        <v>871842</v>
      </c>
      <c r="B1763" s="6">
        <v>45536</v>
      </c>
      <c r="C1763" s="22">
        <v>329000</v>
      </c>
      <c r="D1763" s="22">
        <v>341363</v>
      </c>
      <c r="E1763" s="22"/>
      <c r="F1763" s="22">
        <v>607</v>
      </c>
      <c r="G1763" s="22">
        <v>62820</v>
      </c>
      <c r="H1763" s="22">
        <v>4</v>
      </c>
      <c r="I1763" s="22"/>
      <c r="J1763" s="22">
        <v>59</v>
      </c>
      <c r="K1763" s="22">
        <v>101737</v>
      </c>
      <c r="L1763" s="23" t="s">
        <v>1035</v>
      </c>
      <c r="M1763" s="23"/>
      <c r="N1763" s="23" t="s">
        <v>184</v>
      </c>
      <c r="O1763" s="23" t="s">
        <v>213</v>
      </c>
      <c r="P1763" s="22">
        <v>20</v>
      </c>
      <c r="Q1763" s="23" t="s">
        <v>186</v>
      </c>
      <c r="R1763" s="23"/>
      <c r="S1763" s="23"/>
      <c r="T1763" s="23"/>
      <c r="U1763" s="23"/>
      <c r="V1763" s="23" t="s">
        <v>187</v>
      </c>
      <c r="W1763" s="23" t="s">
        <v>188</v>
      </c>
      <c r="X1763" s="23" t="s">
        <v>189</v>
      </c>
      <c r="Y1763" s="22">
        <v>0</v>
      </c>
      <c r="Z1763" s="23" t="s">
        <v>190</v>
      </c>
      <c r="AA1763" s="23" t="s">
        <v>191</v>
      </c>
      <c r="AB1763" s="23" t="s">
        <v>190</v>
      </c>
      <c r="AC1763" s="23" t="s">
        <v>192</v>
      </c>
      <c r="AD1763" s="23" t="s">
        <v>193</v>
      </c>
      <c r="AE1763" s="23" t="s">
        <v>85</v>
      </c>
      <c r="AF1763" s="23" t="s">
        <v>190</v>
      </c>
      <c r="AG1763" s="23" t="s">
        <v>190</v>
      </c>
      <c r="AH1763" s="23" t="s">
        <v>190</v>
      </c>
      <c r="AI1763" s="23" t="s">
        <v>820</v>
      </c>
      <c r="AJ1763" s="23" t="b">
        <v>0</v>
      </c>
      <c r="AK1763" s="3">
        <v>114</v>
      </c>
      <c r="AL1763" s="3">
        <v>3448</v>
      </c>
      <c r="AM1763" s="3">
        <v>4412</v>
      </c>
      <c r="AN1763" s="24">
        <v>45536.132668479935</v>
      </c>
      <c r="AO1763" s="24">
        <v>45536.132668479935</v>
      </c>
      <c r="AP1763">
        <v>9</v>
      </c>
      <c r="AQ1763" t="s">
        <v>194</v>
      </c>
      <c r="AR1763">
        <v>244.13266847993509</v>
      </c>
      <c r="AS1763" t="s">
        <v>195</v>
      </c>
      <c r="AT1763" t="s">
        <v>251</v>
      </c>
      <c r="AU1763" t="s">
        <v>197</v>
      </c>
      <c r="AV1763" t="s">
        <v>235</v>
      </c>
      <c r="AW1763" t="s">
        <v>251</v>
      </c>
      <c r="AX1763" t="s">
        <v>197</v>
      </c>
      <c r="AY1763" t="s">
        <v>235</v>
      </c>
    </row>
    <row r="1764" spans="1:51" x14ac:dyDescent="0.45">
      <c r="A1764" s="22">
        <v>875342</v>
      </c>
      <c r="B1764" s="6">
        <v>45536</v>
      </c>
      <c r="C1764" s="22">
        <v>328000</v>
      </c>
      <c r="D1764" s="22">
        <v>1758387</v>
      </c>
      <c r="E1764" s="22"/>
      <c r="F1764" s="22">
        <v>0</v>
      </c>
      <c r="G1764" s="22">
        <v>10924</v>
      </c>
      <c r="H1764" s="22">
        <v>0</v>
      </c>
      <c r="I1764" s="22"/>
      <c r="J1764" s="22">
        <v>4</v>
      </c>
      <c r="K1764" s="22">
        <v>101987</v>
      </c>
      <c r="L1764" s="23" t="s">
        <v>289</v>
      </c>
      <c r="M1764" s="23"/>
      <c r="N1764" s="23" t="s">
        <v>184</v>
      </c>
      <c r="O1764" s="23" t="s">
        <v>225</v>
      </c>
      <c r="P1764" s="22">
        <v>18</v>
      </c>
      <c r="Q1764" s="23" t="s">
        <v>279</v>
      </c>
      <c r="R1764" s="23"/>
      <c r="S1764" s="23"/>
      <c r="T1764" s="23"/>
      <c r="U1764" s="23"/>
      <c r="V1764" s="23" t="s">
        <v>187</v>
      </c>
      <c r="W1764" s="23" t="s">
        <v>188</v>
      </c>
      <c r="X1764" s="23" t="s">
        <v>189</v>
      </c>
      <c r="Y1764" s="22">
        <v>0</v>
      </c>
      <c r="Z1764" s="23" t="s">
        <v>190</v>
      </c>
      <c r="AA1764" s="23" t="s">
        <v>191</v>
      </c>
      <c r="AB1764" s="23" t="s">
        <v>190</v>
      </c>
      <c r="AC1764" s="23" t="s">
        <v>280</v>
      </c>
      <c r="AD1764" s="23" t="s">
        <v>281</v>
      </c>
      <c r="AE1764" s="23" t="s">
        <v>284</v>
      </c>
      <c r="AF1764" s="23"/>
      <c r="AG1764" s="23"/>
      <c r="AH1764" s="23"/>
      <c r="AI1764" s="23"/>
      <c r="AJ1764" s="23" t="b">
        <v>0</v>
      </c>
      <c r="AK1764" s="3">
        <v>123</v>
      </c>
      <c r="AL1764" s="3">
        <v>2408</v>
      </c>
      <c r="AM1764" s="3">
        <v>7298</v>
      </c>
      <c r="AN1764" s="24">
        <v>45536.973487307099</v>
      </c>
      <c r="AO1764" s="24">
        <v>45536.973498881176</v>
      </c>
      <c r="AP1764">
        <v>9</v>
      </c>
      <c r="AQ1764" t="s">
        <v>194</v>
      </c>
      <c r="AR1764">
        <v>244.97348730709928</v>
      </c>
      <c r="AS1764" t="s">
        <v>195</v>
      </c>
      <c r="AT1764" t="s">
        <v>206</v>
      </c>
      <c r="AU1764" t="s">
        <v>197</v>
      </c>
      <c r="AV1764" t="s">
        <v>257</v>
      </c>
      <c r="AW1764" t="s">
        <v>206</v>
      </c>
      <c r="AX1764" t="s">
        <v>197</v>
      </c>
      <c r="AY1764" t="s">
        <v>259</v>
      </c>
    </row>
    <row r="1765" spans="1:51" x14ac:dyDescent="0.45">
      <c r="A1765" s="22">
        <v>871272</v>
      </c>
      <c r="B1765" s="6">
        <v>45536</v>
      </c>
      <c r="C1765" s="22">
        <v>328000</v>
      </c>
      <c r="D1765" s="22">
        <v>347891</v>
      </c>
      <c r="E1765" s="22"/>
      <c r="F1765" s="22">
        <v>0</v>
      </c>
      <c r="G1765" s="22">
        <v>61402</v>
      </c>
      <c r="H1765" s="22">
        <v>0</v>
      </c>
      <c r="I1765" s="22"/>
      <c r="J1765" s="22">
        <v>30</v>
      </c>
      <c r="K1765" s="22">
        <v>101122</v>
      </c>
      <c r="L1765" s="23" t="s">
        <v>444</v>
      </c>
      <c r="M1765" s="23"/>
      <c r="N1765" s="23" t="s">
        <v>184</v>
      </c>
      <c r="O1765" s="23" t="s">
        <v>185</v>
      </c>
      <c r="P1765" s="22">
        <v>1</v>
      </c>
      <c r="Q1765" s="23" t="s">
        <v>274</v>
      </c>
      <c r="R1765" s="23"/>
      <c r="S1765" s="23"/>
      <c r="T1765" s="23"/>
      <c r="U1765" s="23"/>
      <c r="V1765" s="23" t="s">
        <v>187</v>
      </c>
      <c r="W1765" s="23" t="s">
        <v>188</v>
      </c>
      <c r="X1765" s="23" t="s">
        <v>189</v>
      </c>
      <c r="Y1765" s="22">
        <v>0</v>
      </c>
      <c r="Z1765" s="23" t="s">
        <v>190</v>
      </c>
      <c r="AA1765" s="23" t="s">
        <v>191</v>
      </c>
      <c r="AB1765" s="23" t="s">
        <v>190</v>
      </c>
      <c r="AC1765" s="23" t="s">
        <v>190</v>
      </c>
      <c r="AD1765" s="23" t="s">
        <v>190</v>
      </c>
      <c r="AE1765" s="23" t="s">
        <v>82</v>
      </c>
      <c r="AF1765" s="23" t="s">
        <v>190</v>
      </c>
      <c r="AG1765" s="23" t="s">
        <v>192</v>
      </c>
      <c r="AH1765" s="23" t="s">
        <v>281</v>
      </c>
      <c r="AI1765" s="23" t="s">
        <v>433</v>
      </c>
      <c r="AJ1765" s="23" t="b">
        <v>0</v>
      </c>
      <c r="AK1765" s="3">
        <v>153</v>
      </c>
      <c r="AL1765" s="3">
        <v>236</v>
      </c>
      <c r="AM1765" s="3">
        <v>3959</v>
      </c>
      <c r="AN1765" s="24">
        <v>45536.002283834874</v>
      </c>
      <c r="AO1765" s="24">
        <v>45536.002283834874</v>
      </c>
      <c r="AP1765">
        <v>9</v>
      </c>
      <c r="AQ1765" t="s">
        <v>194</v>
      </c>
      <c r="AR1765">
        <v>244.00228383487411</v>
      </c>
      <c r="AS1765" t="s">
        <v>195</v>
      </c>
      <c r="AT1765" t="s">
        <v>196</v>
      </c>
      <c r="AU1765" t="s">
        <v>197</v>
      </c>
      <c r="AV1765" t="s">
        <v>229</v>
      </c>
      <c r="AW1765" t="s">
        <v>196</v>
      </c>
      <c r="AX1765" t="s">
        <v>197</v>
      </c>
      <c r="AY1765" t="s">
        <v>229</v>
      </c>
    </row>
    <row r="1766" spans="1:51" x14ac:dyDescent="0.45">
      <c r="A1766" s="22">
        <v>871482</v>
      </c>
      <c r="B1766" s="6">
        <v>45536</v>
      </c>
      <c r="C1766" s="22">
        <v>328000</v>
      </c>
      <c r="D1766" s="22">
        <v>285532</v>
      </c>
      <c r="E1766" s="22"/>
      <c r="F1766" s="22">
        <v>1151</v>
      </c>
      <c r="G1766" s="22">
        <v>50681</v>
      </c>
      <c r="H1766" s="22">
        <v>94</v>
      </c>
      <c r="I1766" s="22"/>
      <c r="J1766" s="22">
        <v>21194</v>
      </c>
      <c r="K1766" s="22">
        <v>4606</v>
      </c>
      <c r="L1766" s="23" t="s">
        <v>1256</v>
      </c>
      <c r="M1766" s="23"/>
      <c r="N1766" s="23" t="s">
        <v>184</v>
      </c>
      <c r="O1766" s="23" t="s">
        <v>955</v>
      </c>
      <c r="P1766" s="22">
        <v>6</v>
      </c>
      <c r="Q1766" s="23" t="s">
        <v>757</v>
      </c>
      <c r="R1766" s="23"/>
      <c r="S1766" s="23"/>
      <c r="T1766" s="23"/>
      <c r="U1766" s="23"/>
      <c r="V1766" s="23" t="s">
        <v>187</v>
      </c>
      <c r="W1766" s="23" t="s">
        <v>188</v>
      </c>
      <c r="X1766" s="23" t="s">
        <v>189</v>
      </c>
      <c r="Y1766" s="22">
        <v>0</v>
      </c>
      <c r="Z1766" s="23" t="s">
        <v>190</v>
      </c>
      <c r="AA1766" s="23" t="s">
        <v>191</v>
      </c>
      <c r="AB1766" s="23" t="s">
        <v>190</v>
      </c>
      <c r="AC1766" s="23" t="s">
        <v>1255</v>
      </c>
      <c r="AD1766" s="23" t="s">
        <v>281</v>
      </c>
      <c r="AE1766" s="23" t="s">
        <v>1257</v>
      </c>
      <c r="AF1766" s="23"/>
      <c r="AG1766" s="23"/>
      <c r="AH1766" s="23"/>
      <c r="AI1766" s="23"/>
      <c r="AJ1766" s="23" t="b">
        <v>0</v>
      </c>
      <c r="AK1766" s="3">
        <v>60</v>
      </c>
      <c r="AL1766" s="3">
        <v>3132</v>
      </c>
      <c r="AM1766" s="3">
        <v>4148</v>
      </c>
      <c r="AN1766" s="24">
        <v>45536.082776003088</v>
      </c>
      <c r="AO1766" s="24">
        <v>45536.082776003088</v>
      </c>
      <c r="AP1766">
        <v>9</v>
      </c>
      <c r="AQ1766" t="s">
        <v>194</v>
      </c>
      <c r="AR1766">
        <v>244.08277600308793</v>
      </c>
      <c r="AS1766" t="s">
        <v>195</v>
      </c>
      <c r="AT1766" t="s">
        <v>256</v>
      </c>
      <c r="AU1766" t="s">
        <v>197</v>
      </c>
      <c r="AV1766" t="s">
        <v>207</v>
      </c>
      <c r="AW1766" t="s">
        <v>256</v>
      </c>
      <c r="AX1766" t="s">
        <v>197</v>
      </c>
      <c r="AY1766" t="s">
        <v>207</v>
      </c>
    </row>
    <row r="1767" spans="1:51" x14ac:dyDescent="0.45">
      <c r="A1767" s="22">
        <v>874119</v>
      </c>
      <c r="B1767" s="6">
        <v>45536</v>
      </c>
      <c r="C1767" s="22">
        <v>328000</v>
      </c>
      <c r="D1767" s="22">
        <v>623528</v>
      </c>
      <c r="E1767" s="22"/>
      <c r="F1767" s="22">
        <v>1087</v>
      </c>
      <c r="G1767" s="22">
        <v>94002</v>
      </c>
      <c r="H1767" s="22">
        <v>0</v>
      </c>
      <c r="I1767" s="22"/>
      <c r="J1767" s="22">
        <v>9</v>
      </c>
      <c r="K1767" s="22">
        <v>101847</v>
      </c>
      <c r="L1767" s="23" t="s">
        <v>1396</v>
      </c>
      <c r="M1767" s="23"/>
      <c r="N1767" s="23" t="s">
        <v>184</v>
      </c>
      <c r="O1767" s="23" t="s">
        <v>225</v>
      </c>
      <c r="P1767" s="22">
        <v>20</v>
      </c>
      <c r="Q1767" s="23" t="s">
        <v>186</v>
      </c>
      <c r="R1767" s="23"/>
      <c r="S1767" s="23"/>
      <c r="T1767" s="23"/>
      <c r="U1767" s="23"/>
      <c r="V1767" s="23" t="s">
        <v>187</v>
      </c>
      <c r="W1767" s="23" t="s">
        <v>188</v>
      </c>
      <c r="X1767" s="23" t="s">
        <v>189</v>
      </c>
      <c r="Y1767" s="22">
        <v>0</v>
      </c>
      <c r="Z1767" s="23" t="s">
        <v>190</v>
      </c>
      <c r="AA1767" s="23" t="s">
        <v>191</v>
      </c>
      <c r="AB1767" s="23" t="s">
        <v>190</v>
      </c>
      <c r="AC1767" s="23" t="s">
        <v>192</v>
      </c>
      <c r="AD1767" s="23" t="s">
        <v>281</v>
      </c>
      <c r="AE1767" s="23" t="s">
        <v>67</v>
      </c>
      <c r="AF1767" s="23"/>
      <c r="AG1767" s="23"/>
      <c r="AH1767" s="23"/>
      <c r="AI1767" s="23"/>
      <c r="AJ1767" s="23" t="b">
        <v>0</v>
      </c>
      <c r="AK1767" s="3">
        <v>62</v>
      </c>
      <c r="AL1767" s="3">
        <v>2408</v>
      </c>
      <c r="AM1767" s="3">
        <v>6222</v>
      </c>
      <c r="AN1767" s="24">
        <v>45536.656918788583</v>
      </c>
      <c r="AO1767" s="24">
        <v>45536.656918788583</v>
      </c>
      <c r="AP1767">
        <v>9</v>
      </c>
      <c r="AQ1767" t="s">
        <v>194</v>
      </c>
      <c r="AR1767">
        <v>244.65691878858343</v>
      </c>
      <c r="AS1767" t="s">
        <v>195</v>
      </c>
      <c r="AT1767" t="s">
        <v>228</v>
      </c>
      <c r="AU1767" t="s">
        <v>197</v>
      </c>
      <c r="AV1767" t="s">
        <v>260</v>
      </c>
      <c r="AW1767" t="s">
        <v>228</v>
      </c>
      <c r="AX1767" t="s">
        <v>197</v>
      </c>
      <c r="AY1767" t="s">
        <v>260</v>
      </c>
    </row>
    <row r="1768" spans="1:51" x14ac:dyDescent="0.45">
      <c r="A1768" s="22">
        <v>872471</v>
      </c>
      <c r="B1768" s="6">
        <v>45536</v>
      </c>
      <c r="C1768" s="22">
        <v>313000</v>
      </c>
      <c r="D1768" s="22">
        <v>6081354</v>
      </c>
      <c r="E1768" s="22"/>
      <c r="F1768" s="22">
        <v>514</v>
      </c>
      <c r="G1768" s="22">
        <v>170990</v>
      </c>
      <c r="H1768" s="22">
        <v>5</v>
      </c>
      <c r="I1768" s="22">
        <v>510</v>
      </c>
      <c r="J1768" s="22">
        <v>5369</v>
      </c>
      <c r="K1768" s="22">
        <v>102260</v>
      </c>
      <c r="L1768" s="23" t="s">
        <v>949</v>
      </c>
      <c r="M1768" s="23"/>
      <c r="N1768" s="23" t="s">
        <v>184</v>
      </c>
      <c r="O1768" s="23" t="s">
        <v>517</v>
      </c>
      <c r="P1768" s="22">
        <v>15</v>
      </c>
      <c r="Q1768" s="23" t="s">
        <v>518</v>
      </c>
      <c r="R1768" s="23"/>
      <c r="S1768" s="23"/>
      <c r="T1768" s="23"/>
      <c r="U1768" s="23"/>
      <c r="V1768" s="23" t="s">
        <v>519</v>
      </c>
      <c r="W1768" s="23" t="s">
        <v>188</v>
      </c>
      <c r="X1768" s="23" t="s">
        <v>601</v>
      </c>
      <c r="Y1768" s="22">
        <v>0</v>
      </c>
      <c r="Z1768" s="23"/>
      <c r="AA1768" s="23" t="s">
        <v>191</v>
      </c>
      <c r="AB1768" s="23"/>
      <c r="AC1768" s="23"/>
      <c r="AD1768" s="23"/>
      <c r="AE1768" s="23"/>
      <c r="AF1768" s="23" t="s">
        <v>190</v>
      </c>
      <c r="AG1768" s="23" t="s">
        <v>520</v>
      </c>
      <c r="AH1768" s="23" t="s">
        <v>281</v>
      </c>
      <c r="AI1768" s="23" t="s">
        <v>521</v>
      </c>
      <c r="AJ1768" s="23" t="b">
        <v>0</v>
      </c>
      <c r="AK1768" s="3">
        <v>114</v>
      </c>
      <c r="AL1768" s="3">
        <v>3404</v>
      </c>
      <c r="AM1768" s="3">
        <v>4858</v>
      </c>
      <c r="AN1768" s="24">
        <v>45536.304784104941</v>
      </c>
      <c r="AO1768" s="24">
        <v>45536.30485354938</v>
      </c>
      <c r="AP1768">
        <v>9</v>
      </c>
      <c r="AQ1768" t="s">
        <v>194</v>
      </c>
      <c r="AR1768">
        <v>244.30478410494106</v>
      </c>
      <c r="AS1768" t="s">
        <v>195</v>
      </c>
      <c r="AT1768" t="s">
        <v>408</v>
      </c>
      <c r="AU1768" t="s">
        <v>197</v>
      </c>
      <c r="AV1768" t="s">
        <v>298</v>
      </c>
      <c r="AW1768" t="s">
        <v>408</v>
      </c>
      <c r="AX1768" t="s">
        <v>197</v>
      </c>
      <c r="AY1768" t="s">
        <v>261</v>
      </c>
    </row>
    <row r="1769" spans="1:51" x14ac:dyDescent="0.45">
      <c r="A1769" s="22">
        <v>873385</v>
      </c>
      <c r="B1769" s="6">
        <v>45536</v>
      </c>
      <c r="C1769" s="22">
        <v>313000</v>
      </c>
      <c r="D1769" s="22">
        <v>304960</v>
      </c>
      <c r="E1769" s="22"/>
      <c r="F1769" s="22">
        <v>1183</v>
      </c>
      <c r="G1769" s="22">
        <v>50667</v>
      </c>
      <c r="H1769" s="22">
        <v>82</v>
      </c>
      <c r="I1769" s="22"/>
      <c r="J1769" s="22">
        <v>21194</v>
      </c>
      <c r="K1769" s="22">
        <v>4606</v>
      </c>
      <c r="L1769" s="23" t="s">
        <v>1256</v>
      </c>
      <c r="M1769" s="23"/>
      <c r="N1769" s="23" t="s">
        <v>184</v>
      </c>
      <c r="O1769" s="23" t="s">
        <v>955</v>
      </c>
      <c r="P1769" s="22">
        <v>6</v>
      </c>
      <c r="Q1769" s="23" t="s">
        <v>757</v>
      </c>
      <c r="R1769" s="23"/>
      <c r="S1769" s="23"/>
      <c r="T1769" s="23"/>
      <c r="U1769" s="23"/>
      <c r="V1769" s="23" t="s">
        <v>187</v>
      </c>
      <c r="W1769" s="23" t="s">
        <v>188</v>
      </c>
      <c r="X1769" s="23" t="s">
        <v>189</v>
      </c>
      <c r="Y1769" s="22">
        <v>0</v>
      </c>
      <c r="Z1769" s="23" t="s">
        <v>190</v>
      </c>
      <c r="AA1769" s="23" t="s">
        <v>191</v>
      </c>
      <c r="AB1769" s="23" t="s">
        <v>190</v>
      </c>
      <c r="AC1769" s="23" t="s">
        <v>1255</v>
      </c>
      <c r="AD1769" s="23" t="s">
        <v>281</v>
      </c>
      <c r="AE1769" s="23" t="s">
        <v>1257</v>
      </c>
      <c r="AF1769" s="23"/>
      <c r="AG1769" s="23"/>
      <c r="AH1769" s="23"/>
      <c r="AI1769" s="23"/>
      <c r="AJ1769" s="23" t="b">
        <v>0</v>
      </c>
      <c r="AK1769" s="3">
        <v>115</v>
      </c>
      <c r="AL1769" s="3">
        <v>3132</v>
      </c>
      <c r="AM1769" s="3">
        <v>5623</v>
      </c>
      <c r="AN1769" s="24">
        <v>45536.48085887346</v>
      </c>
      <c r="AO1769" s="24">
        <v>45536.48085887346</v>
      </c>
      <c r="AP1769">
        <v>9</v>
      </c>
      <c r="AQ1769" t="s">
        <v>194</v>
      </c>
      <c r="AR1769">
        <v>244.48085887345951</v>
      </c>
      <c r="AS1769" t="s">
        <v>195</v>
      </c>
      <c r="AT1769" t="s">
        <v>208</v>
      </c>
      <c r="AU1769" t="s">
        <v>197</v>
      </c>
      <c r="AV1769" t="s">
        <v>240</v>
      </c>
      <c r="AW1769" t="s">
        <v>208</v>
      </c>
      <c r="AX1769" t="s">
        <v>197</v>
      </c>
      <c r="AY1769" t="s">
        <v>240</v>
      </c>
    </row>
    <row r="1770" spans="1:51" x14ac:dyDescent="0.45">
      <c r="A1770" s="22">
        <v>875227</v>
      </c>
      <c r="B1770" s="6">
        <v>45536</v>
      </c>
      <c r="C1770" s="22">
        <v>312000</v>
      </c>
      <c r="D1770" s="22">
        <v>2503642</v>
      </c>
      <c r="E1770" s="22"/>
      <c r="F1770" s="22">
        <v>0</v>
      </c>
      <c r="G1770" s="22">
        <v>12389</v>
      </c>
      <c r="H1770" s="22">
        <v>0</v>
      </c>
      <c r="I1770" s="22"/>
      <c r="J1770" s="22">
        <v>243919</v>
      </c>
      <c r="K1770" s="22">
        <v>2222</v>
      </c>
      <c r="L1770" s="23" t="s">
        <v>412</v>
      </c>
      <c r="M1770" s="23"/>
      <c r="N1770" s="23" t="s">
        <v>184</v>
      </c>
      <c r="O1770" s="23" t="s">
        <v>213</v>
      </c>
      <c r="P1770" s="22">
        <v>13</v>
      </c>
      <c r="Q1770" s="23" t="s">
        <v>263</v>
      </c>
      <c r="R1770" s="23"/>
      <c r="S1770" s="23"/>
      <c r="T1770" s="23"/>
      <c r="U1770" s="23"/>
      <c r="V1770" s="23" t="s">
        <v>187</v>
      </c>
      <c r="W1770" s="23" t="s">
        <v>188</v>
      </c>
      <c r="X1770" s="23" t="s">
        <v>189</v>
      </c>
      <c r="Y1770" s="22">
        <v>0</v>
      </c>
      <c r="Z1770" s="23" t="s">
        <v>190</v>
      </c>
      <c r="AA1770" s="23" t="s">
        <v>191</v>
      </c>
      <c r="AB1770" s="23" t="s">
        <v>190</v>
      </c>
      <c r="AC1770" s="23" t="s">
        <v>264</v>
      </c>
      <c r="AD1770" s="23" t="s">
        <v>281</v>
      </c>
      <c r="AE1770" s="23" t="s">
        <v>85</v>
      </c>
      <c r="AF1770" s="23" t="s">
        <v>190</v>
      </c>
      <c r="AG1770" s="23" t="s">
        <v>264</v>
      </c>
      <c r="AH1770" s="23" t="s">
        <v>410</v>
      </c>
      <c r="AI1770" s="23" t="s">
        <v>413</v>
      </c>
      <c r="AJ1770" s="23" t="b">
        <v>0</v>
      </c>
      <c r="AK1770" s="3">
        <v>122</v>
      </c>
      <c r="AL1770" s="3">
        <v>3448</v>
      </c>
      <c r="AM1770" s="3">
        <v>7188</v>
      </c>
      <c r="AN1770" s="24">
        <v>45536.916742476853</v>
      </c>
      <c r="AO1770" s="24">
        <v>45536.916765624999</v>
      </c>
      <c r="AP1770">
        <v>9</v>
      </c>
      <c r="AQ1770" t="s">
        <v>194</v>
      </c>
      <c r="AR1770">
        <v>244.91674247685296</v>
      </c>
      <c r="AS1770" t="s">
        <v>195</v>
      </c>
      <c r="AT1770" t="s">
        <v>237</v>
      </c>
      <c r="AU1770" t="s">
        <v>197</v>
      </c>
      <c r="AV1770" t="s">
        <v>219</v>
      </c>
      <c r="AW1770" t="s">
        <v>237</v>
      </c>
      <c r="AX1770" t="s">
        <v>197</v>
      </c>
      <c r="AY1770" t="s">
        <v>197</v>
      </c>
    </row>
    <row r="1771" spans="1:51" x14ac:dyDescent="0.45">
      <c r="A1771" s="22">
        <v>871294</v>
      </c>
      <c r="B1771" s="6">
        <v>45536</v>
      </c>
      <c r="C1771" s="22">
        <v>312000</v>
      </c>
      <c r="D1771" s="22">
        <v>314371</v>
      </c>
      <c r="E1771" s="22"/>
      <c r="F1771" s="22">
        <v>0</v>
      </c>
      <c r="G1771" s="22">
        <v>55948</v>
      </c>
      <c r="H1771" s="22">
        <v>0</v>
      </c>
      <c r="I1771" s="22"/>
      <c r="J1771" s="22">
        <v>30</v>
      </c>
      <c r="K1771" s="22">
        <v>101287</v>
      </c>
      <c r="L1771" s="23" t="s">
        <v>431</v>
      </c>
      <c r="M1771" s="23"/>
      <c r="N1771" s="23" t="s">
        <v>184</v>
      </c>
      <c r="O1771" s="23" t="s">
        <v>185</v>
      </c>
      <c r="P1771" s="22">
        <v>1</v>
      </c>
      <c r="Q1771" s="23" t="s">
        <v>274</v>
      </c>
      <c r="R1771" s="23"/>
      <c r="S1771" s="23"/>
      <c r="T1771" s="23"/>
      <c r="U1771" s="23"/>
      <c r="V1771" s="23" t="s">
        <v>187</v>
      </c>
      <c r="W1771" s="23" t="s">
        <v>188</v>
      </c>
      <c r="X1771" s="23" t="s">
        <v>189</v>
      </c>
      <c r="Y1771" s="22">
        <v>0</v>
      </c>
      <c r="Z1771" s="23" t="s">
        <v>190</v>
      </c>
      <c r="AA1771" s="23" t="s">
        <v>191</v>
      </c>
      <c r="AB1771" s="23" t="s">
        <v>190</v>
      </c>
      <c r="AC1771" s="23" t="s">
        <v>190</v>
      </c>
      <c r="AD1771" s="23" t="s">
        <v>190</v>
      </c>
      <c r="AE1771" s="23" t="s">
        <v>82</v>
      </c>
      <c r="AF1771" s="23" t="s">
        <v>190</v>
      </c>
      <c r="AG1771" s="23" t="s">
        <v>192</v>
      </c>
      <c r="AH1771" s="23" t="s">
        <v>281</v>
      </c>
      <c r="AI1771" s="23" t="s">
        <v>419</v>
      </c>
      <c r="AJ1771" s="23" t="b">
        <v>0</v>
      </c>
      <c r="AK1771" s="3">
        <v>118</v>
      </c>
      <c r="AL1771" s="3">
        <v>236</v>
      </c>
      <c r="AM1771" s="3">
        <v>3976</v>
      </c>
      <c r="AN1771" s="24">
        <v>45536.002847569442</v>
      </c>
      <c r="AO1771" s="24">
        <v>45536.002847569442</v>
      </c>
      <c r="AP1771">
        <v>9</v>
      </c>
      <c r="AQ1771" t="s">
        <v>194</v>
      </c>
      <c r="AR1771">
        <v>244.00284756944166</v>
      </c>
      <c r="AS1771" t="s">
        <v>195</v>
      </c>
      <c r="AT1771" t="s">
        <v>196</v>
      </c>
      <c r="AU1771" t="s">
        <v>197</v>
      </c>
      <c r="AV1771" t="s">
        <v>232</v>
      </c>
      <c r="AW1771" t="s">
        <v>196</v>
      </c>
      <c r="AX1771" t="s">
        <v>197</v>
      </c>
      <c r="AY1771" t="s">
        <v>232</v>
      </c>
    </row>
    <row r="1772" spans="1:51" x14ac:dyDescent="0.45">
      <c r="A1772" s="22">
        <v>871275</v>
      </c>
      <c r="B1772" s="6">
        <v>45536</v>
      </c>
      <c r="C1772" s="22">
        <v>297000</v>
      </c>
      <c r="D1772" s="22">
        <v>293332</v>
      </c>
      <c r="E1772" s="22"/>
      <c r="F1772" s="22">
        <v>0</v>
      </c>
      <c r="G1772" s="22">
        <v>55948</v>
      </c>
      <c r="H1772" s="22">
        <v>0</v>
      </c>
      <c r="I1772" s="22"/>
      <c r="J1772" s="22">
        <v>30</v>
      </c>
      <c r="K1772" s="22">
        <v>102140</v>
      </c>
      <c r="L1772" s="23" t="s">
        <v>425</v>
      </c>
      <c r="M1772" s="23"/>
      <c r="N1772" s="23" t="s">
        <v>184</v>
      </c>
      <c r="O1772" s="23" t="s">
        <v>185</v>
      </c>
      <c r="P1772" s="22">
        <v>1</v>
      </c>
      <c r="Q1772" s="23" t="s">
        <v>274</v>
      </c>
      <c r="R1772" s="23"/>
      <c r="S1772" s="23"/>
      <c r="T1772" s="23"/>
      <c r="U1772" s="23"/>
      <c r="V1772" s="23" t="s">
        <v>187</v>
      </c>
      <c r="W1772" s="23" t="s">
        <v>188</v>
      </c>
      <c r="X1772" s="23" t="s">
        <v>189</v>
      </c>
      <c r="Y1772" s="22">
        <v>0</v>
      </c>
      <c r="Z1772" s="23" t="s">
        <v>190</v>
      </c>
      <c r="AA1772" s="23" t="s">
        <v>191</v>
      </c>
      <c r="AB1772" s="23" t="s">
        <v>190</v>
      </c>
      <c r="AC1772" s="23" t="s">
        <v>190</v>
      </c>
      <c r="AD1772" s="23" t="s">
        <v>190</v>
      </c>
      <c r="AE1772" s="23" t="s">
        <v>82</v>
      </c>
      <c r="AF1772" s="23" t="s">
        <v>190</v>
      </c>
      <c r="AG1772" s="23" t="s">
        <v>192</v>
      </c>
      <c r="AH1772" s="23" t="s">
        <v>281</v>
      </c>
      <c r="AI1772" s="23" t="s">
        <v>419</v>
      </c>
      <c r="AJ1772" s="23" t="b">
        <v>0</v>
      </c>
      <c r="AK1772" s="3">
        <v>153</v>
      </c>
      <c r="AL1772" s="3">
        <v>236</v>
      </c>
      <c r="AM1772" s="3">
        <v>3962</v>
      </c>
      <c r="AN1772" s="24">
        <v>45536.002298148145</v>
      </c>
      <c r="AO1772" s="24">
        <v>45536.002298148145</v>
      </c>
      <c r="AP1772">
        <v>9</v>
      </c>
      <c r="AQ1772" t="s">
        <v>194</v>
      </c>
      <c r="AR1772">
        <v>244.0022981481452</v>
      </c>
      <c r="AS1772" t="s">
        <v>195</v>
      </c>
      <c r="AT1772" t="s">
        <v>196</v>
      </c>
      <c r="AU1772" t="s">
        <v>197</v>
      </c>
      <c r="AV1772" t="s">
        <v>231</v>
      </c>
      <c r="AW1772" t="s">
        <v>196</v>
      </c>
      <c r="AX1772" t="s">
        <v>197</v>
      </c>
      <c r="AY1772" t="s">
        <v>231</v>
      </c>
    </row>
    <row r="1773" spans="1:51" x14ac:dyDescent="0.45">
      <c r="A1773" s="22">
        <v>871286</v>
      </c>
      <c r="B1773" s="6">
        <v>45536</v>
      </c>
      <c r="C1773" s="22">
        <v>297000</v>
      </c>
      <c r="D1773" s="22">
        <v>287090</v>
      </c>
      <c r="E1773" s="22"/>
      <c r="F1773" s="22">
        <v>0</v>
      </c>
      <c r="G1773" s="22">
        <v>55948</v>
      </c>
      <c r="H1773" s="22">
        <v>0</v>
      </c>
      <c r="I1773" s="22"/>
      <c r="J1773" s="22">
        <v>30</v>
      </c>
      <c r="K1773" s="22">
        <v>95541</v>
      </c>
      <c r="L1773" s="23" t="s">
        <v>436</v>
      </c>
      <c r="M1773" s="23"/>
      <c r="N1773" s="23" t="s">
        <v>184</v>
      </c>
      <c r="O1773" s="23" t="s">
        <v>185</v>
      </c>
      <c r="P1773" s="22">
        <v>1</v>
      </c>
      <c r="Q1773" s="23" t="s">
        <v>274</v>
      </c>
      <c r="R1773" s="23"/>
      <c r="S1773" s="23"/>
      <c r="T1773" s="23"/>
      <c r="U1773" s="23"/>
      <c r="V1773" s="23" t="s">
        <v>187</v>
      </c>
      <c r="W1773" s="23" t="s">
        <v>188</v>
      </c>
      <c r="X1773" s="23" t="s">
        <v>189</v>
      </c>
      <c r="Y1773" s="22">
        <v>0</v>
      </c>
      <c r="Z1773" s="23" t="s">
        <v>190</v>
      </c>
      <c r="AA1773" s="23" t="s">
        <v>191</v>
      </c>
      <c r="AB1773" s="23" t="s">
        <v>190</v>
      </c>
      <c r="AC1773" s="23" t="s">
        <v>190</v>
      </c>
      <c r="AD1773" s="23" t="s">
        <v>190</v>
      </c>
      <c r="AE1773" s="23" t="s">
        <v>82</v>
      </c>
      <c r="AF1773" s="23" t="s">
        <v>190</v>
      </c>
      <c r="AG1773" s="23" t="s">
        <v>192</v>
      </c>
      <c r="AH1773" s="23" t="s">
        <v>281</v>
      </c>
      <c r="AI1773" s="23" t="s">
        <v>433</v>
      </c>
      <c r="AJ1773" s="23" t="b">
        <v>0</v>
      </c>
      <c r="AK1773" s="3">
        <v>151</v>
      </c>
      <c r="AL1773" s="3">
        <v>236</v>
      </c>
      <c r="AM1773" s="3">
        <v>3971</v>
      </c>
      <c r="AN1773" s="24">
        <v>45536.002521296294</v>
      </c>
      <c r="AO1773" s="24">
        <v>45536.002521296294</v>
      </c>
      <c r="AP1773">
        <v>9</v>
      </c>
      <c r="AQ1773" t="s">
        <v>194</v>
      </c>
      <c r="AR1773">
        <v>244.00252129629371</v>
      </c>
      <c r="AS1773" t="s">
        <v>195</v>
      </c>
      <c r="AT1773" t="s">
        <v>196</v>
      </c>
      <c r="AU1773" t="s">
        <v>197</v>
      </c>
      <c r="AV1773" t="s">
        <v>249</v>
      </c>
      <c r="AW1773" t="s">
        <v>196</v>
      </c>
      <c r="AX1773" t="s">
        <v>197</v>
      </c>
      <c r="AY1773" t="s">
        <v>249</v>
      </c>
    </row>
    <row r="1774" spans="1:51" x14ac:dyDescent="0.45">
      <c r="A1774" s="22">
        <v>871274</v>
      </c>
      <c r="B1774" s="6">
        <v>45536</v>
      </c>
      <c r="C1774" s="22">
        <v>297000</v>
      </c>
      <c r="D1774" s="22">
        <v>287286</v>
      </c>
      <c r="E1774" s="22"/>
      <c r="F1774" s="22">
        <v>0</v>
      </c>
      <c r="G1774" s="22">
        <v>55948</v>
      </c>
      <c r="H1774" s="22">
        <v>0</v>
      </c>
      <c r="I1774" s="22"/>
      <c r="J1774" s="22">
        <v>30</v>
      </c>
      <c r="K1774" s="22">
        <v>101686</v>
      </c>
      <c r="L1774" s="23" t="s">
        <v>437</v>
      </c>
      <c r="M1774" s="23"/>
      <c r="N1774" s="23" t="s">
        <v>184</v>
      </c>
      <c r="O1774" s="23" t="s">
        <v>185</v>
      </c>
      <c r="P1774" s="22">
        <v>1</v>
      </c>
      <c r="Q1774" s="23" t="s">
        <v>274</v>
      </c>
      <c r="R1774" s="23"/>
      <c r="S1774" s="23"/>
      <c r="T1774" s="23"/>
      <c r="U1774" s="23"/>
      <c r="V1774" s="23" t="s">
        <v>187</v>
      </c>
      <c r="W1774" s="23" t="s">
        <v>188</v>
      </c>
      <c r="X1774" s="23" t="s">
        <v>189</v>
      </c>
      <c r="Y1774" s="22">
        <v>0</v>
      </c>
      <c r="Z1774" s="23" t="s">
        <v>190</v>
      </c>
      <c r="AA1774" s="23" t="s">
        <v>191</v>
      </c>
      <c r="AB1774" s="23" t="s">
        <v>190</v>
      </c>
      <c r="AC1774" s="23" t="s">
        <v>190</v>
      </c>
      <c r="AD1774" s="23" t="s">
        <v>190</v>
      </c>
      <c r="AE1774" s="23" t="s">
        <v>82</v>
      </c>
      <c r="AF1774" s="23" t="s">
        <v>190</v>
      </c>
      <c r="AG1774" s="23" t="s">
        <v>192</v>
      </c>
      <c r="AH1774" s="23" t="s">
        <v>281</v>
      </c>
      <c r="AI1774" s="23" t="s">
        <v>433</v>
      </c>
      <c r="AJ1774" s="23" t="b">
        <v>0</v>
      </c>
      <c r="AK1774" s="3">
        <v>153</v>
      </c>
      <c r="AL1774" s="3">
        <v>236</v>
      </c>
      <c r="AM1774" s="3">
        <v>3961</v>
      </c>
      <c r="AN1774" s="24">
        <v>45536.002291126541</v>
      </c>
      <c r="AO1774" s="24">
        <v>45536.002291126541</v>
      </c>
      <c r="AP1774">
        <v>9</v>
      </c>
      <c r="AQ1774" t="s">
        <v>194</v>
      </c>
      <c r="AR1774">
        <v>244.00229112654051</v>
      </c>
      <c r="AS1774" t="s">
        <v>195</v>
      </c>
      <c r="AT1774" t="s">
        <v>196</v>
      </c>
      <c r="AU1774" t="s">
        <v>197</v>
      </c>
      <c r="AV1774" t="s">
        <v>230</v>
      </c>
      <c r="AW1774" t="s">
        <v>196</v>
      </c>
      <c r="AX1774" t="s">
        <v>197</v>
      </c>
      <c r="AY1774" t="s">
        <v>230</v>
      </c>
    </row>
    <row r="1775" spans="1:51" x14ac:dyDescent="0.45">
      <c r="A1775" s="22">
        <v>873745</v>
      </c>
      <c r="B1775" s="6">
        <v>45536</v>
      </c>
      <c r="C1775" s="22">
        <v>297000</v>
      </c>
      <c r="D1775" s="22">
        <v>1556582</v>
      </c>
      <c r="E1775" s="22"/>
      <c r="F1775" s="22">
        <v>2090</v>
      </c>
      <c r="G1775" s="22">
        <v>156754</v>
      </c>
      <c r="H1775" s="22">
        <v>0</v>
      </c>
      <c r="I1775" s="22"/>
      <c r="J1775" s="22">
        <v>36268</v>
      </c>
      <c r="K1775" s="22">
        <v>4709</v>
      </c>
      <c r="L1775" s="23" t="s">
        <v>1537</v>
      </c>
      <c r="M1775" s="23"/>
      <c r="N1775" s="23" t="s">
        <v>184</v>
      </c>
      <c r="O1775" s="23" t="s">
        <v>225</v>
      </c>
      <c r="P1775" s="22">
        <v>18</v>
      </c>
      <c r="Q1775" s="23" t="s">
        <v>279</v>
      </c>
      <c r="R1775" s="23"/>
      <c r="S1775" s="23"/>
      <c r="T1775" s="23"/>
      <c r="U1775" s="23"/>
      <c r="V1775" s="23" t="s">
        <v>187</v>
      </c>
      <c r="W1775" s="23" t="s">
        <v>188</v>
      </c>
      <c r="X1775" s="23" t="s">
        <v>189</v>
      </c>
      <c r="Y1775" s="22">
        <v>0</v>
      </c>
      <c r="Z1775" s="23" t="s">
        <v>190</v>
      </c>
      <c r="AA1775" s="23" t="s">
        <v>191</v>
      </c>
      <c r="AB1775" s="23" t="s">
        <v>190</v>
      </c>
      <c r="AC1775" s="23" t="s">
        <v>280</v>
      </c>
      <c r="AD1775" s="23" t="s">
        <v>281</v>
      </c>
      <c r="AE1775" s="23" t="s">
        <v>94</v>
      </c>
      <c r="AF1775" s="23"/>
      <c r="AG1775" s="23"/>
      <c r="AH1775" s="23"/>
      <c r="AI1775" s="23"/>
      <c r="AJ1775" s="23" t="b">
        <v>0</v>
      </c>
      <c r="AK1775" s="3">
        <v>98</v>
      </c>
      <c r="AL1775" s="3">
        <v>2408</v>
      </c>
      <c r="AM1775" s="3">
        <v>5883</v>
      </c>
      <c r="AN1775" s="24">
        <v>45536.643143518515</v>
      </c>
      <c r="AO1775" s="24">
        <v>45536.643155092592</v>
      </c>
      <c r="AP1775">
        <v>9</v>
      </c>
      <c r="AQ1775" t="s">
        <v>194</v>
      </c>
      <c r="AR1775">
        <v>244.64314351851499</v>
      </c>
      <c r="AS1775" t="s">
        <v>195</v>
      </c>
      <c r="AT1775" t="s">
        <v>228</v>
      </c>
      <c r="AU1775" t="s">
        <v>197</v>
      </c>
      <c r="AV1775" t="s">
        <v>220</v>
      </c>
      <c r="AW1775" t="s">
        <v>228</v>
      </c>
      <c r="AX1775" t="s">
        <v>197</v>
      </c>
      <c r="AY1775" t="s">
        <v>197</v>
      </c>
    </row>
    <row r="1776" spans="1:51" x14ac:dyDescent="0.45">
      <c r="A1776" s="22">
        <v>875340</v>
      </c>
      <c r="B1776" s="6">
        <v>45536</v>
      </c>
      <c r="C1776" s="22">
        <v>296000</v>
      </c>
      <c r="D1776" s="22">
        <v>381179</v>
      </c>
      <c r="E1776" s="22"/>
      <c r="F1776" s="22">
        <v>944</v>
      </c>
      <c r="G1776" s="22">
        <v>10591</v>
      </c>
      <c r="H1776" s="22">
        <v>0</v>
      </c>
      <c r="I1776" s="22"/>
      <c r="J1776" s="22">
        <v>4</v>
      </c>
      <c r="K1776" s="22">
        <v>101641</v>
      </c>
      <c r="L1776" s="23" t="s">
        <v>1559</v>
      </c>
      <c r="M1776" s="23"/>
      <c r="N1776" s="23" t="s">
        <v>184</v>
      </c>
      <c r="O1776" s="23" t="s">
        <v>225</v>
      </c>
      <c r="P1776" s="22">
        <v>18</v>
      </c>
      <c r="Q1776" s="23" t="s">
        <v>279</v>
      </c>
      <c r="R1776" s="23"/>
      <c r="S1776" s="23"/>
      <c r="T1776" s="23"/>
      <c r="U1776" s="23"/>
      <c r="V1776" s="23" t="s">
        <v>187</v>
      </c>
      <c r="W1776" s="23" t="s">
        <v>188</v>
      </c>
      <c r="X1776" s="23" t="s">
        <v>189</v>
      </c>
      <c r="Y1776" s="22">
        <v>0</v>
      </c>
      <c r="Z1776" s="23" t="s">
        <v>190</v>
      </c>
      <c r="AA1776" s="23" t="s">
        <v>191</v>
      </c>
      <c r="AB1776" s="23" t="s">
        <v>190</v>
      </c>
      <c r="AC1776" s="23" t="s">
        <v>280</v>
      </c>
      <c r="AD1776" s="23" t="s">
        <v>281</v>
      </c>
      <c r="AE1776" s="23" t="s">
        <v>284</v>
      </c>
      <c r="AF1776" s="23"/>
      <c r="AG1776" s="23"/>
      <c r="AH1776" s="23"/>
      <c r="AI1776" s="23"/>
      <c r="AJ1776" s="23" t="b">
        <v>0</v>
      </c>
      <c r="AK1776" s="3">
        <v>123</v>
      </c>
      <c r="AL1776" s="3">
        <v>2408</v>
      </c>
      <c r="AM1776" s="3">
        <v>7296</v>
      </c>
      <c r="AN1776" s="24">
        <v>45536.973450810183</v>
      </c>
      <c r="AO1776" s="24">
        <v>45536.973450810183</v>
      </c>
      <c r="AP1776">
        <v>9</v>
      </c>
      <c r="AQ1776" t="s">
        <v>194</v>
      </c>
      <c r="AR1776">
        <v>244.97345081018284</v>
      </c>
      <c r="AS1776" t="s">
        <v>195</v>
      </c>
      <c r="AT1776" t="s">
        <v>206</v>
      </c>
      <c r="AU1776" t="s">
        <v>197</v>
      </c>
      <c r="AV1776" t="s">
        <v>300</v>
      </c>
      <c r="AW1776" t="s">
        <v>206</v>
      </c>
      <c r="AX1776" t="s">
        <v>197</v>
      </c>
      <c r="AY1776" t="s">
        <v>300</v>
      </c>
    </row>
    <row r="1777" spans="1:51" x14ac:dyDescent="0.45">
      <c r="A1777" s="22">
        <v>871306</v>
      </c>
      <c r="B1777" s="6">
        <v>45536</v>
      </c>
      <c r="C1777" s="22">
        <v>282000</v>
      </c>
      <c r="D1777" s="22">
        <v>272175</v>
      </c>
      <c r="E1777" s="22"/>
      <c r="F1777" s="22">
        <v>0</v>
      </c>
      <c r="G1777" s="22">
        <v>55948</v>
      </c>
      <c r="H1777" s="22">
        <v>0</v>
      </c>
      <c r="I1777" s="22"/>
      <c r="J1777" s="22">
        <v>30</v>
      </c>
      <c r="K1777" s="22">
        <v>100876</v>
      </c>
      <c r="L1777" s="23" t="s">
        <v>423</v>
      </c>
      <c r="M1777" s="23"/>
      <c r="N1777" s="23" t="s">
        <v>184</v>
      </c>
      <c r="O1777" s="23" t="s">
        <v>185</v>
      </c>
      <c r="P1777" s="22">
        <v>1</v>
      </c>
      <c r="Q1777" s="23" t="s">
        <v>274</v>
      </c>
      <c r="R1777" s="23"/>
      <c r="S1777" s="23"/>
      <c r="T1777" s="23"/>
      <c r="U1777" s="23"/>
      <c r="V1777" s="23" t="s">
        <v>187</v>
      </c>
      <c r="W1777" s="23" t="s">
        <v>188</v>
      </c>
      <c r="X1777" s="23" t="s">
        <v>189</v>
      </c>
      <c r="Y1777" s="22">
        <v>0</v>
      </c>
      <c r="Z1777" s="23" t="s">
        <v>190</v>
      </c>
      <c r="AA1777" s="23" t="s">
        <v>191</v>
      </c>
      <c r="AB1777" s="23" t="s">
        <v>190</v>
      </c>
      <c r="AC1777" s="23" t="s">
        <v>190</v>
      </c>
      <c r="AD1777" s="23" t="s">
        <v>190</v>
      </c>
      <c r="AE1777" s="23" t="s">
        <v>82</v>
      </c>
      <c r="AF1777" s="23" t="s">
        <v>190</v>
      </c>
      <c r="AG1777" s="23" t="s">
        <v>192</v>
      </c>
      <c r="AH1777" s="23" t="s">
        <v>281</v>
      </c>
      <c r="AI1777" s="23" t="s">
        <v>419</v>
      </c>
      <c r="AJ1777" s="23" t="b">
        <v>0</v>
      </c>
      <c r="AK1777" s="3">
        <v>136</v>
      </c>
      <c r="AL1777" s="3">
        <v>236</v>
      </c>
      <c r="AM1777" s="3">
        <v>3978</v>
      </c>
      <c r="AN1777" s="24">
        <v>45536.003156674386</v>
      </c>
      <c r="AO1777" s="24">
        <v>45536.003156674386</v>
      </c>
      <c r="AP1777">
        <v>9</v>
      </c>
      <c r="AQ1777" t="s">
        <v>194</v>
      </c>
      <c r="AR1777">
        <v>244.00315667438554</v>
      </c>
      <c r="AS1777" t="s">
        <v>195</v>
      </c>
      <c r="AT1777" t="s">
        <v>196</v>
      </c>
      <c r="AU1777" t="s">
        <v>197</v>
      </c>
      <c r="AV1777" t="s">
        <v>301</v>
      </c>
      <c r="AW1777" t="s">
        <v>196</v>
      </c>
      <c r="AX1777" t="s">
        <v>197</v>
      </c>
      <c r="AY1777" t="s">
        <v>301</v>
      </c>
    </row>
    <row r="1778" spans="1:51" x14ac:dyDescent="0.45">
      <c r="A1778" s="22">
        <v>871281</v>
      </c>
      <c r="B1778" s="6">
        <v>45536</v>
      </c>
      <c r="C1778" s="22">
        <v>282000</v>
      </c>
      <c r="D1778" s="22">
        <v>309202</v>
      </c>
      <c r="E1778" s="22"/>
      <c r="F1778" s="22">
        <v>0</v>
      </c>
      <c r="G1778" s="22">
        <v>55948</v>
      </c>
      <c r="H1778" s="22">
        <v>0</v>
      </c>
      <c r="I1778" s="22"/>
      <c r="J1778" s="22">
        <v>30</v>
      </c>
      <c r="K1778" s="22">
        <v>100487</v>
      </c>
      <c r="L1778" s="23" t="s">
        <v>435</v>
      </c>
      <c r="M1778" s="23"/>
      <c r="N1778" s="23" t="s">
        <v>184</v>
      </c>
      <c r="O1778" s="23" t="s">
        <v>185</v>
      </c>
      <c r="P1778" s="22">
        <v>1</v>
      </c>
      <c r="Q1778" s="23" t="s">
        <v>274</v>
      </c>
      <c r="R1778" s="23"/>
      <c r="S1778" s="23"/>
      <c r="T1778" s="23"/>
      <c r="U1778" s="23"/>
      <c r="V1778" s="23" t="s">
        <v>187</v>
      </c>
      <c r="W1778" s="23" t="s">
        <v>188</v>
      </c>
      <c r="X1778" s="23" t="s">
        <v>189</v>
      </c>
      <c r="Y1778" s="22">
        <v>0</v>
      </c>
      <c r="Z1778" s="23" t="s">
        <v>190</v>
      </c>
      <c r="AA1778" s="23" t="s">
        <v>191</v>
      </c>
      <c r="AB1778" s="23" t="s">
        <v>190</v>
      </c>
      <c r="AC1778" s="23" t="s">
        <v>190</v>
      </c>
      <c r="AD1778" s="23" t="s">
        <v>190</v>
      </c>
      <c r="AE1778" s="23" t="s">
        <v>82</v>
      </c>
      <c r="AF1778" s="23" t="s">
        <v>190</v>
      </c>
      <c r="AG1778" s="23" t="s">
        <v>192</v>
      </c>
      <c r="AH1778" s="23" t="s">
        <v>281</v>
      </c>
      <c r="AI1778" s="23" t="s">
        <v>433</v>
      </c>
      <c r="AJ1778" s="23" t="b">
        <v>0</v>
      </c>
      <c r="AK1778" s="3">
        <v>152</v>
      </c>
      <c r="AL1778" s="3">
        <v>236</v>
      </c>
      <c r="AM1778" s="3">
        <v>3967</v>
      </c>
      <c r="AN1778" s="24">
        <v>45536.002363233027</v>
      </c>
      <c r="AO1778" s="24">
        <v>45536.002363233027</v>
      </c>
      <c r="AP1778">
        <v>9</v>
      </c>
      <c r="AQ1778" t="s">
        <v>194</v>
      </c>
      <c r="AR1778">
        <v>244.0023632330267</v>
      </c>
      <c r="AS1778" t="s">
        <v>195</v>
      </c>
      <c r="AT1778" t="s">
        <v>196</v>
      </c>
      <c r="AU1778" t="s">
        <v>197</v>
      </c>
      <c r="AV1778" t="s">
        <v>210</v>
      </c>
      <c r="AW1778" t="s">
        <v>196</v>
      </c>
      <c r="AX1778" t="s">
        <v>197</v>
      </c>
      <c r="AY1778" t="s">
        <v>210</v>
      </c>
    </row>
    <row r="1779" spans="1:51" x14ac:dyDescent="0.45">
      <c r="A1779" s="22">
        <v>871277</v>
      </c>
      <c r="B1779" s="6">
        <v>45536</v>
      </c>
      <c r="C1779" s="22">
        <v>281000</v>
      </c>
      <c r="D1779" s="22">
        <v>281803</v>
      </c>
      <c r="E1779" s="22"/>
      <c r="F1779" s="22">
        <v>0</v>
      </c>
      <c r="G1779" s="22">
        <v>55948</v>
      </c>
      <c r="H1779" s="22">
        <v>0</v>
      </c>
      <c r="I1779" s="22"/>
      <c r="J1779" s="22">
        <v>30</v>
      </c>
      <c r="K1779" s="22">
        <v>100466</v>
      </c>
      <c r="L1779" s="23" t="s">
        <v>427</v>
      </c>
      <c r="M1779" s="23"/>
      <c r="N1779" s="23" t="s">
        <v>184</v>
      </c>
      <c r="O1779" s="23" t="s">
        <v>185</v>
      </c>
      <c r="P1779" s="22">
        <v>1</v>
      </c>
      <c r="Q1779" s="23" t="s">
        <v>274</v>
      </c>
      <c r="R1779" s="23"/>
      <c r="S1779" s="23"/>
      <c r="T1779" s="23"/>
      <c r="U1779" s="23"/>
      <c r="V1779" s="23" t="s">
        <v>187</v>
      </c>
      <c r="W1779" s="23" t="s">
        <v>188</v>
      </c>
      <c r="X1779" s="23" t="s">
        <v>189</v>
      </c>
      <c r="Y1779" s="22">
        <v>0</v>
      </c>
      <c r="Z1779" s="23" t="s">
        <v>190</v>
      </c>
      <c r="AA1779" s="23" t="s">
        <v>191</v>
      </c>
      <c r="AB1779" s="23" t="s">
        <v>190</v>
      </c>
      <c r="AC1779" s="23" t="s">
        <v>190</v>
      </c>
      <c r="AD1779" s="23" t="s">
        <v>190</v>
      </c>
      <c r="AE1779" s="23" t="s">
        <v>82</v>
      </c>
      <c r="AF1779" s="23" t="s">
        <v>190</v>
      </c>
      <c r="AG1779" s="23" t="s">
        <v>192</v>
      </c>
      <c r="AH1779" s="23" t="s">
        <v>281</v>
      </c>
      <c r="AI1779" s="23" t="s">
        <v>419</v>
      </c>
      <c r="AJ1779" s="23" t="b">
        <v>0</v>
      </c>
      <c r="AK1779" s="3">
        <v>121</v>
      </c>
      <c r="AL1779" s="3">
        <v>236</v>
      </c>
      <c r="AM1779" s="3">
        <v>3964</v>
      </c>
      <c r="AN1779" s="24">
        <v>45536.002302199071</v>
      </c>
      <c r="AO1779" s="24">
        <v>45536.002302199071</v>
      </c>
      <c r="AP1779">
        <v>9</v>
      </c>
      <c r="AQ1779" t="s">
        <v>194</v>
      </c>
      <c r="AR1779">
        <v>244.00230219907098</v>
      </c>
      <c r="AS1779" t="s">
        <v>195</v>
      </c>
      <c r="AT1779" t="s">
        <v>196</v>
      </c>
      <c r="AU1779" t="s">
        <v>197</v>
      </c>
      <c r="AV1779" t="s">
        <v>231</v>
      </c>
      <c r="AW1779" t="s">
        <v>196</v>
      </c>
      <c r="AX1779" t="s">
        <v>197</v>
      </c>
      <c r="AY1779" t="s">
        <v>231</v>
      </c>
    </row>
    <row r="1780" spans="1:51" x14ac:dyDescent="0.45">
      <c r="A1780" s="22">
        <v>871280</v>
      </c>
      <c r="B1780" s="6">
        <v>45536</v>
      </c>
      <c r="C1780" s="22">
        <v>281000</v>
      </c>
      <c r="D1780" s="22">
        <v>292330</v>
      </c>
      <c r="E1780" s="22"/>
      <c r="F1780" s="22">
        <v>0</v>
      </c>
      <c r="G1780" s="22">
        <v>55948</v>
      </c>
      <c r="H1780" s="22">
        <v>0</v>
      </c>
      <c r="I1780" s="22"/>
      <c r="J1780" s="22">
        <v>30</v>
      </c>
      <c r="K1780" s="22">
        <v>100466</v>
      </c>
      <c r="L1780" s="23" t="s">
        <v>427</v>
      </c>
      <c r="M1780" s="23"/>
      <c r="N1780" s="23" t="s">
        <v>184</v>
      </c>
      <c r="O1780" s="23" t="s">
        <v>185</v>
      </c>
      <c r="P1780" s="22">
        <v>1</v>
      </c>
      <c r="Q1780" s="23" t="s">
        <v>274</v>
      </c>
      <c r="R1780" s="23"/>
      <c r="S1780" s="23"/>
      <c r="T1780" s="23"/>
      <c r="U1780" s="23"/>
      <c r="V1780" s="23" t="s">
        <v>187</v>
      </c>
      <c r="W1780" s="23" t="s">
        <v>188</v>
      </c>
      <c r="X1780" s="23" t="s">
        <v>189</v>
      </c>
      <c r="Y1780" s="22">
        <v>0</v>
      </c>
      <c r="Z1780" s="23" t="s">
        <v>190</v>
      </c>
      <c r="AA1780" s="23" t="s">
        <v>191</v>
      </c>
      <c r="AB1780" s="23" t="s">
        <v>190</v>
      </c>
      <c r="AC1780" s="23" t="s">
        <v>190</v>
      </c>
      <c r="AD1780" s="23" t="s">
        <v>190</v>
      </c>
      <c r="AE1780" s="23" t="s">
        <v>82</v>
      </c>
      <c r="AF1780" s="23" t="s">
        <v>190</v>
      </c>
      <c r="AG1780" s="23" t="s">
        <v>192</v>
      </c>
      <c r="AH1780" s="23" t="s">
        <v>281</v>
      </c>
      <c r="AI1780" s="23" t="s">
        <v>419</v>
      </c>
      <c r="AJ1780" s="23" t="b">
        <v>0</v>
      </c>
      <c r="AK1780" s="3">
        <v>152</v>
      </c>
      <c r="AL1780" s="3">
        <v>236</v>
      </c>
      <c r="AM1780" s="3">
        <v>3966</v>
      </c>
      <c r="AN1780" s="24">
        <v>45536.002359529324</v>
      </c>
      <c r="AO1780" s="24">
        <v>45536.002359529324</v>
      </c>
      <c r="AP1780">
        <v>9</v>
      </c>
      <c r="AQ1780" t="s">
        <v>194</v>
      </c>
      <c r="AR1780">
        <v>244.00235952932417</v>
      </c>
      <c r="AS1780" t="s">
        <v>195</v>
      </c>
      <c r="AT1780" t="s">
        <v>196</v>
      </c>
      <c r="AU1780" t="s">
        <v>197</v>
      </c>
      <c r="AV1780" t="s">
        <v>210</v>
      </c>
      <c r="AW1780" t="s">
        <v>196</v>
      </c>
      <c r="AX1780" t="s">
        <v>197</v>
      </c>
      <c r="AY1780" t="s">
        <v>210</v>
      </c>
    </row>
    <row r="1781" spans="1:51" x14ac:dyDescent="0.45">
      <c r="A1781" s="22">
        <v>871352</v>
      </c>
      <c r="B1781" s="6">
        <v>45536</v>
      </c>
      <c r="C1781" s="22">
        <v>281000</v>
      </c>
      <c r="D1781" s="22">
        <v>282192</v>
      </c>
      <c r="E1781" s="22"/>
      <c r="F1781" s="22">
        <v>0</v>
      </c>
      <c r="G1781" s="22">
        <v>55948</v>
      </c>
      <c r="H1781" s="22">
        <v>0</v>
      </c>
      <c r="I1781" s="22"/>
      <c r="J1781" s="22">
        <v>30</v>
      </c>
      <c r="K1781" s="22">
        <v>99458</v>
      </c>
      <c r="L1781" s="23" t="s">
        <v>428</v>
      </c>
      <c r="M1781" s="23"/>
      <c r="N1781" s="23" t="s">
        <v>184</v>
      </c>
      <c r="O1781" s="23" t="s">
        <v>185</v>
      </c>
      <c r="P1781" s="22">
        <v>1</v>
      </c>
      <c r="Q1781" s="23" t="s">
        <v>274</v>
      </c>
      <c r="R1781" s="23"/>
      <c r="S1781" s="23"/>
      <c r="T1781" s="23"/>
      <c r="U1781" s="23"/>
      <c r="V1781" s="23" t="s">
        <v>187</v>
      </c>
      <c r="W1781" s="23" t="s">
        <v>188</v>
      </c>
      <c r="X1781" s="23" t="s">
        <v>189</v>
      </c>
      <c r="Y1781" s="22">
        <v>0</v>
      </c>
      <c r="Z1781" s="23" t="s">
        <v>190</v>
      </c>
      <c r="AA1781" s="23" t="s">
        <v>191</v>
      </c>
      <c r="AB1781" s="23" t="s">
        <v>190</v>
      </c>
      <c r="AC1781" s="23" t="s">
        <v>190</v>
      </c>
      <c r="AD1781" s="23" t="s">
        <v>190</v>
      </c>
      <c r="AE1781" s="23" t="s">
        <v>82</v>
      </c>
      <c r="AF1781" s="23" t="s">
        <v>190</v>
      </c>
      <c r="AG1781" s="23" t="s">
        <v>192</v>
      </c>
      <c r="AH1781" s="23" t="s">
        <v>281</v>
      </c>
      <c r="AI1781" s="23" t="s">
        <v>419</v>
      </c>
      <c r="AJ1781" s="23" t="b">
        <v>0</v>
      </c>
      <c r="AK1781" s="3">
        <v>141</v>
      </c>
      <c r="AL1781" s="3">
        <v>236</v>
      </c>
      <c r="AM1781" s="3">
        <v>4022</v>
      </c>
      <c r="AN1781" s="24">
        <v>45536.010367978393</v>
      </c>
      <c r="AO1781" s="24">
        <v>45536.010367978393</v>
      </c>
      <c r="AP1781">
        <v>9</v>
      </c>
      <c r="AQ1781" t="s">
        <v>194</v>
      </c>
      <c r="AR1781">
        <v>244.01036797839333</v>
      </c>
      <c r="AS1781" t="s">
        <v>195</v>
      </c>
      <c r="AT1781" t="s">
        <v>196</v>
      </c>
      <c r="AU1781" t="s">
        <v>197</v>
      </c>
      <c r="AV1781" t="s">
        <v>294</v>
      </c>
      <c r="AW1781" t="s">
        <v>196</v>
      </c>
      <c r="AX1781" t="s">
        <v>197</v>
      </c>
      <c r="AY1781" t="s">
        <v>294</v>
      </c>
    </row>
    <row r="1782" spans="1:51" x14ac:dyDescent="0.45">
      <c r="A1782" s="22">
        <v>871289</v>
      </c>
      <c r="B1782" s="6">
        <v>45536</v>
      </c>
      <c r="C1782" s="22">
        <v>281000</v>
      </c>
      <c r="D1782" s="22">
        <v>280335</v>
      </c>
      <c r="E1782" s="22"/>
      <c r="F1782" s="22">
        <v>0</v>
      </c>
      <c r="G1782" s="22">
        <v>55948</v>
      </c>
      <c r="H1782" s="22">
        <v>0</v>
      </c>
      <c r="I1782" s="22"/>
      <c r="J1782" s="22">
        <v>30</v>
      </c>
      <c r="K1782" s="22">
        <v>101287</v>
      </c>
      <c r="L1782" s="23" t="s">
        <v>431</v>
      </c>
      <c r="M1782" s="23"/>
      <c r="N1782" s="23" t="s">
        <v>184</v>
      </c>
      <c r="O1782" s="23" t="s">
        <v>185</v>
      </c>
      <c r="P1782" s="22">
        <v>1</v>
      </c>
      <c r="Q1782" s="23" t="s">
        <v>274</v>
      </c>
      <c r="R1782" s="23"/>
      <c r="S1782" s="23"/>
      <c r="T1782" s="23"/>
      <c r="U1782" s="23"/>
      <c r="V1782" s="23" t="s">
        <v>187</v>
      </c>
      <c r="W1782" s="23" t="s">
        <v>188</v>
      </c>
      <c r="X1782" s="23" t="s">
        <v>189</v>
      </c>
      <c r="Y1782" s="22">
        <v>0</v>
      </c>
      <c r="Z1782" s="23" t="s">
        <v>190</v>
      </c>
      <c r="AA1782" s="23" t="s">
        <v>191</v>
      </c>
      <c r="AB1782" s="23" t="s">
        <v>190</v>
      </c>
      <c r="AC1782" s="23" t="s">
        <v>190</v>
      </c>
      <c r="AD1782" s="23" t="s">
        <v>190</v>
      </c>
      <c r="AE1782" s="23" t="s">
        <v>82</v>
      </c>
      <c r="AF1782" s="23" t="s">
        <v>190</v>
      </c>
      <c r="AG1782" s="23" t="s">
        <v>192</v>
      </c>
      <c r="AH1782" s="23" t="s">
        <v>281</v>
      </c>
      <c r="AI1782" s="23" t="s">
        <v>419</v>
      </c>
      <c r="AJ1782" s="23" t="b">
        <v>0</v>
      </c>
      <c r="AK1782" s="3">
        <v>137</v>
      </c>
      <c r="AL1782" s="3">
        <v>236</v>
      </c>
      <c r="AM1782" s="3">
        <v>3974</v>
      </c>
      <c r="AN1782" s="24">
        <v>45536.002670408954</v>
      </c>
      <c r="AO1782" s="24">
        <v>45536.002670408954</v>
      </c>
      <c r="AP1782">
        <v>9</v>
      </c>
      <c r="AQ1782" t="s">
        <v>194</v>
      </c>
      <c r="AR1782">
        <v>244.00267040895415</v>
      </c>
      <c r="AS1782" t="s">
        <v>195</v>
      </c>
      <c r="AT1782" t="s">
        <v>196</v>
      </c>
      <c r="AU1782" t="s">
        <v>197</v>
      </c>
      <c r="AV1782" t="s">
        <v>199</v>
      </c>
      <c r="AW1782" t="s">
        <v>196</v>
      </c>
      <c r="AX1782" t="s">
        <v>197</v>
      </c>
      <c r="AY1782" t="s">
        <v>199</v>
      </c>
    </row>
    <row r="1783" spans="1:51" x14ac:dyDescent="0.45">
      <c r="A1783" s="22">
        <v>871288</v>
      </c>
      <c r="B1783" s="6">
        <v>45536</v>
      </c>
      <c r="C1783" s="22">
        <v>281000</v>
      </c>
      <c r="D1783" s="22">
        <v>271827</v>
      </c>
      <c r="E1783" s="22"/>
      <c r="F1783" s="22">
        <v>0</v>
      </c>
      <c r="G1783" s="22">
        <v>55948</v>
      </c>
      <c r="H1783" s="22">
        <v>0</v>
      </c>
      <c r="I1783" s="22"/>
      <c r="J1783" s="22">
        <v>30</v>
      </c>
      <c r="K1783" s="22">
        <v>95541</v>
      </c>
      <c r="L1783" s="23" t="s">
        <v>436</v>
      </c>
      <c r="M1783" s="23"/>
      <c r="N1783" s="23" t="s">
        <v>184</v>
      </c>
      <c r="O1783" s="23" t="s">
        <v>185</v>
      </c>
      <c r="P1783" s="22">
        <v>1</v>
      </c>
      <c r="Q1783" s="23" t="s">
        <v>274</v>
      </c>
      <c r="R1783" s="23"/>
      <c r="S1783" s="23"/>
      <c r="T1783" s="23"/>
      <c r="U1783" s="23"/>
      <c r="V1783" s="23" t="s">
        <v>187</v>
      </c>
      <c r="W1783" s="23" t="s">
        <v>188</v>
      </c>
      <c r="X1783" s="23" t="s">
        <v>189</v>
      </c>
      <c r="Y1783" s="22">
        <v>0</v>
      </c>
      <c r="Z1783" s="23" t="s">
        <v>190</v>
      </c>
      <c r="AA1783" s="23" t="s">
        <v>191</v>
      </c>
      <c r="AB1783" s="23" t="s">
        <v>190</v>
      </c>
      <c r="AC1783" s="23" t="s">
        <v>190</v>
      </c>
      <c r="AD1783" s="23" t="s">
        <v>190</v>
      </c>
      <c r="AE1783" s="23" t="s">
        <v>82</v>
      </c>
      <c r="AF1783" s="23" t="s">
        <v>190</v>
      </c>
      <c r="AG1783" s="23" t="s">
        <v>192</v>
      </c>
      <c r="AH1783" s="23" t="s">
        <v>281</v>
      </c>
      <c r="AI1783" s="23" t="s">
        <v>433</v>
      </c>
      <c r="AJ1783" s="23" t="b">
        <v>0</v>
      </c>
      <c r="AK1783" s="3">
        <v>138</v>
      </c>
      <c r="AL1783" s="3">
        <v>236</v>
      </c>
      <c r="AM1783" s="3">
        <v>3973</v>
      </c>
      <c r="AN1783" s="24">
        <v>45536.002544791663</v>
      </c>
      <c r="AO1783" s="24">
        <v>45536.002544791663</v>
      </c>
      <c r="AP1783">
        <v>9</v>
      </c>
      <c r="AQ1783" t="s">
        <v>194</v>
      </c>
      <c r="AR1783">
        <v>244.00254479166324</v>
      </c>
      <c r="AS1783" t="s">
        <v>195</v>
      </c>
      <c r="AT1783" t="s">
        <v>196</v>
      </c>
      <c r="AU1783" t="s">
        <v>197</v>
      </c>
      <c r="AV1783" t="s">
        <v>362</v>
      </c>
      <c r="AW1783" t="s">
        <v>196</v>
      </c>
      <c r="AX1783" t="s">
        <v>197</v>
      </c>
      <c r="AY1783" t="s">
        <v>362</v>
      </c>
    </row>
    <row r="1784" spans="1:51" x14ac:dyDescent="0.45">
      <c r="A1784" s="22">
        <v>871325</v>
      </c>
      <c r="B1784" s="6">
        <v>45536</v>
      </c>
      <c r="C1784" s="22">
        <v>281000</v>
      </c>
      <c r="D1784" s="22">
        <v>358663</v>
      </c>
      <c r="E1784" s="22"/>
      <c r="F1784" s="22">
        <v>0</v>
      </c>
      <c r="G1784" s="22">
        <v>55948</v>
      </c>
      <c r="H1784" s="22">
        <v>0</v>
      </c>
      <c r="I1784" s="22"/>
      <c r="J1784" s="22">
        <v>30</v>
      </c>
      <c r="K1784" s="22">
        <v>100767</v>
      </c>
      <c r="L1784" s="23" t="s">
        <v>440</v>
      </c>
      <c r="M1784" s="23"/>
      <c r="N1784" s="23" t="s">
        <v>184</v>
      </c>
      <c r="O1784" s="23" t="s">
        <v>185</v>
      </c>
      <c r="P1784" s="22">
        <v>1</v>
      </c>
      <c r="Q1784" s="23" t="s">
        <v>274</v>
      </c>
      <c r="R1784" s="23"/>
      <c r="S1784" s="23"/>
      <c r="T1784" s="23"/>
      <c r="U1784" s="23"/>
      <c r="V1784" s="23" t="s">
        <v>187</v>
      </c>
      <c r="W1784" s="23" t="s">
        <v>188</v>
      </c>
      <c r="X1784" s="23" t="s">
        <v>189</v>
      </c>
      <c r="Y1784" s="22">
        <v>0</v>
      </c>
      <c r="Z1784" s="23" t="s">
        <v>190</v>
      </c>
      <c r="AA1784" s="23" t="s">
        <v>191</v>
      </c>
      <c r="AB1784" s="23" t="s">
        <v>190</v>
      </c>
      <c r="AC1784" s="23" t="s">
        <v>190</v>
      </c>
      <c r="AD1784" s="23" t="s">
        <v>190</v>
      </c>
      <c r="AE1784" s="23" t="s">
        <v>82</v>
      </c>
      <c r="AF1784" s="23" t="s">
        <v>190</v>
      </c>
      <c r="AG1784" s="23" t="s">
        <v>192</v>
      </c>
      <c r="AH1784" s="23" t="s">
        <v>281</v>
      </c>
      <c r="AI1784" s="23" t="s">
        <v>433</v>
      </c>
      <c r="AJ1784" s="23" t="b">
        <v>0</v>
      </c>
      <c r="AK1784" s="3">
        <v>134</v>
      </c>
      <c r="AL1784" s="3">
        <v>236</v>
      </c>
      <c r="AM1784" s="3">
        <v>3994</v>
      </c>
      <c r="AN1784" s="24">
        <v>45536.006270563274</v>
      </c>
      <c r="AO1784" s="24">
        <v>45536.006270563274</v>
      </c>
      <c r="AP1784">
        <v>9</v>
      </c>
      <c r="AQ1784" t="s">
        <v>194</v>
      </c>
      <c r="AR1784">
        <v>244.00627056327357</v>
      </c>
      <c r="AS1784" t="s">
        <v>195</v>
      </c>
      <c r="AT1784" t="s">
        <v>196</v>
      </c>
      <c r="AU1784" t="s">
        <v>197</v>
      </c>
      <c r="AV1784" t="s">
        <v>214</v>
      </c>
      <c r="AW1784" t="s">
        <v>196</v>
      </c>
      <c r="AX1784" t="s">
        <v>197</v>
      </c>
      <c r="AY1784" t="s">
        <v>214</v>
      </c>
    </row>
    <row r="1785" spans="1:51" x14ac:dyDescent="0.45">
      <c r="A1785" s="22">
        <v>871363</v>
      </c>
      <c r="B1785" s="6">
        <v>45536</v>
      </c>
      <c r="C1785" s="22">
        <v>281000</v>
      </c>
      <c r="D1785" s="22">
        <v>280454</v>
      </c>
      <c r="E1785" s="22"/>
      <c r="F1785" s="22">
        <v>0</v>
      </c>
      <c r="G1785" s="22">
        <v>55948</v>
      </c>
      <c r="H1785" s="22">
        <v>0</v>
      </c>
      <c r="I1785" s="22"/>
      <c r="J1785" s="22">
        <v>30</v>
      </c>
      <c r="K1785" s="22">
        <v>100967</v>
      </c>
      <c r="L1785" s="23" t="s">
        <v>442</v>
      </c>
      <c r="M1785" s="23"/>
      <c r="N1785" s="23" t="s">
        <v>184</v>
      </c>
      <c r="O1785" s="23" t="s">
        <v>185</v>
      </c>
      <c r="P1785" s="22">
        <v>1</v>
      </c>
      <c r="Q1785" s="23" t="s">
        <v>274</v>
      </c>
      <c r="R1785" s="23"/>
      <c r="S1785" s="23"/>
      <c r="T1785" s="23"/>
      <c r="U1785" s="23"/>
      <c r="V1785" s="23" t="s">
        <v>187</v>
      </c>
      <c r="W1785" s="23" t="s">
        <v>188</v>
      </c>
      <c r="X1785" s="23" t="s">
        <v>189</v>
      </c>
      <c r="Y1785" s="22">
        <v>0</v>
      </c>
      <c r="Z1785" s="23" t="s">
        <v>190</v>
      </c>
      <c r="AA1785" s="23" t="s">
        <v>191</v>
      </c>
      <c r="AB1785" s="23" t="s">
        <v>190</v>
      </c>
      <c r="AC1785" s="23" t="s">
        <v>190</v>
      </c>
      <c r="AD1785" s="23" t="s">
        <v>190</v>
      </c>
      <c r="AE1785" s="23" t="s">
        <v>82</v>
      </c>
      <c r="AF1785" s="23" t="s">
        <v>190</v>
      </c>
      <c r="AG1785" s="23" t="s">
        <v>192</v>
      </c>
      <c r="AH1785" s="23" t="s">
        <v>281</v>
      </c>
      <c r="AI1785" s="23" t="s">
        <v>433</v>
      </c>
      <c r="AJ1785" s="23" t="b">
        <v>0</v>
      </c>
      <c r="AK1785" s="3">
        <v>118</v>
      </c>
      <c r="AL1785" s="3">
        <v>236</v>
      </c>
      <c r="AM1785" s="3">
        <v>4033</v>
      </c>
      <c r="AN1785" s="24">
        <v>45536.010615624997</v>
      </c>
      <c r="AO1785" s="24">
        <v>45536.010615624997</v>
      </c>
      <c r="AP1785">
        <v>9</v>
      </c>
      <c r="AQ1785" t="s">
        <v>194</v>
      </c>
      <c r="AR1785">
        <v>244.01061562499672</v>
      </c>
      <c r="AS1785" t="s">
        <v>195</v>
      </c>
      <c r="AT1785" t="s">
        <v>196</v>
      </c>
      <c r="AU1785" t="s">
        <v>197</v>
      </c>
      <c r="AV1785" t="s">
        <v>229</v>
      </c>
      <c r="AW1785" t="s">
        <v>196</v>
      </c>
      <c r="AX1785" t="s">
        <v>197</v>
      </c>
      <c r="AY1785" t="s">
        <v>229</v>
      </c>
    </row>
    <row r="1786" spans="1:51" x14ac:dyDescent="0.45">
      <c r="A1786" s="22">
        <v>871290</v>
      </c>
      <c r="B1786" s="6">
        <v>45536</v>
      </c>
      <c r="C1786" s="22">
        <v>281000</v>
      </c>
      <c r="D1786" s="22">
        <v>277685</v>
      </c>
      <c r="E1786" s="22"/>
      <c r="F1786" s="22">
        <v>0</v>
      </c>
      <c r="G1786" s="22">
        <v>55948</v>
      </c>
      <c r="H1786" s="22">
        <v>0</v>
      </c>
      <c r="I1786" s="22"/>
      <c r="J1786" s="22">
        <v>30</v>
      </c>
      <c r="K1786" s="22">
        <v>100974</v>
      </c>
      <c r="L1786" s="23" t="s">
        <v>443</v>
      </c>
      <c r="M1786" s="23"/>
      <c r="N1786" s="23" t="s">
        <v>184</v>
      </c>
      <c r="O1786" s="23" t="s">
        <v>185</v>
      </c>
      <c r="P1786" s="22">
        <v>1</v>
      </c>
      <c r="Q1786" s="23" t="s">
        <v>274</v>
      </c>
      <c r="R1786" s="23"/>
      <c r="S1786" s="23"/>
      <c r="T1786" s="23"/>
      <c r="U1786" s="23"/>
      <c r="V1786" s="23" t="s">
        <v>187</v>
      </c>
      <c r="W1786" s="23" t="s">
        <v>188</v>
      </c>
      <c r="X1786" s="23" t="s">
        <v>189</v>
      </c>
      <c r="Y1786" s="22">
        <v>0</v>
      </c>
      <c r="Z1786" s="23" t="s">
        <v>190</v>
      </c>
      <c r="AA1786" s="23" t="s">
        <v>191</v>
      </c>
      <c r="AB1786" s="23" t="s">
        <v>190</v>
      </c>
      <c r="AC1786" s="23" t="s">
        <v>190</v>
      </c>
      <c r="AD1786" s="23" t="s">
        <v>190</v>
      </c>
      <c r="AE1786" s="23" t="s">
        <v>82</v>
      </c>
      <c r="AF1786" s="23" t="s">
        <v>190</v>
      </c>
      <c r="AG1786" s="23" t="s">
        <v>192</v>
      </c>
      <c r="AH1786" s="23" t="s">
        <v>281</v>
      </c>
      <c r="AI1786" s="23" t="s">
        <v>433</v>
      </c>
      <c r="AJ1786" s="23" t="b">
        <v>0</v>
      </c>
      <c r="AK1786" s="3">
        <v>137</v>
      </c>
      <c r="AL1786" s="3">
        <v>236</v>
      </c>
      <c r="AM1786" s="3">
        <v>3975</v>
      </c>
      <c r="AN1786" s="24">
        <v>45536.002674305557</v>
      </c>
      <c r="AO1786" s="24">
        <v>45536.002674305557</v>
      </c>
      <c r="AP1786">
        <v>9</v>
      </c>
      <c r="AQ1786" t="s">
        <v>194</v>
      </c>
      <c r="AR1786">
        <v>244.00267430555687</v>
      </c>
      <c r="AS1786" t="s">
        <v>195</v>
      </c>
      <c r="AT1786" t="s">
        <v>196</v>
      </c>
      <c r="AU1786" t="s">
        <v>197</v>
      </c>
      <c r="AV1786" t="s">
        <v>199</v>
      </c>
      <c r="AW1786" t="s">
        <v>196</v>
      </c>
      <c r="AX1786" t="s">
        <v>197</v>
      </c>
      <c r="AY1786" t="s">
        <v>199</v>
      </c>
    </row>
    <row r="1787" spans="1:51" x14ac:dyDescent="0.45">
      <c r="A1787" s="22">
        <v>871307</v>
      </c>
      <c r="B1787" s="6">
        <v>45536</v>
      </c>
      <c r="C1787" s="22">
        <v>281000</v>
      </c>
      <c r="D1787" s="22">
        <v>272627</v>
      </c>
      <c r="E1787" s="22"/>
      <c r="F1787" s="22">
        <v>0</v>
      </c>
      <c r="G1787" s="22">
        <v>55948</v>
      </c>
      <c r="H1787" s="22">
        <v>0</v>
      </c>
      <c r="I1787" s="22"/>
      <c r="J1787" s="22">
        <v>30</v>
      </c>
      <c r="K1787" s="22">
        <v>101122</v>
      </c>
      <c r="L1787" s="23" t="s">
        <v>444</v>
      </c>
      <c r="M1787" s="23"/>
      <c r="N1787" s="23" t="s">
        <v>184</v>
      </c>
      <c r="O1787" s="23" t="s">
        <v>185</v>
      </c>
      <c r="P1787" s="22">
        <v>1</v>
      </c>
      <c r="Q1787" s="23" t="s">
        <v>274</v>
      </c>
      <c r="R1787" s="23"/>
      <c r="S1787" s="23"/>
      <c r="T1787" s="23"/>
      <c r="U1787" s="23"/>
      <c r="V1787" s="23" t="s">
        <v>187</v>
      </c>
      <c r="W1787" s="23" t="s">
        <v>188</v>
      </c>
      <c r="X1787" s="23" t="s">
        <v>189</v>
      </c>
      <c r="Y1787" s="22">
        <v>0</v>
      </c>
      <c r="Z1787" s="23" t="s">
        <v>190</v>
      </c>
      <c r="AA1787" s="23" t="s">
        <v>191</v>
      </c>
      <c r="AB1787" s="23" t="s">
        <v>190</v>
      </c>
      <c r="AC1787" s="23" t="s">
        <v>190</v>
      </c>
      <c r="AD1787" s="23" t="s">
        <v>190</v>
      </c>
      <c r="AE1787" s="23" t="s">
        <v>82</v>
      </c>
      <c r="AF1787" s="23" t="s">
        <v>190</v>
      </c>
      <c r="AG1787" s="23" t="s">
        <v>192</v>
      </c>
      <c r="AH1787" s="23" t="s">
        <v>281</v>
      </c>
      <c r="AI1787" s="23" t="s">
        <v>433</v>
      </c>
      <c r="AJ1787" s="23" t="b">
        <v>0</v>
      </c>
      <c r="AK1787" s="3">
        <v>136</v>
      </c>
      <c r="AL1787" s="3">
        <v>236</v>
      </c>
      <c r="AM1787" s="3">
        <v>3979</v>
      </c>
      <c r="AN1787" s="24">
        <v>45536.003160416665</v>
      </c>
      <c r="AO1787" s="24">
        <v>45536.003160416665</v>
      </c>
      <c r="AP1787">
        <v>9</v>
      </c>
      <c r="AQ1787" t="s">
        <v>194</v>
      </c>
      <c r="AR1787">
        <v>244.0031604166652</v>
      </c>
      <c r="AS1787" t="s">
        <v>195</v>
      </c>
      <c r="AT1787" t="s">
        <v>196</v>
      </c>
      <c r="AU1787" t="s">
        <v>197</v>
      </c>
      <c r="AV1787" t="s">
        <v>301</v>
      </c>
      <c r="AW1787" t="s">
        <v>196</v>
      </c>
      <c r="AX1787" t="s">
        <v>197</v>
      </c>
      <c r="AY1787" t="s">
        <v>301</v>
      </c>
    </row>
    <row r="1788" spans="1:51" x14ac:dyDescent="0.45">
      <c r="A1788" s="22">
        <v>872216</v>
      </c>
      <c r="B1788" s="6">
        <v>45536</v>
      </c>
      <c r="C1788" s="22">
        <v>281000</v>
      </c>
      <c r="D1788" s="22">
        <v>308434</v>
      </c>
      <c r="E1788" s="22"/>
      <c r="F1788" s="22">
        <v>0</v>
      </c>
      <c r="G1788" s="22">
        <v>19646</v>
      </c>
      <c r="H1788" s="22">
        <v>85</v>
      </c>
      <c r="I1788" s="22"/>
      <c r="J1788" s="22">
        <v>6848</v>
      </c>
      <c r="K1788" s="22">
        <v>102201</v>
      </c>
      <c r="L1788" s="23" t="s">
        <v>880</v>
      </c>
      <c r="M1788" s="23"/>
      <c r="N1788" s="23" t="s">
        <v>184</v>
      </c>
      <c r="O1788" s="23" t="s">
        <v>672</v>
      </c>
      <c r="P1788" s="22">
        <v>10</v>
      </c>
      <c r="Q1788" s="23" t="s">
        <v>673</v>
      </c>
      <c r="R1788" s="23" t="s">
        <v>667</v>
      </c>
      <c r="S1788" s="23" t="s">
        <v>22</v>
      </c>
      <c r="T1788" s="23" t="s">
        <v>667</v>
      </c>
      <c r="U1788" s="23" t="s">
        <v>22</v>
      </c>
      <c r="V1788" s="23" t="s">
        <v>674</v>
      </c>
      <c r="W1788" s="23" t="s">
        <v>188</v>
      </c>
      <c r="X1788" s="23" t="s">
        <v>189</v>
      </c>
      <c r="Y1788" s="22">
        <v>0</v>
      </c>
      <c r="Z1788" s="23" t="s">
        <v>190</v>
      </c>
      <c r="AA1788" s="23" t="s">
        <v>191</v>
      </c>
      <c r="AB1788" s="23" t="s">
        <v>190</v>
      </c>
      <c r="AC1788" s="23" t="s">
        <v>190</v>
      </c>
      <c r="AD1788" s="23" t="s">
        <v>190</v>
      </c>
      <c r="AE1788" s="23" t="s">
        <v>99</v>
      </c>
      <c r="AF1788" s="23"/>
      <c r="AG1788" s="23"/>
      <c r="AH1788" s="23"/>
      <c r="AI1788" s="23"/>
      <c r="AJ1788" s="23" t="b">
        <v>0</v>
      </c>
      <c r="AK1788" s="3">
        <v>55</v>
      </c>
      <c r="AL1788" s="3">
        <v>4952</v>
      </c>
      <c r="AM1788" s="3">
        <v>4676</v>
      </c>
      <c r="AN1788" s="24">
        <v>45536.250087538581</v>
      </c>
      <c r="AO1788" s="24">
        <v>45536.250087538581</v>
      </c>
      <c r="AP1788">
        <v>9</v>
      </c>
      <c r="AQ1788" t="s">
        <v>194</v>
      </c>
      <c r="AR1788">
        <v>244.25008753858128</v>
      </c>
      <c r="AS1788" t="s">
        <v>195</v>
      </c>
      <c r="AT1788" t="s">
        <v>222</v>
      </c>
      <c r="AU1788" t="s">
        <v>197</v>
      </c>
      <c r="AV1788" t="s">
        <v>220</v>
      </c>
      <c r="AW1788" t="s">
        <v>222</v>
      </c>
      <c r="AX1788" t="s">
        <v>197</v>
      </c>
      <c r="AY1788" t="s">
        <v>220</v>
      </c>
    </row>
    <row r="1789" spans="1:51" x14ac:dyDescent="0.45">
      <c r="A1789" s="22">
        <v>872217</v>
      </c>
      <c r="B1789" s="6">
        <v>45536</v>
      </c>
      <c r="C1789" s="22">
        <v>281000</v>
      </c>
      <c r="D1789" s="22">
        <v>308434</v>
      </c>
      <c r="E1789" s="22"/>
      <c r="F1789" s="22">
        <v>0</v>
      </c>
      <c r="G1789" s="22">
        <v>19646</v>
      </c>
      <c r="H1789" s="22">
        <v>85</v>
      </c>
      <c r="I1789" s="22"/>
      <c r="J1789" s="22">
        <v>6848</v>
      </c>
      <c r="K1789" s="22">
        <v>102201</v>
      </c>
      <c r="L1789" s="23" t="s">
        <v>880</v>
      </c>
      <c r="M1789" s="23"/>
      <c r="N1789" s="23" t="s">
        <v>184</v>
      </c>
      <c r="O1789" s="23" t="s">
        <v>672</v>
      </c>
      <c r="P1789" s="22">
        <v>14</v>
      </c>
      <c r="Q1789" s="23" t="s">
        <v>673</v>
      </c>
      <c r="R1789" s="23" t="s">
        <v>667</v>
      </c>
      <c r="S1789" s="23" t="s">
        <v>22</v>
      </c>
      <c r="T1789" s="23" t="s">
        <v>667</v>
      </c>
      <c r="U1789" s="23" t="s">
        <v>22</v>
      </c>
      <c r="V1789" s="23" t="s">
        <v>674</v>
      </c>
      <c r="W1789" s="23" t="s">
        <v>188</v>
      </c>
      <c r="X1789" s="23" t="s">
        <v>189</v>
      </c>
      <c r="Y1789" s="22">
        <v>0</v>
      </c>
      <c r="Z1789" s="23" t="s">
        <v>190</v>
      </c>
      <c r="AA1789" s="23" t="s">
        <v>191</v>
      </c>
      <c r="AB1789" s="23" t="s">
        <v>190</v>
      </c>
      <c r="AC1789" s="23" t="s">
        <v>190</v>
      </c>
      <c r="AD1789" s="23" t="s">
        <v>190</v>
      </c>
      <c r="AE1789" s="23" t="s">
        <v>99</v>
      </c>
      <c r="AF1789" s="23"/>
      <c r="AG1789" s="23"/>
      <c r="AH1789" s="23"/>
      <c r="AI1789" s="23"/>
      <c r="AJ1789" s="23" t="b">
        <v>0</v>
      </c>
      <c r="AK1789" s="3">
        <v>55</v>
      </c>
      <c r="AL1789" s="3">
        <v>4952</v>
      </c>
      <c r="AM1789" s="3">
        <v>4676</v>
      </c>
      <c r="AN1789" s="24">
        <v>45536.250087538581</v>
      </c>
      <c r="AO1789" s="24">
        <v>45536.250087538581</v>
      </c>
      <c r="AP1789">
        <v>9</v>
      </c>
      <c r="AQ1789" t="s">
        <v>194</v>
      </c>
      <c r="AR1789">
        <v>244.25008753858128</v>
      </c>
      <c r="AS1789" t="s">
        <v>195</v>
      </c>
      <c r="AT1789" t="s">
        <v>222</v>
      </c>
      <c r="AU1789" t="s">
        <v>197</v>
      </c>
      <c r="AV1789" t="s">
        <v>220</v>
      </c>
      <c r="AW1789" t="s">
        <v>222</v>
      </c>
      <c r="AX1789" t="s">
        <v>197</v>
      </c>
      <c r="AY1789" t="s">
        <v>220</v>
      </c>
    </row>
    <row r="1790" spans="1:51" x14ac:dyDescent="0.45">
      <c r="A1790" s="22">
        <v>872218</v>
      </c>
      <c r="B1790" s="6">
        <v>45536</v>
      </c>
      <c r="C1790" s="22">
        <v>281000</v>
      </c>
      <c r="D1790" s="22">
        <v>308434</v>
      </c>
      <c r="E1790" s="22"/>
      <c r="F1790" s="22">
        <v>0</v>
      </c>
      <c r="G1790" s="22">
        <v>19646</v>
      </c>
      <c r="H1790" s="22">
        <v>85</v>
      </c>
      <c r="I1790" s="22"/>
      <c r="J1790" s="22">
        <v>6848</v>
      </c>
      <c r="K1790" s="22">
        <v>102201</v>
      </c>
      <c r="L1790" s="23" t="s">
        <v>880</v>
      </c>
      <c r="M1790" s="23"/>
      <c r="N1790" s="23" t="s">
        <v>184</v>
      </c>
      <c r="O1790" s="23" t="s">
        <v>672</v>
      </c>
      <c r="P1790" s="22">
        <v>10</v>
      </c>
      <c r="Q1790" s="23" t="s">
        <v>673</v>
      </c>
      <c r="R1790" s="23" t="s">
        <v>667</v>
      </c>
      <c r="S1790" s="23" t="s">
        <v>22</v>
      </c>
      <c r="T1790" s="23" t="s">
        <v>667</v>
      </c>
      <c r="U1790" s="23" t="s">
        <v>22</v>
      </c>
      <c r="V1790" s="23" t="s">
        <v>674</v>
      </c>
      <c r="W1790" s="23" t="s">
        <v>188</v>
      </c>
      <c r="X1790" s="23" t="s">
        <v>189</v>
      </c>
      <c r="Y1790" s="22">
        <v>0</v>
      </c>
      <c r="Z1790" s="23" t="s">
        <v>190</v>
      </c>
      <c r="AA1790" s="23" t="s">
        <v>191</v>
      </c>
      <c r="AB1790" s="23" t="s">
        <v>190</v>
      </c>
      <c r="AC1790" s="23" t="s">
        <v>190</v>
      </c>
      <c r="AD1790" s="23" t="s">
        <v>190</v>
      </c>
      <c r="AE1790" s="23" t="s">
        <v>99</v>
      </c>
      <c r="AF1790" s="23"/>
      <c r="AG1790" s="23"/>
      <c r="AH1790" s="23"/>
      <c r="AI1790" s="23"/>
      <c r="AJ1790" s="23" t="b">
        <v>0</v>
      </c>
      <c r="AK1790" s="3">
        <v>55</v>
      </c>
      <c r="AL1790" s="3">
        <v>4952</v>
      </c>
      <c r="AM1790" s="3">
        <v>4676</v>
      </c>
      <c r="AN1790" s="24">
        <v>45536.250087538581</v>
      </c>
      <c r="AO1790" s="24">
        <v>45536.250087538581</v>
      </c>
      <c r="AP1790">
        <v>9</v>
      </c>
      <c r="AQ1790" t="s">
        <v>194</v>
      </c>
      <c r="AR1790">
        <v>244.25008753858128</v>
      </c>
      <c r="AS1790" t="s">
        <v>195</v>
      </c>
      <c r="AT1790" t="s">
        <v>222</v>
      </c>
      <c r="AU1790" t="s">
        <v>197</v>
      </c>
      <c r="AV1790" t="s">
        <v>220</v>
      </c>
      <c r="AW1790" t="s">
        <v>222</v>
      </c>
      <c r="AX1790" t="s">
        <v>197</v>
      </c>
      <c r="AY1790" t="s">
        <v>220</v>
      </c>
    </row>
    <row r="1791" spans="1:51" x14ac:dyDescent="0.45">
      <c r="A1791" s="22">
        <v>872219</v>
      </c>
      <c r="B1791" s="6">
        <v>45536</v>
      </c>
      <c r="C1791" s="22">
        <v>281000</v>
      </c>
      <c r="D1791" s="22">
        <v>308434</v>
      </c>
      <c r="E1791" s="22"/>
      <c r="F1791" s="22">
        <v>0</v>
      </c>
      <c r="G1791" s="22">
        <v>19646</v>
      </c>
      <c r="H1791" s="22">
        <v>85</v>
      </c>
      <c r="I1791" s="22"/>
      <c r="J1791" s="22">
        <v>6848</v>
      </c>
      <c r="K1791" s="22">
        <v>102201</v>
      </c>
      <c r="L1791" s="23" t="s">
        <v>880</v>
      </c>
      <c r="M1791" s="23"/>
      <c r="N1791" s="23" t="s">
        <v>184</v>
      </c>
      <c r="O1791" s="23" t="s">
        <v>672</v>
      </c>
      <c r="P1791" s="22">
        <v>14</v>
      </c>
      <c r="Q1791" s="23" t="s">
        <v>673</v>
      </c>
      <c r="R1791" s="23" t="s">
        <v>667</v>
      </c>
      <c r="S1791" s="23" t="s">
        <v>22</v>
      </c>
      <c r="T1791" s="23" t="s">
        <v>667</v>
      </c>
      <c r="U1791" s="23" t="s">
        <v>22</v>
      </c>
      <c r="V1791" s="23" t="s">
        <v>674</v>
      </c>
      <c r="W1791" s="23" t="s">
        <v>188</v>
      </c>
      <c r="X1791" s="23" t="s">
        <v>189</v>
      </c>
      <c r="Y1791" s="22">
        <v>0</v>
      </c>
      <c r="Z1791" s="23" t="s">
        <v>190</v>
      </c>
      <c r="AA1791" s="23" t="s">
        <v>191</v>
      </c>
      <c r="AB1791" s="23" t="s">
        <v>190</v>
      </c>
      <c r="AC1791" s="23" t="s">
        <v>190</v>
      </c>
      <c r="AD1791" s="23" t="s">
        <v>190</v>
      </c>
      <c r="AE1791" s="23" t="s">
        <v>99</v>
      </c>
      <c r="AF1791" s="23"/>
      <c r="AG1791" s="23"/>
      <c r="AH1791" s="23"/>
      <c r="AI1791" s="23"/>
      <c r="AJ1791" s="23" t="b">
        <v>0</v>
      </c>
      <c r="AK1791" s="3">
        <v>55</v>
      </c>
      <c r="AL1791" s="3">
        <v>4952</v>
      </c>
      <c r="AM1791" s="3">
        <v>4676</v>
      </c>
      <c r="AN1791" s="24">
        <v>45536.250087538581</v>
      </c>
      <c r="AO1791" s="24">
        <v>45536.250087538581</v>
      </c>
      <c r="AP1791">
        <v>9</v>
      </c>
      <c r="AQ1791" t="s">
        <v>194</v>
      </c>
      <c r="AR1791">
        <v>244.25008753858128</v>
      </c>
      <c r="AS1791" t="s">
        <v>195</v>
      </c>
      <c r="AT1791" t="s">
        <v>222</v>
      </c>
      <c r="AU1791" t="s">
        <v>197</v>
      </c>
      <c r="AV1791" t="s">
        <v>220</v>
      </c>
      <c r="AW1791" t="s">
        <v>222</v>
      </c>
      <c r="AX1791" t="s">
        <v>197</v>
      </c>
      <c r="AY1791" t="s">
        <v>220</v>
      </c>
    </row>
    <row r="1792" spans="1:51" x14ac:dyDescent="0.45">
      <c r="A1792" s="22">
        <v>874073</v>
      </c>
      <c r="B1792" s="6">
        <v>45536</v>
      </c>
      <c r="C1792" s="22">
        <v>281000</v>
      </c>
      <c r="D1792" s="22">
        <v>986074</v>
      </c>
      <c r="E1792" s="22"/>
      <c r="F1792" s="22">
        <v>9467</v>
      </c>
      <c r="G1792" s="22">
        <v>66230</v>
      </c>
      <c r="H1792" s="22">
        <v>0</v>
      </c>
      <c r="I1792" s="22"/>
      <c r="J1792" s="22">
        <v>9</v>
      </c>
      <c r="K1792" s="22">
        <v>101838</v>
      </c>
      <c r="L1792" s="23" t="s">
        <v>1398</v>
      </c>
      <c r="M1792" s="23"/>
      <c r="N1792" s="23" t="s">
        <v>184</v>
      </c>
      <c r="O1792" s="23" t="s">
        <v>225</v>
      </c>
      <c r="P1792" s="22">
        <v>20</v>
      </c>
      <c r="Q1792" s="23" t="s">
        <v>186</v>
      </c>
      <c r="R1792" s="23"/>
      <c r="S1792" s="23"/>
      <c r="T1792" s="23"/>
      <c r="U1792" s="23"/>
      <c r="V1792" s="23" t="s">
        <v>187</v>
      </c>
      <c r="W1792" s="23" t="s">
        <v>188</v>
      </c>
      <c r="X1792" s="23" t="s">
        <v>189</v>
      </c>
      <c r="Y1792" s="22">
        <v>0</v>
      </c>
      <c r="Z1792" s="23" t="s">
        <v>190</v>
      </c>
      <c r="AA1792" s="23" t="s">
        <v>191</v>
      </c>
      <c r="AB1792" s="23" t="s">
        <v>190</v>
      </c>
      <c r="AC1792" s="23" t="s">
        <v>192</v>
      </c>
      <c r="AD1792" s="23" t="s">
        <v>281</v>
      </c>
      <c r="AE1792" s="23" t="s">
        <v>67</v>
      </c>
      <c r="AF1792" s="23"/>
      <c r="AG1792" s="23"/>
      <c r="AH1792" s="23"/>
      <c r="AI1792" s="23"/>
      <c r="AJ1792" s="23" t="b">
        <v>0</v>
      </c>
      <c r="AK1792" s="3">
        <v>113</v>
      </c>
      <c r="AL1792" s="3">
        <v>2408</v>
      </c>
      <c r="AM1792" s="3">
        <v>6175</v>
      </c>
      <c r="AN1792" s="24">
        <v>45536.656183449071</v>
      </c>
      <c r="AO1792" s="24">
        <v>45536.656183449071</v>
      </c>
      <c r="AP1792">
        <v>9</v>
      </c>
      <c r="AQ1792" t="s">
        <v>194</v>
      </c>
      <c r="AR1792">
        <v>244.65618344907125</v>
      </c>
      <c r="AS1792" t="s">
        <v>195</v>
      </c>
      <c r="AT1792" t="s">
        <v>228</v>
      </c>
      <c r="AU1792" t="s">
        <v>197</v>
      </c>
      <c r="AV1792" t="s">
        <v>287</v>
      </c>
      <c r="AW1792" t="s">
        <v>228</v>
      </c>
      <c r="AX1792" t="s">
        <v>197</v>
      </c>
      <c r="AY1792" t="s">
        <v>287</v>
      </c>
    </row>
    <row r="1793" spans="1:51" x14ac:dyDescent="0.45">
      <c r="A1793" s="22">
        <v>874418</v>
      </c>
      <c r="B1793" s="6">
        <v>45536</v>
      </c>
      <c r="C1793" s="22">
        <v>281000</v>
      </c>
      <c r="D1793" s="22">
        <v>4495127</v>
      </c>
      <c r="E1793" s="22"/>
      <c r="F1793" s="22">
        <v>1576</v>
      </c>
      <c r="G1793" s="22">
        <v>209598</v>
      </c>
      <c r="H1793" s="22">
        <v>0</v>
      </c>
      <c r="I1793" s="22"/>
      <c r="J1793" s="22">
        <v>49037</v>
      </c>
      <c r="K1793" s="22">
        <v>5335</v>
      </c>
      <c r="L1793" s="23" t="s">
        <v>1478</v>
      </c>
      <c r="M1793" s="23"/>
      <c r="N1793" s="23" t="s">
        <v>184</v>
      </c>
      <c r="O1793" s="23" t="s">
        <v>225</v>
      </c>
      <c r="P1793" s="22">
        <v>18</v>
      </c>
      <c r="Q1793" s="23" t="s">
        <v>279</v>
      </c>
      <c r="R1793" s="23"/>
      <c r="S1793" s="23"/>
      <c r="T1793" s="23"/>
      <c r="U1793" s="23"/>
      <c r="V1793" s="23" t="s">
        <v>187</v>
      </c>
      <c r="W1793" s="23" t="s">
        <v>188</v>
      </c>
      <c r="X1793" s="23" t="s">
        <v>189</v>
      </c>
      <c r="Y1793" s="22">
        <v>0</v>
      </c>
      <c r="Z1793" s="23" t="s">
        <v>190</v>
      </c>
      <c r="AA1793" s="23" t="s">
        <v>191</v>
      </c>
      <c r="AB1793" s="23" t="s">
        <v>190</v>
      </c>
      <c r="AC1793" s="23" t="s">
        <v>280</v>
      </c>
      <c r="AD1793" s="23" t="s">
        <v>281</v>
      </c>
      <c r="AE1793" s="23" t="s">
        <v>91</v>
      </c>
      <c r="AF1793" s="23"/>
      <c r="AG1793" s="23"/>
      <c r="AH1793" s="23"/>
      <c r="AI1793" s="23"/>
      <c r="AJ1793" s="23" t="b">
        <v>0</v>
      </c>
      <c r="AK1793" s="3">
        <v>124</v>
      </c>
      <c r="AL1793" s="3">
        <v>2408</v>
      </c>
      <c r="AM1793" s="3">
        <v>6461</v>
      </c>
      <c r="AN1793" s="24">
        <v>45536.687587384258</v>
      </c>
      <c r="AO1793" s="24">
        <v>45536.687633680558</v>
      </c>
      <c r="AP1793">
        <v>9</v>
      </c>
      <c r="AQ1793" t="s">
        <v>194</v>
      </c>
      <c r="AR1793">
        <v>244.68758738425822</v>
      </c>
      <c r="AS1793" t="s">
        <v>195</v>
      </c>
      <c r="AT1793" t="s">
        <v>198</v>
      </c>
      <c r="AU1793" t="s">
        <v>197</v>
      </c>
      <c r="AV1793" t="s">
        <v>220</v>
      </c>
      <c r="AW1793" t="s">
        <v>198</v>
      </c>
      <c r="AX1793" t="s">
        <v>197</v>
      </c>
      <c r="AY1793" t="s">
        <v>207</v>
      </c>
    </row>
    <row r="1794" spans="1:51" x14ac:dyDescent="0.45">
      <c r="A1794" s="22">
        <v>871269</v>
      </c>
      <c r="B1794" s="6">
        <v>45536</v>
      </c>
      <c r="C1794" s="22">
        <v>281000</v>
      </c>
      <c r="D1794" s="22">
        <v>287856</v>
      </c>
      <c r="E1794" s="22"/>
      <c r="F1794" s="22">
        <v>3380</v>
      </c>
      <c r="G1794" s="22">
        <v>57794</v>
      </c>
      <c r="H1794" s="22">
        <v>0</v>
      </c>
      <c r="I1794" s="22"/>
      <c r="J1794" s="22">
        <v>30</v>
      </c>
      <c r="K1794" s="22">
        <v>100115</v>
      </c>
      <c r="L1794" s="23" t="s">
        <v>1671</v>
      </c>
      <c r="M1794" s="23"/>
      <c r="N1794" s="23" t="s">
        <v>184</v>
      </c>
      <c r="O1794" s="23" t="s">
        <v>185</v>
      </c>
      <c r="P1794" s="22">
        <v>1</v>
      </c>
      <c r="Q1794" s="23" t="s">
        <v>274</v>
      </c>
      <c r="R1794" s="23"/>
      <c r="S1794" s="23"/>
      <c r="T1794" s="23"/>
      <c r="U1794" s="23"/>
      <c r="V1794" s="23" t="s">
        <v>187</v>
      </c>
      <c r="W1794" s="23" t="s">
        <v>188</v>
      </c>
      <c r="X1794" s="23" t="s">
        <v>189</v>
      </c>
      <c r="Y1794" s="22">
        <v>0</v>
      </c>
      <c r="Z1794" s="23" t="s">
        <v>190</v>
      </c>
      <c r="AA1794" s="23" t="s">
        <v>191</v>
      </c>
      <c r="AB1794" s="23" t="s">
        <v>190</v>
      </c>
      <c r="AC1794" s="23" t="s">
        <v>190</v>
      </c>
      <c r="AD1794" s="23" t="s">
        <v>190</v>
      </c>
      <c r="AE1794" s="23" t="s">
        <v>82</v>
      </c>
      <c r="AF1794" s="23" t="s">
        <v>190</v>
      </c>
      <c r="AG1794" s="23" t="s">
        <v>192</v>
      </c>
      <c r="AH1794" s="23" t="s">
        <v>281</v>
      </c>
      <c r="AI1794" s="23" t="s">
        <v>419</v>
      </c>
      <c r="AJ1794" s="23" t="b">
        <v>0</v>
      </c>
      <c r="AK1794" s="3">
        <v>134</v>
      </c>
      <c r="AL1794" s="3">
        <v>236</v>
      </c>
      <c r="AM1794" s="3">
        <v>3956</v>
      </c>
      <c r="AN1794" s="24">
        <v>45536.002279745371</v>
      </c>
      <c r="AO1794" s="24">
        <v>45536.002279745371</v>
      </c>
      <c r="AP1794">
        <v>9</v>
      </c>
      <c r="AQ1794" t="s">
        <v>194</v>
      </c>
      <c r="AR1794">
        <v>244.0022797453712</v>
      </c>
      <c r="AS1794" t="s">
        <v>195</v>
      </c>
      <c r="AT1794" t="s">
        <v>196</v>
      </c>
      <c r="AU1794" t="s">
        <v>197</v>
      </c>
      <c r="AV1794" t="s">
        <v>229</v>
      </c>
      <c r="AW1794" t="s">
        <v>196</v>
      </c>
      <c r="AX1794" t="s">
        <v>197</v>
      </c>
      <c r="AY1794" t="s">
        <v>229</v>
      </c>
    </row>
    <row r="1795" spans="1:51" x14ac:dyDescent="0.45">
      <c r="A1795" s="22">
        <v>875284</v>
      </c>
      <c r="B1795" s="6">
        <v>45536</v>
      </c>
      <c r="C1795" s="22">
        <v>281000</v>
      </c>
      <c r="D1795" s="22">
        <v>277709</v>
      </c>
      <c r="E1795" s="22"/>
      <c r="F1795" s="22">
        <v>426</v>
      </c>
      <c r="G1795" s="22">
        <v>36369</v>
      </c>
      <c r="H1795" s="22">
        <v>0</v>
      </c>
      <c r="I1795" s="22"/>
      <c r="J1795" s="22">
        <v>1</v>
      </c>
      <c r="K1795" s="22">
        <v>102164</v>
      </c>
      <c r="L1795" s="23" t="s">
        <v>1673</v>
      </c>
      <c r="M1795" s="23"/>
      <c r="N1795" s="23" t="s">
        <v>184</v>
      </c>
      <c r="O1795" s="23" t="s">
        <v>225</v>
      </c>
      <c r="P1795" s="22">
        <v>1</v>
      </c>
      <c r="Q1795" s="23" t="s">
        <v>274</v>
      </c>
      <c r="R1795" s="23"/>
      <c r="S1795" s="23"/>
      <c r="T1795" s="23"/>
      <c r="U1795" s="23"/>
      <c r="V1795" s="23" t="s">
        <v>187</v>
      </c>
      <c r="W1795" s="23" t="s">
        <v>188</v>
      </c>
      <c r="X1795" s="23" t="s">
        <v>189</v>
      </c>
      <c r="Y1795" s="22">
        <v>0</v>
      </c>
      <c r="Z1795" s="23" t="s">
        <v>190</v>
      </c>
      <c r="AA1795" s="23" t="s">
        <v>191</v>
      </c>
      <c r="AB1795" s="23" t="s">
        <v>190</v>
      </c>
      <c r="AC1795" s="23" t="s">
        <v>190</v>
      </c>
      <c r="AD1795" s="23" t="s">
        <v>190</v>
      </c>
      <c r="AE1795" s="23" t="s">
        <v>85</v>
      </c>
      <c r="AF1795" s="23" t="s">
        <v>190</v>
      </c>
      <c r="AG1795" s="23" t="s">
        <v>192</v>
      </c>
      <c r="AH1795" s="23" t="s">
        <v>281</v>
      </c>
      <c r="AI1795" s="23" t="s">
        <v>996</v>
      </c>
      <c r="AJ1795" s="23" t="b">
        <v>0</v>
      </c>
      <c r="AK1795" s="3">
        <v>115</v>
      </c>
      <c r="AL1795" s="3">
        <v>2408</v>
      </c>
      <c r="AM1795" s="3">
        <v>7241</v>
      </c>
      <c r="AN1795" s="24">
        <v>45536.946384220682</v>
      </c>
      <c r="AO1795" s="24">
        <v>45536.946384220682</v>
      </c>
      <c r="AP1795">
        <v>9</v>
      </c>
      <c r="AQ1795" t="s">
        <v>194</v>
      </c>
      <c r="AR1795">
        <v>244.94638422068238</v>
      </c>
      <c r="AS1795" t="s">
        <v>195</v>
      </c>
      <c r="AT1795" t="s">
        <v>237</v>
      </c>
      <c r="AU1795" t="s">
        <v>197</v>
      </c>
      <c r="AV1795" t="s">
        <v>252</v>
      </c>
      <c r="AW1795" t="s">
        <v>237</v>
      </c>
      <c r="AX1795" t="s">
        <v>197</v>
      </c>
      <c r="AY1795" t="s">
        <v>252</v>
      </c>
    </row>
    <row r="1796" spans="1:51" x14ac:dyDescent="0.45">
      <c r="A1796" s="22">
        <v>875345</v>
      </c>
      <c r="B1796" s="6">
        <v>45536</v>
      </c>
      <c r="C1796" s="22">
        <v>266000</v>
      </c>
      <c r="D1796" s="22">
        <v>263372</v>
      </c>
      <c r="E1796" s="22"/>
      <c r="F1796" s="22">
        <v>0</v>
      </c>
      <c r="G1796" s="22">
        <v>10945</v>
      </c>
      <c r="H1796" s="22">
        <v>0</v>
      </c>
      <c r="I1796" s="22"/>
      <c r="J1796" s="22">
        <v>4</v>
      </c>
      <c r="K1796" s="22">
        <v>102169</v>
      </c>
      <c r="L1796" s="23" t="s">
        <v>290</v>
      </c>
      <c r="M1796" s="23"/>
      <c r="N1796" s="23" t="s">
        <v>184</v>
      </c>
      <c r="O1796" s="23" t="s">
        <v>225</v>
      </c>
      <c r="P1796" s="22">
        <v>18</v>
      </c>
      <c r="Q1796" s="23" t="s">
        <v>279</v>
      </c>
      <c r="R1796" s="23"/>
      <c r="S1796" s="23"/>
      <c r="T1796" s="23"/>
      <c r="U1796" s="23"/>
      <c r="V1796" s="23" t="s">
        <v>187</v>
      </c>
      <c r="W1796" s="23" t="s">
        <v>188</v>
      </c>
      <c r="X1796" s="23" t="s">
        <v>189</v>
      </c>
      <c r="Y1796" s="22">
        <v>0</v>
      </c>
      <c r="Z1796" s="23" t="s">
        <v>190</v>
      </c>
      <c r="AA1796" s="23" t="s">
        <v>191</v>
      </c>
      <c r="AB1796" s="23" t="s">
        <v>190</v>
      </c>
      <c r="AC1796" s="23" t="s">
        <v>280</v>
      </c>
      <c r="AD1796" s="23" t="s">
        <v>281</v>
      </c>
      <c r="AE1796" s="23" t="s">
        <v>284</v>
      </c>
      <c r="AF1796" s="23"/>
      <c r="AG1796" s="23"/>
      <c r="AH1796" s="23"/>
      <c r="AI1796" s="23"/>
      <c r="AJ1796" s="23" t="b">
        <v>0</v>
      </c>
      <c r="AK1796" s="3">
        <v>123</v>
      </c>
      <c r="AL1796" s="3">
        <v>2408</v>
      </c>
      <c r="AM1796" s="3">
        <v>7301</v>
      </c>
      <c r="AN1796" s="24">
        <v>45536.97355270062</v>
      </c>
      <c r="AO1796" s="24">
        <v>45536.97355270062</v>
      </c>
      <c r="AP1796">
        <v>9</v>
      </c>
      <c r="AQ1796" t="s">
        <v>194</v>
      </c>
      <c r="AR1796">
        <v>244.97355270061962</v>
      </c>
      <c r="AS1796" t="s">
        <v>195</v>
      </c>
      <c r="AT1796" t="s">
        <v>206</v>
      </c>
      <c r="AU1796" t="s">
        <v>197</v>
      </c>
      <c r="AV1796" t="s">
        <v>291</v>
      </c>
      <c r="AW1796" t="s">
        <v>206</v>
      </c>
      <c r="AX1796" t="s">
        <v>197</v>
      </c>
      <c r="AY1796" t="s">
        <v>291</v>
      </c>
    </row>
    <row r="1797" spans="1:51" x14ac:dyDescent="0.45">
      <c r="A1797" s="22">
        <v>871362</v>
      </c>
      <c r="B1797" s="6">
        <v>45536</v>
      </c>
      <c r="C1797" s="22">
        <v>266000</v>
      </c>
      <c r="D1797" s="22">
        <v>275426</v>
      </c>
      <c r="E1797" s="22"/>
      <c r="F1797" s="22">
        <v>0</v>
      </c>
      <c r="G1797" s="22">
        <v>55948</v>
      </c>
      <c r="H1797" s="22">
        <v>0</v>
      </c>
      <c r="I1797" s="22"/>
      <c r="J1797" s="22">
        <v>30</v>
      </c>
      <c r="K1797" s="22">
        <v>101255</v>
      </c>
      <c r="L1797" s="23" t="s">
        <v>418</v>
      </c>
      <c r="M1797" s="23"/>
      <c r="N1797" s="23" t="s">
        <v>184</v>
      </c>
      <c r="O1797" s="23" t="s">
        <v>185</v>
      </c>
      <c r="P1797" s="22">
        <v>1</v>
      </c>
      <c r="Q1797" s="23" t="s">
        <v>274</v>
      </c>
      <c r="R1797" s="23"/>
      <c r="S1797" s="23"/>
      <c r="T1797" s="23"/>
      <c r="U1797" s="23"/>
      <c r="V1797" s="23" t="s">
        <v>187</v>
      </c>
      <c r="W1797" s="23" t="s">
        <v>188</v>
      </c>
      <c r="X1797" s="23" t="s">
        <v>189</v>
      </c>
      <c r="Y1797" s="22">
        <v>0</v>
      </c>
      <c r="Z1797" s="23" t="s">
        <v>190</v>
      </c>
      <c r="AA1797" s="23" t="s">
        <v>191</v>
      </c>
      <c r="AB1797" s="23" t="s">
        <v>190</v>
      </c>
      <c r="AC1797" s="23" t="s">
        <v>190</v>
      </c>
      <c r="AD1797" s="23" t="s">
        <v>190</v>
      </c>
      <c r="AE1797" s="23" t="s">
        <v>82</v>
      </c>
      <c r="AF1797" s="23" t="s">
        <v>190</v>
      </c>
      <c r="AG1797" s="23" t="s">
        <v>192</v>
      </c>
      <c r="AH1797" s="23" t="s">
        <v>281</v>
      </c>
      <c r="AI1797" s="23" t="s">
        <v>419</v>
      </c>
      <c r="AJ1797" s="23" t="b">
        <v>0</v>
      </c>
      <c r="AK1797" s="3">
        <v>118</v>
      </c>
      <c r="AL1797" s="3">
        <v>236</v>
      </c>
      <c r="AM1797" s="3">
        <v>4032</v>
      </c>
      <c r="AN1797" s="24">
        <v>45536.010612268517</v>
      </c>
      <c r="AO1797" s="24">
        <v>45536.010612268517</v>
      </c>
      <c r="AP1797">
        <v>9</v>
      </c>
      <c r="AQ1797" t="s">
        <v>194</v>
      </c>
      <c r="AR1797">
        <v>244.01061226851743</v>
      </c>
      <c r="AS1797" t="s">
        <v>195</v>
      </c>
      <c r="AT1797" t="s">
        <v>196</v>
      </c>
      <c r="AU1797" t="s">
        <v>197</v>
      </c>
      <c r="AV1797" t="s">
        <v>229</v>
      </c>
      <c r="AW1797" t="s">
        <v>196</v>
      </c>
      <c r="AX1797" t="s">
        <v>197</v>
      </c>
      <c r="AY1797" t="s">
        <v>229</v>
      </c>
    </row>
    <row r="1798" spans="1:51" x14ac:dyDescent="0.45">
      <c r="A1798" s="22">
        <v>871327</v>
      </c>
      <c r="B1798" s="6">
        <v>45536</v>
      </c>
      <c r="C1798" s="22">
        <v>266000</v>
      </c>
      <c r="D1798" s="22">
        <v>257689</v>
      </c>
      <c r="E1798" s="22"/>
      <c r="F1798" s="22">
        <v>0</v>
      </c>
      <c r="G1798" s="22">
        <v>55948</v>
      </c>
      <c r="H1798" s="22">
        <v>0</v>
      </c>
      <c r="I1798" s="22"/>
      <c r="J1798" s="22">
        <v>30</v>
      </c>
      <c r="K1798" s="22">
        <v>101668</v>
      </c>
      <c r="L1798" s="23" t="s">
        <v>421</v>
      </c>
      <c r="M1798" s="23"/>
      <c r="N1798" s="23" t="s">
        <v>184</v>
      </c>
      <c r="O1798" s="23" t="s">
        <v>185</v>
      </c>
      <c r="P1798" s="22">
        <v>1</v>
      </c>
      <c r="Q1798" s="23" t="s">
        <v>274</v>
      </c>
      <c r="R1798" s="23"/>
      <c r="S1798" s="23"/>
      <c r="T1798" s="23"/>
      <c r="U1798" s="23"/>
      <c r="V1798" s="23" t="s">
        <v>187</v>
      </c>
      <c r="W1798" s="23" t="s">
        <v>188</v>
      </c>
      <c r="X1798" s="23" t="s">
        <v>189</v>
      </c>
      <c r="Y1798" s="22">
        <v>0</v>
      </c>
      <c r="Z1798" s="23" t="s">
        <v>190</v>
      </c>
      <c r="AA1798" s="23" t="s">
        <v>191</v>
      </c>
      <c r="AB1798" s="23" t="s">
        <v>190</v>
      </c>
      <c r="AC1798" s="23" t="s">
        <v>190</v>
      </c>
      <c r="AD1798" s="23" t="s">
        <v>190</v>
      </c>
      <c r="AE1798" s="23" t="s">
        <v>82</v>
      </c>
      <c r="AF1798" s="23" t="s">
        <v>190</v>
      </c>
      <c r="AG1798" s="23" t="s">
        <v>192</v>
      </c>
      <c r="AH1798" s="23" t="s">
        <v>281</v>
      </c>
      <c r="AI1798" s="23" t="s">
        <v>419</v>
      </c>
      <c r="AJ1798" s="23" t="b">
        <v>0</v>
      </c>
      <c r="AK1798" s="3">
        <v>127</v>
      </c>
      <c r="AL1798" s="3">
        <v>236</v>
      </c>
      <c r="AM1798" s="3">
        <v>3997</v>
      </c>
      <c r="AN1798" s="24">
        <v>45536.006375810182</v>
      </c>
      <c r="AO1798" s="24">
        <v>45536.006375810182</v>
      </c>
      <c r="AP1798">
        <v>9</v>
      </c>
      <c r="AQ1798" t="s">
        <v>194</v>
      </c>
      <c r="AR1798">
        <v>244.00637581018236</v>
      </c>
      <c r="AS1798" t="s">
        <v>195</v>
      </c>
      <c r="AT1798" t="s">
        <v>196</v>
      </c>
      <c r="AU1798" t="s">
        <v>197</v>
      </c>
      <c r="AV1798" t="s">
        <v>208</v>
      </c>
      <c r="AW1798" t="s">
        <v>196</v>
      </c>
      <c r="AX1798" t="s">
        <v>197</v>
      </c>
      <c r="AY1798" t="s">
        <v>208</v>
      </c>
    </row>
    <row r="1799" spans="1:51" x14ac:dyDescent="0.45">
      <c r="A1799" s="22">
        <v>871273</v>
      </c>
      <c r="B1799" s="6">
        <v>45536</v>
      </c>
      <c r="C1799" s="22">
        <v>266000</v>
      </c>
      <c r="D1799" s="22">
        <v>285096</v>
      </c>
      <c r="E1799" s="22"/>
      <c r="F1799" s="22">
        <v>0</v>
      </c>
      <c r="G1799" s="22">
        <v>55948</v>
      </c>
      <c r="H1799" s="22">
        <v>0</v>
      </c>
      <c r="I1799" s="22"/>
      <c r="J1799" s="22">
        <v>30</v>
      </c>
      <c r="K1799" s="22">
        <v>101514</v>
      </c>
      <c r="L1799" s="23" t="s">
        <v>422</v>
      </c>
      <c r="M1799" s="23"/>
      <c r="N1799" s="23" t="s">
        <v>184</v>
      </c>
      <c r="O1799" s="23" t="s">
        <v>185</v>
      </c>
      <c r="P1799" s="22">
        <v>1</v>
      </c>
      <c r="Q1799" s="23" t="s">
        <v>274</v>
      </c>
      <c r="R1799" s="23"/>
      <c r="S1799" s="23"/>
      <c r="T1799" s="23"/>
      <c r="U1799" s="23"/>
      <c r="V1799" s="23" t="s">
        <v>187</v>
      </c>
      <c r="W1799" s="23" t="s">
        <v>188</v>
      </c>
      <c r="X1799" s="23" t="s">
        <v>189</v>
      </c>
      <c r="Y1799" s="22">
        <v>0</v>
      </c>
      <c r="Z1799" s="23" t="s">
        <v>190</v>
      </c>
      <c r="AA1799" s="23" t="s">
        <v>191</v>
      </c>
      <c r="AB1799" s="23" t="s">
        <v>190</v>
      </c>
      <c r="AC1799" s="23" t="s">
        <v>190</v>
      </c>
      <c r="AD1799" s="23" t="s">
        <v>190</v>
      </c>
      <c r="AE1799" s="23" t="s">
        <v>82</v>
      </c>
      <c r="AF1799" s="23" t="s">
        <v>190</v>
      </c>
      <c r="AG1799" s="23" t="s">
        <v>192</v>
      </c>
      <c r="AH1799" s="23" t="s">
        <v>281</v>
      </c>
      <c r="AI1799" s="23" t="s">
        <v>419</v>
      </c>
      <c r="AJ1799" s="23" t="b">
        <v>0</v>
      </c>
      <c r="AK1799" s="3">
        <v>153</v>
      </c>
      <c r="AL1799" s="3">
        <v>236</v>
      </c>
      <c r="AM1799" s="3">
        <v>3960</v>
      </c>
      <c r="AN1799" s="24">
        <v>45536.002287731484</v>
      </c>
      <c r="AO1799" s="24">
        <v>45536.002287731484</v>
      </c>
      <c r="AP1799">
        <v>9</v>
      </c>
      <c r="AQ1799" t="s">
        <v>194</v>
      </c>
      <c r="AR1799">
        <v>244.0022877314841</v>
      </c>
      <c r="AS1799" t="s">
        <v>195</v>
      </c>
      <c r="AT1799" t="s">
        <v>196</v>
      </c>
      <c r="AU1799" t="s">
        <v>197</v>
      </c>
      <c r="AV1799" t="s">
        <v>230</v>
      </c>
      <c r="AW1799" t="s">
        <v>196</v>
      </c>
      <c r="AX1799" t="s">
        <v>197</v>
      </c>
      <c r="AY1799" t="s">
        <v>230</v>
      </c>
    </row>
    <row r="1800" spans="1:51" x14ac:dyDescent="0.45">
      <c r="A1800" s="22">
        <v>871285</v>
      </c>
      <c r="B1800" s="6">
        <v>45536</v>
      </c>
      <c r="C1800" s="22">
        <v>266000</v>
      </c>
      <c r="D1800" s="22">
        <v>276249</v>
      </c>
      <c r="E1800" s="22"/>
      <c r="F1800" s="22">
        <v>0</v>
      </c>
      <c r="G1800" s="22">
        <v>55948</v>
      </c>
      <c r="H1800" s="22">
        <v>0</v>
      </c>
      <c r="I1800" s="22"/>
      <c r="J1800" s="22">
        <v>30</v>
      </c>
      <c r="K1800" s="22">
        <v>95816</v>
      </c>
      <c r="L1800" s="23" t="s">
        <v>426</v>
      </c>
      <c r="M1800" s="23"/>
      <c r="N1800" s="23" t="s">
        <v>184</v>
      </c>
      <c r="O1800" s="23" t="s">
        <v>185</v>
      </c>
      <c r="P1800" s="22">
        <v>1</v>
      </c>
      <c r="Q1800" s="23" t="s">
        <v>274</v>
      </c>
      <c r="R1800" s="23"/>
      <c r="S1800" s="23"/>
      <c r="T1800" s="23"/>
      <c r="U1800" s="23"/>
      <c r="V1800" s="23" t="s">
        <v>187</v>
      </c>
      <c r="W1800" s="23" t="s">
        <v>188</v>
      </c>
      <c r="X1800" s="23" t="s">
        <v>189</v>
      </c>
      <c r="Y1800" s="22">
        <v>0</v>
      </c>
      <c r="Z1800" s="23" t="s">
        <v>190</v>
      </c>
      <c r="AA1800" s="23" t="s">
        <v>191</v>
      </c>
      <c r="AB1800" s="23" t="s">
        <v>190</v>
      </c>
      <c r="AC1800" s="23" t="s">
        <v>190</v>
      </c>
      <c r="AD1800" s="23" t="s">
        <v>190</v>
      </c>
      <c r="AE1800" s="23" t="s">
        <v>82</v>
      </c>
      <c r="AF1800" s="23" t="s">
        <v>190</v>
      </c>
      <c r="AG1800" s="23" t="s">
        <v>192</v>
      </c>
      <c r="AH1800" s="23" t="s">
        <v>281</v>
      </c>
      <c r="AI1800" s="23" t="s">
        <v>419</v>
      </c>
      <c r="AJ1800" s="23" t="b">
        <v>0</v>
      </c>
      <c r="AK1800" s="3">
        <v>151</v>
      </c>
      <c r="AL1800" s="3">
        <v>236</v>
      </c>
      <c r="AM1800" s="3">
        <v>3970</v>
      </c>
      <c r="AN1800" s="24">
        <v>45536.002517554014</v>
      </c>
      <c r="AO1800" s="24">
        <v>45536.002517554014</v>
      </c>
      <c r="AP1800">
        <v>9</v>
      </c>
      <c r="AQ1800" t="s">
        <v>194</v>
      </c>
      <c r="AR1800">
        <v>244.00251755401405</v>
      </c>
      <c r="AS1800" t="s">
        <v>195</v>
      </c>
      <c r="AT1800" t="s">
        <v>196</v>
      </c>
      <c r="AU1800" t="s">
        <v>197</v>
      </c>
      <c r="AV1800" t="s">
        <v>249</v>
      </c>
      <c r="AW1800" t="s">
        <v>196</v>
      </c>
      <c r="AX1800" t="s">
        <v>197</v>
      </c>
      <c r="AY1800" t="s">
        <v>249</v>
      </c>
    </row>
    <row r="1801" spans="1:51" x14ac:dyDescent="0.45">
      <c r="A1801" s="22">
        <v>871324</v>
      </c>
      <c r="B1801" s="6">
        <v>45536</v>
      </c>
      <c r="C1801" s="22">
        <v>266000</v>
      </c>
      <c r="D1801" s="22">
        <v>389495</v>
      </c>
      <c r="E1801" s="22"/>
      <c r="F1801" s="22">
        <v>0</v>
      </c>
      <c r="G1801" s="22">
        <v>55948</v>
      </c>
      <c r="H1801" s="22">
        <v>0</v>
      </c>
      <c r="I1801" s="22"/>
      <c r="J1801" s="22">
        <v>30</v>
      </c>
      <c r="K1801" s="22">
        <v>99659</v>
      </c>
      <c r="L1801" s="23" t="s">
        <v>430</v>
      </c>
      <c r="M1801" s="23"/>
      <c r="N1801" s="23" t="s">
        <v>184</v>
      </c>
      <c r="O1801" s="23" t="s">
        <v>185</v>
      </c>
      <c r="P1801" s="22">
        <v>1</v>
      </c>
      <c r="Q1801" s="23" t="s">
        <v>274</v>
      </c>
      <c r="R1801" s="23"/>
      <c r="S1801" s="23"/>
      <c r="T1801" s="23"/>
      <c r="U1801" s="23"/>
      <c r="V1801" s="23" t="s">
        <v>187</v>
      </c>
      <c r="W1801" s="23" t="s">
        <v>188</v>
      </c>
      <c r="X1801" s="23" t="s">
        <v>189</v>
      </c>
      <c r="Y1801" s="22">
        <v>0</v>
      </c>
      <c r="Z1801" s="23" t="s">
        <v>190</v>
      </c>
      <c r="AA1801" s="23" t="s">
        <v>191</v>
      </c>
      <c r="AB1801" s="23" t="s">
        <v>190</v>
      </c>
      <c r="AC1801" s="23" t="s">
        <v>190</v>
      </c>
      <c r="AD1801" s="23" t="s">
        <v>190</v>
      </c>
      <c r="AE1801" s="23" t="s">
        <v>82</v>
      </c>
      <c r="AF1801" s="23" t="s">
        <v>190</v>
      </c>
      <c r="AG1801" s="23" t="s">
        <v>192</v>
      </c>
      <c r="AH1801" s="23" t="s">
        <v>281</v>
      </c>
      <c r="AI1801" s="23" t="s">
        <v>419</v>
      </c>
      <c r="AJ1801" s="23" t="b">
        <v>0</v>
      </c>
      <c r="AK1801" s="3">
        <v>134</v>
      </c>
      <c r="AL1801" s="3">
        <v>236</v>
      </c>
      <c r="AM1801" s="3">
        <v>3993</v>
      </c>
      <c r="AN1801" s="24">
        <v>45536.006266319448</v>
      </c>
      <c r="AO1801" s="24">
        <v>45536.006266319448</v>
      </c>
      <c r="AP1801">
        <v>9</v>
      </c>
      <c r="AQ1801" t="s">
        <v>194</v>
      </c>
      <c r="AR1801">
        <v>244.0062663194476</v>
      </c>
      <c r="AS1801" t="s">
        <v>195</v>
      </c>
      <c r="AT1801" t="s">
        <v>196</v>
      </c>
      <c r="AU1801" t="s">
        <v>197</v>
      </c>
      <c r="AV1801" t="s">
        <v>317</v>
      </c>
      <c r="AW1801" t="s">
        <v>196</v>
      </c>
      <c r="AX1801" t="s">
        <v>197</v>
      </c>
      <c r="AY1801" t="s">
        <v>317</v>
      </c>
    </row>
    <row r="1802" spans="1:51" x14ac:dyDescent="0.45">
      <c r="A1802" s="22">
        <v>871345</v>
      </c>
      <c r="B1802" s="6">
        <v>45536</v>
      </c>
      <c r="C1802" s="22">
        <v>266000</v>
      </c>
      <c r="D1802" s="22">
        <v>261963</v>
      </c>
      <c r="E1802" s="22"/>
      <c r="F1802" s="22">
        <v>0</v>
      </c>
      <c r="G1802" s="22">
        <v>55948</v>
      </c>
      <c r="H1802" s="22">
        <v>0</v>
      </c>
      <c r="I1802" s="22"/>
      <c r="J1802" s="22">
        <v>30</v>
      </c>
      <c r="K1802" s="22">
        <v>100157</v>
      </c>
      <c r="L1802" s="23" t="s">
        <v>434</v>
      </c>
      <c r="M1802" s="23"/>
      <c r="N1802" s="23" t="s">
        <v>184</v>
      </c>
      <c r="O1802" s="23" t="s">
        <v>185</v>
      </c>
      <c r="P1802" s="22">
        <v>1</v>
      </c>
      <c r="Q1802" s="23" t="s">
        <v>274</v>
      </c>
      <c r="R1802" s="23"/>
      <c r="S1802" s="23"/>
      <c r="T1802" s="23"/>
      <c r="U1802" s="23"/>
      <c r="V1802" s="23" t="s">
        <v>187</v>
      </c>
      <c r="W1802" s="23" t="s">
        <v>188</v>
      </c>
      <c r="X1802" s="23" t="s">
        <v>189</v>
      </c>
      <c r="Y1802" s="22">
        <v>0</v>
      </c>
      <c r="Z1802" s="23" t="s">
        <v>190</v>
      </c>
      <c r="AA1802" s="23" t="s">
        <v>191</v>
      </c>
      <c r="AB1802" s="23" t="s">
        <v>190</v>
      </c>
      <c r="AC1802" s="23" t="s">
        <v>190</v>
      </c>
      <c r="AD1802" s="23" t="s">
        <v>190</v>
      </c>
      <c r="AE1802" s="23" t="s">
        <v>82</v>
      </c>
      <c r="AF1802" s="23" t="s">
        <v>190</v>
      </c>
      <c r="AG1802" s="23" t="s">
        <v>192</v>
      </c>
      <c r="AH1802" s="23" t="s">
        <v>281</v>
      </c>
      <c r="AI1802" s="23" t="s">
        <v>433</v>
      </c>
      <c r="AJ1802" s="23" t="b">
        <v>0</v>
      </c>
      <c r="AK1802" s="3">
        <v>151</v>
      </c>
      <c r="AL1802" s="3">
        <v>236</v>
      </c>
      <c r="AM1802" s="3">
        <v>4014</v>
      </c>
      <c r="AN1802" s="24">
        <v>45536.008779938275</v>
      </c>
      <c r="AO1802" s="24">
        <v>45536.008779938275</v>
      </c>
      <c r="AP1802">
        <v>9</v>
      </c>
      <c r="AQ1802" t="s">
        <v>194</v>
      </c>
      <c r="AR1802">
        <v>244.00877993827453</v>
      </c>
      <c r="AS1802" t="s">
        <v>195</v>
      </c>
      <c r="AT1802" t="s">
        <v>196</v>
      </c>
      <c r="AU1802" t="s">
        <v>197</v>
      </c>
      <c r="AV1802" t="s">
        <v>307</v>
      </c>
      <c r="AW1802" t="s">
        <v>196</v>
      </c>
      <c r="AX1802" t="s">
        <v>197</v>
      </c>
      <c r="AY1802" t="s">
        <v>307</v>
      </c>
    </row>
    <row r="1803" spans="1:51" x14ac:dyDescent="0.45">
      <c r="A1803" s="22">
        <v>871353</v>
      </c>
      <c r="B1803" s="6">
        <v>45536</v>
      </c>
      <c r="C1803" s="22">
        <v>266000</v>
      </c>
      <c r="D1803" s="22">
        <v>275089</v>
      </c>
      <c r="E1803" s="22"/>
      <c r="F1803" s="22">
        <v>0</v>
      </c>
      <c r="G1803" s="22">
        <v>55948</v>
      </c>
      <c r="H1803" s="22">
        <v>0</v>
      </c>
      <c r="I1803" s="22"/>
      <c r="J1803" s="22">
        <v>30</v>
      </c>
      <c r="K1803" s="22">
        <v>100157</v>
      </c>
      <c r="L1803" s="23" t="s">
        <v>434</v>
      </c>
      <c r="M1803" s="23"/>
      <c r="N1803" s="23" t="s">
        <v>184</v>
      </c>
      <c r="O1803" s="23" t="s">
        <v>185</v>
      </c>
      <c r="P1803" s="22">
        <v>1</v>
      </c>
      <c r="Q1803" s="23" t="s">
        <v>274</v>
      </c>
      <c r="R1803" s="23"/>
      <c r="S1803" s="23"/>
      <c r="T1803" s="23"/>
      <c r="U1803" s="23"/>
      <c r="V1803" s="23" t="s">
        <v>187</v>
      </c>
      <c r="W1803" s="23" t="s">
        <v>188</v>
      </c>
      <c r="X1803" s="23" t="s">
        <v>189</v>
      </c>
      <c r="Y1803" s="22">
        <v>0</v>
      </c>
      <c r="Z1803" s="23" t="s">
        <v>190</v>
      </c>
      <c r="AA1803" s="23" t="s">
        <v>191</v>
      </c>
      <c r="AB1803" s="23" t="s">
        <v>190</v>
      </c>
      <c r="AC1803" s="23" t="s">
        <v>190</v>
      </c>
      <c r="AD1803" s="23" t="s">
        <v>190</v>
      </c>
      <c r="AE1803" s="23" t="s">
        <v>82</v>
      </c>
      <c r="AF1803" s="23" t="s">
        <v>190</v>
      </c>
      <c r="AG1803" s="23" t="s">
        <v>192</v>
      </c>
      <c r="AH1803" s="23" t="s">
        <v>281</v>
      </c>
      <c r="AI1803" s="23" t="s">
        <v>433</v>
      </c>
      <c r="AJ1803" s="23" t="b">
        <v>0</v>
      </c>
      <c r="AK1803" s="3">
        <v>141</v>
      </c>
      <c r="AL1803" s="3">
        <v>236</v>
      </c>
      <c r="AM1803" s="3">
        <v>4023</v>
      </c>
      <c r="AN1803" s="24">
        <v>45536.010372145065</v>
      </c>
      <c r="AO1803" s="24">
        <v>45536.010372145065</v>
      </c>
      <c r="AP1803">
        <v>9</v>
      </c>
      <c r="AQ1803" t="s">
        <v>194</v>
      </c>
      <c r="AR1803">
        <v>244.01037214506505</v>
      </c>
      <c r="AS1803" t="s">
        <v>195</v>
      </c>
      <c r="AT1803" t="s">
        <v>196</v>
      </c>
      <c r="AU1803" t="s">
        <v>197</v>
      </c>
      <c r="AV1803" t="s">
        <v>294</v>
      </c>
      <c r="AW1803" t="s">
        <v>196</v>
      </c>
      <c r="AX1803" t="s">
        <v>197</v>
      </c>
      <c r="AY1803" t="s">
        <v>294</v>
      </c>
    </row>
    <row r="1804" spans="1:51" x14ac:dyDescent="0.45">
      <c r="A1804" s="22">
        <v>871284</v>
      </c>
      <c r="B1804" s="6">
        <v>45536</v>
      </c>
      <c r="C1804" s="22">
        <v>266000</v>
      </c>
      <c r="D1804" s="22">
        <v>265698</v>
      </c>
      <c r="E1804" s="22"/>
      <c r="F1804" s="22">
        <v>0</v>
      </c>
      <c r="G1804" s="22">
        <v>55948</v>
      </c>
      <c r="H1804" s="22">
        <v>0</v>
      </c>
      <c r="I1804" s="22"/>
      <c r="J1804" s="22">
        <v>30</v>
      </c>
      <c r="K1804" s="22">
        <v>95541</v>
      </c>
      <c r="L1804" s="23" t="s">
        <v>436</v>
      </c>
      <c r="M1804" s="23"/>
      <c r="N1804" s="23" t="s">
        <v>184</v>
      </c>
      <c r="O1804" s="23" t="s">
        <v>185</v>
      </c>
      <c r="P1804" s="22">
        <v>1</v>
      </c>
      <c r="Q1804" s="23" t="s">
        <v>274</v>
      </c>
      <c r="R1804" s="23"/>
      <c r="S1804" s="23"/>
      <c r="T1804" s="23"/>
      <c r="U1804" s="23"/>
      <c r="V1804" s="23" t="s">
        <v>187</v>
      </c>
      <c r="W1804" s="23" t="s">
        <v>188</v>
      </c>
      <c r="X1804" s="23" t="s">
        <v>189</v>
      </c>
      <c r="Y1804" s="22">
        <v>0</v>
      </c>
      <c r="Z1804" s="23" t="s">
        <v>190</v>
      </c>
      <c r="AA1804" s="23" t="s">
        <v>191</v>
      </c>
      <c r="AB1804" s="23" t="s">
        <v>190</v>
      </c>
      <c r="AC1804" s="23" t="s">
        <v>190</v>
      </c>
      <c r="AD1804" s="23" t="s">
        <v>190</v>
      </c>
      <c r="AE1804" s="23" t="s">
        <v>82</v>
      </c>
      <c r="AF1804" s="23" t="s">
        <v>190</v>
      </c>
      <c r="AG1804" s="23" t="s">
        <v>192</v>
      </c>
      <c r="AH1804" s="23" t="s">
        <v>281</v>
      </c>
      <c r="AI1804" s="23" t="s">
        <v>433</v>
      </c>
      <c r="AJ1804" s="23" t="b">
        <v>0</v>
      </c>
      <c r="AK1804" s="3">
        <v>141</v>
      </c>
      <c r="AL1804" s="3">
        <v>236</v>
      </c>
      <c r="AM1804" s="3">
        <v>3969</v>
      </c>
      <c r="AN1804" s="24">
        <v>45536.00249525463</v>
      </c>
      <c r="AO1804" s="24">
        <v>45536.00249525463</v>
      </c>
      <c r="AP1804">
        <v>9</v>
      </c>
      <c r="AQ1804" t="s">
        <v>194</v>
      </c>
      <c r="AR1804">
        <v>244.00249525463005</v>
      </c>
      <c r="AS1804" t="s">
        <v>195</v>
      </c>
      <c r="AT1804" t="s">
        <v>196</v>
      </c>
      <c r="AU1804" t="s">
        <v>197</v>
      </c>
      <c r="AV1804" t="s">
        <v>310</v>
      </c>
      <c r="AW1804" t="s">
        <v>196</v>
      </c>
      <c r="AX1804" t="s">
        <v>197</v>
      </c>
      <c r="AY1804" t="s">
        <v>310</v>
      </c>
    </row>
    <row r="1805" spans="1:51" x14ac:dyDescent="0.45">
      <c r="A1805" s="22">
        <v>871342</v>
      </c>
      <c r="B1805" s="6">
        <v>45536</v>
      </c>
      <c r="C1805" s="22">
        <v>266000</v>
      </c>
      <c r="D1805" s="22">
        <v>258520</v>
      </c>
      <c r="E1805" s="22"/>
      <c r="F1805" s="22">
        <v>0</v>
      </c>
      <c r="G1805" s="22">
        <v>55948</v>
      </c>
      <c r="H1805" s="22">
        <v>0</v>
      </c>
      <c r="I1805" s="22"/>
      <c r="J1805" s="22">
        <v>30</v>
      </c>
      <c r="K1805" s="22">
        <v>100774</v>
      </c>
      <c r="L1805" s="23" t="s">
        <v>441</v>
      </c>
      <c r="M1805" s="23"/>
      <c r="N1805" s="23" t="s">
        <v>184</v>
      </c>
      <c r="O1805" s="23" t="s">
        <v>185</v>
      </c>
      <c r="P1805" s="22">
        <v>1</v>
      </c>
      <c r="Q1805" s="23" t="s">
        <v>274</v>
      </c>
      <c r="R1805" s="23"/>
      <c r="S1805" s="23"/>
      <c r="T1805" s="23"/>
      <c r="U1805" s="23"/>
      <c r="V1805" s="23" t="s">
        <v>187</v>
      </c>
      <c r="W1805" s="23" t="s">
        <v>188</v>
      </c>
      <c r="X1805" s="23" t="s">
        <v>189</v>
      </c>
      <c r="Y1805" s="22">
        <v>0</v>
      </c>
      <c r="Z1805" s="23" t="s">
        <v>190</v>
      </c>
      <c r="AA1805" s="23" t="s">
        <v>191</v>
      </c>
      <c r="AB1805" s="23" t="s">
        <v>190</v>
      </c>
      <c r="AC1805" s="23" t="s">
        <v>190</v>
      </c>
      <c r="AD1805" s="23" t="s">
        <v>190</v>
      </c>
      <c r="AE1805" s="23" t="s">
        <v>82</v>
      </c>
      <c r="AF1805" s="23" t="s">
        <v>190</v>
      </c>
      <c r="AG1805" s="23" t="s">
        <v>192</v>
      </c>
      <c r="AH1805" s="23" t="s">
        <v>281</v>
      </c>
      <c r="AI1805" s="23" t="s">
        <v>433</v>
      </c>
      <c r="AJ1805" s="23" t="b">
        <v>0</v>
      </c>
      <c r="AK1805" s="3">
        <v>152</v>
      </c>
      <c r="AL1805" s="3">
        <v>236</v>
      </c>
      <c r="AM1805" s="3">
        <v>4011</v>
      </c>
      <c r="AN1805" s="24">
        <v>45536.008457253083</v>
      </c>
      <c r="AO1805" s="24">
        <v>45536.008457253083</v>
      </c>
      <c r="AP1805">
        <v>9</v>
      </c>
      <c r="AQ1805" t="s">
        <v>194</v>
      </c>
      <c r="AR1805">
        <v>244.00845725308318</v>
      </c>
      <c r="AS1805" t="s">
        <v>195</v>
      </c>
      <c r="AT1805" t="s">
        <v>196</v>
      </c>
      <c r="AU1805" t="s">
        <v>197</v>
      </c>
      <c r="AV1805" t="s">
        <v>208</v>
      </c>
      <c r="AW1805" t="s">
        <v>196</v>
      </c>
      <c r="AX1805" t="s">
        <v>197</v>
      </c>
      <c r="AY1805" t="s">
        <v>208</v>
      </c>
    </row>
    <row r="1806" spans="1:51" x14ac:dyDescent="0.45">
      <c r="A1806" s="22">
        <v>871295</v>
      </c>
      <c r="B1806" s="6">
        <v>45536</v>
      </c>
      <c r="C1806" s="22">
        <v>266000</v>
      </c>
      <c r="D1806" s="22">
        <v>263053</v>
      </c>
      <c r="E1806" s="22"/>
      <c r="F1806" s="22">
        <v>0</v>
      </c>
      <c r="G1806" s="22">
        <v>55948</v>
      </c>
      <c r="H1806" s="22">
        <v>0</v>
      </c>
      <c r="I1806" s="22"/>
      <c r="J1806" s="22">
        <v>30</v>
      </c>
      <c r="K1806" s="22">
        <v>100974</v>
      </c>
      <c r="L1806" s="23" t="s">
        <v>443</v>
      </c>
      <c r="M1806" s="23"/>
      <c r="N1806" s="23" t="s">
        <v>184</v>
      </c>
      <c r="O1806" s="23" t="s">
        <v>185</v>
      </c>
      <c r="P1806" s="22">
        <v>1</v>
      </c>
      <c r="Q1806" s="23" t="s">
        <v>274</v>
      </c>
      <c r="R1806" s="23"/>
      <c r="S1806" s="23"/>
      <c r="T1806" s="23"/>
      <c r="U1806" s="23"/>
      <c r="V1806" s="23" t="s">
        <v>187</v>
      </c>
      <c r="W1806" s="23" t="s">
        <v>188</v>
      </c>
      <c r="X1806" s="23" t="s">
        <v>189</v>
      </c>
      <c r="Y1806" s="22">
        <v>0</v>
      </c>
      <c r="Z1806" s="23" t="s">
        <v>190</v>
      </c>
      <c r="AA1806" s="23" t="s">
        <v>191</v>
      </c>
      <c r="AB1806" s="23" t="s">
        <v>190</v>
      </c>
      <c r="AC1806" s="23" t="s">
        <v>190</v>
      </c>
      <c r="AD1806" s="23" t="s">
        <v>190</v>
      </c>
      <c r="AE1806" s="23" t="s">
        <v>82</v>
      </c>
      <c r="AF1806" s="23" t="s">
        <v>190</v>
      </c>
      <c r="AG1806" s="23" t="s">
        <v>192</v>
      </c>
      <c r="AH1806" s="23" t="s">
        <v>281</v>
      </c>
      <c r="AI1806" s="23" t="s">
        <v>433</v>
      </c>
      <c r="AJ1806" s="23" t="b">
        <v>0</v>
      </c>
      <c r="AK1806" s="3">
        <v>118</v>
      </c>
      <c r="AL1806" s="3">
        <v>236</v>
      </c>
      <c r="AM1806" s="3">
        <v>3977</v>
      </c>
      <c r="AN1806" s="24">
        <v>45536.002851273151</v>
      </c>
      <c r="AO1806" s="24">
        <v>45536.002851273151</v>
      </c>
      <c r="AP1806">
        <v>9</v>
      </c>
      <c r="AQ1806" t="s">
        <v>194</v>
      </c>
      <c r="AR1806">
        <v>244.00285127315146</v>
      </c>
      <c r="AS1806" t="s">
        <v>195</v>
      </c>
      <c r="AT1806" t="s">
        <v>196</v>
      </c>
      <c r="AU1806" t="s">
        <v>197</v>
      </c>
      <c r="AV1806" t="s">
        <v>232</v>
      </c>
      <c r="AW1806" t="s">
        <v>196</v>
      </c>
      <c r="AX1806" t="s">
        <v>197</v>
      </c>
      <c r="AY1806" t="s">
        <v>232</v>
      </c>
    </row>
    <row r="1807" spans="1:51" x14ac:dyDescent="0.45">
      <c r="A1807" s="22">
        <v>871851</v>
      </c>
      <c r="B1807" s="6">
        <v>45536</v>
      </c>
      <c r="C1807" s="22">
        <v>266000</v>
      </c>
      <c r="D1807" s="22">
        <v>272842</v>
      </c>
      <c r="E1807" s="22"/>
      <c r="F1807" s="22">
        <v>0</v>
      </c>
      <c r="G1807" s="22">
        <v>36310</v>
      </c>
      <c r="H1807" s="22">
        <v>1</v>
      </c>
      <c r="I1807" s="22"/>
      <c r="J1807" s="22">
        <v>51</v>
      </c>
      <c r="K1807" s="22">
        <v>101523</v>
      </c>
      <c r="L1807" s="23" t="s">
        <v>824</v>
      </c>
      <c r="M1807" s="23"/>
      <c r="N1807" s="23" t="s">
        <v>184</v>
      </c>
      <c r="O1807" s="23" t="s">
        <v>213</v>
      </c>
      <c r="P1807" s="22">
        <v>20</v>
      </c>
      <c r="Q1807" s="23" t="s">
        <v>186</v>
      </c>
      <c r="R1807" s="23"/>
      <c r="S1807" s="23"/>
      <c r="T1807" s="23"/>
      <c r="U1807" s="23"/>
      <c r="V1807" s="23" t="s">
        <v>187</v>
      </c>
      <c r="W1807" s="23" t="s">
        <v>188</v>
      </c>
      <c r="X1807" s="23" t="s">
        <v>189</v>
      </c>
      <c r="Y1807" s="22">
        <v>0</v>
      </c>
      <c r="Z1807" s="23" t="s">
        <v>190</v>
      </c>
      <c r="AA1807" s="23" t="s">
        <v>191</v>
      </c>
      <c r="AB1807" s="23" t="s">
        <v>190</v>
      </c>
      <c r="AC1807" s="23" t="s">
        <v>192</v>
      </c>
      <c r="AD1807" s="23" t="s">
        <v>193</v>
      </c>
      <c r="AE1807" s="23" t="s">
        <v>85</v>
      </c>
      <c r="AF1807" s="23" t="s">
        <v>190</v>
      </c>
      <c r="AG1807" s="23" t="s">
        <v>190</v>
      </c>
      <c r="AH1807" s="23" t="s">
        <v>190</v>
      </c>
      <c r="AI1807" s="23" t="s">
        <v>820</v>
      </c>
      <c r="AJ1807" s="23" t="b">
        <v>0</v>
      </c>
      <c r="AK1807" s="3">
        <v>111</v>
      </c>
      <c r="AL1807" s="3">
        <v>3448</v>
      </c>
      <c r="AM1807" s="3">
        <v>4421</v>
      </c>
      <c r="AN1807" s="24">
        <v>45536.132727160497</v>
      </c>
      <c r="AO1807" s="24">
        <v>45536.132727160497</v>
      </c>
      <c r="AP1807">
        <v>9</v>
      </c>
      <c r="AQ1807" t="s">
        <v>194</v>
      </c>
      <c r="AR1807">
        <v>244.13272716049687</v>
      </c>
      <c r="AS1807" t="s">
        <v>195</v>
      </c>
      <c r="AT1807" t="s">
        <v>251</v>
      </c>
      <c r="AU1807" t="s">
        <v>197</v>
      </c>
      <c r="AV1807" t="s">
        <v>220</v>
      </c>
      <c r="AW1807" t="s">
        <v>251</v>
      </c>
      <c r="AX1807" t="s">
        <v>197</v>
      </c>
      <c r="AY1807" t="s">
        <v>220</v>
      </c>
    </row>
    <row r="1808" spans="1:51" x14ac:dyDescent="0.45">
      <c r="A1808" s="22">
        <v>873172</v>
      </c>
      <c r="B1808" s="6">
        <v>45536</v>
      </c>
      <c r="C1808" s="22">
        <v>266000</v>
      </c>
      <c r="D1808" s="22">
        <v>297071</v>
      </c>
      <c r="E1808" s="22"/>
      <c r="F1808" s="22">
        <v>184</v>
      </c>
      <c r="G1808" s="22">
        <v>94398</v>
      </c>
      <c r="H1808" s="22">
        <v>13</v>
      </c>
      <c r="I1808" s="22">
        <v>0</v>
      </c>
      <c r="J1808" s="22">
        <v>8</v>
      </c>
      <c r="K1808" s="22">
        <v>1505</v>
      </c>
      <c r="L1808" s="23" t="s">
        <v>755</v>
      </c>
      <c r="M1808" s="23"/>
      <c r="N1808" s="23" t="s">
        <v>184</v>
      </c>
      <c r="O1808" s="23" t="s">
        <v>184</v>
      </c>
      <c r="P1808" s="22">
        <v>11</v>
      </c>
      <c r="Q1808" s="23" t="s">
        <v>271</v>
      </c>
      <c r="R1808" s="23" t="s">
        <v>741</v>
      </c>
      <c r="S1808" s="23" t="s">
        <v>19</v>
      </c>
      <c r="T1808" s="23" t="s">
        <v>741</v>
      </c>
      <c r="U1808" s="23" t="s">
        <v>19</v>
      </c>
      <c r="V1808" s="23" t="s">
        <v>742</v>
      </c>
      <c r="W1808" s="23" t="s">
        <v>188</v>
      </c>
      <c r="X1808" s="23" t="s">
        <v>601</v>
      </c>
      <c r="Y1808" s="22">
        <v>0</v>
      </c>
      <c r="Z1808" s="23"/>
      <c r="AA1808" s="23" t="s">
        <v>191</v>
      </c>
      <c r="AB1808" s="23"/>
      <c r="AC1808" s="23"/>
      <c r="AD1808" s="23"/>
      <c r="AE1808" s="23"/>
      <c r="AF1808" s="23" t="s">
        <v>190</v>
      </c>
      <c r="AG1808" s="23" t="s">
        <v>190</v>
      </c>
      <c r="AH1808" s="23" t="s">
        <v>193</v>
      </c>
      <c r="AI1808" s="23" t="s">
        <v>756</v>
      </c>
      <c r="AJ1808" s="23" t="b">
        <v>0</v>
      </c>
      <c r="AK1808" s="3">
        <v>117</v>
      </c>
      <c r="AL1808" s="3">
        <v>1616</v>
      </c>
      <c r="AM1808" s="3">
        <v>5478</v>
      </c>
      <c r="AN1808" s="24">
        <v>45536.426286226852</v>
      </c>
      <c r="AO1808" s="24">
        <v>45536.426286226852</v>
      </c>
      <c r="AP1808">
        <v>9</v>
      </c>
      <c r="AQ1808" t="s">
        <v>194</v>
      </c>
      <c r="AR1808">
        <v>244.42628622685152</v>
      </c>
      <c r="AS1808" t="s">
        <v>195</v>
      </c>
      <c r="AT1808" t="s">
        <v>223</v>
      </c>
      <c r="AU1808" t="s">
        <v>197</v>
      </c>
      <c r="AV1808" t="s">
        <v>199</v>
      </c>
      <c r="AW1808" t="s">
        <v>223</v>
      </c>
      <c r="AX1808" t="s">
        <v>197</v>
      </c>
      <c r="AY1808" t="s">
        <v>199</v>
      </c>
    </row>
    <row r="1809" spans="1:51" x14ac:dyDescent="0.45">
      <c r="A1809" s="22">
        <v>871855</v>
      </c>
      <c r="B1809" s="6">
        <v>45536</v>
      </c>
      <c r="C1809" s="22">
        <v>266000</v>
      </c>
      <c r="D1809" s="22">
        <v>537876</v>
      </c>
      <c r="E1809" s="22"/>
      <c r="F1809" s="22">
        <v>144</v>
      </c>
      <c r="G1809" s="22">
        <v>35101</v>
      </c>
      <c r="H1809" s="22">
        <v>2</v>
      </c>
      <c r="I1809" s="22"/>
      <c r="J1809" s="22">
        <v>45</v>
      </c>
      <c r="K1809" s="22">
        <v>102001</v>
      </c>
      <c r="L1809" s="23" t="s">
        <v>1029</v>
      </c>
      <c r="M1809" s="23"/>
      <c r="N1809" s="23" t="s">
        <v>184</v>
      </c>
      <c r="O1809" s="23" t="s">
        <v>213</v>
      </c>
      <c r="P1809" s="22">
        <v>20</v>
      </c>
      <c r="Q1809" s="23" t="s">
        <v>186</v>
      </c>
      <c r="R1809" s="23"/>
      <c r="S1809" s="23"/>
      <c r="T1809" s="23"/>
      <c r="U1809" s="23"/>
      <c r="V1809" s="23" t="s">
        <v>187</v>
      </c>
      <c r="W1809" s="23" t="s">
        <v>188</v>
      </c>
      <c r="X1809" s="23" t="s">
        <v>189</v>
      </c>
      <c r="Y1809" s="22">
        <v>0</v>
      </c>
      <c r="Z1809" s="23" t="s">
        <v>190</v>
      </c>
      <c r="AA1809" s="23" t="s">
        <v>191</v>
      </c>
      <c r="AB1809" s="23" t="s">
        <v>190</v>
      </c>
      <c r="AC1809" s="23" t="s">
        <v>192</v>
      </c>
      <c r="AD1809" s="23" t="s">
        <v>193</v>
      </c>
      <c r="AE1809" s="23" t="s">
        <v>85</v>
      </c>
      <c r="AF1809" s="23" t="s">
        <v>190</v>
      </c>
      <c r="AG1809" s="23" t="s">
        <v>190</v>
      </c>
      <c r="AH1809" s="23" t="s">
        <v>190</v>
      </c>
      <c r="AI1809" s="23" t="s">
        <v>820</v>
      </c>
      <c r="AJ1809" s="23" t="b">
        <v>0</v>
      </c>
      <c r="AK1809" s="3">
        <v>126</v>
      </c>
      <c r="AL1809" s="3">
        <v>3448</v>
      </c>
      <c r="AM1809" s="3">
        <v>4425</v>
      </c>
      <c r="AN1809" s="24">
        <v>45536.132739544752</v>
      </c>
      <c r="AO1809" s="24">
        <v>45536.132739544752</v>
      </c>
      <c r="AP1809">
        <v>9</v>
      </c>
      <c r="AQ1809" t="s">
        <v>194</v>
      </c>
      <c r="AR1809">
        <v>244.13273954475153</v>
      </c>
      <c r="AS1809" t="s">
        <v>195</v>
      </c>
      <c r="AT1809" t="s">
        <v>251</v>
      </c>
      <c r="AU1809" t="s">
        <v>197</v>
      </c>
      <c r="AV1809" t="s">
        <v>197</v>
      </c>
      <c r="AW1809" t="s">
        <v>251</v>
      </c>
      <c r="AX1809" t="s">
        <v>197</v>
      </c>
      <c r="AY1809" t="s">
        <v>197</v>
      </c>
    </row>
    <row r="1810" spans="1:51" x14ac:dyDescent="0.45">
      <c r="A1810" s="22">
        <v>871910</v>
      </c>
      <c r="B1810" s="6">
        <v>45536</v>
      </c>
      <c r="C1810" s="22">
        <v>266000</v>
      </c>
      <c r="D1810" s="22">
        <v>261032</v>
      </c>
      <c r="E1810" s="22"/>
      <c r="F1810" s="22">
        <v>947</v>
      </c>
      <c r="G1810" s="22">
        <v>62859</v>
      </c>
      <c r="H1810" s="22">
        <v>100</v>
      </c>
      <c r="I1810" s="22"/>
      <c r="J1810" s="22">
        <v>6835</v>
      </c>
      <c r="K1810" s="22">
        <v>102234</v>
      </c>
      <c r="L1810" s="23" t="s">
        <v>1357</v>
      </c>
      <c r="M1810" s="23"/>
      <c r="N1810" s="23" t="s">
        <v>184</v>
      </c>
      <c r="O1810" s="23" t="s">
        <v>672</v>
      </c>
      <c r="P1810" s="22">
        <v>10</v>
      </c>
      <c r="Q1810" s="23" t="s">
        <v>673</v>
      </c>
      <c r="R1810" s="23" t="s">
        <v>667</v>
      </c>
      <c r="S1810" s="23" t="s">
        <v>22</v>
      </c>
      <c r="T1810" s="23" t="s">
        <v>667</v>
      </c>
      <c r="U1810" s="23" t="s">
        <v>22</v>
      </c>
      <c r="V1810" s="23" t="s">
        <v>674</v>
      </c>
      <c r="W1810" s="23" t="s">
        <v>188</v>
      </c>
      <c r="X1810" s="23" t="s">
        <v>189</v>
      </c>
      <c r="Y1810" s="22">
        <v>0</v>
      </c>
      <c r="Z1810" s="23" t="s">
        <v>190</v>
      </c>
      <c r="AA1810" s="23" t="s">
        <v>191</v>
      </c>
      <c r="AB1810" s="23" t="s">
        <v>190</v>
      </c>
      <c r="AC1810" s="23" t="s">
        <v>190</v>
      </c>
      <c r="AD1810" s="23" t="s">
        <v>190</v>
      </c>
      <c r="AE1810" s="23" t="s">
        <v>98</v>
      </c>
      <c r="AF1810" s="23"/>
      <c r="AG1810" s="23"/>
      <c r="AH1810" s="23"/>
      <c r="AI1810" s="23"/>
      <c r="AJ1810" s="23" t="b">
        <v>0</v>
      </c>
      <c r="AK1810" s="3">
        <v>113</v>
      </c>
      <c r="AL1810" s="3">
        <v>4952</v>
      </c>
      <c r="AM1810" s="3">
        <v>4481</v>
      </c>
      <c r="AN1810" s="24">
        <v>45536.166072222222</v>
      </c>
      <c r="AO1810" s="24">
        <v>45536.166072222222</v>
      </c>
      <c r="AP1810">
        <v>9</v>
      </c>
      <c r="AQ1810" t="s">
        <v>194</v>
      </c>
      <c r="AR1810">
        <v>244.16607222222228</v>
      </c>
      <c r="AS1810" t="s">
        <v>195</v>
      </c>
      <c r="AT1810" t="s">
        <v>251</v>
      </c>
      <c r="AU1810" t="s">
        <v>197</v>
      </c>
      <c r="AV1810" t="s">
        <v>197</v>
      </c>
      <c r="AW1810" t="s">
        <v>251</v>
      </c>
      <c r="AX1810" t="s">
        <v>197</v>
      </c>
      <c r="AY1810" t="s">
        <v>197</v>
      </c>
    </row>
    <row r="1811" spans="1:51" x14ac:dyDescent="0.45">
      <c r="A1811" s="22">
        <v>871911</v>
      </c>
      <c r="B1811" s="6">
        <v>45536</v>
      </c>
      <c r="C1811" s="22">
        <v>266000</v>
      </c>
      <c r="D1811" s="22">
        <v>261032</v>
      </c>
      <c r="E1811" s="22"/>
      <c r="F1811" s="22">
        <v>947</v>
      </c>
      <c r="G1811" s="22">
        <v>62859</v>
      </c>
      <c r="H1811" s="22">
        <v>100</v>
      </c>
      <c r="I1811" s="22"/>
      <c r="J1811" s="22">
        <v>6835</v>
      </c>
      <c r="K1811" s="22">
        <v>102234</v>
      </c>
      <c r="L1811" s="23" t="s">
        <v>1357</v>
      </c>
      <c r="M1811" s="23"/>
      <c r="N1811" s="23" t="s">
        <v>184</v>
      </c>
      <c r="O1811" s="23" t="s">
        <v>672</v>
      </c>
      <c r="P1811" s="22">
        <v>14</v>
      </c>
      <c r="Q1811" s="23" t="s">
        <v>673</v>
      </c>
      <c r="R1811" s="23" t="s">
        <v>667</v>
      </c>
      <c r="S1811" s="23" t="s">
        <v>22</v>
      </c>
      <c r="T1811" s="23" t="s">
        <v>667</v>
      </c>
      <c r="U1811" s="23" t="s">
        <v>22</v>
      </c>
      <c r="V1811" s="23" t="s">
        <v>674</v>
      </c>
      <c r="W1811" s="23" t="s">
        <v>188</v>
      </c>
      <c r="X1811" s="23" t="s">
        <v>189</v>
      </c>
      <c r="Y1811" s="22">
        <v>0</v>
      </c>
      <c r="Z1811" s="23" t="s">
        <v>190</v>
      </c>
      <c r="AA1811" s="23" t="s">
        <v>191</v>
      </c>
      <c r="AB1811" s="23" t="s">
        <v>190</v>
      </c>
      <c r="AC1811" s="23" t="s">
        <v>190</v>
      </c>
      <c r="AD1811" s="23" t="s">
        <v>190</v>
      </c>
      <c r="AE1811" s="23" t="s">
        <v>98</v>
      </c>
      <c r="AF1811" s="23"/>
      <c r="AG1811" s="23"/>
      <c r="AH1811" s="23"/>
      <c r="AI1811" s="23"/>
      <c r="AJ1811" s="23" t="b">
        <v>0</v>
      </c>
      <c r="AK1811" s="3">
        <v>113</v>
      </c>
      <c r="AL1811" s="3">
        <v>4952</v>
      </c>
      <c r="AM1811" s="3">
        <v>4481</v>
      </c>
      <c r="AN1811" s="24">
        <v>45536.166072222222</v>
      </c>
      <c r="AO1811" s="24">
        <v>45536.166072222222</v>
      </c>
      <c r="AP1811">
        <v>9</v>
      </c>
      <c r="AQ1811" t="s">
        <v>194</v>
      </c>
      <c r="AR1811">
        <v>244.16607222222228</v>
      </c>
      <c r="AS1811" t="s">
        <v>195</v>
      </c>
      <c r="AT1811" t="s">
        <v>251</v>
      </c>
      <c r="AU1811" t="s">
        <v>197</v>
      </c>
      <c r="AV1811" t="s">
        <v>197</v>
      </c>
      <c r="AW1811" t="s">
        <v>251</v>
      </c>
      <c r="AX1811" t="s">
        <v>197</v>
      </c>
      <c r="AY1811" t="s">
        <v>197</v>
      </c>
    </row>
    <row r="1812" spans="1:51" x14ac:dyDescent="0.45">
      <c r="A1812" s="22">
        <v>871912</v>
      </c>
      <c r="B1812" s="6">
        <v>45536</v>
      </c>
      <c r="C1812" s="22">
        <v>266000</v>
      </c>
      <c r="D1812" s="22">
        <v>261032</v>
      </c>
      <c r="E1812" s="22"/>
      <c r="F1812" s="22">
        <v>947</v>
      </c>
      <c r="G1812" s="22">
        <v>62859</v>
      </c>
      <c r="H1812" s="22">
        <v>100</v>
      </c>
      <c r="I1812" s="22"/>
      <c r="J1812" s="22">
        <v>6835</v>
      </c>
      <c r="K1812" s="22">
        <v>102234</v>
      </c>
      <c r="L1812" s="23" t="s">
        <v>1357</v>
      </c>
      <c r="M1812" s="23"/>
      <c r="N1812" s="23" t="s">
        <v>184</v>
      </c>
      <c r="O1812" s="23" t="s">
        <v>672</v>
      </c>
      <c r="P1812" s="22">
        <v>10</v>
      </c>
      <c r="Q1812" s="23" t="s">
        <v>673</v>
      </c>
      <c r="R1812" s="23" t="s">
        <v>667</v>
      </c>
      <c r="S1812" s="23" t="s">
        <v>22</v>
      </c>
      <c r="T1812" s="23" t="s">
        <v>667</v>
      </c>
      <c r="U1812" s="23" t="s">
        <v>22</v>
      </c>
      <c r="V1812" s="23" t="s">
        <v>674</v>
      </c>
      <c r="W1812" s="23" t="s">
        <v>188</v>
      </c>
      <c r="X1812" s="23" t="s">
        <v>189</v>
      </c>
      <c r="Y1812" s="22">
        <v>0</v>
      </c>
      <c r="Z1812" s="23" t="s">
        <v>190</v>
      </c>
      <c r="AA1812" s="23" t="s">
        <v>191</v>
      </c>
      <c r="AB1812" s="23" t="s">
        <v>190</v>
      </c>
      <c r="AC1812" s="23" t="s">
        <v>190</v>
      </c>
      <c r="AD1812" s="23" t="s">
        <v>190</v>
      </c>
      <c r="AE1812" s="23" t="s">
        <v>98</v>
      </c>
      <c r="AF1812" s="23"/>
      <c r="AG1812" s="23"/>
      <c r="AH1812" s="23"/>
      <c r="AI1812" s="23"/>
      <c r="AJ1812" s="23" t="b">
        <v>0</v>
      </c>
      <c r="AK1812" s="3">
        <v>113</v>
      </c>
      <c r="AL1812" s="3">
        <v>4952</v>
      </c>
      <c r="AM1812" s="3">
        <v>4481</v>
      </c>
      <c r="AN1812" s="24">
        <v>45536.166072222222</v>
      </c>
      <c r="AO1812" s="24">
        <v>45536.166072222222</v>
      </c>
      <c r="AP1812">
        <v>9</v>
      </c>
      <c r="AQ1812" t="s">
        <v>194</v>
      </c>
      <c r="AR1812">
        <v>244.16607222222228</v>
      </c>
      <c r="AS1812" t="s">
        <v>195</v>
      </c>
      <c r="AT1812" t="s">
        <v>251</v>
      </c>
      <c r="AU1812" t="s">
        <v>197</v>
      </c>
      <c r="AV1812" t="s">
        <v>197</v>
      </c>
      <c r="AW1812" t="s">
        <v>251</v>
      </c>
      <c r="AX1812" t="s">
        <v>197</v>
      </c>
      <c r="AY1812" t="s">
        <v>197</v>
      </c>
    </row>
    <row r="1813" spans="1:51" x14ac:dyDescent="0.45">
      <c r="A1813" s="22">
        <v>871913</v>
      </c>
      <c r="B1813" s="6">
        <v>45536</v>
      </c>
      <c r="C1813" s="22">
        <v>266000</v>
      </c>
      <c r="D1813" s="22">
        <v>261032</v>
      </c>
      <c r="E1813" s="22"/>
      <c r="F1813" s="22">
        <v>947</v>
      </c>
      <c r="G1813" s="22">
        <v>62859</v>
      </c>
      <c r="H1813" s="22">
        <v>100</v>
      </c>
      <c r="I1813" s="22"/>
      <c r="J1813" s="22">
        <v>6835</v>
      </c>
      <c r="K1813" s="22">
        <v>102234</v>
      </c>
      <c r="L1813" s="23" t="s">
        <v>1357</v>
      </c>
      <c r="M1813" s="23"/>
      <c r="N1813" s="23" t="s">
        <v>184</v>
      </c>
      <c r="O1813" s="23" t="s">
        <v>672</v>
      </c>
      <c r="P1813" s="22">
        <v>14</v>
      </c>
      <c r="Q1813" s="23" t="s">
        <v>673</v>
      </c>
      <c r="R1813" s="23" t="s">
        <v>667</v>
      </c>
      <c r="S1813" s="23" t="s">
        <v>22</v>
      </c>
      <c r="T1813" s="23" t="s">
        <v>667</v>
      </c>
      <c r="U1813" s="23" t="s">
        <v>22</v>
      </c>
      <c r="V1813" s="23" t="s">
        <v>674</v>
      </c>
      <c r="W1813" s="23" t="s">
        <v>188</v>
      </c>
      <c r="X1813" s="23" t="s">
        <v>189</v>
      </c>
      <c r="Y1813" s="22">
        <v>0</v>
      </c>
      <c r="Z1813" s="23" t="s">
        <v>190</v>
      </c>
      <c r="AA1813" s="23" t="s">
        <v>191</v>
      </c>
      <c r="AB1813" s="23" t="s">
        <v>190</v>
      </c>
      <c r="AC1813" s="23" t="s">
        <v>190</v>
      </c>
      <c r="AD1813" s="23" t="s">
        <v>190</v>
      </c>
      <c r="AE1813" s="23" t="s">
        <v>98</v>
      </c>
      <c r="AF1813" s="23"/>
      <c r="AG1813" s="23"/>
      <c r="AH1813" s="23"/>
      <c r="AI1813" s="23"/>
      <c r="AJ1813" s="23" t="b">
        <v>0</v>
      </c>
      <c r="AK1813" s="3">
        <v>113</v>
      </c>
      <c r="AL1813" s="3">
        <v>4952</v>
      </c>
      <c r="AM1813" s="3">
        <v>4481</v>
      </c>
      <c r="AN1813" s="24">
        <v>45536.166072222222</v>
      </c>
      <c r="AO1813" s="24">
        <v>45536.166072222222</v>
      </c>
      <c r="AP1813">
        <v>9</v>
      </c>
      <c r="AQ1813" t="s">
        <v>194</v>
      </c>
      <c r="AR1813">
        <v>244.16607222222228</v>
      </c>
      <c r="AS1813" t="s">
        <v>195</v>
      </c>
      <c r="AT1813" t="s">
        <v>251</v>
      </c>
      <c r="AU1813" t="s">
        <v>197</v>
      </c>
      <c r="AV1813" t="s">
        <v>197</v>
      </c>
      <c r="AW1813" t="s">
        <v>251</v>
      </c>
      <c r="AX1813" t="s">
        <v>197</v>
      </c>
      <c r="AY1813" t="s">
        <v>197</v>
      </c>
    </row>
    <row r="1814" spans="1:51" x14ac:dyDescent="0.45">
      <c r="A1814" s="22">
        <v>872449</v>
      </c>
      <c r="B1814" s="6">
        <v>45536</v>
      </c>
      <c r="C1814" s="22">
        <v>266000</v>
      </c>
      <c r="D1814" s="22">
        <v>131984</v>
      </c>
      <c r="E1814" s="22"/>
      <c r="F1814" s="22">
        <v>3</v>
      </c>
      <c r="G1814" s="22">
        <v>129364</v>
      </c>
      <c r="H1814" s="22">
        <v>0</v>
      </c>
      <c r="I1814" s="22">
        <v>0</v>
      </c>
      <c r="J1814" s="22">
        <v>0</v>
      </c>
      <c r="K1814" s="22">
        <v>87269</v>
      </c>
      <c r="L1814" s="23" t="s">
        <v>1649</v>
      </c>
      <c r="M1814" s="23"/>
      <c r="N1814" s="23" t="s">
        <v>184</v>
      </c>
      <c r="O1814" s="23" t="s">
        <v>517</v>
      </c>
      <c r="P1814" s="22">
        <v>15</v>
      </c>
      <c r="Q1814" s="23" t="s">
        <v>518</v>
      </c>
      <c r="R1814" s="23"/>
      <c r="S1814" s="23"/>
      <c r="T1814" s="23"/>
      <c r="U1814" s="23"/>
      <c r="V1814" s="23" t="s">
        <v>519</v>
      </c>
      <c r="W1814" s="23" t="s">
        <v>188</v>
      </c>
      <c r="X1814" s="23" t="s">
        <v>601</v>
      </c>
      <c r="Y1814" s="22">
        <v>2</v>
      </c>
      <c r="Z1814" s="23"/>
      <c r="AA1814" s="23" t="s">
        <v>602</v>
      </c>
      <c r="AB1814" s="23"/>
      <c r="AC1814" s="23"/>
      <c r="AD1814" s="23"/>
      <c r="AE1814" s="23"/>
      <c r="AF1814" s="23" t="s">
        <v>190</v>
      </c>
      <c r="AG1814" s="23" t="s">
        <v>520</v>
      </c>
      <c r="AH1814" s="23" t="s">
        <v>281</v>
      </c>
      <c r="AI1814" s="23" t="s">
        <v>521</v>
      </c>
      <c r="AJ1814" s="23" t="b">
        <v>0</v>
      </c>
      <c r="AK1814" s="3">
        <v>116</v>
      </c>
      <c r="AL1814" s="3">
        <v>3404</v>
      </c>
      <c r="AM1814" s="3">
        <v>4836</v>
      </c>
      <c r="AN1814" s="24">
        <v>45536.301503433642</v>
      </c>
      <c r="AO1814" s="24">
        <v>45536.301503433642</v>
      </c>
      <c r="AP1814">
        <v>9</v>
      </c>
      <c r="AQ1814" t="s">
        <v>194</v>
      </c>
      <c r="AR1814">
        <v>244.30150343364221</v>
      </c>
      <c r="AS1814" t="s">
        <v>195</v>
      </c>
      <c r="AT1814" t="s">
        <v>408</v>
      </c>
      <c r="AU1814" t="s">
        <v>197</v>
      </c>
      <c r="AV1814" t="s">
        <v>223</v>
      </c>
      <c r="AW1814" t="s">
        <v>408</v>
      </c>
      <c r="AX1814" t="s">
        <v>197</v>
      </c>
      <c r="AY1814" t="s">
        <v>223</v>
      </c>
    </row>
    <row r="1815" spans="1:51" x14ac:dyDescent="0.45">
      <c r="A1815" s="22">
        <v>875347</v>
      </c>
      <c r="B1815" s="6">
        <v>45536</v>
      </c>
      <c r="C1815" s="22">
        <v>265000</v>
      </c>
      <c r="D1815" s="22">
        <v>256938</v>
      </c>
      <c r="E1815" s="22"/>
      <c r="F1815" s="22">
        <v>0</v>
      </c>
      <c r="G1815" s="22">
        <v>10985</v>
      </c>
      <c r="H1815" s="22">
        <v>0</v>
      </c>
      <c r="I1815" s="22"/>
      <c r="J1815" s="22">
        <v>4</v>
      </c>
      <c r="K1815" s="22">
        <v>102290</v>
      </c>
      <c r="L1815" s="23" t="s">
        <v>283</v>
      </c>
      <c r="M1815" s="23"/>
      <c r="N1815" s="23" t="s">
        <v>184</v>
      </c>
      <c r="O1815" s="23" t="s">
        <v>225</v>
      </c>
      <c r="P1815" s="22">
        <v>18</v>
      </c>
      <c r="Q1815" s="23" t="s">
        <v>279</v>
      </c>
      <c r="R1815" s="23"/>
      <c r="S1815" s="23"/>
      <c r="T1815" s="23"/>
      <c r="U1815" s="23"/>
      <c r="V1815" s="23" t="s">
        <v>187</v>
      </c>
      <c r="W1815" s="23" t="s">
        <v>188</v>
      </c>
      <c r="X1815" s="23" t="s">
        <v>189</v>
      </c>
      <c r="Y1815" s="22">
        <v>0</v>
      </c>
      <c r="Z1815" s="23" t="s">
        <v>190</v>
      </c>
      <c r="AA1815" s="23" t="s">
        <v>191</v>
      </c>
      <c r="AB1815" s="23" t="s">
        <v>190</v>
      </c>
      <c r="AC1815" s="23" t="s">
        <v>280</v>
      </c>
      <c r="AD1815" s="23" t="s">
        <v>281</v>
      </c>
      <c r="AE1815" s="23" t="s">
        <v>284</v>
      </c>
      <c r="AF1815" s="23"/>
      <c r="AG1815" s="23"/>
      <c r="AH1815" s="23"/>
      <c r="AI1815" s="23"/>
      <c r="AJ1815" s="23" t="b">
        <v>0</v>
      </c>
      <c r="AK1815" s="3">
        <v>123</v>
      </c>
      <c r="AL1815" s="3">
        <v>2408</v>
      </c>
      <c r="AM1815" s="3">
        <v>7303</v>
      </c>
      <c r="AN1815" s="24">
        <v>45536.97357608025</v>
      </c>
      <c r="AO1815" s="24">
        <v>45536.97357608025</v>
      </c>
      <c r="AP1815">
        <v>9</v>
      </c>
      <c r="AQ1815" t="s">
        <v>194</v>
      </c>
      <c r="AR1815">
        <v>244.9735760802505</v>
      </c>
      <c r="AS1815" t="s">
        <v>195</v>
      </c>
      <c r="AT1815" t="s">
        <v>206</v>
      </c>
      <c r="AU1815" t="s">
        <v>197</v>
      </c>
      <c r="AV1815" t="s">
        <v>285</v>
      </c>
      <c r="AW1815" t="s">
        <v>206</v>
      </c>
      <c r="AX1815" t="s">
        <v>197</v>
      </c>
      <c r="AY1815" t="s">
        <v>285</v>
      </c>
    </row>
    <row r="1816" spans="1:51" x14ac:dyDescent="0.45">
      <c r="A1816" s="22">
        <v>872527</v>
      </c>
      <c r="B1816" s="6">
        <v>45536</v>
      </c>
      <c r="C1816" s="22">
        <v>265000</v>
      </c>
      <c r="D1816" s="22">
        <v>450216</v>
      </c>
      <c r="E1816" s="22"/>
      <c r="F1816" s="22">
        <v>0</v>
      </c>
      <c r="G1816" s="22">
        <v>71569</v>
      </c>
      <c r="H1816" s="22">
        <v>0</v>
      </c>
      <c r="I1816" s="22"/>
      <c r="J1816" s="22">
        <v>2871</v>
      </c>
      <c r="K1816" s="22">
        <v>3583</v>
      </c>
      <c r="L1816" s="23" t="s">
        <v>407</v>
      </c>
      <c r="M1816" s="23"/>
      <c r="N1816" s="23" t="s">
        <v>184</v>
      </c>
      <c r="O1816" s="23" t="s">
        <v>225</v>
      </c>
      <c r="P1816" s="22">
        <v>18</v>
      </c>
      <c r="Q1816" s="23" t="s">
        <v>279</v>
      </c>
      <c r="R1816" s="23"/>
      <c r="S1816" s="23"/>
      <c r="T1816" s="23"/>
      <c r="U1816" s="23"/>
      <c r="V1816" s="23" t="s">
        <v>187</v>
      </c>
      <c r="W1816" s="23" t="s">
        <v>188</v>
      </c>
      <c r="X1816" s="23" t="s">
        <v>189</v>
      </c>
      <c r="Y1816" s="22">
        <v>0</v>
      </c>
      <c r="Z1816" s="23" t="s">
        <v>190</v>
      </c>
      <c r="AA1816" s="23" t="s">
        <v>191</v>
      </c>
      <c r="AB1816" s="23" t="s">
        <v>190</v>
      </c>
      <c r="AC1816" s="23" t="s">
        <v>280</v>
      </c>
      <c r="AD1816" s="23" t="s">
        <v>281</v>
      </c>
      <c r="AE1816" s="23" t="s">
        <v>92</v>
      </c>
      <c r="AF1816" s="23"/>
      <c r="AG1816" s="23"/>
      <c r="AH1816" s="23"/>
      <c r="AI1816" s="23"/>
      <c r="AJ1816" s="23" t="b">
        <v>0</v>
      </c>
      <c r="AK1816" s="3">
        <v>124</v>
      </c>
      <c r="AL1816" s="3">
        <v>2408</v>
      </c>
      <c r="AM1816" s="3">
        <v>4913</v>
      </c>
      <c r="AN1816" s="24">
        <v>45536.314155054009</v>
      </c>
      <c r="AO1816" s="24">
        <v>45536.314155054009</v>
      </c>
      <c r="AP1816">
        <v>9</v>
      </c>
      <c r="AQ1816" t="s">
        <v>194</v>
      </c>
      <c r="AR1816">
        <v>244.31415505400946</v>
      </c>
      <c r="AS1816" t="s">
        <v>195</v>
      </c>
      <c r="AT1816" t="s">
        <v>408</v>
      </c>
      <c r="AU1816" t="s">
        <v>197</v>
      </c>
      <c r="AV1816" t="s">
        <v>206</v>
      </c>
      <c r="AW1816" t="s">
        <v>408</v>
      </c>
      <c r="AX1816" t="s">
        <v>197</v>
      </c>
      <c r="AY1816" t="s">
        <v>206</v>
      </c>
    </row>
    <row r="1817" spans="1:51" x14ac:dyDescent="0.45">
      <c r="A1817" s="22">
        <v>871359</v>
      </c>
      <c r="B1817" s="6">
        <v>45536</v>
      </c>
      <c r="C1817" s="22">
        <v>265000</v>
      </c>
      <c r="D1817" s="22">
        <v>274152</v>
      </c>
      <c r="E1817" s="22"/>
      <c r="F1817" s="22">
        <v>0</v>
      </c>
      <c r="G1817" s="22">
        <v>55948</v>
      </c>
      <c r="H1817" s="22">
        <v>0</v>
      </c>
      <c r="I1817" s="22"/>
      <c r="J1817" s="22">
        <v>30</v>
      </c>
      <c r="K1817" s="22">
        <v>101255</v>
      </c>
      <c r="L1817" s="23" t="s">
        <v>418</v>
      </c>
      <c r="M1817" s="23"/>
      <c r="N1817" s="23" t="s">
        <v>184</v>
      </c>
      <c r="O1817" s="23" t="s">
        <v>185</v>
      </c>
      <c r="P1817" s="22">
        <v>1</v>
      </c>
      <c r="Q1817" s="23" t="s">
        <v>274</v>
      </c>
      <c r="R1817" s="23"/>
      <c r="S1817" s="23"/>
      <c r="T1817" s="23"/>
      <c r="U1817" s="23"/>
      <c r="V1817" s="23" t="s">
        <v>187</v>
      </c>
      <c r="W1817" s="23" t="s">
        <v>188</v>
      </c>
      <c r="X1817" s="23" t="s">
        <v>189</v>
      </c>
      <c r="Y1817" s="22">
        <v>0</v>
      </c>
      <c r="Z1817" s="23" t="s">
        <v>190</v>
      </c>
      <c r="AA1817" s="23" t="s">
        <v>191</v>
      </c>
      <c r="AB1817" s="23" t="s">
        <v>190</v>
      </c>
      <c r="AC1817" s="23" t="s">
        <v>190</v>
      </c>
      <c r="AD1817" s="23" t="s">
        <v>190</v>
      </c>
      <c r="AE1817" s="23" t="s">
        <v>82</v>
      </c>
      <c r="AF1817" s="23" t="s">
        <v>190</v>
      </c>
      <c r="AG1817" s="23" t="s">
        <v>192</v>
      </c>
      <c r="AH1817" s="23" t="s">
        <v>281</v>
      </c>
      <c r="AI1817" s="23" t="s">
        <v>419</v>
      </c>
      <c r="AJ1817" s="23" t="b">
        <v>0</v>
      </c>
      <c r="AK1817" s="3">
        <v>137</v>
      </c>
      <c r="AL1817" s="3">
        <v>236</v>
      </c>
      <c r="AM1817" s="3">
        <v>4029</v>
      </c>
      <c r="AN1817" s="24">
        <v>45536.010500115743</v>
      </c>
      <c r="AO1817" s="24">
        <v>45536.010500115743</v>
      </c>
      <c r="AP1817">
        <v>9</v>
      </c>
      <c r="AQ1817" t="s">
        <v>194</v>
      </c>
      <c r="AR1817">
        <v>244.01050011574262</v>
      </c>
      <c r="AS1817" t="s">
        <v>195</v>
      </c>
      <c r="AT1817" t="s">
        <v>196</v>
      </c>
      <c r="AU1817" t="s">
        <v>197</v>
      </c>
      <c r="AV1817" t="s">
        <v>219</v>
      </c>
      <c r="AW1817" t="s">
        <v>196</v>
      </c>
      <c r="AX1817" t="s">
        <v>197</v>
      </c>
      <c r="AY1817" t="s">
        <v>219</v>
      </c>
    </row>
    <row r="1818" spans="1:51" x14ac:dyDescent="0.45">
      <c r="A1818" s="22">
        <v>871347</v>
      </c>
      <c r="B1818" s="6">
        <v>45536</v>
      </c>
      <c r="C1818" s="22">
        <v>265000</v>
      </c>
      <c r="D1818" s="22">
        <v>257704</v>
      </c>
      <c r="E1818" s="22"/>
      <c r="F1818" s="22">
        <v>0</v>
      </c>
      <c r="G1818" s="22">
        <v>55948</v>
      </c>
      <c r="H1818" s="22">
        <v>0</v>
      </c>
      <c r="I1818" s="22"/>
      <c r="J1818" s="22">
        <v>30</v>
      </c>
      <c r="K1818" s="22">
        <v>100990</v>
      </c>
      <c r="L1818" s="23" t="s">
        <v>420</v>
      </c>
      <c r="M1818" s="23"/>
      <c r="N1818" s="23" t="s">
        <v>184</v>
      </c>
      <c r="O1818" s="23" t="s">
        <v>185</v>
      </c>
      <c r="P1818" s="22">
        <v>1</v>
      </c>
      <c r="Q1818" s="23" t="s">
        <v>274</v>
      </c>
      <c r="R1818" s="23"/>
      <c r="S1818" s="23"/>
      <c r="T1818" s="23"/>
      <c r="U1818" s="23"/>
      <c r="V1818" s="23" t="s">
        <v>187</v>
      </c>
      <c r="W1818" s="23" t="s">
        <v>188</v>
      </c>
      <c r="X1818" s="23" t="s">
        <v>189</v>
      </c>
      <c r="Y1818" s="22">
        <v>0</v>
      </c>
      <c r="Z1818" s="23" t="s">
        <v>190</v>
      </c>
      <c r="AA1818" s="23" t="s">
        <v>191</v>
      </c>
      <c r="AB1818" s="23" t="s">
        <v>190</v>
      </c>
      <c r="AC1818" s="23" t="s">
        <v>190</v>
      </c>
      <c r="AD1818" s="23" t="s">
        <v>190</v>
      </c>
      <c r="AE1818" s="23" t="s">
        <v>82</v>
      </c>
      <c r="AF1818" s="23" t="s">
        <v>190</v>
      </c>
      <c r="AG1818" s="23" t="s">
        <v>192</v>
      </c>
      <c r="AH1818" s="23" t="s">
        <v>281</v>
      </c>
      <c r="AI1818" s="23" t="s">
        <v>419</v>
      </c>
      <c r="AJ1818" s="23" t="b">
        <v>0</v>
      </c>
      <c r="AK1818" s="3">
        <v>136</v>
      </c>
      <c r="AL1818" s="3">
        <v>236</v>
      </c>
      <c r="AM1818" s="3">
        <v>4016</v>
      </c>
      <c r="AN1818" s="24">
        <v>45536.009265586421</v>
      </c>
      <c r="AO1818" s="24">
        <v>45536.009265586421</v>
      </c>
      <c r="AP1818">
        <v>9</v>
      </c>
      <c r="AQ1818" t="s">
        <v>194</v>
      </c>
      <c r="AR1818">
        <v>244.00926558642095</v>
      </c>
      <c r="AS1818" t="s">
        <v>195</v>
      </c>
      <c r="AT1818" t="s">
        <v>196</v>
      </c>
      <c r="AU1818" t="s">
        <v>197</v>
      </c>
      <c r="AV1818" t="s">
        <v>226</v>
      </c>
      <c r="AW1818" t="s">
        <v>196</v>
      </c>
      <c r="AX1818" t="s">
        <v>197</v>
      </c>
      <c r="AY1818" t="s">
        <v>226</v>
      </c>
    </row>
    <row r="1819" spans="1:51" x14ac:dyDescent="0.45">
      <c r="A1819" s="22">
        <v>871356</v>
      </c>
      <c r="B1819" s="6">
        <v>45536</v>
      </c>
      <c r="C1819" s="22">
        <v>265000</v>
      </c>
      <c r="D1819" s="22">
        <v>265692</v>
      </c>
      <c r="E1819" s="22"/>
      <c r="F1819" s="22">
        <v>0</v>
      </c>
      <c r="G1819" s="22">
        <v>55948</v>
      </c>
      <c r="H1819" s="22">
        <v>0</v>
      </c>
      <c r="I1819" s="22"/>
      <c r="J1819" s="22">
        <v>30</v>
      </c>
      <c r="K1819" s="22">
        <v>100157</v>
      </c>
      <c r="L1819" s="23" t="s">
        <v>434</v>
      </c>
      <c r="M1819" s="23"/>
      <c r="N1819" s="23" t="s">
        <v>184</v>
      </c>
      <c r="O1819" s="23" t="s">
        <v>185</v>
      </c>
      <c r="P1819" s="22">
        <v>1</v>
      </c>
      <c r="Q1819" s="23" t="s">
        <v>274</v>
      </c>
      <c r="R1819" s="23"/>
      <c r="S1819" s="23"/>
      <c r="T1819" s="23"/>
      <c r="U1819" s="23"/>
      <c r="V1819" s="23" t="s">
        <v>187</v>
      </c>
      <c r="W1819" s="23" t="s">
        <v>188</v>
      </c>
      <c r="X1819" s="23" t="s">
        <v>189</v>
      </c>
      <c r="Y1819" s="22">
        <v>0</v>
      </c>
      <c r="Z1819" s="23" t="s">
        <v>190</v>
      </c>
      <c r="AA1819" s="23" t="s">
        <v>191</v>
      </c>
      <c r="AB1819" s="23" t="s">
        <v>190</v>
      </c>
      <c r="AC1819" s="23" t="s">
        <v>190</v>
      </c>
      <c r="AD1819" s="23" t="s">
        <v>190</v>
      </c>
      <c r="AE1819" s="23" t="s">
        <v>82</v>
      </c>
      <c r="AF1819" s="23" t="s">
        <v>190</v>
      </c>
      <c r="AG1819" s="23" t="s">
        <v>192</v>
      </c>
      <c r="AH1819" s="23" t="s">
        <v>281</v>
      </c>
      <c r="AI1819" s="23" t="s">
        <v>433</v>
      </c>
      <c r="AJ1819" s="23" t="b">
        <v>0</v>
      </c>
      <c r="AK1819" s="3">
        <v>138</v>
      </c>
      <c r="AL1819" s="3">
        <v>236</v>
      </c>
      <c r="AM1819" s="3">
        <v>4026</v>
      </c>
      <c r="AN1819" s="24">
        <v>45536.010438927471</v>
      </c>
      <c r="AO1819" s="24">
        <v>45536.010438927471</v>
      </c>
      <c r="AP1819">
        <v>9</v>
      </c>
      <c r="AQ1819" t="s">
        <v>194</v>
      </c>
      <c r="AR1819">
        <v>244.01043892747111</v>
      </c>
      <c r="AS1819" t="s">
        <v>195</v>
      </c>
      <c r="AT1819" t="s">
        <v>196</v>
      </c>
      <c r="AU1819" t="s">
        <v>197</v>
      </c>
      <c r="AV1819" t="s">
        <v>214</v>
      </c>
      <c r="AW1819" t="s">
        <v>196</v>
      </c>
      <c r="AX1819" t="s">
        <v>197</v>
      </c>
      <c r="AY1819" t="s">
        <v>214</v>
      </c>
    </row>
    <row r="1820" spans="1:51" x14ac:dyDescent="0.45">
      <c r="A1820" s="22">
        <v>871322</v>
      </c>
      <c r="B1820" s="6">
        <v>45536</v>
      </c>
      <c r="C1820" s="22">
        <v>265000</v>
      </c>
      <c r="D1820" s="22">
        <v>256055</v>
      </c>
      <c r="E1820" s="22"/>
      <c r="F1820" s="22">
        <v>0</v>
      </c>
      <c r="G1820" s="22">
        <v>55948</v>
      </c>
      <c r="H1820" s="22">
        <v>0</v>
      </c>
      <c r="I1820" s="22"/>
      <c r="J1820" s="22">
        <v>30</v>
      </c>
      <c r="K1820" s="22">
        <v>101766</v>
      </c>
      <c r="L1820" s="23" t="s">
        <v>438</v>
      </c>
      <c r="M1820" s="23"/>
      <c r="N1820" s="23" t="s">
        <v>184</v>
      </c>
      <c r="O1820" s="23" t="s">
        <v>185</v>
      </c>
      <c r="P1820" s="22">
        <v>1</v>
      </c>
      <c r="Q1820" s="23" t="s">
        <v>274</v>
      </c>
      <c r="R1820" s="23"/>
      <c r="S1820" s="23"/>
      <c r="T1820" s="23"/>
      <c r="U1820" s="23"/>
      <c r="V1820" s="23" t="s">
        <v>187</v>
      </c>
      <c r="W1820" s="23" t="s">
        <v>188</v>
      </c>
      <c r="X1820" s="23" t="s">
        <v>189</v>
      </c>
      <c r="Y1820" s="22">
        <v>0</v>
      </c>
      <c r="Z1820" s="23" t="s">
        <v>190</v>
      </c>
      <c r="AA1820" s="23" t="s">
        <v>191</v>
      </c>
      <c r="AB1820" s="23" t="s">
        <v>190</v>
      </c>
      <c r="AC1820" s="23" t="s">
        <v>190</v>
      </c>
      <c r="AD1820" s="23" t="s">
        <v>190</v>
      </c>
      <c r="AE1820" s="23" t="s">
        <v>82</v>
      </c>
      <c r="AF1820" s="23" t="s">
        <v>190</v>
      </c>
      <c r="AG1820" s="23" t="s">
        <v>192</v>
      </c>
      <c r="AH1820" s="23" t="s">
        <v>281</v>
      </c>
      <c r="AI1820" s="23" t="s">
        <v>433</v>
      </c>
      <c r="AJ1820" s="23" t="b">
        <v>0</v>
      </c>
      <c r="AK1820" s="3">
        <v>153</v>
      </c>
      <c r="AL1820" s="3">
        <v>236</v>
      </c>
      <c r="AM1820" s="3">
        <v>3991</v>
      </c>
      <c r="AN1820" s="24">
        <v>45536.00623402778</v>
      </c>
      <c r="AO1820" s="24">
        <v>45536.00623402778</v>
      </c>
      <c r="AP1820">
        <v>9</v>
      </c>
      <c r="AQ1820" t="s">
        <v>194</v>
      </c>
      <c r="AR1820">
        <v>244.00623402778001</v>
      </c>
      <c r="AS1820" t="s">
        <v>195</v>
      </c>
      <c r="AT1820" t="s">
        <v>196</v>
      </c>
      <c r="AU1820" t="s">
        <v>197</v>
      </c>
      <c r="AV1820" t="s">
        <v>261</v>
      </c>
      <c r="AW1820" t="s">
        <v>196</v>
      </c>
      <c r="AX1820" t="s">
        <v>197</v>
      </c>
      <c r="AY1820" t="s">
        <v>261</v>
      </c>
    </row>
    <row r="1821" spans="1:51" x14ac:dyDescent="0.45">
      <c r="A1821" s="22">
        <v>871276</v>
      </c>
      <c r="B1821" s="6">
        <v>45536</v>
      </c>
      <c r="C1821" s="22">
        <v>265000</v>
      </c>
      <c r="D1821" s="22">
        <v>277648</v>
      </c>
      <c r="E1821" s="22"/>
      <c r="F1821" s="22">
        <v>0</v>
      </c>
      <c r="G1821" s="22">
        <v>55948</v>
      </c>
      <c r="H1821" s="22">
        <v>0</v>
      </c>
      <c r="I1821" s="22"/>
      <c r="J1821" s="22">
        <v>30</v>
      </c>
      <c r="K1821" s="22">
        <v>102293</v>
      </c>
      <c r="L1821" s="23" t="s">
        <v>439</v>
      </c>
      <c r="M1821" s="23"/>
      <c r="N1821" s="23" t="s">
        <v>184</v>
      </c>
      <c r="O1821" s="23" t="s">
        <v>185</v>
      </c>
      <c r="P1821" s="22">
        <v>1</v>
      </c>
      <c r="Q1821" s="23" t="s">
        <v>274</v>
      </c>
      <c r="R1821" s="23"/>
      <c r="S1821" s="23"/>
      <c r="T1821" s="23"/>
      <c r="U1821" s="23"/>
      <c r="V1821" s="23" t="s">
        <v>187</v>
      </c>
      <c r="W1821" s="23" t="s">
        <v>188</v>
      </c>
      <c r="X1821" s="23" t="s">
        <v>189</v>
      </c>
      <c r="Y1821" s="22">
        <v>0</v>
      </c>
      <c r="Z1821" s="23" t="s">
        <v>190</v>
      </c>
      <c r="AA1821" s="23" t="s">
        <v>191</v>
      </c>
      <c r="AB1821" s="23" t="s">
        <v>190</v>
      </c>
      <c r="AC1821" s="23" t="s">
        <v>190</v>
      </c>
      <c r="AD1821" s="23" t="s">
        <v>190</v>
      </c>
      <c r="AE1821" s="23" t="s">
        <v>82</v>
      </c>
      <c r="AF1821" s="23" t="s">
        <v>190</v>
      </c>
      <c r="AG1821" s="23" t="s">
        <v>192</v>
      </c>
      <c r="AH1821" s="23" t="s">
        <v>281</v>
      </c>
      <c r="AI1821" s="23" t="s">
        <v>433</v>
      </c>
      <c r="AJ1821" s="23" t="b">
        <v>0</v>
      </c>
      <c r="AK1821" s="3">
        <v>153</v>
      </c>
      <c r="AL1821" s="3">
        <v>236</v>
      </c>
      <c r="AM1821" s="3">
        <v>3963</v>
      </c>
      <c r="AN1821" s="24">
        <v>45536.002301697532</v>
      </c>
      <c r="AO1821" s="24">
        <v>45536.002301697532</v>
      </c>
      <c r="AP1821">
        <v>9</v>
      </c>
      <c r="AQ1821" t="s">
        <v>194</v>
      </c>
      <c r="AR1821">
        <v>244.00230169753195</v>
      </c>
      <c r="AS1821" t="s">
        <v>195</v>
      </c>
      <c r="AT1821" t="s">
        <v>196</v>
      </c>
      <c r="AU1821" t="s">
        <v>197</v>
      </c>
      <c r="AV1821" t="s">
        <v>231</v>
      </c>
      <c r="AW1821" t="s">
        <v>196</v>
      </c>
      <c r="AX1821" t="s">
        <v>197</v>
      </c>
      <c r="AY1821" t="s">
        <v>231</v>
      </c>
    </row>
    <row r="1822" spans="1:51" x14ac:dyDescent="0.45">
      <c r="A1822" s="22">
        <v>871331</v>
      </c>
      <c r="B1822" s="6">
        <v>45536</v>
      </c>
      <c r="C1822" s="22">
        <v>265000</v>
      </c>
      <c r="D1822" s="22">
        <v>270025</v>
      </c>
      <c r="E1822" s="22"/>
      <c r="F1822" s="22">
        <v>0</v>
      </c>
      <c r="G1822" s="22">
        <v>55948</v>
      </c>
      <c r="H1822" s="22">
        <v>0</v>
      </c>
      <c r="I1822" s="22"/>
      <c r="J1822" s="22">
        <v>30</v>
      </c>
      <c r="K1822" s="22">
        <v>100774</v>
      </c>
      <c r="L1822" s="23" t="s">
        <v>441</v>
      </c>
      <c r="M1822" s="23"/>
      <c r="N1822" s="23" t="s">
        <v>184</v>
      </c>
      <c r="O1822" s="23" t="s">
        <v>185</v>
      </c>
      <c r="P1822" s="22">
        <v>1</v>
      </c>
      <c r="Q1822" s="23" t="s">
        <v>274</v>
      </c>
      <c r="R1822" s="23"/>
      <c r="S1822" s="23"/>
      <c r="T1822" s="23"/>
      <c r="U1822" s="23"/>
      <c r="V1822" s="23" t="s">
        <v>187</v>
      </c>
      <c r="W1822" s="23" t="s">
        <v>188</v>
      </c>
      <c r="X1822" s="23" t="s">
        <v>189</v>
      </c>
      <c r="Y1822" s="22">
        <v>0</v>
      </c>
      <c r="Z1822" s="23" t="s">
        <v>190</v>
      </c>
      <c r="AA1822" s="23" t="s">
        <v>191</v>
      </c>
      <c r="AB1822" s="23" t="s">
        <v>190</v>
      </c>
      <c r="AC1822" s="23" t="s">
        <v>190</v>
      </c>
      <c r="AD1822" s="23" t="s">
        <v>190</v>
      </c>
      <c r="AE1822" s="23" t="s">
        <v>82</v>
      </c>
      <c r="AF1822" s="23" t="s">
        <v>190</v>
      </c>
      <c r="AG1822" s="23" t="s">
        <v>192</v>
      </c>
      <c r="AH1822" s="23" t="s">
        <v>281</v>
      </c>
      <c r="AI1822" s="23" t="s">
        <v>433</v>
      </c>
      <c r="AJ1822" s="23" t="b">
        <v>0</v>
      </c>
      <c r="AK1822" s="3">
        <v>121</v>
      </c>
      <c r="AL1822" s="3">
        <v>236</v>
      </c>
      <c r="AM1822" s="3">
        <v>4001</v>
      </c>
      <c r="AN1822" s="24">
        <v>45536.006446720676</v>
      </c>
      <c r="AO1822" s="24">
        <v>45536.006446720676</v>
      </c>
      <c r="AP1822">
        <v>9</v>
      </c>
      <c r="AQ1822" t="s">
        <v>194</v>
      </c>
      <c r="AR1822">
        <v>244.00644672067574</v>
      </c>
      <c r="AS1822" t="s">
        <v>195</v>
      </c>
      <c r="AT1822" t="s">
        <v>196</v>
      </c>
      <c r="AU1822" t="s">
        <v>197</v>
      </c>
      <c r="AV1822" t="s">
        <v>229</v>
      </c>
      <c r="AW1822" t="s">
        <v>196</v>
      </c>
      <c r="AX1822" t="s">
        <v>197</v>
      </c>
      <c r="AY1822" t="s">
        <v>229</v>
      </c>
    </row>
    <row r="1823" spans="1:51" x14ac:dyDescent="0.45">
      <c r="A1823" s="22">
        <v>875344</v>
      </c>
      <c r="B1823" s="6">
        <v>45536</v>
      </c>
      <c r="C1823" s="22">
        <v>250000</v>
      </c>
      <c r="D1823" s="22">
        <v>248649</v>
      </c>
      <c r="E1823" s="22"/>
      <c r="F1823" s="22">
        <v>0</v>
      </c>
      <c r="G1823" s="22">
        <v>10904</v>
      </c>
      <c r="H1823" s="22">
        <v>0</v>
      </c>
      <c r="I1823" s="22"/>
      <c r="J1823" s="22">
        <v>4</v>
      </c>
      <c r="K1823" s="22">
        <v>102037</v>
      </c>
      <c r="L1823" s="23" t="s">
        <v>286</v>
      </c>
      <c r="M1823" s="23"/>
      <c r="N1823" s="23" t="s">
        <v>184</v>
      </c>
      <c r="O1823" s="23" t="s">
        <v>225</v>
      </c>
      <c r="P1823" s="22">
        <v>18</v>
      </c>
      <c r="Q1823" s="23" t="s">
        <v>279</v>
      </c>
      <c r="R1823" s="23"/>
      <c r="S1823" s="23"/>
      <c r="T1823" s="23"/>
      <c r="U1823" s="23"/>
      <c r="V1823" s="23" t="s">
        <v>187</v>
      </c>
      <c r="W1823" s="23" t="s">
        <v>188</v>
      </c>
      <c r="X1823" s="23" t="s">
        <v>189</v>
      </c>
      <c r="Y1823" s="22">
        <v>0</v>
      </c>
      <c r="Z1823" s="23" t="s">
        <v>190</v>
      </c>
      <c r="AA1823" s="23" t="s">
        <v>191</v>
      </c>
      <c r="AB1823" s="23" t="s">
        <v>190</v>
      </c>
      <c r="AC1823" s="23" t="s">
        <v>280</v>
      </c>
      <c r="AD1823" s="23" t="s">
        <v>281</v>
      </c>
      <c r="AE1823" s="23" t="s">
        <v>284</v>
      </c>
      <c r="AF1823" s="23"/>
      <c r="AG1823" s="23"/>
      <c r="AH1823" s="23"/>
      <c r="AI1823" s="23"/>
      <c r="AJ1823" s="23" t="b">
        <v>0</v>
      </c>
      <c r="AK1823" s="3">
        <v>123</v>
      </c>
      <c r="AL1823" s="3">
        <v>2408</v>
      </c>
      <c r="AM1823" s="3">
        <v>7300</v>
      </c>
      <c r="AN1823" s="24">
        <v>45536.973543672837</v>
      </c>
      <c r="AO1823" s="24">
        <v>45536.973543672837</v>
      </c>
      <c r="AP1823">
        <v>9</v>
      </c>
      <c r="AQ1823" t="s">
        <v>194</v>
      </c>
      <c r="AR1823">
        <v>244.97354367283697</v>
      </c>
      <c r="AS1823" t="s">
        <v>195</v>
      </c>
      <c r="AT1823" t="s">
        <v>206</v>
      </c>
      <c r="AU1823" t="s">
        <v>197</v>
      </c>
      <c r="AV1823" t="s">
        <v>287</v>
      </c>
      <c r="AW1823" t="s">
        <v>206</v>
      </c>
      <c r="AX1823" t="s">
        <v>197</v>
      </c>
      <c r="AY1823" t="s">
        <v>287</v>
      </c>
    </row>
    <row r="1824" spans="1:51" x14ac:dyDescent="0.45">
      <c r="A1824" s="22">
        <v>875341</v>
      </c>
      <c r="B1824" s="6">
        <v>45536</v>
      </c>
      <c r="C1824" s="22">
        <v>250000</v>
      </c>
      <c r="D1824" s="22">
        <v>250127</v>
      </c>
      <c r="E1824" s="22"/>
      <c r="F1824" s="22">
        <v>0</v>
      </c>
      <c r="G1824" s="22">
        <v>10915</v>
      </c>
      <c r="H1824" s="22">
        <v>0</v>
      </c>
      <c r="I1824" s="22"/>
      <c r="J1824" s="22">
        <v>4</v>
      </c>
      <c r="K1824" s="22">
        <v>101535</v>
      </c>
      <c r="L1824" s="23" t="s">
        <v>292</v>
      </c>
      <c r="M1824" s="23"/>
      <c r="N1824" s="23" t="s">
        <v>184</v>
      </c>
      <c r="O1824" s="23" t="s">
        <v>225</v>
      </c>
      <c r="P1824" s="22">
        <v>18</v>
      </c>
      <c r="Q1824" s="23" t="s">
        <v>279</v>
      </c>
      <c r="R1824" s="23"/>
      <c r="S1824" s="23"/>
      <c r="T1824" s="23"/>
      <c r="U1824" s="23"/>
      <c r="V1824" s="23" t="s">
        <v>187</v>
      </c>
      <c r="W1824" s="23" t="s">
        <v>188</v>
      </c>
      <c r="X1824" s="23" t="s">
        <v>189</v>
      </c>
      <c r="Y1824" s="22">
        <v>0</v>
      </c>
      <c r="Z1824" s="23" t="s">
        <v>190</v>
      </c>
      <c r="AA1824" s="23" t="s">
        <v>191</v>
      </c>
      <c r="AB1824" s="23" t="s">
        <v>190</v>
      </c>
      <c r="AC1824" s="23" t="s">
        <v>280</v>
      </c>
      <c r="AD1824" s="23" t="s">
        <v>281</v>
      </c>
      <c r="AE1824" s="23" t="s">
        <v>284</v>
      </c>
      <c r="AF1824" s="23"/>
      <c r="AG1824" s="23"/>
      <c r="AH1824" s="23"/>
      <c r="AI1824" s="23"/>
      <c r="AJ1824" s="23" t="b">
        <v>0</v>
      </c>
      <c r="AK1824" s="3">
        <v>123</v>
      </c>
      <c r="AL1824" s="3">
        <v>2408</v>
      </c>
      <c r="AM1824" s="3">
        <v>7297</v>
      </c>
      <c r="AN1824" s="24">
        <v>45536.973460570989</v>
      </c>
      <c r="AO1824" s="24">
        <v>45536.973460570989</v>
      </c>
      <c r="AP1824">
        <v>9</v>
      </c>
      <c r="AQ1824" t="s">
        <v>194</v>
      </c>
      <c r="AR1824">
        <v>244.97346057098912</v>
      </c>
      <c r="AS1824" t="s">
        <v>195</v>
      </c>
      <c r="AT1824" t="s">
        <v>206</v>
      </c>
      <c r="AU1824" t="s">
        <v>197</v>
      </c>
      <c r="AV1824" t="s">
        <v>250</v>
      </c>
      <c r="AW1824" t="s">
        <v>206</v>
      </c>
      <c r="AX1824" t="s">
        <v>197</v>
      </c>
      <c r="AY1824" t="s">
        <v>250</v>
      </c>
    </row>
    <row r="1825" spans="1:51" x14ac:dyDescent="0.45">
      <c r="A1825" s="22">
        <v>875346</v>
      </c>
      <c r="B1825" s="6">
        <v>45536</v>
      </c>
      <c r="C1825" s="22">
        <v>250000</v>
      </c>
      <c r="D1825" s="22">
        <v>246688</v>
      </c>
      <c r="E1825" s="22"/>
      <c r="F1825" s="22">
        <v>0</v>
      </c>
      <c r="G1825" s="22">
        <v>10595</v>
      </c>
      <c r="H1825" s="22">
        <v>0</v>
      </c>
      <c r="I1825" s="22"/>
      <c r="J1825" s="22">
        <v>4</v>
      </c>
      <c r="K1825" s="22">
        <v>101577</v>
      </c>
      <c r="L1825" s="23" t="s">
        <v>293</v>
      </c>
      <c r="M1825" s="23"/>
      <c r="N1825" s="23" t="s">
        <v>184</v>
      </c>
      <c r="O1825" s="23" t="s">
        <v>225</v>
      </c>
      <c r="P1825" s="22">
        <v>18</v>
      </c>
      <c r="Q1825" s="23" t="s">
        <v>279</v>
      </c>
      <c r="R1825" s="23"/>
      <c r="S1825" s="23"/>
      <c r="T1825" s="23"/>
      <c r="U1825" s="23"/>
      <c r="V1825" s="23" t="s">
        <v>187</v>
      </c>
      <c r="W1825" s="23" t="s">
        <v>188</v>
      </c>
      <c r="X1825" s="23" t="s">
        <v>189</v>
      </c>
      <c r="Y1825" s="22">
        <v>0</v>
      </c>
      <c r="Z1825" s="23" t="s">
        <v>190</v>
      </c>
      <c r="AA1825" s="23" t="s">
        <v>191</v>
      </c>
      <c r="AB1825" s="23" t="s">
        <v>190</v>
      </c>
      <c r="AC1825" s="23" t="s">
        <v>280</v>
      </c>
      <c r="AD1825" s="23" t="s">
        <v>281</v>
      </c>
      <c r="AE1825" s="23" t="s">
        <v>284</v>
      </c>
      <c r="AF1825" s="23"/>
      <c r="AG1825" s="23"/>
      <c r="AH1825" s="23"/>
      <c r="AI1825" s="23"/>
      <c r="AJ1825" s="23" t="b">
        <v>0</v>
      </c>
      <c r="AK1825" s="3">
        <v>123</v>
      </c>
      <c r="AL1825" s="3">
        <v>2408</v>
      </c>
      <c r="AM1825" s="3">
        <v>7302</v>
      </c>
      <c r="AN1825" s="24">
        <v>45536.973566859568</v>
      </c>
      <c r="AO1825" s="24">
        <v>45536.973566859568</v>
      </c>
      <c r="AP1825">
        <v>9</v>
      </c>
      <c r="AQ1825" t="s">
        <v>194</v>
      </c>
      <c r="AR1825">
        <v>244.97356685956765</v>
      </c>
      <c r="AS1825" t="s">
        <v>195</v>
      </c>
      <c r="AT1825" t="s">
        <v>206</v>
      </c>
      <c r="AU1825" t="s">
        <v>197</v>
      </c>
      <c r="AV1825" t="s">
        <v>294</v>
      </c>
      <c r="AW1825" t="s">
        <v>206</v>
      </c>
      <c r="AX1825" t="s">
        <v>197</v>
      </c>
      <c r="AY1825" t="s">
        <v>294</v>
      </c>
    </row>
    <row r="1826" spans="1:51" x14ac:dyDescent="0.45">
      <c r="A1826" s="22">
        <v>871287</v>
      </c>
      <c r="B1826" s="6">
        <v>45536</v>
      </c>
      <c r="C1826" s="22">
        <v>250000</v>
      </c>
      <c r="D1826" s="22">
        <v>275735</v>
      </c>
      <c r="E1826" s="22"/>
      <c r="F1826" s="22">
        <v>0</v>
      </c>
      <c r="G1826" s="22">
        <v>55948</v>
      </c>
      <c r="H1826" s="22">
        <v>0</v>
      </c>
      <c r="I1826" s="22"/>
      <c r="J1826" s="22">
        <v>30</v>
      </c>
      <c r="K1826" s="22">
        <v>95816</v>
      </c>
      <c r="L1826" s="23" t="s">
        <v>426</v>
      </c>
      <c r="M1826" s="23"/>
      <c r="N1826" s="23" t="s">
        <v>184</v>
      </c>
      <c r="O1826" s="23" t="s">
        <v>185</v>
      </c>
      <c r="P1826" s="22">
        <v>1</v>
      </c>
      <c r="Q1826" s="23" t="s">
        <v>274</v>
      </c>
      <c r="R1826" s="23"/>
      <c r="S1826" s="23"/>
      <c r="T1826" s="23"/>
      <c r="U1826" s="23"/>
      <c r="V1826" s="23" t="s">
        <v>187</v>
      </c>
      <c r="W1826" s="23" t="s">
        <v>188</v>
      </c>
      <c r="X1826" s="23" t="s">
        <v>189</v>
      </c>
      <c r="Y1826" s="22">
        <v>0</v>
      </c>
      <c r="Z1826" s="23" t="s">
        <v>190</v>
      </c>
      <c r="AA1826" s="23" t="s">
        <v>191</v>
      </c>
      <c r="AB1826" s="23" t="s">
        <v>190</v>
      </c>
      <c r="AC1826" s="23" t="s">
        <v>190</v>
      </c>
      <c r="AD1826" s="23" t="s">
        <v>190</v>
      </c>
      <c r="AE1826" s="23" t="s">
        <v>82</v>
      </c>
      <c r="AF1826" s="23" t="s">
        <v>190</v>
      </c>
      <c r="AG1826" s="23" t="s">
        <v>192</v>
      </c>
      <c r="AH1826" s="23" t="s">
        <v>281</v>
      </c>
      <c r="AI1826" s="23" t="s">
        <v>419</v>
      </c>
      <c r="AJ1826" s="23" t="b">
        <v>0</v>
      </c>
      <c r="AK1826" s="3">
        <v>138</v>
      </c>
      <c r="AL1826" s="3">
        <v>236</v>
      </c>
      <c r="AM1826" s="3">
        <v>3972</v>
      </c>
      <c r="AN1826" s="24">
        <v>45536.002540933645</v>
      </c>
      <c r="AO1826" s="24">
        <v>45536.002540933645</v>
      </c>
      <c r="AP1826">
        <v>9</v>
      </c>
      <c r="AQ1826" t="s">
        <v>194</v>
      </c>
      <c r="AR1826">
        <v>244.00254093364492</v>
      </c>
      <c r="AS1826" t="s">
        <v>195</v>
      </c>
      <c r="AT1826" t="s">
        <v>196</v>
      </c>
      <c r="AU1826" t="s">
        <v>197</v>
      </c>
      <c r="AV1826" t="s">
        <v>362</v>
      </c>
      <c r="AW1826" t="s">
        <v>196</v>
      </c>
      <c r="AX1826" t="s">
        <v>197</v>
      </c>
      <c r="AY1826" t="s">
        <v>362</v>
      </c>
    </row>
    <row r="1827" spans="1:51" x14ac:dyDescent="0.45">
      <c r="A1827" s="22">
        <v>871283</v>
      </c>
      <c r="B1827" s="6">
        <v>45536</v>
      </c>
      <c r="C1827" s="22">
        <v>250000</v>
      </c>
      <c r="D1827" s="22">
        <v>259805</v>
      </c>
      <c r="E1827" s="22"/>
      <c r="F1827" s="22">
        <v>0</v>
      </c>
      <c r="G1827" s="22">
        <v>55948</v>
      </c>
      <c r="H1827" s="22">
        <v>0</v>
      </c>
      <c r="I1827" s="22"/>
      <c r="J1827" s="22">
        <v>30</v>
      </c>
      <c r="K1827" s="22">
        <v>95816</v>
      </c>
      <c r="L1827" s="23" t="s">
        <v>426</v>
      </c>
      <c r="M1827" s="23"/>
      <c r="N1827" s="23" t="s">
        <v>184</v>
      </c>
      <c r="O1827" s="23" t="s">
        <v>185</v>
      </c>
      <c r="P1827" s="22">
        <v>1</v>
      </c>
      <c r="Q1827" s="23" t="s">
        <v>274</v>
      </c>
      <c r="R1827" s="23"/>
      <c r="S1827" s="23"/>
      <c r="T1827" s="23"/>
      <c r="U1827" s="23"/>
      <c r="V1827" s="23" t="s">
        <v>187</v>
      </c>
      <c r="W1827" s="23" t="s">
        <v>188</v>
      </c>
      <c r="X1827" s="23" t="s">
        <v>189</v>
      </c>
      <c r="Y1827" s="22">
        <v>0</v>
      </c>
      <c r="Z1827" s="23" t="s">
        <v>190</v>
      </c>
      <c r="AA1827" s="23" t="s">
        <v>191</v>
      </c>
      <c r="AB1827" s="23" t="s">
        <v>190</v>
      </c>
      <c r="AC1827" s="23" t="s">
        <v>190</v>
      </c>
      <c r="AD1827" s="23" t="s">
        <v>190</v>
      </c>
      <c r="AE1827" s="23" t="s">
        <v>82</v>
      </c>
      <c r="AF1827" s="23" t="s">
        <v>190</v>
      </c>
      <c r="AG1827" s="23" t="s">
        <v>192</v>
      </c>
      <c r="AH1827" s="23" t="s">
        <v>281</v>
      </c>
      <c r="AI1827" s="23" t="s">
        <v>419</v>
      </c>
      <c r="AJ1827" s="23" t="b">
        <v>0</v>
      </c>
      <c r="AK1827" s="3">
        <v>141</v>
      </c>
      <c r="AL1827" s="3">
        <v>236</v>
      </c>
      <c r="AM1827" s="3">
        <v>3968</v>
      </c>
      <c r="AN1827" s="24">
        <v>45536.002491743828</v>
      </c>
      <c r="AO1827" s="24">
        <v>45536.002491743828</v>
      </c>
      <c r="AP1827">
        <v>9</v>
      </c>
      <c r="AQ1827" t="s">
        <v>194</v>
      </c>
      <c r="AR1827">
        <v>244.0024917438277</v>
      </c>
      <c r="AS1827" t="s">
        <v>195</v>
      </c>
      <c r="AT1827" t="s">
        <v>196</v>
      </c>
      <c r="AU1827" t="s">
        <v>197</v>
      </c>
      <c r="AV1827" t="s">
        <v>314</v>
      </c>
      <c r="AW1827" t="s">
        <v>196</v>
      </c>
      <c r="AX1827" t="s">
        <v>197</v>
      </c>
      <c r="AY1827" t="s">
        <v>314</v>
      </c>
    </row>
    <row r="1828" spans="1:51" x14ac:dyDescent="0.45">
      <c r="A1828" s="22">
        <v>871344</v>
      </c>
      <c r="B1828" s="6">
        <v>45536</v>
      </c>
      <c r="C1828" s="22">
        <v>250000</v>
      </c>
      <c r="D1828" s="22">
        <v>259325</v>
      </c>
      <c r="E1828" s="22"/>
      <c r="F1828" s="22">
        <v>0</v>
      </c>
      <c r="G1828" s="22">
        <v>55948</v>
      </c>
      <c r="H1828" s="22">
        <v>0</v>
      </c>
      <c r="I1828" s="22"/>
      <c r="J1828" s="22">
        <v>30</v>
      </c>
      <c r="K1828" s="22">
        <v>99458</v>
      </c>
      <c r="L1828" s="23" t="s">
        <v>428</v>
      </c>
      <c r="M1828" s="23"/>
      <c r="N1828" s="23" t="s">
        <v>184</v>
      </c>
      <c r="O1828" s="23" t="s">
        <v>185</v>
      </c>
      <c r="P1828" s="22">
        <v>1</v>
      </c>
      <c r="Q1828" s="23" t="s">
        <v>274</v>
      </c>
      <c r="R1828" s="23"/>
      <c r="S1828" s="23"/>
      <c r="T1828" s="23"/>
      <c r="U1828" s="23"/>
      <c r="V1828" s="23" t="s">
        <v>187</v>
      </c>
      <c r="W1828" s="23" t="s">
        <v>188</v>
      </c>
      <c r="X1828" s="23" t="s">
        <v>189</v>
      </c>
      <c r="Y1828" s="22">
        <v>0</v>
      </c>
      <c r="Z1828" s="23" t="s">
        <v>190</v>
      </c>
      <c r="AA1828" s="23" t="s">
        <v>191</v>
      </c>
      <c r="AB1828" s="23" t="s">
        <v>190</v>
      </c>
      <c r="AC1828" s="23" t="s">
        <v>190</v>
      </c>
      <c r="AD1828" s="23" t="s">
        <v>190</v>
      </c>
      <c r="AE1828" s="23" t="s">
        <v>82</v>
      </c>
      <c r="AF1828" s="23" t="s">
        <v>190</v>
      </c>
      <c r="AG1828" s="23" t="s">
        <v>192</v>
      </c>
      <c r="AH1828" s="23" t="s">
        <v>281</v>
      </c>
      <c r="AI1828" s="23" t="s">
        <v>419</v>
      </c>
      <c r="AJ1828" s="23" t="b">
        <v>0</v>
      </c>
      <c r="AK1828" s="3">
        <v>151</v>
      </c>
      <c r="AL1828" s="3">
        <v>236</v>
      </c>
      <c r="AM1828" s="3">
        <v>4013</v>
      </c>
      <c r="AN1828" s="24">
        <v>45536.008776234565</v>
      </c>
      <c r="AO1828" s="24">
        <v>45536.008776234565</v>
      </c>
      <c r="AP1828">
        <v>9</v>
      </c>
      <c r="AQ1828" t="s">
        <v>194</v>
      </c>
      <c r="AR1828">
        <v>244.00877623456472</v>
      </c>
      <c r="AS1828" t="s">
        <v>195</v>
      </c>
      <c r="AT1828" t="s">
        <v>196</v>
      </c>
      <c r="AU1828" t="s">
        <v>197</v>
      </c>
      <c r="AV1828" t="s">
        <v>249</v>
      </c>
      <c r="AW1828" t="s">
        <v>196</v>
      </c>
      <c r="AX1828" t="s">
        <v>197</v>
      </c>
      <c r="AY1828" t="s">
        <v>249</v>
      </c>
    </row>
    <row r="1829" spans="1:51" x14ac:dyDescent="0.45">
      <c r="A1829" s="22">
        <v>871355</v>
      </c>
      <c r="B1829" s="6">
        <v>45536</v>
      </c>
      <c r="C1829" s="22">
        <v>250000</v>
      </c>
      <c r="D1829" s="22">
        <v>258790</v>
      </c>
      <c r="E1829" s="22"/>
      <c r="F1829" s="22">
        <v>0</v>
      </c>
      <c r="G1829" s="22">
        <v>55948</v>
      </c>
      <c r="H1829" s="22">
        <v>0</v>
      </c>
      <c r="I1829" s="22"/>
      <c r="J1829" s="22">
        <v>30</v>
      </c>
      <c r="K1829" s="22">
        <v>99458</v>
      </c>
      <c r="L1829" s="23" t="s">
        <v>428</v>
      </c>
      <c r="M1829" s="23"/>
      <c r="N1829" s="23" t="s">
        <v>184</v>
      </c>
      <c r="O1829" s="23" t="s">
        <v>185</v>
      </c>
      <c r="P1829" s="22">
        <v>1</v>
      </c>
      <c r="Q1829" s="23" t="s">
        <v>274</v>
      </c>
      <c r="R1829" s="23"/>
      <c r="S1829" s="23"/>
      <c r="T1829" s="23"/>
      <c r="U1829" s="23"/>
      <c r="V1829" s="23" t="s">
        <v>187</v>
      </c>
      <c r="W1829" s="23" t="s">
        <v>188</v>
      </c>
      <c r="X1829" s="23" t="s">
        <v>189</v>
      </c>
      <c r="Y1829" s="22">
        <v>0</v>
      </c>
      <c r="Z1829" s="23" t="s">
        <v>190</v>
      </c>
      <c r="AA1829" s="23" t="s">
        <v>191</v>
      </c>
      <c r="AB1829" s="23" t="s">
        <v>190</v>
      </c>
      <c r="AC1829" s="23" t="s">
        <v>190</v>
      </c>
      <c r="AD1829" s="23" t="s">
        <v>190</v>
      </c>
      <c r="AE1829" s="23" t="s">
        <v>82</v>
      </c>
      <c r="AF1829" s="23" t="s">
        <v>190</v>
      </c>
      <c r="AG1829" s="23" t="s">
        <v>192</v>
      </c>
      <c r="AH1829" s="23" t="s">
        <v>281</v>
      </c>
      <c r="AI1829" s="23" t="s">
        <v>419</v>
      </c>
      <c r="AJ1829" s="23" t="b">
        <v>0</v>
      </c>
      <c r="AK1829" s="3">
        <v>138</v>
      </c>
      <c r="AL1829" s="3">
        <v>236</v>
      </c>
      <c r="AM1829" s="3">
        <v>4025</v>
      </c>
      <c r="AN1829" s="24">
        <v>45536.010435185184</v>
      </c>
      <c r="AO1829" s="24">
        <v>45536.010435185184</v>
      </c>
      <c r="AP1829">
        <v>9</v>
      </c>
      <c r="AQ1829" t="s">
        <v>194</v>
      </c>
      <c r="AR1829">
        <v>244.01043518518418</v>
      </c>
      <c r="AS1829" t="s">
        <v>195</v>
      </c>
      <c r="AT1829" t="s">
        <v>196</v>
      </c>
      <c r="AU1829" t="s">
        <v>197</v>
      </c>
      <c r="AV1829" t="s">
        <v>214</v>
      </c>
      <c r="AW1829" t="s">
        <v>196</v>
      </c>
      <c r="AX1829" t="s">
        <v>197</v>
      </c>
      <c r="AY1829" t="s">
        <v>214</v>
      </c>
    </row>
    <row r="1830" spans="1:51" x14ac:dyDescent="0.45">
      <c r="A1830" s="22">
        <v>871360</v>
      </c>
      <c r="B1830" s="6">
        <v>45536</v>
      </c>
      <c r="C1830" s="22">
        <v>250000</v>
      </c>
      <c r="D1830" s="22">
        <v>268139</v>
      </c>
      <c r="E1830" s="22"/>
      <c r="F1830" s="22">
        <v>0</v>
      </c>
      <c r="G1830" s="22">
        <v>55948</v>
      </c>
      <c r="H1830" s="22">
        <v>0</v>
      </c>
      <c r="I1830" s="22"/>
      <c r="J1830" s="22">
        <v>30</v>
      </c>
      <c r="K1830" s="22">
        <v>100967</v>
      </c>
      <c r="L1830" s="23" t="s">
        <v>442</v>
      </c>
      <c r="M1830" s="23"/>
      <c r="N1830" s="23" t="s">
        <v>184</v>
      </c>
      <c r="O1830" s="23" t="s">
        <v>185</v>
      </c>
      <c r="P1830" s="22">
        <v>1</v>
      </c>
      <c r="Q1830" s="23" t="s">
        <v>274</v>
      </c>
      <c r="R1830" s="23"/>
      <c r="S1830" s="23"/>
      <c r="T1830" s="23"/>
      <c r="U1830" s="23"/>
      <c r="V1830" s="23" t="s">
        <v>187</v>
      </c>
      <c r="W1830" s="23" t="s">
        <v>188</v>
      </c>
      <c r="X1830" s="23" t="s">
        <v>189</v>
      </c>
      <c r="Y1830" s="22">
        <v>0</v>
      </c>
      <c r="Z1830" s="23" t="s">
        <v>190</v>
      </c>
      <c r="AA1830" s="23" t="s">
        <v>191</v>
      </c>
      <c r="AB1830" s="23" t="s">
        <v>190</v>
      </c>
      <c r="AC1830" s="23" t="s">
        <v>190</v>
      </c>
      <c r="AD1830" s="23" t="s">
        <v>190</v>
      </c>
      <c r="AE1830" s="23" t="s">
        <v>82</v>
      </c>
      <c r="AF1830" s="23" t="s">
        <v>190</v>
      </c>
      <c r="AG1830" s="23" t="s">
        <v>192</v>
      </c>
      <c r="AH1830" s="23" t="s">
        <v>281</v>
      </c>
      <c r="AI1830" s="23" t="s">
        <v>433</v>
      </c>
      <c r="AJ1830" s="23" t="b">
        <v>0</v>
      </c>
      <c r="AK1830" s="3">
        <v>137</v>
      </c>
      <c r="AL1830" s="3">
        <v>236</v>
      </c>
      <c r="AM1830" s="3">
        <v>4030</v>
      </c>
      <c r="AN1830" s="24">
        <v>45536.010503549383</v>
      </c>
      <c r="AO1830" s="24">
        <v>45536.010503549383</v>
      </c>
      <c r="AP1830">
        <v>9</v>
      </c>
      <c r="AQ1830" t="s">
        <v>194</v>
      </c>
      <c r="AR1830">
        <v>244.01050354938343</v>
      </c>
      <c r="AS1830" t="s">
        <v>195</v>
      </c>
      <c r="AT1830" t="s">
        <v>196</v>
      </c>
      <c r="AU1830" t="s">
        <v>197</v>
      </c>
      <c r="AV1830" t="s">
        <v>220</v>
      </c>
      <c r="AW1830" t="s">
        <v>196</v>
      </c>
      <c r="AX1830" t="s">
        <v>197</v>
      </c>
      <c r="AY1830" t="s">
        <v>220</v>
      </c>
    </row>
    <row r="1831" spans="1:51" x14ac:dyDescent="0.45">
      <c r="A1831" s="22">
        <v>871859</v>
      </c>
      <c r="B1831" s="6">
        <v>45536</v>
      </c>
      <c r="C1831" s="22">
        <v>250000</v>
      </c>
      <c r="D1831" s="22">
        <v>504248</v>
      </c>
      <c r="E1831" s="22"/>
      <c r="F1831" s="22">
        <v>3</v>
      </c>
      <c r="G1831" s="22">
        <v>35378</v>
      </c>
      <c r="H1831" s="22">
        <v>2</v>
      </c>
      <c r="I1831" s="22"/>
      <c r="J1831" s="22">
        <v>45</v>
      </c>
      <c r="K1831" s="22">
        <v>102339</v>
      </c>
      <c r="L1831" s="23" t="s">
        <v>1031</v>
      </c>
      <c r="M1831" s="23"/>
      <c r="N1831" s="23" t="s">
        <v>184</v>
      </c>
      <c r="O1831" s="23" t="s">
        <v>213</v>
      </c>
      <c r="P1831" s="22">
        <v>20</v>
      </c>
      <c r="Q1831" s="23" t="s">
        <v>186</v>
      </c>
      <c r="R1831" s="23"/>
      <c r="S1831" s="23"/>
      <c r="T1831" s="23"/>
      <c r="U1831" s="23"/>
      <c r="V1831" s="23" t="s">
        <v>187</v>
      </c>
      <c r="W1831" s="23" t="s">
        <v>188</v>
      </c>
      <c r="X1831" s="23" t="s">
        <v>189</v>
      </c>
      <c r="Y1831" s="22">
        <v>0</v>
      </c>
      <c r="Z1831" s="23" t="s">
        <v>190</v>
      </c>
      <c r="AA1831" s="23" t="s">
        <v>191</v>
      </c>
      <c r="AB1831" s="23" t="s">
        <v>190</v>
      </c>
      <c r="AC1831" s="23" t="s">
        <v>192</v>
      </c>
      <c r="AD1831" s="23" t="s">
        <v>193</v>
      </c>
      <c r="AE1831" s="23" t="s">
        <v>85</v>
      </c>
      <c r="AF1831" s="23" t="s">
        <v>190</v>
      </c>
      <c r="AG1831" s="23" t="s">
        <v>190</v>
      </c>
      <c r="AH1831" s="23" t="s">
        <v>190</v>
      </c>
      <c r="AI1831" s="23" t="s">
        <v>820</v>
      </c>
      <c r="AJ1831" s="23" t="b">
        <v>0</v>
      </c>
      <c r="AK1831" s="3">
        <v>127</v>
      </c>
      <c r="AL1831" s="3">
        <v>3448</v>
      </c>
      <c r="AM1831" s="3">
        <v>4429</v>
      </c>
      <c r="AN1831" s="24">
        <v>45536.132776388891</v>
      </c>
      <c r="AO1831" s="24">
        <v>45536.132776388891</v>
      </c>
      <c r="AP1831">
        <v>9</v>
      </c>
      <c r="AQ1831" t="s">
        <v>194</v>
      </c>
      <c r="AR1831">
        <v>244.13277638889122</v>
      </c>
      <c r="AS1831" t="s">
        <v>195</v>
      </c>
      <c r="AT1831" t="s">
        <v>251</v>
      </c>
      <c r="AU1831" t="s">
        <v>197</v>
      </c>
      <c r="AV1831" t="s">
        <v>207</v>
      </c>
      <c r="AW1831" t="s">
        <v>251</v>
      </c>
      <c r="AX1831" t="s">
        <v>197</v>
      </c>
      <c r="AY1831" t="s">
        <v>207</v>
      </c>
    </row>
    <row r="1832" spans="1:51" x14ac:dyDescent="0.45">
      <c r="A1832" s="22">
        <v>872253</v>
      </c>
      <c r="B1832" s="6">
        <v>45536</v>
      </c>
      <c r="C1832" s="22">
        <v>250000</v>
      </c>
      <c r="D1832" s="22">
        <v>282005</v>
      </c>
      <c r="E1832" s="22"/>
      <c r="F1832" s="22">
        <v>261</v>
      </c>
      <c r="G1832" s="22">
        <v>17708</v>
      </c>
      <c r="H1832" s="22">
        <v>83</v>
      </c>
      <c r="I1832" s="22"/>
      <c r="J1832" s="22">
        <v>6925</v>
      </c>
      <c r="K1832" s="22">
        <v>101693</v>
      </c>
      <c r="L1832" s="23" t="s">
        <v>1369</v>
      </c>
      <c r="M1832" s="23"/>
      <c r="N1832" s="23" t="s">
        <v>184</v>
      </c>
      <c r="O1832" s="23" t="s">
        <v>672</v>
      </c>
      <c r="P1832" s="22">
        <v>10</v>
      </c>
      <c r="Q1832" s="23" t="s">
        <v>673</v>
      </c>
      <c r="R1832" s="23" t="s">
        <v>667</v>
      </c>
      <c r="S1832" s="23" t="s">
        <v>22</v>
      </c>
      <c r="T1832" s="23" t="s">
        <v>667</v>
      </c>
      <c r="U1832" s="23" t="s">
        <v>22</v>
      </c>
      <c r="V1832" s="23" t="s">
        <v>674</v>
      </c>
      <c r="W1832" s="23" t="s">
        <v>188</v>
      </c>
      <c r="X1832" s="23" t="s">
        <v>189</v>
      </c>
      <c r="Y1832" s="22">
        <v>0</v>
      </c>
      <c r="Z1832" s="23" t="s">
        <v>190</v>
      </c>
      <c r="AA1832" s="23" t="s">
        <v>191</v>
      </c>
      <c r="AB1832" s="23" t="s">
        <v>190</v>
      </c>
      <c r="AC1832" s="23" t="s">
        <v>190</v>
      </c>
      <c r="AD1832" s="23" t="s">
        <v>190</v>
      </c>
      <c r="AE1832" s="23" t="s">
        <v>98</v>
      </c>
      <c r="AF1832" s="23"/>
      <c r="AG1832" s="23"/>
      <c r="AH1832" s="23"/>
      <c r="AI1832" s="23"/>
      <c r="AJ1832" s="23" t="b">
        <v>0</v>
      </c>
      <c r="AK1832" s="3">
        <v>62</v>
      </c>
      <c r="AL1832" s="3">
        <v>4952</v>
      </c>
      <c r="AM1832" s="3">
        <v>4693</v>
      </c>
      <c r="AN1832" s="24">
        <v>45536.250962191356</v>
      </c>
      <c r="AO1832" s="24">
        <v>45536.250962191356</v>
      </c>
      <c r="AP1832">
        <v>9</v>
      </c>
      <c r="AQ1832" t="s">
        <v>194</v>
      </c>
      <c r="AR1832">
        <v>244.25096219135594</v>
      </c>
      <c r="AS1832" t="s">
        <v>195</v>
      </c>
      <c r="AT1832" t="s">
        <v>222</v>
      </c>
      <c r="AU1832" t="s">
        <v>197</v>
      </c>
      <c r="AV1832" t="s">
        <v>206</v>
      </c>
      <c r="AW1832" t="s">
        <v>222</v>
      </c>
      <c r="AX1832" t="s">
        <v>197</v>
      </c>
      <c r="AY1832" t="s">
        <v>206</v>
      </c>
    </row>
    <row r="1833" spans="1:51" x14ac:dyDescent="0.45">
      <c r="A1833" s="22">
        <v>872254</v>
      </c>
      <c r="B1833" s="6">
        <v>45536</v>
      </c>
      <c r="C1833" s="22">
        <v>250000</v>
      </c>
      <c r="D1833" s="22">
        <v>282005</v>
      </c>
      <c r="E1833" s="22"/>
      <c r="F1833" s="22">
        <v>261</v>
      </c>
      <c r="G1833" s="22">
        <v>17708</v>
      </c>
      <c r="H1833" s="22">
        <v>83</v>
      </c>
      <c r="I1833" s="22"/>
      <c r="J1833" s="22">
        <v>6925</v>
      </c>
      <c r="K1833" s="22">
        <v>101693</v>
      </c>
      <c r="L1833" s="23" t="s">
        <v>1369</v>
      </c>
      <c r="M1833" s="23"/>
      <c r="N1833" s="23" t="s">
        <v>184</v>
      </c>
      <c r="O1833" s="23" t="s">
        <v>672</v>
      </c>
      <c r="P1833" s="22">
        <v>14</v>
      </c>
      <c r="Q1833" s="23" t="s">
        <v>673</v>
      </c>
      <c r="R1833" s="23" t="s">
        <v>667</v>
      </c>
      <c r="S1833" s="23" t="s">
        <v>22</v>
      </c>
      <c r="T1833" s="23" t="s">
        <v>667</v>
      </c>
      <c r="U1833" s="23" t="s">
        <v>22</v>
      </c>
      <c r="V1833" s="23" t="s">
        <v>674</v>
      </c>
      <c r="W1833" s="23" t="s">
        <v>188</v>
      </c>
      <c r="X1833" s="23" t="s">
        <v>189</v>
      </c>
      <c r="Y1833" s="22">
        <v>0</v>
      </c>
      <c r="Z1833" s="23" t="s">
        <v>190</v>
      </c>
      <c r="AA1833" s="23" t="s">
        <v>191</v>
      </c>
      <c r="AB1833" s="23" t="s">
        <v>190</v>
      </c>
      <c r="AC1833" s="23" t="s">
        <v>190</v>
      </c>
      <c r="AD1833" s="23" t="s">
        <v>190</v>
      </c>
      <c r="AE1833" s="23" t="s">
        <v>98</v>
      </c>
      <c r="AF1833" s="23"/>
      <c r="AG1833" s="23"/>
      <c r="AH1833" s="23"/>
      <c r="AI1833" s="23"/>
      <c r="AJ1833" s="23" t="b">
        <v>0</v>
      </c>
      <c r="AK1833" s="3">
        <v>62</v>
      </c>
      <c r="AL1833" s="3">
        <v>4952</v>
      </c>
      <c r="AM1833" s="3">
        <v>4693</v>
      </c>
      <c r="AN1833" s="24">
        <v>45536.250962191356</v>
      </c>
      <c r="AO1833" s="24">
        <v>45536.250962191356</v>
      </c>
      <c r="AP1833">
        <v>9</v>
      </c>
      <c r="AQ1833" t="s">
        <v>194</v>
      </c>
      <c r="AR1833">
        <v>244.25096219135594</v>
      </c>
      <c r="AS1833" t="s">
        <v>195</v>
      </c>
      <c r="AT1833" t="s">
        <v>222</v>
      </c>
      <c r="AU1833" t="s">
        <v>197</v>
      </c>
      <c r="AV1833" t="s">
        <v>206</v>
      </c>
      <c r="AW1833" t="s">
        <v>222</v>
      </c>
      <c r="AX1833" t="s">
        <v>197</v>
      </c>
      <c r="AY1833" t="s">
        <v>206</v>
      </c>
    </row>
    <row r="1834" spans="1:51" x14ac:dyDescent="0.45">
      <c r="A1834" s="22">
        <v>872255</v>
      </c>
      <c r="B1834" s="6">
        <v>45536</v>
      </c>
      <c r="C1834" s="22">
        <v>250000</v>
      </c>
      <c r="D1834" s="22">
        <v>282005</v>
      </c>
      <c r="E1834" s="22"/>
      <c r="F1834" s="22">
        <v>261</v>
      </c>
      <c r="G1834" s="22">
        <v>17708</v>
      </c>
      <c r="H1834" s="22">
        <v>83</v>
      </c>
      <c r="I1834" s="22"/>
      <c r="J1834" s="22">
        <v>6925</v>
      </c>
      <c r="K1834" s="22">
        <v>101693</v>
      </c>
      <c r="L1834" s="23" t="s">
        <v>1369</v>
      </c>
      <c r="M1834" s="23"/>
      <c r="N1834" s="23" t="s">
        <v>184</v>
      </c>
      <c r="O1834" s="23" t="s">
        <v>672</v>
      </c>
      <c r="P1834" s="22">
        <v>10</v>
      </c>
      <c r="Q1834" s="23" t="s">
        <v>673</v>
      </c>
      <c r="R1834" s="23" t="s">
        <v>667</v>
      </c>
      <c r="S1834" s="23" t="s">
        <v>22</v>
      </c>
      <c r="T1834" s="23" t="s">
        <v>667</v>
      </c>
      <c r="U1834" s="23" t="s">
        <v>22</v>
      </c>
      <c r="V1834" s="23" t="s">
        <v>674</v>
      </c>
      <c r="W1834" s="23" t="s">
        <v>188</v>
      </c>
      <c r="X1834" s="23" t="s">
        <v>189</v>
      </c>
      <c r="Y1834" s="22">
        <v>0</v>
      </c>
      <c r="Z1834" s="23" t="s">
        <v>190</v>
      </c>
      <c r="AA1834" s="23" t="s">
        <v>191</v>
      </c>
      <c r="AB1834" s="23" t="s">
        <v>190</v>
      </c>
      <c r="AC1834" s="23" t="s">
        <v>190</v>
      </c>
      <c r="AD1834" s="23" t="s">
        <v>190</v>
      </c>
      <c r="AE1834" s="23" t="s">
        <v>98</v>
      </c>
      <c r="AF1834" s="23"/>
      <c r="AG1834" s="23"/>
      <c r="AH1834" s="23"/>
      <c r="AI1834" s="23"/>
      <c r="AJ1834" s="23" t="b">
        <v>0</v>
      </c>
      <c r="AK1834" s="3">
        <v>62</v>
      </c>
      <c r="AL1834" s="3">
        <v>4952</v>
      </c>
      <c r="AM1834" s="3">
        <v>4693</v>
      </c>
      <c r="AN1834" s="24">
        <v>45536.250962191356</v>
      </c>
      <c r="AO1834" s="24">
        <v>45536.250962191356</v>
      </c>
      <c r="AP1834">
        <v>9</v>
      </c>
      <c r="AQ1834" t="s">
        <v>194</v>
      </c>
      <c r="AR1834">
        <v>244.25096219135594</v>
      </c>
      <c r="AS1834" t="s">
        <v>195</v>
      </c>
      <c r="AT1834" t="s">
        <v>222</v>
      </c>
      <c r="AU1834" t="s">
        <v>197</v>
      </c>
      <c r="AV1834" t="s">
        <v>206</v>
      </c>
      <c r="AW1834" t="s">
        <v>222</v>
      </c>
      <c r="AX1834" t="s">
        <v>197</v>
      </c>
      <c r="AY1834" t="s">
        <v>206</v>
      </c>
    </row>
    <row r="1835" spans="1:51" x14ac:dyDescent="0.45">
      <c r="A1835" s="22">
        <v>872256</v>
      </c>
      <c r="B1835" s="6">
        <v>45536</v>
      </c>
      <c r="C1835" s="22">
        <v>250000</v>
      </c>
      <c r="D1835" s="22">
        <v>282005</v>
      </c>
      <c r="E1835" s="22"/>
      <c r="F1835" s="22">
        <v>261</v>
      </c>
      <c r="G1835" s="22">
        <v>17708</v>
      </c>
      <c r="H1835" s="22">
        <v>83</v>
      </c>
      <c r="I1835" s="22"/>
      <c r="J1835" s="22">
        <v>6925</v>
      </c>
      <c r="K1835" s="22">
        <v>101693</v>
      </c>
      <c r="L1835" s="23" t="s">
        <v>1369</v>
      </c>
      <c r="M1835" s="23"/>
      <c r="N1835" s="23" t="s">
        <v>184</v>
      </c>
      <c r="O1835" s="23" t="s">
        <v>672</v>
      </c>
      <c r="P1835" s="22">
        <v>14</v>
      </c>
      <c r="Q1835" s="23" t="s">
        <v>673</v>
      </c>
      <c r="R1835" s="23" t="s">
        <v>667</v>
      </c>
      <c r="S1835" s="23" t="s">
        <v>22</v>
      </c>
      <c r="T1835" s="23" t="s">
        <v>667</v>
      </c>
      <c r="U1835" s="23" t="s">
        <v>22</v>
      </c>
      <c r="V1835" s="23" t="s">
        <v>674</v>
      </c>
      <c r="W1835" s="23" t="s">
        <v>188</v>
      </c>
      <c r="X1835" s="23" t="s">
        <v>189</v>
      </c>
      <c r="Y1835" s="22">
        <v>0</v>
      </c>
      <c r="Z1835" s="23" t="s">
        <v>190</v>
      </c>
      <c r="AA1835" s="23" t="s">
        <v>191</v>
      </c>
      <c r="AB1835" s="23" t="s">
        <v>190</v>
      </c>
      <c r="AC1835" s="23" t="s">
        <v>190</v>
      </c>
      <c r="AD1835" s="23" t="s">
        <v>190</v>
      </c>
      <c r="AE1835" s="23" t="s">
        <v>98</v>
      </c>
      <c r="AF1835" s="23"/>
      <c r="AG1835" s="23"/>
      <c r="AH1835" s="23"/>
      <c r="AI1835" s="23"/>
      <c r="AJ1835" s="23" t="b">
        <v>0</v>
      </c>
      <c r="AK1835" s="3">
        <v>62</v>
      </c>
      <c r="AL1835" s="3">
        <v>4952</v>
      </c>
      <c r="AM1835" s="3">
        <v>4693</v>
      </c>
      <c r="AN1835" s="24">
        <v>45536.250962191356</v>
      </c>
      <c r="AO1835" s="24">
        <v>45536.250962191356</v>
      </c>
      <c r="AP1835">
        <v>9</v>
      </c>
      <c r="AQ1835" t="s">
        <v>194</v>
      </c>
      <c r="AR1835">
        <v>244.25096219135594</v>
      </c>
      <c r="AS1835" t="s">
        <v>195</v>
      </c>
      <c r="AT1835" t="s">
        <v>222</v>
      </c>
      <c r="AU1835" t="s">
        <v>197</v>
      </c>
      <c r="AV1835" t="s">
        <v>206</v>
      </c>
      <c r="AW1835" t="s">
        <v>222</v>
      </c>
      <c r="AX1835" t="s">
        <v>197</v>
      </c>
      <c r="AY1835" t="s">
        <v>206</v>
      </c>
    </row>
    <row r="1836" spans="1:51" x14ac:dyDescent="0.45">
      <c r="A1836" s="22">
        <v>872199</v>
      </c>
      <c r="B1836" s="6">
        <v>45536</v>
      </c>
      <c r="C1836" s="22">
        <v>250000</v>
      </c>
      <c r="D1836" s="22">
        <v>239571</v>
      </c>
      <c r="E1836" s="22"/>
      <c r="F1836" s="22">
        <v>113</v>
      </c>
      <c r="G1836" s="22">
        <v>17434</v>
      </c>
      <c r="H1836" s="22">
        <v>79</v>
      </c>
      <c r="I1836" s="22"/>
      <c r="J1836" s="22">
        <v>6925</v>
      </c>
      <c r="K1836" s="22">
        <v>101693</v>
      </c>
      <c r="L1836" s="23" t="s">
        <v>1369</v>
      </c>
      <c r="M1836" s="23"/>
      <c r="N1836" s="23" t="s">
        <v>184</v>
      </c>
      <c r="O1836" s="23" t="s">
        <v>672</v>
      </c>
      <c r="P1836" s="22">
        <v>10</v>
      </c>
      <c r="Q1836" s="23" t="s">
        <v>673</v>
      </c>
      <c r="R1836" s="23" t="s">
        <v>667</v>
      </c>
      <c r="S1836" s="23" t="s">
        <v>22</v>
      </c>
      <c r="T1836" s="23" t="s">
        <v>667</v>
      </c>
      <c r="U1836" s="23" t="s">
        <v>22</v>
      </c>
      <c r="V1836" s="23" t="s">
        <v>674</v>
      </c>
      <c r="W1836" s="23" t="s">
        <v>188</v>
      </c>
      <c r="X1836" s="23" t="s">
        <v>189</v>
      </c>
      <c r="Y1836" s="22">
        <v>0</v>
      </c>
      <c r="Z1836" s="23" t="s">
        <v>190</v>
      </c>
      <c r="AA1836" s="23" t="s">
        <v>191</v>
      </c>
      <c r="AB1836" s="23" t="s">
        <v>190</v>
      </c>
      <c r="AC1836" s="23" t="s">
        <v>190</v>
      </c>
      <c r="AD1836" s="23" t="s">
        <v>190</v>
      </c>
      <c r="AE1836" s="23" t="s">
        <v>98</v>
      </c>
      <c r="AF1836" s="23"/>
      <c r="AG1836" s="23"/>
      <c r="AH1836" s="23"/>
      <c r="AI1836" s="23"/>
      <c r="AJ1836" s="23" t="b">
        <v>0</v>
      </c>
      <c r="AK1836" s="3">
        <v>55</v>
      </c>
      <c r="AL1836" s="3">
        <v>4952</v>
      </c>
      <c r="AM1836" s="3">
        <v>4672</v>
      </c>
      <c r="AN1836" s="24">
        <v>45536.248847492287</v>
      </c>
      <c r="AO1836" s="24">
        <v>45536.248847492287</v>
      </c>
      <c r="AP1836">
        <v>9</v>
      </c>
      <c r="AQ1836" t="s">
        <v>194</v>
      </c>
      <c r="AR1836">
        <v>244.24884749228659</v>
      </c>
      <c r="AS1836" t="s">
        <v>195</v>
      </c>
      <c r="AT1836" t="s">
        <v>296</v>
      </c>
      <c r="AU1836" t="s">
        <v>197</v>
      </c>
      <c r="AV1836" t="s">
        <v>236</v>
      </c>
      <c r="AW1836" t="s">
        <v>296</v>
      </c>
      <c r="AX1836" t="s">
        <v>197</v>
      </c>
      <c r="AY1836" t="s">
        <v>236</v>
      </c>
    </row>
    <row r="1837" spans="1:51" x14ac:dyDescent="0.45">
      <c r="A1837" s="22">
        <v>872200</v>
      </c>
      <c r="B1837" s="6">
        <v>45536</v>
      </c>
      <c r="C1837" s="22">
        <v>250000</v>
      </c>
      <c r="D1837" s="22">
        <v>239571</v>
      </c>
      <c r="E1837" s="22"/>
      <c r="F1837" s="22">
        <v>113</v>
      </c>
      <c r="G1837" s="22">
        <v>17434</v>
      </c>
      <c r="H1837" s="22">
        <v>79</v>
      </c>
      <c r="I1837" s="22"/>
      <c r="J1837" s="22">
        <v>6925</v>
      </c>
      <c r="K1837" s="22">
        <v>101693</v>
      </c>
      <c r="L1837" s="23" t="s">
        <v>1369</v>
      </c>
      <c r="M1837" s="23"/>
      <c r="N1837" s="23" t="s">
        <v>184</v>
      </c>
      <c r="O1837" s="23" t="s">
        <v>672</v>
      </c>
      <c r="P1837" s="22">
        <v>14</v>
      </c>
      <c r="Q1837" s="23" t="s">
        <v>673</v>
      </c>
      <c r="R1837" s="23" t="s">
        <v>667</v>
      </c>
      <c r="S1837" s="23" t="s">
        <v>22</v>
      </c>
      <c r="T1837" s="23" t="s">
        <v>667</v>
      </c>
      <c r="U1837" s="23" t="s">
        <v>22</v>
      </c>
      <c r="V1837" s="23" t="s">
        <v>674</v>
      </c>
      <c r="W1837" s="23" t="s">
        <v>188</v>
      </c>
      <c r="X1837" s="23" t="s">
        <v>189</v>
      </c>
      <c r="Y1837" s="22">
        <v>0</v>
      </c>
      <c r="Z1837" s="23" t="s">
        <v>190</v>
      </c>
      <c r="AA1837" s="23" t="s">
        <v>191</v>
      </c>
      <c r="AB1837" s="23" t="s">
        <v>190</v>
      </c>
      <c r="AC1837" s="23" t="s">
        <v>190</v>
      </c>
      <c r="AD1837" s="23" t="s">
        <v>190</v>
      </c>
      <c r="AE1837" s="23" t="s">
        <v>98</v>
      </c>
      <c r="AF1837" s="23"/>
      <c r="AG1837" s="23"/>
      <c r="AH1837" s="23"/>
      <c r="AI1837" s="23"/>
      <c r="AJ1837" s="23" t="b">
        <v>0</v>
      </c>
      <c r="AK1837" s="3">
        <v>55</v>
      </c>
      <c r="AL1837" s="3">
        <v>4952</v>
      </c>
      <c r="AM1837" s="3">
        <v>4672</v>
      </c>
      <c r="AN1837" s="24">
        <v>45536.248847492287</v>
      </c>
      <c r="AO1837" s="24">
        <v>45536.248847492287</v>
      </c>
      <c r="AP1837">
        <v>9</v>
      </c>
      <c r="AQ1837" t="s">
        <v>194</v>
      </c>
      <c r="AR1837">
        <v>244.24884749228659</v>
      </c>
      <c r="AS1837" t="s">
        <v>195</v>
      </c>
      <c r="AT1837" t="s">
        <v>296</v>
      </c>
      <c r="AU1837" t="s">
        <v>197</v>
      </c>
      <c r="AV1837" t="s">
        <v>236</v>
      </c>
      <c r="AW1837" t="s">
        <v>296</v>
      </c>
      <c r="AX1837" t="s">
        <v>197</v>
      </c>
      <c r="AY1837" t="s">
        <v>236</v>
      </c>
    </row>
    <row r="1838" spans="1:51" x14ac:dyDescent="0.45">
      <c r="A1838" s="22">
        <v>872201</v>
      </c>
      <c r="B1838" s="6">
        <v>45536</v>
      </c>
      <c r="C1838" s="22">
        <v>250000</v>
      </c>
      <c r="D1838" s="22">
        <v>239571</v>
      </c>
      <c r="E1838" s="22"/>
      <c r="F1838" s="22">
        <v>113</v>
      </c>
      <c r="G1838" s="22">
        <v>17434</v>
      </c>
      <c r="H1838" s="22">
        <v>79</v>
      </c>
      <c r="I1838" s="22"/>
      <c r="J1838" s="22">
        <v>6925</v>
      </c>
      <c r="K1838" s="22">
        <v>101693</v>
      </c>
      <c r="L1838" s="23" t="s">
        <v>1369</v>
      </c>
      <c r="M1838" s="23"/>
      <c r="N1838" s="23" t="s">
        <v>184</v>
      </c>
      <c r="O1838" s="23" t="s">
        <v>672</v>
      </c>
      <c r="P1838" s="22">
        <v>10</v>
      </c>
      <c r="Q1838" s="23" t="s">
        <v>673</v>
      </c>
      <c r="R1838" s="23" t="s">
        <v>667</v>
      </c>
      <c r="S1838" s="23" t="s">
        <v>22</v>
      </c>
      <c r="T1838" s="23" t="s">
        <v>667</v>
      </c>
      <c r="U1838" s="23" t="s">
        <v>22</v>
      </c>
      <c r="V1838" s="23" t="s">
        <v>674</v>
      </c>
      <c r="W1838" s="23" t="s">
        <v>188</v>
      </c>
      <c r="X1838" s="23" t="s">
        <v>189</v>
      </c>
      <c r="Y1838" s="22">
        <v>0</v>
      </c>
      <c r="Z1838" s="23" t="s">
        <v>190</v>
      </c>
      <c r="AA1838" s="23" t="s">
        <v>191</v>
      </c>
      <c r="AB1838" s="23" t="s">
        <v>190</v>
      </c>
      <c r="AC1838" s="23" t="s">
        <v>190</v>
      </c>
      <c r="AD1838" s="23" t="s">
        <v>190</v>
      </c>
      <c r="AE1838" s="23" t="s">
        <v>98</v>
      </c>
      <c r="AF1838" s="23"/>
      <c r="AG1838" s="23"/>
      <c r="AH1838" s="23"/>
      <c r="AI1838" s="23"/>
      <c r="AJ1838" s="23" t="b">
        <v>0</v>
      </c>
      <c r="AK1838" s="3">
        <v>55</v>
      </c>
      <c r="AL1838" s="3">
        <v>4952</v>
      </c>
      <c r="AM1838" s="3">
        <v>4672</v>
      </c>
      <c r="AN1838" s="24">
        <v>45536.248847492287</v>
      </c>
      <c r="AO1838" s="24">
        <v>45536.248847492287</v>
      </c>
      <c r="AP1838">
        <v>9</v>
      </c>
      <c r="AQ1838" t="s">
        <v>194</v>
      </c>
      <c r="AR1838">
        <v>244.24884749228659</v>
      </c>
      <c r="AS1838" t="s">
        <v>195</v>
      </c>
      <c r="AT1838" t="s">
        <v>296</v>
      </c>
      <c r="AU1838" t="s">
        <v>197</v>
      </c>
      <c r="AV1838" t="s">
        <v>236</v>
      </c>
      <c r="AW1838" t="s">
        <v>296</v>
      </c>
      <c r="AX1838" t="s">
        <v>197</v>
      </c>
      <c r="AY1838" t="s">
        <v>236</v>
      </c>
    </row>
    <row r="1839" spans="1:51" x14ac:dyDescent="0.45">
      <c r="A1839" s="22">
        <v>872202</v>
      </c>
      <c r="B1839" s="6">
        <v>45536</v>
      </c>
      <c r="C1839" s="22">
        <v>250000</v>
      </c>
      <c r="D1839" s="22">
        <v>239571</v>
      </c>
      <c r="E1839" s="22"/>
      <c r="F1839" s="22">
        <v>113</v>
      </c>
      <c r="G1839" s="22">
        <v>17434</v>
      </c>
      <c r="H1839" s="22">
        <v>79</v>
      </c>
      <c r="I1839" s="22"/>
      <c r="J1839" s="22">
        <v>6925</v>
      </c>
      <c r="K1839" s="22">
        <v>101693</v>
      </c>
      <c r="L1839" s="23" t="s">
        <v>1369</v>
      </c>
      <c r="M1839" s="23"/>
      <c r="N1839" s="23" t="s">
        <v>184</v>
      </c>
      <c r="O1839" s="23" t="s">
        <v>672</v>
      </c>
      <c r="P1839" s="22">
        <v>14</v>
      </c>
      <c r="Q1839" s="23" t="s">
        <v>673</v>
      </c>
      <c r="R1839" s="23" t="s">
        <v>667</v>
      </c>
      <c r="S1839" s="23" t="s">
        <v>22</v>
      </c>
      <c r="T1839" s="23" t="s">
        <v>667</v>
      </c>
      <c r="U1839" s="23" t="s">
        <v>22</v>
      </c>
      <c r="V1839" s="23" t="s">
        <v>674</v>
      </c>
      <c r="W1839" s="23" t="s">
        <v>188</v>
      </c>
      <c r="X1839" s="23" t="s">
        <v>189</v>
      </c>
      <c r="Y1839" s="22">
        <v>0</v>
      </c>
      <c r="Z1839" s="23" t="s">
        <v>190</v>
      </c>
      <c r="AA1839" s="23" t="s">
        <v>191</v>
      </c>
      <c r="AB1839" s="23" t="s">
        <v>190</v>
      </c>
      <c r="AC1839" s="23" t="s">
        <v>190</v>
      </c>
      <c r="AD1839" s="23" t="s">
        <v>190</v>
      </c>
      <c r="AE1839" s="23" t="s">
        <v>98</v>
      </c>
      <c r="AF1839" s="23"/>
      <c r="AG1839" s="23"/>
      <c r="AH1839" s="23"/>
      <c r="AI1839" s="23"/>
      <c r="AJ1839" s="23" t="b">
        <v>0</v>
      </c>
      <c r="AK1839" s="3">
        <v>55</v>
      </c>
      <c r="AL1839" s="3">
        <v>4952</v>
      </c>
      <c r="AM1839" s="3">
        <v>4672</v>
      </c>
      <c r="AN1839" s="24">
        <v>45536.248847492287</v>
      </c>
      <c r="AO1839" s="24">
        <v>45536.248847492287</v>
      </c>
      <c r="AP1839">
        <v>9</v>
      </c>
      <c r="AQ1839" t="s">
        <v>194</v>
      </c>
      <c r="AR1839">
        <v>244.24884749228659</v>
      </c>
      <c r="AS1839" t="s">
        <v>195</v>
      </c>
      <c r="AT1839" t="s">
        <v>296</v>
      </c>
      <c r="AU1839" t="s">
        <v>197</v>
      </c>
      <c r="AV1839" t="s">
        <v>236</v>
      </c>
      <c r="AW1839" t="s">
        <v>296</v>
      </c>
      <c r="AX1839" t="s">
        <v>197</v>
      </c>
      <c r="AY1839" t="s">
        <v>236</v>
      </c>
    </row>
    <row r="1840" spans="1:51" x14ac:dyDescent="0.45">
      <c r="A1840" s="22">
        <v>875348</v>
      </c>
      <c r="B1840" s="6">
        <v>45536</v>
      </c>
      <c r="C1840" s="22">
        <v>235000</v>
      </c>
      <c r="D1840" s="22">
        <v>238514</v>
      </c>
      <c r="E1840" s="22"/>
      <c r="F1840" s="22">
        <v>0</v>
      </c>
      <c r="G1840" s="22">
        <v>10925</v>
      </c>
      <c r="H1840" s="22">
        <v>0</v>
      </c>
      <c r="I1840" s="22"/>
      <c r="J1840" s="22">
        <v>4</v>
      </c>
      <c r="K1840" s="22">
        <v>102047</v>
      </c>
      <c r="L1840" s="23" t="s">
        <v>288</v>
      </c>
      <c r="M1840" s="23"/>
      <c r="N1840" s="23" t="s">
        <v>184</v>
      </c>
      <c r="O1840" s="23" t="s">
        <v>225</v>
      </c>
      <c r="P1840" s="22">
        <v>18</v>
      </c>
      <c r="Q1840" s="23" t="s">
        <v>279</v>
      </c>
      <c r="R1840" s="23"/>
      <c r="S1840" s="23"/>
      <c r="T1840" s="23"/>
      <c r="U1840" s="23"/>
      <c r="V1840" s="23" t="s">
        <v>187</v>
      </c>
      <c r="W1840" s="23" t="s">
        <v>188</v>
      </c>
      <c r="X1840" s="23" t="s">
        <v>189</v>
      </c>
      <c r="Y1840" s="22">
        <v>0</v>
      </c>
      <c r="Z1840" s="23" t="s">
        <v>190</v>
      </c>
      <c r="AA1840" s="23" t="s">
        <v>191</v>
      </c>
      <c r="AB1840" s="23" t="s">
        <v>190</v>
      </c>
      <c r="AC1840" s="23" t="s">
        <v>280</v>
      </c>
      <c r="AD1840" s="23" t="s">
        <v>281</v>
      </c>
      <c r="AE1840" s="23" t="s">
        <v>284</v>
      </c>
      <c r="AF1840" s="23"/>
      <c r="AG1840" s="23"/>
      <c r="AH1840" s="23"/>
      <c r="AI1840" s="23"/>
      <c r="AJ1840" s="23" t="b">
        <v>0</v>
      </c>
      <c r="AK1840" s="3">
        <v>123</v>
      </c>
      <c r="AL1840" s="3">
        <v>2408</v>
      </c>
      <c r="AM1840" s="3">
        <v>7304</v>
      </c>
      <c r="AN1840" s="24">
        <v>45536.973584722225</v>
      </c>
      <c r="AO1840" s="24">
        <v>45536.973584722225</v>
      </c>
      <c r="AP1840">
        <v>9</v>
      </c>
      <c r="AQ1840" t="s">
        <v>194</v>
      </c>
      <c r="AR1840">
        <v>244.9735847222255</v>
      </c>
      <c r="AS1840" t="s">
        <v>195</v>
      </c>
      <c r="AT1840" t="s">
        <v>206</v>
      </c>
      <c r="AU1840" t="s">
        <v>197</v>
      </c>
      <c r="AV1840" t="s">
        <v>260</v>
      </c>
      <c r="AW1840" t="s">
        <v>206</v>
      </c>
      <c r="AX1840" t="s">
        <v>197</v>
      </c>
      <c r="AY1840" t="s">
        <v>260</v>
      </c>
    </row>
    <row r="1841" spans="1:51" x14ac:dyDescent="0.45">
      <c r="A1841" s="22">
        <v>875281</v>
      </c>
      <c r="B1841" s="6">
        <v>45536</v>
      </c>
      <c r="C1841" s="22">
        <v>235000</v>
      </c>
      <c r="D1841" s="22">
        <v>420038</v>
      </c>
      <c r="E1841" s="22"/>
      <c r="F1841" s="22">
        <v>0</v>
      </c>
      <c r="G1841" s="22">
        <v>73623</v>
      </c>
      <c r="H1841" s="22">
        <v>0</v>
      </c>
      <c r="I1841" s="22"/>
      <c r="J1841" s="22">
        <v>2623</v>
      </c>
      <c r="K1841" s="22">
        <v>3583</v>
      </c>
      <c r="L1841" s="23" t="s">
        <v>407</v>
      </c>
      <c r="M1841" s="23"/>
      <c r="N1841" s="23" t="s">
        <v>184</v>
      </c>
      <c r="O1841" s="23" t="s">
        <v>225</v>
      </c>
      <c r="P1841" s="22">
        <v>18</v>
      </c>
      <c r="Q1841" s="23" t="s">
        <v>279</v>
      </c>
      <c r="R1841" s="23"/>
      <c r="S1841" s="23"/>
      <c r="T1841" s="23"/>
      <c r="U1841" s="23"/>
      <c r="V1841" s="23" t="s">
        <v>187</v>
      </c>
      <c r="W1841" s="23" t="s">
        <v>188</v>
      </c>
      <c r="X1841" s="23" t="s">
        <v>189</v>
      </c>
      <c r="Y1841" s="22">
        <v>0</v>
      </c>
      <c r="Z1841" s="23" t="s">
        <v>190</v>
      </c>
      <c r="AA1841" s="23" t="s">
        <v>191</v>
      </c>
      <c r="AB1841" s="23" t="s">
        <v>190</v>
      </c>
      <c r="AC1841" s="23" t="s">
        <v>280</v>
      </c>
      <c r="AD1841" s="23" t="s">
        <v>281</v>
      </c>
      <c r="AE1841" s="23" t="s">
        <v>92</v>
      </c>
      <c r="AF1841" s="23"/>
      <c r="AG1841" s="23"/>
      <c r="AH1841" s="23"/>
      <c r="AI1841" s="23"/>
      <c r="AJ1841" s="23" t="b">
        <v>0</v>
      </c>
      <c r="AK1841" s="3">
        <v>115</v>
      </c>
      <c r="AL1841" s="3">
        <v>2408</v>
      </c>
      <c r="AM1841" s="3">
        <v>7237</v>
      </c>
      <c r="AN1841" s="24">
        <v>45536.945450077161</v>
      </c>
      <c r="AO1841" s="24">
        <v>45536.945450077161</v>
      </c>
      <c r="AP1841">
        <v>9</v>
      </c>
      <c r="AQ1841" t="s">
        <v>194</v>
      </c>
      <c r="AR1841">
        <v>244.94545007716079</v>
      </c>
      <c r="AS1841" t="s">
        <v>195</v>
      </c>
      <c r="AT1841" t="s">
        <v>237</v>
      </c>
      <c r="AU1841" t="s">
        <v>197</v>
      </c>
      <c r="AV1841" t="s">
        <v>241</v>
      </c>
      <c r="AW1841" t="s">
        <v>237</v>
      </c>
      <c r="AX1841" t="s">
        <v>197</v>
      </c>
      <c r="AY1841" t="s">
        <v>241</v>
      </c>
    </row>
    <row r="1842" spans="1:51" x14ac:dyDescent="0.45">
      <c r="A1842" s="22">
        <v>871321</v>
      </c>
      <c r="B1842" s="6">
        <v>45536</v>
      </c>
      <c r="C1842" s="22">
        <v>235000</v>
      </c>
      <c r="D1842" s="22">
        <v>250497</v>
      </c>
      <c r="E1842" s="22"/>
      <c r="F1842" s="22">
        <v>0</v>
      </c>
      <c r="G1842" s="22">
        <v>55948</v>
      </c>
      <c r="H1842" s="22">
        <v>0</v>
      </c>
      <c r="I1842" s="22"/>
      <c r="J1842" s="22">
        <v>30</v>
      </c>
      <c r="K1842" s="22">
        <v>102032</v>
      </c>
      <c r="L1842" s="23" t="s">
        <v>424</v>
      </c>
      <c r="M1842" s="23"/>
      <c r="N1842" s="23" t="s">
        <v>184</v>
      </c>
      <c r="O1842" s="23" t="s">
        <v>185</v>
      </c>
      <c r="P1842" s="22">
        <v>1</v>
      </c>
      <c r="Q1842" s="23" t="s">
        <v>274</v>
      </c>
      <c r="R1842" s="23"/>
      <c r="S1842" s="23"/>
      <c r="T1842" s="23"/>
      <c r="U1842" s="23"/>
      <c r="V1842" s="23" t="s">
        <v>187</v>
      </c>
      <c r="W1842" s="23" t="s">
        <v>188</v>
      </c>
      <c r="X1842" s="23" t="s">
        <v>189</v>
      </c>
      <c r="Y1842" s="22">
        <v>0</v>
      </c>
      <c r="Z1842" s="23" t="s">
        <v>190</v>
      </c>
      <c r="AA1842" s="23" t="s">
        <v>191</v>
      </c>
      <c r="AB1842" s="23" t="s">
        <v>190</v>
      </c>
      <c r="AC1842" s="23" t="s">
        <v>190</v>
      </c>
      <c r="AD1842" s="23" t="s">
        <v>190</v>
      </c>
      <c r="AE1842" s="23" t="s">
        <v>82</v>
      </c>
      <c r="AF1842" s="23" t="s">
        <v>190</v>
      </c>
      <c r="AG1842" s="23" t="s">
        <v>192</v>
      </c>
      <c r="AH1842" s="23" t="s">
        <v>281</v>
      </c>
      <c r="AI1842" s="23" t="s">
        <v>419</v>
      </c>
      <c r="AJ1842" s="23" t="b">
        <v>0</v>
      </c>
      <c r="AK1842" s="3">
        <v>153</v>
      </c>
      <c r="AL1842" s="3">
        <v>236</v>
      </c>
      <c r="AM1842" s="3">
        <v>3990</v>
      </c>
      <c r="AN1842" s="24">
        <v>45536.006230748455</v>
      </c>
      <c r="AO1842" s="24">
        <v>45536.006230748455</v>
      </c>
      <c r="AP1842">
        <v>9</v>
      </c>
      <c r="AQ1842" t="s">
        <v>194</v>
      </c>
      <c r="AR1842">
        <v>244.00623074845498</v>
      </c>
      <c r="AS1842" t="s">
        <v>195</v>
      </c>
      <c r="AT1842" t="s">
        <v>196</v>
      </c>
      <c r="AU1842" t="s">
        <v>197</v>
      </c>
      <c r="AV1842" t="s">
        <v>260</v>
      </c>
      <c r="AW1842" t="s">
        <v>196</v>
      </c>
      <c r="AX1842" t="s">
        <v>197</v>
      </c>
      <c r="AY1842" t="s">
        <v>260</v>
      </c>
    </row>
    <row r="1843" spans="1:51" x14ac:dyDescent="0.45">
      <c r="A1843" s="22">
        <v>871348</v>
      </c>
      <c r="B1843" s="6">
        <v>45536</v>
      </c>
      <c r="C1843" s="22">
        <v>235000</v>
      </c>
      <c r="D1843" s="22">
        <v>253590</v>
      </c>
      <c r="E1843" s="22"/>
      <c r="F1843" s="22">
        <v>0</v>
      </c>
      <c r="G1843" s="22">
        <v>55948</v>
      </c>
      <c r="H1843" s="22">
        <v>0</v>
      </c>
      <c r="I1843" s="22"/>
      <c r="J1843" s="22">
        <v>30</v>
      </c>
      <c r="K1843" s="22">
        <v>101330</v>
      </c>
      <c r="L1843" s="23" t="s">
        <v>432</v>
      </c>
      <c r="M1843" s="23"/>
      <c r="N1843" s="23" t="s">
        <v>184</v>
      </c>
      <c r="O1843" s="23" t="s">
        <v>185</v>
      </c>
      <c r="P1843" s="22">
        <v>1</v>
      </c>
      <c r="Q1843" s="23" t="s">
        <v>274</v>
      </c>
      <c r="R1843" s="23"/>
      <c r="S1843" s="23"/>
      <c r="T1843" s="23"/>
      <c r="U1843" s="23"/>
      <c r="V1843" s="23" t="s">
        <v>187</v>
      </c>
      <c r="W1843" s="23" t="s">
        <v>188</v>
      </c>
      <c r="X1843" s="23" t="s">
        <v>189</v>
      </c>
      <c r="Y1843" s="22">
        <v>0</v>
      </c>
      <c r="Z1843" s="23" t="s">
        <v>190</v>
      </c>
      <c r="AA1843" s="23" t="s">
        <v>191</v>
      </c>
      <c r="AB1843" s="23" t="s">
        <v>190</v>
      </c>
      <c r="AC1843" s="23" t="s">
        <v>190</v>
      </c>
      <c r="AD1843" s="23" t="s">
        <v>190</v>
      </c>
      <c r="AE1843" s="23" t="s">
        <v>82</v>
      </c>
      <c r="AF1843" s="23" t="s">
        <v>190</v>
      </c>
      <c r="AG1843" s="23" t="s">
        <v>192</v>
      </c>
      <c r="AH1843" s="23" t="s">
        <v>281</v>
      </c>
      <c r="AI1843" s="23" t="s">
        <v>433</v>
      </c>
      <c r="AJ1843" s="23" t="b">
        <v>0</v>
      </c>
      <c r="AK1843" s="3">
        <v>136</v>
      </c>
      <c r="AL1843" s="3">
        <v>236</v>
      </c>
      <c r="AM1843" s="3">
        <v>4017</v>
      </c>
      <c r="AN1843" s="24">
        <v>45536.009268865739</v>
      </c>
      <c r="AO1843" s="24">
        <v>45536.009268865739</v>
      </c>
      <c r="AP1843">
        <v>9</v>
      </c>
      <c r="AQ1843" t="s">
        <v>194</v>
      </c>
      <c r="AR1843">
        <v>244.0092688657387</v>
      </c>
      <c r="AS1843" t="s">
        <v>195</v>
      </c>
      <c r="AT1843" t="s">
        <v>196</v>
      </c>
      <c r="AU1843" t="s">
        <v>197</v>
      </c>
      <c r="AV1843" t="s">
        <v>226</v>
      </c>
      <c r="AW1843" t="s">
        <v>196</v>
      </c>
      <c r="AX1843" t="s">
        <v>197</v>
      </c>
      <c r="AY1843" t="s">
        <v>226</v>
      </c>
    </row>
    <row r="1844" spans="1:51" x14ac:dyDescent="0.45">
      <c r="A1844" s="22">
        <v>871847</v>
      </c>
      <c r="B1844" s="6">
        <v>45536</v>
      </c>
      <c r="C1844" s="22">
        <v>235000</v>
      </c>
      <c r="D1844" s="22">
        <v>274087</v>
      </c>
      <c r="E1844" s="22"/>
      <c r="F1844" s="22">
        <v>0</v>
      </c>
      <c r="G1844" s="22">
        <v>43424</v>
      </c>
      <c r="H1844" s="22">
        <v>1</v>
      </c>
      <c r="I1844" s="22"/>
      <c r="J1844" s="22">
        <v>85</v>
      </c>
      <c r="K1844" s="22">
        <v>101516</v>
      </c>
      <c r="L1844" s="23" t="s">
        <v>822</v>
      </c>
      <c r="M1844" s="23"/>
      <c r="N1844" s="23" t="s">
        <v>184</v>
      </c>
      <c r="O1844" s="23" t="s">
        <v>213</v>
      </c>
      <c r="P1844" s="22">
        <v>20</v>
      </c>
      <c r="Q1844" s="23" t="s">
        <v>186</v>
      </c>
      <c r="R1844" s="23"/>
      <c r="S1844" s="23"/>
      <c r="T1844" s="23"/>
      <c r="U1844" s="23"/>
      <c r="V1844" s="23" t="s">
        <v>187</v>
      </c>
      <c r="W1844" s="23" t="s">
        <v>188</v>
      </c>
      <c r="X1844" s="23" t="s">
        <v>189</v>
      </c>
      <c r="Y1844" s="22">
        <v>0</v>
      </c>
      <c r="Z1844" s="23" t="s">
        <v>190</v>
      </c>
      <c r="AA1844" s="23" t="s">
        <v>191</v>
      </c>
      <c r="AB1844" s="23" t="s">
        <v>190</v>
      </c>
      <c r="AC1844" s="23" t="s">
        <v>192</v>
      </c>
      <c r="AD1844" s="23" t="s">
        <v>193</v>
      </c>
      <c r="AE1844" s="23" t="s">
        <v>85</v>
      </c>
      <c r="AF1844" s="23" t="s">
        <v>190</v>
      </c>
      <c r="AG1844" s="23" t="s">
        <v>190</v>
      </c>
      <c r="AH1844" s="23" t="s">
        <v>190</v>
      </c>
      <c r="AI1844" s="23" t="s">
        <v>820</v>
      </c>
      <c r="AJ1844" s="23" t="b">
        <v>0</v>
      </c>
      <c r="AK1844" s="3">
        <v>111</v>
      </c>
      <c r="AL1844" s="3">
        <v>3448</v>
      </c>
      <c r="AM1844" s="3">
        <v>4417</v>
      </c>
      <c r="AN1844" s="24">
        <v>45536.132691859566</v>
      </c>
      <c r="AO1844" s="24">
        <v>45536.132691859566</v>
      </c>
      <c r="AP1844">
        <v>9</v>
      </c>
      <c r="AQ1844" t="s">
        <v>194</v>
      </c>
      <c r="AR1844">
        <v>244.13269185956597</v>
      </c>
      <c r="AS1844" t="s">
        <v>195</v>
      </c>
      <c r="AT1844" t="s">
        <v>251</v>
      </c>
      <c r="AU1844" t="s">
        <v>197</v>
      </c>
      <c r="AV1844" t="s">
        <v>233</v>
      </c>
      <c r="AW1844" t="s">
        <v>251</v>
      </c>
      <c r="AX1844" t="s">
        <v>197</v>
      </c>
      <c r="AY1844" t="s">
        <v>233</v>
      </c>
    </row>
    <row r="1845" spans="1:51" x14ac:dyDescent="0.45">
      <c r="A1845" s="22">
        <v>871330</v>
      </c>
      <c r="B1845" s="6">
        <v>45536</v>
      </c>
      <c r="C1845" s="22">
        <v>234000</v>
      </c>
      <c r="D1845" s="22">
        <v>327706</v>
      </c>
      <c r="E1845" s="22"/>
      <c r="F1845" s="22">
        <v>0</v>
      </c>
      <c r="G1845" s="22">
        <v>55948</v>
      </c>
      <c r="H1845" s="22">
        <v>0</v>
      </c>
      <c r="I1845" s="22"/>
      <c r="J1845" s="22">
        <v>30</v>
      </c>
      <c r="K1845" s="22">
        <v>99627</v>
      </c>
      <c r="L1845" s="23" t="s">
        <v>429</v>
      </c>
      <c r="M1845" s="23"/>
      <c r="N1845" s="23" t="s">
        <v>184</v>
      </c>
      <c r="O1845" s="23" t="s">
        <v>185</v>
      </c>
      <c r="P1845" s="22">
        <v>1</v>
      </c>
      <c r="Q1845" s="23" t="s">
        <v>274</v>
      </c>
      <c r="R1845" s="23"/>
      <c r="S1845" s="23"/>
      <c r="T1845" s="23"/>
      <c r="U1845" s="23"/>
      <c r="V1845" s="23" t="s">
        <v>187</v>
      </c>
      <c r="W1845" s="23" t="s">
        <v>188</v>
      </c>
      <c r="X1845" s="23" t="s">
        <v>189</v>
      </c>
      <c r="Y1845" s="22">
        <v>0</v>
      </c>
      <c r="Z1845" s="23" t="s">
        <v>190</v>
      </c>
      <c r="AA1845" s="23" t="s">
        <v>191</v>
      </c>
      <c r="AB1845" s="23" t="s">
        <v>190</v>
      </c>
      <c r="AC1845" s="23" t="s">
        <v>190</v>
      </c>
      <c r="AD1845" s="23" t="s">
        <v>190</v>
      </c>
      <c r="AE1845" s="23" t="s">
        <v>82</v>
      </c>
      <c r="AF1845" s="23" t="s">
        <v>190</v>
      </c>
      <c r="AG1845" s="23" t="s">
        <v>192</v>
      </c>
      <c r="AH1845" s="23" t="s">
        <v>281</v>
      </c>
      <c r="AI1845" s="23" t="s">
        <v>419</v>
      </c>
      <c r="AJ1845" s="23" t="b">
        <v>0</v>
      </c>
      <c r="AK1845" s="3">
        <v>121</v>
      </c>
      <c r="AL1845" s="3">
        <v>236</v>
      </c>
      <c r="AM1845" s="3">
        <v>4000</v>
      </c>
      <c r="AN1845" s="24">
        <v>45536.00644351852</v>
      </c>
      <c r="AO1845" s="24">
        <v>45536.00644351852</v>
      </c>
      <c r="AP1845">
        <v>9</v>
      </c>
      <c r="AQ1845" t="s">
        <v>194</v>
      </c>
      <c r="AR1845">
        <v>244.00644351851952</v>
      </c>
      <c r="AS1845" t="s">
        <v>195</v>
      </c>
      <c r="AT1845" t="s">
        <v>196</v>
      </c>
      <c r="AU1845" t="s">
        <v>197</v>
      </c>
      <c r="AV1845" t="s">
        <v>229</v>
      </c>
      <c r="AW1845" t="s">
        <v>196</v>
      </c>
      <c r="AX1845" t="s">
        <v>197</v>
      </c>
      <c r="AY1845" t="s">
        <v>229</v>
      </c>
    </row>
    <row r="1846" spans="1:51" x14ac:dyDescent="0.45">
      <c r="A1846" s="22">
        <v>871341</v>
      </c>
      <c r="B1846" s="6">
        <v>45536</v>
      </c>
      <c r="C1846" s="22">
        <v>234000</v>
      </c>
      <c r="D1846" s="22">
        <v>257076</v>
      </c>
      <c r="E1846" s="22"/>
      <c r="F1846" s="22">
        <v>0</v>
      </c>
      <c r="G1846" s="22">
        <v>55948</v>
      </c>
      <c r="H1846" s="22">
        <v>0</v>
      </c>
      <c r="I1846" s="22"/>
      <c r="J1846" s="22">
        <v>30</v>
      </c>
      <c r="K1846" s="22">
        <v>99627</v>
      </c>
      <c r="L1846" s="23" t="s">
        <v>429</v>
      </c>
      <c r="M1846" s="23"/>
      <c r="N1846" s="23" t="s">
        <v>184</v>
      </c>
      <c r="O1846" s="23" t="s">
        <v>185</v>
      </c>
      <c r="P1846" s="22">
        <v>1</v>
      </c>
      <c r="Q1846" s="23" t="s">
        <v>274</v>
      </c>
      <c r="R1846" s="23"/>
      <c r="S1846" s="23"/>
      <c r="T1846" s="23"/>
      <c r="U1846" s="23"/>
      <c r="V1846" s="23" t="s">
        <v>187</v>
      </c>
      <c r="W1846" s="23" t="s">
        <v>188</v>
      </c>
      <c r="X1846" s="23" t="s">
        <v>189</v>
      </c>
      <c r="Y1846" s="22">
        <v>0</v>
      </c>
      <c r="Z1846" s="23" t="s">
        <v>190</v>
      </c>
      <c r="AA1846" s="23" t="s">
        <v>191</v>
      </c>
      <c r="AB1846" s="23" t="s">
        <v>190</v>
      </c>
      <c r="AC1846" s="23" t="s">
        <v>190</v>
      </c>
      <c r="AD1846" s="23" t="s">
        <v>190</v>
      </c>
      <c r="AE1846" s="23" t="s">
        <v>82</v>
      </c>
      <c r="AF1846" s="23" t="s">
        <v>190</v>
      </c>
      <c r="AG1846" s="23" t="s">
        <v>192</v>
      </c>
      <c r="AH1846" s="23" t="s">
        <v>281</v>
      </c>
      <c r="AI1846" s="23" t="s">
        <v>419</v>
      </c>
      <c r="AJ1846" s="23" t="b">
        <v>0</v>
      </c>
      <c r="AK1846" s="3">
        <v>152</v>
      </c>
      <c r="AL1846" s="3">
        <v>236</v>
      </c>
      <c r="AM1846" s="3">
        <v>4010</v>
      </c>
      <c r="AN1846" s="24">
        <v>45536.008453510804</v>
      </c>
      <c r="AO1846" s="24">
        <v>45536.008453510804</v>
      </c>
      <c r="AP1846">
        <v>9</v>
      </c>
      <c r="AQ1846" t="s">
        <v>194</v>
      </c>
      <c r="AR1846">
        <v>244.00845351080352</v>
      </c>
      <c r="AS1846" t="s">
        <v>195</v>
      </c>
      <c r="AT1846" t="s">
        <v>196</v>
      </c>
      <c r="AU1846" t="s">
        <v>197</v>
      </c>
      <c r="AV1846" t="s">
        <v>223</v>
      </c>
      <c r="AW1846" t="s">
        <v>196</v>
      </c>
      <c r="AX1846" t="s">
        <v>197</v>
      </c>
      <c r="AY1846" t="s">
        <v>223</v>
      </c>
    </row>
    <row r="1847" spans="1:51" x14ac:dyDescent="0.45">
      <c r="A1847" s="22">
        <v>871328</v>
      </c>
      <c r="B1847" s="6">
        <v>45536</v>
      </c>
      <c r="C1847" s="22">
        <v>234000</v>
      </c>
      <c r="D1847" s="22">
        <v>253778</v>
      </c>
      <c r="E1847" s="22"/>
      <c r="F1847" s="22">
        <v>0</v>
      </c>
      <c r="G1847" s="22">
        <v>55948</v>
      </c>
      <c r="H1847" s="22">
        <v>0</v>
      </c>
      <c r="I1847" s="22"/>
      <c r="J1847" s="22">
        <v>30</v>
      </c>
      <c r="K1847" s="22">
        <v>101683</v>
      </c>
      <c r="L1847" s="23" t="s">
        <v>445</v>
      </c>
      <c r="M1847" s="23"/>
      <c r="N1847" s="23" t="s">
        <v>184</v>
      </c>
      <c r="O1847" s="23" t="s">
        <v>185</v>
      </c>
      <c r="P1847" s="22">
        <v>1</v>
      </c>
      <c r="Q1847" s="23" t="s">
        <v>274</v>
      </c>
      <c r="R1847" s="23"/>
      <c r="S1847" s="23"/>
      <c r="T1847" s="23"/>
      <c r="U1847" s="23"/>
      <c r="V1847" s="23" t="s">
        <v>187</v>
      </c>
      <c r="W1847" s="23" t="s">
        <v>188</v>
      </c>
      <c r="X1847" s="23" t="s">
        <v>189</v>
      </c>
      <c r="Y1847" s="22">
        <v>0</v>
      </c>
      <c r="Z1847" s="23" t="s">
        <v>190</v>
      </c>
      <c r="AA1847" s="23" t="s">
        <v>191</v>
      </c>
      <c r="AB1847" s="23" t="s">
        <v>190</v>
      </c>
      <c r="AC1847" s="23" t="s">
        <v>190</v>
      </c>
      <c r="AD1847" s="23" t="s">
        <v>190</v>
      </c>
      <c r="AE1847" s="23" t="s">
        <v>82</v>
      </c>
      <c r="AF1847" s="23" t="s">
        <v>190</v>
      </c>
      <c r="AG1847" s="23" t="s">
        <v>192</v>
      </c>
      <c r="AH1847" s="23" t="s">
        <v>281</v>
      </c>
      <c r="AI1847" s="23" t="s">
        <v>433</v>
      </c>
      <c r="AJ1847" s="23" t="b">
        <v>0</v>
      </c>
      <c r="AK1847" s="3">
        <v>127</v>
      </c>
      <c r="AL1847" s="3">
        <v>236</v>
      </c>
      <c r="AM1847" s="3">
        <v>3998</v>
      </c>
      <c r="AN1847" s="24">
        <v>45536.006379128085</v>
      </c>
      <c r="AO1847" s="24">
        <v>45536.006379128085</v>
      </c>
      <c r="AP1847">
        <v>9</v>
      </c>
      <c r="AQ1847" t="s">
        <v>194</v>
      </c>
      <c r="AR1847">
        <v>244.00637912808452</v>
      </c>
      <c r="AS1847" t="s">
        <v>195</v>
      </c>
      <c r="AT1847" t="s">
        <v>196</v>
      </c>
      <c r="AU1847" t="s">
        <v>197</v>
      </c>
      <c r="AV1847" t="s">
        <v>208</v>
      </c>
      <c r="AW1847" t="s">
        <v>196</v>
      </c>
      <c r="AX1847" t="s">
        <v>197</v>
      </c>
      <c r="AY1847" t="s">
        <v>208</v>
      </c>
    </row>
    <row r="1848" spans="1:51" x14ac:dyDescent="0.45">
      <c r="A1848" s="22">
        <v>873911</v>
      </c>
      <c r="B1848" s="6">
        <v>45536</v>
      </c>
      <c r="C1848" s="22">
        <v>234000</v>
      </c>
      <c r="D1848" s="22">
        <v>117482</v>
      </c>
      <c r="E1848" s="22"/>
      <c r="F1848" s="22">
        <v>8</v>
      </c>
      <c r="G1848" s="22">
        <v>102062</v>
      </c>
      <c r="H1848" s="22">
        <v>0</v>
      </c>
      <c r="I1848" s="22"/>
      <c r="J1848" s="22">
        <v>2</v>
      </c>
      <c r="K1848" s="22">
        <v>101695</v>
      </c>
      <c r="L1848" s="23" t="s">
        <v>1402</v>
      </c>
      <c r="M1848" s="23"/>
      <c r="N1848" s="23" t="s">
        <v>184</v>
      </c>
      <c r="O1848" s="23" t="s">
        <v>225</v>
      </c>
      <c r="P1848" s="22">
        <v>20</v>
      </c>
      <c r="Q1848" s="23" t="s">
        <v>186</v>
      </c>
      <c r="R1848" s="23"/>
      <c r="S1848" s="23"/>
      <c r="T1848" s="23"/>
      <c r="U1848" s="23"/>
      <c r="V1848" s="23" t="s">
        <v>187</v>
      </c>
      <c r="W1848" s="23" t="s">
        <v>188</v>
      </c>
      <c r="X1848" s="23" t="s">
        <v>189</v>
      </c>
      <c r="Y1848" s="22">
        <v>0</v>
      </c>
      <c r="Z1848" s="23" t="s">
        <v>190</v>
      </c>
      <c r="AA1848" s="23" t="s">
        <v>191</v>
      </c>
      <c r="AB1848" s="23" t="s">
        <v>190</v>
      </c>
      <c r="AC1848" s="23" t="s">
        <v>192</v>
      </c>
      <c r="AD1848" s="23" t="s">
        <v>281</v>
      </c>
      <c r="AE1848" s="23" t="s">
        <v>67</v>
      </c>
      <c r="AF1848" s="23"/>
      <c r="AG1848" s="23"/>
      <c r="AH1848" s="23"/>
      <c r="AI1848" s="23"/>
      <c r="AJ1848" s="23" t="b">
        <v>0</v>
      </c>
      <c r="AK1848" s="3">
        <v>113</v>
      </c>
      <c r="AL1848" s="3">
        <v>2408</v>
      </c>
      <c r="AM1848" s="3">
        <v>6013</v>
      </c>
      <c r="AN1848" s="24">
        <v>45536.651341396602</v>
      </c>
      <c r="AO1848" s="24">
        <v>45536.651341396602</v>
      </c>
      <c r="AP1848">
        <v>9</v>
      </c>
      <c r="AQ1848" t="s">
        <v>194</v>
      </c>
      <c r="AR1848">
        <v>244.65134139660222</v>
      </c>
      <c r="AS1848" t="s">
        <v>195</v>
      </c>
      <c r="AT1848" t="s">
        <v>228</v>
      </c>
      <c r="AU1848" t="s">
        <v>197</v>
      </c>
      <c r="AV1848" t="s">
        <v>294</v>
      </c>
      <c r="AW1848" t="s">
        <v>228</v>
      </c>
      <c r="AX1848" t="s">
        <v>197</v>
      </c>
      <c r="AY1848" t="s">
        <v>294</v>
      </c>
    </row>
    <row r="1849" spans="1:51" x14ac:dyDescent="0.45">
      <c r="A1849" s="22">
        <v>874190</v>
      </c>
      <c r="B1849" s="6">
        <v>45536</v>
      </c>
      <c r="C1849" s="22">
        <v>234000</v>
      </c>
      <c r="D1849" s="22">
        <v>1536011</v>
      </c>
      <c r="E1849" s="22"/>
      <c r="F1849" s="22">
        <v>835</v>
      </c>
      <c r="G1849" s="22">
        <v>119760</v>
      </c>
      <c r="H1849" s="22">
        <v>0</v>
      </c>
      <c r="I1849" s="22"/>
      <c r="J1849" s="22">
        <v>28164</v>
      </c>
      <c r="K1849" s="22">
        <v>6507</v>
      </c>
      <c r="L1849" s="23" t="s">
        <v>1459</v>
      </c>
      <c r="M1849" s="23"/>
      <c r="N1849" s="23" t="s">
        <v>184</v>
      </c>
      <c r="O1849" s="23" t="s">
        <v>225</v>
      </c>
      <c r="P1849" s="22">
        <v>18</v>
      </c>
      <c r="Q1849" s="23" t="s">
        <v>279</v>
      </c>
      <c r="R1849" s="23"/>
      <c r="S1849" s="23"/>
      <c r="T1849" s="23"/>
      <c r="U1849" s="23"/>
      <c r="V1849" s="23" t="s">
        <v>187</v>
      </c>
      <c r="W1849" s="23" t="s">
        <v>188</v>
      </c>
      <c r="X1849" s="23" t="s">
        <v>189</v>
      </c>
      <c r="Y1849" s="22">
        <v>0</v>
      </c>
      <c r="Z1849" s="23" t="s">
        <v>190</v>
      </c>
      <c r="AA1849" s="23" t="s">
        <v>191</v>
      </c>
      <c r="AB1849" s="23" t="s">
        <v>190</v>
      </c>
      <c r="AC1849" s="23" t="s">
        <v>280</v>
      </c>
      <c r="AD1849" s="23" t="s">
        <v>281</v>
      </c>
      <c r="AE1849" s="23" t="s">
        <v>91</v>
      </c>
      <c r="AF1849" s="23"/>
      <c r="AG1849" s="23"/>
      <c r="AH1849" s="23"/>
      <c r="AI1849" s="23"/>
      <c r="AJ1849" s="23" t="b">
        <v>0</v>
      </c>
      <c r="AK1849" s="3">
        <v>109</v>
      </c>
      <c r="AL1849" s="3">
        <v>2408</v>
      </c>
      <c r="AM1849" s="3">
        <v>6286</v>
      </c>
      <c r="AN1849" s="24">
        <v>45536.662500848768</v>
      </c>
      <c r="AO1849" s="24">
        <v>45536.662512422838</v>
      </c>
      <c r="AP1849">
        <v>9</v>
      </c>
      <c r="AQ1849" t="s">
        <v>194</v>
      </c>
      <c r="AR1849">
        <v>244.6625008487681</v>
      </c>
      <c r="AS1849" t="s">
        <v>195</v>
      </c>
      <c r="AT1849" t="s">
        <v>228</v>
      </c>
      <c r="AU1849" t="s">
        <v>197</v>
      </c>
      <c r="AV1849" t="s">
        <v>299</v>
      </c>
      <c r="AW1849" t="s">
        <v>228</v>
      </c>
      <c r="AX1849" t="s">
        <v>197</v>
      </c>
      <c r="AY1849" t="s">
        <v>317</v>
      </c>
    </row>
    <row r="1850" spans="1:51" x14ac:dyDescent="0.45">
      <c r="A1850" s="22">
        <v>875343</v>
      </c>
      <c r="B1850" s="6">
        <v>45536</v>
      </c>
      <c r="C1850" s="22">
        <v>234000</v>
      </c>
      <c r="D1850" s="22">
        <v>247816</v>
      </c>
      <c r="E1850" s="22"/>
      <c r="F1850" s="22">
        <v>16</v>
      </c>
      <c r="G1850" s="22">
        <v>10571</v>
      </c>
      <c r="H1850" s="22">
        <v>0</v>
      </c>
      <c r="I1850" s="22"/>
      <c r="J1850" s="22">
        <v>4</v>
      </c>
      <c r="K1850" s="22">
        <v>101974</v>
      </c>
      <c r="L1850" s="23" t="s">
        <v>1558</v>
      </c>
      <c r="M1850" s="23"/>
      <c r="N1850" s="23" t="s">
        <v>184</v>
      </c>
      <c r="O1850" s="23" t="s">
        <v>225</v>
      </c>
      <c r="P1850" s="22">
        <v>18</v>
      </c>
      <c r="Q1850" s="23" t="s">
        <v>279</v>
      </c>
      <c r="R1850" s="23"/>
      <c r="S1850" s="23"/>
      <c r="T1850" s="23"/>
      <c r="U1850" s="23"/>
      <c r="V1850" s="23" t="s">
        <v>187</v>
      </c>
      <c r="W1850" s="23" t="s">
        <v>188</v>
      </c>
      <c r="X1850" s="23" t="s">
        <v>189</v>
      </c>
      <c r="Y1850" s="22">
        <v>0</v>
      </c>
      <c r="Z1850" s="23" t="s">
        <v>190</v>
      </c>
      <c r="AA1850" s="23" t="s">
        <v>191</v>
      </c>
      <c r="AB1850" s="23" t="s">
        <v>190</v>
      </c>
      <c r="AC1850" s="23" t="s">
        <v>280</v>
      </c>
      <c r="AD1850" s="23" t="s">
        <v>281</v>
      </c>
      <c r="AE1850" s="23" t="s">
        <v>284</v>
      </c>
      <c r="AF1850" s="23"/>
      <c r="AG1850" s="23"/>
      <c r="AH1850" s="23"/>
      <c r="AI1850" s="23"/>
      <c r="AJ1850" s="23" t="b">
        <v>0</v>
      </c>
      <c r="AK1850" s="3">
        <v>123</v>
      </c>
      <c r="AL1850" s="3">
        <v>2408</v>
      </c>
      <c r="AM1850" s="3">
        <v>7299</v>
      </c>
      <c r="AN1850" s="24">
        <v>45536.9735347608</v>
      </c>
      <c r="AO1850" s="24">
        <v>45536.9735347608</v>
      </c>
      <c r="AP1850">
        <v>9</v>
      </c>
      <c r="AQ1850" t="s">
        <v>194</v>
      </c>
      <c r="AR1850">
        <v>244.97353476080025</v>
      </c>
      <c r="AS1850" t="s">
        <v>195</v>
      </c>
      <c r="AT1850" t="s">
        <v>206</v>
      </c>
      <c r="AU1850" t="s">
        <v>197</v>
      </c>
      <c r="AV1850" t="s">
        <v>298</v>
      </c>
      <c r="AW1850" t="s">
        <v>206</v>
      </c>
      <c r="AX1850" t="s">
        <v>197</v>
      </c>
      <c r="AY1850" t="s">
        <v>298</v>
      </c>
    </row>
    <row r="1851" spans="1:51" x14ac:dyDescent="0.45">
      <c r="A1851" s="22">
        <v>873778</v>
      </c>
      <c r="B1851" s="6">
        <v>45536</v>
      </c>
      <c r="C1851" s="22">
        <v>219000</v>
      </c>
      <c r="D1851" s="22">
        <v>396371</v>
      </c>
      <c r="E1851" s="22"/>
      <c r="F1851" s="22">
        <v>1446</v>
      </c>
      <c r="G1851" s="22">
        <v>20682</v>
      </c>
      <c r="H1851" s="22">
        <v>75</v>
      </c>
      <c r="I1851" s="22"/>
      <c r="J1851" s="22">
        <v>6796</v>
      </c>
      <c r="K1851" s="22">
        <v>102298</v>
      </c>
      <c r="L1851" s="23" t="s">
        <v>829</v>
      </c>
      <c r="M1851" s="23"/>
      <c r="N1851" s="23" t="s">
        <v>184</v>
      </c>
      <c r="O1851" s="23" t="s">
        <v>672</v>
      </c>
      <c r="P1851" s="22">
        <v>10</v>
      </c>
      <c r="Q1851" s="23" t="s">
        <v>673</v>
      </c>
      <c r="R1851" s="23" t="s">
        <v>667</v>
      </c>
      <c r="S1851" s="23" t="s">
        <v>22</v>
      </c>
      <c r="T1851" s="23" t="s">
        <v>667</v>
      </c>
      <c r="U1851" s="23" t="s">
        <v>22</v>
      </c>
      <c r="V1851" s="23" t="s">
        <v>674</v>
      </c>
      <c r="W1851" s="23" t="s">
        <v>188</v>
      </c>
      <c r="X1851" s="23" t="s">
        <v>189</v>
      </c>
      <c r="Y1851" s="22">
        <v>0</v>
      </c>
      <c r="Z1851" s="23" t="s">
        <v>190</v>
      </c>
      <c r="AA1851" s="23" t="s">
        <v>191</v>
      </c>
      <c r="AB1851" s="23" t="s">
        <v>190</v>
      </c>
      <c r="AC1851" s="23" t="s">
        <v>190</v>
      </c>
      <c r="AD1851" s="23" t="s">
        <v>190</v>
      </c>
      <c r="AE1851" s="23" t="s">
        <v>98</v>
      </c>
      <c r="AF1851" s="23"/>
      <c r="AG1851" s="23"/>
      <c r="AH1851" s="23"/>
      <c r="AI1851" s="23"/>
      <c r="AJ1851" s="23" t="b">
        <v>0</v>
      </c>
      <c r="AK1851" s="3">
        <v>122</v>
      </c>
      <c r="AL1851" s="3">
        <v>4952</v>
      </c>
      <c r="AM1851" s="3">
        <v>5892</v>
      </c>
      <c r="AN1851" s="24">
        <v>45536.645873804009</v>
      </c>
      <c r="AO1851" s="24">
        <v>45536.645873804009</v>
      </c>
      <c r="AP1851">
        <v>9</v>
      </c>
      <c r="AQ1851" t="s">
        <v>194</v>
      </c>
      <c r="AR1851">
        <v>244.64587380400917</v>
      </c>
      <c r="AS1851" t="s">
        <v>195</v>
      </c>
      <c r="AT1851" t="s">
        <v>228</v>
      </c>
      <c r="AU1851" t="s">
        <v>197</v>
      </c>
      <c r="AV1851" t="s">
        <v>235</v>
      </c>
      <c r="AW1851" t="s">
        <v>228</v>
      </c>
      <c r="AX1851" t="s">
        <v>197</v>
      </c>
      <c r="AY1851" t="s">
        <v>235</v>
      </c>
    </row>
    <row r="1852" spans="1:51" x14ac:dyDescent="0.45">
      <c r="A1852" s="22">
        <v>873779</v>
      </c>
      <c r="B1852" s="6">
        <v>45536</v>
      </c>
      <c r="C1852" s="22">
        <v>219000</v>
      </c>
      <c r="D1852" s="22">
        <v>396371</v>
      </c>
      <c r="E1852" s="22"/>
      <c r="F1852" s="22">
        <v>1446</v>
      </c>
      <c r="G1852" s="22">
        <v>20682</v>
      </c>
      <c r="H1852" s="22">
        <v>75</v>
      </c>
      <c r="I1852" s="22"/>
      <c r="J1852" s="22">
        <v>6796</v>
      </c>
      <c r="K1852" s="22">
        <v>102298</v>
      </c>
      <c r="L1852" s="23" t="s">
        <v>829</v>
      </c>
      <c r="M1852" s="23"/>
      <c r="N1852" s="23" t="s">
        <v>184</v>
      </c>
      <c r="O1852" s="23" t="s">
        <v>672</v>
      </c>
      <c r="P1852" s="22">
        <v>14</v>
      </c>
      <c r="Q1852" s="23" t="s">
        <v>673</v>
      </c>
      <c r="R1852" s="23" t="s">
        <v>667</v>
      </c>
      <c r="S1852" s="23" t="s">
        <v>22</v>
      </c>
      <c r="T1852" s="23" t="s">
        <v>667</v>
      </c>
      <c r="U1852" s="23" t="s">
        <v>22</v>
      </c>
      <c r="V1852" s="23" t="s">
        <v>674</v>
      </c>
      <c r="W1852" s="23" t="s">
        <v>188</v>
      </c>
      <c r="X1852" s="23" t="s">
        <v>189</v>
      </c>
      <c r="Y1852" s="22">
        <v>0</v>
      </c>
      <c r="Z1852" s="23" t="s">
        <v>190</v>
      </c>
      <c r="AA1852" s="23" t="s">
        <v>191</v>
      </c>
      <c r="AB1852" s="23" t="s">
        <v>190</v>
      </c>
      <c r="AC1852" s="23" t="s">
        <v>190</v>
      </c>
      <c r="AD1852" s="23" t="s">
        <v>190</v>
      </c>
      <c r="AE1852" s="23" t="s">
        <v>98</v>
      </c>
      <c r="AF1852" s="23"/>
      <c r="AG1852" s="23"/>
      <c r="AH1852" s="23"/>
      <c r="AI1852" s="23"/>
      <c r="AJ1852" s="23" t="b">
        <v>0</v>
      </c>
      <c r="AK1852" s="3">
        <v>122</v>
      </c>
      <c r="AL1852" s="3">
        <v>4952</v>
      </c>
      <c r="AM1852" s="3">
        <v>5892</v>
      </c>
      <c r="AN1852" s="24">
        <v>45536.645873804009</v>
      </c>
      <c r="AO1852" s="24">
        <v>45536.645873804009</v>
      </c>
      <c r="AP1852">
        <v>9</v>
      </c>
      <c r="AQ1852" t="s">
        <v>194</v>
      </c>
      <c r="AR1852">
        <v>244.64587380400917</v>
      </c>
      <c r="AS1852" t="s">
        <v>195</v>
      </c>
      <c r="AT1852" t="s">
        <v>228</v>
      </c>
      <c r="AU1852" t="s">
        <v>197</v>
      </c>
      <c r="AV1852" t="s">
        <v>235</v>
      </c>
      <c r="AW1852" t="s">
        <v>228</v>
      </c>
      <c r="AX1852" t="s">
        <v>197</v>
      </c>
      <c r="AY1852" t="s">
        <v>235</v>
      </c>
    </row>
    <row r="1853" spans="1:51" x14ac:dyDescent="0.45">
      <c r="A1853" s="22">
        <v>873780</v>
      </c>
      <c r="B1853" s="6">
        <v>45536</v>
      </c>
      <c r="C1853" s="22">
        <v>219000</v>
      </c>
      <c r="D1853" s="22">
        <v>396371</v>
      </c>
      <c r="E1853" s="22"/>
      <c r="F1853" s="22">
        <v>1446</v>
      </c>
      <c r="G1853" s="22">
        <v>20682</v>
      </c>
      <c r="H1853" s="22">
        <v>75</v>
      </c>
      <c r="I1853" s="22"/>
      <c r="J1853" s="22">
        <v>6796</v>
      </c>
      <c r="K1853" s="22">
        <v>102298</v>
      </c>
      <c r="L1853" s="23" t="s">
        <v>829</v>
      </c>
      <c r="M1853" s="23"/>
      <c r="N1853" s="23" t="s">
        <v>184</v>
      </c>
      <c r="O1853" s="23" t="s">
        <v>672</v>
      </c>
      <c r="P1853" s="22">
        <v>10</v>
      </c>
      <c r="Q1853" s="23" t="s">
        <v>673</v>
      </c>
      <c r="R1853" s="23" t="s">
        <v>667</v>
      </c>
      <c r="S1853" s="23" t="s">
        <v>22</v>
      </c>
      <c r="T1853" s="23" t="s">
        <v>667</v>
      </c>
      <c r="U1853" s="23" t="s">
        <v>22</v>
      </c>
      <c r="V1853" s="23" t="s">
        <v>674</v>
      </c>
      <c r="W1853" s="23" t="s">
        <v>188</v>
      </c>
      <c r="X1853" s="23" t="s">
        <v>189</v>
      </c>
      <c r="Y1853" s="22">
        <v>0</v>
      </c>
      <c r="Z1853" s="23" t="s">
        <v>190</v>
      </c>
      <c r="AA1853" s="23" t="s">
        <v>191</v>
      </c>
      <c r="AB1853" s="23" t="s">
        <v>190</v>
      </c>
      <c r="AC1853" s="23" t="s">
        <v>190</v>
      </c>
      <c r="AD1853" s="23" t="s">
        <v>190</v>
      </c>
      <c r="AE1853" s="23" t="s">
        <v>98</v>
      </c>
      <c r="AF1853" s="23"/>
      <c r="AG1853" s="23"/>
      <c r="AH1853" s="23"/>
      <c r="AI1853" s="23"/>
      <c r="AJ1853" s="23" t="b">
        <v>0</v>
      </c>
      <c r="AK1853" s="3">
        <v>122</v>
      </c>
      <c r="AL1853" s="3">
        <v>4952</v>
      </c>
      <c r="AM1853" s="3">
        <v>5892</v>
      </c>
      <c r="AN1853" s="24">
        <v>45536.645873804009</v>
      </c>
      <c r="AO1853" s="24">
        <v>45536.645873804009</v>
      </c>
      <c r="AP1853">
        <v>9</v>
      </c>
      <c r="AQ1853" t="s">
        <v>194</v>
      </c>
      <c r="AR1853">
        <v>244.64587380400917</v>
      </c>
      <c r="AS1853" t="s">
        <v>195</v>
      </c>
      <c r="AT1853" t="s">
        <v>228</v>
      </c>
      <c r="AU1853" t="s">
        <v>197</v>
      </c>
      <c r="AV1853" t="s">
        <v>235</v>
      </c>
      <c r="AW1853" t="s">
        <v>228</v>
      </c>
      <c r="AX1853" t="s">
        <v>197</v>
      </c>
      <c r="AY1853" t="s">
        <v>235</v>
      </c>
    </row>
    <row r="1854" spans="1:51" x14ac:dyDescent="0.45">
      <c r="A1854" s="22">
        <v>873781</v>
      </c>
      <c r="B1854" s="6">
        <v>45536</v>
      </c>
      <c r="C1854" s="22">
        <v>219000</v>
      </c>
      <c r="D1854" s="22">
        <v>396371</v>
      </c>
      <c r="E1854" s="22"/>
      <c r="F1854" s="22">
        <v>1446</v>
      </c>
      <c r="G1854" s="22">
        <v>20682</v>
      </c>
      <c r="H1854" s="22">
        <v>75</v>
      </c>
      <c r="I1854" s="22"/>
      <c r="J1854" s="22">
        <v>6796</v>
      </c>
      <c r="K1854" s="22">
        <v>102298</v>
      </c>
      <c r="L1854" s="23" t="s">
        <v>829</v>
      </c>
      <c r="M1854" s="23"/>
      <c r="N1854" s="23" t="s">
        <v>184</v>
      </c>
      <c r="O1854" s="23" t="s">
        <v>672</v>
      </c>
      <c r="P1854" s="22">
        <v>14</v>
      </c>
      <c r="Q1854" s="23" t="s">
        <v>673</v>
      </c>
      <c r="R1854" s="23" t="s">
        <v>667</v>
      </c>
      <c r="S1854" s="23" t="s">
        <v>22</v>
      </c>
      <c r="T1854" s="23" t="s">
        <v>667</v>
      </c>
      <c r="U1854" s="23" t="s">
        <v>22</v>
      </c>
      <c r="V1854" s="23" t="s">
        <v>674</v>
      </c>
      <c r="W1854" s="23" t="s">
        <v>188</v>
      </c>
      <c r="X1854" s="23" t="s">
        <v>189</v>
      </c>
      <c r="Y1854" s="22">
        <v>0</v>
      </c>
      <c r="Z1854" s="23" t="s">
        <v>190</v>
      </c>
      <c r="AA1854" s="23" t="s">
        <v>191</v>
      </c>
      <c r="AB1854" s="23" t="s">
        <v>190</v>
      </c>
      <c r="AC1854" s="23" t="s">
        <v>190</v>
      </c>
      <c r="AD1854" s="23" t="s">
        <v>190</v>
      </c>
      <c r="AE1854" s="23" t="s">
        <v>98</v>
      </c>
      <c r="AF1854" s="23"/>
      <c r="AG1854" s="23"/>
      <c r="AH1854" s="23"/>
      <c r="AI1854" s="23"/>
      <c r="AJ1854" s="23" t="b">
        <v>0</v>
      </c>
      <c r="AK1854" s="3">
        <v>122</v>
      </c>
      <c r="AL1854" s="3">
        <v>4952</v>
      </c>
      <c r="AM1854" s="3">
        <v>5892</v>
      </c>
      <c r="AN1854" s="24">
        <v>45536.645873804009</v>
      </c>
      <c r="AO1854" s="24">
        <v>45536.645873804009</v>
      </c>
      <c r="AP1854">
        <v>9</v>
      </c>
      <c r="AQ1854" t="s">
        <v>194</v>
      </c>
      <c r="AR1854">
        <v>244.64587380400917</v>
      </c>
      <c r="AS1854" t="s">
        <v>195</v>
      </c>
      <c r="AT1854" t="s">
        <v>228</v>
      </c>
      <c r="AU1854" t="s">
        <v>197</v>
      </c>
      <c r="AV1854" t="s">
        <v>235</v>
      </c>
      <c r="AW1854" t="s">
        <v>228</v>
      </c>
      <c r="AX1854" t="s">
        <v>197</v>
      </c>
      <c r="AY1854" t="s">
        <v>235</v>
      </c>
    </row>
    <row r="1855" spans="1:51" x14ac:dyDescent="0.45">
      <c r="A1855" s="22">
        <v>874038</v>
      </c>
      <c r="B1855" s="6">
        <v>45536</v>
      </c>
      <c r="C1855" s="22">
        <v>219000</v>
      </c>
      <c r="D1855" s="22">
        <v>166233</v>
      </c>
      <c r="E1855" s="22"/>
      <c r="F1855" s="22">
        <v>78</v>
      </c>
      <c r="G1855" s="22">
        <v>109128</v>
      </c>
      <c r="H1855" s="22">
        <v>0</v>
      </c>
      <c r="I1855" s="22"/>
      <c r="J1855" s="22">
        <v>2</v>
      </c>
      <c r="K1855" s="22">
        <v>101998</v>
      </c>
      <c r="L1855" s="23" t="s">
        <v>1438</v>
      </c>
      <c r="M1855" s="23"/>
      <c r="N1855" s="23" t="s">
        <v>184</v>
      </c>
      <c r="O1855" s="23" t="s">
        <v>225</v>
      </c>
      <c r="P1855" s="22">
        <v>20</v>
      </c>
      <c r="Q1855" s="23" t="s">
        <v>186</v>
      </c>
      <c r="R1855" s="23"/>
      <c r="S1855" s="23"/>
      <c r="T1855" s="23"/>
      <c r="U1855" s="23"/>
      <c r="V1855" s="23" t="s">
        <v>187</v>
      </c>
      <c r="W1855" s="23" t="s">
        <v>188</v>
      </c>
      <c r="X1855" s="23" t="s">
        <v>189</v>
      </c>
      <c r="Y1855" s="22">
        <v>0</v>
      </c>
      <c r="Z1855" s="23" t="s">
        <v>190</v>
      </c>
      <c r="AA1855" s="23" t="s">
        <v>191</v>
      </c>
      <c r="AB1855" s="23" t="s">
        <v>190</v>
      </c>
      <c r="AC1855" s="23" t="s">
        <v>192</v>
      </c>
      <c r="AD1855" s="23" t="s">
        <v>281</v>
      </c>
      <c r="AE1855" s="23" t="s">
        <v>67</v>
      </c>
      <c r="AF1855" s="23"/>
      <c r="AG1855" s="23"/>
      <c r="AH1855" s="23"/>
      <c r="AI1855" s="23"/>
      <c r="AJ1855" s="23" t="b">
        <v>0</v>
      </c>
      <c r="AK1855" s="3">
        <v>109</v>
      </c>
      <c r="AL1855" s="3">
        <v>2408</v>
      </c>
      <c r="AM1855" s="3">
        <v>6140</v>
      </c>
      <c r="AN1855" s="24">
        <v>45536.655192361111</v>
      </c>
      <c r="AO1855" s="24">
        <v>45536.655192361111</v>
      </c>
      <c r="AP1855">
        <v>9</v>
      </c>
      <c r="AQ1855" t="s">
        <v>194</v>
      </c>
      <c r="AR1855">
        <v>244.6551923611114</v>
      </c>
      <c r="AS1855" t="s">
        <v>195</v>
      </c>
      <c r="AT1855" t="s">
        <v>228</v>
      </c>
      <c r="AU1855" t="s">
        <v>197</v>
      </c>
      <c r="AV1855" t="s">
        <v>315</v>
      </c>
      <c r="AW1855" t="s">
        <v>228</v>
      </c>
      <c r="AX1855" t="s">
        <v>197</v>
      </c>
      <c r="AY1855" t="s">
        <v>315</v>
      </c>
    </row>
    <row r="1856" spans="1:51" x14ac:dyDescent="0.45">
      <c r="A1856" s="22">
        <v>873165</v>
      </c>
      <c r="B1856" s="6">
        <v>45536</v>
      </c>
      <c r="C1856" s="22">
        <v>219000</v>
      </c>
      <c r="D1856" s="22">
        <v>1041624</v>
      </c>
      <c r="E1856" s="22"/>
      <c r="F1856" s="22">
        <v>25388</v>
      </c>
      <c r="G1856" s="22">
        <v>81301</v>
      </c>
      <c r="H1856" s="22">
        <v>0</v>
      </c>
      <c r="I1856" s="22">
        <v>0</v>
      </c>
      <c r="J1856" s="22">
        <v>1</v>
      </c>
      <c r="K1856" s="22">
        <v>7207</v>
      </c>
      <c r="L1856" s="23" t="s">
        <v>1633</v>
      </c>
      <c r="M1856" s="23"/>
      <c r="N1856" s="23" t="s">
        <v>184</v>
      </c>
      <c r="O1856" s="23" t="s">
        <v>184</v>
      </c>
      <c r="P1856" s="22">
        <v>20</v>
      </c>
      <c r="Q1856" s="23" t="s">
        <v>186</v>
      </c>
      <c r="R1856" s="23" t="s">
        <v>741</v>
      </c>
      <c r="S1856" s="23" t="s">
        <v>19</v>
      </c>
      <c r="T1856" s="23" t="s">
        <v>741</v>
      </c>
      <c r="U1856" s="23" t="s">
        <v>19</v>
      </c>
      <c r="V1856" s="23" t="s">
        <v>742</v>
      </c>
      <c r="W1856" s="23" t="s">
        <v>188</v>
      </c>
      <c r="X1856" s="23" t="s">
        <v>601</v>
      </c>
      <c r="Y1856" s="22">
        <v>0</v>
      </c>
      <c r="Z1856" s="23"/>
      <c r="AA1856" s="23" t="s">
        <v>191</v>
      </c>
      <c r="AB1856" s="23"/>
      <c r="AC1856" s="23"/>
      <c r="AD1856" s="23"/>
      <c r="AE1856" s="23"/>
      <c r="AF1856" s="23" t="s">
        <v>190</v>
      </c>
      <c r="AG1856" s="23" t="s">
        <v>190</v>
      </c>
      <c r="AH1856" s="23" t="s">
        <v>193</v>
      </c>
      <c r="AI1856" s="23" t="s">
        <v>762</v>
      </c>
      <c r="AJ1856" s="23" t="b">
        <v>0</v>
      </c>
      <c r="AK1856" s="3">
        <v>117</v>
      </c>
      <c r="AL1856" s="3">
        <v>1616</v>
      </c>
      <c r="AM1856" s="3">
        <v>5467</v>
      </c>
      <c r="AN1856" s="24">
        <v>45536.426016280864</v>
      </c>
      <c r="AO1856" s="24">
        <v>45536.426027854941</v>
      </c>
      <c r="AP1856">
        <v>9</v>
      </c>
      <c r="AQ1856" t="s">
        <v>194</v>
      </c>
      <c r="AR1856">
        <v>244.42601628086413</v>
      </c>
      <c r="AS1856" t="s">
        <v>195</v>
      </c>
      <c r="AT1856" t="s">
        <v>223</v>
      </c>
      <c r="AU1856" t="s">
        <v>197</v>
      </c>
      <c r="AV1856" t="s">
        <v>242</v>
      </c>
      <c r="AW1856" t="s">
        <v>223</v>
      </c>
      <c r="AX1856" t="s">
        <v>197</v>
      </c>
      <c r="AY1856" t="s">
        <v>315</v>
      </c>
    </row>
    <row r="1857" spans="1:51" x14ac:dyDescent="0.45">
      <c r="A1857" s="22">
        <v>873212</v>
      </c>
      <c r="B1857" s="6">
        <v>45536</v>
      </c>
      <c r="C1857" s="22">
        <v>219000</v>
      </c>
      <c r="D1857" s="22">
        <v>231612</v>
      </c>
      <c r="E1857" s="22"/>
      <c r="F1857" s="22">
        <v>46</v>
      </c>
      <c r="G1857" s="22">
        <v>17577</v>
      </c>
      <c r="H1857" s="22">
        <v>0</v>
      </c>
      <c r="I1857" s="22">
        <v>0</v>
      </c>
      <c r="J1857" s="22">
        <v>10</v>
      </c>
      <c r="K1857" s="22">
        <v>5284</v>
      </c>
      <c r="L1857" s="23" t="s">
        <v>1634</v>
      </c>
      <c r="M1857" s="23"/>
      <c r="N1857" s="23" t="s">
        <v>184</v>
      </c>
      <c r="O1857" s="23" t="s">
        <v>184</v>
      </c>
      <c r="P1857" s="22">
        <v>20</v>
      </c>
      <c r="Q1857" s="23" t="s">
        <v>186</v>
      </c>
      <c r="R1857" s="23" t="s">
        <v>741</v>
      </c>
      <c r="S1857" s="23" t="s">
        <v>19</v>
      </c>
      <c r="T1857" s="23" t="s">
        <v>741</v>
      </c>
      <c r="U1857" s="23" t="s">
        <v>19</v>
      </c>
      <c r="V1857" s="23" t="s">
        <v>742</v>
      </c>
      <c r="W1857" s="23" t="s">
        <v>188</v>
      </c>
      <c r="X1857" s="23" t="s">
        <v>601</v>
      </c>
      <c r="Y1857" s="22">
        <v>0</v>
      </c>
      <c r="Z1857" s="23"/>
      <c r="AA1857" s="23" t="s">
        <v>191</v>
      </c>
      <c r="AB1857" s="23"/>
      <c r="AC1857" s="23"/>
      <c r="AD1857" s="23"/>
      <c r="AE1857" s="23"/>
      <c r="AF1857" s="23" t="s">
        <v>190</v>
      </c>
      <c r="AG1857" s="23" t="s">
        <v>190</v>
      </c>
      <c r="AH1857" s="23" t="s">
        <v>193</v>
      </c>
      <c r="AI1857" s="23" t="s">
        <v>766</v>
      </c>
      <c r="AJ1857" s="23" t="b">
        <v>0</v>
      </c>
      <c r="AK1857" s="3">
        <v>117</v>
      </c>
      <c r="AL1857" s="3">
        <v>1616</v>
      </c>
      <c r="AM1857" s="3">
        <v>5500</v>
      </c>
      <c r="AN1857" s="24">
        <v>45536.426582060187</v>
      </c>
      <c r="AO1857" s="24">
        <v>45536.426582060187</v>
      </c>
      <c r="AP1857">
        <v>9</v>
      </c>
      <c r="AQ1857" t="s">
        <v>194</v>
      </c>
      <c r="AR1857">
        <v>244.42658206018677</v>
      </c>
      <c r="AS1857" t="s">
        <v>195</v>
      </c>
      <c r="AT1857" t="s">
        <v>223</v>
      </c>
      <c r="AU1857" t="s">
        <v>197</v>
      </c>
      <c r="AV1857" t="s">
        <v>229</v>
      </c>
      <c r="AW1857" t="s">
        <v>223</v>
      </c>
      <c r="AX1857" t="s">
        <v>197</v>
      </c>
      <c r="AY1857" t="s">
        <v>229</v>
      </c>
    </row>
    <row r="1858" spans="1:51" x14ac:dyDescent="0.45">
      <c r="A1858" s="22">
        <v>873124</v>
      </c>
      <c r="B1858" s="6">
        <v>45536</v>
      </c>
      <c r="C1858" s="22">
        <v>219000</v>
      </c>
      <c r="D1858" s="22">
        <v>340348</v>
      </c>
      <c r="E1858" s="22"/>
      <c r="F1858" s="22">
        <v>2423</v>
      </c>
      <c r="G1858" s="22">
        <v>37346</v>
      </c>
      <c r="H1858" s="22">
        <v>0</v>
      </c>
      <c r="I1858" s="22">
        <v>0</v>
      </c>
      <c r="J1858" s="22">
        <v>1</v>
      </c>
      <c r="K1858" s="22">
        <v>3732</v>
      </c>
      <c r="L1858" s="23" t="s">
        <v>1636</v>
      </c>
      <c r="M1858" s="23"/>
      <c r="N1858" s="23" t="s">
        <v>184</v>
      </c>
      <c r="O1858" s="23" t="s">
        <v>184</v>
      </c>
      <c r="P1858" s="22">
        <v>20</v>
      </c>
      <c r="Q1858" s="23" t="s">
        <v>186</v>
      </c>
      <c r="R1858" s="23" t="s">
        <v>741</v>
      </c>
      <c r="S1858" s="23" t="s">
        <v>19</v>
      </c>
      <c r="T1858" s="23" t="s">
        <v>741</v>
      </c>
      <c r="U1858" s="23" t="s">
        <v>19</v>
      </c>
      <c r="V1858" s="23" t="s">
        <v>742</v>
      </c>
      <c r="W1858" s="23" t="s">
        <v>188</v>
      </c>
      <c r="X1858" s="23" t="s">
        <v>601</v>
      </c>
      <c r="Y1858" s="22">
        <v>0</v>
      </c>
      <c r="Z1858" s="23"/>
      <c r="AA1858" s="23" t="s">
        <v>191</v>
      </c>
      <c r="AB1858" s="23"/>
      <c r="AC1858" s="23"/>
      <c r="AD1858" s="23"/>
      <c r="AE1858" s="23"/>
      <c r="AF1858" s="23" t="s">
        <v>190</v>
      </c>
      <c r="AG1858" s="23" t="s">
        <v>190</v>
      </c>
      <c r="AH1858" s="23" t="s">
        <v>193</v>
      </c>
      <c r="AI1858" s="23" t="s">
        <v>766</v>
      </c>
      <c r="AJ1858" s="23" t="b">
        <v>0</v>
      </c>
      <c r="AK1858" s="3">
        <v>117</v>
      </c>
      <c r="AL1858" s="3">
        <v>1616</v>
      </c>
      <c r="AM1858" s="3">
        <v>5454</v>
      </c>
      <c r="AN1858" s="24">
        <v>45536.424947453706</v>
      </c>
      <c r="AO1858" s="24">
        <v>45536.424947453706</v>
      </c>
      <c r="AP1858">
        <v>9</v>
      </c>
      <c r="AQ1858" t="s">
        <v>194</v>
      </c>
      <c r="AR1858">
        <v>244.42494745370641</v>
      </c>
      <c r="AS1858" t="s">
        <v>195</v>
      </c>
      <c r="AT1858" t="s">
        <v>223</v>
      </c>
      <c r="AU1858" t="s">
        <v>197</v>
      </c>
      <c r="AV1858" t="s">
        <v>291</v>
      </c>
      <c r="AW1858" t="s">
        <v>223</v>
      </c>
      <c r="AX1858" t="s">
        <v>197</v>
      </c>
      <c r="AY1858" t="s">
        <v>291</v>
      </c>
    </row>
    <row r="1859" spans="1:51" x14ac:dyDescent="0.45">
      <c r="A1859" s="22">
        <v>873565</v>
      </c>
      <c r="B1859" s="6">
        <v>45536</v>
      </c>
      <c r="C1859" s="22">
        <v>218000</v>
      </c>
      <c r="D1859" s="22">
        <v>338143</v>
      </c>
      <c r="E1859" s="22"/>
      <c r="F1859" s="22">
        <v>2495</v>
      </c>
      <c r="G1859" s="22">
        <v>104582</v>
      </c>
      <c r="H1859" s="22">
        <v>0</v>
      </c>
      <c r="I1859" s="22"/>
      <c r="J1859" s="22">
        <v>363</v>
      </c>
      <c r="K1859" s="22">
        <v>102030</v>
      </c>
      <c r="L1859" s="23" t="s">
        <v>1603</v>
      </c>
      <c r="M1859" s="23"/>
      <c r="N1859" s="23" t="s">
        <v>184</v>
      </c>
      <c r="O1859" s="23" t="s">
        <v>672</v>
      </c>
      <c r="P1859" s="22">
        <v>19</v>
      </c>
      <c r="Q1859" s="23" t="s">
        <v>681</v>
      </c>
      <c r="R1859" s="23" t="s">
        <v>667</v>
      </c>
      <c r="S1859" s="23" t="s">
        <v>25</v>
      </c>
      <c r="T1859" s="23" t="s">
        <v>667</v>
      </c>
      <c r="U1859" s="23" t="s">
        <v>25</v>
      </c>
      <c r="V1859" s="23" t="s">
        <v>674</v>
      </c>
      <c r="W1859" s="23" t="s">
        <v>188</v>
      </c>
      <c r="X1859" s="23" t="s">
        <v>189</v>
      </c>
      <c r="Y1859" s="22">
        <v>0</v>
      </c>
      <c r="Z1859" s="23" t="s">
        <v>190</v>
      </c>
      <c r="AA1859" s="23" t="s">
        <v>191</v>
      </c>
      <c r="AB1859" s="23" t="s">
        <v>190</v>
      </c>
      <c r="AC1859" s="23" t="s">
        <v>190</v>
      </c>
      <c r="AD1859" s="23" t="s">
        <v>190</v>
      </c>
      <c r="AE1859" s="23" t="s">
        <v>107</v>
      </c>
      <c r="AF1859" s="23"/>
      <c r="AG1859" s="23"/>
      <c r="AH1859" s="23"/>
      <c r="AI1859" s="23"/>
      <c r="AJ1859" s="23" t="b">
        <v>0</v>
      </c>
      <c r="AK1859" s="3">
        <v>60</v>
      </c>
      <c r="AL1859" s="3">
        <v>4952</v>
      </c>
      <c r="AM1859" s="3">
        <v>5751</v>
      </c>
      <c r="AN1859" s="24">
        <v>45536.586132831791</v>
      </c>
      <c r="AO1859" s="24">
        <v>45536.586132831791</v>
      </c>
      <c r="AP1859">
        <v>9</v>
      </c>
      <c r="AQ1859" t="s">
        <v>194</v>
      </c>
      <c r="AR1859">
        <v>244.58613283179147</v>
      </c>
      <c r="AS1859" t="s">
        <v>195</v>
      </c>
      <c r="AT1859" t="s">
        <v>227</v>
      </c>
      <c r="AU1859" t="s">
        <v>197</v>
      </c>
      <c r="AV1859" t="s">
        <v>214</v>
      </c>
      <c r="AW1859" t="s">
        <v>227</v>
      </c>
      <c r="AX1859" t="s">
        <v>197</v>
      </c>
      <c r="AY1859" t="s">
        <v>214</v>
      </c>
    </row>
    <row r="1860" spans="1:51" x14ac:dyDescent="0.45">
      <c r="A1860" s="22">
        <v>874072</v>
      </c>
      <c r="B1860" s="6">
        <v>45536</v>
      </c>
      <c r="C1860" s="22">
        <v>203000</v>
      </c>
      <c r="D1860" s="22">
        <v>70092</v>
      </c>
      <c r="E1860" s="22"/>
      <c r="F1860" s="22">
        <v>0</v>
      </c>
      <c r="G1860" s="22">
        <v>102543</v>
      </c>
      <c r="H1860" s="22">
        <v>0</v>
      </c>
      <c r="I1860" s="22"/>
      <c r="J1860" s="22">
        <v>2</v>
      </c>
      <c r="K1860" s="22">
        <v>102082</v>
      </c>
      <c r="L1860" s="23" t="s">
        <v>377</v>
      </c>
      <c r="M1860" s="23"/>
      <c r="N1860" s="23" t="s">
        <v>184</v>
      </c>
      <c r="O1860" s="23" t="s">
        <v>225</v>
      </c>
      <c r="P1860" s="22">
        <v>20</v>
      </c>
      <c r="Q1860" s="23" t="s">
        <v>186</v>
      </c>
      <c r="R1860" s="23"/>
      <c r="S1860" s="23"/>
      <c r="T1860" s="23"/>
      <c r="U1860" s="23"/>
      <c r="V1860" s="23" t="s">
        <v>187</v>
      </c>
      <c r="W1860" s="23" t="s">
        <v>188</v>
      </c>
      <c r="X1860" s="23" t="s">
        <v>189</v>
      </c>
      <c r="Y1860" s="22">
        <v>0</v>
      </c>
      <c r="Z1860" s="23" t="s">
        <v>190</v>
      </c>
      <c r="AA1860" s="23" t="s">
        <v>191</v>
      </c>
      <c r="AB1860" s="23" t="s">
        <v>190</v>
      </c>
      <c r="AC1860" s="23" t="s">
        <v>192</v>
      </c>
      <c r="AD1860" s="23" t="s">
        <v>281</v>
      </c>
      <c r="AE1860" s="23" t="s">
        <v>67</v>
      </c>
      <c r="AF1860" s="23"/>
      <c r="AG1860" s="23"/>
      <c r="AH1860" s="23"/>
      <c r="AI1860" s="23"/>
      <c r="AJ1860" s="23" t="b">
        <v>0</v>
      </c>
      <c r="AK1860" s="3">
        <v>113</v>
      </c>
      <c r="AL1860" s="3">
        <v>2408</v>
      </c>
      <c r="AM1860" s="3">
        <v>6173</v>
      </c>
      <c r="AN1860" s="24">
        <v>45536.656171952163</v>
      </c>
      <c r="AO1860" s="24">
        <v>45536.656171952163</v>
      </c>
      <c r="AP1860">
        <v>9</v>
      </c>
      <c r="AQ1860" t="s">
        <v>194</v>
      </c>
      <c r="AR1860">
        <v>244.65617195216328</v>
      </c>
      <c r="AS1860" t="s">
        <v>195</v>
      </c>
      <c r="AT1860" t="s">
        <v>228</v>
      </c>
      <c r="AU1860" t="s">
        <v>197</v>
      </c>
      <c r="AV1860" t="s">
        <v>298</v>
      </c>
      <c r="AW1860" t="s">
        <v>228</v>
      </c>
      <c r="AX1860" t="s">
        <v>197</v>
      </c>
      <c r="AY1860" t="s">
        <v>298</v>
      </c>
    </row>
    <row r="1861" spans="1:51" x14ac:dyDescent="0.45">
      <c r="A1861" s="22">
        <v>874886</v>
      </c>
      <c r="B1861" s="6">
        <v>45536</v>
      </c>
      <c r="C1861" s="22">
        <v>203000</v>
      </c>
      <c r="D1861" s="22">
        <v>1106124</v>
      </c>
      <c r="E1861" s="22"/>
      <c r="F1861" s="22">
        <v>0</v>
      </c>
      <c r="G1861" s="22">
        <v>12393</v>
      </c>
      <c r="H1861" s="22">
        <v>0</v>
      </c>
      <c r="I1861" s="22"/>
      <c r="J1861" s="22">
        <v>243920</v>
      </c>
      <c r="K1861" s="22">
        <v>9332</v>
      </c>
      <c r="L1861" s="23" t="s">
        <v>480</v>
      </c>
      <c r="M1861" s="23"/>
      <c r="N1861" s="23" t="s">
        <v>184</v>
      </c>
      <c r="O1861" s="23" t="s">
        <v>481</v>
      </c>
      <c r="P1861" s="22">
        <v>1</v>
      </c>
      <c r="Q1861" s="23" t="s">
        <v>274</v>
      </c>
      <c r="R1861" s="23"/>
      <c r="S1861" s="23"/>
      <c r="T1861" s="23"/>
      <c r="U1861" s="23"/>
      <c r="V1861" s="23" t="s">
        <v>187</v>
      </c>
      <c r="W1861" s="23" t="s">
        <v>188</v>
      </c>
      <c r="X1861" s="23" t="s">
        <v>189</v>
      </c>
      <c r="Y1861" s="22">
        <v>0</v>
      </c>
      <c r="Z1861" s="23" t="s">
        <v>190</v>
      </c>
      <c r="AA1861" s="23" t="s">
        <v>191</v>
      </c>
      <c r="AB1861" s="23" t="s">
        <v>190</v>
      </c>
      <c r="AC1861" s="23" t="s">
        <v>190</v>
      </c>
      <c r="AD1861" s="23" t="s">
        <v>190</v>
      </c>
      <c r="AE1861" s="23" t="s">
        <v>82</v>
      </c>
      <c r="AF1861" s="23" t="s">
        <v>190</v>
      </c>
      <c r="AG1861" s="23" t="s">
        <v>192</v>
      </c>
      <c r="AH1861" s="23" t="s">
        <v>415</v>
      </c>
      <c r="AI1861" s="23" t="s">
        <v>474</v>
      </c>
      <c r="AJ1861" s="23" t="b">
        <v>0</v>
      </c>
      <c r="AK1861" s="3">
        <v>111</v>
      </c>
      <c r="AL1861" s="3">
        <v>2968</v>
      </c>
      <c r="AM1861" s="3">
        <v>6859</v>
      </c>
      <c r="AN1861" s="24">
        <v>45536.876711844139</v>
      </c>
      <c r="AO1861" s="24">
        <v>45536.876723418209</v>
      </c>
      <c r="AP1861">
        <v>9</v>
      </c>
      <c r="AQ1861" t="s">
        <v>194</v>
      </c>
      <c r="AR1861">
        <v>244.87671184413921</v>
      </c>
      <c r="AS1861" t="s">
        <v>195</v>
      </c>
      <c r="AT1861" t="s">
        <v>226</v>
      </c>
      <c r="AU1861" t="s">
        <v>197</v>
      </c>
      <c r="AV1861" t="s">
        <v>242</v>
      </c>
      <c r="AW1861" t="s">
        <v>226</v>
      </c>
      <c r="AX1861" t="s">
        <v>197</v>
      </c>
      <c r="AY1861" t="s">
        <v>315</v>
      </c>
    </row>
    <row r="1862" spans="1:51" x14ac:dyDescent="0.45">
      <c r="A1862" s="22">
        <v>874741</v>
      </c>
      <c r="B1862" s="6">
        <v>45536</v>
      </c>
      <c r="C1862" s="22">
        <v>203000</v>
      </c>
      <c r="D1862" s="22">
        <v>203169</v>
      </c>
      <c r="E1862" s="22"/>
      <c r="F1862" s="22">
        <v>0</v>
      </c>
      <c r="G1862" s="22">
        <v>63632</v>
      </c>
      <c r="H1862" s="22">
        <v>59</v>
      </c>
      <c r="I1862" s="22"/>
      <c r="J1862" s="22">
        <v>6796</v>
      </c>
      <c r="K1862" s="22">
        <v>101946</v>
      </c>
      <c r="L1862" s="23" t="s">
        <v>838</v>
      </c>
      <c r="M1862" s="23"/>
      <c r="N1862" s="23" t="s">
        <v>184</v>
      </c>
      <c r="O1862" s="23" t="s">
        <v>672</v>
      </c>
      <c r="P1862" s="22">
        <v>10</v>
      </c>
      <c r="Q1862" s="23" t="s">
        <v>673</v>
      </c>
      <c r="R1862" s="23" t="s">
        <v>667</v>
      </c>
      <c r="S1862" s="23" t="s">
        <v>22</v>
      </c>
      <c r="T1862" s="23" t="s">
        <v>667</v>
      </c>
      <c r="U1862" s="23" t="s">
        <v>22</v>
      </c>
      <c r="V1862" s="23" t="s">
        <v>674</v>
      </c>
      <c r="W1862" s="23" t="s">
        <v>188</v>
      </c>
      <c r="X1862" s="23" t="s">
        <v>189</v>
      </c>
      <c r="Y1862" s="22">
        <v>0</v>
      </c>
      <c r="Z1862" s="23" t="s">
        <v>190</v>
      </c>
      <c r="AA1862" s="23" t="s">
        <v>191</v>
      </c>
      <c r="AB1862" s="23" t="s">
        <v>190</v>
      </c>
      <c r="AC1862" s="23" t="s">
        <v>190</v>
      </c>
      <c r="AD1862" s="23" t="s">
        <v>190</v>
      </c>
      <c r="AE1862" s="23" t="s">
        <v>98</v>
      </c>
      <c r="AF1862" s="23"/>
      <c r="AG1862" s="23"/>
      <c r="AH1862" s="23"/>
      <c r="AI1862" s="23"/>
      <c r="AJ1862" s="23" t="b">
        <v>0</v>
      </c>
      <c r="AK1862" s="3">
        <v>114</v>
      </c>
      <c r="AL1862" s="3">
        <v>4952</v>
      </c>
      <c r="AM1862" s="3">
        <v>6739</v>
      </c>
      <c r="AN1862" s="24">
        <v>45536.791714814812</v>
      </c>
      <c r="AO1862" s="24">
        <v>45536.791714814812</v>
      </c>
      <c r="AP1862">
        <v>9</v>
      </c>
      <c r="AQ1862" t="s">
        <v>194</v>
      </c>
      <c r="AR1862">
        <v>244.79171481481171</v>
      </c>
      <c r="AS1862" t="s">
        <v>195</v>
      </c>
      <c r="AT1862" t="s">
        <v>231</v>
      </c>
      <c r="AU1862" t="s">
        <v>197</v>
      </c>
      <c r="AV1862" t="s">
        <v>234</v>
      </c>
      <c r="AW1862" t="s">
        <v>231</v>
      </c>
      <c r="AX1862" t="s">
        <v>197</v>
      </c>
      <c r="AY1862" t="s">
        <v>234</v>
      </c>
    </row>
    <row r="1863" spans="1:51" x14ac:dyDescent="0.45">
      <c r="A1863" s="22">
        <v>874742</v>
      </c>
      <c r="B1863" s="6">
        <v>45536</v>
      </c>
      <c r="C1863" s="22">
        <v>203000</v>
      </c>
      <c r="D1863" s="22">
        <v>203169</v>
      </c>
      <c r="E1863" s="22"/>
      <c r="F1863" s="22">
        <v>0</v>
      </c>
      <c r="G1863" s="22">
        <v>63632</v>
      </c>
      <c r="H1863" s="22">
        <v>59</v>
      </c>
      <c r="I1863" s="22"/>
      <c r="J1863" s="22">
        <v>6796</v>
      </c>
      <c r="K1863" s="22">
        <v>101946</v>
      </c>
      <c r="L1863" s="23" t="s">
        <v>838</v>
      </c>
      <c r="M1863" s="23"/>
      <c r="N1863" s="23" t="s">
        <v>184</v>
      </c>
      <c r="O1863" s="23" t="s">
        <v>672</v>
      </c>
      <c r="P1863" s="22">
        <v>14</v>
      </c>
      <c r="Q1863" s="23" t="s">
        <v>673</v>
      </c>
      <c r="R1863" s="23" t="s">
        <v>667</v>
      </c>
      <c r="S1863" s="23" t="s">
        <v>22</v>
      </c>
      <c r="T1863" s="23" t="s">
        <v>667</v>
      </c>
      <c r="U1863" s="23" t="s">
        <v>22</v>
      </c>
      <c r="V1863" s="23" t="s">
        <v>674</v>
      </c>
      <c r="W1863" s="23" t="s">
        <v>188</v>
      </c>
      <c r="X1863" s="23" t="s">
        <v>189</v>
      </c>
      <c r="Y1863" s="22">
        <v>0</v>
      </c>
      <c r="Z1863" s="23" t="s">
        <v>190</v>
      </c>
      <c r="AA1863" s="23" t="s">
        <v>191</v>
      </c>
      <c r="AB1863" s="23" t="s">
        <v>190</v>
      </c>
      <c r="AC1863" s="23" t="s">
        <v>190</v>
      </c>
      <c r="AD1863" s="23" t="s">
        <v>190</v>
      </c>
      <c r="AE1863" s="23" t="s">
        <v>98</v>
      </c>
      <c r="AF1863" s="23"/>
      <c r="AG1863" s="23"/>
      <c r="AH1863" s="23"/>
      <c r="AI1863" s="23"/>
      <c r="AJ1863" s="23" t="b">
        <v>0</v>
      </c>
      <c r="AK1863" s="3">
        <v>114</v>
      </c>
      <c r="AL1863" s="3">
        <v>4952</v>
      </c>
      <c r="AM1863" s="3">
        <v>6739</v>
      </c>
      <c r="AN1863" s="24">
        <v>45536.791714814812</v>
      </c>
      <c r="AO1863" s="24">
        <v>45536.791714814812</v>
      </c>
      <c r="AP1863">
        <v>9</v>
      </c>
      <c r="AQ1863" t="s">
        <v>194</v>
      </c>
      <c r="AR1863">
        <v>244.79171481481171</v>
      </c>
      <c r="AS1863" t="s">
        <v>195</v>
      </c>
      <c r="AT1863" t="s">
        <v>231</v>
      </c>
      <c r="AU1863" t="s">
        <v>197</v>
      </c>
      <c r="AV1863" t="s">
        <v>234</v>
      </c>
      <c r="AW1863" t="s">
        <v>231</v>
      </c>
      <c r="AX1863" t="s">
        <v>197</v>
      </c>
      <c r="AY1863" t="s">
        <v>234</v>
      </c>
    </row>
    <row r="1864" spans="1:51" x14ac:dyDescent="0.45">
      <c r="A1864" s="22">
        <v>874743</v>
      </c>
      <c r="B1864" s="6">
        <v>45536</v>
      </c>
      <c r="C1864" s="22">
        <v>203000</v>
      </c>
      <c r="D1864" s="22">
        <v>203169</v>
      </c>
      <c r="E1864" s="22"/>
      <c r="F1864" s="22">
        <v>0</v>
      </c>
      <c r="G1864" s="22">
        <v>63632</v>
      </c>
      <c r="H1864" s="22">
        <v>59</v>
      </c>
      <c r="I1864" s="22"/>
      <c r="J1864" s="22">
        <v>6796</v>
      </c>
      <c r="K1864" s="22">
        <v>101946</v>
      </c>
      <c r="L1864" s="23" t="s">
        <v>838</v>
      </c>
      <c r="M1864" s="23"/>
      <c r="N1864" s="23" t="s">
        <v>184</v>
      </c>
      <c r="O1864" s="23" t="s">
        <v>672</v>
      </c>
      <c r="P1864" s="22">
        <v>10</v>
      </c>
      <c r="Q1864" s="23" t="s">
        <v>673</v>
      </c>
      <c r="R1864" s="23" t="s">
        <v>667</v>
      </c>
      <c r="S1864" s="23" t="s">
        <v>22</v>
      </c>
      <c r="T1864" s="23" t="s">
        <v>667</v>
      </c>
      <c r="U1864" s="23" t="s">
        <v>22</v>
      </c>
      <c r="V1864" s="23" t="s">
        <v>674</v>
      </c>
      <c r="W1864" s="23" t="s">
        <v>188</v>
      </c>
      <c r="X1864" s="23" t="s">
        <v>189</v>
      </c>
      <c r="Y1864" s="22">
        <v>0</v>
      </c>
      <c r="Z1864" s="23" t="s">
        <v>190</v>
      </c>
      <c r="AA1864" s="23" t="s">
        <v>191</v>
      </c>
      <c r="AB1864" s="23" t="s">
        <v>190</v>
      </c>
      <c r="AC1864" s="23" t="s">
        <v>190</v>
      </c>
      <c r="AD1864" s="23" t="s">
        <v>190</v>
      </c>
      <c r="AE1864" s="23" t="s">
        <v>98</v>
      </c>
      <c r="AF1864" s="23"/>
      <c r="AG1864" s="23"/>
      <c r="AH1864" s="23"/>
      <c r="AI1864" s="23"/>
      <c r="AJ1864" s="23" t="b">
        <v>0</v>
      </c>
      <c r="AK1864" s="3">
        <v>114</v>
      </c>
      <c r="AL1864" s="3">
        <v>4952</v>
      </c>
      <c r="AM1864" s="3">
        <v>6739</v>
      </c>
      <c r="AN1864" s="24">
        <v>45536.791714814812</v>
      </c>
      <c r="AO1864" s="24">
        <v>45536.791714814812</v>
      </c>
      <c r="AP1864">
        <v>9</v>
      </c>
      <c r="AQ1864" t="s">
        <v>194</v>
      </c>
      <c r="AR1864">
        <v>244.79171481481171</v>
      </c>
      <c r="AS1864" t="s">
        <v>195</v>
      </c>
      <c r="AT1864" t="s">
        <v>231</v>
      </c>
      <c r="AU1864" t="s">
        <v>197</v>
      </c>
      <c r="AV1864" t="s">
        <v>234</v>
      </c>
      <c r="AW1864" t="s">
        <v>231</v>
      </c>
      <c r="AX1864" t="s">
        <v>197</v>
      </c>
      <c r="AY1864" t="s">
        <v>234</v>
      </c>
    </row>
    <row r="1865" spans="1:51" x14ac:dyDescent="0.45">
      <c r="A1865" s="22">
        <v>874744</v>
      </c>
      <c r="B1865" s="6">
        <v>45536</v>
      </c>
      <c r="C1865" s="22">
        <v>203000</v>
      </c>
      <c r="D1865" s="22">
        <v>203169</v>
      </c>
      <c r="E1865" s="22"/>
      <c r="F1865" s="22">
        <v>0</v>
      </c>
      <c r="G1865" s="22">
        <v>63632</v>
      </c>
      <c r="H1865" s="22">
        <v>59</v>
      </c>
      <c r="I1865" s="22"/>
      <c r="J1865" s="22">
        <v>6796</v>
      </c>
      <c r="K1865" s="22">
        <v>101946</v>
      </c>
      <c r="L1865" s="23" t="s">
        <v>838</v>
      </c>
      <c r="M1865" s="23"/>
      <c r="N1865" s="23" t="s">
        <v>184</v>
      </c>
      <c r="O1865" s="23" t="s">
        <v>672</v>
      </c>
      <c r="P1865" s="22">
        <v>14</v>
      </c>
      <c r="Q1865" s="23" t="s">
        <v>673</v>
      </c>
      <c r="R1865" s="23" t="s">
        <v>667</v>
      </c>
      <c r="S1865" s="23" t="s">
        <v>22</v>
      </c>
      <c r="T1865" s="23" t="s">
        <v>667</v>
      </c>
      <c r="U1865" s="23" t="s">
        <v>22</v>
      </c>
      <c r="V1865" s="23" t="s">
        <v>674</v>
      </c>
      <c r="W1865" s="23" t="s">
        <v>188</v>
      </c>
      <c r="X1865" s="23" t="s">
        <v>189</v>
      </c>
      <c r="Y1865" s="22">
        <v>0</v>
      </c>
      <c r="Z1865" s="23" t="s">
        <v>190</v>
      </c>
      <c r="AA1865" s="23" t="s">
        <v>191</v>
      </c>
      <c r="AB1865" s="23" t="s">
        <v>190</v>
      </c>
      <c r="AC1865" s="23" t="s">
        <v>190</v>
      </c>
      <c r="AD1865" s="23" t="s">
        <v>190</v>
      </c>
      <c r="AE1865" s="23" t="s">
        <v>98</v>
      </c>
      <c r="AF1865" s="23"/>
      <c r="AG1865" s="23"/>
      <c r="AH1865" s="23"/>
      <c r="AI1865" s="23"/>
      <c r="AJ1865" s="23" t="b">
        <v>0</v>
      </c>
      <c r="AK1865" s="3">
        <v>114</v>
      </c>
      <c r="AL1865" s="3">
        <v>4952</v>
      </c>
      <c r="AM1865" s="3">
        <v>6739</v>
      </c>
      <c r="AN1865" s="24">
        <v>45536.791714814812</v>
      </c>
      <c r="AO1865" s="24">
        <v>45536.791714814812</v>
      </c>
      <c r="AP1865">
        <v>9</v>
      </c>
      <c r="AQ1865" t="s">
        <v>194</v>
      </c>
      <c r="AR1865">
        <v>244.79171481481171</v>
      </c>
      <c r="AS1865" t="s">
        <v>195</v>
      </c>
      <c r="AT1865" t="s">
        <v>231</v>
      </c>
      <c r="AU1865" t="s">
        <v>197</v>
      </c>
      <c r="AV1865" t="s">
        <v>234</v>
      </c>
      <c r="AW1865" t="s">
        <v>231</v>
      </c>
      <c r="AX1865" t="s">
        <v>197</v>
      </c>
      <c r="AY1865" t="s">
        <v>234</v>
      </c>
    </row>
    <row r="1866" spans="1:51" x14ac:dyDescent="0.45">
      <c r="A1866" s="22">
        <v>872470</v>
      </c>
      <c r="B1866" s="6">
        <v>45536</v>
      </c>
      <c r="C1866" s="22">
        <v>203000</v>
      </c>
      <c r="D1866" s="22">
        <v>123383</v>
      </c>
      <c r="E1866" s="22"/>
      <c r="F1866" s="22">
        <v>254</v>
      </c>
      <c r="G1866" s="22">
        <v>131732</v>
      </c>
      <c r="H1866" s="22">
        <v>27</v>
      </c>
      <c r="I1866" s="22">
        <v>511</v>
      </c>
      <c r="J1866" s="22">
        <v>0</v>
      </c>
      <c r="K1866" s="22">
        <v>102260</v>
      </c>
      <c r="L1866" s="23" t="s">
        <v>949</v>
      </c>
      <c r="M1866" s="23"/>
      <c r="N1866" s="23" t="s">
        <v>184</v>
      </c>
      <c r="O1866" s="23" t="s">
        <v>517</v>
      </c>
      <c r="P1866" s="22">
        <v>15</v>
      </c>
      <c r="Q1866" s="23" t="s">
        <v>518</v>
      </c>
      <c r="R1866" s="23"/>
      <c r="S1866" s="23"/>
      <c r="T1866" s="23"/>
      <c r="U1866" s="23"/>
      <c r="V1866" s="23" t="s">
        <v>519</v>
      </c>
      <c r="W1866" s="23" t="s">
        <v>188</v>
      </c>
      <c r="X1866" s="23" t="s">
        <v>601</v>
      </c>
      <c r="Y1866" s="22">
        <v>2</v>
      </c>
      <c r="Z1866" s="23"/>
      <c r="AA1866" s="23" t="s">
        <v>602</v>
      </c>
      <c r="AB1866" s="23"/>
      <c r="AC1866" s="23"/>
      <c r="AD1866" s="23"/>
      <c r="AE1866" s="23"/>
      <c r="AF1866" s="23" t="s">
        <v>190</v>
      </c>
      <c r="AG1866" s="23" t="s">
        <v>520</v>
      </c>
      <c r="AH1866" s="23" t="s">
        <v>281</v>
      </c>
      <c r="AI1866" s="23" t="s">
        <v>521</v>
      </c>
      <c r="AJ1866" s="23" t="b">
        <v>0</v>
      </c>
      <c r="AK1866" s="3">
        <v>114</v>
      </c>
      <c r="AL1866" s="3">
        <v>3404</v>
      </c>
      <c r="AM1866" s="3">
        <v>4857</v>
      </c>
      <c r="AN1866" s="24">
        <v>45536.304713734571</v>
      </c>
      <c r="AO1866" s="24">
        <v>45536.304713734571</v>
      </c>
      <c r="AP1866">
        <v>9</v>
      </c>
      <c r="AQ1866" t="s">
        <v>194</v>
      </c>
      <c r="AR1866">
        <v>244.30471373457112</v>
      </c>
      <c r="AS1866" t="s">
        <v>195</v>
      </c>
      <c r="AT1866" t="s">
        <v>408</v>
      </c>
      <c r="AU1866" t="s">
        <v>197</v>
      </c>
      <c r="AV1866" t="s">
        <v>250</v>
      </c>
      <c r="AW1866" t="s">
        <v>408</v>
      </c>
      <c r="AX1866" t="s">
        <v>197</v>
      </c>
      <c r="AY1866" t="s">
        <v>250</v>
      </c>
    </row>
    <row r="1867" spans="1:51" x14ac:dyDescent="0.45">
      <c r="A1867" s="22">
        <v>875287</v>
      </c>
      <c r="B1867" s="6">
        <v>45536</v>
      </c>
      <c r="C1867" s="22">
        <v>203000</v>
      </c>
      <c r="D1867" s="22">
        <v>463296</v>
      </c>
      <c r="E1867" s="22"/>
      <c r="F1867" s="22">
        <v>14198</v>
      </c>
      <c r="G1867" s="22">
        <v>26170</v>
      </c>
      <c r="H1867" s="22">
        <v>1</v>
      </c>
      <c r="I1867" s="22"/>
      <c r="J1867" s="22">
        <v>21</v>
      </c>
      <c r="K1867" s="22">
        <v>101752</v>
      </c>
      <c r="L1867" s="23" t="s">
        <v>995</v>
      </c>
      <c r="M1867" s="23"/>
      <c r="N1867" s="23" t="s">
        <v>184</v>
      </c>
      <c r="O1867" s="23" t="s">
        <v>225</v>
      </c>
      <c r="P1867" s="22">
        <v>1</v>
      </c>
      <c r="Q1867" s="23" t="s">
        <v>274</v>
      </c>
      <c r="R1867" s="23"/>
      <c r="S1867" s="23"/>
      <c r="T1867" s="23"/>
      <c r="U1867" s="23"/>
      <c r="V1867" s="23" t="s">
        <v>187</v>
      </c>
      <c r="W1867" s="23" t="s">
        <v>188</v>
      </c>
      <c r="X1867" s="23" t="s">
        <v>189</v>
      </c>
      <c r="Y1867" s="22">
        <v>0</v>
      </c>
      <c r="Z1867" s="23" t="s">
        <v>190</v>
      </c>
      <c r="AA1867" s="23" t="s">
        <v>191</v>
      </c>
      <c r="AB1867" s="23" t="s">
        <v>190</v>
      </c>
      <c r="AC1867" s="23" t="s">
        <v>190</v>
      </c>
      <c r="AD1867" s="23" t="s">
        <v>190</v>
      </c>
      <c r="AE1867" s="23" t="s">
        <v>85</v>
      </c>
      <c r="AF1867" s="23" t="s">
        <v>190</v>
      </c>
      <c r="AG1867" s="23" t="s">
        <v>192</v>
      </c>
      <c r="AH1867" s="23" t="s">
        <v>281</v>
      </c>
      <c r="AI1867" s="23" t="s">
        <v>996</v>
      </c>
      <c r="AJ1867" s="23" t="b">
        <v>0</v>
      </c>
      <c r="AK1867" s="3">
        <v>115</v>
      </c>
      <c r="AL1867" s="3">
        <v>2408</v>
      </c>
      <c r="AM1867" s="3">
        <v>7243</v>
      </c>
      <c r="AN1867" s="24">
        <v>45536.946908680555</v>
      </c>
      <c r="AO1867" s="24">
        <v>45536.946908680555</v>
      </c>
      <c r="AP1867">
        <v>9</v>
      </c>
      <c r="AQ1867" t="s">
        <v>194</v>
      </c>
      <c r="AR1867">
        <v>244.94690868055477</v>
      </c>
      <c r="AS1867" t="s">
        <v>195</v>
      </c>
      <c r="AT1867" t="s">
        <v>237</v>
      </c>
      <c r="AU1867" t="s">
        <v>197</v>
      </c>
      <c r="AV1867" t="s">
        <v>301</v>
      </c>
      <c r="AW1867" t="s">
        <v>237</v>
      </c>
      <c r="AX1867" t="s">
        <v>197</v>
      </c>
      <c r="AY1867" t="s">
        <v>301</v>
      </c>
    </row>
    <row r="1868" spans="1:51" x14ac:dyDescent="0.45">
      <c r="A1868" s="22">
        <v>873896</v>
      </c>
      <c r="B1868" s="6">
        <v>45536</v>
      </c>
      <c r="C1868" s="22">
        <v>203000</v>
      </c>
      <c r="D1868" s="22">
        <v>132099</v>
      </c>
      <c r="E1868" s="22"/>
      <c r="F1868" s="22">
        <v>24</v>
      </c>
      <c r="G1868" s="22">
        <v>99523</v>
      </c>
      <c r="H1868" s="22">
        <v>0</v>
      </c>
      <c r="I1868" s="22"/>
      <c r="J1868" s="22">
        <v>2</v>
      </c>
      <c r="K1868" s="22">
        <v>101776</v>
      </c>
      <c r="L1868" s="23" t="s">
        <v>1408</v>
      </c>
      <c r="M1868" s="23"/>
      <c r="N1868" s="23" t="s">
        <v>184</v>
      </c>
      <c r="O1868" s="23" t="s">
        <v>225</v>
      </c>
      <c r="P1868" s="22">
        <v>20</v>
      </c>
      <c r="Q1868" s="23" t="s">
        <v>186</v>
      </c>
      <c r="R1868" s="23"/>
      <c r="S1868" s="23"/>
      <c r="T1868" s="23"/>
      <c r="U1868" s="23"/>
      <c r="V1868" s="23" t="s">
        <v>187</v>
      </c>
      <c r="W1868" s="23" t="s">
        <v>188</v>
      </c>
      <c r="X1868" s="23" t="s">
        <v>189</v>
      </c>
      <c r="Y1868" s="22">
        <v>0</v>
      </c>
      <c r="Z1868" s="23" t="s">
        <v>190</v>
      </c>
      <c r="AA1868" s="23" t="s">
        <v>191</v>
      </c>
      <c r="AB1868" s="23" t="s">
        <v>190</v>
      </c>
      <c r="AC1868" s="23" t="s">
        <v>192</v>
      </c>
      <c r="AD1868" s="23" t="s">
        <v>281</v>
      </c>
      <c r="AE1868" s="23" t="s">
        <v>67</v>
      </c>
      <c r="AF1868" s="23"/>
      <c r="AG1868" s="23"/>
      <c r="AH1868" s="23"/>
      <c r="AI1868" s="23"/>
      <c r="AJ1868" s="23" t="b">
        <v>0</v>
      </c>
      <c r="AK1868" s="3">
        <v>109</v>
      </c>
      <c r="AL1868" s="3">
        <v>2408</v>
      </c>
      <c r="AM1868" s="3">
        <v>5996</v>
      </c>
      <c r="AN1868" s="24">
        <v>45536.651264429012</v>
      </c>
      <c r="AO1868" s="24">
        <v>45536.651264429012</v>
      </c>
      <c r="AP1868">
        <v>9</v>
      </c>
      <c r="AQ1868" t="s">
        <v>194</v>
      </c>
      <c r="AR1868">
        <v>244.65126442901237</v>
      </c>
      <c r="AS1868" t="s">
        <v>195</v>
      </c>
      <c r="AT1868" t="s">
        <v>228</v>
      </c>
      <c r="AU1868" t="s">
        <v>197</v>
      </c>
      <c r="AV1868" t="s">
        <v>257</v>
      </c>
      <c r="AW1868" t="s">
        <v>228</v>
      </c>
      <c r="AX1868" t="s">
        <v>197</v>
      </c>
      <c r="AY1868" t="s">
        <v>257</v>
      </c>
    </row>
    <row r="1869" spans="1:51" x14ac:dyDescent="0.45">
      <c r="A1869" s="22">
        <v>873742</v>
      </c>
      <c r="B1869" s="6">
        <v>45536</v>
      </c>
      <c r="C1869" s="22">
        <v>203000</v>
      </c>
      <c r="D1869" s="22">
        <v>1250779</v>
      </c>
      <c r="E1869" s="22"/>
      <c r="F1869" s="22">
        <v>1452</v>
      </c>
      <c r="G1869" s="22">
        <v>106016</v>
      </c>
      <c r="H1869" s="22">
        <v>0</v>
      </c>
      <c r="I1869" s="22"/>
      <c r="J1869" s="22">
        <v>24932</v>
      </c>
      <c r="K1869" s="22">
        <v>5425</v>
      </c>
      <c r="L1869" s="23" t="s">
        <v>1530</v>
      </c>
      <c r="M1869" s="23"/>
      <c r="N1869" s="23" t="s">
        <v>184</v>
      </c>
      <c r="O1869" s="23" t="s">
        <v>225</v>
      </c>
      <c r="P1869" s="22">
        <v>18</v>
      </c>
      <c r="Q1869" s="23" t="s">
        <v>279</v>
      </c>
      <c r="R1869" s="23"/>
      <c r="S1869" s="23"/>
      <c r="T1869" s="23"/>
      <c r="U1869" s="23"/>
      <c r="V1869" s="23" t="s">
        <v>187</v>
      </c>
      <c r="W1869" s="23" t="s">
        <v>188</v>
      </c>
      <c r="X1869" s="23" t="s">
        <v>189</v>
      </c>
      <c r="Y1869" s="22">
        <v>0</v>
      </c>
      <c r="Z1869" s="23" t="s">
        <v>190</v>
      </c>
      <c r="AA1869" s="23" t="s">
        <v>191</v>
      </c>
      <c r="AB1869" s="23" t="s">
        <v>190</v>
      </c>
      <c r="AC1869" s="23" t="s">
        <v>280</v>
      </c>
      <c r="AD1869" s="23" t="s">
        <v>281</v>
      </c>
      <c r="AE1869" s="23" t="s">
        <v>94</v>
      </c>
      <c r="AF1869" s="23"/>
      <c r="AG1869" s="23"/>
      <c r="AH1869" s="23"/>
      <c r="AI1869" s="23"/>
      <c r="AJ1869" s="23" t="b">
        <v>0</v>
      </c>
      <c r="AK1869" s="3">
        <v>98</v>
      </c>
      <c r="AL1869" s="3">
        <v>2408</v>
      </c>
      <c r="AM1869" s="3">
        <v>5880</v>
      </c>
      <c r="AN1869" s="24">
        <v>45536.640541242283</v>
      </c>
      <c r="AO1869" s="24">
        <v>45536.64055281636</v>
      </c>
      <c r="AP1869">
        <v>9</v>
      </c>
      <c r="AQ1869" t="s">
        <v>194</v>
      </c>
      <c r="AR1869">
        <v>244.64054124228278</v>
      </c>
      <c r="AS1869" t="s">
        <v>195</v>
      </c>
      <c r="AT1869" t="s">
        <v>228</v>
      </c>
      <c r="AU1869" t="s">
        <v>197</v>
      </c>
      <c r="AV1869" t="s">
        <v>206</v>
      </c>
      <c r="AW1869" t="s">
        <v>228</v>
      </c>
      <c r="AX1869" t="s">
        <v>197</v>
      </c>
      <c r="AY1869" t="s">
        <v>210</v>
      </c>
    </row>
    <row r="1870" spans="1:51" x14ac:dyDescent="0.45">
      <c r="A1870" s="22">
        <v>872491</v>
      </c>
      <c r="B1870" s="6">
        <v>45536</v>
      </c>
      <c r="C1870" s="22">
        <v>203000</v>
      </c>
      <c r="D1870" s="22">
        <v>127110</v>
      </c>
      <c r="E1870" s="22"/>
      <c r="F1870" s="22">
        <v>7</v>
      </c>
      <c r="G1870" s="22">
        <v>95666</v>
      </c>
      <c r="H1870" s="22">
        <v>0</v>
      </c>
      <c r="I1870" s="22">
        <v>0</v>
      </c>
      <c r="J1870" s="22">
        <v>0</v>
      </c>
      <c r="K1870" s="22">
        <v>101880</v>
      </c>
      <c r="L1870" s="23" t="s">
        <v>1650</v>
      </c>
      <c r="M1870" s="23"/>
      <c r="N1870" s="23" t="s">
        <v>184</v>
      </c>
      <c r="O1870" s="23" t="s">
        <v>517</v>
      </c>
      <c r="P1870" s="22">
        <v>15</v>
      </c>
      <c r="Q1870" s="23" t="s">
        <v>518</v>
      </c>
      <c r="R1870" s="23"/>
      <c r="S1870" s="23"/>
      <c r="T1870" s="23"/>
      <c r="U1870" s="23"/>
      <c r="V1870" s="23" t="s">
        <v>519</v>
      </c>
      <c r="W1870" s="23" t="s">
        <v>188</v>
      </c>
      <c r="X1870" s="23" t="s">
        <v>601</v>
      </c>
      <c r="Y1870" s="22">
        <v>2</v>
      </c>
      <c r="Z1870" s="23"/>
      <c r="AA1870" s="23" t="s">
        <v>602</v>
      </c>
      <c r="AB1870" s="23"/>
      <c r="AC1870" s="23"/>
      <c r="AD1870" s="23"/>
      <c r="AE1870" s="23"/>
      <c r="AF1870" s="23" t="s">
        <v>190</v>
      </c>
      <c r="AG1870" s="23" t="s">
        <v>520</v>
      </c>
      <c r="AH1870" s="23" t="s">
        <v>281</v>
      </c>
      <c r="AI1870" s="23" t="s">
        <v>521</v>
      </c>
      <c r="AJ1870" s="23" t="b">
        <v>0</v>
      </c>
      <c r="AK1870" s="3">
        <v>127</v>
      </c>
      <c r="AL1870" s="3">
        <v>3404</v>
      </c>
      <c r="AM1870" s="3">
        <v>4878</v>
      </c>
      <c r="AN1870" s="24">
        <v>45536.30723726852</v>
      </c>
      <c r="AO1870" s="24">
        <v>45536.30723726852</v>
      </c>
      <c r="AP1870">
        <v>9</v>
      </c>
      <c r="AQ1870" t="s">
        <v>194</v>
      </c>
      <c r="AR1870">
        <v>244.30723726852011</v>
      </c>
      <c r="AS1870" t="s">
        <v>195</v>
      </c>
      <c r="AT1870" t="s">
        <v>408</v>
      </c>
      <c r="AU1870" t="s">
        <v>197</v>
      </c>
      <c r="AV1870" t="s">
        <v>239</v>
      </c>
      <c r="AW1870" t="s">
        <v>408</v>
      </c>
      <c r="AX1870" t="s">
        <v>197</v>
      </c>
      <c r="AY1870" t="s">
        <v>239</v>
      </c>
    </row>
    <row r="1871" spans="1:51" x14ac:dyDescent="0.45">
      <c r="A1871" s="22">
        <v>872283</v>
      </c>
      <c r="B1871" s="6">
        <v>45536</v>
      </c>
      <c r="C1871" s="22">
        <v>202000</v>
      </c>
      <c r="D1871" s="22">
        <v>219502</v>
      </c>
      <c r="E1871" s="22"/>
      <c r="F1871" s="22">
        <v>10274</v>
      </c>
      <c r="G1871" s="22">
        <v>8306</v>
      </c>
      <c r="H1871" s="22">
        <v>10</v>
      </c>
      <c r="I1871" s="22"/>
      <c r="J1871" s="22">
        <v>210</v>
      </c>
      <c r="K1871" s="22">
        <v>8661</v>
      </c>
      <c r="L1871" s="23" t="s">
        <v>1260</v>
      </c>
      <c r="M1871" s="23"/>
      <c r="N1871" s="23" t="s">
        <v>184</v>
      </c>
      <c r="O1871" s="23" t="s">
        <v>1261</v>
      </c>
      <c r="P1871" s="22">
        <v>19</v>
      </c>
      <c r="Q1871" s="23" t="s">
        <v>681</v>
      </c>
      <c r="R1871" s="23"/>
      <c r="S1871" s="23"/>
      <c r="T1871" s="23"/>
      <c r="U1871" s="23"/>
      <c r="V1871" s="23" t="s">
        <v>187</v>
      </c>
      <c r="W1871" s="23" t="s">
        <v>188</v>
      </c>
      <c r="X1871" s="23" t="s">
        <v>189</v>
      </c>
      <c r="Y1871" s="22">
        <v>0</v>
      </c>
      <c r="Z1871" s="23" t="s">
        <v>190</v>
      </c>
      <c r="AA1871" s="23" t="s">
        <v>191</v>
      </c>
      <c r="AB1871" s="23" t="s">
        <v>190</v>
      </c>
      <c r="AC1871" s="23" t="s">
        <v>898</v>
      </c>
      <c r="AD1871" s="23" t="s">
        <v>281</v>
      </c>
      <c r="AE1871" s="23" t="s">
        <v>128</v>
      </c>
      <c r="AF1871" s="23"/>
      <c r="AG1871" s="23"/>
      <c r="AH1871" s="23"/>
      <c r="AI1871" s="23"/>
      <c r="AJ1871" s="23" t="b">
        <v>0</v>
      </c>
      <c r="AK1871" s="3">
        <v>123</v>
      </c>
      <c r="AL1871" s="3">
        <v>1988</v>
      </c>
      <c r="AM1871" s="3">
        <v>4708</v>
      </c>
      <c r="AN1871" s="24">
        <v>45536.252110262343</v>
      </c>
      <c r="AO1871" s="24">
        <v>45536.252110262343</v>
      </c>
      <c r="AP1871">
        <v>9</v>
      </c>
      <c r="AQ1871" t="s">
        <v>194</v>
      </c>
      <c r="AR1871">
        <v>244.25211026234319</v>
      </c>
      <c r="AS1871" t="s">
        <v>195</v>
      </c>
      <c r="AT1871" t="s">
        <v>222</v>
      </c>
      <c r="AU1871" t="s">
        <v>197</v>
      </c>
      <c r="AV1871" t="s">
        <v>214</v>
      </c>
      <c r="AW1871" t="s">
        <v>222</v>
      </c>
      <c r="AX1871" t="s">
        <v>197</v>
      </c>
      <c r="AY1871" t="s">
        <v>214</v>
      </c>
    </row>
    <row r="1872" spans="1:51" x14ac:dyDescent="0.45">
      <c r="A1872" s="22">
        <v>873996</v>
      </c>
      <c r="B1872" s="6">
        <v>45536</v>
      </c>
      <c r="C1872" s="22">
        <v>189000</v>
      </c>
      <c r="D1872" s="22">
        <v>156716</v>
      </c>
      <c r="E1872" s="22"/>
      <c r="F1872" s="22">
        <v>0</v>
      </c>
      <c r="G1872" s="22">
        <v>98796</v>
      </c>
      <c r="H1872" s="22">
        <v>0</v>
      </c>
      <c r="I1872" s="22"/>
      <c r="J1872" s="22">
        <v>2</v>
      </c>
      <c r="K1872" s="22">
        <v>101606</v>
      </c>
      <c r="L1872" s="23" t="s">
        <v>363</v>
      </c>
      <c r="M1872" s="23"/>
      <c r="N1872" s="23" t="s">
        <v>184</v>
      </c>
      <c r="O1872" s="23" t="s">
        <v>225</v>
      </c>
      <c r="P1872" s="22">
        <v>20</v>
      </c>
      <c r="Q1872" s="23" t="s">
        <v>186</v>
      </c>
      <c r="R1872" s="23"/>
      <c r="S1872" s="23"/>
      <c r="T1872" s="23"/>
      <c r="U1872" s="23"/>
      <c r="V1872" s="23" t="s">
        <v>187</v>
      </c>
      <c r="W1872" s="23" t="s">
        <v>188</v>
      </c>
      <c r="X1872" s="23" t="s">
        <v>189</v>
      </c>
      <c r="Y1872" s="22">
        <v>0</v>
      </c>
      <c r="Z1872" s="23" t="s">
        <v>190</v>
      </c>
      <c r="AA1872" s="23" t="s">
        <v>191</v>
      </c>
      <c r="AB1872" s="23" t="s">
        <v>190</v>
      </c>
      <c r="AC1872" s="23" t="s">
        <v>192</v>
      </c>
      <c r="AD1872" s="23" t="s">
        <v>281</v>
      </c>
      <c r="AE1872" s="23" t="s">
        <v>67</v>
      </c>
      <c r="AF1872" s="23"/>
      <c r="AG1872" s="23"/>
      <c r="AH1872" s="23"/>
      <c r="AI1872" s="23"/>
      <c r="AJ1872" s="23" t="b">
        <v>0</v>
      </c>
      <c r="AK1872" s="3">
        <v>97</v>
      </c>
      <c r="AL1872" s="3">
        <v>2408</v>
      </c>
      <c r="AM1872" s="3">
        <v>6096</v>
      </c>
      <c r="AN1872" s="24">
        <v>45536.6543191358</v>
      </c>
      <c r="AO1872" s="24">
        <v>45536.6543191358</v>
      </c>
      <c r="AP1872">
        <v>9</v>
      </c>
      <c r="AQ1872" t="s">
        <v>194</v>
      </c>
      <c r="AR1872">
        <v>244.6543191357996</v>
      </c>
      <c r="AS1872" t="s">
        <v>195</v>
      </c>
      <c r="AT1872" t="s">
        <v>228</v>
      </c>
      <c r="AU1872" t="s">
        <v>197</v>
      </c>
      <c r="AV1872" t="s">
        <v>218</v>
      </c>
      <c r="AW1872" t="s">
        <v>228</v>
      </c>
      <c r="AX1872" t="s">
        <v>197</v>
      </c>
      <c r="AY1872" t="s">
        <v>218</v>
      </c>
    </row>
    <row r="1873" spans="1:51" x14ac:dyDescent="0.45">
      <c r="A1873" s="22">
        <v>872499</v>
      </c>
      <c r="B1873" s="6">
        <v>45536</v>
      </c>
      <c r="C1873" s="22">
        <v>189000</v>
      </c>
      <c r="D1873" s="22">
        <v>102364</v>
      </c>
      <c r="E1873" s="22"/>
      <c r="F1873" s="22">
        <v>0</v>
      </c>
      <c r="G1873" s="22">
        <v>19812</v>
      </c>
      <c r="H1873" s="22">
        <v>0</v>
      </c>
      <c r="I1873" s="22">
        <v>0</v>
      </c>
      <c r="J1873" s="22">
        <v>2</v>
      </c>
      <c r="K1873" s="22">
        <v>102203</v>
      </c>
      <c r="L1873" s="23" t="s">
        <v>664</v>
      </c>
      <c r="M1873" s="23"/>
      <c r="N1873" s="23" t="s">
        <v>184</v>
      </c>
      <c r="O1873" s="23" t="s">
        <v>517</v>
      </c>
      <c r="P1873" s="22">
        <v>15</v>
      </c>
      <c r="Q1873" s="23" t="s">
        <v>518</v>
      </c>
      <c r="R1873" s="23"/>
      <c r="S1873" s="23"/>
      <c r="T1873" s="23"/>
      <c r="U1873" s="23"/>
      <c r="V1873" s="23" t="s">
        <v>519</v>
      </c>
      <c r="W1873" s="23" t="s">
        <v>188</v>
      </c>
      <c r="X1873" s="23" t="s">
        <v>601</v>
      </c>
      <c r="Y1873" s="22">
        <v>0</v>
      </c>
      <c r="Z1873" s="23"/>
      <c r="AA1873" s="23" t="s">
        <v>191</v>
      </c>
      <c r="AB1873" s="23"/>
      <c r="AC1873" s="23"/>
      <c r="AD1873" s="23"/>
      <c r="AE1873" s="23"/>
      <c r="AF1873" s="23" t="s">
        <v>190</v>
      </c>
      <c r="AG1873" s="23" t="s">
        <v>520</v>
      </c>
      <c r="AH1873" s="23" t="s">
        <v>281</v>
      </c>
      <c r="AI1873" s="23" t="s">
        <v>521</v>
      </c>
      <c r="AJ1873" s="23" t="b">
        <v>0</v>
      </c>
      <c r="AK1873" s="3">
        <v>127</v>
      </c>
      <c r="AL1873" s="3">
        <v>3404</v>
      </c>
      <c r="AM1873" s="3">
        <v>4886</v>
      </c>
      <c r="AN1873" s="24">
        <v>45536.307861844136</v>
      </c>
      <c r="AO1873" s="24">
        <v>45536.307861844136</v>
      </c>
      <c r="AP1873">
        <v>9</v>
      </c>
      <c r="AQ1873" t="s">
        <v>194</v>
      </c>
      <c r="AR1873">
        <v>244.30786184413591</v>
      </c>
      <c r="AS1873" t="s">
        <v>195</v>
      </c>
      <c r="AT1873" t="s">
        <v>408</v>
      </c>
      <c r="AU1873" t="s">
        <v>197</v>
      </c>
      <c r="AV1873" t="s">
        <v>231</v>
      </c>
      <c r="AW1873" t="s">
        <v>408</v>
      </c>
      <c r="AX1873" t="s">
        <v>197</v>
      </c>
      <c r="AY1873" t="s">
        <v>231</v>
      </c>
    </row>
    <row r="1874" spans="1:51" x14ac:dyDescent="0.45">
      <c r="A1874" s="22">
        <v>874098</v>
      </c>
      <c r="B1874" s="6">
        <v>45536</v>
      </c>
      <c r="C1874" s="22">
        <v>189000</v>
      </c>
      <c r="D1874" s="22">
        <v>204545</v>
      </c>
      <c r="E1874" s="22"/>
      <c r="F1874" s="22">
        <v>7</v>
      </c>
      <c r="G1874" s="22">
        <v>115005</v>
      </c>
      <c r="H1874" s="22">
        <v>0</v>
      </c>
      <c r="I1874" s="22"/>
      <c r="J1874" s="22">
        <v>2</v>
      </c>
      <c r="K1874" s="22">
        <v>101657</v>
      </c>
      <c r="L1874" s="23" t="s">
        <v>1403</v>
      </c>
      <c r="M1874" s="23"/>
      <c r="N1874" s="23" t="s">
        <v>184</v>
      </c>
      <c r="O1874" s="23" t="s">
        <v>225</v>
      </c>
      <c r="P1874" s="22">
        <v>20</v>
      </c>
      <c r="Q1874" s="23" t="s">
        <v>186</v>
      </c>
      <c r="R1874" s="23"/>
      <c r="S1874" s="23"/>
      <c r="T1874" s="23"/>
      <c r="U1874" s="23"/>
      <c r="V1874" s="23" t="s">
        <v>187</v>
      </c>
      <c r="W1874" s="23" t="s">
        <v>188</v>
      </c>
      <c r="X1874" s="23" t="s">
        <v>189</v>
      </c>
      <c r="Y1874" s="22">
        <v>0</v>
      </c>
      <c r="Z1874" s="23" t="s">
        <v>190</v>
      </c>
      <c r="AA1874" s="23" t="s">
        <v>191</v>
      </c>
      <c r="AB1874" s="23" t="s">
        <v>190</v>
      </c>
      <c r="AC1874" s="23" t="s">
        <v>192</v>
      </c>
      <c r="AD1874" s="23" t="s">
        <v>281</v>
      </c>
      <c r="AE1874" s="23" t="s">
        <v>67</v>
      </c>
      <c r="AF1874" s="23"/>
      <c r="AG1874" s="23"/>
      <c r="AH1874" s="23"/>
      <c r="AI1874" s="23"/>
      <c r="AJ1874" s="23" t="b">
        <v>0</v>
      </c>
      <c r="AK1874" s="3">
        <v>97</v>
      </c>
      <c r="AL1874" s="3">
        <v>2408</v>
      </c>
      <c r="AM1874" s="3">
        <v>6201</v>
      </c>
      <c r="AN1874" s="24">
        <v>45536.656656250001</v>
      </c>
      <c r="AO1874" s="24">
        <v>45536.656656250001</v>
      </c>
      <c r="AP1874">
        <v>9</v>
      </c>
      <c r="AQ1874" t="s">
        <v>194</v>
      </c>
      <c r="AR1874">
        <v>244.65665625000111</v>
      </c>
      <c r="AS1874" t="s">
        <v>195</v>
      </c>
      <c r="AT1874" t="s">
        <v>228</v>
      </c>
      <c r="AU1874" t="s">
        <v>197</v>
      </c>
      <c r="AV1874" t="s">
        <v>314</v>
      </c>
      <c r="AW1874" t="s">
        <v>228</v>
      </c>
      <c r="AX1874" t="s">
        <v>197</v>
      </c>
      <c r="AY1874" t="s">
        <v>314</v>
      </c>
    </row>
    <row r="1875" spans="1:51" x14ac:dyDescent="0.45">
      <c r="A1875" s="22">
        <v>871278</v>
      </c>
      <c r="B1875" s="6">
        <v>45536</v>
      </c>
      <c r="C1875" s="22">
        <v>188000</v>
      </c>
      <c r="D1875" s="22">
        <v>568025</v>
      </c>
      <c r="E1875" s="22"/>
      <c r="F1875" s="22">
        <v>0</v>
      </c>
      <c r="G1875" s="22">
        <v>55948</v>
      </c>
      <c r="H1875" s="22">
        <v>0</v>
      </c>
      <c r="I1875" s="22"/>
      <c r="J1875" s="22">
        <v>30</v>
      </c>
      <c r="K1875" s="22">
        <v>100487</v>
      </c>
      <c r="L1875" s="23" t="s">
        <v>435</v>
      </c>
      <c r="M1875" s="23"/>
      <c r="N1875" s="23" t="s">
        <v>184</v>
      </c>
      <c r="O1875" s="23" t="s">
        <v>185</v>
      </c>
      <c r="P1875" s="22">
        <v>1</v>
      </c>
      <c r="Q1875" s="23" t="s">
        <v>274</v>
      </c>
      <c r="R1875" s="23"/>
      <c r="S1875" s="23"/>
      <c r="T1875" s="23"/>
      <c r="U1875" s="23"/>
      <c r="V1875" s="23" t="s">
        <v>187</v>
      </c>
      <c r="W1875" s="23" t="s">
        <v>188</v>
      </c>
      <c r="X1875" s="23" t="s">
        <v>189</v>
      </c>
      <c r="Y1875" s="22">
        <v>0</v>
      </c>
      <c r="Z1875" s="23" t="s">
        <v>190</v>
      </c>
      <c r="AA1875" s="23" t="s">
        <v>191</v>
      </c>
      <c r="AB1875" s="23" t="s">
        <v>190</v>
      </c>
      <c r="AC1875" s="23" t="s">
        <v>190</v>
      </c>
      <c r="AD1875" s="23" t="s">
        <v>190</v>
      </c>
      <c r="AE1875" s="23" t="s">
        <v>82</v>
      </c>
      <c r="AF1875" s="23" t="s">
        <v>190</v>
      </c>
      <c r="AG1875" s="23" t="s">
        <v>192</v>
      </c>
      <c r="AH1875" s="23" t="s">
        <v>281</v>
      </c>
      <c r="AI1875" s="23" t="s">
        <v>433</v>
      </c>
      <c r="AJ1875" s="23" t="b">
        <v>0</v>
      </c>
      <c r="AK1875" s="3">
        <v>121</v>
      </c>
      <c r="AL1875" s="3">
        <v>236</v>
      </c>
      <c r="AM1875" s="3">
        <v>3965</v>
      </c>
      <c r="AN1875" s="24">
        <v>45536.002309413583</v>
      </c>
      <c r="AO1875" s="24">
        <v>45536.002309413583</v>
      </c>
      <c r="AP1875">
        <v>9</v>
      </c>
      <c r="AQ1875" t="s">
        <v>194</v>
      </c>
      <c r="AR1875">
        <v>244.00230941358313</v>
      </c>
      <c r="AS1875" t="s">
        <v>195</v>
      </c>
      <c r="AT1875" t="s">
        <v>196</v>
      </c>
      <c r="AU1875" t="s">
        <v>197</v>
      </c>
      <c r="AV1875" t="s">
        <v>236</v>
      </c>
      <c r="AW1875" t="s">
        <v>196</v>
      </c>
      <c r="AX1875" t="s">
        <v>197</v>
      </c>
      <c r="AY1875" t="s">
        <v>236</v>
      </c>
    </row>
    <row r="1876" spans="1:51" x14ac:dyDescent="0.45">
      <c r="A1876" s="22">
        <v>872461</v>
      </c>
      <c r="B1876" s="6">
        <v>45536</v>
      </c>
      <c r="C1876" s="22">
        <v>188000</v>
      </c>
      <c r="D1876" s="22">
        <v>100037</v>
      </c>
      <c r="E1876" s="22"/>
      <c r="F1876" s="22">
        <v>0</v>
      </c>
      <c r="G1876" s="22">
        <v>33847</v>
      </c>
      <c r="H1876" s="22">
        <v>0</v>
      </c>
      <c r="I1876" s="22">
        <v>0</v>
      </c>
      <c r="J1876" s="22">
        <v>0</v>
      </c>
      <c r="K1876" s="22">
        <v>86366</v>
      </c>
      <c r="L1876" s="23" t="s">
        <v>604</v>
      </c>
      <c r="M1876" s="23"/>
      <c r="N1876" s="23" t="s">
        <v>184</v>
      </c>
      <c r="O1876" s="23" t="s">
        <v>517</v>
      </c>
      <c r="P1876" s="22">
        <v>15</v>
      </c>
      <c r="Q1876" s="23" t="s">
        <v>518</v>
      </c>
      <c r="R1876" s="23"/>
      <c r="S1876" s="23"/>
      <c r="T1876" s="23"/>
      <c r="U1876" s="23"/>
      <c r="V1876" s="23" t="s">
        <v>519</v>
      </c>
      <c r="W1876" s="23" t="s">
        <v>188</v>
      </c>
      <c r="X1876" s="23" t="s">
        <v>601</v>
      </c>
      <c r="Y1876" s="22">
        <v>2</v>
      </c>
      <c r="Z1876" s="23"/>
      <c r="AA1876" s="23" t="s">
        <v>602</v>
      </c>
      <c r="AB1876" s="23"/>
      <c r="AC1876" s="23"/>
      <c r="AD1876" s="23"/>
      <c r="AE1876" s="23"/>
      <c r="AF1876" s="23" t="s">
        <v>190</v>
      </c>
      <c r="AG1876" s="23" t="s">
        <v>520</v>
      </c>
      <c r="AH1876" s="23" t="s">
        <v>281</v>
      </c>
      <c r="AI1876" s="23" t="s">
        <v>521</v>
      </c>
      <c r="AJ1876" s="23" t="b">
        <v>0</v>
      </c>
      <c r="AK1876" s="3">
        <v>117</v>
      </c>
      <c r="AL1876" s="3">
        <v>3404</v>
      </c>
      <c r="AM1876" s="3">
        <v>4848</v>
      </c>
      <c r="AN1876" s="24">
        <v>45536.302359876543</v>
      </c>
      <c r="AO1876" s="24">
        <v>45536.302359876543</v>
      </c>
      <c r="AP1876">
        <v>9</v>
      </c>
      <c r="AQ1876" t="s">
        <v>194</v>
      </c>
      <c r="AR1876">
        <v>244.30235987654305</v>
      </c>
      <c r="AS1876" t="s">
        <v>195</v>
      </c>
      <c r="AT1876" t="s">
        <v>408</v>
      </c>
      <c r="AU1876" t="s">
        <v>197</v>
      </c>
      <c r="AV1876" t="s">
        <v>210</v>
      </c>
      <c r="AW1876" t="s">
        <v>408</v>
      </c>
      <c r="AX1876" t="s">
        <v>197</v>
      </c>
      <c r="AY1876" t="s">
        <v>210</v>
      </c>
    </row>
    <row r="1877" spans="1:51" x14ac:dyDescent="0.45">
      <c r="A1877" s="22">
        <v>871707</v>
      </c>
      <c r="B1877" s="6">
        <v>45536</v>
      </c>
      <c r="C1877" s="22">
        <v>188000</v>
      </c>
      <c r="D1877" s="22">
        <v>189473</v>
      </c>
      <c r="E1877" s="22"/>
      <c r="F1877" s="22">
        <v>0</v>
      </c>
      <c r="G1877" s="22">
        <v>14342</v>
      </c>
      <c r="H1877" s="22">
        <v>0</v>
      </c>
      <c r="I1877" s="22"/>
      <c r="J1877" s="22">
        <v>1329</v>
      </c>
      <c r="K1877" s="22">
        <v>17845</v>
      </c>
      <c r="L1877" s="23" t="s">
        <v>695</v>
      </c>
      <c r="M1877" s="23"/>
      <c r="N1877" s="23" t="s">
        <v>184</v>
      </c>
      <c r="O1877" s="23" t="s">
        <v>213</v>
      </c>
      <c r="P1877" s="22">
        <v>1</v>
      </c>
      <c r="Q1877" s="23" t="s">
        <v>274</v>
      </c>
      <c r="R1877" s="23" t="s">
        <v>667</v>
      </c>
      <c r="S1877" s="23" t="s">
        <v>24</v>
      </c>
      <c r="T1877" s="23" t="s">
        <v>667</v>
      </c>
      <c r="U1877" s="23" t="s">
        <v>24</v>
      </c>
      <c r="V1877" s="23" t="s">
        <v>187</v>
      </c>
      <c r="W1877" s="23" t="s">
        <v>188</v>
      </c>
      <c r="X1877" s="23" t="s">
        <v>189</v>
      </c>
      <c r="Y1877" s="22">
        <v>0</v>
      </c>
      <c r="Z1877" s="23" t="s">
        <v>190</v>
      </c>
      <c r="AA1877" s="23" t="s">
        <v>191</v>
      </c>
      <c r="AB1877" s="23" t="s">
        <v>190</v>
      </c>
      <c r="AC1877" s="23" t="s">
        <v>190</v>
      </c>
      <c r="AD1877" s="23" t="s">
        <v>190</v>
      </c>
      <c r="AE1877" s="23" t="s">
        <v>82</v>
      </c>
      <c r="AF1877" s="23" t="s">
        <v>190</v>
      </c>
      <c r="AG1877" s="23" t="s">
        <v>264</v>
      </c>
      <c r="AH1877" s="23" t="s">
        <v>410</v>
      </c>
      <c r="AI1877" s="23" t="s">
        <v>413</v>
      </c>
      <c r="AJ1877" s="23" t="b">
        <v>0</v>
      </c>
      <c r="AK1877" s="3">
        <v>134</v>
      </c>
      <c r="AL1877" s="3">
        <v>3448</v>
      </c>
      <c r="AM1877" s="3">
        <v>4337</v>
      </c>
      <c r="AN1877" s="24">
        <v>45536.125039737657</v>
      </c>
      <c r="AO1877" s="24">
        <v>45536.125039737657</v>
      </c>
      <c r="AP1877">
        <v>9</v>
      </c>
      <c r="AQ1877" t="s">
        <v>194</v>
      </c>
      <c r="AR1877">
        <v>244.12503973765706</v>
      </c>
      <c r="AS1877" t="s">
        <v>195</v>
      </c>
      <c r="AT1877" t="s">
        <v>251</v>
      </c>
      <c r="AU1877" t="s">
        <v>197</v>
      </c>
      <c r="AV1877" t="s">
        <v>235</v>
      </c>
      <c r="AW1877" t="s">
        <v>251</v>
      </c>
      <c r="AX1877" t="s">
        <v>197</v>
      </c>
      <c r="AY1877" t="s">
        <v>235</v>
      </c>
    </row>
    <row r="1878" spans="1:51" x14ac:dyDescent="0.45">
      <c r="A1878" s="22">
        <v>872059</v>
      </c>
      <c r="B1878" s="6">
        <v>45536</v>
      </c>
      <c r="C1878" s="22">
        <v>188000</v>
      </c>
      <c r="D1878" s="22">
        <v>193209</v>
      </c>
      <c r="E1878" s="22"/>
      <c r="F1878" s="22">
        <v>21</v>
      </c>
      <c r="G1878" s="22">
        <v>42997</v>
      </c>
      <c r="H1878" s="22">
        <v>76</v>
      </c>
      <c r="I1878" s="22"/>
      <c r="J1878" s="22">
        <v>6863</v>
      </c>
      <c r="K1878" s="22">
        <v>102045</v>
      </c>
      <c r="L1878" s="23" t="s">
        <v>1384</v>
      </c>
      <c r="M1878" s="23"/>
      <c r="N1878" s="23" t="s">
        <v>184</v>
      </c>
      <c r="O1878" s="23" t="s">
        <v>672</v>
      </c>
      <c r="P1878" s="22">
        <v>10</v>
      </c>
      <c r="Q1878" s="23" t="s">
        <v>673</v>
      </c>
      <c r="R1878" s="23" t="s">
        <v>667</v>
      </c>
      <c r="S1878" s="23" t="s">
        <v>22</v>
      </c>
      <c r="T1878" s="23" t="s">
        <v>667</v>
      </c>
      <c r="U1878" s="23" t="s">
        <v>22</v>
      </c>
      <c r="V1878" s="23" t="s">
        <v>674</v>
      </c>
      <c r="W1878" s="23" t="s">
        <v>188</v>
      </c>
      <c r="X1878" s="23" t="s">
        <v>189</v>
      </c>
      <c r="Y1878" s="22">
        <v>0</v>
      </c>
      <c r="Z1878" s="23" t="s">
        <v>190</v>
      </c>
      <c r="AA1878" s="23" t="s">
        <v>191</v>
      </c>
      <c r="AB1878" s="23" t="s">
        <v>190</v>
      </c>
      <c r="AC1878" s="23" t="s">
        <v>190</v>
      </c>
      <c r="AD1878" s="23" t="s">
        <v>190</v>
      </c>
      <c r="AE1878" s="23" t="s">
        <v>98</v>
      </c>
      <c r="AF1878" s="23"/>
      <c r="AG1878" s="23"/>
      <c r="AH1878" s="23"/>
      <c r="AI1878" s="23"/>
      <c r="AJ1878" s="23" t="b">
        <v>0</v>
      </c>
      <c r="AK1878" s="3">
        <v>55</v>
      </c>
      <c r="AL1878" s="3">
        <v>4952</v>
      </c>
      <c r="AM1878" s="3">
        <v>4577</v>
      </c>
      <c r="AN1878" s="24">
        <v>45536.209056288579</v>
      </c>
      <c r="AO1878" s="24">
        <v>45536.209056288579</v>
      </c>
      <c r="AP1878">
        <v>9</v>
      </c>
      <c r="AQ1878" t="s">
        <v>194</v>
      </c>
      <c r="AR1878">
        <v>244.20905628857872</v>
      </c>
      <c r="AS1878" t="s">
        <v>195</v>
      </c>
      <c r="AT1878" t="s">
        <v>296</v>
      </c>
      <c r="AU1878" t="s">
        <v>197</v>
      </c>
      <c r="AV1878" t="s">
        <v>214</v>
      </c>
      <c r="AW1878" t="s">
        <v>296</v>
      </c>
      <c r="AX1878" t="s">
        <v>197</v>
      </c>
      <c r="AY1878" t="s">
        <v>214</v>
      </c>
    </row>
    <row r="1879" spans="1:51" x14ac:dyDescent="0.45">
      <c r="A1879" s="22">
        <v>872060</v>
      </c>
      <c r="B1879" s="6">
        <v>45536</v>
      </c>
      <c r="C1879" s="22">
        <v>188000</v>
      </c>
      <c r="D1879" s="22">
        <v>193209</v>
      </c>
      <c r="E1879" s="22"/>
      <c r="F1879" s="22">
        <v>21</v>
      </c>
      <c r="G1879" s="22">
        <v>42997</v>
      </c>
      <c r="H1879" s="22">
        <v>76</v>
      </c>
      <c r="I1879" s="22"/>
      <c r="J1879" s="22">
        <v>6863</v>
      </c>
      <c r="K1879" s="22">
        <v>102045</v>
      </c>
      <c r="L1879" s="23" t="s">
        <v>1384</v>
      </c>
      <c r="M1879" s="23"/>
      <c r="N1879" s="23" t="s">
        <v>184</v>
      </c>
      <c r="O1879" s="23" t="s">
        <v>672</v>
      </c>
      <c r="P1879" s="22">
        <v>14</v>
      </c>
      <c r="Q1879" s="23" t="s">
        <v>673</v>
      </c>
      <c r="R1879" s="23" t="s">
        <v>667</v>
      </c>
      <c r="S1879" s="23" t="s">
        <v>22</v>
      </c>
      <c r="T1879" s="23" t="s">
        <v>667</v>
      </c>
      <c r="U1879" s="23" t="s">
        <v>22</v>
      </c>
      <c r="V1879" s="23" t="s">
        <v>674</v>
      </c>
      <c r="W1879" s="23" t="s">
        <v>188</v>
      </c>
      <c r="X1879" s="23" t="s">
        <v>189</v>
      </c>
      <c r="Y1879" s="22">
        <v>0</v>
      </c>
      <c r="Z1879" s="23" t="s">
        <v>190</v>
      </c>
      <c r="AA1879" s="23" t="s">
        <v>191</v>
      </c>
      <c r="AB1879" s="23" t="s">
        <v>190</v>
      </c>
      <c r="AC1879" s="23" t="s">
        <v>190</v>
      </c>
      <c r="AD1879" s="23" t="s">
        <v>190</v>
      </c>
      <c r="AE1879" s="23" t="s">
        <v>98</v>
      </c>
      <c r="AF1879" s="23"/>
      <c r="AG1879" s="23"/>
      <c r="AH1879" s="23"/>
      <c r="AI1879" s="23"/>
      <c r="AJ1879" s="23" t="b">
        <v>0</v>
      </c>
      <c r="AK1879" s="3">
        <v>55</v>
      </c>
      <c r="AL1879" s="3">
        <v>4952</v>
      </c>
      <c r="AM1879" s="3">
        <v>4577</v>
      </c>
      <c r="AN1879" s="24">
        <v>45536.209056288579</v>
      </c>
      <c r="AO1879" s="24">
        <v>45536.209056288579</v>
      </c>
      <c r="AP1879">
        <v>9</v>
      </c>
      <c r="AQ1879" t="s">
        <v>194</v>
      </c>
      <c r="AR1879">
        <v>244.20905628857872</v>
      </c>
      <c r="AS1879" t="s">
        <v>195</v>
      </c>
      <c r="AT1879" t="s">
        <v>296</v>
      </c>
      <c r="AU1879" t="s">
        <v>197</v>
      </c>
      <c r="AV1879" t="s">
        <v>214</v>
      </c>
      <c r="AW1879" t="s">
        <v>296</v>
      </c>
      <c r="AX1879" t="s">
        <v>197</v>
      </c>
      <c r="AY1879" t="s">
        <v>214</v>
      </c>
    </row>
    <row r="1880" spans="1:51" x14ac:dyDescent="0.45">
      <c r="A1880" s="22">
        <v>872061</v>
      </c>
      <c r="B1880" s="6">
        <v>45536</v>
      </c>
      <c r="C1880" s="22">
        <v>188000</v>
      </c>
      <c r="D1880" s="22">
        <v>193209</v>
      </c>
      <c r="E1880" s="22"/>
      <c r="F1880" s="22">
        <v>21</v>
      </c>
      <c r="G1880" s="22">
        <v>42997</v>
      </c>
      <c r="H1880" s="22">
        <v>76</v>
      </c>
      <c r="I1880" s="22"/>
      <c r="J1880" s="22">
        <v>6863</v>
      </c>
      <c r="K1880" s="22">
        <v>102045</v>
      </c>
      <c r="L1880" s="23" t="s">
        <v>1384</v>
      </c>
      <c r="M1880" s="23"/>
      <c r="N1880" s="23" t="s">
        <v>184</v>
      </c>
      <c r="O1880" s="23" t="s">
        <v>672</v>
      </c>
      <c r="P1880" s="22">
        <v>10</v>
      </c>
      <c r="Q1880" s="23" t="s">
        <v>673</v>
      </c>
      <c r="R1880" s="23" t="s">
        <v>667</v>
      </c>
      <c r="S1880" s="23" t="s">
        <v>22</v>
      </c>
      <c r="T1880" s="23" t="s">
        <v>667</v>
      </c>
      <c r="U1880" s="23" t="s">
        <v>22</v>
      </c>
      <c r="V1880" s="23" t="s">
        <v>674</v>
      </c>
      <c r="W1880" s="23" t="s">
        <v>188</v>
      </c>
      <c r="X1880" s="23" t="s">
        <v>189</v>
      </c>
      <c r="Y1880" s="22">
        <v>0</v>
      </c>
      <c r="Z1880" s="23" t="s">
        <v>190</v>
      </c>
      <c r="AA1880" s="23" t="s">
        <v>191</v>
      </c>
      <c r="AB1880" s="23" t="s">
        <v>190</v>
      </c>
      <c r="AC1880" s="23" t="s">
        <v>190</v>
      </c>
      <c r="AD1880" s="23" t="s">
        <v>190</v>
      </c>
      <c r="AE1880" s="23" t="s">
        <v>98</v>
      </c>
      <c r="AF1880" s="23"/>
      <c r="AG1880" s="23"/>
      <c r="AH1880" s="23"/>
      <c r="AI1880" s="23"/>
      <c r="AJ1880" s="23" t="b">
        <v>0</v>
      </c>
      <c r="AK1880" s="3">
        <v>55</v>
      </c>
      <c r="AL1880" s="3">
        <v>4952</v>
      </c>
      <c r="AM1880" s="3">
        <v>4577</v>
      </c>
      <c r="AN1880" s="24">
        <v>45536.209056288579</v>
      </c>
      <c r="AO1880" s="24">
        <v>45536.209056288579</v>
      </c>
      <c r="AP1880">
        <v>9</v>
      </c>
      <c r="AQ1880" t="s">
        <v>194</v>
      </c>
      <c r="AR1880">
        <v>244.20905628857872</v>
      </c>
      <c r="AS1880" t="s">
        <v>195</v>
      </c>
      <c r="AT1880" t="s">
        <v>296</v>
      </c>
      <c r="AU1880" t="s">
        <v>197</v>
      </c>
      <c r="AV1880" t="s">
        <v>214</v>
      </c>
      <c r="AW1880" t="s">
        <v>296</v>
      </c>
      <c r="AX1880" t="s">
        <v>197</v>
      </c>
      <c r="AY1880" t="s">
        <v>214</v>
      </c>
    </row>
    <row r="1881" spans="1:51" x14ac:dyDescent="0.45">
      <c r="A1881" s="22">
        <v>872062</v>
      </c>
      <c r="B1881" s="6">
        <v>45536</v>
      </c>
      <c r="C1881" s="22">
        <v>188000</v>
      </c>
      <c r="D1881" s="22">
        <v>193209</v>
      </c>
      <c r="E1881" s="22"/>
      <c r="F1881" s="22">
        <v>21</v>
      </c>
      <c r="G1881" s="22">
        <v>42997</v>
      </c>
      <c r="H1881" s="22">
        <v>76</v>
      </c>
      <c r="I1881" s="22"/>
      <c r="J1881" s="22">
        <v>6863</v>
      </c>
      <c r="K1881" s="22">
        <v>102045</v>
      </c>
      <c r="L1881" s="23" t="s">
        <v>1384</v>
      </c>
      <c r="M1881" s="23"/>
      <c r="N1881" s="23" t="s">
        <v>184</v>
      </c>
      <c r="O1881" s="23" t="s">
        <v>672</v>
      </c>
      <c r="P1881" s="22">
        <v>14</v>
      </c>
      <c r="Q1881" s="23" t="s">
        <v>673</v>
      </c>
      <c r="R1881" s="23" t="s">
        <v>667</v>
      </c>
      <c r="S1881" s="23" t="s">
        <v>22</v>
      </c>
      <c r="T1881" s="23" t="s">
        <v>667</v>
      </c>
      <c r="U1881" s="23" t="s">
        <v>22</v>
      </c>
      <c r="V1881" s="23" t="s">
        <v>674</v>
      </c>
      <c r="W1881" s="23" t="s">
        <v>188</v>
      </c>
      <c r="X1881" s="23" t="s">
        <v>189</v>
      </c>
      <c r="Y1881" s="22">
        <v>0</v>
      </c>
      <c r="Z1881" s="23" t="s">
        <v>190</v>
      </c>
      <c r="AA1881" s="23" t="s">
        <v>191</v>
      </c>
      <c r="AB1881" s="23" t="s">
        <v>190</v>
      </c>
      <c r="AC1881" s="23" t="s">
        <v>190</v>
      </c>
      <c r="AD1881" s="23" t="s">
        <v>190</v>
      </c>
      <c r="AE1881" s="23" t="s">
        <v>98</v>
      </c>
      <c r="AF1881" s="23"/>
      <c r="AG1881" s="23"/>
      <c r="AH1881" s="23"/>
      <c r="AI1881" s="23"/>
      <c r="AJ1881" s="23" t="b">
        <v>0</v>
      </c>
      <c r="AK1881" s="3">
        <v>55</v>
      </c>
      <c r="AL1881" s="3">
        <v>4952</v>
      </c>
      <c r="AM1881" s="3">
        <v>4577</v>
      </c>
      <c r="AN1881" s="24">
        <v>45536.209056288579</v>
      </c>
      <c r="AO1881" s="24">
        <v>45536.209056288579</v>
      </c>
      <c r="AP1881">
        <v>9</v>
      </c>
      <c r="AQ1881" t="s">
        <v>194</v>
      </c>
      <c r="AR1881">
        <v>244.20905628857872</v>
      </c>
      <c r="AS1881" t="s">
        <v>195</v>
      </c>
      <c r="AT1881" t="s">
        <v>296</v>
      </c>
      <c r="AU1881" t="s">
        <v>197</v>
      </c>
      <c r="AV1881" t="s">
        <v>214</v>
      </c>
      <c r="AW1881" t="s">
        <v>296</v>
      </c>
      <c r="AX1881" t="s">
        <v>197</v>
      </c>
      <c r="AY1881" t="s">
        <v>214</v>
      </c>
    </row>
    <row r="1882" spans="1:51" x14ac:dyDescent="0.45">
      <c r="A1882" s="22">
        <v>873909</v>
      </c>
      <c r="B1882" s="6">
        <v>45536</v>
      </c>
      <c r="C1882" s="22">
        <v>188000</v>
      </c>
      <c r="D1882" s="22">
        <v>125056</v>
      </c>
      <c r="E1882" s="22"/>
      <c r="F1882" s="22">
        <v>31</v>
      </c>
      <c r="G1882" s="22">
        <v>102082</v>
      </c>
      <c r="H1882" s="22">
        <v>0</v>
      </c>
      <c r="I1882" s="22"/>
      <c r="J1882" s="22">
        <v>2</v>
      </c>
      <c r="K1882" s="22">
        <v>101911</v>
      </c>
      <c r="L1882" s="23" t="s">
        <v>1389</v>
      </c>
      <c r="M1882" s="23"/>
      <c r="N1882" s="23" t="s">
        <v>184</v>
      </c>
      <c r="O1882" s="23" t="s">
        <v>225</v>
      </c>
      <c r="P1882" s="22">
        <v>20</v>
      </c>
      <c r="Q1882" s="23" t="s">
        <v>186</v>
      </c>
      <c r="R1882" s="23"/>
      <c r="S1882" s="23"/>
      <c r="T1882" s="23"/>
      <c r="U1882" s="23"/>
      <c r="V1882" s="23" t="s">
        <v>187</v>
      </c>
      <c r="W1882" s="23" t="s">
        <v>188</v>
      </c>
      <c r="X1882" s="23" t="s">
        <v>189</v>
      </c>
      <c r="Y1882" s="22">
        <v>0</v>
      </c>
      <c r="Z1882" s="23" t="s">
        <v>190</v>
      </c>
      <c r="AA1882" s="23" t="s">
        <v>191</v>
      </c>
      <c r="AB1882" s="23" t="s">
        <v>190</v>
      </c>
      <c r="AC1882" s="23" t="s">
        <v>192</v>
      </c>
      <c r="AD1882" s="23" t="s">
        <v>281</v>
      </c>
      <c r="AE1882" s="23" t="s">
        <v>67</v>
      </c>
      <c r="AF1882" s="23"/>
      <c r="AG1882" s="23"/>
      <c r="AH1882" s="23"/>
      <c r="AI1882" s="23"/>
      <c r="AJ1882" s="23" t="b">
        <v>0</v>
      </c>
      <c r="AK1882" s="3">
        <v>113</v>
      </c>
      <c r="AL1882" s="3">
        <v>2408</v>
      </c>
      <c r="AM1882" s="3">
        <v>6011</v>
      </c>
      <c r="AN1882" s="24">
        <v>45536.651338310185</v>
      </c>
      <c r="AO1882" s="24">
        <v>45536.651338310185</v>
      </c>
      <c r="AP1882">
        <v>9</v>
      </c>
      <c r="AQ1882" t="s">
        <v>194</v>
      </c>
      <c r="AR1882">
        <v>244.65133831018466</v>
      </c>
      <c r="AS1882" t="s">
        <v>195</v>
      </c>
      <c r="AT1882" t="s">
        <v>228</v>
      </c>
      <c r="AU1882" t="s">
        <v>197</v>
      </c>
      <c r="AV1882" t="s">
        <v>294</v>
      </c>
      <c r="AW1882" t="s">
        <v>228</v>
      </c>
      <c r="AX1882" t="s">
        <v>197</v>
      </c>
      <c r="AY1882" t="s">
        <v>294</v>
      </c>
    </row>
    <row r="1883" spans="1:51" x14ac:dyDescent="0.45">
      <c r="A1883" s="22">
        <v>874007</v>
      </c>
      <c r="B1883" s="6">
        <v>45536</v>
      </c>
      <c r="C1883" s="22">
        <v>188000</v>
      </c>
      <c r="D1883" s="22">
        <v>573361</v>
      </c>
      <c r="E1883" s="22"/>
      <c r="F1883" s="22">
        <v>5272</v>
      </c>
      <c r="G1883" s="22">
        <v>33428</v>
      </c>
      <c r="H1883" s="22">
        <v>0</v>
      </c>
      <c r="I1883" s="22"/>
      <c r="J1883" s="22">
        <v>3</v>
      </c>
      <c r="K1883" s="22">
        <v>102327</v>
      </c>
      <c r="L1883" s="23" t="s">
        <v>1425</v>
      </c>
      <c r="M1883" s="23"/>
      <c r="N1883" s="23" t="s">
        <v>184</v>
      </c>
      <c r="O1883" s="23" t="s">
        <v>225</v>
      </c>
      <c r="P1883" s="22">
        <v>20</v>
      </c>
      <c r="Q1883" s="23" t="s">
        <v>186</v>
      </c>
      <c r="R1883" s="23"/>
      <c r="S1883" s="23"/>
      <c r="T1883" s="23"/>
      <c r="U1883" s="23"/>
      <c r="V1883" s="23" t="s">
        <v>187</v>
      </c>
      <c r="W1883" s="23" t="s">
        <v>188</v>
      </c>
      <c r="X1883" s="23" t="s">
        <v>189</v>
      </c>
      <c r="Y1883" s="22">
        <v>0</v>
      </c>
      <c r="Z1883" s="23" t="s">
        <v>190</v>
      </c>
      <c r="AA1883" s="23" t="s">
        <v>191</v>
      </c>
      <c r="AB1883" s="23" t="s">
        <v>190</v>
      </c>
      <c r="AC1883" s="23" t="s">
        <v>192</v>
      </c>
      <c r="AD1883" s="23" t="s">
        <v>281</v>
      </c>
      <c r="AE1883" s="23" t="s">
        <v>67</v>
      </c>
      <c r="AF1883" s="23"/>
      <c r="AG1883" s="23"/>
      <c r="AH1883" s="23"/>
      <c r="AI1883" s="23"/>
      <c r="AJ1883" s="23" t="b">
        <v>0</v>
      </c>
      <c r="AK1883" s="3">
        <v>97</v>
      </c>
      <c r="AL1883" s="3">
        <v>2408</v>
      </c>
      <c r="AM1883" s="3">
        <v>6107</v>
      </c>
      <c r="AN1883" s="24">
        <v>45536.654375848768</v>
      </c>
      <c r="AO1883" s="24">
        <v>45536.654375848768</v>
      </c>
      <c r="AP1883">
        <v>9</v>
      </c>
      <c r="AQ1883" t="s">
        <v>194</v>
      </c>
      <c r="AR1883">
        <v>244.65437584876781</v>
      </c>
      <c r="AS1883" t="s">
        <v>195</v>
      </c>
      <c r="AT1883" t="s">
        <v>228</v>
      </c>
      <c r="AU1883" t="s">
        <v>197</v>
      </c>
      <c r="AV1883" t="s">
        <v>230</v>
      </c>
      <c r="AW1883" t="s">
        <v>228</v>
      </c>
      <c r="AX1883" t="s">
        <v>197</v>
      </c>
      <c r="AY1883" t="s">
        <v>230</v>
      </c>
    </row>
    <row r="1884" spans="1:51" x14ac:dyDescent="0.45">
      <c r="A1884" s="22">
        <v>875292</v>
      </c>
      <c r="B1884" s="6">
        <v>45536</v>
      </c>
      <c r="C1884" s="22">
        <v>188000</v>
      </c>
      <c r="D1884" s="22">
        <v>204187</v>
      </c>
      <c r="E1884" s="22"/>
      <c r="F1884" s="22">
        <v>9</v>
      </c>
      <c r="G1884" s="22">
        <v>202227</v>
      </c>
      <c r="H1884" s="22">
        <v>0</v>
      </c>
      <c r="I1884" s="22"/>
      <c r="J1884" s="22">
        <v>4</v>
      </c>
      <c r="K1884" s="22">
        <v>102351</v>
      </c>
      <c r="L1884" s="23" t="s">
        <v>1564</v>
      </c>
      <c r="M1884" s="23"/>
      <c r="N1884" s="23" t="s">
        <v>184</v>
      </c>
      <c r="O1884" s="23" t="s">
        <v>225</v>
      </c>
      <c r="P1884" s="22">
        <v>18</v>
      </c>
      <c r="Q1884" s="23" t="s">
        <v>279</v>
      </c>
      <c r="R1884" s="23"/>
      <c r="S1884" s="23"/>
      <c r="T1884" s="23"/>
      <c r="U1884" s="23"/>
      <c r="V1884" s="23" t="s">
        <v>187</v>
      </c>
      <c r="W1884" s="23" t="s">
        <v>188</v>
      </c>
      <c r="X1884" s="23" t="s">
        <v>189</v>
      </c>
      <c r="Y1884" s="22">
        <v>0</v>
      </c>
      <c r="Z1884" s="23" t="s">
        <v>190</v>
      </c>
      <c r="AA1884" s="23" t="s">
        <v>191</v>
      </c>
      <c r="AB1884" s="23" t="s">
        <v>190</v>
      </c>
      <c r="AC1884" s="23" t="s">
        <v>280</v>
      </c>
      <c r="AD1884" s="23" t="s">
        <v>281</v>
      </c>
      <c r="AE1884" s="23" t="s">
        <v>68</v>
      </c>
      <c r="AF1884" s="23"/>
      <c r="AG1884" s="23"/>
      <c r="AH1884" s="23"/>
      <c r="AI1884" s="23"/>
      <c r="AJ1884" s="23" t="b">
        <v>0</v>
      </c>
      <c r="AK1884" s="3">
        <v>115</v>
      </c>
      <c r="AL1884" s="3">
        <v>2408</v>
      </c>
      <c r="AM1884" s="3">
        <v>7250</v>
      </c>
      <c r="AN1884" s="24">
        <v>45536.948769483024</v>
      </c>
      <c r="AO1884" s="24">
        <v>45536.948769483024</v>
      </c>
      <c r="AP1884">
        <v>9</v>
      </c>
      <c r="AQ1884" t="s">
        <v>194</v>
      </c>
      <c r="AR1884">
        <v>244.94876948302408</v>
      </c>
      <c r="AS1884" t="s">
        <v>195</v>
      </c>
      <c r="AT1884" t="s">
        <v>237</v>
      </c>
      <c r="AU1884" t="s">
        <v>197</v>
      </c>
      <c r="AV1884" t="s">
        <v>227</v>
      </c>
      <c r="AW1884" t="s">
        <v>237</v>
      </c>
      <c r="AX1884" t="s">
        <v>197</v>
      </c>
      <c r="AY1884" t="s">
        <v>227</v>
      </c>
    </row>
    <row r="1885" spans="1:51" x14ac:dyDescent="0.45">
      <c r="A1885" s="22">
        <v>872476</v>
      </c>
      <c r="B1885" s="6">
        <v>45536</v>
      </c>
      <c r="C1885" s="22">
        <v>187000</v>
      </c>
      <c r="D1885" s="22">
        <v>95861</v>
      </c>
      <c r="E1885" s="22"/>
      <c r="F1885" s="22">
        <v>0</v>
      </c>
      <c r="G1885" s="22">
        <v>25572</v>
      </c>
      <c r="H1885" s="22">
        <v>2</v>
      </c>
      <c r="I1885" s="22">
        <v>0</v>
      </c>
      <c r="J1885" s="22">
        <v>0</v>
      </c>
      <c r="K1885" s="22">
        <v>101540</v>
      </c>
      <c r="L1885" s="23" t="s">
        <v>779</v>
      </c>
      <c r="M1885" s="23"/>
      <c r="N1885" s="23" t="s">
        <v>184</v>
      </c>
      <c r="O1885" s="23" t="s">
        <v>517</v>
      </c>
      <c r="P1885" s="22">
        <v>15</v>
      </c>
      <c r="Q1885" s="23" t="s">
        <v>518</v>
      </c>
      <c r="R1885" s="23"/>
      <c r="S1885" s="23"/>
      <c r="T1885" s="23"/>
      <c r="U1885" s="23"/>
      <c r="V1885" s="23" t="s">
        <v>519</v>
      </c>
      <c r="W1885" s="23" t="s">
        <v>188</v>
      </c>
      <c r="X1885" s="23" t="s">
        <v>601</v>
      </c>
      <c r="Y1885" s="22">
        <v>2</v>
      </c>
      <c r="Z1885" s="23"/>
      <c r="AA1885" s="23" t="s">
        <v>602</v>
      </c>
      <c r="AB1885" s="23"/>
      <c r="AC1885" s="23"/>
      <c r="AD1885" s="23"/>
      <c r="AE1885" s="23"/>
      <c r="AF1885" s="23" t="s">
        <v>190</v>
      </c>
      <c r="AG1885" s="23" t="s">
        <v>520</v>
      </c>
      <c r="AH1885" s="23" t="s">
        <v>281</v>
      </c>
      <c r="AI1885" s="23" t="s">
        <v>521</v>
      </c>
      <c r="AJ1885" s="23" t="b">
        <v>0</v>
      </c>
      <c r="AK1885" s="3">
        <v>111</v>
      </c>
      <c r="AL1885" s="3">
        <v>3404</v>
      </c>
      <c r="AM1885" s="3">
        <v>4863</v>
      </c>
      <c r="AN1885" s="24">
        <v>45536.305175655863</v>
      </c>
      <c r="AO1885" s="24">
        <v>45536.305175655863</v>
      </c>
      <c r="AP1885">
        <v>9</v>
      </c>
      <c r="AQ1885" t="s">
        <v>194</v>
      </c>
      <c r="AR1885">
        <v>244.30517565586342</v>
      </c>
      <c r="AS1885" t="s">
        <v>195</v>
      </c>
      <c r="AT1885" t="s">
        <v>408</v>
      </c>
      <c r="AU1885" t="s">
        <v>197</v>
      </c>
      <c r="AV1885" t="s">
        <v>241</v>
      </c>
      <c r="AW1885" t="s">
        <v>408</v>
      </c>
      <c r="AX1885" t="s">
        <v>197</v>
      </c>
      <c r="AY1885" t="s">
        <v>241</v>
      </c>
    </row>
    <row r="1886" spans="1:51" x14ac:dyDescent="0.45">
      <c r="A1886" s="22">
        <v>874005</v>
      </c>
      <c r="B1886" s="6">
        <v>45536</v>
      </c>
      <c r="C1886" s="22">
        <v>186000</v>
      </c>
      <c r="D1886" s="22">
        <v>155652</v>
      </c>
      <c r="E1886" s="22"/>
      <c r="F1886" s="22">
        <v>0</v>
      </c>
      <c r="G1886" s="22">
        <v>100895</v>
      </c>
      <c r="H1886" s="22">
        <v>0</v>
      </c>
      <c r="I1886" s="22"/>
      <c r="J1886" s="22">
        <v>2</v>
      </c>
      <c r="K1886" s="22">
        <v>102177</v>
      </c>
      <c r="L1886" s="23" t="s">
        <v>399</v>
      </c>
      <c r="M1886" s="23"/>
      <c r="N1886" s="23" t="s">
        <v>184</v>
      </c>
      <c r="O1886" s="23" t="s">
        <v>225</v>
      </c>
      <c r="P1886" s="22">
        <v>20</v>
      </c>
      <c r="Q1886" s="23" t="s">
        <v>186</v>
      </c>
      <c r="R1886" s="23"/>
      <c r="S1886" s="23"/>
      <c r="T1886" s="23"/>
      <c r="U1886" s="23"/>
      <c r="V1886" s="23" t="s">
        <v>187</v>
      </c>
      <c r="W1886" s="23" t="s">
        <v>188</v>
      </c>
      <c r="X1886" s="23" t="s">
        <v>189</v>
      </c>
      <c r="Y1886" s="22">
        <v>0</v>
      </c>
      <c r="Z1886" s="23" t="s">
        <v>190</v>
      </c>
      <c r="AA1886" s="23" t="s">
        <v>191</v>
      </c>
      <c r="AB1886" s="23" t="s">
        <v>190</v>
      </c>
      <c r="AC1886" s="23" t="s">
        <v>192</v>
      </c>
      <c r="AD1886" s="23" t="s">
        <v>281</v>
      </c>
      <c r="AE1886" s="23" t="s">
        <v>67</v>
      </c>
      <c r="AF1886" s="23"/>
      <c r="AG1886" s="23"/>
      <c r="AH1886" s="23"/>
      <c r="AI1886" s="23"/>
      <c r="AJ1886" s="23" t="b">
        <v>0</v>
      </c>
      <c r="AK1886" s="3">
        <v>97</v>
      </c>
      <c r="AL1886" s="3">
        <v>2408</v>
      </c>
      <c r="AM1886" s="3">
        <v>6105</v>
      </c>
      <c r="AN1886" s="24">
        <v>45536.654335609564</v>
      </c>
      <c r="AO1886" s="24">
        <v>45536.654335609564</v>
      </c>
      <c r="AP1886">
        <v>9</v>
      </c>
      <c r="AQ1886" t="s">
        <v>194</v>
      </c>
      <c r="AR1886">
        <v>244.65433560956444</v>
      </c>
      <c r="AS1886" t="s">
        <v>195</v>
      </c>
      <c r="AT1886" t="s">
        <v>228</v>
      </c>
      <c r="AU1886" t="s">
        <v>197</v>
      </c>
      <c r="AV1886" t="s">
        <v>228</v>
      </c>
      <c r="AW1886" t="s">
        <v>228</v>
      </c>
      <c r="AX1886" t="s">
        <v>197</v>
      </c>
      <c r="AY1886" t="s">
        <v>228</v>
      </c>
    </row>
    <row r="1887" spans="1:51" x14ac:dyDescent="0.45">
      <c r="A1887" s="22">
        <v>872504</v>
      </c>
      <c r="B1887" s="6">
        <v>45536</v>
      </c>
      <c r="C1887" s="22">
        <v>186000</v>
      </c>
      <c r="D1887" s="22">
        <v>94908</v>
      </c>
      <c r="E1887" s="22"/>
      <c r="F1887" s="22">
        <v>0</v>
      </c>
      <c r="G1887" s="22">
        <v>22343</v>
      </c>
      <c r="H1887" s="22">
        <v>0</v>
      </c>
      <c r="I1887" s="22">
        <v>0</v>
      </c>
      <c r="J1887" s="22">
        <v>95</v>
      </c>
      <c r="K1887" s="22">
        <v>101879</v>
      </c>
      <c r="L1887" s="23" t="s">
        <v>620</v>
      </c>
      <c r="M1887" s="23"/>
      <c r="N1887" s="23" t="s">
        <v>184</v>
      </c>
      <c r="O1887" s="23" t="s">
        <v>517</v>
      </c>
      <c r="P1887" s="22">
        <v>15</v>
      </c>
      <c r="Q1887" s="23" t="s">
        <v>518</v>
      </c>
      <c r="R1887" s="23"/>
      <c r="S1887" s="23"/>
      <c r="T1887" s="23"/>
      <c r="U1887" s="23"/>
      <c r="V1887" s="23" t="s">
        <v>519</v>
      </c>
      <c r="W1887" s="23" t="s">
        <v>188</v>
      </c>
      <c r="X1887" s="23" t="s">
        <v>601</v>
      </c>
      <c r="Y1887" s="22">
        <v>0</v>
      </c>
      <c r="Z1887" s="23"/>
      <c r="AA1887" s="23" t="s">
        <v>191</v>
      </c>
      <c r="AB1887" s="23"/>
      <c r="AC1887" s="23"/>
      <c r="AD1887" s="23"/>
      <c r="AE1887" s="23"/>
      <c r="AF1887" s="23" t="s">
        <v>190</v>
      </c>
      <c r="AG1887" s="23" t="s">
        <v>520</v>
      </c>
      <c r="AH1887" s="23" t="s">
        <v>281</v>
      </c>
      <c r="AI1887" s="23" t="s">
        <v>521</v>
      </c>
      <c r="AJ1887" s="23" t="b">
        <v>0</v>
      </c>
      <c r="AK1887" s="3">
        <v>127</v>
      </c>
      <c r="AL1887" s="3">
        <v>3404</v>
      </c>
      <c r="AM1887" s="3">
        <v>4891</v>
      </c>
      <c r="AN1887" s="24">
        <v>45536.308110763886</v>
      </c>
      <c r="AO1887" s="24">
        <v>45536.308110763886</v>
      </c>
      <c r="AP1887">
        <v>9</v>
      </c>
      <c r="AQ1887" t="s">
        <v>194</v>
      </c>
      <c r="AR1887">
        <v>244.30811076388636</v>
      </c>
      <c r="AS1887" t="s">
        <v>195</v>
      </c>
      <c r="AT1887" t="s">
        <v>408</v>
      </c>
      <c r="AU1887" t="s">
        <v>197</v>
      </c>
      <c r="AV1887" t="s">
        <v>309</v>
      </c>
      <c r="AW1887" t="s">
        <v>408</v>
      </c>
      <c r="AX1887" t="s">
        <v>197</v>
      </c>
      <c r="AY1887" t="s">
        <v>309</v>
      </c>
    </row>
    <row r="1888" spans="1:51" x14ac:dyDescent="0.45">
      <c r="A1888" s="22">
        <v>873931</v>
      </c>
      <c r="B1888" s="6">
        <v>45536</v>
      </c>
      <c r="C1888" s="22">
        <v>172000</v>
      </c>
      <c r="D1888" s="22">
        <v>68495</v>
      </c>
      <c r="E1888" s="22"/>
      <c r="F1888" s="22">
        <v>0</v>
      </c>
      <c r="G1888" s="22">
        <v>99506</v>
      </c>
      <c r="H1888" s="22">
        <v>0</v>
      </c>
      <c r="I1888" s="22"/>
      <c r="J1888" s="22">
        <v>2</v>
      </c>
      <c r="K1888" s="22">
        <v>102148</v>
      </c>
      <c r="L1888" s="23" t="s">
        <v>397</v>
      </c>
      <c r="M1888" s="23"/>
      <c r="N1888" s="23" t="s">
        <v>184</v>
      </c>
      <c r="O1888" s="23" t="s">
        <v>225</v>
      </c>
      <c r="P1888" s="22">
        <v>20</v>
      </c>
      <c r="Q1888" s="23" t="s">
        <v>186</v>
      </c>
      <c r="R1888" s="23"/>
      <c r="S1888" s="23"/>
      <c r="T1888" s="23"/>
      <c r="U1888" s="23"/>
      <c r="V1888" s="23" t="s">
        <v>187</v>
      </c>
      <c r="W1888" s="23" t="s">
        <v>188</v>
      </c>
      <c r="X1888" s="23" t="s">
        <v>189</v>
      </c>
      <c r="Y1888" s="22">
        <v>0</v>
      </c>
      <c r="Z1888" s="23" t="s">
        <v>190</v>
      </c>
      <c r="AA1888" s="23" t="s">
        <v>191</v>
      </c>
      <c r="AB1888" s="23" t="s">
        <v>190</v>
      </c>
      <c r="AC1888" s="23" t="s">
        <v>192</v>
      </c>
      <c r="AD1888" s="23" t="s">
        <v>281</v>
      </c>
      <c r="AE1888" s="23" t="s">
        <v>67</v>
      </c>
      <c r="AF1888" s="23"/>
      <c r="AG1888" s="23"/>
      <c r="AH1888" s="23"/>
      <c r="AI1888" s="23"/>
      <c r="AJ1888" s="23" t="b">
        <v>0</v>
      </c>
      <c r="AK1888" s="3">
        <v>62</v>
      </c>
      <c r="AL1888" s="3">
        <v>2408</v>
      </c>
      <c r="AM1888" s="3">
        <v>6029</v>
      </c>
      <c r="AN1888" s="24">
        <v>45536.651649035492</v>
      </c>
      <c r="AO1888" s="24">
        <v>45536.651649035492</v>
      </c>
      <c r="AP1888">
        <v>9</v>
      </c>
      <c r="AQ1888" t="s">
        <v>194</v>
      </c>
      <c r="AR1888">
        <v>244.65164903549157</v>
      </c>
      <c r="AS1888" t="s">
        <v>195</v>
      </c>
      <c r="AT1888" t="s">
        <v>228</v>
      </c>
      <c r="AU1888" t="s">
        <v>197</v>
      </c>
      <c r="AV1888" t="s">
        <v>237</v>
      </c>
      <c r="AW1888" t="s">
        <v>228</v>
      </c>
      <c r="AX1888" t="s">
        <v>197</v>
      </c>
      <c r="AY1888" t="s">
        <v>237</v>
      </c>
    </row>
    <row r="1889" spans="1:51" x14ac:dyDescent="0.45">
      <c r="A1889" s="22">
        <v>873371</v>
      </c>
      <c r="B1889" s="6">
        <v>45536</v>
      </c>
      <c r="C1889" s="22">
        <v>172000</v>
      </c>
      <c r="D1889" s="22">
        <v>317211</v>
      </c>
      <c r="E1889" s="22"/>
      <c r="F1889" s="22">
        <v>4895</v>
      </c>
      <c r="G1889" s="22">
        <v>5212</v>
      </c>
      <c r="H1889" s="22">
        <v>8</v>
      </c>
      <c r="I1889" s="22"/>
      <c r="J1889" s="22">
        <v>110044</v>
      </c>
      <c r="K1889" s="22">
        <v>4850</v>
      </c>
      <c r="L1889" s="23" t="s">
        <v>973</v>
      </c>
      <c r="M1889" s="23"/>
      <c r="N1889" s="23" t="s">
        <v>184</v>
      </c>
      <c r="O1889" s="23" t="s">
        <v>213</v>
      </c>
      <c r="P1889" s="22">
        <v>1</v>
      </c>
      <c r="Q1889" s="23" t="s">
        <v>274</v>
      </c>
      <c r="R1889" s="23"/>
      <c r="S1889" s="23"/>
      <c r="T1889" s="23"/>
      <c r="U1889" s="23"/>
      <c r="V1889" s="23" t="s">
        <v>187</v>
      </c>
      <c r="W1889" s="23" t="s">
        <v>188</v>
      </c>
      <c r="X1889" s="23" t="s">
        <v>189</v>
      </c>
      <c r="Y1889" s="22">
        <v>0</v>
      </c>
      <c r="Z1889" s="23" t="s">
        <v>190</v>
      </c>
      <c r="AA1889" s="23" t="s">
        <v>191</v>
      </c>
      <c r="AB1889" s="23" t="s">
        <v>190</v>
      </c>
      <c r="AC1889" s="23" t="s">
        <v>190</v>
      </c>
      <c r="AD1889" s="23" t="s">
        <v>190</v>
      </c>
      <c r="AE1889" s="23" t="s">
        <v>82</v>
      </c>
      <c r="AF1889" s="23" t="s">
        <v>190</v>
      </c>
      <c r="AG1889" s="23" t="s">
        <v>192</v>
      </c>
      <c r="AH1889" s="23" t="s">
        <v>415</v>
      </c>
      <c r="AI1889" s="23" t="s">
        <v>974</v>
      </c>
      <c r="AJ1889" s="23" t="b">
        <v>0</v>
      </c>
      <c r="AK1889" s="3">
        <v>123</v>
      </c>
      <c r="AL1889" s="3">
        <v>3448</v>
      </c>
      <c r="AM1889" s="3">
        <v>5608</v>
      </c>
      <c r="AN1889" s="24">
        <v>45536.479193441359</v>
      </c>
      <c r="AO1889" s="24">
        <v>45536.479193441359</v>
      </c>
      <c r="AP1889">
        <v>9</v>
      </c>
      <c r="AQ1889" t="s">
        <v>194</v>
      </c>
      <c r="AR1889">
        <v>244.4791934413588</v>
      </c>
      <c r="AS1889" t="s">
        <v>195</v>
      </c>
      <c r="AT1889" t="s">
        <v>208</v>
      </c>
      <c r="AU1889" t="s">
        <v>197</v>
      </c>
      <c r="AV1889" t="s">
        <v>214</v>
      </c>
      <c r="AW1889" t="s">
        <v>208</v>
      </c>
      <c r="AX1889" t="s">
        <v>197</v>
      </c>
      <c r="AY1889" t="s">
        <v>214</v>
      </c>
    </row>
    <row r="1890" spans="1:51" x14ac:dyDescent="0.45">
      <c r="A1890" s="22">
        <v>874040</v>
      </c>
      <c r="B1890" s="6">
        <v>45536</v>
      </c>
      <c r="C1890" s="22">
        <v>172000</v>
      </c>
      <c r="D1890" s="22">
        <v>670303</v>
      </c>
      <c r="E1890" s="22"/>
      <c r="F1890" s="22">
        <v>6295</v>
      </c>
      <c r="G1890" s="22">
        <v>53501</v>
      </c>
      <c r="H1890" s="22">
        <v>0</v>
      </c>
      <c r="I1890" s="22"/>
      <c r="J1890" s="22">
        <v>13</v>
      </c>
      <c r="K1890" s="22">
        <v>101805</v>
      </c>
      <c r="L1890" s="23" t="s">
        <v>1410</v>
      </c>
      <c r="M1890" s="23"/>
      <c r="N1890" s="23" t="s">
        <v>184</v>
      </c>
      <c r="O1890" s="23" t="s">
        <v>225</v>
      </c>
      <c r="P1890" s="22">
        <v>20</v>
      </c>
      <c r="Q1890" s="23" t="s">
        <v>186</v>
      </c>
      <c r="R1890" s="23"/>
      <c r="S1890" s="23"/>
      <c r="T1890" s="23"/>
      <c r="U1890" s="23"/>
      <c r="V1890" s="23" t="s">
        <v>187</v>
      </c>
      <c r="W1890" s="23" t="s">
        <v>188</v>
      </c>
      <c r="X1890" s="23" t="s">
        <v>189</v>
      </c>
      <c r="Y1890" s="22">
        <v>0</v>
      </c>
      <c r="Z1890" s="23" t="s">
        <v>190</v>
      </c>
      <c r="AA1890" s="23" t="s">
        <v>191</v>
      </c>
      <c r="AB1890" s="23" t="s">
        <v>190</v>
      </c>
      <c r="AC1890" s="23" t="s">
        <v>192</v>
      </c>
      <c r="AD1890" s="23" t="s">
        <v>281</v>
      </c>
      <c r="AE1890" s="23" t="s">
        <v>67</v>
      </c>
      <c r="AF1890" s="23"/>
      <c r="AG1890" s="23"/>
      <c r="AH1890" s="23"/>
      <c r="AI1890" s="23"/>
      <c r="AJ1890" s="23" t="b">
        <v>0</v>
      </c>
      <c r="AK1890" s="3">
        <v>109</v>
      </c>
      <c r="AL1890" s="3">
        <v>2408</v>
      </c>
      <c r="AM1890" s="3">
        <v>6142</v>
      </c>
      <c r="AN1890" s="24">
        <v>45536.655202083333</v>
      </c>
      <c r="AO1890" s="24">
        <v>45536.655202083333</v>
      </c>
      <c r="AP1890">
        <v>9</v>
      </c>
      <c r="AQ1890" t="s">
        <v>194</v>
      </c>
      <c r="AR1890">
        <v>244.65520208333328</v>
      </c>
      <c r="AS1890" t="s">
        <v>195</v>
      </c>
      <c r="AT1890" t="s">
        <v>228</v>
      </c>
      <c r="AU1890" t="s">
        <v>197</v>
      </c>
      <c r="AV1890" t="s">
        <v>315</v>
      </c>
      <c r="AW1890" t="s">
        <v>228</v>
      </c>
      <c r="AX1890" t="s">
        <v>197</v>
      </c>
      <c r="AY1890" t="s">
        <v>315</v>
      </c>
    </row>
    <row r="1891" spans="1:51" x14ac:dyDescent="0.45">
      <c r="A1891" s="22">
        <v>873914</v>
      </c>
      <c r="B1891" s="6">
        <v>45536</v>
      </c>
      <c r="C1891" s="22">
        <v>172000</v>
      </c>
      <c r="D1891" s="22">
        <v>1098568</v>
      </c>
      <c r="E1891" s="22"/>
      <c r="F1891" s="22">
        <v>11695</v>
      </c>
      <c r="G1891" s="22">
        <v>12318</v>
      </c>
      <c r="H1891" s="22">
        <v>0</v>
      </c>
      <c r="I1891" s="22"/>
      <c r="J1891" s="22">
        <v>2</v>
      </c>
      <c r="K1891" s="22">
        <v>102265</v>
      </c>
      <c r="L1891" s="23" t="s">
        <v>1423</v>
      </c>
      <c r="M1891" s="23"/>
      <c r="N1891" s="23" t="s">
        <v>184</v>
      </c>
      <c r="O1891" s="23" t="s">
        <v>225</v>
      </c>
      <c r="P1891" s="22">
        <v>20</v>
      </c>
      <c r="Q1891" s="23" t="s">
        <v>186</v>
      </c>
      <c r="R1891" s="23"/>
      <c r="S1891" s="23"/>
      <c r="T1891" s="23"/>
      <c r="U1891" s="23"/>
      <c r="V1891" s="23" t="s">
        <v>187</v>
      </c>
      <c r="W1891" s="23" t="s">
        <v>188</v>
      </c>
      <c r="X1891" s="23" t="s">
        <v>189</v>
      </c>
      <c r="Y1891" s="22">
        <v>0</v>
      </c>
      <c r="Z1891" s="23" t="s">
        <v>190</v>
      </c>
      <c r="AA1891" s="23" t="s">
        <v>191</v>
      </c>
      <c r="AB1891" s="23" t="s">
        <v>190</v>
      </c>
      <c r="AC1891" s="23" t="s">
        <v>192</v>
      </c>
      <c r="AD1891" s="23" t="s">
        <v>281</v>
      </c>
      <c r="AE1891" s="23" t="s">
        <v>67</v>
      </c>
      <c r="AF1891" s="23"/>
      <c r="AG1891" s="23"/>
      <c r="AH1891" s="23"/>
      <c r="AI1891" s="23"/>
      <c r="AJ1891" s="23" t="b">
        <v>0</v>
      </c>
      <c r="AK1891" s="3">
        <v>113</v>
      </c>
      <c r="AL1891" s="3">
        <v>2408</v>
      </c>
      <c r="AM1891" s="3">
        <v>6014</v>
      </c>
      <c r="AN1891" s="24">
        <v>45536.651354205249</v>
      </c>
      <c r="AO1891" s="24">
        <v>45536.651365779318</v>
      </c>
      <c r="AP1891">
        <v>9</v>
      </c>
      <c r="AQ1891" t="s">
        <v>194</v>
      </c>
      <c r="AR1891">
        <v>244.65135420524894</v>
      </c>
      <c r="AS1891" t="s">
        <v>195</v>
      </c>
      <c r="AT1891" t="s">
        <v>228</v>
      </c>
      <c r="AU1891" t="s">
        <v>197</v>
      </c>
      <c r="AV1891" t="s">
        <v>285</v>
      </c>
      <c r="AW1891" t="s">
        <v>228</v>
      </c>
      <c r="AX1891" t="s">
        <v>197</v>
      </c>
      <c r="AY1891" t="s">
        <v>260</v>
      </c>
    </row>
    <row r="1892" spans="1:51" x14ac:dyDescent="0.45">
      <c r="A1892" s="22">
        <v>873897</v>
      </c>
      <c r="B1892" s="6">
        <v>45536</v>
      </c>
      <c r="C1892" s="22">
        <v>172000</v>
      </c>
      <c r="D1892" s="22">
        <v>130926</v>
      </c>
      <c r="E1892" s="22"/>
      <c r="F1892" s="22">
        <v>4</v>
      </c>
      <c r="G1892" s="22">
        <v>99354</v>
      </c>
      <c r="H1892" s="22">
        <v>0</v>
      </c>
      <c r="I1892" s="22"/>
      <c r="J1892" s="22">
        <v>2</v>
      </c>
      <c r="K1892" s="22">
        <v>102094</v>
      </c>
      <c r="L1892" s="23" t="s">
        <v>1434</v>
      </c>
      <c r="M1892" s="23"/>
      <c r="N1892" s="23" t="s">
        <v>184</v>
      </c>
      <c r="O1892" s="23" t="s">
        <v>225</v>
      </c>
      <c r="P1892" s="22">
        <v>20</v>
      </c>
      <c r="Q1892" s="23" t="s">
        <v>186</v>
      </c>
      <c r="R1892" s="23"/>
      <c r="S1892" s="23"/>
      <c r="T1892" s="23"/>
      <c r="U1892" s="23"/>
      <c r="V1892" s="23" t="s">
        <v>187</v>
      </c>
      <c r="W1892" s="23" t="s">
        <v>188</v>
      </c>
      <c r="X1892" s="23" t="s">
        <v>189</v>
      </c>
      <c r="Y1892" s="22">
        <v>0</v>
      </c>
      <c r="Z1892" s="23" t="s">
        <v>190</v>
      </c>
      <c r="AA1892" s="23" t="s">
        <v>191</v>
      </c>
      <c r="AB1892" s="23" t="s">
        <v>190</v>
      </c>
      <c r="AC1892" s="23" t="s">
        <v>192</v>
      </c>
      <c r="AD1892" s="23" t="s">
        <v>281</v>
      </c>
      <c r="AE1892" s="23" t="s">
        <v>67</v>
      </c>
      <c r="AF1892" s="23"/>
      <c r="AG1892" s="23"/>
      <c r="AH1892" s="23"/>
      <c r="AI1892" s="23"/>
      <c r="AJ1892" s="23" t="b">
        <v>0</v>
      </c>
      <c r="AK1892" s="3">
        <v>109</v>
      </c>
      <c r="AL1892" s="3">
        <v>2408</v>
      </c>
      <c r="AM1892" s="3">
        <v>5997</v>
      </c>
      <c r="AN1892" s="24">
        <v>45536.651266010806</v>
      </c>
      <c r="AO1892" s="24">
        <v>45536.651266010806</v>
      </c>
      <c r="AP1892">
        <v>9</v>
      </c>
      <c r="AQ1892" t="s">
        <v>194</v>
      </c>
      <c r="AR1892">
        <v>244.65126601080556</v>
      </c>
      <c r="AS1892" t="s">
        <v>195</v>
      </c>
      <c r="AT1892" t="s">
        <v>228</v>
      </c>
      <c r="AU1892" t="s">
        <v>197</v>
      </c>
      <c r="AV1892" t="s">
        <v>257</v>
      </c>
      <c r="AW1892" t="s">
        <v>228</v>
      </c>
      <c r="AX1892" t="s">
        <v>197</v>
      </c>
      <c r="AY1892" t="s">
        <v>257</v>
      </c>
    </row>
    <row r="1893" spans="1:51" x14ac:dyDescent="0.45">
      <c r="A1893" s="22">
        <v>873861</v>
      </c>
      <c r="B1893" s="6">
        <v>45536</v>
      </c>
      <c r="C1893" s="22">
        <v>172000</v>
      </c>
      <c r="D1893" s="22">
        <v>1595382</v>
      </c>
      <c r="E1893" s="22"/>
      <c r="F1893" s="22">
        <v>14</v>
      </c>
      <c r="G1893" s="22">
        <v>107113</v>
      </c>
      <c r="H1893" s="22">
        <v>0</v>
      </c>
      <c r="I1893" s="22"/>
      <c r="J1893" s="22">
        <v>25182</v>
      </c>
      <c r="K1893" s="22">
        <v>5656</v>
      </c>
      <c r="L1893" s="23" t="s">
        <v>1532</v>
      </c>
      <c r="M1893" s="23"/>
      <c r="N1893" s="23" t="s">
        <v>184</v>
      </c>
      <c r="O1893" s="23" t="s">
        <v>225</v>
      </c>
      <c r="P1893" s="22">
        <v>18</v>
      </c>
      <c r="Q1893" s="23" t="s">
        <v>279</v>
      </c>
      <c r="R1893" s="23"/>
      <c r="S1893" s="23"/>
      <c r="T1893" s="23"/>
      <c r="U1893" s="23"/>
      <c r="V1893" s="23" t="s">
        <v>187</v>
      </c>
      <c r="W1893" s="23" t="s">
        <v>188</v>
      </c>
      <c r="X1893" s="23" t="s">
        <v>189</v>
      </c>
      <c r="Y1893" s="22">
        <v>0</v>
      </c>
      <c r="Z1893" s="23" t="s">
        <v>190</v>
      </c>
      <c r="AA1893" s="23" t="s">
        <v>191</v>
      </c>
      <c r="AB1893" s="23" t="s">
        <v>190</v>
      </c>
      <c r="AC1893" s="23" t="s">
        <v>280</v>
      </c>
      <c r="AD1893" s="23" t="s">
        <v>281</v>
      </c>
      <c r="AE1893" s="23" t="s">
        <v>94</v>
      </c>
      <c r="AF1893" s="23"/>
      <c r="AG1893" s="23"/>
      <c r="AH1893" s="23"/>
      <c r="AI1893" s="23"/>
      <c r="AJ1893" s="23" t="b">
        <v>0</v>
      </c>
      <c r="AK1893" s="3">
        <v>113</v>
      </c>
      <c r="AL1893" s="3">
        <v>2408</v>
      </c>
      <c r="AM1893" s="3">
        <v>5963</v>
      </c>
      <c r="AN1893" s="24">
        <v>45536.650532214509</v>
      </c>
      <c r="AO1893" s="24">
        <v>45536.650543788579</v>
      </c>
      <c r="AP1893">
        <v>9</v>
      </c>
      <c r="AQ1893" t="s">
        <v>194</v>
      </c>
      <c r="AR1893">
        <v>244.65053221450944</v>
      </c>
      <c r="AS1893" t="s">
        <v>195</v>
      </c>
      <c r="AT1893" t="s">
        <v>228</v>
      </c>
      <c r="AU1893" t="s">
        <v>197</v>
      </c>
      <c r="AV1893" t="s">
        <v>300</v>
      </c>
      <c r="AW1893" t="s">
        <v>228</v>
      </c>
      <c r="AX1893" t="s">
        <v>197</v>
      </c>
      <c r="AY1893" t="s">
        <v>250</v>
      </c>
    </row>
    <row r="1894" spans="1:51" x14ac:dyDescent="0.45">
      <c r="A1894" s="22">
        <v>873960</v>
      </c>
      <c r="B1894" s="6">
        <v>45536</v>
      </c>
      <c r="C1894" s="22">
        <v>172000</v>
      </c>
      <c r="D1894" s="22">
        <v>944216</v>
      </c>
      <c r="E1894" s="22"/>
      <c r="F1894" s="22">
        <v>861</v>
      </c>
      <c r="G1894" s="22">
        <v>64068</v>
      </c>
      <c r="H1894" s="22">
        <v>0</v>
      </c>
      <c r="I1894" s="22"/>
      <c r="J1894" s="22">
        <v>14408</v>
      </c>
      <c r="K1894" s="22">
        <v>4875</v>
      </c>
      <c r="L1894" s="23" t="s">
        <v>1541</v>
      </c>
      <c r="M1894" s="23"/>
      <c r="N1894" s="23" t="s">
        <v>184</v>
      </c>
      <c r="O1894" s="23" t="s">
        <v>225</v>
      </c>
      <c r="P1894" s="22">
        <v>18</v>
      </c>
      <c r="Q1894" s="23" t="s">
        <v>279</v>
      </c>
      <c r="R1894" s="23"/>
      <c r="S1894" s="23"/>
      <c r="T1894" s="23"/>
      <c r="U1894" s="23"/>
      <c r="V1894" s="23" t="s">
        <v>187</v>
      </c>
      <c r="W1894" s="23" t="s">
        <v>188</v>
      </c>
      <c r="X1894" s="23" t="s">
        <v>189</v>
      </c>
      <c r="Y1894" s="22">
        <v>0</v>
      </c>
      <c r="Z1894" s="23" t="s">
        <v>190</v>
      </c>
      <c r="AA1894" s="23" t="s">
        <v>191</v>
      </c>
      <c r="AB1894" s="23" t="s">
        <v>190</v>
      </c>
      <c r="AC1894" s="23" t="s">
        <v>280</v>
      </c>
      <c r="AD1894" s="23" t="s">
        <v>281</v>
      </c>
      <c r="AE1894" s="23" t="s">
        <v>94</v>
      </c>
      <c r="AF1894" s="23"/>
      <c r="AG1894" s="23"/>
      <c r="AH1894" s="23"/>
      <c r="AI1894" s="23"/>
      <c r="AJ1894" s="23" t="b">
        <v>0</v>
      </c>
      <c r="AK1894" s="3">
        <v>113</v>
      </c>
      <c r="AL1894" s="3">
        <v>2408</v>
      </c>
      <c r="AM1894" s="3">
        <v>6060</v>
      </c>
      <c r="AN1894" s="24">
        <v>45536.653707793208</v>
      </c>
      <c r="AO1894" s="24">
        <v>45536.653707793208</v>
      </c>
      <c r="AP1894">
        <v>9</v>
      </c>
      <c r="AQ1894" t="s">
        <v>194</v>
      </c>
      <c r="AR1894">
        <v>244.65370779320801</v>
      </c>
      <c r="AS1894" t="s">
        <v>195</v>
      </c>
      <c r="AT1894" t="s">
        <v>228</v>
      </c>
      <c r="AU1894" t="s">
        <v>197</v>
      </c>
      <c r="AV1894" t="s">
        <v>236</v>
      </c>
      <c r="AW1894" t="s">
        <v>228</v>
      </c>
      <c r="AX1894" t="s">
        <v>197</v>
      </c>
      <c r="AY1894" t="s">
        <v>236</v>
      </c>
    </row>
    <row r="1895" spans="1:51" x14ac:dyDescent="0.45">
      <c r="A1895" s="22">
        <v>874332</v>
      </c>
      <c r="B1895" s="6">
        <v>45536</v>
      </c>
      <c r="C1895" s="22">
        <v>172000</v>
      </c>
      <c r="D1895" s="22">
        <v>299393</v>
      </c>
      <c r="E1895" s="22"/>
      <c r="F1895" s="22">
        <v>2330</v>
      </c>
      <c r="G1895" s="22">
        <v>12533</v>
      </c>
      <c r="H1895" s="22">
        <v>0</v>
      </c>
      <c r="I1895" s="22"/>
      <c r="J1895" s="22">
        <v>1080</v>
      </c>
      <c r="K1895" s="22">
        <v>101841</v>
      </c>
      <c r="L1895" s="23" t="s">
        <v>684</v>
      </c>
      <c r="M1895" s="23"/>
      <c r="N1895" s="23" t="s">
        <v>184</v>
      </c>
      <c r="O1895" s="23" t="s">
        <v>672</v>
      </c>
      <c r="P1895" s="22">
        <v>19</v>
      </c>
      <c r="Q1895" s="23" t="s">
        <v>681</v>
      </c>
      <c r="R1895" s="23" t="s">
        <v>667</v>
      </c>
      <c r="S1895" s="23" t="s">
        <v>47</v>
      </c>
      <c r="T1895" s="23" t="s">
        <v>667</v>
      </c>
      <c r="U1895" s="23" t="s">
        <v>47</v>
      </c>
      <c r="V1895" s="23" t="s">
        <v>674</v>
      </c>
      <c r="W1895" s="23" t="s">
        <v>188</v>
      </c>
      <c r="X1895" s="23" t="s">
        <v>189</v>
      </c>
      <c r="Y1895" s="22">
        <v>0</v>
      </c>
      <c r="Z1895" s="23" t="s">
        <v>190</v>
      </c>
      <c r="AA1895" s="23" t="s">
        <v>191</v>
      </c>
      <c r="AB1895" s="23" t="s">
        <v>190</v>
      </c>
      <c r="AC1895" s="23" t="s">
        <v>190</v>
      </c>
      <c r="AD1895" s="23" t="s">
        <v>190</v>
      </c>
      <c r="AE1895" s="23" t="s">
        <v>107</v>
      </c>
      <c r="AF1895" s="23"/>
      <c r="AG1895" s="23"/>
      <c r="AH1895" s="23"/>
      <c r="AI1895" s="23"/>
      <c r="AJ1895" s="23" t="b">
        <v>0</v>
      </c>
      <c r="AK1895" s="3">
        <v>98</v>
      </c>
      <c r="AL1895" s="3">
        <v>4952</v>
      </c>
      <c r="AM1895" s="3">
        <v>6416</v>
      </c>
      <c r="AN1895" s="24">
        <v>45536.675676890431</v>
      </c>
      <c r="AO1895" s="24">
        <v>45536.675676890431</v>
      </c>
      <c r="AP1895">
        <v>9</v>
      </c>
      <c r="AQ1895" t="s">
        <v>194</v>
      </c>
      <c r="AR1895">
        <v>244.67567689043062</v>
      </c>
      <c r="AS1895" t="s">
        <v>195</v>
      </c>
      <c r="AT1895" t="s">
        <v>198</v>
      </c>
      <c r="AU1895" t="s">
        <v>197</v>
      </c>
      <c r="AV1895" t="s">
        <v>260</v>
      </c>
      <c r="AW1895" t="s">
        <v>198</v>
      </c>
      <c r="AX1895" t="s">
        <v>197</v>
      </c>
      <c r="AY1895" t="s">
        <v>260</v>
      </c>
    </row>
    <row r="1896" spans="1:51" x14ac:dyDescent="0.45">
      <c r="A1896" s="22">
        <v>874278</v>
      </c>
      <c r="B1896" s="6">
        <v>45536</v>
      </c>
      <c r="C1896" s="22">
        <v>171000</v>
      </c>
      <c r="D1896" s="22">
        <v>71693</v>
      </c>
      <c r="E1896" s="22"/>
      <c r="F1896" s="22">
        <v>0</v>
      </c>
      <c r="G1896" s="22">
        <v>98668</v>
      </c>
      <c r="H1896" s="22">
        <v>0</v>
      </c>
      <c r="I1896" s="22"/>
      <c r="J1896" s="22">
        <v>2</v>
      </c>
      <c r="K1896" s="22">
        <v>101744</v>
      </c>
      <c r="L1896" s="23" t="s">
        <v>344</v>
      </c>
      <c r="M1896" s="23"/>
      <c r="N1896" s="23" t="s">
        <v>184</v>
      </c>
      <c r="O1896" s="23" t="s">
        <v>225</v>
      </c>
      <c r="P1896" s="22">
        <v>20</v>
      </c>
      <c r="Q1896" s="23" t="s">
        <v>186</v>
      </c>
      <c r="R1896" s="23"/>
      <c r="S1896" s="23"/>
      <c r="T1896" s="23"/>
      <c r="U1896" s="23"/>
      <c r="V1896" s="23" t="s">
        <v>187</v>
      </c>
      <c r="W1896" s="23" t="s">
        <v>188</v>
      </c>
      <c r="X1896" s="23" t="s">
        <v>189</v>
      </c>
      <c r="Y1896" s="22">
        <v>0</v>
      </c>
      <c r="Z1896" s="23" t="s">
        <v>190</v>
      </c>
      <c r="AA1896" s="23" t="s">
        <v>191</v>
      </c>
      <c r="AB1896" s="23" t="s">
        <v>190</v>
      </c>
      <c r="AC1896" s="23" t="s">
        <v>192</v>
      </c>
      <c r="AD1896" s="23" t="s">
        <v>281</v>
      </c>
      <c r="AE1896" s="23" t="s">
        <v>67</v>
      </c>
      <c r="AF1896" s="23"/>
      <c r="AG1896" s="23"/>
      <c r="AH1896" s="23"/>
      <c r="AI1896" s="23"/>
      <c r="AJ1896" s="23" t="b">
        <v>0</v>
      </c>
      <c r="AK1896" s="3">
        <v>61</v>
      </c>
      <c r="AL1896" s="3">
        <v>2408</v>
      </c>
      <c r="AM1896" s="3">
        <v>6365</v>
      </c>
      <c r="AN1896" s="24">
        <v>45536.667740470679</v>
      </c>
      <c r="AO1896" s="24">
        <v>45536.667740470679</v>
      </c>
      <c r="AP1896">
        <v>9</v>
      </c>
      <c r="AQ1896" t="s">
        <v>194</v>
      </c>
      <c r="AR1896">
        <v>244.66774047067884</v>
      </c>
      <c r="AS1896" t="s">
        <v>195</v>
      </c>
      <c r="AT1896" t="s">
        <v>198</v>
      </c>
      <c r="AU1896" t="s">
        <v>197</v>
      </c>
      <c r="AV1896" t="s">
        <v>301</v>
      </c>
      <c r="AW1896" t="s">
        <v>198</v>
      </c>
      <c r="AX1896" t="s">
        <v>197</v>
      </c>
      <c r="AY1896" t="s">
        <v>301</v>
      </c>
    </row>
    <row r="1897" spans="1:51" x14ac:dyDescent="0.45">
      <c r="A1897" s="22">
        <v>874033</v>
      </c>
      <c r="B1897" s="6">
        <v>45536</v>
      </c>
      <c r="C1897" s="22">
        <v>171000</v>
      </c>
      <c r="D1897" s="22">
        <v>3563984</v>
      </c>
      <c r="E1897" s="22"/>
      <c r="F1897" s="22">
        <v>6913</v>
      </c>
      <c r="G1897" s="22">
        <v>23729</v>
      </c>
      <c r="H1897" s="22">
        <v>0</v>
      </c>
      <c r="I1897" s="22"/>
      <c r="J1897" s="22">
        <v>3</v>
      </c>
      <c r="K1897" s="22">
        <v>102297</v>
      </c>
      <c r="L1897" s="23" t="s">
        <v>1421</v>
      </c>
      <c r="M1897" s="23"/>
      <c r="N1897" s="23" t="s">
        <v>184</v>
      </c>
      <c r="O1897" s="23" t="s">
        <v>225</v>
      </c>
      <c r="P1897" s="22">
        <v>20</v>
      </c>
      <c r="Q1897" s="23" t="s">
        <v>186</v>
      </c>
      <c r="R1897" s="23"/>
      <c r="S1897" s="23"/>
      <c r="T1897" s="23"/>
      <c r="U1897" s="23"/>
      <c r="V1897" s="23" t="s">
        <v>187</v>
      </c>
      <c r="W1897" s="23" t="s">
        <v>188</v>
      </c>
      <c r="X1897" s="23" t="s">
        <v>189</v>
      </c>
      <c r="Y1897" s="22">
        <v>0</v>
      </c>
      <c r="Z1897" s="23" t="s">
        <v>190</v>
      </c>
      <c r="AA1897" s="23" t="s">
        <v>191</v>
      </c>
      <c r="AB1897" s="23" t="s">
        <v>190</v>
      </c>
      <c r="AC1897" s="23" t="s">
        <v>192</v>
      </c>
      <c r="AD1897" s="23" t="s">
        <v>281</v>
      </c>
      <c r="AE1897" s="23" t="s">
        <v>67</v>
      </c>
      <c r="AF1897" s="23"/>
      <c r="AG1897" s="23"/>
      <c r="AH1897" s="23"/>
      <c r="AI1897" s="23"/>
      <c r="AJ1897" s="23" t="b">
        <v>0</v>
      </c>
      <c r="AK1897" s="3">
        <v>119</v>
      </c>
      <c r="AL1897" s="3">
        <v>2408</v>
      </c>
      <c r="AM1897" s="3">
        <v>6130</v>
      </c>
      <c r="AN1897" s="24">
        <v>45536.654949999996</v>
      </c>
      <c r="AO1897" s="24">
        <v>45536.65498472222</v>
      </c>
      <c r="AP1897">
        <v>9</v>
      </c>
      <c r="AQ1897" t="s">
        <v>194</v>
      </c>
      <c r="AR1897">
        <v>244.65494999999646</v>
      </c>
      <c r="AS1897" t="s">
        <v>195</v>
      </c>
      <c r="AT1897" t="s">
        <v>228</v>
      </c>
      <c r="AU1897" t="s">
        <v>197</v>
      </c>
      <c r="AV1897" t="s">
        <v>220</v>
      </c>
      <c r="AW1897" t="s">
        <v>228</v>
      </c>
      <c r="AX1897" t="s">
        <v>197</v>
      </c>
      <c r="AY1897" t="s">
        <v>208</v>
      </c>
    </row>
    <row r="1898" spans="1:51" x14ac:dyDescent="0.45">
      <c r="A1898" s="22">
        <v>874027</v>
      </c>
      <c r="B1898" s="6">
        <v>45536</v>
      </c>
      <c r="C1898" s="22">
        <v>158000</v>
      </c>
      <c r="D1898" s="22">
        <v>224611</v>
      </c>
      <c r="E1898" s="22"/>
      <c r="F1898" s="22">
        <v>0</v>
      </c>
      <c r="G1898" s="22">
        <v>100129</v>
      </c>
      <c r="H1898" s="22">
        <v>0</v>
      </c>
      <c r="I1898" s="22"/>
      <c r="J1898" s="22">
        <v>2</v>
      </c>
      <c r="K1898" s="22">
        <v>101857</v>
      </c>
      <c r="L1898" s="23" t="s">
        <v>327</v>
      </c>
      <c r="M1898" s="23"/>
      <c r="N1898" s="23" t="s">
        <v>184</v>
      </c>
      <c r="O1898" s="23" t="s">
        <v>225</v>
      </c>
      <c r="P1898" s="22">
        <v>20</v>
      </c>
      <c r="Q1898" s="23" t="s">
        <v>186</v>
      </c>
      <c r="R1898" s="23"/>
      <c r="S1898" s="23"/>
      <c r="T1898" s="23"/>
      <c r="U1898" s="23"/>
      <c r="V1898" s="23" t="s">
        <v>187</v>
      </c>
      <c r="W1898" s="23" t="s">
        <v>188</v>
      </c>
      <c r="X1898" s="23" t="s">
        <v>189</v>
      </c>
      <c r="Y1898" s="22">
        <v>0</v>
      </c>
      <c r="Z1898" s="23" t="s">
        <v>190</v>
      </c>
      <c r="AA1898" s="23" t="s">
        <v>191</v>
      </c>
      <c r="AB1898" s="23" t="s">
        <v>190</v>
      </c>
      <c r="AC1898" s="23" t="s">
        <v>192</v>
      </c>
      <c r="AD1898" s="23" t="s">
        <v>281</v>
      </c>
      <c r="AE1898" s="23" t="s">
        <v>67</v>
      </c>
      <c r="AF1898" s="23"/>
      <c r="AG1898" s="23"/>
      <c r="AH1898" s="23"/>
      <c r="AI1898" s="23"/>
      <c r="AJ1898" s="23" t="b">
        <v>0</v>
      </c>
      <c r="AK1898" s="3">
        <v>119</v>
      </c>
      <c r="AL1898" s="3">
        <v>2408</v>
      </c>
      <c r="AM1898" s="3">
        <v>6127</v>
      </c>
      <c r="AN1898" s="24">
        <v>45536.654897222223</v>
      </c>
      <c r="AO1898" s="24">
        <v>45536.654897222223</v>
      </c>
      <c r="AP1898">
        <v>9</v>
      </c>
      <c r="AQ1898" t="s">
        <v>194</v>
      </c>
      <c r="AR1898">
        <v>244.65489722222264</v>
      </c>
      <c r="AS1898" t="s">
        <v>195</v>
      </c>
      <c r="AT1898" t="s">
        <v>228</v>
      </c>
      <c r="AU1898" t="s">
        <v>197</v>
      </c>
      <c r="AV1898" t="s">
        <v>235</v>
      </c>
      <c r="AW1898" t="s">
        <v>228</v>
      </c>
      <c r="AX1898" t="s">
        <v>197</v>
      </c>
      <c r="AY1898" t="s">
        <v>235</v>
      </c>
    </row>
    <row r="1899" spans="1:51" x14ac:dyDescent="0.45">
      <c r="A1899" s="22">
        <v>874115</v>
      </c>
      <c r="B1899" s="6">
        <v>45536</v>
      </c>
      <c r="C1899" s="22">
        <v>157000</v>
      </c>
      <c r="D1899" s="22">
        <v>94757</v>
      </c>
      <c r="E1899" s="22"/>
      <c r="F1899" s="22">
        <v>0</v>
      </c>
      <c r="G1899" s="22">
        <v>102038</v>
      </c>
      <c r="H1899" s="22">
        <v>0</v>
      </c>
      <c r="I1899" s="22"/>
      <c r="J1899" s="22">
        <v>2</v>
      </c>
      <c r="K1899" s="22">
        <v>102145</v>
      </c>
      <c r="L1899" s="23" t="s">
        <v>398</v>
      </c>
      <c r="M1899" s="23"/>
      <c r="N1899" s="23" t="s">
        <v>184</v>
      </c>
      <c r="O1899" s="23" t="s">
        <v>225</v>
      </c>
      <c r="P1899" s="22">
        <v>20</v>
      </c>
      <c r="Q1899" s="23" t="s">
        <v>186</v>
      </c>
      <c r="R1899" s="23"/>
      <c r="S1899" s="23"/>
      <c r="T1899" s="23"/>
      <c r="U1899" s="23"/>
      <c r="V1899" s="23" t="s">
        <v>187</v>
      </c>
      <c r="W1899" s="23" t="s">
        <v>188</v>
      </c>
      <c r="X1899" s="23" t="s">
        <v>189</v>
      </c>
      <c r="Y1899" s="22">
        <v>0</v>
      </c>
      <c r="Z1899" s="23" t="s">
        <v>190</v>
      </c>
      <c r="AA1899" s="23" t="s">
        <v>191</v>
      </c>
      <c r="AB1899" s="23" t="s">
        <v>190</v>
      </c>
      <c r="AC1899" s="23" t="s">
        <v>192</v>
      </c>
      <c r="AD1899" s="23" t="s">
        <v>281</v>
      </c>
      <c r="AE1899" s="23" t="s">
        <v>67</v>
      </c>
      <c r="AF1899" s="23"/>
      <c r="AG1899" s="23"/>
      <c r="AH1899" s="23"/>
      <c r="AI1899" s="23"/>
      <c r="AJ1899" s="23" t="b">
        <v>0</v>
      </c>
      <c r="AK1899" s="3">
        <v>62</v>
      </c>
      <c r="AL1899" s="3">
        <v>2408</v>
      </c>
      <c r="AM1899" s="3">
        <v>6219</v>
      </c>
      <c r="AN1899" s="24">
        <v>45536.65690652006</v>
      </c>
      <c r="AO1899" s="24">
        <v>45536.65690652006</v>
      </c>
      <c r="AP1899">
        <v>9</v>
      </c>
      <c r="AQ1899" t="s">
        <v>194</v>
      </c>
      <c r="AR1899">
        <v>244.65690652006015</v>
      </c>
      <c r="AS1899" t="s">
        <v>195</v>
      </c>
      <c r="AT1899" t="s">
        <v>228</v>
      </c>
      <c r="AU1899" t="s">
        <v>197</v>
      </c>
      <c r="AV1899" t="s">
        <v>285</v>
      </c>
      <c r="AW1899" t="s">
        <v>228</v>
      </c>
      <c r="AX1899" t="s">
        <v>197</v>
      </c>
      <c r="AY1899" t="s">
        <v>285</v>
      </c>
    </row>
    <row r="1900" spans="1:51" x14ac:dyDescent="0.45">
      <c r="A1900" s="22">
        <v>872454</v>
      </c>
      <c r="B1900" s="6">
        <v>45536</v>
      </c>
      <c r="C1900" s="22">
        <v>157000</v>
      </c>
      <c r="D1900" s="22">
        <v>111324</v>
      </c>
      <c r="E1900" s="22"/>
      <c r="F1900" s="22">
        <v>0</v>
      </c>
      <c r="G1900" s="22">
        <v>34053</v>
      </c>
      <c r="H1900" s="22">
        <v>0</v>
      </c>
      <c r="I1900" s="22">
        <v>0</v>
      </c>
      <c r="J1900" s="22">
        <v>566</v>
      </c>
      <c r="K1900" s="22">
        <v>86168</v>
      </c>
      <c r="L1900" s="23" t="s">
        <v>603</v>
      </c>
      <c r="M1900" s="23"/>
      <c r="N1900" s="23" t="s">
        <v>184</v>
      </c>
      <c r="O1900" s="23" t="s">
        <v>517</v>
      </c>
      <c r="P1900" s="22">
        <v>15</v>
      </c>
      <c r="Q1900" s="23" t="s">
        <v>518</v>
      </c>
      <c r="R1900" s="23"/>
      <c r="S1900" s="23"/>
      <c r="T1900" s="23"/>
      <c r="U1900" s="23"/>
      <c r="V1900" s="23" t="s">
        <v>519</v>
      </c>
      <c r="W1900" s="23" t="s">
        <v>188</v>
      </c>
      <c r="X1900" s="23" t="s">
        <v>601</v>
      </c>
      <c r="Y1900" s="22">
        <v>2</v>
      </c>
      <c r="Z1900" s="23"/>
      <c r="AA1900" s="23" t="s">
        <v>602</v>
      </c>
      <c r="AB1900" s="23"/>
      <c r="AC1900" s="23"/>
      <c r="AD1900" s="23"/>
      <c r="AE1900" s="23"/>
      <c r="AF1900" s="23" t="s">
        <v>190</v>
      </c>
      <c r="AG1900" s="23" t="s">
        <v>520</v>
      </c>
      <c r="AH1900" s="23" t="s">
        <v>281</v>
      </c>
      <c r="AI1900" s="23" t="s">
        <v>521</v>
      </c>
      <c r="AJ1900" s="23" t="b">
        <v>0</v>
      </c>
      <c r="AK1900" s="3">
        <v>121</v>
      </c>
      <c r="AL1900" s="3">
        <v>3404</v>
      </c>
      <c r="AM1900" s="3">
        <v>4841</v>
      </c>
      <c r="AN1900" s="24">
        <v>45536.301932484566</v>
      </c>
      <c r="AO1900" s="24">
        <v>45536.301932484566</v>
      </c>
      <c r="AP1900">
        <v>9</v>
      </c>
      <c r="AQ1900" t="s">
        <v>194</v>
      </c>
      <c r="AR1900">
        <v>244.30193248456635</v>
      </c>
      <c r="AS1900" t="s">
        <v>195</v>
      </c>
      <c r="AT1900" t="s">
        <v>408</v>
      </c>
      <c r="AU1900" t="s">
        <v>197</v>
      </c>
      <c r="AV1900" t="s">
        <v>250</v>
      </c>
      <c r="AW1900" t="s">
        <v>408</v>
      </c>
      <c r="AX1900" t="s">
        <v>197</v>
      </c>
      <c r="AY1900" t="s">
        <v>250</v>
      </c>
    </row>
    <row r="1901" spans="1:51" x14ac:dyDescent="0.45">
      <c r="A1901" s="22">
        <v>872462</v>
      </c>
      <c r="B1901" s="6">
        <v>45536</v>
      </c>
      <c r="C1901" s="22">
        <v>157000</v>
      </c>
      <c r="D1901" s="22">
        <v>98281</v>
      </c>
      <c r="E1901" s="22"/>
      <c r="F1901" s="22">
        <v>0</v>
      </c>
      <c r="G1901" s="22">
        <v>35108</v>
      </c>
      <c r="H1901" s="22">
        <v>0</v>
      </c>
      <c r="I1901" s="22">
        <v>0</v>
      </c>
      <c r="J1901" s="22">
        <v>770</v>
      </c>
      <c r="K1901" s="22">
        <v>86366</v>
      </c>
      <c r="L1901" s="23" t="s">
        <v>604</v>
      </c>
      <c r="M1901" s="23"/>
      <c r="N1901" s="23" t="s">
        <v>184</v>
      </c>
      <c r="O1901" s="23" t="s">
        <v>517</v>
      </c>
      <c r="P1901" s="22">
        <v>15</v>
      </c>
      <c r="Q1901" s="23" t="s">
        <v>518</v>
      </c>
      <c r="R1901" s="23"/>
      <c r="S1901" s="23"/>
      <c r="T1901" s="23"/>
      <c r="U1901" s="23"/>
      <c r="V1901" s="23" t="s">
        <v>519</v>
      </c>
      <c r="W1901" s="23" t="s">
        <v>188</v>
      </c>
      <c r="X1901" s="23" t="s">
        <v>601</v>
      </c>
      <c r="Y1901" s="22">
        <v>0</v>
      </c>
      <c r="Z1901" s="23"/>
      <c r="AA1901" s="23" t="s">
        <v>191</v>
      </c>
      <c r="AB1901" s="23"/>
      <c r="AC1901" s="23"/>
      <c r="AD1901" s="23"/>
      <c r="AE1901" s="23"/>
      <c r="AF1901" s="23" t="s">
        <v>190</v>
      </c>
      <c r="AG1901" s="23" t="s">
        <v>520</v>
      </c>
      <c r="AH1901" s="23" t="s">
        <v>281</v>
      </c>
      <c r="AI1901" s="23" t="s">
        <v>521</v>
      </c>
      <c r="AJ1901" s="23" t="b">
        <v>0</v>
      </c>
      <c r="AK1901" s="3">
        <v>117</v>
      </c>
      <c r="AL1901" s="3">
        <v>3404</v>
      </c>
      <c r="AM1901" s="3">
        <v>4849</v>
      </c>
      <c r="AN1901" s="24">
        <v>45536.302361033951</v>
      </c>
      <c r="AO1901" s="24">
        <v>45536.302361033951</v>
      </c>
      <c r="AP1901">
        <v>9</v>
      </c>
      <c r="AQ1901" t="s">
        <v>194</v>
      </c>
      <c r="AR1901">
        <v>244.30236103395146</v>
      </c>
      <c r="AS1901" t="s">
        <v>195</v>
      </c>
      <c r="AT1901" t="s">
        <v>408</v>
      </c>
      <c r="AU1901" t="s">
        <v>197</v>
      </c>
      <c r="AV1901" t="s">
        <v>210</v>
      </c>
      <c r="AW1901" t="s">
        <v>408</v>
      </c>
      <c r="AX1901" t="s">
        <v>197</v>
      </c>
      <c r="AY1901" t="s">
        <v>210</v>
      </c>
    </row>
    <row r="1902" spans="1:51" x14ac:dyDescent="0.45">
      <c r="A1902" s="22">
        <v>872464</v>
      </c>
      <c r="B1902" s="6">
        <v>45536</v>
      </c>
      <c r="C1902" s="22">
        <v>157000</v>
      </c>
      <c r="D1902" s="22">
        <v>97344</v>
      </c>
      <c r="E1902" s="22"/>
      <c r="F1902" s="22">
        <v>0</v>
      </c>
      <c r="G1902" s="22">
        <v>28954</v>
      </c>
      <c r="H1902" s="22">
        <v>0</v>
      </c>
      <c r="I1902" s="22">
        <v>0</v>
      </c>
      <c r="J1902" s="22">
        <v>318</v>
      </c>
      <c r="K1902" s="22">
        <v>86694</v>
      </c>
      <c r="L1902" s="23" t="s">
        <v>605</v>
      </c>
      <c r="M1902" s="23"/>
      <c r="N1902" s="23" t="s">
        <v>184</v>
      </c>
      <c r="O1902" s="23" t="s">
        <v>517</v>
      </c>
      <c r="P1902" s="22">
        <v>15</v>
      </c>
      <c r="Q1902" s="23" t="s">
        <v>518</v>
      </c>
      <c r="R1902" s="23"/>
      <c r="S1902" s="23"/>
      <c r="T1902" s="23"/>
      <c r="U1902" s="23"/>
      <c r="V1902" s="23" t="s">
        <v>519</v>
      </c>
      <c r="W1902" s="23" t="s">
        <v>188</v>
      </c>
      <c r="X1902" s="23" t="s">
        <v>601</v>
      </c>
      <c r="Y1902" s="22">
        <v>0</v>
      </c>
      <c r="Z1902" s="23"/>
      <c r="AA1902" s="23" t="s">
        <v>191</v>
      </c>
      <c r="AB1902" s="23"/>
      <c r="AC1902" s="23"/>
      <c r="AD1902" s="23"/>
      <c r="AE1902" s="23"/>
      <c r="AF1902" s="23" t="s">
        <v>190</v>
      </c>
      <c r="AG1902" s="23" t="s">
        <v>520</v>
      </c>
      <c r="AH1902" s="23" t="s">
        <v>281</v>
      </c>
      <c r="AI1902" s="23" t="s">
        <v>521</v>
      </c>
      <c r="AJ1902" s="23" t="b">
        <v>0</v>
      </c>
      <c r="AK1902" s="3">
        <v>117</v>
      </c>
      <c r="AL1902" s="3">
        <v>3404</v>
      </c>
      <c r="AM1902" s="3">
        <v>4851</v>
      </c>
      <c r="AN1902" s="24">
        <v>45536.302512345675</v>
      </c>
      <c r="AO1902" s="24">
        <v>45536.302512345675</v>
      </c>
      <c r="AP1902">
        <v>9</v>
      </c>
      <c r="AQ1902" t="s">
        <v>194</v>
      </c>
      <c r="AR1902">
        <v>244.3025123456755</v>
      </c>
      <c r="AS1902" t="s">
        <v>195</v>
      </c>
      <c r="AT1902" t="s">
        <v>408</v>
      </c>
      <c r="AU1902" t="s">
        <v>197</v>
      </c>
      <c r="AV1902" t="s">
        <v>303</v>
      </c>
      <c r="AW1902" t="s">
        <v>408</v>
      </c>
      <c r="AX1902" t="s">
        <v>197</v>
      </c>
      <c r="AY1902" t="s">
        <v>303</v>
      </c>
    </row>
    <row r="1903" spans="1:51" x14ac:dyDescent="0.45">
      <c r="A1903" s="22">
        <v>872497</v>
      </c>
      <c r="B1903" s="6">
        <v>45536</v>
      </c>
      <c r="C1903" s="22">
        <v>157000</v>
      </c>
      <c r="D1903" s="22">
        <v>104311</v>
      </c>
      <c r="E1903" s="22"/>
      <c r="F1903" s="22">
        <v>0</v>
      </c>
      <c r="G1903" s="22">
        <v>24396</v>
      </c>
      <c r="H1903" s="22">
        <v>0</v>
      </c>
      <c r="I1903" s="22">
        <v>0</v>
      </c>
      <c r="J1903" s="22">
        <v>0</v>
      </c>
      <c r="K1903" s="22">
        <v>102033</v>
      </c>
      <c r="L1903" s="23" t="s">
        <v>631</v>
      </c>
      <c r="M1903" s="23"/>
      <c r="N1903" s="23" t="s">
        <v>184</v>
      </c>
      <c r="O1903" s="23" t="s">
        <v>517</v>
      </c>
      <c r="P1903" s="22">
        <v>15</v>
      </c>
      <c r="Q1903" s="23" t="s">
        <v>518</v>
      </c>
      <c r="R1903" s="23"/>
      <c r="S1903" s="23"/>
      <c r="T1903" s="23"/>
      <c r="U1903" s="23"/>
      <c r="V1903" s="23" t="s">
        <v>519</v>
      </c>
      <c r="W1903" s="23" t="s">
        <v>188</v>
      </c>
      <c r="X1903" s="23" t="s">
        <v>601</v>
      </c>
      <c r="Y1903" s="22">
        <v>2</v>
      </c>
      <c r="Z1903" s="23"/>
      <c r="AA1903" s="23" t="s">
        <v>602</v>
      </c>
      <c r="AB1903" s="23"/>
      <c r="AC1903" s="23"/>
      <c r="AD1903" s="23"/>
      <c r="AE1903" s="23"/>
      <c r="AF1903" s="23" t="s">
        <v>190</v>
      </c>
      <c r="AG1903" s="23" t="s">
        <v>520</v>
      </c>
      <c r="AH1903" s="23" t="s">
        <v>281</v>
      </c>
      <c r="AI1903" s="23" t="s">
        <v>521</v>
      </c>
      <c r="AJ1903" s="23" t="b">
        <v>0</v>
      </c>
      <c r="AK1903" s="3">
        <v>127</v>
      </c>
      <c r="AL1903" s="3">
        <v>3404</v>
      </c>
      <c r="AM1903" s="3">
        <v>4884</v>
      </c>
      <c r="AN1903" s="24">
        <v>45536.307740162039</v>
      </c>
      <c r="AO1903" s="24">
        <v>45536.307740162039</v>
      </c>
      <c r="AP1903">
        <v>9</v>
      </c>
      <c r="AQ1903" t="s">
        <v>194</v>
      </c>
      <c r="AR1903">
        <v>244.30774016203941</v>
      </c>
      <c r="AS1903" t="s">
        <v>195</v>
      </c>
      <c r="AT1903" t="s">
        <v>408</v>
      </c>
      <c r="AU1903" t="s">
        <v>197</v>
      </c>
      <c r="AV1903" t="s">
        <v>197</v>
      </c>
      <c r="AW1903" t="s">
        <v>408</v>
      </c>
      <c r="AX1903" t="s">
        <v>197</v>
      </c>
      <c r="AY1903" t="s">
        <v>197</v>
      </c>
    </row>
    <row r="1904" spans="1:51" x14ac:dyDescent="0.45">
      <c r="A1904" s="22">
        <v>873823</v>
      </c>
      <c r="B1904" s="6">
        <v>45536</v>
      </c>
      <c r="C1904" s="22">
        <v>157000</v>
      </c>
      <c r="D1904" s="22">
        <v>165171</v>
      </c>
      <c r="E1904" s="22"/>
      <c r="F1904" s="22">
        <v>364</v>
      </c>
      <c r="G1904" s="22">
        <v>99925</v>
      </c>
      <c r="H1904" s="22">
        <v>1</v>
      </c>
      <c r="I1904" s="22"/>
      <c r="J1904" s="22">
        <v>163</v>
      </c>
      <c r="K1904" s="22">
        <v>97487</v>
      </c>
      <c r="L1904" s="23" t="s">
        <v>1273</v>
      </c>
      <c r="M1904" s="23"/>
      <c r="N1904" s="23" t="s">
        <v>184</v>
      </c>
      <c r="O1904" s="23" t="s">
        <v>672</v>
      </c>
      <c r="P1904" s="22">
        <v>19</v>
      </c>
      <c r="Q1904" s="23" t="s">
        <v>681</v>
      </c>
      <c r="R1904" s="23" t="s">
        <v>667</v>
      </c>
      <c r="S1904" s="23" t="s">
        <v>25</v>
      </c>
      <c r="T1904" s="23" t="s">
        <v>667</v>
      </c>
      <c r="U1904" s="23" t="s">
        <v>25</v>
      </c>
      <c r="V1904" s="23" t="s">
        <v>674</v>
      </c>
      <c r="W1904" s="23" t="s">
        <v>188</v>
      </c>
      <c r="X1904" s="23" t="s">
        <v>189</v>
      </c>
      <c r="Y1904" s="22">
        <v>0</v>
      </c>
      <c r="Z1904" s="23" t="s">
        <v>190</v>
      </c>
      <c r="AA1904" s="23" t="s">
        <v>191</v>
      </c>
      <c r="AB1904" s="23" t="s">
        <v>190</v>
      </c>
      <c r="AC1904" s="23" t="s">
        <v>190</v>
      </c>
      <c r="AD1904" s="23" t="s">
        <v>190</v>
      </c>
      <c r="AE1904" s="23" t="s">
        <v>107</v>
      </c>
      <c r="AF1904" s="23"/>
      <c r="AG1904" s="23"/>
      <c r="AH1904" s="23"/>
      <c r="AI1904" s="23"/>
      <c r="AJ1904" s="23" t="b">
        <v>0</v>
      </c>
      <c r="AK1904" s="3">
        <v>60</v>
      </c>
      <c r="AL1904" s="3">
        <v>4952</v>
      </c>
      <c r="AM1904" s="3">
        <v>5919</v>
      </c>
      <c r="AN1904" s="24">
        <v>45536.648838271605</v>
      </c>
      <c r="AO1904" s="24">
        <v>45536.648838271605</v>
      </c>
      <c r="AP1904">
        <v>9</v>
      </c>
      <c r="AQ1904" t="s">
        <v>194</v>
      </c>
      <c r="AR1904">
        <v>244.6488382716052</v>
      </c>
      <c r="AS1904" t="s">
        <v>195</v>
      </c>
      <c r="AT1904" t="s">
        <v>228</v>
      </c>
      <c r="AU1904" t="s">
        <v>197</v>
      </c>
      <c r="AV1904" t="s">
        <v>236</v>
      </c>
      <c r="AW1904" t="s">
        <v>228</v>
      </c>
      <c r="AX1904" t="s">
        <v>197</v>
      </c>
      <c r="AY1904" t="s">
        <v>236</v>
      </c>
    </row>
    <row r="1905" spans="1:51" x14ac:dyDescent="0.45">
      <c r="A1905" s="22">
        <v>874003</v>
      </c>
      <c r="B1905" s="6">
        <v>45536</v>
      </c>
      <c r="C1905" s="22">
        <v>157000</v>
      </c>
      <c r="D1905" s="22">
        <v>158699</v>
      </c>
      <c r="E1905" s="22"/>
      <c r="F1905" s="22">
        <v>6</v>
      </c>
      <c r="G1905" s="22">
        <v>105132</v>
      </c>
      <c r="H1905" s="22">
        <v>0</v>
      </c>
      <c r="I1905" s="22"/>
      <c r="J1905" s="22">
        <v>2</v>
      </c>
      <c r="K1905" s="22">
        <v>101782</v>
      </c>
      <c r="L1905" s="23" t="s">
        <v>1411</v>
      </c>
      <c r="M1905" s="23"/>
      <c r="N1905" s="23" t="s">
        <v>184</v>
      </c>
      <c r="O1905" s="23" t="s">
        <v>225</v>
      </c>
      <c r="P1905" s="22">
        <v>20</v>
      </c>
      <c r="Q1905" s="23" t="s">
        <v>186</v>
      </c>
      <c r="R1905" s="23"/>
      <c r="S1905" s="23"/>
      <c r="T1905" s="23"/>
      <c r="U1905" s="23"/>
      <c r="V1905" s="23" t="s">
        <v>187</v>
      </c>
      <c r="W1905" s="23" t="s">
        <v>188</v>
      </c>
      <c r="X1905" s="23" t="s">
        <v>189</v>
      </c>
      <c r="Y1905" s="22">
        <v>0</v>
      </c>
      <c r="Z1905" s="23" t="s">
        <v>190</v>
      </c>
      <c r="AA1905" s="23" t="s">
        <v>191</v>
      </c>
      <c r="AB1905" s="23" t="s">
        <v>190</v>
      </c>
      <c r="AC1905" s="23" t="s">
        <v>192</v>
      </c>
      <c r="AD1905" s="23" t="s">
        <v>281</v>
      </c>
      <c r="AE1905" s="23" t="s">
        <v>67</v>
      </c>
      <c r="AF1905" s="23"/>
      <c r="AG1905" s="23"/>
      <c r="AH1905" s="23"/>
      <c r="AI1905" s="23"/>
      <c r="AJ1905" s="23" t="b">
        <v>0</v>
      </c>
      <c r="AK1905" s="3">
        <v>97</v>
      </c>
      <c r="AL1905" s="3">
        <v>2408</v>
      </c>
      <c r="AM1905" s="3">
        <v>6103</v>
      </c>
      <c r="AN1905" s="24">
        <v>45536.654331905862</v>
      </c>
      <c r="AO1905" s="24">
        <v>45536.654331905862</v>
      </c>
      <c r="AP1905">
        <v>9</v>
      </c>
      <c r="AQ1905" t="s">
        <v>194</v>
      </c>
      <c r="AR1905">
        <v>244.65433190586191</v>
      </c>
      <c r="AS1905" t="s">
        <v>195</v>
      </c>
      <c r="AT1905" t="s">
        <v>228</v>
      </c>
      <c r="AU1905" t="s">
        <v>197</v>
      </c>
      <c r="AV1905" t="s">
        <v>227</v>
      </c>
      <c r="AW1905" t="s">
        <v>228</v>
      </c>
      <c r="AX1905" t="s">
        <v>197</v>
      </c>
      <c r="AY1905" t="s">
        <v>227</v>
      </c>
    </row>
    <row r="1906" spans="1:51" x14ac:dyDescent="0.45">
      <c r="A1906" s="22">
        <v>874102</v>
      </c>
      <c r="B1906" s="6">
        <v>45536</v>
      </c>
      <c r="C1906" s="22">
        <v>157000</v>
      </c>
      <c r="D1906" s="22">
        <v>661678</v>
      </c>
      <c r="E1906" s="22"/>
      <c r="F1906" s="22">
        <v>6317</v>
      </c>
      <c r="G1906" s="22">
        <v>24283</v>
      </c>
      <c r="H1906" s="22">
        <v>0</v>
      </c>
      <c r="I1906" s="22"/>
      <c r="J1906" s="22">
        <v>5</v>
      </c>
      <c r="K1906" s="22">
        <v>101621</v>
      </c>
      <c r="L1906" s="23" t="s">
        <v>1416</v>
      </c>
      <c r="M1906" s="23"/>
      <c r="N1906" s="23" t="s">
        <v>184</v>
      </c>
      <c r="O1906" s="23" t="s">
        <v>225</v>
      </c>
      <c r="P1906" s="22">
        <v>20</v>
      </c>
      <c r="Q1906" s="23" t="s">
        <v>186</v>
      </c>
      <c r="R1906" s="23"/>
      <c r="S1906" s="23"/>
      <c r="T1906" s="23"/>
      <c r="U1906" s="23"/>
      <c r="V1906" s="23" t="s">
        <v>187</v>
      </c>
      <c r="W1906" s="23" t="s">
        <v>188</v>
      </c>
      <c r="X1906" s="23" t="s">
        <v>189</v>
      </c>
      <c r="Y1906" s="22">
        <v>0</v>
      </c>
      <c r="Z1906" s="23" t="s">
        <v>190</v>
      </c>
      <c r="AA1906" s="23" t="s">
        <v>191</v>
      </c>
      <c r="AB1906" s="23" t="s">
        <v>190</v>
      </c>
      <c r="AC1906" s="23" t="s">
        <v>192</v>
      </c>
      <c r="AD1906" s="23" t="s">
        <v>281</v>
      </c>
      <c r="AE1906" s="23" t="s">
        <v>67</v>
      </c>
      <c r="AF1906" s="23"/>
      <c r="AG1906" s="23"/>
      <c r="AH1906" s="23"/>
      <c r="AI1906" s="23"/>
      <c r="AJ1906" s="23" t="b">
        <v>0</v>
      </c>
      <c r="AK1906" s="3">
        <v>97</v>
      </c>
      <c r="AL1906" s="3">
        <v>2408</v>
      </c>
      <c r="AM1906" s="3">
        <v>6204</v>
      </c>
      <c r="AN1906" s="24">
        <v>45536.656669560187</v>
      </c>
      <c r="AO1906" s="24">
        <v>45536.656669560187</v>
      </c>
      <c r="AP1906">
        <v>9</v>
      </c>
      <c r="AQ1906" t="s">
        <v>194</v>
      </c>
      <c r="AR1906">
        <v>244.65666956018686</v>
      </c>
      <c r="AS1906" t="s">
        <v>195</v>
      </c>
      <c r="AT1906" t="s">
        <v>228</v>
      </c>
      <c r="AU1906" t="s">
        <v>197</v>
      </c>
      <c r="AV1906" t="s">
        <v>310</v>
      </c>
      <c r="AW1906" t="s">
        <v>228</v>
      </c>
      <c r="AX1906" t="s">
        <v>197</v>
      </c>
      <c r="AY1906" t="s">
        <v>310</v>
      </c>
    </row>
    <row r="1907" spans="1:51" x14ac:dyDescent="0.45">
      <c r="A1907" s="22">
        <v>874591</v>
      </c>
      <c r="B1907" s="6">
        <v>45536</v>
      </c>
      <c r="C1907" s="22">
        <v>157000</v>
      </c>
      <c r="D1907" s="22">
        <v>155200</v>
      </c>
      <c r="E1907" s="22"/>
      <c r="F1907" s="22">
        <v>32</v>
      </c>
      <c r="G1907" s="22">
        <v>1129</v>
      </c>
      <c r="H1907" s="22">
        <v>0</v>
      </c>
      <c r="I1907" s="22"/>
      <c r="J1907" s="22">
        <v>2</v>
      </c>
      <c r="K1907" s="22">
        <v>78043</v>
      </c>
      <c r="L1907" s="23" t="s">
        <v>1622</v>
      </c>
      <c r="M1907" s="23"/>
      <c r="N1907" s="23" t="s">
        <v>184</v>
      </c>
      <c r="O1907" s="23" t="s">
        <v>686</v>
      </c>
      <c r="P1907" s="22">
        <v>12</v>
      </c>
      <c r="Q1907" s="23" t="s">
        <v>687</v>
      </c>
      <c r="R1907" s="23" t="s">
        <v>667</v>
      </c>
      <c r="S1907" s="23" t="s">
        <v>45</v>
      </c>
      <c r="T1907" s="23" t="s">
        <v>667</v>
      </c>
      <c r="U1907" s="23" t="s">
        <v>45</v>
      </c>
      <c r="V1907" s="23" t="s">
        <v>688</v>
      </c>
      <c r="W1907" s="23" t="s">
        <v>188</v>
      </c>
      <c r="X1907" s="23" t="s">
        <v>189</v>
      </c>
      <c r="Y1907" s="22">
        <v>0</v>
      </c>
      <c r="Z1907" s="23" t="s">
        <v>190</v>
      </c>
      <c r="AA1907" s="23" t="s">
        <v>191</v>
      </c>
      <c r="AB1907" s="23" t="s">
        <v>190</v>
      </c>
      <c r="AC1907" s="23" t="s">
        <v>190</v>
      </c>
      <c r="AD1907" s="23" t="s">
        <v>190</v>
      </c>
      <c r="AE1907" s="23" t="s">
        <v>85</v>
      </c>
      <c r="AF1907" s="23" t="s">
        <v>190</v>
      </c>
      <c r="AG1907" s="23" t="s">
        <v>274</v>
      </c>
      <c r="AH1907" s="23" t="s">
        <v>281</v>
      </c>
      <c r="AI1907" s="23" t="s">
        <v>1623</v>
      </c>
      <c r="AJ1907" s="23" t="b">
        <v>0</v>
      </c>
      <c r="AK1907" s="3">
        <v>122</v>
      </c>
      <c r="AL1907" s="3">
        <v>23288</v>
      </c>
      <c r="AM1907" s="3">
        <v>6598</v>
      </c>
      <c r="AN1907" s="24">
        <v>45536.729671990739</v>
      </c>
      <c r="AO1907" s="24">
        <v>45536.729671990739</v>
      </c>
      <c r="AP1907">
        <v>9</v>
      </c>
      <c r="AQ1907" t="s">
        <v>194</v>
      </c>
      <c r="AR1907">
        <v>244.72967199073901</v>
      </c>
      <c r="AS1907" t="s">
        <v>195</v>
      </c>
      <c r="AT1907" t="s">
        <v>229</v>
      </c>
      <c r="AU1907" t="s">
        <v>197</v>
      </c>
      <c r="AV1907" t="s">
        <v>205</v>
      </c>
      <c r="AW1907" t="s">
        <v>229</v>
      </c>
      <c r="AX1907" t="s">
        <v>197</v>
      </c>
      <c r="AY1907" t="s">
        <v>205</v>
      </c>
    </row>
    <row r="1908" spans="1:51" x14ac:dyDescent="0.45">
      <c r="A1908" s="22">
        <v>873131</v>
      </c>
      <c r="B1908" s="6">
        <v>45536</v>
      </c>
      <c r="C1908" s="22">
        <v>157000</v>
      </c>
      <c r="D1908" s="22">
        <v>282058</v>
      </c>
      <c r="E1908" s="22"/>
      <c r="F1908" s="22">
        <v>3892</v>
      </c>
      <c r="G1908" s="22">
        <v>2801</v>
      </c>
      <c r="H1908" s="22">
        <v>0</v>
      </c>
      <c r="I1908" s="22">
        <v>0</v>
      </c>
      <c r="J1908" s="22">
        <v>1</v>
      </c>
      <c r="K1908" s="22">
        <v>6637</v>
      </c>
      <c r="L1908" s="23" t="s">
        <v>1637</v>
      </c>
      <c r="M1908" s="23"/>
      <c r="N1908" s="23" t="s">
        <v>184</v>
      </c>
      <c r="O1908" s="23" t="s">
        <v>184</v>
      </c>
      <c r="P1908" s="22">
        <v>20</v>
      </c>
      <c r="Q1908" s="23" t="s">
        <v>186</v>
      </c>
      <c r="R1908" s="23" t="s">
        <v>741</v>
      </c>
      <c r="S1908" s="23" t="s">
        <v>19</v>
      </c>
      <c r="T1908" s="23" t="s">
        <v>741</v>
      </c>
      <c r="U1908" s="23" t="s">
        <v>19</v>
      </c>
      <c r="V1908" s="23" t="s">
        <v>742</v>
      </c>
      <c r="W1908" s="23" t="s">
        <v>188</v>
      </c>
      <c r="X1908" s="23" t="s">
        <v>601</v>
      </c>
      <c r="Y1908" s="22">
        <v>0</v>
      </c>
      <c r="Z1908" s="23"/>
      <c r="AA1908" s="23" t="s">
        <v>191</v>
      </c>
      <c r="AB1908" s="23"/>
      <c r="AC1908" s="23"/>
      <c r="AD1908" s="23"/>
      <c r="AE1908" s="23"/>
      <c r="AF1908" s="23" t="s">
        <v>190</v>
      </c>
      <c r="AG1908" s="23" t="s">
        <v>190</v>
      </c>
      <c r="AH1908" s="23" t="s">
        <v>193</v>
      </c>
      <c r="AI1908" s="23" t="s">
        <v>1638</v>
      </c>
      <c r="AJ1908" s="23" t="b">
        <v>0</v>
      </c>
      <c r="AK1908" s="3">
        <v>117</v>
      </c>
      <c r="AL1908" s="3">
        <v>1616</v>
      </c>
      <c r="AM1908" s="3">
        <v>5458</v>
      </c>
      <c r="AN1908" s="24">
        <v>45536.42498541667</v>
      </c>
      <c r="AO1908" s="24">
        <v>45536.42498541667</v>
      </c>
      <c r="AP1908">
        <v>9</v>
      </c>
      <c r="AQ1908" t="s">
        <v>194</v>
      </c>
      <c r="AR1908">
        <v>244.4249854166701</v>
      </c>
      <c r="AS1908" t="s">
        <v>195</v>
      </c>
      <c r="AT1908" t="s">
        <v>223</v>
      </c>
      <c r="AU1908" t="s">
        <v>197</v>
      </c>
      <c r="AV1908" t="s">
        <v>261</v>
      </c>
      <c r="AW1908" t="s">
        <v>223</v>
      </c>
      <c r="AX1908" t="s">
        <v>197</v>
      </c>
      <c r="AY1908" t="s">
        <v>261</v>
      </c>
    </row>
    <row r="1909" spans="1:51" x14ac:dyDescent="0.45">
      <c r="A1909" s="22">
        <v>873928</v>
      </c>
      <c r="B1909" s="6">
        <v>45536</v>
      </c>
      <c r="C1909" s="22">
        <v>156000</v>
      </c>
      <c r="D1909" s="22">
        <v>68667</v>
      </c>
      <c r="E1909" s="22"/>
      <c r="F1909" s="22">
        <v>0</v>
      </c>
      <c r="G1909" s="22">
        <v>101284</v>
      </c>
      <c r="H1909" s="22">
        <v>0</v>
      </c>
      <c r="I1909" s="22"/>
      <c r="J1909" s="22">
        <v>2</v>
      </c>
      <c r="K1909" s="22">
        <v>101897</v>
      </c>
      <c r="L1909" s="23" t="s">
        <v>328</v>
      </c>
      <c r="M1909" s="23"/>
      <c r="N1909" s="23" t="s">
        <v>184</v>
      </c>
      <c r="O1909" s="23" t="s">
        <v>225</v>
      </c>
      <c r="P1909" s="22">
        <v>20</v>
      </c>
      <c r="Q1909" s="23" t="s">
        <v>186</v>
      </c>
      <c r="R1909" s="23"/>
      <c r="S1909" s="23"/>
      <c r="T1909" s="23"/>
      <c r="U1909" s="23"/>
      <c r="V1909" s="23" t="s">
        <v>187</v>
      </c>
      <c r="W1909" s="23" t="s">
        <v>188</v>
      </c>
      <c r="X1909" s="23" t="s">
        <v>189</v>
      </c>
      <c r="Y1909" s="22">
        <v>0</v>
      </c>
      <c r="Z1909" s="23" t="s">
        <v>190</v>
      </c>
      <c r="AA1909" s="23" t="s">
        <v>191</v>
      </c>
      <c r="AB1909" s="23" t="s">
        <v>190</v>
      </c>
      <c r="AC1909" s="23" t="s">
        <v>192</v>
      </c>
      <c r="AD1909" s="23" t="s">
        <v>281</v>
      </c>
      <c r="AE1909" s="23" t="s">
        <v>67</v>
      </c>
      <c r="AF1909" s="23"/>
      <c r="AG1909" s="23"/>
      <c r="AH1909" s="23"/>
      <c r="AI1909" s="23"/>
      <c r="AJ1909" s="23" t="b">
        <v>0</v>
      </c>
      <c r="AK1909" s="3">
        <v>62</v>
      </c>
      <c r="AL1909" s="3">
        <v>2408</v>
      </c>
      <c r="AM1909" s="3">
        <v>6026</v>
      </c>
      <c r="AN1909" s="24">
        <v>45536.651646489197</v>
      </c>
      <c r="AO1909" s="24">
        <v>45536.651646489197</v>
      </c>
      <c r="AP1909">
        <v>9</v>
      </c>
      <c r="AQ1909" t="s">
        <v>194</v>
      </c>
      <c r="AR1909">
        <v>244.65164648919745</v>
      </c>
      <c r="AS1909" t="s">
        <v>195</v>
      </c>
      <c r="AT1909" t="s">
        <v>228</v>
      </c>
      <c r="AU1909" t="s">
        <v>197</v>
      </c>
      <c r="AV1909" t="s">
        <v>237</v>
      </c>
      <c r="AW1909" t="s">
        <v>228</v>
      </c>
      <c r="AX1909" t="s">
        <v>197</v>
      </c>
      <c r="AY1909" t="s">
        <v>237</v>
      </c>
    </row>
    <row r="1910" spans="1:51" x14ac:dyDescent="0.45">
      <c r="A1910" s="22">
        <v>872501</v>
      </c>
      <c r="B1910" s="6">
        <v>45536</v>
      </c>
      <c r="C1910" s="22">
        <v>156000</v>
      </c>
      <c r="D1910" s="22">
        <v>103649</v>
      </c>
      <c r="E1910" s="22"/>
      <c r="F1910" s="22">
        <v>0</v>
      </c>
      <c r="G1910" s="22">
        <v>30346</v>
      </c>
      <c r="H1910" s="22">
        <v>0</v>
      </c>
      <c r="I1910" s="22">
        <v>0</v>
      </c>
      <c r="J1910" s="22">
        <v>0</v>
      </c>
      <c r="K1910" s="22">
        <v>101728</v>
      </c>
      <c r="L1910" s="23" t="s">
        <v>617</v>
      </c>
      <c r="M1910" s="23"/>
      <c r="N1910" s="23" t="s">
        <v>184</v>
      </c>
      <c r="O1910" s="23" t="s">
        <v>517</v>
      </c>
      <c r="P1910" s="22">
        <v>15</v>
      </c>
      <c r="Q1910" s="23" t="s">
        <v>518</v>
      </c>
      <c r="R1910" s="23"/>
      <c r="S1910" s="23"/>
      <c r="T1910" s="23"/>
      <c r="U1910" s="23"/>
      <c r="V1910" s="23" t="s">
        <v>519</v>
      </c>
      <c r="W1910" s="23" t="s">
        <v>188</v>
      </c>
      <c r="X1910" s="23" t="s">
        <v>601</v>
      </c>
      <c r="Y1910" s="22">
        <v>2</v>
      </c>
      <c r="Z1910" s="23"/>
      <c r="AA1910" s="23" t="s">
        <v>602</v>
      </c>
      <c r="AB1910" s="23"/>
      <c r="AC1910" s="23"/>
      <c r="AD1910" s="23"/>
      <c r="AE1910" s="23"/>
      <c r="AF1910" s="23" t="s">
        <v>190</v>
      </c>
      <c r="AG1910" s="23" t="s">
        <v>520</v>
      </c>
      <c r="AH1910" s="23" t="s">
        <v>281</v>
      </c>
      <c r="AI1910" s="23" t="s">
        <v>521</v>
      </c>
      <c r="AJ1910" s="23" t="b">
        <v>0</v>
      </c>
      <c r="AK1910" s="3">
        <v>127</v>
      </c>
      <c r="AL1910" s="3">
        <v>3404</v>
      </c>
      <c r="AM1910" s="3">
        <v>4888</v>
      </c>
      <c r="AN1910" s="24">
        <v>45536.307977391974</v>
      </c>
      <c r="AO1910" s="24">
        <v>45536.307977391974</v>
      </c>
      <c r="AP1910">
        <v>9</v>
      </c>
      <c r="AQ1910" t="s">
        <v>194</v>
      </c>
      <c r="AR1910">
        <v>244.30797739197442</v>
      </c>
      <c r="AS1910" t="s">
        <v>195</v>
      </c>
      <c r="AT1910" t="s">
        <v>408</v>
      </c>
      <c r="AU1910" t="s">
        <v>197</v>
      </c>
      <c r="AV1910" t="s">
        <v>315</v>
      </c>
      <c r="AW1910" t="s">
        <v>408</v>
      </c>
      <c r="AX1910" t="s">
        <v>197</v>
      </c>
      <c r="AY1910" t="s">
        <v>315</v>
      </c>
    </row>
    <row r="1911" spans="1:51" x14ac:dyDescent="0.45">
      <c r="A1911" s="22">
        <v>872108</v>
      </c>
      <c r="B1911" s="6">
        <v>45536</v>
      </c>
      <c r="C1911" s="22">
        <v>156000</v>
      </c>
      <c r="D1911" s="22">
        <v>151693</v>
      </c>
      <c r="E1911" s="22"/>
      <c r="F1911" s="22">
        <v>0</v>
      </c>
      <c r="G1911" s="22">
        <v>19150</v>
      </c>
      <c r="H1911" s="22">
        <v>0</v>
      </c>
      <c r="I1911" s="22">
        <v>0</v>
      </c>
      <c r="J1911" s="22">
        <v>25</v>
      </c>
      <c r="K1911" s="22">
        <v>102074</v>
      </c>
      <c r="L1911" s="23" t="s">
        <v>633</v>
      </c>
      <c r="M1911" s="23"/>
      <c r="N1911" s="23" t="s">
        <v>184</v>
      </c>
      <c r="O1911" s="23" t="s">
        <v>517</v>
      </c>
      <c r="P1911" s="22">
        <v>15</v>
      </c>
      <c r="Q1911" s="23" t="s">
        <v>518</v>
      </c>
      <c r="R1911" s="23"/>
      <c r="S1911" s="23"/>
      <c r="T1911" s="23"/>
      <c r="U1911" s="23"/>
      <c r="V1911" s="23" t="s">
        <v>519</v>
      </c>
      <c r="W1911" s="23" t="s">
        <v>188</v>
      </c>
      <c r="X1911" s="23" t="s">
        <v>601</v>
      </c>
      <c r="Y1911" s="22">
        <v>0</v>
      </c>
      <c r="Z1911" s="23"/>
      <c r="AA1911" s="23" t="s">
        <v>191</v>
      </c>
      <c r="AB1911" s="23"/>
      <c r="AC1911" s="23"/>
      <c r="AD1911" s="23"/>
      <c r="AE1911" s="23"/>
      <c r="AF1911" s="23" t="s">
        <v>190</v>
      </c>
      <c r="AG1911" s="23" t="s">
        <v>520</v>
      </c>
      <c r="AH1911" s="23" t="s">
        <v>281</v>
      </c>
      <c r="AI1911" s="23" t="s">
        <v>521</v>
      </c>
      <c r="AJ1911" s="23" t="b">
        <v>0</v>
      </c>
      <c r="AK1911" s="3">
        <v>122</v>
      </c>
      <c r="AL1911" s="3">
        <v>3404</v>
      </c>
      <c r="AM1911" s="3">
        <v>4604</v>
      </c>
      <c r="AN1911" s="24">
        <v>45536.219803665124</v>
      </c>
      <c r="AO1911" s="24">
        <v>45536.219803665124</v>
      </c>
      <c r="AP1911">
        <v>9</v>
      </c>
      <c r="AQ1911" t="s">
        <v>194</v>
      </c>
      <c r="AR1911">
        <v>244.21980366512435</v>
      </c>
      <c r="AS1911" t="s">
        <v>195</v>
      </c>
      <c r="AT1911" t="s">
        <v>296</v>
      </c>
      <c r="AU1911" t="s">
        <v>197</v>
      </c>
      <c r="AV1911" t="s">
        <v>311</v>
      </c>
      <c r="AW1911" t="s">
        <v>296</v>
      </c>
      <c r="AX1911" t="s">
        <v>197</v>
      </c>
      <c r="AY1911" t="s">
        <v>311</v>
      </c>
    </row>
    <row r="1912" spans="1:51" x14ac:dyDescent="0.45">
      <c r="A1912" s="22">
        <v>872474</v>
      </c>
      <c r="B1912" s="6">
        <v>45536</v>
      </c>
      <c r="C1912" s="22">
        <v>156000</v>
      </c>
      <c r="D1912" s="22">
        <v>102540</v>
      </c>
      <c r="E1912" s="22"/>
      <c r="F1912" s="22">
        <v>0</v>
      </c>
      <c r="G1912" s="22">
        <v>30846</v>
      </c>
      <c r="H1912" s="22">
        <v>0</v>
      </c>
      <c r="I1912" s="22">
        <v>0</v>
      </c>
      <c r="J1912" s="22">
        <v>0</v>
      </c>
      <c r="K1912" s="22">
        <v>102279</v>
      </c>
      <c r="L1912" s="23" t="s">
        <v>655</v>
      </c>
      <c r="M1912" s="23"/>
      <c r="N1912" s="23" t="s">
        <v>184</v>
      </c>
      <c r="O1912" s="23" t="s">
        <v>517</v>
      </c>
      <c r="P1912" s="22">
        <v>15</v>
      </c>
      <c r="Q1912" s="23" t="s">
        <v>518</v>
      </c>
      <c r="R1912" s="23"/>
      <c r="S1912" s="23"/>
      <c r="T1912" s="23"/>
      <c r="U1912" s="23"/>
      <c r="V1912" s="23" t="s">
        <v>519</v>
      </c>
      <c r="W1912" s="23" t="s">
        <v>188</v>
      </c>
      <c r="X1912" s="23" t="s">
        <v>601</v>
      </c>
      <c r="Y1912" s="22">
        <v>2</v>
      </c>
      <c r="Z1912" s="23"/>
      <c r="AA1912" s="23" t="s">
        <v>602</v>
      </c>
      <c r="AB1912" s="23"/>
      <c r="AC1912" s="23"/>
      <c r="AD1912" s="23"/>
      <c r="AE1912" s="23"/>
      <c r="AF1912" s="23" t="s">
        <v>190</v>
      </c>
      <c r="AG1912" s="23" t="s">
        <v>520</v>
      </c>
      <c r="AH1912" s="23" t="s">
        <v>281</v>
      </c>
      <c r="AI1912" s="23" t="s">
        <v>521</v>
      </c>
      <c r="AJ1912" s="23" t="b">
        <v>0</v>
      </c>
      <c r="AK1912" s="3">
        <v>111</v>
      </c>
      <c r="AL1912" s="3">
        <v>3404</v>
      </c>
      <c r="AM1912" s="3">
        <v>4861</v>
      </c>
      <c r="AN1912" s="24">
        <v>45536.3050564429</v>
      </c>
      <c r="AO1912" s="24">
        <v>45536.3050564429</v>
      </c>
      <c r="AP1912">
        <v>9</v>
      </c>
      <c r="AQ1912" t="s">
        <v>194</v>
      </c>
      <c r="AR1912">
        <v>244.30505644289951</v>
      </c>
      <c r="AS1912" t="s">
        <v>195</v>
      </c>
      <c r="AT1912" t="s">
        <v>408</v>
      </c>
      <c r="AU1912" t="s">
        <v>197</v>
      </c>
      <c r="AV1912" t="s">
        <v>229</v>
      </c>
      <c r="AW1912" t="s">
        <v>408</v>
      </c>
      <c r="AX1912" t="s">
        <v>197</v>
      </c>
      <c r="AY1912" t="s">
        <v>229</v>
      </c>
    </row>
    <row r="1913" spans="1:51" x14ac:dyDescent="0.45">
      <c r="A1913" s="22">
        <v>872495</v>
      </c>
      <c r="B1913" s="6">
        <v>45536</v>
      </c>
      <c r="C1913" s="22">
        <v>156000</v>
      </c>
      <c r="D1913" s="22">
        <v>106601</v>
      </c>
      <c r="E1913" s="22"/>
      <c r="F1913" s="22">
        <v>0</v>
      </c>
      <c r="G1913" s="22">
        <v>35618</v>
      </c>
      <c r="H1913" s="22">
        <v>0</v>
      </c>
      <c r="I1913" s="22">
        <v>0</v>
      </c>
      <c r="J1913" s="22">
        <v>0</v>
      </c>
      <c r="K1913" s="22">
        <v>102215</v>
      </c>
      <c r="L1913" s="23" t="s">
        <v>665</v>
      </c>
      <c r="M1913" s="23"/>
      <c r="N1913" s="23" t="s">
        <v>184</v>
      </c>
      <c r="O1913" s="23" t="s">
        <v>517</v>
      </c>
      <c r="P1913" s="22">
        <v>15</v>
      </c>
      <c r="Q1913" s="23" t="s">
        <v>518</v>
      </c>
      <c r="R1913" s="23"/>
      <c r="S1913" s="23"/>
      <c r="T1913" s="23"/>
      <c r="U1913" s="23"/>
      <c r="V1913" s="23" t="s">
        <v>519</v>
      </c>
      <c r="W1913" s="23" t="s">
        <v>188</v>
      </c>
      <c r="X1913" s="23" t="s">
        <v>601</v>
      </c>
      <c r="Y1913" s="22">
        <v>2</v>
      </c>
      <c r="Z1913" s="23"/>
      <c r="AA1913" s="23" t="s">
        <v>602</v>
      </c>
      <c r="AB1913" s="23"/>
      <c r="AC1913" s="23"/>
      <c r="AD1913" s="23"/>
      <c r="AE1913" s="23"/>
      <c r="AF1913" s="23" t="s">
        <v>190</v>
      </c>
      <c r="AG1913" s="23" t="s">
        <v>520</v>
      </c>
      <c r="AH1913" s="23" t="s">
        <v>281</v>
      </c>
      <c r="AI1913" s="23" t="s">
        <v>521</v>
      </c>
      <c r="AJ1913" s="23" t="b">
        <v>0</v>
      </c>
      <c r="AK1913" s="3">
        <v>127</v>
      </c>
      <c r="AL1913" s="3">
        <v>3404</v>
      </c>
      <c r="AM1913" s="3">
        <v>4882</v>
      </c>
      <c r="AN1913" s="24">
        <v>45536.30760354938</v>
      </c>
      <c r="AO1913" s="24">
        <v>45536.30760354938</v>
      </c>
      <c r="AP1913">
        <v>9</v>
      </c>
      <c r="AQ1913" t="s">
        <v>194</v>
      </c>
      <c r="AR1913">
        <v>244.30760354937956</v>
      </c>
      <c r="AS1913" t="s">
        <v>195</v>
      </c>
      <c r="AT1913" t="s">
        <v>408</v>
      </c>
      <c r="AU1913" t="s">
        <v>197</v>
      </c>
      <c r="AV1913" t="s">
        <v>285</v>
      </c>
      <c r="AW1913" t="s">
        <v>408</v>
      </c>
      <c r="AX1913" t="s">
        <v>197</v>
      </c>
      <c r="AY1913" t="s">
        <v>285</v>
      </c>
    </row>
    <row r="1914" spans="1:51" x14ac:dyDescent="0.45">
      <c r="A1914" s="22">
        <v>872496</v>
      </c>
      <c r="B1914" s="6">
        <v>45536</v>
      </c>
      <c r="C1914" s="22">
        <v>156000</v>
      </c>
      <c r="D1914" s="22">
        <v>105268</v>
      </c>
      <c r="E1914" s="22"/>
      <c r="F1914" s="22">
        <v>0</v>
      </c>
      <c r="G1914" s="22">
        <v>38574</v>
      </c>
      <c r="H1914" s="22">
        <v>0</v>
      </c>
      <c r="I1914" s="22">
        <v>0</v>
      </c>
      <c r="J1914" s="22">
        <v>842</v>
      </c>
      <c r="K1914" s="22">
        <v>102215</v>
      </c>
      <c r="L1914" s="23" t="s">
        <v>665</v>
      </c>
      <c r="M1914" s="23"/>
      <c r="N1914" s="23" t="s">
        <v>184</v>
      </c>
      <c r="O1914" s="23" t="s">
        <v>517</v>
      </c>
      <c r="P1914" s="22">
        <v>15</v>
      </c>
      <c r="Q1914" s="23" t="s">
        <v>518</v>
      </c>
      <c r="R1914" s="23"/>
      <c r="S1914" s="23"/>
      <c r="T1914" s="23"/>
      <c r="U1914" s="23"/>
      <c r="V1914" s="23" t="s">
        <v>519</v>
      </c>
      <c r="W1914" s="23" t="s">
        <v>188</v>
      </c>
      <c r="X1914" s="23" t="s">
        <v>601</v>
      </c>
      <c r="Y1914" s="22">
        <v>0</v>
      </c>
      <c r="Z1914" s="23"/>
      <c r="AA1914" s="23" t="s">
        <v>191</v>
      </c>
      <c r="AB1914" s="23"/>
      <c r="AC1914" s="23"/>
      <c r="AD1914" s="23"/>
      <c r="AE1914" s="23"/>
      <c r="AF1914" s="23" t="s">
        <v>190</v>
      </c>
      <c r="AG1914" s="23" t="s">
        <v>520</v>
      </c>
      <c r="AH1914" s="23" t="s">
        <v>281</v>
      </c>
      <c r="AI1914" s="23" t="s">
        <v>521</v>
      </c>
      <c r="AJ1914" s="23" t="b">
        <v>0</v>
      </c>
      <c r="AK1914" s="3">
        <v>127</v>
      </c>
      <c r="AL1914" s="3">
        <v>3404</v>
      </c>
      <c r="AM1914" s="3">
        <v>4883</v>
      </c>
      <c r="AN1914" s="24">
        <v>45536.30760478395</v>
      </c>
      <c r="AO1914" s="24">
        <v>45536.30760478395</v>
      </c>
      <c r="AP1914">
        <v>9</v>
      </c>
      <c r="AQ1914" t="s">
        <v>194</v>
      </c>
      <c r="AR1914">
        <v>244.3076047839495</v>
      </c>
      <c r="AS1914" t="s">
        <v>195</v>
      </c>
      <c r="AT1914" t="s">
        <v>408</v>
      </c>
      <c r="AU1914" t="s">
        <v>197</v>
      </c>
      <c r="AV1914" t="s">
        <v>285</v>
      </c>
      <c r="AW1914" t="s">
        <v>408</v>
      </c>
      <c r="AX1914" t="s">
        <v>197</v>
      </c>
      <c r="AY1914" t="s">
        <v>285</v>
      </c>
    </row>
    <row r="1915" spans="1:51" x14ac:dyDescent="0.45">
      <c r="A1915" s="22">
        <v>872477</v>
      </c>
      <c r="B1915" s="6">
        <v>45536</v>
      </c>
      <c r="C1915" s="22">
        <v>156000</v>
      </c>
      <c r="D1915" s="22">
        <v>87239</v>
      </c>
      <c r="E1915" s="22"/>
      <c r="F1915" s="22">
        <v>0</v>
      </c>
      <c r="G1915" s="22">
        <v>26302</v>
      </c>
      <c r="H1915" s="22">
        <v>2</v>
      </c>
      <c r="I1915" s="22">
        <v>0</v>
      </c>
      <c r="J1915" s="22">
        <v>145</v>
      </c>
      <c r="K1915" s="22">
        <v>101540</v>
      </c>
      <c r="L1915" s="23" t="s">
        <v>779</v>
      </c>
      <c r="M1915" s="23"/>
      <c r="N1915" s="23" t="s">
        <v>184</v>
      </c>
      <c r="O1915" s="23" t="s">
        <v>517</v>
      </c>
      <c r="P1915" s="22">
        <v>15</v>
      </c>
      <c r="Q1915" s="23" t="s">
        <v>518</v>
      </c>
      <c r="R1915" s="23"/>
      <c r="S1915" s="23"/>
      <c r="T1915" s="23"/>
      <c r="U1915" s="23"/>
      <c r="V1915" s="23" t="s">
        <v>519</v>
      </c>
      <c r="W1915" s="23" t="s">
        <v>188</v>
      </c>
      <c r="X1915" s="23" t="s">
        <v>601</v>
      </c>
      <c r="Y1915" s="22">
        <v>0</v>
      </c>
      <c r="Z1915" s="23"/>
      <c r="AA1915" s="23" t="s">
        <v>191</v>
      </c>
      <c r="AB1915" s="23"/>
      <c r="AC1915" s="23"/>
      <c r="AD1915" s="23"/>
      <c r="AE1915" s="23"/>
      <c r="AF1915" s="23" t="s">
        <v>190</v>
      </c>
      <c r="AG1915" s="23" t="s">
        <v>520</v>
      </c>
      <c r="AH1915" s="23" t="s">
        <v>281</v>
      </c>
      <c r="AI1915" s="23" t="s">
        <v>521</v>
      </c>
      <c r="AJ1915" s="23" t="b">
        <v>0</v>
      </c>
      <c r="AK1915" s="3">
        <v>111</v>
      </c>
      <c r="AL1915" s="3">
        <v>3404</v>
      </c>
      <c r="AM1915" s="3">
        <v>4864</v>
      </c>
      <c r="AN1915" s="24">
        <v>45536.305176581787</v>
      </c>
      <c r="AO1915" s="24">
        <v>45536.305176581787</v>
      </c>
      <c r="AP1915">
        <v>9</v>
      </c>
      <c r="AQ1915" t="s">
        <v>194</v>
      </c>
      <c r="AR1915">
        <v>244.30517658178724</v>
      </c>
      <c r="AS1915" t="s">
        <v>195</v>
      </c>
      <c r="AT1915" t="s">
        <v>408</v>
      </c>
      <c r="AU1915" t="s">
        <v>197</v>
      </c>
      <c r="AV1915" t="s">
        <v>241</v>
      </c>
      <c r="AW1915" t="s">
        <v>408</v>
      </c>
      <c r="AX1915" t="s">
        <v>197</v>
      </c>
      <c r="AY1915" t="s">
        <v>241</v>
      </c>
    </row>
    <row r="1916" spans="1:51" x14ac:dyDescent="0.45">
      <c r="A1916" s="22">
        <v>874535</v>
      </c>
      <c r="B1916" s="6">
        <v>45536</v>
      </c>
      <c r="C1916" s="22">
        <v>156000</v>
      </c>
      <c r="D1916" s="22">
        <v>152991</v>
      </c>
      <c r="E1916" s="22"/>
      <c r="F1916" s="22">
        <v>0</v>
      </c>
      <c r="G1916" s="22">
        <v>42584</v>
      </c>
      <c r="H1916" s="22">
        <v>52</v>
      </c>
      <c r="I1916" s="22"/>
      <c r="J1916" s="22">
        <v>6835</v>
      </c>
      <c r="K1916" s="22">
        <v>101792</v>
      </c>
      <c r="L1916" s="23" t="s">
        <v>846</v>
      </c>
      <c r="M1916" s="23"/>
      <c r="N1916" s="23" t="s">
        <v>184</v>
      </c>
      <c r="O1916" s="23" t="s">
        <v>672</v>
      </c>
      <c r="P1916" s="22">
        <v>10</v>
      </c>
      <c r="Q1916" s="23" t="s">
        <v>673</v>
      </c>
      <c r="R1916" s="23" t="s">
        <v>667</v>
      </c>
      <c r="S1916" s="23" t="s">
        <v>22</v>
      </c>
      <c r="T1916" s="23" t="s">
        <v>667</v>
      </c>
      <c r="U1916" s="23" t="s">
        <v>22</v>
      </c>
      <c r="V1916" s="23" t="s">
        <v>674</v>
      </c>
      <c r="W1916" s="23" t="s">
        <v>188</v>
      </c>
      <c r="X1916" s="23" t="s">
        <v>189</v>
      </c>
      <c r="Y1916" s="22">
        <v>0</v>
      </c>
      <c r="Z1916" s="23" t="s">
        <v>190</v>
      </c>
      <c r="AA1916" s="23" t="s">
        <v>191</v>
      </c>
      <c r="AB1916" s="23" t="s">
        <v>190</v>
      </c>
      <c r="AC1916" s="23" t="s">
        <v>190</v>
      </c>
      <c r="AD1916" s="23" t="s">
        <v>190</v>
      </c>
      <c r="AE1916" s="23" t="s">
        <v>98</v>
      </c>
      <c r="AF1916" s="23"/>
      <c r="AG1916" s="23"/>
      <c r="AH1916" s="23"/>
      <c r="AI1916" s="23"/>
      <c r="AJ1916" s="23" t="b">
        <v>0</v>
      </c>
      <c r="AK1916" s="3">
        <v>115</v>
      </c>
      <c r="AL1916" s="3">
        <v>4952</v>
      </c>
      <c r="AM1916" s="3">
        <v>6578</v>
      </c>
      <c r="AN1916" s="24">
        <v>45536.729218981483</v>
      </c>
      <c r="AO1916" s="24">
        <v>45536.729218981483</v>
      </c>
      <c r="AP1916">
        <v>9</v>
      </c>
      <c r="AQ1916" t="s">
        <v>194</v>
      </c>
      <c r="AR1916">
        <v>244.72921898148343</v>
      </c>
      <c r="AS1916" t="s">
        <v>195</v>
      </c>
      <c r="AT1916" t="s">
        <v>229</v>
      </c>
      <c r="AU1916" t="s">
        <v>197</v>
      </c>
      <c r="AV1916" t="s">
        <v>233</v>
      </c>
      <c r="AW1916" t="s">
        <v>229</v>
      </c>
      <c r="AX1916" t="s">
        <v>197</v>
      </c>
      <c r="AY1916" t="s">
        <v>233</v>
      </c>
    </row>
    <row r="1917" spans="1:51" x14ac:dyDescent="0.45">
      <c r="A1917" s="22">
        <v>874536</v>
      </c>
      <c r="B1917" s="6">
        <v>45536</v>
      </c>
      <c r="C1917" s="22">
        <v>156000</v>
      </c>
      <c r="D1917" s="22">
        <v>152991</v>
      </c>
      <c r="E1917" s="22"/>
      <c r="F1917" s="22">
        <v>0</v>
      </c>
      <c r="G1917" s="22">
        <v>42584</v>
      </c>
      <c r="H1917" s="22">
        <v>52</v>
      </c>
      <c r="I1917" s="22"/>
      <c r="J1917" s="22">
        <v>6835</v>
      </c>
      <c r="K1917" s="22">
        <v>101792</v>
      </c>
      <c r="L1917" s="23" t="s">
        <v>846</v>
      </c>
      <c r="M1917" s="23"/>
      <c r="N1917" s="23" t="s">
        <v>184</v>
      </c>
      <c r="O1917" s="23" t="s">
        <v>672</v>
      </c>
      <c r="P1917" s="22">
        <v>14</v>
      </c>
      <c r="Q1917" s="23" t="s">
        <v>673</v>
      </c>
      <c r="R1917" s="23" t="s">
        <v>667</v>
      </c>
      <c r="S1917" s="23" t="s">
        <v>22</v>
      </c>
      <c r="T1917" s="23" t="s">
        <v>667</v>
      </c>
      <c r="U1917" s="23" t="s">
        <v>22</v>
      </c>
      <c r="V1917" s="23" t="s">
        <v>674</v>
      </c>
      <c r="W1917" s="23" t="s">
        <v>188</v>
      </c>
      <c r="X1917" s="23" t="s">
        <v>189</v>
      </c>
      <c r="Y1917" s="22">
        <v>0</v>
      </c>
      <c r="Z1917" s="23" t="s">
        <v>190</v>
      </c>
      <c r="AA1917" s="23" t="s">
        <v>191</v>
      </c>
      <c r="AB1917" s="23" t="s">
        <v>190</v>
      </c>
      <c r="AC1917" s="23" t="s">
        <v>190</v>
      </c>
      <c r="AD1917" s="23" t="s">
        <v>190</v>
      </c>
      <c r="AE1917" s="23" t="s">
        <v>98</v>
      </c>
      <c r="AF1917" s="23"/>
      <c r="AG1917" s="23"/>
      <c r="AH1917" s="23"/>
      <c r="AI1917" s="23"/>
      <c r="AJ1917" s="23" t="b">
        <v>0</v>
      </c>
      <c r="AK1917" s="3">
        <v>115</v>
      </c>
      <c r="AL1917" s="3">
        <v>4952</v>
      </c>
      <c r="AM1917" s="3">
        <v>6578</v>
      </c>
      <c r="AN1917" s="24">
        <v>45536.729218981483</v>
      </c>
      <c r="AO1917" s="24">
        <v>45536.729218981483</v>
      </c>
      <c r="AP1917">
        <v>9</v>
      </c>
      <c r="AQ1917" t="s">
        <v>194</v>
      </c>
      <c r="AR1917">
        <v>244.72921898148343</v>
      </c>
      <c r="AS1917" t="s">
        <v>195</v>
      </c>
      <c r="AT1917" t="s">
        <v>229</v>
      </c>
      <c r="AU1917" t="s">
        <v>197</v>
      </c>
      <c r="AV1917" t="s">
        <v>233</v>
      </c>
      <c r="AW1917" t="s">
        <v>229</v>
      </c>
      <c r="AX1917" t="s">
        <v>197</v>
      </c>
      <c r="AY1917" t="s">
        <v>233</v>
      </c>
    </row>
    <row r="1918" spans="1:51" x14ac:dyDescent="0.45">
      <c r="A1918" s="22">
        <v>874537</v>
      </c>
      <c r="B1918" s="6">
        <v>45536</v>
      </c>
      <c r="C1918" s="22">
        <v>156000</v>
      </c>
      <c r="D1918" s="22">
        <v>152991</v>
      </c>
      <c r="E1918" s="22"/>
      <c r="F1918" s="22">
        <v>0</v>
      </c>
      <c r="G1918" s="22">
        <v>42584</v>
      </c>
      <c r="H1918" s="22">
        <v>52</v>
      </c>
      <c r="I1918" s="22"/>
      <c r="J1918" s="22">
        <v>6835</v>
      </c>
      <c r="K1918" s="22">
        <v>101792</v>
      </c>
      <c r="L1918" s="23" t="s">
        <v>846</v>
      </c>
      <c r="M1918" s="23"/>
      <c r="N1918" s="23" t="s">
        <v>184</v>
      </c>
      <c r="O1918" s="23" t="s">
        <v>672</v>
      </c>
      <c r="P1918" s="22">
        <v>10</v>
      </c>
      <c r="Q1918" s="23" t="s">
        <v>673</v>
      </c>
      <c r="R1918" s="23" t="s">
        <v>667</v>
      </c>
      <c r="S1918" s="23" t="s">
        <v>22</v>
      </c>
      <c r="T1918" s="23" t="s">
        <v>667</v>
      </c>
      <c r="U1918" s="23" t="s">
        <v>22</v>
      </c>
      <c r="V1918" s="23" t="s">
        <v>674</v>
      </c>
      <c r="W1918" s="23" t="s">
        <v>188</v>
      </c>
      <c r="X1918" s="23" t="s">
        <v>189</v>
      </c>
      <c r="Y1918" s="22">
        <v>0</v>
      </c>
      <c r="Z1918" s="23" t="s">
        <v>190</v>
      </c>
      <c r="AA1918" s="23" t="s">
        <v>191</v>
      </c>
      <c r="AB1918" s="23" t="s">
        <v>190</v>
      </c>
      <c r="AC1918" s="23" t="s">
        <v>190</v>
      </c>
      <c r="AD1918" s="23" t="s">
        <v>190</v>
      </c>
      <c r="AE1918" s="23" t="s">
        <v>98</v>
      </c>
      <c r="AF1918" s="23"/>
      <c r="AG1918" s="23"/>
      <c r="AH1918" s="23"/>
      <c r="AI1918" s="23"/>
      <c r="AJ1918" s="23" t="b">
        <v>0</v>
      </c>
      <c r="AK1918" s="3">
        <v>115</v>
      </c>
      <c r="AL1918" s="3">
        <v>4952</v>
      </c>
      <c r="AM1918" s="3">
        <v>6578</v>
      </c>
      <c r="AN1918" s="24">
        <v>45536.729218981483</v>
      </c>
      <c r="AO1918" s="24">
        <v>45536.729218981483</v>
      </c>
      <c r="AP1918">
        <v>9</v>
      </c>
      <c r="AQ1918" t="s">
        <v>194</v>
      </c>
      <c r="AR1918">
        <v>244.72921898148343</v>
      </c>
      <c r="AS1918" t="s">
        <v>195</v>
      </c>
      <c r="AT1918" t="s">
        <v>229</v>
      </c>
      <c r="AU1918" t="s">
        <v>197</v>
      </c>
      <c r="AV1918" t="s">
        <v>233</v>
      </c>
      <c r="AW1918" t="s">
        <v>229</v>
      </c>
      <c r="AX1918" t="s">
        <v>197</v>
      </c>
      <c r="AY1918" t="s">
        <v>233</v>
      </c>
    </row>
    <row r="1919" spans="1:51" x14ac:dyDescent="0.45">
      <c r="A1919" s="22">
        <v>874538</v>
      </c>
      <c r="B1919" s="6">
        <v>45536</v>
      </c>
      <c r="C1919" s="22">
        <v>156000</v>
      </c>
      <c r="D1919" s="22">
        <v>152991</v>
      </c>
      <c r="E1919" s="22"/>
      <c r="F1919" s="22">
        <v>0</v>
      </c>
      <c r="G1919" s="22">
        <v>42584</v>
      </c>
      <c r="H1919" s="22">
        <v>52</v>
      </c>
      <c r="I1919" s="22"/>
      <c r="J1919" s="22">
        <v>6835</v>
      </c>
      <c r="K1919" s="22">
        <v>101792</v>
      </c>
      <c r="L1919" s="23" t="s">
        <v>846</v>
      </c>
      <c r="M1919" s="23"/>
      <c r="N1919" s="23" t="s">
        <v>184</v>
      </c>
      <c r="O1919" s="23" t="s">
        <v>672</v>
      </c>
      <c r="P1919" s="22">
        <v>14</v>
      </c>
      <c r="Q1919" s="23" t="s">
        <v>673</v>
      </c>
      <c r="R1919" s="23" t="s">
        <v>667</v>
      </c>
      <c r="S1919" s="23" t="s">
        <v>22</v>
      </c>
      <c r="T1919" s="23" t="s">
        <v>667</v>
      </c>
      <c r="U1919" s="23" t="s">
        <v>22</v>
      </c>
      <c r="V1919" s="23" t="s">
        <v>674</v>
      </c>
      <c r="W1919" s="23" t="s">
        <v>188</v>
      </c>
      <c r="X1919" s="23" t="s">
        <v>189</v>
      </c>
      <c r="Y1919" s="22">
        <v>0</v>
      </c>
      <c r="Z1919" s="23" t="s">
        <v>190</v>
      </c>
      <c r="AA1919" s="23" t="s">
        <v>191</v>
      </c>
      <c r="AB1919" s="23" t="s">
        <v>190</v>
      </c>
      <c r="AC1919" s="23" t="s">
        <v>190</v>
      </c>
      <c r="AD1919" s="23" t="s">
        <v>190</v>
      </c>
      <c r="AE1919" s="23" t="s">
        <v>98</v>
      </c>
      <c r="AF1919" s="23"/>
      <c r="AG1919" s="23"/>
      <c r="AH1919" s="23"/>
      <c r="AI1919" s="23"/>
      <c r="AJ1919" s="23" t="b">
        <v>0</v>
      </c>
      <c r="AK1919" s="3">
        <v>115</v>
      </c>
      <c r="AL1919" s="3">
        <v>4952</v>
      </c>
      <c r="AM1919" s="3">
        <v>6578</v>
      </c>
      <c r="AN1919" s="24">
        <v>45536.729218981483</v>
      </c>
      <c r="AO1919" s="24">
        <v>45536.729218981483</v>
      </c>
      <c r="AP1919">
        <v>9</v>
      </c>
      <c r="AQ1919" t="s">
        <v>194</v>
      </c>
      <c r="AR1919">
        <v>244.72921898148343</v>
      </c>
      <c r="AS1919" t="s">
        <v>195</v>
      </c>
      <c r="AT1919" t="s">
        <v>229</v>
      </c>
      <c r="AU1919" t="s">
        <v>197</v>
      </c>
      <c r="AV1919" t="s">
        <v>233</v>
      </c>
      <c r="AW1919" t="s">
        <v>229</v>
      </c>
      <c r="AX1919" t="s">
        <v>197</v>
      </c>
      <c r="AY1919" t="s">
        <v>233</v>
      </c>
    </row>
    <row r="1920" spans="1:51" x14ac:dyDescent="0.45">
      <c r="A1920" s="22">
        <v>873774</v>
      </c>
      <c r="B1920" s="6">
        <v>45536</v>
      </c>
      <c r="C1920" s="22">
        <v>156000</v>
      </c>
      <c r="D1920" s="22">
        <v>204961</v>
      </c>
      <c r="E1920" s="22"/>
      <c r="F1920" s="22">
        <v>0</v>
      </c>
      <c r="G1920" s="22">
        <v>36886</v>
      </c>
      <c r="H1920" s="22">
        <v>77</v>
      </c>
      <c r="I1920" s="22"/>
      <c r="J1920" s="22">
        <v>6913</v>
      </c>
      <c r="K1920" s="22">
        <v>101557</v>
      </c>
      <c r="L1920" s="23" t="s">
        <v>847</v>
      </c>
      <c r="M1920" s="23"/>
      <c r="N1920" s="23" t="s">
        <v>184</v>
      </c>
      <c r="O1920" s="23" t="s">
        <v>672</v>
      </c>
      <c r="P1920" s="22">
        <v>10</v>
      </c>
      <c r="Q1920" s="23" t="s">
        <v>673</v>
      </c>
      <c r="R1920" s="23" t="s">
        <v>667</v>
      </c>
      <c r="S1920" s="23" t="s">
        <v>22</v>
      </c>
      <c r="T1920" s="23" t="s">
        <v>667</v>
      </c>
      <c r="U1920" s="23" t="s">
        <v>22</v>
      </c>
      <c r="V1920" s="23" t="s">
        <v>674</v>
      </c>
      <c r="W1920" s="23" t="s">
        <v>188</v>
      </c>
      <c r="X1920" s="23" t="s">
        <v>189</v>
      </c>
      <c r="Y1920" s="22">
        <v>0</v>
      </c>
      <c r="Z1920" s="23" t="s">
        <v>190</v>
      </c>
      <c r="AA1920" s="23" t="s">
        <v>191</v>
      </c>
      <c r="AB1920" s="23" t="s">
        <v>190</v>
      </c>
      <c r="AC1920" s="23" t="s">
        <v>190</v>
      </c>
      <c r="AD1920" s="23" t="s">
        <v>190</v>
      </c>
      <c r="AE1920" s="23" t="s">
        <v>98</v>
      </c>
      <c r="AF1920" s="23"/>
      <c r="AG1920" s="23"/>
      <c r="AH1920" s="23"/>
      <c r="AI1920" s="23"/>
      <c r="AJ1920" s="23" t="b">
        <v>0</v>
      </c>
      <c r="AK1920" s="3">
        <v>119</v>
      </c>
      <c r="AL1920" s="3">
        <v>4952</v>
      </c>
      <c r="AM1920" s="3">
        <v>5891</v>
      </c>
      <c r="AN1920" s="24">
        <v>45536.645871566361</v>
      </c>
      <c r="AO1920" s="24">
        <v>45536.645871566361</v>
      </c>
      <c r="AP1920">
        <v>9</v>
      </c>
      <c r="AQ1920" t="s">
        <v>194</v>
      </c>
      <c r="AR1920">
        <v>244.64587156636117</v>
      </c>
      <c r="AS1920" t="s">
        <v>195</v>
      </c>
      <c r="AT1920" t="s">
        <v>228</v>
      </c>
      <c r="AU1920" t="s">
        <v>197</v>
      </c>
      <c r="AV1920" t="s">
        <v>235</v>
      </c>
      <c r="AW1920" t="s">
        <v>228</v>
      </c>
      <c r="AX1920" t="s">
        <v>197</v>
      </c>
      <c r="AY1920" t="s">
        <v>235</v>
      </c>
    </row>
    <row r="1921" spans="1:51" x14ac:dyDescent="0.45">
      <c r="A1921" s="22">
        <v>873775</v>
      </c>
      <c r="B1921" s="6">
        <v>45536</v>
      </c>
      <c r="C1921" s="22">
        <v>156000</v>
      </c>
      <c r="D1921" s="22">
        <v>204961</v>
      </c>
      <c r="E1921" s="22"/>
      <c r="F1921" s="22">
        <v>0</v>
      </c>
      <c r="G1921" s="22">
        <v>36886</v>
      </c>
      <c r="H1921" s="22">
        <v>77</v>
      </c>
      <c r="I1921" s="22"/>
      <c r="J1921" s="22">
        <v>6913</v>
      </c>
      <c r="K1921" s="22">
        <v>101557</v>
      </c>
      <c r="L1921" s="23" t="s">
        <v>847</v>
      </c>
      <c r="M1921" s="23"/>
      <c r="N1921" s="23" t="s">
        <v>184</v>
      </c>
      <c r="O1921" s="23" t="s">
        <v>672</v>
      </c>
      <c r="P1921" s="22">
        <v>14</v>
      </c>
      <c r="Q1921" s="23" t="s">
        <v>673</v>
      </c>
      <c r="R1921" s="23" t="s">
        <v>667</v>
      </c>
      <c r="S1921" s="23" t="s">
        <v>22</v>
      </c>
      <c r="T1921" s="23" t="s">
        <v>667</v>
      </c>
      <c r="U1921" s="23" t="s">
        <v>22</v>
      </c>
      <c r="V1921" s="23" t="s">
        <v>674</v>
      </c>
      <c r="W1921" s="23" t="s">
        <v>188</v>
      </c>
      <c r="X1921" s="23" t="s">
        <v>189</v>
      </c>
      <c r="Y1921" s="22">
        <v>0</v>
      </c>
      <c r="Z1921" s="23" t="s">
        <v>190</v>
      </c>
      <c r="AA1921" s="23" t="s">
        <v>191</v>
      </c>
      <c r="AB1921" s="23" t="s">
        <v>190</v>
      </c>
      <c r="AC1921" s="23" t="s">
        <v>190</v>
      </c>
      <c r="AD1921" s="23" t="s">
        <v>190</v>
      </c>
      <c r="AE1921" s="23" t="s">
        <v>98</v>
      </c>
      <c r="AF1921" s="23"/>
      <c r="AG1921" s="23"/>
      <c r="AH1921" s="23"/>
      <c r="AI1921" s="23"/>
      <c r="AJ1921" s="23" t="b">
        <v>0</v>
      </c>
      <c r="AK1921" s="3">
        <v>119</v>
      </c>
      <c r="AL1921" s="3">
        <v>4952</v>
      </c>
      <c r="AM1921" s="3">
        <v>5891</v>
      </c>
      <c r="AN1921" s="24">
        <v>45536.645871566361</v>
      </c>
      <c r="AO1921" s="24">
        <v>45536.645871566361</v>
      </c>
      <c r="AP1921">
        <v>9</v>
      </c>
      <c r="AQ1921" t="s">
        <v>194</v>
      </c>
      <c r="AR1921">
        <v>244.64587156636117</v>
      </c>
      <c r="AS1921" t="s">
        <v>195</v>
      </c>
      <c r="AT1921" t="s">
        <v>228</v>
      </c>
      <c r="AU1921" t="s">
        <v>197</v>
      </c>
      <c r="AV1921" t="s">
        <v>235</v>
      </c>
      <c r="AW1921" t="s">
        <v>228</v>
      </c>
      <c r="AX1921" t="s">
        <v>197</v>
      </c>
      <c r="AY1921" t="s">
        <v>235</v>
      </c>
    </row>
    <row r="1922" spans="1:51" x14ac:dyDescent="0.45">
      <c r="A1922" s="22">
        <v>873776</v>
      </c>
      <c r="B1922" s="6">
        <v>45536</v>
      </c>
      <c r="C1922" s="22">
        <v>156000</v>
      </c>
      <c r="D1922" s="22">
        <v>204961</v>
      </c>
      <c r="E1922" s="22"/>
      <c r="F1922" s="22">
        <v>0</v>
      </c>
      <c r="G1922" s="22">
        <v>36886</v>
      </c>
      <c r="H1922" s="22">
        <v>77</v>
      </c>
      <c r="I1922" s="22"/>
      <c r="J1922" s="22">
        <v>6913</v>
      </c>
      <c r="K1922" s="22">
        <v>101557</v>
      </c>
      <c r="L1922" s="23" t="s">
        <v>847</v>
      </c>
      <c r="M1922" s="23"/>
      <c r="N1922" s="23" t="s">
        <v>184</v>
      </c>
      <c r="O1922" s="23" t="s">
        <v>672</v>
      </c>
      <c r="P1922" s="22">
        <v>10</v>
      </c>
      <c r="Q1922" s="23" t="s">
        <v>673</v>
      </c>
      <c r="R1922" s="23" t="s">
        <v>667</v>
      </c>
      <c r="S1922" s="23" t="s">
        <v>22</v>
      </c>
      <c r="T1922" s="23" t="s">
        <v>667</v>
      </c>
      <c r="U1922" s="23" t="s">
        <v>22</v>
      </c>
      <c r="V1922" s="23" t="s">
        <v>674</v>
      </c>
      <c r="W1922" s="23" t="s">
        <v>188</v>
      </c>
      <c r="X1922" s="23" t="s">
        <v>189</v>
      </c>
      <c r="Y1922" s="22">
        <v>0</v>
      </c>
      <c r="Z1922" s="23" t="s">
        <v>190</v>
      </c>
      <c r="AA1922" s="23" t="s">
        <v>191</v>
      </c>
      <c r="AB1922" s="23" t="s">
        <v>190</v>
      </c>
      <c r="AC1922" s="23" t="s">
        <v>190</v>
      </c>
      <c r="AD1922" s="23" t="s">
        <v>190</v>
      </c>
      <c r="AE1922" s="23" t="s">
        <v>98</v>
      </c>
      <c r="AF1922" s="23"/>
      <c r="AG1922" s="23"/>
      <c r="AH1922" s="23"/>
      <c r="AI1922" s="23"/>
      <c r="AJ1922" s="23" t="b">
        <v>0</v>
      </c>
      <c r="AK1922" s="3">
        <v>119</v>
      </c>
      <c r="AL1922" s="3">
        <v>4952</v>
      </c>
      <c r="AM1922" s="3">
        <v>5891</v>
      </c>
      <c r="AN1922" s="24">
        <v>45536.645871566361</v>
      </c>
      <c r="AO1922" s="24">
        <v>45536.645871566361</v>
      </c>
      <c r="AP1922">
        <v>9</v>
      </c>
      <c r="AQ1922" t="s">
        <v>194</v>
      </c>
      <c r="AR1922">
        <v>244.64587156636117</v>
      </c>
      <c r="AS1922" t="s">
        <v>195</v>
      </c>
      <c r="AT1922" t="s">
        <v>228</v>
      </c>
      <c r="AU1922" t="s">
        <v>197</v>
      </c>
      <c r="AV1922" t="s">
        <v>235</v>
      </c>
      <c r="AW1922" t="s">
        <v>228</v>
      </c>
      <c r="AX1922" t="s">
        <v>197</v>
      </c>
      <c r="AY1922" t="s">
        <v>235</v>
      </c>
    </row>
    <row r="1923" spans="1:51" x14ac:dyDescent="0.45">
      <c r="A1923" s="22">
        <v>873777</v>
      </c>
      <c r="B1923" s="6">
        <v>45536</v>
      </c>
      <c r="C1923" s="22">
        <v>156000</v>
      </c>
      <c r="D1923" s="22">
        <v>204961</v>
      </c>
      <c r="E1923" s="22"/>
      <c r="F1923" s="22">
        <v>0</v>
      </c>
      <c r="G1923" s="22">
        <v>36886</v>
      </c>
      <c r="H1923" s="22">
        <v>77</v>
      </c>
      <c r="I1923" s="22"/>
      <c r="J1923" s="22">
        <v>6913</v>
      </c>
      <c r="K1923" s="22">
        <v>101557</v>
      </c>
      <c r="L1923" s="23" t="s">
        <v>847</v>
      </c>
      <c r="M1923" s="23"/>
      <c r="N1923" s="23" t="s">
        <v>184</v>
      </c>
      <c r="O1923" s="23" t="s">
        <v>672</v>
      </c>
      <c r="P1923" s="22">
        <v>14</v>
      </c>
      <c r="Q1923" s="23" t="s">
        <v>673</v>
      </c>
      <c r="R1923" s="23" t="s">
        <v>667</v>
      </c>
      <c r="S1923" s="23" t="s">
        <v>22</v>
      </c>
      <c r="T1923" s="23" t="s">
        <v>667</v>
      </c>
      <c r="U1923" s="23" t="s">
        <v>22</v>
      </c>
      <c r="V1923" s="23" t="s">
        <v>674</v>
      </c>
      <c r="W1923" s="23" t="s">
        <v>188</v>
      </c>
      <c r="X1923" s="23" t="s">
        <v>189</v>
      </c>
      <c r="Y1923" s="22">
        <v>0</v>
      </c>
      <c r="Z1923" s="23" t="s">
        <v>190</v>
      </c>
      <c r="AA1923" s="23" t="s">
        <v>191</v>
      </c>
      <c r="AB1923" s="23" t="s">
        <v>190</v>
      </c>
      <c r="AC1923" s="23" t="s">
        <v>190</v>
      </c>
      <c r="AD1923" s="23" t="s">
        <v>190</v>
      </c>
      <c r="AE1923" s="23" t="s">
        <v>98</v>
      </c>
      <c r="AF1923" s="23"/>
      <c r="AG1923" s="23"/>
      <c r="AH1923" s="23"/>
      <c r="AI1923" s="23"/>
      <c r="AJ1923" s="23" t="b">
        <v>0</v>
      </c>
      <c r="AK1923" s="3">
        <v>119</v>
      </c>
      <c r="AL1923" s="3">
        <v>4952</v>
      </c>
      <c r="AM1923" s="3">
        <v>5891</v>
      </c>
      <c r="AN1923" s="24">
        <v>45536.645871566361</v>
      </c>
      <c r="AO1923" s="24">
        <v>45536.645871566361</v>
      </c>
      <c r="AP1923">
        <v>9</v>
      </c>
      <c r="AQ1923" t="s">
        <v>194</v>
      </c>
      <c r="AR1923">
        <v>244.64587156636117</v>
      </c>
      <c r="AS1923" t="s">
        <v>195</v>
      </c>
      <c r="AT1923" t="s">
        <v>228</v>
      </c>
      <c r="AU1923" t="s">
        <v>197</v>
      </c>
      <c r="AV1923" t="s">
        <v>235</v>
      </c>
      <c r="AW1923" t="s">
        <v>228</v>
      </c>
      <c r="AX1923" t="s">
        <v>197</v>
      </c>
      <c r="AY1923" t="s">
        <v>235</v>
      </c>
    </row>
    <row r="1924" spans="1:51" x14ac:dyDescent="0.45">
      <c r="A1924" s="22">
        <v>872106</v>
      </c>
      <c r="B1924" s="6">
        <v>45536</v>
      </c>
      <c r="C1924" s="22">
        <v>156000</v>
      </c>
      <c r="D1924" s="22">
        <v>167493</v>
      </c>
      <c r="E1924" s="22"/>
      <c r="F1924" s="22">
        <v>122</v>
      </c>
      <c r="G1924" s="22">
        <v>53608</v>
      </c>
      <c r="H1924" s="22">
        <v>1</v>
      </c>
      <c r="I1924" s="22">
        <v>122</v>
      </c>
      <c r="J1924" s="22">
        <v>1261</v>
      </c>
      <c r="K1924" s="22">
        <v>102107</v>
      </c>
      <c r="L1924" s="23" t="s">
        <v>947</v>
      </c>
      <c r="M1924" s="23"/>
      <c r="N1924" s="23" t="s">
        <v>184</v>
      </c>
      <c r="O1924" s="23" t="s">
        <v>517</v>
      </c>
      <c r="P1924" s="22">
        <v>15</v>
      </c>
      <c r="Q1924" s="23" t="s">
        <v>518</v>
      </c>
      <c r="R1924" s="23"/>
      <c r="S1924" s="23"/>
      <c r="T1924" s="23"/>
      <c r="U1924" s="23"/>
      <c r="V1924" s="23" t="s">
        <v>519</v>
      </c>
      <c r="W1924" s="23" t="s">
        <v>188</v>
      </c>
      <c r="X1924" s="23" t="s">
        <v>601</v>
      </c>
      <c r="Y1924" s="22">
        <v>0</v>
      </c>
      <c r="Z1924" s="23"/>
      <c r="AA1924" s="23" t="s">
        <v>191</v>
      </c>
      <c r="AB1924" s="23"/>
      <c r="AC1924" s="23"/>
      <c r="AD1924" s="23"/>
      <c r="AE1924" s="23"/>
      <c r="AF1924" s="23" t="s">
        <v>190</v>
      </c>
      <c r="AG1924" s="23" t="s">
        <v>520</v>
      </c>
      <c r="AH1924" s="23" t="s">
        <v>281</v>
      </c>
      <c r="AI1924" s="23" t="s">
        <v>521</v>
      </c>
      <c r="AJ1924" s="23" t="b">
        <v>0</v>
      </c>
      <c r="AK1924" s="3">
        <v>130</v>
      </c>
      <c r="AL1924" s="3">
        <v>3404</v>
      </c>
      <c r="AM1924" s="3">
        <v>4602</v>
      </c>
      <c r="AN1924" s="24">
        <v>45536.219679475311</v>
      </c>
      <c r="AO1924" s="24">
        <v>45536.219679475311</v>
      </c>
      <c r="AP1924">
        <v>9</v>
      </c>
      <c r="AQ1924" t="s">
        <v>194</v>
      </c>
      <c r="AR1924">
        <v>244.21967947531084</v>
      </c>
      <c r="AS1924" t="s">
        <v>195</v>
      </c>
      <c r="AT1924" t="s">
        <v>296</v>
      </c>
      <c r="AU1924" t="s">
        <v>197</v>
      </c>
      <c r="AV1924" t="s">
        <v>236</v>
      </c>
      <c r="AW1924" t="s">
        <v>296</v>
      </c>
      <c r="AX1924" t="s">
        <v>197</v>
      </c>
      <c r="AY1924" t="s">
        <v>236</v>
      </c>
    </row>
    <row r="1925" spans="1:51" x14ac:dyDescent="0.45">
      <c r="A1925" s="22">
        <v>872093</v>
      </c>
      <c r="B1925" s="6">
        <v>45536</v>
      </c>
      <c r="C1925" s="22">
        <v>156000</v>
      </c>
      <c r="D1925" s="22">
        <v>176154</v>
      </c>
      <c r="E1925" s="22"/>
      <c r="F1925" s="22">
        <v>350</v>
      </c>
      <c r="G1925" s="22">
        <v>42159</v>
      </c>
      <c r="H1925" s="22">
        <v>48</v>
      </c>
      <c r="I1925" s="22"/>
      <c r="J1925" s="22">
        <v>6728</v>
      </c>
      <c r="K1925" s="22">
        <v>102262</v>
      </c>
      <c r="L1925" s="23" t="s">
        <v>879</v>
      </c>
      <c r="M1925" s="23"/>
      <c r="N1925" s="23" t="s">
        <v>184</v>
      </c>
      <c r="O1925" s="23" t="s">
        <v>672</v>
      </c>
      <c r="P1925" s="22">
        <v>10</v>
      </c>
      <c r="Q1925" s="23" t="s">
        <v>673</v>
      </c>
      <c r="R1925" s="23" t="s">
        <v>667</v>
      </c>
      <c r="S1925" s="23" t="s">
        <v>22</v>
      </c>
      <c r="T1925" s="23" t="s">
        <v>667</v>
      </c>
      <c r="U1925" s="23" t="s">
        <v>22</v>
      </c>
      <c r="V1925" s="23" t="s">
        <v>674</v>
      </c>
      <c r="W1925" s="23" t="s">
        <v>188</v>
      </c>
      <c r="X1925" s="23" t="s">
        <v>189</v>
      </c>
      <c r="Y1925" s="22">
        <v>0</v>
      </c>
      <c r="Z1925" s="23" t="s">
        <v>190</v>
      </c>
      <c r="AA1925" s="23" t="s">
        <v>191</v>
      </c>
      <c r="AB1925" s="23" t="s">
        <v>190</v>
      </c>
      <c r="AC1925" s="23" t="s">
        <v>190</v>
      </c>
      <c r="AD1925" s="23" t="s">
        <v>190</v>
      </c>
      <c r="AE1925" s="23" t="s">
        <v>99</v>
      </c>
      <c r="AF1925" s="23"/>
      <c r="AG1925" s="23"/>
      <c r="AH1925" s="23"/>
      <c r="AI1925" s="23"/>
      <c r="AJ1925" s="23" t="b">
        <v>0</v>
      </c>
      <c r="AK1925" s="3">
        <v>55</v>
      </c>
      <c r="AL1925" s="3">
        <v>4952</v>
      </c>
      <c r="AM1925" s="3">
        <v>4595</v>
      </c>
      <c r="AN1925" s="24">
        <v>45536.211960300927</v>
      </c>
      <c r="AO1925" s="24">
        <v>45536.211960300927</v>
      </c>
      <c r="AP1925">
        <v>9</v>
      </c>
      <c r="AQ1925" t="s">
        <v>194</v>
      </c>
      <c r="AR1925">
        <v>244.21196030092688</v>
      </c>
      <c r="AS1925" t="s">
        <v>195</v>
      </c>
      <c r="AT1925" t="s">
        <v>296</v>
      </c>
      <c r="AU1925" t="s">
        <v>197</v>
      </c>
      <c r="AV1925" t="s">
        <v>218</v>
      </c>
      <c r="AW1925" t="s">
        <v>296</v>
      </c>
      <c r="AX1925" t="s">
        <v>197</v>
      </c>
      <c r="AY1925" t="s">
        <v>218</v>
      </c>
    </row>
    <row r="1926" spans="1:51" x14ac:dyDescent="0.45">
      <c r="A1926" s="22">
        <v>872094</v>
      </c>
      <c r="B1926" s="6">
        <v>45536</v>
      </c>
      <c r="C1926" s="22">
        <v>156000</v>
      </c>
      <c r="D1926" s="22">
        <v>176154</v>
      </c>
      <c r="E1926" s="22"/>
      <c r="F1926" s="22">
        <v>350</v>
      </c>
      <c r="G1926" s="22">
        <v>42159</v>
      </c>
      <c r="H1926" s="22">
        <v>48</v>
      </c>
      <c r="I1926" s="22"/>
      <c r="J1926" s="22">
        <v>6728</v>
      </c>
      <c r="K1926" s="22">
        <v>102262</v>
      </c>
      <c r="L1926" s="23" t="s">
        <v>879</v>
      </c>
      <c r="M1926" s="23"/>
      <c r="N1926" s="23" t="s">
        <v>184</v>
      </c>
      <c r="O1926" s="23" t="s">
        <v>672</v>
      </c>
      <c r="P1926" s="22">
        <v>14</v>
      </c>
      <c r="Q1926" s="23" t="s">
        <v>673</v>
      </c>
      <c r="R1926" s="23" t="s">
        <v>667</v>
      </c>
      <c r="S1926" s="23" t="s">
        <v>22</v>
      </c>
      <c r="T1926" s="23" t="s">
        <v>667</v>
      </c>
      <c r="U1926" s="23" t="s">
        <v>22</v>
      </c>
      <c r="V1926" s="23" t="s">
        <v>674</v>
      </c>
      <c r="W1926" s="23" t="s">
        <v>188</v>
      </c>
      <c r="X1926" s="23" t="s">
        <v>189</v>
      </c>
      <c r="Y1926" s="22">
        <v>0</v>
      </c>
      <c r="Z1926" s="23" t="s">
        <v>190</v>
      </c>
      <c r="AA1926" s="23" t="s">
        <v>191</v>
      </c>
      <c r="AB1926" s="23" t="s">
        <v>190</v>
      </c>
      <c r="AC1926" s="23" t="s">
        <v>190</v>
      </c>
      <c r="AD1926" s="23" t="s">
        <v>190</v>
      </c>
      <c r="AE1926" s="23" t="s">
        <v>99</v>
      </c>
      <c r="AF1926" s="23"/>
      <c r="AG1926" s="23"/>
      <c r="AH1926" s="23"/>
      <c r="AI1926" s="23"/>
      <c r="AJ1926" s="23" t="b">
        <v>0</v>
      </c>
      <c r="AK1926" s="3">
        <v>55</v>
      </c>
      <c r="AL1926" s="3">
        <v>4952</v>
      </c>
      <c r="AM1926" s="3">
        <v>4595</v>
      </c>
      <c r="AN1926" s="24">
        <v>45536.211960300927</v>
      </c>
      <c r="AO1926" s="24">
        <v>45536.211960300927</v>
      </c>
      <c r="AP1926">
        <v>9</v>
      </c>
      <c r="AQ1926" t="s">
        <v>194</v>
      </c>
      <c r="AR1926">
        <v>244.21196030092688</v>
      </c>
      <c r="AS1926" t="s">
        <v>195</v>
      </c>
      <c r="AT1926" t="s">
        <v>296</v>
      </c>
      <c r="AU1926" t="s">
        <v>197</v>
      </c>
      <c r="AV1926" t="s">
        <v>218</v>
      </c>
      <c r="AW1926" t="s">
        <v>296</v>
      </c>
      <c r="AX1926" t="s">
        <v>197</v>
      </c>
      <c r="AY1926" t="s">
        <v>218</v>
      </c>
    </row>
    <row r="1927" spans="1:51" x14ac:dyDescent="0.45">
      <c r="A1927" s="22">
        <v>872095</v>
      </c>
      <c r="B1927" s="6">
        <v>45536</v>
      </c>
      <c r="C1927" s="22">
        <v>156000</v>
      </c>
      <c r="D1927" s="22">
        <v>176154</v>
      </c>
      <c r="E1927" s="22"/>
      <c r="F1927" s="22">
        <v>350</v>
      </c>
      <c r="G1927" s="22">
        <v>42159</v>
      </c>
      <c r="H1927" s="22">
        <v>48</v>
      </c>
      <c r="I1927" s="22"/>
      <c r="J1927" s="22">
        <v>6728</v>
      </c>
      <c r="K1927" s="22">
        <v>102262</v>
      </c>
      <c r="L1927" s="23" t="s">
        <v>879</v>
      </c>
      <c r="M1927" s="23"/>
      <c r="N1927" s="23" t="s">
        <v>184</v>
      </c>
      <c r="O1927" s="23" t="s">
        <v>672</v>
      </c>
      <c r="P1927" s="22">
        <v>10</v>
      </c>
      <c r="Q1927" s="23" t="s">
        <v>673</v>
      </c>
      <c r="R1927" s="23" t="s">
        <v>667</v>
      </c>
      <c r="S1927" s="23" t="s">
        <v>22</v>
      </c>
      <c r="T1927" s="23" t="s">
        <v>667</v>
      </c>
      <c r="U1927" s="23" t="s">
        <v>22</v>
      </c>
      <c r="V1927" s="23" t="s">
        <v>674</v>
      </c>
      <c r="W1927" s="23" t="s">
        <v>188</v>
      </c>
      <c r="X1927" s="23" t="s">
        <v>189</v>
      </c>
      <c r="Y1927" s="22">
        <v>0</v>
      </c>
      <c r="Z1927" s="23" t="s">
        <v>190</v>
      </c>
      <c r="AA1927" s="23" t="s">
        <v>191</v>
      </c>
      <c r="AB1927" s="23" t="s">
        <v>190</v>
      </c>
      <c r="AC1927" s="23" t="s">
        <v>190</v>
      </c>
      <c r="AD1927" s="23" t="s">
        <v>190</v>
      </c>
      <c r="AE1927" s="23" t="s">
        <v>99</v>
      </c>
      <c r="AF1927" s="23"/>
      <c r="AG1927" s="23"/>
      <c r="AH1927" s="23"/>
      <c r="AI1927" s="23"/>
      <c r="AJ1927" s="23" t="b">
        <v>0</v>
      </c>
      <c r="AK1927" s="3">
        <v>55</v>
      </c>
      <c r="AL1927" s="3">
        <v>4952</v>
      </c>
      <c r="AM1927" s="3">
        <v>4595</v>
      </c>
      <c r="AN1927" s="24">
        <v>45536.211960300927</v>
      </c>
      <c r="AO1927" s="24">
        <v>45536.211960300927</v>
      </c>
      <c r="AP1927">
        <v>9</v>
      </c>
      <c r="AQ1927" t="s">
        <v>194</v>
      </c>
      <c r="AR1927">
        <v>244.21196030092688</v>
      </c>
      <c r="AS1927" t="s">
        <v>195</v>
      </c>
      <c r="AT1927" t="s">
        <v>296</v>
      </c>
      <c r="AU1927" t="s">
        <v>197</v>
      </c>
      <c r="AV1927" t="s">
        <v>218</v>
      </c>
      <c r="AW1927" t="s">
        <v>296</v>
      </c>
      <c r="AX1927" t="s">
        <v>197</v>
      </c>
      <c r="AY1927" t="s">
        <v>218</v>
      </c>
    </row>
    <row r="1928" spans="1:51" x14ac:dyDescent="0.45">
      <c r="A1928" s="22">
        <v>872096</v>
      </c>
      <c r="B1928" s="6">
        <v>45536</v>
      </c>
      <c r="C1928" s="22">
        <v>156000</v>
      </c>
      <c r="D1928" s="22">
        <v>176154</v>
      </c>
      <c r="E1928" s="22"/>
      <c r="F1928" s="22">
        <v>350</v>
      </c>
      <c r="G1928" s="22">
        <v>42159</v>
      </c>
      <c r="H1928" s="22">
        <v>48</v>
      </c>
      <c r="I1928" s="22"/>
      <c r="J1928" s="22">
        <v>6728</v>
      </c>
      <c r="K1928" s="22">
        <v>102262</v>
      </c>
      <c r="L1928" s="23" t="s">
        <v>879</v>
      </c>
      <c r="M1928" s="23"/>
      <c r="N1928" s="23" t="s">
        <v>184</v>
      </c>
      <c r="O1928" s="23" t="s">
        <v>672</v>
      </c>
      <c r="P1928" s="22">
        <v>14</v>
      </c>
      <c r="Q1928" s="23" t="s">
        <v>673</v>
      </c>
      <c r="R1928" s="23" t="s">
        <v>667</v>
      </c>
      <c r="S1928" s="23" t="s">
        <v>22</v>
      </c>
      <c r="T1928" s="23" t="s">
        <v>667</v>
      </c>
      <c r="U1928" s="23" t="s">
        <v>22</v>
      </c>
      <c r="V1928" s="23" t="s">
        <v>674</v>
      </c>
      <c r="W1928" s="23" t="s">
        <v>188</v>
      </c>
      <c r="X1928" s="23" t="s">
        <v>189</v>
      </c>
      <c r="Y1928" s="22">
        <v>0</v>
      </c>
      <c r="Z1928" s="23" t="s">
        <v>190</v>
      </c>
      <c r="AA1928" s="23" t="s">
        <v>191</v>
      </c>
      <c r="AB1928" s="23" t="s">
        <v>190</v>
      </c>
      <c r="AC1928" s="23" t="s">
        <v>190</v>
      </c>
      <c r="AD1928" s="23" t="s">
        <v>190</v>
      </c>
      <c r="AE1928" s="23" t="s">
        <v>99</v>
      </c>
      <c r="AF1928" s="23"/>
      <c r="AG1928" s="23"/>
      <c r="AH1928" s="23"/>
      <c r="AI1928" s="23"/>
      <c r="AJ1928" s="23" t="b">
        <v>0</v>
      </c>
      <c r="AK1928" s="3">
        <v>55</v>
      </c>
      <c r="AL1928" s="3">
        <v>4952</v>
      </c>
      <c r="AM1928" s="3">
        <v>4595</v>
      </c>
      <c r="AN1928" s="24">
        <v>45536.211960300927</v>
      </c>
      <c r="AO1928" s="24">
        <v>45536.211960300927</v>
      </c>
      <c r="AP1928">
        <v>9</v>
      </c>
      <c r="AQ1928" t="s">
        <v>194</v>
      </c>
      <c r="AR1928">
        <v>244.21196030092688</v>
      </c>
      <c r="AS1928" t="s">
        <v>195</v>
      </c>
      <c r="AT1928" t="s">
        <v>296</v>
      </c>
      <c r="AU1928" t="s">
        <v>197</v>
      </c>
      <c r="AV1928" t="s">
        <v>218</v>
      </c>
      <c r="AW1928" t="s">
        <v>296</v>
      </c>
      <c r="AX1928" t="s">
        <v>197</v>
      </c>
      <c r="AY1928" t="s">
        <v>218</v>
      </c>
    </row>
    <row r="1929" spans="1:51" x14ac:dyDescent="0.45">
      <c r="A1929" s="22">
        <v>874096</v>
      </c>
      <c r="B1929" s="6">
        <v>45536</v>
      </c>
      <c r="C1929" s="22">
        <v>156000</v>
      </c>
      <c r="D1929" s="22">
        <v>228435</v>
      </c>
      <c r="E1929" s="22"/>
      <c r="F1929" s="22">
        <v>4</v>
      </c>
      <c r="G1929" s="22">
        <v>104017</v>
      </c>
      <c r="H1929" s="22">
        <v>0</v>
      </c>
      <c r="I1929" s="22"/>
      <c r="J1929" s="22">
        <v>2</v>
      </c>
      <c r="K1929" s="22">
        <v>101900</v>
      </c>
      <c r="L1929" s="23" t="s">
        <v>1392</v>
      </c>
      <c r="M1929" s="23"/>
      <c r="N1929" s="23" t="s">
        <v>184</v>
      </c>
      <c r="O1929" s="23" t="s">
        <v>225</v>
      </c>
      <c r="P1929" s="22">
        <v>20</v>
      </c>
      <c r="Q1929" s="23" t="s">
        <v>186</v>
      </c>
      <c r="R1929" s="23"/>
      <c r="S1929" s="23"/>
      <c r="T1929" s="23"/>
      <c r="U1929" s="23"/>
      <c r="V1929" s="23" t="s">
        <v>187</v>
      </c>
      <c r="W1929" s="23" t="s">
        <v>188</v>
      </c>
      <c r="X1929" s="23" t="s">
        <v>189</v>
      </c>
      <c r="Y1929" s="22">
        <v>0</v>
      </c>
      <c r="Z1929" s="23" t="s">
        <v>190</v>
      </c>
      <c r="AA1929" s="23" t="s">
        <v>191</v>
      </c>
      <c r="AB1929" s="23" t="s">
        <v>190</v>
      </c>
      <c r="AC1929" s="23" t="s">
        <v>192</v>
      </c>
      <c r="AD1929" s="23" t="s">
        <v>281</v>
      </c>
      <c r="AE1929" s="23" t="s">
        <v>67</v>
      </c>
      <c r="AF1929" s="23"/>
      <c r="AG1929" s="23"/>
      <c r="AH1929" s="23"/>
      <c r="AI1929" s="23"/>
      <c r="AJ1929" s="23" t="b">
        <v>0</v>
      </c>
      <c r="AK1929" s="3">
        <v>97</v>
      </c>
      <c r="AL1929" s="3">
        <v>2408</v>
      </c>
      <c r="AM1929" s="3">
        <v>6199</v>
      </c>
      <c r="AN1929" s="24">
        <v>45536.656649189812</v>
      </c>
      <c r="AO1929" s="24">
        <v>45536.656649189812</v>
      </c>
      <c r="AP1929">
        <v>9</v>
      </c>
      <c r="AQ1929" t="s">
        <v>194</v>
      </c>
      <c r="AR1929">
        <v>244.65664918981201</v>
      </c>
      <c r="AS1929" t="s">
        <v>195</v>
      </c>
      <c r="AT1929" t="s">
        <v>228</v>
      </c>
      <c r="AU1929" t="s">
        <v>197</v>
      </c>
      <c r="AV1929" t="s">
        <v>201</v>
      </c>
      <c r="AW1929" t="s">
        <v>228</v>
      </c>
      <c r="AX1929" t="s">
        <v>197</v>
      </c>
      <c r="AY1929" t="s">
        <v>201</v>
      </c>
    </row>
    <row r="1930" spans="1:51" x14ac:dyDescent="0.45">
      <c r="A1930" s="22">
        <v>873898</v>
      </c>
      <c r="B1930" s="6">
        <v>45536</v>
      </c>
      <c r="C1930" s="22">
        <v>156000</v>
      </c>
      <c r="D1930" s="22">
        <v>644490</v>
      </c>
      <c r="E1930" s="22"/>
      <c r="F1930" s="22">
        <v>8315</v>
      </c>
      <c r="G1930" s="22">
        <v>22805</v>
      </c>
      <c r="H1930" s="22">
        <v>0</v>
      </c>
      <c r="I1930" s="22"/>
      <c r="J1930" s="22">
        <v>6</v>
      </c>
      <c r="K1930" s="22">
        <v>101748</v>
      </c>
      <c r="L1930" s="23" t="s">
        <v>1405</v>
      </c>
      <c r="M1930" s="23"/>
      <c r="N1930" s="23" t="s">
        <v>184</v>
      </c>
      <c r="O1930" s="23" t="s">
        <v>225</v>
      </c>
      <c r="P1930" s="22">
        <v>20</v>
      </c>
      <c r="Q1930" s="23" t="s">
        <v>186</v>
      </c>
      <c r="R1930" s="23"/>
      <c r="S1930" s="23"/>
      <c r="T1930" s="23"/>
      <c r="U1930" s="23"/>
      <c r="V1930" s="23" t="s">
        <v>187</v>
      </c>
      <c r="W1930" s="23" t="s">
        <v>188</v>
      </c>
      <c r="X1930" s="23" t="s">
        <v>189</v>
      </c>
      <c r="Y1930" s="22">
        <v>0</v>
      </c>
      <c r="Z1930" s="23" t="s">
        <v>190</v>
      </c>
      <c r="AA1930" s="23" t="s">
        <v>191</v>
      </c>
      <c r="AB1930" s="23" t="s">
        <v>190</v>
      </c>
      <c r="AC1930" s="23" t="s">
        <v>192</v>
      </c>
      <c r="AD1930" s="23" t="s">
        <v>281</v>
      </c>
      <c r="AE1930" s="23" t="s">
        <v>67</v>
      </c>
      <c r="AF1930" s="23"/>
      <c r="AG1930" s="23"/>
      <c r="AH1930" s="23"/>
      <c r="AI1930" s="23"/>
      <c r="AJ1930" s="23" t="b">
        <v>0</v>
      </c>
      <c r="AK1930" s="3">
        <v>109</v>
      </c>
      <c r="AL1930" s="3">
        <v>2408</v>
      </c>
      <c r="AM1930" s="3">
        <v>5998</v>
      </c>
      <c r="AN1930" s="24">
        <v>45536.651273572534</v>
      </c>
      <c r="AO1930" s="24">
        <v>45536.651273572534</v>
      </c>
      <c r="AP1930">
        <v>9</v>
      </c>
      <c r="AQ1930" t="s">
        <v>194</v>
      </c>
      <c r="AR1930">
        <v>244.65127357253368</v>
      </c>
      <c r="AS1930" t="s">
        <v>195</v>
      </c>
      <c r="AT1930" t="s">
        <v>228</v>
      </c>
      <c r="AU1930" t="s">
        <v>197</v>
      </c>
      <c r="AV1930" t="s">
        <v>259</v>
      </c>
      <c r="AW1930" t="s">
        <v>228</v>
      </c>
      <c r="AX1930" t="s">
        <v>197</v>
      </c>
      <c r="AY1930" t="s">
        <v>259</v>
      </c>
    </row>
    <row r="1931" spans="1:51" x14ac:dyDescent="0.45">
      <c r="A1931" s="22">
        <v>874442</v>
      </c>
      <c r="B1931" s="6">
        <v>45536</v>
      </c>
      <c r="C1931" s="22">
        <v>156000</v>
      </c>
      <c r="D1931" s="22">
        <v>71986</v>
      </c>
      <c r="E1931" s="22"/>
      <c r="F1931" s="22">
        <v>66</v>
      </c>
      <c r="G1931" s="22">
        <v>99794</v>
      </c>
      <c r="H1931" s="22">
        <v>0</v>
      </c>
      <c r="I1931" s="22"/>
      <c r="J1931" s="22">
        <v>2</v>
      </c>
      <c r="K1931" s="22">
        <v>102111</v>
      </c>
      <c r="L1931" s="23" t="s">
        <v>1430</v>
      </c>
      <c r="M1931" s="23"/>
      <c r="N1931" s="23" t="s">
        <v>184</v>
      </c>
      <c r="O1931" s="23" t="s">
        <v>225</v>
      </c>
      <c r="P1931" s="22">
        <v>20</v>
      </c>
      <c r="Q1931" s="23" t="s">
        <v>186</v>
      </c>
      <c r="R1931" s="23"/>
      <c r="S1931" s="23"/>
      <c r="T1931" s="23"/>
      <c r="U1931" s="23"/>
      <c r="V1931" s="23" t="s">
        <v>187</v>
      </c>
      <c r="W1931" s="23" t="s">
        <v>188</v>
      </c>
      <c r="X1931" s="23" t="s">
        <v>189</v>
      </c>
      <c r="Y1931" s="22">
        <v>0</v>
      </c>
      <c r="Z1931" s="23" t="s">
        <v>190</v>
      </c>
      <c r="AA1931" s="23" t="s">
        <v>191</v>
      </c>
      <c r="AB1931" s="23" t="s">
        <v>190</v>
      </c>
      <c r="AC1931" s="23" t="s">
        <v>192</v>
      </c>
      <c r="AD1931" s="23" t="s">
        <v>281</v>
      </c>
      <c r="AE1931" s="23" t="s">
        <v>67</v>
      </c>
      <c r="AF1931" s="23"/>
      <c r="AG1931" s="23"/>
      <c r="AH1931" s="23"/>
      <c r="AI1931" s="23"/>
      <c r="AJ1931" s="23" t="b">
        <v>0</v>
      </c>
      <c r="AK1931" s="3">
        <v>115</v>
      </c>
      <c r="AL1931" s="3">
        <v>2408</v>
      </c>
      <c r="AM1931" s="3">
        <v>6491</v>
      </c>
      <c r="AN1931" s="24">
        <v>45536.688664390429</v>
      </c>
      <c r="AO1931" s="24">
        <v>45536.688664390429</v>
      </c>
      <c r="AP1931">
        <v>9</v>
      </c>
      <c r="AQ1931" t="s">
        <v>194</v>
      </c>
      <c r="AR1931">
        <v>244.68866439042904</v>
      </c>
      <c r="AS1931" t="s">
        <v>195</v>
      </c>
      <c r="AT1931" t="s">
        <v>198</v>
      </c>
      <c r="AU1931" t="s">
        <v>197</v>
      </c>
      <c r="AV1931" t="s">
        <v>309</v>
      </c>
      <c r="AW1931" t="s">
        <v>198</v>
      </c>
      <c r="AX1931" t="s">
        <v>197</v>
      </c>
      <c r="AY1931" t="s">
        <v>309</v>
      </c>
    </row>
    <row r="1932" spans="1:51" x14ac:dyDescent="0.45">
      <c r="A1932" s="22">
        <v>873932</v>
      </c>
      <c r="B1932" s="6">
        <v>45536</v>
      </c>
      <c r="C1932" s="22">
        <v>156000</v>
      </c>
      <c r="D1932" s="22">
        <v>454010</v>
      </c>
      <c r="E1932" s="22"/>
      <c r="F1932" s="22">
        <v>3903</v>
      </c>
      <c r="G1932" s="22">
        <v>16492</v>
      </c>
      <c r="H1932" s="22">
        <v>0</v>
      </c>
      <c r="I1932" s="22"/>
      <c r="J1932" s="22">
        <v>4</v>
      </c>
      <c r="K1932" s="22">
        <v>102119</v>
      </c>
      <c r="L1932" s="23" t="s">
        <v>1433</v>
      </c>
      <c r="M1932" s="23"/>
      <c r="N1932" s="23" t="s">
        <v>184</v>
      </c>
      <c r="O1932" s="23" t="s">
        <v>225</v>
      </c>
      <c r="P1932" s="22">
        <v>20</v>
      </c>
      <c r="Q1932" s="23" t="s">
        <v>186</v>
      </c>
      <c r="R1932" s="23"/>
      <c r="S1932" s="23"/>
      <c r="T1932" s="23"/>
      <c r="U1932" s="23"/>
      <c r="V1932" s="23" t="s">
        <v>187</v>
      </c>
      <c r="W1932" s="23" t="s">
        <v>188</v>
      </c>
      <c r="X1932" s="23" t="s">
        <v>189</v>
      </c>
      <c r="Y1932" s="22">
        <v>0</v>
      </c>
      <c r="Z1932" s="23" t="s">
        <v>190</v>
      </c>
      <c r="AA1932" s="23" t="s">
        <v>191</v>
      </c>
      <c r="AB1932" s="23" t="s">
        <v>190</v>
      </c>
      <c r="AC1932" s="23" t="s">
        <v>192</v>
      </c>
      <c r="AD1932" s="23" t="s">
        <v>281</v>
      </c>
      <c r="AE1932" s="23" t="s">
        <v>67</v>
      </c>
      <c r="AF1932" s="23"/>
      <c r="AG1932" s="23"/>
      <c r="AH1932" s="23"/>
      <c r="AI1932" s="23"/>
      <c r="AJ1932" s="23" t="b">
        <v>0</v>
      </c>
      <c r="AK1932" s="3">
        <v>62</v>
      </c>
      <c r="AL1932" s="3">
        <v>2408</v>
      </c>
      <c r="AM1932" s="3">
        <v>6030</v>
      </c>
      <c r="AN1932" s="24">
        <v>45536.651654359564</v>
      </c>
      <c r="AO1932" s="24">
        <v>45536.651654359564</v>
      </c>
      <c r="AP1932">
        <v>9</v>
      </c>
      <c r="AQ1932" t="s">
        <v>194</v>
      </c>
      <c r="AR1932">
        <v>244.65165435956442</v>
      </c>
      <c r="AS1932" t="s">
        <v>195</v>
      </c>
      <c r="AT1932" t="s">
        <v>228</v>
      </c>
      <c r="AU1932" t="s">
        <v>197</v>
      </c>
      <c r="AV1932" t="s">
        <v>206</v>
      </c>
      <c r="AW1932" t="s">
        <v>228</v>
      </c>
      <c r="AX1932" t="s">
        <v>197</v>
      </c>
      <c r="AY1932" t="s">
        <v>206</v>
      </c>
    </row>
    <row r="1933" spans="1:51" x14ac:dyDescent="0.45">
      <c r="A1933" s="22">
        <v>874447</v>
      </c>
      <c r="B1933" s="6">
        <v>45536</v>
      </c>
      <c r="C1933" s="22">
        <v>156000</v>
      </c>
      <c r="D1933" s="22">
        <v>819473</v>
      </c>
      <c r="E1933" s="22"/>
      <c r="F1933" s="22">
        <v>476</v>
      </c>
      <c r="G1933" s="22">
        <v>62863</v>
      </c>
      <c r="H1933" s="22">
        <v>0</v>
      </c>
      <c r="I1933" s="22"/>
      <c r="J1933" s="22">
        <v>14783</v>
      </c>
      <c r="K1933" s="22">
        <v>5380</v>
      </c>
      <c r="L1933" s="23" t="s">
        <v>1479</v>
      </c>
      <c r="M1933" s="23"/>
      <c r="N1933" s="23" t="s">
        <v>184</v>
      </c>
      <c r="O1933" s="23" t="s">
        <v>225</v>
      </c>
      <c r="P1933" s="22">
        <v>18</v>
      </c>
      <c r="Q1933" s="23" t="s">
        <v>279</v>
      </c>
      <c r="R1933" s="23"/>
      <c r="S1933" s="23"/>
      <c r="T1933" s="23"/>
      <c r="U1933" s="23"/>
      <c r="V1933" s="23" t="s">
        <v>187</v>
      </c>
      <c r="W1933" s="23" t="s">
        <v>188</v>
      </c>
      <c r="X1933" s="23" t="s">
        <v>189</v>
      </c>
      <c r="Y1933" s="22">
        <v>0</v>
      </c>
      <c r="Z1933" s="23" t="s">
        <v>190</v>
      </c>
      <c r="AA1933" s="23" t="s">
        <v>191</v>
      </c>
      <c r="AB1933" s="23" t="s">
        <v>190</v>
      </c>
      <c r="AC1933" s="23" t="s">
        <v>280</v>
      </c>
      <c r="AD1933" s="23" t="s">
        <v>281</v>
      </c>
      <c r="AE1933" s="23" t="s">
        <v>91</v>
      </c>
      <c r="AF1933" s="23"/>
      <c r="AG1933" s="23"/>
      <c r="AH1933" s="23"/>
      <c r="AI1933" s="23"/>
      <c r="AJ1933" s="23" t="b">
        <v>0</v>
      </c>
      <c r="AK1933" s="3">
        <v>111</v>
      </c>
      <c r="AL1933" s="3">
        <v>2408</v>
      </c>
      <c r="AM1933" s="3">
        <v>6495</v>
      </c>
      <c r="AN1933" s="24">
        <v>45536.692550887346</v>
      </c>
      <c r="AO1933" s="24">
        <v>45536.692550887346</v>
      </c>
      <c r="AP1933">
        <v>9</v>
      </c>
      <c r="AQ1933" t="s">
        <v>194</v>
      </c>
      <c r="AR1933">
        <v>244.69255088734644</v>
      </c>
      <c r="AS1933" t="s">
        <v>195</v>
      </c>
      <c r="AT1933" t="s">
        <v>198</v>
      </c>
      <c r="AU1933" t="s">
        <v>197</v>
      </c>
      <c r="AV1933" t="s">
        <v>198</v>
      </c>
      <c r="AW1933" t="s">
        <v>198</v>
      </c>
      <c r="AX1933" t="s">
        <v>197</v>
      </c>
      <c r="AY1933" t="s">
        <v>198</v>
      </c>
    </row>
    <row r="1934" spans="1:51" x14ac:dyDescent="0.45">
      <c r="A1934" s="22">
        <v>874716</v>
      </c>
      <c r="B1934" s="6">
        <v>45536</v>
      </c>
      <c r="C1934" s="22">
        <v>156000</v>
      </c>
      <c r="D1934" s="22">
        <v>162728</v>
      </c>
      <c r="E1934" s="22"/>
      <c r="F1934" s="22">
        <v>1290</v>
      </c>
      <c r="G1934" s="22">
        <v>100263</v>
      </c>
      <c r="H1934" s="22">
        <v>0</v>
      </c>
      <c r="I1934" s="22"/>
      <c r="J1934" s="22">
        <v>25</v>
      </c>
      <c r="K1934" s="22">
        <v>101624</v>
      </c>
      <c r="L1934" s="23" t="s">
        <v>1272</v>
      </c>
      <c r="M1934" s="23"/>
      <c r="N1934" s="23" t="s">
        <v>184</v>
      </c>
      <c r="O1934" s="23" t="s">
        <v>672</v>
      </c>
      <c r="P1934" s="22">
        <v>19</v>
      </c>
      <c r="Q1934" s="23" t="s">
        <v>681</v>
      </c>
      <c r="R1934" s="23" t="s">
        <v>667</v>
      </c>
      <c r="S1934" s="23" t="s">
        <v>25</v>
      </c>
      <c r="T1934" s="23" t="s">
        <v>667</v>
      </c>
      <c r="U1934" s="23" t="s">
        <v>25</v>
      </c>
      <c r="V1934" s="23" t="s">
        <v>674</v>
      </c>
      <c r="W1934" s="23" t="s">
        <v>188</v>
      </c>
      <c r="X1934" s="23" t="s">
        <v>189</v>
      </c>
      <c r="Y1934" s="22">
        <v>0</v>
      </c>
      <c r="Z1934" s="23" t="s">
        <v>190</v>
      </c>
      <c r="AA1934" s="23" t="s">
        <v>191</v>
      </c>
      <c r="AB1934" s="23" t="s">
        <v>190</v>
      </c>
      <c r="AC1934" s="23" t="s">
        <v>190</v>
      </c>
      <c r="AD1934" s="23" t="s">
        <v>190</v>
      </c>
      <c r="AE1934" s="23" t="s">
        <v>107</v>
      </c>
      <c r="AF1934" s="23"/>
      <c r="AG1934" s="23"/>
      <c r="AH1934" s="23"/>
      <c r="AI1934" s="23"/>
      <c r="AJ1934" s="23" t="b">
        <v>0</v>
      </c>
      <c r="AK1934" s="3">
        <v>117</v>
      </c>
      <c r="AL1934" s="3">
        <v>4952</v>
      </c>
      <c r="AM1934" s="3">
        <v>6714</v>
      </c>
      <c r="AN1934" s="24">
        <v>45536.767508294753</v>
      </c>
      <c r="AO1934" s="24">
        <v>45536.767508294753</v>
      </c>
      <c r="AP1934">
        <v>9</v>
      </c>
      <c r="AQ1934" t="s">
        <v>194</v>
      </c>
      <c r="AR1934">
        <v>244.7675082947535</v>
      </c>
      <c r="AS1934" t="s">
        <v>195</v>
      </c>
      <c r="AT1934" t="s">
        <v>230</v>
      </c>
      <c r="AU1934" t="s">
        <v>197</v>
      </c>
      <c r="AV1934" t="s">
        <v>218</v>
      </c>
      <c r="AW1934" t="s">
        <v>230</v>
      </c>
      <c r="AX1934" t="s">
        <v>197</v>
      </c>
      <c r="AY1934" t="s">
        <v>218</v>
      </c>
    </row>
    <row r="1935" spans="1:51" x14ac:dyDescent="0.45">
      <c r="A1935" s="22">
        <v>873567</v>
      </c>
      <c r="B1935" s="6">
        <v>45536</v>
      </c>
      <c r="C1935" s="22">
        <v>156000</v>
      </c>
      <c r="D1935" s="22">
        <v>212995</v>
      </c>
      <c r="E1935" s="22"/>
      <c r="F1935" s="22">
        <v>502</v>
      </c>
      <c r="G1935" s="22">
        <v>101987</v>
      </c>
      <c r="H1935" s="22">
        <v>0</v>
      </c>
      <c r="I1935" s="22"/>
      <c r="J1935" s="22">
        <v>806</v>
      </c>
      <c r="K1935" s="22">
        <v>102353</v>
      </c>
      <c r="L1935" s="23" t="s">
        <v>1599</v>
      </c>
      <c r="M1935" s="23"/>
      <c r="N1935" s="23" t="s">
        <v>184</v>
      </c>
      <c r="O1935" s="23" t="s">
        <v>672</v>
      </c>
      <c r="P1935" s="22">
        <v>19</v>
      </c>
      <c r="Q1935" s="23" t="s">
        <v>681</v>
      </c>
      <c r="R1935" s="23" t="s">
        <v>667</v>
      </c>
      <c r="S1935" s="23" t="s">
        <v>25</v>
      </c>
      <c r="T1935" s="23" t="s">
        <v>667</v>
      </c>
      <c r="U1935" s="23" t="s">
        <v>25</v>
      </c>
      <c r="V1935" s="23" t="s">
        <v>674</v>
      </c>
      <c r="W1935" s="23" t="s">
        <v>188</v>
      </c>
      <c r="X1935" s="23" t="s">
        <v>189</v>
      </c>
      <c r="Y1935" s="22">
        <v>0</v>
      </c>
      <c r="Z1935" s="23" t="s">
        <v>190</v>
      </c>
      <c r="AA1935" s="23" t="s">
        <v>191</v>
      </c>
      <c r="AB1935" s="23" t="s">
        <v>190</v>
      </c>
      <c r="AC1935" s="23" t="s">
        <v>190</v>
      </c>
      <c r="AD1935" s="23" t="s">
        <v>190</v>
      </c>
      <c r="AE1935" s="23" t="s">
        <v>107</v>
      </c>
      <c r="AF1935" s="23"/>
      <c r="AG1935" s="23"/>
      <c r="AH1935" s="23"/>
      <c r="AI1935" s="23"/>
      <c r="AJ1935" s="23" t="b">
        <v>0</v>
      </c>
      <c r="AK1935" s="3">
        <v>60</v>
      </c>
      <c r="AL1935" s="3">
        <v>4952</v>
      </c>
      <c r="AM1935" s="3">
        <v>5753</v>
      </c>
      <c r="AN1935" s="24">
        <v>45536.587623688269</v>
      </c>
      <c r="AO1935" s="24">
        <v>45536.587623688269</v>
      </c>
      <c r="AP1935">
        <v>9</v>
      </c>
      <c r="AQ1935" t="s">
        <v>194</v>
      </c>
      <c r="AR1935">
        <v>244.58762368826865</v>
      </c>
      <c r="AS1935" t="s">
        <v>195</v>
      </c>
      <c r="AT1935" t="s">
        <v>227</v>
      </c>
      <c r="AU1935" t="s">
        <v>197</v>
      </c>
      <c r="AV1935" t="s">
        <v>208</v>
      </c>
      <c r="AW1935" t="s">
        <v>227</v>
      </c>
      <c r="AX1935" t="s">
        <v>197</v>
      </c>
      <c r="AY1935" t="s">
        <v>208</v>
      </c>
    </row>
    <row r="1936" spans="1:51" x14ac:dyDescent="0.45">
      <c r="A1936" s="22">
        <v>874353</v>
      </c>
      <c r="B1936" s="6">
        <v>45536</v>
      </c>
      <c r="C1936" s="22">
        <v>156000</v>
      </c>
      <c r="D1936" s="22">
        <v>294208</v>
      </c>
      <c r="E1936" s="22"/>
      <c r="F1936" s="22">
        <v>2085</v>
      </c>
      <c r="G1936" s="22">
        <v>11173</v>
      </c>
      <c r="H1936" s="22">
        <v>0</v>
      </c>
      <c r="I1936" s="22"/>
      <c r="J1936" s="22">
        <v>1392</v>
      </c>
      <c r="K1936" s="22">
        <v>101760</v>
      </c>
      <c r="L1936" s="23" t="s">
        <v>1605</v>
      </c>
      <c r="M1936" s="23"/>
      <c r="N1936" s="23" t="s">
        <v>184</v>
      </c>
      <c r="O1936" s="23" t="s">
        <v>672</v>
      </c>
      <c r="P1936" s="22">
        <v>19</v>
      </c>
      <c r="Q1936" s="23" t="s">
        <v>681</v>
      </c>
      <c r="R1936" s="23" t="s">
        <v>667</v>
      </c>
      <c r="S1936" s="23" t="s">
        <v>47</v>
      </c>
      <c r="T1936" s="23" t="s">
        <v>667</v>
      </c>
      <c r="U1936" s="23" t="s">
        <v>47</v>
      </c>
      <c r="V1936" s="23" t="s">
        <v>674</v>
      </c>
      <c r="W1936" s="23" t="s">
        <v>188</v>
      </c>
      <c r="X1936" s="23" t="s">
        <v>189</v>
      </c>
      <c r="Y1936" s="22">
        <v>0</v>
      </c>
      <c r="Z1936" s="23" t="s">
        <v>190</v>
      </c>
      <c r="AA1936" s="23" t="s">
        <v>191</v>
      </c>
      <c r="AB1936" s="23" t="s">
        <v>190</v>
      </c>
      <c r="AC1936" s="23" t="s">
        <v>190</v>
      </c>
      <c r="AD1936" s="23" t="s">
        <v>190</v>
      </c>
      <c r="AE1936" s="23" t="s">
        <v>107</v>
      </c>
      <c r="AF1936" s="23"/>
      <c r="AG1936" s="23"/>
      <c r="AH1936" s="23"/>
      <c r="AI1936" s="23"/>
      <c r="AJ1936" s="23" t="b">
        <v>0</v>
      </c>
      <c r="AK1936" s="3">
        <v>62</v>
      </c>
      <c r="AL1936" s="3">
        <v>4952</v>
      </c>
      <c r="AM1936" s="3">
        <v>6437</v>
      </c>
      <c r="AN1936" s="24">
        <v>45536.683956211418</v>
      </c>
      <c r="AO1936" s="24">
        <v>45536.683956211418</v>
      </c>
      <c r="AP1936">
        <v>9</v>
      </c>
      <c r="AQ1936" t="s">
        <v>194</v>
      </c>
      <c r="AR1936">
        <v>244.68395621141826</v>
      </c>
      <c r="AS1936" t="s">
        <v>195</v>
      </c>
      <c r="AT1936" t="s">
        <v>198</v>
      </c>
      <c r="AU1936" t="s">
        <v>197</v>
      </c>
      <c r="AV1936" t="s">
        <v>287</v>
      </c>
      <c r="AW1936" t="s">
        <v>198</v>
      </c>
      <c r="AX1936" t="s">
        <v>197</v>
      </c>
      <c r="AY1936" t="s">
        <v>287</v>
      </c>
    </row>
    <row r="1937" spans="1:51" x14ac:dyDescent="0.45">
      <c r="A1937" s="22">
        <v>874515</v>
      </c>
      <c r="B1937" s="6">
        <v>45536</v>
      </c>
      <c r="C1937" s="22">
        <v>156000</v>
      </c>
      <c r="D1937" s="22">
        <v>267173</v>
      </c>
      <c r="E1937" s="22"/>
      <c r="F1937" s="22">
        <v>1208</v>
      </c>
      <c r="G1937" s="22">
        <v>65871</v>
      </c>
      <c r="H1937" s="22">
        <v>0</v>
      </c>
      <c r="I1937" s="22"/>
      <c r="J1937" s="22">
        <v>124</v>
      </c>
      <c r="K1937" s="22">
        <v>16901</v>
      </c>
      <c r="L1937" s="23" t="s">
        <v>1617</v>
      </c>
      <c r="M1937" s="23"/>
      <c r="N1937" s="23" t="s">
        <v>184</v>
      </c>
      <c r="O1937" s="23" t="s">
        <v>697</v>
      </c>
      <c r="P1937" s="22">
        <v>12</v>
      </c>
      <c r="Q1937" s="23" t="s">
        <v>687</v>
      </c>
      <c r="R1937" s="23" t="s">
        <v>667</v>
      </c>
      <c r="S1937" s="23" t="s">
        <v>46</v>
      </c>
      <c r="T1937" s="23" t="s">
        <v>667</v>
      </c>
      <c r="U1937" s="23" t="s">
        <v>46</v>
      </c>
      <c r="V1937" s="23" t="s">
        <v>691</v>
      </c>
      <c r="W1937" s="23" t="s">
        <v>188</v>
      </c>
      <c r="X1937" s="23" t="s">
        <v>189</v>
      </c>
      <c r="Y1937" s="22">
        <v>0</v>
      </c>
      <c r="Z1937" s="23" t="s">
        <v>190</v>
      </c>
      <c r="AA1937" s="23" t="s">
        <v>191</v>
      </c>
      <c r="AB1937" s="23" t="s">
        <v>190</v>
      </c>
      <c r="AC1937" s="23" t="s">
        <v>190</v>
      </c>
      <c r="AD1937" s="23" t="s">
        <v>190</v>
      </c>
      <c r="AE1937" s="23" t="s">
        <v>85</v>
      </c>
      <c r="AF1937" s="23" t="s">
        <v>190</v>
      </c>
      <c r="AG1937" s="23" t="s">
        <v>190</v>
      </c>
      <c r="AH1937" s="23" t="s">
        <v>193</v>
      </c>
      <c r="AI1937" s="23" t="s">
        <v>692</v>
      </c>
      <c r="AJ1937" s="23" t="b">
        <v>0</v>
      </c>
      <c r="AK1937" s="3">
        <v>140</v>
      </c>
      <c r="AL1937" s="3">
        <v>21428</v>
      </c>
      <c r="AM1937" s="3">
        <v>6557</v>
      </c>
      <c r="AN1937" s="24">
        <v>45536.719506790127</v>
      </c>
      <c r="AO1937" s="24">
        <v>45536.719506790127</v>
      </c>
      <c r="AP1937">
        <v>9</v>
      </c>
      <c r="AQ1937" t="s">
        <v>194</v>
      </c>
      <c r="AR1937">
        <v>244.71950679012662</v>
      </c>
      <c r="AS1937" t="s">
        <v>195</v>
      </c>
      <c r="AT1937" t="s">
        <v>229</v>
      </c>
      <c r="AU1937" t="s">
        <v>197</v>
      </c>
      <c r="AV1937" t="s">
        <v>233</v>
      </c>
      <c r="AW1937" t="s">
        <v>229</v>
      </c>
      <c r="AX1937" t="s">
        <v>197</v>
      </c>
      <c r="AY1937" t="s">
        <v>233</v>
      </c>
    </row>
    <row r="1938" spans="1:51" x14ac:dyDescent="0.45">
      <c r="A1938" s="22">
        <v>872502</v>
      </c>
      <c r="B1938" s="6">
        <v>45536</v>
      </c>
      <c r="C1938" s="22">
        <v>155000</v>
      </c>
      <c r="D1938" s="22">
        <v>106199</v>
      </c>
      <c r="E1938" s="22"/>
      <c r="F1938" s="22">
        <v>0</v>
      </c>
      <c r="G1938" s="22">
        <v>31629</v>
      </c>
      <c r="H1938" s="22">
        <v>0</v>
      </c>
      <c r="I1938" s="22">
        <v>0</v>
      </c>
      <c r="J1938" s="22">
        <v>592</v>
      </c>
      <c r="K1938" s="22">
        <v>101728</v>
      </c>
      <c r="L1938" s="23" t="s">
        <v>617</v>
      </c>
      <c r="M1938" s="23"/>
      <c r="N1938" s="23" t="s">
        <v>184</v>
      </c>
      <c r="O1938" s="23" t="s">
        <v>517</v>
      </c>
      <c r="P1938" s="22">
        <v>15</v>
      </c>
      <c r="Q1938" s="23" t="s">
        <v>518</v>
      </c>
      <c r="R1938" s="23"/>
      <c r="S1938" s="23"/>
      <c r="T1938" s="23"/>
      <c r="U1938" s="23"/>
      <c r="V1938" s="23" t="s">
        <v>519</v>
      </c>
      <c r="W1938" s="23" t="s">
        <v>188</v>
      </c>
      <c r="X1938" s="23" t="s">
        <v>601</v>
      </c>
      <c r="Y1938" s="22">
        <v>0</v>
      </c>
      <c r="Z1938" s="23"/>
      <c r="AA1938" s="23" t="s">
        <v>191</v>
      </c>
      <c r="AB1938" s="23"/>
      <c r="AC1938" s="23"/>
      <c r="AD1938" s="23"/>
      <c r="AE1938" s="23"/>
      <c r="AF1938" s="23" t="s">
        <v>190</v>
      </c>
      <c r="AG1938" s="23" t="s">
        <v>520</v>
      </c>
      <c r="AH1938" s="23" t="s">
        <v>281</v>
      </c>
      <c r="AI1938" s="23" t="s">
        <v>521</v>
      </c>
      <c r="AJ1938" s="23" t="b">
        <v>0</v>
      </c>
      <c r="AK1938" s="3">
        <v>127</v>
      </c>
      <c r="AL1938" s="3">
        <v>3404</v>
      </c>
      <c r="AM1938" s="3">
        <v>4889</v>
      </c>
      <c r="AN1938" s="24">
        <v>45536.307978626544</v>
      </c>
      <c r="AO1938" s="24">
        <v>45536.307978626544</v>
      </c>
      <c r="AP1938">
        <v>9</v>
      </c>
      <c r="AQ1938" t="s">
        <v>194</v>
      </c>
      <c r="AR1938">
        <v>244.30797862654435</v>
      </c>
      <c r="AS1938" t="s">
        <v>195</v>
      </c>
      <c r="AT1938" t="s">
        <v>408</v>
      </c>
      <c r="AU1938" t="s">
        <v>197</v>
      </c>
      <c r="AV1938" t="s">
        <v>315</v>
      </c>
      <c r="AW1938" t="s">
        <v>408</v>
      </c>
      <c r="AX1938" t="s">
        <v>197</v>
      </c>
      <c r="AY1938" t="s">
        <v>315</v>
      </c>
    </row>
    <row r="1939" spans="1:51" x14ac:dyDescent="0.45">
      <c r="A1939" s="22">
        <v>872493</v>
      </c>
      <c r="B1939" s="6">
        <v>45536</v>
      </c>
      <c r="C1939" s="22">
        <v>155000</v>
      </c>
      <c r="D1939" s="22">
        <v>118339</v>
      </c>
      <c r="E1939" s="22"/>
      <c r="F1939" s="22">
        <v>0</v>
      </c>
      <c r="G1939" s="22">
        <v>22407</v>
      </c>
      <c r="H1939" s="22">
        <v>0</v>
      </c>
      <c r="I1939" s="22">
        <v>0</v>
      </c>
      <c r="J1939" s="22">
        <v>0</v>
      </c>
      <c r="K1939" s="22">
        <v>101636</v>
      </c>
      <c r="L1939" s="23" t="s">
        <v>625</v>
      </c>
      <c r="M1939" s="23"/>
      <c r="N1939" s="23" t="s">
        <v>184</v>
      </c>
      <c r="O1939" s="23" t="s">
        <v>517</v>
      </c>
      <c r="P1939" s="22">
        <v>15</v>
      </c>
      <c r="Q1939" s="23" t="s">
        <v>518</v>
      </c>
      <c r="R1939" s="23"/>
      <c r="S1939" s="23"/>
      <c r="T1939" s="23"/>
      <c r="U1939" s="23"/>
      <c r="V1939" s="23" t="s">
        <v>519</v>
      </c>
      <c r="W1939" s="23" t="s">
        <v>188</v>
      </c>
      <c r="X1939" s="23" t="s">
        <v>601</v>
      </c>
      <c r="Y1939" s="22">
        <v>2</v>
      </c>
      <c r="Z1939" s="23"/>
      <c r="AA1939" s="23" t="s">
        <v>602</v>
      </c>
      <c r="AB1939" s="23"/>
      <c r="AC1939" s="23"/>
      <c r="AD1939" s="23"/>
      <c r="AE1939" s="23"/>
      <c r="AF1939" s="23" t="s">
        <v>190</v>
      </c>
      <c r="AG1939" s="23" t="s">
        <v>520</v>
      </c>
      <c r="AH1939" s="23" t="s">
        <v>281</v>
      </c>
      <c r="AI1939" s="23" t="s">
        <v>521</v>
      </c>
      <c r="AJ1939" s="23" t="b">
        <v>0</v>
      </c>
      <c r="AK1939" s="3">
        <v>127</v>
      </c>
      <c r="AL1939" s="3">
        <v>3404</v>
      </c>
      <c r="AM1939" s="3">
        <v>4880</v>
      </c>
      <c r="AN1939" s="24">
        <v>45536.307488618826</v>
      </c>
      <c r="AO1939" s="24">
        <v>45536.307488618826</v>
      </c>
      <c r="AP1939">
        <v>9</v>
      </c>
      <c r="AQ1939" t="s">
        <v>194</v>
      </c>
      <c r="AR1939">
        <v>244.30748861882603</v>
      </c>
      <c r="AS1939" t="s">
        <v>195</v>
      </c>
      <c r="AT1939" t="s">
        <v>408</v>
      </c>
      <c r="AU1939" t="s">
        <v>197</v>
      </c>
      <c r="AV1939" t="s">
        <v>250</v>
      </c>
      <c r="AW1939" t="s">
        <v>408</v>
      </c>
      <c r="AX1939" t="s">
        <v>197</v>
      </c>
      <c r="AY1939" t="s">
        <v>250</v>
      </c>
    </row>
    <row r="1940" spans="1:51" x14ac:dyDescent="0.45">
      <c r="A1940" s="22">
        <v>872472</v>
      </c>
      <c r="B1940" s="6">
        <v>45536</v>
      </c>
      <c r="C1940" s="22">
        <v>155000</v>
      </c>
      <c r="D1940" s="22">
        <v>91759</v>
      </c>
      <c r="E1940" s="22"/>
      <c r="F1940" s="22">
        <v>0</v>
      </c>
      <c r="G1940" s="22">
        <v>20691</v>
      </c>
      <c r="H1940" s="22">
        <v>0</v>
      </c>
      <c r="I1940" s="22">
        <v>0</v>
      </c>
      <c r="J1940" s="22">
        <v>45</v>
      </c>
      <c r="K1940" s="22">
        <v>101963</v>
      </c>
      <c r="L1940" s="23" t="s">
        <v>645</v>
      </c>
      <c r="M1940" s="23"/>
      <c r="N1940" s="23" t="s">
        <v>184</v>
      </c>
      <c r="O1940" s="23" t="s">
        <v>517</v>
      </c>
      <c r="P1940" s="22">
        <v>15</v>
      </c>
      <c r="Q1940" s="23" t="s">
        <v>518</v>
      </c>
      <c r="R1940" s="23"/>
      <c r="S1940" s="23"/>
      <c r="T1940" s="23"/>
      <c r="U1940" s="23"/>
      <c r="V1940" s="23" t="s">
        <v>519</v>
      </c>
      <c r="W1940" s="23" t="s">
        <v>188</v>
      </c>
      <c r="X1940" s="23" t="s">
        <v>601</v>
      </c>
      <c r="Y1940" s="22">
        <v>2</v>
      </c>
      <c r="Z1940" s="23"/>
      <c r="AA1940" s="23" t="s">
        <v>602</v>
      </c>
      <c r="AB1940" s="23"/>
      <c r="AC1940" s="23"/>
      <c r="AD1940" s="23"/>
      <c r="AE1940" s="23"/>
      <c r="AF1940" s="23" t="s">
        <v>190</v>
      </c>
      <c r="AG1940" s="23" t="s">
        <v>520</v>
      </c>
      <c r="AH1940" s="23" t="s">
        <v>281</v>
      </c>
      <c r="AI1940" s="23" t="s">
        <v>521</v>
      </c>
      <c r="AJ1940" s="23" t="b">
        <v>0</v>
      </c>
      <c r="AK1940" s="3">
        <v>111</v>
      </c>
      <c r="AL1940" s="3">
        <v>3404</v>
      </c>
      <c r="AM1940" s="3">
        <v>4859</v>
      </c>
      <c r="AN1940" s="24">
        <v>45536.304946450618</v>
      </c>
      <c r="AO1940" s="24">
        <v>45536.304946450618</v>
      </c>
      <c r="AP1940">
        <v>9</v>
      </c>
      <c r="AQ1940" t="s">
        <v>194</v>
      </c>
      <c r="AR1940">
        <v>244.30494645061844</v>
      </c>
      <c r="AS1940" t="s">
        <v>195</v>
      </c>
      <c r="AT1940" t="s">
        <v>408</v>
      </c>
      <c r="AU1940" t="s">
        <v>197</v>
      </c>
      <c r="AV1940" t="s">
        <v>219</v>
      </c>
      <c r="AW1940" t="s">
        <v>408</v>
      </c>
      <c r="AX1940" t="s">
        <v>197</v>
      </c>
      <c r="AY1940" t="s">
        <v>219</v>
      </c>
    </row>
    <row r="1941" spans="1:51" x14ac:dyDescent="0.45">
      <c r="A1941" s="22">
        <v>873930</v>
      </c>
      <c r="B1941" s="6">
        <v>45536</v>
      </c>
      <c r="C1941" s="22">
        <v>143000</v>
      </c>
      <c r="D1941" s="22">
        <v>73327</v>
      </c>
      <c r="E1941" s="22"/>
      <c r="F1941" s="22">
        <v>5</v>
      </c>
      <c r="G1941" s="22">
        <v>101271</v>
      </c>
      <c r="H1941" s="22">
        <v>0</v>
      </c>
      <c r="I1941" s="22"/>
      <c r="J1941" s="22">
        <v>2</v>
      </c>
      <c r="K1941" s="22">
        <v>101773</v>
      </c>
      <c r="L1941" s="23" t="s">
        <v>1406</v>
      </c>
      <c r="M1941" s="23"/>
      <c r="N1941" s="23" t="s">
        <v>184</v>
      </c>
      <c r="O1941" s="23" t="s">
        <v>225</v>
      </c>
      <c r="P1941" s="22">
        <v>20</v>
      </c>
      <c r="Q1941" s="23" t="s">
        <v>186</v>
      </c>
      <c r="R1941" s="23"/>
      <c r="S1941" s="23"/>
      <c r="T1941" s="23"/>
      <c r="U1941" s="23"/>
      <c r="V1941" s="23" t="s">
        <v>187</v>
      </c>
      <c r="W1941" s="23" t="s">
        <v>188</v>
      </c>
      <c r="X1941" s="23" t="s">
        <v>189</v>
      </c>
      <c r="Y1941" s="22">
        <v>0</v>
      </c>
      <c r="Z1941" s="23" t="s">
        <v>190</v>
      </c>
      <c r="AA1941" s="23" t="s">
        <v>191</v>
      </c>
      <c r="AB1941" s="23" t="s">
        <v>190</v>
      </c>
      <c r="AC1941" s="23" t="s">
        <v>192</v>
      </c>
      <c r="AD1941" s="23" t="s">
        <v>281</v>
      </c>
      <c r="AE1941" s="23" t="s">
        <v>67</v>
      </c>
      <c r="AF1941" s="23"/>
      <c r="AG1941" s="23"/>
      <c r="AH1941" s="23"/>
      <c r="AI1941" s="23"/>
      <c r="AJ1941" s="23" t="b">
        <v>0</v>
      </c>
      <c r="AK1941" s="3">
        <v>62</v>
      </c>
      <c r="AL1941" s="3">
        <v>2408</v>
      </c>
      <c r="AM1941" s="3">
        <v>6028</v>
      </c>
      <c r="AN1941" s="24">
        <v>45536.651648186729</v>
      </c>
      <c r="AO1941" s="24">
        <v>45536.651648186729</v>
      </c>
      <c r="AP1941">
        <v>9</v>
      </c>
      <c r="AQ1941" t="s">
        <v>194</v>
      </c>
      <c r="AR1941">
        <v>244.65164818672929</v>
      </c>
      <c r="AS1941" t="s">
        <v>195</v>
      </c>
      <c r="AT1941" t="s">
        <v>228</v>
      </c>
      <c r="AU1941" t="s">
        <v>197</v>
      </c>
      <c r="AV1941" t="s">
        <v>237</v>
      </c>
      <c r="AW1941" t="s">
        <v>228</v>
      </c>
      <c r="AX1941" t="s">
        <v>197</v>
      </c>
      <c r="AY1941" t="s">
        <v>237</v>
      </c>
    </row>
    <row r="1942" spans="1:51" x14ac:dyDescent="0.45">
      <c r="A1942" s="22">
        <v>874277</v>
      </c>
      <c r="B1942" s="6">
        <v>45536</v>
      </c>
      <c r="C1942" s="22">
        <v>142000</v>
      </c>
      <c r="D1942" s="22">
        <v>333034</v>
      </c>
      <c r="E1942" s="22"/>
      <c r="F1942" s="22">
        <v>0</v>
      </c>
      <c r="G1942" s="22">
        <v>98681</v>
      </c>
      <c r="H1942" s="22">
        <v>0</v>
      </c>
      <c r="I1942" s="22"/>
      <c r="J1942" s="22">
        <v>2</v>
      </c>
      <c r="K1942" s="22">
        <v>101954</v>
      </c>
      <c r="L1942" s="23" t="s">
        <v>321</v>
      </c>
      <c r="M1942" s="23"/>
      <c r="N1942" s="23" t="s">
        <v>184</v>
      </c>
      <c r="O1942" s="23" t="s">
        <v>225</v>
      </c>
      <c r="P1942" s="22">
        <v>20</v>
      </c>
      <c r="Q1942" s="23" t="s">
        <v>186</v>
      </c>
      <c r="R1942" s="23"/>
      <c r="S1942" s="23"/>
      <c r="T1942" s="23"/>
      <c r="U1942" s="23"/>
      <c r="V1942" s="23" t="s">
        <v>187</v>
      </c>
      <c r="W1942" s="23" t="s">
        <v>188</v>
      </c>
      <c r="X1942" s="23" t="s">
        <v>189</v>
      </c>
      <c r="Y1942" s="22">
        <v>0</v>
      </c>
      <c r="Z1942" s="23" t="s">
        <v>190</v>
      </c>
      <c r="AA1942" s="23" t="s">
        <v>191</v>
      </c>
      <c r="AB1942" s="23" t="s">
        <v>190</v>
      </c>
      <c r="AC1942" s="23" t="s">
        <v>192</v>
      </c>
      <c r="AD1942" s="23" t="s">
        <v>281</v>
      </c>
      <c r="AE1942" s="23" t="s">
        <v>67</v>
      </c>
      <c r="AF1942" s="23"/>
      <c r="AG1942" s="23"/>
      <c r="AH1942" s="23"/>
      <c r="AI1942" s="23"/>
      <c r="AJ1942" s="23" t="b">
        <v>0</v>
      </c>
      <c r="AK1942" s="3">
        <v>61</v>
      </c>
      <c r="AL1942" s="3">
        <v>2408</v>
      </c>
      <c r="AM1942" s="3">
        <v>6364</v>
      </c>
      <c r="AN1942" s="24">
        <v>45536.667739506171</v>
      </c>
      <c r="AO1942" s="24">
        <v>45536.667739506171</v>
      </c>
      <c r="AP1942">
        <v>9</v>
      </c>
      <c r="AQ1942" t="s">
        <v>194</v>
      </c>
      <c r="AR1942">
        <v>244.66773950617062</v>
      </c>
      <c r="AS1942" t="s">
        <v>195</v>
      </c>
      <c r="AT1942" t="s">
        <v>198</v>
      </c>
      <c r="AU1942" t="s">
        <v>197</v>
      </c>
      <c r="AV1942" t="s">
        <v>301</v>
      </c>
      <c r="AW1942" t="s">
        <v>198</v>
      </c>
      <c r="AX1942" t="s">
        <v>197</v>
      </c>
      <c r="AY1942" t="s">
        <v>301</v>
      </c>
    </row>
    <row r="1943" spans="1:51" x14ac:dyDescent="0.45">
      <c r="A1943" s="22">
        <v>872459</v>
      </c>
      <c r="B1943" s="6">
        <v>45536</v>
      </c>
      <c r="C1943" s="22">
        <v>142000</v>
      </c>
      <c r="D1943" s="22">
        <v>92942</v>
      </c>
      <c r="E1943" s="22"/>
      <c r="F1943" s="22">
        <v>0</v>
      </c>
      <c r="G1943" s="22">
        <v>21093</v>
      </c>
      <c r="H1943" s="22">
        <v>0</v>
      </c>
      <c r="I1943" s="22">
        <v>0</v>
      </c>
      <c r="J1943" s="22">
        <v>20</v>
      </c>
      <c r="K1943" s="22">
        <v>87280</v>
      </c>
      <c r="L1943" s="23" t="s">
        <v>609</v>
      </c>
      <c r="M1943" s="23"/>
      <c r="N1943" s="23" t="s">
        <v>184</v>
      </c>
      <c r="O1943" s="23" t="s">
        <v>517</v>
      </c>
      <c r="P1943" s="22">
        <v>15</v>
      </c>
      <c r="Q1943" s="23" t="s">
        <v>518</v>
      </c>
      <c r="R1943" s="23"/>
      <c r="S1943" s="23"/>
      <c r="T1943" s="23"/>
      <c r="U1943" s="23"/>
      <c r="V1943" s="23" t="s">
        <v>519</v>
      </c>
      <c r="W1943" s="23" t="s">
        <v>188</v>
      </c>
      <c r="X1943" s="23" t="s">
        <v>601</v>
      </c>
      <c r="Y1943" s="22">
        <v>0</v>
      </c>
      <c r="Z1943" s="23"/>
      <c r="AA1943" s="23" t="s">
        <v>191</v>
      </c>
      <c r="AB1943" s="23"/>
      <c r="AC1943" s="23"/>
      <c r="AD1943" s="23"/>
      <c r="AE1943" s="23"/>
      <c r="AF1943" s="23" t="s">
        <v>190</v>
      </c>
      <c r="AG1943" s="23" t="s">
        <v>520</v>
      </c>
      <c r="AH1943" s="23" t="s">
        <v>281</v>
      </c>
      <c r="AI1943" s="23" t="s">
        <v>521</v>
      </c>
      <c r="AJ1943" s="23" t="b">
        <v>0</v>
      </c>
      <c r="AK1943" s="3">
        <v>117</v>
      </c>
      <c r="AL1943" s="3">
        <v>3404</v>
      </c>
      <c r="AM1943" s="3">
        <v>4846</v>
      </c>
      <c r="AN1943" s="24">
        <v>45536.302231481481</v>
      </c>
      <c r="AO1943" s="24">
        <v>45536.302231481481</v>
      </c>
      <c r="AP1943">
        <v>9</v>
      </c>
      <c r="AQ1943" t="s">
        <v>194</v>
      </c>
      <c r="AR1943">
        <v>244.3022314814807</v>
      </c>
      <c r="AS1943" t="s">
        <v>195</v>
      </c>
      <c r="AT1943" t="s">
        <v>408</v>
      </c>
      <c r="AU1943" t="s">
        <v>197</v>
      </c>
      <c r="AV1943" t="s">
        <v>218</v>
      </c>
      <c r="AW1943" t="s">
        <v>408</v>
      </c>
      <c r="AX1943" t="s">
        <v>197</v>
      </c>
      <c r="AY1943" t="s">
        <v>218</v>
      </c>
    </row>
    <row r="1944" spans="1:51" x14ac:dyDescent="0.45">
      <c r="A1944" s="22">
        <v>872503</v>
      </c>
      <c r="B1944" s="6">
        <v>45536</v>
      </c>
      <c r="C1944" s="22">
        <v>142000</v>
      </c>
      <c r="D1944" s="22">
        <v>100466</v>
      </c>
      <c r="E1944" s="22"/>
      <c r="F1944" s="22">
        <v>0</v>
      </c>
      <c r="G1944" s="22">
        <v>22291</v>
      </c>
      <c r="H1944" s="22">
        <v>0</v>
      </c>
      <c r="I1944" s="22">
        <v>0</v>
      </c>
      <c r="J1944" s="22">
        <v>95</v>
      </c>
      <c r="K1944" s="22">
        <v>101879</v>
      </c>
      <c r="L1944" s="23" t="s">
        <v>620</v>
      </c>
      <c r="M1944" s="23"/>
      <c r="N1944" s="23" t="s">
        <v>184</v>
      </c>
      <c r="O1944" s="23" t="s">
        <v>517</v>
      </c>
      <c r="P1944" s="22">
        <v>15</v>
      </c>
      <c r="Q1944" s="23" t="s">
        <v>518</v>
      </c>
      <c r="R1944" s="23"/>
      <c r="S1944" s="23"/>
      <c r="T1944" s="23"/>
      <c r="U1944" s="23"/>
      <c r="V1944" s="23" t="s">
        <v>519</v>
      </c>
      <c r="W1944" s="23" t="s">
        <v>188</v>
      </c>
      <c r="X1944" s="23" t="s">
        <v>601</v>
      </c>
      <c r="Y1944" s="22">
        <v>2</v>
      </c>
      <c r="Z1944" s="23"/>
      <c r="AA1944" s="23" t="s">
        <v>602</v>
      </c>
      <c r="AB1944" s="23"/>
      <c r="AC1944" s="23"/>
      <c r="AD1944" s="23"/>
      <c r="AE1944" s="23"/>
      <c r="AF1944" s="23" t="s">
        <v>190</v>
      </c>
      <c r="AG1944" s="23" t="s">
        <v>520</v>
      </c>
      <c r="AH1944" s="23" t="s">
        <v>281</v>
      </c>
      <c r="AI1944" s="23" t="s">
        <v>521</v>
      </c>
      <c r="AJ1944" s="23" t="b">
        <v>0</v>
      </c>
      <c r="AK1944" s="3">
        <v>127</v>
      </c>
      <c r="AL1944" s="3">
        <v>3404</v>
      </c>
      <c r="AM1944" s="3">
        <v>4890</v>
      </c>
      <c r="AN1944" s="24">
        <v>45536.308109645062</v>
      </c>
      <c r="AO1944" s="24">
        <v>45536.308109645062</v>
      </c>
      <c r="AP1944">
        <v>9</v>
      </c>
      <c r="AQ1944" t="s">
        <v>194</v>
      </c>
      <c r="AR1944">
        <v>244.30810964506236</v>
      </c>
      <c r="AS1944" t="s">
        <v>195</v>
      </c>
      <c r="AT1944" t="s">
        <v>408</v>
      </c>
      <c r="AU1944" t="s">
        <v>197</v>
      </c>
      <c r="AV1944" t="s">
        <v>309</v>
      </c>
      <c r="AW1944" t="s">
        <v>408</v>
      </c>
      <c r="AX1944" t="s">
        <v>197</v>
      </c>
      <c r="AY1944" t="s">
        <v>309</v>
      </c>
    </row>
    <row r="1945" spans="1:51" x14ac:dyDescent="0.45">
      <c r="A1945" s="22">
        <v>872500</v>
      </c>
      <c r="B1945" s="6">
        <v>45536</v>
      </c>
      <c r="C1945" s="22">
        <v>142000</v>
      </c>
      <c r="D1945" s="22">
        <v>87764</v>
      </c>
      <c r="E1945" s="22"/>
      <c r="F1945" s="22">
        <v>0</v>
      </c>
      <c r="G1945" s="22">
        <v>19836</v>
      </c>
      <c r="H1945" s="22">
        <v>0</v>
      </c>
      <c r="I1945" s="22">
        <v>0</v>
      </c>
      <c r="J1945" s="22">
        <v>2</v>
      </c>
      <c r="K1945" s="22">
        <v>102203</v>
      </c>
      <c r="L1945" s="23" t="s">
        <v>664</v>
      </c>
      <c r="M1945" s="23"/>
      <c r="N1945" s="23" t="s">
        <v>184</v>
      </c>
      <c r="O1945" s="23" t="s">
        <v>517</v>
      </c>
      <c r="P1945" s="22">
        <v>15</v>
      </c>
      <c r="Q1945" s="23" t="s">
        <v>518</v>
      </c>
      <c r="R1945" s="23"/>
      <c r="S1945" s="23"/>
      <c r="T1945" s="23"/>
      <c r="U1945" s="23"/>
      <c r="V1945" s="23" t="s">
        <v>519</v>
      </c>
      <c r="W1945" s="23" t="s">
        <v>188</v>
      </c>
      <c r="X1945" s="23" t="s">
        <v>601</v>
      </c>
      <c r="Y1945" s="22">
        <v>0</v>
      </c>
      <c r="Z1945" s="23"/>
      <c r="AA1945" s="23" t="s">
        <v>191</v>
      </c>
      <c r="AB1945" s="23"/>
      <c r="AC1945" s="23"/>
      <c r="AD1945" s="23"/>
      <c r="AE1945" s="23"/>
      <c r="AF1945" s="23" t="s">
        <v>190</v>
      </c>
      <c r="AG1945" s="23" t="s">
        <v>520</v>
      </c>
      <c r="AH1945" s="23" t="s">
        <v>281</v>
      </c>
      <c r="AI1945" s="23" t="s">
        <v>521</v>
      </c>
      <c r="AJ1945" s="23" t="b">
        <v>0</v>
      </c>
      <c r="AK1945" s="3">
        <v>127</v>
      </c>
      <c r="AL1945" s="3">
        <v>3404</v>
      </c>
      <c r="AM1945" s="3">
        <v>4887</v>
      </c>
      <c r="AN1945" s="24">
        <v>45536.307862885806</v>
      </c>
      <c r="AO1945" s="24">
        <v>45536.307862885806</v>
      </c>
      <c r="AP1945">
        <v>9</v>
      </c>
      <c r="AQ1945" t="s">
        <v>194</v>
      </c>
      <c r="AR1945">
        <v>244.30786288580566</v>
      </c>
      <c r="AS1945" t="s">
        <v>195</v>
      </c>
      <c r="AT1945" t="s">
        <v>408</v>
      </c>
      <c r="AU1945" t="s">
        <v>197</v>
      </c>
      <c r="AV1945" t="s">
        <v>231</v>
      </c>
      <c r="AW1945" t="s">
        <v>408</v>
      </c>
      <c r="AX1945" t="s">
        <v>197</v>
      </c>
      <c r="AY1945" t="s">
        <v>231</v>
      </c>
    </row>
    <row r="1946" spans="1:51" x14ac:dyDescent="0.45">
      <c r="A1946" s="22">
        <v>874068</v>
      </c>
      <c r="B1946" s="6">
        <v>45536</v>
      </c>
      <c r="C1946" s="22">
        <v>142000</v>
      </c>
      <c r="D1946" s="22">
        <v>71099</v>
      </c>
      <c r="E1946" s="22"/>
      <c r="F1946" s="22">
        <v>105</v>
      </c>
      <c r="G1946" s="22">
        <v>103703</v>
      </c>
      <c r="H1946" s="22">
        <v>0</v>
      </c>
      <c r="I1946" s="22"/>
      <c r="J1946" s="22">
        <v>3</v>
      </c>
      <c r="K1946" s="22">
        <v>102318</v>
      </c>
      <c r="L1946" s="23" t="s">
        <v>1429</v>
      </c>
      <c r="M1946" s="23"/>
      <c r="N1946" s="23" t="s">
        <v>184</v>
      </c>
      <c r="O1946" s="23" t="s">
        <v>225</v>
      </c>
      <c r="P1946" s="22">
        <v>20</v>
      </c>
      <c r="Q1946" s="23" t="s">
        <v>186</v>
      </c>
      <c r="R1946" s="23"/>
      <c r="S1946" s="23"/>
      <c r="T1946" s="23"/>
      <c r="U1946" s="23"/>
      <c r="V1946" s="23" t="s">
        <v>187</v>
      </c>
      <c r="W1946" s="23" t="s">
        <v>188</v>
      </c>
      <c r="X1946" s="23" t="s">
        <v>189</v>
      </c>
      <c r="Y1946" s="22">
        <v>0</v>
      </c>
      <c r="Z1946" s="23" t="s">
        <v>190</v>
      </c>
      <c r="AA1946" s="23" t="s">
        <v>191</v>
      </c>
      <c r="AB1946" s="23" t="s">
        <v>190</v>
      </c>
      <c r="AC1946" s="23" t="s">
        <v>192</v>
      </c>
      <c r="AD1946" s="23" t="s">
        <v>281</v>
      </c>
      <c r="AE1946" s="23" t="s">
        <v>67</v>
      </c>
      <c r="AF1946" s="23"/>
      <c r="AG1946" s="23"/>
      <c r="AH1946" s="23"/>
      <c r="AI1946" s="23"/>
      <c r="AJ1946" s="23" t="b">
        <v>0</v>
      </c>
      <c r="AK1946" s="3">
        <v>113</v>
      </c>
      <c r="AL1946" s="3">
        <v>2408</v>
      </c>
      <c r="AM1946" s="3">
        <v>6170</v>
      </c>
      <c r="AN1946" s="24">
        <v>45536.656166589506</v>
      </c>
      <c r="AO1946" s="24">
        <v>45536.656166589506</v>
      </c>
      <c r="AP1946">
        <v>9</v>
      </c>
      <c r="AQ1946" t="s">
        <v>194</v>
      </c>
      <c r="AR1946">
        <v>244.65616658950603</v>
      </c>
      <c r="AS1946" t="s">
        <v>195</v>
      </c>
      <c r="AT1946" t="s">
        <v>228</v>
      </c>
      <c r="AU1946" t="s">
        <v>197</v>
      </c>
      <c r="AV1946" t="s">
        <v>298</v>
      </c>
      <c r="AW1946" t="s">
        <v>228</v>
      </c>
      <c r="AX1946" t="s">
        <v>197</v>
      </c>
      <c r="AY1946" t="s">
        <v>298</v>
      </c>
    </row>
    <row r="1947" spans="1:51" x14ac:dyDescent="0.45">
      <c r="A1947" s="22">
        <v>874116</v>
      </c>
      <c r="B1947" s="6">
        <v>45536</v>
      </c>
      <c r="C1947" s="22">
        <v>141000</v>
      </c>
      <c r="D1947" s="22">
        <v>77744</v>
      </c>
      <c r="E1947" s="22"/>
      <c r="F1947" s="22">
        <v>0</v>
      </c>
      <c r="G1947" s="22">
        <v>103647</v>
      </c>
      <c r="H1947" s="22">
        <v>0</v>
      </c>
      <c r="I1947" s="22"/>
      <c r="J1947" s="22">
        <v>2</v>
      </c>
      <c r="K1947" s="22">
        <v>101956</v>
      </c>
      <c r="L1947" s="23" t="s">
        <v>320</v>
      </c>
      <c r="M1947" s="23"/>
      <c r="N1947" s="23" t="s">
        <v>184</v>
      </c>
      <c r="O1947" s="23" t="s">
        <v>225</v>
      </c>
      <c r="P1947" s="22">
        <v>20</v>
      </c>
      <c r="Q1947" s="23" t="s">
        <v>186</v>
      </c>
      <c r="R1947" s="23"/>
      <c r="S1947" s="23"/>
      <c r="T1947" s="23"/>
      <c r="U1947" s="23"/>
      <c r="V1947" s="23" t="s">
        <v>187</v>
      </c>
      <c r="W1947" s="23" t="s">
        <v>188</v>
      </c>
      <c r="X1947" s="23" t="s">
        <v>189</v>
      </c>
      <c r="Y1947" s="22">
        <v>0</v>
      </c>
      <c r="Z1947" s="23" t="s">
        <v>190</v>
      </c>
      <c r="AA1947" s="23" t="s">
        <v>191</v>
      </c>
      <c r="AB1947" s="23" t="s">
        <v>190</v>
      </c>
      <c r="AC1947" s="23" t="s">
        <v>192</v>
      </c>
      <c r="AD1947" s="23" t="s">
        <v>281</v>
      </c>
      <c r="AE1947" s="23" t="s">
        <v>67</v>
      </c>
      <c r="AF1947" s="23"/>
      <c r="AG1947" s="23"/>
      <c r="AH1947" s="23"/>
      <c r="AI1947" s="23"/>
      <c r="AJ1947" s="23" t="b">
        <v>0</v>
      </c>
      <c r="AK1947" s="3">
        <v>62</v>
      </c>
      <c r="AL1947" s="3">
        <v>2408</v>
      </c>
      <c r="AM1947" s="3">
        <v>6220</v>
      </c>
      <c r="AN1947" s="24">
        <v>45536.656910493824</v>
      </c>
      <c r="AO1947" s="24">
        <v>45536.656910493824</v>
      </c>
      <c r="AP1947">
        <v>9</v>
      </c>
      <c r="AQ1947" t="s">
        <v>194</v>
      </c>
      <c r="AR1947">
        <v>244.6569104938244</v>
      </c>
      <c r="AS1947" t="s">
        <v>195</v>
      </c>
      <c r="AT1947" t="s">
        <v>228</v>
      </c>
      <c r="AU1947" t="s">
        <v>197</v>
      </c>
      <c r="AV1947" t="s">
        <v>285</v>
      </c>
      <c r="AW1947" t="s">
        <v>228</v>
      </c>
      <c r="AX1947" t="s">
        <v>197</v>
      </c>
      <c r="AY1947" t="s">
        <v>285</v>
      </c>
    </row>
    <row r="1948" spans="1:51" x14ac:dyDescent="0.45">
      <c r="A1948" s="22">
        <v>872455</v>
      </c>
      <c r="B1948" s="6">
        <v>45536</v>
      </c>
      <c r="C1948" s="22">
        <v>141000</v>
      </c>
      <c r="D1948" s="22">
        <v>100913</v>
      </c>
      <c r="E1948" s="22"/>
      <c r="F1948" s="22">
        <v>0</v>
      </c>
      <c r="G1948" s="22">
        <v>34029</v>
      </c>
      <c r="H1948" s="22">
        <v>0</v>
      </c>
      <c r="I1948" s="22">
        <v>0</v>
      </c>
      <c r="J1948" s="22">
        <v>566</v>
      </c>
      <c r="K1948" s="22">
        <v>86168</v>
      </c>
      <c r="L1948" s="23" t="s">
        <v>603</v>
      </c>
      <c r="M1948" s="23"/>
      <c r="N1948" s="23" t="s">
        <v>184</v>
      </c>
      <c r="O1948" s="23" t="s">
        <v>517</v>
      </c>
      <c r="P1948" s="22">
        <v>15</v>
      </c>
      <c r="Q1948" s="23" t="s">
        <v>518</v>
      </c>
      <c r="R1948" s="23"/>
      <c r="S1948" s="23"/>
      <c r="T1948" s="23"/>
      <c r="U1948" s="23"/>
      <c r="V1948" s="23" t="s">
        <v>519</v>
      </c>
      <c r="W1948" s="23" t="s">
        <v>188</v>
      </c>
      <c r="X1948" s="23" t="s">
        <v>601</v>
      </c>
      <c r="Y1948" s="22">
        <v>0</v>
      </c>
      <c r="Z1948" s="23"/>
      <c r="AA1948" s="23" t="s">
        <v>191</v>
      </c>
      <c r="AB1948" s="23"/>
      <c r="AC1948" s="23"/>
      <c r="AD1948" s="23"/>
      <c r="AE1948" s="23"/>
      <c r="AF1948" s="23" t="s">
        <v>190</v>
      </c>
      <c r="AG1948" s="23" t="s">
        <v>520</v>
      </c>
      <c r="AH1948" s="23" t="s">
        <v>281</v>
      </c>
      <c r="AI1948" s="23" t="s">
        <v>521</v>
      </c>
      <c r="AJ1948" s="23" t="b">
        <v>0</v>
      </c>
      <c r="AK1948" s="3">
        <v>121</v>
      </c>
      <c r="AL1948" s="3">
        <v>3404</v>
      </c>
      <c r="AM1948" s="3">
        <v>4842</v>
      </c>
      <c r="AN1948" s="24">
        <v>45536.301933641975</v>
      </c>
      <c r="AO1948" s="24">
        <v>45536.301933641975</v>
      </c>
      <c r="AP1948">
        <v>9</v>
      </c>
      <c r="AQ1948" t="s">
        <v>194</v>
      </c>
      <c r="AR1948">
        <v>244.30193364197476</v>
      </c>
      <c r="AS1948" t="s">
        <v>195</v>
      </c>
      <c r="AT1948" t="s">
        <v>408</v>
      </c>
      <c r="AU1948" t="s">
        <v>197</v>
      </c>
      <c r="AV1948" t="s">
        <v>250</v>
      </c>
      <c r="AW1948" t="s">
        <v>408</v>
      </c>
      <c r="AX1948" t="s">
        <v>197</v>
      </c>
      <c r="AY1948" t="s">
        <v>250</v>
      </c>
    </row>
    <row r="1949" spans="1:51" x14ac:dyDescent="0.45">
      <c r="A1949" s="22">
        <v>872463</v>
      </c>
      <c r="B1949" s="6">
        <v>45536</v>
      </c>
      <c r="C1949" s="22">
        <v>141000</v>
      </c>
      <c r="D1949" s="22">
        <v>93960</v>
      </c>
      <c r="E1949" s="22"/>
      <c r="F1949" s="22">
        <v>0</v>
      </c>
      <c r="G1949" s="22">
        <v>28763</v>
      </c>
      <c r="H1949" s="22">
        <v>0</v>
      </c>
      <c r="I1949" s="22">
        <v>0</v>
      </c>
      <c r="J1949" s="22">
        <v>0</v>
      </c>
      <c r="K1949" s="22">
        <v>86694</v>
      </c>
      <c r="L1949" s="23" t="s">
        <v>605</v>
      </c>
      <c r="M1949" s="23"/>
      <c r="N1949" s="23" t="s">
        <v>184</v>
      </c>
      <c r="O1949" s="23" t="s">
        <v>517</v>
      </c>
      <c r="P1949" s="22">
        <v>15</v>
      </c>
      <c r="Q1949" s="23" t="s">
        <v>518</v>
      </c>
      <c r="R1949" s="23"/>
      <c r="S1949" s="23"/>
      <c r="T1949" s="23"/>
      <c r="U1949" s="23"/>
      <c r="V1949" s="23" t="s">
        <v>519</v>
      </c>
      <c r="W1949" s="23" t="s">
        <v>188</v>
      </c>
      <c r="X1949" s="23" t="s">
        <v>601</v>
      </c>
      <c r="Y1949" s="22">
        <v>2</v>
      </c>
      <c r="Z1949" s="23"/>
      <c r="AA1949" s="23" t="s">
        <v>602</v>
      </c>
      <c r="AB1949" s="23"/>
      <c r="AC1949" s="23"/>
      <c r="AD1949" s="23"/>
      <c r="AE1949" s="23"/>
      <c r="AF1949" s="23" t="s">
        <v>190</v>
      </c>
      <c r="AG1949" s="23" t="s">
        <v>520</v>
      </c>
      <c r="AH1949" s="23" t="s">
        <v>281</v>
      </c>
      <c r="AI1949" s="23" t="s">
        <v>521</v>
      </c>
      <c r="AJ1949" s="23" t="b">
        <v>0</v>
      </c>
      <c r="AK1949" s="3">
        <v>117</v>
      </c>
      <c r="AL1949" s="3">
        <v>3404</v>
      </c>
      <c r="AM1949" s="3">
        <v>4850</v>
      </c>
      <c r="AN1949" s="24">
        <v>45536.302511188274</v>
      </c>
      <c r="AO1949" s="24">
        <v>45536.302511188274</v>
      </c>
      <c r="AP1949">
        <v>9</v>
      </c>
      <c r="AQ1949" t="s">
        <v>194</v>
      </c>
      <c r="AR1949">
        <v>244.30251118827437</v>
      </c>
      <c r="AS1949" t="s">
        <v>195</v>
      </c>
      <c r="AT1949" t="s">
        <v>408</v>
      </c>
      <c r="AU1949" t="s">
        <v>197</v>
      </c>
      <c r="AV1949" t="s">
        <v>303</v>
      </c>
      <c r="AW1949" t="s">
        <v>408</v>
      </c>
      <c r="AX1949" t="s">
        <v>197</v>
      </c>
      <c r="AY1949" t="s">
        <v>303</v>
      </c>
    </row>
    <row r="1950" spans="1:51" x14ac:dyDescent="0.45">
      <c r="A1950" s="22">
        <v>872458</v>
      </c>
      <c r="B1950" s="6">
        <v>45536</v>
      </c>
      <c r="C1950" s="22">
        <v>141000</v>
      </c>
      <c r="D1950" s="22">
        <v>109978</v>
      </c>
      <c r="E1950" s="22"/>
      <c r="F1950" s="22">
        <v>0</v>
      </c>
      <c r="G1950" s="22">
        <v>21089</v>
      </c>
      <c r="H1950" s="22">
        <v>0</v>
      </c>
      <c r="I1950" s="22">
        <v>0</v>
      </c>
      <c r="J1950" s="22">
        <v>20</v>
      </c>
      <c r="K1950" s="22">
        <v>87280</v>
      </c>
      <c r="L1950" s="23" t="s">
        <v>609</v>
      </c>
      <c r="M1950" s="23"/>
      <c r="N1950" s="23" t="s">
        <v>184</v>
      </c>
      <c r="O1950" s="23" t="s">
        <v>517</v>
      </c>
      <c r="P1950" s="22">
        <v>15</v>
      </c>
      <c r="Q1950" s="23" t="s">
        <v>518</v>
      </c>
      <c r="R1950" s="23"/>
      <c r="S1950" s="23"/>
      <c r="T1950" s="23"/>
      <c r="U1950" s="23"/>
      <c r="V1950" s="23" t="s">
        <v>519</v>
      </c>
      <c r="W1950" s="23" t="s">
        <v>188</v>
      </c>
      <c r="X1950" s="23" t="s">
        <v>601</v>
      </c>
      <c r="Y1950" s="22">
        <v>2</v>
      </c>
      <c r="Z1950" s="23"/>
      <c r="AA1950" s="23" t="s">
        <v>602</v>
      </c>
      <c r="AB1950" s="23"/>
      <c r="AC1950" s="23"/>
      <c r="AD1950" s="23"/>
      <c r="AE1950" s="23"/>
      <c r="AF1950" s="23" t="s">
        <v>190</v>
      </c>
      <c r="AG1950" s="23" t="s">
        <v>520</v>
      </c>
      <c r="AH1950" s="23" t="s">
        <v>281</v>
      </c>
      <c r="AI1950" s="23" t="s">
        <v>521</v>
      </c>
      <c r="AJ1950" s="23" t="b">
        <v>0</v>
      </c>
      <c r="AK1950" s="3">
        <v>117</v>
      </c>
      <c r="AL1950" s="3">
        <v>3404</v>
      </c>
      <c r="AM1950" s="3">
        <v>4845</v>
      </c>
      <c r="AN1950" s="24">
        <v>45536.302230401234</v>
      </c>
      <c r="AO1950" s="24">
        <v>45536.302230401234</v>
      </c>
      <c r="AP1950">
        <v>9</v>
      </c>
      <c r="AQ1950" t="s">
        <v>194</v>
      </c>
      <c r="AR1950">
        <v>244.30223040123383</v>
      </c>
      <c r="AS1950" t="s">
        <v>195</v>
      </c>
      <c r="AT1950" t="s">
        <v>408</v>
      </c>
      <c r="AU1950" t="s">
        <v>197</v>
      </c>
      <c r="AV1950" t="s">
        <v>218</v>
      </c>
      <c r="AW1950" t="s">
        <v>408</v>
      </c>
      <c r="AX1950" t="s">
        <v>197</v>
      </c>
      <c r="AY1950" t="s">
        <v>218</v>
      </c>
    </row>
    <row r="1951" spans="1:51" x14ac:dyDescent="0.45">
      <c r="A1951" s="22">
        <v>872452</v>
      </c>
      <c r="B1951" s="6">
        <v>45536</v>
      </c>
      <c r="C1951" s="22">
        <v>141000</v>
      </c>
      <c r="D1951" s="22">
        <v>136016</v>
      </c>
      <c r="E1951" s="22"/>
      <c r="F1951" s="22">
        <v>0</v>
      </c>
      <c r="G1951" s="22">
        <v>24354</v>
      </c>
      <c r="H1951" s="22">
        <v>0</v>
      </c>
      <c r="I1951" s="22">
        <v>0</v>
      </c>
      <c r="J1951" s="22">
        <v>210</v>
      </c>
      <c r="K1951" s="22">
        <v>87441</v>
      </c>
      <c r="L1951" s="23" t="s">
        <v>610</v>
      </c>
      <c r="M1951" s="23"/>
      <c r="N1951" s="23" t="s">
        <v>184</v>
      </c>
      <c r="O1951" s="23" t="s">
        <v>517</v>
      </c>
      <c r="P1951" s="22">
        <v>15</v>
      </c>
      <c r="Q1951" s="23" t="s">
        <v>518</v>
      </c>
      <c r="R1951" s="23"/>
      <c r="S1951" s="23"/>
      <c r="T1951" s="23"/>
      <c r="U1951" s="23"/>
      <c r="V1951" s="23" t="s">
        <v>519</v>
      </c>
      <c r="W1951" s="23" t="s">
        <v>188</v>
      </c>
      <c r="X1951" s="23" t="s">
        <v>601</v>
      </c>
      <c r="Y1951" s="22">
        <v>0</v>
      </c>
      <c r="Z1951" s="23"/>
      <c r="AA1951" s="23" t="s">
        <v>191</v>
      </c>
      <c r="AB1951" s="23"/>
      <c r="AC1951" s="23"/>
      <c r="AD1951" s="23"/>
      <c r="AE1951" s="23"/>
      <c r="AF1951" s="23" t="s">
        <v>190</v>
      </c>
      <c r="AG1951" s="23" t="s">
        <v>520</v>
      </c>
      <c r="AH1951" s="23" t="s">
        <v>281</v>
      </c>
      <c r="AI1951" s="23" t="s">
        <v>521</v>
      </c>
      <c r="AJ1951" s="23" t="b">
        <v>0</v>
      </c>
      <c r="AK1951" s="3">
        <v>121</v>
      </c>
      <c r="AL1951" s="3">
        <v>3404</v>
      </c>
      <c r="AM1951" s="3">
        <v>4839</v>
      </c>
      <c r="AN1951" s="24">
        <v>45536.301806905867</v>
      </c>
      <c r="AO1951" s="24">
        <v>45536.301806905867</v>
      </c>
      <c r="AP1951">
        <v>9</v>
      </c>
      <c r="AQ1951" t="s">
        <v>194</v>
      </c>
      <c r="AR1951">
        <v>244.30180690586712</v>
      </c>
      <c r="AS1951" t="s">
        <v>195</v>
      </c>
      <c r="AT1951" t="s">
        <v>408</v>
      </c>
      <c r="AU1951" t="s">
        <v>197</v>
      </c>
      <c r="AV1951" t="s">
        <v>310</v>
      </c>
      <c r="AW1951" t="s">
        <v>408</v>
      </c>
      <c r="AX1951" t="s">
        <v>197</v>
      </c>
      <c r="AY1951" t="s">
        <v>310</v>
      </c>
    </row>
    <row r="1952" spans="1:51" x14ac:dyDescent="0.45">
      <c r="A1952" s="22">
        <v>872480</v>
      </c>
      <c r="B1952" s="6">
        <v>45536</v>
      </c>
      <c r="C1952" s="22">
        <v>141000</v>
      </c>
      <c r="D1952" s="22">
        <v>96482</v>
      </c>
      <c r="E1952" s="22"/>
      <c r="F1952" s="22">
        <v>0</v>
      </c>
      <c r="G1952" s="22">
        <v>27467</v>
      </c>
      <c r="H1952" s="22">
        <v>0</v>
      </c>
      <c r="I1952" s="22">
        <v>0</v>
      </c>
      <c r="J1952" s="22">
        <v>0</v>
      </c>
      <c r="K1952" s="22">
        <v>101694</v>
      </c>
      <c r="L1952" s="23" t="s">
        <v>616</v>
      </c>
      <c r="M1952" s="23"/>
      <c r="N1952" s="23" t="s">
        <v>184</v>
      </c>
      <c r="O1952" s="23" t="s">
        <v>517</v>
      </c>
      <c r="P1952" s="22">
        <v>15</v>
      </c>
      <c r="Q1952" s="23" t="s">
        <v>518</v>
      </c>
      <c r="R1952" s="23"/>
      <c r="S1952" s="23"/>
      <c r="T1952" s="23"/>
      <c r="U1952" s="23"/>
      <c r="V1952" s="23" t="s">
        <v>519</v>
      </c>
      <c r="W1952" s="23" t="s">
        <v>188</v>
      </c>
      <c r="X1952" s="23" t="s">
        <v>601</v>
      </c>
      <c r="Y1952" s="22">
        <v>2</v>
      </c>
      <c r="Z1952" s="23"/>
      <c r="AA1952" s="23" t="s">
        <v>602</v>
      </c>
      <c r="AB1952" s="23"/>
      <c r="AC1952" s="23"/>
      <c r="AD1952" s="23"/>
      <c r="AE1952" s="23"/>
      <c r="AF1952" s="23" t="s">
        <v>190</v>
      </c>
      <c r="AG1952" s="23" t="s">
        <v>520</v>
      </c>
      <c r="AH1952" s="23" t="s">
        <v>281</v>
      </c>
      <c r="AI1952" s="23" t="s">
        <v>521</v>
      </c>
      <c r="AJ1952" s="23" t="b">
        <v>0</v>
      </c>
      <c r="AK1952" s="3">
        <v>115</v>
      </c>
      <c r="AL1952" s="3">
        <v>3404</v>
      </c>
      <c r="AM1952" s="3">
        <v>4867</v>
      </c>
      <c r="AN1952" s="24">
        <v>45536.305401581791</v>
      </c>
      <c r="AO1952" s="24">
        <v>45536.305401581791</v>
      </c>
      <c r="AP1952">
        <v>9</v>
      </c>
      <c r="AQ1952" t="s">
        <v>194</v>
      </c>
      <c r="AR1952">
        <v>244.30540158179065</v>
      </c>
      <c r="AS1952" t="s">
        <v>195</v>
      </c>
      <c r="AT1952" t="s">
        <v>408</v>
      </c>
      <c r="AU1952" t="s">
        <v>197</v>
      </c>
      <c r="AV1952" t="s">
        <v>250</v>
      </c>
      <c r="AW1952" t="s">
        <v>408</v>
      </c>
      <c r="AX1952" t="s">
        <v>197</v>
      </c>
      <c r="AY1952" t="s">
        <v>250</v>
      </c>
    </row>
    <row r="1953" spans="1:51" x14ac:dyDescent="0.45">
      <c r="A1953" s="22">
        <v>872118</v>
      </c>
      <c r="B1953" s="6">
        <v>45536</v>
      </c>
      <c r="C1953" s="22">
        <v>141000</v>
      </c>
      <c r="D1953" s="22">
        <v>136393</v>
      </c>
      <c r="E1953" s="22"/>
      <c r="F1953" s="22">
        <v>0</v>
      </c>
      <c r="G1953" s="22">
        <v>18641</v>
      </c>
      <c r="H1953" s="22">
        <v>0</v>
      </c>
      <c r="I1953" s="22">
        <v>0</v>
      </c>
      <c r="J1953" s="22">
        <v>8</v>
      </c>
      <c r="K1953" s="22">
        <v>102040</v>
      </c>
      <c r="L1953" s="23" t="s">
        <v>632</v>
      </c>
      <c r="M1953" s="23"/>
      <c r="N1953" s="23" t="s">
        <v>184</v>
      </c>
      <c r="O1953" s="23" t="s">
        <v>517</v>
      </c>
      <c r="P1953" s="22">
        <v>15</v>
      </c>
      <c r="Q1953" s="23" t="s">
        <v>518</v>
      </c>
      <c r="R1953" s="23"/>
      <c r="S1953" s="23"/>
      <c r="T1953" s="23"/>
      <c r="U1953" s="23"/>
      <c r="V1953" s="23" t="s">
        <v>519</v>
      </c>
      <c r="W1953" s="23" t="s">
        <v>188</v>
      </c>
      <c r="X1953" s="23" t="s">
        <v>601</v>
      </c>
      <c r="Y1953" s="22">
        <v>0</v>
      </c>
      <c r="Z1953" s="23"/>
      <c r="AA1953" s="23" t="s">
        <v>191</v>
      </c>
      <c r="AB1953" s="23"/>
      <c r="AC1953" s="23"/>
      <c r="AD1953" s="23"/>
      <c r="AE1953" s="23"/>
      <c r="AF1953" s="23" t="s">
        <v>190</v>
      </c>
      <c r="AG1953" s="23" t="s">
        <v>520</v>
      </c>
      <c r="AH1953" s="23" t="s">
        <v>281</v>
      </c>
      <c r="AI1953" s="23" t="s">
        <v>521</v>
      </c>
      <c r="AJ1953" s="23" t="b">
        <v>0</v>
      </c>
      <c r="AK1953" s="3">
        <v>122</v>
      </c>
      <c r="AL1953" s="3">
        <v>3404</v>
      </c>
      <c r="AM1953" s="3">
        <v>4614</v>
      </c>
      <c r="AN1953" s="24">
        <v>45536.220303395065</v>
      </c>
      <c r="AO1953" s="24">
        <v>45536.220303395065</v>
      </c>
      <c r="AP1953">
        <v>9</v>
      </c>
      <c r="AQ1953" t="s">
        <v>194</v>
      </c>
      <c r="AR1953">
        <v>244.22030339506455</v>
      </c>
      <c r="AS1953" t="s">
        <v>195</v>
      </c>
      <c r="AT1953" t="s">
        <v>296</v>
      </c>
      <c r="AU1953" t="s">
        <v>197</v>
      </c>
      <c r="AV1953" t="s">
        <v>227</v>
      </c>
      <c r="AW1953" t="s">
        <v>296</v>
      </c>
      <c r="AX1953" t="s">
        <v>197</v>
      </c>
      <c r="AY1953" t="s">
        <v>227</v>
      </c>
    </row>
    <row r="1954" spans="1:51" x14ac:dyDescent="0.45">
      <c r="A1954" s="22">
        <v>872121</v>
      </c>
      <c r="B1954" s="6">
        <v>45536</v>
      </c>
      <c r="C1954" s="22">
        <v>141000</v>
      </c>
      <c r="D1954" s="22">
        <v>142720</v>
      </c>
      <c r="E1954" s="22"/>
      <c r="F1954" s="22">
        <v>0</v>
      </c>
      <c r="G1954" s="22">
        <v>18369</v>
      </c>
      <c r="H1954" s="22">
        <v>0</v>
      </c>
      <c r="I1954" s="22">
        <v>0</v>
      </c>
      <c r="J1954" s="22">
        <v>0</v>
      </c>
      <c r="K1954" s="22">
        <v>102354</v>
      </c>
      <c r="L1954" s="23" t="s">
        <v>662</v>
      </c>
      <c r="M1954" s="23"/>
      <c r="N1954" s="23" t="s">
        <v>184</v>
      </c>
      <c r="O1954" s="23" t="s">
        <v>517</v>
      </c>
      <c r="P1954" s="22">
        <v>15</v>
      </c>
      <c r="Q1954" s="23" t="s">
        <v>518</v>
      </c>
      <c r="R1954" s="23"/>
      <c r="S1954" s="23"/>
      <c r="T1954" s="23"/>
      <c r="U1954" s="23"/>
      <c r="V1954" s="23" t="s">
        <v>519</v>
      </c>
      <c r="W1954" s="23" t="s">
        <v>188</v>
      </c>
      <c r="X1954" s="23" t="s">
        <v>601</v>
      </c>
      <c r="Y1954" s="22">
        <v>0</v>
      </c>
      <c r="Z1954" s="23"/>
      <c r="AA1954" s="23" t="s">
        <v>191</v>
      </c>
      <c r="AB1954" s="23"/>
      <c r="AC1954" s="23"/>
      <c r="AD1954" s="23"/>
      <c r="AE1954" s="23"/>
      <c r="AF1954" s="23" t="s">
        <v>190</v>
      </c>
      <c r="AG1954" s="23" t="s">
        <v>520</v>
      </c>
      <c r="AH1954" s="23" t="s">
        <v>281</v>
      </c>
      <c r="AI1954" s="23" t="s">
        <v>521</v>
      </c>
      <c r="AJ1954" s="23" t="b">
        <v>0</v>
      </c>
      <c r="AK1954" s="3">
        <v>60</v>
      </c>
      <c r="AL1954" s="3">
        <v>3404</v>
      </c>
      <c r="AM1954" s="3">
        <v>4617</v>
      </c>
      <c r="AN1954" s="24">
        <v>45536.220502160497</v>
      </c>
      <c r="AO1954" s="24">
        <v>45536.220502160497</v>
      </c>
      <c r="AP1954">
        <v>9</v>
      </c>
      <c r="AQ1954" t="s">
        <v>194</v>
      </c>
      <c r="AR1954">
        <v>244.22050216049684</v>
      </c>
      <c r="AS1954" t="s">
        <v>195</v>
      </c>
      <c r="AT1954" t="s">
        <v>296</v>
      </c>
      <c r="AU1954" t="s">
        <v>197</v>
      </c>
      <c r="AV1954" t="s">
        <v>311</v>
      </c>
      <c r="AW1954" t="s">
        <v>296</v>
      </c>
      <c r="AX1954" t="s">
        <v>197</v>
      </c>
      <c r="AY1954" t="s">
        <v>311</v>
      </c>
    </row>
    <row r="1955" spans="1:51" x14ac:dyDescent="0.45">
      <c r="A1955" s="22">
        <v>873710</v>
      </c>
      <c r="B1955" s="6">
        <v>45536</v>
      </c>
      <c r="C1955" s="22">
        <v>141000</v>
      </c>
      <c r="D1955" s="22">
        <v>146216</v>
      </c>
      <c r="E1955" s="22"/>
      <c r="F1955" s="22">
        <v>0</v>
      </c>
      <c r="G1955" s="22">
        <v>99580</v>
      </c>
      <c r="H1955" s="22">
        <v>0</v>
      </c>
      <c r="I1955" s="22"/>
      <c r="J1955" s="22">
        <v>59</v>
      </c>
      <c r="K1955" s="22">
        <v>100264</v>
      </c>
      <c r="L1955" s="23" t="s">
        <v>680</v>
      </c>
      <c r="M1955" s="23"/>
      <c r="N1955" s="23" t="s">
        <v>184</v>
      </c>
      <c r="O1955" s="23" t="s">
        <v>672</v>
      </c>
      <c r="P1955" s="22">
        <v>19</v>
      </c>
      <c r="Q1955" s="23" t="s">
        <v>681</v>
      </c>
      <c r="R1955" s="23" t="s">
        <v>667</v>
      </c>
      <c r="S1955" s="23" t="s">
        <v>25</v>
      </c>
      <c r="T1955" s="23" t="s">
        <v>667</v>
      </c>
      <c r="U1955" s="23" t="s">
        <v>25</v>
      </c>
      <c r="V1955" s="23" t="s">
        <v>674</v>
      </c>
      <c r="W1955" s="23" t="s">
        <v>188</v>
      </c>
      <c r="X1955" s="23" t="s">
        <v>189</v>
      </c>
      <c r="Y1955" s="22">
        <v>0</v>
      </c>
      <c r="Z1955" s="23" t="s">
        <v>190</v>
      </c>
      <c r="AA1955" s="23" t="s">
        <v>191</v>
      </c>
      <c r="AB1955" s="23" t="s">
        <v>190</v>
      </c>
      <c r="AC1955" s="23" t="s">
        <v>190</v>
      </c>
      <c r="AD1955" s="23" t="s">
        <v>190</v>
      </c>
      <c r="AE1955" s="23" t="s">
        <v>107</v>
      </c>
      <c r="AF1955" s="23"/>
      <c r="AG1955" s="23"/>
      <c r="AH1955" s="23"/>
      <c r="AI1955" s="23"/>
      <c r="AJ1955" s="23" t="b">
        <v>0</v>
      </c>
      <c r="AK1955" s="3">
        <v>128</v>
      </c>
      <c r="AL1955" s="3">
        <v>4952</v>
      </c>
      <c r="AM1955" s="3">
        <v>5848</v>
      </c>
      <c r="AN1955" s="24">
        <v>45536.627048263887</v>
      </c>
      <c r="AO1955" s="24">
        <v>45536.627048263887</v>
      </c>
      <c r="AP1955">
        <v>9</v>
      </c>
      <c r="AQ1955" t="s">
        <v>194</v>
      </c>
      <c r="AR1955">
        <v>244.62704826388654</v>
      </c>
      <c r="AS1955" t="s">
        <v>195</v>
      </c>
      <c r="AT1955" t="s">
        <v>228</v>
      </c>
      <c r="AU1955" t="s">
        <v>197</v>
      </c>
      <c r="AV1955" t="s">
        <v>285</v>
      </c>
      <c r="AW1955" t="s">
        <v>228</v>
      </c>
      <c r="AX1955" t="s">
        <v>197</v>
      </c>
      <c r="AY1955" t="s">
        <v>285</v>
      </c>
    </row>
    <row r="1956" spans="1:51" x14ac:dyDescent="0.45">
      <c r="A1956" s="22">
        <v>873662</v>
      </c>
      <c r="B1956" s="6">
        <v>45536</v>
      </c>
      <c r="C1956" s="22">
        <v>141000</v>
      </c>
      <c r="D1956" s="22">
        <v>139269</v>
      </c>
      <c r="E1956" s="22"/>
      <c r="F1956" s="22">
        <v>0</v>
      </c>
      <c r="G1956" s="22">
        <v>99410</v>
      </c>
      <c r="H1956" s="22">
        <v>0</v>
      </c>
      <c r="I1956" s="22"/>
      <c r="J1956" s="22">
        <v>8</v>
      </c>
      <c r="K1956" s="22">
        <v>102129</v>
      </c>
      <c r="L1956" s="23" t="s">
        <v>682</v>
      </c>
      <c r="M1956" s="23"/>
      <c r="N1956" s="23" t="s">
        <v>184</v>
      </c>
      <c r="O1956" s="23" t="s">
        <v>672</v>
      </c>
      <c r="P1956" s="22">
        <v>19</v>
      </c>
      <c r="Q1956" s="23" t="s">
        <v>681</v>
      </c>
      <c r="R1956" s="23" t="s">
        <v>667</v>
      </c>
      <c r="S1956" s="23" t="s">
        <v>25</v>
      </c>
      <c r="T1956" s="23" t="s">
        <v>667</v>
      </c>
      <c r="U1956" s="23" t="s">
        <v>25</v>
      </c>
      <c r="V1956" s="23" t="s">
        <v>674</v>
      </c>
      <c r="W1956" s="23" t="s">
        <v>188</v>
      </c>
      <c r="X1956" s="23" t="s">
        <v>189</v>
      </c>
      <c r="Y1956" s="22">
        <v>0</v>
      </c>
      <c r="Z1956" s="23" t="s">
        <v>190</v>
      </c>
      <c r="AA1956" s="23" t="s">
        <v>191</v>
      </c>
      <c r="AB1956" s="23" t="s">
        <v>190</v>
      </c>
      <c r="AC1956" s="23" t="s">
        <v>190</v>
      </c>
      <c r="AD1956" s="23" t="s">
        <v>190</v>
      </c>
      <c r="AE1956" s="23" t="s">
        <v>107</v>
      </c>
      <c r="AF1956" s="23"/>
      <c r="AG1956" s="23"/>
      <c r="AH1956" s="23"/>
      <c r="AI1956" s="23"/>
      <c r="AJ1956" s="23" t="b">
        <v>0</v>
      </c>
      <c r="AK1956" s="3">
        <v>128</v>
      </c>
      <c r="AL1956" s="3">
        <v>4952</v>
      </c>
      <c r="AM1956" s="3">
        <v>5815</v>
      </c>
      <c r="AN1956" s="24">
        <v>45536.623314930555</v>
      </c>
      <c r="AO1956" s="24">
        <v>45536.623314930555</v>
      </c>
      <c r="AP1956">
        <v>9</v>
      </c>
      <c r="AQ1956" t="s">
        <v>194</v>
      </c>
      <c r="AR1956">
        <v>244.62331493055535</v>
      </c>
      <c r="AS1956" t="s">
        <v>195</v>
      </c>
      <c r="AT1956" t="s">
        <v>227</v>
      </c>
      <c r="AU1956" t="s">
        <v>197</v>
      </c>
      <c r="AV1956" t="s">
        <v>201</v>
      </c>
      <c r="AW1956" t="s">
        <v>227</v>
      </c>
      <c r="AX1956" t="s">
        <v>197</v>
      </c>
      <c r="AY1956" t="s">
        <v>201</v>
      </c>
    </row>
    <row r="1957" spans="1:51" x14ac:dyDescent="0.45">
      <c r="A1957" s="22">
        <v>874597</v>
      </c>
      <c r="B1957" s="6">
        <v>45536</v>
      </c>
      <c r="C1957" s="22">
        <v>141000</v>
      </c>
      <c r="D1957" s="22">
        <v>134873</v>
      </c>
      <c r="E1957" s="22"/>
      <c r="F1957" s="22">
        <v>0</v>
      </c>
      <c r="G1957" s="22">
        <v>2181</v>
      </c>
      <c r="H1957" s="22">
        <v>0</v>
      </c>
      <c r="I1957" s="22">
        <v>0</v>
      </c>
      <c r="J1957" s="22">
        <v>10</v>
      </c>
      <c r="K1957" s="22">
        <v>101789</v>
      </c>
      <c r="L1957" s="23" t="s">
        <v>737</v>
      </c>
      <c r="M1957" s="23"/>
      <c r="N1957" s="23" t="s">
        <v>184</v>
      </c>
      <c r="O1957" s="23" t="s">
        <v>686</v>
      </c>
      <c r="P1957" s="22">
        <v>12</v>
      </c>
      <c r="Q1957" s="23" t="s">
        <v>687</v>
      </c>
      <c r="R1957" s="23" t="s">
        <v>667</v>
      </c>
      <c r="S1957" s="23" t="s">
        <v>45</v>
      </c>
      <c r="T1957" s="23" t="s">
        <v>667</v>
      </c>
      <c r="U1957" s="23" t="s">
        <v>45</v>
      </c>
      <c r="V1957" s="23" t="s">
        <v>738</v>
      </c>
      <c r="W1957" s="23" t="s">
        <v>188</v>
      </c>
      <c r="X1957" s="23" t="s">
        <v>601</v>
      </c>
      <c r="Y1957" s="22">
        <v>0</v>
      </c>
      <c r="Z1957" s="23"/>
      <c r="AA1957" s="23" t="s">
        <v>191</v>
      </c>
      <c r="AB1957" s="23"/>
      <c r="AC1957" s="23"/>
      <c r="AD1957" s="23"/>
      <c r="AE1957" s="23"/>
      <c r="AF1957" s="23" t="s">
        <v>190</v>
      </c>
      <c r="AG1957" s="23" t="s">
        <v>190</v>
      </c>
      <c r="AH1957" s="23" t="s">
        <v>281</v>
      </c>
      <c r="AI1957" s="23" t="s">
        <v>739</v>
      </c>
      <c r="AJ1957" s="23" t="b">
        <v>0</v>
      </c>
      <c r="AK1957" s="3">
        <v>64</v>
      </c>
      <c r="AL1957" s="3">
        <v>23288</v>
      </c>
      <c r="AM1957" s="3">
        <v>6603</v>
      </c>
      <c r="AN1957" s="24">
        <v>45536.730603626544</v>
      </c>
      <c r="AO1957" s="24">
        <v>45536.730603626544</v>
      </c>
      <c r="AP1957">
        <v>9</v>
      </c>
      <c r="AQ1957" t="s">
        <v>194</v>
      </c>
      <c r="AR1957">
        <v>244.7306036265436</v>
      </c>
      <c r="AS1957" t="s">
        <v>195</v>
      </c>
      <c r="AT1957" t="s">
        <v>229</v>
      </c>
      <c r="AU1957" t="s">
        <v>197</v>
      </c>
      <c r="AV1957" t="s">
        <v>234</v>
      </c>
      <c r="AW1957" t="s">
        <v>229</v>
      </c>
      <c r="AX1957" t="s">
        <v>197</v>
      </c>
      <c r="AY1957" t="s">
        <v>234</v>
      </c>
    </row>
    <row r="1958" spans="1:51" x14ac:dyDescent="0.45">
      <c r="A1958" s="22">
        <v>875204</v>
      </c>
      <c r="B1958" s="6">
        <v>45536</v>
      </c>
      <c r="C1958" s="22">
        <v>141000</v>
      </c>
      <c r="D1958" s="22">
        <v>139926</v>
      </c>
      <c r="E1958" s="22"/>
      <c r="F1958" s="22">
        <v>0</v>
      </c>
      <c r="G1958" s="22">
        <v>38880</v>
      </c>
      <c r="H1958" s="22">
        <v>94</v>
      </c>
      <c r="I1958" s="22"/>
      <c r="J1958" s="22">
        <v>6940</v>
      </c>
      <c r="K1958" s="22">
        <v>101931</v>
      </c>
      <c r="L1958" s="23" t="s">
        <v>839</v>
      </c>
      <c r="M1958" s="23"/>
      <c r="N1958" s="23" t="s">
        <v>184</v>
      </c>
      <c r="O1958" s="23" t="s">
        <v>672</v>
      </c>
      <c r="P1958" s="22">
        <v>10</v>
      </c>
      <c r="Q1958" s="23" t="s">
        <v>673</v>
      </c>
      <c r="R1958" s="23" t="s">
        <v>667</v>
      </c>
      <c r="S1958" s="23" t="s">
        <v>22</v>
      </c>
      <c r="T1958" s="23" t="s">
        <v>667</v>
      </c>
      <c r="U1958" s="23" t="s">
        <v>22</v>
      </c>
      <c r="V1958" s="23" t="s">
        <v>674</v>
      </c>
      <c r="W1958" s="23" t="s">
        <v>188</v>
      </c>
      <c r="X1958" s="23" t="s">
        <v>189</v>
      </c>
      <c r="Y1958" s="22">
        <v>0</v>
      </c>
      <c r="Z1958" s="23" t="s">
        <v>190</v>
      </c>
      <c r="AA1958" s="23" t="s">
        <v>191</v>
      </c>
      <c r="AB1958" s="23" t="s">
        <v>190</v>
      </c>
      <c r="AC1958" s="23" t="s">
        <v>190</v>
      </c>
      <c r="AD1958" s="23" t="s">
        <v>190</v>
      </c>
      <c r="AE1958" s="23" t="s">
        <v>98</v>
      </c>
      <c r="AF1958" s="23"/>
      <c r="AG1958" s="23"/>
      <c r="AH1958" s="23"/>
      <c r="AI1958" s="23"/>
      <c r="AJ1958" s="23" t="b">
        <v>0</v>
      </c>
      <c r="AK1958" s="3">
        <v>116</v>
      </c>
      <c r="AL1958" s="3">
        <v>4952</v>
      </c>
      <c r="AM1958" s="3">
        <v>7171</v>
      </c>
      <c r="AN1958" s="24">
        <v>45536.916701234572</v>
      </c>
      <c r="AO1958" s="24">
        <v>45536.916701234572</v>
      </c>
      <c r="AP1958">
        <v>9</v>
      </c>
      <c r="AQ1958" t="s">
        <v>194</v>
      </c>
      <c r="AR1958">
        <v>244.91670123457152</v>
      </c>
      <c r="AS1958" t="s">
        <v>195</v>
      </c>
      <c r="AT1958" t="s">
        <v>237</v>
      </c>
      <c r="AU1958" t="s">
        <v>197</v>
      </c>
      <c r="AV1958" t="s">
        <v>235</v>
      </c>
      <c r="AW1958" t="s">
        <v>237</v>
      </c>
      <c r="AX1958" t="s">
        <v>197</v>
      </c>
      <c r="AY1958" t="s">
        <v>235</v>
      </c>
    </row>
    <row r="1959" spans="1:51" x14ac:dyDescent="0.45">
      <c r="A1959" s="22">
        <v>875205</v>
      </c>
      <c r="B1959" s="6">
        <v>45536</v>
      </c>
      <c r="C1959" s="22">
        <v>141000</v>
      </c>
      <c r="D1959" s="22">
        <v>139926</v>
      </c>
      <c r="E1959" s="22"/>
      <c r="F1959" s="22">
        <v>0</v>
      </c>
      <c r="G1959" s="22">
        <v>38880</v>
      </c>
      <c r="H1959" s="22">
        <v>94</v>
      </c>
      <c r="I1959" s="22"/>
      <c r="J1959" s="22">
        <v>6940</v>
      </c>
      <c r="K1959" s="22">
        <v>101931</v>
      </c>
      <c r="L1959" s="23" t="s">
        <v>839</v>
      </c>
      <c r="M1959" s="23"/>
      <c r="N1959" s="23" t="s">
        <v>184</v>
      </c>
      <c r="O1959" s="23" t="s">
        <v>672</v>
      </c>
      <c r="P1959" s="22">
        <v>14</v>
      </c>
      <c r="Q1959" s="23" t="s">
        <v>673</v>
      </c>
      <c r="R1959" s="23" t="s">
        <v>667</v>
      </c>
      <c r="S1959" s="23" t="s">
        <v>22</v>
      </c>
      <c r="T1959" s="23" t="s">
        <v>667</v>
      </c>
      <c r="U1959" s="23" t="s">
        <v>22</v>
      </c>
      <c r="V1959" s="23" t="s">
        <v>674</v>
      </c>
      <c r="W1959" s="23" t="s">
        <v>188</v>
      </c>
      <c r="X1959" s="23" t="s">
        <v>189</v>
      </c>
      <c r="Y1959" s="22">
        <v>0</v>
      </c>
      <c r="Z1959" s="23" t="s">
        <v>190</v>
      </c>
      <c r="AA1959" s="23" t="s">
        <v>191</v>
      </c>
      <c r="AB1959" s="23" t="s">
        <v>190</v>
      </c>
      <c r="AC1959" s="23" t="s">
        <v>190</v>
      </c>
      <c r="AD1959" s="23" t="s">
        <v>190</v>
      </c>
      <c r="AE1959" s="23" t="s">
        <v>98</v>
      </c>
      <c r="AF1959" s="23"/>
      <c r="AG1959" s="23"/>
      <c r="AH1959" s="23"/>
      <c r="AI1959" s="23"/>
      <c r="AJ1959" s="23" t="b">
        <v>0</v>
      </c>
      <c r="AK1959" s="3">
        <v>116</v>
      </c>
      <c r="AL1959" s="3">
        <v>4952</v>
      </c>
      <c r="AM1959" s="3">
        <v>7171</v>
      </c>
      <c r="AN1959" s="24">
        <v>45536.916701234572</v>
      </c>
      <c r="AO1959" s="24">
        <v>45536.916701234572</v>
      </c>
      <c r="AP1959">
        <v>9</v>
      </c>
      <c r="AQ1959" t="s">
        <v>194</v>
      </c>
      <c r="AR1959">
        <v>244.91670123457152</v>
      </c>
      <c r="AS1959" t="s">
        <v>195</v>
      </c>
      <c r="AT1959" t="s">
        <v>237</v>
      </c>
      <c r="AU1959" t="s">
        <v>197</v>
      </c>
      <c r="AV1959" t="s">
        <v>235</v>
      </c>
      <c r="AW1959" t="s">
        <v>237</v>
      </c>
      <c r="AX1959" t="s">
        <v>197</v>
      </c>
      <c r="AY1959" t="s">
        <v>235</v>
      </c>
    </row>
    <row r="1960" spans="1:51" x14ac:dyDescent="0.45">
      <c r="A1960" s="22">
        <v>875206</v>
      </c>
      <c r="B1960" s="6">
        <v>45536</v>
      </c>
      <c r="C1960" s="22">
        <v>141000</v>
      </c>
      <c r="D1960" s="22">
        <v>139926</v>
      </c>
      <c r="E1960" s="22"/>
      <c r="F1960" s="22">
        <v>0</v>
      </c>
      <c r="G1960" s="22">
        <v>38880</v>
      </c>
      <c r="H1960" s="22">
        <v>94</v>
      </c>
      <c r="I1960" s="22"/>
      <c r="J1960" s="22">
        <v>6940</v>
      </c>
      <c r="K1960" s="22">
        <v>101931</v>
      </c>
      <c r="L1960" s="23" t="s">
        <v>839</v>
      </c>
      <c r="M1960" s="23"/>
      <c r="N1960" s="23" t="s">
        <v>184</v>
      </c>
      <c r="O1960" s="23" t="s">
        <v>672</v>
      </c>
      <c r="P1960" s="22">
        <v>10</v>
      </c>
      <c r="Q1960" s="23" t="s">
        <v>673</v>
      </c>
      <c r="R1960" s="23" t="s">
        <v>667</v>
      </c>
      <c r="S1960" s="23" t="s">
        <v>22</v>
      </c>
      <c r="T1960" s="23" t="s">
        <v>667</v>
      </c>
      <c r="U1960" s="23" t="s">
        <v>22</v>
      </c>
      <c r="V1960" s="23" t="s">
        <v>674</v>
      </c>
      <c r="W1960" s="23" t="s">
        <v>188</v>
      </c>
      <c r="X1960" s="23" t="s">
        <v>189</v>
      </c>
      <c r="Y1960" s="22">
        <v>0</v>
      </c>
      <c r="Z1960" s="23" t="s">
        <v>190</v>
      </c>
      <c r="AA1960" s="23" t="s">
        <v>191</v>
      </c>
      <c r="AB1960" s="23" t="s">
        <v>190</v>
      </c>
      <c r="AC1960" s="23" t="s">
        <v>190</v>
      </c>
      <c r="AD1960" s="23" t="s">
        <v>190</v>
      </c>
      <c r="AE1960" s="23" t="s">
        <v>98</v>
      </c>
      <c r="AF1960" s="23"/>
      <c r="AG1960" s="23"/>
      <c r="AH1960" s="23"/>
      <c r="AI1960" s="23"/>
      <c r="AJ1960" s="23" t="b">
        <v>0</v>
      </c>
      <c r="AK1960" s="3">
        <v>116</v>
      </c>
      <c r="AL1960" s="3">
        <v>4952</v>
      </c>
      <c r="AM1960" s="3">
        <v>7171</v>
      </c>
      <c r="AN1960" s="24">
        <v>45536.916701234572</v>
      </c>
      <c r="AO1960" s="24">
        <v>45536.916701234572</v>
      </c>
      <c r="AP1960">
        <v>9</v>
      </c>
      <c r="AQ1960" t="s">
        <v>194</v>
      </c>
      <c r="AR1960">
        <v>244.91670123457152</v>
      </c>
      <c r="AS1960" t="s">
        <v>195</v>
      </c>
      <c r="AT1960" t="s">
        <v>237</v>
      </c>
      <c r="AU1960" t="s">
        <v>197</v>
      </c>
      <c r="AV1960" t="s">
        <v>235</v>
      </c>
      <c r="AW1960" t="s">
        <v>237</v>
      </c>
      <c r="AX1960" t="s">
        <v>197</v>
      </c>
      <c r="AY1960" t="s">
        <v>235</v>
      </c>
    </row>
    <row r="1961" spans="1:51" x14ac:dyDescent="0.45">
      <c r="A1961" s="22">
        <v>875207</v>
      </c>
      <c r="B1961" s="6">
        <v>45536</v>
      </c>
      <c r="C1961" s="22">
        <v>141000</v>
      </c>
      <c r="D1961" s="22">
        <v>139926</v>
      </c>
      <c r="E1961" s="22"/>
      <c r="F1961" s="22">
        <v>0</v>
      </c>
      <c r="G1961" s="22">
        <v>38880</v>
      </c>
      <c r="H1961" s="22">
        <v>94</v>
      </c>
      <c r="I1961" s="22"/>
      <c r="J1961" s="22">
        <v>6940</v>
      </c>
      <c r="K1961" s="22">
        <v>101931</v>
      </c>
      <c r="L1961" s="23" t="s">
        <v>839</v>
      </c>
      <c r="M1961" s="23"/>
      <c r="N1961" s="23" t="s">
        <v>184</v>
      </c>
      <c r="O1961" s="23" t="s">
        <v>672</v>
      </c>
      <c r="P1961" s="22">
        <v>14</v>
      </c>
      <c r="Q1961" s="23" t="s">
        <v>673</v>
      </c>
      <c r="R1961" s="23" t="s">
        <v>667</v>
      </c>
      <c r="S1961" s="23" t="s">
        <v>22</v>
      </c>
      <c r="T1961" s="23" t="s">
        <v>667</v>
      </c>
      <c r="U1961" s="23" t="s">
        <v>22</v>
      </c>
      <c r="V1961" s="23" t="s">
        <v>674</v>
      </c>
      <c r="W1961" s="23" t="s">
        <v>188</v>
      </c>
      <c r="X1961" s="23" t="s">
        <v>189</v>
      </c>
      <c r="Y1961" s="22">
        <v>0</v>
      </c>
      <c r="Z1961" s="23" t="s">
        <v>190</v>
      </c>
      <c r="AA1961" s="23" t="s">
        <v>191</v>
      </c>
      <c r="AB1961" s="23" t="s">
        <v>190</v>
      </c>
      <c r="AC1961" s="23" t="s">
        <v>190</v>
      </c>
      <c r="AD1961" s="23" t="s">
        <v>190</v>
      </c>
      <c r="AE1961" s="23" t="s">
        <v>98</v>
      </c>
      <c r="AF1961" s="23"/>
      <c r="AG1961" s="23"/>
      <c r="AH1961" s="23"/>
      <c r="AI1961" s="23"/>
      <c r="AJ1961" s="23" t="b">
        <v>0</v>
      </c>
      <c r="AK1961" s="3">
        <v>116</v>
      </c>
      <c r="AL1961" s="3">
        <v>4952</v>
      </c>
      <c r="AM1961" s="3">
        <v>7171</v>
      </c>
      <c r="AN1961" s="24">
        <v>45536.916701234572</v>
      </c>
      <c r="AO1961" s="24">
        <v>45536.916701234572</v>
      </c>
      <c r="AP1961">
        <v>9</v>
      </c>
      <c r="AQ1961" t="s">
        <v>194</v>
      </c>
      <c r="AR1961">
        <v>244.91670123457152</v>
      </c>
      <c r="AS1961" t="s">
        <v>195</v>
      </c>
      <c r="AT1961" t="s">
        <v>237</v>
      </c>
      <c r="AU1961" t="s">
        <v>197</v>
      </c>
      <c r="AV1961" t="s">
        <v>235</v>
      </c>
      <c r="AW1961" t="s">
        <v>237</v>
      </c>
      <c r="AX1961" t="s">
        <v>197</v>
      </c>
      <c r="AY1961" t="s">
        <v>235</v>
      </c>
    </row>
    <row r="1962" spans="1:51" x14ac:dyDescent="0.45">
      <c r="A1962" s="22">
        <v>872346</v>
      </c>
      <c r="B1962" s="6">
        <v>45536</v>
      </c>
      <c r="C1962" s="22">
        <v>141000</v>
      </c>
      <c r="D1962" s="22">
        <v>178968</v>
      </c>
      <c r="E1962" s="22"/>
      <c r="F1962" s="22">
        <v>641</v>
      </c>
      <c r="G1962" s="22">
        <v>34664</v>
      </c>
      <c r="H1962" s="22">
        <v>7</v>
      </c>
      <c r="I1962" s="22">
        <v>74</v>
      </c>
      <c r="J1962" s="22">
        <v>0</v>
      </c>
      <c r="K1962" s="22">
        <v>101809</v>
      </c>
      <c r="L1962" s="23" t="s">
        <v>945</v>
      </c>
      <c r="M1962" s="23"/>
      <c r="N1962" s="23" t="s">
        <v>184</v>
      </c>
      <c r="O1962" s="23" t="s">
        <v>517</v>
      </c>
      <c r="P1962" s="22">
        <v>15</v>
      </c>
      <c r="Q1962" s="23" t="s">
        <v>518</v>
      </c>
      <c r="R1962" s="23"/>
      <c r="S1962" s="23"/>
      <c r="T1962" s="23"/>
      <c r="U1962" s="23"/>
      <c r="V1962" s="23" t="s">
        <v>519</v>
      </c>
      <c r="W1962" s="23" t="s">
        <v>188</v>
      </c>
      <c r="X1962" s="23" t="s">
        <v>601</v>
      </c>
      <c r="Y1962" s="22">
        <v>2</v>
      </c>
      <c r="Z1962" s="23"/>
      <c r="AA1962" s="23" t="s">
        <v>602</v>
      </c>
      <c r="AB1962" s="23"/>
      <c r="AC1962" s="23"/>
      <c r="AD1962" s="23"/>
      <c r="AE1962" s="23"/>
      <c r="AF1962" s="23" t="s">
        <v>190</v>
      </c>
      <c r="AG1962" s="23" t="s">
        <v>520</v>
      </c>
      <c r="AH1962" s="23" t="s">
        <v>281</v>
      </c>
      <c r="AI1962" s="23" t="s">
        <v>521</v>
      </c>
      <c r="AJ1962" s="23" t="b">
        <v>0</v>
      </c>
      <c r="AK1962" s="3">
        <v>136</v>
      </c>
      <c r="AL1962" s="3">
        <v>3404</v>
      </c>
      <c r="AM1962" s="3">
        <v>4760</v>
      </c>
      <c r="AN1962" s="24">
        <v>45536.282794675928</v>
      </c>
      <c r="AO1962" s="24">
        <v>45536.282794675928</v>
      </c>
      <c r="AP1962">
        <v>9</v>
      </c>
      <c r="AQ1962" t="s">
        <v>194</v>
      </c>
      <c r="AR1962">
        <v>244.28279467592802</v>
      </c>
      <c r="AS1962" t="s">
        <v>195</v>
      </c>
      <c r="AT1962" t="s">
        <v>222</v>
      </c>
      <c r="AU1962" t="s">
        <v>197</v>
      </c>
      <c r="AV1962" t="s">
        <v>218</v>
      </c>
      <c r="AW1962" t="s">
        <v>222</v>
      </c>
      <c r="AX1962" t="s">
        <v>197</v>
      </c>
      <c r="AY1962" t="s">
        <v>218</v>
      </c>
    </row>
    <row r="1963" spans="1:51" x14ac:dyDescent="0.45">
      <c r="A1963" s="22">
        <v>871472</v>
      </c>
      <c r="B1963" s="6">
        <v>45536</v>
      </c>
      <c r="C1963" s="22">
        <v>141000</v>
      </c>
      <c r="D1963" s="22">
        <v>412927</v>
      </c>
      <c r="E1963" s="22"/>
      <c r="F1963" s="22">
        <v>9351</v>
      </c>
      <c r="G1963" s="22">
        <v>42111</v>
      </c>
      <c r="H1963" s="22">
        <v>3</v>
      </c>
      <c r="I1963" s="22"/>
      <c r="J1963" s="22">
        <v>96</v>
      </c>
      <c r="K1963" s="22">
        <v>102212</v>
      </c>
      <c r="L1963" s="23" t="s">
        <v>1019</v>
      </c>
      <c r="M1963" s="23"/>
      <c r="N1963" s="23" t="s">
        <v>184</v>
      </c>
      <c r="O1963" s="23" t="s">
        <v>213</v>
      </c>
      <c r="P1963" s="22">
        <v>20</v>
      </c>
      <c r="Q1963" s="23" t="s">
        <v>186</v>
      </c>
      <c r="R1963" s="23"/>
      <c r="S1963" s="23"/>
      <c r="T1963" s="23"/>
      <c r="U1963" s="23"/>
      <c r="V1963" s="23" t="s">
        <v>187</v>
      </c>
      <c r="W1963" s="23" t="s">
        <v>188</v>
      </c>
      <c r="X1963" s="23" t="s">
        <v>189</v>
      </c>
      <c r="Y1963" s="22">
        <v>0</v>
      </c>
      <c r="Z1963" s="23" t="s">
        <v>190</v>
      </c>
      <c r="AA1963" s="23" t="s">
        <v>191</v>
      </c>
      <c r="AB1963" s="23" t="s">
        <v>190</v>
      </c>
      <c r="AC1963" s="23" t="s">
        <v>192</v>
      </c>
      <c r="AD1963" s="23" t="s">
        <v>193</v>
      </c>
      <c r="AE1963" s="23" t="s">
        <v>85</v>
      </c>
      <c r="AF1963" s="23" t="s">
        <v>190</v>
      </c>
      <c r="AG1963" s="23" t="s">
        <v>190</v>
      </c>
      <c r="AH1963" s="23" t="s">
        <v>190</v>
      </c>
      <c r="AI1963" s="23" t="s">
        <v>810</v>
      </c>
      <c r="AJ1963" s="23" t="b">
        <v>0</v>
      </c>
      <c r="AK1963" s="3">
        <v>112</v>
      </c>
      <c r="AL1963" s="3">
        <v>3448</v>
      </c>
      <c r="AM1963" s="3">
        <v>4139</v>
      </c>
      <c r="AN1963" s="24">
        <v>45536.073672955245</v>
      </c>
      <c r="AO1963" s="24">
        <v>45536.073672955245</v>
      </c>
      <c r="AP1963">
        <v>9</v>
      </c>
      <c r="AQ1963" t="s">
        <v>194</v>
      </c>
      <c r="AR1963">
        <v>244.07367295524455</v>
      </c>
      <c r="AS1963" t="s">
        <v>195</v>
      </c>
      <c r="AT1963" t="s">
        <v>256</v>
      </c>
      <c r="AU1963" t="s">
        <v>197</v>
      </c>
      <c r="AV1963" t="s">
        <v>233</v>
      </c>
      <c r="AW1963" t="s">
        <v>256</v>
      </c>
      <c r="AX1963" t="s">
        <v>197</v>
      </c>
      <c r="AY1963" t="s">
        <v>233</v>
      </c>
    </row>
    <row r="1964" spans="1:51" x14ac:dyDescent="0.45">
      <c r="A1964" s="22">
        <v>871845</v>
      </c>
      <c r="B1964" s="6">
        <v>45536</v>
      </c>
      <c r="C1964" s="22">
        <v>141000</v>
      </c>
      <c r="D1964" s="22">
        <v>140239</v>
      </c>
      <c r="E1964" s="22"/>
      <c r="F1964" s="22">
        <v>15</v>
      </c>
      <c r="G1964" s="22">
        <v>26033</v>
      </c>
      <c r="H1964" s="22">
        <v>4</v>
      </c>
      <c r="I1964" s="22"/>
      <c r="J1964" s="22">
        <v>53</v>
      </c>
      <c r="K1964" s="22">
        <v>102355</v>
      </c>
      <c r="L1964" s="23" t="s">
        <v>1032</v>
      </c>
      <c r="M1964" s="23"/>
      <c r="N1964" s="23" t="s">
        <v>184</v>
      </c>
      <c r="O1964" s="23" t="s">
        <v>213</v>
      </c>
      <c r="P1964" s="22">
        <v>20</v>
      </c>
      <c r="Q1964" s="23" t="s">
        <v>186</v>
      </c>
      <c r="R1964" s="23"/>
      <c r="S1964" s="23"/>
      <c r="T1964" s="23"/>
      <c r="U1964" s="23"/>
      <c r="V1964" s="23" t="s">
        <v>187</v>
      </c>
      <c r="W1964" s="23" t="s">
        <v>188</v>
      </c>
      <c r="X1964" s="23" t="s">
        <v>189</v>
      </c>
      <c r="Y1964" s="22">
        <v>0</v>
      </c>
      <c r="Z1964" s="23" t="s">
        <v>190</v>
      </c>
      <c r="AA1964" s="23" t="s">
        <v>191</v>
      </c>
      <c r="AB1964" s="23" t="s">
        <v>190</v>
      </c>
      <c r="AC1964" s="23" t="s">
        <v>192</v>
      </c>
      <c r="AD1964" s="23" t="s">
        <v>193</v>
      </c>
      <c r="AE1964" s="23" t="s">
        <v>85</v>
      </c>
      <c r="AF1964" s="23" t="s">
        <v>190</v>
      </c>
      <c r="AG1964" s="23" t="s">
        <v>190</v>
      </c>
      <c r="AH1964" s="23" t="s">
        <v>190</v>
      </c>
      <c r="AI1964" s="23" t="s">
        <v>820</v>
      </c>
      <c r="AJ1964" s="23" t="b">
        <v>0</v>
      </c>
      <c r="AK1964" s="3">
        <v>115</v>
      </c>
      <c r="AL1964" s="3">
        <v>3448</v>
      </c>
      <c r="AM1964" s="3">
        <v>4415</v>
      </c>
      <c r="AN1964" s="24">
        <v>45536.132685262346</v>
      </c>
      <c r="AO1964" s="24">
        <v>45536.132685262346</v>
      </c>
      <c r="AP1964">
        <v>9</v>
      </c>
      <c r="AQ1964" t="s">
        <v>194</v>
      </c>
      <c r="AR1964">
        <v>244.13268526234606</v>
      </c>
      <c r="AS1964" t="s">
        <v>195</v>
      </c>
      <c r="AT1964" t="s">
        <v>251</v>
      </c>
      <c r="AU1964" t="s">
        <v>197</v>
      </c>
      <c r="AV1964" t="s">
        <v>234</v>
      </c>
      <c r="AW1964" t="s">
        <v>251</v>
      </c>
      <c r="AX1964" t="s">
        <v>197</v>
      </c>
      <c r="AY1964" t="s">
        <v>234</v>
      </c>
    </row>
    <row r="1965" spans="1:51" x14ac:dyDescent="0.45">
      <c r="A1965" s="22">
        <v>872146</v>
      </c>
      <c r="B1965" s="6">
        <v>45536</v>
      </c>
      <c r="C1965" s="22">
        <v>141000</v>
      </c>
      <c r="D1965" s="22">
        <v>207635</v>
      </c>
      <c r="E1965" s="22"/>
      <c r="F1965" s="22">
        <v>17231</v>
      </c>
      <c r="G1965" s="22">
        <v>88759</v>
      </c>
      <c r="H1965" s="22">
        <v>17</v>
      </c>
      <c r="I1965" s="22"/>
      <c r="J1965" s="22">
        <v>595</v>
      </c>
      <c r="K1965" s="22">
        <v>3897</v>
      </c>
      <c r="L1965" s="23" t="s">
        <v>1258</v>
      </c>
      <c r="M1965" s="23"/>
      <c r="N1965" s="23" t="s">
        <v>184</v>
      </c>
      <c r="O1965" s="23" t="s">
        <v>955</v>
      </c>
      <c r="P1965" s="22">
        <v>6</v>
      </c>
      <c r="Q1965" s="23" t="s">
        <v>757</v>
      </c>
      <c r="R1965" s="23"/>
      <c r="S1965" s="23"/>
      <c r="T1965" s="23"/>
      <c r="U1965" s="23"/>
      <c r="V1965" s="23" t="s">
        <v>187</v>
      </c>
      <c r="W1965" s="23" t="s">
        <v>188</v>
      </c>
      <c r="X1965" s="23" t="s">
        <v>189</v>
      </c>
      <c r="Y1965" s="22">
        <v>0</v>
      </c>
      <c r="Z1965" s="23" t="s">
        <v>190</v>
      </c>
      <c r="AA1965" s="23" t="s">
        <v>191</v>
      </c>
      <c r="AB1965" s="23" t="s">
        <v>190</v>
      </c>
      <c r="AC1965" s="23" t="s">
        <v>1255</v>
      </c>
      <c r="AD1965" s="23" t="s">
        <v>281</v>
      </c>
      <c r="AE1965" s="23" t="s">
        <v>1259</v>
      </c>
      <c r="AF1965" s="23"/>
      <c r="AG1965" s="23"/>
      <c r="AH1965" s="23"/>
      <c r="AI1965" s="23"/>
      <c r="AJ1965" s="23" t="b">
        <v>0</v>
      </c>
      <c r="AK1965" s="3">
        <v>111</v>
      </c>
      <c r="AL1965" s="3">
        <v>3132</v>
      </c>
      <c r="AM1965" s="3">
        <v>4644</v>
      </c>
      <c r="AN1965" s="24">
        <v>45536.231919907405</v>
      </c>
      <c r="AO1965" s="24">
        <v>45536.231919907405</v>
      </c>
      <c r="AP1965">
        <v>9</v>
      </c>
      <c r="AQ1965" t="s">
        <v>194</v>
      </c>
      <c r="AR1965">
        <v>244.23191990740452</v>
      </c>
      <c r="AS1965" t="s">
        <v>195</v>
      </c>
      <c r="AT1965" t="s">
        <v>296</v>
      </c>
      <c r="AU1965" t="s">
        <v>197</v>
      </c>
      <c r="AV1965" t="s">
        <v>260</v>
      </c>
      <c r="AW1965" t="s">
        <v>296</v>
      </c>
      <c r="AX1965" t="s">
        <v>197</v>
      </c>
      <c r="AY1965" t="s">
        <v>260</v>
      </c>
    </row>
    <row r="1966" spans="1:51" x14ac:dyDescent="0.45">
      <c r="A1966" s="22">
        <v>873908</v>
      </c>
      <c r="B1966" s="6">
        <v>45536</v>
      </c>
      <c r="C1966" s="22">
        <v>141000</v>
      </c>
      <c r="D1966" s="22">
        <v>130396</v>
      </c>
      <c r="E1966" s="22"/>
      <c r="F1966" s="22">
        <v>44</v>
      </c>
      <c r="G1966" s="22">
        <v>107601</v>
      </c>
      <c r="H1966" s="22">
        <v>0</v>
      </c>
      <c r="I1966" s="22"/>
      <c r="J1966" s="22">
        <v>2</v>
      </c>
      <c r="K1966" s="22">
        <v>101800</v>
      </c>
      <c r="L1966" s="23" t="s">
        <v>1399</v>
      </c>
      <c r="M1966" s="23"/>
      <c r="N1966" s="23" t="s">
        <v>184</v>
      </c>
      <c r="O1966" s="23" t="s">
        <v>225</v>
      </c>
      <c r="P1966" s="22">
        <v>20</v>
      </c>
      <c r="Q1966" s="23" t="s">
        <v>186</v>
      </c>
      <c r="R1966" s="23"/>
      <c r="S1966" s="23"/>
      <c r="T1966" s="23"/>
      <c r="U1966" s="23"/>
      <c r="V1966" s="23" t="s">
        <v>187</v>
      </c>
      <c r="W1966" s="23" t="s">
        <v>188</v>
      </c>
      <c r="X1966" s="23" t="s">
        <v>189</v>
      </c>
      <c r="Y1966" s="22">
        <v>0</v>
      </c>
      <c r="Z1966" s="23" t="s">
        <v>190</v>
      </c>
      <c r="AA1966" s="23" t="s">
        <v>191</v>
      </c>
      <c r="AB1966" s="23" t="s">
        <v>190</v>
      </c>
      <c r="AC1966" s="23" t="s">
        <v>192</v>
      </c>
      <c r="AD1966" s="23" t="s">
        <v>281</v>
      </c>
      <c r="AE1966" s="23" t="s">
        <v>67</v>
      </c>
      <c r="AF1966" s="23"/>
      <c r="AG1966" s="23"/>
      <c r="AH1966" s="23"/>
      <c r="AI1966" s="23"/>
      <c r="AJ1966" s="23" t="b">
        <v>0</v>
      </c>
      <c r="AK1966" s="3">
        <v>113</v>
      </c>
      <c r="AL1966" s="3">
        <v>2408</v>
      </c>
      <c r="AM1966" s="3">
        <v>6010</v>
      </c>
      <c r="AN1966" s="24">
        <v>45536.651336805553</v>
      </c>
      <c r="AO1966" s="24">
        <v>45536.651336805553</v>
      </c>
      <c r="AP1966">
        <v>9</v>
      </c>
      <c r="AQ1966" t="s">
        <v>194</v>
      </c>
      <c r="AR1966">
        <v>244.651336805553</v>
      </c>
      <c r="AS1966" t="s">
        <v>195</v>
      </c>
      <c r="AT1966" t="s">
        <v>228</v>
      </c>
      <c r="AU1966" t="s">
        <v>197</v>
      </c>
      <c r="AV1966" t="s">
        <v>291</v>
      </c>
      <c r="AW1966" t="s">
        <v>228</v>
      </c>
      <c r="AX1966" t="s">
        <v>197</v>
      </c>
      <c r="AY1966" t="s">
        <v>291</v>
      </c>
    </row>
    <row r="1967" spans="1:51" x14ac:dyDescent="0.45">
      <c r="A1967" s="22">
        <v>873855</v>
      </c>
      <c r="B1967" s="6">
        <v>45536</v>
      </c>
      <c r="C1967" s="22">
        <v>141000</v>
      </c>
      <c r="D1967" s="22">
        <v>729061</v>
      </c>
      <c r="E1967" s="22"/>
      <c r="F1967" s="22">
        <v>854</v>
      </c>
      <c r="G1967" s="22">
        <v>45171</v>
      </c>
      <c r="H1967" s="22">
        <v>0</v>
      </c>
      <c r="I1967" s="22"/>
      <c r="J1967" s="22">
        <v>2</v>
      </c>
      <c r="K1967" s="22">
        <v>102283</v>
      </c>
      <c r="L1967" s="23" t="s">
        <v>1422</v>
      </c>
      <c r="M1967" s="23"/>
      <c r="N1967" s="23" t="s">
        <v>184</v>
      </c>
      <c r="O1967" s="23" t="s">
        <v>225</v>
      </c>
      <c r="P1967" s="22">
        <v>20</v>
      </c>
      <c r="Q1967" s="23" t="s">
        <v>186</v>
      </c>
      <c r="R1967" s="23"/>
      <c r="S1967" s="23"/>
      <c r="T1967" s="23"/>
      <c r="U1967" s="23"/>
      <c r="V1967" s="23" t="s">
        <v>187</v>
      </c>
      <c r="W1967" s="23" t="s">
        <v>188</v>
      </c>
      <c r="X1967" s="23" t="s">
        <v>189</v>
      </c>
      <c r="Y1967" s="22">
        <v>0</v>
      </c>
      <c r="Z1967" s="23" t="s">
        <v>190</v>
      </c>
      <c r="AA1967" s="23" t="s">
        <v>191</v>
      </c>
      <c r="AB1967" s="23" t="s">
        <v>190</v>
      </c>
      <c r="AC1967" s="23" t="s">
        <v>192</v>
      </c>
      <c r="AD1967" s="23" t="s">
        <v>281</v>
      </c>
      <c r="AE1967" s="23" t="s">
        <v>67</v>
      </c>
      <c r="AF1967" s="23"/>
      <c r="AG1967" s="23"/>
      <c r="AH1967" s="23"/>
      <c r="AI1967" s="23"/>
      <c r="AJ1967" s="23" t="b">
        <v>0</v>
      </c>
      <c r="AK1967" s="3">
        <v>62</v>
      </c>
      <c r="AL1967" s="3">
        <v>2408</v>
      </c>
      <c r="AM1967" s="3">
        <v>5955</v>
      </c>
      <c r="AN1967" s="24">
        <v>45536.650382137348</v>
      </c>
      <c r="AO1967" s="24">
        <v>45536.650382137348</v>
      </c>
      <c r="AP1967">
        <v>9</v>
      </c>
      <c r="AQ1967" t="s">
        <v>194</v>
      </c>
      <c r="AR1967">
        <v>244.65038213734806</v>
      </c>
      <c r="AS1967" t="s">
        <v>195</v>
      </c>
      <c r="AT1967" t="s">
        <v>228</v>
      </c>
      <c r="AU1967" t="s">
        <v>197</v>
      </c>
      <c r="AV1967" t="s">
        <v>301</v>
      </c>
      <c r="AW1967" t="s">
        <v>228</v>
      </c>
      <c r="AX1967" t="s">
        <v>197</v>
      </c>
      <c r="AY1967" t="s">
        <v>301</v>
      </c>
    </row>
    <row r="1968" spans="1:51" x14ac:dyDescent="0.45">
      <c r="A1968" s="22">
        <v>873941</v>
      </c>
      <c r="B1968" s="6">
        <v>45536</v>
      </c>
      <c r="C1968" s="22">
        <v>141000</v>
      </c>
      <c r="D1968" s="22">
        <v>2604030</v>
      </c>
      <c r="E1968" s="22"/>
      <c r="F1968" s="22">
        <v>460</v>
      </c>
      <c r="G1968" s="22">
        <v>69758</v>
      </c>
      <c r="H1968" s="22">
        <v>0</v>
      </c>
      <c r="I1968" s="22"/>
      <c r="J1968" s="22">
        <v>16266</v>
      </c>
      <c r="K1968" s="22">
        <v>875</v>
      </c>
      <c r="L1968" s="23" t="s">
        <v>1497</v>
      </c>
      <c r="M1968" s="23"/>
      <c r="N1968" s="23" t="s">
        <v>184</v>
      </c>
      <c r="O1968" s="23" t="s">
        <v>225</v>
      </c>
      <c r="P1968" s="22">
        <v>18</v>
      </c>
      <c r="Q1968" s="23" t="s">
        <v>279</v>
      </c>
      <c r="R1968" s="23"/>
      <c r="S1968" s="23"/>
      <c r="T1968" s="23"/>
      <c r="U1968" s="23"/>
      <c r="V1968" s="23" t="s">
        <v>187</v>
      </c>
      <c r="W1968" s="23" t="s">
        <v>188</v>
      </c>
      <c r="X1968" s="23" t="s">
        <v>189</v>
      </c>
      <c r="Y1968" s="22">
        <v>0</v>
      </c>
      <c r="Z1968" s="23" t="s">
        <v>190</v>
      </c>
      <c r="AA1968" s="23" t="s">
        <v>191</v>
      </c>
      <c r="AB1968" s="23" t="s">
        <v>190</v>
      </c>
      <c r="AC1968" s="23" t="s">
        <v>280</v>
      </c>
      <c r="AD1968" s="23" t="s">
        <v>281</v>
      </c>
      <c r="AE1968" s="23" t="s">
        <v>91</v>
      </c>
      <c r="AF1968" s="23"/>
      <c r="AG1968" s="23"/>
      <c r="AH1968" s="23"/>
      <c r="AI1968" s="23"/>
      <c r="AJ1968" s="23" t="b">
        <v>0</v>
      </c>
      <c r="AK1968" s="3">
        <v>109</v>
      </c>
      <c r="AL1968" s="3">
        <v>2408</v>
      </c>
      <c r="AM1968" s="3">
        <v>6034</v>
      </c>
      <c r="AN1968" s="24">
        <v>45536.652825115743</v>
      </c>
      <c r="AO1968" s="24">
        <v>45536.65284826389</v>
      </c>
      <c r="AP1968">
        <v>9</v>
      </c>
      <c r="AQ1968" t="s">
        <v>194</v>
      </c>
      <c r="AR1968">
        <v>244.65282511574333</v>
      </c>
      <c r="AS1968" t="s">
        <v>195</v>
      </c>
      <c r="AT1968" t="s">
        <v>228</v>
      </c>
      <c r="AU1968" t="s">
        <v>197</v>
      </c>
      <c r="AV1968" t="s">
        <v>234</v>
      </c>
      <c r="AW1968" t="s">
        <v>228</v>
      </c>
      <c r="AX1968" t="s">
        <v>197</v>
      </c>
      <c r="AY1968" t="s">
        <v>232</v>
      </c>
    </row>
    <row r="1969" spans="1:51" x14ac:dyDescent="0.45">
      <c r="A1969" s="22">
        <v>873964</v>
      </c>
      <c r="B1969" s="6">
        <v>45536</v>
      </c>
      <c r="C1969" s="22">
        <v>141000</v>
      </c>
      <c r="D1969" s="22">
        <v>1229871</v>
      </c>
      <c r="E1969" s="22"/>
      <c r="F1969" s="22">
        <v>1313</v>
      </c>
      <c r="G1969" s="22">
        <v>97454</v>
      </c>
      <c r="H1969" s="22">
        <v>0</v>
      </c>
      <c r="I1969" s="22"/>
      <c r="J1969" s="22">
        <v>22376</v>
      </c>
      <c r="K1969" s="22">
        <v>6145</v>
      </c>
      <c r="L1969" s="23" t="s">
        <v>1521</v>
      </c>
      <c r="M1969" s="23"/>
      <c r="N1969" s="23" t="s">
        <v>184</v>
      </c>
      <c r="O1969" s="23" t="s">
        <v>225</v>
      </c>
      <c r="P1969" s="22">
        <v>18</v>
      </c>
      <c r="Q1969" s="23" t="s">
        <v>279</v>
      </c>
      <c r="R1969" s="23"/>
      <c r="S1969" s="23"/>
      <c r="T1969" s="23"/>
      <c r="U1969" s="23"/>
      <c r="V1969" s="23" t="s">
        <v>187</v>
      </c>
      <c r="W1969" s="23" t="s">
        <v>188</v>
      </c>
      <c r="X1969" s="23" t="s">
        <v>189</v>
      </c>
      <c r="Y1969" s="22">
        <v>0</v>
      </c>
      <c r="Z1969" s="23" t="s">
        <v>190</v>
      </c>
      <c r="AA1969" s="23" t="s">
        <v>191</v>
      </c>
      <c r="AB1969" s="23" t="s">
        <v>190</v>
      </c>
      <c r="AC1969" s="23" t="s">
        <v>280</v>
      </c>
      <c r="AD1969" s="23" t="s">
        <v>281</v>
      </c>
      <c r="AE1969" s="23" t="s">
        <v>94</v>
      </c>
      <c r="AF1969" s="23"/>
      <c r="AG1969" s="23"/>
      <c r="AH1969" s="23"/>
      <c r="AI1969" s="23"/>
      <c r="AJ1969" s="23" t="b">
        <v>0</v>
      </c>
      <c r="AK1969" s="3">
        <v>112</v>
      </c>
      <c r="AL1969" s="3">
        <v>2408</v>
      </c>
      <c r="AM1969" s="3">
        <v>6064</v>
      </c>
      <c r="AN1969" s="24">
        <v>45536.65378626543</v>
      </c>
      <c r="AO1969" s="24">
        <v>45536.653797839506</v>
      </c>
      <c r="AP1969">
        <v>9</v>
      </c>
      <c r="AQ1969" t="s">
        <v>194</v>
      </c>
      <c r="AR1969">
        <v>244.65378626542952</v>
      </c>
      <c r="AS1969" t="s">
        <v>195</v>
      </c>
      <c r="AT1969" t="s">
        <v>228</v>
      </c>
      <c r="AU1969" t="s">
        <v>197</v>
      </c>
      <c r="AV1969" t="s">
        <v>241</v>
      </c>
      <c r="AW1969" t="s">
        <v>228</v>
      </c>
      <c r="AX1969" t="s">
        <v>197</v>
      </c>
      <c r="AY1969" t="s">
        <v>242</v>
      </c>
    </row>
    <row r="1970" spans="1:51" x14ac:dyDescent="0.45">
      <c r="A1970" s="22">
        <v>874348</v>
      </c>
      <c r="B1970" s="6">
        <v>45536</v>
      </c>
      <c r="C1970" s="22">
        <v>141000</v>
      </c>
      <c r="D1970" s="22">
        <v>841563</v>
      </c>
      <c r="E1970" s="22"/>
      <c r="F1970" s="22">
        <v>770</v>
      </c>
      <c r="G1970" s="22">
        <v>55540</v>
      </c>
      <c r="H1970" s="22">
        <v>0</v>
      </c>
      <c r="I1970" s="22"/>
      <c r="J1970" s="22">
        <v>13061</v>
      </c>
      <c r="K1970" s="22">
        <v>7712</v>
      </c>
      <c r="L1970" s="23" t="s">
        <v>1526</v>
      </c>
      <c r="M1970" s="23"/>
      <c r="N1970" s="23" t="s">
        <v>184</v>
      </c>
      <c r="O1970" s="23" t="s">
        <v>225</v>
      </c>
      <c r="P1970" s="22">
        <v>18</v>
      </c>
      <c r="Q1970" s="23" t="s">
        <v>279</v>
      </c>
      <c r="R1970" s="23"/>
      <c r="S1970" s="23"/>
      <c r="T1970" s="23"/>
      <c r="U1970" s="23"/>
      <c r="V1970" s="23" t="s">
        <v>187</v>
      </c>
      <c r="W1970" s="23" t="s">
        <v>188</v>
      </c>
      <c r="X1970" s="23" t="s">
        <v>189</v>
      </c>
      <c r="Y1970" s="22">
        <v>0</v>
      </c>
      <c r="Z1970" s="23" t="s">
        <v>190</v>
      </c>
      <c r="AA1970" s="23" t="s">
        <v>191</v>
      </c>
      <c r="AB1970" s="23" t="s">
        <v>190</v>
      </c>
      <c r="AC1970" s="23" t="s">
        <v>280</v>
      </c>
      <c r="AD1970" s="23" t="s">
        <v>281</v>
      </c>
      <c r="AE1970" s="23" t="s">
        <v>94</v>
      </c>
      <c r="AF1970" s="23"/>
      <c r="AG1970" s="23"/>
      <c r="AH1970" s="23"/>
      <c r="AI1970" s="23"/>
      <c r="AJ1970" s="23" t="b">
        <v>0</v>
      </c>
      <c r="AK1970" s="3">
        <v>55</v>
      </c>
      <c r="AL1970" s="3">
        <v>2408</v>
      </c>
      <c r="AM1970" s="3">
        <v>6433</v>
      </c>
      <c r="AN1970" s="24">
        <v>45536.681650462961</v>
      </c>
      <c r="AO1970" s="24">
        <v>45536.681650462961</v>
      </c>
      <c r="AP1970">
        <v>9</v>
      </c>
      <c r="AQ1970" t="s">
        <v>194</v>
      </c>
      <c r="AR1970">
        <v>244.68165046296053</v>
      </c>
      <c r="AS1970" t="s">
        <v>195</v>
      </c>
      <c r="AT1970" t="s">
        <v>198</v>
      </c>
      <c r="AU1970" t="s">
        <v>197</v>
      </c>
      <c r="AV1970" t="s">
        <v>314</v>
      </c>
      <c r="AW1970" t="s">
        <v>198</v>
      </c>
      <c r="AX1970" t="s">
        <v>197</v>
      </c>
      <c r="AY1970" t="s">
        <v>314</v>
      </c>
    </row>
    <row r="1971" spans="1:51" x14ac:dyDescent="0.45">
      <c r="A1971" s="22">
        <v>873971</v>
      </c>
      <c r="B1971" s="6">
        <v>45536</v>
      </c>
      <c r="C1971" s="22">
        <v>141000</v>
      </c>
      <c r="D1971" s="22">
        <v>845049</v>
      </c>
      <c r="E1971" s="22"/>
      <c r="F1971" s="22">
        <v>879</v>
      </c>
      <c r="G1971" s="22">
        <v>66653</v>
      </c>
      <c r="H1971" s="22">
        <v>0</v>
      </c>
      <c r="I1971" s="22"/>
      <c r="J1971" s="22">
        <v>15675</v>
      </c>
      <c r="K1971" s="22">
        <v>1234</v>
      </c>
      <c r="L1971" s="23" t="s">
        <v>1531</v>
      </c>
      <c r="M1971" s="23"/>
      <c r="N1971" s="23" t="s">
        <v>184</v>
      </c>
      <c r="O1971" s="23" t="s">
        <v>225</v>
      </c>
      <c r="P1971" s="22">
        <v>18</v>
      </c>
      <c r="Q1971" s="23" t="s">
        <v>279</v>
      </c>
      <c r="R1971" s="23"/>
      <c r="S1971" s="23"/>
      <c r="T1971" s="23"/>
      <c r="U1971" s="23"/>
      <c r="V1971" s="23" t="s">
        <v>187</v>
      </c>
      <c r="W1971" s="23" t="s">
        <v>188</v>
      </c>
      <c r="X1971" s="23" t="s">
        <v>189</v>
      </c>
      <c r="Y1971" s="22">
        <v>0</v>
      </c>
      <c r="Z1971" s="23" t="s">
        <v>190</v>
      </c>
      <c r="AA1971" s="23" t="s">
        <v>191</v>
      </c>
      <c r="AB1971" s="23" t="s">
        <v>190</v>
      </c>
      <c r="AC1971" s="23" t="s">
        <v>280</v>
      </c>
      <c r="AD1971" s="23" t="s">
        <v>281</v>
      </c>
      <c r="AE1971" s="23" t="s">
        <v>94</v>
      </c>
      <c r="AF1971" s="23"/>
      <c r="AG1971" s="23"/>
      <c r="AH1971" s="23"/>
      <c r="AI1971" s="23"/>
      <c r="AJ1971" s="23" t="b">
        <v>0</v>
      </c>
      <c r="AK1971" s="3">
        <v>109</v>
      </c>
      <c r="AL1971" s="3">
        <v>2408</v>
      </c>
      <c r="AM1971" s="3">
        <v>6071</v>
      </c>
      <c r="AN1971" s="24">
        <v>45536.653937538584</v>
      </c>
      <c r="AO1971" s="24">
        <v>45536.653937538584</v>
      </c>
      <c r="AP1971">
        <v>9</v>
      </c>
      <c r="AQ1971" t="s">
        <v>194</v>
      </c>
      <c r="AR1971">
        <v>244.6539375385837</v>
      </c>
      <c r="AS1971" t="s">
        <v>195</v>
      </c>
      <c r="AT1971" t="s">
        <v>228</v>
      </c>
      <c r="AU1971" t="s">
        <v>197</v>
      </c>
      <c r="AV1971" t="s">
        <v>362</v>
      </c>
      <c r="AW1971" t="s">
        <v>228</v>
      </c>
      <c r="AX1971" t="s">
        <v>197</v>
      </c>
      <c r="AY1971" t="s">
        <v>362</v>
      </c>
    </row>
    <row r="1972" spans="1:51" x14ac:dyDescent="0.45">
      <c r="A1972" s="22">
        <v>873667</v>
      </c>
      <c r="B1972" s="6">
        <v>45536</v>
      </c>
      <c r="C1972" s="22">
        <v>141000</v>
      </c>
      <c r="D1972" s="22">
        <v>149140</v>
      </c>
      <c r="E1972" s="22"/>
      <c r="F1972" s="22">
        <v>48</v>
      </c>
      <c r="G1972" s="22">
        <v>99461</v>
      </c>
      <c r="H1972" s="22">
        <v>0</v>
      </c>
      <c r="I1972" s="22"/>
      <c r="J1972" s="22">
        <v>24</v>
      </c>
      <c r="K1972" s="22">
        <v>102348</v>
      </c>
      <c r="L1972" s="23" t="s">
        <v>1600</v>
      </c>
      <c r="M1972" s="23"/>
      <c r="N1972" s="23" t="s">
        <v>184</v>
      </c>
      <c r="O1972" s="23" t="s">
        <v>672</v>
      </c>
      <c r="P1972" s="22">
        <v>19</v>
      </c>
      <c r="Q1972" s="23" t="s">
        <v>681</v>
      </c>
      <c r="R1972" s="23" t="s">
        <v>667</v>
      </c>
      <c r="S1972" s="23" t="s">
        <v>25</v>
      </c>
      <c r="T1972" s="23" t="s">
        <v>667</v>
      </c>
      <c r="U1972" s="23" t="s">
        <v>25</v>
      </c>
      <c r="V1972" s="23" t="s">
        <v>674</v>
      </c>
      <c r="W1972" s="23" t="s">
        <v>188</v>
      </c>
      <c r="X1972" s="23" t="s">
        <v>189</v>
      </c>
      <c r="Y1972" s="22">
        <v>0</v>
      </c>
      <c r="Z1972" s="23" t="s">
        <v>190</v>
      </c>
      <c r="AA1972" s="23" t="s">
        <v>191</v>
      </c>
      <c r="AB1972" s="23" t="s">
        <v>190</v>
      </c>
      <c r="AC1972" s="23" t="s">
        <v>190</v>
      </c>
      <c r="AD1972" s="23" t="s">
        <v>190</v>
      </c>
      <c r="AE1972" s="23" t="s">
        <v>107</v>
      </c>
      <c r="AF1972" s="23"/>
      <c r="AG1972" s="23"/>
      <c r="AH1972" s="23"/>
      <c r="AI1972" s="23"/>
      <c r="AJ1972" s="23" t="b">
        <v>0</v>
      </c>
      <c r="AK1972" s="3">
        <v>128</v>
      </c>
      <c r="AL1972" s="3">
        <v>4952</v>
      </c>
      <c r="AM1972" s="3">
        <v>5822</v>
      </c>
      <c r="AN1972" s="24">
        <v>45536.624466010806</v>
      </c>
      <c r="AO1972" s="24">
        <v>45536.624466010806</v>
      </c>
      <c r="AP1972">
        <v>9</v>
      </c>
      <c r="AQ1972" t="s">
        <v>194</v>
      </c>
      <c r="AR1972">
        <v>244.62446601080592</v>
      </c>
      <c r="AS1972" t="s">
        <v>195</v>
      </c>
      <c r="AT1972" t="s">
        <v>227</v>
      </c>
      <c r="AU1972" t="s">
        <v>197</v>
      </c>
      <c r="AV1972" t="s">
        <v>227</v>
      </c>
      <c r="AW1972" t="s">
        <v>227</v>
      </c>
      <c r="AX1972" t="s">
        <v>197</v>
      </c>
      <c r="AY1972" t="s">
        <v>227</v>
      </c>
    </row>
    <row r="1973" spans="1:51" x14ac:dyDescent="0.45">
      <c r="A1973" s="22">
        <v>873700</v>
      </c>
      <c r="B1973" s="6">
        <v>45536</v>
      </c>
      <c r="C1973" s="22">
        <v>141000</v>
      </c>
      <c r="D1973" s="22">
        <v>134543</v>
      </c>
      <c r="E1973" s="22"/>
      <c r="F1973" s="22">
        <v>64</v>
      </c>
      <c r="G1973" s="22">
        <v>99577</v>
      </c>
      <c r="H1973" s="22">
        <v>0</v>
      </c>
      <c r="I1973" s="22"/>
      <c r="J1973" s="22">
        <v>56</v>
      </c>
      <c r="K1973" s="22">
        <v>102102</v>
      </c>
      <c r="L1973" s="23" t="s">
        <v>1602</v>
      </c>
      <c r="M1973" s="23"/>
      <c r="N1973" s="23" t="s">
        <v>184</v>
      </c>
      <c r="O1973" s="23" t="s">
        <v>672</v>
      </c>
      <c r="P1973" s="22">
        <v>19</v>
      </c>
      <c r="Q1973" s="23" t="s">
        <v>681</v>
      </c>
      <c r="R1973" s="23" t="s">
        <v>667</v>
      </c>
      <c r="S1973" s="23" t="s">
        <v>25</v>
      </c>
      <c r="T1973" s="23" t="s">
        <v>667</v>
      </c>
      <c r="U1973" s="23" t="s">
        <v>25</v>
      </c>
      <c r="V1973" s="23" t="s">
        <v>674</v>
      </c>
      <c r="W1973" s="23" t="s">
        <v>188</v>
      </c>
      <c r="X1973" s="23" t="s">
        <v>189</v>
      </c>
      <c r="Y1973" s="22">
        <v>0</v>
      </c>
      <c r="Z1973" s="23" t="s">
        <v>190</v>
      </c>
      <c r="AA1973" s="23" t="s">
        <v>191</v>
      </c>
      <c r="AB1973" s="23" t="s">
        <v>190</v>
      </c>
      <c r="AC1973" s="23" t="s">
        <v>190</v>
      </c>
      <c r="AD1973" s="23" t="s">
        <v>190</v>
      </c>
      <c r="AE1973" s="23" t="s">
        <v>107</v>
      </c>
      <c r="AF1973" s="23"/>
      <c r="AG1973" s="23"/>
      <c r="AH1973" s="23"/>
      <c r="AI1973" s="23"/>
      <c r="AJ1973" s="23" t="b">
        <v>0</v>
      </c>
      <c r="AK1973" s="3">
        <v>128</v>
      </c>
      <c r="AL1973" s="3">
        <v>4952</v>
      </c>
      <c r="AM1973" s="3">
        <v>5839</v>
      </c>
      <c r="AN1973" s="24">
        <v>45536.625388927467</v>
      </c>
      <c r="AO1973" s="24">
        <v>45536.625388927467</v>
      </c>
      <c r="AP1973">
        <v>9</v>
      </c>
      <c r="AQ1973" t="s">
        <v>194</v>
      </c>
      <c r="AR1973">
        <v>244.6253889274667</v>
      </c>
      <c r="AS1973" t="s">
        <v>195</v>
      </c>
      <c r="AT1973" t="s">
        <v>228</v>
      </c>
      <c r="AU1973" t="s">
        <v>197</v>
      </c>
      <c r="AV1973" t="s">
        <v>201</v>
      </c>
      <c r="AW1973" t="s">
        <v>228</v>
      </c>
      <c r="AX1973" t="s">
        <v>197</v>
      </c>
      <c r="AY1973" t="s">
        <v>201</v>
      </c>
    </row>
    <row r="1974" spans="1:51" x14ac:dyDescent="0.45">
      <c r="A1974" s="22">
        <v>874451</v>
      </c>
      <c r="B1974" s="6">
        <v>45536</v>
      </c>
      <c r="C1974" s="22">
        <v>141000</v>
      </c>
      <c r="D1974" s="22">
        <v>359315</v>
      </c>
      <c r="E1974" s="22"/>
      <c r="F1974" s="22">
        <v>2835</v>
      </c>
      <c r="G1974" s="22">
        <v>13284</v>
      </c>
      <c r="H1974" s="22">
        <v>0</v>
      </c>
      <c r="I1974" s="22"/>
      <c r="J1974" s="22">
        <v>1513</v>
      </c>
      <c r="K1974" s="22">
        <v>97047</v>
      </c>
      <c r="L1974" s="23" t="s">
        <v>1607</v>
      </c>
      <c r="M1974" s="23"/>
      <c r="N1974" s="23" t="s">
        <v>184</v>
      </c>
      <c r="O1974" s="23" t="s">
        <v>672</v>
      </c>
      <c r="P1974" s="22">
        <v>19</v>
      </c>
      <c r="Q1974" s="23" t="s">
        <v>681</v>
      </c>
      <c r="R1974" s="23" t="s">
        <v>667</v>
      </c>
      <c r="S1974" s="23" t="s">
        <v>47</v>
      </c>
      <c r="T1974" s="23" t="s">
        <v>667</v>
      </c>
      <c r="U1974" s="23" t="s">
        <v>47</v>
      </c>
      <c r="V1974" s="23" t="s">
        <v>674</v>
      </c>
      <c r="W1974" s="23" t="s">
        <v>188</v>
      </c>
      <c r="X1974" s="23" t="s">
        <v>189</v>
      </c>
      <c r="Y1974" s="22">
        <v>0</v>
      </c>
      <c r="Z1974" s="23" t="s">
        <v>190</v>
      </c>
      <c r="AA1974" s="23" t="s">
        <v>191</v>
      </c>
      <c r="AB1974" s="23" t="s">
        <v>190</v>
      </c>
      <c r="AC1974" s="23" t="s">
        <v>190</v>
      </c>
      <c r="AD1974" s="23" t="s">
        <v>190</v>
      </c>
      <c r="AE1974" s="23" t="s">
        <v>107</v>
      </c>
      <c r="AF1974" s="23"/>
      <c r="AG1974" s="23"/>
      <c r="AH1974" s="23"/>
      <c r="AI1974" s="23"/>
      <c r="AJ1974" s="23" t="b">
        <v>0</v>
      </c>
      <c r="AK1974" s="3">
        <v>55</v>
      </c>
      <c r="AL1974" s="3">
        <v>4952</v>
      </c>
      <c r="AM1974" s="3">
        <v>6499</v>
      </c>
      <c r="AN1974" s="24">
        <v>45536.693177353394</v>
      </c>
      <c r="AO1974" s="24">
        <v>45536.693177353394</v>
      </c>
      <c r="AP1974">
        <v>9</v>
      </c>
      <c r="AQ1974" t="s">
        <v>194</v>
      </c>
      <c r="AR1974">
        <v>244.69317735339428</v>
      </c>
      <c r="AS1974" t="s">
        <v>195</v>
      </c>
      <c r="AT1974" t="s">
        <v>198</v>
      </c>
      <c r="AU1974" t="s">
        <v>197</v>
      </c>
      <c r="AV1974" t="s">
        <v>208</v>
      </c>
      <c r="AW1974" t="s">
        <v>198</v>
      </c>
      <c r="AX1974" t="s">
        <v>197</v>
      </c>
      <c r="AY1974" t="s">
        <v>208</v>
      </c>
    </row>
    <row r="1975" spans="1:51" x14ac:dyDescent="0.45">
      <c r="A1975" s="22">
        <v>873132</v>
      </c>
      <c r="B1975" s="6">
        <v>45536</v>
      </c>
      <c r="C1975" s="22">
        <v>141000</v>
      </c>
      <c r="D1975" s="22">
        <v>165415</v>
      </c>
      <c r="E1975" s="22"/>
      <c r="F1975" s="22">
        <v>1411</v>
      </c>
      <c r="G1975" s="22">
        <v>1213</v>
      </c>
      <c r="H1975" s="22">
        <v>0</v>
      </c>
      <c r="I1975" s="22">
        <v>0</v>
      </c>
      <c r="J1975" s="22">
        <v>1</v>
      </c>
      <c r="K1975" s="22">
        <v>6637</v>
      </c>
      <c r="L1975" s="23" t="s">
        <v>1637</v>
      </c>
      <c r="M1975" s="23"/>
      <c r="N1975" s="23" t="s">
        <v>184</v>
      </c>
      <c r="O1975" s="23" t="s">
        <v>184</v>
      </c>
      <c r="P1975" s="22">
        <v>10</v>
      </c>
      <c r="Q1975" s="23" t="s">
        <v>673</v>
      </c>
      <c r="R1975" s="23" t="s">
        <v>741</v>
      </c>
      <c r="S1975" s="23" t="s">
        <v>19</v>
      </c>
      <c r="T1975" s="23" t="s">
        <v>741</v>
      </c>
      <c r="U1975" s="23" t="s">
        <v>19</v>
      </c>
      <c r="V1975" s="23" t="s">
        <v>742</v>
      </c>
      <c r="W1975" s="23" t="s">
        <v>188</v>
      </c>
      <c r="X1975" s="23" t="s">
        <v>601</v>
      </c>
      <c r="Y1975" s="22">
        <v>0</v>
      </c>
      <c r="Z1975" s="23"/>
      <c r="AA1975" s="23" t="s">
        <v>191</v>
      </c>
      <c r="AB1975" s="23"/>
      <c r="AC1975" s="23"/>
      <c r="AD1975" s="23"/>
      <c r="AE1975" s="23"/>
      <c r="AF1975" s="23" t="s">
        <v>190</v>
      </c>
      <c r="AG1975" s="23" t="s">
        <v>190</v>
      </c>
      <c r="AH1975" s="23" t="s">
        <v>193</v>
      </c>
      <c r="AI1975" s="23" t="s">
        <v>1638</v>
      </c>
      <c r="AJ1975" s="23" t="b">
        <v>0</v>
      </c>
      <c r="AK1975" s="3">
        <v>117</v>
      </c>
      <c r="AL1975" s="3">
        <v>1616</v>
      </c>
      <c r="AM1975" s="3">
        <v>5459</v>
      </c>
      <c r="AN1975" s="24">
        <v>45536.424987808641</v>
      </c>
      <c r="AO1975" s="24">
        <v>45536.424987808641</v>
      </c>
      <c r="AP1975">
        <v>9</v>
      </c>
      <c r="AQ1975" t="s">
        <v>194</v>
      </c>
      <c r="AR1975">
        <v>244.42498780864116</v>
      </c>
      <c r="AS1975" t="s">
        <v>195</v>
      </c>
      <c r="AT1975" t="s">
        <v>223</v>
      </c>
      <c r="AU1975" t="s">
        <v>197</v>
      </c>
      <c r="AV1975" t="s">
        <v>261</v>
      </c>
      <c r="AW1975" t="s">
        <v>223</v>
      </c>
      <c r="AX1975" t="s">
        <v>197</v>
      </c>
      <c r="AY1975" t="s">
        <v>261</v>
      </c>
    </row>
    <row r="1976" spans="1:51" x14ac:dyDescent="0.45">
      <c r="A1976" s="22">
        <v>873133</v>
      </c>
      <c r="B1976" s="6">
        <v>45536</v>
      </c>
      <c r="C1976" s="22">
        <v>141000</v>
      </c>
      <c r="D1976" s="22">
        <v>165415</v>
      </c>
      <c r="E1976" s="22"/>
      <c r="F1976" s="22">
        <v>1411</v>
      </c>
      <c r="G1976" s="22">
        <v>1213</v>
      </c>
      <c r="H1976" s="22">
        <v>0</v>
      </c>
      <c r="I1976" s="22">
        <v>0</v>
      </c>
      <c r="J1976" s="22">
        <v>1</v>
      </c>
      <c r="K1976" s="22">
        <v>6637</v>
      </c>
      <c r="L1976" s="23" t="s">
        <v>1637</v>
      </c>
      <c r="M1976" s="23"/>
      <c r="N1976" s="23" t="s">
        <v>184</v>
      </c>
      <c r="O1976" s="23" t="s">
        <v>184</v>
      </c>
      <c r="P1976" s="22">
        <v>14</v>
      </c>
      <c r="Q1976" s="23" t="s">
        <v>673</v>
      </c>
      <c r="R1976" s="23" t="s">
        <v>741</v>
      </c>
      <c r="S1976" s="23" t="s">
        <v>19</v>
      </c>
      <c r="T1976" s="23" t="s">
        <v>741</v>
      </c>
      <c r="U1976" s="23" t="s">
        <v>19</v>
      </c>
      <c r="V1976" s="23" t="s">
        <v>742</v>
      </c>
      <c r="W1976" s="23" t="s">
        <v>188</v>
      </c>
      <c r="X1976" s="23" t="s">
        <v>601</v>
      </c>
      <c r="Y1976" s="22">
        <v>0</v>
      </c>
      <c r="Z1976" s="23"/>
      <c r="AA1976" s="23" t="s">
        <v>191</v>
      </c>
      <c r="AB1976" s="23"/>
      <c r="AC1976" s="23"/>
      <c r="AD1976" s="23"/>
      <c r="AE1976" s="23"/>
      <c r="AF1976" s="23" t="s">
        <v>190</v>
      </c>
      <c r="AG1976" s="23" t="s">
        <v>190</v>
      </c>
      <c r="AH1976" s="23" t="s">
        <v>193</v>
      </c>
      <c r="AI1976" s="23" t="s">
        <v>1638</v>
      </c>
      <c r="AJ1976" s="23" t="b">
        <v>0</v>
      </c>
      <c r="AK1976" s="3">
        <v>117</v>
      </c>
      <c r="AL1976" s="3">
        <v>1616</v>
      </c>
      <c r="AM1976" s="3">
        <v>5459</v>
      </c>
      <c r="AN1976" s="24">
        <v>45536.424987808641</v>
      </c>
      <c r="AO1976" s="24">
        <v>45536.424987808641</v>
      </c>
      <c r="AP1976">
        <v>9</v>
      </c>
      <c r="AQ1976" t="s">
        <v>194</v>
      </c>
      <c r="AR1976">
        <v>244.42498780864116</v>
      </c>
      <c r="AS1976" t="s">
        <v>195</v>
      </c>
      <c r="AT1976" t="s">
        <v>223</v>
      </c>
      <c r="AU1976" t="s">
        <v>197</v>
      </c>
      <c r="AV1976" t="s">
        <v>261</v>
      </c>
      <c r="AW1976" t="s">
        <v>223</v>
      </c>
      <c r="AX1976" t="s">
        <v>197</v>
      </c>
      <c r="AY1976" t="s">
        <v>261</v>
      </c>
    </row>
    <row r="1977" spans="1:51" x14ac:dyDescent="0.45">
      <c r="A1977" s="22">
        <v>873134</v>
      </c>
      <c r="B1977" s="6">
        <v>45536</v>
      </c>
      <c r="C1977" s="22">
        <v>141000</v>
      </c>
      <c r="D1977" s="22">
        <v>165415</v>
      </c>
      <c r="E1977" s="22"/>
      <c r="F1977" s="22">
        <v>1411</v>
      </c>
      <c r="G1977" s="22">
        <v>1213</v>
      </c>
      <c r="H1977" s="22">
        <v>0</v>
      </c>
      <c r="I1977" s="22">
        <v>0</v>
      </c>
      <c r="J1977" s="22">
        <v>1</v>
      </c>
      <c r="K1977" s="22">
        <v>6637</v>
      </c>
      <c r="L1977" s="23" t="s">
        <v>1637</v>
      </c>
      <c r="M1977" s="23"/>
      <c r="N1977" s="23" t="s">
        <v>184</v>
      </c>
      <c r="O1977" s="23" t="s">
        <v>184</v>
      </c>
      <c r="P1977" s="22">
        <v>10</v>
      </c>
      <c r="Q1977" s="23" t="s">
        <v>673</v>
      </c>
      <c r="R1977" s="23" t="s">
        <v>741</v>
      </c>
      <c r="S1977" s="23" t="s">
        <v>19</v>
      </c>
      <c r="T1977" s="23" t="s">
        <v>741</v>
      </c>
      <c r="U1977" s="23" t="s">
        <v>19</v>
      </c>
      <c r="V1977" s="23" t="s">
        <v>742</v>
      </c>
      <c r="W1977" s="23" t="s">
        <v>188</v>
      </c>
      <c r="X1977" s="23" t="s">
        <v>601</v>
      </c>
      <c r="Y1977" s="22">
        <v>0</v>
      </c>
      <c r="Z1977" s="23"/>
      <c r="AA1977" s="23" t="s">
        <v>191</v>
      </c>
      <c r="AB1977" s="23"/>
      <c r="AC1977" s="23"/>
      <c r="AD1977" s="23"/>
      <c r="AE1977" s="23"/>
      <c r="AF1977" s="23" t="s">
        <v>190</v>
      </c>
      <c r="AG1977" s="23" t="s">
        <v>190</v>
      </c>
      <c r="AH1977" s="23" t="s">
        <v>193</v>
      </c>
      <c r="AI1977" s="23" t="s">
        <v>1638</v>
      </c>
      <c r="AJ1977" s="23" t="b">
        <v>0</v>
      </c>
      <c r="AK1977" s="3">
        <v>117</v>
      </c>
      <c r="AL1977" s="3">
        <v>1616</v>
      </c>
      <c r="AM1977" s="3">
        <v>5459</v>
      </c>
      <c r="AN1977" s="24">
        <v>45536.424987808641</v>
      </c>
      <c r="AO1977" s="24">
        <v>45536.424987808641</v>
      </c>
      <c r="AP1977">
        <v>9</v>
      </c>
      <c r="AQ1977" t="s">
        <v>194</v>
      </c>
      <c r="AR1977">
        <v>244.42498780864116</v>
      </c>
      <c r="AS1977" t="s">
        <v>195</v>
      </c>
      <c r="AT1977" t="s">
        <v>223</v>
      </c>
      <c r="AU1977" t="s">
        <v>197</v>
      </c>
      <c r="AV1977" t="s">
        <v>261</v>
      </c>
      <c r="AW1977" t="s">
        <v>223</v>
      </c>
      <c r="AX1977" t="s">
        <v>197</v>
      </c>
      <c r="AY1977" t="s">
        <v>261</v>
      </c>
    </row>
    <row r="1978" spans="1:51" x14ac:dyDescent="0.45">
      <c r="A1978" s="22">
        <v>873135</v>
      </c>
      <c r="B1978" s="6">
        <v>45536</v>
      </c>
      <c r="C1978" s="22">
        <v>141000</v>
      </c>
      <c r="D1978" s="22">
        <v>165415</v>
      </c>
      <c r="E1978" s="22"/>
      <c r="F1978" s="22">
        <v>1411</v>
      </c>
      <c r="G1978" s="22">
        <v>1213</v>
      </c>
      <c r="H1978" s="22">
        <v>0</v>
      </c>
      <c r="I1978" s="22">
        <v>0</v>
      </c>
      <c r="J1978" s="22">
        <v>1</v>
      </c>
      <c r="K1978" s="22">
        <v>6637</v>
      </c>
      <c r="L1978" s="23" t="s">
        <v>1637</v>
      </c>
      <c r="M1978" s="23"/>
      <c r="N1978" s="23" t="s">
        <v>184</v>
      </c>
      <c r="O1978" s="23" t="s">
        <v>184</v>
      </c>
      <c r="P1978" s="22">
        <v>14</v>
      </c>
      <c r="Q1978" s="23" t="s">
        <v>673</v>
      </c>
      <c r="R1978" s="23" t="s">
        <v>741</v>
      </c>
      <c r="S1978" s="23" t="s">
        <v>19</v>
      </c>
      <c r="T1978" s="23" t="s">
        <v>741</v>
      </c>
      <c r="U1978" s="23" t="s">
        <v>19</v>
      </c>
      <c r="V1978" s="23" t="s">
        <v>742</v>
      </c>
      <c r="W1978" s="23" t="s">
        <v>188</v>
      </c>
      <c r="X1978" s="23" t="s">
        <v>601</v>
      </c>
      <c r="Y1978" s="22">
        <v>0</v>
      </c>
      <c r="Z1978" s="23"/>
      <c r="AA1978" s="23" t="s">
        <v>191</v>
      </c>
      <c r="AB1978" s="23"/>
      <c r="AC1978" s="23"/>
      <c r="AD1978" s="23"/>
      <c r="AE1978" s="23"/>
      <c r="AF1978" s="23" t="s">
        <v>190</v>
      </c>
      <c r="AG1978" s="23" t="s">
        <v>190</v>
      </c>
      <c r="AH1978" s="23" t="s">
        <v>193</v>
      </c>
      <c r="AI1978" s="23" t="s">
        <v>1638</v>
      </c>
      <c r="AJ1978" s="23" t="b">
        <v>0</v>
      </c>
      <c r="AK1978" s="3">
        <v>117</v>
      </c>
      <c r="AL1978" s="3">
        <v>1616</v>
      </c>
      <c r="AM1978" s="3">
        <v>5459</v>
      </c>
      <c r="AN1978" s="24">
        <v>45536.424987808641</v>
      </c>
      <c r="AO1978" s="24">
        <v>45536.424987808641</v>
      </c>
      <c r="AP1978">
        <v>9</v>
      </c>
      <c r="AQ1978" t="s">
        <v>194</v>
      </c>
      <c r="AR1978">
        <v>244.42498780864116</v>
      </c>
      <c r="AS1978" t="s">
        <v>195</v>
      </c>
      <c r="AT1978" t="s">
        <v>223</v>
      </c>
      <c r="AU1978" t="s">
        <v>197</v>
      </c>
      <c r="AV1978" t="s">
        <v>261</v>
      </c>
      <c r="AW1978" t="s">
        <v>223</v>
      </c>
      <c r="AX1978" t="s">
        <v>197</v>
      </c>
      <c r="AY1978" t="s">
        <v>261</v>
      </c>
    </row>
    <row r="1979" spans="1:51" x14ac:dyDescent="0.45">
      <c r="A1979" s="22">
        <v>872494</v>
      </c>
      <c r="B1979" s="6">
        <v>45536</v>
      </c>
      <c r="C1979" s="22">
        <v>141000</v>
      </c>
      <c r="D1979" s="22">
        <v>96304</v>
      </c>
      <c r="E1979" s="22"/>
      <c r="F1979" s="22">
        <v>1</v>
      </c>
      <c r="G1979" s="22">
        <v>22391</v>
      </c>
      <c r="H1979" s="22">
        <v>0</v>
      </c>
      <c r="I1979" s="22">
        <v>0</v>
      </c>
      <c r="J1979" s="22">
        <v>139</v>
      </c>
      <c r="K1979" s="22">
        <v>101636</v>
      </c>
      <c r="L1979" s="23" t="s">
        <v>625</v>
      </c>
      <c r="M1979" s="23"/>
      <c r="N1979" s="23" t="s">
        <v>184</v>
      </c>
      <c r="O1979" s="23" t="s">
        <v>517</v>
      </c>
      <c r="P1979" s="22">
        <v>15</v>
      </c>
      <c r="Q1979" s="23" t="s">
        <v>518</v>
      </c>
      <c r="R1979" s="23"/>
      <c r="S1979" s="23"/>
      <c r="T1979" s="23"/>
      <c r="U1979" s="23"/>
      <c r="V1979" s="23" t="s">
        <v>519</v>
      </c>
      <c r="W1979" s="23" t="s">
        <v>188</v>
      </c>
      <c r="X1979" s="23" t="s">
        <v>601</v>
      </c>
      <c r="Y1979" s="22">
        <v>0</v>
      </c>
      <c r="Z1979" s="23"/>
      <c r="AA1979" s="23" t="s">
        <v>191</v>
      </c>
      <c r="AB1979" s="23"/>
      <c r="AC1979" s="23"/>
      <c r="AD1979" s="23"/>
      <c r="AE1979" s="23"/>
      <c r="AF1979" s="23" t="s">
        <v>190</v>
      </c>
      <c r="AG1979" s="23" t="s">
        <v>520</v>
      </c>
      <c r="AH1979" s="23" t="s">
        <v>281</v>
      </c>
      <c r="AI1979" s="23" t="s">
        <v>521</v>
      </c>
      <c r="AJ1979" s="23" t="b">
        <v>0</v>
      </c>
      <c r="AK1979" s="3">
        <v>127</v>
      </c>
      <c r="AL1979" s="3">
        <v>3404</v>
      </c>
      <c r="AM1979" s="3">
        <v>4881</v>
      </c>
      <c r="AN1979" s="24">
        <v>45536.307489737657</v>
      </c>
      <c r="AO1979" s="24">
        <v>45536.307489737657</v>
      </c>
      <c r="AP1979">
        <v>9</v>
      </c>
      <c r="AQ1979" t="s">
        <v>194</v>
      </c>
      <c r="AR1979">
        <v>244.30748973765731</v>
      </c>
      <c r="AS1979" t="s">
        <v>195</v>
      </c>
      <c r="AT1979" t="s">
        <v>408</v>
      </c>
      <c r="AU1979" t="s">
        <v>197</v>
      </c>
      <c r="AV1979" t="s">
        <v>250</v>
      </c>
      <c r="AW1979" t="s">
        <v>408</v>
      </c>
      <c r="AX1979" t="s">
        <v>197</v>
      </c>
      <c r="AY1979" t="s">
        <v>250</v>
      </c>
    </row>
    <row r="1980" spans="1:51" x14ac:dyDescent="0.45">
      <c r="A1980" s="22">
        <v>872107</v>
      </c>
      <c r="B1980" s="6">
        <v>45536</v>
      </c>
      <c r="C1980" s="22">
        <v>141000</v>
      </c>
      <c r="D1980" s="22">
        <v>142337</v>
      </c>
      <c r="E1980" s="22"/>
      <c r="F1980" s="22">
        <v>1</v>
      </c>
      <c r="G1980" s="22">
        <v>19150</v>
      </c>
      <c r="H1980" s="22">
        <v>0</v>
      </c>
      <c r="I1980" s="22">
        <v>0</v>
      </c>
      <c r="J1980" s="22">
        <v>25</v>
      </c>
      <c r="K1980" s="22">
        <v>102074</v>
      </c>
      <c r="L1980" s="23" t="s">
        <v>633</v>
      </c>
      <c r="M1980" s="23"/>
      <c r="N1980" s="23" t="s">
        <v>184</v>
      </c>
      <c r="O1980" s="23" t="s">
        <v>517</v>
      </c>
      <c r="P1980" s="22">
        <v>15</v>
      </c>
      <c r="Q1980" s="23" t="s">
        <v>518</v>
      </c>
      <c r="R1980" s="23"/>
      <c r="S1980" s="23"/>
      <c r="T1980" s="23"/>
      <c r="U1980" s="23"/>
      <c r="V1980" s="23" t="s">
        <v>519</v>
      </c>
      <c r="W1980" s="23" t="s">
        <v>188</v>
      </c>
      <c r="X1980" s="23" t="s">
        <v>601</v>
      </c>
      <c r="Y1980" s="22">
        <v>2</v>
      </c>
      <c r="Z1980" s="23"/>
      <c r="AA1980" s="23" t="s">
        <v>602</v>
      </c>
      <c r="AB1980" s="23"/>
      <c r="AC1980" s="23"/>
      <c r="AD1980" s="23"/>
      <c r="AE1980" s="23"/>
      <c r="AF1980" s="23" t="s">
        <v>190</v>
      </c>
      <c r="AG1980" s="23" t="s">
        <v>520</v>
      </c>
      <c r="AH1980" s="23" t="s">
        <v>281</v>
      </c>
      <c r="AI1980" s="23" t="s">
        <v>521</v>
      </c>
      <c r="AJ1980" s="23" t="b">
        <v>0</v>
      </c>
      <c r="AK1980" s="3">
        <v>122</v>
      </c>
      <c r="AL1980" s="3">
        <v>3404</v>
      </c>
      <c r="AM1980" s="3">
        <v>4603</v>
      </c>
      <c r="AN1980" s="24">
        <v>45536.219801929015</v>
      </c>
      <c r="AO1980" s="24">
        <v>45536.219801929015</v>
      </c>
      <c r="AP1980">
        <v>9</v>
      </c>
      <c r="AQ1980" t="s">
        <v>194</v>
      </c>
      <c r="AR1980">
        <v>244.21980192901538</v>
      </c>
      <c r="AS1980" t="s">
        <v>195</v>
      </c>
      <c r="AT1980" t="s">
        <v>296</v>
      </c>
      <c r="AU1980" t="s">
        <v>197</v>
      </c>
      <c r="AV1980" t="s">
        <v>311</v>
      </c>
      <c r="AW1980" t="s">
        <v>296</v>
      </c>
      <c r="AX1980" t="s">
        <v>197</v>
      </c>
      <c r="AY1980" t="s">
        <v>311</v>
      </c>
    </row>
    <row r="1981" spans="1:51" x14ac:dyDescent="0.45">
      <c r="A1981" s="22">
        <v>873894</v>
      </c>
      <c r="B1981" s="6">
        <v>45536</v>
      </c>
      <c r="C1981" s="22">
        <v>140000</v>
      </c>
      <c r="D1981" s="22">
        <v>126394</v>
      </c>
      <c r="E1981" s="22"/>
      <c r="F1981" s="22">
        <v>0</v>
      </c>
      <c r="G1981" s="22">
        <v>99550</v>
      </c>
      <c r="H1981" s="22">
        <v>0</v>
      </c>
      <c r="I1981" s="22"/>
      <c r="J1981" s="22">
        <v>2</v>
      </c>
      <c r="K1981" s="22">
        <v>101802</v>
      </c>
      <c r="L1981" s="23" t="s">
        <v>356</v>
      </c>
      <c r="M1981" s="23"/>
      <c r="N1981" s="23" t="s">
        <v>184</v>
      </c>
      <c r="O1981" s="23" t="s">
        <v>225</v>
      </c>
      <c r="P1981" s="22">
        <v>20</v>
      </c>
      <c r="Q1981" s="23" t="s">
        <v>186</v>
      </c>
      <c r="R1981" s="23"/>
      <c r="S1981" s="23"/>
      <c r="T1981" s="23"/>
      <c r="U1981" s="23"/>
      <c r="V1981" s="23" t="s">
        <v>187</v>
      </c>
      <c r="W1981" s="23" t="s">
        <v>188</v>
      </c>
      <c r="X1981" s="23" t="s">
        <v>189</v>
      </c>
      <c r="Y1981" s="22">
        <v>0</v>
      </c>
      <c r="Z1981" s="23" t="s">
        <v>190</v>
      </c>
      <c r="AA1981" s="23" t="s">
        <v>191</v>
      </c>
      <c r="AB1981" s="23" t="s">
        <v>190</v>
      </c>
      <c r="AC1981" s="23" t="s">
        <v>192</v>
      </c>
      <c r="AD1981" s="23" t="s">
        <v>281</v>
      </c>
      <c r="AE1981" s="23" t="s">
        <v>67</v>
      </c>
      <c r="AF1981" s="23"/>
      <c r="AG1981" s="23"/>
      <c r="AH1981" s="23"/>
      <c r="AI1981" s="23"/>
      <c r="AJ1981" s="23" t="b">
        <v>0</v>
      </c>
      <c r="AK1981" s="3">
        <v>109</v>
      </c>
      <c r="AL1981" s="3">
        <v>2408</v>
      </c>
      <c r="AM1981" s="3">
        <v>5994</v>
      </c>
      <c r="AN1981" s="24">
        <v>45536.65126111111</v>
      </c>
      <c r="AO1981" s="24">
        <v>45536.65126111111</v>
      </c>
      <c r="AP1981">
        <v>9</v>
      </c>
      <c r="AQ1981" t="s">
        <v>194</v>
      </c>
      <c r="AR1981">
        <v>244.65126111111022</v>
      </c>
      <c r="AS1981" t="s">
        <v>195</v>
      </c>
      <c r="AT1981" t="s">
        <v>228</v>
      </c>
      <c r="AU1981" t="s">
        <v>197</v>
      </c>
      <c r="AV1981" t="s">
        <v>257</v>
      </c>
      <c r="AW1981" t="s">
        <v>228</v>
      </c>
      <c r="AX1981" t="s">
        <v>197</v>
      </c>
      <c r="AY1981" t="s">
        <v>257</v>
      </c>
    </row>
    <row r="1982" spans="1:51" x14ac:dyDescent="0.45">
      <c r="A1982" s="22">
        <v>872451</v>
      </c>
      <c r="B1982" s="6">
        <v>45536</v>
      </c>
      <c r="C1982" s="22">
        <v>140000</v>
      </c>
      <c r="D1982" s="22">
        <v>94992</v>
      </c>
      <c r="E1982" s="22"/>
      <c r="F1982" s="22">
        <v>0</v>
      </c>
      <c r="G1982" s="22">
        <v>24354</v>
      </c>
      <c r="H1982" s="22">
        <v>0</v>
      </c>
      <c r="I1982" s="22">
        <v>0</v>
      </c>
      <c r="J1982" s="22">
        <v>210</v>
      </c>
      <c r="K1982" s="22">
        <v>87441</v>
      </c>
      <c r="L1982" s="23" t="s">
        <v>610</v>
      </c>
      <c r="M1982" s="23"/>
      <c r="N1982" s="23" t="s">
        <v>184</v>
      </c>
      <c r="O1982" s="23" t="s">
        <v>517</v>
      </c>
      <c r="P1982" s="22">
        <v>15</v>
      </c>
      <c r="Q1982" s="23" t="s">
        <v>518</v>
      </c>
      <c r="R1982" s="23"/>
      <c r="S1982" s="23"/>
      <c r="T1982" s="23"/>
      <c r="U1982" s="23"/>
      <c r="V1982" s="23" t="s">
        <v>519</v>
      </c>
      <c r="W1982" s="23" t="s">
        <v>188</v>
      </c>
      <c r="X1982" s="23" t="s">
        <v>601</v>
      </c>
      <c r="Y1982" s="22">
        <v>2</v>
      </c>
      <c r="Z1982" s="23"/>
      <c r="AA1982" s="23" t="s">
        <v>602</v>
      </c>
      <c r="AB1982" s="23"/>
      <c r="AC1982" s="23"/>
      <c r="AD1982" s="23"/>
      <c r="AE1982" s="23"/>
      <c r="AF1982" s="23" t="s">
        <v>190</v>
      </c>
      <c r="AG1982" s="23" t="s">
        <v>520</v>
      </c>
      <c r="AH1982" s="23" t="s">
        <v>281</v>
      </c>
      <c r="AI1982" s="23" t="s">
        <v>521</v>
      </c>
      <c r="AJ1982" s="23" t="b">
        <v>0</v>
      </c>
      <c r="AK1982" s="3">
        <v>121</v>
      </c>
      <c r="AL1982" s="3">
        <v>3404</v>
      </c>
      <c r="AM1982" s="3">
        <v>4838</v>
      </c>
      <c r="AN1982" s="24">
        <v>45536.301805324074</v>
      </c>
      <c r="AO1982" s="24">
        <v>45536.301805324074</v>
      </c>
      <c r="AP1982">
        <v>9</v>
      </c>
      <c r="AQ1982" t="s">
        <v>194</v>
      </c>
      <c r="AR1982">
        <v>244.30180532407394</v>
      </c>
      <c r="AS1982" t="s">
        <v>195</v>
      </c>
      <c r="AT1982" t="s">
        <v>408</v>
      </c>
      <c r="AU1982" t="s">
        <v>197</v>
      </c>
      <c r="AV1982" t="s">
        <v>310</v>
      </c>
      <c r="AW1982" t="s">
        <v>408</v>
      </c>
      <c r="AX1982" t="s">
        <v>197</v>
      </c>
      <c r="AY1982" t="s">
        <v>310</v>
      </c>
    </row>
    <row r="1983" spans="1:51" x14ac:dyDescent="0.45">
      <c r="A1983" s="22">
        <v>872481</v>
      </c>
      <c r="B1983" s="6">
        <v>45536</v>
      </c>
      <c r="C1983" s="22">
        <v>140000</v>
      </c>
      <c r="D1983" s="22">
        <v>91837</v>
      </c>
      <c r="E1983" s="22"/>
      <c r="F1983" s="22">
        <v>0</v>
      </c>
      <c r="G1983" s="22">
        <v>27439</v>
      </c>
      <c r="H1983" s="22">
        <v>0</v>
      </c>
      <c r="I1983" s="22">
        <v>0</v>
      </c>
      <c r="J1983" s="22">
        <v>293</v>
      </c>
      <c r="K1983" s="22">
        <v>101694</v>
      </c>
      <c r="L1983" s="23" t="s">
        <v>616</v>
      </c>
      <c r="M1983" s="23"/>
      <c r="N1983" s="23" t="s">
        <v>184</v>
      </c>
      <c r="O1983" s="23" t="s">
        <v>517</v>
      </c>
      <c r="P1983" s="22">
        <v>15</v>
      </c>
      <c r="Q1983" s="23" t="s">
        <v>518</v>
      </c>
      <c r="R1983" s="23"/>
      <c r="S1983" s="23"/>
      <c r="T1983" s="23"/>
      <c r="U1983" s="23"/>
      <c r="V1983" s="23" t="s">
        <v>519</v>
      </c>
      <c r="W1983" s="23" t="s">
        <v>188</v>
      </c>
      <c r="X1983" s="23" t="s">
        <v>601</v>
      </c>
      <c r="Y1983" s="22">
        <v>0</v>
      </c>
      <c r="Z1983" s="23"/>
      <c r="AA1983" s="23" t="s">
        <v>191</v>
      </c>
      <c r="AB1983" s="23"/>
      <c r="AC1983" s="23"/>
      <c r="AD1983" s="23"/>
      <c r="AE1983" s="23"/>
      <c r="AF1983" s="23" t="s">
        <v>190</v>
      </c>
      <c r="AG1983" s="23" t="s">
        <v>520</v>
      </c>
      <c r="AH1983" s="23" t="s">
        <v>281</v>
      </c>
      <c r="AI1983" s="23" t="s">
        <v>521</v>
      </c>
      <c r="AJ1983" s="23" t="b">
        <v>0</v>
      </c>
      <c r="AK1983" s="3">
        <v>115</v>
      </c>
      <c r="AL1983" s="3">
        <v>3404</v>
      </c>
      <c r="AM1983" s="3">
        <v>4868</v>
      </c>
      <c r="AN1983" s="24">
        <v>45536.305402662038</v>
      </c>
      <c r="AO1983" s="24">
        <v>45536.305402662038</v>
      </c>
      <c r="AP1983">
        <v>9</v>
      </c>
      <c r="AQ1983" t="s">
        <v>194</v>
      </c>
      <c r="AR1983">
        <v>244.30540266203752</v>
      </c>
      <c r="AS1983" t="s">
        <v>195</v>
      </c>
      <c r="AT1983" t="s">
        <v>408</v>
      </c>
      <c r="AU1983" t="s">
        <v>197</v>
      </c>
      <c r="AV1983" t="s">
        <v>250</v>
      </c>
      <c r="AW1983" t="s">
        <v>408</v>
      </c>
      <c r="AX1983" t="s">
        <v>197</v>
      </c>
      <c r="AY1983" t="s">
        <v>250</v>
      </c>
    </row>
    <row r="1984" spans="1:51" x14ac:dyDescent="0.45">
      <c r="A1984" s="22">
        <v>872113</v>
      </c>
      <c r="B1984" s="6">
        <v>45536</v>
      </c>
      <c r="C1984" s="22">
        <v>140000</v>
      </c>
      <c r="D1984" s="22">
        <v>131311</v>
      </c>
      <c r="E1984" s="22"/>
      <c r="F1984" s="22">
        <v>0</v>
      </c>
      <c r="G1984" s="22">
        <v>18667</v>
      </c>
      <c r="H1984" s="22">
        <v>0</v>
      </c>
      <c r="I1984" s="22">
        <v>0</v>
      </c>
      <c r="J1984" s="22">
        <v>9</v>
      </c>
      <c r="K1984" s="22">
        <v>101835</v>
      </c>
      <c r="L1984" s="23" t="s">
        <v>650</v>
      </c>
      <c r="M1984" s="23"/>
      <c r="N1984" s="23" t="s">
        <v>184</v>
      </c>
      <c r="O1984" s="23" t="s">
        <v>517</v>
      </c>
      <c r="P1984" s="22">
        <v>15</v>
      </c>
      <c r="Q1984" s="23" t="s">
        <v>518</v>
      </c>
      <c r="R1984" s="23"/>
      <c r="S1984" s="23"/>
      <c r="T1984" s="23"/>
      <c r="U1984" s="23"/>
      <c r="V1984" s="23" t="s">
        <v>519</v>
      </c>
      <c r="W1984" s="23" t="s">
        <v>188</v>
      </c>
      <c r="X1984" s="23" t="s">
        <v>601</v>
      </c>
      <c r="Y1984" s="22">
        <v>2</v>
      </c>
      <c r="Z1984" s="23"/>
      <c r="AA1984" s="23" t="s">
        <v>602</v>
      </c>
      <c r="AB1984" s="23"/>
      <c r="AC1984" s="23"/>
      <c r="AD1984" s="23"/>
      <c r="AE1984" s="23"/>
      <c r="AF1984" s="23" t="s">
        <v>190</v>
      </c>
      <c r="AG1984" s="23" t="s">
        <v>520</v>
      </c>
      <c r="AH1984" s="23" t="s">
        <v>281</v>
      </c>
      <c r="AI1984" s="23" t="s">
        <v>521</v>
      </c>
      <c r="AJ1984" s="23" t="b">
        <v>0</v>
      </c>
      <c r="AK1984" s="3">
        <v>122</v>
      </c>
      <c r="AL1984" s="3">
        <v>3404</v>
      </c>
      <c r="AM1984" s="3">
        <v>4609</v>
      </c>
      <c r="AN1984" s="24">
        <v>45536.220105092594</v>
      </c>
      <c r="AO1984" s="24">
        <v>45536.220105092594</v>
      </c>
      <c r="AP1984">
        <v>9</v>
      </c>
      <c r="AQ1984" t="s">
        <v>194</v>
      </c>
      <c r="AR1984">
        <v>244.22010509259417</v>
      </c>
      <c r="AS1984" t="s">
        <v>195</v>
      </c>
      <c r="AT1984" t="s">
        <v>296</v>
      </c>
      <c r="AU1984" t="s">
        <v>197</v>
      </c>
      <c r="AV1984" t="s">
        <v>285</v>
      </c>
      <c r="AW1984" t="s">
        <v>296</v>
      </c>
      <c r="AX1984" t="s">
        <v>197</v>
      </c>
      <c r="AY1984" t="s">
        <v>285</v>
      </c>
    </row>
    <row r="1985" spans="1:51" x14ac:dyDescent="0.45">
      <c r="A1985" s="22">
        <v>872120</v>
      </c>
      <c r="B1985" s="6">
        <v>45536</v>
      </c>
      <c r="C1985" s="22">
        <v>140000</v>
      </c>
      <c r="D1985" s="22">
        <v>142131</v>
      </c>
      <c r="E1985" s="22"/>
      <c r="F1985" s="22">
        <v>0</v>
      </c>
      <c r="G1985" s="22">
        <v>20114</v>
      </c>
      <c r="H1985" s="22">
        <v>0</v>
      </c>
      <c r="I1985" s="22">
        <v>0</v>
      </c>
      <c r="J1985" s="22">
        <v>63</v>
      </c>
      <c r="K1985" s="22">
        <v>102253</v>
      </c>
      <c r="L1985" s="23" t="s">
        <v>652</v>
      </c>
      <c r="M1985" s="23"/>
      <c r="N1985" s="23" t="s">
        <v>184</v>
      </c>
      <c r="O1985" s="23" t="s">
        <v>517</v>
      </c>
      <c r="P1985" s="22">
        <v>15</v>
      </c>
      <c r="Q1985" s="23" t="s">
        <v>518</v>
      </c>
      <c r="R1985" s="23"/>
      <c r="S1985" s="23"/>
      <c r="T1985" s="23"/>
      <c r="U1985" s="23"/>
      <c r="V1985" s="23" t="s">
        <v>519</v>
      </c>
      <c r="W1985" s="23" t="s">
        <v>188</v>
      </c>
      <c r="X1985" s="23" t="s">
        <v>601</v>
      </c>
      <c r="Y1985" s="22">
        <v>0</v>
      </c>
      <c r="Z1985" s="23"/>
      <c r="AA1985" s="23" t="s">
        <v>191</v>
      </c>
      <c r="AB1985" s="23"/>
      <c r="AC1985" s="23"/>
      <c r="AD1985" s="23"/>
      <c r="AE1985" s="23"/>
      <c r="AF1985" s="23" t="s">
        <v>190</v>
      </c>
      <c r="AG1985" s="23" t="s">
        <v>520</v>
      </c>
      <c r="AH1985" s="23" t="s">
        <v>281</v>
      </c>
      <c r="AI1985" s="23" t="s">
        <v>521</v>
      </c>
      <c r="AJ1985" s="23" t="b">
        <v>0</v>
      </c>
      <c r="AK1985" s="3">
        <v>60</v>
      </c>
      <c r="AL1985" s="3">
        <v>3404</v>
      </c>
      <c r="AM1985" s="3">
        <v>4616</v>
      </c>
      <c r="AN1985" s="24">
        <v>45536.220402121915</v>
      </c>
      <c r="AO1985" s="24">
        <v>45536.220402121915</v>
      </c>
      <c r="AP1985">
        <v>9</v>
      </c>
      <c r="AQ1985" t="s">
        <v>194</v>
      </c>
      <c r="AR1985">
        <v>244.22040212191496</v>
      </c>
      <c r="AS1985" t="s">
        <v>195</v>
      </c>
      <c r="AT1985" t="s">
        <v>296</v>
      </c>
      <c r="AU1985" t="s">
        <v>197</v>
      </c>
      <c r="AV1985" t="s">
        <v>206</v>
      </c>
      <c r="AW1985" t="s">
        <v>296</v>
      </c>
      <c r="AX1985" t="s">
        <v>197</v>
      </c>
      <c r="AY1985" t="s">
        <v>206</v>
      </c>
    </row>
    <row r="1986" spans="1:51" x14ac:dyDescent="0.45">
      <c r="A1986" s="22">
        <v>873672</v>
      </c>
      <c r="B1986" s="6">
        <v>45536</v>
      </c>
      <c r="C1986" s="22">
        <v>140000</v>
      </c>
      <c r="D1986" s="22">
        <v>136630</v>
      </c>
      <c r="E1986" s="22"/>
      <c r="F1986" s="22">
        <v>0</v>
      </c>
      <c r="G1986" s="22">
        <v>99409</v>
      </c>
      <c r="H1986" s="22">
        <v>0</v>
      </c>
      <c r="I1986" s="22"/>
      <c r="J1986" s="22">
        <v>8</v>
      </c>
      <c r="K1986" s="22">
        <v>102079</v>
      </c>
      <c r="L1986" s="23" t="s">
        <v>683</v>
      </c>
      <c r="M1986" s="23"/>
      <c r="N1986" s="23" t="s">
        <v>184</v>
      </c>
      <c r="O1986" s="23" t="s">
        <v>672</v>
      </c>
      <c r="P1986" s="22">
        <v>19</v>
      </c>
      <c r="Q1986" s="23" t="s">
        <v>681</v>
      </c>
      <c r="R1986" s="23" t="s">
        <v>667</v>
      </c>
      <c r="S1986" s="23" t="s">
        <v>25</v>
      </c>
      <c r="T1986" s="23" t="s">
        <v>667</v>
      </c>
      <c r="U1986" s="23" t="s">
        <v>25</v>
      </c>
      <c r="V1986" s="23" t="s">
        <v>674</v>
      </c>
      <c r="W1986" s="23" t="s">
        <v>188</v>
      </c>
      <c r="X1986" s="23" t="s">
        <v>189</v>
      </c>
      <c r="Y1986" s="22">
        <v>0</v>
      </c>
      <c r="Z1986" s="23" t="s">
        <v>190</v>
      </c>
      <c r="AA1986" s="23" t="s">
        <v>191</v>
      </c>
      <c r="AB1986" s="23" t="s">
        <v>190</v>
      </c>
      <c r="AC1986" s="23" t="s">
        <v>190</v>
      </c>
      <c r="AD1986" s="23" t="s">
        <v>190</v>
      </c>
      <c r="AE1986" s="23" t="s">
        <v>107</v>
      </c>
      <c r="AF1986" s="23"/>
      <c r="AG1986" s="23"/>
      <c r="AH1986" s="23"/>
      <c r="AI1986" s="23"/>
      <c r="AJ1986" s="23" t="b">
        <v>0</v>
      </c>
      <c r="AK1986" s="3">
        <v>128</v>
      </c>
      <c r="AL1986" s="3">
        <v>4952</v>
      </c>
      <c r="AM1986" s="3">
        <v>5825</v>
      </c>
      <c r="AN1986" s="24">
        <v>45536.624920331793</v>
      </c>
      <c r="AO1986" s="24">
        <v>45536.624920331793</v>
      </c>
      <c r="AP1986">
        <v>9</v>
      </c>
      <c r="AQ1986" t="s">
        <v>194</v>
      </c>
      <c r="AR1986">
        <v>244.62492033179296</v>
      </c>
      <c r="AS1986" t="s">
        <v>195</v>
      </c>
      <c r="AT1986" t="s">
        <v>227</v>
      </c>
      <c r="AU1986" t="s">
        <v>197</v>
      </c>
      <c r="AV1986" t="s">
        <v>298</v>
      </c>
      <c r="AW1986" t="s">
        <v>227</v>
      </c>
      <c r="AX1986" t="s">
        <v>197</v>
      </c>
      <c r="AY1986" t="s">
        <v>298</v>
      </c>
    </row>
    <row r="1987" spans="1:51" x14ac:dyDescent="0.45">
      <c r="A1987" s="22">
        <v>873174</v>
      </c>
      <c r="B1987" s="6">
        <v>45536</v>
      </c>
      <c r="C1987" s="22">
        <v>140000</v>
      </c>
      <c r="D1987" s="22">
        <v>133438</v>
      </c>
      <c r="E1987" s="22"/>
      <c r="F1987" s="22">
        <v>61</v>
      </c>
      <c r="G1987" s="22">
        <v>39807</v>
      </c>
      <c r="H1987" s="22">
        <v>3</v>
      </c>
      <c r="I1987" s="22">
        <v>0</v>
      </c>
      <c r="J1987" s="22">
        <v>5</v>
      </c>
      <c r="K1987" s="22">
        <v>1505</v>
      </c>
      <c r="L1987" s="23" t="s">
        <v>755</v>
      </c>
      <c r="M1987" s="23"/>
      <c r="N1987" s="23" t="s">
        <v>184</v>
      </c>
      <c r="O1987" s="23" t="s">
        <v>184</v>
      </c>
      <c r="P1987" s="22">
        <v>10</v>
      </c>
      <c r="Q1987" s="23" t="s">
        <v>673</v>
      </c>
      <c r="R1987" s="23" t="s">
        <v>741</v>
      </c>
      <c r="S1987" s="23" t="s">
        <v>19</v>
      </c>
      <c r="T1987" s="23" t="s">
        <v>741</v>
      </c>
      <c r="U1987" s="23" t="s">
        <v>19</v>
      </c>
      <c r="V1987" s="23" t="s">
        <v>742</v>
      </c>
      <c r="W1987" s="23" t="s">
        <v>188</v>
      </c>
      <c r="X1987" s="23" t="s">
        <v>601</v>
      </c>
      <c r="Y1987" s="22">
        <v>0</v>
      </c>
      <c r="Z1987" s="23"/>
      <c r="AA1987" s="23" t="s">
        <v>191</v>
      </c>
      <c r="AB1987" s="23"/>
      <c r="AC1987" s="23"/>
      <c r="AD1987" s="23"/>
      <c r="AE1987" s="23"/>
      <c r="AF1987" s="23" t="s">
        <v>190</v>
      </c>
      <c r="AG1987" s="23" t="s">
        <v>190</v>
      </c>
      <c r="AH1987" s="23" t="s">
        <v>193</v>
      </c>
      <c r="AI1987" s="23" t="s">
        <v>756</v>
      </c>
      <c r="AJ1987" s="23" t="b">
        <v>0</v>
      </c>
      <c r="AK1987" s="3">
        <v>117</v>
      </c>
      <c r="AL1987" s="3">
        <v>1616</v>
      </c>
      <c r="AM1987" s="3">
        <v>5480</v>
      </c>
      <c r="AN1987" s="24">
        <v>45536.426288734569</v>
      </c>
      <c r="AO1987" s="24">
        <v>45536.426288734569</v>
      </c>
      <c r="AP1987">
        <v>9</v>
      </c>
      <c r="AQ1987" t="s">
        <v>194</v>
      </c>
      <c r="AR1987">
        <v>244.42628873456852</v>
      </c>
      <c r="AS1987" t="s">
        <v>195</v>
      </c>
      <c r="AT1987" t="s">
        <v>223</v>
      </c>
      <c r="AU1987" t="s">
        <v>197</v>
      </c>
      <c r="AV1987" t="s">
        <v>199</v>
      </c>
      <c r="AW1987" t="s">
        <v>223</v>
      </c>
      <c r="AX1987" t="s">
        <v>197</v>
      </c>
      <c r="AY1987" t="s">
        <v>199</v>
      </c>
    </row>
    <row r="1988" spans="1:51" x14ac:dyDescent="0.45">
      <c r="A1988" s="22">
        <v>873175</v>
      </c>
      <c r="B1988" s="6">
        <v>45536</v>
      </c>
      <c r="C1988" s="22">
        <v>140000</v>
      </c>
      <c r="D1988" s="22">
        <v>133438</v>
      </c>
      <c r="E1988" s="22"/>
      <c r="F1988" s="22">
        <v>61</v>
      </c>
      <c r="G1988" s="22">
        <v>39807</v>
      </c>
      <c r="H1988" s="22">
        <v>3</v>
      </c>
      <c r="I1988" s="22">
        <v>0</v>
      </c>
      <c r="J1988" s="22">
        <v>5</v>
      </c>
      <c r="K1988" s="22">
        <v>1505</v>
      </c>
      <c r="L1988" s="23" t="s">
        <v>755</v>
      </c>
      <c r="M1988" s="23"/>
      <c r="N1988" s="23" t="s">
        <v>184</v>
      </c>
      <c r="O1988" s="23" t="s">
        <v>184</v>
      </c>
      <c r="P1988" s="22">
        <v>14</v>
      </c>
      <c r="Q1988" s="23" t="s">
        <v>673</v>
      </c>
      <c r="R1988" s="23" t="s">
        <v>741</v>
      </c>
      <c r="S1988" s="23" t="s">
        <v>19</v>
      </c>
      <c r="T1988" s="23" t="s">
        <v>741</v>
      </c>
      <c r="U1988" s="23" t="s">
        <v>19</v>
      </c>
      <c r="V1988" s="23" t="s">
        <v>742</v>
      </c>
      <c r="W1988" s="23" t="s">
        <v>188</v>
      </c>
      <c r="X1988" s="23" t="s">
        <v>601</v>
      </c>
      <c r="Y1988" s="22">
        <v>0</v>
      </c>
      <c r="Z1988" s="23"/>
      <c r="AA1988" s="23" t="s">
        <v>191</v>
      </c>
      <c r="AB1988" s="23"/>
      <c r="AC1988" s="23"/>
      <c r="AD1988" s="23"/>
      <c r="AE1988" s="23"/>
      <c r="AF1988" s="23" t="s">
        <v>190</v>
      </c>
      <c r="AG1988" s="23" t="s">
        <v>190</v>
      </c>
      <c r="AH1988" s="23" t="s">
        <v>193</v>
      </c>
      <c r="AI1988" s="23" t="s">
        <v>756</v>
      </c>
      <c r="AJ1988" s="23" t="b">
        <v>0</v>
      </c>
      <c r="AK1988" s="3">
        <v>117</v>
      </c>
      <c r="AL1988" s="3">
        <v>1616</v>
      </c>
      <c r="AM1988" s="3">
        <v>5480</v>
      </c>
      <c r="AN1988" s="24">
        <v>45536.426288734569</v>
      </c>
      <c r="AO1988" s="24">
        <v>45536.426288734569</v>
      </c>
      <c r="AP1988">
        <v>9</v>
      </c>
      <c r="AQ1988" t="s">
        <v>194</v>
      </c>
      <c r="AR1988">
        <v>244.42628873456852</v>
      </c>
      <c r="AS1988" t="s">
        <v>195</v>
      </c>
      <c r="AT1988" t="s">
        <v>223</v>
      </c>
      <c r="AU1988" t="s">
        <v>197</v>
      </c>
      <c r="AV1988" t="s">
        <v>199</v>
      </c>
      <c r="AW1988" t="s">
        <v>223</v>
      </c>
      <c r="AX1988" t="s">
        <v>197</v>
      </c>
      <c r="AY1988" t="s">
        <v>199</v>
      </c>
    </row>
    <row r="1989" spans="1:51" x14ac:dyDescent="0.45">
      <c r="A1989" s="22">
        <v>873176</v>
      </c>
      <c r="B1989" s="6">
        <v>45536</v>
      </c>
      <c r="C1989" s="22">
        <v>140000</v>
      </c>
      <c r="D1989" s="22">
        <v>133438</v>
      </c>
      <c r="E1989" s="22"/>
      <c r="F1989" s="22">
        <v>61</v>
      </c>
      <c r="G1989" s="22">
        <v>39807</v>
      </c>
      <c r="H1989" s="22">
        <v>3</v>
      </c>
      <c r="I1989" s="22">
        <v>0</v>
      </c>
      <c r="J1989" s="22">
        <v>5</v>
      </c>
      <c r="K1989" s="22">
        <v>1505</v>
      </c>
      <c r="L1989" s="23" t="s">
        <v>755</v>
      </c>
      <c r="M1989" s="23"/>
      <c r="N1989" s="23" t="s">
        <v>184</v>
      </c>
      <c r="O1989" s="23" t="s">
        <v>184</v>
      </c>
      <c r="P1989" s="22">
        <v>10</v>
      </c>
      <c r="Q1989" s="23" t="s">
        <v>673</v>
      </c>
      <c r="R1989" s="23" t="s">
        <v>741</v>
      </c>
      <c r="S1989" s="23" t="s">
        <v>19</v>
      </c>
      <c r="T1989" s="23" t="s">
        <v>741</v>
      </c>
      <c r="U1989" s="23" t="s">
        <v>19</v>
      </c>
      <c r="V1989" s="23" t="s">
        <v>742</v>
      </c>
      <c r="W1989" s="23" t="s">
        <v>188</v>
      </c>
      <c r="X1989" s="23" t="s">
        <v>601</v>
      </c>
      <c r="Y1989" s="22">
        <v>0</v>
      </c>
      <c r="Z1989" s="23"/>
      <c r="AA1989" s="23" t="s">
        <v>191</v>
      </c>
      <c r="AB1989" s="23"/>
      <c r="AC1989" s="23"/>
      <c r="AD1989" s="23"/>
      <c r="AE1989" s="23"/>
      <c r="AF1989" s="23" t="s">
        <v>190</v>
      </c>
      <c r="AG1989" s="23" t="s">
        <v>190</v>
      </c>
      <c r="AH1989" s="23" t="s">
        <v>193</v>
      </c>
      <c r="AI1989" s="23" t="s">
        <v>756</v>
      </c>
      <c r="AJ1989" s="23" t="b">
        <v>0</v>
      </c>
      <c r="AK1989" s="3">
        <v>117</v>
      </c>
      <c r="AL1989" s="3">
        <v>1616</v>
      </c>
      <c r="AM1989" s="3">
        <v>5480</v>
      </c>
      <c r="AN1989" s="24">
        <v>45536.426288734569</v>
      </c>
      <c r="AO1989" s="24">
        <v>45536.426288734569</v>
      </c>
      <c r="AP1989">
        <v>9</v>
      </c>
      <c r="AQ1989" t="s">
        <v>194</v>
      </c>
      <c r="AR1989">
        <v>244.42628873456852</v>
      </c>
      <c r="AS1989" t="s">
        <v>195</v>
      </c>
      <c r="AT1989" t="s">
        <v>223</v>
      </c>
      <c r="AU1989" t="s">
        <v>197</v>
      </c>
      <c r="AV1989" t="s">
        <v>199</v>
      </c>
      <c r="AW1989" t="s">
        <v>223</v>
      </c>
      <c r="AX1989" t="s">
        <v>197</v>
      </c>
      <c r="AY1989" t="s">
        <v>199</v>
      </c>
    </row>
    <row r="1990" spans="1:51" x14ac:dyDescent="0.45">
      <c r="A1990" s="22">
        <v>873177</v>
      </c>
      <c r="B1990" s="6">
        <v>45536</v>
      </c>
      <c r="C1990" s="22">
        <v>140000</v>
      </c>
      <c r="D1990" s="22">
        <v>133438</v>
      </c>
      <c r="E1990" s="22"/>
      <c r="F1990" s="22">
        <v>61</v>
      </c>
      <c r="G1990" s="22">
        <v>39807</v>
      </c>
      <c r="H1990" s="22">
        <v>3</v>
      </c>
      <c r="I1990" s="22">
        <v>0</v>
      </c>
      <c r="J1990" s="22">
        <v>5</v>
      </c>
      <c r="K1990" s="22">
        <v>1505</v>
      </c>
      <c r="L1990" s="23" t="s">
        <v>755</v>
      </c>
      <c r="M1990" s="23"/>
      <c r="N1990" s="23" t="s">
        <v>184</v>
      </c>
      <c r="O1990" s="23" t="s">
        <v>184</v>
      </c>
      <c r="P1990" s="22">
        <v>14</v>
      </c>
      <c r="Q1990" s="23" t="s">
        <v>673</v>
      </c>
      <c r="R1990" s="23" t="s">
        <v>741</v>
      </c>
      <c r="S1990" s="23" t="s">
        <v>19</v>
      </c>
      <c r="T1990" s="23" t="s">
        <v>741</v>
      </c>
      <c r="U1990" s="23" t="s">
        <v>19</v>
      </c>
      <c r="V1990" s="23" t="s">
        <v>742</v>
      </c>
      <c r="W1990" s="23" t="s">
        <v>188</v>
      </c>
      <c r="X1990" s="23" t="s">
        <v>601</v>
      </c>
      <c r="Y1990" s="22">
        <v>0</v>
      </c>
      <c r="Z1990" s="23"/>
      <c r="AA1990" s="23" t="s">
        <v>191</v>
      </c>
      <c r="AB1990" s="23"/>
      <c r="AC1990" s="23"/>
      <c r="AD1990" s="23"/>
      <c r="AE1990" s="23"/>
      <c r="AF1990" s="23" t="s">
        <v>190</v>
      </c>
      <c r="AG1990" s="23" t="s">
        <v>190</v>
      </c>
      <c r="AH1990" s="23" t="s">
        <v>193</v>
      </c>
      <c r="AI1990" s="23" t="s">
        <v>756</v>
      </c>
      <c r="AJ1990" s="23" t="b">
        <v>0</v>
      </c>
      <c r="AK1990" s="3">
        <v>117</v>
      </c>
      <c r="AL1990" s="3">
        <v>1616</v>
      </c>
      <c r="AM1990" s="3">
        <v>5480</v>
      </c>
      <c r="AN1990" s="24">
        <v>45536.426288734569</v>
      </c>
      <c r="AO1990" s="24">
        <v>45536.426288734569</v>
      </c>
      <c r="AP1990">
        <v>9</v>
      </c>
      <c r="AQ1990" t="s">
        <v>194</v>
      </c>
      <c r="AR1990">
        <v>244.42628873456852</v>
      </c>
      <c r="AS1990" t="s">
        <v>195</v>
      </c>
      <c r="AT1990" t="s">
        <v>223</v>
      </c>
      <c r="AU1990" t="s">
        <v>197</v>
      </c>
      <c r="AV1990" t="s">
        <v>199</v>
      </c>
      <c r="AW1990" t="s">
        <v>223</v>
      </c>
      <c r="AX1990" t="s">
        <v>197</v>
      </c>
      <c r="AY1990" t="s">
        <v>199</v>
      </c>
    </row>
    <row r="1991" spans="1:51" x14ac:dyDescent="0.45">
      <c r="A1991" s="22">
        <v>873766</v>
      </c>
      <c r="B1991" s="6">
        <v>45536</v>
      </c>
      <c r="C1991" s="22">
        <v>140000</v>
      </c>
      <c r="D1991" s="22">
        <v>171068</v>
      </c>
      <c r="E1991" s="22"/>
      <c r="F1991" s="22">
        <v>103</v>
      </c>
      <c r="G1991" s="22">
        <v>36582</v>
      </c>
      <c r="H1991" s="22">
        <v>86</v>
      </c>
      <c r="I1991" s="22"/>
      <c r="J1991" s="22">
        <v>6833</v>
      </c>
      <c r="K1991" s="22">
        <v>101542</v>
      </c>
      <c r="L1991" s="23" t="s">
        <v>1381</v>
      </c>
      <c r="M1991" s="23"/>
      <c r="N1991" s="23" t="s">
        <v>184</v>
      </c>
      <c r="O1991" s="23" t="s">
        <v>672</v>
      </c>
      <c r="P1991" s="22">
        <v>10</v>
      </c>
      <c r="Q1991" s="23" t="s">
        <v>673</v>
      </c>
      <c r="R1991" s="23" t="s">
        <v>667</v>
      </c>
      <c r="S1991" s="23" t="s">
        <v>22</v>
      </c>
      <c r="T1991" s="23" t="s">
        <v>667</v>
      </c>
      <c r="U1991" s="23" t="s">
        <v>22</v>
      </c>
      <c r="V1991" s="23" t="s">
        <v>674</v>
      </c>
      <c r="W1991" s="23" t="s">
        <v>188</v>
      </c>
      <c r="X1991" s="23" t="s">
        <v>189</v>
      </c>
      <c r="Y1991" s="22">
        <v>0</v>
      </c>
      <c r="Z1991" s="23" t="s">
        <v>190</v>
      </c>
      <c r="AA1991" s="23" t="s">
        <v>191</v>
      </c>
      <c r="AB1991" s="23" t="s">
        <v>190</v>
      </c>
      <c r="AC1991" s="23" t="s">
        <v>190</v>
      </c>
      <c r="AD1991" s="23" t="s">
        <v>190</v>
      </c>
      <c r="AE1991" s="23" t="s">
        <v>98</v>
      </c>
      <c r="AF1991" s="23"/>
      <c r="AG1991" s="23"/>
      <c r="AH1991" s="23"/>
      <c r="AI1991" s="23"/>
      <c r="AJ1991" s="23" t="b">
        <v>0</v>
      </c>
      <c r="AK1991" s="3">
        <v>63</v>
      </c>
      <c r="AL1991" s="3">
        <v>4952</v>
      </c>
      <c r="AM1991" s="3">
        <v>5889</v>
      </c>
      <c r="AN1991" s="24">
        <v>45536.645871180554</v>
      </c>
      <c r="AO1991" s="24">
        <v>45536.645871180554</v>
      </c>
      <c r="AP1991">
        <v>9</v>
      </c>
      <c r="AQ1991" t="s">
        <v>194</v>
      </c>
      <c r="AR1991">
        <v>244.64587118055351</v>
      </c>
      <c r="AS1991" t="s">
        <v>195</v>
      </c>
      <c r="AT1991" t="s">
        <v>228</v>
      </c>
      <c r="AU1991" t="s">
        <v>197</v>
      </c>
      <c r="AV1991" t="s">
        <v>235</v>
      </c>
      <c r="AW1991" t="s">
        <v>228</v>
      </c>
      <c r="AX1991" t="s">
        <v>197</v>
      </c>
      <c r="AY1991" t="s">
        <v>235</v>
      </c>
    </row>
    <row r="1992" spans="1:51" x14ac:dyDescent="0.45">
      <c r="A1992" s="22">
        <v>873767</v>
      </c>
      <c r="B1992" s="6">
        <v>45536</v>
      </c>
      <c r="C1992" s="22">
        <v>140000</v>
      </c>
      <c r="D1992" s="22">
        <v>171068</v>
      </c>
      <c r="E1992" s="22"/>
      <c r="F1992" s="22">
        <v>103</v>
      </c>
      <c r="G1992" s="22">
        <v>36582</v>
      </c>
      <c r="H1992" s="22">
        <v>86</v>
      </c>
      <c r="I1992" s="22"/>
      <c r="J1992" s="22">
        <v>6833</v>
      </c>
      <c r="K1992" s="22">
        <v>101542</v>
      </c>
      <c r="L1992" s="23" t="s">
        <v>1381</v>
      </c>
      <c r="M1992" s="23"/>
      <c r="N1992" s="23" t="s">
        <v>184</v>
      </c>
      <c r="O1992" s="23" t="s">
        <v>672</v>
      </c>
      <c r="P1992" s="22">
        <v>14</v>
      </c>
      <c r="Q1992" s="23" t="s">
        <v>673</v>
      </c>
      <c r="R1992" s="23" t="s">
        <v>667</v>
      </c>
      <c r="S1992" s="23" t="s">
        <v>22</v>
      </c>
      <c r="T1992" s="23" t="s">
        <v>667</v>
      </c>
      <c r="U1992" s="23" t="s">
        <v>22</v>
      </c>
      <c r="V1992" s="23" t="s">
        <v>674</v>
      </c>
      <c r="W1992" s="23" t="s">
        <v>188</v>
      </c>
      <c r="X1992" s="23" t="s">
        <v>189</v>
      </c>
      <c r="Y1992" s="22">
        <v>0</v>
      </c>
      <c r="Z1992" s="23" t="s">
        <v>190</v>
      </c>
      <c r="AA1992" s="23" t="s">
        <v>191</v>
      </c>
      <c r="AB1992" s="23" t="s">
        <v>190</v>
      </c>
      <c r="AC1992" s="23" t="s">
        <v>190</v>
      </c>
      <c r="AD1992" s="23" t="s">
        <v>190</v>
      </c>
      <c r="AE1992" s="23" t="s">
        <v>98</v>
      </c>
      <c r="AF1992" s="23"/>
      <c r="AG1992" s="23"/>
      <c r="AH1992" s="23"/>
      <c r="AI1992" s="23"/>
      <c r="AJ1992" s="23" t="b">
        <v>0</v>
      </c>
      <c r="AK1992" s="3">
        <v>63</v>
      </c>
      <c r="AL1992" s="3">
        <v>4952</v>
      </c>
      <c r="AM1992" s="3">
        <v>5889</v>
      </c>
      <c r="AN1992" s="24">
        <v>45536.645871180554</v>
      </c>
      <c r="AO1992" s="24">
        <v>45536.645871180554</v>
      </c>
      <c r="AP1992">
        <v>9</v>
      </c>
      <c r="AQ1992" t="s">
        <v>194</v>
      </c>
      <c r="AR1992">
        <v>244.64587118055351</v>
      </c>
      <c r="AS1992" t="s">
        <v>195</v>
      </c>
      <c r="AT1992" t="s">
        <v>228</v>
      </c>
      <c r="AU1992" t="s">
        <v>197</v>
      </c>
      <c r="AV1992" t="s">
        <v>235</v>
      </c>
      <c r="AW1992" t="s">
        <v>228</v>
      </c>
      <c r="AX1992" t="s">
        <v>197</v>
      </c>
      <c r="AY1992" t="s">
        <v>235</v>
      </c>
    </row>
    <row r="1993" spans="1:51" x14ac:dyDescent="0.45">
      <c r="A1993" s="22">
        <v>873768</v>
      </c>
      <c r="B1993" s="6">
        <v>45536</v>
      </c>
      <c r="C1993" s="22">
        <v>140000</v>
      </c>
      <c r="D1993" s="22">
        <v>171068</v>
      </c>
      <c r="E1993" s="22"/>
      <c r="F1993" s="22">
        <v>103</v>
      </c>
      <c r="G1993" s="22">
        <v>36582</v>
      </c>
      <c r="H1993" s="22">
        <v>86</v>
      </c>
      <c r="I1993" s="22"/>
      <c r="J1993" s="22">
        <v>6833</v>
      </c>
      <c r="K1993" s="22">
        <v>101542</v>
      </c>
      <c r="L1993" s="23" t="s">
        <v>1381</v>
      </c>
      <c r="M1993" s="23"/>
      <c r="N1993" s="23" t="s">
        <v>184</v>
      </c>
      <c r="O1993" s="23" t="s">
        <v>672</v>
      </c>
      <c r="P1993" s="22">
        <v>10</v>
      </c>
      <c r="Q1993" s="23" t="s">
        <v>673</v>
      </c>
      <c r="R1993" s="23" t="s">
        <v>667</v>
      </c>
      <c r="S1993" s="23" t="s">
        <v>22</v>
      </c>
      <c r="T1993" s="23" t="s">
        <v>667</v>
      </c>
      <c r="U1993" s="23" t="s">
        <v>22</v>
      </c>
      <c r="V1993" s="23" t="s">
        <v>674</v>
      </c>
      <c r="W1993" s="23" t="s">
        <v>188</v>
      </c>
      <c r="X1993" s="23" t="s">
        <v>189</v>
      </c>
      <c r="Y1993" s="22">
        <v>0</v>
      </c>
      <c r="Z1993" s="23" t="s">
        <v>190</v>
      </c>
      <c r="AA1993" s="23" t="s">
        <v>191</v>
      </c>
      <c r="AB1993" s="23" t="s">
        <v>190</v>
      </c>
      <c r="AC1993" s="23" t="s">
        <v>190</v>
      </c>
      <c r="AD1993" s="23" t="s">
        <v>190</v>
      </c>
      <c r="AE1993" s="23" t="s">
        <v>98</v>
      </c>
      <c r="AF1993" s="23"/>
      <c r="AG1993" s="23"/>
      <c r="AH1993" s="23"/>
      <c r="AI1993" s="23"/>
      <c r="AJ1993" s="23" t="b">
        <v>0</v>
      </c>
      <c r="AK1993" s="3">
        <v>63</v>
      </c>
      <c r="AL1993" s="3">
        <v>4952</v>
      </c>
      <c r="AM1993" s="3">
        <v>5889</v>
      </c>
      <c r="AN1993" s="24">
        <v>45536.645871180554</v>
      </c>
      <c r="AO1993" s="24">
        <v>45536.645871180554</v>
      </c>
      <c r="AP1993">
        <v>9</v>
      </c>
      <c r="AQ1993" t="s">
        <v>194</v>
      </c>
      <c r="AR1993">
        <v>244.64587118055351</v>
      </c>
      <c r="AS1993" t="s">
        <v>195</v>
      </c>
      <c r="AT1993" t="s">
        <v>228</v>
      </c>
      <c r="AU1993" t="s">
        <v>197</v>
      </c>
      <c r="AV1993" t="s">
        <v>235</v>
      </c>
      <c r="AW1993" t="s">
        <v>228</v>
      </c>
      <c r="AX1993" t="s">
        <v>197</v>
      </c>
      <c r="AY1993" t="s">
        <v>235</v>
      </c>
    </row>
    <row r="1994" spans="1:51" x14ac:dyDescent="0.45">
      <c r="A1994" s="22">
        <v>873769</v>
      </c>
      <c r="B1994" s="6">
        <v>45536</v>
      </c>
      <c r="C1994" s="22">
        <v>140000</v>
      </c>
      <c r="D1994" s="22">
        <v>171068</v>
      </c>
      <c r="E1994" s="22"/>
      <c r="F1994" s="22">
        <v>103</v>
      </c>
      <c r="G1994" s="22">
        <v>36582</v>
      </c>
      <c r="H1994" s="22">
        <v>86</v>
      </c>
      <c r="I1994" s="22"/>
      <c r="J1994" s="22">
        <v>6833</v>
      </c>
      <c r="K1994" s="22">
        <v>101542</v>
      </c>
      <c r="L1994" s="23" t="s">
        <v>1381</v>
      </c>
      <c r="M1994" s="23"/>
      <c r="N1994" s="23" t="s">
        <v>184</v>
      </c>
      <c r="O1994" s="23" t="s">
        <v>672</v>
      </c>
      <c r="P1994" s="22">
        <v>14</v>
      </c>
      <c r="Q1994" s="23" t="s">
        <v>673</v>
      </c>
      <c r="R1994" s="23" t="s">
        <v>667</v>
      </c>
      <c r="S1994" s="23" t="s">
        <v>22</v>
      </c>
      <c r="T1994" s="23" t="s">
        <v>667</v>
      </c>
      <c r="U1994" s="23" t="s">
        <v>22</v>
      </c>
      <c r="V1994" s="23" t="s">
        <v>674</v>
      </c>
      <c r="W1994" s="23" t="s">
        <v>188</v>
      </c>
      <c r="X1994" s="23" t="s">
        <v>189</v>
      </c>
      <c r="Y1994" s="22">
        <v>0</v>
      </c>
      <c r="Z1994" s="23" t="s">
        <v>190</v>
      </c>
      <c r="AA1994" s="23" t="s">
        <v>191</v>
      </c>
      <c r="AB1994" s="23" t="s">
        <v>190</v>
      </c>
      <c r="AC1994" s="23" t="s">
        <v>190</v>
      </c>
      <c r="AD1994" s="23" t="s">
        <v>190</v>
      </c>
      <c r="AE1994" s="23" t="s">
        <v>98</v>
      </c>
      <c r="AF1994" s="23"/>
      <c r="AG1994" s="23"/>
      <c r="AH1994" s="23"/>
      <c r="AI1994" s="23"/>
      <c r="AJ1994" s="23" t="b">
        <v>0</v>
      </c>
      <c r="AK1994" s="3">
        <v>63</v>
      </c>
      <c r="AL1994" s="3">
        <v>4952</v>
      </c>
      <c r="AM1994" s="3">
        <v>5889</v>
      </c>
      <c r="AN1994" s="24">
        <v>45536.645871180554</v>
      </c>
      <c r="AO1994" s="24">
        <v>45536.645871180554</v>
      </c>
      <c r="AP1994">
        <v>9</v>
      </c>
      <c r="AQ1994" t="s">
        <v>194</v>
      </c>
      <c r="AR1994">
        <v>244.64587118055351</v>
      </c>
      <c r="AS1994" t="s">
        <v>195</v>
      </c>
      <c r="AT1994" t="s">
        <v>228</v>
      </c>
      <c r="AU1994" t="s">
        <v>197</v>
      </c>
      <c r="AV1994" t="s">
        <v>235</v>
      </c>
      <c r="AW1994" t="s">
        <v>228</v>
      </c>
      <c r="AX1994" t="s">
        <v>197</v>
      </c>
      <c r="AY1994" t="s">
        <v>235</v>
      </c>
    </row>
    <row r="1995" spans="1:51" x14ac:dyDescent="0.45">
      <c r="A1995" s="22">
        <v>874004</v>
      </c>
      <c r="B1995" s="6">
        <v>45536</v>
      </c>
      <c r="C1995" s="22">
        <v>140000</v>
      </c>
      <c r="D1995" s="22">
        <v>154611</v>
      </c>
      <c r="E1995" s="22"/>
      <c r="F1995" s="22">
        <v>16</v>
      </c>
      <c r="G1995" s="22">
        <v>102073</v>
      </c>
      <c r="H1995" s="22">
        <v>0</v>
      </c>
      <c r="I1995" s="22"/>
      <c r="J1995" s="22">
        <v>2</v>
      </c>
      <c r="K1995" s="22">
        <v>101559</v>
      </c>
      <c r="L1995" s="23" t="s">
        <v>1419</v>
      </c>
      <c r="M1995" s="23"/>
      <c r="N1995" s="23" t="s">
        <v>184</v>
      </c>
      <c r="O1995" s="23" t="s">
        <v>225</v>
      </c>
      <c r="P1995" s="22">
        <v>20</v>
      </c>
      <c r="Q1995" s="23" t="s">
        <v>186</v>
      </c>
      <c r="R1995" s="23"/>
      <c r="S1995" s="23"/>
      <c r="T1995" s="23"/>
      <c r="U1995" s="23"/>
      <c r="V1995" s="23" t="s">
        <v>187</v>
      </c>
      <c r="W1995" s="23" t="s">
        <v>188</v>
      </c>
      <c r="X1995" s="23" t="s">
        <v>189</v>
      </c>
      <c r="Y1995" s="22">
        <v>0</v>
      </c>
      <c r="Z1995" s="23" t="s">
        <v>190</v>
      </c>
      <c r="AA1995" s="23" t="s">
        <v>191</v>
      </c>
      <c r="AB1995" s="23" t="s">
        <v>190</v>
      </c>
      <c r="AC1995" s="23" t="s">
        <v>192</v>
      </c>
      <c r="AD1995" s="23" t="s">
        <v>281</v>
      </c>
      <c r="AE1995" s="23" t="s">
        <v>67</v>
      </c>
      <c r="AF1995" s="23"/>
      <c r="AG1995" s="23"/>
      <c r="AH1995" s="23"/>
      <c r="AI1995" s="23"/>
      <c r="AJ1995" s="23" t="b">
        <v>0</v>
      </c>
      <c r="AK1995" s="3">
        <v>97</v>
      </c>
      <c r="AL1995" s="3">
        <v>2408</v>
      </c>
      <c r="AM1995" s="3">
        <v>6104</v>
      </c>
      <c r="AN1995" s="24">
        <v>45536.654333757717</v>
      </c>
      <c r="AO1995" s="24">
        <v>45536.654333757717</v>
      </c>
      <c r="AP1995">
        <v>9</v>
      </c>
      <c r="AQ1995" t="s">
        <v>194</v>
      </c>
      <c r="AR1995">
        <v>244.65433375771681</v>
      </c>
      <c r="AS1995" t="s">
        <v>195</v>
      </c>
      <c r="AT1995" t="s">
        <v>228</v>
      </c>
      <c r="AU1995" t="s">
        <v>197</v>
      </c>
      <c r="AV1995" t="s">
        <v>227</v>
      </c>
      <c r="AW1995" t="s">
        <v>228</v>
      </c>
      <c r="AX1995" t="s">
        <v>197</v>
      </c>
      <c r="AY1995" t="s">
        <v>227</v>
      </c>
    </row>
    <row r="1996" spans="1:51" x14ac:dyDescent="0.45">
      <c r="A1996" s="22">
        <v>874438</v>
      </c>
      <c r="B1996" s="6">
        <v>45536</v>
      </c>
      <c r="C1996" s="22">
        <v>140000</v>
      </c>
      <c r="D1996" s="22">
        <v>131970</v>
      </c>
      <c r="E1996" s="22"/>
      <c r="F1996" s="22">
        <v>118</v>
      </c>
      <c r="G1996" s="22">
        <v>99819</v>
      </c>
      <c r="H1996" s="22">
        <v>0</v>
      </c>
      <c r="I1996" s="22"/>
      <c r="J1996" s="22">
        <v>2</v>
      </c>
      <c r="K1996" s="22">
        <v>102099</v>
      </c>
      <c r="L1996" s="23" t="s">
        <v>1432</v>
      </c>
      <c r="M1996" s="23"/>
      <c r="N1996" s="23" t="s">
        <v>184</v>
      </c>
      <c r="O1996" s="23" t="s">
        <v>225</v>
      </c>
      <c r="P1996" s="22">
        <v>20</v>
      </c>
      <c r="Q1996" s="23" t="s">
        <v>186</v>
      </c>
      <c r="R1996" s="23"/>
      <c r="S1996" s="23"/>
      <c r="T1996" s="23"/>
      <c r="U1996" s="23"/>
      <c r="V1996" s="23" t="s">
        <v>187</v>
      </c>
      <c r="W1996" s="23" t="s">
        <v>188</v>
      </c>
      <c r="X1996" s="23" t="s">
        <v>189</v>
      </c>
      <c r="Y1996" s="22">
        <v>0</v>
      </c>
      <c r="Z1996" s="23" t="s">
        <v>190</v>
      </c>
      <c r="AA1996" s="23" t="s">
        <v>191</v>
      </c>
      <c r="AB1996" s="23" t="s">
        <v>190</v>
      </c>
      <c r="AC1996" s="23" t="s">
        <v>192</v>
      </c>
      <c r="AD1996" s="23" t="s">
        <v>281</v>
      </c>
      <c r="AE1996" s="23" t="s">
        <v>67</v>
      </c>
      <c r="AF1996" s="23"/>
      <c r="AG1996" s="23"/>
      <c r="AH1996" s="23"/>
      <c r="AI1996" s="23"/>
      <c r="AJ1996" s="23" t="b">
        <v>0</v>
      </c>
      <c r="AK1996" s="3">
        <v>115</v>
      </c>
      <c r="AL1996" s="3">
        <v>2408</v>
      </c>
      <c r="AM1996" s="3">
        <v>6489</v>
      </c>
      <c r="AN1996" s="24">
        <v>45536.688659066356</v>
      </c>
      <c r="AO1996" s="24">
        <v>45536.688659066356</v>
      </c>
      <c r="AP1996">
        <v>9</v>
      </c>
      <c r="AQ1996" t="s">
        <v>194</v>
      </c>
      <c r="AR1996">
        <v>244.68865906635619</v>
      </c>
      <c r="AS1996" t="s">
        <v>195</v>
      </c>
      <c r="AT1996" t="s">
        <v>198</v>
      </c>
      <c r="AU1996" t="s">
        <v>197</v>
      </c>
      <c r="AV1996" t="s">
        <v>362</v>
      </c>
      <c r="AW1996" t="s">
        <v>198</v>
      </c>
      <c r="AX1996" t="s">
        <v>197</v>
      </c>
      <c r="AY1996" t="s">
        <v>362</v>
      </c>
    </row>
    <row r="1997" spans="1:51" x14ac:dyDescent="0.45">
      <c r="A1997" s="22">
        <v>874025</v>
      </c>
      <c r="B1997" s="6">
        <v>45536</v>
      </c>
      <c r="C1997" s="22">
        <v>140000</v>
      </c>
      <c r="D1997" s="22">
        <v>170079</v>
      </c>
      <c r="E1997" s="22"/>
      <c r="F1997" s="22">
        <v>15</v>
      </c>
      <c r="G1997" s="22">
        <v>102825</v>
      </c>
      <c r="H1997" s="22">
        <v>0</v>
      </c>
      <c r="I1997" s="22"/>
      <c r="J1997" s="22">
        <v>60</v>
      </c>
      <c r="K1997" s="22">
        <v>102130</v>
      </c>
      <c r="L1997" s="23" t="s">
        <v>1444</v>
      </c>
      <c r="M1997" s="23"/>
      <c r="N1997" s="23" t="s">
        <v>184</v>
      </c>
      <c r="O1997" s="23" t="s">
        <v>225</v>
      </c>
      <c r="P1997" s="22">
        <v>20</v>
      </c>
      <c r="Q1997" s="23" t="s">
        <v>186</v>
      </c>
      <c r="R1997" s="23"/>
      <c r="S1997" s="23"/>
      <c r="T1997" s="23"/>
      <c r="U1997" s="23"/>
      <c r="V1997" s="23" t="s">
        <v>187</v>
      </c>
      <c r="W1997" s="23" t="s">
        <v>188</v>
      </c>
      <c r="X1997" s="23" t="s">
        <v>189</v>
      </c>
      <c r="Y1997" s="22">
        <v>0</v>
      </c>
      <c r="Z1997" s="23" t="s">
        <v>190</v>
      </c>
      <c r="AA1997" s="23" t="s">
        <v>191</v>
      </c>
      <c r="AB1997" s="23" t="s">
        <v>190</v>
      </c>
      <c r="AC1997" s="23" t="s">
        <v>192</v>
      </c>
      <c r="AD1997" s="23" t="s">
        <v>281</v>
      </c>
      <c r="AE1997" s="23" t="s">
        <v>67</v>
      </c>
      <c r="AF1997" s="23"/>
      <c r="AG1997" s="23"/>
      <c r="AH1997" s="23"/>
      <c r="AI1997" s="23"/>
      <c r="AJ1997" s="23" t="b">
        <v>0</v>
      </c>
      <c r="AK1997" s="3">
        <v>119</v>
      </c>
      <c r="AL1997" s="3">
        <v>2408</v>
      </c>
      <c r="AM1997" s="3">
        <v>6126</v>
      </c>
      <c r="AN1997" s="24">
        <v>45536.654894521605</v>
      </c>
      <c r="AO1997" s="24">
        <v>45536.654894521605</v>
      </c>
      <c r="AP1997">
        <v>9</v>
      </c>
      <c r="AQ1997" t="s">
        <v>194</v>
      </c>
      <c r="AR1997">
        <v>244.65489452160546</v>
      </c>
      <c r="AS1997" t="s">
        <v>195</v>
      </c>
      <c r="AT1997" t="s">
        <v>228</v>
      </c>
      <c r="AU1997" t="s">
        <v>197</v>
      </c>
      <c r="AV1997" t="s">
        <v>235</v>
      </c>
      <c r="AW1997" t="s">
        <v>228</v>
      </c>
      <c r="AX1997" t="s">
        <v>197</v>
      </c>
      <c r="AY1997" t="s">
        <v>235</v>
      </c>
    </row>
    <row r="1998" spans="1:51" x14ac:dyDescent="0.45">
      <c r="A1998" s="22">
        <v>874223</v>
      </c>
      <c r="B1998" s="6">
        <v>45536</v>
      </c>
      <c r="C1998" s="22">
        <v>140000</v>
      </c>
      <c r="D1998" s="22">
        <v>342907</v>
      </c>
      <c r="E1998" s="22"/>
      <c r="F1998" s="22">
        <v>193</v>
      </c>
      <c r="G1998" s="22">
        <v>33321</v>
      </c>
      <c r="H1998" s="22">
        <v>0</v>
      </c>
      <c r="I1998" s="22"/>
      <c r="J1998" s="22">
        <v>6515</v>
      </c>
      <c r="K1998" s="22">
        <v>1477</v>
      </c>
      <c r="L1998" s="23" t="s">
        <v>1484</v>
      </c>
      <c r="M1998" s="23"/>
      <c r="N1998" s="23" t="s">
        <v>184</v>
      </c>
      <c r="O1998" s="23" t="s">
        <v>225</v>
      </c>
      <c r="P1998" s="22">
        <v>18</v>
      </c>
      <c r="Q1998" s="23" t="s">
        <v>279</v>
      </c>
      <c r="R1998" s="23"/>
      <c r="S1998" s="23"/>
      <c r="T1998" s="23"/>
      <c r="U1998" s="23"/>
      <c r="V1998" s="23" t="s">
        <v>187</v>
      </c>
      <c r="W1998" s="23" t="s">
        <v>188</v>
      </c>
      <c r="X1998" s="23" t="s">
        <v>189</v>
      </c>
      <c r="Y1998" s="22">
        <v>0</v>
      </c>
      <c r="Z1998" s="23" t="s">
        <v>190</v>
      </c>
      <c r="AA1998" s="23" t="s">
        <v>191</v>
      </c>
      <c r="AB1998" s="23" t="s">
        <v>190</v>
      </c>
      <c r="AC1998" s="23" t="s">
        <v>280</v>
      </c>
      <c r="AD1998" s="23" t="s">
        <v>281</v>
      </c>
      <c r="AE1998" s="23" t="s">
        <v>91</v>
      </c>
      <c r="AF1998" s="23"/>
      <c r="AG1998" s="23"/>
      <c r="AH1998" s="23"/>
      <c r="AI1998" s="23"/>
      <c r="AJ1998" s="23" t="b">
        <v>0</v>
      </c>
      <c r="AK1998" s="3">
        <v>62</v>
      </c>
      <c r="AL1998" s="3">
        <v>2408</v>
      </c>
      <c r="AM1998" s="3">
        <v>6321</v>
      </c>
      <c r="AN1998" s="24">
        <v>45536.665960339509</v>
      </c>
      <c r="AO1998" s="24">
        <v>45536.665960339509</v>
      </c>
      <c r="AP1998">
        <v>9</v>
      </c>
      <c r="AQ1998" t="s">
        <v>194</v>
      </c>
      <c r="AR1998">
        <v>244.66596033950918</v>
      </c>
      <c r="AS1998" t="s">
        <v>195</v>
      </c>
      <c r="AT1998" t="s">
        <v>228</v>
      </c>
      <c r="AU1998" t="s">
        <v>197</v>
      </c>
      <c r="AV1998" t="s">
        <v>261</v>
      </c>
      <c r="AW1998" t="s">
        <v>228</v>
      </c>
      <c r="AX1998" t="s">
        <v>197</v>
      </c>
      <c r="AY1998" t="s">
        <v>261</v>
      </c>
    </row>
    <row r="1999" spans="1:51" x14ac:dyDescent="0.45">
      <c r="A1999" s="22">
        <v>871878</v>
      </c>
      <c r="B1999" s="6">
        <v>45536</v>
      </c>
      <c r="C1999" s="22">
        <v>140000</v>
      </c>
      <c r="D1999" s="22">
        <v>141498</v>
      </c>
      <c r="E1999" s="22"/>
      <c r="F1999" s="22">
        <v>144</v>
      </c>
      <c r="G1999" s="22">
        <v>6505</v>
      </c>
      <c r="H1999" s="22">
        <v>0</v>
      </c>
      <c r="I1999" s="22"/>
      <c r="J1999" s="22">
        <v>44</v>
      </c>
      <c r="K1999" s="22">
        <v>8647</v>
      </c>
      <c r="L1999" s="23" t="s">
        <v>270</v>
      </c>
      <c r="M1999" s="23"/>
      <c r="N1999" s="23" t="s">
        <v>184</v>
      </c>
      <c r="O1999" s="23" t="s">
        <v>216</v>
      </c>
      <c r="P1999" s="22">
        <v>11</v>
      </c>
      <c r="Q1999" s="23" t="s">
        <v>271</v>
      </c>
      <c r="R1999" s="23"/>
      <c r="S1999" s="23"/>
      <c r="T1999" s="23"/>
      <c r="U1999" s="23"/>
      <c r="V1999" s="23" t="s">
        <v>187</v>
      </c>
      <c r="W1999" s="23" t="s">
        <v>188</v>
      </c>
      <c r="X1999" s="23" t="s">
        <v>189</v>
      </c>
      <c r="Y1999" s="22">
        <v>0</v>
      </c>
      <c r="Z1999" s="23" t="s">
        <v>190</v>
      </c>
      <c r="AA1999" s="23" t="s">
        <v>191</v>
      </c>
      <c r="AB1999" s="23" t="s">
        <v>190</v>
      </c>
      <c r="AC1999" s="23" t="s">
        <v>272</v>
      </c>
      <c r="AD1999" s="23" t="s">
        <v>193</v>
      </c>
      <c r="AE1999" s="23" t="s">
        <v>80</v>
      </c>
      <c r="AF1999" s="23"/>
      <c r="AG1999" s="23"/>
      <c r="AH1999" s="23"/>
      <c r="AI1999" s="23"/>
      <c r="AJ1999" s="23" t="b">
        <v>0</v>
      </c>
      <c r="AK1999" s="3">
        <v>111</v>
      </c>
      <c r="AL1999" s="3">
        <v>4604</v>
      </c>
      <c r="AM1999" s="3">
        <v>4448</v>
      </c>
      <c r="AN1999" s="24">
        <v>45536.136868016976</v>
      </c>
      <c r="AO1999" s="24">
        <v>45536.136868016976</v>
      </c>
      <c r="AP1999">
        <v>9</v>
      </c>
      <c r="AQ1999" t="s">
        <v>194</v>
      </c>
      <c r="AR1999">
        <v>244.13686801697622</v>
      </c>
      <c r="AS1999" t="s">
        <v>195</v>
      </c>
      <c r="AT1999" t="s">
        <v>251</v>
      </c>
      <c r="AU1999" t="s">
        <v>197</v>
      </c>
      <c r="AV1999" t="s">
        <v>233</v>
      </c>
      <c r="AW1999" t="s">
        <v>251</v>
      </c>
      <c r="AX1999" t="s">
        <v>197</v>
      </c>
      <c r="AY1999" t="s">
        <v>233</v>
      </c>
    </row>
    <row r="2000" spans="1:51" x14ac:dyDescent="0.45">
      <c r="A2000" s="22">
        <v>873659</v>
      </c>
      <c r="B2000" s="6">
        <v>45536</v>
      </c>
      <c r="C2000" s="22">
        <v>140000</v>
      </c>
      <c r="D2000" s="22">
        <v>137185</v>
      </c>
      <c r="E2000" s="22"/>
      <c r="F2000" s="22">
        <v>48</v>
      </c>
      <c r="G2000" s="22">
        <v>99417</v>
      </c>
      <c r="H2000" s="22">
        <v>0</v>
      </c>
      <c r="I2000" s="22"/>
      <c r="J2000" s="22">
        <v>6</v>
      </c>
      <c r="K2000" s="22">
        <v>35858</v>
      </c>
      <c r="L2000" s="23" t="s">
        <v>1593</v>
      </c>
      <c r="M2000" s="23"/>
      <c r="N2000" s="23" t="s">
        <v>184</v>
      </c>
      <c r="O2000" s="23" t="s">
        <v>672</v>
      </c>
      <c r="P2000" s="22">
        <v>19</v>
      </c>
      <c r="Q2000" s="23" t="s">
        <v>681</v>
      </c>
      <c r="R2000" s="23" t="s">
        <v>667</v>
      </c>
      <c r="S2000" s="23" t="s">
        <v>25</v>
      </c>
      <c r="T2000" s="23" t="s">
        <v>667</v>
      </c>
      <c r="U2000" s="23" t="s">
        <v>25</v>
      </c>
      <c r="V2000" s="23" t="s">
        <v>674</v>
      </c>
      <c r="W2000" s="23" t="s">
        <v>188</v>
      </c>
      <c r="X2000" s="23" t="s">
        <v>189</v>
      </c>
      <c r="Y2000" s="22">
        <v>0</v>
      </c>
      <c r="Z2000" s="23" t="s">
        <v>190</v>
      </c>
      <c r="AA2000" s="23" t="s">
        <v>191</v>
      </c>
      <c r="AB2000" s="23" t="s">
        <v>190</v>
      </c>
      <c r="AC2000" s="23" t="s">
        <v>190</v>
      </c>
      <c r="AD2000" s="23" t="s">
        <v>190</v>
      </c>
      <c r="AE2000" s="23" t="s">
        <v>107</v>
      </c>
      <c r="AF2000" s="23"/>
      <c r="AG2000" s="23"/>
      <c r="AH2000" s="23"/>
      <c r="AI2000" s="23"/>
      <c r="AJ2000" s="23" t="b">
        <v>0</v>
      </c>
      <c r="AK2000" s="3">
        <v>128</v>
      </c>
      <c r="AL2000" s="3">
        <v>4952</v>
      </c>
      <c r="AM2000" s="3">
        <v>5812</v>
      </c>
      <c r="AN2000" s="24">
        <v>45536.622415123456</v>
      </c>
      <c r="AO2000" s="24">
        <v>45536.622415123456</v>
      </c>
      <c r="AP2000">
        <v>9</v>
      </c>
      <c r="AQ2000" t="s">
        <v>194</v>
      </c>
      <c r="AR2000">
        <v>244.62241512345645</v>
      </c>
      <c r="AS2000" t="s">
        <v>195</v>
      </c>
      <c r="AT2000" t="s">
        <v>227</v>
      </c>
      <c r="AU2000" t="s">
        <v>197</v>
      </c>
      <c r="AV2000" t="s">
        <v>229</v>
      </c>
      <c r="AW2000" t="s">
        <v>227</v>
      </c>
      <c r="AX2000" t="s">
        <v>197</v>
      </c>
      <c r="AY2000" t="s">
        <v>229</v>
      </c>
    </row>
    <row r="2001" spans="1:51" x14ac:dyDescent="0.45">
      <c r="A2001" s="22">
        <v>874204</v>
      </c>
      <c r="B2001" s="6">
        <v>45536</v>
      </c>
      <c r="C2001" s="22">
        <v>140000</v>
      </c>
      <c r="D2001" s="22">
        <v>368764</v>
      </c>
      <c r="E2001" s="22"/>
      <c r="F2001" s="22">
        <v>31</v>
      </c>
      <c r="G2001" s="22">
        <v>99785</v>
      </c>
      <c r="H2001" s="22">
        <v>0</v>
      </c>
      <c r="I2001" s="22"/>
      <c r="J2001" s="22">
        <v>127</v>
      </c>
      <c r="K2001" s="22">
        <v>88943</v>
      </c>
      <c r="L2001" s="23" t="s">
        <v>1594</v>
      </c>
      <c r="M2001" s="23"/>
      <c r="N2001" s="23" t="s">
        <v>184</v>
      </c>
      <c r="O2001" s="23" t="s">
        <v>672</v>
      </c>
      <c r="P2001" s="22">
        <v>19</v>
      </c>
      <c r="Q2001" s="23" t="s">
        <v>681</v>
      </c>
      <c r="R2001" s="23" t="s">
        <v>667</v>
      </c>
      <c r="S2001" s="23" t="s">
        <v>25</v>
      </c>
      <c r="T2001" s="23" t="s">
        <v>667</v>
      </c>
      <c r="U2001" s="23" t="s">
        <v>25</v>
      </c>
      <c r="V2001" s="23" t="s">
        <v>674</v>
      </c>
      <c r="W2001" s="23" t="s">
        <v>188</v>
      </c>
      <c r="X2001" s="23" t="s">
        <v>189</v>
      </c>
      <c r="Y2001" s="22">
        <v>0</v>
      </c>
      <c r="Z2001" s="23" t="s">
        <v>190</v>
      </c>
      <c r="AA2001" s="23" t="s">
        <v>191</v>
      </c>
      <c r="AB2001" s="23" t="s">
        <v>190</v>
      </c>
      <c r="AC2001" s="23" t="s">
        <v>190</v>
      </c>
      <c r="AD2001" s="23" t="s">
        <v>190</v>
      </c>
      <c r="AE2001" s="23" t="s">
        <v>107</v>
      </c>
      <c r="AF2001" s="23"/>
      <c r="AG2001" s="23"/>
      <c r="AH2001" s="23"/>
      <c r="AI2001" s="23"/>
      <c r="AJ2001" s="23" t="b">
        <v>0</v>
      </c>
      <c r="AK2001" s="3">
        <v>55</v>
      </c>
      <c r="AL2001" s="3">
        <v>4952</v>
      </c>
      <c r="AM2001" s="3">
        <v>6301</v>
      </c>
      <c r="AN2001" s="24">
        <v>45536.664631134263</v>
      </c>
      <c r="AO2001" s="24">
        <v>45536.664631134263</v>
      </c>
      <c r="AP2001">
        <v>9</v>
      </c>
      <c r="AQ2001" t="s">
        <v>194</v>
      </c>
      <c r="AR2001">
        <v>244.66463113426289</v>
      </c>
      <c r="AS2001" t="s">
        <v>195</v>
      </c>
      <c r="AT2001" t="s">
        <v>228</v>
      </c>
      <c r="AU2001" t="s">
        <v>197</v>
      </c>
      <c r="AV2001" t="s">
        <v>234</v>
      </c>
      <c r="AW2001" t="s">
        <v>228</v>
      </c>
      <c r="AX2001" t="s">
        <v>197</v>
      </c>
      <c r="AY2001" t="s">
        <v>234</v>
      </c>
    </row>
    <row r="2002" spans="1:51" x14ac:dyDescent="0.45">
      <c r="A2002" s="22">
        <v>873689</v>
      </c>
      <c r="B2002" s="6">
        <v>45536</v>
      </c>
      <c r="C2002" s="22">
        <v>140000</v>
      </c>
      <c r="D2002" s="22">
        <v>152809</v>
      </c>
      <c r="E2002" s="22"/>
      <c r="F2002" s="22">
        <v>168</v>
      </c>
      <c r="G2002" s="22">
        <v>99683</v>
      </c>
      <c r="H2002" s="22">
        <v>0</v>
      </c>
      <c r="I2002" s="22"/>
      <c r="J2002" s="22">
        <v>86</v>
      </c>
      <c r="K2002" s="22">
        <v>102027</v>
      </c>
      <c r="L2002" s="23" t="s">
        <v>1596</v>
      </c>
      <c r="M2002" s="23"/>
      <c r="N2002" s="23" t="s">
        <v>184</v>
      </c>
      <c r="O2002" s="23" t="s">
        <v>672</v>
      </c>
      <c r="P2002" s="22">
        <v>19</v>
      </c>
      <c r="Q2002" s="23" t="s">
        <v>681</v>
      </c>
      <c r="R2002" s="23" t="s">
        <v>667</v>
      </c>
      <c r="S2002" s="23" t="s">
        <v>25</v>
      </c>
      <c r="T2002" s="23" t="s">
        <v>667</v>
      </c>
      <c r="U2002" s="23" t="s">
        <v>25</v>
      </c>
      <c r="V2002" s="23" t="s">
        <v>674</v>
      </c>
      <c r="W2002" s="23" t="s">
        <v>188</v>
      </c>
      <c r="X2002" s="23" t="s">
        <v>189</v>
      </c>
      <c r="Y2002" s="22">
        <v>0</v>
      </c>
      <c r="Z2002" s="23" t="s">
        <v>190</v>
      </c>
      <c r="AA2002" s="23" t="s">
        <v>191</v>
      </c>
      <c r="AB2002" s="23" t="s">
        <v>190</v>
      </c>
      <c r="AC2002" s="23" t="s">
        <v>190</v>
      </c>
      <c r="AD2002" s="23" t="s">
        <v>190</v>
      </c>
      <c r="AE2002" s="23" t="s">
        <v>107</v>
      </c>
      <c r="AF2002" s="23"/>
      <c r="AG2002" s="23"/>
      <c r="AH2002" s="23"/>
      <c r="AI2002" s="23"/>
      <c r="AJ2002" s="23" t="b">
        <v>0</v>
      </c>
      <c r="AK2002" s="3">
        <v>128</v>
      </c>
      <c r="AL2002" s="3">
        <v>4952</v>
      </c>
      <c r="AM2002" s="3">
        <v>5833</v>
      </c>
      <c r="AN2002" s="24">
        <v>45536.625070717593</v>
      </c>
      <c r="AO2002" s="24">
        <v>45536.625070717593</v>
      </c>
      <c r="AP2002">
        <v>9</v>
      </c>
      <c r="AQ2002" t="s">
        <v>194</v>
      </c>
      <c r="AR2002">
        <v>244.62507071759319</v>
      </c>
      <c r="AS2002" t="s">
        <v>195</v>
      </c>
      <c r="AT2002" t="s">
        <v>228</v>
      </c>
      <c r="AU2002" t="s">
        <v>197</v>
      </c>
      <c r="AV2002" t="s">
        <v>232</v>
      </c>
      <c r="AW2002" t="s">
        <v>228</v>
      </c>
      <c r="AX2002" t="s">
        <v>197</v>
      </c>
      <c r="AY2002" t="s">
        <v>232</v>
      </c>
    </row>
    <row r="2003" spans="1:51" x14ac:dyDescent="0.45">
      <c r="A2003" s="22">
        <v>872456</v>
      </c>
      <c r="B2003" s="6">
        <v>45536</v>
      </c>
      <c r="C2003" s="22">
        <v>139000</v>
      </c>
      <c r="D2003" s="22">
        <v>109634</v>
      </c>
      <c r="E2003" s="22"/>
      <c r="F2003" s="22">
        <v>0</v>
      </c>
      <c r="G2003" s="22">
        <v>27259</v>
      </c>
      <c r="H2003" s="22">
        <v>0</v>
      </c>
      <c r="I2003" s="22">
        <v>0</v>
      </c>
      <c r="J2003" s="22">
        <v>0</v>
      </c>
      <c r="K2003" s="22">
        <v>86901</v>
      </c>
      <c r="L2003" s="23" t="s">
        <v>606</v>
      </c>
      <c r="M2003" s="23"/>
      <c r="N2003" s="23" t="s">
        <v>184</v>
      </c>
      <c r="O2003" s="23" t="s">
        <v>517</v>
      </c>
      <c r="P2003" s="22">
        <v>15</v>
      </c>
      <c r="Q2003" s="23" t="s">
        <v>518</v>
      </c>
      <c r="R2003" s="23"/>
      <c r="S2003" s="23"/>
      <c r="T2003" s="23"/>
      <c r="U2003" s="23"/>
      <c r="V2003" s="23" t="s">
        <v>519</v>
      </c>
      <c r="W2003" s="23" t="s">
        <v>188</v>
      </c>
      <c r="X2003" s="23" t="s">
        <v>601</v>
      </c>
      <c r="Y2003" s="22">
        <v>2</v>
      </c>
      <c r="Z2003" s="23"/>
      <c r="AA2003" s="23" t="s">
        <v>602</v>
      </c>
      <c r="AB2003" s="23"/>
      <c r="AC2003" s="23"/>
      <c r="AD2003" s="23"/>
      <c r="AE2003" s="23"/>
      <c r="AF2003" s="23" t="s">
        <v>190</v>
      </c>
      <c r="AG2003" s="23" t="s">
        <v>520</v>
      </c>
      <c r="AH2003" s="23" t="s">
        <v>281</v>
      </c>
      <c r="AI2003" s="23" t="s">
        <v>521</v>
      </c>
      <c r="AJ2003" s="23" t="b">
        <v>0</v>
      </c>
      <c r="AK2003" s="3">
        <v>121</v>
      </c>
      <c r="AL2003" s="3">
        <v>3404</v>
      </c>
      <c r="AM2003" s="3">
        <v>4843</v>
      </c>
      <c r="AN2003" s="24">
        <v>45536.302072067898</v>
      </c>
      <c r="AO2003" s="24">
        <v>45536.302072067898</v>
      </c>
      <c r="AP2003">
        <v>9</v>
      </c>
      <c r="AQ2003" t="s">
        <v>194</v>
      </c>
      <c r="AR2003">
        <v>244.30207206789783</v>
      </c>
      <c r="AS2003" t="s">
        <v>195</v>
      </c>
      <c r="AT2003" t="s">
        <v>408</v>
      </c>
      <c r="AU2003" t="s">
        <v>197</v>
      </c>
      <c r="AV2003" t="s">
        <v>261</v>
      </c>
      <c r="AW2003" t="s">
        <v>408</v>
      </c>
      <c r="AX2003" t="s">
        <v>197</v>
      </c>
      <c r="AY2003" t="s">
        <v>261</v>
      </c>
    </row>
    <row r="2004" spans="1:51" x14ac:dyDescent="0.45">
      <c r="A2004" s="22">
        <v>872498</v>
      </c>
      <c r="B2004" s="6">
        <v>45536</v>
      </c>
      <c r="C2004" s="22">
        <v>139000</v>
      </c>
      <c r="D2004" s="22">
        <v>96205</v>
      </c>
      <c r="E2004" s="22"/>
      <c r="F2004" s="22">
        <v>0</v>
      </c>
      <c r="G2004" s="22">
        <v>24392</v>
      </c>
      <c r="H2004" s="22">
        <v>0</v>
      </c>
      <c r="I2004" s="22">
        <v>0</v>
      </c>
      <c r="J2004" s="22">
        <v>213</v>
      </c>
      <c r="K2004" s="22">
        <v>102033</v>
      </c>
      <c r="L2004" s="23" t="s">
        <v>631</v>
      </c>
      <c r="M2004" s="23"/>
      <c r="N2004" s="23" t="s">
        <v>184</v>
      </c>
      <c r="O2004" s="23" t="s">
        <v>517</v>
      </c>
      <c r="P2004" s="22">
        <v>15</v>
      </c>
      <c r="Q2004" s="23" t="s">
        <v>518</v>
      </c>
      <c r="R2004" s="23"/>
      <c r="S2004" s="23"/>
      <c r="T2004" s="23"/>
      <c r="U2004" s="23"/>
      <c r="V2004" s="23" t="s">
        <v>519</v>
      </c>
      <c r="W2004" s="23" t="s">
        <v>188</v>
      </c>
      <c r="X2004" s="23" t="s">
        <v>601</v>
      </c>
      <c r="Y2004" s="22">
        <v>0</v>
      </c>
      <c r="Z2004" s="23"/>
      <c r="AA2004" s="23" t="s">
        <v>191</v>
      </c>
      <c r="AB2004" s="23"/>
      <c r="AC2004" s="23"/>
      <c r="AD2004" s="23"/>
      <c r="AE2004" s="23"/>
      <c r="AF2004" s="23" t="s">
        <v>190</v>
      </c>
      <c r="AG2004" s="23" t="s">
        <v>520</v>
      </c>
      <c r="AH2004" s="23" t="s">
        <v>281</v>
      </c>
      <c r="AI2004" s="23" t="s">
        <v>521</v>
      </c>
      <c r="AJ2004" s="23" t="b">
        <v>0</v>
      </c>
      <c r="AK2004" s="3">
        <v>127</v>
      </c>
      <c r="AL2004" s="3">
        <v>3404</v>
      </c>
      <c r="AM2004" s="3">
        <v>4885</v>
      </c>
      <c r="AN2004" s="24">
        <v>45536.307741280863</v>
      </c>
      <c r="AO2004" s="24">
        <v>45536.307741280863</v>
      </c>
      <c r="AP2004">
        <v>9</v>
      </c>
      <c r="AQ2004" t="s">
        <v>194</v>
      </c>
      <c r="AR2004">
        <v>244.30774128086341</v>
      </c>
      <c r="AS2004" t="s">
        <v>195</v>
      </c>
      <c r="AT2004" t="s">
        <v>408</v>
      </c>
      <c r="AU2004" t="s">
        <v>197</v>
      </c>
      <c r="AV2004" t="s">
        <v>197</v>
      </c>
      <c r="AW2004" t="s">
        <v>408</v>
      </c>
      <c r="AX2004" t="s">
        <v>197</v>
      </c>
      <c r="AY2004" t="s">
        <v>197</v>
      </c>
    </row>
    <row r="2005" spans="1:51" x14ac:dyDescent="0.45">
      <c r="A2005" s="22">
        <v>874118</v>
      </c>
      <c r="B2005" s="6">
        <v>45536</v>
      </c>
      <c r="C2005" s="22">
        <v>138000</v>
      </c>
      <c r="D2005" s="22">
        <v>74507</v>
      </c>
      <c r="E2005" s="22"/>
      <c r="F2005" s="22">
        <v>0</v>
      </c>
      <c r="G2005" s="22">
        <v>102013</v>
      </c>
      <c r="H2005" s="22">
        <v>0</v>
      </c>
      <c r="I2005" s="22"/>
      <c r="J2005" s="22">
        <v>2</v>
      </c>
      <c r="K2005" s="22">
        <v>101999</v>
      </c>
      <c r="L2005" s="23" t="s">
        <v>382</v>
      </c>
      <c r="M2005" s="23"/>
      <c r="N2005" s="23" t="s">
        <v>184</v>
      </c>
      <c r="O2005" s="23" t="s">
        <v>225</v>
      </c>
      <c r="P2005" s="22">
        <v>20</v>
      </c>
      <c r="Q2005" s="23" t="s">
        <v>186</v>
      </c>
      <c r="R2005" s="23"/>
      <c r="S2005" s="23"/>
      <c r="T2005" s="23"/>
      <c r="U2005" s="23"/>
      <c r="V2005" s="23" t="s">
        <v>187</v>
      </c>
      <c r="W2005" s="23" t="s">
        <v>188</v>
      </c>
      <c r="X2005" s="23" t="s">
        <v>189</v>
      </c>
      <c r="Y2005" s="22">
        <v>0</v>
      </c>
      <c r="Z2005" s="23" t="s">
        <v>190</v>
      </c>
      <c r="AA2005" s="23" t="s">
        <v>191</v>
      </c>
      <c r="AB2005" s="23" t="s">
        <v>190</v>
      </c>
      <c r="AC2005" s="23" t="s">
        <v>192</v>
      </c>
      <c r="AD2005" s="23" t="s">
        <v>281</v>
      </c>
      <c r="AE2005" s="23" t="s">
        <v>67</v>
      </c>
      <c r="AF2005" s="23"/>
      <c r="AG2005" s="23"/>
      <c r="AH2005" s="23"/>
      <c r="AI2005" s="23"/>
      <c r="AJ2005" s="23" t="b">
        <v>0</v>
      </c>
      <c r="AK2005" s="3">
        <v>62</v>
      </c>
      <c r="AL2005" s="3">
        <v>2408</v>
      </c>
      <c r="AM2005" s="3">
        <v>6221</v>
      </c>
      <c r="AN2005" s="24">
        <v>45536.656911381171</v>
      </c>
      <c r="AO2005" s="24">
        <v>45536.656911381171</v>
      </c>
      <c r="AP2005">
        <v>9</v>
      </c>
      <c r="AQ2005" t="s">
        <v>194</v>
      </c>
      <c r="AR2005">
        <v>244.65691138117108</v>
      </c>
      <c r="AS2005" t="s">
        <v>195</v>
      </c>
      <c r="AT2005" t="s">
        <v>228</v>
      </c>
      <c r="AU2005" t="s">
        <v>197</v>
      </c>
      <c r="AV2005" t="s">
        <v>285</v>
      </c>
      <c r="AW2005" t="s">
        <v>228</v>
      </c>
      <c r="AX2005" t="s">
        <v>197</v>
      </c>
      <c r="AY2005" t="s">
        <v>285</v>
      </c>
    </row>
    <row r="2006" spans="1:51" x14ac:dyDescent="0.45">
      <c r="A2006" s="22">
        <v>872473</v>
      </c>
      <c r="B2006" s="6">
        <v>45536</v>
      </c>
      <c r="C2006" s="22">
        <v>127000</v>
      </c>
      <c r="D2006" s="22">
        <v>91277</v>
      </c>
      <c r="E2006" s="22"/>
      <c r="F2006" s="22">
        <v>0</v>
      </c>
      <c r="G2006" s="22">
        <v>20651</v>
      </c>
      <c r="H2006" s="22">
        <v>0</v>
      </c>
      <c r="I2006" s="22">
        <v>0</v>
      </c>
      <c r="J2006" s="22">
        <v>45</v>
      </c>
      <c r="K2006" s="22">
        <v>101963</v>
      </c>
      <c r="L2006" s="23" t="s">
        <v>645</v>
      </c>
      <c r="M2006" s="23"/>
      <c r="N2006" s="23" t="s">
        <v>184</v>
      </c>
      <c r="O2006" s="23" t="s">
        <v>517</v>
      </c>
      <c r="P2006" s="22">
        <v>15</v>
      </c>
      <c r="Q2006" s="23" t="s">
        <v>518</v>
      </c>
      <c r="R2006" s="23"/>
      <c r="S2006" s="23"/>
      <c r="T2006" s="23"/>
      <c r="U2006" s="23"/>
      <c r="V2006" s="23" t="s">
        <v>519</v>
      </c>
      <c r="W2006" s="23" t="s">
        <v>188</v>
      </c>
      <c r="X2006" s="23" t="s">
        <v>601</v>
      </c>
      <c r="Y2006" s="22">
        <v>0</v>
      </c>
      <c r="Z2006" s="23"/>
      <c r="AA2006" s="23" t="s">
        <v>191</v>
      </c>
      <c r="AB2006" s="23"/>
      <c r="AC2006" s="23"/>
      <c r="AD2006" s="23"/>
      <c r="AE2006" s="23"/>
      <c r="AF2006" s="23" t="s">
        <v>190</v>
      </c>
      <c r="AG2006" s="23" t="s">
        <v>520</v>
      </c>
      <c r="AH2006" s="23" t="s">
        <v>281</v>
      </c>
      <c r="AI2006" s="23" t="s">
        <v>521</v>
      </c>
      <c r="AJ2006" s="23" t="b">
        <v>0</v>
      </c>
      <c r="AK2006" s="3">
        <v>111</v>
      </c>
      <c r="AL2006" s="3">
        <v>3404</v>
      </c>
      <c r="AM2006" s="3">
        <v>4860</v>
      </c>
      <c r="AN2006" s="24">
        <v>45536.304947530865</v>
      </c>
      <c r="AO2006" s="24">
        <v>45536.304947530865</v>
      </c>
      <c r="AP2006">
        <v>9</v>
      </c>
      <c r="AQ2006" t="s">
        <v>194</v>
      </c>
      <c r="AR2006">
        <v>244.30494753086532</v>
      </c>
      <c r="AS2006" t="s">
        <v>195</v>
      </c>
      <c r="AT2006" t="s">
        <v>408</v>
      </c>
      <c r="AU2006" t="s">
        <v>197</v>
      </c>
      <c r="AV2006" t="s">
        <v>219</v>
      </c>
      <c r="AW2006" t="s">
        <v>408</v>
      </c>
      <c r="AX2006" t="s">
        <v>197</v>
      </c>
      <c r="AY2006" t="s">
        <v>219</v>
      </c>
    </row>
    <row r="2007" spans="1:51" x14ac:dyDescent="0.45">
      <c r="A2007" s="22">
        <v>874029</v>
      </c>
      <c r="B2007" s="6">
        <v>45536</v>
      </c>
      <c r="C2007" s="22">
        <v>126000</v>
      </c>
      <c r="D2007" s="22">
        <v>203620</v>
      </c>
      <c r="E2007" s="22"/>
      <c r="F2007" s="22">
        <v>0</v>
      </c>
      <c r="G2007" s="22">
        <v>102626</v>
      </c>
      <c r="H2007" s="22">
        <v>0</v>
      </c>
      <c r="I2007" s="22"/>
      <c r="J2007" s="22">
        <v>2</v>
      </c>
      <c r="K2007" s="22">
        <v>101758</v>
      </c>
      <c r="L2007" s="23" t="s">
        <v>346</v>
      </c>
      <c r="M2007" s="23"/>
      <c r="N2007" s="23" t="s">
        <v>184</v>
      </c>
      <c r="O2007" s="23" t="s">
        <v>225</v>
      </c>
      <c r="P2007" s="22">
        <v>20</v>
      </c>
      <c r="Q2007" s="23" t="s">
        <v>186</v>
      </c>
      <c r="R2007" s="23"/>
      <c r="S2007" s="23"/>
      <c r="T2007" s="23"/>
      <c r="U2007" s="23"/>
      <c r="V2007" s="23" t="s">
        <v>187</v>
      </c>
      <c r="W2007" s="23" t="s">
        <v>188</v>
      </c>
      <c r="X2007" s="23" t="s">
        <v>189</v>
      </c>
      <c r="Y2007" s="22">
        <v>0</v>
      </c>
      <c r="Z2007" s="23" t="s">
        <v>190</v>
      </c>
      <c r="AA2007" s="23" t="s">
        <v>191</v>
      </c>
      <c r="AB2007" s="23" t="s">
        <v>190</v>
      </c>
      <c r="AC2007" s="23" t="s">
        <v>192</v>
      </c>
      <c r="AD2007" s="23" t="s">
        <v>281</v>
      </c>
      <c r="AE2007" s="23" t="s">
        <v>67</v>
      </c>
      <c r="AF2007" s="23"/>
      <c r="AG2007" s="23"/>
      <c r="AH2007" s="23"/>
      <c r="AI2007" s="23"/>
      <c r="AJ2007" s="23" t="b">
        <v>0</v>
      </c>
      <c r="AK2007" s="3">
        <v>119</v>
      </c>
      <c r="AL2007" s="3">
        <v>2408</v>
      </c>
      <c r="AM2007" s="3">
        <v>6128</v>
      </c>
      <c r="AN2007" s="24">
        <v>45536.654904668212</v>
      </c>
      <c r="AO2007" s="24">
        <v>45536.654904668212</v>
      </c>
      <c r="AP2007">
        <v>9</v>
      </c>
      <c r="AQ2007" t="s">
        <v>194</v>
      </c>
      <c r="AR2007">
        <v>244.65490466821211</v>
      </c>
      <c r="AS2007" t="s">
        <v>195</v>
      </c>
      <c r="AT2007" t="s">
        <v>228</v>
      </c>
      <c r="AU2007" t="s">
        <v>197</v>
      </c>
      <c r="AV2007" t="s">
        <v>234</v>
      </c>
      <c r="AW2007" t="s">
        <v>228</v>
      </c>
      <c r="AX2007" t="s">
        <v>197</v>
      </c>
      <c r="AY2007" t="s">
        <v>234</v>
      </c>
    </row>
    <row r="2008" spans="1:51" x14ac:dyDescent="0.45">
      <c r="A2008" s="22">
        <v>872457</v>
      </c>
      <c r="B2008" s="6">
        <v>45536</v>
      </c>
      <c r="C2008" s="22">
        <v>126000</v>
      </c>
      <c r="D2008" s="22">
        <v>97787</v>
      </c>
      <c r="E2008" s="22"/>
      <c r="F2008" s="22">
        <v>0</v>
      </c>
      <c r="G2008" s="22">
        <v>27267</v>
      </c>
      <c r="H2008" s="22">
        <v>0</v>
      </c>
      <c r="I2008" s="22">
        <v>0</v>
      </c>
      <c r="J2008" s="22">
        <v>236</v>
      </c>
      <c r="K2008" s="22">
        <v>86901</v>
      </c>
      <c r="L2008" s="23" t="s">
        <v>606</v>
      </c>
      <c r="M2008" s="23"/>
      <c r="N2008" s="23" t="s">
        <v>184</v>
      </c>
      <c r="O2008" s="23" t="s">
        <v>517</v>
      </c>
      <c r="P2008" s="22">
        <v>15</v>
      </c>
      <c r="Q2008" s="23" t="s">
        <v>518</v>
      </c>
      <c r="R2008" s="23"/>
      <c r="S2008" s="23"/>
      <c r="T2008" s="23"/>
      <c r="U2008" s="23"/>
      <c r="V2008" s="23" t="s">
        <v>519</v>
      </c>
      <c r="W2008" s="23" t="s">
        <v>188</v>
      </c>
      <c r="X2008" s="23" t="s">
        <v>601</v>
      </c>
      <c r="Y2008" s="22">
        <v>0</v>
      </c>
      <c r="Z2008" s="23"/>
      <c r="AA2008" s="23" t="s">
        <v>191</v>
      </c>
      <c r="AB2008" s="23"/>
      <c r="AC2008" s="23"/>
      <c r="AD2008" s="23"/>
      <c r="AE2008" s="23"/>
      <c r="AF2008" s="23" t="s">
        <v>190</v>
      </c>
      <c r="AG2008" s="23" t="s">
        <v>520</v>
      </c>
      <c r="AH2008" s="23" t="s">
        <v>281</v>
      </c>
      <c r="AI2008" s="23" t="s">
        <v>521</v>
      </c>
      <c r="AJ2008" s="23" t="b">
        <v>0</v>
      </c>
      <c r="AK2008" s="3">
        <v>121</v>
      </c>
      <c r="AL2008" s="3">
        <v>3404</v>
      </c>
      <c r="AM2008" s="3">
        <v>4844</v>
      </c>
      <c r="AN2008" s="24">
        <v>45536.302073186729</v>
      </c>
      <c r="AO2008" s="24">
        <v>45536.302073186729</v>
      </c>
      <c r="AP2008">
        <v>9</v>
      </c>
      <c r="AQ2008" t="s">
        <v>194</v>
      </c>
      <c r="AR2008">
        <v>244.3020731867291</v>
      </c>
      <c r="AS2008" t="s">
        <v>195</v>
      </c>
      <c r="AT2008" t="s">
        <v>408</v>
      </c>
      <c r="AU2008" t="s">
        <v>197</v>
      </c>
      <c r="AV2008" t="s">
        <v>261</v>
      </c>
      <c r="AW2008" t="s">
        <v>408</v>
      </c>
      <c r="AX2008" t="s">
        <v>197</v>
      </c>
      <c r="AY2008" t="s">
        <v>261</v>
      </c>
    </row>
    <row r="2009" spans="1:51" x14ac:dyDescent="0.45">
      <c r="A2009" s="22">
        <v>874440</v>
      </c>
      <c r="B2009" s="6">
        <v>45536</v>
      </c>
      <c r="C2009" s="22">
        <v>126000</v>
      </c>
      <c r="D2009" s="22">
        <v>88846</v>
      </c>
      <c r="E2009" s="22"/>
      <c r="F2009" s="22">
        <v>152</v>
      </c>
      <c r="G2009" s="22">
        <v>100039</v>
      </c>
      <c r="H2009" s="22">
        <v>0</v>
      </c>
      <c r="I2009" s="22"/>
      <c r="J2009" s="22">
        <v>2</v>
      </c>
      <c r="K2009" s="22">
        <v>101775</v>
      </c>
      <c r="L2009" s="23" t="s">
        <v>1407</v>
      </c>
      <c r="M2009" s="23"/>
      <c r="N2009" s="23" t="s">
        <v>184</v>
      </c>
      <c r="O2009" s="23" t="s">
        <v>225</v>
      </c>
      <c r="P2009" s="22">
        <v>20</v>
      </c>
      <c r="Q2009" s="23" t="s">
        <v>186</v>
      </c>
      <c r="R2009" s="23"/>
      <c r="S2009" s="23"/>
      <c r="T2009" s="23"/>
      <c r="U2009" s="23"/>
      <c r="V2009" s="23" t="s">
        <v>187</v>
      </c>
      <c r="W2009" s="23" t="s">
        <v>188</v>
      </c>
      <c r="X2009" s="23" t="s">
        <v>189</v>
      </c>
      <c r="Y2009" s="22">
        <v>0</v>
      </c>
      <c r="Z2009" s="23" t="s">
        <v>190</v>
      </c>
      <c r="AA2009" s="23" t="s">
        <v>191</v>
      </c>
      <c r="AB2009" s="23" t="s">
        <v>190</v>
      </c>
      <c r="AC2009" s="23" t="s">
        <v>192</v>
      </c>
      <c r="AD2009" s="23" t="s">
        <v>281</v>
      </c>
      <c r="AE2009" s="23" t="s">
        <v>67</v>
      </c>
      <c r="AF2009" s="23"/>
      <c r="AG2009" s="23"/>
      <c r="AH2009" s="23"/>
      <c r="AI2009" s="23"/>
      <c r="AJ2009" s="23" t="b">
        <v>0</v>
      </c>
      <c r="AK2009" s="3">
        <v>115</v>
      </c>
      <c r="AL2009" s="3">
        <v>2408</v>
      </c>
      <c r="AM2009" s="3">
        <v>6490</v>
      </c>
      <c r="AN2009" s="24">
        <v>45536.68866350309</v>
      </c>
      <c r="AO2009" s="24">
        <v>45536.68866350309</v>
      </c>
      <c r="AP2009">
        <v>9</v>
      </c>
      <c r="AQ2009" t="s">
        <v>194</v>
      </c>
      <c r="AR2009">
        <v>244.68866350308963</v>
      </c>
      <c r="AS2009" t="s">
        <v>195</v>
      </c>
      <c r="AT2009" t="s">
        <v>198</v>
      </c>
      <c r="AU2009" t="s">
        <v>197</v>
      </c>
      <c r="AV2009" t="s">
        <v>309</v>
      </c>
      <c r="AW2009" t="s">
        <v>198</v>
      </c>
      <c r="AX2009" t="s">
        <v>197</v>
      </c>
      <c r="AY2009" t="s">
        <v>309</v>
      </c>
    </row>
    <row r="2010" spans="1:51" x14ac:dyDescent="0.45">
      <c r="A2010" s="22">
        <v>873997</v>
      </c>
      <c r="B2010" s="6">
        <v>45536</v>
      </c>
      <c r="C2010" s="22">
        <v>126000</v>
      </c>
      <c r="D2010" s="22">
        <v>143763</v>
      </c>
      <c r="E2010" s="22"/>
      <c r="F2010" s="22">
        <v>8</v>
      </c>
      <c r="G2010" s="22">
        <v>98874</v>
      </c>
      <c r="H2010" s="22">
        <v>0</v>
      </c>
      <c r="I2010" s="22"/>
      <c r="J2010" s="22">
        <v>2</v>
      </c>
      <c r="K2010" s="22">
        <v>101611</v>
      </c>
      <c r="L2010" s="23" t="s">
        <v>1413</v>
      </c>
      <c r="M2010" s="23"/>
      <c r="N2010" s="23" t="s">
        <v>184</v>
      </c>
      <c r="O2010" s="23" t="s">
        <v>225</v>
      </c>
      <c r="P2010" s="22">
        <v>20</v>
      </c>
      <c r="Q2010" s="23" t="s">
        <v>186</v>
      </c>
      <c r="R2010" s="23"/>
      <c r="S2010" s="23"/>
      <c r="T2010" s="23"/>
      <c r="U2010" s="23"/>
      <c r="V2010" s="23" t="s">
        <v>187</v>
      </c>
      <c r="W2010" s="23" t="s">
        <v>188</v>
      </c>
      <c r="X2010" s="23" t="s">
        <v>189</v>
      </c>
      <c r="Y2010" s="22">
        <v>0</v>
      </c>
      <c r="Z2010" s="23" t="s">
        <v>190</v>
      </c>
      <c r="AA2010" s="23" t="s">
        <v>191</v>
      </c>
      <c r="AB2010" s="23" t="s">
        <v>190</v>
      </c>
      <c r="AC2010" s="23" t="s">
        <v>192</v>
      </c>
      <c r="AD2010" s="23" t="s">
        <v>281</v>
      </c>
      <c r="AE2010" s="23" t="s">
        <v>67</v>
      </c>
      <c r="AF2010" s="23"/>
      <c r="AG2010" s="23"/>
      <c r="AH2010" s="23"/>
      <c r="AI2010" s="23"/>
      <c r="AJ2010" s="23" t="b">
        <v>0</v>
      </c>
      <c r="AK2010" s="3">
        <v>97</v>
      </c>
      <c r="AL2010" s="3">
        <v>2408</v>
      </c>
      <c r="AM2010" s="3">
        <v>6097</v>
      </c>
      <c r="AN2010" s="24">
        <v>45536.654320833331</v>
      </c>
      <c r="AO2010" s="24">
        <v>45536.654320833331</v>
      </c>
      <c r="AP2010">
        <v>9</v>
      </c>
      <c r="AQ2010" t="s">
        <v>194</v>
      </c>
      <c r="AR2010">
        <v>244.65432083333144</v>
      </c>
      <c r="AS2010" t="s">
        <v>195</v>
      </c>
      <c r="AT2010" t="s">
        <v>228</v>
      </c>
      <c r="AU2010" t="s">
        <v>197</v>
      </c>
      <c r="AV2010" t="s">
        <v>218</v>
      </c>
      <c r="AW2010" t="s">
        <v>228</v>
      </c>
      <c r="AX2010" t="s">
        <v>197</v>
      </c>
      <c r="AY2010" t="s">
        <v>218</v>
      </c>
    </row>
    <row r="2011" spans="1:51" x14ac:dyDescent="0.45">
      <c r="A2011" s="22">
        <v>874071</v>
      </c>
      <c r="B2011" s="6">
        <v>45536</v>
      </c>
      <c r="C2011" s="22">
        <v>126000</v>
      </c>
      <c r="D2011" s="22">
        <v>96725</v>
      </c>
      <c r="E2011" s="22"/>
      <c r="F2011" s="22">
        <v>12</v>
      </c>
      <c r="G2011" s="22">
        <v>103680</v>
      </c>
      <c r="H2011" s="22">
        <v>0</v>
      </c>
      <c r="I2011" s="22"/>
      <c r="J2011" s="22">
        <v>2</v>
      </c>
      <c r="K2011" s="22">
        <v>102188</v>
      </c>
      <c r="L2011" s="23" t="s">
        <v>1449</v>
      </c>
      <c r="M2011" s="23"/>
      <c r="N2011" s="23" t="s">
        <v>184</v>
      </c>
      <c r="O2011" s="23" t="s">
        <v>225</v>
      </c>
      <c r="P2011" s="22">
        <v>20</v>
      </c>
      <c r="Q2011" s="23" t="s">
        <v>186</v>
      </c>
      <c r="R2011" s="23"/>
      <c r="S2011" s="23"/>
      <c r="T2011" s="23"/>
      <c r="U2011" s="23"/>
      <c r="V2011" s="23" t="s">
        <v>187</v>
      </c>
      <c r="W2011" s="23" t="s">
        <v>188</v>
      </c>
      <c r="X2011" s="23" t="s">
        <v>189</v>
      </c>
      <c r="Y2011" s="22">
        <v>0</v>
      </c>
      <c r="Z2011" s="23" t="s">
        <v>190</v>
      </c>
      <c r="AA2011" s="23" t="s">
        <v>191</v>
      </c>
      <c r="AB2011" s="23" t="s">
        <v>190</v>
      </c>
      <c r="AC2011" s="23" t="s">
        <v>192</v>
      </c>
      <c r="AD2011" s="23" t="s">
        <v>281</v>
      </c>
      <c r="AE2011" s="23" t="s">
        <v>67</v>
      </c>
      <c r="AF2011" s="23"/>
      <c r="AG2011" s="23"/>
      <c r="AH2011" s="23"/>
      <c r="AI2011" s="23"/>
      <c r="AJ2011" s="23" t="b">
        <v>0</v>
      </c>
      <c r="AK2011" s="3">
        <v>113</v>
      </c>
      <c r="AL2011" s="3">
        <v>2408</v>
      </c>
      <c r="AM2011" s="3">
        <v>6172</v>
      </c>
      <c r="AN2011" s="24">
        <v>45536.656171103394</v>
      </c>
      <c r="AO2011" s="24">
        <v>45536.656171103394</v>
      </c>
      <c r="AP2011">
        <v>9</v>
      </c>
      <c r="AQ2011" t="s">
        <v>194</v>
      </c>
      <c r="AR2011">
        <v>244.65617110339372</v>
      </c>
      <c r="AS2011" t="s">
        <v>195</v>
      </c>
      <c r="AT2011" t="s">
        <v>228</v>
      </c>
      <c r="AU2011" t="s">
        <v>197</v>
      </c>
      <c r="AV2011" t="s">
        <v>298</v>
      </c>
      <c r="AW2011" t="s">
        <v>228</v>
      </c>
      <c r="AX2011" t="s">
        <v>197</v>
      </c>
      <c r="AY2011" t="s">
        <v>298</v>
      </c>
    </row>
    <row r="2012" spans="1:51" x14ac:dyDescent="0.45">
      <c r="A2012" s="22">
        <v>873910</v>
      </c>
      <c r="B2012" s="6">
        <v>45536</v>
      </c>
      <c r="C2012" s="22">
        <v>125000</v>
      </c>
      <c r="D2012" s="22">
        <v>132053</v>
      </c>
      <c r="E2012" s="22"/>
      <c r="F2012" s="22">
        <v>0</v>
      </c>
      <c r="G2012" s="22">
        <v>107581</v>
      </c>
      <c r="H2012" s="22">
        <v>0</v>
      </c>
      <c r="I2012" s="22"/>
      <c r="J2012" s="22">
        <v>2</v>
      </c>
      <c r="K2012" s="22">
        <v>101673</v>
      </c>
      <c r="L2012" s="23" t="s">
        <v>340</v>
      </c>
      <c r="M2012" s="23"/>
      <c r="N2012" s="23" t="s">
        <v>184</v>
      </c>
      <c r="O2012" s="23" t="s">
        <v>225</v>
      </c>
      <c r="P2012" s="22">
        <v>20</v>
      </c>
      <c r="Q2012" s="23" t="s">
        <v>186</v>
      </c>
      <c r="R2012" s="23"/>
      <c r="S2012" s="23"/>
      <c r="T2012" s="23"/>
      <c r="U2012" s="23"/>
      <c r="V2012" s="23" t="s">
        <v>187</v>
      </c>
      <c r="W2012" s="23" t="s">
        <v>188</v>
      </c>
      <c r="X2012" s="23" t="s">
        <v>189</v>
      </c>
      <c r="Y2012" s="22">
        <v>0</v>
      </c>
      <c r="Z2012" s="23" t="s">
        <v>190</v>
      </c>
      <c r="AA2012" s="23" t="s">
        <v>191</v>
      </c>
      <c r="AB2012" s="23" t="s">
        <v>190</v>
      </c>
      <c r="AC2012" s="23" t="s">
        <v>192</v>
      </c>
      <c r="AD2012" s="23" t="s">
        <v>281</v>
      </c>
      <c r="AE2012" s="23" t="s">
        <v>67</v>
      </c>
      <c r="AF2012" s="23"/>
      <c r="AG2012" s="23"/>
      <c r="AH2012" s="23"/>
      <c r="AI2012" s="23"/>
      <c r="AJ2012" s="23" t="b">
        <v>0</v>
      </c>
      <c r="AK2012" s="3">
        <v>113</v>
      </c>
      <c r="AL2012" s="3">
        <v>2408</v>
      </c>
      <c r="AM2012" s="3">
        <v>6012</v>
      </c>
      <c r="AN2012" s="24">
        <v>45536.651339930555</v>
      </c>
      <c r="AO2012" s="24">
        <v>45536.651339930555</v>
      </c>
      <c r="AP2012">
        <v>9</v>
      </c>
      <c r="AQ2012" t="s">
        <v>194</v>
      </c>
      <c r="AR2012">
        <v>244.65133993055497</v>
      </c>
      <c r="AS2012" t="s">
        <v>195</v>
      </c>
      <c r="AT2012" t="s">
        <v>228</v>
      </c>
      <c r="AU2012" t="s">
        <v>197</v>
      </c>
      <c r="AV2012" t="s">
        <v>294</v>
      </c>
      <c r="AW2012" t="s">
        <v>228</v>
      </c>
      <c r="AX2012" t="s">
        <v>197</v>
      </c>
      <c r="AY2012" t="s">
        <v>294</v>
      </c>
    </row>
    <row r="2013" spans="1:51" x14ac:dyDescent="0.45">
      <c r="A2013" s="22">
        <v>873929</v>
      </c>
      <c r="B2013" s="6">
        <v>45536</v>
      </c>
      <c r="C2013" s="22">
        <v>125000</v>
      </c>
      <c r="D2013" s="22">
        <v>60312</v>
      </c>
      <c r="E2013" s="22"/>
      <c r="F2013" s="22">
        <v>0</v>
      </c>
      <c r="G2013" s="22">
        <v>99531</v>
      </c>
      <c r="H2013" s="22">
        <v>0</v>
      </c>
      <c r="I2013" s="22"/>
      <c r="J2013" s="22">
        <v>2</v>
      </c>
      <c r="K2013" s="22">
        <v>102028</v>
      </c>
      <c r="L2013" s="23" t="s">
        <v>379</v>
      </c>
      <c r="M2013" s="23"/>
      <c r="N2013" s="23" t="s">
        <v>184</v>
      </c>
      <c r="O2013" s="23" t="s">
        <v>225</v>
      </c>
      <c r="P2013" s="22">
        <v>20</v>
      </c>
      <c r="Q2013" s="23" t="s">
        <v>186</v>
      </c>
      <c r="R2013" s="23"/>
      <c r="S2013" s="23"/>
      <c r="T2013" s="23"/>
      <c r="U2013" s="23"/>
      <c r="V2013" s="23" t="s">
        <v>187</v>
      </c>
      <c r="W2013" s="23" t="s">
        <v>188</v>
      </c>
      <c r="X2013" s="23" t="s">
        <v>189</v>
      </c>
      <c r="Y2013" s="22">
        <v>0</v>
      </c>
      <c r="Z2013" s="23" t="s">
        <v>190</v>
      </c>
      <c r="AA2013" s="23" t="s">
        <v>191</v>
      </c>
      <c r="AB2013" s="23" t="s">
        <v>190</v>
      </c>
      <c r="AC2013" s="23" t="s">
        <v>192</v>
      </c>
      <c r="AD2013" s="23" t="s">
        <v>281</v>
      </c>
      <c r="AE2013" s="23" t="s">
        <v>67</v>
      </c>
      <c r="AF2013" s="23"/>
      <c r="AG2013" s="23"/>
      <c r="AH2013" s="23"/>
      <c r="AI2013" s="23"/>
      <c r="AJ2013" s="23" t="b">
        <v>0</v>
      </c>
      <c r="AK2013" s="3">
        <v>62</v>
      </c>
      <c r="AL2013" s="3">
        <v>2408</v>
      </c>
      <c r="AM2013" s="3">
        <v>6027</v>
      </c>
      <c r="AN2013" s="24">
        <v>45536.651647222221</v>
      </c>
      <c r="AO2013" s="24">
        <v>45536.651647222221</v>
      </c>
      <c r="AP2013">
        <v>9</v>
      </c>
      <c r="AQ2013" t="s">
        <v>194</v>
      </c>
      <c r="AR2013">
        <v>244.65164722222107</v>
      </c>
      <c r="AS2013" t="s">
        <v>195</v>
      </c>
      <c r="AT2013" t="s">
        <v>228</v>
      </c>
      <c r="AU2013" t="s">
        <v>197</v>
      </c>
      <c r="AV2013" t="s">
        <v>237</v>
      </c>
      <c r="AW2013" t="s">
        <v>228</v>
      </c>
      <c r="AX2013" t="s">
        <v>197</v>
      </c>
      <c r="AY2013" t="s">
        <v>237</v>
      </c>
    </row>
    <row r="2014" spans="1:51" x14ac:dyDescent="0.45">
      <c r="A2014" s="22">
        <v>872111</v>
      </c>
      <c r="B2014" s="6">
        <v>45536</v>
      </c>
      <c r="C2014" s="22">
        <v>125000</v>
      </c>
      <c r="D2014" s="22">
        <v>120386</v>
      </c>
      <c r="E2014" s="22"/>
      <c r="F2014" s="22">
        <v>0</v>
      </c>
      <c r="G2014" s="22">
        <v>19906</v>
      </c>
      <c r="H2014" s="22">
        <v>0</v>
      </c>
      <c r="I2014" s="22">
        <v>0</v>
      </c>
      <c r="J2014" s="22">
        <v>52</v>
      </c>
      <c r="K2014" s="22">
        <v>101638</v>
      </c>
      <c r="L2014" s="23" t="s">
        <v>624</v>
      </c>
      <c r="M2014" s="23"/>
      <c r="N2014" s="23" t="s">
        <v>184</v>
      </c>
      <c r="O2014" s="23" t="s">
        <v>517</v>
      </c>
      <c r="P2014" s="22">
        <v>15</v>
      </c>
      <c r="Q2014" s="23" t="s">
        <v>518</v>
      </c>
      <c r="R2014" s="23"/>
      <c r="S2014" s="23"/>
      <c r="T2014" s="23"/>
      <c r="U2014" s="23"/>
      <c r="V2014" s="23" t="s">
        <v>519</v>
      </c>
      <c r="W2014" s="23" t="s">
        <v>188</v>
      </c>
      <c r="X2014" s="23" t="s">
        <v>601</v>
      </c>
      <c r="Y2014" s="22">
        <v>2</v>
      </c>
      <c r="Z2014" s="23"/>
      <c r="AA2014" s="23" t="s">
        <v>602</v>
      </c>
      <c r="AB2014" s="23"/>
      <c r="AC2014" s="23"/>
      <c r="AD2014" s="23"/>
      <c r="AE2014" s="23"/>
      <c r="AF2014" s="23" t="s">
        <v>190</v>
      </c>
      <c r="AG2014" s="23" t="s">
        <v>520</v>
      </c>
      <c r="AH2014" s="23" t="s">
        <v>281</v>
      </c>
      <c r="AI2014" s="23" t="s">
        <v>521</v>
      </c>
      <c r="AJ2014" s="23" t="b">
        <v>0</v>
      </c>
      <c r="AK2014" s="3">
        <v>115</v>
      </c>
      <c r="AL2014" s="3">
        <v>3404</v>
      </c>
      <c r="AM2014" s="3">
        <v>4607</v>
      </c>
      <c r="AN2014" s="24">
        <v>45536.220005864197</v>
      </c>
      <c r="AO2014" s="24">
        <v>45536.220005864197</v>
      </c>
      <c r="AP2014">
        <v>9</v>
      </c>
      <c r="AQ2014" t="s">
        <v>194</v>
      </c>
      <c r="AR2014">
        <v>244.22000586419745</v>
      </c>
      <c r="AS2014" t="s">
        <v>195</v>
      </c>
      <c r="AT2014" t="s">
        <v>296</v>
      </c>
      <c r="AU2014" t="s">
        <v>197</v>
      </c>
      <c r="AV2014" t="s">
        <v>257</v>
      </c>
      <c r="AW2014" t="s">
        <v>296</v>
      </c>
      <c r="AX2014" t="s">
        <v>197</v>
      </c>
      <c r="AY2014" t="s">
        <v>257</v>
      </c>
    </row>
    <row r="2015" spans="1:51" x14ac:dyDescent="0.45">
      <c r="A2015" s="22">
        <v>873062</v>
      </c>
      <c r="B2015" s="6">
        <v>45536</v>
      </c>
      <c r="C2015" s="22">
        <v>125000</v>
      </c>
      <c r="D2015" s="22">
        <v>118977</v>
      </c>
      <c r="E2015" s="22"/>
      <c r="F2015" s="22">
        <v>0</v>
      </c>
      <c r="G2015" s="22">
        <v>18451</v>
      </c>
      <c r="H2015" s="22">
        <v>0</v>
      </c>
      <c r="I2015" s="22">
        <v>0</v>
      </c>
      <c r="J2015" s="22">
        <v>2</v>
      </c>
      <c r="K2015" s="22">
        <v>101618</v>
      </c>
      <c r="L2015" s="23" t="s">
        <v>626</v>
      </c>
      <c r="M2015" s="23"/>
      <c r="N2015" s="23" t="s">
        <v>184</v>
      </c>
      <c r="O2015" s="23" t="s">
        <v>517</v>
      </c>
      <c r="P2015" s="22">
        <v>15</v>
      </c>
      <c r="Q2015" s="23" t="s">
        <v>518</v>
      </c>
      <c r="R2015" s="23"/>
      <c r="S2015" s="23"/>
      <c r="T2015" s="23"/>
      <c r="U2015" s="23"/>
      <c r="V2015" s="23" t="s">
        <v>519</v>
      </c>
      <c r="W2015" s="23" t="s">
        <v>188</v>
      </c>
      <c r="X2015" s="23" t="s">
        <v>601</v>
      </c>
      <c r="Y2015" s="22">
        <v>0</v>
      </c>
      <c r="Z2015" s="23"/>
      <c r="AA2015" s="23" t="s">
        <v>191</v>
      </c>
      <c r="AB2015" s="23"/>
      <c r="AC2015" s="23"/>
      <c r="AD2015" s="23"/>
      <c r="AE2015" s="23"/>
      <c r="AF2015" s="23" t="s">
        <v>190</v>
      </c>
      <c r="AG2015" s="23" t="s">
        <v>520</v>
      </c>
      <c r="AH2015" s="23" t="s">
        <v>281</v>
      </c>
      <c r="AI2015" s="23" t="s">
        <v>521</v>
      </c>
      <c r="AJ2015" s="23" t="b">
        <v>0</v>
      </c>
      <c r="AK2015" s="3">
        <v>64</v>
      </c>
      <c r="AL2015" s="3">
        <v>3404</v>
      </c>
      <c r="AM2015" s="3">
        <v>5407</v>
      </c>
      <c r="AN2015" s="24">
        <v>45536.405359722223</v>
      </c>
      <c r="AO2015" s="24">
        <v>45536.405359722223</v>
      </c>
      <c r="AP2015">
        <v>9</v>
      </c>
      <c r="AQ2015" t="s">
        <v>194</v>
      </c>
      <c r="AR2015">
        <v>244.40535972222278</v>
      </c>
      <c r="AS2015" t="s">
        <v>195</v>
      </c>
      <c r="AT2015" t="s">
        <v>238</v>
      </c>
      <c r="AU2015" t="s">
        <v>197</v>
      </c>
      <c r="AV2015" t="s">
        <v>302</v>
      </c>
      <c r="AW2015" t="s">
        <v>238</v>
      </c>
      <c r="AX2015" t="s">
        <v>197</v>
      </c>
      <c r="AY2015" t="s">
        <v>302</v>
      </c>
    </row>
    <row r="2016" spans="1:51" x14ac:dyDescent="0.45">
      <c r="A2016" s="22">
        <v>872117</v>
      </c>
      <c r="B2016" s="6">
        <v>45536</v>
      </c>
      <c r="C2016" s="22">
        <v>125000</v>
      </c>
      <c r="D2016" s="22">
        <v>127494</v>
      </c>
      <c r="E2016" s="22"/>
      <c r="F2016" s="22">
        <v>0</v>
      </c>
      <c r="G2016" s="22">
        <v>18641</v>
      </c>
      <c r="H2016" s="22">
        <v>0</v>
      </c>
      <c r="I2016" s="22">
        <v>0</v>
      </c>
      <c r="J2016" s="22">
        <v>8</v>
      </c>
      <c r="K2016" s="22">
        <v>102040</v>
      </c>
      <c r="L2016" s="23" t="s">
        <v>632</v>
      </c>
      <c r="M2016" s="23"/>
      <c r="N2016" s="23" t="s">
        <v>184</v>
      </c>
      <c r="O2016" s="23" t="s">
        <v>517</v>
      </c>
      <c r="P2016" s="22">
        <v>15</v>
      </c>
      <c r="Q2016" s="23" t="s">
        <v>518</v>
      </c>
      <c r="R2016" s="23"/>
      <c r="S2016" s="23"/>
      <c r="T2016" s="23"/>
      <c r="U2016" s="23"/>
      <c r="V2016" s="23" t="s">
        <v>519</v>
      </c>
      <c r="W2016" s="23" t="s">
        <v>188</v>
      </c>
      <c r="X2016" s="23" t="s">
        <v>601</v>
      </c>
      <c r="Y2016" s="22">
        <v>2</v>
      </c>
      <c r="Z2016" s="23"/>
      <c r="AA2016" s="23" t="s">
        <v>602</v>
      </c>
      <c r="AB2016" s="23"/>
      <c r="AC2016" s="23"/>
      <c r="AD2016" s="23"/>
      <c r="AE2016" s="23"/>
      <c r="AF2016" s="23" t="s">
        <v>190</v>
      </c>
      <c r="AG2016" s="23" t="s">
        <v>520</v>
      </c>
      <c r="AH2016" s="23" t="s">
        <v>281</v>
      </c>
      <c r="AI2016" s="23" t="s">
        <v>521</v>
      </c>
      <c r="AJ2016" s="23" t="b">
        <v>0</v>
      </c>
      <c r="AK2016" s="3">
        <v>122</v>
      </c>
      <c r="AL2016" s="3">
        <v>3404</v>
      </c>
      <c r="AM2016" s="3">
        <v>4613</v>
      </c>
      <c r="AN2016" s="24">
        <v>45536.220301813271</v>
      </c>
      <c r="AO2016" s="24">
        <v>45536.220301813271</v>
      </c>
      <c r="AP2016">
        <v>9</v>
      </c>
      <c r="AQ2016" t="s">
        <v>194</v>
      </c>
      <c r="AR2016">
        <v>244.22030181327136</v>
      </c>
      <c r="AS2016" t="s">
        <v>195</v>
      </c>
      <c r="AT2016" t="s">
        <v>296</v>
      </c>
      <c r="AU2016" t="s">
        <v>197</v>
      </c>
      <c r="AV2016" t="s">
        <v>227</v>
      </c>
      <c r="AW2016" t="s">
        <v>296</v>
      </c>
      <c r="AX2016" t="s">
        <v>197</v>
      </c>
      <c r="AY2016" t="s">
        <v>227</v>
      </c>
    </row>
    <row r="2017" spans="1:51" x14ac:dyDescent="0.45">
      <c r="A2017" s="22">
        <v>872115</v>
      </c>
      <c r="B2017" s="6">
        <v>45536</v>
      </c>
      <c r="C2017" s="22">
        <v>125000</v>
      </c>
      <c r="D2017" s="22">
        <v>126084</v>
      </c>
      <c r="E2017" s="22"/>
      <c r="F2017" s="22">
        <v>0</v>
      </c>
      <c r="G2017" s="22">
        <v>22001</v>
      </c>
      <c r="H2017" s="22">
        <v>0</v>
      </c>
      <c r="I2017" s="22">
        <v>0</v>
      </c>
      <c r="J2017" s="22">
        <v>0</v>
      </c>
      <c r="K2017" s="22">
        <v>102100</v>
      </c>
      <c r="L2017" s="23" t="s">
        <v>635</v>
      </c>
      <c r="M2017" s="23"/>
      <c r="N2017" s="23" t="s">
        <v>184</v>
      </c>
      <c r="O2017" s="23" t="s">
        <v>517</v>
      </c>
      <c r="P2017" s="22">
        <v>15</v>
      </c>
      <c r="Q2017" s="23" t="s">
        <v>518</v>
      </c>
      <c r="R2017" s="23"/>
      <c r="S2017" s="23"/>
      <c r="T2017" s="23"/>
      <c r="U2017" s="23"/>
      <c r="V2017" s="23" t="s">
        <v>519</v>
      </c>
      <c r="W2017" s="23" t="s">
        <v>188</v>
      </c>
      <c r="X2017" s="23" t="s">
        <v>601</v>
      </c>
      <c r="Y2017" s="22">
        <v>2</v>
      </c>
      <c r="Z2017" s="23"/>
      <c r="AA2017" s="23" t="s">
        <v>602</v>
      </c>
      <c r="AB2017" s="23"/>
      <c r="AC2017" s="23"/>
      <c r="AD2017" s="23"/>
      <c r="AE2017" s="23"/>
      <c r="AF2017" s="23" t="s">
        <v>190</v>
      </c>
      <c r="AG2017" s="23" t="s">
        <v>520</v>
      </c>
      <c r="AH2017" s="23" t="s">
        <v>281</v>
      </c>
      <c r="AI2017" s="23" t="s">
        <v>521</v>
      </c>
      <c r="AJ2017" s="23" t="b">
        <v>0</v>
      </c>
      <c r="AK2017" s="3">
        <v>122</v>
      </c>
      <c r="AL2017" s="3">
        <v>3404</v>
      </c>
      <c r="AM2017" s="3">
        <v>4611</v>
      </c>
      <c r="AN2017" s="24">
        <v>45536.220199382718</v>
      </c>
      <c r="AO2017" s="24">
        <v>45536.220199382718</v>
      </c>
      <c r="AP2017">
        <v>9</v>
      </c>
      <c r="AQ2017" t="s">
        <v>194</v>
      </c>
      <c r="AR2017">
        <v>244.22019938271842</v>
      </c>
      <c r="AS2017" t="s">
        <v>195</v>
      </c>
      <c r="AT2017" t="s">
        <v>296</v>
      </c>
      <c r="AU2017" t="s">
        <v>197</v>
      </c>
      <c r="AV2017" t="s">
        <v>233</v>
      </c>
      <c r="AW2017" t="s">
        <v>296</v>
      </c>
      <c r="AX2017" t="s">
        <v>197</v>
      </c>
      <c r="AY2017" t="s">
        <v>233</v>
      </c>
    </row>
    <row r="2018" spans="1:51" x14ac:dyDescent="0.45">
      <c r="A2018" s="22">
        <v>873067</v>
      </c>
      <c r="B2018" s="6">
        <v>45536</v>
      </c>
      <c r="C2018" s="22">
        <v>125000</v>
      </c>
      <c r="D2018" s="22">
        <v>118915</v>
      </c>
      <c r="E2018" s="22"/>
      <c r="F2018" s="22">
        <v>0</v>
      </c>
      <c r="G2018" s="22">
        <v>19263</v>
      </c>
      <c r="H2018" s="22">
        <v>0</v>
      </c>
      <c r="I2018" s="22">
        <v>0</v>
      </c>
      <c r="J2018" s="22">
        <v>30</v>
      </c>
      <c r="K2018" s="22">
        <v>101993</v>
      </c>
      <c r="L2018" s="23" t="s">
        <v>646</v>
      </c>
      <c r="M2018" s="23"/>
      <c r="N2018" s="23" t="s">
        <v>184</v>
      </c>
      <c r="O2018" s="23" t="s">
        <v>517</v>
      </c>
      <c r="P2018" s="22">
        <v>15</v>
      </c>
      <c r="Q2018" s="23" t="s">
        <v>518</v>
      </c>
      <c r="R2018" s="23"/>
      <c r="S2018" s="23"/>
      <c r="T2018" s="23"/>
      <c r="U2018" s="23"/>
      <c r="V2018" s="23" t="s">
        <v>519</v>
      </c>
      <c r="W2018" s="23" t="s">
        <v>188</v>
      </c>
      <c r="X2018" s="23" t="s">
        <v>601</v>
      </c>
      <c r="Y2018" s="22">
        <v>0</v>
      </c>
      <c r="Z2018" s="23"/>
      <c r="AA2018" s="23" t="s">
        <v>191</v>
      </c>
      <c r="AB2018" s="23"/>
      <c r="AC2018" s="23"/>
      <c r="AD2018" s="23"/>
      <c r="AE2018" s="23"/>
      <c r="AF2018" s="23" t="s">
        <v>190</v>
      </c>
      <c r="AG2018" s="23" t="s">
        <v>520</v>
      </c>
      <c r="AH2018" s="23" t="s">
        <v>281</v>
      </c>
      <c r="AI2018" s="23" t="s">
        <v>521</v>
      </c>
      <c r="AJ2018" s="23" t="b">
        <v>0</v>
      </c>
      <c r="AK2018" s="3">
        <v>64</v>
      </c>
      <c r="AL2018" s="3">
        <v>3404</v>
      </c>
      <c r="AM2018" s="3">
        <v>5412</v>
      </c>
      <c r="AN2018" s="24">
        <v>45536.405541473767</v>
      </c>
      <c r="AO2018" s="24">
        <v>45536.405541473767</v>
      </c>
      <c r="AP2018">
        <v>9</v>
      </c>
      <c r="AQ2018" t="s">
        <v>194</v>
      </c>
      <c r="AR2018">
        <v>244.40554147376679</v>
      </c>
      <c r="AS2018" t="s">
        <v>195</v>
      </c>
      <c r="AT2018" t="s">
        <v>238</v>
      </c>
      <c r="AU2018" t="s">
        <v>197</v>
      </c>
      <c r="AV2018" t="s">
        <v>261</v>
      </c>
      <c r="AW2018" t="s">
        <v>238</v>
      </c>
      <c r="AX2018" t="s">
        <v>197</v>
      </c>
      <c r="AY2018" t="s">
        <v>261</v>
      </c>
    </row>
    <row r="2019" spans="1:51" x14ac:dyDescent="0.45">
      <c r="A2019" s="22">
        <v>872114</v>
      </c>
      <c r="B2019" s="6">
        <v>45536</v>
      </c>
      <c r="C2019" s="22">
        <v>125000</v>
      </c>
      <c r="D2019" s="22">
        <v>134372</v>
      </c>
      <c r="E2019" s="22"/>
      <c r="F2019" s="22">
        <v>0</v>
      </c>
      <c r="G2019" s="22">
        <v>18667</v>
      </c>
      <c r="H2019" s="22">
        <v>0</v>
      </c>
      <c r="I2019" s="22">
        <v>0</v>
      </c>
      <c r="J2019" s="22">
        <v>9</v>
      </c>
      <c r="K2019" s="22">
        <v>101835</v>
      </c>
      <c r="L2019" s="23" t="s">
        <v>650</v>
      </c>
      <c r="M2019" s="23"/>
      <c r="N2019" s="23" t="s">
        <v>184</v>
      </c>
      <c r="O2019" s="23" t="s">
        <v>517</v>
      </c>
      <c r="P2019" s="22">
        <v>15</v>
      </c>
      <c r="Q2019" s="23" t="s">
        <v>518</v>
      </c>
      <c r="R2019" s="23"/>
      <c r="S2019" s="23"/>
      <c r="T2019" s="23"/>
      <c r="U2019" s="23"/>
      <c r="V2019" s="23" t="s">
        <v>519</v>
      </c>
      <c r="W2019" s="23" t="s">
        <v>188</v>
      </c>
      <c r="X2019" s="23" t="s">
        <v>601</v>
      </c>
      <c r="Y2019" s="22">
        <v>0</v>
      </c>
      <c r="Z2019" s="23"/>
      <c r="AA2019" s="23" t="s">
        <v>191</v>
      </c>
      <c r="AB2019" s="23"/>
      <c r="AC2019" s="23"/>
      <c r="AD2019" s="23"/>
      <c r="AE2019" s="23"/>
      <c r="AF2019" s="23" t="s">
        <v>190</v>
      </c>
      <c r="AG2019" s="23" t="s">
        <v>520</v>
      </c>
      <c r="AH2019" s="23" t="s">
        <v>281</v>
      </c>
      <c r="AI2019" s="23" t="s">
        <v>521</v>
      </c>
      <c r="AJ2019" s="23" t="b">
        <v>0</v>
      </c>
      <c r="AK2019" s="3">
        <v>122</v>
      </c>
      <c r="AL2019" s="3">
        <v>3404</v>
      </c>
      <c r="AM2019" s="3">
        <v>4610</v>
      </c>
      <c r="AN2019" s="24">
        <v>45536.220106635803</v>
      </c>
      <c r="AO2019" s="24">
        <v>45536.220106635803</v>
      </c>
      <c r="AP2019">
        <v>9</v>
      </c>
      <c r="AQ2019" t="s">
        <v>194</v>
      </c>
      <c r="AR2019">
        <v>244.22010663580295</v>
      </c>
      <c r="AS2019" t="s">
        <v>195</v>
      </c>
      <c r="AT2019" t="s">
        <v>296</v>
      </c>
      <c r="AU2019" t="s">
        <v>197</v>
      </c>
      <c r="AV2019" t="s">
        <v>285</v>
      </c>
      <c r="AW2019" t="s">
        <v>296</v>
      </c>
      <c r="AX2019" t="s">
        <v>197</v>
      </c>
      <c r="AY2019" t="s">
        <v>285</v>
      </c>
    </row>
    <row r="2020" spans="1:51" x14ac:dyDescent="0.45">
      <c r="A2020" s="22">
        <v>872119</v>
      </c>
      <c r="B2020" s="6">
        <v>45536</v>
      </c>
      <c r="C2020" s="22">
        <v>125000</v>
      </c>
      <c r="D2020" s="22">
        <v>121721</v>
      </c>
      <c r="E2020" s="22"/>
      <c r="F2020" s="22">
        <v>0</v>
      </c>
      <c r="G2020" s="22">
        <v>20114</v>
      </c>
      <c r="H2020" s="22">
        <v>0</v>
      </c>
      <c r="I2020" s="22">
        <v>0</v>
      </c>
      <c r="J2020" s="22">
        <v>63</v>
      </c>
      <c r="K2020" s="22">
        <v>102253</v>
      </c>
      <c r="L2020" s="23" t="s">
        <v>652</v>
      </c>
      <c r="M2020" s="23"/>
      <c r="N2020" s="23" t="s">
        <v>184</v>
      </c>
      <c r="O2020" s="23" t="s">
        <v>517</v>
      </c>
      <c r="P2020" s="22">
        <v>15</v>
      </c>
      <c r="Q2020" s="23" t="s">
        <v>518</v>
      </c>
      <c r="R2020" s="23"/>
      <c r="S2020" s="23"/>
      <c r="T2020" s="23"/>
      <c r="U2020" s="23"/>
      <c r="V2020" s="23" t="s">
        <v>519</v>
      </c>
      <c r="W2020" s="23" t="s">
        <v>188</v>
      </c>
      <c r="X2020" s="23" t="s">
        <v>601</v>
      </c>
      <c r="Y2020" s="22">
        <v>2</v>
      </c>
      <c r="Z2020" s="23"/>
      <c r="AA2020" s="23" t="s">
        <v>602</v>
      </c>
      <c r="AB2020" s="23"/>
      <c r="AC2020" s="23"/>
      <c r="AD2020" s="23"/>
      <c r="AE2020" s="23"/>
      <c r="AF2020" s="23" t="s">
        <v>190</v>
      </c>
      <c r="AG2020" s="23" t="s">
        <v>520</v>
      </c>
      <c r="AH2020" s="23" t="s">
        <v>281</v>
      </c>
      <c r="AI2020" s="23" t="s">
        <v>521</v>
      </c>
      <c r="AJ2020" s="23" t="b">
        <v>0</v>
      </c>
      <c r="AK2020" s="3">
        <v>60</v>
      </c>
      <c r="AL2020" s="3">
        <v>3404</v>
      </c>
      <c r="AM2020" s="3">
        <v>4615</v>
      </c>
      <c r="AN2020" s="24">
        <v>45536.22040046296</v>
      </c>
      <c r="AO2020" s="24">
        <v>45536.22040046296</v>
      </c>
      <c r="AP2020">
        <v>9</v>
      </c>
      <c r="AQ2020" t="s">
        <v>194</v>
      </c>
      <c r="AR2020">
        <v>244.22040046296024</v>
      </c>
      <c r="AS2020" t="s">
        <v>195</v>
      </c>
      <c r="AT2020" t="s">
        <v>296</v>
      </c>
      <c r="AU2020" t="s">
        <v>197</v>
      </c>
      <c r="AV2020" t="s">
        <v>206</v>
      </c>
      <c r="AW2020" t="s">
        <v>296</v>
      </c>
      <c r="AX2020" t="s">
        <v>197</v>
      </c>
      <c r="AY2020" t="s">
        <v>206</v>
      </c>
    </row>
    <row r="2021" spans="1:51" x14ac:dyDescent="0.45">
      <c r="A2021" s="22">
        <v>872475</v>
      </c>
      <c r="B2021" s="6">
        <v>45536</v>
      </c>
      <c r="C2021" s="22">
        <v>125000</v>
      </c>
      <c r="D2021" s="22">
        <v>93527</v>
      </c>
      <c r="E2021" s="22"/>
      <c r="F2021" s="22">
        <v>0</v>
      </c>
      <c r="G2021" s="22">
        <v>31450</v>
      </c>
      <c r="H2021" s="22">
        <v>0</v>
      </c>
      <c r="I2021" s="22">
        <v>0</v>
      </c>
      <c r="J2021" s="22">
        <v>361</v>
      </c>
      <c r="K2021" s="22">
        <v>102279</v>
      </c>
      <c r="L2021" s="23" t="s">
        <v>655</v>
      </c>
      <c r="M2021" s="23"/>
      <c r="N2021" s="23" t="s">
        <v>184</v>
      </c>
      <c r="O2021" s="23" t="s">
        <v>517</v>
      </c>
      <c r="P2021" s="22">
        <v>15</v>
      </c>
      <c r="Q2021" s="23" t="s">
        <v>518</v>
      </c>
      <c r="R2021" s="23"/>
      <c r="S2021" s="23"/>
      <c r="T2021" s="23"/>
      <c r="U2021" s="23"/>
      <c r="V2021" s="23" t="s">
        <v>519</v>
      </c>
      <c r="W2021" s="23" t="s">
        <v>188</v>
      </c>
      <c r="X2021" s="23" t="s">
        <v>601</v>
      </c>
      <c r="Y2021" s="22">
        <v>0</v>
      </c>
      <c r="Z2021" s="23"/>
      <c r="AA2021" s="23" t="s">
        <v>191</v>
      </c>
      <c r="AB2021" s="23"/>
      <c r="AC2021" s="23"/>
      <c r="AD2021" s="23"/>
      <c r="AE2021" s="23"/>
      <c r="AF2021" s="23" t="s">
        <v>190</v>
      </c>
      <c r="AG2021" s="23" t="s">
        <v>520</v>
      </c>
      <c r="AH2021" s="23" t="s">
        <v>281</v>
      </c>
      <c r="AI2021" s="23" t="s">
        <v>521</v>
      </c>
      <c r="AJ2021" s="23" t="b">
        <v>0</v>
      </c>
      <c r="AK2021" s="3">
        <v>111</v>
      </c>
      <c r="AL2021" s="3">
        <v>3404</v>
      </c>
      <c r="AM2021" s="3">
        <v>4862</v>
      </c>
      <c r="AN2021" s="24">
        <v>45536.305057523146</v>
      </c>
      <c r="AO2021" s="24">
        <v>45536.305057523146</v>
      </c>
      <c r="AP2021">
        <v>9</v>
      </c>
      <c r="AQ2021" t="s">
        <v>194</v>
      </c>
      <c r="AR2021">
        <v>244.30505752314639</v>
      </c>
      <c r="AS2021" t="s">
        <v>195</v>
      </c>
      <c r="AT2021" t="s">
        <v>408</v>
      </c>
      <c r="AU2021" t="s">
        <v>197</v>
      </c>
      <c r="AV2021" t="s">
        <v>229</v>
      </c>
      <c r="AW2021" t="s">
        <v>408</v>
      </c>
      <c r="AX2021" t="s">
        <v>197</v>
      </c>
      <c r="AY2021" t="s">
        <v>229</v>
      </c>
    </row>
    <row r="2022" spans="1:51" x14ac:dyDescent="0.45">
      <c r="A2022" s="22">
        <v>872129</v>
      </c>
      <c r="B2022" s="6">
        <v>45536</v>
      </c>
      <c r="C2022" s="22">
        <v>125000</v>
      </c>
      <c r="D2022" s="22">
        <v>112241</v>
      </c>
      <c r="E2022" s="22"/>
      <c r="F2022" s="22">
        <v>0</v>
      </c>
      <c r="G2022" s="22">
        <v>11373</v>
      </c>
      <c r="H2022" s="22">
        <v>5</v>
      </c>
      <c r="I2022" s="22"/>
      <c r="J2022" s="22">
        <v>762</v>
      </c>
      <c r="K2022" s="22">
        <v>101276</v>
      </c>
      <c r="L2022" s="23" t="s">
        <v>828</v>
      </c>
      <c r="M2022" s="23"/>
      <c r="N2022" s="23" t="s">
        <v>184</v>
      </c>
      <c r="O2022" s="23" t="s">
        <v>481</v>
      </c>
      <c r="P2022" s="22">
        <v>20</v>
      </c>
      <c r="Q2022" s="23" t="s">
        <v>186</v>
      </c>
      <c r="R2022" s="23"/>
      <c r="S2022" s="23"/>
      <c r="T2022" s="23"/>
      <c r="U2022" s="23"/>
      <c r="V2022" s="23" t="s">
        <v>187</v>
      </c>
      <c r="W2022" s="23" t="s">
        <v>188</v>
      </c>
      <c r="X2022" s="23" t="s">
        <v>189</v>
      </c>
      <c r="Y2022" s="22">
        <v>0</v>
      </c>
      <c r="Z2022" s="23" t="s">
        <v>190</v>
      </c>
      <c r="AA2022" s="23" t="s">
        <v>191</v>
      </c>
      <c r="AB2022" s="23" t="s">
        <v>190</v>
      </c>
      <c r="AC2022" s="23" t="s">
        <v>192</v>
      </c>
      <c r="AD2022" s="23" t="s">
        <v>281</v>
      </c>
      <c r="AE2022" s="23" t="s">
        <v>85</v>
      </c>
      <c r="AF2022" s="23" t="s">
        <v>190</v>
      </c>
      <c r="AG2022" s="23" t="s">
        <v>269</v>
      </c>
      <c r="AH2022" s="23" t="s">
        <v>700</v>
      </c>
      <c r="AI2022" s="23" t="s">
        <v>701</v>
      </c>
      <c r="AJ2022" s="23" t="b">
        <v>0</v>
      </c>
      <c r="AK2022" s="3">
        <v>65</v>
      </c>
      <c r="AL2022" s="3">
        <v>2968</v>
      </c>
      <c r="AM2022" s="3">
        <v>4627</v>
      </c>
      <c r="AN2022" s="24">
        <v>45536.229293016979</v>
      </c>
      <c r="AO2022" s="24">
        <v>45536.229293016979</v>
      </c>
      <c r="AP2022">
        <v>9</v>
      </c>
      <c r="AQ2022" t="s">
        <v>194</v>
      </c>
      <c r="AR2022">
        <v>244.22929301697877</v>
      </c>
      <c r="AS2022" t="s">
        <v>195</v>
      </c>
      <c r="AT2022" t="s">
        <v>296</v>
      </c>
      <c r="AU2022" t="s">
        <v>197</v>
      </c>
      <c r="AV2022" t="s">
        <v>208</v>
      </c>
      <c r="AW2022" t="s">
        <v>296</v>
      </c>
      <c r="AX2022" t="s">
        <v>197</v>
      </c>
      <c r="AY2022" t="s">
        <v>208</v>
      </c>
    </row>
    <row r="2023" spans="1:51" x14ac:dyDescent="0.45">
      <c r="A2023" s="22">
        <v>874810</v>
      </c>
      <c r="B2023" s="6">
        <v>45536</v>
      </c>
      <c r="C2023" s="22">
        <v>125000</v>
      </c>
      <c r="D2023" s="22">
        <v>184450</v>
      </c>
      <c r="E2023" s="22"/>
      <c r="F2023" s="22">
        <v>0</v>
      </c>
      <c r="G2023" s="22">
        <v>16878</v>
      </c>
      <c r="H2023" s="22">
        <v>4</v>
      </c>
      <c r="I2023" s="22"/>
      <c r="J2023" s="22">
        <v>1107</v>
      </c>
      <c r="K2023" s="22">
        <v>101276</v>
      </c>
      <c r="L2023" s="23" t="s">
        <v>828</v>
      </c>
      <c r="M2023" s="23"/>
      <c r="N2023" s="23" t="s">
        <v>184</v>
      </c>
      <c r="O2023" s="23" t="s">
        <v>481</v>
      </c>
      <c r="P2023" s="22">
        <v>20</v>
      </c>
      <c r="Q2023" s="23" t="s">
        <v>186</v>
      </c>
      <c r="R2023" s="23"/>
      <c r="S2023" s="23"/>
      <c r="T2023" s="23"/>
      <c r="U2023" s="23"/>
      <c r="V2023" s="23" t="s">
        <v>187</v>
      </c>
      <c r="W2023" s="23" t="s">
        <v>188</v>
      </c>
      <c r="X2023" s="23" t="s">
        <v>189</v>
      </c>
      <c r="Y2023" s="22">
        <v>0</v>
      </c>
      <c r="Z2023" s="23" t="s">
        <v>190</v>
      </c>
      <c r="AA2023" s="23" t="s">
        <v>191</v>
      </c>
      <c r="AB2023" s="23" t="s">
        <v>190</v>
      </c>
      <c r="AC2023" s="23" t="s">
        <v>192</v>
      </c>
      <c r="AD2023" s="23" t="s">
        <v>281</v>
      </c>
      <c r="AE2023" s="23" t="s">
        <v>85</v>
      </c>
      <c r="AF2023" s="23" t="s">
        <v>190</v>
      </c>
      <c r="AG2023" s="23" t="s">
        <v>269</v>
      </c>
      <c r="AH2023" s="23" t="s">
        <v>700</v>
      </c>
      <c r="AI2023" s="23" t="s">
        <v>701</v>
      </c>
      <c r="AJ2023" s="23" t="b">
        <v>0</v>
      </c>
      <c r="AK2023" s="3">
        <v>109</v>
      </c>
      <c r="AL2023" s="3">
        <v>2968</v>
      </c>
      <c r="AM2023" s="3">
        <v>6788</v>
      </c>
      <c r="AN2023" s="24">
        <v>45536.819532368827</v>
      </c>
      <c r="AO2023" s="24">
        <v>45536.819532368827</v>
      </c>
      <c r="AP2023">
        <v>9</v>
      </c>
      <c r="AQ2023" t="s">
        <v>194</v>
      </c>
      <c r="AR2023">
        <v>244.81953236882691</v>
      </c>
      <c r="AS2023" t="s">
        <v>195</v>
      </c>
      <c r="AT2023" t="s">
        <v>231</v>
      </c>
      <c r="AU2023" t="s">
        <v>197</v>
      </c>
      <c r="AV2023" t="s">
        <v>220</v>
      </c>
      <c r="AW2023" t="s">
        <v>231</v>
      </c>
      <c r="AX2023" t="s">
        <v>197</v>
      </c>
      <c r="AY2023" t="s">
        <v>220</v>
      </c>
    </row>
    <row r="2024" spans="1:51" x14ac:dyDescent="0.45">
      <c r="A2024" s="22">
        <v>875200</v>
      </c>
      <c r="B2024" s="6">
        <v>45536</v>
      </c>
      <c r="C2024" s="22">
        <v>125000</v>
      </c>
      <c r="D2024" s="22">
        <v>160286</v>
      </c>
      <c r="E2024" s="22"/>
      <c r="F2024" s="22">
        <v>0</v>
      </c>
      <c r="G2024" s="22">
        <v>39286</v>
      </c>
      <c r="H2024" s="22">
        <v>92</v>
      </c>
      <c r="I2024" s="22"/>
      <c r="J2024" s="22">
        <v>6977</v>
      </c>
      <c r="K2024" s="22">
        <v>101829</v>
      </c>
      <c r="L2024" s="23" t="s">
        <v>841</v>
      </c>
      <c r="M2024" s="23"/>
      <c r="N2024" s="23" t="s">
        <v>184</v>
      </c>
      <c r="O2024" s="23" t="s">
        <v>672</v>
      </c>
      <c r="P2024" s="22">
        <v>10</v>
      </c>
      <c r="Q2024" s="23" t="s">
        <v>673</v>
      </c>
      <c r="R2024" s="23" t="s">
        <v>667</v>
      </c>
      <c r="S2024" s="23" t="s">
        <v>22</v>
      </c>
      <c r="T2024" s="23" t="s">
        <v>667</v>
      </c>
      <c r="U2024" s="23" t="s">
        <v>22</v>
      </c>
      <c r="V2024" s="23" t="s">
        <v>674</v>
      </c>
      <c r="W2024" s="23" t="s">
        <v>188</v>
      </c>
      <c r="X2024" s="23" t="s">
        <v>189</v>
      </c>
      <c r="Y2024" s="22">
        <v>0</v>
      </c>
      <c r="Z2024" s="23" t="s">
        <v>190</v>
      </c>
      <c r="AA2024" s="23" t="s">
        <v>191</v>
      </c>
      <c r="AB2024" s="23" t="s">
        <v>190</v>
      </c>
      <c r="AC2024" s="23" t="s">
        <v>190</v>
      </c>
      <c r="AD2024" s="23" t="s">
        <v>190</v>
      </c>
      <c r="AE2024" s="23" t="s">
        <v>98</v>
      </c>
      <c r="AF2024" s="23"/>
      <c r="AG2024" s="23"/>
      <c r="AH2024" s="23"/>
      <c r="AI2024" s="23"/>
      <c r="AJ2024" s="23" t="b">
        <v>0</v>
      </c>
      <c r="AK2024" s="3">
        <v>113</v>
      </c>
      <c r="AL2024" s="3">
        <v>4952</v>
      </c>
      <c r="AM2024" s="3">
        <v>7170</v>
      </c>
      <c r="AN2024" s="24">
        <v>45536.916701041664</v>
      </c>
      <c r="AO2024" s="24">
        <v>45536.916701041664</v>
      </c>
      <c r="AP2024">
        <v>9</v>
      </c>
      <c r="AQ2024" t="s">
        <v>194</v>
      </c>
      <c r="AR2024">
        <v>244.91670104166406</v>
      </c>
      <c r="AS2024" t="s">
        <v>195</v>
      </c>
      <c r="AT2024" t="s">
        <v>237</v>
      </c>
      <c r="AU2024" t="s">
        <v>197</v>
      </c>
      <c r="AV2024" t="s">
        <v>235</v>
      </c>
      <c r="AW2024" t="s">
        <v>237</v>
      </c>
      <c r="AX2024" t="s">
        <v>197</v>
      </c>
      <c r="AY2024" t="s">
        <v>235</v>
      </c>
    </row>
    <row r="2025" spans="1:51" x14ac:dyDescent="0.45">
      <c r="A2025" s="22">
        <v>875201</v>
      </c>
      <c r="B2025" s="6">
        <v>45536</v>
      </c>
      <c r="C2025" s="22">
        <v>125000</v>
      </c>
      <c r="D2025" s="22">
        <v>160286</v>
      </c>
      <c r="E2025" s="22"/>
      <c r="F2025" s="22">
        <v>0</v>
      </c>
      <c r="G2025" s="22">
        <v>39286</v>
      </c>
      <c r="H2025" s="22">
        <v>92</v>
      </c>
      <c r="I2025" s="22"/>
      <c r="J2025" s="22">
        <v>6977</v>
      </c>
      <c r="K2025" s="22">
        <v>101829</v>
      </c>
      <c r="L2025" s="23" t="s">
        <v>841</v>
      </c>
      <c r="M2025" s="23"/>
      <c r="N2025" s="23" t="s">
        <v>184</v>
      </c>
      <c r="O2025" s="23" t="s">
        <v>672</v>
      </c>
      <c r="P2025" s="22">
        <v>14</v>
      </c>
      <c r="Q2025" s="23" t="s">
        <v>673</v>
      </c>
      <c r="R2025" s="23" t="s">
        <v>667</v>
      </c>
      <c r="S2025" s="23" t="s">
        <v>22</v>
      </c>
      <c r="T2025" s="23" t="s">
        <v>667</v>
      </c>
      <c r="U2025" s="23" t="s">
        <v>22</v>
      </c>
      <c r="V2025" s="23" t="s">
        <v>674</v>
      </c>
      <c r="W2025" s="23" t="s">
        <v>188</v>
      </c>
      <c r="X2025" s="23" t="s">
        <v>189</v>
      </c>
      <c r="Y2025" s="22">
        <v>0</v>
      </c>
      <c r="Z2025" s="23" t="s">
        <v>190</v>
      </c>
      <c r="AA2025" s="23" t="s">
        <v>191</v>
      </c>
      <c r="AB2025" s="23" t="s">
        <v>190</v>
      </c>
      <c r="AC2025" s="23" t="s">
        <v>190</v>
      </c>
      <c r="AD2025" s="23" t="s">
        <v>190</v>
      </c>
      <c r="AE2025" s="23" t="s">
        <v>98</v>
      </c>
      <c r="AF2025" s="23"/>
      <c r="AG2025" s="23"/>
      <c r="AH2025" s="23"/>
      <c r="AI2025" s="23"/>
      <c r="AJ2025" s="23" t="b">
        <v>0</v>
      </c>
      <c r="AK2025" s="3">
        <v>113</v>
      </c>
      <c r="AL2025" s="3">
        <v>4952</v>
      </c>
      <c r="AM2025" s="3">
        <v>7170</v>
      </c>
      <c r="AN2025" s="24">
        <v>45536.916701041664</v>
      </c>
      <c r="AO2025" s="24">
        <v>45536.916701041664</v>
      </c>
      <c r="AP2025">
        <v>9</v>
      </c>
      <c r="AQ2025" t="s">
        <v>194</v>
      </c>
      <c r="AR2025">
        <v>244.91670104166406</v>
      </c>
      <c r="AS2025" t="s">
        <v>195</v>
      </c>
      <c r="AT2025" t="s">
        <v>237</v>
      </c>
      <c r="AU2025" t="s">
        <v>197</v>
      </c>
      <c r="AV2025" t="s">
        <v>235</v>
      </c>
      <c r="AW2025" t="s">
        <v>237</v>
      </c>
      <c r="AX2025" t="s">
        <v>197</v>
      </c>
      <c r="AY2025" t="s">
        <v>235</v>
      </c>
    </row>
    <row r="2026" spans="1:51" x14ac:dyDescent="0.45">
      <c r="A2026" s="22">
        <v>875202</v>
      </c>
      <c r="B2026" s="6">
        <v>45536</v>
      </c>
      <c r="C2026" s="22">
        <v>125000</v>
      </c>
      <c r="D2026" s="22">
        <v>160286</v>
      </c>
      <c r="E2026" s="22"/>
      <c r="F2026" s="22">
        <v>0</v>
      </c>
      <c r="G2026" s="22">
        <v>39286</v>
      </c>
      <c r="H2026" s="22">
        <v>92</v>
      </c>
      <c r="I2026" s="22"/>
      <c r="J2026" s="22">
        <v>6977</v>
      </c>
      <c r="K2026" s="22">
        <v>101829</v>
      </c>
      <c r="L2026" s="23" t="s">
        <v>841</v>
      </c>
      <c r="M2026" s="23"/>
      <c r="N2026" s="23" t="s">
        <v>184</v>
      </c>
      <c r="O2026" s="23" t="s">
        <v>672</v>
      </c>
      <c r="P2026" s="22">
        <v>10</v>
      </c>
      <c r="Q2026" s="23" t="s">
        <v>673</v>
      </c>
      <c r="R2026" s="23" t="s">
        <v>667</v>
      </c>
      <c r="S2026" s="23" t="s">
        <v>22</v>
      </c>
      <c r="T2026" s="23" t="s">
        <v>667</v>
      </c>
      <c r="U2026" s="23" t="s">
        <v>22</v>
      </c>
      <c r="V2026" s="23" t="s">
        <v>674</v>
      </c>
      <c r="W2026" s="23" t="s">
        <v>188</v>
      </c>
      <c r="X2026" s="23" t="s">
        <v>189</v>
      </c>
      <c r="Y2026" s="22">
        <v>0</v>
      </c>
      <c r="Z2026" s="23" t="s">
        <v>190</v>
      </c>
      <c r="AA2026" s="23" t="s">
        <v>191</v>
      </c>
      <c r="AB2026" s="23" t="s">
        <v>190</v>
      </c>
      <c r="AC2026" s="23" t="s">
        <v>190</v>
      </c>
      <c r="AD2026" s="23" t="s">
        <v>190</v>
      </c>
      <c r="AE2026" s="23" t="s">
        <v>98</v>
      </c>
      <c r="AF2026" s="23"/>
      <c r="AG2026" s="23"/>
      <c r="AH2026" s="23"/>
      <c r="AI2026" s="23"/>
      <c r="AJ2026" s="23" t="b">
        <v>0</v>
      </c>
      <c r="AK2026" s="3">
        <v>113</v>
      </c>
      <c r="AL2026" s="3">
        <v>4952</v>
      </c>
      <c r="AM2026" s="3">
        <v>7170</v>
      </c>
      <c r="AN2026" s="24">
        <v>45536.916701041664</v>
      </c>
      <c r="AO2026" s="24">
        <v>45536.916701041664</v>
      </c>
      <c r="AP2026">
        <v>9</v>
      </c>
      <c r="AQ2026" t="s">
        <v>194</v>
      </c>
      <c r="AR2026">
        <v>244.91670104166406</v>
      </c>
      <c r="AS2026" t="s">
        <v>195</v>
      </c>
      <c r="AT2026" t="s">
        <v>237</v>
      </c>
      <c r="AU2026" t="s">
        <v>197</v>
      </c>
      <c r="AV2026" t="s">
        <v>235</v>
      </c>
      <c r="AW2026" t="s">
        <v>237</v>
      </c>
      <c r="AX2026" t="s">
        <v>197</v>
      </c>
      <c r="AY2026" t="s">
        <v>235</v>
      </c>
    </row>
    <row r="2027" spans="1:51" x14ac:dyDescent="0.45">
      <c r="A2027" s="22">
        <v>875203</v>
      </c>
      <c r="B2027" s="6">
        <v>45536</v>
      </c>
      <c r="C2027" s="22">
        <v>125000</v>
      </c>
      <c r="D2027" s="22">
        <v>160286</v>
      </c>
      <c r="E2027" s="22"/>
      <c r="F2027" s="22">
        <v>0</v>
      </c>
      <c r="G2027" s="22">
        <v>39286</v>
      </c>
      <c r="H2027" s="22">
        <v>92</v>
      </c>
      <c r="I2027" s="22"/>
      <c r="J2027" s="22">
        <v>6977</v>
      </c>
      <c r="K2027" s="22">
        <v>101829</v>
      </c>
      <c r="L2027" s="23" t="s">
        <v>841</v>
      </c>
      <c r="M2027" s="23"/>
      <c r="N2027" s="23" t="s">
        <v>184</v>
      </c>
      <c r="O2027" s="23" t="s">
        <v>672</v>
      </c>
      <c r="P2027" s="22">
        <v>14</v>
      </c>
      <c r="Q2027" s="23" t="s">
        <v>673</v>
      </c>
      <c r="R2027" s="23" t="s">
        <v>667</v>
      </c>
      <c r="S2027" s="23" t="s">
        <v>22</v>
      </c>
      <c r="T2027" s="23" t="s">
        <v>667</v>
      </c>
      <c r="U2027" s="23" t="s">
        <v>22</v>
      </c>
      <c r="V2027" s="23" t="s">
        <v>674</v>
      </c>
      <c r="W2027" s="23" t="s">
        <v>188</v>
      </c>
      <c r="X2027" s="23" t="s">
        <v>189</v>
      </c>
      <c r="Y2027" s="22">
        <v>0</v>
      </c>
      <c r="Z2027" s="23" t="s">
        <v>190</v>
      </c>
      <c r="AA2027" s="23" t="s">
        <v>191</v>
      </c>
      <c r="AB2027" s="23" t="s">
        <v>190</v>
      </c>
      <c r="AC2027" s="23" t="s">
        <v>190</v>
      </c>
      <c r="AD2027" s="23" t="s">
        <v>190</v>
      </c>
      <c r="AE2027" s="23" t="s">
        <v>98</v>
      </c>
      <c r="AF2027" s="23"/>
      <c r="AG2027" s="23"/>
      <c r="AH2027" s="23"/>
      <c r="AI2027" s="23"/>
      <c r="AJ2027" s="23" t="b">
        <v>0</v>
      </c>
      <c r="AK2027" s="3">
        <v>113</v>
      </c>
      <c r="AL2027" s="3">
        <v>4952</v>
      </c>
      <c r="AM2027" s="3">
        <v>7170</v>
      </c>
      <c r="AN2027" s="24">
        <v>45536.916701041664</v>
      </c>
      <c r="AO2027" s="24">
        <v>45536.916701041664</v>
      </c>
      <c r="AP2027">
        <v>9</v>
      </c>
      <c r="AQ2027" t="s">
        <v>194</v>
      </c>
      <c r="AR2027">
        <v>244.91670104166406</v>
      </c>
      <c r="AS2027" t="s">
        <v>195</v>
      </c>
      <c r="AT2027" t="s">
        <v>237</v>
      </c>
      <c r="AU2027" t="s">
        <v>197</v>
      </c>
      <c r="AV2027" t="s">
        <v>235</v>
      </c>
      <c r="AW2027" t="s">
        <v>237</v>
      </c>
      <c r="AX2027" t="s">
        <v>197</v>
      </c>
      <c r="AY2027" t="s">
        <v>235</v>
      </c>
    </row>
    <row r="2028" spans="1:51" x14ac:dyDescent="0.45">
      <c r="A2028" s="22">
        <v>872737</v>
      </c>
      <c r="B2028" s="6">
        <v>45536</v>
      </c>
      <c r="C2028" s="22">
        <v>125000</v>
      </c>
      <c r="D2028" s="22">
        <v>113830</v>
      </c>
      <c r="E2028" s="22"/>
      <c r="F2028" s="22">
        <v>0</v>
      </c>
      <c r="G2028" s="22">
        <v>4076</v>
      </c>
      <c r="H2028" s="22">
        <v>10</v>
      </c>
      <c r="I2028" s="22"/>
      <c r="J2028" s="22">
        <v>6563</v>
      </c>
      <c r="K2028" s="22">
        <v>4392</v>
      </c>
      <c r="L2028" s="23" t="s">
        <v>877</v>
      </c>
      <c r="M2028" s="23"/>
      <c r="N2028" s="23" t="s">
        <v>184</v>
      </c>
      <c r="O2028" s="23" t="s">
        <v>672</v>
      </c>
      <c r="P2028" s="22">
        <v>10</v>
      </c>
      <c r="Q2028" s="23" t="s">
        <v>673</v>
      </c>
      <c r="R2028" s="23" t="s">
        <v>667</v>
      </c>
      <c r="S2028" s="23" t="s">
        <v>22</v>
      </c>
      <c r="T2028" s="23" t="s">
        <v>667</v>
      </c>
      <c r="U2028" s="23" t="s">
        <v>22</v>
      </c>
      <c r="V2028" s="23" t="s">
        <v>674</v>
      </c>
      <c r="W2028" s="23" t="s">
        <v>188</v>
      </c>
      <c r="X2028" s="23" t="s">
        <v>189</v>
      </c>
      <c r="Y2028" s="22">
        <v>0</v>
      </c>
      <c r="Z2028" s="23" t="s">
        <v>190</v>
      </c>
      <c r="AA2028" s="23" t="s">
        <v>191</v>
      </c>
      <c r="AB2028" s="23" t="s">
        <v>190</v>
      </c>
      <c r="AC2028" s="23" t="s">
        <v>190</v>
      </c>
      <c r="AD2028" s="23" t="s">
        <v>190</v>
      </c>
      <c r="AE2028" s="23" t="s">
        <v>878</v>
      </c>
      <c r="AF2028" s="23"/>
      <c r="AG2028" s="23"/>
      <c r="AH2028" s="23"/>
      <c r="AI2028" s="23"/>
      <c r="AJ2028" s="23" t="b">
        <v>0</v>
      </c>
      <c r="AK2028" s="3">
        <v>124</v>
      </c>
      <c r="AL2028" s="3">
        <v>4952</v>
      </c>
      <c r="AM2028" s="3">
        <v>5103</v>
      </c>
      <c r="AN2028" s="24">
        <v>45536.376406828706</v>
      </c>
      <c r="AO2028" s="24">
        <v>45536.376406828706</v>
      </c>
      <c r="AP2028">
        <v>9</v>
      </c>
      <c r="AQ2028" t="s">
        <v>194</v>
      </c>
      <c r="AR2028">
        <v>244.37640682870551</v>
      </c>
      <c r="AS2028" t="s">
        <v>195</v>
      </c>
      <c r="AT2028" t="s">
        <v>238</v>
      </c>
      <c r="AU2028" t="s">
        <v>197</v>
      </c>
      <c r="AV2028" t="s">
        <v>214</v>
      </c>
      <c r="AW2028" t="s">
        <v>238</v>
      </c>
      <c r="AX2028" t="s">
        <v>197</v>
      </c>
      <c r="AY2028" t="s">
        <v>214</v>
      </c>
    </row>
    <row r="2029" spans="1:51" x14ac:dyDescent="0.45">
      <c r="A2029" s="22">
        <v>872738</v>
      </c>
      <c r="B2029" s="6">
        <v>45536</v>
      </c>
      <c r="C2029" s="22">
        <v>125000</v>
      </c>
      <c r="D2029" s="22">
        <v>113830</v>
      </c>
      <c r="E2029" s="22"/>
      <c r="F2029" s="22">
        <v>0</v>
      </c>
      <c r="G2029" s="22">
        <v>4076</v>
      </c>
      <c r="H2029" s="22">
        <v>10</v>
      </c>
      <c r="I2029" s="22"/>
      <c r="J2029" s="22">
        <v>6563</v>
      </c>
      <c r="K2029" s="22">
        <v>4392</v>
      </c>
      <c r="L2029" s="23" t="s">
        <v>877</v>
      </c>
      <c r="M2029" s="23"/>
      <c r="N2029" s="23" t="s">
        <v>184</v>
      </c>
      <c r="O2029" s="23" t="s">
        <v>672</v>
      </c>
      <c r="P2029" s="22">
        <v>14</v>
      </c>
      <c r="Q2029" s="23" t="s">
        <v>673</v>
      </c>
      <c r="R2029" s="23" t="s">
        <v>667</v>
      </c>
      <c r="S2029" s="23" t="s">
        <v>22</v>
      </c>
      <c r="T2029" s="23" t="s">
        <v>667</v>
      </c>
      <c r="U2029" s="23" t="s">
        <v>22</v>
      </c>
      <c r="V2029" s="23" t="s">
        <v>674</v>
      </c>
      <c r="W2029" s="23" t="s">
        <v>188</v>
      </c>
      <c r="X2029" s="23" t="s">
        <v>189</v>
      </c>
      <c r="Y2029" s="22">
        <v>0</v>
      </c>
      <c r="Z2029" s="23" t="s">
        <v>190</v>
      </c>
      <c r="AA2029" s="23" t="s">
        <v>191</v>
      </c>
      <c r="AB2029" s="23" t="s">
        <v>190</v>
      </c>
      <c r="AC2029" s="23" t="s">
        <v>190</v>
      </c>
      <c r="AD2029" s="23" t="s">
        <v>190</v>
      </c>
      <c r="AE2029" s="23" t="s">
        <v>878</v>
      </c>
      <c r="AF2029" s="23"/>
      <c r="AG2029" s="23"/>
      <c r="AH2029" s="23"/>
      <c r="AI2029" s="23"/>
      <c r="AJ2029" s="23" t="b">
        <v>0</v>
      </c>
      <c r="AK2029" s="3">
        <v>124</v>
      </c>
      <c r="AL2029" s="3">
        <v>4952</v>
      </c>
      <c r="AM2029" s="3">
        <v>5103</v>
      </c>
      <c r="AN2029" s="24">
        <v>45536.376406828706</v>
      </c>
      <c r="AO2029" s="24">
        <v>45536.376406828706</v>
      </c>
      <c r="AP2029">
        <v>9</v>
      </c>
      <c r="AQ2029" t="s">
        <v>194</v>
      </c>
      <c r="AR2029">
        <v>244.37640682870551</v>
      </c>
      <c r="AS2029" t="s">
        <v>195</v>
      </c>
      <c r="AT2029" t="s">
        <v>238</v>
      </c>
      <c r="AU2029" t="s">
        <v>197</v>
      </c>
      <c r="AV2029" t="s">
        <v>214</v>
      </c>
      <c r="AW2029" t="s">
        <v>238</v>
      </c>
      <c r="AX2029" t="s">
        <v>197</v>
      </c>
      <c r="AY2029" t="s">
        <v>214</v>
      </c>
    </row>
    <row r="2030" spans="1:51" x14ac:dyDescent="0.45">
      <c r="A2030" s="22">
        <v>872739</v>
      </c>
      <c r="B2030" s="6">
        <v>45536</v>
      </c>
      <c r="C2030" s="22">
        <v>125000</v>
      </c>
      <c r="D2030" s="22">
        <v>113830</v>
      </c>
      <c r="E2030" s="22"/>
      <c r="F2030" s="22">
        <v>0</v>
      </c>
      <c r="G2030" s="22">
        <v>4076</v>
      </c>
      <c r="H2030" s="22">
        <v>10</v>
      </c>
      <c r="I2030" s="22"/>
      <c r="J2030" s="22">
        <v>6563</v>
      </c>
      <c r="K2030" s="22">
        <v>4392</v>
      </c>
      <c r="L2030" s="23" t="s">
        <v>877</v>
      </c>
      <c r="M2030" s="23"/>
      <c r="N2030" s="23" t="s">
        <v>184</v>
      </c>
      <c r="O2030" s="23" t="s">
        <v>672</v>
      </c>
      <c r="P2030" s="22">
        <v>10</v>
      </c>
      <c r="Q2030" s="23" t="s">
        <v>673</v>
      </c>
      <c r="R2030" s="23" t="s">
        <v>667</v>
      </c>
      <c r="S2030" s="23" t="s">
        <v>22</v>
      </c>
      <c r="T2030" s="23" t="s">
        <v>667</v>
      </c>
      <c r="U2030" s="23" t="s">
        <v>22</v>
      </c>
      <c r="V2030" s="23" t="s">
        <v>674</v>
      </c>
      <c r="W2030" s="23" t="s">
        <v>188</v>
      </c>
      <c r="X2030" s="23" t="s">
        <v>189</v>
      </c>
      <c r="Y2030" s="22">
        <v>0</v>
      </c>
      <c r="Z2030" s="23" t="s">
        <v>190</v>
      </c>
      <c r="AA2030" s="23" t="s">
        <v>191</v>
      </c>
      <c r="AB2030" s="23" t="s">
        <v>190</v>
      </c>
      <c r="AC2030" s="23" t="s">
        <v>190</v>
      </c>
      <c r="AD2030" s="23" t="s">
        <v>190</v>
      </c>
      <c r="AE2030" s="23" t="s">
        <v>878</v>
      </c>
      <c r="AF2030" s="23"/>
      <c r="AG2030" s="23"/>
      <c r="AH2030" s="23"/>
      <c r="AI2030" s="23"/>
      <c r="AJ2030" s="23" t="b">
        <v>0</v>
      </c>
      <c r="AK2030" s="3">
        <v>124</v>
      </c>
      <c r="AL2030" s="3">
        <v>4952</v>
      </c>
      <c r="AM2030" s="3">
        <v>5103</v>
      </c>
      <c r="AN2030" s="24">
        <v>45536.376406828706</v>
      </c>
      <c r="AO2030" s="24">
        <v>45536.376406828706</v>
      </c>
      <c r="AP2030">
        <v>9</v>
      </c>
      <c r="AQ2030" t="s">
        <v>194</v>
      </c>
      <c r="AR2030">
        <v>244.37640682870551</v>
      </c>
      <c r="AS2030" t="s">
        <v>195</v>
      </c>
      <c r="AT2030" t="s">
        <v>238</v>
      </c>
      <c r="AU2030" t="s">
        <v>197</v>
      </c>
      <c r="AV2030" t="s">
        <v>214</v>
      </c>
      <c r="AW2030" t="s">
        <v>238</v>
      </c>
      <c r="AX2030" t="s">
        <v>197</v>
      </c>
      <c r="AY2030" t="s">
        <v>214</v>
      </c>
    </row>
    <row r="2031" spans="1:51" x14ac:dyDescent="0.45">
      <c r="A2031" s="22">
        <v>872740</v>
      </c>
      <c r="B2031" s="6">
        <v>45536</v>
      </c>
      <c r="C2031" s="22">
        <v>125000</v>
      </c>
      <c r="D2031" s="22">
        <v>113830</v>
      </c>
      <c r="E2031" s="22"/>
      <c r="F2031" s="22">
        <v>0</v>
      </c>
      <c r="G2031" s="22">
        <v>4076</v>
      </c>
      <c r="H2031" s="22">
        <v>10</v>
      </c>
      <c r="I2031" s="22"/>
      <c r="J2031" s="22">
        <v>6563</v>
      </c>
      <c r="K2031" s="22">
        <v>4392</v>
      </c>
      <c r="L2031" s="23" t="s">
        <v>877</v>
      </c>
      <c r="M2031" s="23"/>
      <c r="N2031" s="23" t="s">
        <v>184</v>
      </c>
      <c r="O2031" s="23" t="s">
        <v>672</v>
      </c>
      <c r="P2031" s="22">
        <v>14</v>
      </c>
      <c r="Q2031" s="23" t="s">
        <v>673</v>
      </c>
      <c r="R2031" s="23" t="s">
        <v>667</v>
      </c>
      <c r="S2031" s="23" t="s">
        <v>22</v>
      </c>
      <c r="T2031" s="23" t="s">
        <v>667</v>
      </c>
      <c r="U2031" s="23" t="s">
        <v>22</v>
      </c>
      <c r="V2031" s="23" t="s">
        <v>674</v>
      </c>
      <c r="W2031" s="23" t="s">
        <v>188</v>
      </c>
      <c r="X2031" s="23" t="s">
        <v>189</v>
      </c>
      <c r="Y2031" s="22">
        <v>0</v>
      </c>
      <c r="Z2031" s="23" t="s">
        <v>190</v>
      </c>
      <c r="AA2031" s="23" t="s">
        <v>191</v>
      </c>
      <c r="AB2031" s="23" t="s">
        <v>190</v>
      </c>
      <c r="AC2031" s="23" t="s">
        <v>190</v>
      </c>
      <c r="AD2031" s="23" t="s">
        <v>190</v>
      </c>
      <c r="AE2031" s="23" t="s">
        <v>878</v>
      </c>
      <c r="AF2031" s="23"/>
      <c r="AG2031" s="23"/>
      <c r="AH2031" s="23"/>
      <c r="AI2031" s="23"/>
      <c r="AJ2031" s="23" t="b">
        <v>0</v>
      </c>
      <c r="AK2031" s="3">
        <v>124</v>
      </c>
      <c r="AL2031" s="3">
        <v>4952</v>
      </c>
      <c r="AM2031" s="3">
        <v>5103</v>
      </c>
      <c r="AN2031" s="24">
        <v>45536.376406828706</v>
      </c>
      <c r="AO2031" s="24">
        <v>45536.376406828706</v>
      </c>
      <c r="AP2031">
        <v>9</v>
      </c>
      <c r="AQ2031" t="s">
        <v>194</v>
      </c>
      <c r="AR2031">
        <v>244.37640682870551</v>
      </c>
      <c r="AS2031" t="s">
        <v>195</v>
      </c>
      <c r="AT2031" t="s">
        <v>238</v>
      </c>
      <c r="AU2031" t="s">
        <v>197</v>
      </c>
      <c r="AV2031" t="s">
        <v>214</v>
      </c>
      <c r="AW2031" t="s">
        <v>238</v>
      </c>
      <c r="AX2031" t="s">
        <v>197</v>
      </c>
      <c r="AY2031" t="s">
        <v>214</v>
      </c>
    </row>
    <row r="2032" spans="1:51" x14ac:dyDescent="0.45">
      <c r="A2032" s="22">
        <v>874526</v>
      </c>
      <c r="B2032" s="6">
        <v>45536</v>
      </c>
      <c r="C2032" s="22">
        <v>125000</v>
      </c>
      <c r="D2032" s="22">
        <v>155298</v>
      </c>
      <c r="E2032" s="22"/>
      <c r="F2032" s="22">
        <v>144</v>
      </c>
      <c r="G2032" s="22">
        <v>2697</v>
      </c>
      <c r="H2032" s="22">
        <v>7</v>
      </c>
      <c r="I2032" s="22">
        <v>0</v>
      </c>
      <c r="J2032" s="22">
        <v>210</v>
      </c>
      <c r="K2032" s="22">
        <v>16009</v>
      </c>
      <c r="L2032" s="23" t="s">
        <v>899</v>
      </c>
      <c r="M2032" s="23"/>
      <c r="N2032" s="23" t="s">
        <v>184</v>
      </c>
      <c r="O2032" s="23" t="s">
        <v>686</v>
      </c>
      <c r="P2032" s="22">
        <v>1</v>
      </c>
      <c r="Q2032" s="23" t="s">
        <v>274</v>
      </c>
      <c r="R2032" s="23" t="s">
        <v>667</v>
      </c>
      <c r="S2032" s="23" t="s">
        <v>45</v>
      </c>
      <c r="T2032" s="23" t="s">
        <v>667</v>
      </c>
      <c r="U2032" s="23" t="s">
        <v>45</v>
      </c>
      <c r="V2032" s="23" t="s">
        <v>688</v>
      </c>
      <c r="W2032" s="23" t="s">
        <v>188</v>
      </c>
      <c r="X2032" s="23" t="s">
        <v>601</v>
      </c>
      <c r="Y2032" s="22">
        <v>0</v>
      </c>
      <c r="Z2032" s="23"/>
      <c r="AA2032" s="23" t="s">
        <v>191</v>
      </c>
      <c r="AB2032" s="23" t="s">
        <v>190</v>
      </c>
      <c r="AC2032" s="23" t="s">
        <v>773</v>
      </c>
      <c r="AD2032" s="23" t="s">
        <v>281</v>
      </c>
      <c r="AE2032" s="23" t="s">
        <v>900</v>
      </c>
      <c r="AF2032" s="23"/>
      <c r="AG2032" s="23"/>
      <c r="AH2032" s="23"/>
      <c r="AI2032" s="23"/>
      <c r="AJ2032" s="23" t="b">
        <v>0</v>
      </c>
      <c r="AK2032" s="3">
        <v>120</v>
      </c>
      <c r="AL2032" s="3">
        <v>23288</v>
      </c>
      <c r="AM2032" s="3">
        <v>6568</v>
      </c>
      <c r="AN2032" s="24">
        <v>45536.726402893517</v>
      </c>
      <c r="AO2032" s="24">
        <v>45536.726402893517</v>
      </c>
      <c r="AP2032">
        <v>9</v>
      </c>
      <c r="AQ2032" t="s">
        <v>194</v>
      </c>
      <c r="AR2032">
        <v>244.72640289351693</v>
      </c>
      <c r="AS2032" t="s">
        <v>195</v>
      </c>
      <c r="AT2032" t="s">
        <v>229</v>
      </c>
      <c r="AU2032" t="s">
        <v>197</v>
      </c>
      <c r="AV2032" t="s">
        <v>317</v>
      </c>
      <c r="AW2032" t="s">
        <v>229</v>
      </c>
      <c r="AX2032" t="s">
        <v>197</v>
      </c>
      <c r="AY2032" t="s">
        <v>317</v>
      </c>
    </row>
    <row r="2033" spans="1:51" x14ac:dyDescent="0.45">
      <c r="A2033" s="22">
        <v>871471</v>
      </c>
      <c r="B2033" s="6">
        <v>45536</v>
      </c>
      <c r="C2033" s="22">
        <v>125000</v>
      </c>
      <c r="D2033" s="22">
        <v>444792</v>
      </c>
      <c r="E2033" s="22"/>
      <c r="F2033" s="22">
        <v>4059</v>
      </c>
      <c r="G2033" s="22">
        <v>19227</v>
      </c>
      <c r="H2033" s="22">
        <v>29</v>
      </c>
      <c r="I2033" s="22"/>
      <c r="J2033" s="22">
        <v>1320</v>
      </c>
      <c r="K2033" s="22">
        <v>102031</v>
      </c>
      <c r="L2033" s="23" t="s">
        <v>1017</v>
      </c>
      <c r="M2033" s="23"/>
      <c r="N2033" s="23" t="s">
        <v>184</v>
      </c>
      <c r="O2033" s="23" t="s">
        <v>213</v>
      </c>
      <c r="P2033" s="22">
        <v>20</v>
      </c>
      <c r="Q2033" s="23" t="s">
        <v>186</v>
      </c>
      <c r="R2033" s="23"/>
      <c r="S2033" s="23"/>
      <c r="T2033" s="23"/>
      <c r="U2033" s="23"/>
      <c r="V2033" s="23" t="s">
        <v>187</v>
      </c>
      <c r="W2033" s="23" t="s">
        <v>188</v>
      </c>
      <c r="X2033" s="23" t="s">
        <v>189</v>
      </c>
      <c r="Y2033" s="22">
        <v>0</v>
      </c>
      <c r="Z2033" s="23" t="s">
        <v>190</v>
      </c>
      <c r="AA2033" s="23" t="s">
        <v>191</v>
      </c>
      <c r="AB2033" s="23" t="s">
        <v>190</v>
      </c>
      <c r="AC2033" s="23" t="s">
        <v>192</v>
      </c>
      <c r="AD2033" s="23" t="s">
        <v>193</v>
      </c>
      <c r="AE2033" s="23" t="s">
        <v>85</v>
      </c>
      <c r="AF2033" s="23" t="s">
        <v>190</v>
      </c>
      <c r="AG2033" s="23" t="s">
        <v>190</v>
      </c>
      <c r="AH2033" s="23" t="s">
        <v>190</v>
      </c>
      <c r="AI2033" s="23" t="s">
        <v>810</v>
      </c>
      <c r="AJ2033" s="23" t="b">
        <v>0</v>
      </c>
      <c r="AK2033" s="3">
        <v>112</v>
      </c>
      <c r="AL2033" s="3">
        <v>3448</v>
      </c>
      <c r="AM2033" s="3">
        <v>4138</v>
      </c>
      <c r="AN2033" s="24">
        <v>45536.073632021602</v>
      </c>
      <c r="AO2033" s="24">
        <v>45536.073632021602</v>
      </c>
      <c r="AP2033">
        <v>9</v>
      </c>
      <c r="AQ2033" t="s">
        <v>194</v>
      </c>
      <c r="AR2033">
        <v>244.07363202160195</v>
      </c>
      <c r="AS2033" t="s">
        <v>195</v>
      </c>
      <c r="AT2033" t="s">
        <v>256</v>
      </c>
      <c r="AU2033" t="s">
        <v>197</v>
      </c>
      <c r="AV2033" t="s">
        <v>214</v>
      </c>
      <c r="AW2033" t="s">
        <v>256</v>
      </c>
      <c r="AX2033" t="s">
        <v>197</v>
      </c>
      <c r="AY2033" t="s">
        <v>214</v>
      </c>
    </row>
    <row r="2034" spans="1:51" x14ac:dyDescent="0.45">
      <c r="A2034" s="22">
        <v>872006</v>
      </c>
      <c r="B2034" s="6">
        <v>45536</v>
      </c>
      <c r="C2034" s="22">
        <v>125000</v>
      </c>
      <c r="D2034" s="22">
        <v>504282</v>
      </c>
      <c r="E2034" s="22"/>
      <c r="F2034" s="22">
        <v>7</v>
      </c>
      <c r="G2034" s="22">
        <v>11368</v>
      </c>
      <c r="H2034" s="22">
        <v>5</v>
      </c>
      <c r="I2034" s="22"/>
      <c r="J2034" s="22">
        <v>762</v>
      </c>
      <c r="K2034" s="22">
        <v>101276</v>
      </c>
      <c r="L2034" s="23" t="s">
        <v>828</v>
      </c>
      <c r="M2034" s="23"/>
      <c r="N2034" s="23" t="s">
        <v>184</v>
      </c>
      <c r="O2034" s="23" t="s">
        <v>481</v>
      </c>
      <c r="P2034" s="22">
        <v>20</v>
      </c>
      <c r="Q2034" s="23" t="s">
        <v>186</v>
      </c>
      <c r="R2034" s="23"/>
      <c r="S2034" s="23"/>
      <c r="T2034" s="23"/>
      <c r="U2034" s="23"/>
      <c r="V2034" s="23" t="s">
        <v>187</v>
      </c>
      <c r="W2034" s="23" t="s">
        <v>188</v>
      </c>
      <c r="X2034" s="23" t="s">
        <v>189</v>
      </c>
      <c r="Y2034" s="22">
        <v>0</v>
      </c>
      <c r="Z2034" s="23" t="s">
        <v>190</v>
      </c>
      <c r="AA2034" s="23" t="s">
        <v>191</v>
      </c>
      <c r="AB2034" s="23" t="s">
        <v>190</v>
      </c>
      <c r="AC2034" s="23" t="s">
        <v>192</v>
      </c>
      <c r="AD2034" s="23" t="s">
        <v>281</v>
      </c>
      <c r="AE2034" s="23" t="s">
        <v>85</v>
      </c>
      <c r="AF2034" s="23" t="s">
        <v>190</v>
      </c>
      <c r="AG2034" s="23" t="s">
        <v>269</v>
      </c>
      <c r="AH2034" s="23" t="s">
        <v>700</v>
      </c>
      <c r="AI2034" s="23" t="s">
        <v>701</v>
      </c>
      <c r="AJ2034" s="23" t="b">
        <v>0</v>
      </c>
      <c r="AK2034" s="3">
        <v>109</v>
      </c>
      <c r="AL2034" s="3">
        <v>2968</v>
      </c>
      <c r="AM2034" s="3">
        <v>4536</v>
      </c>
      <c r="AN2034" s="24">
        <v>45536.187608410495</v>
      </c>
      <c r="AO2034" s="24">
        <v>45536.187608410495</v>
      </c>
      <c r="AP2034">
        <v>9</v>
      </c>
      <c r="AQ2034" t="s">
        <v>194</v>
      </c>
      <c r="AR2034">
        <v>244.18760841049516</v>
      </c>
      <c r="AS2034" t="s">
        <v>195</v>
      </c>
      <c r="AT2034" t="s">
        <v>258</v>
      </c>
      <c r="AU2034" t="s">
        <v>197</v>
      </c>
      <c r="AV2034" t="s">
        <v>197</v>
      </c>
      <c r="AW2034" t="s">
        <v>258</v>
      </c>
      <c r="AX2034" t="s">
        <v>197</v>
      </c>
      <c r="AY2034" t="s">
        <v>197</v>
      </c>
    </row>
    <row r="2035" spans="1:51" x14ac:dyDescent="0.45">
      <c r="A2035" s="22">
        <v>873719</v>
      </c>
      <c r="B2035" s="6">
        <v>45536</v>
      </c>
      <c r="C2035" s="22">
        <v>125000</v>
      </c>
      <c r="D2035" s="22">
        <v>130619</v>
      </c>
      <c r="E2035" s="22"/>
      <c r="F2035" s="22">
        <v>72</v>
      </c>
      <c r="G2035" s="22">
        <v>99599</v>
      </c>
      <c r="H2035" s="22">
        <v>1</v>
      </c>
      <c r="I2035" s="22"/>
      <c r="J2035" s="22">
        <v>59</v>
      </c>
      <c r="K2035" s="22">
        <v>100264</v>
      </c>
      <c r="L2035" s="23" t="s">
        <v>680</v>
      </c>
      <c r="M2035" s="23"/>
      <c r="N2035" s="23" t="s">
        <v>184</v>
      </c>
      <c r="O2035" s="23" t="s">
        <v>672</v>
      </c>
      <c r="P2035" s="22">
        <v>19</v>
      </c>
      <c r="Q2035" s="23" t="s">
        <v>681</v>
      </c>
      <c r="R2035" s="23" t="s">
        <v>667</v>
      </c>
      <c r="S2035" s="23" t="s">
        <v>25</v>
      </c>
      <c r="T2035" s="23" t="s">
        <v>667</v>
      </c>
      <c r="U2035" s="23" t="s">
        <v>25</v>
      </c>
      <c r="V2035" s="23" t="s">
        <v>674</v>
      </c>
      <c r="W2035" s="23" t="s">
        <v>188</v>
      </c>
      <c r="X2035" s="23" t="s">
        <v>189</v>
      </c>
      <c r="Y2035" s="22">
        <v>0</v>
      </c>
      <c r="Z2035" s="23" t="s">
        <v>190</v>
      </c>
      <c r="AA2035" s="23" t="s">
        <v>191</v>
      </c>
      <c r="AB2035" s="23" t="s">
        <v>190</v>
      </c>
      <c r="AC2035" s="23" t="s">
        <v>190</v>
      </c>
      <c r="AD2035" s="23" t="s">
        <v>190</v>
      </c>
      <c r="AE2035" s="23" t="s">
        <v>107</v>
      </c>
      <c r="AF2035" s="23"/>
      <c r="AG2035" s="23"/>
      <c r="AH2035" s="23"/>
      <c r="AI2035" s="23"/>
      <c r="AJ2035" s="23" t="b">
        <v>0</v>
      </c>
      <c r="AK2035" s="3">
        <v>117</v>
      </c>
      <c r="AL2035" s="3">
        <v>4952</v>
      </c>
      <c r="AM2035" s="3">
        <v>5857</v>
      </c>
      <c r="AN2035" s="24">
        <v>45536.631470524691</v>
      </c>
      <c r="AO2035" s="24">
        <v>45536.631470524691</v>
      </c>
      <c r="AP2035">
        <v>9</v>
      </c>
      <c r="AQ2035" t="s">
        <v>194</v>
      </c>
      <c r="AR2035">
        <v>244.63147052469139</v>
      </c>
      <c r="AS2035" t="s">
        <v>195</v>
      </c>
      <c r="AT2035" t="s">
        <v>228</v>
      </c>
      <c r="AU2035" t="s">
        <v>197</v>
      </c>
      <c r="AV2035" t="s">
        <v>231</v>
      </c>
      <c r="AW2035" t="s">
        <v>228</v>
      </c>
      <c r="AX2035" t="s">
        <v>197</v>
      </c>
      <c r="AY2035" t="s">
        <v>231</v>
      </c>
    </row>
    <row r="2036" spans="1:51" x14ac:dyDescent="0.45">
      <c r="A2036" s="22">
        <v>873661</v>
      </c>
      <c r="B2036" s="6">
        <v>45536</v>
      </c>
      <c r="C2036" s="22">
        <v>125000</v>
      </c>
      <c r="D2036" s="22">
        <v>143069</v>
      </c>
      <c r="E2036" s="22"/>
      <c r="F2036" s="22">
        <v>103</v>
      </c>
      <c r="G2036" s="22">
        <v>99479</v>
      </c>
      <c r="H2036" s="22">
        <v>1</v>
      </c>
      <c r="I2036" s="22"/>
      <c r="J2036" s="22">
        <v>25</v>
      </c>
      <c r="K2036" s="22">
        <v>101624</v>
      </c>
      <c r="L2036" s="23" t="s">
        <v>1272</v>
      </c>
      <c r="M2036" s="23"/>
      <c r="N2036" s="23" t="s">
        <v>184</v>
      </c>
      <c r="O2036" s="23" t="s">
        <v>672</v>
      </c>
      <c r="P2036" s="22">
        <v>19</v>
      </c>
      <c r="Q2036" s="23" t="s">
        <v>681</v>
      </c>
      <c r="R2036" s="23" t="s">
        <v>667</v>
      </c>
      <c r="S2036" s="23" t="s">
        <v>25</v>
      </c>
      <c r="T2036" s="23" t="s">
        <v>667</v>
      </c>
      <c r="U2036" s="23" t="s">
        <v>25</v>
      </c>
      <c r="V2036" s="23" t="s">
        <v>674</v>
      </c>
      <c r="W2036" s="23" t="s">
        <v>188</v>
      </c>
      <c r="X2036" s="23" t="s">
        <v>189</v>
      </c>
      <c r="Y2036" s="22">
        <v>0</v>
      </c>
      <c r="Z2036" s="23" t="s">
        <v>190</v>
      </c>
      <c r="AA2036" s="23" t="s">
        <v>191</v>
      </c>
      <c r="AB2036" s="23" t="s">
        <v>190</v>
      </c>
      <c r="AC2036" s="23" t="s">
        <v>190</v>
      </c>
      <c r="AD2036" s="23" t="s">
        <v>190</v>
      </c>
      <c r="AE2036" s="23" t="s">
        <v>107</v>
      </c>
      <c r="AF2036" s="23"/>
      <c r="AG2036" s="23"/>
      <c r="AH2036" s="23"/>
      <c r="AI2036" s="23"/>
      <c r="AJ2036" s="23" t="b">
        <v>0</v>
      </c>
      <c r="AK2036" s="3">
        <v>128</v>
      </c>
      <c r="AL2036" s="3">
        <v>4952</v>
      </c>
      <c r="AM2036" s="3">
        <v>5814</v>
      </c>
      <c r="AN2036" s="24">
        <v>45536.62307303241</v>
      </c>
      <c r="AO2036" s="24">
        <v>45536.62307303241</v>
      </c>
      <c r="AP2036">
        <v>9</v>
      </c>
      <c r="AQ2036" t="s">
        <v>194</v>
      </c>
      <c r="AR2036">
        <v>244.62307303240959</v>
      </c>
      <c r="AS2036" t="s">
        <v>195</v>
      </c>
      <c r="AT2036" t="s">
        <v>227</v>
      </c>
      <c r="AU2036" t="s">
        <v>197</v>
      </c>
      <c r="AV2036" t="s">
        <v>227</v>
      </c>
      <c r="AW2036" t="s">
        <v>227</v>
      </c>
      <c r="AX2036" t="s">
        <v>197</v>
      </c>
      <c r="AY2036" t="s">
        <v>227</v>
      </c>
    </row>
    <row r="2037" spans="1:51" x14ac:dyDescent="0.45">
      <c r="A2037" s="22">
        <v>871933</v>
      </c>
      <c r="B2037" s="6">
        <v>45536</v>
      </c>
      <c r="C2037" s="22">
        <v>125000</v>
      </c>
      <c r="D2037" s="22">
        <v>130196</v>
      </c>
      <c r="E2037" s="22"/>
      <c r="F2037" s="22">
        <v>1324</v>
      </c>
      <c r="G2037" s="22">
        <v>18939</v>
      </c>
      <c r="H2037" s="22">
        <v>91</v>
      </c>
      <c r="I2037" s="22"/>
      <c r="J2037" s="22">
        <v>6829</v>
      </c>
      <c r="K2037" s="22">
        <v>102285</v>
      </c>
      <c r="L2037" s="23" t="s">
        <v>1351</v>
      </c>
      <c r="M2037" s="23"/>
      <c r="N2037" s="23" t="s">
        <v>184</v>
      </c>
      <c r="O2037" s="23" t="s">
        <v>672</v>
      </c>
      <c r="P2037" s="22">
        <v>10</v>
      </c>
      <c r="Q2037" s="23" t="s">
        <v>673</v>
      </c>
      <c r="R2037" s="23" t="s">
        <v>667</v>
      </c>
      <c r="S2037" s="23" t="s">
        <v>22</v>
      </c>
      <c r="T2037" s="23" t="s">
        <v>667</v>
      </c>
      <c r="U2037" s="23" t="s">
        <v>22</v>
      </c>
      <c r="V2037" s="23" t="s">
        <v>674</v>
      </c>
      <c r="W2037" s="23" t="s">
        <v>188</v>
      </c>
      <c r="X2037" s="23" t="s">
        <v>189</v>
      </c>
      <c r="Y2037" s="22">
        <v>0</v>
      </c>
      <c r="Z2037" s="23" t="s">
        <v>190</v>
      </c>
      <c r="AA2037" s="23" t="s">
        <v>191</v>
      </c>
      <c r="AB2037" s="23" t="s">
        <v>190</v>
      </c>
      <c r="AC2037" s="23" t="s">
        <v>190</v>
      </c>
      <c r="AD2037" s="23" t="s">
        <v>190</v>
      </c>
      <c r="AE2037" s="23" t="s">
        <v>98</v>
      </c>
      <c r="AF2037" s="23"/>
      <c r="AG2037" s="23"/>
      <c r="AH2037" s="23"/>
      <c r="AI2037" s="23"/>
      <c r="AJ2037" s="23" t="b">
        <v>0</v>
      </c>
      <c r="AK2037" s="3">
        <v>113</v>
      </c>
      <c r="AL2037" s="3">
        <v>4952</v>
      </c>
      <c r="AM2037" s="3">
        <v>4498</v>
      </c>
      <c r="AN2037" s="24">
        <v>45536.167917708335</v>
      </c>
      <c r="AO2037" s="24">
        <v>45536.167917708335</v>
      </c>
      <c r="AP2037">
        <v>9</v>
      </c>
      <c r="AQ2037" t="s">
        <v>194</v>
      </c>
      <c r="AR2037">
        <v>244.16791770833515</v>
      </c>
      <c r="AS2037" t="s">
        <v>195</v>
      </c>
      <c r="AT2037" t="s">
        <v>258</v>
      </c>
      <c r="AU2037" t="s">
        <v>197</v>
      </c>
      <c r="AV2037" t="s">
        <v>252</v>
      </c>
      <c r="AW2037" t="s">
        <v>258</v>
      </c>
      <c r="AX2037" t="s">
        <v>197</v>
      </c>
      <c r="AY2037" t="s">
        <v>252</v>
      </c>
    </row>
    <row r="2038" spans="1:51" x14ac:dyDescent="0.45">
      <c r="A2038" s="22">
        <v>871934</v>
      </c>
      <c r="B2038" s="6">
        <v>45536</v>
      </c>
      <c r="C2038" s="22">
        <v>125000</v>
      </c>
      <c r="D2038" s="22">
        <v>130196</v>
      </c>
      <c r="E2038" s="22"/>
      <c r="F2038" s="22">
        <v>1324</v>
      </c>
      <c r="G2038" s="22">
        <v>18939</v>
      </c>
      <c r="H2038" s="22">
        <v>91</v>
      </c>
      <c r="I2038" s="22"/>
      <c r="J2038" s="22">
        <v>6829</v>
      </c>
      <c r="K2038" s="22">
        <v>102285</v>
      </c>
      <c r="L2038" s="23" t="s">
        <v>1351</v>
      </c>
      <c r="M2038" s="23"/>
      <c r="N2038" s="23" t="s">
        <v>184</v>
      </c>
      <c r="O2038" s="23" t="s">
        <v>672</v>
      </c>
      <c r="P2038" s="22">
        <v>14</v>
      </c>
      <c r="Q2038" s="23" t="s">
        <v>673</v>
      </c>
      <c r="R2038" s="23" t="s">
        <v>667</v>
      </c>
      <c r="S2038" s="23" t="s">
        <v>22</v>
      </c>
      <c r="T2038" s="23" t="s">
        <v>667</v>
      </c>
      <c r="U2038" s="23" t="s">
        <v>22</v>
      </c>
      <c r="V2038" s="23" t="s">
        <v>674</v>
      </c>
      <c r="W2038" s="23" t="s">
        <v>188</v>
      </c>
      <c r="X2038" s="23" t="s">
        <v>189</v>
      </c>
      <c r="Y2038" s="22">
        <v>0</v>
      </c>
      <c r="Z2038" s="23" t="s">
        <v>190</v>
      </c>
      <c r="AA2038" s="23" t="s">
        <v>191</v>
      </c>
      <c r="AB2038" s="23" t="s">
        <v>190</v>
      </c>
      <c r="AC2038" s="23" t="s">
        <v>190</v>
      </c>
      <c r="AD2038" s="23" t="s">
        <v>190</v>
      </c>
      <c r="AE2038" s="23" t="s">
        <v>98</v>
      </c>
      <c r="AF2038" s="23"/>
      <c r="AG2038" s="23"/>
      <c r="AH2038" s="23"/>
      <c r="AI2038" s="23"/>
      <c r="AJ2038" s="23" t="b">
        <v>0</v>
      </c>
      <c r="AK2038" s="3">
        <v>113</v>
      </c>
      <c r="AL2038" s="3">
        <v>4952</v>
      </c>
      <c r="AM2038" s="3">
        <v>4498</v>
      </c>
      <c r="AN2038" s="24">
        <v>45536.167917708335</v>
      </c>
      <c r="AO2038" s="24">
        <v>45536.167917708335</v>
      </c>
      <c r="AP2038">
        <v>9</v>
      </c>
      <c r="AQ2038" t="s">
        <v>194</v>
      </c>
      <c r="AR2038">
        <v>244.16791770833515</v>
      </c>
      <c r="AS2038" t="s">
        <v>195</v>
      </c>
      <c r="AT2038" t="s">
        <v>258</v>
      </c>
      <c r="AU2038" t="s">
        <v>197</v>
      </c>
      <c r="AV2038" t="s">
        <v>252</v>
      </c>
      <c r="AW2038" t="s">
        <v>258</v>
      </c>
      <c r="AX2038" t="s">
        <v>197</v>
      </c>
      <c r="AY2038" t="s">
        <v>252</v>
      </c>
    </row>
    <row r="2039" spans="1:51" x14ac:dyDescent="0.45">
      <c r="A2039" s="22">
        <v>871935</v>
      </c>
      <c r="B2039" s="6">
        <v>45536</v>
      </c>
      <c r="C2039" s="22">
        <v>125000</v>
      </c>
      <c r="D2039" s="22">
        <v>130196</v>
      </c>
      <c r="E2039" s="22"/>
      <c r="F2039" s="22">
        <v>1324</v>
      </c>
      <c r="G2039" s="22">
        <v>18939</v>
      </c>
      <c r="H2039" s="22">
        <v>91</v>
      </c>
      <c r="I2039" s="22"/>
      <c r="J2039" s="22">
        <v>6829</v>
      </c>
      <c r="K2039" s="22">
        <v>102285</v>
      </c>
      <c r="L2039" s="23" t="s">
        <v>1351</v>
      </c>
      <c r="M2039" s="23"/>
      <c r="N2039" s="23" t="s">
        <v>184</v>
      </c>
      <c r="O2039" s="23" t="s">
        <v>672</v>
      </c>
      <c r="P2039" s="22">
        <v>10</v>
      </c>
      <c r="Q2039" s="23" t="s">
        <v>673</v>
      </c>
      <c r="R2039" s="23" t="s">
        <v>667</v>
      </c>
      <c r="S2039" s="23" t="s">
        <v>22</v>
      </c>
      <c r="T2039" s="23" t="s">
        <v>667</v>
      </c>
      <c r="U2039" s="23" t="s">
        <v>22</v>
      </c>
      <c r="V2039" s="23" t="s">
        <v>674</v>
      </c>
      <c r="W2039" s="23" t="s">
        <v>188</v>
      </c>
      <c r="X2039" s="23" t="s">
        <v>189</v>
      </c>
      <c r="Y2039" s="22">
        <v>0</v>
      </c>
      <c r="Z2039" s="23" t="s">
        <v>190</v>
      </c>
      <c r="AA2039" s="23" t="s">
        <v>191</v>
      </c>
      <c r="AB2039" s="23" t="s">
        <v>190</v>
      </c>
      <c r="AC2039" s="23" t="s">
        <v>190</v>
      </c>
      <c r="AD2039" s="23" t="s">
        <v>190</v>
      </c>
      <c r="AE2039" s="23" t="s">
        <v>98</v>
      </c>
      <c r="AF2039" s="23"/>
      <c r="AG2039" s="23"/>
      <c r="AH2039" s="23"/>
      <c r="AI2039" s="23"/>
      <c r="AJ2039" s="23" t="b">
        <v>0</v>
      </c>
      <c r="AK2039" s="3">
        <v>113</v>
      </c>
      <c r="AL2039" s="3">
        <v>4952</v>
      </c>
      <c r="AM2039" s="3">
        <v>4498</v>
      </c>
      <c r="AN2039" s="24">
        <v>45536.167917708335</v>
      </c>
      <c r="AO2039" s="24">
        <v>45536.167917708335</v>
      </c>
      <c r="AP2039">
        <v>9</v>
      </c>
      <c r="AQ2039" t="s">
        <v>194</v>
      </c>
      <c r="AR2039">
        <v>244.16791770833515</v>
      </c>
      <c r="AS2039" t="s">
        <v>195</v>
      </c>
      <c r="AT2039" t="s">
        <v>258</v>
      </c>
      <c r="AU2039" t="s">
        <v>197</v>
      </c>
      <c r="AV2039" t="s">
        <v>252</v>
      </c>
      <c r="AW2039" t="s">
        <v>258</v>
      </c>
      <c r="AX2039" t="s">
        <v>197</v>
      </c>
      <c r="AY2039" t="s">
        <v>252</v>
      </c>
    </row>
    <row r="2040" spans="1:51" x14ac:dyDescent="0.45">
      <c r="A2040" s="22">
        <v>871936</v>
      </c>
      <c r="B2040" s="6">
        <v>45536</v>
      </c>
      <c r="C2040" s="22">
        <v>125000</v>
      </c>
      <c r="D2040" s="22">
        <v>130196</v>
      </c>
      <c r="E2040" s="22"/>
      <c r="F2040" s="22">
        <v>1324</v>
      </c>
      <c r="G2040" s="22">
        <v>18939</v>
      </c>
      <c r="H2040" s="22">
        <v>91</v>
      </c>
      <c r="I2040" s="22"/>
      <c r="J2040" s="22">
        <v>6829</v>
      </c>
      <c r="K2040" s="22">
        <v>102285</v>
      </c>
      <c r="L2040" s="23" t="s">
        <v>1351</v>
      </c>
      <c r="M2040" s="23"/>
      <c r="N2040" s="23" t="s">
        <v>184</v>
      </c>
      <c r="O2040" s="23" t="s">
        <v>672</v>
      </c>
      <c r="P2040" s="22">
        <v>14</v>
      </c>
      <c r="Q2040" s="23" t="s">
        <v>673</v>
      </c>
      <c r="R2040" s="23" t="s">
        <v>667</v>
      </c>
      <c r="S2040" s="23" t="s">
        <v>22</v>
      </c>
      <c r="T2040" s="23" t="s">
        <v>667</v>
      </c>
      <c r="U2040" s="23" t="s">
        <v>22</v>
      </c>
      <c r="V2040" s="23" t="s">
        <v>674</v>
      </c>
      <c r="W2040" s="23" t="s">
        <v>188</v>
      </c>
      <c r="X2040" s="23" t="s">
        <v>189</v>
      </c>
      <c r="Y2040" s="22">
        <v>0</v>
      </c>
      <c r="Z2040" s="23" t="s">
        <v>190</v>
      </c>
      <c r="AA2040" s="23" t="s">
        <v>191</v>
      </c>
      <c r="AB2040" s="23" t="s">
        <v>190</v>
      </c>
      <c r="AC2040" s="23" t="s">
        <v>190</v>
      </c>
      <c r="AD2040" s="23" t="s">
        <v>190</v>
      </c>
      <c r="AE2040" s="23" t="s">
        <v>98</v>
      </c>
      <c r="AF2040" s="23"/>
      <c r="AG2040" s="23"/>
      <c r="AH2040" s="23"/>
      <c r="AI2040" s="23"/>
      <c r="AJ2040" s="23" t="b">
        <v>0</v>
      </c>
      <c r="AK2040" s="3">
        <v>113</v>
      </c>
      <c r="AL2040" s="3">
        <v>4952</v>
      </c>
      <c r="AM2040" s="3">
        <v>4498</v>
      </c>
      <c r="AN2040" s="24">
        <v>45536.167917708335</v>
      </c>
      <c r="AO2040" s="24">
        <v>45536.167917708335</v>
      </c>
      <c r="AP2040">
        <v>9</v>
      </c>
      <c r="AQ2040" t="s">
        <v>194</v>
      </c>
      <c r="AR2040">
        <v>244.16791770833515</v>
      </c>
      <c r="AS2040" t="s">
        <v>195</v>
      </c>
      <c r="AT2040" t="s">
        <v>258</v>
      </c>
      <c r="AU2040" t="s">
        <v>197</v>
      </c>
      <c r="AV2040" t="s">
        <v>252</v>
      </c>
      <c r="AW2040" t="s">
        <v>258</v>
      </c>
      <c r="AX2040" t="s">
        <v>197</v>
      </c>
      <c r="AY2040" t="s">
        <v>252</v>
      </c>
    </row>
    <row r="2041" spans="1:51" x14ac:dyDescent="0.45">
      <c r="A2041" s="22">
        <v>873881</v>
      </c>
      <c r="B2041" s="6">
        <v>45536</v>
      </c>
      <c r="C2041" s="22">
        <v>125000</v>
      </c>
      <c r="D2041" s="22">
        <v>273357</v>
      </c>
      <c r="E2041" s="22"/>
      <c r="F2041" s="22">
        <v>1791</v>
      </c>
      <c r="G2041" s="22">
        <v>42377</v>
      </c>
      <c r="H2041" s="22">
        <v>0</v>
      </c>
      <c r="I2041" s="22"/>
      <c r="J2041" s="22">
        <v>2</v>
      </c>
      <c r="K2041" s="22">
        <v>101882</v>
      </c>
      <c r="L2041" s="23" t="s">
        <v>1394</v>
      </c>
      <c r="M2041" s="23"/>
      <c r="N2041" s="23" t="s">
        <v>184</v>
      </c>
      <c r="O2041" s="23" t="s">
        <v>225</v>
      </c>
      <c r="P2041" s="22">
        <v>20</v>
      </c>
      <c r="Q2041" s="23" t="s">
        <v>186</v>
      </c>
      <c r="R2041" s="23"/>
      <c r="S2041" s="23"/>
      <c r="T2041" s="23"/>
      <c r="U2041" s="23"/>
      <c r="V2041" s="23" t="s">
        <v>187</v>
      </c>
      <c r="W2041" s="23" t="s">
        <v>188</v>
      </c>
      <c r="X2041" s="23" t="s">
        <v>189</v>
      </c>
      <c r="Y2041" s="22">
        <v>0</v>
      </c>
      <c r="Z2041" s="23" t="s">
        <v>190</v>
      </c>
      <c r="AA2041" s="23" t="s">
        <v>191</v>
      </c>
      <c r="AB2041" s="23" t="s">
        <v>190</v>
      </c>
      <c r="AC2041" s="23" t="s">
        <v>192</v>
      </c>
      <c r="AD2041" s="23" t="s">
        <v>281</v>
      </c>
      <c r="AE2041" s="23" t="s">
        <v>67</v>
      </c>
      <c r="AF2041" s="23"/>
      <c r="AG2041" s="23"/>
      <c r="AH2041" s="23"/>
      <c r="AI2041" s="23"/>
      <c r="AJ2041" s="23" t="b">
        <v>0</v>
      </c>
      <c r="AK2041" s="3">
        <v>149</v>
      </c>
      <c r="AL2041" s="3">
        <v>2408</v>
      </c>
      <c r="AM2041" s="3">
        <v>5978</v>
      </c>
      <c r="AN2041" s="24">
        <v>45536.65097229938</v>
      </c>
      <c r="AO2041" s="24">
        <v>45536.65097229938</v>
      </c>
      <c r="AP2041">
        <v>9</v>
      </c>
      <c r="AQ2041" t="s">
        <v>194</v>
      </c>
      <c r="AR2041">
        <v>244.65097229937965</v>
      </c>
      <c r="AS2041" t="s">
        <v>195</v>
      </c>
      <c r="AT2041" t="s">
        <v>228</v>
      </c>
      <c r="AU2041" t="s">
        <v>197</v>
      </c>
      <c r="AV2041" t="s">
        <v>210</v>
      </c>
      <c r="AW2041" t="s">
        <v>228</v>
      </c>
      <c r="AX2041" t="s">
        <v>197</v>
      </c>
      <c r="AY2041" t="s">
        <v>210</v>
      </c>
    </row>
    <row r="2042" spans="1:51" x14ac:dyDescent="0.45">
      <c r="A2042" s="22">
        <v>874345</v>
      </c>
      <c r="B2042" s="6">
        <v>45536</v>
      </c>
      <c r="C2042" s="22">
        <v>125000</v>
      </c>
      <c r="D2042" s="22">
        <v>598940</v>
      </c>
      <c r="E2042" s="22"/>
      <c r="F2042" s="22">
        <v>419</v>
      </c>
      <c r="G2042" s="22">
        <v>57252</v>
      </c>
      <c r="H2042" s="22">
        <v>0</v>
      </c>
      <c r="I2042" s="22"/>
      <c r="J2042" s="22">
        <v>13463</v>
      </c>
      <c r="K2042" s="22">
        <v>4444</v>
      </c>
      <c r="L2042" s="23" t="s">
        <v>1477</v>
      </c>
      <c r="M2042" s="23"/>
      <c r="N2042" s="23" t="s">
        <v>184</v>
      </c>
      <c r="O2042" s="23" t="s">
        <v>225</v>
      </c>
      <c r="P2042" s="22">
        <v>18</v>
      </c>
      <c r="Q2042" s="23" t="s">
        <v>279</v>
      </c>
      <c r="R2042" s="23"/>
      <c r="S2042" s="23"/>
      <c r="T2042" s="23"/>
      <c r="U2042" s="23"/>
      <c r="V2042" s="23" t="s">
        <v>187</v>
      </c>
      <c r="W2042" s="23" t="s">
        <v>188</v>
      </c>
      <c r="X2042" s="23" t="s">
        <v>189</v>
      </c>
      <c r="Y2042" s="22">
        <v>0</v>
      </c>
      <c r="Z2042" s="23" t="s">
        <v>190</v>
      </c>
      <c r="AA2042" s="23" t="s">
        <v>191</v>
      </c>
      <c r="AB2042" s="23" t="s">
        <v>190</v>
      </c>
      <c r="AC2042" s="23" t="s">
        <v>280</v>
      </c>
      <c r="AD2042" s="23" t="s">
        <v>281</v>
      </c>
      <c r="AE2042" s="23" t="s">
        <v>91</v>
      </c>
      <c r="AF2042" s="23"/>
      <c r="AG2042" s="23"/>
      <c r="AH2042" s="23"/>
      <c r="AI2042" s="23"/>
      <c r="AJ2042" s="23" t="b">
        <v>0</v>
      </c>
      <c r="AK2042" s="3">
        <v>55</v>
      </c>
      <c r="AL2042" s="3">
        <v>2408</v>
      </c>
      <c r="AM2042" s="3">
        <v>6429</v>
      </c>
      <c r="AN2042" s="24">
        <v>45536.681191782409</v>
      </c>
      <c r="AO2042" s="24">
        <v>45536.681191782409</v>
      </c>
      <c r="AP2042">
        <v>9</v>
      </c>
      <c r="AQ2042" t="s">
        <v>194</v>
      </c>
      <c r="AR2042">
        <v>244.68119178240886</v>
      </c>
      <c r="AS2042" t="s">
        <v>195</v>
      </c>
      <c r="AT2042" t="s">
        <v>198</v>
      </c>
      <c r="AU2042" t="s">
        <v>197</v>
      </c>
      <c r="AV2042" t="s">
        <v>291</v>
      </c>
      <c r="AW2042" t="s">
        <v>198</v>
      </c>
      <c r="AX2042" t="s">
        <v>197</v>
      </c>
      <c r="AY2042" t="s">
        <v>291</v>
      </c>
    </row>
    <row r="2043" spans="1:51" x14ac:dyDescent="0.45">
      <c r="A2043" s="22">
        <v>873973</v>
      </c>
      <c r="B2043" s="6">
        <v>45536</v>
      </c>
      <c r="C2043" s="22">
        <v>125000</v>
      </c>
      <c r="D2043" s="22">
        <v>2543974</v>
      </c>
      <c r="E2043" s="22"/>
      <c r="F2043" s="22">
        <v>1398</v>
      </c>
      <c r="G2043" s="22">
        <v>102810</v>
      </c>
      <c r="H2043" s="22">
        <v>0</v>
      </c>
      <c r="I2043" s="22"/>
      <c r="J2043" s="22">
        <v>24168</v>
      </c>
      <c r="K2043" s="22">
        <v>7432</v>
      </c>
      <c r="L2043" s="23" t="s">
        <v>1550</v>
      </c>
      <c r="M2043" s="23"/>
      <c r="N2043" s="23" t="s">
        <v>184</v>
      </c>
      <c r="O2043" s="23" t="s">
        <v>225</v>
      </c>
      <c r="P2043" s="22">
        <v>18</v>
      </c>
      <c r="Q2043" s="23" t="s">
        <v>279</v>
      </c>
      <c r="R2043" s="23"/>
      <c r="S2043" s="23"/>
      <c r="T2043" s="23"/>
      <c r="U2043" s="23"/>
      <c r="V2043" s="23" t="s">
        <v>187</v>
      </c>
      <c r="W2043" s="23" t="s">
        <v>188</v>
      </c>
      <c r="X2043" s="23" t="s">
        <v>189</v>
      </c>
      <c r="Y2043" s="22">
        <v>0</v>
      </c>
      <c r="Z2043" s="23" t="s">
        <v>190</v>
      </c>
      <c r="AA2043" s="23" t="s">
        <v>191</v>
      </c>
      <c r="AB2043" s="23" t="s">
        <v>190</v>
      </c>
      <c r="AC2043" s="23" t="s">
        <v>280</v>
      </c>
      <c r="AD2043" s="23" t="s">
        <v>281</v>
      </c>
      <c r="AE2043" s="23" t="s">
        <v>94</v>
      </c>
      <c r="AF2043" s="23"/>
      <c r="AG2043" s="23"/>
      <c r="AH2043" s="23"/>
      <c r="AI2043" s="23"/>
      <c r="AJ2043" s="23" t="b">
        <v>0</v>
      </c>
      <c r="AK2043" s="3">
        <v>109</v>
      </c>
      <c r="AL2043" s="3">
        <v>2408</v>
      </c>
      <c r="AM2043" s="3">
        <v>6069</v>
      </c>
      <c r="AN2043" s="24">
        <v>45536.653924112652</v>
      </c>
      <c r="AO2043" s="24">
        <v>45536.653947260806</v>
      </c>
      <c r="AP2043">
        <v>9</v>
      </c>
      <c r="AQ2043" t="s">
        <v>194</v>
      </c>
      <c r="AR2043">
        <v>244.65392411265202</v>
      </c>
      <c r="AS2043" t="s">
        <v>195</v>
      </c>
      <c r="AT2043" t="s">
        <v>228</v>
      </c>
      <c r="AU2043" t="s">
        <v>197</v>
      </c>
      <c r="AV2043" t="s">
        <v>307</v>
      </c>
      <c r="AW2043" t="s">
        <v>228</v>
      </c>
      <c r="AX2043" t="s">
        <v>197</v>
      </c>
      <c r="AY2043" t="s">
        <v>309</v>
      </c>
    </row>
    <row r="2044" spans="1:51" x14ac:dyDescent="0.45">
      <c r="A2044" s="22">
        <v>871519</v>
      </c>
      <c r="B2044" s="6">
        <v>45536</v>
      </c>
      <c r="C2044" s="22">
        <v>125000</v>
      </c>
      <c r="D2044" s="22">
        <v>156020</v>
      </c>
      <c r="E2044" s="22"/>
      <c r="F2044" s="22">
        <v>304</v>
      </c>
      <c r="G2044" s="22">
        <v>102759</v>
      </c>
      <c r="H2044" s="22">
        <v>0</v>
      </c>
      <c r="I2044" s="22"/>
      <c r="J2044" s="22">
        <v>3</v>
      </c>
      <c r="K2044" s="22">
        <v>8688</v>
      </c>
      <c r="L2044" s="23" t="s">
        <v>1589</v>
      </c>
      <c r="M2044" s="23"/>
      <c r="N2044" s="23" t="s">
        <v>184</v>
      </c>
      <c r="O2044" s="23" t="s">
        <v>672</v>
      </c>
      <c r="P2044" s="22">
        <v>10</v>
      </c>
      <c r="Q2044" s="23" t="s">
        <v>673</v>
      </c>
      <c r="R2044" s="23" t="s">
        <v>667</v>
      </c>
      <c r="S2044" s="23" t="s">
        <v>22</v>
      </c>
      <c r="T2044" s="23" t="s">
        <v>667</v>
      </c>
      <c r="U2044" s="23" t="s">
        <v>22</v>
      </c>
      <c r="V2044" s="23" t="s">
        <v>674</v>
      </c>
      <c r="W2044" s="23" t="s">
        <v>188</v>
      </c>
      <c r="X2044" s="23" t="s">
        <v>189</v>
      </c>
      <c r="Y2044" s="22">
        <v>0</v>
      </c>
      <c r="Z2044" s="23" t="s">
        <v>190</v>
      </c>
      <c r="AA2044" s="23" t="s">
        <v>191</v>
      </c>
      <c r="AB2044" s="23" t="s">
        <v>190</v>
      </c>
      <c r="AC2044" s="23" t="s">
        <v>190</v>
      </c>
      <c r="AD2044" s="23" t="s">
        <v>190</v>
      </c>
      <c r="AE2044" s="23" t="s">
        <v>675</v>
      </c>
      <c r="AF2044" s="23"/>
      <c r="AG2044" s="23"/>
      <c r="AH2044" s="23"/>
      <c r="AI2044" s="23"/>
      <c r="AJ2044" s="23" t="b">
        <v>0</v>
      </c>
      <c r="AK2044" s="3">
        <v>122</v>
      </c>
      <c r="AL2044" s="3">
        <v>4952</v>
      </c>
      <c r="AM2044" s="3">
        <v>4168</v>
      </c>
      <c r="AN2044" s="24">
        <v>45536.084259490737</v>
      </c>
      <c r="AO2044" s="24">
        <v>45536.084259490737</v>
      </c>
      <c r="AP2044">
        <v>9</v>
      </c>
      <c r="AQ2044" t="s">
        <v>194</v>
      </c>
      <c r="AR2044">
        <v>244.08425949073717</v>
      </c>
      <c r="AS2044" t="s">
        <v>195</v>
      </c>
      <c r="AT2044" t="s">
        <v>217</v>
      </c>
      <c r="AU2044" t="s">
        <v>197</v>
      </c>
      <c r="AV2044" t="s">
        <v>236</v>
      </c>
      <c r="AW2044" t="s">
        <v>217</v>
      </c>
      <c r="AX2044" t="s">
        <v>197</v>
      </c>
      <c r="AY2044" t="s">
        <v>236</v>
      </c>
    </row>
    <row r="2045" spans="1:51" x14ac:dyDescent="0.45">
      <c r="A2045" s="22">
        <v>871520</v>
      </c>
      <c r="B2045" s="6">
        <v>45536</v>
      </c>
      <c r="C2045" s="22">
        <v>125000</v>
      </c>
      <c r="D2045" s="22">
        <v>156020</v>
      </c>
      <c r="E2045" s="22"/>
      <c r="F2045" s="22">
        <v>304</v>
      </c>
      <c r="G2045" s="22">
        <v>102759</v>
      </c>
      <c r="H2045" s="22">
        <v>0</v>
      </c>
      <c r="I2045" s="22"/>
      <c r="J2045" s="22">
        <v>3</v>
      </c>
      <c r="K2045" s="22">
        <v>8688</v>
      </c>
      <c r="L2045" s="23" t="s">
        <v>1589</v>
      </c>
      <c r="M2045" s="23"/>
      <c r="N2045" s="23" t="s">
        <v>184</v>
      </c>
      <c r="O2045" s="23" t="s">
        <v>672</v>
      </c>
      <c r="P2045" s="22">
        <v>14</v>
      </c>
      <c r="Q2045" s="23" t="s">
        <v>673</v>
      </c>
      <c r="R2045" s="23" t="s">
        <v>667</v>
      </c>
      <c r="S2045" s="23" t="s">
        <v>22</v>
      </c>
      <c r="T2045" s="23" t="s">
        <v>667</v>
      </c>
      <c r="U2045" s="23" t="s">
        <v>22</v>
      </c>
      <c r="V2045" s="23" t="s">
        <v>674</v>
      </c>
      <c r="W2045" s="23" t="s">
        <v>188</v>
      </c>
      <c r="X2045" s="23" t="s">
        <v>189</v>
      </c>
      <c r="Y2045" s="22">
        <v>0</v>
      </c>
      <c r="Z2045" s="23" t="s">
        <v>190</v>
      </c>
      <c r="AA2045" s="23" t="s">
        <v>191</v>
      </c>
      <c r="AB2045" s="23" t="s">
        <v>190</v>
      </c>
      <c r="AC2045" s="23" t="s">
        <v>190</v>
      </c>
      <c r="AD2045" s="23" t="s">
        <v>190</v>
      </c>
      <c r="AE2045" s="23" t="s">
        <v>675</v>
      </c>
      <c r="AF2045" s="23"/>
      <c r="AG2045" s="23"/>
      <c r="AH2045" s="23"/>
      <c r="AI2045" s="23"/>
      <c r="AJ2045" s="23" t="b">
        <v>0</v>
      </c>
      <c r="AK2045" s="3">
        <v>122</v>
      </c>
      <c r="AL2045" s="3">
        <v>4952</v>
      </c>
      <c r="AM2045" s="3">
        <v>4168</v>
      </c>
      <c r="AN2045" s="24">
        <v>45536.084259490737</v>
      </c>
      <c r="AO2045" s="24">
        <v>45536.084259490737</v>
      </c>
      <c r="AP2045">
        <v>9</v>
      </c>
      <c r="AQ2045" t="s">
        <v>194</v>
      </c>
      <c r="AR2045">
        <v>244.08425949073717</v>
      </c>
      <c r="AS2045" t="s">
        <v>195</v>
      </c>
      <c r="AT2045" t="s">
        <v>217</v>
      </c>
      <c r="AU2045" t="s">
        <v>197</v>
      </c>
      <c r="AV2045" t="s">
        <v>236</v>
      </c>
      <c r="AW2045" t="s">
        <v>217</v>
      </c>
      <c r="AX2045" t="s">
        <v>197</v>
      </c>
      <c r="AY2045" t="s">
        <v>236</v>
      </c>
    </row>
    <row r="2046" spans="1:51" x14ac:dyDescent="0.45">
      <c r="A2046" s="22">
        <v>871521</v>
      </c>
      <c r="B2046" s="6">
        <v>45536</v>
      </c>
      <c r="C2046" s="22">
        <v>125000</v>
      </c>
      <c r="D2046" s="22">
        <v>156020</v>
      </c>
      <c r="E2046" s="22"/>
      <c r="F2046" s="22">
        <v>304</v>
      </c>
      <c r="G2046" s="22">
        <v>102759</v>
      </c>
      <c r="H2046" s="22">
        <v>0</v>
      </c>
      <c r="I2046" s="22"/>
      <c r="J2046" s="22">
        <v>3</v>
      </c>
      <c r="K2046" s="22">
        <v>8688</v>
      </c>
      <c r="L2046" s="23" t="s">
        <v>1589</v>
      </c>
      <c r="M2046" s="23"/>
      <c r="N2046" s="23" t="s">
        <v>184</v>
      </c>
      <c r="O2046" s="23" t="s">
        <v>672</v>
      </c>
      <c r="P2046" s="22">
        <v>10</v>
      </c>
      <c r="Q2046" s="23" t="s">
        <v>673</v>
      </c>
      <c r="R2046" s="23" t="s">
        <v>667</v>
      </c>
      <c r="S2046" s="23" t="s">
        <v>22</v>
      </c>
      <c r="T2046" s="23" t="s">
        <v>667</v>
      </c>
      <c r="U2046" s="23" t="s">
        <v>22</v>
      </c>
      <c r="V2046" s="23" t="s">
        <v>674</v>
      </c>
      <c r="W2046" s="23" t="s">
        <v>188</v>
      </c>
      <c r="X2046" s="23" t="s">
        <v>189</v>
      </c>
      <c r="Y2046" s="22">
        <v>0</v>
      </c>
      <c r="Z2046" s="23" t="s">
        <v>190</v>
      </c>
      <c r="AA2046" s="23" t="s">
        <v>191</v>
      </c>
      <c r="AB2046" s="23" t="s">
        <v>190</v>
      </c>
      <c r="AC2046" s="23" t="s">
        <v>190</v>
      </c>
      <c r="AD2046" s="23" t="s">
        <v>190</v>
      </c>
      <c r="AE2046" s="23" t="s">
        <v>675</v>
      </c>
      <c r="AF2046" s="23"/>
      <c r="AG2046" s="23"/>
      <c r="AH2046" s="23"/>
      <c r="AI2046" s="23"/>
      <c r="AJ2046" s="23" t="b">
        <v>0</v>
      </c>
      <c r="AK2046" s="3">
        <v>122</v>
      </c>
      <c r="AL2046" s="3">
        <v>4952</v>
      </c>
      <c r="AM2046" s="3">
        <v>4168</v>
      </c>
      <c r="AN2046" s="24">
        <v>45536.084259490737</v>
      </c>
      <c r="AO2046" s="24">
        <v>45536.084259490737</v>
      </c>
      <c r="AP2046">
        <v>9</v>
      </c>
      <c r="AQ2046" t="s">
        <v>194</v>
      </c>
      <c r="AR2046">
        <v>244.08425949073717</v>
      </c>
      <c r="AS2046" t="s">
        <v>195</v>
      </c>
      <c r="AT2046" t="s">
        <v>217</v>
      </c>
      <c r="AU2046" t="s">
        <v>197</v>
      </c>
      <c r="AV2046" t="s">
        <v>236</v>
      </c>
      <c r="AW2046" t="s">
        <v>217</v>
      </c>
      <c r="AX2046" t="s">
        <v>197</v>
      </c>
      <c r="AY2046" t="s">
        <v>236</v>
      </c>
    </row>
    <row r="2047" spans="1:51" x14ac:dyDescent="0.45">
      <c r="A2047" s="22">
        <v>871522</v>
      </c>
      <c r="B2047" s="6">
        <v>45536</v>
      </c>
      <c r="C2047" s="22">
        <v>125000</v>
      </c>
      <c r="D2047" s="22">
        <v>156020</v>
      </c>
      <c r="E2047" s="22"/>
      <c r="F2047" s="22">
        <v>304</v>
      </c>
      <c r="G2047" s="22">
        <v>102759</v>
      </c>
      <c r="H2047" s="22">
        <v>0</v>
      </c>
      <c r="I2047" s="22"/>
      <c r="J2047" s="22">
        <v>3</v>
      </c>
      <c r="K2047" s="22">
        <v>8688</v>
      </c>
      <c r="L2047" s="23" t="s">
        <v>1589</v>
      </c>
      <c r="M2047" s="23"/>
      <c r="N2047" s="23" t="s">
        <v>184</v>
      </c>
      <c r="O2047" s="23" t="s">
        <v>672</v>
      </c>
      <c r="P2047" s="22">
        <v>14</v>
      </c>
      <c r="Q2047" s="23" t="s">
        <v>673</v>
      </c>
      <c r="R2047" s="23" t="s">
        <v>667</v>
      </c>
      <c r="S2047" s="23" t="s">
        <v>22</v>
      </c>
      <c r="T2047" s="23" t="s">
        <v>667</v>
      </c>
      <c r="U2047" s="23" t="s">
        <v>22</v>
      </c>
      <c r="V2047" s="23" t="s">
        <v>674</v>
      </c>
      <c r="W2047" s="23" t="s">
        <v>188</v>
      </c>
      <c r="X2047" s="23" t="s">
        <v>189</v>
      </c>
      <c r="Y2047" s="22">
        <v>0</v>
      </c>
      <c r="Z2047" s="23" t="s">
        <v>190</v>
      </c>
      <c r="AA2047" s="23" t="s">
        <v>191</v>
      </c>
      <c r="AB2047" s="23" t="s">
        <v>190</v>
      </c>
      <c r="AC2047" s="23" t="s">
        <v>190</v>
      </c>
      <c r="AD2047" s="23" t="s">
        <v>190</v>
      </c>
      <c r="AE2047" s="23" t="s">
        <v>675</v>
      </c>
      <c r="AF2047" s="23"/>
      <c r="AG2047" s="23"/>
      <c r="AH2047" s="23"/>
      <c r="AI2047" s="23"/>
      <c r="AJ2047" s="23" t="b">
        <v>0</v>
      </c>
      <c r="AK2047" s="3">
        <v>122</v>
      </c>
      <c r="AL2047" s="3">
        <v>4952</v>
      </c>
      <c r="AM2047" s="3">
        <v>4168</v>
      </c>
      <c r="AN2047" s="24">
        <v>45536.084259490737</v>
      </c>
      <c r="AO2047" s="24">
        <v>45536.084259490737</v>
      </c>
      <c r="AP2047">
        <v>9</v>
      </c>
      <c r="AQ2047" t="s">
        <v>194</v>
      </c>
      <c r="AR2047">
        <v>244.08425949073717</v>
      </c>
      <c r="AS2047" t="s">
        <v>195</v>
      </c>
      <c r="AT2047" t="s">
        <v>217</v>
      </c>
      <c r="AU2047" t="s">
        <v>197</v>
      </c>
      <c r="AV2047" t="s">
        <v>236</v>
      </c>
      <c r="AW2047" t="s">
        <v>217</v>
      </c>
      <c r="AX2047" t="s">
        <v>197</v>
      </c>
      <c r="AY2047" t="s">
        <v>236</v>
      </c>
    </row>
    <row r="2048" spans="1:51" x14ac:dyDescent="0.45">
      <c r="A2048" s="22">
        <v>873660</v>
      </c>
      <c r="B2048" s="6">
        <v>45536</v>
      </c>
      <c r="C2048" s="22">
        <v>125000</v>
      </c>
      <c r="D2048" s="22">
        <v>140856</v>
      </c>
      <c r="E2048" s="22"/>
      <c r="F2048" s="22">
        <v>144</v>
      </c>
      <c r="G2048" s="22">
        <v>99599</v>
      </c>
      <c r="H2048" s="22">
        <v>0</v>
      </c>
      <c r="I2048" s="22"/>
      <c r="J2048" s="22">
        <v>59</v>
      </c>
      <c r="K2048" s="22">
        <v>100264</v>
      </c>
      <c r="L2048" s="23" t="s">
        <v>680</v>
      </c>
      <c r="M2048" s="23"/>
      <c r="N2048" s="23" t="s">
        <v>184</v>
      </c>
      <c r="O2048" s="23" t="s">
        <v>672</v>
      </c>
      <c r="P2048" s="22">
        <v>19</v>
      </c>
      <c r="Q2048" s="23" t="s">
        <v>681</v>
      </c>
      <c r="R2048" s="23" t="s">
        <v>667</v>
      </c>
      <c r="S2048" s="23" t="s">
        <v>25</v>
      </c>
      <c r="T2048" s="23" t="s">
        <v>667</v>
      </c>
      <c r="U2048" s="23" t="s">
        <v>25</v>
      </c>
      <c r="V2048" s="23" t="s">
        <v>674</v>
      </c>
      <c r="W2048" s="23" t="s">
        <v>188</v>
      </c>
      <c r="X2048" s="23" t="s">
        <v>189</v>
      </c>
      <c r="Y2048" s="22">
        <v>0</v>
      </c>
      <c r="Z2048" s="23" t="s">
        <v>190</v>
      </c>
      <c r="AA2048" s="23" t="s">
        <v>191</v>
      </c>
      <c r="AB2048" s="23" t="s">
        <v>190</v>
      </c>
      <c r="AC2048" s="23" t="s">
        <v>190</v>
      </c>
      <c r="AD2048" s="23" t="s">
        <v>190</v>
      </c>
      <c r="AE2048" s="23" t="s">
        <v>107</v>
      </c>
      <c r="AF2048" s="23"/>
      <c r="AG2048" s="23"/>
      <c r="AH2048" s="23"/>
      <c r="AI2048" s="23"/>
      <c r="AJ2048" s="23" t="b">
        <v>0</v>
      </c>
      <c r="AK2048" s="3">
        <v>128</v>
      </c>
      <c r="AL2048" s="3">
        <v>4952</v>
      </c>
      <c r="AM2048" s="3">
        <v>5813</v>
      </c>
      <c r="AN2048" s="24">
        <v>45536.622685108028</v>
      </c>
      <c r="AO2048" s="24">
        <v>45536.622685108028</v>
      </c>
      <c r="AP2048">
        <v>9</v>
      </c>
      <c r="AQ2048" t="s">
        <v>194</v>
      </c>
      <c r="AR2048">
        <v>244.62268510802824</v>
      </c>
      <c r="AS2048" t="s">
        <v>195</v>
      </c>
      <c r="AT2048" t="s">
        <v>227</v>
      </c>
      <c r="AU2048" t="s">
        <v>197</v>
      </c>
      <c r="AV2048" t="s">
        <v>362</v>
      </c>
      <c r="AW2048" t="s">
        <v>227</v>
      </c>
      <c r="AX2048" t="s">
        <v>197</v>
      </c>
      <c r="AY2048" t="s">
        <v>362</v>
      </c>
    </row>
    <row r="2049" spans="1:51" x14ac:dyDescent="0.45">
      <c r="A2049" s="22">
        <v>873824</v>
      </c>
      <c r="B2049" s="6">
        <v>45536</v>
      </c>
      <c r="C2049" s="22">
        <v>125000</v>
      </c>
      <c r="D2049" s="22">
        <v>165040</v>
      </c>
      <c r="E2049" s="22"/>
      <c r="F2049" s="22">
        <v>348</v>
      </c>
      <c r="G2049" s="22">
        <v>99891</v>
      </c>
      <c r="H2049" s="22">
        <v>0</v>
      </c>
      <c r="I2049" s="22"/>
      <c r="J2049" s="22">
        <v>164</v>
      </c>
      <c r="K2049" s="22">
        <v>93198</v>
      </c>
      <c r="L2049" s="23" t="s">
        <v>1590</v>
      </c>
      <c r="M2049" s="23"/>
      <c r="N2049" s="23" t="s">
        <v>184</v>
      </c>
      <c r="O2049" s="23" t="s">
        <v>672</v>
      </c>
      <c r="P2049" s="22">
        <v>19</v>
      </c>
      <c r="Q2049" s="23" t="s">
        <v>681</v>
      </c>
      <c r="R2049" s="23" t="s">
        <v>667</v>
      </c>
      <c r="S2049" s="23" t="s">
        <v>25</v>
      </c>
      <c r="T2049" s="23" t="s">
        <v>667</v>
      </c>
      <c r="U2049" s="23" t="s">
        <v>25</v>
      </c>
      <c r="V2049" s="23" t="s">
        <v>674</v>
      </c>
      <c r="W2049" s="23" t="s">
        <v>188</v>
      </c>
      <c r="X2049" s="23" t="s">
        <v>189</v>
      </c>
      <c r="Y2049" s="22">
        <v>0</v>
      </c>
      <c r="Z2049" s="23" t="s">
        <v>190</v>
      </c>
      <c r="AA2049" s="23" t="s">
        <v>191</v>
      </c>
      <c r="AB2049" s="23" t="s">
        <v>190</v>
      </c>
      <c r="AC2049" s="23" t="s">
        <v>190</v>
      </c>
      <c r="AD2049" s="23" t="s">
        <v>190</v>
      </c>
      <c r="AE2049" s="23" t="s">
        <v>107</v>
      </c>
      <c r="AF2049" s="23"/>
      <c r="AG2049" s="23"/>
      <c r="AH2049" s="23"/>
      <c r="AI2049" s="23"/>
      <c r="AJ2049" s="23" t="b">
        <v>0</v>
      </c>
      <c r="AK2049" s="3">
        <v>60</v>
      </c>
      <c r="AL2049" s="3">
        <v>4952</v>
      </c>
      <c r="AM2049" s="3">
        <v>5920</v>
      </c>
      <c r="AN2049" s="24">
        <v>45536.649117939814</v>
      </c>
      <c r="AO2049" s="24">
        <v>45536.649117939814</v>
      </c>
      <c r="AP2049">
        <v>9</v>
      </c>
      <c r="AQ2049" t="s">
        <v>194</v>
      </c>
      <c r="AR2049">
        <v>244.64911793981446</v>
      </c>
      <c r="AS2049" t="s">
        <v>195</v>
      </c>
      <c r="AT2049" t="s">
        <v>228</v>
      </c>
      <c r="AU2049" t="s">
        <v>197</v>
      </c>
      <c r="AV2049" t="s">
        <v>205</v>
      </c>
      <c r="AW2049" t="s">
        <v>228</v>
      </c>
      <c r="AX2049" t="s">
        <v>197</v>
      </c>
      <c r="AY2049" t="s">
        <v>205</v>
      </c>
    </row>
    <row r="2050" spans="1:51" x14ac:dyDescent="0.45">
      <c r="A2050" s="22">
        <v>873744</v>
      </c>
      <c r="B2050" s="6">
        <v>45536</v>
      </c>
      <c r="C2050" s="22">
        <v>125000</v>
      </c>
      <c r="D2050" s="22">
        <v>168149</v>
      </c>
      <c r="E2050" s="22"/>
      <c r="F2050" s="22">
        <v>275</v>
      </c>
      <c r="G2050" s="22">
        <v>99842</v>
      </c>
      <c r="H2050" s="22">
        <v>0</v>
      </c>
      <c r="I2050" s="22"/>
      <c r="J2050" s="22">
        <v>146</v>
      </c>
      <c r="K2050" s="22">
        <v>98126</v>
      </c>
      <c r="L2050" s="23" t="s">
        <v>1595</v>
      </c>
      <c r="M2050" s="23"/>
      <c r="N2050" s="23" t="s">
        <v>184</v>
      </c>
      <c r="O2050" s="23" t="s">
        <v>672</v>
      </c>
      <c r="P2050" s="22">
        <v>19</v>
      </c>
      <c r="Q2050" s="23" t="s">
        <v>681</v>
      </c>
      <c r="R2050" s="23" t="s">
        <v>667</v>
      </c>
      <c r="S2050" s="23" t="s">
        <v>25</v>
      </c>
      <c r="T2050" s="23" t="s">
        <v>667</v>
      </c>
      <c r="U2050" s="23" t="s">
        <v>25</v>
      </c>
      <c r="V2050" s="23" t="s">
        <v>674</v>
      </c>
      <c r="W2050" s="23" t="s">
        <v>188</v>
      </c>
      <c r="X2050" s="23" t="s">
        <v>189</v>
      </c>
      <c r="Y2050" s="22">
        <v>0</v>
      </c>
      <c r="Z2050" s="23" t="s">
        <v>190</v>
      </c>
      <c r="AA2050" s="23" t="s">
        <v>191</v>
      </c>
      <c r="AB2050" s="23" t="s">
        <v>190</v>
      </c>
      <c r="AC2050" s="23" t="s">
        <v>190</v>
      </c>
      <c r="AD2050" s="23" t="s">
        <v>190</v>
      </c>
      <c r="AE2050" s="23" t="s">
        <v>107</v>
      </c>
      <c r="AF2050" s="23"/>
      <c r="AG2050" s="23"/>
      <c r="AH2050" s="23"/>
      <c r="AI2050" s="23"/>
      <c r="AJ2050" s="23" t="b">
        <v>0</v>
      </c>
      <c r="AK2050" s="3">
        <v>62</v>
      </c>
      <c r="AL2050" s="3">
        <v>4952</v>
      </c>
      <c r="AM2050" s="3">
        <v>5882</v>
      </c>
      <c r="AN2050" s="24">
        <v>45536.643039969138</v>
      </c>
      <c r="AO2050" s="24">
        <v>45536.643039969138</v>
      </c>
      <c r="AP2050">
        <v>9</v>
      </c>
      <c r="AQ2050" t="s">
        <v>194</v>
      </c>
      <c r="AR2050">
        <v>244.64303996913804</v>
      </c>
      <c r="AS2050" t="s">
        <v>195</v>
      </c>
      <c r="AT2050" t="s">
        <v>228</v>
      </c>
      <c r="AU2050" t="s">
        <v>197</v>
      </c>
      <c r="AV2050" t="s">
        <v>261</v>
      </c>
      <c r="AW2050" t="s">
        <v>228</v>
      </c>
      <c r="AX2050" t="s">
        <v>197</v>
      </c>
      <c r="AY2050" t="s">
        <v>261</v>
      </c>
    </row>
    <row r="2051" spans="1:51" x14ac:dyDescent="0.45">
      <c r="A2051" s="22">
        <v>873663</v>
      </c>
      <c r="B2051" s="6">
        <v>45536</v>
      </c>
      <c r="C2051" s="22">
        <v>125000</v>
      </c>
      <c r="D2051" s="22">
        <v>143793</v>
      </c>
      <c r="E2051" s="22"/>
      <c r="F2051" s="22">
        <v>207</v>
      </c>
      <c r="G2051" s="22">
        <v>100103</v>
      </c>
      <c r="H2051" s="22">
        <v>0</v>
      </c>
      <c r="I2051" s="22"/>
      <c r="J2051" s="22">
        <v>196</v>
      </c>
      <c r="K2051" s="22">
        <v>101944</v>
      </c>
      <c r="L2051" s="23" t="s">
        <v>1597</v>
      </c>
      <c r="M2051" s="23"/>
      <c r="N2051" s="23" t="s">
        <v>184</v>
      </c>
      <c r="O2051" s="23" t="s">
        <v>672</v>
      </c>
      <c r="P2051" s="22">
        <v>19</v>
      </c>
      <c r="Q2051" s="23" t="s">
        <v>681</v>
      </c>
      <c r="R2051" s="23" t="s">
        <v>667</v>
      </c>
      <c r="S2051" s="23" t="s">
        <v>25</v>
      </c>
      <c r="T2051" s="23" t="s">
        <v>667</v>
      </c>
      <c r="U2051" s="23" t="s">
        <v>25</v>
      </c>
      <c r="V2051" s="23" t="s">
        <v>674</v>
      </c>
      <c r="W2051" s="23" t="s">
        <v>188</v>
      </c>
      <c r="X2051" s="23" t="s">
        <v>189</v>
      </c>
      <c r="Y2051" s="22">
        <v>0</v>
      </c>
      <c r="Z2051" s="23" t="s">
        <v>190</v>
      </c>
      <c r="AA2051" s="23" t="s">
        <v>191</v>
      </c>
      <c r="AB2051" s="23" t="s">
        <v>190</v>
      </c>
      <c r="AC2051" s="23" t="s">
        <v>190</v>
      </c>
      <c r="AD2051" s="23" t="s">
        <v>190</v>
      </c>
      <c r="AE2051" s="23" t="s">
        <v>107</v>
      </c>
      <c r="AF2051" s="23"/>
      <c r="AG2051" s="23"/>
      <c r="AH2051" s="23"/>
      <c r="AI2051" s="23"/>
      <c r="AJ2051" s="23" t="b">
        <v>0</v>
      </c>
      <c r="AK2051" s="3">
        <v>128</v>
      </c>
      <c r="AL2051" s="3">
        <v>4952</v>
      </c>
      <c r="AM2051" s="3">
        <v>5816</v>
      </c>
      <c r="AN2051" s="24">
        <v>45536.62344826389</v>
      </c>
      <c r="AO2051" s="24">
        <v>45536.62344826389</v>
      </c>
      <c r="AP2051">
        <v>9</v>
      </c>
      <c r="AQ2051" t="s">
        <v>194</v>
      </c>
      <c r="AR2051">
        <v>244.62344826389017</v>
      </c>
      <c r="AS2051" t="s">
        <v>195</v>
      </c>
      <c r="AT2051" t="s">
        <v>227</v>
      </c>
      <c r="AU2051" t="s">
        <v>197</v>
      </c>
      <c r="AV2051" t="s">
        <v>300</v>
      </c>
      <c r="AW2051" t="s">
        <v>227</v>
      </c>
      <c r="AX2051" t="s">
        <v>197</v>
      </c>
      <c r="AY2051" t="s">
        <v>300</v>
      </c>
    </row>
    <row r="2052" spans="1:51" x14ac:dyDescent="0.45">
      <c r="A2052" s="22">
        <v>873665</v>
      </c>
      <c r="B2052" s="6">
        <v>45536</v>
      </c>
      <c r="C2052" s="22">
        <v>125000</v>
      </c>
      <c r="D2052" s="22">
        <v>135820</v>
      </c>
      <c r="E2052" s="22"/>
      <c r="F2052" s="22">
        <v>1</v>
      </c>
      <c r="G2052" s="22">
        <v>99410</v>
      </c>
      <c r="H2052" s="22">
        <v>0</v>
      </c>
      <c r="I2052" s="22"/>
      <c r="J2052" s="22">
        <v>8</v>
      </c>
      <c r="K2052" s="22">
        <v>101658</v>
      </c>
      <c r="L2052" s="23" t="s">
        <v>1598</v>
      </c>
      <c r="M2052" s="23"/>
      <c r="N2052" s="23" t="s">
        <v>184</v>
      </c>
      <c r="O2052" s="23" t="s">
        <v>672</v>
      </c>
      <c r="P2052" s="22">
        <v>19</v>
      </c>
      <c r="Q2052" s="23" t="s">
        <v>681</v>
      </c>
      <c r="R2052" s="23" t="s">
        <v>667</v>
      </c>
      <c r="S2052" s="23" t="s">
        <v>25</v>
      </c>
      <c r="T2052" s="23" t="s">
        <v>667</v>
      </c>
      <c r="U2052" s="23" t="s">
        <v>25</v>
      </c>
      <c r="V2052" s="23" t="s">
        <v>674</v>
      </c>
      <c r="W2052" s="23" t="s">
        <v>188</v>
      </c>
      <c r="X2052" s="23" t="s">
        <v>189</v>
      </c>
      <c r="Y2052" s="22">
        <v>0</v>
      </c>
      <c r="Z2052" s="23" t="s">
        <v>190</v>
      </c>
      <c r="AA2052" s="23" t="s">
        <v>191</v>
      </c>
      <c r="AB2052" s="23" t="s">
        <v>190</v>
      </c>
      <c r="AC2052" s="23" t="s">
        <v>190</v>
      </c>
      <c r="AD2052" s="23" t="s">
        <v>190</v>
      </c>
      <c r="AE2052" s="23" t="s">
        <v>107</v>
      </c>
      <c r="AF2052" s="23"/>
      <c r="AG2052" s="23"/>
      <c r="AH2052" s="23"/>
      <c r="AI2052" s="23"/>
      <c r="AJ2052" s="23" t="b">
        <v>0</v>
      </c>
      <c r="AK2052" s="3">
        <v>128</v>
      </c>
      <c r="AL2052" s="3">
        <v>4952</v>
      </c>
      <c r="AM2052" s="3">
        <v>5818</v>
      </c>
      <c r="AN2052" s="24">
        <v>45536.624277584873</v>
      </c>
      <c r="AO2052" s="24">
        <v>45536.624277584873</v>
      </c>
      <c r="AP2052">
        <v>9</v>
      </c>
      <c r="AQ2052" t="s">
        <v>194</v>
      </c>
      <c r="AR2052">
        <v>244.6242775848732</v>
      </c>
      <c r="AS2052" t="s">
        <v>195</v>
      </c>
      <c r="AT2052" t="s">
        <v>227</v>
      </c>
      <c r="AU2052" t="s">
        <v>197</v>
      </c>
      <c r="AV2052" t="s">
        <v>260</v>
      </c>
      <c r="AW2052" t="s">
        <v>227</v>
      </c>
      <c r="AX2052" t="s">
        <v>197</v>
      </c>
      <c r="AY2052" t="s">
        <v>260</v>
      </c>
    </row>
    <row r="2053" spans="1:51" x14ac:dyDescent="0.45">
      <c r="A2053" s="22">
        <v>873671</v>
      </c>
      <c r="B2053" s="6">
        <v>45536</v>
      </c>
      <c r="C2053" s="22">
        <v>125000</v>
      </c>
      <c r="D2053" s="22">
        <v>142085</v>
      </c>
      <c r="E2053" s="22"/>
      <c r="F2053" s="22">
        <v>23</v>
      </c>
      <c r="G2053" s="22">
        <v>99574</v>
      </c>
      <c r="H2053" s="22">
        <v>0</v>
      </c>
      <c r="I2053" s="22"/>
      <c r="J2053" s="22">
        <v>56</v>
      </c>
      <c r="K2053" s="22">
        <v>102117</v>
      </c>
      <c r="L2053" s="23" t="s">
        <v>1274</v>
      </c>
      <c r="M2053" s="23"/>
      <c r="N2053" s="23" t="s">
        <v>184</v>
      </c>
      <c r="O2053" s="23" t="s">
        <v>672</v>
      </c>
      <c r="P2053" s="22">
        <v>19</v>
      </c>
      <c r="Q2053" s="23" t="s">
        <v>681</v>
      </c>
      <c r="R2053" s="23" t="s">
        <v>667</v>
      </c>
      <c r="S2053" s="23" t="s">
        <v>25</v>
      </c>
      <c r="T2053" s="23" t="s">
        <v>667</v>
      </c>
      <c r="U2053" s="23" t="s">
        <v>25</v>
      </c>
      <c r="V2053" s="23" t="s">
        <v>674</v>
      </c>
      <c r="W2053" s="23" t="s">
        <v>188</v>
      </c>
      <c r="X2053" s="23" t="s">
        <v>189</v>
      </c>
      <c r="Y2053" s="22">
        <v>0</v>
      </c>
      <c r="Z2053" s="23" t="s">
        <v>190</v>
      </c>
      <c r="AA2053" s="23" t="s">
        <v>191</v>
      </c>
      <c r="AB2053" s="23" t="s">
        <v>190</v>
      </c>
      <c r="AC2053" s="23" t="s">
        <v>190</v>
      </c>
      <c r="AD2053" s="23" t="s">
        <v>190</v>
      </c>
      <c r="AE2053" s="23" t="s">
        <v>107</v>
      </c>
      <c r="AF2053" s="23"/>
      <c r="AG2053" s="23"/>
      <c r="AH2053" s="23"/>
      <c r="AI2053" s="23"/>
      <c r="AJ2053" s="23" t="b">
        <v>0</v>
      </c>
      <c r="AK2053" s="3">
        <v>128</v>
      </c>
      <c r="AL2053" s="3">
        <v>4952</v>
      </c>
      <c r="AM2053" s="3">
        <v>5824</v>
      </c>
      <c r="AN2053" s="24">
        <v>45536.624667052471</v>
      </c>
      <c r="AO2053" s="24">
        <v>45536.624667052471</v>
      </c>
      <c r="AP2053">
        <v>9</v>
      </c>
      <c r="AQ2053" t="s">
        <v>194</v>
      </c>
      <c r="AR2053">
        <v>244.62466705247061</v>
      </c>
      <c r="AS2053" t="s">
        <v>195</v>
      </c>
      <c r="AT2053" t="s">
        <v>227</v>
      </c>
      <c r="AU2053" t="s">
        <v>197</v>
      </c>
      <c r="AV2053" t="s">
        <v>311</v>
      </c>
      <c r="AW2053" t="s">
        <v>227</v>
      </c>
      <c r="AX2053" t="s">
        <v>197</v>
      </c>
      <c r="AY2053" t="s">
        <v>311</v>
      </c>
    </row>
    <row r="2054" spans="1:51" x14ac:dyDescent="0.45">
      <c r="A2054" s="22">
        <v>872347</v>
      </c>
      <c r="B2054" s="6">
        <v>45536</v>
      </c>
      <c r="C2054" s="22">
        <v>125000</v>
      </c>
      <c r="D2054" s="22">
        <v>124580</v>
      </c>
      <c r="E2054" s="22"/>
      <c r="F2054" s="22">
        <v>74</v>
      </c>
      <c r="G2054" s="22">
        <v>39736</v>
      </c>
      <c r="H2054" s="22">
        <v>0</v>
      </c>
      <c r="I2054" s="22">
        <v>74</v>
      </c>
      <c r="J2054" s="22">
        <v>760</v>
      </c>
      <c r="K2054" s="22">
        <v>101809</v>
      </c>
      <c r="L2054" s="23" t="s">
        <v>945</v>
      </c>
      <c r="M2054" s="23"/>
      <c r="N2054" s="23" t="s">
        <v>184</v>
      </c>
      <c r="O2054" s="23" t="s">
        <v>517</v>
      </c>
      <c r="P2054" s="22">
        <v>15</v>
      </c>
      <c r="Q2054" s="23" t="s">
        <v>518</v>
      </c>
      <c r="R2054" s="23"/>
      <c r="S2054" s="23"/>
      <c r="T2054" s="23"/>
      <c r="U2054" s="23"/>
      <c r="V2054" s="23" t="s">
        <v>519</v>
      </c>
      <c r="W2054" s="23" t="s">
        <v>188</v>
      </c>
      <c r="X2054" s="23" t="s">
        <v>601</v>
      </c>
      <c r="Y2054" s="22">
        <v>0</v>
      </c>
      <c r="Z2054" s="23"/>
      <c r="AA2054" s="23" t="s">
        <v>191</v>
      </c>
      <c r="AB2054" s="23"/>
      <c r="AC2054" s="23"/>
      <c r="AD2054" s="23"/>
      <c r="AE2054" s="23"/>
      <c r="AF2054" s="23" t="s">
        <v>190</v>
      </c>
      <c r="AG2054" s="23" t="s">
        <v>520</v>
      </c>
      <c r="AH2054" s="23" t="s">
        <v>281</v>
      </c>
      <c r="AI2054" s="23" t="s">
        <v>521</v>
      </c>
      <c r="AJ2054" s="23" t="b">
        <v>0</v>
      </c>
      <c r="AK2054" s="3">
        <v>136</v>
      </c>
      <c r="AL2054" s="3">
        <v>3404</v>
      </c>
      <c r="AM2054" s="3">
        <v>4761</v>
      </c>
      <c r="AN2054" s="24">
        <v>45536.282796141975</v>
      </c>
      <c r="AO2054" s="24">
        <v>45536.282796141975</v>
      </c>
      <c r="AP2054">
        <v>9</v>
      </c>
      <c r="AQ2054" t="s">
        <v>194</v>
      </c>
      <c r="AR2054">
        <v>244.28279614197527</v>
      </c>
      <c r="AS2054" t="s">
        <v>195</v>
      </c>
      <c r="AT2054" t="s">
        <v>222</v>
      </c>
      <c r="AU2054" t="s">
        <v>197</v>
      </c>
      <c r="AV2054" t="s">
        <v>227</v>
      </c>
      <c r="AW2054" t="s">
        <v>222</v>
      </c>
      <c r="AX2054" t="s">
        <v>197</v>
      </c>
      <c r="AY2054" t="s">
        <v>227</v>
      </c>
    </row>
    <row r="2055" spans="1:51" x14ac:dyDescent="0.45">
      <c r="A2055" s="22">
        <v>872109</v>
      </c>
      <c r="B2055" s="6">
        <v>45536</v>
      </c>
      <c r="C2055" s="22">
        <v>125000</v>
      </c>
      <c r="D2055" s="22">
        <v>131192</v>
      </c>
      <c r="E2055" s="22"/>
      <c r="F2055" s="22">
        <v>3</v>
      </c>
      <c r="G2055" s="22">
        <v>25683</v>
      </c>
      <c r="H2055" s="22">
        <v>0</v>
      </c>
      <c r="I2055" s="22">
        <v>0</v>
      </c>
      <c r="J2055" s="22">
        <v>0</v>
      </c>
      <c r="K2055" s="22">
        <v>101632</v>
      </c>
      <c r="L2055" s="23" t="s">
        <v>623</v>
      </c>
      <c r="M2055" s="23"/>
      <c r="N2055" s="23" t="s">
        <v>184</v>
      </c>
      <c r="O2055" s="23" t="s">
        <v>517</v>
      </c>
      <c r="P2055" s="22">
        <v>15</v>
      </c>
      <c r="Q2055" s="23" t="s">
        <v>518</v>
      </c>
      <c r="R2055" s="23"/>
      <c r="S2055" s="23"/>
      <c r="T2055" s="23"/>
      <c r="U2055" s="23"/>
      <c r="V2055" s="23" t="s">
        <v>519</v>
      </c>
      <c r="W2055" s="23" t="s">
        <v>188</v>
      </c>
      <c r="X2055" s="23" t="s">
        <v>601</v>
      </c>
      <c r="Y2055" s="22">
        <v>2</v>
      </c>
      <c r="Z2055" s="23"/>
      <c r="AA2055" s="23" t="s">
        <v>602</v>
      </c>
      <c r="AB2055" s="23"/>
      <c r="AC2055" s="23"/>
      <c r="AD2055" s="23"/>
      <c r="AE2055" s="23"/>
      <c r="AF2055" s="23" t="s">
        <v>190</v>
      </c>
      <c r="AG2055" s="23" t="s">
        <v>520</v>
      </c>
      <c r="AH2055" s="23" t="s">
        <v>281</v>
      </c>
      <c r="AI2055" s="23" t="s">
        <v>521</v>
      </c>
      <c r="AJ2055" s="23" t="b">
        <v>0</v>
      </c>
      <c r="AK2055" s="3">
        <v>122</v>
      </c>
      <c r="AL2055" s="3">
        <v>3404</v>
      </c>
      <c r="AM2055" s="3">
        <v>4605</v>
      </c>
      <c r="AN2055" s="24">
        <v>45536.219899807096</v>
      </c>
      <c r="AO2055" s="24">
        <v>45536.219899807096</v>
      </c>
      <c r="AP2055">
        <v>9</v>
      </c>
      <c r="AQ2055" t="s">
        <v>194</v>
      </c>
      <c r="AR2055">
        <v>244.21989980709623</v>
      </c>
      <c r="AS2055" t="s">
        <v>195</v>
      </c>
      <c r="AT2055" t="s">
        <v>296</v>
      </c>
      <c r="AU2055" t="s">
        <v>197</v>
      </c>
      <c r="AV2055" t="s">
        <v>307</v>
      </c>
      <c r="AW2055" t="s">
        <v>296</v>
      </c>
      <c r="AX2055" t="s">
        <v>197</v>
      </c>
      <c r="AY2055" t="s">
        <v>307</v>
      </c>
    </row>
    <row r="2056" spans="1:51" x14ac:dyDescent="0.45">
      <c r="A2056" s="22">
        <v>875128</v>
      </c>
      <c r="B2056" s="6">
        <v>45536</v>
      </c>
      <c r="C2056" s="22">
        <v>125000</v>
      </c>
      <c r="D2056" s="22">
        <v>509283</v>
      </c>
      <c r="E2056" s="22"/>
      <c r="F2056" s="22">
        <v>5524</v>
      </c>
      <c r="G2056" s="22">
        <v>24457</v>
      </c>
      <c r="H2056" s="22">
        <v>0</v>
      </c>
      <c r="I2056" s="22"/>
      <c r="J2056" s="22">
        <v>16</v>
      </c>
      <c r="K2056" s="22">
        <v>101567</v>
      </c>
      <c r="L2056" s="23" t="s">
        <v>1699</v>
      </c>
      <c r="M2056" s="23"/>
      <c r="N2056" s="23" t="s">
        <v>184</v>
      </c>
      <c r="O2056" s="23" t="s">
        <v>225</v>
      </c>
      <c r="P2056" s="22">
        <v>1</v>
      </c>
      <c r="Q2056" s="23" t="s">
        <v>274</v>
      </c>
      <c r="R2056" s="23"/>
      <c r="S2056" s="23"/>
      <c r="T2056" s="23"/>
      <c r="U2056" s="23"/>
      <c r="V2056" s="23" t="s">
        <v>187</v>
      </c>
      <c r="W2056" s="23" t="s">
        <v>188</v>
      </c>
      <c r="X2056" s="23" t="s">
        <v>189</v>
      </c>
      <c r="Y2056" s="22">
        <v>0</v>
      </c>
      <c r="Z2056" s="23" t="s">
        <v>190</v>
      </c>
      <c r="AA2056" s="23" t="s">
        <v>191</v>
      </c>
      <c r="AB2056" s="23" t="s">
        <v>190</v>
      </c>
      <c r="AC2056" s="23" t="s">
        <v>190</v>
      </c>
      <c r="AD2056" s="23" t="s">
        <v>190</v>
      </c>
      <c r="AE2056" s="23" t="s">
        <v>82</v>
      </c>
      <c r="AF2056" s="23" t="s">
        <v>190</v>
      </c>
      <c r="AG2056" s="23" t="s">
        <v>192</v>
      </c>
      <c r="AH2056" s="23" t="s">
        <v>415</v>
      </c>
      <c r="AI2056" s="23" t="s">
        <v>1646</v>
      </c>
      <c r="AJ2056" s="23" t="b">
        <v>0</v>
      </c>
      <c r="AK2056" s="3">
        <v>130</v>
      </c>
      <c r="AL2056" s="3">
        <v>2408</v>
      </c>
      <c r="AM2056" s="3">
        <v>7098</v>
      </c>
      <c r="AN2056" s="24">
        <v>45536.882187770061</v>
      </c>
      <c r="AO2056" s="24">
        <v>45536.882187770061</v>
      </c>
      <c r="AP2056">
        <v>9</v>
      </c>
      <c r="AQ2056" t="s">
        <v>194</v>
      </c>
      <c r="AR2056">
        <v>244.88218777006114</v>
      </c>
      <c r="AS2056" t="s">
        <v>195</v>
      </c>
      <c r="AT2056" t="s">
        <v>226</v>
      </c>
      <c r="AU2056" t="s">
        <v>197</v>
      </c>
      <c r="AV2056" t="s">
        <v>226</v>
      </c>
      <c r="AW2056" t="s">
        <v>226</v>
      </c>
      <c r="AX2056" t="s">
        <v>197</v>
      </c>
      <c r="AY2056" t="s">
        <v>226</v>
      </c>
    </row>
    <row r="2057" spans="1:51" x14ac:dyDescent="0.45">
      <c r="A2057" s="22">
        <v>873999</v>
      </c>
      <c r="B2057" s="6">
        <v>45536</v>
      </c>
      <c r="C2057" s="22">
        <v>124000</v>
      </c>
      <c r="D2057" s="22">
        <v>147042</v>
      </c>
      <c r="E2057" s="22"/>
      <c r="F2057" s="22">
        <v>36</v>
      </c>
      <c r="G2057" s="22">
        <v>102088</v>
      </c>
      <c r="H2057" s="22">
        <v>0</v>
      </c>
      <c r="I2057" s="22"/>
      <c r="J2057" s="22">
        <v>2</v>
      </c>
      <c r="K2057" s="22">
        <v>101572</v>
      </c>
      <c r="L2057" s="23" t="s">
        <v>1418</v>
      </c>
      <c r="M2057" s="23"/>
      <c r="N2057" s="23" t="s">
        <v>184</v>
      </c>
      <c r="O2057" s="23" t="s">
        <v>225</v>
      </c>
      <c r="P2057" s="22">
        <v>20</v>
      </c>
      <c r="Q2057" s="23" t="s">
        <v>186</v>
      </c>
      <c r="R2057" s="23"/>
      <c r="S2057" s="23"/>
      <c r="T2057" s="23"/>
      <c r="U2057" s="23"/>
      <c r="V2057" s="23" t="s">
        <v>187</v>
      </c>
      <c r="W2057" s="23" t="s">
        <v>188</v>
      </c>
      <c r="X2057" s="23" t="s">
        <v>189</v>
      </c>
      <c r="Y2057" s="22">
        <v>0</v>
      </c>
      <c r="Z2057" s="23" t="s">
        <v>190</v>
      </c>
      <c r="AA2057" s="23" t="s">
        <v>191</v>
      </c>
      <c r="AB2057" s="23" t="s">
        <v>190</v>
      </c>
      <c r="AC2057" s="23" t="s">
        <v>192</v>
      </c>
      <c r="AD2057" s="23" t="s">
        <v>281</v>
      </c>
      <c r="AE2057" s="23" t="s">
        <v>67</v>
      </c>
      <c r="AF2057" s="23"/>
      <c r="AG2057" s="23"/>
      <c r="AH2057" s="23"/>
      <c r="AI2057" s="23"/>
      <c r="AJ2057" s="23" t="b">
        <v>0</v>
      </c>
      <c r="AK2057" s="3">
        <v>97</v>
      </c>
      <c r="AL2057" s="3">
        <v>2408</v>
      </c>
      <c r="AM2057" s="3">
        <v>6099</v>
      </c>
      <c r="AN2057" s="24">
        <v>45536.654324421295</v>
      </c>
      <c r="AO2057" s="24">
        <v>45536.654324421295</v>
      </c>
      <c r="AP2057">
        <v>9</v>
      </c>
      <c r="AQ2057" t="s">
        <v>194</v>
      </c>
      <c r="AR2057">
        <v>244.65432442129531</v>
      </c>
      <c r="AS2057" t="s">
        <v>195</v>
      </c>
      <c r="AT2057" t="s">
        <v>228</v>
      </c>
      <c r="AU2057" t="s">
        <v>197</v>
      </c>
      <c r="AV2057" t="s">
        <v>227</v>
      </c>
      <c r="AW2057" t="s">
        <v>228</v>
      </c>
      <c r="AX2057" t="s">
        <v>197</v>
      </c>
      <c r="AY2057" t="s">
        <v>227</v>
      </c>
    </row>
    <row r="2058" spans="1:51" x14ac:dyDescent="0.45">
      <c r="A2058" s="22">
        <v>874000</v>
      </c>
      <c r="B2058" s="6">
        <v>45536</v>
      </c>
      <c r="C2058" s="22">
        <v>124000</v>
      </c>
      <c r="D2058" s="22">
        <v>143732</v>
      </c>
      <c r="E2058" s="22"/>
      <c r="F2058" s="22">
        <v>51</v>
      </c>
      <c r="G2058" s="22">
        <v>100908</v>
      </c>
      <c r="H2058" s="22">
        <v>0</v>
      </c>
      <c r="I2058" s="22"/>
      <c r="J2058" s="22">
        <v>2</v>
      </c>
      <c r="K2058" s="22">
        <v>102358</v>
      </c>
      <c r="L2058" s="23" t="s">
        <v>1451</v>
      </c>
      <c r="M2058" s="23"/>
      <c r="N2058" s="23" t="s">
        <v>184</v>
      </c>
      <c r="O2058" s="23" t="s">
        <v>225</v>
      </c>
      <c r="P2058" s="22">
        <v>20</v>
      </c>
      <c r="Q2058" s="23" t="s">
        <v>186</v>
      </c>
      <c r="R2058" s="23"/>
      <c r="S2058" s="23"/>
      <c r="T2058" s="23"/>
      <c r="U2058" s="23"/>
      <c r="V2058" s="23" t="s">
        <v>187</v>
      </c>
      <c r="W2058" s="23" t="s">
        <v>188</v>
      </c>
      <c r="X2058" s="23" t="s">
        <v>189</v>
      </c>
      <c r="Y2058" s="22">
        <v>0</v>
      </c>
      <c r="Z2058" s="23" t="s">
        <v>190</v>
      </c>
      <c r="AA2058" s="23" t="s">
        <v>191</v>
      </c>
      <c r="AB2058" s="23" t="s">
        <v>190</v>
      </c>
      <c r="AC2058" s="23" t="s">
        <v>192</v>
      </c>
      <c r="AD2058" s="23" t="s">
        <v>281</v>
      </c>
      <c r="AE2058" s="23" t="s">
        <v>67</v>
      </c>
      <c r="AF2058" s="23"/>
      <c r="AG2058" s="23"/>
      <c r="AH2058" s="23"/>
      <c r="AI2058" s="23"/>
      <c r="AJ2058" s="23" t="b">
        <v>0</v>
      </c>
      <c r="AK2058" s="3">
        <v>97</v>
      </c>
      <c r="AL2058" s="3">
        <v>2408</v>
      </c>
      <c r="AM2058" s="3">
        <v>6100</v>
      </c>
      <c r="AN2058" s="24">
        <v>45536.654326118827</v>
      </c>
      <c r="AO2058" s="24">
        <v>45536.654326118827</v>
      </c>
      <c r="AP2058">
        <v>9</v>
      </c>
      <c r="AQ2058" t="s">
        <v>194</v>
      </c>
      <c r="AR2058">
        <v>244.65432611882716</v>
      </c>
      <c r="AS2058" t="s">
        <v>195</v>
      </c>
      <c r="AT2058" t="s">
        <v>228</v>
      </c>
      <c r="AU2058" t="s">
        <v>197</v>
      </c>
      <c r="AV2058" t="s">
        <v>227</v>
      </c>
      <c r="AW2058" t="s">
        <v>228</v>
      </c>
      <c r="AX2058" t="s">
        <v>197</v>
      </c>
      <c r="AY2058" t="s">
        <v>227</v>
      </c>
    </row>
    <row r="2059" spans="1:51" x14ac:dyDescent="0.45">
      <c r="A2059" s="22">
        <v>874069</v>
      </c>
      <c r="B2059" s="6">
        <v>45536</v>
      </c>
      <c r="C2059" s="22">
        <v>123000</v>
      </c>
      <c r="D2059" s="22">
        <v>67807</v>
      </c>
      <c r="E2059" s="22"/>
      <c r="F2059" s="22">
        <v>18</v>
      </c>
      <c r="G2059" s="22">
        <v>102544</v>
      </c>
      <c r="H2059" s="22">
        <v>0</v>
      </c>
      <c r="I2059" s="22"/>
      <c r="J2059" s="22">
        <v>2</v>
      </c>
      <c r="K2059" s="22">
        <v>101549</v>
      </c>
      <c r="L2059" s="23" t="s">
        <v>1417</v>
      </c>
      <c r="M2059" s="23"/>
      <c r="N2059" s="23" t="s">
        <v>184</v>
      </c>
      <c r="O2059" s="23" t="s">
        <v>225</v>
      </c>
      <c r="P2059" s="22">
        <v>20</v>
      </c>
      <c r="Q2059" s="23" t="s">
        <v>186</v>
      </c>
      <c r="R2059" s="23"/>
      <c r="S2059" s="23"/>
      <c r="T2059" s="23"/>
      <c r="U2059" s="23"/>
      <c r="V2059" s="23" t="s">
        <v>187</v>
      </c>
      <c r="W2059" s="23" t="s">
        <v>188</v>
      </c>
      <c r="X2059" s="23" t="s">
        <v>189</v>
      </c>
      <c r="Y2059" s="22">
        <v>0</v>
      </c>
      <c r="Z2059" s="23" t="s">
        <v>190</v>
      </c>
      <c r="AA2059" s="23" t="s">
        <v>191</v>
      </c>
      <c r="AB2059" s="23" t="s">
        <v>190</v>
      </c>
      <c r="AC2059" s="23" t="s">
        <v>192</v>
      </c>
      <c r="AD2059" s="23" t="s">
        <v>281</v>
      </c>
      <c r="AE2059" s="23" t="s">
        <v>67</v>
      </c>
      <c r="AF2059" s="23"/>
      <c r="AG2059" s="23"/>
      <c r="AH2059" s="23"/>
      <c r="AI2059" s="23"/>
      <c r="AJ2059" s="23" t="b">
        <v>0</v>
      </c>
      <c r="AK2059" s="3">
        <v>113</v>
      </c>
      <c r="AL2059" s="3">
        <v>2408</v>
      </c>
      <c r="AM2059" s="3">
        <v>6171</v>
      </c>
      <c r="AN2059" s="24">
        <v>45536.656167438268</v>
      </c>
      <c r="AO2059" s="24">
        <v>45536.656167438268</v>
      </c>
      <c r="AP2059">
        <v>9</v>
      </c>
      <c r="AQ2059" t="s">
        <v>194</v>
      </c>
      <c r="AR2059">
        <v>244.65616743826831</v>
      </c>
      <c r="AS2059" t="s">
        <v>195</v>
      </c>
      <c r="AT2059" t="s">
        <v>228</v>
      </c>
      <c r="AU2059" t="s">
        <v>197</v>
      </c>
      <c r="AV2059" t="s">
        <v>298</v>
      </c>
      <c r="AW2059" t="s">
        <v>228</v>
      </c>
      <c r="AX2059" t="s">
        <v>197</v>
      </c>
      <c r="AY2059" t="s">
        <v>298</v>
      </c>
    </row>
    <row r="2060" spans="1:51" x14ac:dyDescent="0.45">
      <c r="A2060" s="22">
        <v>874001</v>
      </c>
      <c r="B2060" s="6">
        <v>45536</v>
      </c>
      <c r="C2060" s="22">
        <v>110000</v>
      </c>
      <c r="D2060" s="22">
        <v>153743</v>
      </c>
      <c r="E2060" s="22"/>
      <c r="F2060" s="22">
        <v>0</v>
      </c>
      <c r="G2060" s="22">
        <v>98762</v>
      </c>
      <c r="H2060" s="22">
        <v>0</v>
      </c>
      <c r="I2060" s="22"/>
      <c r="J2060" s="22">
        <v>2</v>
      </c>
      <c r="K2060" s="22">
        <v>101545</v>
      </c>
      <c r="L2060" s="23" t="s">
        <v>364</v>
      </c>
      <c r="M2060" s="23"/>
      <c r="N2060" s="23" t="s">
        <v>184</v>
      </c>
      <c r="O2060" s="23" t="s">
        <v>225</v>
      </c>
      <c r="P2060" s="22">
        <v>20</v>
      </c>
      <c r="Q2060" s="23" t="s">
        <v>186</v>
      </c>
      <c r="R2060" s="23"/>
      <c r="S2060" s="23"/>
      <c r="T2060" s="23"/>
      <c r="U2060" s="23"/>
      <c r="V2060" s="23" t="s">
        <v>187</v>
      </c>
      <c r="W2060" s="23" t="s">
        <v>188</v>
      </c>
      <c r="X2060" s="23" t="s">
        <v>189</v>
      </c>
      <c r="Y2060" s="22">
        <v>0</v>
      </c>
      <c r="Z2060" s="23" t="s">
        <v>190</v>
      </c>
      <c r="AA2060" s="23" t="s">
        <v>191</v>
      </c>
      <c r="AB2060" s="23" t="s">
        <v>190</v>
      </c>
      <c r="AC2060" s="23" t="s">
        <v>192</v>
      </c>
      <c r="AD2060" s="23" t="s">
        <v>281</v>
      </c>
      <c r="AE2060" s="23" t="s">
        <v>67</v>
      </c>
      <c r="AF2060" s="23"/>
      <c r="AG2060" s="23"/>
      <c r="AH2060" s="23"/>
      <c r="AI2060" s="23"/>
      <c r="AJ2060" s="23" t="b">
        <v>0</v>
      </c>
      <c r="AK2060" s="3">
        <v>97</v>
      </c>
      <c r="AL2060" s="3">
        <v>2408</v>
      </c>
      <c r="AM2060" s="3">
        <v>6101</v>
      </c>
      <c r="AN2060" s="24">
        <v>45536.654328163582</v>
      </c>
      <c r="AO2060" s="24">
        <v>45536.654328163582</v>
      </c>
      <c r="AP2060">
        <v>9</v>
      </c>
      <c r="AQ2060" t="s">
        <v>194</v>
      </c>
      <c r="AR2060">
        <v>244.65432816358225</v>
      </c>
      <c r="AS2060" t="s">
        <v>195</v>
      </c>
      <c r="AT2060" t="s">
        <v>228</v>
      </c>
      <c r="AU2060" t="s">
        <v>197</v>
      </c>
      <c r="AV2060" t="s">
        <v>227</v>
      </c>
      <c r="AW2060" t="s">
        <v>228</v>
      </c>
      <c r="AX2060" t="s">
        <v>197</v>
      </c>
      <c r="AY2060" t="s">
        <v>227</v>
      </c>
    </row>
    <row r="2061" spans="1:51" x14ac:dyDescent="0.45">
      <c r="A2061" s="22">
        <v>874099</v>
      </c>
      <c r="B2061" s="6">
        <v>45536</v>
      </c>
      <c r="C2061" s="22">
        <v>110000</v>
      </c>
      <c r="D2061" s="22">
        <v>185998</v>
      </c>
      <c r="E2061" s="22"/>
      <c r="F2061" s="22">
        <v>0</v>
      </c>
      <c r="G2061" s="22">
        <v>104004</v>
      </c>
      <c r="H2061" s="22">
        <v>0</v>
      </c>
      <c r="I2061" s="22"/>
      <c r="J2061" s="22">
        <v>2</v>
      </c>
      <c r="K2061" s="22">
        <v>102077</v>
      </c>
      <c r="L2061" s="23" t="s">
        <v>380</v>
      </c>
      <c r="M2061" s="23"/>
      <c r="N2061" s="23" t="s">
        <v>184</v>
      </c>
      <c r="O2061" s="23" t="s">
        <v>225</v>
      </c>
      <c r="P2061" s="22">
        <v>20</v>
      </c>
      <c r="Q2061" s="23" t="s">
        <v>186</v>
      </c>
      <c r="R2061" s="23"/>
      <c r="S2061" s="23"/>
      <c r="T2061" s="23"/>
      <c r="U2061" s="23"/>
      <c r="V2061" s="23" t="s">
        <v>187</v>
      </c>
      <c r="W2061" s="23" t="s">
        <v>188</v>
      </c>
      <c r="X2061" s="23" t="s">
        <v>189</v>
      </c>
      <c r="Y2061" s="22">
        <v>0</v>
      </c>
      <c r="Z2061" s="23" t="s">
        <v>190</v>
      </c>
      <c r="AA2061" s="23" t="s">
        <v>191</v>
      </c>
      <c r="AB2061" s="23" t="s">
        <v>190</v>
      </c>
      <c r="AC2061" s="23" t="s">
        <v>192</v>
      </c>
      <c r="AD2061" s="23" t="s">
        <v>281</v>
      </c>
      <c r="AE2061" s="23" t="s">
        <v>67</v>
      </c>
      <c r="AF2061" s="23"/>
      <c r="AG2061" s="23"/>
      <c r="AH2061" s="23"/>
      <c r="AI2061" s="23"/>
      <c r="AJ2061" s="23" t="b">
        <v>0</v>
      </c>
      <c r="AK2061" s="3">
        <v>97</v>
      </c>
      <c r="AL2061" s="3">
        <v>2408</v>
      </c>
      <c r="AM2061" s="3">
        <v>6202</v>
      </c>
      <c r="AN2061" s="24">
        <v>45536.656658526234</v>
      </c>
      <c r="AO2061" s="24">
        <v>45536.656658526234</v>
      </c>
      <c r="AP2061">
        <v>9</v>
      </c>
      <c r="AQ2061" t="s">
        <v>194</v>
      </c>
      <c r="AR2061">
        <v>244.65665852623351</v>
      </c>
      <c r="AS2061" t="s">
        <v>195</v>
      </c>
      <c r="AT2061" t="s">
        <v>228</v>
      </c>
      <c r="AU2061" t="s">
        <v>197</v>
      </c>
      <c r="AV2061" t="s">
        <v>314</v>
      </c>
      <c r="AW2061" t="s">
        <v>228</v>
      </c>
      <c r="AX2061" t="s">
        <v>197</v>
      </c>
      <c r="AY2061" t="s">
        <v>314</v>
      </c>
    </row>
    <row r="2062" spans="1:51" x14ac:dyDescent="0.45">
      <c r="A2062" s="22">
        <v>874114</v>
      </c>
      <c r="B2062" s="6">
        <v>45536</v>
      </c>
      <c r="C2062" s="22">
        <v>110000</v>
      </c>
      <c r="D2062" s="22">
        <v>85402</v>
      </c>
      <c r="E2062" s="22"/>
      <c r="F2062" s="22">
        <v>0</v>
      </c>
      <c r="G2062" s="22">
        <v>103752</v>
      </c>
      <c r="H2062" s="22">
        <v>0</v>
      </c>
      <c r="I2062" s="22"/>
      <c r="J2062" s="22">
        <v>28</v>
      </c>
      <c r="K2062" s="22">
        <v>102220</v>
      </c>
      <c r="L2062" s="23" t="s">
        <v>392</v>
      </c>
      <c r="M2062" s="23"/>
      <c r="N2062" s="23" t="s">
        <v>184</v>
      </c>
      <c r="O2062" s="23" t="s">
        <v>225</v>
      </c>
      <c r="P2062" s="22">
        <v>20</v>
      </c>
      <c r="Q2062" s="23" t="s">
        <v>186</v>
      </c>
      <c r="R2062" s="23"/>
      <c r="S2062" s="23"/>
      <c r="T2062" s="23"/>
      <c r="U2062" s="23"/>
      <c r="V2062" s="23" t="s">
        <v>187</v>
      </c>
      <c r="W2062" s="23" t="s">
        <v>188</v>
      </c>
      <c r="X2062" s="23" t="s">
        <v>189</v>
      </c>
      <c r="Y2062" s="22">
        <v>0</v>
      </c>
      <c r="Z2062" s="23" t="s">
        <v>190</v>
      </c>
      <c r="AA2062" s="23" t="s">
        <v>191</v>
      </c>
      <c r="AB2062" s="23" t="s">
        <v>190</v>
      </c>
      <c r="AC2062" s="23" t="s">
        <v>192</v>
      </c>
      <c r="AD2062" s="23" t="s">
        <v>281</v>
      </c>
      <c r="AE2062" s="23" t="s">
        <v>67</v>
      </c>
      <c r="AF2062" s="23"/>
      <c r="AG2062" s="23"/>
      <c r="AH2062" s="23"/>
      <c r="AI2062" s="23"/>
      <c r="AJ2062" s="23" t="b">
        <v>0</v>
      </c>
      <c r="AK2062" s="3">
        <v>62</v>
      </c>
      <c r="AL2062" s="3">
        <v>2408</v>
      </c>
      <c r="AM2062" s="3">
        <v>6218</v>
      </c>
      <c r="AN2062" s="24">
        <v>45536.656905362652</v>
      </c>
      <c r="AO2062" s="24">
        <v>45536.656905362652</v>
      </c>
      <c r="AP2062">
        <v>9</v>
      </c>
      <c r="AQ2062" t="s">
        <v>194</v>
      </c>
      <c r="AR2062">
        <v>244.65690536265174</v>
      </c>
      <c r="AS2062" t="s">
        <v>195</v>
      </c>
      <c r="AT2062" t="s">
        <v>228</v>
      </c>
      <c r="AU2062" t="s">
        <v>197</v>
      </c>
      <c r="AV2062" t="s">
        <v>285</v>
      </c>
      <c r="AW2062" t="s">
        <v>228</v>
      </c>
      <c r="AX2062" t="s">
        <v>197</v>
      </c>
      <c r="AY2062" t="s">
        <v>285</v>
      </c>
    </row>
    <row r="2063" spans="1:51" x14ac:dyDescent="0.45">
      <c r="A2063" s="22">
        <v>872355</v>
      </c>
      <c r="B2063" s="6">
        <v>45536</v>
      </c>
      <c r="C2063" s="22">
        <v>110000</v>
      </c>
      <c r="D2063" s="22">
        <v>98828</v>
      </c>
      <c r="E2063" s="22"/>
      <c r="F2063" s="22">
        <v>0</v>
      </c>
      <c r="G2063" s="22">
        <v>18451</v>
      </c>
      <c r="H2063" s="22">
        <v>0</v>
      </c>
      <c r="I2063" s="22">
        <v>0</v>
      </c>
      <c r="J2063" s="22">
        <v>2</v>
      </c>
      <c r="K2063" s="22">
        <v>101555</v>
      </c>
      <c r="L2063" s="23" t="s">
        <v>611</v>
      </c>
      <c r="M2063" s="23"/>
      <c r="N2063" s="23" t="s">
        <v>184</v>
      </c>
      <c r="O2063" s="23" t="s">
        <v>517</v>
      </c>
      <c r="P2063" s="22">
        <v>15</v>
      </c>
      <c r="Q2063" s="23" t="s">
        <v>518</v>
      </c>
      <c r="R2063" s="23"/>
      <c r="S2063" s="23"/>
      <c r="T2063" s="23"/>
      <c r="U2063" s="23"/>
      <c r="V2063" s="23" t="s">
        <v>519</v>
      </c>
      <c r="W2063" s="23" t="s">
        <v>188</v>
      </c>
      <c r="X2063" s="23" t="s">
        <v>601</v>
      </c>
      <c r="Y2063" s="22">
        <v>0</v>
      </c>
      <c r="Z2063" s="23"/>
      <c r="AA2063" s="23" t="s">
        <v>191</v>
      </c>
      <c r="AB2063" s="23"/>
      <c r="AC2063" s="23"/>
      <c r="AD2063" s="23"/>
      <c r="AE2063" s="23"/>
      <c r="AF2063" s="23" t="s">
        <v>190</v>
      </c>
      <c r="AG2063" s="23" t="s">
        <v>520</v>
      </c>
      <c r="AH2063" s="23" t="s">
        <v>281</v>
      </c>
      <c r="AI2063" s="23" t="s">
        <v>521</v>
      </c>
      <c r="AJ2063" s="23" t="b">
        <v>0</v>
      </c>
      <c r="AK2063" s="3">
        <v>55</v>
      </c>
      <c r="AL2063" s="3">
        <v>3404</v>
      </c>
      <c r="AM2063" s="3">
        <v>4769</v>
      </c>
      <c r="AN2063" s="24">
        <v>45536.283195601849</v>
      </c>
      <c r="AO2063" s="24">
        <v>45536.283195601849</v>
      </c>
      <c r="AP2063">
        <v>9</v>
      </c>
      <c r="AQ2063" t="s">
        <v>194</v>
      </c>
      <c r="AR2063">
        <v>244.283195601849</v>
      </c>
      <c r="AS2063" t="s">
        <v>195</v>
      </c>
      <c r="AT2063" t="s">
        <v>222</v>
      </c>
      <c r="AU2063" t="s">
        <v>197</v>
      </c>
      <c r="AV2063" t="s">
        <v>252</v>
      </c>
      <c r="AW2063" t="s">
        <v>222</v>
      </c>
      <c r="AX2063" t="s">
        <v>197</v>
      </c>
      <c r="AY2063" t="s">
        <v>252</v>
      </c>
    </row>
    <row r="2064" spans="1:51" x14ac:dyDescent="0.45">
      <c r="A2064" s="22">
        <v>872507</v>
      </c>
      <c r="B2064" s="6">
        <v>45536</v>
      </c>
      <c r="C2064" s="22">
        <v>110000</v>
      </c>
      <c r="D2064" s="22">
        <v>103768</v>
      </c>
      <c r="E2064" s="22"/>
      <c r="F2064" s="22">
        <v>0</v>
      </c>
      <c r="G2064" s="22">
        <v>18321</v>
      </c>
      <c r="H2064" s="22">
        <v>0</v>
      </c>
      <c r="I2064" s="22">
        <v>0</v>
      </c>
      <c r="J2064" s="22">
        <v>0</v>
      </c>
      <c r="K2064" s="22">
        <v>101684</v>
      </c>
      <c r="L2064" s="23" t="s">
        <v>613</v>
      </c>
      <c r="M2064" s="23"/>
      <c r="N2064" s="23" t="s">
        <v>184</v>
      </c>
      <c r="O2064" s="23" t="s">
        <v>517</v>
      </c>
      <c r="P2064" s="22">
        <v>15</v>
      </c>
      <c r="Q2064" s="23" t="s">
        <v>518</v>
      </c>
      <c r="R2064" s="23"/>
      <c r="S2064" s="23"/>
      <c r="T2064" s="23"/>
      <c r="U2064" s="23"/>
      <c r="V2064" s="23" t="s">
        <v>519</v>
      </c>
      <c r="W2064" s="23" t="s">
        <v>188</v>
      </c>
      <c r="X2064" s="23" t="s">
        <v>601</v>
      </c>
      <c r="Y2064" s="22">
        <v>0</v>
      </c>
      <c r="Z2064" s="23"/>
      <c r="AA2064" s="23" t="s">
        <v>191</v>
      </c>
      <c r="AB2064" s="23"/>
      <c r="AC2064" s="23"/>
      <c r="AD2064" s="23"/>
      <c r="AE2064" s="23"/>
      <c r="AF2064" s="23" t="s">
        <v>190</v>
      </c>
      <c r="AG2064" s="23" t="s">
        <v>520</v>
      </c>
      <c r="AH2064" s="23" t="s">
        <v>281</v>
      </c>
      <c r="AI2064" s="23" t="s">
        <v>521</v>
      </c>
      <c r="AJ2064" s="23" t="b">
        <v>0</v>
      </c>
      <c r="AK2064" s="3">
        <v>127</v>
      </c>
      <c r="AL2064" s="3">
        <v>3404</v>
      </c>
      <c r="AM2064" s="3">
        <v>4894</v>
      </c>
      <c r="AN2064" s="24">
        <v>45536.308352970678</v>
      </c>
      <c r="AO2064" s="24">
        <v>45536.308352970678</v>
      </c>
      <c r="AP2064">
        <v>9</v>
      </c>
      <c r="AQ2064" t="s">
        <v>194</v>
      </c>
      <c r="AR2064">
        <v>244.30835297067824</v>
      </c>
      <c r="AS2064" t="s">
        <v>195</v>
      </c>
      <c r="AT2064" t="s">
        <v>408</v>
      </c>
      <c r="AU2064" t="s">
        <v>197</v>
      </c>
      <c r="AV2064" t="s">
        <v>214</v>
      </c>
      <c r="AW2064" t="s">
        <v>408</v>
      </c>
      <c r="AX2064" t="s">
        <v>197</v>
      </c>
      <c r="AY2064" t="s">
        <v>214</v>
      </c>
    </row>
    <row r="2065" spans="1:51" x14ac:dyDescent="0.45">
      <c r="A2065" s="22">
        <v>872665</v>
      </c>
      <c r="B2065" s="6">
        <v>45536</v>
      </c>
      <c r="C2065" s="22">
        <v>110000</v>
      </c>
      <c r="D2065" s="22">
        <v>107623</v>
      </c>
      <c r="E2065" s="22"/>
      <c r="F2065" s="22">
        <v>0</v>
      </c>
      <c r="G2065" s="22">
        <v>31605</v>
      </c>
      <c r="H2065" s="22">
        <v>0</v>
      </c>
      <c r="I2065" s="22">
        <v>0</v>
      </c>
      <c r="J2065" s="22">
        <v>468</v>
      </c>
      <c r="K2065" s="22">
        <v>101787</v>
      </c>
      <c r="L2065" s="23" t="s">
        <v>621</v>
      </c>
      <c r="M2065" s="23"/>
      <c r="N2065" s="23" t="s">
        <v>184</v>
      </c>
      <c r="O2065" s="23" t="s">
        <v>517</v>
      </c>
      <c r="P2065" s="22">
        <v>15</v>
      </c>
      <c r="Q2065" s="23" t="s">
        <v>518</v>
      </c>
      <c r="R2065" s="23"/>
      <c r="S2065" s="23"/>
      <c r="T2065" s="23"/>
      <c r="U2065" s="23"/>
      <c r="V2065" s="23" t="s">
        <v>519</v>
      </c>
      <c r="W2065" s="23" t="s">
        <v>188</v>
      </c>
      <c r="X2065" s="23" t="s">
        <v>601</v>
      </c>
      <c r="Y2065" s="22">
        <v>0</v>
      </c>
      <c r="Z2065" s="23"/>
      <c r="AA2065" s="23" t="s">
        <v>191</v>
      </c>
      <c r="AB2065" s="23"/>
      <c r="AC2065" s="23"/>
      <c r="AD2065" s="23"/>
      <c r="AE2065" s="23"/>
      <c r="AF2065" s="23" t="s">
        <v>190</v>
      </c>
      <c r="AG2065" s="23" t="s">
        <v>520</v>
      </c>
      <c r="AH2065" s="23" t="s">
        <v>281</v>
      </c>
      <c r="AI2065" s="23" t="s">
        <v>521</v>
      </c>
      <c r="AJ2065" s="23" t="b">
        <v>0</v>
      </c>
      <c r="AK2065" s="3">
        <v>109</v>
      </c>
      <c r="AL2065" s="3">
        <v>3404</v>
      </c>
      <c r="AM2065" s="3">
        <v>5034</v>
      </c>
      <c r="AN2065" s="24">
        <v>45536.338027893522</v>
      </c>
      <c r="AO2065" s="24">
        <v>45536.338027893522</v>
      </c>
      <c r="AP2065">
        <v>9</v>
      </c>
      <c r="AQ2065" t="s">
        <v>194</v>
      </c>
      <c r="AR2065">
        <v>244.33802789352194</v>
      </c>
      <c r="AS2065" t="s">
        <v>195</v>
      </c>
      <c r="AT2065" t="s">
        <v>308</v>
      </c>
      <c r="AU2065" t="s">
        <v>197</v>
      </c>
      <c r="AV2065" t="s">
        <v>300</v>
      </c>
      <c r="AW2065" t="s">
        <v>308</v>
      </c>
      <c r="AX2065" t="s">
        <v>197</v>
      </c>
      <c r="AY2065" t="s">
        <v>300</v>
      </c>
    </row>
    <row r="2066" spans="1:51" x14ac:dyDescent="0.45">
      <c r="A2066" s="22">
        <v>873063</v>
      </c>
      <c r="B2066" s="6">
        <v>45536</v>
      </c>
      <c r="C2066" s="22">
        <v>110000</v>
      </c>
      <c r="D2066" s="22">
        <v>102676</v>
      </c>
      <c r="E2066" s="22"/>
      <c r="F2066" s="22">
        <v>0</v>
      </c>
      <c r="G2066" s="22">
        <v>18451</v>
      </c>
      <c r="H2066" s="22">
        <v>0</v>
      </c>
      <c r="I2066" s="22">
        <v>0</v>
      </c>
      <c r="J2066" s="22">
        <v>2</v>
      </c>
      <c r="K2066" s="22">
        <v>101618</v>
      </c>
      <c r="L2066" s="23" t="s">
        <v>626</v>
      </c>
      <c r="M2066" s="23"/>
      <c r="N2066" s="23" t="s">
        <v>184</v>
      </c>
      <c r="O2066" s="23" t="s">
        <v>517</v>
      </c>
      <c r="P2066" s="22">
        <v>15</v>
      </c>
      <c r="Q2066" s="23" t="s">
        <v>518</v>
      </c>
      <c r="R2066" s="23"/>
      <c r="S2066" s="23"/>
      <c r="T2066" s="23"/>
      <c r="U2066" s="23"/>
      <c r="V2066" s="23" t="s">
        <v>519</v>
      </c>
      <c r="W2066" s="23" t="s">
        <v>188</v>
      </c>
      <c r="X2066" s="23" t="s">
        <v>601</v>
      </c>
      <c r="Y2066" s="22">
        <v>0</v>
      </c>
      <c r="Z2066" s="23"/>
      <c r="AA2066" s="23" t="s">
        <v>191</v>
      </c>
      <c r="AB2066" s="23"/>
      <c r="AC2066" s="23"/>
      <c r="AD2066" s="23"/>
      <c r="AE2066" s="23"/>
      <c r="AF2066" s="23" t="s">
        <v>190</v>
      </c>
      <c r="AG2066" s="23" t="s">
        <v>520</v>
      </c>
      <c r="AH2066" s="23" t="s">
        <v>281</v>
      </c>
      <c r="AI2066" s="23" t="s">
        <v>521</v>
      </c>
      <c r="AJ2066" s="23" t="b">
        <v>0</v>
      </c>
      <c r="AK2066" s="3">
        <v>64</v>
      </c>
      <c r="AL2066" s="3">
        <v>3404</v>
      </c>
      <c r="AM2066" s="3">
        <v>5408</v>
      </c>
      <c r="AN2066" s="24">
        <v>45536.405360956793</v>
      </c>
      <c r="AO2066" s="24">
        <v>45536.405360956793</v>
      </c>
      <c r="AP2066">
        <v>9</v>
      </c>
      <c r="AQ2066" t="s">
        <v>194</v>
      </c>
      <c r="AR2066">
        <v>244.40536095679272</v>
      </c>
      <c r="AS2066" t="s">
        <v>195</v>
      </c>
      <c r="AT2066" t="s">
        <v>238</v>
      </c>
      <c r="AU2066" t="s">
        <v>197</v>
      </c>
      <c r="AV2066" t="s">
        <v>302</v>
      </c>
      <c r="AW2066" t="s">
        <v>238</v>
      </c>
      <c r="AX2066" t="s">
        <v>197</v>
      </c>
      <c r="AY2066" t="s">
        <v>302</v>
      </c>
    </row>
    <row r="2067" spans="1:51" x14ac:dyDescent="0.45">
      <c r="A2067" s="22">
        <v>872505</v>
      </c>
      <c r="B2067" s="6">
        <v>45536</v>
      </c>
      <c r="C2067" s="22">
        <v>110000</v>
      </c>
      <c r="D2067" s="22">
        <v>106734</v>
      </c>
      <c r="E2067" s="22"/>
      <c r="F2067" s="22">
        <v>0</v>
      </c>
      <c r="G2067" s="22">
        <v>22537</v>
      </c>
      <c r="H2067" s="22">
        <v>0</v>
      </c>
      <c r="I2067" s="22">
        <v>0</v>
      </c>
      <c r="J2067" s="22">
        <v>0</v>
      </c>
      <c r="K2067" s="22">
        <v>101578</v>
      </c>
      <c r="L2067" s="23" t="s">
        <v>629</v>
      </c>
      <c r="M2067" s="23"/>
      <c r="N2067" s="23" t="s">
        <v>184</v>
      </c>
      <c r="O2067" s="23" t="s">
        <v>517</v>
      </c>
      <c r="P2067" s="22">
        <v>15</v>
      </c>
      <c r="Q2067" s="23" t="s">
        <v>518</v>
      </c>
      <c r="R2067" s="23"/>
      <c r="S2067" s="23"/>
      <c r="T2067" s="23"/>
      <c r="U2067" s="23"/>
      <c r="V2067" s="23" t="s">
        <v>519</v>
      </c>
      <c r="W2067" s="23" t="s">
        <v>188</v>
      </c>
      <c r="X2067" s="23" t="s">
        <v>601</v>
      </c>
      <c r="Y2067" s="22">
        <v>2</v>
      </c>
      <c r="Z2067" s="23"/>
      <c r="AA2067" s="23" t="s">
        <v>602</v>
      </c>
      <c r="AB2067" s="23"/>
      <c r="AC2067" s="23"/>
      <c r="AD2067" s="23"/>
      <c r="AE2067" s="23"/>
      <c r="AF2067" s="23" t="s">
        <v>190</v>
      </c>
      <c r="AG2067" s="23" t="s">
        <v>520</v>
      </c>
      <c r="AH2067" s="23" t="s">
        <v>281</v>
      </c>
      <c r="AI2067" s="23" t="s">
        <v>521</v>
      </c>
      <c r="AJ2067" s="23" t="b">
        <v>0</v>
      </c>
      <c r="AK2067" s="3">
        <v>127</v>
      </c>
      <c r="AL2067" s="3">
        <v>3404</v>
      </c>
      <c r="AM2067" s="3">
        <v>4892</v>
      </c>
      <c r="AN2067" s="24">
        <v>45536.308229050926</v>
      </c>
      <c r="AO2067" s="24">
        <v>45536.308229050926</v>
      </c>
      <c r="AP2067">
        <v>9</v>
      </c>
      <c r="AQ2067" t="s">
        <v>194</v>
      </c>
      <c r="AR2067">
        <v>244.30822905092646</v>
      </c>
      <c r="AS2067" t="s">
        <v>195</v>
      </c>
      <c r="AT2067" t="s">
        <v>408</v>
      </c>
      <c r="AU2067" t="s">
        <v>197</v>
      </c>
      <c r="AV2067" t="s">
        <v>199</v>
      </c>
      <c r="AW2067" t="s">
        <v>408</v>
      </c>
      <c r="AX2067" t="s">
        <v>197</v>
      </c>
      <c r="AY2067" t="s">
        <v>199</v>
      </c>
    </row>
    <row r="2068" spans="1:51" x14ac:dyDescent="0.45">
      <c r="A2068" s="22">
        <v>872116</v>
      </c>
      <c r="B2068" s="6">
        <v>45536</v>
      </c>
      <c r="C2068" s="22">
        <v>110000</v>
      </c>
      <c r="D2068" s="22">
        <v>116754</v>
      </c>
      <c r="E2068" s="22"/>
      <c r="F2068" s="22">
        <v>0</v>
      </c>
      <c r="G2068" s="22">
        <v>22889</v>
      </c>
      <c r="H2068" s="22">
        <v>0</v>
      </c>
      <c r="I2068" s="22">
        <v>0</v>
      </c>
      <c r="J2068" s="22">
        <v>164</v>
      </c>
      <c r="K2068" s="22">
        <v>102100</v>
      </c>
      <c r="L2068" s="23" t="s">
        <v>635</v>
      </c>
      <c r="M2068" s="23"/>
      <c r="N2068" s="23" t="s">
        <v>184</v>
      </c>
      <c r="O2068" s="23" t="s">
        <v>517</v>
      </c>
      <c r="P2068" s="22">
        <v>15</v>
      </c>
      <c r="Q2068" s="23" t="s">
        <v>518</v>
      </c>
      <c r="R2068" s="23"/>
      <c r="S2068" s="23"/>
      <c r="T2068" s="23"/>
      <c r="U2068" s="23"/>
      <c r="V2068" s="23" t="s">
        <v>519</v>
      </c>
      <c r="W2068" s="23" t="s">
        <v>188</v>
      </c>
      <c r="X2068" s="23" t="s">
        <v>601</v>
      </c>
      <c r="Y2068" s="22">
        <v>0</v>
      </c>
      <c r="Z2068" s="23"/>
      <c r="AA2068" s="23" t="s">
        <v>191</v>
      </c>
      <c r="AB2068" s="23"/>
      <c r="AC2068" s="23"/>
      <c r="AD2068" s="23"/>
      <c r="AE2068" s="23"/>
      <c r="AF2068" s="23" t="s">
        <v>190</v>
      </c>
      <c r="AG2068" s="23" t="s">
        <v>520</v>
      </c>
      <c r="AH2068" s="23" t="s">
        <v>281</v>
      </c>
      <c r="AI2068" s="23" t="s">
        <v>521</v>
      </c>
      <c r="AJ2068" s="23" t="b">
        <v>0</v>
      </c>
      <c r="AK2068" s="3">
        <v>122</v>
      </c>
      <c r="AL2068" s="3">
        <v>3404</v>
      </c>
      <c r="AM2068" s="3">
        <v>4612</v>
      </c>
      <c r="AN2068" s="24">
        <v>45536.220200771604</v>
      </c>
      <c r="AO2068" s="24">
        <v>45536.220200771604</v>
      </c>
      <c r="AP2068">
        <v>9</v>
      </c>
      <c r="AQ2068" t="s">
        <v>194</v>
      </c>
      <c r="AR2068">
        <v>244.22020077160414</v>
      </c>
      <c r="AS2068" t="s">
        <v>195</v>
      </c>
      <c r="AT2068" t="s">
        <v>296</v>
      </c>
      <c r="AU2068" t="s">
        <v>197</v>
      </c>
      <c r="AV2068" t="s">
        <v>233</v>
      </c>
      <c r="AW2068" t="s">
        <v>296</v>
      </c>
      <c r="AX2068" t="s">
        <v>197</v>
      </c>
      <c r="AY2068" t="s">
        <v>233</v>
      </c>
    </row>
    <row r="2069" spans="1:51" x14ac:dyDescent="0.45">
      <c r="A2069" s="22">
        <v>872490</v>
      </c>
      <c r="B2069" s="6">
        <v>45536</v>
      </c>
      <c r="C2069" s="22">
        <v>110000</v>
      </c>
      <c r="D2069" s="22">
        <v>98247</v>
      </c>
      <c r="E2069" s="22"/>
      <c r="F2069" s="22">
        <v>0</v>
      </c>
      <c r="G2069" s="22">
        <v>18337</v>
      </c>
      <c r="H2069" s="22">
        <v>0</v>
      </c>
      <c r="I2069" s="22">
        <v>0</v>
      </c>
      <c r="J2069" s="22">
        <v>0</v>
      </c>
      <c r="K2069" s="22">
        <v>102121</v>
      </c>
      <c r="L2069" s="23" t="s">
        <v>638</v>
      </c>
      <c r="M2069" s="23"/>
      <c r="N2069" s="23" t="s">
        <v>184</v>
      </c>
      <c r="O2069" s="23" t="s">
        <v>517</v>
      </c>
      <c r="P2069" s="22">
        <v>15</v>
      </c>
      <c r="Q2069" s="23" t="s">
        <v>518</v>
      </c>
      <c r="R2069" s="23"/>
      <c r="S2069" s="23"/>
      <c r="T2069" s="23"/>
      <c r="U2069" s="23"/>
      <c r="V2069" s="23" t="s">
        <v>519</v>
      </c>
      <c r="W2069" s="23" t="s">
        <v>188</v>
      </c>
      <c r="X2069" s="23" t="s">
        <v>601</v>
      </c>
      <c r="Y2069" s="22">
        <v>0</v>
      </c>
      <c r="Z2069" s="23"/>
      <c r="AA2069" s="23" t="s">
        <v>191</v>
      </c>
      <c r="AB2069" s="23"/>
      <c r="AC2069" s="23"/>
      <c r="AD2069" s="23"/>
      <c r="AE2069" s="23"/>
      <c r="AF2069" s="23" t="s">
        <v>190</v>
      </c>
      <c r="AG2069" s="23" t="s">
        <v>520</v>
      </c>
      <c r="AH2069" s="23" t="s">
        <v>281</v>
      </c>
      <c r="AI2069" s="23" t="s">
        <v>521</v>
      </c>
      <c r="AJ2069" s="23" t="b">
        <v>0</v>
      </c>
      <c r="AK2069" s="3">
        <v>114</v>
      </c>
      <c r="AL2069" s="3">
        <v>3404</v>
      </c>
      <c r="AM2069" s="3">
        <v>4877</v>
      </c>
      <c r="AN2069" s="24">
        <v>45536.305756867281</v>
      </c>
      <c r="AO2069" s="24">
        <v>45536.305756867281</v>
      </c>
      <c r="AP2069">
        <v>9</v>
      </c>
      <c r="AQ2069" t="s">
        <v>194</v>
      </c>
      <c r="AR2069">
        <v>244.30575686728116</v>
      </c>
      <c r="AS2069" t="s">
        <v>195</v>
      </c>
      <c r="AT2069" t="s">
        <v>408</v>
      </c>
      <c r="AU2069" t="s">
        <v>197</v>
      </c>
      <c r="AV2069" t="s">
        <v>229</v>
      </c>
      <c r="AW2069" t="s">
        <v>408</v>
      </c>
      <c r="AX2069" t="s">
        <v>197</v>
      </c>
      <c r="AY2069" t="s">
        <v>229</v>
      </c>
    </row>
    <row r="2070" spans="1:51" x14ac:dyDescent="0.45">
      <c r="A2070" s="22">
        <v>873288</v>
      </c>
      <c r="B2070" s="6">
        <v>45536</v>
      </c>
      <c r="C2070" s="22">
        <v>110000</v>
      </c>
      <c r="D2070" s="22">
        <v>104914</v>
      </c>
      <c r="E2070" s="22"/>
      <c r="F2070" s="22">
        <v>0</v>
      </c>
      <c r="G2070" s="22">
        <v>19355</v>
      </c>
      <c r="H2070" s="22">
        <v>0</v>
      </c>
      <c r="I2070" s="22">
        <v>0</v>
      </c>
      <c r="J2070" s="22">
        <v>34</v>
      </c>
      <c r="K2070" s="22">
        <v>102134</v>
      </c>
      <c r="L2070" s="23" t="s">
        <v>639</v>
      </c>
      <c r="M2070" s="23"/>
      <c r="N2070" s="23" t="s">
        <v>184</v>
      </c>
      <c r="O2070" s="23" t="s">
        <v>517</v>
      </c>
      <c r="P2070" s="22">
        <v>15</v>
      </c>
      <c r="Q2070" s="23" t="s">
        <v>518</v>
      </c>
      <c r="R2070" s="23"/>
      <c r="S2070" s="23"/>
      <c r="T2070" s="23"/>
      <c r="U2070" s="23"/>
      <c r="V2070" s="23" t="s">
        <v>519</v>
      </c>
      <c r="W2070" s="23" t="s">
        <v>188</v>
      </c>
      <c r="X2070" s="23" t="s">
        <v>601</v>
      </c>
      <c r="Y2070" s="22">
        <v>0</v>
      </c>
      <c r="Z2070" s="23"/>
      <c r="AA2070" s="23" t="s">
        <v>191</v>
      </c>
      <c r="AB2070" s="23"/>
      <c r="AC2070" s="23"/>
      <c r="AD2070" s="23"/>
      <c r="AE2070" s="23"/>
      <c r="AF2070" s="23" t="s">
        <v>190</v>
      </c>
      <c r="AG2070" s="23" t="s">
        <v>520</v>
      </c>
      <c r="AH2070" s="23" t="s">
        <v>281</v>
      </c>
      <c r="AI2070" s="23" t="s">
        <v>521</v>
      </c>
      <c r="AJ2070" s="23" t="b">
        <v>0</v>
      </c>
      <c r="AK2070" s="3">
        <v>55</v>
      </c>
      <c r="AL2070" s="3">
        <v>3404</v>
      </c>
      <c r="AM2070" s="3">
        <v>5540</v>
      </c>
      <c r="AN2070" s="24">
        <v>45536.435869521607</v>
      </c>
      <c r="AO2070" s="24">
        <v>45536.435869521607</v>
      </c>
      <c r="AP2070">
        <v>9</v>
      </c>
      <c r="AQ2070" t="s">
        <v>194</v>
      </c>
      <c r="AR2070">
        <v>244.43586952160695</v>
      </c>
      <c r="AS2070" t="s">
        <v>195</v>
      </c>
      <c r="AT2070" t="s">
        <v>223</v>
      </c>
      <c r="AU2070" t="s">
        <v>197</v>
      </c>
      <c r="AV2070" t="s">
        <v>307</v>
      </c>
      <c r="AW2070" t="s">
        <v>223</v>
      </c>
      <c r="AX2070" t="s">
        <v>197</v>
      </c>
      <c r="AY2070" t="s">
        <v>307</v>
      </c>
    </row>
    <row r="2071" spans="1:51" x14ac:dyDescent="0.45">
      <c r="A2071" s="22">
        <v>873065</v>
      </c>
      <c r="B2071" s="6">
        <v>45536</v>
      </c>
      <c r="C2071" s="22">
        <v>110000</v>
      </c>
      <c r="D2071" s="22">
        <v>104803</v>
      </c>
      <c r="E2071" s="22"/>
      <c r="F2071" s="22">
        <v>0</v>
      </c>
      <c r="G2071" s="22">
        <v>18571</v>
      </c>
      <c r="H2071" s="22">
        <v>0</v>
      </c>
      <c r="I2071" s="22">
        <v>0</v>
      </c>
      <c r="J2071" s="22">
        <v>6</v>
      </c>
      <c r="K2071" s="22">
        <v>102180</v>
      </c>
      <c r="L2071" s="23" t="s">
        <v>640</v>
      </c>
      <c r="M2071" s="23"/>
      <c r="N2071" s="23" t="s">
        <v>184</v>
      </c>
      <c r="O2071" s="23" t="s">
        <v>517</v>
      </c>
      <c r="P2071" s="22">
        <v>15</v>
      </c>
      <c r="Q2071" s="23" t="s">
        <v>518</v>
      </c>
      <c r="R2071" s="23"/>
      <c r="S2071" s="23"/>
      <c r="T2071" s="23"/>
      <c r="U2071" s="23"/>
      <c r="V2071" s="23" t="s">
        <v>519</v>
      </c>
      <c r="W2071" s="23" t="s">
        <v>188</v>
      </c>
      <c r="X2071" s="23" t="s">
        <v>601</v>
      </c>
      <c r="Y2071" s="22">
        <v>0</v>
      </c>
      <c r="Z2071" s="23"/>
      <c r="AA2071" s="23" t="s">
        <v>191</v>
      </c>
      <c r="AB2071" s="23"/>
      <c r="AC2071" s="23"/>
      <c r="AD2071" s="23"/>
      <c r="AE2071" s="23"/>
      <c r="AF2071" s="23" t="s">
        <v>190</v>
      </c>
      <c r="AG2071" s="23" t="s">
        <v>520</v>
      </c>
      <c r="AH2071" s="23" t="s">
        <v>281</v>
      </c>
      <c r="AI2071" s="23" t="s">
        <v>521</v>
      </c>
      <c r="AJ2071" s="23" t="b">
        <v>0</v>
      </c>
      <c r="AK2071" s="3">
        <v>64</v>
      </c>
      <c r="AL2071" s="3">
        <v>3404</v>
      </c>
      <c r="AM2071" s="3">
        <v>5410</v>
      </c>
      <c r="AN2071" s="24">
        <v>45536.405451427469</v>
      </c>
      <c r="AO2071" s="24">
        <v>45536.405451427469</v>
      </c>
      <c r="AP2071">
        <v>9</v>
      </c>
      <c r="AQ2071" t="s">
        <v>194</v>
      </c>
      <c r="AR2071">
        <v>244.40545142746851</v>
      </c>
      <c r="AS2071" t="s">
        <v>195</v>
      </c>
      <c r="AT2071" t="s">
        <v>238</v>
      </c>
      <c r="AU2071" t="s">
        <v>197</v>
      </c>
      <c r="AV2071" t="s">
        <v>199</v>
      </c>
      <c r="AW2071" t="s">
        <v>238</v>
      </c>
      <c r="AX2071" t="s">
        <v>197</v>
      </c>
      <c r="AY2071" t="s">
        <v>199</v>
      </c>
    </row>
    <row r="2072" spans="1:51" x14ac:dyDescent="0.45">
      <c r="A2072" s="22">
        <v>872666</v>
      </c>
      <c r="B2072" s="6">
        <v>45536</v>
      </c>
      <c r="C2072" s="22">
        <v>110000</v>
      </c>
      <c r="D2072" s="22">
        <v>105090</v>
      </c>
      <c r="E2072" s="22"/>
      <c r="F2072" s="22">
        <v>0</v>
      </c>
      <c r="G2072" s="22">
        <v>18906</v>
      </c>
      <c r="H2072" s="22">
        <v>0</v>
      </c>
      <c r="I2072" s="22">
        <v>0</v>
      </c>
      <c r="J2072" s="22">
        <v>17</v>
      </c>
      <c r="K2072" s="22">
        <v>101573</v>
      </c>
      <c r="L2072" s="23" t="s">
        <v>648</v>
      </c>
      <c r="M2072" s="23"/>
      <c r="N2072" s="23" t="s">
        <v>184</v>
      </c>
      <c r="O2072" s="23" t="s">
        <v>517</v>
      </c>
      <c r="P2072" s="22">
        <v>15</v>
      </c>
      <c r="Q2072" s="23" t="s">
        <v>518</v>
      </c>
      <c r="R2072" s="23"/>
      <c r="S2072" s="23"/>
      <c r="T2072" s="23"/>
      <c r="U2072" s="23"/>
      <c r="V2072" s="23" t="s">
        <v>519</v>
      </c>
      <c r="W2072" s="23" t="s">
        <v>188</v>
      </c>
      <c r="X2072" s="23" t="s">
        <v>601</v>
      </c>
      <c r="Y2072" s="22">
        <v>2</v>
      </c>
      <c r="Z2072" s="23"/>
      <c r="AA2072" s="23" t="s">
        <v>602</v>
      </c>
      <c r="AB2072" s="23"/>
      <c r="AC2072" s="23"/>
      <c r="AD2072" s="23"/>
      <c r="AE2072" s="23"/>
      <c r="AF2072" s="23" t="s">
        <v>190</v>
      </c>
      <c r="AG2072" s="23" t="s">
        <v>520</v>
      </c>
      <c r="AH2072" s="23" t="s">
        <v>281</v>
      </c>
      <c r="AI2072" s="23" t="s">
        <v>521</v>
      </c>
      <c r="AJ2072" s="23" t="b">
        <v>0</v>
      </c>
      <c r="AK2072" s="3">
        <v>124</v>
      </c>
      <c r="AL2072" s="3">
        <v>3404</v>
      </c>
      <c r="AM2072" s="3">
        <v>5035</v>
      </c>
      <c r="AN2072" s="24">
        <v>45536.338128009258</v>
      </c>
      <c r="AO2072" s="24">
        <v>45536.338128009258</v>
      </c>
      <c r="AP2072">
        <v>9</v>
      </c>
      <c r="AQ2072" t="s">
        <v>194</v>
      </c>
      <c r="AR2072">
        <v>244.33812800925807</v>
      </c>
      <c r="AS2072" t="s">
        <v>195</v>
      </c>
      <c r="AT2072" t="s">
        <v>308</v>
      </c>
      <c r="AU2072" t="s">
        <v>197</v>
      </c>
      <c r="AV2072" t="s">
        <v>287</v>
      </c>
      <c r="AW2072" t="s">
        <v>308</v>
      </c>
      <c r="AX2072" t="s">
        <v>197</v>
      </c>
      <c r="AY2072" t="s">
        <v>287</v>
      </c>
    </row>
    <row r="2073" spans="1:51" x14ac:dyDescent="0.45">
      <c r="A2073" s="22">
        <v>873059</v>
      </c>
      <c r="B2073" s="6">
        <v>45536</v>
      </c>
      <c r="C2073" s="22">
        <v>110000</v>
      </c>
      <c r="D2073" s="22">
        <v>104513</v>
      </c>
      <c r="E2073" s="22"/>
      <c r="F2073" s="22">
        <v>0</v>
      </c>
      <c r="G2073" s="22">
        <v>18917</v>
      </c>
      <c r="H2073" s="22">
        <v>0</v>
      </c>
      <c r="I2073" s="22">
        <v>0</v>
      </c>
      <c r="J2073" s="22">
        <v>18</v>
      </c>
      <c r="K2073" s="22">
        <v>102254</v>
      </c>
      <c r="L2073" s="23" t="s">
        <v>653</v>
      </c>
      <c r="M2073" s="23"/>
      <c r="N2073" s="23" t="s">
        <v>184</v>
      </c>
      <c r="O2073" s="23" t="s">
        <v>517</v>
      </c>
      <c r="P2073" s="22">
        <v>15</v>
      </c>
      <c r="Q2073" s="23" t="s">
        <v>518</v>
      </c>
      <c r="R2073" s="23"/>
      <c r="S2073" s="23"/>
      <c r="T2073" s="23"/>
      <c r="U2073" s="23"/>
      <c r="V2073" s="23" t="s">
        <v>519</v>
      </c>
      <c r="W2073" s="23" t="s">
        <v>188</v>
      </c>
      <c r="X2073" s="23" t="s">
        <v>601</v>
      </c>
      <c r="Y2073" s="22">
        <v>0</v>
      </c>
      <c r="Z2073" s="23"/>
      <c r="AA2073" s="23" t="s">
        <v>191</v>
      </c>
      <c r="AB2073" s="23"/>
      <c r="AC2073" s="23"/>
      <c r="AD2073" s="23"/>
      <c r="AE2073" s="23"/>
      <c r="AF2073" s="23" t="s">
        <v>190</v>
      </c>
      <c r="AG2073" s="23" t="s">
        <v>520</v>
      </c>
      <c r="AH2073" s="23" t="s">
        <v>281</v>
      </c>
      <c r="AI2073" s="23" t="s">
        <v>521</v>
      </c>
      <c r="AJ2073" s="23" t="b">
        <v>0</v>
      </c>
      <c r="AK2073" s="3">
        <v>61</v>
      </c>
      <c r="AL2073" s="3">
        <v>3404</v>
      </c>
      <c r="AM2073" s="3">
        <v>5404</v>
      </c>
      <c r="AN2073" s="24">
        <v>45536.405168750003</v>
      </c>
      <c r="AO2073" s="24">
        <v>45536.405168750003</v>
      </c>
      <c r="AP2073">
        <v>9</v>
      </c>
      <c r="AQ2073" t="s">
        <v>194</v>
      </c>
      <c r="AR2073">
        <v>244.40516875000321</v>
      </c>
      <c r="AS2073" t="s">
        <v>195</v>
      </c>
      <c r="AT2073" t="s">
        <v>238</v>
      </c>
      <c r="AU2073" t="s">
        <v>197</v>
      </c>
      <c r="AV2073" t="s">
        <v>241</v>
      </c>
      <c r="AW2073" t="s">
        <v>238</v>
      </c>
      <c r="AX2073" t="s">
        <v>197</v>
      </c>
      <c r="AY2073" t="s">
        <v>241</v>
      </c>
    </row>
    <row r="2074" spans="1:51" x14ac:dyDescent="0.45">
      <c r="A2074" s="22">
        <v>873061</v>
      </c>
      <c r="B2074" s="6">
        <v>45536</v>
      </c>
      <c r="C2074" s="22">
        <v>110000</v>
      </c>
      <c r="D2074" s="22">
        <v>105852</v>
      </c>
      <c r="E2074" s="22"/>
      <c r="F2074" s="22">
        <v>0</v>
      </c>
      <c r="G2074" s="22">
        <v>21251</v>
      </c>
      <c r="H2074" s="22">
        <v>0</v>
      </c>
      <c r="I2074" s="22">
        <v>0</v>
      </c>
      <c r="J2074" s="22">
        <v>103</v>
      </c>
      <c r="K2074" s="22">
        <v>102271</v>
      </c>
      <c r="L2074" s="23" t="s">
        <v>656</v>
      </c>
      <c r="M2074" s="23"/>
      <c r="N2074" s="23" t="s">
        <v>184</v>
      </c>
      <c r="O2074" s="23" t="s">
        <v>517</v>
      </c>
      <c r="P2074" s="22">
        <v>15</v>
      </c>
      <c r="Q2074" s="23" t="s">
        <v>518</v>
      </c>
      <c r="R2074" s="23"/>
      <c r="S2074" s="23"/>
      <c r="T2074" s="23"/>
      <c r="U2074" s="23"/>
      <c r="V2074" s="23" t="s">
        <v>519</v>
      </c>
      <c r="W2074" s="23" t="s">
        <v>188</v>
      </c>
      <c r="X2074" s="23" t="s">
        <v>601</v>
      </c>
      <c r="Y2074" s="22">
        <v>0</v>
      </c>
      <c r="Z2074" s="23"/>
      <c r="AA2074" s="23" t="s">
        <v>191</v>
      </c>
      <c r="AB2074" s="23"/>
      <c r="AC2074" s="23"/>
      <c r="AD2074" s="23"/>
      <c r="AE2074" s="23"/>
      <c r="AF2074" s="23" t="s">
        <v>190</v>
      </c>
      <c r="AG2074" s="23" t="s">
        <v>520</v>
      </c>
      <c r="AH2074" s="23" t="s">
        <v>281</v>
      </c>
      <c r="AI2074" s="23" t="s">
        <v>521</v>
      </c>
      <c r="AJ2074" s="23" t="b">
        <v>0</v>
      </c>
      <c r="AK2074" s="3">
        <v>61</v>
      </c>
      <c r="AL2074" s="3">
        <v>3404</v>
      </c>
      <c r="AM2074" s="3">
        <v>5406</v>
      </c>
      <c r="AN2074" s="24">
        <v>45536.405264891975</v>
      </c>
      <c r="AO2074" s="24">
        <v>45536.405264891975</v>
      </c>
      <c r="AP2074">
        <v>9</v>
      </c>
      <c r="AQ2074" t="s">
        <v>194</v>
      </c>
      <c r="AR2074">
        <v>244.40526489197509</v>
      </c>
      <c r="AS2074" t="s">
        <v>195</v>
      </c>
      <c r="AT2074" t="s">
        <v>238</v>
      </c>
      <c r="AU2074" t="s">
        <v>197</v>
      </c>
      <c r="AV2074" t="s">
        <v>314</v>
      </c>
      <c r="AW2074" t="s">
        <v>238</v>
      </c>
      <c r="AX2074" t="s">
        <v>197</v>
      </c>
      <c r="AY2074" t="s">
        <v>314</v>
      </c>
    </row>
    <row r="2075" spans="1:51" x14ac:dyDescent="0.45">
      <c r="A2075" s="22">
        <v>872482</v>
      </c>
      <c r="B2075" s="6">
        <v>45536</v>
      </c>
      <c r="C2075" s="22">
        <v>110000</v>
      </c>
      <c r="D2075" s="22">
        <v>115180</v>
      </c>
      <c r="E2075" s="22"/>
      <c r="F2075" s="22">
        <v>0</v>
      </c>
      <c r="G2075" s="22">
        <v>19071</v>
      </c>
      <c r="H2075" s="22">
        <v>0</v>
      </c>
      <c r="I2075" s="22">
        <v>0</v>
      </c>
      <c r="J2075" s="22">
        <v>5</v>
      </c>
      <c r="K2075" s="22">
        <v>102303</v>
      </c>
      <c r="L2075" s="23" t="s">
        <v>657</v>
      </c>
      <c r="M2075" s="23"/>
      <c r="N2075" s="23" t="s">
        <v>184</v>
      </c>
      <c r="O2075" s="23" t="s">
        <v>517</v>
      </c>
      <c r="P2075" s="22">
        <v>15</v>
      </c>
      <c r="Q2075" s="23" t="s">
        <v>518</v>
      </c>
      <c r="R2075" s="23"/>
      <c r="S2075" s="23"/>
      <c r="T2075" s="23"/>
      <c r="U2075" s="23"/>
      <c r="V2075" s="23" t="s">
        <v>519</v>
      </c>
      <c r="W2075" s="23" t="s">
        <v>188</v>
      </c>
      <c r="X2075" s="23" t="s">
        <v>601</v>
      </c>
      <c r="Y2075" s="22">
        <v>2</v>
      </c>
      <c r="Z2075" s="23"/>
      <c r="AA2075" s="23" t="s">
        <v>602</v>
      </c>
      <c r="AB2075" s="23"/>
      <c r="AC2075" s="23"/>
      <c r="AD2075" s="23"/>
      <c r="AE2075" s="23"/>
      <c r="AF2075" s="23" t="s">
        <v>190</v>
      </c>
      <c r="AG2075" s="23" t="s">
        <v>520</v>
      </c>
      <c r="AH2075" s="23" t="s">
        <v>281</v>
      </c>
      <c r="AI2075" s="23" t="s">
        <v>521</v>
      </c>
      <c r="AJ2075" s="23" t="b">
        <v>0</v>
      </c>
      <c r="AK2075" s="3">
        <v>115</v>
      </c>
      <c r="AL2075" s="3">
        <v>3404</v>
      </c>
      <c r="AM2075" s="3">
        <v>4869</v>
      </c>
      <c r="AN2075" s="24">
        <v>45536.305520254631</v>
      </c>
      <c r="AO2075" s="24">
        <v>45536.305520254631</v>
      </c>
      <c r="AP2075">
        <v>9</v>
      </c>
      <c r="AQ2075" t="s">
        <v>194</v>
      </c>
      <c r="AR2075">
        <v>244.30552025463112</v>
      </c>
      <c r="AS2075" t="s">
        <v>195</v>
      </c>
      <c r="AT2075" t="s">
        <v>408</v>
      </c>
      <c r="AU2075" t="s">
        <v>197</v>
      </c>
      <c r="AV2075" t="s">
        <v>285</v>
      </c>
      <c r="AW2075" t="s">
        <v>408</v>
      </c>
      <c r="AX2075" t="s">
        <v>197</v>
      </c>
      <c r="AY2075" t="s">
        <v>285</v>
      </c>
    </row>
    <row r="2076" spans="1:51" x14ac:dyDescent="0.45">
      <c r="A2076" s="22">
        <v>872349</v>
      </c>
      <c r="B2076" s="6">
        <v>45536</v>
      </c>
      <c r="C2076" s="22">
        <v>110000</v>
      </c>
      <c r="D2076" s="22">
        <v>105814</v>
      </c>
      <c r="E2076" s="22"/>
      <c r="F2076" s="22">
        <v>0</v>
      </c>
      <c r="G2076" s="22">
        <v>18937</v>
      </c>
      <c r="H2076" s="22">
        <v>0</v>
      </c>
      <c r="I2076" s="22">
        <v>0</v>
      </c>
      <c r="J2076" s="22">
        <v>18</v>
      </c>
      <c r="K2076" s="22">
        <v>102306</v>
      </c>
      <c r="L2076" s="23" t="s">
        <v>658</v>
      </c>
      <c r="M2076" s="23"/>
      <c r="N2076" s="23" t="s">
        <v>184</v>
      </c>
      <c r="O2076" s="23" t="s">
        <v>517</v>
      </c>
      <c r="P2076" s="22">
        <v>15</v>
      </c>
      <c r="Q2076" s="23" t="s">
        <v>518</v>
      </c>
      <c r="R2076" s="23"/>
      <c r="S2076" s="23"/>
      <c r="T2076" s="23"/>
      <c r="U2076" s="23"/>
      <c r="V2076" s="23" t="s">
        <v>519</v>
      </c>
      <c r="W2076" s="23" t="s">
        <v>188</v>
      </c>
      <c r="X2076" s="23" t="s">
        <v>601</v>
      </c>
      <c r="Y2076" s="22">
        <v>0</v>
      </c>
      <c r="Z2076" s="23"/>
      <c r="AA2076" s="23" t="s">
        <v>191</v>
      </c>
      <c r="AB2076" s="23"/>
      <c r="AC2076" s="23"/>
      <c r="AD2076" s="23"/>
      <c r="AE2076" s="23"/>
      <c r="AF2076" s="23" t="s">
        <v>190</v>
      </c>
      <c r="AG2076" s="23" t="s">
        <v>520</v>
      </c>
      <c r="AH2076" s="23" t="s">
        <v>281</v>
      </c>
      <c r="AI2076" s="23" t="s">
        <v>521</v>
      </c>
      <c r="AJ2076" s="23" t="b">
        <v>0</v>
      </c>
      <c r="AK2076" s="3">
        <v>136</v>
      </c>
      <c r="AL2076" s="3">
        <v>3404</v>
      </c>
      <c r="AM2076" s="3">
        <v>4763</v>
      </c>
      <c r="AN2076" s="24">
        <v>45536.28290810185</v>
      </c>
      <c r="AO2076" s="24">
        <v>45536.28290810185</v>
      </c>
      <c r="AP2076">
        <v>9</v>
      </c>
      <c r="AQ2076" t="s">
        <v>194</v>
      </c>
      <c r="AR2076">
        <v>244.2829081018499</v>
      </c>
      <c r="AS2076" t="s">
        <v>195</v>
      </c>
      <c r="AT2076" t="s">
        <v>222</v>
      </c>
      <c r="AU2076" t="s">
        <v>197</v>
      </c>
      <c r="AV2076" t="s">
        <v>206</v>
      </c>
      <c r="AW2076" t="s">
        <v>222</v>
      </c>
      <c r="AX2076" t="s">
        <v>197</v>
      </c>
      <c r="AY2076" t="s">
        <v>206</v>
      </c>
    </row>
    <row r="2077" spans="1:51" x14ac:dyDescent="0.45">
      <c r="A2077" s="22">
        <v>872673</v>
      </c>
      <c r="B2077" s="6">
        <v>45536</v>
      </c>
      <c r="C2077" s="22">
        <v>110000</v>
      </c>
      <c r="D2077" s="22">
        <v>105644</v>
      </c>
      <c r="E2077" s="22"/>
      <c r="F2077" s="22">
        <v>0</v>
      </c>
      <c r="G2077" s="22">
        <v>18805</v>
      </c>
      <c r="H2077" s="22">
        <v>0</v>
      </c>
      <c r="I2077" s="22">
        <v>0</v>
      </c>
      <c r="J2077" s="22">
        <v>14</v>
      </c>
      <c r="K2077" s="22">
        <v>102347</v>
      </c>
      <c r="L2077" s="23" t="s">
        <v>660</v>
      </c>
      <c r="M2077" s="23"/>
      <c r="N2077" s="23" t="s">
        <v>184</v>
      </c>
      <c r="O2077" s="23" t="s">
        <v>517</v>
      </c>
      <c r="P2077" s="22">
        <v>15</v>
      </c>
      <c r="Q2077" s="23" t="s">
        <v>518</v>
      </c>
      <c r="R2077" s="23"/>
      <c r="S2077" s="23"/>
      <c r="T2077" s="23"/>
      <c r="U2077" s="23"/>
      <c r="V2077" s="23" t="s">
        <v>519</v>
      </c>
      <c r="W2077" s="23" t="s">
        <v>188</v>
      </c>
      <c r="X2077" s="23" t="s">
        <v>601</v>
      </c>
      <c r="Y2077" s="22">
        <v>0</v>
      </c>
      <c r="Z2077" s="23"/>
      <c r="AA2077" s="23" t="s">
        <v>191</v>
      </c>
      <c r="AB2077" s="23"/>
      <c r="AC2077" s="23"/>
      <c r="AD2077" s="23"/>
      <c r="AE2077" s="23"/>
      <c r="AF2077" s="23" t="s">
        <v>190</v>
      </c>
      <c r="AG2077" s="23" t="s">
        <v>520</v>
      </c>
      <c r="AH2077" s="23" t="s">
        <v>281</v>
      </c>
      <c r="AI2077" s="23" t="s">
        <v>521</v>
      </c>
      <c r="AJ2077" s="23" t="b">
        <v>0</v>
      </c>
      <c r="AK2077" s="3">
        <v>109</v>
      </c>
      <c r="AL2077" s="3">
        <v>3404</v>
      </c>
      <c r="AM2077" s="3">
        <v>5042</v>
      </c>
      <c r="AN2077" s="24">
        <v>45536.338401195986</v>
      </c>
      <c r="AO2077" s="24">
        <v>45536.338401195986</v>
      </c>
      <c r="AP2077">
        <v>9</v>
      </c>
      <c r="AQ2077" t="s">
        <v>194</v>
      </c>
      <c r="AR2077">
        <v>244.33840119598608</v>
      </c>
      <c r="AS2077" t="s">
        <v>195</v>
      </c>
      <c r="AT2077" t="s">
        <v>308</v>
      </c>
      <c r="AU2077" t="s">
        <v>197</v>
      </c>
      <c r="AV2077" t="s">
        <v>230</v>
      </c>
      <c r="AW2077" t="s">
        <v>308</v>
      </c>
      <c r="AX2077" t="s">
        <v>197</v>
      </c>
      <c r="AY2077" t="s">
        <v>230</v>
      </c>
    </row>
    <row r="2078" spans="1:51" x14ac:dyDescent="0.45">
      <c r="A2078" s="22">
        <v>873721</v>
      </c>
      <c r="B2078" s="6">
        <v>45536</v>
      </c>
      <c r="C2078" s="22">
        <v>110000</v>
      </c>
      <c r="D2078" s="22">
        <v>105090</v>
      </c>
      <c r="E2078" s="22"/>
      <c r="F2078" s="22">
        <v>0</v>
      </c>
      <c r="G2078" s="22">
        <v>11469</v>
      </c>
      <c r="H2078" s="22">
        <v>5</v>
      </c>
      <c r="I2078" s="22"/>
      <c r="J2078" s="22">
        <v>767</v>
      </c>
      <c r="K2078" s="22">
        <v>101473</v>
      </c>
      <c r="L2078" s="23" t="s">
        <v>827</v>
      </c>
      <c r="M2078" s="23"/>
      <c r="N2078" s="23" t="s">
        <v>184</v>
      </c>
      <c r="O2078" s="23" t="s">
        <v>481</v>
      </c>
      <c r="P2078" s="22">
        <v>20</v>
      </c>
      <c r="Q2078" s="23" t="s">
        <v>186</v>
      </c>
      <c r="R2078" s="23"/>
      <c r="S2078" s="23"/>
      <c r="T2078" s="23"/>
      <c r="U2078" s="23"/>
      <c r="V2078" s="23" t="s">
        <v>187</v>
      </c>
      <c r="W2078" s="23" t="s">
        <v>188</v>
      </c>
      <c r="X2078" s="23" t="s">
        <v>189</v>
      </c>
      <c r="Y2078" s="22">
        <v>0</v>
      </c>
      <c r="Z2078" s="23" t="s">
        <v>190</v>
      </c>
      <c r="AA2078" s="23" t="s">
        <v>191</v>
      </c>
      <c r="AB2078" s="23" t="s">
        <v>190</v>
      </c>
      <c r="AC2078" s="23" t="s">
        <v>192</v>
      </c>
      <c r="AD2078" s="23" t="s">
        <v>281</v>
      </c>
      <c r="AE2078" s="23" t="s">
        <v>85</v>
      </c>
      <c r="AF2078" s="23" t="s">
        <v>190</v>
      </c>
      <c r="AG2078" s="23" t="s">
        <v>269</v>
      </c>
      <c r="AH2078" s="23" t="s">
        <v>700</v>
      </c>
      <c r="AI2078" s="23" t="s">
        <v>701</v>
      </c>
      <c r="AJ2078" s="23" t="b">
        <v>0</v>
      </c>
      <c r="AK2078" s="3">
        <v>119</v>
      </c>
      <c r="AL2078" s="3">
        <v>2968</v>
      </c>
      <c r="AM2078" s="3">
        <v>5861</v>
      </c>
      <c r="AN2078" s="24">
        <v>45536.632043557096</v>
      </c>
      <c r="AO2078" s="24">
        <v>45536.632043557096</v>
      </c>
      <c r="AP2078">
        <v>9</v>
      </c>
      <c r="AQ2078" t="s">
        <v>194</v>
      </c>
      <c r="AR2078">
        <v>244.63204355709604</v>
      </c>
      <c r="AS2078" t="s">
        <v>195</v>
      </c>
      <c r="AT2078" t="s">
        <v>228</v>
      </c>
      <c r="AU2078" t="s">
        <v>197</v>
      </c>
      <c r="AV2078" t="s">
        <v>197</v>
      </c>
      <c r="AW2078" t="s">
        <v>228</v>
      </c>
      <c r="AX2078" t="s">
        <v>197</v>
      </c>
      <c r="AY2078" t="s">
        <v>197</v>
      </c>
    </row>
    <row r="2079" spans="1:51" x14ac:dyDescent="0.45">
      <c r="A2079" s="22">
        <v>872034</v>
      </c>
      <c r="B2079" s="6">
        <v>45536</v>
      </c>
      <c r="C2079" s="22">
        <v>110000</v>
      </c>
      <c r="D2079" s="22">
        <v>108959</v>
      </c>
      <c r="E2079" s="22"/>
      <c r="F2079" s="22">
        <v>0</v>
      </c>
      <c r="G2079" s="22">
        <v>11378</v>
      </c>
      <c r="H2079" s="22">
        <v>6</v>
      </c>
      <c r="I2079" s="22"/>
      <c r="J2079" s="22">
        <v>762</v>
      </c>
      <c r="K2079" s="22">
        <v>101276</v>
      </c>
      <c r="L2079" s="23" t="s">
        <v>828</v>
      </c>
      <c r="M2079" s="23"/>
      <c r="N2079" s="23" t="s">
        <v>184</v>
      </c>
      <c r="O2079" s="23" t="s">
        <v>481</v>
      </c>
      <c r="P2079" s="22">
        <v>20</v>
      </c>
      <c r="Q2079" s="23" t="s">
        <v>186</v>
      </c>
      <c r="R2079" s="23"/>
      <c r="S2079" s="23"/>
      <c r="T2079" s="23"/>
      <c r="U2079" s="23"/>
      <c r="V2079" s="23" t="s">
        <v>187</v>
      </c>
      <c r="W2079" s="23" t="s">
        <v>188</v>
      </c>
      <c r="X2079" s="23" t="s">
        <v>189</v>
      </c>
      <c r="Y2079" s="22">
        <v>0</v>
      </c>
      <c r="Z2079" s="23" t="s">
        <v>190</v>
      </c>
      <c r="AA2079" s="23" t="s">
        <v>191</v>
      </c>
      <c r="AB2079" s="23" t="s">
        <v>190</v>
      </c>
      <c r="AC2079" s="23" t="s">
        <v>192</v>
      </c>
      <c r="AD2079" s="23" t="s">
        <v>281</v>
      </c>
      <c r="AE2079" s="23" t="s">
        <v>85</v>
      </c>
      <c r="AF2079" s="23" t="s">
        <v>190</v>
      </c>
      <c r="AG2079" s="23" t="s">
        <v>269</v>
      </c>
      <c r="AH2079" s="23" t="s">
        <v>700</v>
      </c>
      <c r="AI2079" s="23" t="s">
        <v>701</v>
      </c>
      <c r="AJ2079" s="23" t="b">
        <v>0</v>
      </c>
      <c r="AK2079" s="3">
        <v>118</v>
      </c>
      <c r="AL2079" s="3">
        <v>2968</v>
      </c>
      <c r="AM2079" s="3">
        <v>4562</v>
      </c>
      <c r="AN2079" s="24">
        <v>45536.201487384256</v>
      </c>
      <c r="AO2079" s="24">
        <v>45536.201487384256</v>
      </c>
      <c r="AP2079">
        <v>9</v>
      </c>
      <c r="AQ2079" t="s">
        <v>194</v>
      </c>
      <c r="AR2079">
        <v>244.20148738425632</v>
      </c>
      <c r="AS2079" t="s">
        <v>195</v>
      </c>
      <c r="AT2079" t="s">
        <v>258</v>
      </c>
      <c r="AU2079" t="s">
        <v>197</v>
      </c>
      <c r="AV2079" t="s">
        <v>197</v>
      </c>
      <c r="AW2079" t="s">
        <v>258</v>
      </c>
      <c r="AX2079" t="s">
        <v>197</v>
      </c>
      <c r="AY2079" t="s">
        <v>197</v>
      </c>
    </row>
    <row r="2080" spans="1:51" x14ac:dyDescent="0.45">
      <c r="A2080" s="22">
        <v>874707</v>
      </c>
      <c r="B2080" s="6">
        <v>45536</v>
      </c>
      <c r="C2080" s="22">
        <v>110000</v>
      </c>
      <c r="D2080" s="22">
        <v>152639</v>
      </c>
      <c r="E2080" s="22"/>
      <c r="F2080" s="22">
        <v>0</v>
      </c>
      <c r="G2080" s="22">
        <v>16871</v>
      </c>
      <c r="H2080" s="22">
        <v>4</v>
      </c>
      <c r="I2080" s="22"/>
      <c r="J2080" s="22">
        <v>1107</v>
      </c>
      <c r="K2080" s="22">
        <v>101276</v>
      </c>
      <c r="L2080" s="23" t="s">
        <v>828</v>
      </c>
      <c r="M2080" s="23"/>
      <c r="N2080" s="23" t="s">
        <v>184</v>
      </c>
      <c r="O2080" s="23" t="s">
        <v>481</v>
      </c>
      <c r="P2080" s="22">
        <v>20</v>
      </c>
      <c r="Q2080" s="23" t="s">
        <v>186</v>
      </c>
      <c r="R2080" s="23"/>
      <c r="S2080" s="23"/>
      <c r="T2080" s="23"/>
      <c r="U2080" s="23"/>
      <c r="V2080" s="23" t="s">
        <v>187</v>
      </c>
      <c r="W2080" s="23" t="s">
        <v>188</v>
      </c>
      <c r="X2080" s="23" t="s">
        <v>189</v>
      </c>
      <c r="Y2080" s="22">
        <v>0</v>
      </c>
      <c r="Z2080" s="23" t="s">
        <v>190</v>
      </c>
      <c r="AA2080" s="23" t="s">
        <v>191</v>
      </c>
      <c r="AB2080" s="23" t="s">
        <v>190</v>
      </c>
      <c r="AC2080" s="23" t="s">
        <v>192</v>
      </c>
      <c r="AD2080" s="23" t="s">
        <v>281</v>
      </c>
      <c r="AE2080" s="23" t="s">
        <v>85</v>
      </c>
      <c r="AF2080" s="23" t="s">
        <v>190</v>
      </c>
      <c r="AG2080" s="23" t="s">
        <v>269</v>
      </c>
      <c r="AH2080" s="23" t="s">
        <v>700</v>
      </c>
      <c r="AI2080" s="23" t="s">
        <v>701</v>
      </c>
      <c r="AJ2080" s="23" t="b">
        <v>0</v>
      </c>
      <c r="AK2080" s="3">
        <v>60</v>
      </c>
      <c r="AL2080" s="3">
        <v>2968</v>
      </c>
      <c r="AM2080" s="3">
        <v>6706</v>
      </c>
      <c r="AN2080" s="24">
        <v>45536.757043171296</v>
      </c>
      <c r="AO2080" s="24">
        <v>45536.757043171296</v>
      </c>
      <c r="AP2080">
        <v>9</v>
      </c>
      <c r="AQ2080" t="s">
        <v>194</v>
      </c>
      <c r="AR2080">
        <v>244.75704317129566</v>
      </c>
      <c r="AS2080" t="s">
        <v>195</v>
      </c>
      <c r="AT2080" t="s">
        <v>230</v>
      </c>
      <c r="AU2080" t="s">
        <v>197</v>
      </c>
      <c r="AV2080" t="s">
        <v>197</v>
      </c>
      <c r="AW2080" t="s">
        <v>230</v>
      </c>
      <c r="AX2080" t="s">
        <v>197</v>
      </c>
      <c r="AY2080" t="s">
        <v>197</v>
      </c>
    </row>
    <row r="2081" spans="1:51" x14ac:dyDescent="0.45">
      <c r="A2081" s="22">
        <v>874341</v>
      </c>
      <c r="B2081" s="6">
        <v>45536</v>
      </c>
      <c r="C2081" s="22">
        <v>110000</v>
      </c>
      <c r="D2081" s="22">
        <v>172210</v>
      </c>
      <c r="E2081" s="22"/>
      <c r="F2081" s="22">
        <v>0</v>
      </c>
      <c r="G2081" s="22">
        <v>16854</v>
      </c>
      <c r="H2081" s="22">
        <v>4</v>
      </c>
      <c r="I2081" s="22"/>
      <c r="J2081" s="22">
        <v>1107</v>
      </c>
      <c r="K2081" s="22">
        <v>101276</v>
      </c>
      <c r="L2081" s="23" t="s">
        <v>828</v>
      </c>
      <c r="M2081" s="23"/>
      <c r="N2081" s="23" t="s">
        <v>184</v>
      </c>
      <c r="O2081" s="23" t="s">
        <v>481</v>
      </c>
      <c r="P2081" s="22">
        <v>20</v>
      </c>
      <c r="Q2081" s="23" t="s">
        <v>186</v>
      </c>
      <c r="R2081" s="23"/>
      <c r="S2081" s="23"/>
      <c r="T2081" s="23"/>
      <c r="U2081" s="23"/>
      <c r="V2081" s="23" t="s">
        <v>187</v>
      </c>
      <c r="W2081" s="23" t="s">
        <v>188</v>
      </c>
      <c r="X2081" s="23" t="s">
        <v>189</v>
      </c>
      <c r="Y2081" s="22">
        <v>0</v>
      </c>
      <c r="Z2081" s="23" t="s">
        <v>190</v>
      </c>
      <c r="AA2081" s="23" t="s">
        <v>191</v>
      </c>
      <c r="AB2081" s="23" t="s">
        <v>190</v>
      </c>
      <c r="AC2081" s="23" t="s">
        <v>192</v>
      </c>
      <c r="AD2081" s="23" t="s">
        <v>281</v>
      </c>
      <c r="AE2081" s="23" t="s">
        <v>85</v>
      </c>
      <c r="AF2081" s="23" t="s">
        <v>190</v>
      </c>
      <c r="AG2081" s="23" t="s">
        <v>269</v>
      </c>
      <c r="AH2081" s="23" t="s">
        <v>700</v>
      </c>
      <c r="AI2081" s="23" t="s">
        <v>701</v>
      </c>
      <c r="AJ2081" s="23" t="b">
        <v>0</v>
      </c>
      <c r="AK2081" s="3">
        <v>63</v>
      </c>
      <c r="AL2081" s="3">
        <v>2968</v>
      </c>
      <c r="AM2081" s="3">
        <v>6427</v>
      </c>
      <c r="AN2081" s="24">
        <v>45536.680655439814</v>
      </c>
      <c r="AO2081" s="24">
        <v>45536.680655439814</v>
      </c>
      <c r="AP2081">
        <v>9</v>
      </c>
      <c r="AQ2081" t="s">
        <v>194</v>
      </c>
      <c r="AR2081">
        <v>244.68065543981356</v>
      </c>
      <c r="AS2081" t="s">
        <v>195</v>
      </c>
      <c r="AT2081" t="s">
        <v>198</v>
      </c>
      <c r="AU2081" t="s">
        <v>197</v>
      </c>
      <c r="AV2081" t="s">
        <v>197</v>
      </c>
      <c r="AW2081" t="s">
        <v>198</v>
      </c>
      <c r="AX2081" t="s">
        <v>197</v>
      </c>
      <c r="AY2081" t="s">
        <v>197</v>
      </c>
    </row>
    <row r="2082" spans="1:51" x14ac:dyDescent="0.45">
      <c r="A2082" s="22">
        <v>873733</v>
      </c>
      <c r="B2082" s="6">
        <v>45536</v>
      </c>
      <c r="C2082" s="22">
        <v>110000</v>
      </c>
      <c r="D2082" s="22">
        <v>137357</v>
      </c>
      <c r="E2082" s="22"/>
      <c r="F2082" s="22">
        <v>0</v>
      </c>
      <c r="G2082" s="22">
        <v>16838</v>
      </c>
      <c r="H2082" s="22">
        <v>4</v>
      </c>
      <c r="I2082" s="22"/>
      <c r="J2082" s="22">
        <v>1106</v>
      </c>
      <c r="K2082" s="22">
        <v>101276</v>
      </c>
      <c r="L2082" s="23" t="s">
        <v>828</v>
      </c>
      <c r="M2082" s="23"/>
      <c r="N2082" s="23" t="s">
        <v>184</v>
      </c>
      <c r="O2082" s="23" t="s">
        <v>481</v>
      </c>
      <c r="P2082" s="22">
        <v>20</v>
      </c>
      <c r="Q2082" s="23" t="s">
        <v>186</v>
      </c>
      <c r="R2082" s="23"/>
      <c r="S2082" s="23"/>
      <c r="T2082" s="23"/>
      <c r="U2082" s="23"/>
      <c r="V2082" s="23" t="s">
        <v>187</v>
      </c>
      <c r="W2082" s="23" t="s">
        <v>188</v>
      </c>
      <c r="X2082" s="23" t="s">
        <v>189</v>
      </c>
      <c r="Y2082" s="22">
        <v>0</v>
      </c>
      <c r="Z2082" s="23" t="s">
        <v>190</v>
      </c>
      <c r="AA2082" s="23" t="s">
        <v>191</v>
      </c>
      <c r="AB2082" s="23" t="s">
        <v>190</v>
      </c>
      <c r="AC2082" s="23" t="s">
        <v>192</v>
      </c>
      <c r="AD2082" s="23" t="s">
        <v>281</v>
      </c>
      <c r="AE2082" s="23" t="s">
        <v>85</v>
      </c>
      <c r="AF2082" s="23" t="s">
        <v>190</v>
      </c>
      <c r="AG2082" s="23" t="s">
        <v>269</v>
      </c>
      <c r="AH2082" s="23" t="s">
        <v>700</v>
      </c>
      <c r="AI2082" s="23" t="s">
        <v>701</v>
      </c>
      <c r="AJ2082" s="23" t="b">
        <v>0</v>
      </c>
      <c r="AK2082" s="3">
        <v>112</v>
      </c>
      <c r="AL2082" s="3">
        <v>2968</v>
      </c>
      <c r="AM2082" s="3">
        <v>5873</v>
      </c>
      <c r="AN2082" s="24">
        <v>45536.638986265432</v>
      </c>
      <c r="AO2082" s="24">
        <v>45536.638986265432</v>
      </c>
      <c r="AP2082">
        <v>9</v>
      </c>
      <c r="AQ2082" t="s">
        <v>194</v>
      </c>
      <c r="AR2082">
        <v>244.63898626543232</v>
      </c>
      <c r="AS2082" t="s">
        <v>195</v>
      </c>
      <c r="AT2082" t="s">
        <v>228</v>
      </c>
      <c r="AU2082" t="s">
        <v>197</v>
      </c>
      <c r="AV2082" t="s">
        <v>220</v>
      </c>
      <c r="AW2082" t="s">
        <v>228</v>
      </c>
      <c r="AX2082" t="s">
        <v>197</v>
      </c>
      <c r="AY2082" t="s">
        <v>220</v>
      </c>
    </row>
    <row r="2083" spans="1:51" x14ac:dyDescent="0.45">
      <c r="A2083" s="22">
        <v>873695</v>
      </c>
      <c r="B2083" s="6">
        <v>45536</v>
      </c>
      <c r="C2083" s="22">
        <v>110000</v>
      </c>
      <c r="D2083" s="22">
        <v>135266</v>
      </c>
      <c r="E2083" s="22"/>
      <c r="F2083" s="22">
        <v>0</v>
      </c>
      <c r="G2083" s="22">
        <v>16696</v>
      </c>
      <c r="H2083" s="22">
        <v>5</v>
      </c>
      <c r="I2083" s="22"/>
      <c r="J2083" s="22">
        <v>1096</v>
      </c>
      <c r="K2083" s="22">
        <v>101276</v>
      </c>
      <c r="L2083" s="23" t="s">
        <v>828</v>
      </c>
      <c r="M2083" s="23"/>
      <c r="N2083" s="23" t="s">
        <v>184</v>
      </c>
      <c r="O2083" s="23" t="s">
        <v>481</v>
      </c>
      <c r="P2083" s="22">
        <v>20</v>
      </c>
      <c r="Q2083" s="23" t="s">
        <v>186</v>
      </c>
      <c r="R2083" s="23"/>
      <c r="S2083" s="23"/>
      <c r="T2083" s="23"/>
      <c r="U2083" s="23"/>
      <c r="V2083" s="23" t="s">
        <v>187</v>
      </c>
      <c r="W2083" s="23" t="s">
        <v>188</v>
      </c>
      <c r="X2083" s="23" t="s">
        <v>189</v>
      </c>
      <c r="Y2083" s="22">
        <v>0</v>
      </c>
      <c r="Z2083" s="23" t="s">
        <v>190</v>
      </c>
      <c r="AA2083" s="23" t="s">
        <v>191</v>
      </c>
      <c r="AB2083" s="23" t="s">
        <v>190</v>
      </c>
      <c r="AC2083" s="23" t="s">
        <v>192</v>
      </c>
      <c r="AD2083" s="23" t="s">
        <v>281</v>
      </c>
      <c r="AE2083" s="23" t="s">
        <v>85</v>
      </c>
      <c r="AF2083" s="23" t="s">
        <v>190</v>
      </c>
      <c r="AG2083" s="23" t="s">
        <v>269</v>
      </c>
      <c r="AH2083" s="23" t="s">
        <v>700</v>
      </c>
      <c r="AI2083" s="23" t="s">
        <v>701</v>
      </c>
      <c r="AJ2083" s="23" t="b">
        <v>0</v>
      </c>
      <c r="AK2083" s="3">
        <v>98</v>
      </c>
      <c r="AL2083" s="3">
        <v>2968</v>
      </c>
      <c r="AM2083" s="3">
        <v>5835</v>
      </c>
      <c r="AN2083" s="24">
        <v>45536.62508869599</v>
      </c>
      <c r="AO2083" s="24">
        <v>45536.62508869599</v>
      </c>
      <c r="AP2083">
        <v>9</v>
      </c>
      <c r="AQ2083" t="s">
        <v>194</v>
      </c>
      <c r="AR2083">
        <v>244.62508869598969</v>
      </c>
      <c r="AS2083" t="s">
        <v>195</v>
      </c>
      <c r="AT2083" t="s">
        <v>228</v>
      </c>
      <c r="AU2083" t="s">
        <v>197</v>
      </c>
      <c r="AV2083" t="s">
        <v>220</v>
      </c>
      <c r="AW2083" t="s">
        <v>228</v>
      </c>
      <c r="AX2083" t="s">
        <v>197</v>
      </c>
      <c r="AY2083" t="s">
        <v>220</v>
      </c>
    </row>
    <row r="2084" spans="1:51" x14ac:dyDescent="0.45">
      <c r="A2084" s="22">
        <v>873525</v>
      </c>
      <c r="B2084" s="6">
        <v>45536</v>
      </c>
      <c r="C2084" s="22">
        <v>110000</v>
      </c>
      <c r="D2084" s="22">
        <v>139590</v>
      </c>
      <c r="E2084" s="22"/>
      <c r="F2084" s="22">
        <v>0</v>
      </c>
      <c r="G2084" s="22">
        <v>16378</v>
      </c>
      <c r="H2084" s="22">
        <v>5</v>
      </c>
      <c r="I2084" s="22"/>
      <c r="J2084" s="22">
        <v>1075</v>
      </c>
      <c r="K2084" s="22">
        <v>101276</v>
      </c>
      <c r="L2084" s="23" t="s">
        <v>828</v>
      </c>
      <c r="M2084" s="23"/>
      <c r="N2084" s="23" t="s">
        <v>184</v>
      </c>
      <c r="O2084" s="23" t="s">
        <v>481</v>
      </c>
      <c r="P2084" s="22">
        <v>20</v>
      </c>
      <c r="Q2084" s="23" t="s">
        <v>186</v>
      </c>
      <c r="R2084" s="23"/>
      <c r="S2084" s="23"/>
      <c r="T2084" s="23"/>
      <c r="U2084" s="23"/>
      <c r="V2084" s="23" t="s">
        <v>187</v>
      </c>
      <c r="W2084" s="23" t="s">
        <v>188</v>
      </c>
      <c r="X2084" s="23" t="s">
        <v>189</v>
      </c>
      <c r="Y2084" s="22">
        <v>0</v>
      </c>
      <c r="Z2084" s="23" t="s">
        <v>190</v>
      </c>
      <c r="AA2084" s="23" t="s">
        <v>191</v>
      </c>
      <c r="AB2084" s="23" t="s">
        <v>190</v>
      </c>
      <c r="AC2084" s="23" t="s">
        <v>192</v>
      </c>
      <c r="AD2084" s="23" t="s">
        <v>281</v>
      </c>
      <c r="AE2084" s="23" t="s">
        <v>85</v>
      </c>
      <c r="AF2084" s="23" t="s">
        <v>190</v>
      </c>
      <c r="AG2084" s="23" t="s">
        <v>269</v>
      </c>
      <c r="AH2084" s="23" t="s">
        <v>700</v>
      </c>
      <c r="AI2084" s="23" t="s">
        <v>701</v>
      </c>
      <c r="AJ2084" s="23" t="b">
        <v>0</v>
      </c>
      <c r="AK2084" s="3">
        <v>62</v>
      </c>
      <c r="AL2084" s="3">
        <v>2968</v>
      </c>
      <c r="AM2084" s="3">
        <v>5718</v>
      </c>
      <c r="AN2084" s="24">
        <v>45536.56260119599</v>
      </c>
      <c r="AO2084" s="24">
        <v>45536.56260119599</v>
      </c>
      <c r="AP2084">
        <v>9</v>
      </c>
      <c r="AQ2084" t="s">
        <v>194</v>
      </c>
      <c r="AR2084">
        <v>244.56260119599028</v>
      </c>
      <c r="AS2084" t="s">
        <v>195</v>
      </c>
      <c r="AT2084" t="s">
        <v>218</v>
      </c>
      <c r="AU2084" t="s">
        <v>197</v>
      </c>
      <c r="AV2084" t="s">
        <v>197</v>
      </c>
      <c r="AW2084" t="s">
        <v>218</v>
      </c>
      <c r="AX2084" t="s">
        <v>197</v>
      </c>
      <c r="AY2084" t="s">
        <v>197</v>
      </c>
    </row>
    <row r="2085" spans="1:51" x14ac:dyDescent="0.45">
      <c r="A2085" s="22">
        <v>873568</v>
      </c>
      <c r="B2085" s="6">
        <v>45536</v>
      </c>
      <c r="C2085" s="22">
        <v>110000</v>
      </c>
      <c r="D2085" s="22">
        <v>188145</v>
      </c>
      <c r="E2085" s="22"/>
      <c r="F2085" s="22">
        <v>20</v>
      </c>
      <c r="G2085" s="22">
        <v>16347</v>
      </c>
      <c r="H2085" s="22">
        <v>4</v>
      </c>
      <c r="I2085" s="22"/>
      <c r="J2085" s="22">
        <v>1075</v>
      </c>
      <c r="K2085" s="22">
        <v>101276</v>
      </c>
      <c r="L2085" s="23" t="s">
        <v>828</v>
      </c>
      <c r="M2085" s="23"/>
      <c r="N2085" s="23" t="s">
        <v>184</v>
      </c>
      <c r="O2085" s="23" t="s">
        <v>481</v>
      </c>
      <c r="P2085" s="22">
        <v>20</v>
      </c>
      <c r="Q2085" s="23" t="s">
        <v>186</v>
      </c>
      <c r="R2085" s="23"/>
      <c r="S2085" s="23"/>
      <c r="T2085" s="23"/>
      <c r="U2085" s="23"/>
      <c r="V2085" s="23" t="s">
        <v>187</v>
      </c>
      <c r="W2085" s="23" t="s">
        <v>188</v>
      </c>
      <c r="X2085" s="23" t="s">
        <v>189</v>
      </c>
      <c r="Y2085" s="22">
        <v>0</v>
      </c>
      <c r="Z2085" s="23" t="s">
        <v>190</v>
      </c>
      <c r="AA2085" s="23" t="s">
        <v>191</v>
      </c>
      <c r="AB2085" s="23" t="s">
        <v>190</v>
      </c>
      <c r="AC2085" s="23" t="s">
        <v>192</v>
      </c>
      <c r="AD2085" s="23" t="s">
        <v>281</v>
      </c>
      <c r="AE2085" s="23" t="s">
        <v>85</v>
      </c>
      <c r="AF2085" s="23" t="s">
        <v>190</v>
      </c>
      <c r="AG2085" s="23" t="s">
        <v>269</v>
      </c>
      <c r="AH2085" s="23" t="s">
        <v>700</v>
      </c>
      <c r="AI2085" s="23" t="s">
        <v>701</v>
      </c>
      <c r="AJ2085" s="23" t="b">
        <v>0</v>
      </c>
      <c r="AK2085" s="3">
        <v>113</v>
      </c>
      <c r="AL2085" s="3">
        <v>2968</v>
      </c>
      <c r="AM2085" s="3">
        <v>5756</v>
      </c>
      <c r="AN2085" s="24">
        <v>45536.590389506171</v>
      </c>
      <c r="AO2085" s="24">
        <v>45536.590389506171</v>
      </c>
      <c r="AP2085">
        <v>9</v>
      </c>
      <c r="AQ2085" t="s">
        <v>194</v>
      </c>
      <c r="AR2085">
        <v>244.59038950617105</v>
      </c>
      <c r="AS2085" t="s">
        <v>195</v>
      </c>
      <c r="AT2085" t="s">
        <v>227</v>
      </c>
      <c r="AU2085" t="s">
        <v>197</v>
      </c>
      <c r="AV2085" t="s">
        <v>223</v>
      </c>
      <c r="AW2085" t="s">
        <v>227</v>
      </c>
      <c r="AX2085" t="s">
        <v>197</v>
      </c>
      <c r="AY2085" t="s">
        <v>223</v>
      </c>
    </row>
    <row r="2086" spans="1:51" x14ac:dyDescent="0.45">
      <c r="A2086" s="22">
        <v>873732</v>
      </c>
      <c r="B2086" s="6">
        <v>45536</v>
      </c>
      <c r="C2086" s="22">
        <v>110000</v>
      </c>
      <c r="D2086" s="22">
        <v>134528</v>
      </c>
      <c r="E2086" s="22"/>
      <c r="F2086" s="22">
        <v>64</v>
      </c>
      <c r="G2086" s="22">
        <v>100383</v>
      </c>
      <c r="H2086" s="22">
        <v>1</v>
      </c>
      <c r="I2086" s="22"/>
      <c r="J2086" s="22">
        <v>56</v>
      </c>
      <c r="K2086" s="22">
        <v>102117</v>
      </c>
      <c r="L2086" s="23" t="s">
        <v>1274</v>
      </c>
      <c r="M2086" s="23"/>
      <c r="N2086" s="23" t="s">
        <v>184</v>
      </c>
      <c r="O2086" s="23" t="s">
        <v>672</v>
      </c>
      <c r="P2086" s="22">
        <v>19</v>
      </c>
      <c r="Q2086" s="23" t="s">
        <v>681</v>
      </c>
      <c r="R2086" s="23" t="s">
        <v>667</v>
      </c>
      <c r="S2086" s="23" t="s">
        <v>25</v>
      </c>
      <c r="T2086" s="23" t="s">
        <v>667</v>
      </c>
      <c r="U2086" s="23" t="s">
        <v>25</v>
      </c>
      <c r="V2086" s="23" t="s">
        <v>674</v>
      </c>
      <c r="W2086" s="23" t="s">
        <v>188</v>
      </c>
      <c r="X2086" s="23" t="s">
        <v>189</v>
      </c>
      <c r="Y2086" s="22">
        <v>0</v>
      </c>
      <c r="Z2086" s="23" t="s">
        <v>190</v>
      </c>
      <c r="AA2086" s="23" t="s">
        <v>191</v>
      </c>
      <c r="AB2086" s="23" t="s">
        <v>190</v>
      </c>
      <c r="AC2086" s="23" t="s">
        <v>190</v>
      </c>
      <c r="AD2086" s="23" t="s">
        <v>190</v>
      </c>
      <c r="AE2086" s="23" t="s">
        <v>107</v>
      </c>
      <c r="AF2086" s="23"/>
      <c r="AG2086" s="23"/>
      <c r="AH2086" s="23"/>
      <c r="AI2086" s="23"/>
      <c r="AJ2086" s="23" t="b">
        <v>0</v>
      </c>
      <c r="AK2086" s="3">
        <v>111</v>
      </c>
      <c r="AL2086" s="3">
        <v>4952</v>
      </c>
      <c r="AM2086" s="3">
        <v>5870</v>
      </c>
      <c r="AN2086" s="24">
        <v>45536.637410648145</v>
      </c>
      <c r="AO2086" s="24">
        <v>45536.637410648145</v>
      </c>
      <c r="AP2086">
        <v>9</v>
      </c>
      <c r="AQ2086" t="s">
        <v>194</v>
      </c>
      <c r="AR2086">
        <v>244.63741064814531</v>
      </c>
      <c r="AS2086" t="s">
        <v>195</v>
      </c>
      <c r="AT2086" t="s">
        <v>228</v>
      </c>
      <c r="AU2086" t="s">
        <v>197</v>
      </c>
      <c r="AV2086" t="s">
        <v>204</v>
      </c>
      <c r="AW2086" t="s">
        <v>228</v>
      </c>
      <c r="AX2086" t="s">
        <v>197</v>
      </c>
      <c r="AY2086" t="s">
        <v>204</v>
      </c>
    </row>
    <row r="2087" spans="1:51" x14ac:dyDescent="0.45">
      <c r="A2087" s="22">
        <v>874097</v>
      </c>
      <c r="B2087" s="6">
        <v>45536</v>
      </c>
      <c r="C2087" s="22">
        <v>110000</v>
      </c>
      <c r="D2087" s="22">
        <v>207699</v>
      </c>
      <c r="E2087" s="22"/>
      <c r="F2087" s="22">
        <v>6</v>
      </c>
      <c r="G2087" s="22">
        <v>109111</v>
      </c>
      <c r="H2087" s="22">
        <v>0</v>
      </c>
      <c r="I2087" s="22"/>
      <c r="J2087" s="22">
        <v>2</v>
      </c>
      <c r="K2087" s="22">
        <v>101893</v>
      </c>
      <c r="L2087" s="23" t="s">
        <v>1390</v>
      </c>
      <c r="M2087" s="23"/>
      <c r="N2087" s="23" t="s">
        <v>184</v>
      </c>
      <c r="O2087" s="23" t="s">
        <v>225</v>
      </c>
      <c r="P2087" s="22">
        <v>20</v>
      </c>
      <c r="Q2087" s="23" t="s">
        <v>186</v>
      </c>
      <c r="R2087" s="23"/>
      <c r="S2087" s="23"/>
      <c r="T2087" s="23"/>
      <c r="U2087" s="23"/>
      <c r="V2087" s="23" t="s">
        <v>187</v>
      </c>
      <c r="W2087" s="23" t="s">
        <v>188</v>
      </c>
      <c r="X2087" s="23" t="s">
        <v>189</v>
      </c>
      <c r="Y2087" s="22">
        <v>0</v>
      </c>
      <c r="Z2087" s="23" t="s">
        <v>190</v>
      </c>
      <c r="AA2087" s="23" t="s">
        <v>191</v>
      </c>
      <c r="AB2087" s="23" t="s">
        <v>190</v>
      </c>
      <c r="AC2087" s="23" t="s">
        <v>192</v>
      </c>
      <c r="AD2087" s="23" t="s">
        <v>281</v>
      </c>
      <c r="AE2087" s="23" t="s">
        <v>67</v>
      </c>
      <c r="AF2087" s="23"/>
      <c r="AG2087" s="23"/>
      <c r="AH2087" s="23"/>
      <c r="AI2087" s="23"/>
      <c r="AJ2087" s="23" t="b">
        <v>0</v>
      </c>
      <c r="AK2087" s="3">
        <v>97</v>
      </c>
      <c r="AL2087" s="3">
        <v>2408</v>
      </c>
      <c r="AM2087" s="3">
        <v>6200</v>
      </c>
      <c r="AN2087" s="24">
        <v>45536.656651658952</v>
      </c>
      <c r="AO2087" s="24">
        <v>45536.656651658952</v>
      </c>
      <c r="AP2087">
        <v>9</v>
      </c>
      <c r="AQ2087" t="s">
        <v>194</v>
      </c>
      <c r="AR2087">
        <v>244.65665165895189</v>
      </c>
      <c r="AS2087" t="s">
        <v>195</v>
      </c>
      <c r="AT2087" t="s">
        <v>228</v>
      </c>
      <c r="AU2087" t="s">
        <v>197</v>
      </c>
      <c r="AV2087" t="s">
        <v>314</v>
      </c>
      <c r="AW2087" t="s">
        <v>228</v>
      </c>
      <c r="AX2087" t="s">
        <v>197</v>
      </c>
      <c r="AY2087" t="s">
        <v>314</v>
      </c>
    </row>
    <row r="2088" spans="1:51" x14ac:dyDescent="0.45">
      <c r="A2088" s="22">
        <v>873942</v>
      </c>
      <c r="B2088" s="6">
        <v>45536</v>
      </c>
      <c r="C2088" s="22">
        <v>110000</v>
      </c>
      <c r="D2088" s="22">
        <v>3786650</v>
      </c>
      <c r="E2088" s="22"/>
      <c r="F2088" s="22">
        <v>421</v>
      </c>
      <c r="G2088" s="22">
        <v>64725</v>
      </c>
      <c r="H2088" s="22">
        <v>0</v>
      </c>
      <c r="I2088" s="22"/>
      <c r="J2088" s="22">
        <v>15221</v>
      </c>
      <c r="K2088" s="22">
        <v>7005</v>
      </c>
      <c r="L2088" s="23" t="s">
        <v>1465</v>
      </c>
      <c r="M2088" s="23"/>
      <c r="N2088" s="23" t="s">
        <v>184</v>
      </c>
      <c r="O2088" s="23" t="s">
        <v>225</v>
      </c>
      <c r="P2088" s="22">
        <v>18</v>
      </c>
      <c r="Q2088" s="23" t="s">
        <v>279</v>
      </c>
      <c r="R2088" s="23"/>
      <c r="S2088" s="23"/>
      <c r="T2088" s="23"/>
      <c r="U2088" s="23"/>
      <c r="V2088" s="23" t="s">
        <v>187</v>
      </c>
      <c r="W2088" s="23" t="s">
        <v>188</v>
      </c>
      <c r="X2088" s="23" t="s">
        <v>189</v>
      </c>
      <c r="Y2088" s="22">
        <v>0</v>
      </c>
      <c r="Z2088" s="23" t="s">
        <v>190</v>
      </c>
      <c r="AA2088" s="23" t="s">
        <v>191</v>
      </c>
      <c r="AB2088" s="23" t="s">
        <v>190</v>
      </c>
      <c r="AC2088" s="23" t="s">
        <v>280</v>
      </c>
      <c r="AD2088" s="23" t="s">
        <v>281</v>
      </c>
      <c r="AE2088" s="23" t="s">
        <v>91</v>
      </c>
      <c r="AF2088" s="23"/>
      <c r="AG2088" s="23"/>
      <c r="AH2088" s="23"/>
      <c r="AI2088" s="23"/>
      <c r="AJ2088" s="23" t="b">
        <v>0</v>
      </c>
      <c r="AK2088" s="3">
        <v>149</v>
      </c>
      <c r="AL2088" s="3">
        <v>2408</v>
      </c>
      <c r="AM2088" s="3">
        <v>6038</v>
      </c>
      <c r="AN2088" s="24">
        <v>45536.652841898147</v>
      </c>
      <c r="AO2088" s="24">
        <v>45536.65287662037</v>
      </c>
      <c r="AP2088">
        <v>9</v>
      </c>
      <c r="AQ2088" t="s">
        <v>194</v>
      </c>
      <c r="AR2088">
        <v>244.65284189814702</v>
      </c>
      <c r="AS2088" t="s">
        <v>195</v>
      </c>
      <c r="AT2088" t="s">
        <v>228</v>
      </c>
      <c r="AU2088" t="s">
        <v>197</v>
      </c>
      <c r="AV2088" t="s">
        <v>232</v>
      </c>
      <c r="AW2088" t="s">
        <v>228</v>
      </c>
      <c r="AX2088" t="s">
        <v>197</v>
      </c>
      <c r="AY2088" t="s">
        <v>197</v>
      </c>
    </row>
    <row r="2089" spans="1:51" x14ac:dyDescent="0.45">
      <c r="A2089" s="22">
        <v>871988</v>
      </c>
      <c r="B2089" s="6">
        <v>45536</v>
      </c>
      <c r="C2089" s="22">
        <v>110000</v>
      </c>
      <c r="D2089" s="22">
        <v>98788</v>
      </c>
      <c r="E2089" s="22"/>
      <c r="F2089" s="22">
        <v>4287</v>
      </c>
      <c r="G2089" s="22">
        <v>3556</v>
      </c>
      <c r="H2089" s="22">
        <v>0</v>
      </c>
      <c r="I2089" s="22">
        <v>0</v>
      </c>
      <c r="J2089" s="22">
        <v>57</v>
      </c>
      <c r="K2089" s="22">
        <v>8156</v>
      </c>
      <c r="L2089" s="23" t="s">
        <v>704</v>
      </c>
      <c r="M2089" s="23"/>
      <c r="N2089" s="23" t="s">
        <v>184</v>
      </c>
      <c r="O2089" s="23" t="s">
        <v>672</v>
      </c>
      <c r="P2089" s="22">
        <v>10</v>
      </c>
      <c r="Q2089" s="23" t="s">
        <v>673</v>
      </c>
      <c r="R2089" s="23" t="s">
        <v>667</v>
      </c>
      <c r="S2089" s="23" t="s">
        <v>21</v>
      </c>
      <c r="T2089" s="23" t="s">
        <v>667</v>
      </c>
      <c r="U2089" s="23" t="s">
        <v>21</v>
      </c>
      <c r="V2089" s="23" t="s">
        <v>674</v>
      </c>
      <c r="W2089" s="23" t="s">
        <v>188</v>
      </c>
      <c r="X2089" s="23" t="s">
        <v>601</v>
      </c>
      <c r="Y2089" s="22">
        <v>0</v>
      </c>
      <c r="Z2089" s="23"/>
      <c r="AA2089" s="23" t="s">
        <v>191</v>
      </c>
      <c r="AB2089" s="23"/>
      <c r="AC2089" s="23"/>
      <c r="AD2089" s="23"/>
      <c r="AE2089" s="23"/>
      <c r="AF2089" s="23" t="s">
        <v>190</v>
      </c>
      <c r="AG2089" s="23" t="s">
        <v>192</v>
      </c>
      <c r="AH2089" s="23" t="s">
        <v>415</v>
      </c>
      <c r="AI2089" s="23" t="s">
        <v>703</v>
      </c>
      <c r="AJ2089" s="23" t="b">
        <v>0</v>
      </c>
      <c r="AK2089" s="3">
        <v>112</v>
      </c>
      <c r="AL2089" s="3">
        <v>4952</v>
      </c>
      <c r="AM2089" s="3">
        <v>4527</v>
      </c>
      <c r="AN2089" s="24">
        <v>45536.186260956791</v>
      </c>
      <c r="AO2089" s="24">
        <v>45536.186260956791</v>
      </c>
      <c r="AP2089">
        <v>9</v>
      </c>
      <c r="AQ2089" t="s">
        <v>194</v>
      </c>
      <c r="AR2089">
        <v>244.18626095679065</v>
      </c>
      <c r="AS2089" t="s">
        <v>195</v>
      </c>
      <c r="AT2089" t="s">
        <v>258</v>
      </c>
      <c r="AU2089" t="s">
        <v>197</v>
      </c>
      <c r="AV2089" t="s">
        <v>218</v>
      </c>
      <c r="AW2089" t="s">
        <v>258</v>
      </c>
      <c r="AX2089" t="s">
        <v>197</v>
      </c>
      <c r="AY2089" t="s">
        <v>218</v>
      </c>
    </row>
    <row r="2090" spans="1:51" x14ac:dyDescent="0.45">
      <c r="A2090" s="22">
        <v>871989</v>
      </c>
      <c r="B2090" s="6">
        <v>45536</v>
      </c>
      <c r="C2090" s="22">
        <v>110000</v>
      </c>
      <c r="D2090" s="22">
        <v>98788</v>
      </c>
      <c r="E2090" s="22"/>
      <c r="F2090" s="22">
        <v>4287</v>
      </c>
      <c r="G2090" s="22">
        <v>3556</v>
      </c>
      <c r="H2090" s="22">
        <v>0</v>
      </c>
      <c r="I2090" s="22">
        <v>0</v>
      </c>
      <c r="J2090" s="22">
        <v>57</v>
      </c>
      <c r="K2090" s="22">
        <v>8156</v>
      </c>
      <c r="L2090" s="23" t="s">
        <v>704</v>
      </c>
      <c r="M2090" s="23"/>
      <c r="N2090" s="23" t="s">
        <v>184</v>
      </c>
      <c r="O2090" s="23" t="s">
        <v>672</v>
      </c>
      <c r="P2090" s="22">
        <v>14</v>
      </c>
      <c r="Q2090" s="23" t="s">
        <v>673</v>
      </c>
      <c r="R2090" s="23" t="s">
        <v>667</v>
      </c>
      <c r="S2090" s="23" t="s">
        <v>21</v>
      </c>
      <c r="T2090" s="23" t="s">
        <v>667</v>
      </c>
      <c r="U2090" s="23" t="s">
        <v>21</v>
      </c>
      <c r="V2090" s="23" t="s">
        <v>674</v>
      </c>
      <c r="W2090" s="23" t="s">
        <v>188</v>
      </c>
      <c r="X2090" s="23" t="s">
        <v>601</v>
      </c>
      <c r="Y2090" s="22">
        <v>0</v>
      </c>
      <c r="Z2090" s="23"/>
      <c r="AA2090" s="23" t="s">
        <v>191</v>
      </c>
      <c r="AB2090" s="23"/>
      <c r="AC2090" s="23"/>
      <c r="AD2090" s="23"/>
      <c r="AE2090" s="23"/>
      <c r="AF2090" s="23" t="s">
        <v>190</v>
      </c>
      <c r="AG2090" s="23" t="s">
        <v>192</v>
      </c>
      <c r="AH2090" s="23" t="s">
        <v>415</v>
      </c>
      <c r="AI2090" s="23" t="s">
        <v>703</v>
      </c>
      <c r="AJ2090" s="23" t="b">
        <v>0</v>
      </c>
      <c r="AK2090" s="3">
        <v>112</v>
      </c>
      <c r="AL2090" s="3">
        <v>4952</v>
      </c>
      <c r="AM2090" s="3">
        <v>4527</v>
      </c>
      <c r="AN2090" s="24">
        <v>45536.186260956791</v>
      </c>
      <c r="AO2090" s="24">
        <v>45536.186260956791</v>
      </c>
      <c r="AP2090">
        <v>9</v>
      </c>
      <c r="AQ2090" t="s">
        <v>194</v>
      </c>
      <c r="AR2090">
        <v>244.18626095679065</v>
      </c>
      <c r="AS2090" t="s">
        <v>195</v>
      </c>
      <c r="AT2090" t="s">
        <v>258</v>
      </c>
      <c r="AU2090" t="s">
        <v>197</v>
      </c>
      <c r="AV2090" t="s">
        <v>218</v>
      </c>
      <c r="AW2090" t="s">
        <v>258</v>
      </c>
      <c r="AX2090" t="s">
        <v>197</v>
      </c>
      <c r="AY2090" t="s">
        <v>218</v>
      </c>
    </row>
    <row r="2091" spans="1:51" x14ac:dyDescent="0.45">
      <c r="A2091" s="22">
        <v>871990</v>
      </c>
      <c r="B2091" s="6">
        <v>45536</v>
      </c>
      <c r="C2091" s="22">
        <v>110000</v>
      </c>
      <c r="D2091" s="22">
        <v>98788</v>
      </c>
      <c r="E2091" s="22"/>
      <c r="F2091" s="22">
        <v>4287</v>
      </c>
      <c r="G2091" s="22">
        <v>3556</v>
      </c>
      <c r="H2091" s="22">
        <v>0</v>
      </c>
      <c r="I2091" s="22">
        <v>0</v>
      </c>
      <c r="J2091" s="22">
        <v>57</v>
      </c>
      <c r="K2091" s="22">
        <v>8156</v>
      </c>
      <c r="L2091" s="23" t="s">
        <v>704</v>
      </c>
      <c r="M2091" s="23"/>
      <c r="N2091" s="23" t="s">
        <v>184</v>
      </c>
      <c r="O2091" s="23" t="s">
        <v>672</v>
      </c>
      <c r="P2091" s="22">
        <v>10</v>
      </c>
      <c r="Q2091" s="23" t="s">
        <v>673</v>
      </c>
      <c r="R2091" s="23" t="s">
        <v>667</v>
      </c>
      <c r="S2091" s="23" t="s">
        <v>21</v>
      </c>
      <c r="T2091" s="23" t="s">
        <v>667</v>
      </c>
      <c r="U2091" s="23" t="s">
        <v>21</v>
      </c>
      <c r="V2091" s="23" t="s">
        <v>674</v>
      </c>
      <c r="W2091" s="23" t="s">
        <v>188</v>
      </c>
      <c r="X2091" s="23" t="s">
        <v>601</v>
      </c>
      <c r="Y2091" s="22">
        <v>0</v>
      </c>
      <c r="Z2091" s="23"/>
      <c r="AA2091" s="23" t="s">
        <v>191</v>
      </c>
      <c r="AB2091" s="23"/>
      <c r="AC2091" s="23"/>
      <c r="AD2091" s="23"/>
      <c r="AE2091" s="23"/>
      <c r="AF2091" s="23" t="s">
        <v>190</v>
      </c>
      <c r="AG2091" s="23" t="s">
        <v>192</v>
      </c>
      <c r="AH2091" s="23" t="s">
        <v>415</v>
      </c>
      <c r="AI2091" s="23" t="s">
        <v>703</v>
      </c>
      <c r="AJ2091" s="23" t="b">
        <v>0</v>
      </c>
      <c r="AK2091" s="3">
        <v>112</v>
      </c>
      <c r="AL2091" s="3">
        <v>4952</v>
      </c>
      <c r="AM2091" s="3">
        <v>4527</v>
      </c>
      <c r="AN2091" s="24">
        <v>45536.186260956791</v>
      </c>
      <c r="AO2091" s="24">
        <v>45536.186260956791</v>
      </c>
      <c r="AP2091">
        <v>9</v>
      </c>
      <c r="AQ2091" t="s">
        <v>194</v>
      </c>
      <c r="AR2091">
        <v>244.18626095679065</v>
      </c>
      <c r="AS2091" t="s">
        <v>195</v>
      </c>
      <c r="AT2091" t="s">
        <v>258</v>
      </c>
      <c r="AU2091" t="s">
        <v>197</v>
      </c>
      <c r="AV2091" t="s">
        <v>218</v>
      </c>
      <c r="AW2091" t="s">
        <v>258</v>
      </c>
      <c r="AX2091" t="s">
        <v>197</v>
      </c>
      <c r="AY2091" t="s">
        <v>218</v>
      </c>
    </row>
    <row r="2092" spans="1:51" x14ac:dyDescent="0.45">
      <c r="A2092" s="22">
        <v>871991</v>
      </c>
      <c r="B2092" s="6">
        <v>45536</v>
      </c>
      <c r="C2092" s="22">
        <v>110000</v>
      </c>
      <c r="D2092" s="22">
        <v>98788</v>
      </c>
      <c r="E2092" s="22"/>
      <c r="F2092" s="22">
        <v>4287</v>
      </c>
      <c r="G2092" s="22">
        <v>3556</v>
      </c>
      <c r="H2092" s="22">
        <v>0</v>
      </c>
      <c r="I2092" s="22">
        <v>0</v>
      </c>
      <c r="J2092" s="22">
        <v>57</v>
      </c>
      <c r="K2092" s="22">
        <v>8156</v>
      </c>
      <c r="L2092" s="23" t="s">
        <v>704</v>
      </c>
      <c r="M2092" s="23"/>
      <c r="N2092" s="23" t="s">
        <v>184</v>
      </c>
      <c r="O2092" s="23" t="s">
        <v>672</v>
      </c>
      <c r="P2092" s="22">
        <v>14</v>
      </c>
      <c r="Q2092" s="23" t="s">
        <v>673</v>
      </c>
      <c r="R2092" s="23" t="s">
        <v>667</v>
      </c>
      <c r="S2092" s="23" t="s">
        <v>21</v>
      </c>
      <c r="T2092" s="23" t="s">
        <v>667</v>
      </c>
      <c r="U2092" s="23" t="s">
        <v>21</v>
      </c>
      <c r="V2092" s="23" t="s">
        <v>674</v>
      </c>
      <c r="W2092" s="23" t="s">
        <v>188</v>
      </c>
      <c r="X2092" s="23" t="s">
        <v>601</v>
      </c>
      <c r="Y2092" s="22">
        <v>0</v>
      </c>
      <c r="Z2092" s="23"/>
      <c r="AA2092" s="23" t="s">
        <v>191</v>
      </c>
      <c r="AB2092" s="23"/>
      <c r="AC2092" s="23"/>
      <c r="AD2092" s="23"/>
      <c r="AE2092" s="23"/>
      <c r="AF2092" s="23" t="s">
        <v>190</v>
      </c>
      <c r="AG2092" s="23" t="s">
        <v>192</v>
      </c>
      <c r="AH2092" s="23" t="s">
        <v>415</v>
      </c>
      <c r="AI2092" s="23" t="s">
        <v>703</v>
      </c>
      <c r="AJ2092" s="23" t="b">
        <v>0</v>
      </c>
      <c r="AK2092" s="3">
        <v>112</v>
      </c>
      <c r="AL2092" s="3">
        <v>4952</v>
      </c>
      <c r="AM2092" s="3">
        <v>4527</v>
      </c>
      <c r="AN2092" s="24">
        <v>45536.186260956791</v>
      </c>
      <c r="AO2092" s="24">
        <v>45536.186260956791</v>
      </c>
      <c r="AP2092">
        <v>9</v>
      </c>
      <c r="AQ2092" t="s">
        <v>194</v>
      </c>
      <c r="AR2092">
        <v>244.18626095679065</v>
      </c>
      <c r="AS2092" t="s">
        <v>195</v>
      </c>
      <c r="AT2092" t="s">
        <v>258</v>
      </c>
      <c r="AU2092" t="s">
        <v>197</v>
      </c>
      <c r="AV2092" t="s">
        <v>218</v>
      </c>
      <c r="AW2092" t="s">
        <v>258</v>
      </c>
      <c r="AX2092" t="s">
        <v>197</v>
      </c>
      <c r="AY2092" t="s">
        <v>218</v>
      </c>
    </row>
    <row r="2093" spans="1:51" x14ac:dyDescent="0.45">
      <c r="A2093" s="22">
        <v>872358</v>
      </c>
      <c r="B2093" s="6">
        <v>45536</v>
      </c>
      <c r="C2093" s="22">
        <v>110000</v>
      </c>
      <c r="D2093" s="22">
        <v>103061</v>
      </c>
      <c r="E2093" s="22"/>
      <c r="F2093" s="22">
        <v>10</v>
      </c>
      <c r="G2093" s="22">
        <v>19242</v>
      </c>
      <c r="H2093" s="22">
        <v>0</v>
      </c>
      <c r="I2093" s="22">
        <v>0</v>
      </c>
      <c r="J2093" s="22">
        <v>29</v>
      </c>
      <c r="K2093" s="22">
        <v>101536</v>
      </c>
      <c r="L2093" s="23" t="s">
        <v>612</v>
      </c>
      <c r="M2093" s="23"/>
      <c r="N2093" s="23" t="s">
        <v>184</v>
      </c>
      <c r="O2093" s="23" t="s">
        <v>517</v>
      </c>
      <c r="P2093" s="22">
        <v>15</v>
      </c>
      <c r="Q2093" s="23" t="s">
        <v>518</v>
      </c>
      <c r="R2093" s="23"/>
      <c r="S2093" s="23"/>
      <c r="T2093" s="23"/>
      <c r="U2093" s="23"/>
      <c r="V2093" s="23" t="s">
        <v>519</v>
      </c>
      <c r="W2093" s="23" t="s">
        <v>188</v>
      </c>
      <c r="X2093" s="23" t="s">
        <v>601</v>
      </c>
      <c r="Y2093" s="22">
        <v>2</v>
      </c>
      <c r="Z2093" s="23"/>
      <c r="AA2093" s="23" t="s">
        <v>602</v>
      </c>
      <c r="AB2093" s="23"/>
      <c r="AC2093" s="23"/>
      <c r="AD2093" s="23"/>
      <c r="AE2093" s="23"/>
      <c r="AF2093" s="23" t="s">
        <v>190</v>
      </c>
      <c r="AG2093" s="23" t="s">
        <v>520</v>
      </c>
      <c r="AH2093" s="23" t="s">
        <v>281</v>
      </c>
      <c r="AI2093" s="23" t="s">
        <v>521</v>
      </c>
      <c r="AJ2093" s="23" t="b">
        <v>0</v>
      </c>
      <c r="AK2093" s="3">
        <v>55</v>
      </c>
      <c r="AL2093" s="3">
        <v>3404</v>
      </c>
      <c r="AM2093" s="3">
        <v>4772</v>
      </c>
      <c r="AN2093" s="24">
        <v>45536.283385455245</v>
      </c>
      <c r="AO2093" s="24">
        <v>45536.283385455245</v>
      </c>
      <c r="AP2093">
        <v>9</v>
      </c>
      <c r="AQ2093" t="s">
        <v>194</v>
      </c>
      <c r="AR2093">
        <v>244.28338545524457</v>
      </c>
      <c r="AS2093" t="s">
        <v>195</v>
      </c>
      <c r="AT2093" t="s">
        <v>222</v>
      </c>
      <c r="AU2093" t="s">
        <v>197</v>
      </c>
      <c r="AV2093" t="s">
        <v>233</v>
      </c>
      <c r="AW2093" t="s">
        <v>222</v>
      </c>
      <c r="AX2093" t="s">
        <v>197</v>
      </c>
      <c r="AY2093" t="s">
        <v>233</v>
      </c>
    </row>
    <row r="2094" spans="1:51" x14ac:dyDescent="0.45">
      <c r="A2094" s="22">
        <v>872356</v>
      </c>
      <c r="B2094" s="6">
        <v>45536</v>
      </c>
      <c r="C2094" s="22">
        <v>110000</v>
      </c>
      <c r="D2094" s="22">
        <v>108197</v>
      </c>
      <c r="E2094" s="22"/>
      <c r="F2094" s="22">
        <v>16</v>
      </c>
      <c r="G2094" s="22">
        <v>20420</v>
      </c>
      <c r="H2094" s="22">
        <v>0</v>
      </c>
      <c r="I2094" s="22">
        <v>0</v>
      </c>
      <c r="J2094" s="22">
        <v>73</v>
      </c>
      <c r="K2094" s="22">
        <v>101648</v>
      </c>
      <c r="L2094" s="23" t="s">
        <v>622</v>
      </c>
      <c r="M2094" s="23"/>
      <c r="N2094" s="23" t="s">
        <v>184</v>
      </c>
      <c r="O2094" s="23" t="s">
        <v>517</v>
      </c>
      <c r="P2094" s="22">
        <v>15</v>
      </c>
      <c r="Q2094" s="23" t="s">
        <v>518</v>
      </c>
      <c r="R2094" s="23"/>
      <c r="S2094" s="23"/>
      <c r="T2094" s="23"/>
      <c r="U2094" s="23"/>
      <c r="V2094" s="23" t="s">
        <v>519</v>
      </c>
      <c r="W2094" s="23" t="s">
        <v>188</v>
      </c>
      <c r="X2094" s="23" t="s">
        <v>601</v>
      </c>
      <c r="Y2094" s="22">
        <v>2</v>
      </c>
      <c r="Z2094" s="23"/>
      <c r="AA2094" s="23" t="s">
        <v>602</v>
      </c>
      <c r="AB2094" s="23"/>
      <c r="AC2094" s="23"/>
      <c r="AD2094" s="23"/>
      <c r="AE2094" s="23"/>
      <c r="AF2094" s="23" t="s">
        <v>190</v>
      </c>
      <c r="AG2094" s="23" t="s">
        <v>520</v>
      </c>
      <c r="AH2094" s="23" t="s">
        <v>281</v>
      </c>
      <c r="AI2094" s="23" t="s">
        <v>521</v>
      </c>
      <c r="AJ2094" s="23" t="b">
        <v>0</v>
      </c>
      <c r="AK2094" s="3">
        <v>55</v>
      </c>
      <c r="AL2094" s="3">
        <v>3404</v>
      </c>
      <c r="AM2094" s="3">
        <v>4770</v>
      </c>
      <c r="AN2094" s="24">
        <v>45536.283288078703</v>
      </c>
      <c r="AO2094" s="24">
        <v>45536.283288078703</v>
      </c>
      <c r="AP2094">
        <v>9</v>
      </c>
      <c r="AQ2094" t="s">
        <v>194</v>
      </c>
      <c r="AR2094">
        <v>244.28328807870275</v>
      </c>
      <c r="AS2094" t="s">
        <v>195</v>
      </c>
      <c r="AT2094" t="s">
        <v>222</v>
      </c>
      <c r="AU2094" t="s">
        <v>197</v>
      </c>
      <c r="AV2094" t="s">
        <v>294</v>
      </c>
      <c r="AW2094" t="s">
        <v>222</v>
      </c>
      <c r="AX2094" t="s">
        <v>197</v>
      </c>
      <c r="AY2094" t="s">
        <v>294</v>
      </c>
    </row>
    <row r="2095" spans="1:51" x14ac:dyDescent="0.45">
      <c r="A2095" s="22">
        <v>872467</v>
      </c>
      <c r="B2095" s="6">
        <v>45536</v>
      </c>
      <c r="C2095" s="22">
        <v>109000</v>
      </c>
      <c r="D2095" s="22">
        <v>102812</v>
      </c>
      <c r="E2095" s="22"/>
      <c r="F2095" s="22">
        <v>0</v>
      </c>
      <c r="G2095" s="22">
        <v>21392</v>
      </c>
      <c r="H2095" s="22">
        <v>0</v>
      </c>
      <c r="I2095" s="22">
        <v>0</v>
      </c>
      <c r="J2095" s="22">
        <v>72</v>
      </c>
      <c r="K2095" s="22">
        <v>87212</v>
      </c>
      <c r="L2095" s="23" t="s">
        <v>608</v>
      </c>
      <c r="M2095" s="23"/>
      <c r="N2095" s="23" t="s">
        <v>184</v>
      </c>
      <c r="O2095" s="23" t="s">
        <v>517</v>
      </c>
      <c r="P2095" s="22">
        <v>15</v>
      </c>
      <c r="Q2095" s="23" t="s">
        <v>518</v>
      </c>
      <c r="R2095" s="23"/>
      <c r="S2095" s="23"/>
      <c r="T2095" s="23"/>
      <c r="U2095" s="23"/>
      <c r="V2095" s="23" t="s">
        <v>519</v>
      </c>
      <c r="W2095" s="23" t="s">
        <v>188</v>
      </c>
      <c r="X2095" s="23" t="s">
        <v>601</v>
      </c>
      <c r="Y2095" s="22">
        <v>0</v>
      </c>
      <c r="Z2095" s="23"/>
      <c r="AA2095" s="23" t="s">
        <v>191</v>
      </c>
      <c r="AB2095" s="23"/>
      <c r="AC2095" s="23"/>
      <c r="AD2095" s="23"/>
      <c r="AE2095" s="23"/>
      <c r="AF2095" s="23" t="s">
        <v>190</v>
      </c>
      <c r="AG2095" s="23" t="s">
        <v>520</v>
      </c>
      <c r="AH2095" s="23" t="s">
        <v>281</v>
      </c>
      <c r="AI2095" s="23" t="s">
        <v>521</v>
      </c>
      <c r="AJ2095" s="23" t="b">
        <v>0</v>
      </c>
      <c r="AK2095" s="3">
        <v>117</v>
      </c>
      <c r="AL2095" s="3">
        <v>3404</v>
      </c>
      <c r="AM2095" s="3">
        <v>4854</v>
      </c>
      <c r="AN2095" s="24">
        <v>45536.30265189043</v>
      </c>
      <c r="AO2095" s="24">
        <v>45536.30265189043</v>
      </c>
      <c r="AP2095">
        <v>9</v>
      </c>
      <c r="AQ2095" t="s">
        <v>194</v>
      </c>
      <c r="AR2095">
        <v>244.30265189042984</v>
      </c>
      <c r="AS2095" t="s">
        <v>195</v>
      </c>
      <c r="AT2095" t="s">
        <v>408</v>
      </c>
      <c r="AU2095" t="s">
        <v>197</v>
      </c>
      <c r="AV2095" t="s">
        <v>257</v>
      </c>
      <c r="AW2095" t="s">
        <v>408</v>
      </c>
      <c r="AX2095" t="s">
        <v>197</v>
      </c>
      <c r="AY2095" t="s">
        <v>257</v>
      </c>
    </row>
    <row r="2096" spans="1:51" x14ac:dyDescent="0.45">
      <c r="A2096" s="22">
        <v>872478</v>
      </c>
      <c r="B2096" s="6">
        <v>45536</v>
      </c>
      <c r="C2096" s="22">
        <v>109000</v>
      </c>
      <c r="D2096" s="22">
        <v>105718</v>
      </c>
      <c r="E2096" s="22"/>
      <c r="F2096" s="22">
        <v>0</v>
      </c>
      <c r="G2096" s="22">
        <v>20352</v>
      </c>
      <c r="H2096" s="22">
        <v>0</v>
      </c>
      <c r="I2096" s="22">
        <v>0</v>
      </c>
      <c r="J2096" s="22">
        <v>50</v>
      </c>
      <c r="K2096" s="22">
        <v>101704</v>
      </c>
      <c r="L2096" s="23" t="s">
        <v>615</v>
      </c>
      <c r="M2096" s="23"/>
      <c r="N2096" s="23" t="s">
        <v>184</v>
      </c>
      <c r="O2096" s="23" t="s">
        <v>517</v>
      </c>
      <c r="P2096" s="22">
        <v>15</v>
      </c>
      <c r="Q2096" s="23" t="s">
        <v>518</v>
      </c>
      <c r="R2096" s="23"/>
      <c r="S2096" s="23"/>
      <c r="T2096" s="23"/>
      <c r="U2096" s="23"/>
      <c r="V2096" s="23" t="s">
        <v>519</v>
      </c>
      <c r="W2096" s="23" t="s">
        <v>188</v>
      </c>
      <c r="X2096" s="23" t="s">
        <v>601</v>
      </c>
      <c r="Y2096" s="22">
        <v>2</v>
      </c>
      <c r="Z2096" s="23"/>
      <c r="AA2096" s="23" t="s">
        <v>602</v>
      </c>
      <c r="AB2096" s="23"/>
      <c r="AC2096" s="23"/>
      <c r="AD2096" s="23"/>
      <c r="AE2096" s="23"/>
      <c r="AF2096" s="23" t="s">
        <v>190</v>
      </c>
      <c r="AG2096" s="23" t="s">
        <v>520</v>
      </c>
      <c r="AH2096" s="23" t="s">
        <v>281</v>
      </c>
      <c r="AI2096" s="23" t="s">
        <v>521</v>
      </c>
      <c r="AJ2096" s="23" t="b">
        <v>0</v>
      </c>
      <c r="AK2096" s="3">
        <v>115</v>
      </c>
      <c r="AL2096" s="3">
        <v>3404</v>
      </c>
      <c r="AM2096" s="3">
        <v>4865</v>
      </c>
      <c r="AN2096" s="24">
        <v>45536.305290779324</v>
      </c>
      <c r="AO2096" s="24">
        <v>45536.305290779324</v>
      </c>
      <c r="AP2096">
        <v>9</v>
      </c>
      <c r="AQ2096" t="s">
        <v>194</v>
      </c>
      <c r="AR2096">
        <v>244.30529077932442</v>
      </c>
      <c r="AS2096" t="s">
        <v>195</v>
      </c>
      <c r="AT2096" t="s">
        <v>408</v>
      </c>
      <c r="AU2096" t="s">
        <v>197</v>
      </c>
      <c r="AV2096" t="s">
        <v>303</v>
      </c>
      <c r="AW2096" t="s">
        <v>408</v>
      </c>
      <c r="AX2096" t="s">
        <v>197</v>
      </c>
      <c r="AY2096" t="s">
        <v>303</v>
      </c>
    </row>
    <row r="2097" spans="1:51" x14ac:dyDescent="0.45">
      <c r="A2097" s="22">
        <v>872110</v>
      </c>
      <c r="B2097" s="6">
        <v>45536</v>
      </c>
      <c r="C2097" s="22">
        <v>109000</v>
      </c>
      <c r="D2097" s="22">
        <v>121414</v>
      </c>
      <c r="E2097" s="22"/>
      <c r="F2097" s="22">
        <v>0</v>
      </c>
      <c r="G2097" s="22">
        <v>27800</v>
      </c>
      <c r="H2097" s="22">
        <v>0</v>
      </c>
      <c r="I2097" s="22">
        <v>0</v>
      </c>
      <c r="J2097" s="22">
        <v>337</v>
      </c>
      <c r="K2097" s="22">
        <v>101632</v>
      </c>
      <c r="L2097" s="23" t="s">
        <v>623</v>
      </c>
      <c r="M2097" s="23"/>
      <c r="N2097" s="23" t="s">
        <v>184</v>
      </c>
      <c r="O2097" s="23" t="s">
        <v>517</v>
      </c>
      <c r="P2097" s="22">
        <v>15</v>
      </c>
      <c r="Q2097" s="23" t="s">
        <v>518</v>
      </c>
      <c r="R2097" s="23"/>
      <c r="S2097" s="23"/>
      <c r="T2097" s="23"/>
      <c r="U2097" s="23"/>
      <c r="V2097" s="23" t="s">
        <v>519</v>
      </c>
      <c r="W2097" s="23" t="s">
        <v>188</v>
      </c>
      <c r="X2097" s="23" t="s">
        <v>601</v>
      </c>
      <c r="Y2097" s="22">
        <v>0</v>
      </c>
      <c r="Z2097" s="23"/>
      <c r="AA2097" s="23" t="s">
        <v>191</v>
      </c>
      <c r="AB2097" s="23"/>
      <c r="AC2097" s="23"/>
      <c r="AD2097" s="23"/>
      <c r="AE2097" s="23"/>
      <c r="AF2097" s="23" t="s">
        <v>190</v>
      </c>
      <c r="AG2097" s="23" t="s">
        <v>520</v>
      </c>
      <c r="AH2097" s="23" t="s">
        <v>281</v>
      </c>
      <c r="AI2097" s="23" t="s">
        <v>521</v>
      </c>
      <c r="AJ2097" s="23" t="b">
        <v>0</v>
      </c>
      <c r="AK2097" s="3">
        <v>122</v>
      </c>
      <c r="AL2097" s="3">
        <v>3404</v>
      </c>
      <c r="AM2097" s="3">
        <v>4606</v>
      </c>
      <c r="AN2097" s="24">
        <v>45536.219901234566</v>
      </c>
      <c r="AO2097" s="24">
        <v>45536.219901234566</v>
      </c>
      <c r="AP2097">
        <v>9</v>
      </c>
      <c r="AQ2097" t="s">
        <v>194</v>
      </c>
      <c r="AR2097">
        <v>244.21990123456635</v>
      </c>
      <c r="AS2097" t="s">
        <v>195</v>
      </c>
      <c r="AT2097" t="s">
        <v>296</v>
      </c>
      <c r="AU2097" t="s">
        <v>197</v>
      </c>
      <c r="AV2097" t="s">
        <v>307</v>
      </c>
      <c r="AW2097" t="s">
        <v>296</v>
      </c>
      <c r="AX2097" t="s">
        <v>197</v>
      </c>
      <c r="AY2097" t="s">
        <v>307</v>
      </c>
    </row>
    <row r="2098" spans="1:51" x14ac:dyDescent="0.45">
      <c r="A2098" s="22">
        <v>872112</v>
      </c>
      <c r="B2098" s="6">
        <v>45536</v>
      </c>
      <c r="C2098" s="22">
        <v>109000</v>
      </c>
      <c r="D2098" s="22">
        <v>121096</v>
      </c>
      <c r="E2098" s="22"/>
      <c r="F2098" s="22">
        <v>0</v>
      </c>
      <c r="G2098" s="22">
        <v>19906</v>
      </c>
      <c r="H2098" s="22">
        <v>0</v>
      </c>
      <c r="I2098" s="22">
        <v>0</v>
      </c>
      <c r="J2098" s="22">
        <v>52</v>
      </c>
      <c r="K2098" s="22">
        <v>101638</v>
      </c>
      <c r="L2098" s="23" t="s">
        <v>624</v>
      </c>
      <c r="M2098" s="23"/>
      <c r="N2098" s="23" t="s">
        <v>184</v>
      </c>
      <c r="O2098" s="23" t="s">
        <v>517</v>
      </c>
      <c r="P2098" s="22">
        <v>15</v>
      </c>
      <c r="Q2098" s="23" t="s">
        <v>518</v>
      </c>
      <c r="R2098" s="23"/>
      <c r="S2098" s="23"/>
      <c r="T2098" s="23"/>
      <c r="U2098" s="23"/>
      <c r="V2098" s="23" t="s">
        <v>519</v>
      </c>
      <c r="W2098" s="23" t="s">
        <v>188</v>
      </c>
      <c r="X2098" s="23" t="s">
        <v>601</v>
      </c>
      <c r="Y2098" s="22">
        <v>0</v>
      </c>
      <c r="Z2098" s="23"/>
      <c r="AA2098" s="23" t="s">
        <v>191</v>
      </c>
      <c r="AB2098" s="23"/>
      <c r="AC2098" s="23"/>
      <c r="AD2098" s="23"/>
      <c r="AE2098" s="23"/>
      <c r="AF2098" s="23" t="s">
        <v>190</v>
      </c>
      <c r="AG2098" s="23" t="s">
        <v>520</v>
      </c>
      <c r="AH2098" s="23" t="s">
        <v>281</v>
      </c>
      <c r="AI2098" s="23" t="s">
        <v>521</v>
      </c>
      <c r="AJ2098" s="23" t="b">
        <v>0</v>
      </c>
      <c r="AK2098" s="3">
        <v>115</v>
      </c>
      <c r="AL2098" s="3">
        <v>3404</v>
      </c>
      <c r="AM2098" s="3">
        <v>4608</v>
      </c>
      <c r="AN2098" s="24">
        <v>45536.220007291668</v>
      </c>
      <c r="AO2098" s="24">
        <v>45536.220007291668</v>
      </c>
      <c r="AP2098">
        <v>9</v>
      </c>
      <c r="AQ2098" t="s">
        <v>194</v>
      </c>
      <c r="AR2098">
        <v>244.22000729166757</v>
      </c>
      <c r="AS2098" t="s">
        <v>195</v>
      </c>
      <c r="AT2098" t="s">
        <v>296</v>
      </c>
      <c r="AU2098" t="s">
        <v>197</v>
      </c>
      <c r="AV2098" t="s">
        <v>257</v>
      </c>
      <c r="AW2098" t="s">
        <v>296</v>
      </c>
      <c r="AX2098" t="s">
        <v>197</v>
      </c>
      <c r="AY2098" t="s">
        <v>257</v>
      </c>
    </row>
    <row r="2099" spans="1:51" x14ac:dyDescent="0.45">
      <c r="A2099" s="22">
        <v>873287</v>
      </c>
      <c r="B2099" s="6">
        <v>45536</v>
      </c>
      <c r="C2099" s="22">
        <v>109000</v>
      </c>
      <c r="D2099" s="22">
        <v>107537</v>
      </c>
      <c r="E2099" s="22"/>
      <c r="F2099" s="22">
        <v>0</v>
      </c>
      <c r="G2099" s="22">
        <v>19355</v>
      </c>
      <c r="H2099" s="22">
        <v>0</v>
      </c>
      <c r="I2099" s="22">
        <v>0</v>
      </c>
      <c r="J2099" s="22">
        <v>34</v>
      </c>
      <c r="K2099" s="22">
        <v>102134</v>
      </c>
      <c r="L2099" s="23" t="s">
        <v>639</v>
      </c>
      <c r="M2099" s="23"/>
      <c r="N2099" s="23" t="s">
        <v>184</v>
      </c>
      <c r="O2099" s="23" t="s">
        <v>517</v>
      </c>
      <c r="P2099" s="22">
        <v>15</v>
      </c>
      <c r="Q2099" s="23" t="s">
        <v>518</v>
      </c>
      <c r="R2099" s="23"/>
      <c r="S2099" s="23"/>
      <c r="T2099" s="23"/>
      <c r="U2099" s="23"/>
      <c r="V2099" s="23" t="s">
        <v>519</v>
      </c>
      <c r="W2099" s="23" t="s">
        <v>188</v>
      </c>
      <c r="X2099" s="23" t="s">
        <v>601</v>
      </c>
      <c r="Y2099" s="22">
        <v>2</v>
      </c>
      <c r="Z2099" s="23"/>
      <c r="AA2099" s="23" t="s">
        <v>602</v>
      </c>
      <c r="AB2099" s="23"/>
      <c r="AC2099" s="23"/>
      <c r="AD2099" s="23"/>
      <c r="AE2099" s="23"/>
      <c r="AF2099" s="23" t="s">
        <v>190</v>
      </c>
      <c r="AG2099" s="23" t="s">
        <v>520</v>
      </c>
      <c r="AH2099" s="23" t="s">
        <v>281</v>
      </c>
      <c r="AI2099" s="23" t="s">
        <v>521</v>
      </c>
      <c r="AJ2099" s="23" t="b">
        <v>0</v>
      </c>
      <c r="AK2099" s="3">
        <v>55</v>
      </c>
      <c r="AL2099" s="3">
        <v>3404</v>
      </c>
      <c r="AM2099" s="3">
        <v>5539</v>
      </c>
      <c r="AN2099" s="24">
        <v>45536.435868325614</v>
      </c>
      <c r="AO2099" s="24">
        <v>45536.435868325614</v>
      </c>
      <c r="AP2099">
        <v>9</v>
      </c>
      <c r="AQ2099" t="s">
        <v>194</v>
      </c>
      <c r="AR2099">
        <v>244.43586832561414</v>
      </c>
      <c r="AS2099" t="s">
        <v>195</v>
      </c>
      <c r="AT2099" t="s">
        <v>223</v>
      </c>
      <c r="AU2099" t="s">
        <v>197</v>
      </c>
      <c r="AV2099" t="s">
        <v>307</v>
      </c>
      <c r="AW2099" t="s">
        <v>223</v>
      </c>
      <c r="AX2099" t="s">
        <v>197</v>
      </c>
      <c r="AY2099" t="s">
        <v>307</v>
      </c>
    </row>
    <row r="2100" spans="1:51" x14ac:dyDescent="0.45">
      <c r="A2100" s="22">
        <v>873064</v>
      </c>
      <c r="B2100" s="6">
        <v>45536</v>
      </c>
      <c r="C2100" s="22">
        <v>109000</v>
      </c>
      <c r="D2100" s="22">
        <v>107429</v>
      </c>
      <c r="E2100" s="22"/>
      <c r="F2100" s="22">
        <v>0</v>
      </c>
      <c r="G2100" s="22">
        <v>18571</v>
      </c>
      <c r="H2100" s="22">
        <v>0</v>
      </c>
      <c r="I2100" s="22">
        <v>0</v>
      </c>
      <c r="J2100" s="22">
        <v>6</v>
      </c>
      <c r="K2100" s="22">
        <v>102180</v>
      </c>
      <c r="L2100" s="23" t="s">
        <v>640</v>
      </c>
      <c r="M2100" s="23"/>
      <c r="N2100" s="23" t="s">
        <v>184</v>
      </c>
      <c r="O2100" s="23" t="s">
        <v>517</v>
      </c>
      <c r="P2100" s="22">
        <v>15</v>
      </c>
      <c r="Q2100" s="23" t="s">
        <v>518</v>
      </c>
      <c r="R2100" s="23"/>
      <c r="S2100" s="23"/>
      <c r="T2100" s="23"/>
      <c r="U2100" s="23"/>
      <c r="V2100" s="23" t="s">
        <v>519</v>
      </c>
      <c r="W2100" s="23" t="s">
        <v>188</v>
      </c>
      <c r="X2100" s="23" t="s">
        <v>601</v>
      </c>
      <c r="Y2100" s="22">
        <v>2</v>
      </c>
      <c r="Z2100" s="23"/>
      <c r="AA2100" s="23" t="s">
        <v>602</v>
      </c>
      <c r="AB2100" s="23"/>
      <c r="AC2100" s="23"/>
      <c r="AD2100" s="23"/>
      <c r="AE2100" s="23"/>
      <c r="AF2100" s="23" t="s">
        <v>190</v>
      </c>
      <c r="AG2100" s="23" t="s">
        <v>520</v>
      </c>
      <c r="AH2100" s="23" t="s">
        <v>281</v>
      </c>
      <c r="AI2100" s="23" t="s">
        <v>521</v>
      </c>
      <c r="AJ2100" s="23" t="b">
        <v>0</v>
      </c>
      <c r="AK2100" s="3">
        <v>64</v>
      </c>
      <c r="AL2100" s="3">
        <v>3404</v>
      </c>
      <c r="AM2100" s="3">
        <v>5409</v>
      </c>
      <c r="AN2100" s="24">
        <v>45536.405450192899</v>
      </c>
      <c r="AO2100" s="24">
        <v>45536.405450192899</v>
      </c>
      <c r="AP2100">
        <v>9</v>
      </c>
      <c r="AQ2100" t="s">
        <v>194</v>
      </c>
      <c r="AR2100">
        <v>244.40545019289857</v>
      </c>
      <c r="AS2100" t="s">
        <v>195</v>
      </c>
      <c r="AT2100" t="s">
        <v>238</v>
      </c>
      <c r="AU2100" t="s">
        <v>197</v>
      </c>
      <c r="AV2100" t="s">
        <v>199</v>
      </c>
      <c r="AW2100" t="s">
        <v>238</v>
      </c>
      <c r="AX2100" t="s">
        <v>197</v>
      </c>
      <c r="AY2100" t="s">
        <v>199</v>
      </c>
    </row>
    <row r="2101" spans="1:51" x14ac:dyDescent="0.45">
      <c r="A2101" s="22">
        <v>873066</v>
      </c>
      <c r="B2101" s="6">
        <v>45536</v>
      </c>
      <c r="C2101" s="22">
        <v>109000</v>
      </c>
      <c r="D2101" s="22">
        <v>112573</v>
      </c>
      <c r="E2101" s="22"/>
      <c r="F2101" s="22">
        <v>0</v>
      </c>
      <c r="G2101" s="22">
        <v>19263</v>
      </c>
      <c r="H2101" s="22">
        <v>0</v>
      </c>
      <c r="I2101" s="22">
        <v>0</v>
      </c>
      <c r="J2101" s="22">
        <v>30</v>
      </c>
      <c r="K2101" s="22">
        <v>101993</v>
      </c>
      <c r="L2101" s="23" t="s">
        <v>646</v>
      </c>
      <c r="M2101" s="23"/>
      <c r="N2101" s="23" t="s">
        <v>184</v>
      </c>
      <c r="O2101" s="23" t="s">
        <v>517</v>
      </c>
      <c r="P2101" s="22">
        <v>15</v>
      </c>
      <c r="Q2101" s="23" t="s">
        <v>518</v>
      </c>
      <c r="R2101" s="23"/>
      <c r="S2101" s="23"/>
      <c r="T2101" s="23"/>
      <c r="U2101" s="23"/>
      <c r="V2101" s="23" t="s">
        <v>519</v>
      </c>
      <c r="W2101" s="23" t="s">
        <v>188</v>
      </c>
      <c r="X2101" s="23" t="s">
        <v>601</v>
      </c>
      <c r="Y2101" s="22">
        <v>2</v>
      </c>
      <c r="Z2101" s="23"/>
      <c r="AA2101" s="23" t="s">
        <v>602</v>
      </c>
      <c r="AB2101" s="23"/>
      <c r="AC2101" s="23"/>
      <c r="AD2101" s="23"/>
      <c r="AE2101" s="23"/>
      <c r="AF2101" s="23" t="s">
        <v>190</v>
      </c>
      <c r="AG2101" s="23" t="s">
        <v>520</v>
      </c>
      <c r="AH2101" s="23" t="s">
        <v>281</v>
      </c>
      <c r="AI2101" s="23" t="s">
        <v>521</v>
      </c>
      <c r="AJ2101" s="23" t="b">
        <v>0</v>
      </c>
      <c r="AK2101" s="3">
        <v>64</v>
      </c>
      <c r="AL2101" s="3">
        <v>3404</v>
      </c>
      <c r="AM2101" s="3">
        <v>5411</v>
      </c>
      <c r="AN2101" s="24">
        <v>45536.405540084874</v>
      </c>
      <c r="AO2101" s="24">
        <v>45536.405540084874</v>
      </c>
      <c r="AP2101">
        <v>9</v>
      </c>
      <c r="AQ2101" t="s">
        <v>194</v>
      </c>
      <c r="AR2101">
        <v>244.40554008487379</v>
      </c>
      <c r="AS2101" t="s">
        <v>195</v>
      </c>
      <c r="AT2101" t="s">
        <v>238</v>
      </c>
      <c r="AU2101" t="s">
        <v>197</v>
      </c>
      <c r="AV2101" t="s">
        <v>261</v>
      </c>
      <c r="AW2101" t="s">
        <v>238</v>
      </c>
      <c r="AX2101" t="s">
        <v>197</v>
      </c>
      <c r="AY2101" t="s">
        <v>261</v>
      </c>
    </row>
    <row r="2102" spans="1:51" x14ac:dyDescent="0.45">
      <c r="A2102" s="22">
        <v>873058</v>
      </c>
      <c r="B2102" s="6">
        <v>45536</v>
      </c>
      <c r="C2102" s="22">
        <v>109000</v>
      </c>
      <c r="D2102" s="22">
        <v>105286</v>
      </c>
      <c r="E2102" s="22"/>
      <c r="F2102" s="22">
        <v>0</v>
      </c>
      <c r="G2102" s="22">
        <v>18917</v>
      </c>
      <c r="H2102" s="22">
        <v>0</v>
      </c>
      <c r="I2102" s="22">
        <v>0</v>
      </c>
      <c r="J2102" s="22">
        <v>18</v>
      </c>
      <c r="K2102" s="22">
        <v>102254</v>
      </c>
      <c r="L2102" s="23" t="s">
        <v>653</v>
      </c>
      <c r="M2102" s="23"/>
      <c r="N2102" s="23" t="s">
        <v>184</v>
      </c>
      <c r="O2102" s="23" t="s">
        <v>517</v>
      </c>
      <c r="P2102" s="22">
        <v>15</v>
      </c>
      <c r="Q2102" s="23" t="s">
        <v>518</v>
      </c>
      <c r="R2102" s="23"/>
      <c r="S2102" s="23"/>
      <c r="T2102" s="23"/>
      <c r="U2102" s="23"/>
      <c r="V2102" s="23" t="s">
        <v>519</v>
      </c>
      <c r="W2102" s="23" t="s">
        <v>188</v>
      </c>
      <c r="X2102" s="23" t="s">
        <v>601</v>
      </c>
      <c r="Y2102" s="22">
        <v>2</v>
      </c>
      <c r="Z2102" s="23"/>
      <c r="AA2102" s="23" t="s">
        <v>602</v>
      </c>
      <c r="AB2102" s="23"/>
      <c r="AC2102" s="23"/>
      <c r="AD2102" s="23"/>
      <c r="AE2102" s="23"/>
      <c r="AF2102" s="23" t="s">
        <v>190</v>
      </c>
      <c r="AG2102" s="23" t="s">
        <v>520</v>
      </c>
      <c r="AH2102" s="23" t="s">
        <v>281</v>
      </c>
      <c r="AI2102" s="23" t="s">
        <v>521</v>
      </c>
      <c r="AJ2102" s="23" t="b">
        <v>0</v>
      </c>
      <c r="AK2102" s="3">
        <v>61</v>
      </c>
      <c r="AL2102" s="3">
        <v>3404</v>
      </c>
      <c r="AM2102" s="3">
        <v>5403</v>
      </c>
      <c r="AN2102" s="24">
        <v>45536.40516755401</v>
      </c>
      <c r="AO2102" s="24">
        <v>45536.40516755401</v>
      </c>
      <c r="AP2102">
        <v>9</v>
      </c>
      <c r="AQ2102" t="s">
        <v>194</v>
      </c>
      <c r="AR2102">
        <v>244.4051675540104</v>
      </c>
      <c r="AS2102" t="s">
        <v>195</v>
      </c>
      <c r="AT2102" t="s">
        <v>238</v>
      </c>
      <c r="AU2102" t="s">
        <v>197</v>
      </c>
      <c r="AV2102" t="s">
        <v>240</v>
      </c>
      <c r="AW2102" t="s">
        <v>238</v>
      </c>
      <c r="AX2102" t="s">
        <v>197</v>
      </c>
      <c r="AY2102" t="s">
        <v>240</v>
      </c>
    </row>
    <row r="2103" spans="1:51" x14ac:dyDescent="0.45">
      <c r="A2103" s="22">
        <v>873286</v>
      </c>
      <c r="B2103" s="6">
        <v>45536</v>
      </c>
      <c r="C2103" s="22">
        <v>109000</v>
      </c>
      <c r="D2103" s="22">
        <v>104024</v>
      </c>
      <c r="E2103" s="22"/>
      <c r="F2103" s="22">
        <v>0</v>
      </c>
      <c r="G2103" s="22">
        <v>18369</v>
      </c>
      <c r="H2103" s="22">
        <v>0</v>
      </c>
      <c r="I2103" s="22">
        <v>0</v>
      </c>
      <c r="J2103" s="22">
        <v>0</v>
      </c>
      <c r="K2103" s="22">
        <v>102256</v>
      </c>
      <c r="L2103" s="23" t="s">
        <v>654</v>
      </c>
      <c r="M2103" s="23"/>
      <c r="N2103" s="23" t="s">
        <v>184</v>
      </c>
      <c r="O2103" s="23" t="s">
        <v>517</v>
      </c>
      <c r="P2103" s="22">
        <v>15</v>
      </c>
      <c r="Q2103" s="23" t="s">
        <v>518</v>
      </c>
      <c r="R2103" s="23"/>
      <c r="S2103" s="23"/>
      <c r="T2103" s="23"/>
      <c r="U2103" s="23"/>
      <c r="V2103" s="23" t="s">
        <v>519</v>
      </c>
      <c r="W2103" s="23" t="s">
        <v>188</v>
      </c>
      <c r="X2103" s="23" t="s">
        <v>601</v>
      </c>
      <c r="Y2103" s="22">
        <v>0</v>
      </c>
      <c r="Z2103" s="23"/>
      <c r="AA2103" s="23" t="s">
        <v>191</v>
      </c>
      <c r="AB2103" s="23"/>
      <c r="AC2103" s="23"/>
      <c r="AD2103" s="23"/>
      <c r="AE2103" s="23"/>
      <c r="AF2103" s="23" t="s">
        <v>190</v>
      </c>
      <c r="AG2103" s="23" t="s">
        <v>520</v>
      </c>
      <c r="AH2103" s="23" t="s">
        <v>281</v>
      </c>
      <c r="AI2103" s="23" t="s">
        <v>521</v>
      </c>
      <c r="AJ2103" s="23" t="b">
        <v>0</v>
      </c>
      <c r="AK2103" s="3">
        <v>113</v>
      </c>
      <c r="AL2103" s="3">
        <v>3404</v>
      </c>
      <c r="AM2103" s="3">
        <v>5538</v>
      </c>
      <c r="AN2103" s="24">
        <v>45536.435779320986</v>
      </c>
      <c r="AO2103" s="24">
        <v>45536.435779320986</v>
      </c>
      <c r="AP2103">
        <v>9</v>
      </c>
      <c r="AQ2103" t="s">
        <v>194</v>
      </c>
      <c r="AR2103">
        <v>244.4357793209856</v>
      </c>
      <c r="AS2103" t="s">
        <v>195</v>
      </c>
      <c r="AT2103" t="s">
        <v>223</v>
      </c>
      <c r="AU2103" t="s">
        <v>197</v>
      </c>
      <c r="AV2103" t="s">
        <v>311</v>
      </c>
      <c r="AW2103" t="s">
        <v>223</v>
      </c>
      <c r="AX2103" t="s">
        <v>197</v>
      </c>
      <c r="AY2103" t="s">
        <v>311</v>
      </c>
    </row>
    <row r="2104" spans="1:51" x14ac:dyDescent="0.45">
      <c r="A2104" s="22">
        <v>872483</v>
      </c>
      <c r="B2104" s="6">
        <v>45536</v>
      </c>
      <c r="C2104" s="22">
        <v>109000</v>
      </c>
      <c r="D2104" s="22">
        <v>109563</v>
      </c>
      <c r="E2104" s="22"/>
      <c r="F2104" s="22">
        <v>0</v>
      </c>
      <c r="G2104" s="22">
        <v>19071</v>
      </c>
      <c r="H2104" s="22">
        <v>0</v>
      </c>
      <c r="I2104" s="22">
        <v>0</v>
      </c>
      <c r="J2104" s="22">
        <v>5</v>
      </c>
      <c r="K2104" s="22">
        <v>102303</v>
      </c>
      <c r="L2104" s="23" t="s">
        <v>657</v>
      </c>
      <c r="M2104" s="23"/>
      <c r="N2104" s="23" t="s">
        <v>184</v>
      </c>
      <c r="O2104" s="23" t="s">
        <v>517</v>
      </c>
      <c r="P2104" s="22">
        <v>15</v>
      </c>
      <c r="Q2104" s="23" t="s">
        <v>518</v>
      </c>
      <c r="R2104" s="23"/>
      <c r="S2104" s="23"/>
      <c r="T2104" s="23"/>
      <c r="U2104" s="23"/>
      <c r="V2104" s="23" t="s">
        <v>519</v>
      </c>
      <c r="W2104" s="23" t="s">
        <v>188</v>
      </c>
      <c r="X2104" s="23" t="s">
        <v>601</v>
      </c>
      <c r="Y2104" s="22">
        <v>0</v>
      </c>
      <c r="Z2104" s="23"/>
      <c r="AA2104" s="23" t="s">
        <v>191</v>
      </c>
      <c r="AB2104" s="23"/>
      <c r="AC2104" s="23"/>
      <c r="AD2104" s="23"/>
      <c r="AE2104" s="23"/>
      <c r="AF2104" s="23" t="s">
        <v>190</v>
      </c>
      <c r="AG2104" s="23" t="s">
        <v>520</v>
      </c>
      <c r="AH2104" s="23" t="s">
        <v>281</v>
      </c>
      <c r="AI2104" s="23" t="s">
        <v>521</v>
      </c>
      <c r="AJ2104" s="23" t="b">
        <v>0</v>
      </c>
      <c r="AK2104" s="3">
        <v>115</v>
      </c>
      <c r="AL2104" s="3">
        <v>3404</v>
      </c>
      <c r="AM2104" s="3">
        <v>4870</v>
      </c>
      <c r="AN2104" s="24">
        <v>45536.305521527778</v>
      </c>
      <c r="AO2104" s="24">
        <v>45536.305521527778</v>
      </c>
      <c r="AP2104">
        <v>9</v>
      </c>
      <c r="AQ2104" t="s">
        <v>194</v>
      </c>
      <c r="AR2104">
        <v>244.30552152777818</v>
      </c>
      <c r="AS2104" t="s">
        <v>195</v>
      </c>
      <c r="AT2104" t="s">
        <v>408</v>
      </c>
      <c r="AU2104" t="s">
        <v>197</v>
      </c>
      <c r="AV2104" t="s">
        <v>285</v>
      </c>
      <c r="AW2104" t="s">
        <v>408</v>
      </c>
      <c r="AX2104" t="s">
        <v>197</v>
      </c>
      <c r="AY2104" t="s">
        <v>285</v>
      </c>
    </row>
    <row r="2105" spans="1:51" x14ac:dyDescent="0.45">
      <c r="A2105" s="22">
        <v>872348</v>
      </c>
      <c r="B2105" s="6">
        <v>45536</v>
      </c>
      <c r="C2105" s="22">
        <v>109000</v>
      </c>
      <c r="D2105" s="22">
        <v>113002</v>
      </c>
      <c r="E2105" s="22"/>
      <c r="F2105" s="22">
        <v>0</v>
      </c>
      <c r="G2105" s="22">
        <v>18937</v>
      </c>
      <c r="H2105" s="22">
        <v>0</v>
      </c>
      <c r="I2105" s="22">
        <v>0</v>
      </c>
      <c r="J2105" s="22">
        <v>18</v>
      </c>
      <c r="K2105" s="22">
        <v>102306</v>
      </c>
      <c r="L2105" s="23" t="s">
        <v>658</v>
      </c>
      <c r="M2105" s="23"/>
      <c r="N2105" s="23" t="s">
        <v>184</v>
      </c>
      <c r="O2105" s="23" t="s">
        <v>517</v>
      </c>
      <c r="P2105" s="22">
        <v>15</v>
      </c>
      <c r="Q2105" s="23" t="s">
        <v>518</v>
      </c>
      <c r="R2105" s="23"/>
      <c r="S2105" s="23"/>
      <c r="T2105" s="23"/>
      <c r="U2105" s="23"/>
      <c r="V2105" s="23" t="s">
        <v>519</v>
      </c>
      <c r="W2105" s="23" t="s">
        <v>188</v>
      </c>
      <c r="X2105" s="23" t="s">
        <v>601</v>
      </c>
      <c r="Y2105" s="22">
        <v>2</v>
      </c>
      <c r="Z2105" s="23"/>
      <c r="AA2105" s="23" t="s">
        <v>602</v>
      </c>
      <c r="AB2105" s="23"/>
      <c r="AC2105" s="23"/>
      <c r="AD2105" s="23"/>
      <c r="AE2105" s="23"/>
      <c r="AF2105" s="23" t="s">
        <v>190</v>
      </c>
      <c r="AG2105" s="23" t="s">
        <v>520</v>
      </c>
      <c r="AH2105" s="23" t="s">
        <v>281</v>
      </c>
      <c r="AI2105" s="23" t="s">
        <v>521</v>
      </c>
      <c r="AJ2105" s="23" t="b">
        <v>0</v>
      </c>
      <c r="AK2105" s="3">
        <v>136</v>
      </c>
      <c r="AL2105" s="3">
        <v>3404</v>
      </c>
      <c r="AM2105" s="3">
        <v>4762</v>
      </c>
      <c r="AN2105" s="24">
        <v>45536.282906867287</v>
      </c>
      <c r="AO2105" s="24">
        <v>45536.282906867287</v>
      </c>
      <c r="AP2105">
        <v>9</v>
      </c>
      <c r="AQ2105" t="s">
        <v>194</v>
      </c>
      <c r="AR2105">
        <v>244.28290686728724</v>
      </c>
      <c r="AS2105" t="s">
        <v>195</v>
      </c>
      <c r="AT2105" t="s">
        <v>222</v>
      </c>
      <c r="AU2105" t="s">
        <v>197</v>
      </c>
      <c r="AV2105" t="s">
        <v>206</v>
      </c>
      <c r="AW2105" t="s">
        <v>222</v>
      </c>
      <c r="AX2105" t="s">
        <v>197</v>
      </c>
      <c r="AY2105" t="s">
        <v>206</v>
      </c>
    </row>
    <row r="2106" spans="1:51" x14ac:dyDescent="0.45">
      <c r="A2106" s="22">
        <v>872672</v>
      </c>
      <c r="B2106" s="6">
        <v>45536</v>
      </c>
      <c r="C2106" s="22">
        <v>109000</v>
      </c>
      <c r="D2106" s="22">
        <v>115388</v>
      </c>
      <c r="E2106" s="22"/>
      <c r="F2106" s="22">
        <v>0</v>
      </c>
      <c r="G2106" s="22">
        <v>18805</v>
      </c>
      <c r="H2106" s="22">
        <v>0</v>
      </c>
      <c r="I2106" s="22">
        <v>0</v>
      </c>
      <c r="J2106" s="22">
        <v>14</v>
      </c>
      <c r="K2106" s="22">
        <v>102347</v>
      </c>
      <c r="L2106" s="23" t="s">
        <v>660</v>
      </c>
      <c r="M2106" s="23"/>
      <c r="N2106" s="23" t="s">
        <v>184</v>
      </c>
      <c r="O2106" s="23" t="s">
        <v>517</v>
      </c>
      <c r="P2106" s="22">
        <v>15</v>
      </c>
      <c r="Q2106" s="23" t="s">
        <v>518</v>
      </c>
      <c r="R2106" s="23"/>
      <c r="S2106" s="23"/>
      <c r="T2106" s="23"/>
      <c r="U2106" s="23"/>
      <c r="V2106" s="23" t="s">
        <v>519</v>
      </c>
      <c r="W2106" s="23" t="s">
        <v>188</v>
      </c>
      <c r="X2106" s="23" t="s">
        <v>601</v>
      </c>
      <c r="Y2106" s="22">
        <v>2</v>
      </c>
      <c r="Z2106" s="23"/>
      <c r="AA2106" s="23" t="s">
        <v>602</v>
      </c>
      <c r="AB2106" s="23"/>
      <c r="AC2106" s="23"/>
      <c r="AD2106" s="23"/>
      <c r="AE2106" s="23"/>
      <c r="AF2106" s="23" t="s">
        <v>190</v>
      </c>
      <c r="AG2106" s="23" t="s">
        <v>520</v>
      </c>
      <c r="AH2106" s="23" t="s">
        <v>281</v>
      </c>
      <c r="AI2106" s="23" t="s">
        <v>521</v>
      </c>
      <c r="AJ2106" s="23" t="b">
        <v>0</v>
      </c>
      <c r="AK2106" s="3">
        <v>109</v>
      </c>
      <c r="AL2106" s="3">
        <v>3404</v>
      </c>
      <c r="AM2106" s="3">
        <v>5041</v>
      </c>
      <c r="AN2106" s="24">
        <v>45536.338399961416</v>
      </c>
      <c r="AO2106" s="24">
        <v>45536.338399961416</v>
      </c>
      <c r="AP2106">
        <v>9</v>
      </c>
      <c r="AQ2106" t="s">
        <v>194</v>
      </c>
      <c r="AR2106">
        <v>244.33839996141614</v>
      </c>
      <c r="AS2106" t="s">
        <v>195</v>
      </c>
      <c r="AT2106" t="s">
        <v>308</v>
      </c>
      <c r="AU2106" t="s">
        <v>197</v>
      </c>
      <c r="AV2106" t="s">
        <v>230</v>
      </c>
      <c r="AW2106" t="s">
        <v>308</v>
      </c>
      <c r="AX2106" t="s">
        <v>197</v>
      </c>
      <c r="AY2106" t="s">
        <v>230</v>
      </c>
    </row>
    <row r="2107" spans="1:51" x14ac:dyDescent="0.45">
      <c r="A2107" s="22">
        <v>873071</v>
      </c>
      <c r="B2107" s="6">
        <v>45536</v>
      </c>
      <c r="C2107" s="22">
        <v>109000</v>
      </c>
      <c r="D2107" s="22">
        <v>101409</v>
      </c>
      <c r="E2107" s="22"/>
      <c r="F2107" s="22">
        <v>0</v>
      </c>
      <c r="G2107" s="22">
        <v>18976</v>
      </c>
      <c r="H2107" s="22">
        <v>0</v>
      </c>
      <c r="I2107" s="22">
        <v>0</v>
      </c>
      <c r="J2107" s="22">
        <v>21</v>
      </c>
      <c r="K2107" s="22">
        <v>102323</v>
      </c>
      <c r="L2107" s="23" t="s">
        <v>661</v>
      </c>
      <c r="M2107" s="23"/>
      <c r="N2107" s="23" t="s">
        <v>184</v>
      </c>
      <c r="O2107" s="23" t="s">
        <v>517</v>
      </c>
      <c r="P2107" s="22">
        <v>15</v>
      </c>
      <c r="Q2107" s="23" t="s">
        <v>518</v>
      </c>
      <c r="R2107" s="23"/>
      <c r="S2107" s="23"/>
      <c r="T2107" s="23"/>
      <c r="U2107" s="23"/>
      <c r="V2107" s="23" t="s">
        <v>519</v>
      </c>
      <c r="W2107" s="23" t="s">
        <v>188</v>
      </c>
      <c r="X2107" s="23" t="s">
        <v>601</v>
      </c>
      <c r="Y2107" s="22">
        <v>0</v>
      </c>
      <c r="Z2107" s="23"/>
      <c r="AA2107" s="23" t="s">
        <v>191</v>
      </c>
      <c r="AB2107" s="23"/>
      <c r="AC2107" s="23"/>
      <c r="AD2107" s="23"/>
      <c r="AE2107" s="23"/>
      <c r="AF2107" s="23" t="s">
        <v>190</v>
      </c>
      <c r="AG2107" s="23" t="s">
        <v>520</v>
      </c>
      <c r="AH2107" s="23" t="s">
        <v>281</v>
      </c>
      <c r="AI2107" s="23" t="s">
        <v>521</v>
      </c>
      <c r="AJ2107" s="23" t="b">
        <v>0</v>
      </c>
      <c r="AK2107" s="3">
        <v>64</v>
      </c>
      <c r="AL2107" s="3">
        <v>3404</v>
      </c>
      <c r="AM2107" s="3">
        <v>5416</v>
      </c>
      <c r="AN2107" s="24">
        <v>45536.405724845681</v>
      </c>
      <c r="AO2107" s="24">
        <v>45536.405724845681</v>
      </c>
      <c r="AP2107">
        <v>9</v>
      </c>
      <c r="AQ2107" t="s">
        <v>194</v>
      </c>
      <c r="AR2107">
        <v>244.40572484568111</v>
      </c>
      <c r="AS2107" t="s">
        <v>195</v>
      </c>
      <c r="AT2107" t="s">
        <v>238</v>
      </c>
      <c r="AU2107" t="s">
        <v>197</v>
      </c>
      <c r="AV2107" t="s">
        <v>228</v>
      </c>
      <c r="AW2107" t="s">
        <v>238</v>
      </c>
      <c r="AX2107" t="s">
        <v>197</v>
      </c>
      <c r="AY2107" t="s">
        <v>228</v>
      </c>
    </row>
    <row r="2108" spans="1:51" x14ac:dyDescent="0.45">
      <c r="A2108" s="22">
        <v>871848</v>
      </c>
      <c r="B2108" s="6">
        <v>45536</v>
      </c>
      <c r="C2108" s="22">
        <v>109000</v>
      </c>
      <c r="D2108" s="22">
        <v>103849</v>
      </c>
      <c r="E2108" s="22"/>
      <c r="F2108" s="22">
        <v>0</v>
      </c>
      <c r="G2108" s="22">
        <v>26010</v>
      </c>
      <c r="H2108" s="22">
        <v>1</v>
      </c>
      <c r="I2108" s="22"/>
      <c r="J2108" s="22">
        <v>45</v>
      </c>
      <c r="K2108" s="22">
        <v>102095</v>
      </c>
      <c r="L2108" s="23" t="s">
        <v>819</v>
      </c>
      <c r="M2108" s="23"/>
      <c r="N2108" s="23" t="s">
        <v>184</v>
      </c>
      <c r="O2108" s="23" t="s">
        <v>213</v>
      </c>
      <c r="P2108" s="22">
        <v>20</v>
      </c>
      <c r="Q2108" s="23" t="s">
        <v>186</v>
      </c>
      <c r="R2108" s="23"/>
      <c r="S2108" s="23"/>
      <c r="T2108" s="23"/>
      <c r="U2108" s="23"/>
      <c r="V2108" s="23" t="s">
        <v>187</v>
      </c>
      <c r="W2108" s="23" t="s">
        <v>188</v>
      </c>
      <c r="X2108" s="23" t="s">
        <v>189</v>
      </c>
      <c r="Y2108" s="22">
        <v>0</v>
      </c>
      <c r="Z2108" s="23" t="s">
        <v>190</v>
      </c>
      <c r="AA2108" s="23" t="s">
        <v>191</v>
      </c>
      <c r="AB2108" s="23" t="s">
        <v>190</v>
      </c>
      <c r="AC2108" s="23" t="s">
        <v>192</v>
      </c>
      <c r="AD2108" s="23" t="s">
        <v>193</v>
      </c>
      <c r="AE2108" s="23" t="s">
        <v>85</v>
      </c>
      <c r="AF2108" s="23" t="s">
        <v>190</v>
      </c>
      <c r="AG2108" s="23" t="s">
        <v>190</v>
      </c>
      <c r="AH2108" s="23" t="s">
        <v>190</v>
      </c>
      <c r="AI2108" s="23" t="s">
        <v>820</v>
      </c>
      <c r="AJ2108" s="23" t="b">
        <v>0</v>
      </c>
      <c r="AK2108" s="3">
        <v>111</v>
      </c>
      <c r="AL2108" s="3">
        <v>3448</v>
      </c>
      <c r="AM2108" s="3">
        <v>4418</v>
      </c>
      <c r="AN2108" s="24">
        <v>45536.132710532409</v>
      </c>
      <c r="AO2108" s="24">
        <v>45536.132710532409</v>
      </c>
      <c r="AP2108">
        <v>9</v>
      </c>
      <c r="AQ2108" t="s">
        <v>194</v>
      </c>
      <c r="AR2108">
        <v>244.13271053240896</v>
      </c>
      <c r="AS2108" t="s">
        <v>195</v>
      </c>
      <c r="AT2108" t="s">
        <v>251</v>
      </c>
      <c r="AU2108" t="s">
        <v>197</v>
      </c>
      <c r="AV2108" t="s">
        <v>232</v>
      </c>
      <c r="AW2108" t="s">
        <v>251</v>
      </c>
      <c r="AX2108" t="s">
        <v>197</v>
      </c>
      <c r="AY2108" t="s">
        <v>232</v>
      </c>
    </row>
    <row r="2109" spans="1:51" x14ac:dyDescent="0.45">
      <c r="A2109" s="22">
        <v>874712</v>
      </c>
      <c r="B2109" s="6">
        <v>45536</v>
      </c>
      <c r="C2109" s="22">
        <v>109000</v>
      </c>
      <c r="D2109" s="22">
        <v>118871</v>
      </c>
      <c r="E2109" s="22"/>
      <c r="F2109" s="22">
        <v>0</v>
      </c>
      <c r="G2109" s="22">
        <v>11496</v>
      </c>
      <c r="H2109" s="22">
        <v>5</v>
      </c>
      <c r="I2109" s="22"/>
      <c r="J2109" s="22">
        <v>767</v>
      </c>
      <c r="K2109" s="22">
        <v>101473</v>
      </c>
      <c r="L2109" s="23" t="s">
        <v>827</v>
      </c>
      <c r="M2109" s="23"/>
      <c r="N2109" s="23" t="s">
        <v>184</v>
      </c>
      <c r="O2109" s="23" t="s">
        <v>481</v>
      </c>
      <c r="P2109" s="22">
        <v>20</v>
      </c>
      <c r="Q2109" s="23" t="s">
        <v>186</v>
      </c>
      <c r="R2109" s="23"/>
      <c r="S2109" s="23"/>
      <c r="T2109" s="23"/>
      <c r="U2109" s="23"/>
      <c r="V2109" s="23" t="s">
        <v>187</v>
      </c>
      <c r="W2109" s="23" t="s">
        <v>188</v>
      </c>
      <c r="X2109" s="23" t="s">
        <v>189</v>
      </c>
      <c r="Y2109" s="22">
        <v>0</v>
      </c>
      <c r="Z2109" s="23" t="s">
        <v>190</v>
      </c>
      <c r="AA2109" s="23" t="s">
        <v>191</v>
      </c>
      <c r="AB2109" s="23" t="s">
        <v>190</v>
      </c>
      <c r="AC2109" s="23" t="s">
        <v>192</v>
      </c>
      <c r="AD2109" s="23" t="s">
        <v>281</v>
      </c>
      <c r="AE2109" s="23" t="s">
        <v>85</v>
      </c>
      <c r="AF2109" s="23" t="s">
        <v>190</v>
      </c>
      <c r="AG2109" s="23" t="s">
        <v>269</v>
      </c>
      <c r="AH2109" s="23" t="s">
        <v>700</v>
      </c>
      <c r="AI2109" s="23" t="s">
        <v>701</v>
      </c>
      <c r="AJ2109" s="23" t="b">
        <v>0</v>
      </c>
      <c r="AK2109" s="3">
        <v>61</v>
      </c>
      <c r="AL2109" s="3">
        <v>2968</v>
      </c>
      <c r="AM2109" s="3">
        <v>6711</v>
      </c>
      <c r="AN2109" s="24">
        <v>45536.764009336417</v>
      </c>
      <c r="AO2109" s="24">
        <v>45536.764009336417</v>
      </c>
      <c r="AP2109">
        <v>9</v>
      </c>
      <c r="AQ2109" t="s">
        <v>194</v>
      </c>
      <c r="AR2109">
        <v>244.76400933641708</v>
      </c>
      <c r="AS2109" t="s">
        <v>195</v>
      </c>
      <c r="AT2109" t="s">
        <v>230</v>
      </c>
      <c r="AU2109" t="s">
        <v>197</v>
      </c>
      <c r="AV2109" t="s">
        <v>223</v>
      </c>
      <c r="AW2109" t="s">
        <v>230</v>
      </c>
      <c r="AX2109" t="s">
        <v>197</v>
      </c>
      <c r="AY2109" t="s">
        <v>223</v>
      </c>
    </row>
    <row r="2110" spans="1:51" x14ac:dyDescent="0.45">
      <c r="A2110" s="22">
        <v>873037</v>
      </c>
      <c r="B2110" s="6">
        <v>45536</v>
      </c>
      <c r="C2110" s="22">
        <v>109000</v>
      </c>
      <c r="D2110" s="22">
        <v>112330</v>
      </c>
      <c r="E2110" s="22"/>
      <c r="F2110" s="22">
        <v>0</v>
      </c>
      <c r="G2110" s="22">
        <v>9764</v>
      </c>
      <c r="H2110" s="22">
        <v>4</v>
      </c>
      <c r="I2110" s="22"/>
      <c r="J2110" s="22">
        <v>663</v>
      </c>
      <c r="K2110" s="22">
        <v>101473</v>
      </c>
      <c r="L2110" s="23" t="s">
        <v>827</v>
      </c>
      <c r="M2110" s="23"/>
      <c r="N2110" s="23" t="s">
        <v>184</v>
      </c>
      <c r="O2110" s="23" t="s">
        <v>481</v>
      </c>
      <c r="P2110" s="22">
        <v>20</v>
      </c>
      <c r="Q2110" s="23" t="s">
        <v>186</v>
      </c>
      <c r="R2110" s="23"/>
      <c r="S2110" s="23"/>
      <c r="T2110" s="23"/>
      <c r="U2110" s="23"/>
      <c r="V2110" s="23" t="s">
        <v>187</v>
      </c>
      <c r="W2110" s="23" t="s">
        <v>188</v>
      </c>
      <c r="X2110" s="23" t="s">
        <v>189</v>
      </c>
      <c r="Y2110" s="22">
        <v>0</v>
      </c>
      <c r="Z2110" s="23" t="s">
        <v>190</v>
      </c>
      <c r="AA2110" s="23" t="s">
        <v>191</v>
      </c>
      <c r="AB2110" s="23" t="s">
        <v>190</v>
      </c>
      <c r="AC2110" s="23" t="s">
        <v>192</v>
      </c>
      <c r="AD2110" s="23" t="s">
        <v>281</v>
      </c>
      <c r="AE2110" s="23" t="s">
        <v>85</v>
      </c>
      <c r="AF2110" s="23" t="s">
        <v>190</v>
      </c>
      <c r="AG2110" s="23" t="s">
        <v>269</v>
      </c>
      <c r="AH2110" s="23" t="s">
        <v>700</v>
      </c>
      <c r="AI2110" s="23" t="s">
        <v>701</v>
      </c>
      <c r="AJ2110" s="23" t="b">
        <v>0</v>
      </c>
      <c r="AK2110" s="3">
        <v>111</v>
      </c>
      <c r="AL2110" s="3">
        <v>2968</v>
      </c>
      <c r="AM2110" s="3">
        <v>5384</v>
      </c>
      <c r="AN2110" s="24">
        <v>45536.389001929012</v>
      </c>
      <c r="AO2110" s="24">
        <v>45536.389001929012</v>
      </c>
      <c r="AP2110">
        <v>9</v>
      </c>
      <c r="AQ2110" t="s">
        <v>194</v>
      </c>
      <c r="AR2110">
        <v>244.38900192901201</v>
      </c>
      <c r="AS2110" t="s">
        <v>195</v>
      </c>
      <c r="AT2110" t="s">
        <v>238</v>
      </c>
      <c r="AU2110" t="s">
        <v>197</v>
      </c>
      <c r="AV2110" t="s">
        <v>223</v>
      </c>
      <c r="AW2110" t="s">
        <v>238</v>
      </c>
      <c r="AX2110" t="s">
        <v>197</v>
      </c>
      <c r="AY2110" t="s">
        <v>223</v>
      </c>
    </row>
    <row r="2111" spans="1:51" x14ac:dyDescent="0.45">
      <c r="A2111" s="22">
        <v>872054</v>
      </c>
      <c r="B2111" s="6">
        <v>45536</v>
      </c>
      <c r="C2111" s="22">
        <v>109000</v>
      </c>
      <c r="D2111" s="22">
        <v>96574</v>
      </c>
      <c r="E2111" s="22"/>
      <c r="F2111" s="22">
        <v>0</v>
      </c>
      <c r="G2111" s="22">
        <v>9139</v>
      </c>
      <c r="H2111" s="22">
        <v>6</v>
      </c>
      <c r="I2111" s="22"/>
      <c r="J2111" s="22">
        <v>623</v>
      </c>
      <c r="K2111" s="22">
        <v>101473</v>
      </c>
      <c r="L2111" s="23" t="s">
        <v>827</v>
      </c>
      <c r="M2111" s="23"/>
      <c r="N2111" s="23" t="s">
        <v>184</v>
      </c>
      <c r="O2111" s="23" t="s">
        <v>481</v>
      </c>
      <c r="P2111" s="22">
        <v>20</v>
      </c>
      <c r="Q2111" s="23" t="s">
        <v>186</v>
      </c>
      <c r="R2111" s="23"/>
      <c r="S2111" s="23"/>
      <c r="T2111" s="23"/>
      <c r="U2111" s="23"/>
      <c r="V2111" s="23" t="s">
        <v>187</v>
      </c>
      <c r="W2111" s="23" t="s">
        <v>188</v>
      </c>
      <c r="X2111" s="23" t="s">
        <v>189</v>
      </c>
      <c r="Y2111" s="22">
        <v>0</v>
      </c>
      <c r="Z2111" s="23" t="s">
        <v>190</v>
      </c>
      <c r="AA2111" s="23" t="s">
        <v>191</v>
      </c>
      <c r="AB2111" s="23" t="s">
        <v>190</v>
      </c>
      <c r="AC2111" s="23" t="s">
        <v>192</v>
      </c>
      <c r="AD2111" s="23" t="s">
        <v>281</v>
      </c>
      <c r="AE2111" s="23" t="s">
        <v>85</v>
      </c>
      <c r="AF2111" s="23" t="s">
        <v>190</v>
      </c>
      <c r="AG2111" s="23" t="s">
        <v>269</v>
      </c>
      <c r="AH2111" s="23" t="s">
        <v>700</v>
      </c>
      <c r="AI2111" s="23" t="s">
        <v>701</v>
      </c>
      <c r="AJ2111" s="23" t="b">
        <v>0</v>
      </c>
      <c r="AK2111" s="3">
        <v>122</v>
      </c>
      <c r="AL2111" s="3">
        <v>2968</v>
      </c>
      <c r="AM2111" s="3">
        <v>4573</v>
      </c>
      <c r="AN2111" s="24">
        <v>45536.208486959877</v>
      </c>
      <c r="AO2111" s="24">
        <v>45536.208486959877</v>
      </c>
      <c r="AP2111">
        <v>9</v>
      </c>
      <c r="AQ2111" t="s">
        <v>194</v>
      </c>
      <c r="AR2111">
        <v>244.20848695987661</v>
      </c>
      <c r="AS2111" t="s">
        <v>195</v>
      </c>
      <c r="AT2111" t="s">
        <v>296</v>
      </c>
      <c r="AU2111" t="s">
        <v>197</v>
      </c>
      <c r="AV2111" t="s">
        <v>218</v>
      </c>
      <c r="AW2111" t="s">
        <v>296</v>
      </c>
      <c r="AX2111" t="s">
        <v>197</v>
      </c>
      <c r="AY2111" t="s">
        <v>218</v>
      </c>
    </row>
    <row r="2112" spans="1:51" x14ac:dyDescent="0.45">
      <c r="A2112" s="22">
        <v>871828</v>
      </c>
      <c r="B2112" s="6">
        <v>45536</v>
      </c>
      <c r="C2112" s="22">
        <v>109000</v>
      </c>
      <c r="D2112" s="22">
        <v>93980</v>
      </c>
      <c r="E2112" s="22"/>
      <c r="F2112" s="22">
        <v>0</v>
      </c>
      <c r="G2112" s="22">
        <v>9140</v>
      </c>
      <c r="H2112" s="22">
        <v>4</v>
      </c>
      <c r="I2112" s="22"/>
      <c r="J2112" s="22">
        <v>623</v>
      </c>
      <c r="K2112" s="22">
        <v>101473</v>
      </c>
      <c r="L2112" s="23" t="s">
        <v>827</v>
      </c>
      <c r="M2112" s="23"/>
      <c r="N2112" s="23" t="s">
        <v>184</v>
      </c>
      <c r="O2112" s="23" t="s">
        <v>481</v>
      </c>
      <c r="P2112" s="22">
        <v>20</v>
      </c>
      <c r="Q2112" s="23" t="s">
        <v>186</v>
      </c>
      <c r="R2112" s="23"/>
      <c r="S2112" s="23"/>
      <c r="T2112" s="23"/>
      <c r="U2112" s="23"/>
      <c r="V2112" s="23" t="s">
        <v>187</v>
      </c>
      <c r="W2112" s="23" t="s">
        <v>188</v>
      </c>
      <c r="X2112" s="23" t="s">
        <v>189</v>
      </c>
      <c r="Y2112" s="22">
        <v>0</v>
      </c>
      <c r="Z2112" s="23" t="s">
        <v>190</v>
      </c>
      <c r="AA2112" s="23" t="s">
        <v>191</v>
      </c>
      <c r="AB2112" s="23" t="s">
        <v>190</v>
      </c>
      <c r="AC2112" s="23" t="s">
        <v>192</v>
      </c>
      <c r="AD2112" s="23" t="s">
        <v>281</v>
      </c>
      <c r="AE2112" s="23" t="s">
        <v>85</v>
      </c>
      <c r="AF2112" s="23" t="s">
        <v>190</v>
      </c>
      <c r="AG2112" s="23" t="s">
        <v>269</v>
      </c>
      <c r="AH2112" s="23" t="s">
        <v>700</v>
      </c>
      <c r="AI2112" s="23" t="s">
        <v>701</v>
      </c>
      <c r="AJ2112" s="23" t="b">
        <v>0</v>
      </c>
      <c r="AK2112" s="3">
        <v>112</v>
      </c>
      <c r="AL2112" s="3">
        <v>2968</v>
      </c>
      <c r="AM2112" s="3">
        <v>4400</v>
      </c>
      <c r="AN2112" s="24">
        <v>45536.132050733024</v>
      </c>
      <c r="AO2112" s="24">
        <v>45536.132050733024</v>
      </c>
      <c r="AP2112">
        <v>9</v>
      </c>
      <c r="AQ2112" t="s">
        <v>194</v>
      </c>
      <c r="AR2112">
        <v>244.13205073302379</v>
      </c>
      <c r="AS2112" t="s">
        <v>195</v>
      </c>
      <c r="AT2112" t="s">
        <v>251</v>
      </c>
      <c r="AU2112" t="s">
        <v>197</v>
      </c>
      <c r="AV2112" t="s">
        <v>197</v>
      </c>
      <c r="AW2112" t="s">
        <v>251</v>
      </c>
      <c r="AX2112" t="s">
        <v>197</v>
      </c>
      <c r="AY2112" t="s">
        <v>197</v>
      </c>
    </row>
    <row r="2113" spans="1:51" x14ac:dyDescent="0.45">
      <c r="A2113" s="22">
        <v>871441</v>
      </c>
      <c r="B2113" s="6">
        <v>45536</v>
      </c>
      <c r="C2113" s="22">
        <v>109000</v>
      </c>
      <c r="D2113" s="22">
        <v>115536</v>
      </c>
      <c r="E2113" s="22"/>
      <c r="F2113" s="22">
        <v>0</v>
      </c>
      <c r="G2113" s="22">
        <v>11346</v>
      </c>
      <c r="H2113" s="22">
        <v>4</v>
      </c>
      <c r="I2113" s="22"/>
      <c r="J2113" s="22">
        <v>762</v>
      </c>
      <c r="K2113" s="22">
        <v>101276</v>
      </c>
      <c r="L2113" s="23" t="s">
        <v>828</v>
      </c>
      <c r="M2113" s="23"/>
      <c r="N2113" s="23" t="s">
        <v>184</v>
      </c>
      <c r="O2113" s="23" t="s">
        <v>481</v>
      </c>
      <c r="P2113" s="22">
        <v>20</v>
      </c>
      <c r="Q2113" s="23" t="s">
        <v>186</v>
      </c>
      <c r="R2113" s="23"/>
      <c r="S2113" s="23"/>
      <c r="T2113" s="23"/>
      <c r="U2113" s="23"/>
      <c r="V2113" s="23" t="s">
        <v>187</v>
      </c>
      <c r="W2113" s="23" t="s">
        <v>188</v>
      </c>
      <c r="X2113" s="23" t="s">
        <v>189</v>
      </c>
      <c r="Y2113" s="22">
        <v>0</v>
      </c>
      <c r="Z2113" s="23" t="s">
        <v>190</v>
      </c>
      <c r="AA2113" s="23" t="s">
        <v>191</v>
      </c>
      <c r="AB2113" s="23" t="s">
        <v>190</v>
      </c>
      <c r="AC2113" s="23" t="s">
        <v>192</v>
      </c>
      <c r="AD2113" s="23" t="s">
        <v>281</v>
      </c>
      <c r="AE2113" s="23" t="s">
        <v>85</v>
      </c>
      <c r="AF2113" s="23" t="s">
        <v>190</v>
      </c>
      <c r="AG2113" s="23" t="s">
        <v>269</v>
      </c>
      <c r="AH2113" s="23" t="s">
        <v>700</v>
      </c>
      <c r="AI2113" s="23" t="s">
        <v>701</v>
      </c>
      <c r="AJ2113" s="23" t="b">
        <v>0</v>
      </c>
      <c r="AK2113" s="3">
        <v>113</v>
      </c>
      <c r="AL2113" s="3">
        <v>2968</v>
      </c>
      <c r="AM2113" s="3">
        <v>4109</v>
      </c>
      <c r="AN2113" s="24">
        <v>45536.055657445984</v>
      </c>
      <c r="AO2113" s="24">
        <v>45536.055657445984</v>
      </c>
      <c r="AP2113">
        <v>9</v>
      </c>
      <c r="AQ2113" t="s">
        <v>194</v>
      </c>
      <c r="AR2113">
        <v>244.05565744598425</v>
      </c>
      <c r="AS2113" t="s">
        <v>195</v>
      </c>
      <c r="AT2113" t="s">
        <v>256</v>
      </c>
      <c r="AU2113" t="s">
        <v>197</v>
      </c>
      <c r="AV2113" t="s">
        <v>197</v>
      </c>
      <c r="AW2113" t="s">
        <v>256</v>
      </c>
      <c r="AX2113" t="s">
        <v>197</v>
      </c>
      <c r="AY2113" t="s">
        <v>197</v>
      </c>
    </row>
    <row r="2114" spans="1:51" x14ac:dyDescent="0.45">
      <c r="A2114" s="22">
        <v>874572</v>
      </c>
      <c r="B2114" s="6">
        <v>45536</v>
      </c>
      <c r="C2114" s="22">
        <v>109000</v>
      </c>
      <c r="D2114" s="22">
        <v>147874</v>
      </c>
      <c r="E2114" s="22"/>
      <c r="F2114" s="22">
        <v>0</v>
      </c>
      <c r="G2114" s="22">
        <v>16886</v>
      </c>
      <c r="H2114" s="22">
        <v>5</v>
      </c>
      <c r="I2114" s="22"/>
      <c r="J2114" s="22">
        <v>1107</v>
      </c>
      <c r="K2114" s="22">
        <v>101276</v>
      </c>
      <c r="L2114" s="23" t="s">
        <v>828</v>
      </c>
      <c r="M2114" s="23"/>
      <c r="N2114" s="23" t="s">
        <v>184</v>
      </c>
      <c r="O2114" s="23" t="s">
        <v>481</v>
      </c>
      <c r="P2114" s="22">
        <v>20</v>
      </c>
      <c r="Q2114" s="23" t="s">
        <v>186</v>
      </c>
      <c r="R2114" s="23"/>
      <c r="S2114" s="23"/>
      <c r="T2114" s="23"/>
      <c r="U2114" s="23"/>
      <c r="V2114" s="23" t="s">
        <v>187</v>
      </c>
      <c r="W2114" s="23" t="s">
        <v>188</v>
      </c>
      <c r="X2114" s="23" t="s">
        <v>189</v>
      </c>
      <c r="Y2114" s="22">
        <v>0</v>
      </c>
      <c r="Z2114" s="23" t="s">
        <v>190</v>
      </c>
      <c r="AA2114" s="23" t="s">
        <v>191</v>
      </c>
      <c r="AB2114" s="23" t="s">
        <v>190</v>
      </c>
      <c r="AC2114" s="23" t="s">
        <v>192</v>
      </c>
      <c r="AD2114" s="23" t="s">
        <v>281</v>
      </c>
      <c r="AE2114" s="23" t="s">
        <v>85</v>
      </c>
      <c r="AF2114" s="23" t="s">
        <v>190</v>
      </c>
      <c r="AG2114" s="23" t="s">
        <v>269</v>
      </c>
      <c r="AH2114" s="23" t="s">
        <v>700</v>
      </c>
      <c r="AI2114" s="23" t="s">
        <v>701</v>
      </c>
      <c r="AJ2114" s="23" t="b">
        <v>0</v>
      </c>
      <c r="AK2114" s="3">
        <v>98</v>
      </c>
      <c r="AL2114" s="3">
        <v>2968</v>
      </c>
      <c r="AM2114" s="3">
        <v>6589</v>
      </c>
      <c r="AN2114" s="24">
        <v>45536.729265046299</v>
      </c>
      <c r="AO2114" s="24">
        <v>45536.729265046299</v>
      </c>
      <c r="AP2114">
        <v>9</v>
      </c>
      <c r="AQ2114" t="s">
        <v>194</v>
      </c>
      <c r="AR2114">
        <v>244.72926504629868</v>
      </c>
      <c r="AS2114" t="s">
        <v>195</v>
      </c>
      <c r="AT2114" t="s">
        <v>229</v>
      </c>
      <c r="AU2114" t="s">
        <v>197</v>
      </c>
      <c r="AV2114" t="s">
        <v>197</v>
      </c>
      <c r="AW2114" t="s">
        <v>229</v>
      </c>
      <c r="AX2114" t="s">
        <v>197</v>
      </c>
      <c r="AY2114" t="s">
        <v>197</v>
      </c>
    </row>
    <row r="2115" spans="1:51" x14ac:dyDescent="0.45">
      <c r="A2115" s="22">
        <v>874690</v>
      </c>
      <c r="B2115" s="6">
        <v>45536</v>
      </c>
      <c r="C2115" s="22">
        <v>109000</v>
      </c>
      <c r="D2115" s="22">
        <v>143544</v>
      </c>
      <c r="E2115" s="22"/>
      <c r="F2115" s="22">
        <v>0</v>
      </c>
      <c r="G2115" s="22">
        <v>16880</v>
      </c>
      <c r="H2115" s="22">
        <v>4</v>
      </c>
      <c r="I2115" s="22"/>
      <c r="J2115" s="22">
        <v>1107</v>
      </c>
      <c r="K2115" s="22">
        <v>101276</v>
      </c>
      <c r="L2115" s="23" t="s">
        <v>828</v>
      </c>
      <c r="M2115" s="23"/>
      <c r="N2115" s="23" t="s">
        <v>184</v>
      </c>
      <c r="O2115" s="23" t="s">
        <v>481</v>
      </c>
      <c r="P2115" s="22">
        <v>20</v>
      </c>
      <c r="Q2115" s="23" t="s">
        <v>186</v>
      </c>
      <c r="R2115" s="23"/>
      <c r="S2115" s="23"/>
      <c r="T2115" s="23"/>
      <c r="U2115" s="23"/>
      <c r="V2115" s="23" t="s">
        <v>187</v>
      </c>
      <c r="W2115" s="23" t="s">
        <v>188</v>
      </c>
      <c r="X2115" s="23" t="s">
        <v>189</v>
      </c>
      <c r="Y2115" s="22">
        <v>0</v>
      </c>
      <c r="Z2115" s="23" t="s">
        <v>190</v>
      </c>
      <c r="AA2115" s="23" t="s">
        <v>191</v>
      </c>
      <c r="AB2115" s="23" t="s">
        <v>190</v>
      </c>
      <c r="AC2115" s="23" t="s">
        <v>192</v>
      </c>
      <c r="AD2115" s="23" t="s">
        <v>281</v>
      </c>
      <c r="AE2115" s="23" t="s">
        <v>85</v>
      </c>
      <c r="AF2115" s="23" t="s">
        <v>190</v>
      </c>
      <c r="AG2115" s="23" t="s">
        <v>269</v>
      </c>
      <c r="AH2115" s="23" t="s">
        <v>700</v>
      </c>
      <c r="AI2115" s="23" t="s">
        <v>701</v>
      </c>
      <c r="AJ2115" s="23" t="b">
        <v>0</v>
      </c>
      <c r="AK2115" s="3">
        <v>114</v>
      </c>
      <c r="AL2115" s="3">
        <v>2968</v>
      </c>
      <c r="AM2115" s="3">
        <v>6689</v>
      </c>
      <c r="AN2115" s="24">
        <v>45536.75009548611</v>
      </c>
      <c r="AO2115" s="24">
        <v>45536.75009548611</v>
      </c>
      <c r="AP2115">
        <v>9</v>
      </c>
      <c r="AQ2115" t="s">
        <v>194</v>
      </c>
      <c r="AR2115">
        <v>244.75009548610979</v>
      </c>
      <c r="AS2115" t="s">
        <v>195</v>
      </c>
      <c r="AT2115" t="s">
        <v>230</v>
      </c>
      <c r="AU2115" t="s">
        <v>197</v>
      </c>
      <c r="AV2115" t="s">
        <v>220</v>
      </c>
      <c r="AW2115" t="s">
        <v>230</v>
      </c>
      <c r="AX2115" t="s">
        <v>197</v>
      </c>
      <c r="AY2115" t="s">
        <v>220</v>
      </c>
    </row>
    <row r="2116" spans="1:51" x14ac:dyDescent="0.45">
      <c r="A2116" s="22">
        <v>873495</v>
      </c>
      <c r="B2116" s="6">
        <v>45536</v>
      </c>
      <c r="C2116" s="22">
        <v>109000</v>
      </c>
      <c r="D2116" s="22">
        <v>128524</v>
      </c>
      <c r="E2116" s="22"/>
      <c r="F2116" s="22">
        <v>0</v>
      </c>
      <c r="G2116" s="22">
        <v>16343</v>
      </c>
      <c r="H2116" s="22">
        <v>5</v>
      </c>
      <c r="I2116" s="22"/>
      <c r="J2116" s="22">
        <v>1075</v>
      </c>
      <c r="K2116" s="22">
        <v>101276</v>
      </c>
      <c r="L2116" s="23" t="s">
        <v>828</v>
      </c>
      <c r="M2116" s="23"/>
      <c r="N2116" s="23" t="s">
        <v>184</v>
      </c>
      <c r="O2116" s="23" t="s">
        <v>481</v>
      </c>
      <c r="P2116" s="22">
        <v>20</v>
      </c>
      <c r="Q2116" s="23" t="s">
        <v>186</v>
      </c>
      <c r="R2116" s="23"/>
      <c r="S2116" s="23"/>
      <c r="T2116" s="23"/>
      <c r="U2116" s="23"/>
      <c r="V2116" s="23" t="s">
        <v>187</v>
      </c>
      <c r="W2116" s="23" t="s">
        <v>188</v>
      </c>
      <c r="X2116" s="23" t="s">
        <v>189</v>
      </c>
      <c r="Y2116" s="22">
        <v>0</v>
      </c>
      <c r="Z2116" s="23" t="s">
        <v>190</v>
      </c>
      <c r="AA2116" s="23" t="s">
        <v>191</v>
      </c>
      <c r="AB2116" s="23" t="s">
        <v>190</v>
      </c>
      <c r="AC2116" s="23" t="s">
        <v>192</v>
      </c>
      <c r="AD2116" s="23" t="s">
        <v>281</v>
      </c>
      <c r="AE2116" s="23" t="s">
        <v>85</v>
      </c>
      <c r="AF2116" s="23" t="s">
        <v>190</v>
      </c>
      <c r="AG2116" s="23" t="s">
        <v>269</v>
      </c>
      <c r="AH2116" s="23" t="s">
        <v>700</v>
      </c>
      <c r="AI2116" s="23" t="s">
        <v>701</v>
      </c>
      <c r="AJ2116" s="23" t="b">
        <v>0</v>
      </c>
      <c r="AK2116" s="3">
        <v>112</v>
      </c>
      <c r="AL2116" s="3">
        <v>2968</v>
      </c>
      <c r="AM2116" s="3">
        <v>5688</v>
      </c>
      <c r="AN2116" s="24">
        <v>45536.527880748457</v>
      </c>
      <c r="AO2116" s="24">
        <v>45536.527880748457</v>
      </c>
      <c r="AP2116">
        <v>9</v>
      </c>
      <c r="AQ2116" t="s">
        <v>194</v>
      </c>
      <c r="AR2116">
        <v>244.52788074845739</v>
      </c>
      <c r="AS2116" t="s">
        <v>195</v>
      </c>
      <c r="AT2116" t="s">
        <v>207</v>
      </c>
      <c r="AU2116" t="s">
        <v>197</v>
      </c>
      <c r="AV2116" t="s">
        <v>197</v>
      </c>
      <c r="AW2116" t="s">
        <v>207</v>
      </c>
      <c r="AX2116" t="s">
        <v>197</v>
      </c>
      <c r="AY2116" t="s">
        <v>197</v>
      </c>
    </row>
    <row r="2117" spans="1:51" x14ac:dyDescent="0.45">
      <c r="A2117" s="22">
        <v>873520</v>
      </c>
      <c r="B2117" s="6">
        <v>45536</v>
      </c>
      <c r="C2117" s="22">
        <v>109000</v>
      </c>
      <c r="D2117" s="22">
        <v>123333</v>
      </c>
      <c r="E2117" s="22"/>
      <c r="F2117" s="22">
        <v>0</v>
      </c>
      <c r="G2117" s="22">
        <v>16362</v>
      </c>
      <c r="H2117" s="22">
        <v>5</v>
      </c>
      <c r="I2117" s="22"/>
      <c r="J2117" s="22">
        <v>1075</v>
      </c>
      <c r="K2117" s="22">
        <v>101276</v>
      </c>
      <c r="L2117" s="23" t="s">
        <v>828</v>
      </c>
      <c r="M2117" s="23"/>
      <c r="N2117" s="23" t="s">
        <v>184</v>
      </c>
      <c r="O2117" s="23" t="s">
        <v>481</v>
      </c>
      <c r="P2117" s="22">
        <v>20</v>
      </c>
      <c r="Q2117" s="23" t="s">
        <v>186</v>
      </c>
      <c r="R2117" s="23"/>
      <c r="S2117" s="23"/>
      <c r="T2117" s="23"/>
      <c r="U2117" s="23"/>
      <c r="V2117" s="23" t="s">
        <v>187</v>
      </c>
      <c r="W2117" s="23" t="s">
        <v>188</v>
      </c>
      <c r="X2117" s="23" t="s">
        <v>189</v>
      </c>
      <c r="Y2117" s="22">
        <v>0</v>
      </c>
      <c r="Z2117" s="23" t="s">
        <v>190</v>
      </c>
      <c r="AA2117" s="23" t="s">
        <v>191</v>
      </c>
      <c r="AB2117" s="23" t="s">
        <v>190</v>
      </c>
      <c r="AC2117" s="23" t="s">
        <v>192</v>
      </c>
      <c r="AD2117" s="23" t="s">
        <v>281</v>
      </c>
      <c r="AE2117" s="23" t="s">
        <v>85</v>
      </c>
      <c r="AF2117" s="23" t="s">
        <v>190</v>
      </c>
      <c r="AG2117" s="23" t="s">
        <v>269</v>
      </c>
      <c r="AH2117" s="23" t="s">
        <v>700</v>
      </c>
      <c r="AI2117" s="23" t="s">
        <v>701</v>
      </c>
      <c r="AJ2117" s="23" t="b">
        <v>0</v>
      </c>
      <c r="AK2117" s="3">
        <v>118</v>
      </c>
      <c r="AL2117" s="3">
        <v>2968</v>
      </c>
      <c r="AM2117" s="3">
        <v>5713</v>
      </c>
      <c r="AN2117" s="24">
        <v>45536.555667746914</v>
      </c>
      <c r="AO2117" s="24">
        <v>45536.555667746914</v>
      </c>
      <c r="AP2117">
        <v>9</v>
      </c>
      <c r="AQ2117" t="s">
        <v>194</v>
      </c>
      <c r="AR2117">
        <v>244.55566774691397</v>
      </c>
      <c r="AS2117" t="s">
        <v>195</v>
      </c>
      <c r="AT2117" t="s">
        <v>218</v>
      </c>
      <c r="AU2117" t="s">
        <v>197</v>
      </c>
      <c r="AV2117" t="s">
        <v>223</v>
      </c>
      <c r="AW2117" t="s">
        <v>218</v>
      </c>
      <c r="AX2117" t="s">
        <v>197</v>
      </c>
      <c r="AY2117" t="s">
        <v>223</v>
      </c>
    </row>
    <row r="2118" spans="1:51" x14ac:dyDescent="0.45">
      <c r="A2118" s="22">
        <v>874625</v>
      </c>
      <c r="B2118" s="6">
        <v>45536</v>
      </c>
      <c r="C2118" s="22">
        <v>109000</v>
      </c>
      <c r="D2118" s="22">
        <v>102663</v>
      </c>
      <c r="E2118" s="22"/>
      <c r="F2118" s="22">
        <v>1629</v>
      </c>
      <c r="G2118" s="22">
        <v>5061</v>
      </c>
      <c r="H2118" s="22">
        <v>1</v>
      </c>
      <c r="I2118" s="22">
        <v>0</v>
      </c>
      <c r="J2118" s="22">
        <v>1896</v>
      </c>
      <c r="K2118" s="22">
        <v>101904</v>
      </c>
      <c r="L2118" s="23" t="s">
        <v>937</v>
      </c>
      <c r="M2118" s="23"/>
      <c r="N2118" s="23" t="s">
        <v>184</v>
      </c>
      <c r="O2118" s="23" t="s">
        <v>697</v>
      </c>
      <c r="P2118" s="22">
        <v>12</v>
      </c>
      <c r="Q2118" s="23" t="s">
        <v>687</v>
      </c>
      <c r="R2118" s="23" t="s">
        <v>667</v>
      </c>
      <c r="S2118" s="23" t="s">
        <v>46</v>
      </c>
      <c r="T2118" s="23" t="s">
        <v>667</v>
      </c>
      <c r="U2118" s="23" t="s">
        <v>46</v>
      </c>
      <c r="V2118" s="23" t="s">
        <v>709</v>
      </c>
      <c r="W2118" s="23" t="s">
        <v>188</v>
      </c>
      <c r="X2118" s="23" t="s">
        <v>601</v>
      </c>
      <c r="Y2118" s="22">
        <v>0</v>
      </c>
      <c r="Z2118" s="23"/>
      <c r="AA2118" s="23" t="s">
        <v>191</v>
      </c>
      <c r="AB2118" s="23"/>
      <c r="AC2118" s="23"/>
      <c r="AD2118" s="23"/>
      <c r="AE2118" s="23"/>
      <c r="AF2118" s="23" t="s">
        <v>190</v>
      </c>
      <c r="AG2118" s="23" t="s">
        <v>190</v>
      </c>
      <c r="AH2118" s="23" t="s">
        <v>190</v>
      </c>
      <c r="AI2118" s="23" t="s">
        <v>710</v>
      </c>
      <c r="AJ2118" s="23" t="b">
        <v>0</v>
      </c>
      <c r="AK2118" s="3">
        <v>140</v>
      </c>
      <c r="AL2118" s="3">
        <v>1280</v>
      </c>
      <c r="AM2118" s="3">
        <v>6631</v>
      </c>
      <c r="AN2118" s="24">
        <v>45536.737841358023</v>
      </c>
      <c r="AO2118" s="24">
        <v>45536.737841358023</v>
      </c>
      <c r="AP2118">
        <v>9</v>
      </c>
      <c r="AQ2118" t="s">
        <v>194</v>
      </c>
      <c r="AR2118">
        <v>244.73784135802271</v>
      </c>
      <c r="AS2118" t="s">
        <v>195</v>
      </c>
      <c r="AT2118" t="s">
        <v>229</v>
      </c>
      <c r="AU2118" t="s">
        <v>197</v>
      </c>
      <c r="AV2118" t="s">
        <v>315</v>
      </c>
      <c r="AW2118" t="s">
        <v>229</v>
      </c>
      <c r="AX2118" t="s">
        <v>197</v>
      </c>
      <c r="AY2118" t="s">
        <v>315</v>
      </c>
    </row>
    <row r="2119" spans="1:51" x14ac:dyDescent="0.45">
      <c r="A2119" s="22">
        <v>873284</v>
      </c>
      <c r="B2119" s="6">
        <v>45536</v>
      </c>
      <c r="C2119" s="22">
        <v>109000</v>
      </c>
      <c r="D2119" s="22">
        <v>119849</v>
      </c>
      <c r="E2119" s="22"/>
      <c r="F2119" s="22">
        <v>16</v>
      </c>
      <c r="G2119" s="22">
        <v>29040</v>
      </c>
      <c r="H2119" s="22">
        <v>8</v>
      </c>
      <c r="I2119" s="22">
        <v>50</v>
      </c>
      <c r="J2119" s="22">
        <v>0</v>
      </c>
      <c r="K2119" s="22">
        <v>101923</v>
      </c>
      <c r="L2119" s="23" t="s">
        <v>948</v>
      </c>
      <c r="M2119" s="23"/>
      <c r="N2119" s="23" t="s">
        <v>184</v>
      </c>
      <c r="O2119" s="23" t="s">
        <v>517</v>
      </c>
      <c r="P2119" s="22">
        <v>15</v>
      </c>
      <c r="Q2119" s="23" t="s">
        <v>518</v>
      </c>
      <c r="R2119" s="23"/>
      <c r="S2119" s="23"/>
      <c r="T2119" s="23"/>
      <c r="U2119" s="23"/>
      <c r="V2119" s="23" t="s">
        <v>519</v>
      </c>
      <c r="W2119" s="23" t="s">
        <v>188</v>
      </c>
      <c r="X2119" s="23" t="s">
        <v>601</v>
      </c>
      <c r="Y2119" s="22">
        <v>2</v>
      </c>
      <c r="Z2119" s="23"/>
      <c r="AA2119" s="23" t="s">
        <v>602</v>
      </c>
      <c r="AB2119" s="23"/>
      <c r="AC2119" s="23"/>
      <c r="AD2119" s="23"/>
      <c r="AE2119" s="23"/>
      <c r="AF2119" s="23" t="s">
        <v>190</v>
      </c>
      <c r="AG2119" s="23" t="s">
        <v>520</v>
      </c>
      <c r="AH2119" s="23" t="s">
        <v>281</v>
      </c>
      <c r="AI2119" s="23" t="s">
        <v>521</v>
      </c>
      <c r="AJ2119" s="23" t="b">
        <v>0</v>
      </c>
      <c r="AK2119" s="3">
        <v>113</v>
      </c>
      <c r="AL2119" s="3">
        <v>3404</v>
      </c>
      <c r="AM2119" s="3">
        <v>5536</v>
      </c>
      <c r="AN2119" s="24">
        <v>45536.43567854938</v>
      </c>
      <c r="AO2119" s="24">
        <v>45536.43567854938</v>
      </c>
      <c r="AP2119">
        <v>9</v>
      </c>
      <c r="AQ2119" t="s">
        <v>194</v>
      </c>
      <c r="AR2119">
        <v>244.4356785493801</v>
      </c>
      <c r="AS2119" t="s">
        <v>195</v>
      </c>
      <c r="AT2119" t="s">
        <v>223</v>
      </c>
      <c r="AU2119" t="s">
        <v>197</v>
      </c>
      <c r="AV2119" t="s">
        <v>206</v>
      </c>
      <c r="AW2119" t="s">
        <v>223</v>
      </c>
      <c r="AX2119" t="s">
        <v>197</v>
      </c>
      <c r="AY2119" t="s">
        <v>206</v>
      </c>
    </row>
    <row r="2120" spans="1:51" x14ac:dyDescent="0.45">
      <c r="A2120" s="22">
        <v>874465</v>
      </c>
      <c r="B2120" s="6">
        <v>45536</v>
      </c>
      <c r="C2120" s="22">
        <v>109000</v>
      </c>
      <c r="D2120" s="22">
        <v>101226</v>
      </c>
      <c r="E2120" s="22"/>
      <c r="F2120" s="22">
        <v>69</v>
      </c>
      <c r="G2120" s="22">
        <v>11441</v>
      </c>
      <c r="H2120" s="22">
        <v>4</v>
      </c>
      <c r="I2120" s="22"/>
      <c r="J2120" s="22">
        <v>767</v>
      </c>
      <c r="K2120" s="22">
        <v>101473</v>
      </c>
      <c r="L2120" s="23" t="s">
        <v>827</v>
      </c>
      <c r="M2120" s="23"/>
      <c r="N2120" s="23" t="s">
        <v>184</v>
      </c>
      <c r="O2120" s="23" t="s">
        <v>481</v>
      </c>
      <c r="P2120" s="22">
        <v>20</v>
      </c>
      <c r="Q2120" s="23" t="s">
        <v>186</v>
      </c>
      <c r="R2120" s="23"/>
      <c r="S2120" s="23"/>
      <c r="T2120" s="23"/>
      <c r="U2120" s="23"/>
      <c r="V2120" s="23" t="s">
        <v>187</v>
      </c>
      <c r="W2120" s="23" t="s">
        <v>188</v>
      </c>
      <c r="X2120" s="23" t="s">
        <v>189</v>
      </c>
      <c r="Y2120" s="22">
        <v>0</v>
      </c>
      <c r="Z2120" s="23" t="s">
        <v>190</v>
      </c>
      <c r="AA2120" s="23" t="s">
        <v>191</v>
      </c>
      <c r="AB2120" s="23" t="s">
        <v>190</v>
      </c>
      <c r="AC2120" s="23" t="s">
        <v>192</v>
      </c>
      <c r="AD2120" s="23" t="s">
        <v>281</v>
      </c>
      <c r="AE2120" s="23" t="s">
        <v>85</v>
      </c>
      <c r="AF2120" s="23" t="s">
        <v>190</v>
      </c>
      <c r="AG2120" s="23" t="s">
        <v>269</v>
      </c>
      <c r="AH2120" s="23" t="s">
        <v>700</v>
      </c>
      <c r="AI2120" s="23" t="s">
        <v>701</v>
      </c>
      <c r="AJ2120" s="23" t="b">
        <v>0</v>
      </c>
      <c r="AK2120" s="3">
        <v>55</v>
      </c>
      <c r="AL2120" s="3">
        <v>2968</v>
      </c>
      <c r="AM2120" s="3">
        <v>6515</v>
      </c>
      <c r="AN2120" s="24">
        <v>45536.701497222224</v>
      </c>
      <c r="AO2120" s="24">
        <v>45536.701497222224</v>
      </c>
      <c r="AP2120">
        <v>9</v>
      </c>
      <c r="AQ2120" t="s">
        <v>194</v>
      </c>
      <c r="AR2120">
        <v>244.70149722222413</v>
      </c>
      <c r="AS2120" t="s">
        <v>195</v>
      </c>
      <c r="AT2120" t="s">
        <v>198</v>
      </c>
      <c r="AU2120" t="s">
        <v>197</v>
      </c>
      <c r="AV2120" t="s">
        <v>197</v>
      </c>
      <c r="AW2120" t="s">
        <v>198</v>
      </c>
      <c r="AX2120" t="s">
        <v>197</v>
      </c>
      <c r="AY2120" t="s">
        <v>197</v>
      </c>
    </row>
    <row r="2121" spans="1:51" x14ac:dyDescent="0.45">
      <c r="A2121" s="22">
        <v>871484</v>
      </c>
      <c r="B2121" s="6">
        <v>45536</v>
      </c>
      <c r="C2121" s="22">
        <v>109000</v>
      </c>
      <c r="D2121" s="22">
        <v>194530</v>
      </c>
      <c r="E2121" s="22"/>
      <c r="F2121" s="22">
        <v>16922</v>
      </c>
      <c r="G2121" s="22">
        <v>90371</v>
      </c>
      <c r="H2121" s="22">
        <v>7</v>
      </c>
      <c r="I2121" s="22"/>
      <c r="J2121" s="22">
        <v>595</v>
      </c>
      <c r="K2121" s="22">
        <v>3897</v>
      </c>
      <c r="L2121" s="23" t="s">
        <v>1258</v>
      </c>
      <c r="M2121" s="23"/>
      <c r="N2121" s="23" t="s">
        <v>184</v>
      </c>
      <c r="O2121" s="23" t="s">
        <v>955</v>
      </c>
      <c r="P2121" s="22">
        <v>6</v>
      </c>
      <c r="Q2121" s="23" t="s">
        <v>757</v>
      </c>
      <c r="R2121" s="23"/>
      <c r="S2121" s="23"/>
      <c r="T2121" s="23"/>
      <c r="U2121" s="23"/>
      <c r="V2121" s="23" t="s">
        <v>187</v>
      </c>
      <c r="W2121" s="23" t="s">
        <v>188</v>
      </c>
      <c r="X2121" s="23" t="s">
        <v>189</v>
      </c>
      <c r="Y2121" s="22">
        <v>0</v>
      </c>
      <c r="Z2121" s="23" t="s">
        <v>190</v>
      </c>
      <c r="AA2121" s="23" t="s">
        <v>191</v>
      </c>
      <c r="AB2121" s="23" t="s">
        <v>190</v>
      </c>
      <c r="AC2121" s="23" t="s">
        <v>1255</v>
      </c>
      <c r="AD2121" s="23" t="s">
        <v>281</v>
      </c>
      <c r="AE2121" s="23" t="s">
        <v>1259</v>
      </c>
      <c r="AF2121" s="23"/>
      <c r="AG2121" s="23"/>
      <c r="AH2121" s="23"/>
      <c r="AI2121" s="23"/>
      <c r="AJ2121" s="23" t="b">
        <v>0</v>
      </c>
      <c r="AK2121" s="3">
        <v>60</v>
      </c>
      <c r="AL2121" s="3">
        <v>3132</v>
      </c>
      <c r="AM2121" s="3">
        <v>4150</v>
      </c>
      <c r="AN2121" s="24">
        <v>45536.082788348765</v>
      </c>
      <c r="AO2121" s="24">
        <v>45536.082788348765</v>
      </c>
      <c r="AP2121">
        <v>9</v>
      </c>
      <c r="AQ2121" t="s">
        <v>194</v>
      </c>
      <c r="AR2121">
        <v>244.08278834876546</v>
      </c>
      <c r="AS2121" t="s">
        <v>195</v>
      </c>
      <c r="AT2121" t="s">
        <v>256</v>
      </c>
      <c r="AU2121" t="s">
        <v>197</v>
      </c>
      <c r="AV2121" t="s">
        <v>218</v>
      </c>
      <c r="AW2121" t="s">
        <v>256</v>
      </c>
      <c r="AX2121" t="s">
        <v>197</v>
      </c>
      <c r="AY2121" t="s">
        <v>218</v>
      </c>
    </row>
    <row r="2122" spans="1:51" x14ac:dyDescent="0.45">
      <c r="A2122" s="22">
        <v>871945</v>
      </c>
      <c r="B2122" s="6">
        <v>45536</v>
      </c>
      <c r="C2122" s="22">
        <v>109000</v>
      </c>
      <c r="D2122" s="22">
        <v>160229</v>
      </c>
      <c r="E2122" s="22"/>
      <c r="F2122" s="22">
        <v>1059</v>
      </c>
      <c r="G2122" s="22">
        <v>11758</v>
      </c>
      <c r="H2122" s="22">
        <v>14</v>
      </c>
      <c r="I2122" s="22"/>
      <c r="J2122" s="22">
        <v>9</v>
      </c>
      <c r="K2122" s="22">
        <v>102123</v>
      </c>
      <c r="L2122" s="23" t="s">
        <v>1339</v>
      </c>
      <c r="M2122" s="23"/>
      <c r="N2122" s="23" t="s">
        <v>184</v>
      </c>
      <c r="O2122" s="23" t="s">
        <v>672</v>
      </c>
      <c r="P2122" s="22">
        <v>10</v>
      </c>
      <c r="Q2122" s="23" t="s">
        <v>673</v>
      </c>
      <c r="R2122" s="23" t="s">
        <v>667</v>
      </c>
      <c r="S2122" s="23" t="s">
        <v>22</v>
      </c>
      <c r="T2122" s="23" t="s">
        <v>667</v>
      </c>
      <c r="U2122" s="23" t="s">
        <v>22</v>
      </c>
      <c r="V2122" s="23" t="s">
        <v>674</v>
      </c>
      <c r="W2122" s="23" t="s">
        <v>188</v>
      </c>
      <c r="X2122" s="23" t="s">
        <v>189</v>
      </c>
      <c r="Y2122" s="22">
        <v>0</v>
      </c>
      <c r="Z2122" s="23" t="s">
        <v>190</v>
      </c>
      <c r="AA2122" s="23" t="s">
        <v>191</v>
      </c>
      <c r="AB2122" s="23" t="s">
        <v>190</v>
      </c>
      <c r="AC2122" s="23" t="s">
        <v>190</v>
      </c>
      <c r="AD2122" s="23" t="s">
        <v>190</v>
      </c>
      <c r="AE2122" s="23" t="s">
        <v>1340</v>
      </c>
      <c r="AF2122" s="23"/>
      <c r="AG2122" s="23"/>
      <c r="AH2122" s="23"/>
      <c r="AI2122" s="23"/>
      <c r="AJ2122" s="23" t="b">
        <v>0</v>
      </c>
      <c r="AK2122" s="3">
        <v>113</v>
      </c>
      <c r="AL2122" s="3">
        <v>4952</v>
      </c>
      <c r="AM2122" s="3">
        <v>4502</v>
      </c>
      <c r="AN2122" s="24">
        <v>45536.168075231479</v>
      </c>
      <c r="AO2122" s="24">
        <v>45536.168075231479</v>
      </c>
      <c r="AP2122">
        <v>9</v>
      </c>
      <c r="AQ2122" t="s">
        <v>194</v>
      </c>
      <c r="AR2122">
        <v>244.16807523147872</v>
      </c>
      <c r="AS2122" t="s">
        <v>195</v>
      </c>
      <c r="AT2122" t="s">
        <v>258</v>
      </c>
      <c r="AU2122" t="s">
        <v>197</v>
      </c>
      <c r="AV2122" t="s">
        <v>214</v>
      </c>
      <c r="AW2122" t="s">
        <v>258</v>
      </c>
      <c r="AX2122" t="s">
        <v>197</v>
      </c>
      <c r="AY2122" t="s">
        <v>214</v>
      </c>
    </row>
    <row r="2123" spans="1:51" x14ac:dyDescent="0.45">
      <c r="A2123" s="22">
        <v>871946</v>
      </c>
      <c r="B2123" s="6">
        <v>45536</v>
      </c>
      <c r="C2123" s="22">
        <v>109000</v>
      </c>
      <c r="D2123" s="22">
        <v>160229</v>
      </c>
      <c r="E2123" s="22"/>
      <c r="F2123" s="22">
        <v>1059</v>
      </c>
      <c r="G2123" s="22">
        <v>11758</v>
      </c>
      <c r="H2123" s="22">
        <v>14</v>
      </c>
      <c r="I2123" s="22"/>
      <c r="J2123" s="22">
        <v>9</v>
      </c>
      <c r="K2123" s="22">
        <v>102123</v>
      </c>
      <c r="L2123" s="23" t="s">
        <v>1339</v>
      </c>
      <c r="M2123" s="23"/>
      <c r="N2123" s="23" t="s">
        <v>184</v>
      </c>
      <c r="O2123" s="23" t="s">
        <v>672</v>
      </c>
      <c r="P2123" s="22">
        <v>14</v>
      </c>
      <c r="Q2123" s="23" t="s">
        <v>673</v>
      </c>
      <c r="R2123" s="23" t="s">
        <v>667</v>
      </c>
      <c r="S2123" s="23" t="s">
        <v>22</v>
      </c>
      <c r="T2123" s="23" t="s">
        <v>667</v>
      </c>
      <c r="U2123" s="23" t="s">
        <v>22</v>
      </c>
      <c r="V2123" s="23" t="s">
        <v>674</v>
      </c>
      <c r="W2123" s="23" t="s">
        <v>188</v>
      </c>
      <c r="X2123" s="23" t="s">
        <v>189</v>
      </c>
      <c r="Y2123" s="22">
        <v>0</v>
      </c>
      <c r="Z2123" s="23" t="s">
        <v>190</v>
      </c>
      <c r="AA2123" s="23" t="s">
        <v>191</v>
      </c>
      <c r="AB2123" s="23" t="s">
        <v>190</v>
      </c>
      <c r="AC2123" s="23" t="s">
        <v>190</v>
      </c>
      <c r="AD2123" s="23" t="s">
        <v>190</v>
      </c>
      <c r="AE2123" s="23" t="s">
        <v>1340</v>
      </c>
      <c r="AF2123" s="23"/>
      <c r="AG2123" s="23"/>
      <c r="AH2123" s="23"/>
      <c r="AI2123" s="23"/>
      <c r="AJ2123" s="23" t="b">
        <v>0</v>
      </c>
      <c r="AK2123" s="3">
        <v>113</v>
      </c>
      <c r="AL2123" s="3">
        <v>4952</v>
      </c>
      <c r="AM2123" s="3">
        <v>4502</v>
      </c>
      <c r="AN2123" s="24">
        <v>45536.168075231479</v>
      </c>
      <c r="AO2123" s="24">
        <v>45536.168075231479</v>
      </c>
      <c r="AP2123">
        <v>9</v>
      </c>
      <c r="AQ2123" t="s">
        <v>194</v>
      </c>
      <c r="AR2123">
        <v>244.16807523147872</v>
      </c>
      <c r="AS2123" t="s">
        <v>195</v>
      </c>
      <c r="AT2123" t="s">
        <v>258</v>
      </c>
      <c r="AU2123" t="s">
        <v>197</v>
      </c>
      <c r="AV2123" t="s">
        <v>214</v>
      </c>
      <c r="AW2123" t="s">
        <v>258</v>
      </c>
      <c r="AX2123" t="s">
        <v>197</v>
      </c>
      <c r="AY2123" t="s">
        <v>214</v>
      </c>
    </row>
    <row r="2124" spans="1:51" x14ac:dyDescent="0.45">
      <c r="A2124" s="22">
        <v>871947</v>
      </c>
      <c r="B2124" s="6">
        <v>45536</v>
      </c>
      <c r="C2124" s="22">
        <v>109000</v>
      </c>
      <c r="D2124" s="22">
        <v>160229</v>
      </c>
      <c r="E2124" s="22"/>
      <c r="F2124" s="22">
        <v>1059</v>
      </c>
      <c r="G2124" s="22">
        <v>11758</v>
      </c>
      <c r="H2124" s="22">
        <v>14</v>
      </c>
      <c r="I2124" s="22"/>
      <c r="J2124" s="22">
        <v>9</v>
      </c>
      <c r="K2124" s="22">
        <v>102123</v>
      </c>
      <c r="L2124" s="23" t="s">
        <v>1339</v>
      </c>
      <c r="M2124" s="23"/>
      <c r="N2124" s="23" t="s">
        <v>184</v>
      </c>
      <c r="O2124" s="23" t="s">
        <v>672</v>
      </c>
      <c r="P2124" s="22">
        <v>10</v>
      </c>
      <c r="Q2124" s="23" t="s">
        <v>673</v>
      </c>
      <c r="R2124" s="23" t="s">
        <v>667</v>
      </c>
      <c r="S2124" s="23" t="s">
        <v>22</v>
      </c>
      <c r="T2124" s="23" t="s">
        <v>667</v>
      </c>
      <c r="U2124" s="23" t="s">
        <v>22</v>
      </c>
      <c r="V2124" s="23" t="s">
        <v>674</v>
      </c>
      <c r="W2124" s="23" t="s">
        <v>188</v>
      </c>
      <c r="X2124" s="23" t="s">
        <v>189</v>
      </c>
      <c r="Y2124" s="22">
        <v>0</v>
      </c>
      <c r="Z2124" s="23" t="s">
        <v>190</v>
      </c>
      <c r="AA2124" s="23" t="s">
        <v>191</v>
      </c>
      <c r="AB2124" s="23" t="s">
        <v>190</v>
      </c>
      <c r="AC2124" s="23" t="s">
        <v>190</v>
      </c>
      <c r="AD2124" s="23" t="s">
        <v>190</v>
      </c>
      <c r="AE2124" s="23" t="s">
        <v>1340</v>
      </c>
      <c r="AF2124" s="23"/>
      <c r="AG2124" s="23"/>
      <c r="AH2124" s="23"/>
      <c r="AI2124" s="23"/>
      <c r="AJ2124" s="23" t="b">
        <v>0</v>
      </c>
      <c r="AK2124" s="3">
        <v>113</v>
      </c>
      <c r="AL2124" s="3">
        <v>4952</v>
      </c>
      <c r="AM2124" s="3">
        <v>4502</v>
      </c>
      <c r="AN2124" s="24">
        <v>45536.168075231479</v>
      </c>
      <c r="AO2124" s="24">
        <v>45536.168075231479</v>
      </c>
      <c r="AP2124">
        <v>9</v>
      </c>
      <c r="AQ2124" t="s">
        <v>194</v>
      </c>
      <c r="AR2124">
        <v>244.16807523147872</v>
      </c>
      <c r="AS2124" t="s">
        <v>195</v>
      </c>
      <c r="AT2124" t="s">
        <v>258</v>
      </c>
      <c r="AU2124" t="s">
        <v>197</v>
      </c>
      <c r="AV2124" t="s">
        <v>214</v>
      </c>
      <c r="AW2124" t="s">
        <v>258</v>
      </c>
      <c r="AX2124" t="s">
        <v>197</v>
      </c>
      <c r="AY2124" t="s">
        <v>214</v>
      </c>
    </row>
    <row r="2125" spans="1:51" x14ac:dyDescent="0.45">
      <c r="A2125" s="22">
        <v>871948</v>
      </c>
      <c r="B2125" s="6">
        <v>45536</v>
      </c>
      <c r="C2125" s="22">
        <v>109000</v>
      </c>
      <c r="D2125" s="22">
        <v>160229</v>
      </c>
      <c r="E2125" s="22"/>
      <c r="F2125" s="22">
        <v>1059</v>
      </c>
      <c r="G2125" s="22">
        <v>11758</v>
      </c>
      <c r="H2125" s="22">
        <v>14</v>
      </c>
      <c r="I2125" s="22"/>
      <c r="J2125" s="22">
        <v>9</v>
      </c>
      <c r="K2125" s="22">
        <v>102123</v>
      </c>
      <c r="L2125" s="23" t="s">
        <v>1339</v>
      </c>
      <c r="M2125" s="23"/>
      <c r="N2125" s="23" t="s">
        <v>184</v>
      </c>
      <c r="O2125" s="23" t="s">
        <v>672</v>
      </c>
      <c r="P2125" s="22">
        <v>14</v>
      </c>
      <c r="Q2125" s="23" t="s">
        <v>673</v>
      </c>
      <c r="R2125" s="23" t="s">
        <v>667</v>
      </c>
      <c r="S2125" s="23" t="s">
        <v>22</v>
      </c>
      <c r="T2125" s="23" t="s">
        <v>667</v>
      </c>
      <c r="U2125" s="23" t="s">
        <v>22</v>
      </c>
      <c r="V2125" s="23" t="s">
        <v>674</v>
      </c>
      <c r="W2125" s="23" t="s">
        <v>188</v>
      </c>
      <c r="X2125" s="23" t="s">
        <v>189</v>
      </c>
      <c r="Y2125" s="22">
        <v>0</v>
      </c>
      <c r="Z2125" s="23" t="s">
        <v>190</v>
      </c>
      <c r="AA2125" s="23" t="s">
        <v>191</v>
      </c>
      <c r="AB2125" s="23" t="s">
        <v>190</v>
      </c>
      <c r="AC2125" s="23" t="s">
        <v>190</v>
      </c>
      <c r="AD2125" s="23" t="s">
        <v>190</v>
      </c>
      <c r="AE2125" s="23" t="s">
        <v>1340</v>
      </c>
      <c r="AF2125" s="23"/>
      <c r="AG2125" s="23"/>
      <c r="AH2125" s="23"/>
      <c r="AI2125" s="23"/>
      <c r="AJ2125" s="23" t="b">
        <v>0</v>
      </c>
      <c r="AK2125" s="3">
        <v>113</v>
      </c>
      <c r="AL2125" s="3">
        <v>4952</v>
      </c>
      <c r="AM2125" s="3">
        <v>4502</v>
      </c>
      <c r="AN2125" s="24">
        <v>45536.168075231479</v>
      </c>
      <c r="AO2125" s="24">
        <v>45536.168075231479</v>
      </c>
      <c r="AP2125">
        <v>9</v>
      </c>
      <c r="AQ2125" t="s">
        <v>194</v>
      </c>
      <c r="AR2125">
        <v>244.16807523147872</v>
      </c>
      <c r="AS2125" t="s">
        <v>195</v>
      </c>
      <c r="AT2125" t="s">
        <v>258</v>
      </c>
      <c r="AU2125" t="s">
        <v>197</v>
      </c>
      <c r="AV2125" t="s">
        <v>214</v>
      </c>
      <c r="AW2125" t="s">
        <v>258</v>
      </c>
      <c r="AX2125" t="s">
        <v>197</v>
      </c>
      <c r="AY2125" t="s">
        <v>214</v>
      </c>
    </row>
    <row r="2126" spans="1:51" x14ac:dyDescent="0.45">
      <c r="A2126" s="22">
        <v>874039</v>
      </c>
      <c r="B2126" s="6">
        <v>45536</v>
      </c>
      <c r="C2126" s="22">
        <v>109000</v>
      </c>
      <c r="D2126" s="22">
        <v>152939</v>
      </c>
      <c r="E2126" s="22"/>
      <c r="F2126" s="22">
        <v>17</v>
      </c>
      <c r="G2126" s="22">
        <v>109096</v>
      </c>
      <c r="H2126" s="22">
        <v>0</v>
      </c>
      <c r="I2126" s="22"/>
      <c r="J2126" s="22">
        <v>2</v>
      </c>
      <c r="K2126" s="22">
        <v>101922</v>
      </c>
      <c r="L2126" s="23" t="s">
        <v>1387</v>
      </c>
      <c r="M2126" s="23"/>
      <c r="N2126" s="23" t="s">
        <v>184</v>
      </c>
      <c r="O2126" s="23" t="s">
        <v>225</v>
      </c>
      <c r="P2126" s="22">
        <v>20</v>
      </c>
      <c r="Q2126" s="23" t="s">
        <v>186</v>
      </c>
      <c r="R2126" s="23"/>
      <c r="S2126" s="23"/>
      <c r="T2126" s="23"/>
      <c r="U2126" s="23"/>
      <c r="V2126" s="23" t="s">
        <v>187</v>
      </c>
      <c r="W2126" s="23" t="s">
        <v>188</v>
      </c>
      <c r="X2126" s="23" t="s">
        <v>189</v>
      </c>
      <c r="Y2126" s="22">
        <v>0</v>
      </c>
      <c r="Z2126" s="23" t="s">
        <v>190</v>
      </c>
      <c r="AA2126" s="23" t="s">
        <v>191</v>
      </c>
      <c r="AB2126" s="23" t="s">
        <v>190</v>
      </c>
      <c r="AC2126" s="23" t="s">
        <v>192</v>
      </c>
      <c r="AD2126" s="23" t="s">
        <v>281</v>
      </c>
      <c r="AE2126" s="23" t="s">
        <v>67</v>
      </c>
      <c r="AF2126" s="23"/>
      <c r="AG2126" s="23"/>
      <c r="AH2126" s="23"/>
      <c r="AI2126" s="23"/>
      <c r="AJ2126" s="23" t="b">
        <v>0</v>
      </c>
      <c r="AK2126" s="3">
        <v>109</v>
      </c>
      <c r="AL2126" s="3">
        <v>2408</v>
      </c>
      <c r="AM2126" s="3">
        <v>6141</v>
      </c>
      <c r="AN2126" s="24">
        <v>45536.655194212966</v>
      </c>
      <c r="AO2126" s="24">
        <v>45536.655194212966</v>
      </c>
      <c r="AP2126">
        <v>9</v>
      </c>
      <c r="AQ2126" t="s">
        <v>194</v>
      </c>
      <c r="AR2126">
        <v>244.65519421296631</v>
      </c>
      <c r="AS2126" t="s">
        <v>195</v>
      </c>
      <c r="AT2126" t="s">
        <v>228</v>
      </c>
      <c r="AU2126" t="s">
        <v>197</v>
      </c>
      <c r="AV2126" t="s">
        <v>315</v>
      </c>
      <c r="AW2126" t="s">
        <v>228</v>
      </c>
      <c r="AX2126" t="s">
        <v>197</v>
      </c>
      <c r="AY2126" t="s">
        <v>315</v>
      </c>
    </row>
    <row r="2127" spans="1:51" x14ac:dyDescent="0.45">
      <c r="A2127" s="22">
        <v>874443</v>
      </c>
      <c r="B2127" s="6">
        <v>45536</v>
      </c>
      <c r="C2127" s="22">
        <v>109000</v>
      </c>
      <c r="D2127" s="22">
        <v>315733</v>
      </c>
      <c r="E2127" s="22"/>
      <c r="F2127" s="22">
        <v>2834</v>
      </c>
      <c r="G2127" s="22">
        <v>4673</v>
      </c>
      <c r="H2127" s="22">
        <v>0</v>
      </c>
      <c r="I2127" s="22"/>
      <c r="J2127" s="22">
        <v>2</v>
      </c>
      <c r="K2127" s="22">
        <v>102104</v>
      </c>
      <c r="L2127" s="23" t="s">
        <v>1443</v>
      </c>
      <c r="M2127" s="23"/>
      <c r="N2127" s="23" t="s">
        <v>184</v>
      </c>
      <c r="O2127" s="23" t="s">
        <v>225</v>
      </c>
      <c r="P2127" s="22">
        <v>20</v>
      </c>
      <c r="Q2127" s="23" t="s">
        <v>186</v>
      </c>
      <c r="R2127" s="23"/>
      <c r="S2127" s="23"/>
      <c r="T2127" s="23"/>
      <c r="U2127" s="23"/>
      <c r="V2127" s="23" t="s">
        <v>187</v>
      </c>
      <c r="W2127" s="23" t="s">
        <v>188</v>
      </c>
      <c r="X2127" s="23" t="s">
        <v>189</v>
      </c>
      <c r="Y2127" s="22">
        <v>0</v>
      </c>
      <c r="Z2127" s="23" t="s">
        <v>190</v>
      </c>
      <c r="AA2127" s="23" t="s">
        <v>191</v>
      </c>
      <c r="AB2127" s="23" t="s">
        <v>190</v>
      </c>
      <c r="AC2127" s="23" t="s">
        <v>192</v>
      </c>
      <c r="AD2127" s="23" t="s">
        <v>281</v>
      </c>
      <c r="AE2127" s="23" t="s">
        <v>67</v>
      </c>
      <c r="AF2127" s="23"/>
      <c r="AG2127" s="23"/>
      <c r="AH2127" s="23"/>
      <c r="AI2127" s="23"/>
      <c r="AJ2127" s="23" t="b">
        <v>0</v>
      </c>
      <c r="AK2127" s="3">
        <v>115</v>
      </c>
      <c r="AL2127" s="3">
        <v>2408</v>
      </c>
      <c r="AM2127" s="3">
        <v>6492</v>
      </c>
      <c r="AN2127" s="24">
        <v>45536.688668209878</v>
      </c>
      <c r="AO2127" s="24">
        <v>45536.688668209878</v>
      </c>
      <c r="AP2127">
        <v>9</v>
      </c>
      <c r="AQ2127" t="s">
        <v>194</v>
      </c>
      <c r="AR2127">
        <v>244.68866820987751</v>
      </c>
      <c r="AS2127" t="s">
        <v>195</v>
      </c>
      <c r="AT2127" t="s">
        <v>198</v>
      </c>
      <c r="AU2127" t="s">
        <v>197</v>
      </c>
      <c r="AV2127" t="s">
        <v>309</v>
      </c>
      <c r="AW2127" t="s">
        <v>198</v>
      </c>
      <c r="AX2127" t="s">
        <v>197</v>
      </c>
      <c r="AY2127" t="s">
        <v>309</v>
      </c>
    </row>
    <row r="2128" spans="1:51" x14ac:dyDescent="0.45">
      <c r="A2128" s="22">
        <v>874437</v>
      </c>
      <c r="B2128" s="6">
        <v>45536</v>
      </c>
      <c r="C2128" s="22">
        <v>109000</v>
      </c>
      <c r="D2128" s="22">
        <v>62851</v>
      </c>
      <c r="E2128" s="22"/>
      <c r="F2128" s="22">
        <v>351</v>
      </c>
      <c r="G2128" s="22">
        <v>100079</v>
      </c>
      <c r="H2128" s="22">
        <v>0</v>
      </c>
      <c r="I2128" s="22"/>
      <c r="J2128" s="22">
        <v>11</v>
      </c>
      <c r="K2128" s="22">
        <v>102152</v>
      </c>
      <c r="L2128" s="23" t="s">
        <v>1446</v>
      </c>
      <c r="M2128" s="23"/>
      <c r="N2128" s="23" t="s">
        <v>184</v>
      </c>
      <c r="O2128" s="23" t="s">
        <v>225</v>
      </c>
      <c r="P2128" s="22">
        <v>20</v>
      </c>
      <c r="Q2128" s="23" t="s">
        <v>186</v>
      </c>
      <c r="R2128" s="23"/>
      <c r="S2128" s="23"/>
      <c r="T2128" s="23"/>
      <c r="U2128" s="23"/>
      <c r="V2128" s="23" t="s">
        <v>187</v>
      </c>
      <c r="W2128" s="23" t="s">
        <v>188</v>
      </c>
      <c r="X2128" s="23" t="s">
        <v>189</v>
      </c>
      <c r="Y2128" s="22">
        <v>0</v>
      </c>
      <c r="Z2128" s="23" t="s">
        <v>190</v>
      </c>
      <c r="AA2128" s="23" t="s">
        <v>191</v>
      </c>
      <c r="AB2128" s="23" t="s">
        <v>190</v>
      </c>
      <c r="AC2128" s="23" t="s">
        <v>192</v>
      </c>
      <c r="AD2128" s="23" t="s">
        <v>281</v>
      </c>
      <c r="AE2128" s="23" t="s">
        <v>67</v>
      </c>
      <c r="AF2128" s="23"/>
      <c r="AG2128" s="23"/>
      <c r="AH2128" s="23"/>
      <c r="AI2128" s="23"/>
      <c r="AJ2128" s="23" t="b">
        <v>0</v>
      </c>
      <c r="AK2128" s="3">
        <v>115</v>
      </c>
      <c r="AL2128" s="3">
        <v>2408</v>
      </c>
      <c r="AM2128" s="3">
        <v>6488</v>
      </c>
      <c r="AN2128" s="24">
        <v>45536.68865748457</v>
      </c>
      <c r="AO2128" s="24">
        <v>45536.68865748457</v>
      </c>
      <c r="AP2128">
        <v>9</v>
      </c>
      <c r="AQ2128" t="s">
        <v>194</v>
      </c>
      <c r="AR2128">
        <v>244.68865748457029</v>
      </c>
      <c r="AS2128" t="s">
        <v>195</v>
      </c>
      <c r="AT2128" t="s">
        <v>198</v>
      </c>
      <c r="AU2128" t="s">
        <v>197</v>
      </c>
      <c r="AV2128" t="s">
        <v>362</v>
      </c>
      <c r="AW2128" t="s">
        <v>198</v>
      </c>
      <c r="AX2128" t="s">
        <v>197</v>
      </c>
      <c r="AY2128" t="s">
        <v>362</v>
      </c>
    </row>
    <row r="2129" spans="1:51" x14ac:dyDescent="0.45">
      <c r="A2129" s="22">
        <v>873940</v>
      </c>
      <c r="B2129" s="6">
        <v>45536</v>
      </c>
      <c r="C2129" s="22">
        <v>109000</v>
      </c>
      <c r="D2129" s="22">
        <v>2518808</v>
      </c>
      <c r="E2129" s="22"/>
      <c r="F2129" s="22">
        <v>666</v>
      </c>
      <c r="G2129" s="22">
        <v>103568</v>
      </c>
      <c r="H2129" s="22">
        <v>0</v>
      </c>
      <c r="I2129" s="22"/>
      <c r="J2129" s="22">
        <v>23840</v>
      </c>
      <c r="K2129" s="22">
        <v>5250</v>
      </c>
      <c r="L2129" s="23" t="s">
        <v>1464</v>
      </c>
      <c r="M2129" s="23"/>
      <c r="N2129" s="23" t="s">
        <v>184</v>
      </c>
      <c r="O2129" s="23" t="s">
        <v>225</v>
      </c>
      <c r="P2129" s="22">
        <v>18</v>
      </c>
      <c r="Q2129" s="23" t="s">
        <v>279</v>
      </c>
      <c r="R2129" s="23"/>
      <c r="S2129" s="23"/>
      <c r="T2129" s="23"/>
      <c r="U2129" s="23"/>
      <c r="V2129" s="23" t="s">
        <v>187</v>
      </c>
      <c r="W2129" s="23" t="s">
        <v>188</v>
      </c>
      <c r="X2129" s="23" t="s">
        <v>189</v>
      </c>
      <c r="Y2129" s="22">
        <v>0</v>
      </c>
      <c r="Z2129" s="23" t="s">
        <v>190</v>
      </c>
      <c r="AA2129" s="23" t="s">
        <v>191</v>
      </c>
      <c r="AB2129" s="23" t="s">
        <v>190</v>
      </c>
      <c r="AC2129" s="23" t="s">
        <v>280</v>
      </c>
      <c r="AD2129" s="23" t="s">
        <v>281</v>
      </c>
      <c r="AE2129" s="23" t="s">
        <v>91</v>
      </c>
      <c r="AF2129" s="23"/>
      <c r="AG2129" s="23"/>
      <c r="AH2129" s="23"/>
      <c r="AI2129" s="23"/>
      <c r="AJ2129" s="23" t="b">
        <v>0</v>
      </c>
      <c r="AK2129" s="3">
        <v>62</v>
      </c>
      <c r="AL2129" s="3">
        <v>2408</v>
      </c>
      <c r="AM2129" s="3">
        <v>6033</v>
      </c>
      <c r="AN2129" s="24">
        <v>45536.652819328701</v>
      </c>
      <c r="AO2129" s="24">
        <v>45536.652842476855</v>
      </c>
      <c r="AP2129">
        <v>9</v>
      </c>
      <c r="AQ2129" t="s">
        <v>194</v>
      </c>
      <c r="AR2129">
        <v>244.6528193287013</v>
      </c>
      <c r="AS2129" t="s">
        <v>195</v>
      </c>
      <c r="AT2129" t="s">
        <v>228</v>
      </c>
      <c r="AU2129" t="s">
        <v>197</v>
      </c>
      <c r="AV2129" t="s">
        <v>234</v>
      </c>
      <c r="AW2129" t="s">
        <v>228</v>
      </c>
      <c r="AX2129" t="s">
        <v>197</v>
      </c>
      <c r="AY2129" t="s">
        <v>232</v>
      </c>
    </row>
    <row r="2130" spans="1:51" x14ac:dyDescent="0.45">
      <c r="A2130" s="22">
        <v>874202</v>
      </c>
      <c r="B2130" s="6">
        <v>45536</v>
      </c>
      <c r="C2130" s="22">
        <v>109000</v>
      </c>
      <c r="D2130" s="22">
        <v>126940</v>
      </c>
      <c r="E2130" s="22"/>
      <c r="F2130" s="22">
        <v>14</v>
      </c>
      <c r="G2130" s="22">
        <v>99553</v>
      </c>
      <c r="H2130" s="22">
        <v>0</v>
      </c>
      <c r="I2130" s="22"/>
      <c r="J2130" s="22">
        <v>60</v>
      </c>
      <c r="K2130" s="22">
        <v>91572</v>
      </c>
      <c r="L2130" s="23" t="s">
        <v>1592</v>
      </c>
      <c r="M2130" s="23"/>
      <c r="N2130" s="23" t="s">
        <v>184</v>
      </c>
      <c r="O2130" s="23" t="s">
        <v>672</v>
      </c>
      <c r="P2130" s="22">
        <v>19</v>
      </c>
      <c r="Q2130" s="23" t="s">
        <v>681</v>
      </c>
      <c r="R2130" s="23" t="s">
        <v>667</v>
      </c>
      <c r="S2130" s="23" t="s">
        <v>25</v>
      </c>
      <c r="T2130" s="23" t="s">
        <v>667</v>
      </c>
      <c r="U2130" s="23" t="s">
        <v>25</v>
      </c>
      <c r="V2130" s="23" t="s">
        <v>674</v>
      </c>
      <c r="W2130" s="23" t="s">
        <v>188</v>
      </c>
      <c r="X2130" s="23" t="s">
        <v>189</v>
      </c>
      <c r="Y2130" s="22">
        <v>0</v>
      </c>
      <c r="Z2130" s="23" t="s">
        <v>190</v>
      </c>
      <c r="AA2130" s="23" t="s">
        <v>191</v>
      </c>
      <c r="AB2130" s="23" t="s">
        <v>190</v>
      </c>
      <c r="AC2130" s="23" t="s">
        <v>190</v>
      </c>
      <c r="AD2130" s="23" t="s">
        <v>190</v>
      </c>
      <c r="AE2130" s="23" t="s">
        <v>107</v>
      </c>
      <c r="AF2130" s="23"/>
      <c r="AG2130" s="23"/>
      <c r="AH2130" s="23"/>
      <c r="AI2130" s="23"/>
      <c r="AJ2130" s="23" t="b">
        <v>0</v>
      </c>
      <c r="AK2130" s="3">
        <v>55</v>
      </c>
      <c r="AL2130" s="3">
        <v>4952</v>
      </c>
      <c r="AM2130" s="3">
        <v>6298</v>
      </c>
      <c r="AN2130" s="24">
        <v>45536.66405821759</v>
      </c>
      <c r="AO2130" s="24">
        <v>45536.66405821759</v>
      </c>
      <c r="AP2130">
        <v>9</v>
      </c>
      <c r="AQ2130" t="s">
        <v>194</v>
      </c>
      <c r="AR2130">
        <v>244.66405821758963</v>
      </c>
      <c r="AS2130" t="s">
        <v>195</v>
      </c>
      <c r="AT2130" t="s">
        <v>228</v>
      </c>
      <c r="AU2130" t="s">
        <v>197</v>
      </c>
      <c r="AV2130" t="s">
        <v>228</v>
      </c>
      <c r="AW2130" t="s">
        <v>228</v>
      </c>
      <c r="AX2130" t="s">
        <v>197</v>
      </c>
      <c r="AY2130" t="s">
        <v>228</v>
      </c>
    </row>
    <row r="2131" spans="1:51" x14ac:dyDescent="0.45">
      <c r="A2131" s="22">
        <v>873157</v>
      </c>
      <c r="B2131" s="6">
        <v>45536</v>
      </c>
      <c r="C2131" s="22">
        <v>109000</v>
      </c>
      <c r="D2131" s="22">
        <v>325402</v>
      </c>
      <c r="E2131" s="22"/>
      <c r="F2131" s="22">
        <v>6831</v>
      </c>
      <c r="G2131" s="22">
        <v>15053</v>
      </c>
      <c r="H2131" s="22">
        <v>0</v>
      </c>
      <c r="I2131" s="22">
        <v>0</v>
      </c>
      <c r="J2131" s="22">
        <v>1</v>
      </c>
      <c r="K2131" s="22">
        <v>7207</v>
      </c>
      <c r="L2131" s="23" t="s">
        <v>1633</v>
      </c>
      <c r="M2131" s="23"/>
      <c r="N2131" s="23" t="s">
        <v>184</v>
      </c>
      <c r="O2131" s="23" t="s">
        <v>184</v>
      </c>
      <c r="P2131" s="22">
        <v>10</v>
      </c>
      <c r="Q2131" s="23" t="s">
        <v>673</v>
      </c>
      <c r="R2131" s="23" t="s">
        <v>741</v>
      </c>
      <c r="S2131" s="23" t="s">
        <v>19</v>
      </c>
      <c r="T2131" s="23" t="s">
        <v>741</v>
      </c>
      <c r="U2131" s="23" t="s">
        <v>19</v>
      </c>
      <c r="V2131" s="23" t="s">
        <v>742</v>
      </c>
      <c r="W2131" s="23" t="s">
        <v>188</v>
      </c>
      <c r="X2131" s="23" t="s">
        <v>601</v>
      </c>
      <c r="Y2131" s="22">
        <v>0</v>
      </c>
      <c r="Z2131" s="23"/>
      <c r="AA2131" s="23" t="s">
        <v>191</v>
      </c>
      <c r="AB2131" s="23"/>
      <c r="AC2131" s="23"/>
      <c r="AD2131" s="23"/>
      <c r="AE2131" s="23"/>
      <c r="AF2131" s="23" t="s">
        <v>190</v>
      </c>
      <c r="AG2131" s="23" t="s">
        <v>190</v>
      </c>
      <c r="AH2131" s="23" t="s">
        <v>193</v>
      </c>
      <c r="AI2131" s="23" t="s">
        <v>762</v>
      </c>
      <c r="AJ2131" s="23" t="b">
        <v>0</v>
      </c>
      <c r="AK2131" s="3">
        <v>117</v>
      </c>
      <c r="AL2131" s="3">
        <v>1616</v>
      </c>
      <c r="AM2131" s="3">
        <v>5470</v>
      </c>
      <c r="AN2131" s="24">
        <v>45536.426024074077</v>
      </c>
      <c r="AO2131" s="24">
        <v>45536.426024074077</v>
      </c>
      <c r="AP2131">
        <v>9</v>
      </c>
      <c r="AQ2131" t="s">
        <v>194</v>
      </c>
      <c r="AR2131">
        <v>244.42602407407685</v>
      </c>
      <c r="AS2131" t="s">
        <v>195</v>
      </c>
      <c r="AT2131" t="s">
        <v>223</v>
      </c>
      <c r="AU2131" t="s">
        <v>197</v>
      </c>
      <c r="AV2131" t="s">
        <v>242</v>
      </c>
      <c r="AW2131" t="s">
        <v>223</v>
      </c>
      <c r="AX2131" t="s">
        <v>197</v>
      </c>
      <c r="AY2131" t="s">
        <v>242</v>
      </c>
    </row>
    <row r="2132" spans="1:51" x14ac:dyDescent="0.45">
      <c r="A2132" s="22">
        <v>873158</v>
      </c>
      <c r="B2132" s="6">
        <v>45536</v>
      </c>
      <c r="C2132" s="22">
        <v>109000</v>
      </c>
      <c r="D2132" s="22">
        <v>325402</v>
      </c>
      <c r="E2132" s="22"/>
      <c r="F2132" s="22">
        <v>6831</v>
      </c>
      <c r="G2132" s="22">
        <v>15053</v>
      </c>
      <c r="H2132" s="22">
        <v>0</v>
      </c>
      <c r="I2132" s="22">
        <v>0</v>
      </c>
      <c r="J2132" s="22">
        <v>1</v>
      </c>
      <c r="K2132" s="22">
        <v>7207</v>
      </c>
      <c r="L2132" s="23" t="s">
        <v>1633</v>
      </c>
      <c r="M2132" s="23"/>
      <c r="N2132" s="23" t="s">
        <v>184</v>
      </c>
      <c r="O2132" s="23" t="s">
        <v>184</v>
      </c>
      <c r="P2132" s="22">
        <v>14</v>
      </c>
      <c r="Q2132" s="23" t="s">
        <v>673</v>
      </c>
      <c r="R2132" s="23" t="s">
        <v>741</v>
      </c>
      <c r="S2132" s="23" t="s">
        <v>19</v>
      </c>
      <c r="T2132" s="23" t="s">
        <v>741</v>
      </c>
      <c r="U2132" s="23" t="s">
        <v>19</v>
      </c>
      <c r="V2132" s="23" t="s">
        <v>742</v>
      </c>
      <c r="W2132" s="23" t="s">
        <v>188</v>
      </c>
      <c r="X2132" s="23" t="s">
        <v>601</v>
      </c>
      <c r="Y2132" s="22">
        <v>0</v>
      </c>
      <c r="Z2132" s="23"/>
      <c r="AA2132" s="23" t="s">
        <v>191</v>
      </c>
      <c r="AB2132" s="23"/>
      <c r="AC2132" s="23"/>
      <c r="AD2132" s="23"/>
      <c r="AE2132" s="23"/>
      <c r="AF2132" s="23" t="s">
        <v>190</v>
      </c>
      <c r="AG2132" s="23" t="s">
        <v>190</v>
      </c>
      <c r="AH2132" s="23" t="s">
        <v>193</v>
      </c>
      <c r="AI2132" s="23" t="s">
        <v>762</v>
      </c>
      <c r="AJ2132" s="23" t="b">
        <v>0</v>
      </c>
      <c r="AK2132" s="3">
        <v>117</v>
      </c>
      <c r="AL2132" s="3">
        <v>1616</v>
      </c>
      <c r="AM2132" s="3">
        <v>5470</v>
      </c>
      <c r="AN2132" s="24">
        <v>45536.426024074077</v>
      </c>
      <c r="AO2132" s="24">
        <v>45536.426024074077</v>
      </c>
      <c r="AP2132">
        <v>9</v>
      </c>
      <c r="AQ2132" t="s">
        <v>194</v>
      </c>
      <c r="AR2132">
        <v>244.42602407407685</v>
      </c>
      <c r="AS2132" t="s">
        <v>195</v>
      </c>
      <c r="AT2132" t="s">
        <v>223</v>
      </c>
      <c r="AU2132" t="s">
        <v>197</v>
      </c>
      <c r="AV2132" t="s">
        <v>242</v>
      </c>
      <c r="AW2132" t="s">
        <v>223</v>
      </c>
      <c r="AX2132" t="s">
        <v>197</v>
      </c>
      <c r="AY2132" t="s">
        <v>242</v>
      </c>
    </row>
    <row r="2133" spans="1:51" x14ac:dyDescent="0.45">
      <c r="A2133" s="22">
        <v>873159</v>
      </c>
      <c r="B2133" s="6">
        <v>45536</v>
      </c>
      <c r="C2133" s="22">
        <v>109000</v>
      </c>
      <c r="D2133" s="22">
        <v>325402</v>
      </c>
      <c r="E2133" s="22"/>
      <c r="F2133" s="22">
        <v>6831</v>
      </c>
      <c r="G2133" s="22">
        <v>15053</v>
      </c>
      <c r="H2133" s="22">
        <v>0</v>
      </c>
      <c r="I2133" s="22">
        <v>0</v>
      </c>
      <c r="J2133" s="22">
        <v>1</v>
      </c>
      <c r="K2133" s="22">
        <v>7207</v>
      </c>
      <c r="L2133" s="23" t="s">
        <v>1633</v>
      </c>
      <c r="M2133" s="23"/>
      <c r="N2133" s="23" t="s">
        <v>184</v>
      </c>
      <c r="O2133" s="23" t="s">
        <v>184</v>
      </c>
      <c r="P2133" s="22">
        <v>10</v>
      </c>
      <c r="Q2133" s="23" t="s">
        <v>673</v>
      </c>
      <c r="R2133" s="23" t="s">
        <v>741</v>
      </c>
      <c r="S2133" s="23" t="s">
        <v>19</v>
      </c>
      <c r="T2133" s="23" t="s">
        <v>741</v>
      </c>
      <c r="U2133" s="23" t="s">
        <v>19</v>
      </c>
      <c r="V2133" s="23" t="s">
        <v>742</v>
      </c>
      <c r="W2133" s="23" t="s">
        <v>188</v>
      </c>
      <c r="X2133" s="23" t="s">
        <v>601</v>
      </c>
      <c r="Y2133" s="22">
        <v>0</v>
      </c>
      <c r="Z2133" s="23"/>
      <c r="AA2133" s="23" t="s">
        <v>191</v>
      </c>
      <c r="AB2133" s="23"/>
      <c r="AC2133" s="23"/>
      <c r="AD2133" s="23"/>
      <c r="AE2133" s="23"/>
      <c r="AF2133" s="23" t="s">
        <v>190</v>
      </c>
      <c r="AG2133" s="23" t="s">
        <v>190</v>
      </c>
      <c r="AH2133" s="23" t="s">
        <v>193</v>
      </c>
      <c r="AI2133" s="23" t="s">
        <v>762</v>
      </c>
      <c r="AJ2133" s="23" t="b">
        <v>0</v>
      </c>
      <c r="AK2133" s="3">
        <v>117</v>
      </c>
      <c r="AL2133" s="3">
        <v>1616</v>
      </c>
      <c r="AM2133" s="3">
        <v>5470</v>
      </c>
      <c r="AN2133" s="24">
        <v>45536.426024074077</v>
      </c>
      <c r="AO2133" s="24">
        <v>45536.426024074077</v>
      </c>
      <c r="AP2133">
        <v>9</v>
      </c>
      <c r="AQ2133" t="s">
        <v>194</v>
      </c>
      <c r="AR2133">
        <v>244.42602407407685</v>
      </c>
      <c r="AS2133" t="s">
        <v>195</v>
      </c>
      <c r="AT2133" t="s">
        <v>223</v>
      </c>
      <c r="AU2133" t="s">
        <v>197</v>
      </c>
      <c r="AV2133" t="s">
        <v>242</v>
      </c>
      <c r="AW2133" t="s">
        <v>223</v>
      </c>
      <c r="AX2133" t="s">
        <v>197</v>
      </c>
      <c r="AY2133" t="s">
        <v>242</v>
      </c>
    </row>
    <row r="2134" spans="1:51" x14ac:dyDescent="0.45">
      <c r="A2134" s="22">
        <v>873160</v>
      </c>
      <c r="B2134" s="6">
        <v>45536</v>
      </c>
      <c r="C2134" s="22">
        <v>109000</v>
      </c>
      <c r="D2134" s="22">
        <v>325402</v>
      </c>
      <c r="E2134" s="22"/>
      <c r="F2134" s="22">
        <v>6831</v>
      </c>
      <c r="G2134" s="22">
        <v>15053</v>
      </c>
      <c r="H2134" s="22">
        <v>0</v>
      </c>
      <c r="I2134" s="22">
        <v>0</v>
      </c>
      <c r="J2134" s="22">
        <v>1</v>
      </c>
      <c r="K2134" s="22">
        <v>7207</v>
      </c>
      <c r="L2134" s="23" t="s">
        <v>1633</v>
      </c>
      <c r="M2134" s="23"/>
      <c r="N2134" s="23" t="s">
        <v>184</v>
      </c>
      <c r="O2134" s="23" t="s">
        <v>184</v>
      </c>
      <c r="P2134" s="22">
        <v>14</v>
      </c>
      <c r="Q2134" s="23" t="s">
        <v>673</v>
      </c>
      <c r="R2134" s="23" t="s">
        <v>741</v>
      </c>
      <c r="S2134" s="23" t="s">
        <v>19</v>
      </c>
      <c r="T2134" s="23" t="s">
        <v>741</v>
      </c>
      <c r="U2134" s="23" t="s">
        <v>19</v>
      </c>
      <c r="V2134" s="23" t="s">
        <v>742</v>
      </c>
      <c r="W2134" s="23" t="s">
        <v>188</v>
      </c>
      <c r="X2134" s="23" t="s">
        <v>601</v>
      </c>
      <c r="Y2134" s="22">
        <v>0</v>
      </c>
      <c r="Z2134" s="23"/>
      <c r="AA2134" s="23" t="s">
        <v>191</v>
      </c>
      <c r="AB2134" s="23"/>
      <c r="AC2134" s="23"/>
      <c r="AD2134" s="23"/>
      <c r="AE2134" s="23"/>
      <c r="AF2134" s="23" t="s">
        <v>190</v>
      </c>
      <c r="AG2134" s="23" t="s">
        <v>190</v>
      </c>
      <c r="AH2134" s="23" t="s">
        <v>193</v>
      </c>
      <c r="AI2134" s="23" t="s">
        <v>762</v>
      </c>
      <c r="AJ2134" s="23" t="b">
        <v>0</v>
      </c>
      <c r="AK2134" s="3">
        <v>117</v>
      </c>
      <c r="AL2134" s="3">
        <v>1616</v>
      </c>
      <c r="AM2134" s="3">
        <v>5470</v>
      </c>
      <c r="AN2134" s="24">
        <v>45536.426024074077</v>
      </c>
      <c r="AO2134" s="24">
        <v>45536.426024074077</v>
      </c>
      <c r="AP2134">
        <v>9</v>
      </c>
      <c r="AQ2134" t="s">
        <v>194</v>
      </c>
      <c r="AR2134">
        <v>244.42602407407685</v>
      </c>
      <c r="AS2134" t="s">
        <v>195</v>
      </c>
      <c r="AT2134" t="s">
        <v>223</v>
      </c>
      <c r="AU2134" t="s">
        <v>197</v>
      </c>
      <c r="AV2134" t="s">
        <v>242</v>
      </c>
      <c r="AW2134" t="s">
        <v>223</v>
      </c>
      <c r="AX2134" t="s">
        <v>197</v>
      </c>
      <c r="AY2134" t="s">
        <v>242</v>
      </c>
    </row>
    <row r="2135" spans="1:51" x14ac:dyDescent="0.45">
      <c r="A2135" s="22">
        <v>872352</v>
      </c>
      <c r="B2135" s="6">
        <v>45536</v>
      </c>
      <c r="C2135" s="22">
        <v>109000</v>
      </c>
      <c r="D2135" s="22">
        <v>140037</v>
      </c>
      <c r="E2135" s="22"/>
      <c r="F2135" s="22">
        <v>8</v>
      </c>
      <c r="G2135" s="22">
        <v>20197</v>
      </c>
      <c r="H2135" s="22">
        <v>0</v>
      </c>
      <c r="I2135" s="22">
        <v>0</v>
      </c>
      <c r="J2135" s="22">
        <v>0</v>
      </c>
      <c r="K2135" s="22">
        <v>101586</v>
      </c>
      <c r="L2135" s="23" t="s">
        <v>627</v>
      </c>
      <c r="M2135" s="23"/>
      <c r="N2135" s="23" t="s">
        <v>184</v>
      </c>
      <c r="O2135" s="23" t="s">
        <v>517</v>
      </c>
      <c r="P2135" s="22">
        <v>15</v>
      </c>
      <c r="Q2135" s="23" t="s">
        <v>518</v>
      </c>
      <c r="R2135" s="23"/>
      <c r="S2135" s="23"/>
      <c r="T2135" s="23"/>
      <c r="U2135" s="23"/>
      <c r="V2135" s="23" t="s">
        <v>519</v>
      </c>
      <c r="W2135" s="23" t="s">
        <v>188</v>
      </c>
      <c r="X2135" s="23" t="s">
        <v>601</v>
      </c>
      <c r="Y2135" s="22">
        <v>2</v>
      </c>
      <c r="Z2135" s="23"/>
      <c r="AA2135" s="23" t="s">
        <v>602</v>
      </c>
      <c r="AB2135" s="23"/>
      <c r="AC2135" s="23"/>
      <c r="AD2135" s="23"/>
      <c r="AE2135" s="23"/>
      <c r="AF2135" s="23" t="s">
        <v>190</v>
      </c>
      <c r="AG2135" s="23" t="s">
        <v>520</v>
      </c>
      <c r="AH2135" s="23" t="s">
        <v>281</v>
      </c>
      <c r="AI2135" s="23" t="s">
        <v>521</v>
      </c>
      <c r="AJ2135" s="23" t="b">
        <v>0</v>
      </c>
      <c r="AK2135" s="3">
        <v>55</v>
      </c>
      <c r="AL2135" s="3">
        <v>3404</v>
      </c>
      <c r="AM2135" s="3">
        <v>4766</v>
      </c>
      <c r="AN2135" s="24">
        <v>45536.28309799383</v>
      </c>
      <c r="AO2135" s="24">
        <v>45536.28309799383</v>
      </c>
      <c r="AP2135">
        <v>9</v>
      </c>
      <c r="AQ2135" t="s">
        <v>194</v>
      </c>
      <c r="AR2135">
        <v>244.28309799382987</v>
      </c>
      <c r="AS2135" t="s">
        <v>195</v>
      </c>
      <c r="AT2135" t="s">
        <v>222</v>
      </c>
      <c r="AU2135" t="s">
        <v>197</v>
      </c>
      <c r="AV2135" t="s">
        <v>362</v>
      </c>
      <c r="AW2135" t="s">
        <v>222</v>
      </c>
      <c r="AX2135" t="s">
        <v>197</v>
      </c>
      <c r="AY2135" t="s">
        <v>362</v>
      </c>
    </row>
    <row r="2136" spans="1:51" x14ac:dyDescent="0.45">
      <c r="A2136" s="22">
        <v>873057</v>
      </c>
      <c r="B2136" s="6">
        <v>45536</v>
      </c>
      <c r="C2136" s="22">
        <v>109000</v>
      </c>
      <c r="D2136" s="22">
        <v>126897</v>
      </c>
      <c r="E2136" s="22"/>
      <c r="F2136" s="22">
        <v>62</v>
      </c>
      <c r="G2136" s="22">
        <v>36418</v>
      </c>
      <c r="H2136" s="22">
        <v>0</v>
      </c>
      <c r="I2136" s="22">
        <v>62</v>
      </c>
      <c r="J2136" s="22">
        <v>654</v>
      </c>
      <c r="K2136" s="22">
        <v>102065</v>
      </c>
      <c r="L2136" s="23" t="s">
        <v>946</v>
      </c>
      <c r="M2136" s="23"/>
      <c r="N2136" s="23" t="s">
        <v>184</v>
      </c>
      <c r="O2136" s="23" t="s">
        <v>517</v>
      </c>
      <c r="P2136" s="22">
        <v>15</v>
      </c>
      <c r="Q2136" s="23" t="s">
        <v>518</v>
      </c>
      <c r="R2136" s="23"/>
      <c r="S2136" s="23"/>
      <c r="T2136" s="23"/>
      <c r="U2136" s="23"/>
      <c r="V2136" s="23" t="s">
        <v>519</v>
      </c>
      <c r="W2136" s="23" t="s">
        <v>188</v>
      </c>
      <c r="X2136" s="23" t="s">
        <v>601</v>
      </c>
      <c r="Y2136" s="22">
        <v>0</v>
      </c>
      <c r="Z2136" s="23"/>
      <c r="AA2136" s="23" t="s">
        <v>191</v>
      </c>
      <c r="AB2136" s="23"/>
      <c r="AC2136" s="23"/>
      <c r="AD2136" s="23"/>
      <c r="AE2136" s="23"/>
      <c r="AF2136" s="23" t="s">
        <v>190</v>
      </c>
      <c r="AG2136" s="23" t="s">
        <v>520</v>
      </c>
      <c r="AH2136" s="23" t="s">
        <v>281</v>
      </c>
      <c r="AI2136" s="23" t="s">
        <v>521</v>
      </c>
      <c r="AJ2136" s="23" t="b">
        <v>0</v>
      </c>
      <c r="AK2136" s="3">
        <v>61</v>
      </c>
      <c r="AL2136" s="3">
        <v>3404</v>
      </c>
      <c r="AM2136" s="3">
        <v>5402</v>
      </c>
      <c r="AN2136" s="24">
        <v>45536.404997530866</v>
      </c>
      <c r="AO2136" s="24">
        <v>45536.404997530866</v>
      </c>
      <c r="AP2136">
        <v>9</v>
      </c>
      <c r="AQ2136" t="s">
        <v>194</v>
      </c>
      <c r="AR2136">
        <v>244.40499753086624</v>
      </c>
      <c r="AS2136" t="s">
        <v>195</v>
      </c>
      <c r="AT2136" t="s">
        <v>238</v>
      </c>
      <c r="AU2136" t="s">
        <v>197</v>
      </c>
      <c r="AV2136" t="s">
        <v>207</v>
      </c>
      <c r="AW2136" t="s">
        <v>238</v>
      </c>
      <c r="AX2136" t="s">
        <v>197</v>
      </c>
      <c r="AY2136" t="s">
        <v>207</v>
      </c>
    </row>
    <row r="2137" spans="1:51" x14ac:dyDescent="0.45">
      <c r="A2137" s="22">
        <v>873285</v>
      </c>
      <c r="B2137" s="6">
        <v>45536</v>
      </c>
      <c r="C2137" s="22">
        <v>109000</v>
      </c>
      <c r="D2137" s="22">
        <v>112950</v>
      </c>
      <c r="E2137" s="22"/>
      <c r="F2137" s="22">
        <v>50</v>
      </c>
      <c r="G2137" s="22">
        <v>33070</v>
      </c>
      <c r="H2137" s="22">
        <v>0</v>
      </c>
      <c r="I2137" s="22">
        <v>50</v>
      </c>
      <c r="J2137" s="22">
        <v>534</v>
      </c>
      <c r="K2137" s="22">
        <v>101923</v>
      </c>
      <c r="L2137" s="23" t="s">
        <v>948</v>
      </c>
      <c r="M2137" s="23"/>
      <c r="N2137" s="23" t="s">
        <v>184</v>
      </c>
      <c r="O2137" s="23" t="s">
        <v>517</v>
      </c>
      <c r="P2137" s="22">
        <v>15</v>
      </c>
      <c r="Q2137" s="23" t="s">
        <v>518</v>
      </c>
      <c r="R2137" s="23"/>
      <c r="S2137" s="23"/>
      <c r="T2137" s="23"/>
      <c r="U2137" s="23"/>
      <c r="V2137" s="23" t="s">
        <v>519</v>
      </c>
      <c r="W2137" s="23" t="s">
        <v>188</v>
      </c>
      <c r="X2137" s="23" t="s">
        <v>601</v>
      </c>
      <c r="Y2137" s="22">
        <v>0</v>
      </c>
      <c r="Z2137" s="23"/>
      <c r="AA2137" s="23" t="s">
        <v>191</v>
      </c>
      <c r="AB2137" s="23"/>
      <c r="AC2137" s="23"/>
      <c r="AD2137" s="23"/>
      <c r="AE2137" s="23"/>
      <c r="AF2137" s="23" t="s">
        <v>190</v>
      </c>
      <c r="AG2137" s="23" t="s">
        <v>520</v>
      </c>
      <c r="AH2137" s="23" t="s">
        <v>281</v>
      </c>
      <c r="AI2137" s="23" t="s">
        <v>521</v>
      </c>
      <c r="AJ2137" s="23" t="b">
        <v>0</v>
      </c>
      <c r="AK2137" s="3">
        <v>113</v>
      </c>
      <c r="AL2137" s="3">
        <v>3404</v>
      </c>
      <c r="AM2137" s="3">
        <v>5537</v>
      </c>
      <c r="AN2137" s="24">
        <v>45536.435679861112</v>
      </c>
      <c r="AO2137" s="24">
        <v>45536.435679861112</v>
      </c>
      <c r="AP2137">
        <v>9</v>
      </c>
      <c r="AQ2137" t="s">
        <v>194</v>
      </c>
      <c r="AR2137">
        <v>244.43567986111157</v>
      </c>
      <c r="AS2137" t="s">
        <v>195</v>
      </c>
      <c r="AT2137" t="s">
        <v>223</v>
      </c>
      <c r="AU2137" t="s">
        <v>197</v>
      </c>
      <c r="AV2137" t="s">
        <v>206</v>
      </c>
      <c r="AW2137" t="s">
        <v>223</v>
      </c>
      <c r="AX2137" t="s">
        <v>197</v>
      </c>
      <c r="AY2137" t="s">
        <v>206</v>
      </c>
    </row>
    <row r="2138" spans="1:51" x14ac:dyDescent="0.45">
      <c r="A2138" s="22">
        <v>874030</v>
      </c>
      <c r="B2138" s="6">
        <v>45536</v>
      </c>
      <c r="C2138" s="22">
        <v>107000</v>
      </c>
      <c r="D2138" s="22">
        <v>209413</v>
      </c>
      <c r="E2138" s="22"/>
      <c r="F2138" s="22">
        <v>0</v>
      </c>
      <c r="G2138" s="22">
        <v>100107</v>
      </c>
      <c r="H2138" s="22">
        <v>0</v>
      </c>
      <c r="I2138" s="22"/>
      <c r="J2138" s="22">
        <v>2</v>
      </c>
      <c r="K2138" s="22">
        <v>102184</v>
      </c>
      <c r="L2138" s="23" t="s">
        <v>404</v>
      </c>
      <c r="M2138" s="23"/>
      <c r="N2138" s="23" t="s">
        <v>184</v>
      </c>
      <c r="O2138" s="23" t="s">
        <v>225</v>
      </c>
      <c r="P2138" s="22">
        <v>20</v>
      </c>
      <c r="Q2138" s="23" t="s">
        <v>186</v>
      </c>
      <c r="R2138" s="23"/>
      <c r="S2138" s="23"/>
      <c r="T2138" s="23"/>
      <c r="U2138" s="23"/>
      <c r="V2138" s="23" t="s">
        <v>187</v>
      </c>
      <c r="W2138" s="23" t="s">
        <v>188</v>
      </c>
      <c r="X2138" s="23" t="s">
        <v>189</v>
      </c>
      <c r="Y2138" s="22">
        <v>0</v>
      </c>
      <c r="Z2138" s="23" t="s">
        <v>190</v>
      </c>
      <c r="AA2138" s="23" t="s">
        <v>191</v>
      </c>
      <c r="AB2138" s="23" t="s">
        <v>190</v>
      </c>
      <c r="AC2138" s="23" t="s">
        <v>192</v>
      </c>
      <c r="AD2138" s="23" t="s">
        <v>281</v>
      </c>
      <c r="AE2138" s="23" t="s">
        <v>67</v>
      </c>
      <c r="AF2138" s="23"/>
      <c r="AG2138" s="23"/>
      <c r="AH2138" s="23"/>
      <c r="AI2138" s="23"/>
      <c r="AJ2138" s="23" t="b">
        <v>0</v>
      </c>
      <c r="AK2138" s="3">
        <v>119</v>
      </c>
      <c r="AL2138" s="3">
        <v>2408</v>
      </c>
      <c r="AM2138" s="3">
        <v>6129</v>
      </c>
      <c r="AN2138" s="24">
        <v>45536.654907561729</v>
      </c>
      <c r="AO2138" s="24">
        <v>45536.654907561729</v>
      </c>
      <c r="AP2138">
        <v>9</v>
      </c>
      <c r="AQ2138" t="s">
        <v>194</v>
      </c>
      <c r="AR2138">
        <v>244.65490756172949</v>
      </c>
      <c r="AS2138" t="s">
        <v>195</v>
      </c>
      <c r="AT2138" t="s">
        <v>228</v>
      </c>
      <c r="AU2138" t="s">
        <v>197</v>
      </c>
      <c r="AV2138" t="s">
        <v>234</v>
      </c>
      <c r="AW2138" t="s">
        <v>228</v>
      </c>
      <c r="AX2138" t="s">
        <v>197</v>
      </c>
      <c r="AY2138" t="s">
        <v>234</v>
      </c>
    </row>
    <row r="2139" spans="1:51" x14ac:dyDescent="0.45">
      <c r="A2139" s="22">
        <v>874002</v>
      </c>
      <c r="B2139" s="6">
        <v>45536</v>
      </c>
      <c r="C2139" s="22">
        <v>95000</v>
      </c>
      <c r="D2139" s="22">
        <v>155093</v>
      </c>
      <c r="E2139" s="22"/>
      <c r="F2139" s="22">
        <v>0</v>
      </c>
      <c r="G2139" s="22">
        <v>98849</v>
      </c>
      <c r="H2139" s="22">
        <v>0</v>
      </c>
      <c r="I2139" s="22"/>
      <c r="J2139" s="22">
        <v>2</v>
      </c>
      <c r="K2139" s="22">
        <v>101664</v>
      </c>
      <c r="L2139" s="23" t="s">
        <v>360</v>
      </c>
      <c r="M2139" s="23"/>
      <c r="N2139" s="23" t="s">
        <v>184</v>
      </c>
      <c r="O2139" s="23" t="s">
        <v>225</v>
      </c>
      <c r="P2139" s="22">
        <v>20</v>
      </c>
      <c r="Q2139" s="23" t="s">
        <v>186</v>
      </c>
      <c r="R2139" s="23"/>
      <c r="S2139" s="23"/>
      <c r="T2139" s="23"/>
      <c r="U2139" s="23"/>
      <c r="V2139" s="23" t="s">
        <v>187</v>
      </c>
      <c r="W2139" s="23" t="s">
        <v>188</v>
      </c>
      <c r="X2139" s="23" t="s">
        <v>189</v>
      </c>
      <c r="Y2139" s="22">
        <v>0</v>
      </c>
      <c r="Z2139" s="23" t="s">
        <v>190</v>
      </c>
      <c r="AA2139" s="23" t="s">
        <v>191</v>
      </c>
      <c r="AB2139" s="23" t="s">
        <v>190</v>
      </c>
      <c r="AC2139" s="23" t="s">
        <v>192</v>
      </c>
      <c r="AD2139" s="23" t="s">
        <v>281</v>
      </c>
      <c r="AE2139" s="23" t="s">
        <v>67</v>
      </c>
      <c r="AF2139" s="23"/>
      <c r="AG2139" s="23"/>
      <c r="AH2139" s="23"/>
      <c r="AI2139" s="23"/>
      <c r="AJ2139" s="23" t="b">
        <v>0</v>
      </c>
      <c r="AK2139" s="3">
        <v>97</v>
      </c>
      <c r="AL2139" s="3">
        <v>2408</v>
      </c>
      <c r="AM2139" s="3">
        <v>6102</v>
      </c>
      <c r="AN2139" s="24">
        <v>45536.65433001543</v>
      </c>
      <c r="AO2139" s="24">
        <v>45536.65433001543</v>
      </c>
      <c r="AP2139">
        <v>9</v>
      </c>
      <c r="AQ2139" t="s">
        <v>194</v>
      </c>
      <c r="AR2139">
        <v>244.65433001542988</v>
      </c>
      <c r="AS2139" t="s">
        <v>195</v>
      </c>
      <c r="AT2139" t="s">
        <v>228</v>
      </c>
      <c r="AU2139" t="s">
        <v>197</v>
      </c>
      <c r="AV2139" t="s">
        <v>227</v>
      </c>
      <c r="AW2139" t="s">
        <v>228</v>
      </c>
      <c r="AX2139" t="s">
        <v>197</v>
      </c>
      <c r="AY2139" t="s">
        <v>227</v>
      </c>
    </row>
    <row r="2140" spans="1:51" x14ac:dyDescent="0.45">
      <c r="A2140" s="22">
        <v>873833</v>
      </c>
      <c r="B2140" s="6">
        <v>45536</v>
      </c>
      <c r="C2140" s="22">
        <v>94000</v>
      </c>
      <c r="D2140" s="22">
        <v>6423952</v>
      </c>
      <c r="E2140" s="22"/>
      <c r="F2140" s="22">
        <v>0</v>
      </c>
      <c r="G2140" s="22">
        <v>109523</v>
      </c>
      <c r="H2140" s="22">
        <v>0</v>
      </c>
      <c r="I2140" s="22"/>
      <c r="J2140" s="22">
        <v>25748</v>
      </c>
      <c r="K2140" s="22">
        <v>5838</v>
      </c>
      <c r="L2140" s="23" t="s">
        <v>278</v>
      </c>
      <c r="M2140" s="23"/>
      <c r="N2140" s="23" t="s">
        <v>184</v>
      </c>
      <c r="O2140" s="23" t="s">
        <v>225</v>
      </c>
      <c r="P2140" s="22">
        <v>18</v>
      </c>
      <c r="Q2140" s="23" t="s">
        <v>279</v>
      </c>
      <c r="R2140" s="23"/>
      <c r="S2140" s="23"/>
      <c r="T2140" s="23"/>
      <c r="U2140" s="23"/>
      <c r="V2140" s="23" t="s">
        <v>187</v>
      </c>
      <c r="W2140" s="23" t="s">
        <v>188</v>
      </c>
      <c r="X2140" s="23" t="s">
        <v>189</v>
      </c>
      <c r="Y2140" s="22">
        <v>0</v>
      </c>
      <c r="Z2140" s="23" t="s">
        <v>190</v>
      </c>
      <c r="AA2140" s="23" t="s">
        <v>191</v>
      </c>
      <c r="AB2140" s="23" t="s">
        <v>190</v>
      </c>
      <c r="AC2140" s="23" t="s">
        <v>280</v>
      </c>
      <c r="AD2140" s="23" t="s">
        <v>281</v>
      </c>
      <c r="AE2140" s="23" t="s">
        <v>91</v>
      </c>
      <c r="AF2140" s="23"/>
      <c r="AG2140" s="23"/>
      <c r="AH2140" s="23"/>
      <c r="AI2140" s="23"/>
      <c r="AJ2140" s="23" t="b">
        <v>0</v>
      </c>
      <c r="AK2140" s="3">
        <v>64</v>
      </c>
      <c r="AL2140" s="3">
        <v>2408</v>
      </c>
      <c r="AM2140" s="3">
        <v>5928</v>
      </c>
      <c r="AN2140" s="24">
        <v>45536.649386612655</v>
      </c>
      <c r="AO2140" s="24">
        <v>45536.649456057101</v>
      </c>
      <c r="AP2140">
        <v>9</v>
      </c>
      <c r="AQ2140" t="s">
        <v>194</v>
      </c>
      <c r="AR2140">
        <v>244.64938661265478</v>
      </c>
      <c r="AS2140" t="s">
        <v>195</v>
      </c>
      <c r="AT2140" t="s">
        <v>228</v>
      </c>
      <c r="AU2140" t="s">
        <v>197</v>
      </c>
      <c r="AV2140" t="s">
        <v>219</v>
      </c>
      <c r="AW2140" t="s">
        <v>228</v>
      </c>
      <c r="AX2140" t="s">
        <v>197</v>
      </c>
      <c r="AY2140" t="s">
        <v>218</v>
      </c>
    </row>
    <row r="2141" spans="1:51" x14ac:dyDescent="0.45">
      <c r="A2141" s="22">
        <v>873895</v>
      </c>
      <c r="B2141" s="6">
        <v>45536</v>
      </c>
      <c r="C2141" s="22">
        <v>94000</v>
      </c>
      <c r="D2141" s="22">
        <v>139796</v>
      </c>
      <c r="E2141" s="22"/>
      <c r="F2141" s="22">
        <v>0</v>
      </c>
      <c r="G2141" s="22">
        <v>99381</v>
      </c>
      <c r="H2141" s="22">
        <v>0</v>
      </c>
      <c r="I2141" s="22"/>
      <c r="J2141" s="22">
        <v>2</v>
      </c>
      <c r="K2141" s="22">
        <v>102244</v>
      </c>
      <c r="L2141" s="23" t="s">
        <v>370</v>
      </c>
      <c r="M2141" s="23"/>
      <c r="N2141" s="23" t="s">
        <v>184</v>
      </c>
      <c r="O2141" s="23" t="s">
        <v>225</v>
      </c>
      <c r="P2141" s="22">
        <v>20</v>
      </c>
      <c r="Q2141" s="23" t="s">
        <v>186</v>
      </c>
      <c r="R2141" s="23"/>
      <c r="S2141" s="23"/>
      <c r="T2141" s="23"/>
      <c r="U2141" s="23"/>
      <c r="V2141" s="23" t="s">
        <v>187</v>
      </c>
      <c r="W2141" s="23" t="s">
        <v>188</v>
      </c>
      <c r="X2141" s="23" t="s">
        <v>189</v>
      </c>
      <c r="Y2141" s="22">
        <v>0</v>
      </c>
      <c r="Z2141" s="23" t="s">
        <v>190</v>
      </c>
      <c r="AA2141" s="23" t="s">
        <v>191</v>
      </c>
      <c r="AB2141" s="23" t="s">
        <v>190</v>
      </c>
      <c r="AC2141" s="23" t="s">
        <v>192</v>
      </c>
      <c r="AD2141" s="23" t="s">
        <v>281</v>
      </c>
      <c r="AE2141" s="23" t="s">
        <v>67</v>
      </c>
      <c r="AF2141" s="23"/>
      <c r="AG2141" s="23"/>
      <c r="AH2141" s="23"/>
      <c r="AI2141" s="23"/>
      <c r="AJ2141" s="23" t="b">
        <v>0</v>
      </c>
      <c r="AK2141" s="3">
        <v>109</v>
      </c>
      <c r="AL2141" s="3">
        <v>2408</v>
      </c>
      <c r="AM2141" s="3">
        <v>5995</v>
      </c>
      <c r="AN2141" s="24">
        <v>45536.651262770065</v>
      </c>
      <c r="AO2141" s="24">
        <v>45536.651262770065</v>
      </c>
      <c r="AP2141">
        <v>9</v>
      </c>
      <c r="AQ2141" t="s">
        <v>194</v>
      </c>
      <c r="AR2141">
        <v>244.65126277006493</v>
      </c>
      <c r="AS2141" t="s">
        <v>195</v>
      </c>
      <c r="AT2141" t="s">
        <v>228</v>
      </c>
      <c r="AU2141" t="s">
        <v>197</v>
      </c>
      <c r="AV2141" t="s">
        <v>257</v>
      </c>
      <c r="AW2141" t="s">
        <v>228</v>
      </c>
      <c r="AX2141" t="s">
        <v>197</v>
      </c>
      <c r="AY2141" t="s">
        <v>257</v>
      </c>
    </row>
    <row r="2142" spans="1:51" x14ac:dyDescent="0.45">
      <c r="A2142" s="22">
        <v>875235</v>
      </c>
      <c r="B2142" s="6">
        <v>45536</v>
      </c>
      <c r="C2142" s="22">
        <v>94000</v>
      </c>
      <c r="D2142" s="22">
        <v>263513</v>
      </c>
      <c r="E2142" s="22"/>
      <c r="F2142" s="22">
        <v>0</v>
      </c>
      <c r="G2142" s="22">
        <v>12427</v>
      </c>
      <c r="H2142" s="22">
        <v>0</v>
      </c>
      <c r="I2142" s="22"/>
      <c r="J2142" s="22">
        <v>49</v>
      </c>
      <c r="K2142" s="22">
        <v>33759</v>
      </c>
      <c r="L2142" s="23" t="s">
        <v>491</v>
      </c>
      <c r="M2142" s="23"/>
      <c r="N2142" s="23" t="s">
        <v>184</v>
      </c>
      <c r="O2142" s="23" t="s">
        <v>213</v>
      </c>
      <c r="P2142" s="22">
        <v>1</v>
      </c>
      <c r="Q2142" s="23" t="s">
        <v>274</v>
      </c>
      <c r="R2142" s="23"/>
      <c r="S2142" s="23"/>
      <c r="T2142" s="23"/>
      <c r="U2142" s="23"/>
      <c r="V2142" s="23" t="s">
        <v>187</v>
      </c>
      <c r="W2142" s="23" t="s">
        <v>188</v>
      </c>
      <c r="X2142" s="23" t="s">
        <v>189</v>
      </c>
      <c r="Y2142" s="22">
        <v>0</v>
      </c>
      <c r="Z2142" s="23" t="s">
        <v>190</v>
      </c>
      <c r="AA2142" s="23" t="s">
        <v>191</v>
      </c>
      <c r="AB2142" s="23" t="s">
        <v>190</v>
      </c>
      <c r="AC2142" s="23" t="s">
        <v>190</v>
      </c>
      <c r="AD2142" s="23" t="s">
        <v>190</v>
      </c>
      <c r="AE2142" s="23" t="s">
        <v>82</v>
      </c>
      <c r="AF2142" s="23" t="s">
        <v>190</v>
      </c>
      <c r="AG2142" s="23" t="s">
        <v>192</v>
      </c>
      <c r="AH2142" s="23" t="s">
        <v>415</v>
      </c>
      <c r="AI2142" s="23" t="s">
        <v>474</v>
      </c>
      <c r="AJ2142" s="23" t="b">
        <v>0</v>
      </c>
      <c r="AK2142" s="3">
        <v>126</v>
      </c>
      <c r="AL2142" s="3">
        <v>3448</v>
      </c>
      <c r="AM2142" s="3">
        <v>7197</v>
      </c>
      <c r="AN2142" s="24">
        <v>45536.916875964504</v>
      </c>
      <c r="AO2142" s="24">
        <v>45536.916875964504</v>
      </c>
      <c r="AP2142">
        <v>9</v>
      </c>
      <c r="AQ2142" t="s">
        <v>194</v>
      </c>
      <c r="AR2142">
        <v>244.91687596450356</v>
      </c>
      <c r="AS2142" t="s">
        <v>195</v>
      </c>
      <c r="AT2142" t="s">
        <v>237</v>
      </c>
      <c r="AU2142" t="s">
        <v>197</v>
      </c>
      <c r="AV2142" t="s">
        <v>230</v>
      </c>
      <c r="AW2142" t="s">
        <v>237</v>
      </c>
      <c r="AX2142" t="s">
        <v>197</v>
      </c>
      <c r="AY2142" t="s">
        <v>230</v>
      </c>
    </row>
    <row r="2143" spans="1:51" x14ac:dyDescent="0.45">
      <c r="A2143" s="22">
        <v>872676</v>
      </c>
      <c r="B2143" s="6">
        <v>45536</v>
      </c>
      <c r="C2143" s="22">
        <v>94000</v>
      </c>
      <c r="D2143" s="22">
        <v>102940</v>
      </c>
      <c r="E2143" s="22"/>
      <c r="F2143" s="22">
        <v>0</v>
      </c>
      <c r="G2143" s="22">
        <v>19018</v>
      </c>
      <c r="H2143" s="22">
        <v>0</v>
      </c>
      <c r="I2143" s="22">
        <v>0</v>
      </c>
      <c r="J2143" s="22">
        <v>21</v>
      </c>
      <c r="K2143" s="22">
        <v>101518</v>
      </c>
      <c r="L2143" s="23" t="s">
        <v>600</v>
      </c>
      <c r="M2143" s="23"/>
      <c r="N2143" s="23" t="s">
        <v>184</v>
      </c>
      <c r="O2143" s="23" t="s">
        <v>517</v>
      </c>
      <c r="P2143" s="22">
        <v>15</v>
      </c>
      <c r="Q2143" s="23" t="s">
        <v>518</v>
      </c>
      <c r="R2143" s="23"/>
      <c r="S2143" s="23"/>
      <c r="T2143" s="23"/>
      <c r="U2143" s="23"/>
      <c r="V2143" s="23" t="s">
        <v>519</v>
      </c>
      <c r="W2143" s="23" t="s">
        <v>188</v>
      </c>
      <c r="X2143" s="23" t="s">
        <v>601</v>
      </c>
      <c r="Y2143" s="22">
        <v>2</v>
      </c>
      <c r="Z2143" s="23"/>
      <c r="AA2143" s="23" t="s">
        <v>602</v>
      </c>
      <c r="AB2143" s="23"/>
      <c r="AC2143" s="23"/>
      <c r="AD2143" s="23"/>
      <c r="AE2143" s="23"/>
      <c r="AF2143" s="23" t="s">
        <v>190</v>
      </c>
      <c r="AG2143" s="23" t="s">
        <v>520</v>
      </c>
      <c r="AH2143" s="23" t="s">
        <v>281</v>
      </c>
      <c r="AI2143" s="23" t="s">
        <v>521</v>
      </c>
      <c r="AJ2143" s="23" t="b">
        <v>0</v>
      </c>
      <c r="AK2143" s="3">
        <v>61</v>
      </c>
      <c r="AL2143" s="3">
        <v>3404</v>
      </c>
      <c r="AM2143" s="3">
        <v>5045</v>
      </c>
      <c r="AN2143" s="24">
        <v>45536.338578665127</v>
      </c>
      <c r="AO2143" s="24">
        <v>45536.338578665127</v>
      </c>
      <c r="AP2143">
        <v>9</v>
      </c>
      <c r="AQ2143" t="s">
        <v>194</v>
      </c>
      <c r="AR2143">
        <v>244.33857866512699</v>
      </c>
      <c r="AS2143" t="s">
        <v>195</v>
      </c>
      <c r="AT2143" t="s">
        <v>308</v>
      </c>
      <c r="AU2143" t="s">
        <v>197</v>
      </c>
      <c r="AV2143" t="s">
        <v>301</v>
      </c>
      <c r="AW2143" t="s">
        <v>308</v>
      </c>
      <c r="AX2143" t="s">
        <v>197</v>
      </c>
      <c r="AY2143" t="s">
        <v>301</v>
      </c>
    </row>
    <row r="2144" spans="1:51" x14ac:dyDescent="0.45">
      <c r="A2144" s="22">
        <v>872677</v>
      </c>
      <c r="B2144" s="6">
        <v>45536</v>
      </c>
      <c r="C2144" s="22">
        <v>94000</v>
      </c>
      <c r="D2144" s="22">
        <v>104196</v>
      </c>
      <c r="E2144" s="22"/>
      <c r="F2144" s="22">
        <v>0</v>
      </c>
      <c r="G2144" s="22">
        <v>19018</v>
      </c>
      <c r="H2144" s="22">
        <v>0</v>
      </c>
      <c r="I2144" s="22">
        <v>0</v>
      </c>
      <c r="J2144" s="22">
        <v>21</v>
      </c>
      <c r="K2144" s="22">
        <v>101518</v>
      </c>
      <c r="L2144" s="23" t="s">
        <v>600</v>
      </c>
      <c r="M2144" s="23"/>
      <c r="N2144" s="23" t="s">
        <v>184</v>
      </c>
      <c r="O2144" s="23" t="s">
        <v>517</v>
      </c>
      <c r="P2144" s="22">
        <v>15</v>
      </c>
      <c r="Q2144" s="23" t="s">
        <v>518</v>
      </c>
      <c r="R2144" s="23"/>
      <c r="S2144" s="23"/>
      <c r="T2144" s="23"/>
      <c r="U2144" s="23"/>
      <c r="V2144" s="23" t="s">
        <v>519</v>
      </c>
      <c r="W2144" s="23" t="s">
        <v>188</v>
      </c>
      <c r="X2144" s="23" t="s">
        <v>601</v>
      </c>
      <c r="Y2144" s="22">
        <v>0</v>
      </c>
      <c r="Z2144" s="23"/>
      <c r="AA2144" s="23" t="s">
        <v>191</v>
      </c>
      <c r="AB2144" s="23"/>
      <c r="AC2144" s="23"/>
      <c r="AD2144" s="23"/>
      <c r="AE2144" s="23"/>
      <c r="AF2144" s="23" t="s">
        <v>190</v>
      </c>
      <c r="AG2144" s="23" t="s">
        <v>520</v>
      </c>
      <c r="AH2144" s="23" t="s">
        <v>281</v>
      </c>
      <c r="AI2144" s="23" t="s">
        <v>521</v>
      </c>
      <c r="AJ2144" s="23" t="b">
        <v>0</v>
      </c>
      <c r="AK2144" s="3">
        <v>61</v>
      </c>
      <c r="AL2144" s="3">
        <v>3404</v>
      </c>
      <c r="AM2144" s="3">
        <v>5046</v>
      </c>
      <c r="AN2144" s="24">
        <v>45536.33857989969</v>
      </c>
      <c r="AO2144" s="24">
        <v>45536.33857989969</v>
      </c>
      <c r="AP2144">
        <v>9</v>
      </c>
      <c r="AQ2144" t="s">
        <v>194</v>
      </c>
      <c r="AR2144">
        <v>244.33857989968965</v>
      </c>
      <c r="AS2144" t="s">
        <v>195</v>
      </c>
      <c r="AT2144" t="s">
        <v>308</v>
      </c>
      <c r="AU2144" t="s">
        <v>197</v>
      </c>
      <c r="AV2144" t="s">
        <v>301</v>
      </c>
      <c r="AW2144" t="s">
        <v>308</v>
      </c>
      <c r="AX2144" t="s">
        <v>197</v>
      </c>
      <c r="AY2144" t="s">
        <v>301</v>
      </c>
    </row>
    <row r="2145" spans="1:51" x14ac:dyDescent="0.45">
      <c r="A2145" s="22">
        <v>872468</v>
      </c>
      <c r="B2145" s="6">
        <v>45536</v>
      </c>
      <c r="C2145" s="22">
        <v>94000</v>
      </c>
      <c r="D2145" s="22">
        <v>102866</v>
      </c>
      <c r="E2145" s="22"/>
      <c r="F2145" s="22">
        <v>0</v>
      </c>
      <c r="G2145" s="22">
        <v>18541</v>
      </c>
      <c r="H2145" s="22">
        <v>0</v>
      </c>
      <c r="I2145" s="22">
        <v>0</v>
      </c>
      <c r="J2145" s="22">
        <v>5</v>
      </c>
      <c r="K2145" s="22">
        <v>87050</v>
      </c>
      <c r="L2145" s="23" t="s">
        <v>607</v>
      </c>
      <c r="M2145" s="23"/>
      <c r="N2145" s="23" t="s">
        <v>184</v>
      </c>
      <c r="O2145" s="23" t="s">
        <v>517</v>
      </c>
      <c r="P2145" s="22">
        <v>15</v>
      </c>
      <c r="Q2145" s="23" t="s">
        <v>518</v>
      </c>
      <c r="R2145" s="23"/>
      <c r="S2145" s="23"/>
      <c r="T2145" s="23"/>
      <c r="U2145" s="23"/>
      <c r="V2145" s="23" t="s">
        <v>519</v>
      </c>
      <c r="W2145" s="23" t="s">
        <v>188</v>
      </c>
      <c r="X2145" s="23" t="s">
        <v>601</v>
      </c>
      <c r="Y2145" s="22">
        <v>2</v>
      </c>
      <c r="Z2145" s="23"/>
      <c r="AA2145" s="23" t="s">
        <v>602</v>
      </c>
      <c r="AB2145" s="23"/>
      <c r="AC2145" s="23"/>
      <c r="AD2145" s="23"/>
      <c r="AE2145" s="23"/>
      <c r="AF2145" s="23" t="s">
        <v>190</v>
      </c>
      <c r="AG2145" s="23" t="s">
        <v>520</v>
      </c>
      <c r="AH2145" s="23" t="s">
        <v>281</v>
      </c>
      <c r="AI2145" s="23" t="s">
        <v>521</v>
      </c>
      <c r="AJ2145" s="23" t="b">
        <v>0</v>
      </c>
      <c r="AK2145" s="3">
        <v>97</v>
      </c>
      <c r="AL2145" s="3">
        <v>3404</v>
      </c>
      <c r="AM2145" s="3">
        <v>4855</v>
      </c>
      <c r="AN2145" s="24">
        <v>45536.302788117282</v>
      </c>
      <c r="AO2145" s="24">
        <v>45536.302788117282</v>
      </c>
      <c r="AP2145">
        <v>9</v>
      </c>
      <c r="AQ2145" t="s">
        <v>194</v>
      </c>
      <c r="AR2145">
        <v>244.30278811728203</v>
      </c>
      <c r="AS2145" t="s">
        <v>195</v>
      </c>
      <c r="AT2145" t="s">
        <v>408</v>
      </c>
      <c r="AU2145" t="s">
        <v>197</v>
      </c>
      <c r="AV2145" t="s">
        <v>317</v>
      </c>
      <c r="AW2145" t="s">
        <v>408</v>
      </c>
      <c r="AX2145" t="s">
        <v>197</v>
      </c>
      <c r="AY2145" t="s">
        <v>317</v>
      </c>
    </row>
    <row r="2146" spans="1:51" x14ac:dyDescent="0.45">
      <c r="A2146" s="22">
        <v>872466</v>
      </c>
      <c r="B2146" s="6">
        <v>45536</v>
      </c>
      <c r="C2146" s="22">
        <v>94000</v>
      </c>
      <c r="D2146" s="22">
        <v>102597</v>
      </c>
      <c r="E2146" s="22"/>
      <c r="F2146" s="22">
        <v>0</v>
      </c>
      <c r="G2146" s="22">
        <v>21392</v>
      </c>
      <c r="H2146" s="22">
        <v>0</v>
      </c>
      <c r="I2146" s="22">
        <v>0</v>
      </c>
      <c r="J2146" s="22">
        <v>72</v>
      </c>
      <c r="K2146" s="22">
        <v>87212</v>
      </c>
      <c r="L2146" s="23" t="s">
        <v>608</v>
      </c>
      <c r="M2146" s="23"/>
      <c r="N2146" s="23" t="s">
        <v>184</v>
      </c>
      <c r="O2146" s="23" t="s">
        <v>517</v>
      </c>
      <c r="P2146" s="22">
        <v>15</v>
      </c>
      <c r="Q2146" s="23" t="s">
        <v>518</v>
      </c>
      <c r="R2146" s="23"/>
      <c r="S2146" s="23"/>
      <c r="T2146" s="23"/>
      <c r="U2146" s="23"/>
      <c r="V2146" s="23" t="s">
        <v>519</v>
      </c>
      <c r="W2146" s="23" t="s">
        <v>188</v>
      </c>
      <c r="X2146" s="23" t="s">
        <v>601</v>
      </c>
      <c r="Y2146" s="22">
        <v>2</v>
      </c>
      <c r="Z2146" s="23"/>
      <c r="AA2146" s="23" t="s">
        <v>602</v>
      </c>
      <c r="AB2146" s="23"/>
      <c r="AC2146" s="23"/>
      <c r="AD2146" s="23"/>
      <c r="AE2146" s="23"/>
      <c r="AF2146" s="23" t="s">
        <v>190</v>
      </c>
      <c r="AG2146" s="23" t="s">
        <v>520</v>
      </c>
      <c r="AH2146" s="23" t="s">
        <v>281</v>
      </c>
      <c r="AI2146" s="23" t="s">
        <v>521</v>
      </c>
      <c r="AJ2146" s="23" t="b">
        <v>0</v>
      </c>
      <c r="AK2146" s="3">
        <v>117</v>
      </c>
      <c r="AL2146" s="3">
        <v>3404</v>
      </c>
      <c r="AM2146" s="3">
        <v>4853</v>
      </c>
      <c r="AN2146" s="24">
        <v>45536.302650694444</v>
      </c>
      <c r="AO2146" s="24">
        <v>45536.302650694444</v>
      </c>
      <c r="AP2146">
        <v>9</v>
      </c>
      <c r="AQ2146" t="s">
        <v>194</v>
      </c>
      <c r="AR2146">
        <v>244.30265069444431</v>
      </c>
      <c r="AS2146" t="s">
        <v>195</v>
      </c>
      <c r="AT2146" t="s">
        <v>408</v>
      </c>
      <c r="AU2146" t="s">
        <v>197</v>
      </c>
      <c r="AV2146" t="s">
        <v>257</v>
      </c>
      <c r="AW2146" t="s">
        <v>408</v>
      </c>
      <c r="AX2146" t="s">
        <v>197</v>
      </c>
      <c r="AY2146" t="s">
        <v>257</v>
      </c>
    </row>
    <row r="2147" spans="1:51" x14ac:dyDescent="0.45">
      <c r="A2147" s="22">
        <v>872354</v>
      </c>
      <c r="B2147" s="6">
        <v>45536</v>
      </c>
      <c r="C2147" s="22">
        <v>94000</v>
      </c>
      <c r="D2147" s="22">
        <v>101607</v>
      </c>
      <c r="E2147" s="22"/>
      <c r="F2147" s="22">
        <v>0</v>
      </c>
      <c r="G2147" s="22">
        <v>18451</v>
      </c>
      <c r="H2147" s="22">
        <v>0</v>
      </c>
      <c r="I2147" s="22">
        <v>0</v>
      </c>
      <c r="J2147" s="22">
        <v>2</v>
      </c>
      <c r="K2147" s="22">
        <v>101555</v>
      </c>
      <c r="L2147" s="23" t="s">
        <v>611</v>
      </c>
      <c r="M2147" s="23"/>
      <c r="N2147" s="23" t="s">
        <v>184</v>
      </c>
      <c r="O2147" s="23" t="s">
        <v>517</v>
      </c>
      <c r="P2147" s="22">
        <v>15</v>
      </c>
      <c r="Q2147" s="23" t="s">
        <v>518</v>
      </c>
      <c r="R2147" s="23"/>
      <c r="S2147" s="23"/>
      <c r="T2147" s="23"/>
      <c r="U2147" s="23"/>
      <c r="V2147" s="23" t="s">
        <v>519</v>
      </c>
      <c r="W2147" s="23" t="s">
        <v>188</v>
      </c>
      <c r="X2147" s="23" t="s">
        <v>601</v>
      </c>
      <c r="Y2147" s="22">
        <v>0</v>
      </c>
      <c r="Z2147" s="23"/>
      <c r="AA2147" s="23" t="s">
        <v>191</v>
      </c>
      <c r="AB2147" s="23"/>
      <c r="AC2147" s="23"/>
      <c r="AD2147" s="23"/>
      <c r="AE2147" s="23"/>
      <c r="AF2147" s="23" t="s">
        <v>190</v>
      </c>
      <c r="AG2147" s="23" t="s">
        <v>520</v>
      </c>
      <c r="AH2147" s="23" t="s">
        <v>281</v>
      </c>
      <c r="AI2147" s="23" t="s">
        <v>521</v>
      </c>
      <c r="AJ2147" s="23" t="b">
        <v>0</v>
      </c>
      <c r="AK2147" s="3">
        <v>55</v>
      </c>
      <c r="AL2147" s="3">
        <v>3404</v>
      </c>
      <c r="AM2147" s="3">
        <v>4768</v>
      </c>
      <c r="AN2147" s="24">
        <v>45536.283194444448</v>
      </c>
      <c r="AO2147" s="24">
        <v>45536.283194444448</v>
      </c>
      <c r="AP2147">
        <v>9</v>
      </c>
      <c r="AQ2147" t="s">
        <v>194</v>
      </c>
      <c r="AR2147">
        <v>244.28319444444787</v>
      </c>
      <c r="AS2147" t="s">
        <v>195</v>
      </c>
      <c r="AT2147" t="s">
        <v>222</v>
      </c>
      <c r="AU2147" t="s">
        <v>197</v>
      </c>
      <c r="AV2147" t="s">
        <v>252</v>
      </c>
      <c r="AW2147" t="s">
        <v>222</v>
      </c>
      <c r="AX2147" t="s">
        <v>197</v>
      </c>
      <c r="AY2147" t="s">
        <v>252</v>
      </c>
    </row>
    <row r="2148" spans="1:51" x14ac:dyDescent="0.45">
      <c r="A2148" s="22">
        <v>872485</v>
      </c>
      <c r="B2148" s="6">
        <v>45536</v>
      </c>
      <c r="C2148" s="22">
        <v>94000</v>
      </c>
      <c r="D2148" s="22">
        <v>118151</v>
      </c>
      <c r="E2148" s="22"/>
      <c r="F2148" s="22">
        <v>0</v>
      </c>
      <c r="G2148" s="22">
        <v>21454</v>
      </c>
      <c r="H2148" s="22">
        <v>0</v>
      </c>
      <c r="I2148" s="22">
        <v>0</v>
      </c>
      <c r="J2148" s="22">
        <v>107</v>
      </c>
      <c r="K2148" s="22">
        <v>101702</v>
      </c>
      <c r="L2148" s="23" t="s">
        <v>614</v>
      </c>
      <c r="M2148" s="23"/>
      <c r="N2148" s="23" t="s">
        <v>184</v>
      </c>
      <c r="O2148" s="23" t="s">
        <v>517</v>
      </c>
      <c r="P2148" s="22">
        <v>15</v>
      </c>
      <c r="Q2148" s="23" t="s">
        <v>518</v>
      </c>
      <c r="R2148" s="23"/>
      <c r="S2148" s="23"/>
      <c r="T2148" s="23"/>
      <c r="U2148" s="23"/>
      <c r="V2148" s="23" t="s">
        <v>519</v>
      </c>
      <c r="W2148" s="23" t="s">
        <v>188</v>
      </c>
      <c r="X2148" s="23" t="s">
        <v>601</v>
      </c>
      <c r="Y2148" s="22">
        <v>0</v>
      </c>
      <c r="Z2148" s="23"/>
      <c r="AA2148" s="23" t="s">
        <v>191</v>
      </c>
      <c r="AB2148" s="23"/>
      <c r="AC2148" s="23"/>
      <c r="AD2148" s="23"/>
      <c r="AE2148" s="23"/>
      <c r="AF2148" s="23" t="s">
        <v>190</v>
      </c>
      <c r="AG2148" s="23" t="s">
        <v>520</v>
      </c>
      <c r="AH2148" s="23" t="s">
        <v>281</v>
      </c>
      <c r="AI2148" s="23" t="s">
        <v>521</v>
      </c>
      <c r="AJ2148" s="23" t="b">
        <v>0</v>
      </c>
      <c r="AK2148" s="3">
        <v>121</v>
      </c>
      <c r="AL2148" s="3">
        <v>3404</v>
      </c>
      <c r="AM2148" s="3">
        <v>4873</v>
      </c>
      <c r="AN2148" s="24">
        <v>45536.305640354942</v>
      </c>
      <c r="AO2148" s="24">
        <v>45536.305640354942</v>
      </c>
      <c r="AP2148">
        <v>9</v>
      </c>
      <c r="AQ2148" t="s">
        <v>194</v>
      </c>
      <c r="AR2148">
        <v>244.30564035494172</v>
      </c>
      <c r="AS2148" t="s">
        <v>195</v>
      </c>
      <c r="AT2148" t="s">
        <v>408</v>
      </c>
      <c r="AU2148" t="s">
        <v>197</v>
      </c>
      <c r="AV2148" t="s">
        <v>219</v>
      </c>
      <c r="AW2148" t="s">
        <v>408</v>
      </c>
      <c r="AX2148" t="s">
        <v>197</v>
      </c>
      <c r="AY2148" t="s">
        <v>219</v>
      </c>
    </row>
    <row r="2149" spans="1:51" x14ac:dyDescent="0.45">
      <c r="A2149" s="22">
        <v>872479</v>
      </c>
      <c r="B2149" s="6">
        <v>45536</v>
      </c>
      <c r="C2149" s="22">
        <v>94000</v>
      </c>
      <c r="D2149" s="22">
        <v>97816</v>
      </c>
      <c r="E2149" s="22"/>
      <c r="F2149" s="22">
        <v>0</v>
      </c>
      <c r="G2149" s="22">
        <v>20352</v>
      </c>
      <c r="H2149" s="22">
        <v>0</v>
      </c>
      <c r="I2149" s="22">
        <v>0</v>
      </c>
      <c r="J2149" s="22">
        <v>50</v>
      </c>
      <c r="K2149" s="22">
        <v>101704</v>
      </c>
      <c r="L2149" s="23" t="s">
        <v>615</v>
      </c>
      <c r="M2149" s="23"/>
      <c r="N2149" s="23" t="s">
        <v>184</v>
      </c>
      <c r="O2149" s="23" t="s">
        <v>517</v>
      </c>
      <c r="P2149" s="22">
        <v>15</v>
      </c>
      <c r="Q2149" s="23" t="s">
        <v>518</v>
      </c>
      <c r="R2149" s="23"/>
      <c r="S2149" s="23"/>
      <c r="T2149" s="23"/>
      <c r="U2149" s="23"/>
      <c r="V2149" s="23" t="s">
        <v>519</v>
      </c>
      <c r="W2149" s="23" t="s">
        <v>188</v>
      </c>
      <c r="X2149" s="23" t="s">
        <v>601</v>
      </c>
      <c r="Y2149" s="22">
        <v>0</v>
      </c>
      <c r="Z2149" s="23"/>
      <c r="AA2149" s="23" t="s">
        <v>191</v>
      </c>
      <c r="AB2149" s="23"/>
      <c r="AC2149" s="23"/>
      <c r="AD2149" s="23"/>
      <c r="AE2149" s="23"/>
      <c r="AF2149" s="23" t="s">
        <v>190</v>
      </c>
      <c r="AG2149" s="23" t="s">
        <v>520</v>
      </c>
      <c r="AH2149" s="23" t="s">
        <v>281</v>
      </c>
      <c r="AI2149" s="23" t="s">
        <v>521</v>
      </c>
      <c r="AJ2149" s="23" t="b">
        <v>0</v>
      </c>
      <c r="AK2149" s="3">
        <v>115</v>
      </c>
      <c r="AL2149" s="3">
        <v>3404</v>
      </c>
      <c r="AM2149" s="3">
        <v>4866</v>
      </c>
      <c r="AN2149" s="24">
        <v>45536.305291898148</v>
      </c>
      <c r="AO2149" s="24">
        <v>45536.305291898148</v>
      </c>
      <c r="AP2149">
        <v>9</v>
      </c>
      <c r="AQ2149" t="s">
        <v>194</v>
      </c>
      <c r="AR2149">
        <v>244.30529189814843</v>
      </c>
      <c r="AS2149" t="s">
        <v>195</v>
      </c>
      <c r="AT2149" t="s">
        <v>408</v>
      </c>
      <c r="AU2149" t="s">
        <v>197</v>
      </c>
      <c r="AV2149" t="s">
        <v>303</v>
      </c>
      <c r="AW2149" t="s">
        <v>408</v>
      </c>
      <c r="AX2149" t="s">
        <v>197</v>
      </c>
      <c r="AY2149" t="s">
        <v>303</v>
      </c>
    </row>
    <row r="2150" spans="1:51" x14ac:dyDescent="0.45">
      <c r="A2150" s="22">
        <v>872680</v>
      </c>
      <c r="B2150" s="6">
        <v>45536</v>
      </c>
      <c r="C2150" s="22">
        <v>94000</v>
      </c>
      <c r="D2150" s="22">
        <v>108555</v>
      </c>
      <c r="E2150" s="22"/>
      <c r="F2150" s="22">
        <v>0</v>
      </c>
      <c r="G2150" s="22">
        <v>18369</v>
      </c>
      <c r="H2150" s="22">
        <v>0</v>
      </c>
      <c r="I2150" s="22">
        <v>0</v>
      </c>
      <c r="J2150" s="22">
        <v>0</v>
      </c>
      <c r="K2150" s="22">
        <v>101778</v>
      </c>
      <c r="L2150" s="23" t="s">
        <v>618</v>
      </c>
      <c r="M2150" s="23"/>
      <c r="N2150" s="23" t="s">
        <v>184</v>
      </c>
      <c r="O2150" s="23" t="s">
        <v>517</v>
      </c>
      <c r="P2150" s="22">
        <v>15</v>
      </c>
      <c r="Q2150" s="23" t="s">
        <v>518</v>
      </c>
      <c r="R2150" s="23"/>
      <c r="S2150" s="23"/>
      <c r="T2150" s="23"/>
      <c r="U2150" s="23"/>
      <c r="V2150" s="23" t="s">
        <v>519</v>
      </c>
      <c r="W2150" s="23" t="s">
        <v>188</v>
      </c>
      <c r="X2150" s="23" t="s">
        <v>601</v>
      </c>
      <c r="Y2150" s="22">
        <v>0</v>
      </c>
      <c r="Z2150" s="23"/>
      <c r="AA2150" s="23" t="s">
        <v>191</v>
      </c>
      <c r="AB2150" s="23"/>
      <c r="AC2150" s="23"/>
      <c r="AD2150" s="23"/>
      <c r="AE2150" s="23"/>
      <c r="AF2150" s="23" t="s">
        <v>190</v>
      </c>
      <c r="AG2150" s="23" t="s">
        <v>520</v>
      </c>
      <c r="AH2150" s="23" t="s">
        <v>281</v>
      </c>
      <c r="AI2150" s="23" t="s">
        <v>521</v>
      </c>
      <c r="AJ2150" s="23" t="b">
        <v>0</v>
      </c>
      <c r="AK2150" s="3">
        <v>61</v>
      </c>
      <c r="AL2150" s="3">
        <v>3404</v>
      </c>
      <c r="AM2150" s="3">
        <v>5049</v>
      </c>
      <c r="AN2150" s="24">
        <v>45536.338759760802</v>
      </c>
      <c r="AO2150" s="24">
        <v>45536.338759760802</v>
      </c>
      <c r="AP2150">
        <v>9</v>
      </c>
      <c r="AQ2150" t="s">
        <v>194</v>
      </c>
      <c r="AR2150">
        <v>244.33875976080162</v>
      </c>
      <c r="AS2150" t="s">
        <v>195</v>
      </c>
      <c r="AT2150" t="s">
        <v>308</v>
      </c>
      <c r="AU2150" t="s">
        <v>197</v>
      </c>
      <c r="AV2150" t="s">
        <v>257</v>
      </c>
      <c r="AW2150" t="s">
        <v>308</v>
      </c>
      <c r="AX2150" t="s">
        <v>197</v>
      </c>
      <c r="AY2150" t="s">
        <v>257</v>
      </c>
    </row>
    <row r="2151" spans="1:51" x14ac:dyDescent="0.45">
      <c r="A2151" s="22">
        <v>872357</v>
      </c>
      <c r="B2151" s="6">
        <v>45536</v>
      </c>
      <c r="C2151" s="22">
        <v>94000</v>
      </c>
      <c r="D2151" s="22">
        <v>94422</v>
      </c>
      <c r="E2151" s="22"/>
      <c r="F2151" s="22">
        <v>0</v>
      </c>
      <c r="G2151" s="22">
        <v>20420</v>
      </c>
      <c r="H2151" s="22">
        <v>0</v>
      </c>
      <c r="I2151" s="22">
        <v>0</v>
      </c>
      <c r="J2151" s="22">
        <v>73</v>
      </c>
      <c r="K2151" s="22">
        <v>101648</v>
      </c>
      <c r="L2151" s="23" t="s">
        <v>622</v>
      </c>
      <c r="M2151" s="23"/>
      <c r="N2151" s="23" t="s">
        <v>184</v>
      </c>
      <c r="O2151" s="23" t="s">
        <v>517</v>
      </c>
      <c r="P2151" s="22">
        <v>15</v>
      </c>
      <c r="Q2151" s="23" t="s">
        <v>518</v>
      </c>
      <c r="R2151" s="23"/>
      <c r="S2151" s="23"/>
      <c r="T2151" s="23"/>
      <c r="U2151" s="23"/>
      <c r="V2151" s="23" t="s">
        <v>519</v>
      </c>
      <c r="W2151" s="23" t="s">
        <v>188</v>
      </c>
      <c r="X2151" s="23" t="s">
        <v>601</v>
      </c>
      <c r="Y2151" s="22">
        <v>0</v>
      </c>
      <c r="Z2151" s="23"/>
      <c r="AA2151" s="23" t="s">
        <v>191</v>
      </c>
      <c r="AB2151" s="23"/>
      <c r="AC2151" s="23"/>
      <c r="AD2151" s="23"/>
      <c r="AE2151" s="23"/>
      <c r="AF2151" s="23" t="s">
        <v>190</v>
      </c>
      <c r="AG2151" s="23" t="s">
        <v>520</v>
      </c>
      <c r="AH2151" s="23" t="s">
        <v>281</v>
      </c>
      <c r="AI2151" s="23" t="s">
        <v>521</v>
      </c>
      <c r="AJ2151" s="23" t="b">
        <v>0</v>
      </c>
      <c r="AK2151" s="3">
        <v>55</v>
      </c>
      <c r="AL2151" s="3">
        <v>3404</v>
      </c>
      <c r="AM2151" s="3">
        <v>4771</v>
      </c>
      <c r="AN2151" s="24">
        <v>45536.283289197534</v>
      </c>
      <c r="AO2151" s="24">
        <v>45536.283289197534</v>
      </c>
      <c r="AP2151">
        <v>9</v>
      </c>
      <c r="AQ2151" t="s">
        <v>194</v>
      </c>
      <c r="AR2151">
        <v>244.28328919753403</v>
      </c>
      <c r="AS2151" t="s">
        <v>195</v>
      </c>
      <c r="AT2151" t="s">
        <v>222</v>
      </c>
      <c r="AU2151" t="s">
        <v>197</v>
      </c>
      <c r="AV2151" t="s">
        <v>294</v>
      </c>
      <c r="AW2151" t="s">
        <v>222</v>
      </c>
      <c r="AX2151" t="s">
        <v>197</v>
      </c>
      <c r="AY2151" t="s">
        <v>294</v>
      </c>
    </row>
    <row r="2152" spans="1:51" x14ac:dyDescent="0.45">
      <c r="A2152" s="22">
        <v>872353</v>
      </c>
      <c r="B2152" s="6">
        <v>45536</v>
      </c>
      <c r="C2152" s="22">
        <v>94000</v>
      </c>
      <c r="D2152" s="22">
        <v>99819</v>
      </c>
      <c r="E2152" s="22"/>
      <c r="F2152" s="22">
        <v>0</v>
      </c>
      <c r="G2152" s="22">
        <v>20387</v>
      </c>
      <c r="H2152" s="22">
        <v>0</v>
      </c>
      <c r="I2152" s="22">
        <v>0</v>
      </c>
      <c r="J2152" s="22">
        <v>70</v>
      </c>
      <c r="K2152" s="22">
        <v>101586</v>
      </c>
      <c r="L2152" s="23" t="s">
        <v>627</v>
      </c>
      <c r="M2152" s="23"/>
      <c r="N2152" s="23" t="s">
        <v>184</v>
      </c>
      <c r="O2152" s="23" t="s">
        <v>517</v>
      </c>
      <c r="P2152" s="22">
        <v>15</v>
      </c>
      <c r="Q2152" s="23" t="s">
        <v>518</v>
      </c>
      <c r="R2152" s="23"/>
      <c r="S2152" s="23"/>
      <c r="T2152" s="23"/>
      <c r="U2152" s="23"/>
      <c r="V2152" s="23" t="s">
        <v>519</v>
      </c>
      <c r="W2152" s="23" t="s">
        <v>188</v>
      </c>
      <c r="X2152" s="23" t="s">
        <v>601</v>
      </c>
      <c r="Y2152" s="22">
        <v>0</v>
      </c>
      <c r="Z2152" s="23"/>
      <c r="AA2152" s="23" t="s">
        <v>191</v>
      </c>
      <c r="AB2152" s="23"/>
      <c r="AC2152" s="23"/>
      <c r="AD2152" s="23"/>
      <c r="AE2152" s="23"/>
      <c r="AF2152" s="23" t="s">
        <v>190</v>
      </c>
      <c r="AG2152" s="23" t="s">
        <v>520</v>
      </c>
      <c r="AH2152" s="23" t="s">
        <v>281</v>
      </c>
      <c r="AI2152" s="23" t="s">
        <v>521</v>
      </c>
      <c r="AJ2152" s="23" t="b">
        <v>0</v>
      </c>
      <c r="AK2152" s="3">
        <v>55</v>
      </c>
      <c r="AL2152" s="3">
        <v>3404</v>
      </c>
      <c r="AM2152" s="3">
        <v>4767</v>
      </c>
      <c r="AN2152" s="24">
        <v>45536.283099151231</v>
      </c>
      <c r="AO2152" s="24">
        <v>45536.283099151231</v>
      </c>
      <c r="AP2152">
        <v>9</v>
      </c>
      <c r="AQ2152" t="s">
        <v>194</v>
      </c>
      <c r="AR2152">
        <v>244.283099151231</v>
      </c>
      <c r="AS2152" t="s">
        <v>195</v>
      </c>
      <c r="AT2152" t="s">
        <v>222</v>
      </c>
      <c r="AU2152" t="s">
        <v>197</v>
      </c>
      <c r="AV2152" t="s">
        <v>362</v>
      </c>
      <c r="AW2152" t="s">
        <v>222</v>
      </c>
      <c r="AX2152" t="s">
        <v>197</v>
      </c>
      <c r="AY2152" t="s">
        <v>362</v>
      </c>
    </row>
    <row r="2153" spans="1:51" x14ac:dyDescent="0.45">
      <c r="A2153" s="22">
        <v>873295</v>
      </c>
      <c r="B2153" s="6">
        <v>45536</v>
      </c>
      <c r="C2153" s="22">
        <v>94000</v>
      </c>
      <c r="D2153" s="22">
        <v>102266</v>
      </c>
      <c r="E2153" s="22"/>
      <c r="F2153" s="22">
        <v>0</v>
      </c>
      <c r="G2153" s="22">
        <v>18369</v>
      </c>
      <c r="H2153" s="22">
        <v>0</v>
      </c>
      <c r="I2153" s="22">
        <v>0</v>
      </c>
      <c r="J2153" s="22">
        <v>0</v>
      </c>
      <c r="K2153" s="22">
        <v>101589</v>
      </c>
      <c r="L2153" s="23" t="s">
        <v>628</v>
      </c>
      <c r="M2153" s="23"/>
      <c r="N2153" s="23" t="s">
        <v>184</v>
      </c>
      <c r="O2153" s="23" t="s">
        <v>517</v>
      </c>
      <c r="P2153" s="22">
        <v>15</v>
      </c>
      <c r="Q2153" s="23" t="s">
        <v>518</v>
      </c>
      <c r="R2153" s="23"/>
      <c r="S2153" s="23"/>
      <c r="T2153" s="23"/>
      <c r="U2153" s="23"/>
      <c r="V2153" s="23" t="s">
        <v>519</v>
      </c>
      <c r="W2153" s="23" t="s">
        <v>188</v>
      </c>
      <c r="X2153" s="23" t="s">
        <v>601</v>
      </c>
      <c r="Y2153" s="22">
        <v>0</v>
      </c>
      <c r="Z2153" s="23"/>
      <c r="AA2153" s="23" t="s">
        <v>191</v>
      </c>
      <c r="AB2153" s="23"/>
      <c r="AC2153" s="23"/>
      <c r="AD2153" s="23"/>
      <c r="AE2153" s="23"/>
      <c r="AF2153" s="23" t="s">
        <v>190</v>
      </c>
      <c r="AG2153" s="23" t="s">
        <v>520</v>
      </c>
      <c r="AH2153" s="23" t="s">
        <v>281</v>
      </c>
      <c r="AI2153" s="23" t="s">
        <v>521</v>
      </c>
      <c r="AJ2153" s="23" t="b">
        <v>0</v>
      </c>
      <c r="AK2153" s="3">
        <v>60</v>
      </c>
      <c r="AL2153" s="3">
        <v>3404</v>
      </c>
      <c r="AM2153" s="3">
        <v>5547</v>
      </c>
      <c r="AN2153" s="24">
        <v>45536.436406365741</v>
      </c>
      <c r="AO2153" s="24">
        <v>45536.436406365741</v>
      </c>
      <c r="AP2153">
        <v>9</v>
      </c>
      <c r="AQ2153" t="s">
        <v>194</v>
      </c>
      <c r="AR2153">
        <v>244.43640636574128</v>
      </c>
      <c r="AS2153" t="s">
        <v>195</v>
      </c>
      <c r="AT2153" t="s">
        <v>223</v>
      </c>
      <c r="AU2153" t="s">
        <v>197</v>
      </c>
      <c r="AV2153" t="s">
        <v>240</v>
      </c>
      <c r="AW2153" t="s">
        <v>223</v>
      </c>
      <c r="AX2153" t="s">
        <v>197</v>
      </c>
      <c r="AY2153" t="s">
        <v>240</v>
      </c>
    </row>
    <row r="2154" spans="1:51" x14ac:dyDescent="0.45">
      <c r="A2154" s="22">
        <v>872679</v>
      </c>
      <c r="B2154" s="6">
        <v>45536</v>
      </c>
      <c r="C2154" s="22">
        <v>94000</v>
      </c>
      <c r="D2154" s="22">
        <v>97061</v>
      </c>
      <c r="E2154" s="22"/>
      <c r="F2154" s="22">
        <v>0</v>
      </c>
      <c r="G2154" s="22">
        <v>19233</v>
      </c>
      <c r="H2154" s="22">
        <v>0</v>
      </c>
      <c r="I2154" s="22">
        <v>0</v>
      </c>
      <c r="J2154" s="22">
        <v>30</v>
      </c>
      <c r="K2154" s="22">
        <v>102021</v>
      </c>
      <c r="L2154" s="23" t="s">
        <v>630</v>
      </c>
      <c r="M2154" s="23"/>
      <c r="N2154" s="23" t="s">
        <v>184</v>
      </c>
      <c r="O2154" s="23" t="s">
        <v>517</v>
      </c>
      <c r="P2154" s="22">
        <v>15</v>
      </c>
      <c r="Q2154" s="23" t="s">
        <v>518</v>
      </c>
      <c r="R2154" s="23"/>
      <c r="S2154" s="23"/>
      <c r="T2154" s="23"/>
      <c r="U2154" s="23"/>
      <c r="V2154" s="23" t="s">
        <v>519</v>
      </c>
      <c r="W2154" s="23" t="s">
        <v>188</v>
      </c>
      <c r="X2154" s="23" t="s">
        <v>601</v>
      </c>
      <c r="Y2154" s="22">
        <v>0</v>
      </c>
      <c r="Z2154" s="23"/>
      <c r="AA2154" s="23" t="s">
        <v>191</v>
      </c>
      <c r="AB2154" s="23"/>
      <c r="AC2154" s="23"/>
      <c r="AD2154" s="23"/>
      <c r="AE2154" s="23"/>
      <c r="AF2154" s="23" t="s">
        <v>190</v>
      </c>
      <c r="AG2154" s="23" t="s">
        <v>520</v>
      </c>
      <c r="AH2154" s="23" t="s">
        <v>281</v>
      </c>
      <c r="AI2154" s="23" t="s">
        <v>521</v>
      </c>
      <c r="AJ2154" s="23" t="b">
        <v>0</v>
      </c>
      <c r="AK2154" s="3">
        <v>61</v>
      </c>
      <c r="AL2154" s="3">
        <v>3404</v>
      </c>
      <c r="AM2154" s="3">
        <v>5048</v>
      </c>
      <c r="AN2154" s="24">
        <v>45536.338669521603</v>
      </c>
      <c r="AO2154" s="24">
        <v>45536.338669521603</v>
      </c>
      <c r="AP2154">
        <v>9</v>
      </c>
      <c r="AQ2154" t="s">
        <v>194</v>
      </c>
      <c r="AR2154">
        <v>244.33866952160315</v>
      </c>
      <c r="AS2154" t="s">
        <v>195</v>
      </c>
      <c r="AT2154" t="s">
        <v>308</v>
      </c>
      <c r="AU2154" t="s">
        <v>197</v>
      </c>
      <c r="AV2154" t="s">
        <v>309</v>
      </c>
      <c r="AW2154" t="s">
        <v>308</v>
      </c>
      <c r="AX2154" t="s">
        <v>197</v>
      </c>
      <c r="AY2154" t="s">
        <v>309</v>
      </c>
    </row>
    <row r="2155" spans="1:51" x14ac:dyDescent="0.45">
      <c r="A2155" s="22">
        <v>873292</v>
      </c>
      <c r="B2155" s="6">
        <v>45536</v>
      </c>
      <c r="C2155" s="22">
        <v>94000</v>
      </c>
      <c r="D2155" s="22">
        <v>101773</v>
      </c>
      <c r="E2155" s="22"/>
      <c r="F2155" s="22">
        <v>0</v>
      </c>
      <c r="G2155" s="22">
        <v>18545</v>
      </c>
      <c r="H2155" s="22">
        <v>0</v>
      </c>
      <c r="I2155" s="22">
        <v>0</v>
      </c>
      <c r="J2155" s="22">
        <v>5</v>
      </c>
      <c r="K2155" s="22">
        <v>102101</v>
      </c>
      <c r="L2155" s="23" t="s">
        <v>636</v>
      </c>
      <c r="M2155" s="23"/>
      <c r="N2155" s="23" t="s">
        <v>184</v>
      </c>
      <c r="O2155" s="23" t="s">
        <v>517</v>
      </c>
      <c r="P2155" s="22">
        <v>15</v>
      </c>
      <c r="Q2155" s="23" t="s">
        <v>518</v>
      </c>
      <c r="R2155" s="23"/>
      <c r="S2155" s="23"/>
      <c r="T2155" s="23"/>
      <c r="U2155" s="23"/>
      <c r="V2155" s="23" t="s">
        <v>519</v>
      </c>
      <c r="W2155" s="23" t="s">
        <v>188</v>
      </c>
      <c r="X2155" s="23" t="s">
        <v>601</v>
      </c>
      <c r="Y2155" s="22">
        <v>2</v>
      </c>
      <c r="Z2155" s="23"/>
      <c r="AA2155" s="23" t="s">
        <v>602</v>
      </c>
      <c r="AB2155" s="23"/>
      <c r="AC2155" s="23"/>
      <c r="AD2155" s="23"/>
      <c r="AE2155" s="23"/>
      <c r="AF2155" s="23" t="s">
        <v>190</v>
      </c>
      <c r="AG2155" s="23" t="s">
        <v>520</v>
      </c>
      <c r="AH2155" s="23" t="s">
        <v>281</v>
      </c>
      <c r="AI2155" s="23" t="s">
        <v>521</v>
      </c>
      <c r="AJ2155" s="23" t="b">
        <v>0</v>
      </c>
      <c r="AK2155" s="3">
        <v>60</v>
      </c>
      <c r="AL2155" s="3">
        <v>3404</v>
      </c>
      <c r="AM2155" s="3">
        <v>5544</v>
      </c>
      <c r="AN2155" s="24">
        <v>45536.436223765435</v>
      </c>
      <c r="AO2155" s="24">
        <v>45536.436223765435</v>
      </c>
      <c r="AP2155">
        <v>9</v>
      </c>
      <c r="AQ2155" t="s">
        <v>194</v>
      </c>
      <c r="AR2155">
        <v>244.43622376543499</v>
      </c>
      <c r="AS2155" t="s">
        <v>195</v>
      </c>
      <c r="AT2155" t="s">
        <v>223</v>
      </c>
      <c r="AU2155" t="s">
        <v>197</v>
      </c>
      <c r="AV2155" t="s">
        <v>223</v>
      </c>
      <c r="AW2155" t="s">
        <v>223</v>
      </c>
      <c r="AX2155" t="s">
        <v>197</v>
      </c>
      <c r="AY2155" t="s">
        <v>223</v>
      </c>
    </row>
    <row r="2156" spans="1:51" x14ac:dyDescent="0.45">
      <c r="A2156" s="22">
        <v>873293</v>
      </c>
      <c r="B2156" s="6">
        <v>45536</v>
      </c>
      <c r="C2156" s="22">
        <v>94000</v>
      </c>
      <c r="D2156" s="22">
        <v>93903</v>
      </c>
      <c r="E2156" s="22"/>
      <c r="F2156" s="22">
        <v>0</v>
      </c>
      <c r="G2156" s="22">
        <v>18545</v>
      </c>
      <c r="H2156" s="22">
        <v>0</v>
      </c>
      <c r="I2156" s="22">
        <v>0</v>
      </c>
      <c r="J2156" s="22">
        <v>5</v>
      </c>
      <c r="K2156" s="22">
        <v>102101</v>
      </c>
      <c r="L2156" s="23" t="s">
        <v>636</v>
      </c>
      <c r="M2156" s="23"/>
      <c r="N2156" s="23" t="s">
        <v>184</v>
      </c>
      <c r="O2156" s="23" t="s">
        <v>517</v>
      </c>
      <c r="P2156" s="22">
        <v>15</v>
      </c>
      <c r="Q2156" s="23" t="s">
        <v>518</v>
      </c>
      <c r="R2156" s="23"/>
      <c r="S2156" s="23"/>
      <c r="T2156" s="23"/>
      <c r="U2156" s="23"/>
      <c r="V2156" s="23" t="s">
        <v>519</v>
      </c>
      <c r="W2156" s="23" t="s">
        <v>188</v>
      </c>
      <c r="X2156" s="23" t="s">
        <v>601</v>
      </c>
      <c r="Y2156" s="22">
        <v>0</v>
      </c>
      <c r="Z2156" s="23"/>
      <c r="AA2156" s="23" t="s">
        <v>191</v>
      </c>
      <c r="AB2156" s="23"/>
      <c r="AC2156" s="23"/>
      <c r="AD2156" s="23"/>
      <c r="AE2156" s="23"/>
      <c r="AF2156" s="23" t="s">
        <v>190</v>
      </c>
      <c r="AG2156" s="23" t="s">
        <v>520</v>
      </c>
      <c r="AH2156" s="23" t="s">
        <v>281</v>
      </c>
      <c r="AI2156" s="23" t="s">
        <v>521</v>
      </c>
      <c r="AJ2156" s="23" t="b">
        <v>0</v>
      </c>
      <c r="AK2156" s="3">
        <v>60</v>
      </c>
      <c r="AL2156" s="3">
        <v>3404</v>
      </c>
      <c r="AM2156" s="3">
        <v>5545</v>
      </c>
      <c r="AN2156" s="24">
        <v>45536.436224845682</v>
      </c>
      <c r="AO2156" s="24">
        <v>45536.436224845682</v>
      </c>
      <c r="AP2156">
        <v>9</v>
      </c>
      <c r="AQ2156" t="s">
        <v>194</v>
      </c>
      <c r="AR2156">
        <v>244.43622484568186</v>
      </c>
      <c r="AS2156" t="s">
        <v>195</v>
      </c>
      <c r="AT2156" t="s">
        <v>223</v>
      </c>
      <c r="AU2156" t="s">
        <v>197</v>
      </c>
      <c r="AV2156" t="s">
        <v>223</v>
      </c>
      <c r="AW2156" t="s">
        <v>223</v>
      </c>
      <c r="AX2156" t="s">
        <v>197</v>
      </c>
      <c r="AY2156" t="s">
        <v>223</v>
      </c>
    </row>
    <row r="2157" spans="1:51" x14ac:dyDescent="0.45">
      <c r="A2157" s="22">
        <v>872674</v>
      </c>
      <c r="B2157" s="6">
        <v>45536</v>
      </c>
      <c r="C2157" s="22">
        <v>94000</v>
      </c>
      <c r="D2157" s="22">
        <v>96288</v>
      </c>
      <c r="E2157" s="22"/>
      <c r="F2157" s="22">
        <v>0</v>
      </c>
      <c r="G2157" s="22">
        <v>18982</v>
      </c>
      <c r="H2157" s="22">
        <v>0</v>
      </c>
      <c r="I2157" s="22">
        <v>0</v>
      </c>
      <c r="J2157" s="22">
        <v>20</v>
      </c>
      <c r="K2157" s="22">
        <v>102080</v>
      </c>
      <c r="L2157" s="23" t="s">
        <v>637</v>
      </c>
      <c r="M2157" s="23"/>
      <c r="N2157" s="23" t="s">
        <v>184</v>
      </c>
      <c r="O2157" s="23" t="s">
        <v>517</v>
      </c>
      <c r="P2157" s="22">
        <v>15</v>
      </c>
      <c r="Q2157" s="23" t="s">
        <v>518</v>
      </c>
      <c r="R2157" s="23"/>
      <c r="S2157" s="23"/>
      <c r="T2157" s="23"/>
      <c r="U2157" s="23"/>
      <c r="V2157" s="23" t="s">
        <v>519</v>
      </c>
      <c r="W2157" s="23" t="s">
        <v>188</v>
      </c>
      <c r="X2157" s="23" t="s">
        <v>601</v>
      </c>
      <c r="Y2157" s="22">
        <v>2</v>
      </c>
      <c r="Z2157" s="23"/>
      <c r="AA2157" s="23" t="s">
        <v>602</v>
      </c>
      <c r="AB2157" s="23"/>
      <c r="AC2157" s="23"/>
      <c r="AD2157" s="23"/>
      <c r="AE2157" s="23"/>
      <c r="AF2157" s="23" t="s">
        <v>190</v>
      </c>
      <c r="AG2157" s="23" t="s">
        <v>520</v>
      </c>
      <c r="AH2157" s="23" t="s">
        <v>281</v>
      </c>
      <c r="AI2157" s="23" t="s">
        <v>521</v>
      </c>
      <c r="AJ2157" s="23" t="b">
        <v>0</v>
      </c>
      <c r="AK2157" s="3">
        <v>109</v>
      </c>
      <c r="AL2157" s="3">
        <v>3404</v>
      </c>
      <c r="AM2157" s="3">
        <v>5043</v>
      </c>
      <c r="AN2157" s="24">
        <v>45536.338489274691</v>
      </c>
      <c r="AO2157" s="24">
        <v>45536.338489274691</v>
      </c>
      <c r="AP2157">
        <v>9</v>
      </c>
      <c r="AQ2157" t="s">
        <v>194</v>
      </c>
      <c r="AR2157">
        <v>244.3384892746908</v>
      </c>
      <c r="AS2157" t="s">
        <v>195</v>
      </c>
      <c r="AT2157" t="s">
        <v>308</v>
      </c>
      <c r="AU2157" t="s">
        <v>197</v>
      </c>
      <c r="AV2157" t="s">
        <v>239</v>
      </c>
      <c r="AW2157" t="s">
        <v>308</v>
      </c>
      <c r="AX2157" t="s">
        <v>197</v>
      </c>
      <c r="AY2157" t="s">
        <v>239</v>
      </c>
    </row>
    <row r="2158" spans="1:51" x14ac:dyDescent="0.45">
      <c r="A2158" s="22">
        <v>872675</v>
      </c>
      <c r="B2158" s="6">
        <v>45536</v>
      </c>
      <c r="C2158" s="22">
        <v>94000</v>
      </c>
      <c r="D2158" s="22">
        <v>104312</v>
      </c>
      <c r="E2158" s="22"/>
      <c r="F2158" s="22">
        <v>0</v>
      </c>
      <c r="G2158" s="22">
        <v>18982</v>
      </c>
      <c r="H2158" s="22">
        <v>0</v>
      </c>
      <c r="I2158" s="22">
        <v>0</v>
      </c>
      <c r="J2158" s="22">
        <v>20</v>
      </c>
      <c r="K2158" s="22">
        <v>102080</v>
      </c>
      <c r="L2158" s="23" t="s">
        <v>637</v>
      </c>
      <c r="M2158" s="23"/>
      <c r="N2158" s="23" t="s">
        <v>184</v>
      </c>
      <c r="O2158" s="23" t="s">
        <v>517</v>
      </c>
      <c r="P2158" s="22">
        <v>15</v>
      </c>
      <c r="Q2158" s="23" t="s">
        <v>518</v>
      </c>
      <c r="R2158" s="23"/>
      <c r="S2158" s="23"/>
      <c r="T2158" s="23"/>
      <c r="U2158" s="23"/>
      <c r="V2158" s="23" t="s">
        <v>519</v>
      </c>
      <c r="W2158" s="23" t="s">
        <v>188</v>
      </c>
      <c r="X2158" s="23" t="s">
        <v>601</v>
      </c>
      <c r="Y2158" s="22">
        <v>0</v>
      </c>
      <c r="Z2158" s="23"/>
      <c r="AA2158" s="23" t="s">
        <v>191</v>
      </c>
      <c r="AB2158" s="23"/>
      <c r="AC2158" s="23"/>
      <c r="AD2158" s="23"/>
      <c r="AE2158" s="23"/>
      <c r="AF2158" s="23" t="s">
        <v>190</v>
      </c>
      <c r="AG2158" s="23" t="s">
        <v>520</v>
      </c>
      <c r="AH2158" s="23" t="s">
        <v>281</v>
      </c>
      <c r="AI2158" s="23" t="s">
        <v>521</v>
      </c>
      <c r="AJ2158" s="23" t="b">
        <v>0</v>
      </c>
      <c r="AK2158" s="3">
        <v>109</v>
      </c>
      <c r="AL2158" s="3">
        <v>3404</v>
      </c>
      <c r="AM2158" s="3">
        <v>5044</v>
      </c>
      <c r="AN2158" s="24">
        <v>45536.338490470676</v>
      </c>
      <c r="AO2158" s="24">
        <v>45536.338490470676</v>
      </c>
      <c r="AP2158">
        <v>9</v>
      </c>
      <c r="AQ2158" t="s">
        <v>194</v>
      </c>
      <c r="AR2158">
        <v>244.33849047067633</v>
      </c>
      <c r="AS2158" t="s">
        <v>195</v>
      </c>
      <c r="AT2158" t="s">
        <v>308</v>
      </c>
      <c r="AU2158" t="s">
        <v>197</v>
      </c>
      <c r="AV2158" t="s">
        <v>240</v>
      </c>
      <c r="AW2158" t="s">
        <v>308</v>
      </c>
      <c r="AX2158" t="s">
        <v>197</v>
      </c>
      <c r="AY2158" t="s">
        <v>240</v>
      </c>
    </row>
    <row r="2159" spans="1:51" x14ac:dyDescent="0.45">
      <c r="A2159" s="22">
        <v>873068</v>
      </c>
      <c r="B2159" s="6">
        <v>45536</v>
      </c>
      <c r="C2159" s="22">
        <v>94000</v>
      </c>
      <c r="D2159" s="22">
        <v>101638</v>
      </c>
      <c r="E2159" s="22"/>
      <c r="F2159" s="22">
        <v>0</v>
      </c>
      <c r="G2159" s="22">
        <v>18540</v>
      </c>
      <c r="H2159" s="22">
        <v>0</v>
      </c>
      <c r="I2159" s="22">
        <v>0</v>
      </c>
      <c r="J2159" s="22">
        <v>5</v>
      </c>
      <c r="K2159" s="22">
        <v>101925</v>
      </c>
      <c r="L2159" s="23" t="s">
        <v>641</v>
      </c>
      <c r="M2159" s="23"/>
      <c r="N2159" s="23" t="s">
        <v>184</v>
      </c>
      <c r="O2159" s="23" t="s">
        <v>517</v>
      </c>
      <c r="P2159" s="22">
        <v>15</v>
      </c>
      <c r="Q2159" s="23" t="s">
        <v>518</v>
      </c>
      <c r="R2159" s="23"/>
      <c r="S2159" s="23"/>
      <c r="T2159" s="23"/>
      <c r="U2159" s="23"/>
      <c r="V2159" s="23" t="s">
        <v>519</v>
      </c>
      <c r="W2159" s="23" t="s">
        <v>188</v>
      </c>
      <c r="X2159" s="23" t="s">
        <v>601</v>
      </c>
      <c r="Y2159" s="22">
        <v>2</v>
      </c>
      <c r="Z2159" s="23"/>
      <c r="AA2159" s="23" t="s">
        <v>602</v>
      </c>
      <c r="AB2159" s="23"/>
      <c r="AC2159" s="23"/>
      <c r="AD2159" s="23"/>
      <c r="AE2159" s="23"/>
      <c r="AF2159" s="23" t="s">
        <v>190</v>
      </c>
      <c r="AG2159" s="23" t="s">
        <v>520</v>
      </c>
      <c r="AH2159" s="23" t="s">
        <v>281</v>
      </c>
      <c r="AI2159" s="23" t="s">
        <v>521</v>
      </c>
      <c r="AJ2159" s="23" t="b">
        <v>0</v>
      </c>
      <c r="AK2159" s="3">
        <v>64</v>
      </c>
      <c r="AL2159" s="3">
        <v>3404</v>
      </c>
      <c r="AM2159" s="3">
        <v>5413</v>
      </c>
      <c r="AN2159" s="24">
        <v>45536.405631211419</v>
      </c>
      <c r="AO2159" s="24">
        <v>45536.405631211419</v>
      </c>
      <c r="AP2159">
        <v>9</v>
      </c>
      <c r="AQ2159" t="s">
        <v>194</v>
      </c>
      <c r="AR2159">
        <v>244.40563121141895</v>
      </c>
      <c r="AS2159" t="s">
        <v>195</v>
      </c>
      <c r="AT2159" t="s">
        <v>238</v>
      </c>
      <c r="AU2159" t="s">
        <v>197</v>
      </c>
      <c r="AV2159" t="s">
        <v>219</v>
      </c>
      <c r="AW2159" t="s">
        <v>238</v>
      </c>
      <c r="AX2159" t="s">
        <v>197</v>
      </c>
      <c r="AY2159" t="s">
        <v>219</v>
      </c>
    </row>
    <row r="2160" spans="1:51" x14ac:dyDescent="0.45">
      <c r="A2160" s="22">
        <v>872668</v>
      </c>
      <c r="B2160" s="6">
        <v>45536</v>
      </c>
      <c r="C2160" s="22">
        <v>94000</v>
      </c>
      <c r="D2160" s="22">
        <v>96099</v>
      </c>
      <c r="E2160" s="22"/>
      <c r="F2160" s="22">
        <v>0</v>
      </c>
      <c r="G2160" s="22">
        <v>20146</v>
      </c>
      <c r="H2160" s="22">
        <v>0</v>
      </c>
      <c r="I2160" s="22">
        <v>0</v>
      </c>
      <c r="J2160" s="22">
        <v>62</v>
      </c>
      <c r="K2160" s="22">
        <v>101926</v>
      </c>
      <c r="L2160" s="23" t="s">
        <v>642</v>
      </c>
      <c r="M2160" s="23"/>
      <c r="N2160" s="23" t="s">
        <v>184</v>
      </c>
      <c r="O2160" s="23" t="s">
        <v>517</v>
      </c>
      <c r="P2160" s="22">
        <v>15</v>
      </c>
      <c r="Q2160" s="23" t="s">
        <v>518</v>
      </c>
      <c r="R2160" s="23"/>
      <c r="S2160" s="23"/>
      <c r="T2160" s="23"/>
      <c r="U2160" s="23"/>
      <c r="V2160" s="23" t="s">
        <v>519</v>
      </c>
      <c r="W2160" s="23" t="s">
        <v>188</v>
      </c>
      <c r="X2160" s="23" t="s">
        <v>601</v>
      </c>
      <c r="Y2160" s="22">
        <v>2</v>
      </c>
      <c r="Z2160" s="23"/>
      <c r="AA2160" s="23" t="s">
        <v>602</v>
      </c>
      <c r="AB2160" s="23"/>
      <c r="AC2160" s="23"/>
      <c r="AD2160" s="23"/>
      <c r="AE2160" s="23"/>
      <c r="AF2160" s="23" t="s">
        <v>190</v>
      </c>
      <c r="AG2160" s="23" t="s">
        <v>520</v>
      </c>
      <c r="AH2160" s="23" t="s">
        <v>281</v>
      </c>
      <c r="AI2160" s="23" t="s">
        <v>521</v>
      </c>
      <c r="AJ2160" s="23" t="b">
        <v>0</v>
      </c>
      <c r="AK2160" s="3">
        <v>131</v>
      </c>
      <c r="AL2160" s="3">
        <v>3404</v>
      </c>
      <c r="AM2160" s="3">
        <v>5037</v>
      </c>
      <c r="AN2160" s="24">
        <v>45536.338216512348</v>
      </c>
      <c r="AO2160" s="24">
        <v>45536.338216512348</v>
      </c>
      <c r="AP2160">
        <v>9</v>
      </c>
      <c r="AQ2160" t="s">
        <v>194</v>
      </c>
      <c r="AR2160">
        <v>244.33821651234757</v>
      </c>
      <c r="AS2160" t="s">
        <v>195</v>
      </c>
      <c r="AT2160" t="s">
        <v>308</v>
      </c>
      <c r="AU2160" t="s">
        <v>197</v>
      </c>
      <c r="AV2160" t="s">
        <v>214</v>
      </c>
      <c r="AW2160" t="s">
        <v>308</v>
      </c>
      <c r="AX2160" t="s">
        <v>197</v>
      </c>
      <c r="AY2160" t="s">
        <v>214</v>
      </c>
    </row>
    <row r="2161" spans="1:51" x14ac:dyDescent="0.45">
      <c r="A2161" s="22">
        <v>872669</v>
      </c>
      <c r="B2161" s="6">
        <v>45536</v>
      </c>
      <c r="C2161" s="22">
        <v>94000</v>
      </c>
      <c r="D2161" s="22">
        <v>103145</v>
      </c>
      <c r="E2161" s="22"/>
      <c r="F2161" s="22">
        <v>0</v>
      </c>
      <c r="G2161" s="22">
        <v>20146</v>
      </c>
      <c r="H2161" s="22">
        <v>0</v>
      </c>
      <c r="I2161" s="22">
        <v>0</v>
      </c>
      <c r="J2161" s="22">
        <v>62</v>
      </c>
      <c r="K2161" s="22">
        <v>101926</v>
      </c>
      <c r="L2161" s="23" t="s">
        <v>642</v>
      </c>
      <c r="M2161" s="23"/>
      <c r="N2161" s="23" t="s">
        <v>184</v>
      </c>
      <c r="O2161" s="23" t="s">
        <v>517</v>
      </c>
      <c r="P2161" s="22">
        <v>15</v>
      </c>
      <c r="Q2161" s="23" t="s">
        <v>518</v>
      </c>
      <c r="R2161" s="23"/>
      <c r="S2161" s="23"/>
      <c r="T2161" s="23"/>
      <c r="U2161" s="23"/>
      <c r="V2161" s="23" t="s">
        <v>519</v>
      </c>
      <c r="W2161" s="23" t="s">
        <v>188</v>
      </c>
      <c r="X2161" s="23" t="s">
        <v>601</v>
      </c>
      <c r="Y2161" s="22">
        <v>0</v>
      </c>
      <c r="Z2161" s="23"/>
      <c r="AA2161" s="23" t="s">
        <v>191</v>
      </c>
      <c r="AB2161" s="23"/>
      <c r="AC2161" s="23"/>
      <c r="AD2161" s="23"/>
      <c r="AE2161" s="23"/>
      <c r="AF2161" s="23" t="s">
        <v>190</v>
      </c>
      <c r="AG2161" s="23" t="s">
        <v>520</v>
      </c>
      <c r="AH2161" s="23" t="s">
        <v>281</v>
      </c>
      <c r="AI2161" s="23" t="s">
        <v>521</v>
      </c>
      <c r="AJ2161" s="23" t="b">
        <v>0</v>
      </c>
      <c r="AK2161" s="3">
        <v>131</v>
      </c>
      <c r="AL2161" s="3">
        <v>3404</v>
      </c>
      <c r="AM2161" s="3">
        <v>5038</v>
      </c>
      <c r="AN2161" s="24">
        <v>45536.338217708333</v>
      </c>
      <c r="AO2161" s="24">
        <v>45536.338217708333</v>
      </c>
      <c r="AP2161">
        <v>9</v>
      </c>
      <c r="AQ2161" t="s">
        <v>194</v>
      </c>
      <c r="AR2161">
        <v>244.3382177083331</v>
      </c>
      <c r="AS2161" t="s">
        <v>195</v>
      </c>
      <c r="AT2161" t="s">
        <v>308</v>
      </c>
      <c r="AU2161" t="s">
        <v>197</v>
      </c>
      <c r="AV2161" t="s">
        <v>214</v>
      </c>
      <c r="AW2161" t="s">
        <v>308</v>
      </c>
      <c r="AX2161" t="s">
        <v>197</v>
      </c>
      <c r="AY2161" t="s">
        <v>214</v>
      </c>
    </row>
    <row r="2162" spans="1:51" x14ac:dyDescent="0.45">
      <c r="A2162" s="22">
        <v>872351</v>
      </c>
      <c r="B2162" s="6">
        <v>45536</v>
      </c>
      <c r="C2162" s="22">
        <v>94000</v>
      </c>
      <c r="D2162" s="22">
        <v>99313</v>
      </c>
      <c r="E2162" s="22"/>
      <c r="F2162" s="22">
        <v>0</v>
      </c>
      <c r="G2162" s="22">
        <v>22219</v>
      </c>
      <c r="H2162" s="22">
        <v>0</v>
      </c>
      <c r="I2162" s="22">
        <v>0</v>
      </c>
      <c r="J2162" s="22">
        <v>130</v>
      </c>
      <c r="K2162" s="22">
        <v>101953</v>
      </c>
      <c r="L2162" s="23" t="s">
        <v>644</v>
      </c>
      <c r="M2162" s="23"/>
      <c r="N2162" s="23" t="s">
        <v>184</v>
      </c>
      <c r="O2162" s="23" t="s">
        <v>517</v>
      </c>
      <c r="P2162" s="22">
        <v>15</v>
      </c>
      <c r="Q2162" s="23" t="s">
        <v>518</v>
      </c>
      <c r="R2162" s="23"/>
      <c r="S2162" s="23"/>
      <c r="T2162" s="23"/>
      <c r="U2162" s="23"/>
      <c r="V2162" s="23" t="s">
        <v>519</v>
      </c>
      <c r="W2162" s="23" t="s">
        <v>188</v>
      </c>
      <c r="X2162" s="23" t="s">
        <v>601</v>
      </c>
      <c r="Y2162" s="22">
        <v>0</v>
      </c>
      <c r="Z2162" s="23"/>
      <c r="AA2162" s="23" t="s">
        <v>191</v>
      </c>
      <c r="AB2162" s="23"/>
      <c r="AC2162" s="23"/>
      <c r="AD2162" s="23"/>
      <c r="AE2162" s="23"/>
      <c r="AF2162" s="23" t="s">
        <v>190</v>
      </c>
      <c r="AG2162" s="23" t="s">
        <v>520</v>
      </c>
      <c r="AH2162" s="23" t="s">
        <v>281</v>
      </c>
      <c r="AI2162" s="23" t="s">
        <v>521</v>
      </c>
      <c r="AJ2162" s="23" t="b">
        <v>0</v>
      </c>
      <c r="AK2162" s="3">
        <v>55</v>
      </c>
      <c r="AL2162" s="3">
        <v>3404</v>
      </c>
      <c r="AM2162" s="3">
        <v>4765</v>
      </c>
      <c r="AN2162" s="24">
        <v>45536.283001234566</v>
      </c>
      <c r="AO2162" s="24">
        <v>45536.283001234566</v>
      </c>
      <c r="AP2162">
        <v>9</v>
      </c>
      <c r="AQ2162" t="s">
        <v>194</v>
      </c>
      <c r="AR2162">
        <v>244.28300123456575</v>
      </c>
      <c r="AS2162" t="s">
        <v>195</v>
      </c>
      <c r="AT2162" t="s">
        <v>222</v>
      </c>
      <c r="AU2162" t="s">
        <v>197</v>
      </c>
      <c r="AV2162" t="s">
        <v>311</v>
      </c>
      <c r="AW2162" t="s">
        <v>222</v>
      </c>
      <c r="AX2162" t="s">
        <v>197</v>
      </c>
      <c r="AY2162" t="s">
        <v>311</v>
      </c>
    </row>
    <row r="2163" spans="1:51" x14ac:dyDescent="0.45">
      <c r="A2163" s="22">
        <v>873291</v>
      </c>
      <c r="B2163" s="6">
        <v>45536</v>
      </c>
      <c r="C2163" s="22">
        <v>94000</v>
      </c>
      <c r="D2163" s="22">
        <v>104364</v>
      </c>
      <c r="E2163" s="22"/>
      <c r="F2163" s="22">
        <v>0</v>
      </c>
      <c r="G2163" s="22">
        <v>18369</v>
      </c>
      <c r="H2163" s="22">
        <v>0</v>
      </c>
      <c r="I2163" s="22">
        <v>0</v>
      </c>
      <c r="J2163" s="22">
        <v>0</v>
      </c>
      <c r="K2163" s="22">
        <v>101889</v>
      </c>
      <c r="L2163" s="23" t="s">
        <v>647</v>
      </c>
      <c r="M2163" s="23"/>
      <c r="N2163" s="23" t="s">
        <v>184</v>
      </c>
      <c r="O2163" s="23" t="s">
        <v>517</v>
      </c>
      <c r="P2163" s="22">
        <v>15</v>
      </c>
      <c r="Q2163" s="23" t="s">
        <v>518</v>
      </c>
      <c r="R2163" s="23"/>
      <c r="S2163" s="23"/>
      <c r="T2163" s="23"/>
      <c r="U2163" s="23"/>
      <c r="V2163" s="23" t="s">
        <v>519</v>
      </c>
      <c r="W2163" s="23" t="s">
        <v>188</v>
      </c>
      <c r="X2163" s="23" t="s">
        <v>601</v>
      </c>
      <c r="Y2163" s="22">
        <v>0</v>
      </c>
      <c r="Z2163" s="23"/>
      <c r="AA2163" s="23" t="s">
        <v>191</v>
      </c>
      <c r="AB2163" s="23"/>
      <c r="AC2163" s="23"/>
      <c r="AD2163" s="23"/>
      <c r="AE2163" s="23"/>
      <c r="AF2163" s="23" t="s">
        <v>190</v>
      </c>
      <c r="AG2163" s="23" t="s">
        <v>520</v>
      </c>
      <c r="AH2163" s="23" t="s">
        <v>281</v>
      </c>
      <c r="AI2163" s="23" t="s">
        <v>521</v>
      </c>
      <c r="AJ2163" s="23" t="b">
        <v>0</v>
      </c>
      <c r="AK2163" s="3">
        <v>60</v>
      </c>
      <c r="AL2163" s="3">
        <v>3404</v>
      </c>
      <c r="AM2163" s="3">
        <v>5543</v>
      </c>
      <c r="AN2163" s="24">
        <v>45536.436134606483</v>
      </c>
      <c r="AO2163" s="24">
        <v>45536.436134606483</v>
      </c>
      <c r="AP2163">
        <v>9</v>
      </c>
      <c r="AQ2163" t="s">
        <v>194</v>
      </c>
      <c r="AR2163">
        <v>244.43613460648339</v>
      </c>
      <c r="AS2163" t="s">
        <v>195</v>
      </c>
      <c r="AT2163" t="s">
        <v>223</v>
      </c>
      <c r="AU2163" t="s">
        <v>197</v>
      </c>
      <c r="AV2163" t="s">
        <v>214</v>
      </c>
      <c r="AW2163" t="s">
        <v>223</v>
      </c>
      <c r="AX2163" t="s">
        <v>197</v>
      </c>
      <c r="AY2163" t="s">
        <v>214</v>
      </c>
    </row>
    <row r="2164" spans="1:51" x14ac:dyDescent="0.45">
      <c r="A2164" s="22">
        <v>872667</v>
      </c>
      <c r="B2164" s="6">
        <v>45536</v>
      </c>
      <c r="C2164" s="22">
        <v>94000</v>
      </c>
      <c r="D2164" s="22">
        <v>94250</v>
      </c>
      <c r="E2164" s="22"/>
      <c r="F2164" s="22">
        <v>0</v>
      </c>
      <c r="G2164" s="22">
        <v>18906</v>
      </c>
      <c r="H2164" s="22">
        <v>0</v>
      </c>
      <c r="I2164" s="22">
        <v>0</v>
      </c>
      <c r="J2164" s="22">
        <v>17</v>
      </c>
      <c r="K2164" s="22">
        <v>101573</v>
      </c>
      <c r="L2164" s="23" t="s">
        <v>648</v>
      </c>
      <c r="M2164" s="23"/>
      <c r="N2164" s="23" t="s">
        <v>184</v>
      </c>
      <c r="O2164" s="23" t="s">
        <v>517</v>
      </c>
      <c r="P2164" s="22">
        <v>15</v>
      </c>
      <c r="Q2164" s="23" t="s">
        <v>518</v>
      </c>
      <c r="R2164" s="23"/>
      <c r="S2164" s="23"/>
      <c r="T2164" s="23"/>
      <c r="U2164" s="23"/>
      <c r="V2164" s="23" t="s">
        <v>519</v>
      </c>
      <c r="W2164" s="23" t="s">
        <v>188</v>
      </c>
      <c r="X2164" s="23" t="s">
        <v>601</v>
      </c>
      <c r="Y2164" s="22">
        <v>0</v>
      </c>
      <c r="Z2164" s="23"/>
      <c r="AA2164" s="23" t="s">
        <v>191</v>
      </c>
      <c r="AB2164" s="23"/>
      <c r="AC2164" s="23"/>
      <c r="AD2164" s="23"/>
      <c r="AE2164" s="23"/>
      <c r="AF2164" s="23" t="s">
        <v>190</v>
      </c>
      <c r="AG2164" s="23" t="s">
        <v>520</v>
      </c>
      <c r="AH2164" s="23" t="s">
        <v>281</v>
      </c>
      <c r="AI2164" s="23" t="s">
        <v>521</v>
      </c>
      <c r="AJ2164" s="23" t="b">
        <v>0</v>
      </c>
      <c r="AK2164" s="3">
        <v>124</v>
      </c>
      <c r="AL2164" s="3">
        <v>3404</v>
      </c>
      <c r="AM2164" s="3">
        <v>5036</v>
      </c>
      <c r="AN2164" s="24">
        <v>45536.338129128089</v>
      </c>
      <c r="AO2164" s="24">
        <v>45536.338129128089</v>
      </c>
      <c r="AP2164">
        <v>9</v>
      </c>
      <c r="AQ2164" t="s">
        <v>194</v>
      </c>
      <c r="AR2164">
        <v>244.33812912808935</v>
      </c>
      <c r="AS2164" t="s">
        <v>195</v>
      </c>
      <c r="AT2164" t="s">
        <v>308</v>
      </c>
      <c r="AU2164" t="s">
        <v>197</v>
      </c>
      <c r="AV2164" t="s">
        <v>287</v>
      </c>
      <c r="AW2164" t="s">
        <v>308</v>
      </c>
      <c r="AX2164" t="s">
        <v>197</v>
      </c>
      <c r="AY2164" t="s">
        <v>287</v>
      </c>
    </row>
    <row r="2165" spans="1:51" x14ac:dyDescent="0.45">
      <c r="A2165" s="22">
        <v>872670</v>
      </c>
      <c r="B2165" s="6">
        <v>45536</v>
      </c>
      <c r="C2165" s="22">
        <v>94000</v>
      </c>
      <c r="D2165" s="22">
        <v>97223</v>
      </c>
      <c r="E2165" s="22"/>
      <c r="F2165" s="22">
        <v>0</v>
      </c>
      <c r="G2165" s="22">
        <v>19094</v>
      </c>
      <c r="H2165" s="22">
        <v>0</v>
      </c>
      <c r="I2165" s="22">
        <v>0</v>
      </c>
      <c r="J2165" s="22">
        <v>24</v>
      </c>
      <c r="K2165" s="22">
        <v>102316</v>
      </c>
      <c r="L2165" s="23" t="s">
        <v>659</v>
      </c>
      <c r="M2165" s="23"/>
      <c r="N2165" s="23" t="s">
        <v>184</v>
      </c>
      <c r="O2165" s="23" t="s">
        <v>517</v>
      </c>
      <c r="P2165" s="22">
        <v>15</v>
      </c>
      <c r="Q2165" s="23" t="s">
        <v>518</v>
      </c>
      <c r="R2165" s="23"/>
      <c r="S2165" s="23"/>
      <c r="T2165" s="23"/>
      <c r="U2165" s="23"/>
      <c r="V2165" s="23" t="s">
        <v>519</v>
      </c>
      <c r="W2165" s="23" t="s">
        <v>188</v>
      </c>
      <c r="X2165" s="23" t="s">
        <v>601</v>
      </c>
      <c r="Y2165" s="22">
        <v>2</v>
      </c>
      <c r="Z2165" s="23"/>
      <c r="AA2165" s="23" t="s">
        <v>602</v>
      </c>
      <c r="AB2165" s="23"/>
      <c r="AC2165" s="23"/>
      <c r="AD2165" s="23"/>
      <c r="AE2165" s="23"/>
      <c r="AF2165" s="23" t="s">
        <v>190</v>
      </c>
      <c r="AG2165" s="23" t="s">
        <v>520</v>
      </c>
      <c r="AH2165" s="23" t="s">
        <v>281</v>
      </c>
      <c r="AI2165" s="23" t="s">
        <v>521</v>
      </c>
      <c r="AJ2165" s="23" t="b">
        <v>0</v>
      </c>
      <c r="AK2165" s="3">
        <v>109</v>
      </c>
      <c r="AL2165" s="3">
        <v>3404</v>
      </c>
      <c r="AM2165" s="3">
        <v>5039</v>
      </c>
      <c r="AN2165" s="24">
        <v>45536.338306867285</v>
      </c>
      <c r="AO2165" s="24">
        <v>45536.338306867285</v>
      </c>
      <c r="AP2165">
        <v>9</v>
      </c>
      <c r="AQ2165" t="s">
        <v>194</v>
      </c>
      <c r="AR2165">
        <v>244.3383068672847</v>
      </c>
      <c r="AS2165" t="s">
        <v>195</v>
      </c>
      <c r="AT2165" t="s">
        <v>308</v>
      </c>
      <c r="AU2165" t="s">
        <v>197</v>
      </c>
      <c r="AV2165" t="s">
        <v>223</v>
      </c>
      <c r="AW2165" t="s">
        <v>308</v>
      </c>
      <c r="AX2165" t="s">
        <v>197</v>
      </c>
      <c r="AY2165" t="s">
        <v>223</v>
      </c>
    </row>
    <row r="2166" spans="1:51" x14ac:dyDescent="0.45">
      <c r="A2166" s="22">
        <v>873290</v>
      </c>
      <c r="B2166" s="6">
        <v>45536</v>
      </c>
      <c r="C2166" s="22">
        <v>94000</v>
      </c>
      <c r="D2166" s="22">
        <v>96969</v>
      </c>
      <c r="E2166" s="22"/>
      <c r="F2166" s="22">
        <v>0</v>
      </c>
      <c r="G2166" s="22">
        <v>18369</v>
      </c>
      <c r="H2166" s="22">
        <v>0</v>
      </c>
      <c r="I2166" s="22">
        <v>0</v>
      </c>
      <c r="J2166" s="22">
        <v>0</v>
      </c>
      <c r="K2166" s="22">
        <v>102197</v>
      </c>
      <c r="L2166" s="23" t="s">
        <v>663</v>
      </c>
      <c r="M2166" s="23"/>
      <c r="N2166" s="23" t="s">
        <v>184</v>
      </c>
      <c r="O2166" s="23" t="s">
        <v>517</v>
      </c>
      <c r="P2166" s="22">
        <v>15</v>
      </c>
      <c r="Q2166" s="23" t="s">
        <v>518</v>
      </c>
      <c r="R2166" s="23"/>
      <c r="S2166" s="23"/>
      <c r="T2166" s="23"/>
      <c r="U2166" s="23"/>
      <c r="V2166" s="23" t="s">
        <v>519</v>
      </c>
      <c r="W2166" s="23" t="s">
        <v>188</v>
      </c>
      <c r="X2166" s="23" t="s">
        <v>601</v>
      </c>
      <c r="Y2166" s="22">
        <v>0</v>
      </c>
      <c r="Z2166" s="23"/>
      <c r="AA2166" s="23" t="s">
        <v>191</v>
      </c>
      <c r="AB2166" s="23"/>
      <c r="AC2166" s="23"/>
      <c r="AD2166" s="23"/>
      <c r="AE2166" s="23"/>
      <c r="AF2166" s="23" t="s">
        <v>190</v>
      </c>
      <c r="AG2166" s="23" t="s">
        <v>520</v>
      </c>
      <c r="AH2166" s="23" t="s">
        <v>281</v>
      </c>
      <c r="AI2166" s="23" t="s">
        <v>521</v>
      </c>
      <c r="AJ2166" s="23" t="b">
        <v>0</v>
      </c>
      <c r="AK2166" s="3">
        <v>55</v>
      </c>
      <c r="AL2166" s="3">
        <v>3404</v>
      </c>
      <c r="AM2166" s="3">
        <v>5542</v>
      </c>
      <c r="AN2166" s="24">
        <v>45536.436044367285</v>
      </c>
      <c r="AO2166" s="24">
        <v>45536.436044367285</v>
      </c>
      <c r="AP2166">
        <v>9</v>
      </c>
      <c r="AQ2166" t="s">
        <v>194</v>
      </c>
      <c r="AR2166">
        <v>244.43604436728492</v>
      </c>
      <c r="AS2166" t="s">
        <v>195</v>
      </c>
      <c r="AT2166" t="s">
        <v>223</v>
      </c>
      <c r="AU2166" t="s">
        <v>197</v>
      </c>
      <c r="AV2166" t="s">
        <v>287</v>
      </c>
      <c r="AW2166" t="s">
        <v>223</v>
      </c>
      <c r="AX2166" t="s">
        <v>197</v>
      </c>
      <c r="AY2166" t="s">
        <v>287</v>
      </c>
    </row>
    <row r="2167" spans="1:51" x14ac:dyDescent="0.45">
      <c r="A2167" s="22">
        <v>871536</v>
      </c>
      <c r="B2167" s="6">
        <v>45536</v>
      </c>
      <c r="C2167" s="22">
        <v>94000</v>
      </c>
      <c r="D2167" s="22">
        <v>91739</v>
      </c>
      <c r="E2167" s="22"/>
      <c r="F2167" s="22">
        <v>0</v>
      </c>
      <c r="G2167" s="22">
        <v>102896</v>
      </c>
      <c r="H2167" s="22">
        <v>0</v>
      </c>
      <c r="I2167" s="22"/>
      <c r="J2167" s="22">
        <v>3</v>
      </c>
      <c r="K2167" s="22">
        <v>7957</v>
      </c>
      <c r="L2167" s="23" t="s">
        <v>671</v>
      </c>
      <c r="M2167" s="23"/>
      <c r="N2167" s="23" t="s">
        <v>184</v>
      </c>
      <c r="O2167" s="23" t="s">
        <v>672</v>
      </c>
      <c r="P2167" s="22">
        <v>10</v>
      </c>
      <c r="Q2167" s="23" t="s">
        <v>673</v>
      </c>
      <c r="R2167" s="23" t="s">
        <v>667</v>
      </c>
      <c r="S2167" s="23" t="s">
        <v>22</v>
      </c>
      <c r="T2167" s="23" t="s">
        <v>667</v>
      </c>
      <c r="U2167" s="23" t="s">
        <v>22</v>
      </c>
      <c r="V2167" s="23" t="s">
        <v>674</v>
      </c>
      <c r="W2167" s="23" t="s">
        <v>188</v>
      </c>
      <c r="X2167" s="23" t="s">
        <v>189</v>
      </c>
      <c r="Y2167" s="22">
        <v>0</v>
      </c>
      <c r="Z2167" s="23" t="s">
        <v>190</v>
      </c>
      <c r="AA2167" s="23" t="s">
        <v>191</v>
      </c>
      <c r="AB2167" s="23" t="s">
        <v>190</v>
      </c>
      <c r="AC2167" s="23" t="s">
        <v>190</v>
      </c>
      <c r="AD2167" s="23" t="s">
        <v>190</v>
      </c>
      <c r="AE2167" s="23" t="s">
        <v>675</v>
      </c>
      <c r="AF2167" s="23"/>
      <c r="AG2167" s="23"/>
      <c r="AH2167" s="23"/>
      <c r="AI2167" s="23"/>
      <c r="AJ2167" s="23" t="b">
        <v>0</v>
      </c>
      <c r="AK2167" s="3">
        <v>122</v>
      </c>
      <c r="AL2167" s="3">
        <v>4952</v>
      </c>
      <c r="AM2167" s="3">
        <v>4172</v>
      </c>
      <c r="AN2167" s="24">
        <v>45536.084387577161</v>
      </c>
      <c r="AO2167" s="24">
        <v>45536.084387577161</v>
      </c>
      <c r="AP2167">
        <v>9</v>
      </c>
      <c r="AQ2167" t="s">
        <v>194</v>
      </c>
      <c r="AR2167">
        <v>244.08438757716067</v>
      </c>
      <c r="AS2167" t="s">
        <v>195</v>
      </c>
      <c r="AT2167" t="s">
        <v>217</v>
      </c>
      <c r="AU2167" t="s">
        <v>197</v>
      </c>
      <c r="AV2167" t="s">
        <v>311</v>
      </c>
      <c r="AW2167" t="s">
        <v>217</v>
      </c>
      <c r="AX2167" t="s">
        <v>197</v>
      </c>
      <c r="AY2167" t="s">
        <v>311</v>
      </c>
    </row>
    <row r="2168" spans="1:51" x14ac:dyDescent="0.45">
      <c r="A2168" s="22">
        <v>871537</v>
      </c>
      <c r="B2168" s="6">
        <v>45536</v>
      </c>
      <c r="C2168" s="22">
        <v>94000</v>
      </c>
      <c r="D2168" s="22">
        <v>91739</v>
      </c>
      <c r="E2168" s="22"/>
      <c r="F2168" s="22">
        <v>0</v>
      </c>
      <c r="G2168" s="22">
        <v>102896</v>
      </c>
      <c r="H2168" s="22">
        <v>0</v>
      </c>
      <c r="I2168" s="22"/>
      <c r="J2168" s="22">
        <v>3</v>
      </c>
      <c r="K2168" s="22">
        <v>7957</v>
      </c>
      <c r="L2168" s="23" t="s">
        <v>671</v>
      </c>
      <c r="M2168" s="23"/>
      <c r="N2168" s="23" t="s">
        <v>184</v>
      </c>
      <c r="O2168" s="23" t="s">
        <v>672</v>
      </c>
      <c r="P2168" s="22">
        <v>14</v>
      </c>
      <c r="Q2168" s="23" t="s">
        <v>673</v>
      </c>
      <c r="R2168" s="23" t="s">
        <v>667</v>
      </c>
      <c r="S2168" s="23" t="s">
        <v>22</v>
      </c>
      <c r="T2168" s="23" t="s">
        <v>667</v>
      </c>
      <c r="U2168" s="23" t="s">
        <v>22</v>
      </c>
      <c r="V2168" s="23" t="s">
        <v>674</v>
      </c>
      <c r="W2168" s="23" t="s">
        <v>188</v>
      </c>
      <c r="X2168" s="23" t="s">
        <v>189</v>
      </c>
      <c r="Y2168" s="22">
        <v>0</v>
      </c>
      <c r="Z2168" s="23" t="s">
        <v>190</v>
      </c>
      <c r="AA2168" s="23" t="s">
        <v>191</v>
      </c>
      <c r="AB2168" s="23" t="s">
        <v>190</v>
      </c>
      <c r="AC2168" s="23" t="s">
        <v>190</v>
      </c>
      <c r="AD2168" s="23" t="s">
        <v>190</v>
      </c>
      <c r="AE2168" s="23" t="s">
        <v>675</v>
      </c>
      <c r="AF2168" s="23"/>
      <c r="AG2168" s="23"/>
      <c r="AH2168" s="23"/>
      <c r="AI2168" s="23"/>
      <c r="AJ2168" s="23" t="b">
        <v>0</v>
      </c>
      <c r="AK2168" s="3">
        <v>122</v>
      </c>
      <c r="AL2168" s="3">
        <v>4952</v>
      </c>
      <c r="AM2168" s="3">
        <v>4172</v>
      </c>
      <c r="AN2168" s="24">
        <v>45536.084387577161</v>
      </c>
      <c r="AO2168" s="24">
        <v>45536.084387577161</v>
      </c>
      <c r="AP2168">
        <v>9</v>
      </c>
      <c r="AQ2168" t="s">
        <v>194</v>
      </c>
      <c r="AR2168">
        <v>244.08438757716067</v>
      </c>
      <c r="AS2168" t="s">
        <v>195</v>
      </c>
      <c r="AT2168" t="s">
        <v>217</v>
      </c>
      <c r="AU2168" t="s">
        <v>197</v>
      </c>
      <c r="AV2168" t="s">
        <v>311</v>
      </c>
      <c r="AW2168" t="s">
        <v>217</v>
      </c>
      <c r="AX2168" t="s">
        <v>197</v>
      </c>
      <c r="AY2168" t="s">
        <v>311</v>
      </c>
    </row>
    <row r="2169" spans="1:51" x14ac:dyDescent="0.45">
      <c r="A2169" s="22">
        <v>871538</v>
      </c>
      <c r="B2169" s="6">
        <v>45536</v>
      </c>
      <c r="C2169" s="22">
        <v>94000</v>
      </c>
      <c r="D2169" s="22">
        <v>91739</v>
      </c>
      <c r="E2169" s="22"/>
      <c r="F2169" s="22">
        <v>0</v>
      </c>
      <c r="G2169" s="22">
        <v>102896</v>
      </c>
      <c r="H2169" s="22">
        <v>0</v>
      </c>
      <c r="I2169" s="22"/>
      <c r="J2169" s="22">
        <v>3</v>
      </c>
      <c r="K2169" s="22">
        <v>7957</v>
      </c>
      <c r="L2169" s="23" t="s">
        <v>671</v>
      </c>
      <c r="M2169" s="23"/>
      <c r="N2169" s="23" t="s">
        <v>184</v>
      </c>
      <c r="O2169" s="23" t="s">
        <v>672</v>
      </c>
      <c r="P2169" s="22">
        <v>10</v>
      </c>
      <c r="Q2169" s="23" t="s">
        <v>673</v>
      </c>
      <c r="R2169" s="23" t="s">
        <v>667</v>
      </c>
      <c r="S2169" s="23" t="s">
        <v>22</v>
      </c>
      <c r="T2169" s="23" t="s">
        <v>667</v>
      </c>
      <c r="U2169" s="23" t="s">
        <v>22</v>
      </c>
      <c r="V2169" s="23" t="s">
        <v>674</v>
      </c>
      <c r="W2169" s="23" t="s">
        <v>188</v>
      </c>
      <c r="X2169" s="23" t="s">
        <v>189</v>
      </c>
      <c r="Y2169" s="22">
        <v>0</v>
      </c>
      <c r="Z2169" s="23" t="s">
        <v>190</v>
      </c>
      <c r="AA2169" s="23" t="s">
        <v>191</v>
      </c>
      <c r="AB2169" s="23" t="s">
        <v>190</v>
      </c>
      <c r="AC2169" s="23" t="s">
        <v>190</v>
      </c>
      <c r="AD2169" s="23" t="s">
        <v>190</v>
      </c>
      <c r="AE2169" s="23" t="s">
        <v>675</v>
      </c>
      <c r="AF2169" s="23"/>
      <c r="AG2169" s="23"/>
      <c r="AH2169" s="23"/>
      <c r="AI2169" s="23"/>
      <c r="AJ2169" s="23" t="b">
        <v>0</v>
      </c>
      <c r="AK2169" s="3">
        <v>122</v>
      </c>
      <c r="AL2169" s="3">
        <v>4952</v>
      </c>
      <c r="AM2169" s="3">
        <v>4172</v>
      </c>
      <c r="AN2169" s="24">
        <v>45536.084387577161</v>
      </c>
      <c r="AO2169" s="24">
        <v>45536.084387577161</v>
      </c>
      <c r="AP2169">
        <v>9</v>
      </c>
      <c r="AQ2169" t="s">
        <v>194</v>
      </c>
      <c r="AR2169">
        <v>244.08438757716067</v>
      </c>
      <c r="AS2169" t="s">
        <v>195</v>
      </c>
      <c r="AT2169" t="s">
        <v>217</v>
      </c>
      <c r="AU2169" t="s">
        <v>197</v>
      </c>
      <c r="AV2169" t="s">
        <v>311</v>
      </c>
      <c r="AW2169" t="s">
        <v>217</v>
      </c>
      <c r="AX2169" t="s">
        <v>197</v>
      </c>
      <c r="AY2169" t="s">
        <v>311</v>
      </c>
    </row>
    <row r="2170" spans="1:51" x14ac:dyDescent="0.45">
      <c r="A2170" s="22">
        <v>871539</v>
      </c>
      <c r="B2170" s="6">
        <v>45536</v>
      </c>
      <c r="C2170" s="22">
        <v>94000</v>
      </c>
      <c r="D2170" s="22">
        <v>91739</v>
      </c>
      <c r="E2170" s="22"/>
      <c r="F2170" s="22">
        <v>0</v>
      </c>
      <c r="G2170" s="22">
        <v>102896</v>
      </c>
      <c r="H2170" s="22">
        <v>0</v>
      </c>
      <c r="I2170" s="22"/>
      <c r="J2170" s="22">
        <v>3</v>
      </c>
      <c r="K2170" s="22">
        <v>7957</v>
      </c>
      <c r="L2170" s="23" t="s">
        <v>671</v>
      </c>
      <c r="M2170" s="23"/>
      <c r="N2170" s="23" t="s">
        <v>184</v>
      </c>
      <c r="O2170" s="23" t="s">
        <v>672</v>
      </c>
      <c r="P2170" s="22">
        <v>14</v>
      </c>
      <c r="Q2170" s="23" t="s">
        <v>673</v>
      </c>
      <c r="R2170" s="23" t="s">
        <v>667</v>
      </c>
      <c r="S2170" s="23" t="s">
        <v>22</v>
      </c>
      <c r="T2170" s="23" t="s">
        <v>667</v>
      </c>
      <c r="U2170" s="23" t="s">
        <v>22</v>
      </c>
      <c r="V2170" s="23" t="s">
        <v>674</v>
      </c>
      <c r="W2170" s="23" t="s">
        <v>188</v>
      </c>
      <c r="X2170" s="23" t="s">
        <v>189</v>
      </c>
      <c r="Y2170" s="22">
        <v>0</v>
      </c>
      <c r="Z2170" s="23" t="s">
        <v>190</v>
      </c>
      <c r="AA2170" s="23" t="s">
        <v>191</v>
      </c>
      <c r="AB2170" s="23" t="s">
        <v>190</v>
      </c>
      <c r="AC2170" s="23" t="s">
        <v>190</v>
      </c>
      <c r="AD2170" s="23" t="s">
        <v>190</v>
      </c>
      <c r="AE2170" s="23" t="s">
        <v>675</v>
      </c>
      <c r="AF2170" s="23"/>
      <c r="AG2170" s="23"/>
      <c r="AH2170" s="23"/>
      <c r="AI2170" s="23"/>
      <c r="AJ2170" s="23" t="b">
        <v>0</v>
      </c>
      <c r="AK2170" s="3">
        <v>122</v>
      </c>
      <c r="AL2170" s="3">
        <v>4952</v>
      </c>
      <c r="AM2170" s="3">
        <v>4172</v>
      </c>
      <c r="AN2170" s="24">
        <v>45536.084387577161</v>
      </c>
      <c r="AO2170" s="24">
        <v>45536.084387577161</v>
      </c>
      <c r="AP2170">
        <v>9</v>
      </c>
      <c r="AQ2170" t="s">
        <v>194</v>
      </c>
      <c r="AR2170">
        <v>244.08438757716067</v>
      </c>
      <c r="AS2170" t="s">
        <v>195</v>
      </c>
      <c r="AT2170" t="s">
        <v>217</v>
      </c>
      <c r="AU2170" t="s">
        <v>197</v>
      </c>
      <c r="AV2170" t="s">
        <v>311</v>
      </c>
      <c r="AW2170" t="s">
        <v>217</v>
      </c>
      <c r="AX2170" t="s">
        <v>197</v>
      </c>
      <c r="AY2170" t="s">
        <v>311</v>
      </c>
    </row>
    <row r="2171" spans="1:51" x14ac:dyDescent="0.45">
      <c r="A2171" s="22">
        <v>871515</v>
      </c>
      <c r="B2171" s="6">
        <v>45536</v>
      </c>
      <c r="C2171" s="22">
        <v>94000</v>
      </c>
      <c r="D2171" s="22">
        <v>88030</v>
      </c>
      <c r="E2171" s="22"/>
      <c r="F2171" s="22">
        <v>0</v>
      </c>
      <c r="G2171" s="22">
        <v>102896</v>
      </c>
      <c r="H2171" s="22">
        <v>0</v>
      </c>
      <c r="I2171" s="22"/>
      <c r="J2171" s="22">
        <v>3</v>
      </c>
      <c r="K2171" s="22">
        <v>8360</v>
      </c>
      <c r="L2171" s="23" t="s">
        <v>676</v>
      </c>
      <c r="M2171" s="23"/>
      <c r="N2171" s="23" t="s">
        <v>184</v>
      </c>
      <c r="O2171" s="23" t="s">
        <v>672</v>
      </c>
      <c r="P2171" s="22">
        <v>10</v>
      </c>
      <c r="Q2171" s="23" t="s">
        <v>673</v>
      </c>
      <c r="R2171" s="23" t="s">
        <v>667</v>
      </c>
      <c r="S2171" s="23" t="s">
        <v>22</v>
      </c>
      <c r="T2171" s="23" t="s">
        <v>667</v>
      </c>
      <c r="U2171" s="23" t="s">
        <v>22</v>
      </c>
      <c r="V2171" s="23" t="s">
        <v>674</v>
      </c>
      <c r="W2171" s="23" t="s">
        <v>188</v>
      </c>
      <c r="X2171" s="23" t="s">
        <v>189</v>
      </c>
      <c r="Y2171" s="22">
        <v>0</v>
      </c>
      <c r="Z2171" s="23" t="s">
        <v>190</v>
      </c>
      <c r="AA2171" s="23" t="s">
        <v>191</v>
      </c>
      <c r="AB2171" s="23" t="s">
        <v>190</v>
      </c>
      <c r="AC2171" s="23" t="s">
        <v>190</v>
      </c>
      <c r="AD2171" s="23" t="s">
        <v>190</v>
      </c>
      <c r="AE2171" s="23" t="s">
        <v>675</v>
      </c>
      <c r="AF2171" s="23"/>
      <c r="AG2171" s="23"/>
      <c r="AH2171" s="23"/>
      <c r="AI2171" s="23"/>
      <c r="AJ2171" s="23" t="b">
        <v>0</v>
      </c>
      <c r="AK2171" s="3">
        <v>122</v>
      </c>
      <c r="AL2171" s="3">
        <v>4952</v>
      </c>
      <c r="AM2171" s="3">
        <v>4167</v>
      </c>
      <c r="AN2171" s="24">
        <v>45536.084226543207</v>
      </c>
      <c r="AO2171" s="24">
        <v>45536.084226543207</v>
      </c>
      <c r="AP2171">
        <v>9</v>
      </c>
      <c r="AQ2171" t="s">
        <v>194</v>
      </c>
      <c r="AR2171">
        <v>244.08422654320748</v>
      </c>
      <c r="AS2171" t="s">
        <v>195</v>
      </c>
      <c r="AT2171" t="s">
        <v>217</v>
      </c>
      <c r="AU2171" t="s">
        <v>197</v>
      </c>
      <c r="AV2171" t="s">
        <v>229</v>
      </c>
      <c r="AW2171" t="s">
        <v>217</v>
      </c>
      <c r="AX2171" t="s">
        <v>197</v>
      </c>
      <c r="AY2171" t="s">
        <v>229</v>
      </c>
    </row>
    <row r="2172" spans="1:51" x14ac:dyDescent="0.45">
      <c r="A2172" s="22">
        <v>871516</v>
      </c>
      <c r="B2172" s="6">
        <v>45536</v>
      </c>
      <c r="C2172" s="22">
        <v>94000</v>
      </c>
      <c r="D2172" s="22">
        <v>88030</v>
      </c>
      <c r="E2172" s="22"/>
      <c r="F2172" s="22">
        <v>0</v>
      </c>
      <c r="G2172" s="22">
        <v>102896</v>
      </c>
      <c r="H2172" s="22">
        <v>0</v>
      </c>
      <c r="I2172" s="22"/>
      <c r="J2172" s="22">
        <v>3</v>
      </c>
      <c r="K2172" s="22">
        <v>8360</v>
      </c>
      <c r="L2172" s="23" t="s">
        <v>676</v>
      </c>
      <c r="M2172" s="23"/>
      <c r="N2172" s="23" t="s">
        <v>184</v>
      </c>
      <c r="O2172" s="23" t="s">
        <v>672</v>
      </c>
      <c r="P2172" s="22">
        <v>14</v>
      </c>
      <c r="Q2172" s="23" t="s">
        <v>673</v>
      </c>
      <c r="R2172" s="23" t="s">
        <v>667</v>
      </c>
      <c r="S2172" s="23" t="s">
        <v>22</v>
      </c>
      <c r="T2172" s="23" t="s">
        <v>667</v>
      </c>
      <c r="U2172" s="23" t="s">
        <v>22</v>
      </c>
      <c r="V2172" s="23" t="s">
        <v>674</v>
      </c>
      <c r="W2172" s="23" t="s">
        <v>188</v>
      </c>
      <c r="X2172" s="23" t="s">
        <v>189</v>
      </c>
      <c r="Y2172" s="22">
        <v>0</v>
      </c>
      <c r="Z2172" s="23" t="s">
        <v>190</v>
      </c>
      <c r="AA2172" s="23" t="s">
        <v>191</v>
      </c>
      <c r="AB2172" s="23" t="s">
        <v>190</v>
      </c>
      <c r="AC2172" s="23" t="s">
        <v>190</v>
      </c>
      <c r="AD2172" s="23" t="s">
        <v>190</v>
      </c>
      <c r="AE2172" s="23" t="s">
        <v>675</v>
      </c>
      <c r="AF2172" s="23"/>
      <c r="AG2172" s="23"/>
      <c r="AH2172" s="23"/>
      <c r="AI2172" s="23"/>
      <c r="AJ2172" s="23" t="b">
        <v>0</v>
      </c>
      <c r="AK2172" s="3">
        <v>122</v>
      </c>
      <c r="AL2172" s="3">
        <v>4952</v>
      </c>
      <c r="AM2172" s="3">
        <v>4167</v>
      </c>
      <c r="AN2172" s="24">
        <v>45536.084226543207</v>
      </c>
      <c r="AO2172" s="24">
        <v>45536.084226543207</v>
      </c>
      <c r="AP2172">
        <v>9</v>
      </c>
      <c r="AQ2172" t="s">
        <v>194</v>
      </c>
      <c r="AR2172">
        <v>244.08422654320748</v>
      </c>
      <c r="AS2172" t="s">
        <v>195</v>
      </c>
      <c r="AT2172" t="s">
        <v>217</v>
      </c>
      <c r="AU2172" t="s">
        <v>197</v>
      </c>
      <c r="AV2172" t="s">
        <v>229</v>
      </c>
      <c r="AW2172" t="s">
        <v>217</v>
      </c>
      <c r="AX2172" t="s">
        <v>197</v>
      </c>
      <c r="AY2172" t="s">
        <v>229</v>
      </c>
    </row>
    <row r="2173" spans="1:51" x14ac:dyDescent="0.45">
      <c r="A2173" s="22">
        <v>871517</v>
      </c>
      <c r="B2173" s="6">
        <v>45536</v>
      </c>
      <c r="C2173" s="22">
        <v>94000</v>
      </c>
      <c r="D2173" s="22">
        <v>88030</v>
      </c>
      <c r="E2173" s="22"/>
      <c r="F2173" s="22">
        <v>0</v>
      </c>
      <c r="G2173" s="22">
        <v>102896</v>
      </c>
      <c r="H2173" s="22">
        <v>0</v>
      </c>
      <c r="I2173" s="22"/>
      <c r="J2173" s="22">
        <v>3</v>
      </c>
      <c r="K2173" s="22">
        <v>8360</v>
      </c>
      <c r="L2173" s="23" t="s">
        <v>676</v>
      </c>
      <c r="M2173" s="23"/>
      <c r="N2173" s="23" t="s">
        <v>184</v>
      </c>
      <c r="O2173" s="23" t="s">
        <v>672</v>
      </c>
      <c r="P2173" s="22">
        <v>10</v>
      </c>
      <c r="Q2173" s="23" t="s">
        <v>673</v>
      </c>
      <c r="R2173" s="23" t="s">
        <v>667</v>
      </c>
      <c r="S2173" s="23" t="s">
        <v>22</v>
      </c>
      <c r="T2173" s="23" t="s">
        <v>667</v>
      </c>
      <c r="U2173" s="23" t="s">
        <v>22</v>
      </c>
      <c r="V2173" s="23" t="s">
        <v>674</v>
      </c>
      <c r="W2173" s="23" t="s">
        <v>188</v>
      </c>
      <c r="X2173" s="23" t="s">
        <v>189</v>
      </c>
      <c r="Y2173" s="22">
        <v>0</v>
      </c>
      <c r="Z2173" s="23" t="s">
        <v>190</v>
      </c>
      <c r="AA2173" s="23" t="s">
        <v>191</v>
      </c>
      <c r="AB2173" s="23" t="s">
        <v>190</v>
      </c>
      <c r="AC2173" s="23" t="s">
        <v>190</v>
      </c>
      <c r="AD2173" s="23" t="s">
        <v>190</v>
      </c>
      <c r="AE2173" s="23" t="s">
        <v>675</v>
      </c>
      <c r="AF2173" s="23"/>
      <c r="AG2173" s="23"/>
      <c r="AH2173" s="23"/>
      <c r="AI2173" s="23"/>
      <c r="AJ2173" s="23" t="b">
        <v>0</v>
      </c>
      <c r="AK2173" s="3">
        <v>122</v>
      </c>
      <c r="AL2173" s="3">
        <v>4952</v>
      </c>
      <c r="AM2173" s="3">
        <v>4167</v>
      </c>
      <c r="AN2173" s="24">
        <v>45536.084226543207</v>
      </c>
      <c r="AO2173" s="24">
        <v>45536.084226543207</v>
      </c>
      <c r="AP2173">
        <v>9</v>
      </c>
      <c r="AQ2173" t="s">
        <v>194</v>
      </c>
      <c r="AR2173">
        <v>244.08422654320748</v>
      </c>
      <c r="AS2173" t="s">
        <v>195</v>
      </c>
      <c r="AT2173" t="s">
        <v>217</v>
      </c>
      <c r="AU2173" t="s">
        <v>197</v>
      </c>
      <c r="AV2173" t="s">
        <v>229</v>
      </c>
      <c r="AW2173" t="s">
        <v>217</v>
      </c>
      <c r="AX2173" t="s">
        <v>197</v>
      </c>
      <c r="AY2173" t="s">
        <v>229</v>
      </c>
    </row>
    <row r="2174" spans="1:51" x14ac:dyDescent="0.45">
      <c r="A2174" s="22">
        <v>871518</v>
      </c>
      <c r="B2174" s="6">
        <v>45536</v>
      </c>
      <c r="C2174" s="22">
        <v>94000</v>
      </c>
      <c r="D2174" s="22">
        <v>88030</v>
      </c>
      <c r="E2174" s="22"/>
      <c r="F2174" s="22">
        <v>0</v>
      </c>
      <c r="G2174" s="22">
        <v>102896</v>
      </c>
      <c r="H2174" s="22">
        <v>0</v>
      </c>
      <c r="I2174" s="22"/>
      <c r="J2174" s="22">
        <v>3</v>
      </c>
      <c r="K2174" s="22">
        <v>8360</v>
      </c>
      <c r="L2174" s="23" t="s">
        <v>676</v>
      </c>
      <c r="M2174" s="23"/>
      <c r="N2174" s="23" t="s">
        <v>184</v>
      </c>
      <c r="O2174" s="23" t="s">
        <v>672</v>
      </c>
      <c r="P2174" s="22">
        <v>14</v>
      </c>
      <c r="Q2174" s="23" t="s">
        <v>673</v>
      </c>
      <c r="R2174" s="23" t="s">
        <v>667</v>
      </c>
      <c r="S2174" s="23" t="s">
        <v>22</v>
      </c>
      <c r="T2174" s="23" t="s">
        <v>667</v>
      </c>
      <c r="U2174" s="23" t="s">
        <v>22</v>
      </c>
      <c r="V2174" s="23" t="s">
        <v>674</v>
      </c>
      <c r="W2174" s="23" t="s">
        <v>188</v>
      </c>
      <c r="X2174" s="23" t="s">
        <v>189</v>
      </c>
      <c r="Y2174" s="22">
        <v>0</v>
      </c>
      <c r="Z2174" s="23" t="s">
        <v>190</v>
      </c>
      <c r="AA2174" s="23" t="s">
        <v>191</v>
      </c>
      <c r="AB2174" s="23" t="s">
        <v>190</v>
      </c>
      <c r="AC2174" s="23" t="s">
        <v>190</v>
      </c>
      <c r="AD2174" s="23" t="s">
        <v>190</v>
      </c>
      <c r="AE2174" s="23" t="s">
        <v>675</v>
      </c>
      <c r="AF2174" s="23"/>
      <c r="AG2174" s="23"/>
      <c r="AH2174" s="23"/>
      <c r="AI2174" s="23"/>
      <c r="AJ2174" s="23" t="b">
        <v>0</v>
      </c>
      <c r="AK2174" s="3">
        <v>122</v>
      </c>
      <c r="AL2174" s="3">
        <v>4952</v>
      </c>
      <c r="AM2174" s="3">
        <v>4167</v>
      </c>
      <c r="AN2174" s="24">
        <v>45536.084226543207</v>
      </c>
      <c r="AO2174" s="24">
        <v>45536.084226543207</v>
      </c>
      <c r="AP2174">
        <v>9</v>
      </c>
      <c r="AQ2174" t="s">
        <v>194</v>
      </c>
      <c r="AR2174">
        <v>244.08422654320748</v>
      </c>
      <c r="AS2174" t="s">
        <v>195</v>
      </c>
      <c r="AT2174" t="s">
        <v>217</v>
      </c>
      <c r="AU2174" t="s">
        <v>197</v>
      </c>
      <c r="AV2174" t="s">
        <v>229</v>
      </c>
      <c r="AW2174" t="s">
        <v>217</v>
      </c>
      <c r="AX2174" t="s">
        <v>197</v>
      </c>
      <c r="AY2174" t="s">
        <v>229</v>
      </c>
    </row>
    <row r="2175" spans="1:51" x14ac:dyDescent="0.45">
      <c r="A2175" s="22">
        <v>871506</v>
      </c>
      <c r="B2175" s="6">
        <v>45536</v>
      </c>
      <c r="C2175" s="22">
        <v>94000</v>
      </c>
      <c r="D2175" s="22">
        <v>82197</v>
      </c>
      <c r="E2175" s="22"/>
      <c r="F2175" s="22">
        <v>0</v>
      </c>
      <c r="G2175" s="22">
        <v>102896</v>
      </c>
      <c r="H2175" s="22">
        <v>0</v>
      </c>
      <c r="I2175" s="22"/>
      <c r="J2175" s="22">
        <v>3</v>
      </c>
      <c r="K2175" s="22">
        <v>8773</v>
      </c>
      <c r="L2175" s="23" t="s">
        <v>679</v>
      </c>
      <c r="M2175" s="23"/>
      <c r="N2175" s="23" t="s">
        <v>184</v>
      </c>
      <c r="O2175" s="23" t="s">
        <v>672</v>
      </c>
      <c r="P2175" s="22">
        <v>10</v>
      </c>
      <c r="Q2175" s="23" t="s">
        <v>673</v>
      </c>
      <c r="R2175" s="23" t="s">
        <v>667</v>
      </c>
      <c r="S2175" s="23" t="s">
        <v>22</v>
      </c>
      <c r="T2175" s="23" t="s">
        <v>667</v>
      </c>
      <c r="U2175" s="23" t="s">
        <v>22</v>
      </c>
      <c r="V2175" s="23" t="s">
        <v>674</v>
      </c>
      <c r="W2175" s="23" t="s">
        <v>188</v>
      </c>
      <c r="X2175" s="23" t="s">
        <v>189</v>
      </c>
      <c r="Y2175" s="22">
        <v>0</v>
      </c>
      <c r="Z2175" s="23" t="s">
        <v>190</v>
      </c>
      <c r="AA2175" s="23" t="s">
        <v>191</v>
      </c>
      <c r="AB2175" s="23" t="s">
        <v>190</v>
      </c>
      <c r="AC2175" s="23" t="s">
        <v>190</v>
      </c>
      <c r="AD2175" s="23" t="s">
        <v>190</v>
      </c>
      <c r="AE2175" s="23" t="s">
        <v>675</v>
      </c>
      <c r="AF2175" s="23"/>
      <c r="AG2175" s="23"/>
      <c r="AH2175" s="23"/>
      <c r="AI2175" s="23"/>
      <c r="AJ2175" s="23" t="b">
        <v>0</v>
      </c>
      <c r="AK2175" s="3">
        <v>122</v>
      </c>
      <c r="AL2175" s="3">
        <v>4952</v>
      </c>
      <c r="AM2175" s="3">
        <v>4165</v>
      </c>
      <c r="AN2175" s="24">
        <v>45536.084194753086</v>
      </c>
      <c r="AO2175" s="24">
        <v>45536.084194753086</v>
      </c>
      <c r="AP2175">
        <v>9</v>
      </c>
      <c r="AQ2175" t="s">
        <v>194</v>
      </c>
      <c r="AR2175">
        <v>244.08419475308619</v>
      </c>
      <c r="AS2175" t="s">
        <v>195</v>
      </c>
      <c r="AT2175" t="s">
        <v>217</v>
      </c>
      <c r="AU2175" t="s">
        <v>197</v>
      </c>
      <c r="AV2175" t="s">
        <v>227</v>
      </c>
      <c r="AW2175" t="s">
        <v>217</v>
      </c>
      <c r="AX2175" t="s">
        <v>197</v>
      </c>
      <c r="AY2175" t="s">
        <v>227</v>
      </c>
    </row>
    <row r="2176" spans="1:51" x14ac:dyDescent="0.45">
      <c r="A2176" s="22">
        <v>871507</v>
      </c>
      <c r="B2176" s="6">
        <v>45536</v>
      </c>
      <c r="C2176" s="22">
        <v>94000</v>
      </c>
      <c r="D2176" s="22">
        <v>82197</v>
      </c>
      <c r="E2176" s="22"/>
      <c r="F2176" s="22">
        <v>0</v>
      </c>
      <c r="G2176" s="22">
        <v>102896</v>
      </c>
      <c r="H2176" s="22">
        <v>0</v>
      </c>
      <c r="I2176" s="22"/>
      <c r="J2176" s="22">
        <v>3</v>
      </c>
      <c r="K2176" s="22">
        <v>8773</v>
      </c>
      <c r="L2176" s="23" t="s">
        <v>679</v>
      </c>
      <c r="M2176" s="23"/>
      <c r="N2176" s="23" t="s">
        <v>184</v>
      </c>
      <c r="O2176" s="23" t="s">
        <v>672</v>
      </c>
      <c r="P2176" s="22">
        <v>14</v>
      </c>
      <c r="Q2176" s="23" t="s">
        <v>673</v>
      </c>
      <c r="R2176" s="23" t="s">
        <v>667</v>
      </c>
      <c r="S2176" s="23" t="s">
        <v>22</v>
      </c>
      <c r="T2176" s="23" t="s">
        <v>667</v>
      </c>
      <c r="U2176" s="23" t="s">
        <v>22</v>
      </c>
      <c r="V2176" s="23" t="s">
        <v>674</v>
      </c>
      <c r="W2176" s="23" t="s">
        <v>188</v>
      </c>
      <c r="X2176" s="23" t="s">
        <v>189</v>
      </c>
      <c r="Y2176" s="22">
        <v>0</v>
      </c>
      <c r="Z2176" s="23" t="s">
        <v>190</v>
      </c>
      <c r="AA2176" s="23" t="s">
        <v>191</v>
      </c>
      <c r="AB2176" s="23" t="s">
        <v>190</v>
      </c>
      <c r="AC2176" s="23" t="s">
        <v>190</v>
      </c>
      <c r="AD2176" s="23" t="s">
        <v>190</v>
      </c>
      <c r="AE2176" s="23" t="s">
        <v>675</v>
      </c>
      <c r="AF2176" s="23"/>
      <c r="AG2176" s="23"/>
      <c r="AH2176" s="23"/>
      <c r="AI2176" s="23"/>
      <c r="AJ2176" s="23" t="b">
        <v>0</v>
      </c>
      <c r="AK2176" s="3">
        <v>122</v>
      </c>
      <c r="AL2176" s="3">
        <v>4952</v>
      </c>
      <c r="AM2176" s="3">
        <v>4165</v>
      </c>
      <c r="AN2176" s="24">
        <v>45536.084194753086</v>
      </c>
      <c r="AO2176" s="24">
        <v>45536.084194753086</v>
      </c>
      <c r="AP2176">
        <v>9</v>
      </c>
      <c r="AQ2176" t="s">
        <v>194</v>
      </c>
      <c r="AR2176">
        <v>244.08419475308619</v>
      </c>
      <c r="AS2176" t="s">
        <v>195</v>
      </c>
      <c r="AT2176" t="s">
        <v>217</v>
      </c>
      <c r="AU2176" t="s">
        <v>197</v>
      </c>
      <c r="AV2176" t="s">
        <v>227</v>
      </c>
      <c r="AW2176" t="s">
        <v>217</v>
      </c>
      <c r="AX2176" t="s">
        <v>197</v>
      </c>
      <c r="AY2176" t="s">
        <v>227</v>
      </c>
    </row>
    <row r="2177" spans="1:51" x14ac:dyDescent="0.45">
      <c r="A2177" s="22">
        <v>871508</v>
      </c>
      <c r="B2177" s="6">
        <v>45536</v>
      </c>
      <c r="C2177" s="22">
        <v>94000</v>
      </c>
      <c r="D2177" s="22">
        <v>82197</v>
      </c>
      <c r="E2177" s="22"/>
      <c r="F2177" s="22">
        <v>0</v>
      </c>
      <c r="G2177" s="22">
        <v>102896</v>
      </c>
      <c r="H2177" s="22">
        <v>0</v>
      </c>
      <c r="I2177" s="22"/>
      <c r="J2177" s="22">
        <v>3</v>
      </c>
      <c r="K2177" s="22">
        <v>8773</v>
      </c>
      <c r="L2177" s="23" t="s">
        <v>679</v>
      </c>
      <c r="M2177" s="23"/>
      <c r="N2177" s="23" t="s">
        <v>184</v>
      </c>
      <c r="O2177" s="23" t="s">
        <v>672</v>
      </c>
      <c r="P2177" s="22">
        <v>10</v>
      </c>
      <c r="Q2177" s="23" t="s">
        <v>673</v>
      </c>
      <c r="R2177" s="23" t="s">
        <v>667</v>
      </c>
      <c r="S2177" s="23" t="s">
        <v>22</v>
      </c>
      <c r="T2177" s="23" t="s">
        <v>667</v>
      </c>
      <c r="U2177" s="23" t="s">
        <v>22</v>
      </c>
      <c r="V2177" s="23" t="s">
        <v>674</v>
      </c>
      <c r="W2177" s="23" t="s">
        <v>188</v>
      </c>
      <c r="X2177" s="23" t="s">
        <v>189</v>
      </c>
      <c r="Y2177" s="22">
        <v>0</v>
      </c>
      <c r="Z2177" s="23" t="s">
        <v>190</v>
      </c>
      <c r="AA2177" s="23" t="s">
        <v>191</v>
      </c>
      <c r="AB2177" s="23" t="s">
        <v>190</v>
      </c>
      <c r="AC2177" s="23" t="s">
        <v>190</v>
      </c>
      <c r="AD2177" s="23" t="s">
        <v>190</v>
      </c>
      <c r="AE2177" s="23" t="s">
        <v>675</v>
      </c>
      <c r="AF2177" s="23"/>
      <c r="AG2177" s="23"/>
      <c r="AH2177" s="23"/>
      <c r="AI2177" s="23"/>
      <c r="AJ2177" s="23" t="b">
        <v>0</v>
      </c>
      <c r="AK2177" s="3">
        <v>122</v>
      </c>
      <c r="AL2177" s="3">
        <v>4952</v>
      </c>
      <c r="AM2177" s="3">
        <v>4165</v>
      </c>
      <c r="AN2177" s="24">
        <v>45536.084194753086</v>
      </c>
      <c r="AO2177" s="24">
        <v>45536.084194753086</v>
      </c>
      <c r="AP2177">
        <v>9</v>
      </c>
      <c r="AQ2177" t="s">
        <v>194</v>
      </c>
      <c r="AR2177">
        <v>244.08419475308619</v>
      </c>
      <c r="AS2177" t="s">
        <v>195</v>
      </c>
      <c r="AT2177" t="s">
        <v>217</v>
      </c>
      <c r="AU2177" t="s">
        <v>197</v>
      </c>
      <c r="AV2177" t="s">
        <v>227</v>
      </c>
      <c r="AW2177" t="s">
        <v>217</v>
      </c>
      <c r="AX2177" t="s">
        <v>197</v>
      </c>
      <c r="AY2177" t="s">
        <v>227</v>
      </c>
    </row>
    <row r="2178" spans="1:51" x14ac:dyDescent="0.45">
      <c r="A2178" s="22">
        <v>871509</v>
      </c>
      <c r="B2178" s="6">
        <v>45536</v>
      </c>
      <c r="C2178" s="22">
        <v>94000</v>
      </c>
      <c r="D2178" s="22">
        <v>82197</v>
      </c>
      <c r="E2178" s="22"/>
      <c r="F2178" s="22">
        <v>0</v>
      </c>
      <c r="G2178" s="22">
        <v>102896</v>
      </c>
      <c r="H2178" s="22">
        <v>0</v>
      </c>
      <c r="I2178" s="22"/>
      <c r="J2178" s="22">
        <v>3</v>
      </c>
      <c r="K2178" s="22">
        <v>8773</v>
      </c>
      <c r="L2178" s="23" t="s">
        <v>679</v>
      </c>
      <c r="M2178" s="23"/>
      <c r="N2178" s="23" t="s">
        <v>184</v>
      </c>
      <c r="O2178" s="23" t="s">
        <v>672</v>
      </c>
      <c r="P2178" s="22">
        <v>14</v>
      </c>
      <c r="Q2178" s="23" t="s">
        <v>673</v>
      </c>
      <c r="R2178" s="23" t="s">
        <v>667</v>
      </c>
      <c r="S2178" s="23" t="s">
        <v>22</v>
      </c>
      <c r="T2178" s="23" t="s">
        <v>667</v>
      </c>
      <c r="U2178" s="23" t="s">
        <v>22</v>
      </c>
      <c r="V2178" s="23" t="s">
        <v>674</v>
      </c>
      <c r="W2178" s="23" t="s">
        <v>188</v>
      </c>
      <c r="X2178" s="23" t="s">
        <v>189</v>
      </c>
      <c r="Y2178" s="22">
        <v>0</v>
      </c>
      <c r="Z2178" s="23" t="s">
        <v>190</v>
      </c>
      <c r="AA2178" s="23" t="s">
        <v>191</v>
      </c>
      <c r="AB2178" s="23" t="s">
        <v>190</v>
      </c>
      <c r="AC2178" s="23" t="s">
        <v>190</v>
      </c>
      <c r="AD2178" s="23" t="s">
        <v>190</v>
      </c>
      <c r="AE2178" s="23" t="s">
        <v>675</v>
      </c>
      <c r="AF2178" s="23"/>
      <c r="AG2178" s="23"/>
      <c r="AH2178" s="23"/>
      <c r="AI2178" s="23"/>
      <c r="AJ2178" s="23" t="b">
        <v>0</v>
      </c>
      <c r="AK2178" s="3">
        <v>122</v>
      </c>
      <c r="AL2178" s="3">
        <v>4952</v>
      </c>
      <c r="AM2178" s="3">
        <v>4165</v>
      </c>
      <c r="AN2178" s="24">
        <v>45536.084194753086</v>
      </c>
      <c r="AO2178" s="24">
        <v>45536.084194753086</v>
      </c>
      <c r="AP2178">
        <v>9</v>
      </c>
      <c r="AQ2178" t="s">
        <v>194</v>
      </c>
      <c r="AR2178">
        <v>244.08419475308619</v>
      </c>
      <c r="AS2178" t="s">
        <v>195</v>
      </c>
      <c r="AT2178" t="s">
        <v>217</v>
      </c>
      <c r="AU2178" t="s">
        <v>197</v>
      </c>
      <c r="AV2178" t="s">
        <v>227</v>
      </c>
      <c r="AW2178" t="s">
        <v>217</v>
      </c>
      <c r="AX2178" t="s">
        <v>197</v>
      </c>
      <c r="AY2178" t="s">
        <v>227</v>
      </c>
    </row>
    <row r="2179" spans="1:51" x14ac:dyDescent="0.45">
      <c r="A2179" s="22">
        <v>871858</v>
      </c>
      <c r="B2179" s="6">
        <v>45536</v>
      </c>
      <c r="C2179" s="22">
        <v>94000</v>
      </c>
      <c r="D2179" s="22">
        <v>186904</v>
      </c>
      <c r="E2179" s="22"/>
      <c r="F2179" s="22">
        <v>0</v>
      </c>
      <c r="G2179" s="22">
        <v>26011</v>
      </c>
      <c r="H2179" s="22">
        <v>6</v>
      </c>
      <c r="I2179" s="22"/>
      <c r="J2179" s="22">
        <v>45</v>
      </c>
      <c r="K2179" s="22">
        <v>101749</v>
      </c>
      <c r="L2179" s="23" t="s">
        <v>821</v>
      </c>
      <c r="M2179" s="23"/>
      <c r="N2179" s="23" t="s">
        <v>184</v>
      </c>
      <c r="O2179" s="23" t="s">
        <v>213</v>
      </c>
      <c r="P2179" s="22">
        <v>20</v>
      </c>
      <c r="Q2179" s="23" t="s">
        <v>186</v>
      </c>
      <c r="R2179" s="23"/>
      <c r="S2179" s="23"/>
      <c r="T2179" s="23"/>
      <c r="U2179" s="23"/>
      <c r="V2179" s="23" t="s">
        <v>187</v>
      </c>
      <c r="W2179" s="23" t="s">
        <v>188</v>
      </c>
      <c r="X2179" s="23" t="s">
        <v>189</v>
      </c>
      <c r="Y2179" s="22">
        <v>0</v>
      </c>
      <c r="Z2179" s="23" t="s">
        <v>190</v>
      </c>
      <c r="AA2179" s="23" t="s">
        <v>191</v>
      </c>
      <c r="AB2179" s="23" t="s">
        <v>190</v>
      </c>
      <c r="AC2179" s="23" t="s">
        <v>192</v>
      </c>
      <c r="AD2179" s="23" t="s">
        <v>193</v>
      </c>
      <c r="AE2179" s="23" t="s">
        <v>85</v>
      </c>
      <c r="AF2179" s="23" t="s">
        <v>190</v>
      </c>
      <c r="AG2179" s="23" t="s">
        <v>190</v>
      </c>
      <c r="AH2179" s="23" t="s">
        <v>190</v>
      </c>
      <c r="AI2179" s="23" t="s">
        <v>820</v>
      </c>
      <c r="AJ2179" s="23" t="b">
        <v>0</v>
      </c>
      <c r="AK2179" s="3">
        <v>131</v>
      </c>
      <c r="AL2179" s="3">
        <v>3448</v>
      </c>
      <c r="AM2179" s="3">
        <v>4428</v>
      </c>
      <c r="AN2179" s="24">
        <v>45536.132770987657</v>
      </c>
      <c r="AO2179" s="24">
        <v>45536.132770987657</v>
      </c>
      <c r="AP2179">
        <v>9</v>
      </c>
      <c r="AQ2179" t="s">
        <v>194</v>
      </c>
      <c r="AR2179">
        <v>244.13277098765684</v>
      </c>
      <c r="AS2179" t="s">
        <v>195</v>
      </c>
      <c r="AT2179" t="s">
        <v>251</v>
      </c>
      <c r="AU2179" t="s">
        <v>197</v>
      </c>
      <c r="AV2179" t="s">
        <v>208</v>
      </c>
      <c r="AW2179" t="s">
        <v>251</v>
      </c>
      <c r="AX2179" t="s">
        <v>197</v>
      </c>
      <c r="AY2179" t="s">
        <v>208</v>
      </c>
    </row>
    <row r="2180" spans="1:51" x14ac:dyDescent="0.45">
      <c r="A2180" s="22">
        <v>871854</v>
      </c>
      <c r="B2180" s="6">
        <v>45536</v>
      </c>
      <c r="C2180" s="22">
        <v>94000</v>
      </c>
      <c r="D2180" s="22">
        <v>197996</v>
      </c>
      <c r="E2180" s="22"/>
      <c r="F2180" s="22">
        <v>0</v>
      </c>
      <c r="G2180" s="22">
        <v>26058</v>
      </c>
      <c r="H2180" s="22">
        <v>3</v>
      </c>
      <c r="I2180" s="22"/>
      <c r="J2180" s="22">
        <v>59</v>
      </c>
      <c r="K2180" s="22">
        <v>101736</v>
      </c>
      <c r="L2180" s="23" t="s">
        <v>823</v>
      </c>
      <c r="M2180" s="23"/>
      <c r="N2180" s="23" t="s">
        <v>184</v>
      </c>
      <c r="O2180" s="23" t="s">
        <v>213</v>
      </c>
      <c r="P2180" s="22">
        <v>20</v>
      </c>
      <c r="Q2180" s="23" t="s">
        <v>186</v>
      </c>
      <c r="R2180" s="23"/>
      <c r="S2180" s="23"/>
      <c r="T2180" s="23"/>
      <c r="U2180" s="23"/>
      <c r="V2180" s="23" t="s">
        <v>187</v>
      </c>
      <c r="W2180" s="23" t="s">
        <v>188</v>
      </c>
      <c r="X2180" s="23" t="s">
        <v>189</v>
      </c>
      <c r="Y2180" s="22">
        <v>0</v>
      </c>
      <c r="Z2180" s="23" t="s">
        <v>190</v>
      </c>
      <c r="AA2180" s="23" t="s">
        <v>191</v>
      </c>
      <c r="AB2180" s="23" t="s">
        <v>190</v>
      </c>
      <c r="AC2180" s="23" t="s">
        <v>192</v>
      </c>
      <c r="AD2180" s="23" t="s">
        <v>193</v>
      </c>
      <c r="AE2180" s="23" t="s">
        <v>85</v>
      </c>
      <c r="AF2180" s="23" t="s">
        <v>190</v>
      </c>
      <c r="AG2180" s="23" t="s">
        <v>190</v>
      </c>
      <c r="AH2180" s="23" t="s">
        <v>190</v>
      </c>
      <c r="AI2180" s="23" t="s">
        <v>820</v>
      </c>
      <c r="AJ2180" s="23" t="b">
        <v>0</v>
      </c>
      <c r="AK2180" s="3">
        <v>127</v>
      </c>
      <c r="AL2180" s="3">
        <v>3448</v>
      </c>
      <c r="AM2180" s="3">
        <v>4424</v>
      </c>
      <c r="AN2180" s="24">
        <v>45536.13273641975</v>
      </c>
      <c r="AO2180" s="24">
        <v>45536.13273641975</v>
      </c>
      <c r="AP2180">
        <v>9</v>
      </c>
      <c r="AQ2180" t="s">
        <v>194</v>
      </c>
      <c r="AR2180">
        <v>244.13273641974956</v>
      </c>
      <c r="AS2180" t="s">
        <v>195</v>
      </c>
      <c r="AT2180" t="s">
        <v>251</v>
      </c>
      <c r="AU2180" t="s">
        <v>197</v>
      </c>
      <c r="AV2180" t="s">
        <v>220</v>
      </c>
      <c r="AW2180" t="s">
        <v>251</v>
      </c>
      <c r="AX2180" t="s">
        <v>197</v>
      </c>
      <c r="AY2180" t="s">
        <v>220</v>
      </c>
    </row>
    <row r="2181" spans="1:51" x14ac:dyDescent="0.45">
      <c r="A2181" s="22">
        <v>874601</v>
      </c>
      <c r="B2181" s="6">
        <v>45536</v>
      </c>
      <c r="C2181" s="22">
        <v>94000</v>
      </c>
      <c r="D2181" s="22">
        <v>101051</v>
      </c>
      <c r="E2181" s="22"/>
      <c r="F2181" s="22">
        <v>0</v>
      </c>
      <c r="G2181" s="22">
        <v>11454</v>
      </c>
      <c r="H2181" s="22">
        <v>4</v>
      </c>
      <c r="I2181" s="22"/>
      <c r="J2181" s="22">
        <v>767</v>
      </c>
      <c r="K2181" s="22">
        <v>101473</v>
      </c>
      <c r="L2181" s="23" t="s">
        <v>827</v>
      </c>
      <c r="M2181" s="23"/>
      <c r="N2181" s="23" t="s">
        <v>184</v>
      </c>
      <c r="O2181" s="23" t="s">
        <v>481</v>
      </c>
      <c r="P2181" s="22">
        <v>20</v>
      </c>
      <c r="Q2181" s="23" t="s">
        <v>186</v>
      </c>
      <c r="R2181" s="23"/>
      <c r="S2181" s="23"/>
      <c r="T2181" s="23"/>
      <c r="U2181" s="23"/>
      <c r="V2181" s="23" t="s">
        <v>187</v>
      </c>
      <c r="W2181" s="23" t="s">
        <v>188</v>
      </c>
      <c r="X2181" s="23" t="s">
        <v>189</v>
      </c>
      <c r="Y2181" s="22">
        <v>0</v>
      </c>
      <c r="Z2181" s="23" t="s">
        <v>190</v>
      </c>
      <c r="AA2181" s="23" t="s">
        <v>191</v>
      </c>
      <c r="AB2181" s="23" t="s">
        <v>190</v>
      </c>
      <c r="AC2181" s="23" t="s">
        <v>192</v>
      </c>
      <c r="AD2181" s="23" t="s">
        <v>281</v>
      </c>
      <c r="AE2181" s="23" t="s">
        <v>85</v>
      </c>
      <c r="AF2181" s="23" t="s">
        <v>190</v>
      </c>
      <c r="AG2181" s="23" t="s">
        <v>269</v>
      </c>
      <c r="AH2181" s="23" t="s">
        <v>700</v>
      </c>
      <c r="AI2181" s="23" t="s">
        <v>701</v>
      </c>
      <c r="AJ2181" s="23" t="b">
        <v>0</v>
      </c>
      <c r="AK2181" s="3">
        <v>137</v>
      </c>
      <c r="AL2181" s="3">
        <v>2968</v>
      </c>
      <c r="AM2181" s="3">
        <v>6610</v>
      </c>
      <c r="AN2181" s="24">
        <v>45536.736214621917</v>
      </c>
      <c r="AO2181" s="24">
        <v>45536.736214621917</v>
      </c>
      <c r="AP2181">
        <v>9</v>
      </c>
      <c r="AQ2181" t="s">
        <v>194</v>
      </c>
      <c r="AR2181">
        <v>244.73621462191659</v>
      </c>
      <c r="AS2181" t="s">
        <v>195</v>
      </c>
      <c r="AT2181" t="s">
        <v>229</v>
      </c>
      <c r="AU2181" t="s">
        <v>197</v>
      </c>
      <c r="AV2181" t="s">
        <v>197</v>
      </c>
      <c r="AW2181" t="s">
        <v>229</v>
      </c>
      <c r="AX2181" t="s">
        <v>197</v>
      </c>
      <c r="AY2181" t="s">
        <v>197</v>
      </c>
    </row>
    <row r="2182" spans="1:51" x14ac:dyDescent="0.45">
      <c r="A2182" s="22">
        <v>874811</v>
      </c>
      <c r="B2182" s="6">
        <v>45536</v>
      </c>
      <c r="C2182" s="22">
        <v>94000</v>
      </c>
      <c r="D2182" s="22">
        <v>115338</v>
      </c>
      <c r="E2182" s="22"/>
      <c r="F2182" s="22">
        <v>0</v>
      </c>
      <c r="G2182" s="22">
        <v>11479</v>
      </c>
      <c r="H2182" s="22">
        <v>4</v>
      </c>
      <c r="I2182" s="22"/>
      <c r="J2182" s="22">
        <v>767</v>
      </c>
      <c r="K2182" s="22">
        <v>101473</v>
      </c>
      <c r="L2182" s="23" t="s">
        <v>827</v>
      </c>
      <c r="M2182" s="23"/>
      <c r="N2182" s="23" t="s">
        <v>184</v>
      </c>
      <c r="O2182" s="23" t="s">
        <v>481</v>
      </c>
      <c r="P2182" s="22">
        <v>20</v>
      </c>
      <c r="Q2182" s="23" t="s">
        <v>186</v>
      </c>
      <c r="R2182" s="23"/>
      <c r="S2182" s="23"/>
      <c r="T2182" s="23"/>
      <c r="U2182" s="23"/>
      <c r="V2182" s="23" t="s">
        <v>187</v>
      </c>
      <c r="W2182" s="23" t="s">
        <v>188</v>
      </c>
      <c r="X2182" s="23" t="s">
        <v>189</v>
      </c>
      <c r="Y2182" s="22">
        <v>0</v>
      </c>
      <c r="Z2182" s="23" t="s">
        <v>190</v>
      </c>
      <c r="AA2182" s="23" t="s">
        <v>191</v>
      </c>
      <c r="AB2182" s="23" t="s">
        <v>190</v>
      </c>
      <c r="AC2182" s="23" t="s">
        <v>192</v>
      </c>
      <c r="AD2182" s="23" t="s">
        <v>281</v>
      </c>
      <c r="AE2182" s="23" t="s">
        <v>85</v>
      </c>
      <c r="AF2182" s="23" t="s">
        <v>190</v>
      </c>
      <c r="AG2182" s="23" t="s">
        <v>269</v>
      </c>
      <c r="AH2182" s="23" t="s">
        <v>700</v>
      </c>
      <c r="AI2182" s="23" t="s">
        <v>701</v>
      </c>
      <c r="AJ2182" s="23" t="b">
        <v>0</v>
      </c>
      <c r="AK2182" s="3">
        <v>109</v>
      </c>
      <c r="AL2182" s="3">
        <v>2968</v>
      </c>
      <c r="AM2182" s="3">
        <v>6789</v>
      </c>
      <c r="AN2182" s="24">
        <v>45536.819535455244</v>
      </c>
      <c r="AO2182" s="24">
        <v>45536.819535455244</v>
      </c>
      <c r="AP2182">
        <v>9</v>
      </c>
      <c r="AQ2182" t="s">
        <v>194</v>
      </c>
      <c r="AR2182">
        <v>244.81953545524448</v>
      </c>
      <c r="AS2182" t="s">
        <v>195</v>
      </c>
      <c r="AT2182" t="s">
        <v>231</v>
      </c>
      <c r="AU2182" t="s">
        <v>197</v>
      </c>
      <c r="AV2182" t="s">
        <v>220</v>
      </c>
      <c r="AW2182" t="s">
        <v>231</v>
      </c>
      <c r="AX2182" t="s">
        <v>197</v>
      </c>
      <c r="AY2182" t="s">
        <v>220</v>
      </c>
    </row>
    <row r="2183" spans="1:51" x14ac:dyDescent="0.45">
      <c r="A2183" s="22">
        <v>874407</v>
      </c>
      <c r="B2183" s="6">
        <v>45536</v>
      </c>
      <c r="C2183" s="22">
        <v>94000</v>
      </c>
      <c r="D2183" s="22">
        <v>130332</v>
      </c>
      <c r="E2183" s="22"/>
      <c r="F2183" s="22">
        <v>0</v>
      </c>
      <c r="G2183" s="22">
        <v>11450</v>
      </c>
      <c r="H2183" s="22">
        <v>5</v>
      </c>
      <c r="I2183" s="22"/>
      <c r="J2183" s="22">
        <v>767</v>
      </c>
      <c r="K2183" s="22">
        <v>101473</v>
      </c>
      <c r="L2183" s="23" t="s">
        <v>827</v>
      </c>
      <c r="M2183" s="23"/>
      <c r="N2183" s="23" t="s">
        <v>184</v>
      </c>
      <c r="O2183" s="23" t="s">
        <v>481</v>
      </c>
      <c r="P2183" s="22">
        <v>20</v>
      </c>
      <c r="Q2183" s="23" t="s">
        <v>186</v>
      </c>
      <c r="R2183" s="23"/>
      <c r="S2183" s="23"/>
      <c r="T2183" s="23"/>
      <c r="U2183" s="23"/>
      <c r="V2183" s="23" t="s">
        <v>187</v>
      </c>
      <c r="W2183" s="23" t="s">
        <v>188</v>
      </c>
      <c r="X2183" s="23" t="s">
        <v>189</v>
      </c>
      <c r="Y2183" s="22">
        <v>0</v>
      </c>
      <c r="Z2183" s="23" t="s">
        <v>190</v>
      </c>
      <c r="AA2183" s="23" t="s">
        <v>191</v>
      </c>
      <c r="AB2183" s="23" t="s">
        <v>190</v>
      </c>
      <c r="AC2183" s="23" t="s">
        <v>192</v>
      </c>
      <c r="AD2183" s="23" t="s">
        <v>281</v>
      </c>
      <c r="AE2183" s="23" t="s">
        <v>85</v>
      </c>
      <c r="AF2183" s="23" t="s">
        <v>190</v>
      </c>
      <c r="AG2183" s="23" t="s">
        <v>269</v>
      </c>
      <c r="AH2183" s="23" t="s">
        <v>700</v>
      </c>
      <c r="AI2183" s="23" t="s">
        <v>701</v>
      </c>
      <c r="AJ2183" s="23" t="b">
        <v>0</v>
      </c>
      <c r="AK2183" s="3">
        <v>114</v>
      </c>
      <c r="AL2183" s="3">
        <v>2968</v>
      </c>
      <c r="AM2183" s="3">
        <v>6464</v>
      </c>
      <c r="AN2183" s="24">
        <v>45536.687601041667</v>
      </c>
      <c r="AO2183" s="24">
        <v>45536.687601041667</v>
      </c>
      <c r="AP2183">
        <v>9</v>
      </c>
      <c r="AQ2183" t="s">
        <v>194</v>
      </c>
      <c r="AR2183">
        <v>244.68760104166722</v>
      </c>
      <c r="AS2183" t="s">
        <v>195</v>
      </c>
      <c r="AT2183" t="s">
        <v>198</v>
      </c>
      <c r="AU2183" t="s">
        <v>197</v>
      </c>
      <c r="AV2183" t="s">
        <v>197</v>
      </c>
      <c r="AW2183" t="s">
        <v>198</v>
      </c>
      <c r="AX2183" t="s">
        <v>197</v>
      </c>
      <c r="AY2183" t="s">
        <v>197</v>
      </c>
    </row>
    <row r="2184" spans="1:51" x14ac:dyDescent="0.45">
      <c r="A2184" s="22">
        <v>873500</v>
      </c>
      <c r="B2184" s="6">
        <v>45536</v>
      </c>
      <c r="C2184" s="22">
        <v>94000</v>
      </c>
      <c r="D2184" s="22">
        <v>114975</v>
      </c>
      <c r="E2184" s="22"/>
      <c r="F2184" s="22">
        <v>0</v>
      </c>
      <c r="G2184" s="22">
        <v>10466</v>
      </c>
      <c r="H2184" s="22">
        <v>6</v>
      </c>
      <c r="I2184" s="22"/>
      <c r="J2184" s="22">
        <v>706</v>
      </c>
      <c r="K2184" s="22">
        <v>101473</v>
      </c>
      <c r="L2184" s="23" t="s">
        <v>827</v>
      </c>
      <c r="M2184" s="23"/>
      <c r="N2184" s="23" t="s">
        <v>184</v>
      </c>
      <c r="O2184" s="23" t="s">
        <v>481</v>
      </c>
      <c r="P2184" s="22">
        <v>20</v>
      </c>
      <c r="Q2184" s="23" t="s">
        <v>186</v>
      </c>
      <c r="R2184" s="23"/>
      <c r="S2184" s="23"/>
      <c r="T2184" s="23"/>
      <c r="U2184" s="23"/>
      <c r="V2184" s="23" t="s">
        <v>187</v>
      </c>
      <c r="W2184" s="23" t="s">
        <v>188</v>
      </c>
      <c r="X2184" s="23" t="s">
        <v>189</v>
      </c>
      <c r="Y2184" s="22">
        <v>0</v>
      </c>
      <c r="Z2184" s="23" t="s">
        <v>190</v>
      </c>
      <c r="AA2184" s="23" t="s">
        <v>191</v>
      </c>
      <c r="AB2184" s="23" t="s">
        <v>190</v>
      </c>
      <c r="AC2184" s="23" t="s">
        <v>192</v>
      </c>
      <c r="AD2184" s="23" t="s">
        <v>281</v>
      </c>
      <c r="AE2184" s="23" t="s">
        <v>85</v>
      </c>
      <c r="AF2184" s="23" t="s">
        <v>190</v>
      </c>
      <c r="AG2184" s="23" t="s">
        <v>269</v>
      </c>
      <c r="AH2184" s="23" t="s">
        <v>700</v>
      </c>
      <c r="AI2184" s="23" t="s">
        <v>701</v>
      </c>
      <c r="AJ2184" s="23" t="b">
        <v>0</v>
      </c>
      <c r="AK2184" s="3">
        <v>97</v>
      </c>
      <c r="AL2184" s="3">
        <v>2968</v>
      </c>
      <c r="AM2184" s="3">
        <v>5693</v>
      </c>
      <c r="AN2184" s="24">
        <v>45536.534823456794</v>
      </c>
      <c r="AO2184" s="24">
        <v>45536.534823456794</v>
      </c>
      <c r="AP2184">
        <v>9</v>
      </c>
      <c r="AQ2184" t="s">
        <v>194</v>
      </c>
      <c r="AR2184">
        <v>244.53482345679367</v>
      </c>
      <c r="AS2184" t="s">
        <v>195</v>
      </c>
      <c r="AT2184" t="s">
        <v>207</v>
      </c>
      <c r="AU2184" t="s">
        <v>197</v>
      </c>
      <c r="AV2184" t="s">
        <v>197</v>
      </c>
      <c r="AW2184" t="s">
        <v>207</v>
      </c>
      <c r="AX2184" t="s">
        <v>197</v>
      </c>
      <c r="AY2184" t="s">
        <v>197</v>
      </c>
    </row>
    <row r="2185" spans="1:51" x14ac:dyDescent="0.45">
      <c r="A2185" s="22">
        <v>873119</v>
      </c>
      <c r="B2185" s="6">
        <v>45536</v>
      </c>
      <c r="C2185" s="22">
        <v>94000</v>
      </c>
      <c r="D2185" s="22">
        <v>109443</v>
      </c>
      <c r="E2185" s="22"/>
      <c r="F2185" s="22">
        <v>0</v>
      </c>
      <c r="G2185" s="22">
        <v>9795</v>
      </c>
      <c r="H2185" s="22">
        <v>4</v>
      </c>
      <c r="I2185" s="22"/>
      <c r="J2185" s="22">
        <v>663</v>
      </c>
      <c r="K2185" s="22">
        <v>101473</v>
      </c>
      <c r="L2185" s="23" t="s">
        <v>827</v>
      </c>
      <c r="M2185" s="23"/>
      <c r="N2185" s="23" t="s">
        <v>184</v>
      </c>
      <c r="O2185" s="23" t="s">
        <v>481</v>
      </c>
      <c r="P2185" s="22">
        <v>20</v>
      </c>
      <c r="Q2185" s="23" t="s">
        <v>186</v>
      </c>
      <c r="R2185" s="23"/>
      <c r="S2185" s="23"/>
      <c r="T2185" s="23"/>
      <c r="U2185" s="23"/>
      <c r="V2185" s="23" t="s">
        <v>187</v>
      </c>
      <c r="W2185" s="23" t="s">
        <v>188</v>
      </c>
      <c r="X2185" s="23" t="s">
        <v>189</v>
      </c>
      <c r="Y2185" s="22">
        <v>0</v>
      </c>
      <c r="Z2185" s="23" t="s">
        <v>190</v>
      </c>
      <c r="AA2185" s="23" t="s">
        <v>191</v>
      </c>
      <c r="AB2185" s="23" t="s">
        <v>190</v>
      </c>
      <c r="AC2185" s="23" t="s">
        <v>192</v>
      </c>
      <c r="AD2185" s="23" t="s">
        <v>281</v>
      </c>
      <c r="AE2185" s="23" t="s">
        <v>85</v>
      </c>
      <c r="AF2185" s="23" t="s">
        <v>190</v>
      </c>
      <c r="AG2185" s="23" t="s">
        <v>269</v>
      </c>
      <c r="AH2185" s="23" t="s">
        <v>700</v>
      </c>
      <c r="AI2185" s="23" t="s">
        <v>701</v>
      </c>
      <c r="AJ2185" s="23" t="b">
        <v>0</v>
      </c>
      <c r="AK2185" s="3">
        <v>116</v>
      </c>
      <c r="AL2185" s="3">
        <v>2968</v>
      </c>
      <c r="AM2185" s="3">
        <v>5451</v>
      </c>
      <c r="AN2185" s="24">
        <v>45536.423720370367</v>
      </c>
      <c r="AO2185" s="24">
        <v>45536.423720370367</v>
      </c>
      <c r="AP2185">
        <v>9</v>
      </c>
      <c r="AQ2185" t="s">
        <v>194</v>
      </c>
      <c r="AR2185">
        <v>244.42372037036694</v>
      </c>
      <c r="AS2185" t="s">
        <v>195</v>
      </c>
      <c r="AT2185" t="s">
        <v>223</v>
      </c>
      <c r="AU2185" t="s">
        <v>197</v>
      </c>
      <c r="AV2185" t="s">
        <v>197</v>
      </c>
      <c r="AW2185" t="s">
        <v>223</v>
      </c>
      <c r="AX2185" t="s">
        <v>197</v>
      </c>
      <c r="AY2185" t="s">
        <v>197</v>
      </c>
    </row>
    <row r="2186" spans="1:51" x14ac:dyDescent="0.45">
      <c r="A2186" s="22">
        <v>872317</v>
      </c>
      <c r="B2186" s="6">
        <v>45536</v>
      </c>
      <c r="C2186" s="22">
        <v>94000</v>
      </c>
      <c r="D2186" s="22">
        <v>109106</v>
      </c>
      <c r="E2186" s="22"/>
      <c r="F2186" s="22">
        <v>0</v>
      </c>
      <c r="G2186" s="22">
        <v>9145</v>
      </c>
      <c r="H2186" s="22">
        <v>6</v>
      </c>
      <c r="I2186" s="22"/>
      <c r="J2186" s="22">
        <v>623</v>
      </c>
      <c r="K2186" s="22">
        <v>101473</v>
      </c>
      <c r="L2186" s="23" t="s">
        <v>827</v>
      </c>
      <c r="M2186" s="23"/>
      <c r="N2186" s="23" t="s">
        <v>184</v>
      </c>
      <c r="O2186" s="23" t="s">
        <v>481</v>
      </c>
      <c r="P2186" s="22">
        <v>20</v>
      </c>
      <c r="Q2186" s="23" t="s">
        <v>186</v>
      </c>
      <c r="R2186" s="23"/>
      <c r="S2186" s="23"/>
      <c r="T2186" s="23"/>
      <c r="U2186" s="23"/>
      <c r="V2186" s="23" t="s">
        <v>187</v>
      </c>
      <c r="W2186" s="23" t="s">
        <v>188</v>
      </c>
      <c r="X2186" s="23" t="s">
        <v>189</v>
      </c>
      <c r="Y2186" s="22">
        <v>0</v>
      </c>
      <c r="Z2186" s="23" t="s">
        <v>190</v>
      </c>
      <c r="AA2186" s="23" t="s">
        <v>191</v>
      </c>
      <c r="AB2186" s="23" t="s">
        <v>190</v>
      </c>
      <c r="AC2186" s="23" t="s">
        <v>192</v>
      </c>
      <c r="AD2186" s="23" t="s">
        <v>281</v>
      </c>
      <c r="AE2186" s="23" t="s">
        <v>85</v>
      </c>
      <c r="AF2186" s="23" t="s">
        <v>190</v>
      </c>
      <c r="AG2186" s="23" t="s">
        <v>269</v>
      </c>
      <c r="AH2186" s="23" t="s">
        <v>700</v>
      </c>
      <c r="AI2186" s="23" t="s">
        <v>701</v>
      </c>
      <c r="AJ2186" s="23" t="b">
        <v>0</v>
      </c>
      <c r="AK2186" s="3">
        <v>113</v>
      </c>
      <c r="AL2186" s="3">
        <v>2968</v>
      </c>
      <c r="AM2186" s="3">
        <v>4734</v>
      </c>
      <c r="AN2186" s="24">
        <v>45536.270925540121</v>
      </c>
      <c r="AO2186" s="24">
        <v>45536.270925540121</v>
      </c>
      <c r="AP2186">
        <v>9</v>
      </c>
      <c r="AQ2186" t="s">
        <v>194</v>
      </c>
      <c r="AR2186">
        <v>244.27092554012052</v>
      </c>
      <c r="AS2186" t="s">
        <v>195</v>
      </c>
      <c r="AT2186" t="s">
        <v>222</v>
      </c>
      <c r="AU2186" t="s">
        <v>197</v>
      </c>
      <c r="AV2186" t="s">
        <v>220</v>
      </c>
      <c r="AW2186" t="s">
        <v>222</v>
      </c>
      <c r="AX2186" t="s">
        <v>197</v>
      </c>
      <c r="AY2186" t="s">
        <v>220</v>
      </c>
    </row>
    <row r="2187" spans="1:51" x14ac:dyDescent="0.45">
      <c r="A2187" s="22">
        <v>870982</v>
      </c>
      <c r="B2187" s="6">
        <v>45536</v>
      </c>
      <c r="C2187" s="22">
        <v>94000</v>
      </c>
      <c r="D2187" s="22">
        <v>102687</v>
      </c>
      <c r="E2187" s="22"/>
      <c r="F2187" s="22">
        <v>0</v>
      </c>
      <c r="G2187" s="22">
        <v>9137</v>
      </c>
      <c r="H2187" s="22">
        <v>5</v>
      </c>
      <c r="I2187" s="22"/>
      <c r="J2187" s="22">
        <v>623</v>
      </c>
      <c r="K2187" s="22">
        <v>101473</v>
      </c>
      <c r="L2187" s="23" t="s">
        <v>827</v>
      </c>
      <c r="M2187" s="23"/>
      <c r="N2187" s="23" t="s">
        <v>184</v>
      </c>
      <c r="O2187" s="23" t="s">
        <v>481</v>
      </c>
      <c r="P2187" s="22">
        <v>20</v>
      </c>
      <c r="Q2187" s="23" t="s">
        <v>186</v>
      </c>
      <c r="R2187" s="23"/>
      <c r="S2187" s="23"/>
      <c r="T2187" s="23"/>
      <c r="U2187" s="23"/>
      <c r="V2187" s="23" t="s">
        <v>187</v>
      </c>
      <c r="W2187" s="23" t="s">
        <v>188</v>
      </c>
      <c r="X2187" s="23" t="s">
        <v>189</v>
      </c>
      <c r="Y2187" s="22">
        <v>0</v>
      </c>
      <c r="Z2187" s="23" t="s">
        <v>190</v>
      </c>
      <c r="AA2187" s="23" t="s">
        <v>191</v>
      </c>
      <c r="AB2187" s="23" t="s">
        <v>190</v>
      </c>
      <c r="AC2187" s="23" t="s">
        <v>192</v>
      </c>
      <c r="AD2187" s="23" t="s">
        <v>281</v>
      </c>
      <c r="AE2187" s="23" t="s">
        <v>85</v>
      </c>
      <c r="AF2187" s="23" t="s">
        <v>190</v>
      </c>
      <c r="AG2187" s="23" t="s">
        <v>269</v>
      </c>
      <c r="AH2187" s="23" t="s">
        <v>700</v>
      </c>
      <c r="AI2187" s="23" t="s">
        <v>701</v>
      </c>
      <c r="AJ2187" s="23" t="b">
        <v>0</v>
      </c>
      <c r="AK2187" s="3">
        <v>111</v>
      </c>
      <c r="AL2187" s="3">
        <v>2968</v>
      </c>
      <c r="AM2187" s="3">
        <v>3656</v>
      </c>
      <c r="AN2187" s="24">
        <v>45536.000115470677</v>
      </c>
      <c r="AO2187" s="24">
        <v>45536.000115470677</v>
      </c>
      <c r="AP2187">
        <v>9</v>
      </c>
      <c r="AQ2187" t="s">
        <v>194</v>
      </c>
      <c r="AR2187">
        <v>244.00011547067697</v>
      </c>
      <c r="AS2187" t="s">
        <v>195</v>
      </c>
      <c r="AT2187" t="s">
        <v>196</v>
      </c>
      <c r="AU2187" t="s">
        <v>197</v>
      </c>
      <c r="AV2187" t="s">
        <v>223</v>
      </c>
      <c r="AW2187" t="s">
        <v>196</v>
      </c>
      <c r="AX2187" t="s">
        <v>197</v>
      </c>
      <c r="AY2187" t="s">
        <v>223</v>
      </c>
    </row>
    <row r="2188" spans="1:51" x14ac:dyDescent="0.45">
      <c r="A2188" s="22">
        <v>871443</v>
      </c>
      <c r="B2188" s="6">
        <v>45536</v>
      </c>
      <c r="C2188" s="22">
        <v>94000</v>
      </c>
      <c r="D2188" s="22">
        <v>99425</v>
      </c>
      <c r="E2188" s="22"/>
      <c r="F2188" s="22">
        <v>0</v>
      </c>
      <c r="G2188" s="22">
        <v>9154</v>
      </c>
      <c r="H2188" s="22">
        <v>4</v>
      </c>
      <c r="I2188" s="22"/>
      <c r="J2188" s="22">
        <v>623</v>
      </c>
      <c r="K2188" s="22">
        <v>101473</v>
      </c>
      <c r="L2188" s="23" t="s">
        <v>827</v>
      </c>
      <c r="M2188" s="23"/>
      <c r="N2188" s="23" t="s">
        <v>184</v>
      </c>
      <c r="O2188" s="23" t="s">
        <v>481</v>
      </c>
      <c r="P2188" s="22">
        <v>20</v>
      </c>
      <c r="Q2188" s="23" t="s">
        <v>186</v>
      </c>
      <c r="R2188" s="23"/>
      <c r="S2188" s="23"/>
      <c r="T2188" s="23"/>
      <c r="U2188" s="23"/>
      <c r="V2188" s="23" t="s">
        <v>187</v>
      </c>
      <c r="W2188" s="23" t="s">
        <v>188</v>
      </c>
      <c r="X2188" s="23" t="s">
        <v>189</v>
      </c>
      <c r="Y2188" s="22">
        <v>0</v>
      </c>
      <c r="Z2188" s="23" t="s">
        <v>190</v>
      </c>
      <c r="AA2188" s="23" t="s">
        <v>191</v>
      </c>
      <c r="AB2188" s="23" t="s">
        <v>190</v>
      </c>
      <c r="AC2188" s="23" t="s">
        <v>192</v>
      </c>
      <c r="AD2188" s="23" t="s">
        <v>281</v>
      </c>
      <c r="AE2188" s="23" t="s">
        <v>85</v>
      </c>
      <c r="AF2188" s="23" t="s">
        <v>190</v>
      </c>
      <c r="AG2188" s="23" t="s">
        <v>269</v>
      </c>
      <c r="AH2188" s="23" t="s">
        <v>700</v>
      </c>
      <c r="AI2188" s="23" t="s">
        <v>701</v>
      </c>
      <c r="AJ2188" s="23" t="b">
        <v>0</v>
      </c>
      <c r="AK2188" s="3">
        <v>113</v>
      </c>
      <c r="AL2188" s="3">
        <v>2968</v>
      </c>
      <c r="AM2188" s="3">
        <v>4110</v>
      </c>
      <c r="AN2188" s="24">
        <v>45536.055661226848</v>
      </c>
      <c r="AO2188" s="24">
        <v>45536.055661226848</v>
      </c>
      <c r="AP2188">
        <v>9</v>
      </c>
      <c r="AQ2188" t="s">
        <v>194</v>
      </c>
      <c r="AR2188">
        <v>244.05566122684831</v>
      </c>
      <c r="AS2188" t="s">
        <v>195</v>
      </c>
      <c r="AT2188" t="s">
        <v>256</v>
      </c>
      <c r="AU2188" t="s">
        <v>197</v>
      </c>
      <c r="AV2188" t="s">
        <v>197</v>
      </c>
      <c r="AW2188" t="s">
        <v>256</v>
      </c>
      <c r="AX2188" t="s">
        <v>197</v>
      </c>
      <c r="AY2188" t="s">
        <v>197</v>
      </c>
    </row>
    <row r="2189" spans="1:51" x14ac:dyDescent="0.45">
      <c r="A2189" s="22">
        <v>871397</v>
      </c>
      <c r="B2189" s="6">
        <v>45536</v>
      </c>
      <c r="C2189" s="22">
        <v>94000</v>
      </c>
      <c r="D2189" s="22">
        <v>136655</v>
      </c>
      <c r="E2189" s="22"/>
      <c r="F2189" s="22">
        <v>0</v>
      </c>
      <c r="G2189" s="22">
        <v>9142</v>
      </c>
      <c r="H2189" s="22">
        <v>5</v>
      </c>
      <c r="I2189" s="22"/>
      <c r="J2189" s="22">
        <v>623</v>
      </c>
      <c r="K2189" s="22">
        <v>101473</v>
      </c>
      <c r="L2189" s="23" t="s">
        <v>827</v>
      </c>
      <c r="M2189" s="23"/>
      <c r="N2189" s="23" t="s">
        <v>184</v>
      </c>
      <c r="O2189" s="23" t="s">
        <v>481</v>
      </c>
      <c r="P2189" s="22">
        <v>20</v>
      </c>
      <c r="Q2189" s="23" t="s">
        <v>186</v>
      </c>
      <c r="R2189" s="23"/>
      <c r="S2189" s="23"/>
      <c r="T2189" s="23"/>
      <c r="U2189" s="23"/>
      <c r="V2189" s="23" t="s">
        <v>187</v>
      </c>
      <c r="W2189" s="23" t="s">
        <v>188</v>
      </c>
      <c r="X2189" s="23" t="s">
        <v>189</v>
      </c>
      <c r="Y2189" s="22">
        <v>0</v>
      </c>
      <c r="Z2189" s="23" t="s">
        <v>190</v>
      </c>
      <c r="AA2189" s="23" t="s">
        <v>191</v>
      </c>
      <c r="AB2189" s="23" t="s">
        <v>190</v>
      </c>
      <c r="AC2189" s="23" t="s">
        <v>192</v>
      </c>
      <c r="AD2189" s="23" t="s">
        <v>281</v>
      </c>
      <c r="AE2189" s="23" t="s">
        <v>85</v>
      </c>
      <c r="AF2189" s="23" t="s">
        <v>190</v>
      </c>
      <c r="AG2189" s="23" t="s">
        <v>269</v>
      </c>
      <c r="AH2189" s="23" t="s">
        <v>700</v>
      </c>
      <c r="AI2189" s="23" t="s">
        <v>701</v>
      </c>
      <c r="AJ2189" s="23" t="b">
        <v>0</v>
      </c>
      <c r="AK2189" s="3">
        <v>121</v>
      </c>
      <c r="AL2189" s="3">
        <v>2968</v>
      </c>
      <c r="AM2189" s="3">
        <v>4069</v>
      </c>
      <c r="AN2189" s="24">
        <v>45536.027878086417</v>
      </c>
      <c r="AO2189" s="24">
        <v>45536.027878086417</v>
      </c>
      <c r="AP2189">
        <v>9</v>
      </c>
      <c r="AQ2189" t="s">
        <v>194</v>
      </c>
      <c r="AR2189">
        <v>244.02787808641733</v>
      </c>
      <c r="AS2189" t="s">
        <v>195</v>
      </c>
      <c r="AT2189" t="s">
        <v>196</v>
      </c>
      <c r="AU2189" t="s">
        <v>197</v>
      </c>
      <c r="AV2189" t="s">
        <v>197</v>
      </c>
      <c r="AW2189" t="s">
        <v>196</v>
      </c>
      <c r="AX2189" t="s">
        <v>197</v>
      </c>
      <c r="AY2189" t="s">
        <v>197</v>
      </c>
    </row>
    <row r="2190" spans="1:51" x14ac:dyDescent="0.45">
      <c r="A2190" s="22">
        <v>871723</v>
      </c>
      <c r="B2190" s="6">
        <v>45536</v>
      </c>
      <c r="C2190" s="22">
        <v>94000</v>
      </c>
      <c r="D2190" s="22">
        <v>121335</v>
      </c>
      <c r="E2190" s="22"/>
      <c r="F2190" s="22">
        <v>0</v>
      </c>
      <c r="G2190" s="22">
        <v>11352</v>
      </c>
      <c r="H2190" s="22">
        <v>4</v>
      </c>
      <c r="I2190" s="22"/>
      <c r="J2190" s="22">
        <v>762</v>
      </c>
      <c r="K2190" s="22">
        <v>101276</v>
      </c>
      <c r="L2190" s="23" t="s">
        <v>828</v>
      </c>
      <c r="M2190" s="23"/>
      <c r="N2190" s="23" t="s">
        <v>184</v>
      </c>
      <c r="O2190" s="23" t="s">
        <v>481</v>
      </c>
      <c r="P2190" s="22">
        <v>20</v>
      </c>
      <c r="Q2190" s="23" t="s">
        <v>186</v>
      </c>
      <c r="R2190" s="23"/>
      <c r="S2190" s="23"/>
      <c r="T2190" s="23"/>
      <c r="U2190" s="23"/>
      <c r="V2190" s="23" t="s">
        <v>187</v>
      </c>
      <c r="W2190" s="23" t="s">
        <v>188</v>
      </c>
      <c r="X2190" s="23" t="s">
        <v>189</v>
      </c>
      <c r="Y2190" s="22">
        <v>0</v>
      </c>
      <c r="Z2190" s="23" t="s">
        <v>190</v>
      </c>
      <c r="AA2190" s="23" t="s">
        <v>191</v>
      </c>
      <c r="AB2190" s="23" t="s">
        <v>190</v>
      </c>
      <c r="AC2190" s="23" t="s">
        <v>192</v>
      </c>
      <c r="AD2190" s="23" t="s">
        <v>281</v>
      </c>
      <c r="AE2190" s="23" t="s">
        <v>85</v>
      </c>
      <c r="AF2190" s="23" t="s">
        <v>190</v>
      </c>
      <c r="AG2190" s="23" t="s">
        <v>269</v>
      </c>
      <c r="AH2190" s="23" t="s">
        <v>700</v>
      </c>
      <c r="AI2190" s="23" t="s">
        <v>701</v>
      </c>
      <c r="AJ2190" s="23" t="b">
        <v>0</v>
      </c>
      <c r="AK2190" s="3">
        <v>64</v>
      </c>
      <c r="AL2190" s="3">
        <v>2968</v>
      </c>
      <c r="AM2190" s="3">
        <v>4347</v>
      </c>
      <c r="AN2190" s="24">
        <v>45536.125132021603</v>
      </c>
      <c r="AO2190" s="24">
        <v>45536.125132021603</v>
      </c>
      <c r="AP2190">
        <v>9</v>
      </c>
      <c r="AQ2190" t="s">
        <v>194</v>
      </c>
      <c r="AR2190">
        <v>244.12513202160335</v>
      </c>
      <c r="AS2190" t="s">
        <v>195</v>
      </c>
      <c r="AT2190" t="s">
        <v>251</v>
      </c>
      <c r="AU2190" t="s">
        <v>197</v>
      </c>
      <c r="AV2190" t="s">
        <v>208</v>
      </c>
      <c r="AW2190" t="s">
        <v>251</v>
      </c>
      <c r="AX2190" t="s">
        <v>197</v>
      </c>
      <c r="AY2190" t="s">
        <v>208</v>
      </c>
    </row>
    <row r="2191" spans="1:51" x14ac:dyDescent="0.45">
      <c r="A2191" s="22">
        <v>871980</v>
      </c>
      <c r="B2191" s="6">
        <v>45536</v>
      </c>
      <c r="C2191" s="22">
        <v>94000</v>
      </c>
      <c r="D2191" s="22">
        <v>101386</v>
      </c>
      <c r="E2191" s="22"/>
      <c r="F2191" s="22">
        <v>0</v>
      </c>
      <c r="G2191" s="22">
        <v>11365</v>
      </c>
      <c r="H2191" s="22">
        <v>5</v>
      </c>
      <c r="I2191" s="22"/>
      <c r="J2191" s="22">
        <v>762</v>
      </c>
      <c r="K2191" s="22">
        <v>101276</v>
      </c>
      <c r="L2191" s="23" t="s">
        <v>828</v>
      </c>
      <c r="M2191" s="23"/>
      <c r="N2191" s="23" t="s">
        <v>184</v>
      </c>
      <c r="O2191" s="23" t="s">
        <v>481</v>
      </c>
      <c r="P2191" s="22">
        <v>20</v>
      </c>
      <c r="Q2191" s="23" t="s">
        <v>186</v>
      </c>
      <c r="R2191" s="23"/>
      <c r="S2191" s="23"/>
      <c r="T2191" s="23"/>
      <c r="U2191" s="23"/>
      <c r="V2191" s="23" t="s">
        <v>187</v>
      </c>
      <c r="W2191" s="23" t="s">
        <v>188</v>
      </c>
      <c r="X2191" s="23" t="s">
        <v>189</v>
      </c>
      <c r="Y2191" s="22">
        <v>0</v>
      </c>
      <c r="Z2191" s="23" t="s">
        <v>190</v>
      </c>
      <c r="AA2191" s="23" t="s">
        <v>191</v>
      </c>
      <c r="AB2191" s="23" t="s">
        <v>190</v>
      </c>
      <c r="AC2191" s="23" t="s">
        <v>192</v>
      </c>
      <c r="AD2191" s="23" t="s">
        <v>281</v>
      </c>
      <c r="AE2191" s="23" t="s">
        <v>85</v>
      </c>
      <c r="AF2191" s="23" t="s">
        <v>190</v>
      </c>
      <c r="AG2191" s="23" t="s">
        <v>269</v>
      </c>
      <c r="AH2191" s="23" t="s">
        <v>700</v>
      </c>
      <c r="AI2191" s="23" t="s">
        <v>701</v>
      </c>
      <c r="AJ2191" s="23" t="b">
        <v>0</v>
      </c>
      <c r="AK2191" s="3">
        <v>61</v>
      </c>
      <c r="AL2191" s="3">
        <v>2968</v>
      </c>
      <c r="AM2191" s="3">
        <v>4524</v>
      </c>
      <c r="AN2191" s="24">
        <v>45536.180665702159</v>
      </c>
      <c r="AO2191" s="24">
        <v>45536.180665702159</v>
      </c>
      <c r="AP2191">
        <v>9</v>
      </c>
      <c r="AQ2191" t="s">
        <v>194</v>
      </c>
      <c r="AR2191">
        <v>244.18066570215888</v>
      </c>
      <c r="AS2191" t="s">
        <v>195</v>
      </c>
      <c r="AT2191" t="s">
        <v>258</v>
      </c>
      <c r="AU2191" t="s">
        <v>197</v>
      </c>
      <c r="AV2191" t="s">
        <v>223</v>
      </c>
      <c r="AW2191" t="s">
        <v>258</v>
      </c>
      <c r="AX2191" t="s">
        <v>197</v>
      </c>
      <c r="AY2191" t="s">
        <v>223</v>
      </c>
    </row>
    <row r="2192" spans="1:51" x14ac:dyDescent="0.45">
      <c r="A2192" s="22">
        <v>871396</v>
      </c>
      <c r="B2192" s="6">
        <v>45536</v>
      </c>
      <c r="C2192" s="22">
        <v>94000</v>
      </c>
      <c r="D2192" s="22">
        <v>131301</v>
      </c>
      <c r="E2192" s="22"/>
      <c r="F2192" s="22">
        <v>0</v>
      </c>
      <c r="G2192" s="22">
        <v>11359</v>
      </c>
      <c r="H2192" s="22">
        <v>4</v>
      </c>
      <c r="I2192" s="22"/>
      <c r="J2192" s="22">
        <v>762</v>
      </c>
      <c r="K2192" s="22">
        <v>101276</v>
      </c>
      <c r="L2192" s="23" t="s">
        <v>828</v>
      </c>
      <c r="M2192" s="23"/>
      <c r="N2192" s="23" t="s">
        <v>184</v>
      </c>
      <c r="O2192" s="23" t="s">
        <v>481</v>
      </c>
      <c r="P2192" s="22">
        <v>20</v>
      </c>
      <c r="Q2192" s="23" t="s">
        <v>186</v>
      </c>
      <c r="R2192" s="23"/>
      <c r="S2192" s="23"/>
      <c r="T2192" s="23"/>
      <c r="U2192" s="23"/>
      <c r="V2192" s="23" t="s">
        <v>187</v>
      </c>
      <c r="W2192" s="23" t="s">
        <v>188</v>
      </c>
      <c r="X2192" s="23" t="s">
        <v>189</v>
      </c>
      <c r="Y2192" s="22">
        <v>0</v>
      </c>
      <c r="Z2192" s="23" t="s">
        <v>190</v>
      </c>
      <c r="AA2192" s="23" t="s">
        <v>191</v>
      </c>
      <c r="AB2192" s="23" t="s">
        <v>190</v>
      </c>
      <c r="AC2192" s="23" t="s">
        <v>192</v>
      </c>
      <c r="AD2192" s="23" t="s">
        <v>281</v>
      </c>
      <c r="AE2192" s="23" t="s">
        <v>85</v>
      </c>
      <c r="AF2192" s="23" t="s">
        <v>190</v>
      </c>
      <c r="AG2192" s="23" t="s">
        <v>269</v>
      </c>
      <c r="AH2192" s="23" t="s">
        <v>700</v>
      </c>
      <c r="AI2192" s="23" t="s">
        <v>701</v>
      </c>
      <c r="AJ2192" s="23" t="b">
        <v>0</v>
      </c>
      <c r="AK2192" s="3">
        <v>121</v>
      </c>
      <c r="AL2192" s="3">
        <v>2968</v>
      </c>
      <c r="AM2192" s="3">
        <v>4068</v>
      </c>
      <c r="AN2192" s="24">
        <v>45536.027874074076</v>
      </c>
      <c r="AO2192" s="24">
        <v>45536.027874074076</v>
      </c>
      <c r="AP2192">
        <v>9</v>
      </c>
      <c r="AQ2192" t="s">
        <v>194</v>
      </c>
      <c r="AR2192">
        <v>244.02787407407595</v>
      </c>
      <c r="AS2192" t="s">
        <v>195</v>
      </c>
      <c r="AT2192" t="s">
        <v>196</v>
      </c>
      <c r="AU2192" t="s">
        <v>197</v>
      </c>
      <c r="AV2192" t="s">
        <v>220</v>
      </c>
      <c r="AW2192" t="s">
        <v>196</v>
      </c>
      <c r="AX2192" t="s">
        <v>197</v>
      </c>
      <c r="AY2192" t="s">
        <v>220</v>
      </c>
    </row>
    <row r="2193" spans="1:51" x14ac:dyDescent="0.45">
      <c r="A2193" s="22">
        <v>871457</v>
      </c>
      <c r="B2193" s="6">
        <v>45536</v>
      </c>
      <c r="C2193" s="22">
        <v>94000</v>
      </c>
      <c r="D2193" s="22">
        <v>94918</v>
      </c>
      <c r="E2193" s="22"/>
      <c r="F2193" s="22">
        <v>0</v>
      </c>
      <c r="G2193" s="22">
        <v>11385</v>
      </c>
      <c r="H2193" s="22">
        <v>6</v>
      </c>
      <c r="I2193" s="22"/>
      <c r="J2193" s="22">
        <v>762</v>
      </c>
      <c r="K2193" s="22">
        <v>101276</v>
      </c>
      <c r="L2193" s="23" t="s">
        <v>828</v>
      </c>
      <c r="M2193" s="23"/>
      <c r="N2193" s="23" t="s">
        <v>184</v>
      </c>
      <c r="O2193" s="23" t="s">
        <v>481</v>
      </c>
      <c r="P2193" s="22">
        <v>20</v>
      </c>
      <c r="Q2193" s="23" t="s">
        <v>186</v>
      </c>
      <c r="R2193" s="23"/>
      <c r="S2193" s="23"/>
      <c r="T2193" s="23"/>
      <c r="U2193" s="23"/>
      <c r="V2193" s="23" t="s">
        <v>187</v>
      </c>
      <c r="W2193" s="23" t="s">
        <v>188</v>
      </c>
      <c r="X2193" s="23" t="s">
        <v>189</v>
      </c>
      <c r="Y2193" s="22">
        <v>0</v>
      </c>
      <c r="Z2193" s="23" t="s">
        <v>190</v>
      </c>
      <c r="AA2193" s="23" t="s">
        <v>191</v>
      </c>
      <c r="AB2193" s="23" t="s">
        <v>190</v>
      </c>
      <c r="AC2193" s="23" t="s">
        <v>192</v>
      </c>
      <c r="AD2193" s="23" t="s">
        <v>281</v>
      </c>
      <c r="AE2193" s="23" t="s">
        <v>85</v>
      </c>
      <c r="AF2193" s="23" t="s">
        <v>190</v>
      </c>
      <c r="AG2193" s="23" t="s">
        <v>269</v>
      </c>
      <c r="AH2193" s="23" t="s">
        <v>700</v>
      </c>
      <c r="AI2193" s="23" t="s">
        <v>701</v>
      </c>
      <c r="AJ2193" s="23" t="b">
        <v>0</v>
      </c>
      <c r="AK2193" s="3">
        <v>109</v>
      </c>
      <c r="AL2193" s="3">
        <v>2968</v>
      </c>
      <c r="AM2193" s="3">
        <v>4125</v>
      </c>
      <c r="AN2193" s="24">
        <v>45536.069537770061</v>
      </c>
      <c r="AO2193" s="24">
        <v>45536.069537770061</v>
      </c>
      <c r="AP2193">
        <v>9</v>
      </c>
      <c r="AQ2193" t="s">
        <v>194</v>
      </c>
      <c r="AR2193">
        <v>244.06953777006129</v>
      </c>
      <c r="AS2193" t="s">
        <v>195</v>
      </c>
      <c r="AT2193" t="s">
        <v>256</v>
      </c>
      <c r="AU2193" t="s">
        <v>197</v>
      </c>
      <c r="AV2193" t="s">
        <v>220</v>
      </c>
      <c r="AW2193" t="s">
        <v>256</v>
      </c>
      <c r="AX2193" t="s">
        <v>197</v>
      </c>
      <c r="AY2193" t="s">
        <v>220</v>
      </c>
    </row>
    <row r="2194" spans="1:51" x14ac:dyDescent="0.45">
      <c r="A2194" s="22">
        <v>871490</v>
      </c>
      <c r="B2194" s="6">
        <v>45536</v>
      </c>
      <c r="C2194" s="22">
        <v>94000</v>
      </c>
      <c r="D2194" s="22">
        <v>105528</v>
      </c>
      <c r="E2194" s="22"/>
      <c r="F2194" s="22">
        <v>0</v>
      </c>
      <c r="G2194" s="22">
        <v>11370</v>
      </c>
      <c r="H2194" s="22">
        <v>7</v>
      </c>
      <c r="I2194" s="22"/>
      <c r="J2194" s="22">
        <v>762</v>
      </c>
      <c r="K2194" s="22">
        <v>101276</v>
      </c>
      <c r="L2194" s="23" t="s">
        <v>828</v>
      </c>
      <c r="M2194" s="23"/>
      <c r="N2194" s="23" t="s">
        <v>184</v>
      </c>
      <c r="O2194" s="23" t="s">
        <v>481</v>
      </c>
      <c r="P2194" s="22">
        <v>20</v>
      </c>
      <c r="Q2194" s="23" t="s">
        <v>186</v>
      </c>
      <c r="R2194" s="23"/>
      <c r="S2194" s="23"/>
      <c r="T2194" s="23"/>
      <c r="U2194" s="23"/>
      <c r="V2194" s="23" t="s">
        <v>187</v>
      </c>
      <c r="W2194" s="23" t="s">
        <v>188</v>
      </c>
      <c r="X2194" s="23" t="s">
        <v>189</v>
      </c>
      <c r="Y2194" s="22">
        <v>0</v>
      </c>
      <c r="Z2194" s="23" t="s">
        <v>190</v>
      </c>
      <c r="AA2194" s="23" t="s">
        <v>191</v>
      </c>
      <c r="AB2194" s="23" t="s">
        <v>190</v>
      </c>
      <c r="AC2194" s="23" t="s">
        <v>192</v>
      </c>
      <c r="AD2194" s="23" t="s">
        <v>281</v>
      </c>
      <c r="AE2194" s="23" t="s">
        <v>85</v>
      </c>
      <c r="AF2194" s="23" t="s">
        <v>190</v>
      </c>
      <c r="AG2194" s="23" t="s">
        <v>269</v>
      </c>
      <c r="AH2194" s="23" t="s">
        <v>700</v>
      </c>
      <c r="AI2194" s="23" t="s">
        <v>701</v>
      </c>
      <c r="AJ2194" s="23" t="b">
        <v>0</v>
      </c>
      <c r="AK2194" s="3">
        <v>118</v>
      </c>
      <c r="AL2194" s="3">
        <v>2968</v>
      </c>
      <c r="AM2194" s="3">
        <v>4156</v>
      </c>
      <c r="AN2194" s="24">
        <v>45536.083425231482</v>
      </c>
      <c r="AO2194" s="24">
        <v>45536.083425231482</v>
      </c>
      <c r="AP2194">
        <v>9</v>
      </c>
      <c r="AQ2194" t="s">
        <v>194</v>
      </c>
      <c r="AR2194">
        <v>244.08342523148167</v>
      </c>
      <c r="AS2194" t="s">
        <v>195</v>
      </c>
      <c r="AT2194" t="s">
        <v>217</v>
      </c>
      <c r="AU2194" t="s">
        <v>197</v>
      </c>
      <c r="AV2194" t="s">
        <v>220</v>
      </c>
      <c r="AW2194" t="s">
        <v>217</v>
      </c>
      <c r="AX2194" t="s">
        <v>197</v>
      </c>
      <c r="AY2194" t="s">
        <v>220</v>
      </c>
    </row>
    <row r="2195" spans="1:51" x14ac:dyDescent="0.45">
      <c r="A2195" s="22">
        <v>873296</v>
      </c>
      <c r="B2195" s="6">
        <v>45536</v>
      </c>
      <c r="C2195" s="22">
        <v>94000</v>
      </c>
      <c r="D2195" s="22">
        <v>112784</v>
      </c>
      <c r="E2195" s="22"/>
      <c r="F2195" s="22">
        <v>0</v>
      </c>
      <c r="G2195" s="22">
        <v>13028</v>
      </c>
      <c r="H2195" s="22">
        <v>4</v>
      </c>
      <c r="I2195" s="22"/>
      <c r="J2195" s="22">
        <v>866</v>
      </c>
      <c r="K2195" s="22">
        <v>101276</v>
      </c>
      <c r="L2195" s="23" t="s">
        <v>828</v>
      </c>
      <c r="M2195" s="23"/>
      <c r="N2195" s="23" t="s">
        <v>184</v>
      </c>
      <c r="O2195" s="23" t="s">
        <v>481</v>
      </c>
      <c r="P2195" s="22">
        <v>20</v>
      </c>
      <c r="Q2195" s="23" t="s">
        <v>186</v>
      </c>
      <c r="R2195" s="23"/>
      <c r="S2195" s="23"/>
      <c r="T2195" s="23"/>
      <c r="U2195" s="23"/>
      <c r="V2195" s="23" t="s">
        <v>187</v>
      </c>
      <c r="W2195" s="23" t="s">
        <v>188</v>
      </c>
      <c r="X2195" s="23" t="s">
        <v>189</v>
      </c>
      <c r="Y2195" s="22">
        <v>0</v>
      </c>
      <c r="Z2195" s="23" t="s">
        <v>190</v>
      </c>
      <c r="AA2195" s="23" t="s">
        <v>191</v>
      </c>
      <c r="AB2195" s="23" t="s">
        <v>190</v>
      </c>
      <c r="AC2195" s="23" t="s">
        <v>192</v>
      </c>
      <c r="AD2195" s="23" t="s">
        <v>281</v>
      </c>
      <c r="AE2195" s="23" t="s">
        <v>85</v>
      </c>
      <c r="AF2195" s="23" t="s">
        <v>190</v>
      </c>
      <c r="AG2195" s="23" t="s">
        <v>269</v>
      </c>
      <c r="AH2195" s="23" t="s">
        <v>700</v>
      </c>
      <c r="AI2195" s="23" t="s">
        <v>701</v>
      </c>
      <c r="AJ2195" s="23" t="b">
        <v>0</v>
      </c>
      <c r="AK2195" s="3">
        <v>109</v>
      </c>
      <c r="AL2195" s="3">
        <v>2968</v>
      </c>
      <c r="AM2195" s="3">
        <v>5551</v>
      </c>
      <c r="AN2195" s="24">
        <v>45536.437600347221</v>
      </c>
      <c r="AO2195" s="24">
        <v>45536.437600347221</v>
      </c>
      <c r="AP2195">
        <v>9</v>
      </c>
      <c r="AQ2195" t="s">
        <v>194</v>
      </c>
      <c r="AR2195">
        <v>244.43760034722072</v>
      </c>
      <c r="AS2195" t="s">
        <v>195</v>
      </c>
      <c r="AT2195" t="s">
        <v>223</v>
      </c>
      <c r="AU2195" t="s">
        <v>197</v>
      </c>
      <c r="AV2195" t="s">
        <v>197</v>
      </c>
      <c r="AW2195" t="s">
        <v>223</v>
      </c>
      <c r="AX2195" t="s">
        <v>197</v>
      </c>
      <c r="AY2195" t="s">
        <v>197</v>
      </c>
    </row>
    <row r="2196" spans="1:51" x14ac:dyDescent="0.45">
      <c r="A2196" s="22">
        <v>873312</v>
      </c>
      <c r="B2196" s="6">
        <v>45536</v>
      </c>
      <c r="C2196" s="22">
        <v>94000</v>
      </c>
      <c r="D2196" s="22">
        <v>123837</v>
      </c>
      <c r="E2196" s="22"/>
      <c r="F2196" s="22">
        <v>0</v>
      </c>
      <c r="G2196" s="22">
        <v>13021</v>
      </c>
      <c r="H2196" s="22">
        <v>4</v>
      </c>
      <c r="I2196" s="22"/>
      <c r="J2196" s="22">
        <v>866</v>
      </c>
      <c r="K2196" s="22">
        <v>101276</v>
      </c>
      <c r="L2196" s="23" t="s">
        <v>828</v>
      </c>
      <c r="M2196" s="23"/>
      <c r="N2196" s="23" t="s">
        <v>184</v>
      </c>
      <c r="O2196" s="23" t="s">
        <v>481</v>
      </c>
      <c r="P2196" s="22">
        <v>20</v>
      </c>
      <c r="Q2196" s="23" t="s">
        <v>186</v>
      </c>
      <c r="R2196" s="23"/>
      <c r="S2196" s="23"/>
      <c r="T2196" s="23"/>
      <c r="U2196" s="23"/>
      <c r="V2196" s="23" t="s">
        <v>187</v>
      </c>
      <c r="W2196" s="23" t="s">
        <v>188</v>
      </c>
      <c r="X2196" s="23" t="s">
        <v>189</v>
      </c>
      <c r="Y2196" s="22">
        <v>0</v>
      </c>
      <c r="Z2196" s="23" t="s">
        <v>190</v>
      </c>
      <c r="AA2196" s="23" t="s">
        <v>191</v>
      </c>
      <c r="AB2196" s="23" t="s">
        <v>190</v>
      </c>
      <c r="AC2196" s="23" t="s">
        <v>192</v>
      </c>
      <c r="AD2196" s="23" t="s">
        <v>281</v>
      </c>
      <c r="AE2196" s="23" t="s">
        <v>85</v>
      </c>
      <c r="AF2196" s="23" t="s">
        <v>190</v>
      </c>
      <c r="AG2196" s="23" t="s">
        <v>269</v>
      </c>
      <c r="AH2196" s="23" t="s">
        <v>700</v>
      </c>
      <c r="AI2196" s="23" t="s">
        <v>701</v>
      </c>
      <c r="AJ2196" s="23" t="b">
        <v>0</v>
      </c>
      <c r="AK2196" s="3">
        <v>65</v>
      </c>
      <c r="AL2196" s="3">
        <v>2968</v>
      </c>
      <c r="AM2196" s="3">
        <v>5566</v>
      </c>
      <c r="AN2196" s="24">
        <v>45536.451485956793</v>
      </c>
      <c r="AO2196" s="24">
        <v>45536.451485956793</v>
      </c>
      <c r="AP2196">
        <v>9</v>
      </c>
      <c r="AQ2196" t="s">
        <v>194</v>
      </c>
      <c r="AR2196">
        <v>244.45148595679348</v>
      </c>
      <c r="AS2196" t="s">
        <v>195</v>
      </c>
      <c r="AT2196" t="s">
        <v>223</v>
      </c>
      <c r="AU2196" t="s">
        <v>197</v>
      </c>
      <c r="AV2196" t="s">
        <v>220</v>
      </c>
      <c r="AW2196" t="s">
        <v>223</v>
      </c>
      <c r="AX2196" t="s">
        <v>197</v>
      </c>
      <c r="AY2196" t="s">
        <v>220</v>
      </c>
    </row>
    <row r="2197" spans="1:51" x14ac:dyDescent="0.45">
      <c r="A2197" s="22">
        <v>873317</v>
      </c>
      <c r="B2197" s="6">
        <v>45536</v>
      </c>
      <c r="C2197" s="22">
        <v>94000</v>
      </c>
      <c r="D2197" s="22">
        <v>115807</v>
      </c>
      <c r="E2197" s="22"/>
      <c r="F2197" s="22">
        <v>0</v>
      </c>
      <c r="G2197" s="22">
        <v>13024</v>
      </c>
      <c r="H2197" s="22">
        <v>5</v>
      </c>
      <c r="I2197" s="22"/>
      <c r="J2197" s="22">
        <v>866</v>
      </c>
      <c r="K2197" s="22">
        <v>101276</v>
      </c>
      <c r="L2197" s="23" t="s">
        <v>828</v>
      </c>
      <c r="M2197" s="23"/>
      <c r="N2197" s="23" t="s">
        <v>184</v>
      </c>
      <c r="O2197" s="23" t="s">
        <v>481</v>
      </c>
      <c r="P2197" s="22">
        <v>20</v>
      </c>
      <c r="Q2197" s="23" t="s">
        <v>186</v>
      </c>
      <c r="R2197" s="23"/>
      <c r="S2197" s="23"/>
      <c r="T2197" s="23"/>
      <c r="U2197" s="23"/>
      <c r="V2197" s="23" t="s">
        <v>187</v>
      </c>
      <c r="W2197" s="23" t="s">
        <v>188</v>
      </c>
      <c r="X2197" s="23" t="s">
        <v>189</v>
      </c>
      <c r="Y2197" s="22">
        <v>0</v>
      </c>
      <c r="Z2197" s="23" t="s">
        <v>190</v>
      </c>
      <c r="AA2197" s="23" t="s">
        <v>191</v>
      </c>
      <c r="AB2197" s="23" t="s">
        <v>190</v>
      </c>
      <c r="AC2197" s="23" t="s">
        <v>192</v>
      </c>
      <c r="AD2197" s="23" t="s">
        <v>281</v>
      </c>
      <c r="AE2197" s="23" t="s">
        <v>85</v>
      </c>
      <c r="AF2197" s="23" t="s">
        <v>190</v>
      </c>
      <c r="AG2197" s="23" t="s">
        <v>269</v>
      </c>
      <c r="AH2197" s="23" t="s">
        <v>700</v>
      </c>
      <c r="AI2197" s="23" t="s">
        <v>701</v>
      </c>
      <c r="AJ2197" s="23" t="b">
        <v>0</v>
      </c>
      <c r="AK2197" s="3">
        <v>121</v>
      </c>
      <c r="AL2197" s="3">
        <v>2968</v>
      </c>
      <c r="AM2197" s="3">
        <v>5571</v>
      </c>
      <c r="AN2197" s="24">
        <v>45536.458471257713</v>
      </c>
      <c r="AO2197" s="24">
        <v>45536.458471257713</v>
      </c>
      <c r="AP2197">
        <v>9</v>
      </c>
      <c r="AQ2197" t="s">
        <v>194</v>
      </c>
      <c r="AR2197">
        <v>244.45847125771252</v>
      </c>
      <c r="AS2197" t="s">
        <v>195</v>
      </c>
      <c r="AT2197" t="s">
        <v>208</v>
      </c>
      <c r="AU2197" t="s">
        <v>197</v>
      </c>
      <c r="AV2197" t="s">
        <v>207</v>
      </c>
      <c r="AW2197" t="s">
        <v>208</v>
      </c>
      <c r="AX2197" t="s">
        <v>197</v>
      </c>
      <c r="AY2197" t="s">
        <v>207</v>
      </c>
    </row>
    <row r="2198" spans="1:51" x14ac:dyDescent="0.45">
      <c r="A2198" s="22">
        <v>873118</v>
      </c>
      <c r="B2198" s="6">
        <v>45536</v>
      </c>
      <c r="C2198" s="22">
        <v>94000</v>
      </c>
      <c r="D2198" s="22">
        <v>106872</v>
      </c>
      <c r="E2198" s="22"/>
      <c r="F2198" s="22">
        <v>0</v>
      </c>
      <c r="G2198" s="22">
        <v>13022</v>
      </c>
      <c r="H2198" s="22">
        <v>5</v>
      </c>
      <c r="I2198" s="22"/>
      <c r="J2198" s="22">
        <v>866</v>
      </c>
      <c r="K2198" s="22">
        <v>101276</v>
      </c>
      <c r="L2198" s="23" t="s">
        <v>828</v>
      </c>
      <c r="M2198" s="23"/>
      <c r="N2198" s="23" t="s">
        <v>184</v>
      </c>
      <c r="O2198" s="23" t="s">
        <v>481</v>
      </c>
      <c r="P2198" s="22">
        <v>20</v>
      </c>
      <c r="Q2198" s="23" t="s">
        <v>186</v>
      </c>
      <c r="R2198" s="23"/>
      <c r="S2198" s="23"/>
      <c r="T2198" s="23"/>
      <c r="U2198" s="23"/>
      <c r="V2198" s="23" t="s">
        <v>187</v>
      </c>
      <c r="W2198" s="23" t="s">
        <v>188</v>
      </c>
      <c r="X2198" s="23" t="s">
        <v>189</v>
      </c>
      <c r="Y2198" s="22">
        <v>0</v>
      </c>
      <c r="Z2198" s="23" t="s">
        <v>190</v>
      </c>
      <c r="AA2198" s="23" t="s">
        <v>191</v>
      </c>
      <c r="AB2198" s="23" t="s">
        <v>190</v>
      </c>
      <c r="AC2198" s="23" t="s">
        <v>192</v>
      </c>
      <c r="AD2198" s="23" t="s">
        <v>281</v>
      </c>
      <c r="AE2198" s="23" t="s">
        <v>85</v>
      </c>
      <c r="AF2198" s="23" t="s">
        <v>190</v>
      </c>
      <c r="AG2198" s="23" t="s">
        <v>269</v>
      </c>
      <c r="AH2198" s="23" t="s">
        <v>700</v>
      </c>
      <c r="AI2198" s="23" t="s">
        <v>701</v>
      </c>
      <c r="AJ2198" s="23" t="b">
        <v>0</v>
      </c>
      <c r="AK2198" s="3">
        <v>116</v>
      </c>
      <c r="AL2198" s="3">
        <v>2968</v>
      </c>
      <c r="AM2198" s="3">
        <v>5450</v>
      </c>
      <c r="AN2198" s="24">
        <v>45536.42371678241</v>
      </c>
      <c r="AO2198" s="24">
        <v>45536.42371678241</v>
      </c>
      <c r="AP2198">
        <v>9</v>
      </c>
      <c r="AQ2198" t="s">
        <v>194</v>
      </c>
      <c r="AR2198">
        <v>244.42371678241034</v>
      </c>
      <c r="AS2198" t="s">
        <v>195</v>
      </c>
      <c r="AT2198" t="s">
        <v>223</v>
      </c>
      <c r="AU2198" t="s">
        <v>197</v>
      </c>
      <c r="AV2198" t="s">
        <v>197</v>
      </c>
      <c r="AW2198" t="s">
        <v>223</v>
      </c>
      <c r="AX2198" t="s">
        <v>197</v>
      </c>
      <c r="AY2198" t="s">
        <v>197</v>
      </c>
    </row>
    <row r="2199" spans="1:51" x14ac:dyDescent="0.45">
      <c r="A2199" s="22">
        <v>872389</v>
      </c>
      <c r="B2199" s="6">
        <v>45536</v>
      </c>
      <c r="C2199" s="22">
        <v>94000</v>
      </c>
      <c r="D2199" s="22">
        <v>121089</v>
      </c>
      <c r="E2199" s="22"/>
      <c r="F2199" s="22">
        <v>0</v>
      </c>
      <c r="G2199" s="22">
        <v>11376</v>
      </c>
      <c r="H2199" s="22">
        <v>5</v>
      </c>
      <c r="I2199" s="22"/>
      <c r="J2199" s="22">
        <v>762</v>
      </c>
      <c r="K2199" s="22">
        <v>101276</v>
      </c>
      <c r="L2199" s="23" t="s">
        <v>828</v>
      </c>
      <c r="M2199" s="23"/>
      <c r="N2199" s="23" t="s">
        <v>184</v>
      </c>
      <c r="O2199" s="23" t="s">
        <v>481</v>
      </c>
      <c r="P2199" s="22">
        <v>20</v>
      </c>
      <c r="Q2199" s="23" t="s">
        <v>186</v>
      </c>
      <c r="R2199" s="23"/>
      <c r="S2199" s="23"/>
      <c r="T2199" s="23"/>
      <c r="U2199" s="23"/>
      <c r="V2199" s="23" t="s">
        <v>187</v>
      </c>
      <c r="W2199" s="23" t="s">
        <v>188</v>
      </c>
      <c r="X2199" s="23" t="s">
        <v>189</v>
      </c>
      <c r="Y2199" s="22">
        <v>0</v>
      </c>
      <c r="Z2199" s="23" t="s">
        <v>190</v>
      </c>
      <c r="AA2199" s="23" t="s">
        <v>191</v>
      </c>
      <c r="AB2199" s="23" t="s">
        <v>190</v>
      </c>
      <c r="AC2199" s="23" t="s">
        <v>192</v>
      </c>
      <c r="AD2199" s="23" t="s">
        <v>281</v>
      </c>
      <c r="AE2199" s="23" t="s">
        <v>85</v>
      </c>
      <c r="AF2199" s="23" t="s">
        <v>190</v>
      </c>
      <c r="AG2199" s="23" t="s">
        <v>269</v>
      </c>
      <c r="AH2199" s="23" t="s">
        <v>700</v>
      </c>
      <c r="AI2199" s="23" t="s">
        <v>701</v>
      </c>
      <c r="AJ2199" s="23" t="b">
        <v>0</v>
      </c>
      <c r="AK2199" s="3">
        <v>111</v>
      </c>
      <c r="AL2199" s="3">
        <v>2968</v>
      </c>
      <c r="AM2199" s="3">
        <v>4796</v>
      </c>
      <c r="AN2199" s="24">
        <v>45536.291767052469</v>
      </c>
      <c r="AO2199" s="24">
        <v>45536.291767052469</v>
      </c>
      <c r="AP2199">
        <v>9</v>
      </c>
      <c r="AQ2199" t="s">
        <v>194</v>
      </c>
      <c r="AR2199">
        <v>244.29176705246937</v>
      </c>
      <c r="AS2199" t="s">
        <v>195</v>
      </c>
      <c r="AT2199" t="s">
        <v>408</v>
      </c>
      <c r="AU2199" t="s">
        <v>197</v>
      </c>
      <c r="AV2199" t="s">
        <v>197</v>
      </c>
      <c r="AW2199" t="s">
        <v>408</v>
      </c>
      <c r="AX2199" t="s">
        <v>197</v>
      </c>
      <c r="AY2199" t="s">
        <v>197</v>
      </c>
    </row>
    <row r="2200" spans="1:51" x14ac:dyDescent="0.45">
      <c r="A2200" s="22">
        <v>872441</v>
      </c>
      <c r="B2200" s="6">
        <v>45536</v>
      </c>
      <c r="C2200" s="22">
        <v>94000</v>
      </c>
      <c r="D2200" s="22">
        <v>104872</v>
      </c>
      <c r="E2200" s="22"/>
      <c r="F2200" s="22">
        <v>0</v>
      </c>
      <c r="G2200" s="22">
        <v>11382</v>
      </c>
      <c r="H2200" s="22">
        <v>8</v>
      </c>
      <c r="I2200" s="22"/>
      <c r="J2200" s="22">
        <v>762</v>
      </c>
      <c r="K2200" s="22">
        <v>101276</v>
      </c>
      <c r="L2200" s="23" t="s">
        <v>828</v>
      </c>
      <c r="M2200" s="23"/>
      <c r="N2200" s="23" t="s">
        <v>184</v>
      </c>
      <c r="O2200" s="23" t="s">
        <v>481</v>
      </c>
      <c r="P2200" s="22">
        <v>20</v>
      </c>
      <c r="Q2200" s="23" t="s">
        <v>186</v>
      </c>
      <c r="R2200" s="23"/>
      <c r="S2200" s="23"/>
      <c r="T2200" s="23"/>
      <c r="U2200" s="23"/>
      <c r="V2200" s="23" t="s">
        <v>187</v>
      </c>
      <c r="W2200" s="23" t="s">
        <v>188</v>
      </c>
      <c r="X2200" s="23" t="s">
        <v>189</v>
      </c>
      <c r="Y2200" s="22">
        <v>0</v>
      </c>
      <c r="Z2200" s="23" t="s">
        <v>190</v>
      </c>
      <c r="AA2200" s="23" t="s">
        <v>191</v>
      </c>
      <c r="AB2200" s="23" t="s">
        <v>190</v>
      </c>
      <c r="AC2200" s="23" t="s">
        <v>192</v>
      </c>
      <c r="AD2200" s="23" t="s">
        <v>281</v>
      </c>
      <c r="AE2200" s="23" t="s">
        <v>85</v>
      </c>
      <c r="AF2200" s="23" t="s">
        <v>190</v>
      </c>
      <c r="AG2200" s="23" t="s">
        <v>269</v>
      </c>
      <c r="AH2200" s="23" t="s">
        <v>700</v>
      </c>
      <c r="AI2200" s="23" t="s">
        <v>701</v>
      </c>
      <c r="AJ2200" s="23" t="b">
        <v>0</v>
      </c>
      <c r="AK2200" s="3">
        <v>112</v>
      </c>
      <c r="AL2200" s="3">
        <v>2968</v>
      </c>
      <c r="AM2200" s="3">
        <v>4831</v>
      </c>
      <c r="AN2200" s="24">
        <v>45536.298717824073</v>
      </c>
      <c r="AO2200" s="24">
        <v>45536.298717824073</v>
      </c>
      <c r="AP2200">
        <v>9</v>
      </c>
      <c r="AQ2200" t="s">
        <v>194</v>
      </c>
      <c r="AR2200">
        <v>244.29871782407281</v>
      </c>
      <c r="AS2200" t="s">
        <v>195</v>
      </c>
      <c r="AT2200" t="s">
        <v>408</v>
      </c>
      <c r="AU2200" t="s">
        <v>197</v>
      </c>
      <c r="AV2200" t="s">
        <v>197</v>
      </c>
      <c r="AW2200" t="s">
        <v>408</v>
      </c>
      <c r="AX2200" t="s">
        <v>197</v>
      </c>
      <c r="AY2200" t="s">
        <v>197</v>
      </c>
    </row>
    <row r="2201" spans="1:51" x14ac:dyDescent="0.45">
      <c r="A2201" s="22">
        <v>872486</v>
      </c>
      <c r="B2201" s="6">
        <v>45536</v>
      </c>
      <c r="C2201" s="22">
        <v>94000</v>
      </c>
      <c r="D2201" s="22">
        <v>107922</v>
      </c>
      <c r="E2201" s="22"/>
      <c r="F2201" s="22">
        <v>0</v>
      </c>
      <c r="G2201" s="22">
        <v>11358</v>
      </c>
      <c r="H2201" s="22">
        <v>5</v>
      </c>
      <c r="I2201" s="22"/>
      <c r="J2201" s="22">
        <v>762</v>
      </c>
      <c r="K2201" s="22">
        <v>101276</v>
      </c>
      <c r="L2201" s="23" t="s">
        <v>828</v>
      </c>
      <c r="M2201" s="23"/>
      <c r="N2201" s="23" t="s">
        <v>184</v>
      </c>
      <c r="O2201" s="23" t="s">
        <v>481</v>
      </c>
      <c r="P2201" s="22">
        <v>20</v>
      </c>
      <c r="Q2201" s="23" t="s">
        <v>186</v>
      </c>
      <c r="R2201" s="23"/>
      <c r="S2201" s="23"/>
      <c r="T2201" s="23"/>
      <c r="U2201" s="23"/>
      <c r="V2201" s="23" t="s">
        <v>187</v>
      </c>
      <c r="W2201" s="23" t="s">
        <v>188</v>
      </c>
      <c r="X2201" s="23" t="s">
        <v>189</v>
      </c>
      <c r="Y2201" s="22">
        <v>0</v>
      </c>
      <c r="Z2201" s="23" t="s">
        <v>190</v>
      </c>
      <c r="AA2201" s="23" t="s">
        <v>191</v>
      </c>
      <c r="AB2201" s="23" t="s">
        <v>190</v>
      </c>
      <c r="AC2201" s="23" t="s">
        <v>192</v>
      </c>
      <c r="AD2201" s="23" t="s">
        <v>281</v>
      </c>
      <c r="AE2201" s="23" t="s">
        <v>85</v>
      </c>
      <c r="AF2201" s="23" t="s">
        <v>190</v>
      </c>
      <c r="AG2201" s="23" t="s">
        <v>269</v>
      </c>
      <c r="AH2201" s="23" t="s">
        <v>700</v>
      </c>
      <c r="AI2201" s="23" t="s">
        <v>701</v>
      </c>
      <c r="AJ2201" s="23" t="b">
        <v>0</v>
      </c>
      <c r="AK2201" s="3">
        <v>116</v>
      </c>
      <c r="AL2201" s="3">
        <v>2968</v>
      </c>
      <c r="AM2201" s="3">
        <v>4875</v>
      </c>
      <c r="AN2201" s="24">
        <v>45536.305656288583</v>
      </c>
      <c r="AO2201" s="24">
        <v>45536.305656288583</v>
      </c>
      <c r="AP2201">
        <v>9</v>
      </c>
      <c r="AQ2201" t="s">
        <v>194</v>
      </c>
      <c r="AR2201">
        <v>244.30565628858312</v>
      </c>
      <c r="AS2201" t="s">
        <v>195</v>
      </c>
      <c r="AT2201" t="s">
        <v>408</v>
      </c>
      <c r="AU2201" t="s">
        <v>197</v>
      </c>
      <c r="AV2201" t="s">
        <v>197</v>
      </c>
      <c r="AW2201" t="s">
        <v>408</v>
      </c>
      <c r="AX2201" t="s">
        <v>197</v>
      </c>
      <c r="AY2201" t="s">
        <v>197</v>
      </c>
    </row>
    <row r="2202" spans="1:51" x14ac:dyDescent="0.45">
      <c r="A2202" s="22">
        <v>872703</v>
      </c>
      <c r="B2202" s="6">
        <v>45536</v>
      </c>
      <c r="C2202" s="22">
        <v>94000</v>
      </c>
      <c r="D2202" s="22">
        <v>109360</v>
      </c>
      <c r="E2202" s="22"/>
      <c r="F2202" s="22">
        <v>0</v>
      </c>
      <c r="G2202" s="22">
        <v>13035</v>
      </c>
      <c r="H2202" s="22">
        <v>7</v>
      </c>
      <c r="I2202" s="22"/>
      <c r="J2202" s="22">
        <v>866</v>
      </c>
      <c r="K2202" s="22">
        <v>101276</v>
      </c>
      <c r="L2202" s="23" t="s">
        <v>828</v>
      </c>
      <c r="M2202" s="23"/>
      <c r="N2202" s="23" t="s">
        <v>184</v>
      </c>
      <c r="O2202" s="23" t="s">
        <v>481</v>
      </c>
      <c r="P2202" s="22">
        <v>20</v>
      </c>
      <c r="Q2202" s="23" t="s">
        <v>186</v>
      </c>
      <c r="R2202" s="23"/>
      <c r="S2202" s="23"/>
      <c r="T2202" s="23"/>
      <c r="U2202" s="23"/>
      <c r="V2202" s="23" t="s">
        <v>187</v>
      </c>
      <c r="W2202" s="23" t="s">
        <v>188</v>
      </c>
      <c r="X2202" s="23" t="s">
        <v>189</v>
      </c>
      <c r="Y2202" s="22">
        <v>0</v>
      </c>
      <c r="Z2202" s="23" t="s">
        <v>190</v>
      </c>
      <c r="AA2202" s="23" t="s">
        <v>191</v>
      </c>
      <c r="AB2202" s="23" t="s">
        <v>190</v>
      </c>
      <c r="AC2202" s="23" t="s">
        <v>192</v>
      </c>
      <c r="AD2202" s="23" t="s">
        <v>281</v>
      </c>
      <c r="AE2202" s="23" t="s">
        <v>85</v>
      </c>
      <c r="AF2202" s="23" t="s">
        <v>190</v>
      </c>
      <c r="AG2202" s="23" t="s">
        <v>269</v>
      </c>
      <c r="AH2202" s="23" t="s">
        <v>700</v>
      </c>
      <c r="AI2202" s="23" t="s">
        <v>701</v>
      </c>
      <c r="AJ2202" s="23" t="b">
        <v>0</v>
      </c>
      <c r="AK2202" s="3">
        <v>60</v>
      </c>
      <c r="AL2202" s="3">
        <v>2968</v>
      </c>
      <c r="AM2202" s="3">
        <v>5074</v>
      </c>
      <c r="AN2202" s="24">
        <v>45536.361214197532</v>
      </c>
      <c r="AO2202" s="24">
        <v>45536.361214197532</v>
      </c>
      <c r="AP2202">
        <v>9</v>
      </c>
      <c r="AQ2202" t="s">
        <v>194</v>
      </c>
      <c r="AR2202">
        <v>244.36121419753181</v>
      </c>
      <c r="AS2202" t="s">
        <v>195</v>
      </c>
      <c r="AT2202" t="s">
        <v>308</v>
      </c>
      <c r="AU2202" t="s">
        <v>197</v>
      </c>
      <c r="AV2202" t="s">
        <v>197</v>
      </c>
      <c r="AW2202" t="s">
        <v>308</v>
      </c>
      <c r="AX2202" t="s">
        <v>197</v>
      </c>
      <c r="AY2202" t="s">
        <v>197</v>
      </c>
    </row>
    <row r="2203" spans="1:51" x14ac:dyDescent="0.45">
      <c r="A2203" s="22">
        <v>872725</v>
      </c>
      <c r="B2203" s="6">
        <v>45536</v>
      </c>
      <c r="C2203" s="22">
        <v>94000</v>
      </c>
      <c r="D2203" s="22">
        <v>157243</v>
      </c>
      <c r="E2203" s="22"/>
      <c r="F2203" s="22">
        <v>0</v>
      </c>
      <c r="G2203" s="22">
        <v>13036</v>
      </c>
      <c r="H2203" s="22">
        <v>6</v>
      </c>
      <c r="I2203" s="22"/>
      <c r="J2203" s="22">
        <v>866</v>
      </c>
      <c r="K2203" s="22">
        <v>101276</v>
      </c>
      <c r="L2203" s="23" t="s">
        <v>828</v>
      </c>
      <c r="M2203" s="23"/>
      <c r="N2203" s="23" t="s">
        <v>184</v>
      </c>
      <c r="O2203" s="23" t="s">
        <v>481</v>
      </c>
      <c r="P2203" s="22">
        <v>20</v>
      </c>
      <c r="Q2203" s="23" t="s">
        <v>186</v>
      </c>
      <c r="R2203" s="23"/>
      <c r="S2203" s="23"/>
      <c r="T2203" s="23"/>
      <c r="U2203" s="23"/>
      <c r="V2203" s="23" t="s">
        <v>187</v>
      </c>
      <c r="W2203" s="23" t="s">
        <v>188</v>
      </c>
      <c r="X2203" s="23" t="s">
        <v>189</v>
      </c>
      <c r="Y2203" s="22">
        <v>0</v>
      </c>
      <c r="Z2203" s="23" t="s">
        <v>190</v>
      </c>
      <c r="AA2203" s="23" t="s">
        <v>191</v>
      </c>
      <c r="AB2203" s="23" t="s">
        <v>190</v>
      </c>
      <c r="AC2203" s="23" t="s">
        <v>192</v>
      </c>
      <c r="AD2203" s="23" t="s">
        <v>281</v>
      </c>
      <c r="AE2203" s="23" t="s">
        <v>85</v>
      </c>
      <c r="AF2203" s="23" t="s">
        <v>190</v>
      </c>
      <c r="AG2203" s="23" t="s">
        <v>269</v>
      </c>
      <c r="AH2203" s="23" t="s">
        <v>700</v>
      </c>
      <c r="AI2203" s="23" t="s">
        <v>701</v>
      </c>
      <c r="AJ2203" s="23" t="b">
        <v>0</v>
      </c>
      <c r="AK2203" s="3">
        <v>113</v>
      </c>
      <c r="AL2203" s="3">
        <v>2968</v>
      </c>
      <c r="AM2203" s="3">
        <v>5093</v>
      </c>
      <c r="AN2203" s="24">
        <v>45536.375091319445</v>
      </c>
      <c r="AO2203" s="24">
        <v>45536.375091319445</v>
      </c>
      <c r="AP2203">
        <v>9</v>
      </c>
      <c r="AQ2203" t="s">
        <v>194</v>
      </c>
      <c r="AR2203">
        <v>244.37509131944535</v>
      </c>
      <c r="AS2203" t="s">
        <v>195</v>
      </c>
      <c r="AT2203" t="s">
        <v>238</v>
      </c>
      <c r="AU2203" t="s">
        <v>197</v>
      </c>
      <c r="AV2203" t="s">
        <v>220</v>
      </c>
      <c r="AW2203" t="s">
        <v>238</v>
      </c>
      <c r="AX2203" t="s">
        <v>197</v>
      </c>
      <c r="AY2203" t="s">
        <v>220</v>
      </c>
    </row>
    <row r="2204" spans="1:51" x14ac:dyDescent="0.45">
      <c r="A2204" s="22">
        <v>874819</v>
      </c>
      <c r="B2204" s="6">
        <v>45536</v>
      </c>
      <c r="C2204" s="22">
        <v>94000</v>
      </c>
      <c r="D2204" s="22">
        <v>137193</v>
      </c>
      <c r="E2204" s="22"/>
      <c r="F2204" s="22">
        <v>0</v>
      </c>
      <c r="G2204" s="22">
        <v>16878</v>
      </c>
      <c r="H2204" s="22">
        <v>4</v>
      </c>
      <c r="I2204" s="22"/>
      <c r="J2204" s="22">
        <v>1107</v>
      </c>
      <c r="K2204" s="22">
        <v>101276</v>
      </c>
      <c r="L2204" s="23" t="s">
        <v>828</v>
      </c>
      <c r="M2204" s="23"/>
      <c r="N2204" s="23" t="s">
        <v>184</v>
      </c>
      <c r="O2204" s="23" t="s">
        <v>481</v>
      </c>
      <c r="P2204" s="22">
        <v>20</v>
      </c>
      <c r="Q2204" s="23" t="s">
        <v>186</v>
      </c>
      <c r="R2204" s="23"/>
      <c r="S2204" s="23"/>
      <c r="T2204" s="23"/>
      <c r="U2204" s="23"/>
      <c r="V2204" s="23" t="s">
        <v>187</v>
      </c>
      <c r="W2204" s="23" t="s">
        <v>188</v>
      </c>
      <c r="X2204" s="23" t="s">
        <v>189</v>
      </c>
      <c r="Y2204" s="22">
        <v>0</v>
      </c>
      <c r="Z2204" s="23" t="s">
        <v>190</v>
      </c>
      <c r="AA2204" s="23" t="s">
        <v>191</v>
      </c>
      <c r="AB2204" s="23" t="s">
        <v>190</v>
      </c>
      <c r="AC2204" s="23" t="s">
        <v>192</v>
      </c>
      <c r="AD2204" s="23" t="s">
        <v>281</v>
      </c>
      <c r="AE2204" s="23" t="s">
        <v>85</v>
      </c>
      <c r="AF2204" s="23" t="s">
        <v>190</v>
      </c>
      <c r="AG2204" s="23" t="s">
        <v>269</v>
      </c>
      <c r="AH2204" s="23" t="s">
        <v>700</v>
      </c>
      <c r="AI2204" s="23" t="s">
        <v>701</v>
      </c>
      <c r="AJ2204" s="23" t="b">
        <v>0</v>
      </c>
      <c r="AK2204" s="3">
        <v>62</v>
      </c>
      <c r="AL2204" s="3">
        <v>2968</v>
      </c>
      <c r="AM2204" s="3">
        <v>6797</v>
      </c>
      <c r="AN2204" s="24">
        <v>45536.833430169754</v>
      </c>
      <c r="AO2204" s="24">
        <v>45536.833430169754</v>
      </c>
      <c r="AP2204">
        <v>9</v>
      </c>
      <c r="AQ2204" t="s">
        <v>194</v>
      </c>
      <c r="AR2204">
        <v>244.83343016975414</v>
      </c>
      <c r="AS2204" t="s">
        <v>195</v>
      </c>
      <c r="AT2204" t="s">
        <v>236</v>
      </c>
      <c r="AU2204" t="s">
        <v>197</v>
      </c>
      <c r="AV2204" t="s">
        <v>220</v>
      </c>
      <c r="AW2204" t="s">
        <v>236</v>
      </c>
      <c r="AX2204" t="s">
        <v>197</v>
      </c>
      <c r="AY2204" t="s">
        <v>220</v>
      </c>
    </row>
    <row r="2205" spans="1:51" x14ac:dyDescent="0.45">
      <c r="A2205" s="22">
        <v>874856</v>
      </c>
      <c r="B2205" s="6">
        <v>45536</v>
      </c>
      <c r="C2205" s="22">
        <v>94000</v>
      </c>
      <c r="D2205" s="22">
        <v>142203</v>
      </c>
      <c r="E2205" s="22"/>
      <c r="F2205" s="22">
        <v>0</v>
      </c>
      <c r="G2205" s="22">
        <v>16872</v>
      </c>
      <c r="H2205" s="22">
        <v>4</v>
      </c>
      <c r="I2205" s="22"/>
      <c r="J2205" s="22">
        <v>1107</v>
      </c>
      <c r="K2205" s="22">
        <v>101276</v>
      </c>
      <c r="L2205" s="23" t="s">
        <v>828</v>
      </c>
      <c r="M2205" s="23"/>
      <c r="N2205" s="23" t="s">
        <v>184</v>
      </c>
      <c r="O2205" s="23" t="s">
        <v>481</v>
      </c>
      <c r="P2205" s="22">
        <v>20</v>
      </c>
      <c r="Q2205" s="23" t="s">
        <v>186</v>
      </c>
      <c r="R2205" s="23"/>
      <c r="S2205" s="23"/>
      <c r="T2205" s="23"/>
      <c r="U2205" s="23"/>
      <c r="V2205" s="23" t="s">
        <v>187</v>
      </c>
      <c r="W2205" s="23" t="s">
        <v>188</v>
      </c>
      <c r="X2205" s="23" t="s">
        <v>189</v>
      </c>
      <c r="Y2205" s="22">
        <v>0</v>
      </c>
      <c r="Z2205" s="23" t="s">
        <v>190</v>
      </c>
      <c r="AA2205" s="23" t="s">
        <v>191</v>
      </c>
      <c r="AB2205" s="23" t="s">
        <v>190</v>
      </c>
      <c r="AC2205" s="23" t="s">
        <v>192</v>
      </c>
      <c r="AD2205" s="23" t="s">
        <v>281</v>
      </c>
      <c r="AE2205" s="23" t="s">
        <v>85</v>
      </c>
      <c r="AF2205" s="23" t="s">
        <v>190</v>
      </c>
      <c r="AG2205" s="23" t="s">
        <v>269</v>
      </c>
      <c r="AH2205" s="23" t="s">
        <v>700</v>
      </c>
      <c r="AI2205" s="23" t="s">
        <v>701</v>
      </c>
      <c r="AJ2205" s="23" t="b">
        <v>0</v>
      </c>
      <c r="AK2205" s="3">
        <v>60</v>
      </c>
      <c r="AL2205" s="3">
        <v>2968</v>
      </c>
      <c r="AM2205" s="3">
        <v>6834</v>
      </c>
      <c r="AN2205" s="24">
        <v>45536.86815574846</v>
      </c>
      <c r="AO2205" s="24">
        <v>45536.86815574846</v>
      </c>
      <c r="AP2205">
        <v>9</v>
      </c>
      <c r="AQ2205" t="s">
        <v>194</v>
      </c>
      <c r="AR2205">
        <v>244.86815574845969</v>
      </c>
      <c r="AS2205" t="s">
        <v>195</v>
      </c>
      <c r="AT2205" t="s">
        <v>236</v>
      </c>
      <c r="AU2205" t="s">
        <v>197</v>
      </c>
      <c r="AV2205" t="s">
        <v>197</v>
      </c>
      <c r="AW2205" t="s">
        <v>236</v>
      </c>
      <c r="AX2205" t="s">
        <v>197</v>
      </c>
      <c r="AY2205" t="s">
        <v>197</v>
      </c>
    </row>
    <row r="2206" spans="1:51" x14ac:dyDescent="0.45">
      <c r="A2206" s="22">
        <v>874711</v>
      </c>
      <c r="B2206" s="6">
        <v>45536</v>
      </c>
      <c r="C2206" s="22">
        <v>94000</v>
      </c>
      <c r="D2206" s="22">
        <v>154732</v>
      </c>
      <c r="E2206" s="22"/>
      <c r="F2206" s="22">
        <v>0</v>
      </c>
      <c r="G2206" s="22">
        <v>16849</v>
      </c>
      <c r="H2206" s="22">
        <v>4</v>
      </c>
      <c r="I2206" s="22"/>
      <c r="J2206" s="22">
        <v>1107</v>
      </c>
      <c r="K2206" s="22">
        <v>101276</v>
      </c>
      <c r="L2206" s="23" t="s">
        <v>828</v>
      </c>
      <c r="M2206" s="23"/>
      <c r="N2206" s="23" t="s">
        <v>184</v>
      </c>
      <c r="O2206" s="23" t="s">
        <v>481</v>
      </c>
      <c r="P2206" s="22">
        <v>20</v>
      </c>
      <c r="Q2206" s="23" t="s">
        <v>186</v>
      </c>
      <c r="R2206" s="23"/>
      <c r="S2206" s="23"/>
      <c r="T2206" s="23"/>
      <c r="U2206" s="23"/>
      <c r="V2206" s="23" t="s">
        <v>187</v>
      </c>
      <c r="W2206" s="23" t="s">
        <v>188</v>
      </c>
      <c r="X2206" s="23" t="s">
        <v>189</v>
      </c>
      <c r="Y2206" s="22">
        <v>0</v>
      </c>
      <c r="Z2206" s="23" t="s">
        <v>190</v>
      </c>
      <c r="AA2206" s="23" t="s">
        <v>191</v>
      </c>
      <c r="AB2206" s="23" t="s">
        <v>190</v>
      </c>
      <c r="AC2206" s="23" t="s">
        <v>192</v>
      </c>
      <c r="AD2206" s="23" t="s">
        <v>281</v>
      </c>
      <c r="AE2206" s="23" t="s">
        <v>85</v>
      </c>
      <c r="AF2206" s="23" t="s">
        <v>190</v>
      </c>
      <c r="AG2206" s="23" t="s">
        <v>269</v>
      </c>
      <c r="AH2206" s="23" t="s">
        <v>700</v>
      </c>
      <c r="AI2206" s="23" t="s">
        <v>701</v>
      </c>
      <c r="AJ2206" s="23" t="b">
        <v>0</v>
      </c>
      <c r="AK2206" s="3">
        <v>61</v>
      </c>
      <c r="AL2206" s="3">
        <v>2968</v>
      </c>
      <c r="AM2206" s="3">
        <v>6710</v>
      </c>
      <c r="AN2206" s="24">
        <v>45536.764006288577</v>
      </c>
      <c r="AO2206" s="24">
        <v>45536.764006288577</v>
      </c>
      <c r="AP2206">
        <v>9</v>
      </c>
      <c r="AQ2206" t="s">
        <v>194</v>
      </c>
      <c r="AR2206">
        <v>244.76400628857664</v>
      </c>
      <c r="AS2206" t="s">
        <v>195</v>
      </c>
      <c r="AT2206" t="s">
        <v>230</v>
      </c>
      <c r="AU2206" t="s">
        <v>197</v>
      </c>
      <c r="AV2206" t="s">
        <v>223</v>
      </c>
      <c r="AW2206" t="s">
        <v>230</v>
      </c>
      <c r="AX2206" t="s">
        <v>197</v>
      </c>
      <c r="AY2206" t="s">
        <v>223</v>
      </c>
    </row>
    <row r="2207" spans="1:51" x14ac:dyDescent="0.45">
      <c r="A2207" s="22">
        <v>874681</v>
      </c>
      <c r="B2207" s="6">
        <v>45536</v>
      </c>
      <c r="C2207" s="22">
        <v>94000</v>
      </c>
      <c r="D2207" s="22">
        <v>138760</v>
      </c>
      <c r="E2207" s="22"/>
      <c r="F2207" s="22">
        <v>0</v>
      </c>
      <c r="G2207" s="22">
        <v>16885</v>
      </c>
      <c r="H2207" s="22">
        <v>3</v>
      </c>
      <c r="I2207" s="22"/>
      <c r="J2207" s="22">
        <v>1107</v>
      </c>
      <c r="K2207" s="22">
        <v>101276</v>
      </c>
      <c r="L2207" s="23" t="s">
        <v>828</v>
      </c>
      <c r="M2207" s="23"/>
      <c r="N2207" s="23" t="s">
        <v>184</v>
      </c>
      <c r="O2207" s="23" t="s">
        <v>481</v>
      </c>
      <c r="P2207" s="22">
        <v>20</v>
      </c>
      <c r="Q2207" s="23" t="s">
        <v>186</v>
      </c>
      <c r="R2207" s="23"/>
      <c r="S2207" s="23"/>
      <c r="T2207" s="23"/>
      <c r="U2207" s="23"/>
      <c r="V2207" s="23" t="s">
        <v>187</v>
      </c>
      <c r="W2207" s="23" t="s">
        <v>188</v>
      </c>
      <c r="X2207" s="23" t="s">
        <v>189</v>
      </c>
      <c r="Y2207" s="22">
        <v>0</v>
      </c>
      <c r="Z2207" s="23" t="s">
        <v>190</v>
      </c>
      <c r="AA2207" s="23" t="s">
        <v>191</v>
      </c>
      <c r="AB2207" s="23" t="s">
        <v>190</v>
      </c>
      <c r="AC2207" s="23" t="s">
        <v>192</v>
      </c>
      <c r="AD2207" s="23" t="s">
        <v>281</v>
      </c>
      <c r="AE2207" s="23" t="s">
        <v>85</v>
      </c>
      <c r="AF2207" s="23" t="s">
        <v>190</v>
      </c>
      <c r="AG2207" s="23" t="s">
        <v>269</v>
      </c>
      <c r="AH2207" s="23" t="s">
        <v>700</v>
      </c>
      <c r="AI2207" s="23" t="s">
        <v>701</v>
      </c>
      <c r="AJ2207" s="23" t="b">
        <v>0</v>
      </c>
      <c r="AK2207" s="3">
        <v>119</v>
      </c>
      <c r="AL2207" s="3">
        <v>2968</v>
      </c>
      <c r="AM2207" s="3">
        <v>6683</v>
      </c>
      <c r="AN2207" s="24">
        <v>45536.743146026238</v>
      </c>
      <c r="AO2207" s="24">
        <v>45536.743146026238</v>
      </c>
      <c r="AP2207">
        <v>9</v>
      </c>
      <c r="AQ2207" t="s">
        <v>194</v>
      </c>
      <c r="AR2207">
        <v>244.74314602623781</v>
      </c>
      <c r="AS2207" t="s">
        <v>195</v>
      </c>
      <c r="AT2207" t="s">
        <v>229</v>
      </c>
      <c r="AU2207" t="s">
        <v>197</v>
      </c>
      <c r="AV2207" t="s">
        <v>220</v>
      </c>
      <c r="AW2207" t="s">
        <v>229</v>
      </c>
      <c r="AX2207" t="s">
        <v>197</v>
      </c>
      <c r="AY2207" t="s">
        <v>220</v>
      </c>
    </row>
    <row r="2208" spans="1:51" x14ac:dyDescent="0.45">
      <c r="A2208" s="22">
        <v>874764</v>
      </c>
      <c r="B2208" s="6">
        <v>45536</v>
      </c>
      <c r="C2208" s="22">
        <v>94000</v>
      </c>
      <c r="D2208" s="22">
        <v>213909</v>
      </c>
      <c r="E2208" s="22"/>
      <c r="F2208" s="22">
        <v>0</v>
      </c>
      <c r="G2208" s="22">
        <v>16880</v>
      </c>
      <c r="H2208" s="22">
        <v>4</v>
      </c>
      <c r="I2208" s="22"/>
      <c r="J2208" s="22">
        <v>1107</v>
      </c>
      <c r="K2208" s="22">
        <v>101276</v>
      </c>
      <c r="L2208" s="23" t="s">
        <v>828</v>
      </c>
      <c r="M2208" s="23"/>
      <c r="N2208" s="23" t="s">
        <v>184</v>
      </c>
      <c r="O2208" s="23" t="s">
        <v>481</v>
      </c>
      <c r="P2208" s="22">
        <v>20</v>
      </c>
      <c r="Q2208" s="23" t="s">
        <v>186</v>
      </c>
      <c r="R2208" s="23"/>
      <c r="S2208" s="23"/>
      <c r="T2208" s="23"/>
      <c r="U2208" s="23"/>
      <c r="V2208" s="23" t="s">
        <v>187</v>
      </c>
      <c r="W2208" s="23" t="s">
        <v>188</v>
      </c>
      <c r="X2208" s="23" t="s">
        <v>189</v>
      </c>
      <c r="Y2208" s="22">
        <v>0</v>
      </c>
      <c r="Z2208" s="23" t="s">
        <v>190</v>
      </c>
      <c r="AA2208" s="23" t="s">
        <v>191</v>
      </c>
      <c r="AB2208" s="23" t="s">
        <v>190</v>
      </c>
      <c r="AC2208" s="23" t="s">
        <v>192</v>
      </c>
      <c r="AD2208" s="23" t="s">
        <v>281</v>
      </c>
      <c r="AE2208" s="23" t="s">
        <v>85</v>
      </c>
      <c r="AF2208" s="23" t="s">
        <v>190</v>
      </c>
      <c r="AG2208" s="23" t="s">
        <v>269</v>
      </c>
      <c r="AH2208" s="23" t="s">
        <v>700</v>
      </c>
      <c r="AI2208" s="23" t="s">
        <v>701</v>
      </c>
      <c r="AJ2208" s="23" t="b">
        <v>0</v>
      </c>
      <c r="AK2208" s="3">
        <v>97</v>
      </c>
      <c r="AL2208" s="3">
        <v>2968</v>
      </c>
      <c r="AM2208" s="3">
        <v>6751</v>
      </c>
      <c r="AN2208" s="24">
        <v>45536.791794868826</v>
      </c>
      <c r="AO2208" s="24">
        <v>45536.791794868826</v>
      </c>
      <c r="AP2208">
        <v>9</v>
      </c>
      <c r="AQ2208" t="s">
        <v>194</v>
      </c>
      <c r="AR2208">
        <v>244.7917948688264</v>
      </c>
      <c r="AS2208" t="s">
        <v>195</v>
      </c>
      <c r="AT2208" t="s">
        <v>231</v>
      </c>
      <c r="AU2208" t="s">
        <v>197</v>
      </c>
      <c r="AV2208" t="s">
        <v>208</v>
      </c>
      <c r="AW2208" t="s">
        <v>231</v>
      </c>
      <c r="AX2208" t="s">
        <v>197</v>
      </c>
      <c r="AY2208" t="s">
        <v>208</v>
      </c>
    </row>
    <row r="2209" spans="1:51" x14ac:dyDescent="0.45">
      <c r="A2209" s="22">
        <v>874733</v>
      </c>
      <c r="B2209" s="6">
        <v>45536</v>
      </c>
      <c r="C2209" s="22">
        <v>94000</v>
      </c>
      <c r="D2209" s="22">
        <v>134302</v>
      </c>
      <c r="E2209" s="22"/>
      <c r="F2209" s="22">
        <v>0</v>
      </c>
      <c r="G2209" s="22">
        <v>16870</v>
      </c>
      <c r="H2209" s="22">
        <v>4</v>
      </c>
      <c r="I2209" s="22"/>
      <c r="J2209" s="22">
        <v>1107</v>
      </c>
      <c r="K2209" s="22">
        <v>101276</v>
      </c>
      <c r="L2209" s="23" t="s">
        <v>828</v>
      </c>
      <c r="M2209" s="23"/>
      <c r="N2209" s="23" t="s">
        <v>184</v>
      </c>
      <c r="O2209" s="23" t="s">
        <v>481</v>
      </c>
      <c r="P2209" s="22">
        <v>20</v>
      </c>
      <c r="Q2209" s="23" t="s">
        <v>186</v>
      </c>
      <c r="R2209" s="23"/>
      <c r="S2209" s="23"/>
      <c r="T2209" s="23"/>
      <c r="U2209" s="23"/>
      <c r="V2209" s="23" t="s">
        <v>187</v>
      </c>
      <c r="W2209" s="23" t="s">
        <v>188</v>
      </c>
      <c r="X2209" s="23" t="s">
        <v>189</v>
      </c>
      <c r="Y2209" s="22">
        <v>0</v>
      </c>
      <c r="Z2209" s="23" t="s">
        <v>190</v>
      </c>
      <c r="AA2209" s="23" t="s">
        <v>191</v>
      </c>
      <c r="AB2209" s="23" t="s">
        <v>190</v>
      </c>
      <c r="AC2209" s="23" t="s">
        <v>192</v>
      </c>
      <c r="AD2209" s="23" t="s">
        <v>281</v>
      </c>
      <c r="AE2209" s="23" t="s">
        <v>85</v>
      </c>
      <c r="AF2209" s="23" t="s">
        <v>190</v>
      </c>
      <c r="AG2209" s="23" t="s">
        <v>269</v>
      </c>
      <c r="AH2209" s="23" t="s">
        <v>700</v>
      </c>
      <c r="AI2209" s="23" t="s">
        <v>701</v>
      </c>
      <c r="AJ2209" s="23" t="b">
        <v>0</v>
      </c>
      <c r="AK2209" s="3">
        <v>63</v>
      </c>
      <c r="AL2209" s="3">
        <v>2968</v>
      </c>
      <c r="AM2209" s="3">
        <v>6732</v>
      </c>
      <c r="AN2209" s="24">
        <v>45536.777874729938</v>
      </c>
      <c r="AO2209" s="24">
        <v>45536.777874729938</v>
      </c>
      <c r="AP2209">
        <v>9</v>
      </c>
      <c r="AQ2209" t="s">
        <v>194</v>
      </c>
      <c r="AR2209">
        <v>244.77787472993805</v>
      </c>
      <c r="AS2209" t="s">
        <v>195</v>
      </c>
      <c r="AT2209" t="s">
        <v>230</v>
      </c>
      <c r="AU2209" t="s">
        <v>197</v>
      </c>
      <c r="AV2209" t="s">
        <v>220</v>
      </c>
      <c r="AW2209" t="s">
        <v>230</v>
      </c>
      <c r="AX2209" t="s">
        <v>197</v>
      </c>
      <c r="AY2209" t="s">
        <v>220</v>
      </c>
    </row>
    <row r="2210" spans="1:51" x14ac:dyDescent="0.45">
      <c r="A2210" s="22">
        <v>874245</v>
      </c>
      <c r="B2210" s="6">
        <v>45536</v>
      </c>
      <c r="C2210" s="22">
        <v>94000</v>
      </c>
      <c r="D2210" s="22">
        <v>139338</v>
      </c>
      <c r="E2210" s="22"/>
      <c r="F2210" s="22">
        <v>0</v>
      </c>
      <c r="G2210" s="22">
        <v>16842</v>
      </c>
      <c r="H2210" s="22">
        <v>4</v>
      </c>
      <c r="I2210" s="22"/>
      <c r="J2210" s="22">
        <v>1106</v>
      </c>
      <c r="K2210" s="22">
        <v>101276</v>
      </c>
      <c r="L2210" s="23" t="s">
        <v>828</v>
      </c>
      <c r="M2210" s="23"/>
      <c r="N2210" s="23" t="s">
        <v>184</v>
      </c>
      <c r="O2210" s="23" t="s">
        <v>481</v>
      </c>
      <c r="P2210" s="22">
        <v>20</v>
      </c>
      <c r="Q2210" s="23" t="s">
        <v>186</v>
      </c>
      <c r="R2210" s="23"/>
      <c r="S2210" s="23"/>
      <c r="T2210" s="23"/>
      <c r="U2210" s="23"/>
      <c r="V2210" s="23" t="s">
        <v>187</v>
      </c>
      <c r="W2210" s="23" t="s">
        <v>188</v>
      </c>
      <c r="X2210" s="23" t="s">
        <v>189</v>
      </c>
      <c r="Y2210" s="22">
        <v>0</v>
      </c>
      <c r="Z2210" s="23" t="s">
        <v>190</v>
      </c>
      <c r="AA2210" s="23" t="s">
        <v>191</v>
      </c>
      <c r="AB2210" s="23" t="s">
        <v>190</v>
      </c>
      <c r="AC2210" s="23" t="s">
        <v>192</v>
      </c>
      <c r="AD2210" s="23" t="s">
        <v>281</v>
      </c>
      <c r="AE2210" s="23" t="s">
        <v>85</v>
      </c>
      <c r="AF2210" s="23" t="s">
        <v>190</v>
      </c>
      <c r="AG2210" s="23" t="s">
        <v>269</v>
      </c>
      <c r="AH2210" s="23" t="s">
        <v>700</v>
      </c>
      <c r="AI2210" s="23" t="s">
        <v>701</v>
      </c>
      <c r="AJ2210" s="23" t="b">
        <v>0</v>
      </c>
      <c r="AK2210" s="3">
        <v>123</v>
      </c>
      <c r="AL2210" s="3">
        <v>2968</v>
      </c>
      <c r="AM2210" s="3">
        <v>6338</v>
      </c>
      <c r="AN2210" s="24">
        <v>45536.66677974537</v>
      </c>
      <c r="AO2210" s="24">
        <v>45536.66677974537</v>
      </c>
      <c r="AP2210">
        <v>9</v>
      </c>
      <c r="AQ2210" t="s">
        <v>194</v>
      </c>
      <c r="AR2210">
        <v>244.66677974537015</v>
      </c>
      <c r="AS2210" t="s">
        <v>195</v>
      </c>
      <c r="AT2210" t="s">
        <v>198</v>
      </c>
      <c r="AU2210" t="s">
        <v>197</v>
      </c>
      <c r="AV2210" t="s">
        <v>223</v>
      </c>
      <c r="AW2210" t="s">
        <v>198</v>
      </c>
      <c r="AX2210" t="s">
        <v>197</v>
      </c>
      <c r="AY2210" t="s">
        <v>223</v>
      </c>
    </row>
    <row r="2211" spans="1:51" x14ac:dyDescent="0.45">
      <c r="A2211" s="22">
        <v>874517</v>
      </c>
      <c r="B2211" s="6">
        <v>45536</v>
      </c>
      <c r="C2211" s="22">
        <v>94000</v>
      </c>
      <c r="D2211" s="22">
        <v>144698</v>
      </c>
      <c r="E2211" s="22"/>
      <c r="F2211" s="22">
        <v>0</v>
      </c>
      <c r="G2211" s="22">
        <v>16879</v>
      </c>
      <c r="H2211" s="22">
        <v>5</v>
      </c>
      <c r="I2211" s="22"/>
      <c r="J2211" s="22">
        <v>1107</v>
      </c>
      <c r="K2211" s="22">
        <v>101276</v>
      </c>
      <c r="L2211" s="23" t="s">
        <v>828</v>
      </c>
      <c r="M2211" s="23"/>
      <c r="N2211" s="23" t="s">
        <v>184</v>
      </c>
      <c r="O2211" s="23" t="s">
        <v>481</v>
      </c>
      <c r="P2211" s="22">
        <v>20</v>
      </c>
      <c r="Q2211" s="23" t="s">
        <v>186</v>
      </c>
      <c r="R2211" s="23"/>
      <c r="S2211" s="23"/>
      <c r="T2211" s="23"/>
      <c r="U2211" s="23"/>
      <c r="V2211" s="23" t="s">
        <v>187</v>
      </c>
      <c r="W2211" s="23" t="s">
        <v>188</v>
      </c>
      <c r="X2211" s="23" t="s">
        <v>189</v>
      </c>
      <c r="Y2211" s="22">
        <v>0</v>
      </c>
      <c r="Z2211" s="23" t="s">
        <v>190</v>
      </c>
      <c r="AA2211" s="23" t="s">
        <v>191</v>
      </c>
      <c r="AB2211" s="23" t="s">
        <v>190</v>
      </c>
      <c r="AC2211" s="23" t="s">
        <v>192</v>
      </c>
      <c r="AD2211" s="23" t="s">
        <v>281</v>
      </c>
      <c r="AE2211" s="23" t="s">
        <v>85</v>
      </c>
      <c r="AF2211" s="23" t="s">
        <v>190</v>
      </c>
      <c r="AG2211" s="23" t="s">
        <v>269</v>
      </c>
      <c r="AH2211" s="23" t="s">
        <v>700</v>
      </c>
      <c r="AI2211" s="23" t="s">
        <v>701</v>
      </c>
      <c r="AJ2211" s="23" t="b">
        <v>0</v>
      </c>
      <c r="AK2211" s="3">
        <v>111</v>
      </c>
      <c r="AL2211" s="3">
        <v>2968</v>
      </c>
      <c r="AM2211" s="3">
        <v>6561</v>
      </c>
      <c r="AN2211" s="24">
        <v>45536.722324344133</v>
      </c>
      <c r="AO2211" s="24">
        <v>45536.722324344133</v>
      </c>
      <c r="AP2211">
        <v>9</v>
      </c>
      <c r="AQ2211" t="s">
        <v>194</v>
      </c>
      <c r="AR2211">
        <v>244.72232434413309</v>
      </c>
      <c r="AS2211" t="s">
        <v>195</v>
      </c>
      <c r="AT2211" t="s">
        <v>229</v>
      </c>
      <c r="AU2211" t="s">
        <v>197</v>
      </c>
      <c r="AV2211" t="s">
        <v>197</v>
      </c>
      <c r="AW2211" t="s">
        <v>229</v>
      </c>
      <c r="AX2211" t="s">
        <v>197</v>
      </c>
      <c r="AY2211" t="s">
        <v>197</v>
      </c>
    </row>
    <row r="2212" spans="1:51" x14ac:dyDescent="0.45">
      <c r="A2212" s="22">
        <v>873499</v>
      </c>
      <c r="B2212" s="6">
        <v>45536</v>
      </c>
      <c r="C2212" s="22">
        <v>94000</v>
      </c>
      <c r="D2212" s="22">
        <v>136769</v>
      </c>
      <c r="E2212" s="22"/>
      <c r="F2212" s="22">
        <v>0</v>
      </c>
      <c r="G2212" s="22">
        <v>16347</v>
      </c>
      <c r="H2212" s="22">
        <v>4</v>
      </c>
      <c r="I2212" s="22"/>
      <c r="J2212" s="22">
        <v>1075</v>
      </c>
      <c r="K2212" s="22">
        <v>101276</v>
      </c>
      <c r="L2212" s="23" t="s">
        <v>828</v>
      </c>
      <c r="M2212" s="23"/>
      <c r="N2212" s="23" t="s">
        <v>184</v>
      </c>
      <c r="O2212" s="23" t="s">
        <v>481</v>
      </c>
      <c r="P2212" s="22">
        <v>20</v>
      </c>
      <c r="Q2212" s="23" t="s">
        <v>186</v>
      </c>
      <c r="R2212" s="23"/>
      <c r="S2212" s="23"/>
      <c r="T2212" s="23"/>
      <c r="U2212" s="23"/>
      <c r="V2212" s="23" t="s">
        <v>187</v>
      </c>
      <c r="W2212" s="23" t="s">
        <v>188</v>
      </c>
      <c r="X2212" s="23" t="s">
        <v>189</v>
      </c>
      <c r="Y2212" s="22">
        <v>0</v>
      </c>
      <c r="Z2212" s="23" t="s">
        <v>190</v>
      </c>
      <c r="AA2212" s="23" t="s">
        <v>191</v>
      </c>
      <c r="AB2212" s="23" t="s">
        <v>190</v>
      </c>
      <c r="AC2212" s="23" t="s">
        <v>192</v>
      </c>
      <c r="AD2212" s="23" t="s">
        <v>281</v>
      </c>
      <c r="AE2212" s="23" t="s">
        <v>85</v>
      </c>
      <c r="AF2212" s="23" t="s">
        <v>190</v>
      </c>
      <c r="AG2212" s="23" t="s">
        <v>269</v>
      </c>
      <c r="AH2212" s="23" t="s">
        <v>700</v>
      </c>
      <c r="AI2212" s="23" t="s">
        <v>701</v>
      </c>
      <c r="AJ2212" s="23" t="b">
        <v>0</v>
      </c>
      <c r="AK2212" s="3">
        <v>97</v>
      </c>
      <c r="AL2212" s="3">
        <v>2968</v>
      </c>
      <c r="AM2212" s="3">
        <v>5692</v>
      </c>
      <c r="AN2212" s="24">
        <v>45536.534819714507</v>
      </c>
      <c r="AO2212" s="24">
        <v>45536.534819714507</v>
      </c>
      <c r="AP2212">
        <v>9</v>
      </c>
      <c r="AQ2212" t="s">
        <v>194</v>
      </c>
      <c r="AR2212">
        <v>244.53481971450674</v>
      </c>
      <c r="AS2212" t="s">
        <v>195</v>
      </c>
      <c r="AT2212" t="s">
        <v>207</v>
      </c>
      <c r="AU2212" t="s">
        <v>197</v>
      </c>
      <c r="AV2212" t="s">
        <v>220</v>
      </c>
      <c r="AW2212" t="s">
        <v>207</v>
      </c>
      <c r="AX2212" t="s">
        <v>197</v>
      </c>
      <c r="AY2212" t="s">
        <v>220</v>
      </c>
    </row>
    <row r="2213" spans="1:51" x14ac:dyDescent="0.45">
      <c r="A2213" s="22">
        <v>873546</v>
      </c>
      <c r="B2213" s="6">
        <v>45536</v>
      </c>
      <c r="C2213" s="22">
        <v>94000</v>
      </c>
      <c r="D2213" s="22">
        <v>166198</v>
      </c>
      <c r="E2213" s="22"/>
      <c r="F2213" s="22">
        <v>0</v>
      </c>
      <c r="G2213" s="22">
        <v>16343</v>
      </c>
      <c r="H2213" s="22">
        <v>5</v>
      </c>
      <c r="I2213" s="22"/>
      <c r="J2213" s="22">
        <v>1075</v>
      </c>
      <c r="K2213" s="22">
        <v>101276</v>
      </c>
      <c r="L2213" s="23" t="s">
        <v>828</v>
      </c>
      <c r="M2213" s="23"/>
      <c r="N2213" s="23" t="s">
        <v>184</v>
      </c>
      <c r="O2213" s="23" t="s">
        <v>481</v>
      </c>
      <c r="P2213" s="22">
        <v>20</v>
      </c>
      <c r="Q2213" s="23" t="s">
        <v>186</v>
      </c>
      <c r="R2213" s="23"/>
      <c r="S2213" s="23"/>
      <c r="T2213" s="23"/>
      <c r="U2213" s="23"/>
      <c r="V2213" s="23" t="s">
        <v>187</v>
      </c>
      <c r="W2213" s="23" t="s">
        <v>188</v>
      </c>
      <c r="X2213" s="23" t="s">
        <v>189</v>
      </c>
      <c r="Y2213" s="22">
        <v>0</v>
      </c>
      <c r="Z2213" s="23" t="s">
        <v>190</v>
      </c>
      <c r="AA2213" s="23" t="s">
        <v>191</v>
      </c>
      <c r="AB2213" s="23" t="s">
        <v>190</v>
      </c>
      <c r="AC2213" s="23" t="s">
        <v>192</v>
      </c>
      <c r="AD2213" s="23" t="s">
        <v>281</v>
      </c>
      <c r="AE2213" s="23" t="s">
        <v>85</v>
      </c>
      <c r="AF2213" s="23" t="s">
        <v>190</v>
      </c>
      <c r="AG2213" s="23" t="s">
        <v>269</v>
      </c>
      <c r="AH2213" s="23" t="s">
        <v>700</v>
      </c>
      <c r="AI2213" s="23" t="s">
        <v>701</v>
      </c>
      <c r="AJ2213" s="23" t="b">
        <v>0</v>
      </c>
      <c r="AK2213" s="3">
        <v>117</v>
      </c>
      <c r="AL2213" s="3">
        <v>2968</v>
      </c>
      <c r="AM2213" s="3">
        <v>5734</v>
      </c>
      <c r="AN2213" s="24">
        <v>45536.576496759262</v>
      </c>
      <c r="AO2213" s="24">
        <v>45536.576496759262</v>
      </c>
      <c r="AP2213">
        <v>9</v>
      </c>
      <c r="AQ2213" t="s">
        <v>194</v>
      </c>
      <c r="AR2213">
        <v>244.57649675926223</v>
      </c>
      <c r="AS2213" t="s">
        <v>195</v>
      </c>
      <c r="AT2213" t="s">
        <v>218</v>
      </c>
      <c r="AU2213" t="s">
        <v>197</v>
      </c>
      <c r="AV2213" t="s">
        <v>197</v>
      </c>
      <c r="AW2213" t="s">
        <v>218</v>
      </c>
      <c r="AX2213" t="s">
        <v>197</v>
      </c>
      <c r="AY2213" t="s">
        <v>197</v>
      </c>
    </row>
    <row r="2214" spans="1:51" x14ac:dyDescent="0.45">
      <c r="A2214" s="22">
        <v>873618</v>
      </c>
      <c r="B2214" s="6">
        <v>45536</v>
      </c>
      <c r="C2214" s="22">
        <v>94000</v>
      </c>
      <c r="D2214" s="22">
        <v>159365</v>
      </c>
      <c r="E2214" s="22"/>
      <c r="F2214" s="22">
        <v>0</v>
      </c>
      <c r="G2214" s="22">
        <v>16337</v>
      </c>
      <c r="H2214" s="22">
        <v>4</v>
      </c>
      <c r="I2214" s="22"/>
      <c r="J2214" s="22">
        <v>1075</v>
      </c>
      <c r="K2214" s="22">
        <v>101276</v>
      </c>
      <c r="L2214" s="23" t="s">
        <v>828</v>
      </c>
      <c r="M2214" s="23"/>
      <c r="N2214" s="23" t="s">
        <v>184</v>
      </c>
      <c r="O2214" s="23" t="s">
        <v>481</v>
      </c>
      <c r="P2214" s="22">
        <v>20</v>
      </c>
      <c r="Q2214" s="23" t="s">
        <v>186</v>
      </c>
      <c r="R2214" s="23"/>
      <c r="S2214" s="23"/>
      <c r="T2214" s="23"/>
      <c r="U2214" s="23"/>
      <c r="V2214" s="23" t="s">
        <v>187</v>
      </c>
      <c r="W2214" s="23" t="s">
        <v>188</v>
      </c>
      <c r="X2214" s="23" t="s">
        <v>189</v>
      </c>
      <c r="Y2214" s="22">
        <v>0</v>
      </c>
      <c r="Z2214" s="23" t="s">
        <v>190</v>
      </c>
      <c r="AA2214" s="23" t="s">
        <v>191</v>
      </c>
      <c r="AB2214" s="23" t="s">
        <v>190</v>
      </c>
      <c r="AC2214" s="23" t="s">
        <v>192</v>
      </c>
      <c r="AD2214" s="23" t="s">
        <v>281</v>
      </c>
      <c r="AE2214" s="23" t="s">
        <v>85</v>
      </c>
      <c r="AF2214" s="23" t="s">
        <v>190</v>
      </c>
      <c r="AG2214" s="23" t="s">
        <v>269</v>
      </c>
      <c r="AH2214" s="23" t="s">
        <v>700</v>
      </c>
      <c r="AI2214" s="23" t="s">
        <v>701</v>
      </c>
      <c r="AJ2214" s="23" t="b">
        <v>0</v>
      </c>
      <c r="AK2214" s="3">
        <v>123</v>
      </c>
      <c r="AL2214" s="3">
        <v>2968</v>
      </c>
      <c r="AM2214" s="3">
        <v>5777</v>
      </c>
      <c r="AN2214" s="24">
        <v>45536.604261496912</v>
      </c>
      <c r="AO2214" s="24">
        <v>45536.604261496912</v>
      </c>
      <c r="AP2214">
        <v>9</v>
      </c>
      <c r="AQ2214" t="s">
        <v>194</v>
      </c>
      <c r="AR2214">
        <v>244.60426149691193</v>
      </c>
      <c r="AS2214" t="s">
        <v>195</v>
      </c>
      <c r="AT2214" t="s">
        <v>227</v>
      </c>
      <c r="AU2214" t="s">
        <v>197</v>
      </c>
      <c r="AV2214" t="s">
        <v>220</v>
      </c>
      <c r="AW2214" t="s">
        <v>227</v>
      </c>
      <c r="AX2214" t="s">
        <v>197</v>
      </c>
      <c r="AY2214" t="s">
        <v>220</v>
      </c>
    </row>
    <row r="2215" spans="1:51" x14ac:dyDescent="0.45">
      <c r="A2215" s="22">
        <v>873636</v>
      </c>
      <c r="B2215" s="6">
        <v>45536</v>
      </c>
      <c r="C2215" s="22">
        <v>94000</v>
      </c>
      <c r="D2215" s="22">
        <v>136952</v>
      </c>
      <c r="E2215" s="22"/>
      <c r="F2215" s="22">
        <v>0</v>
      </c>
      <c r="G2215" s="22">
        <v>16364</v>
      </c>
      <c r="H2215" s="22">
        <v>4</v>
      </c>
      <c r="I2215" s="22"/>
      <c r="J2215" s="22">
        <v>1075</v>
      </c>
      <c r="K2215" s="22">
        <v>101276</v>
      </c>
      <c r="L2215" s="23" t="s">
        <v>828</v>
      </c>
      <c r="M2215" s="23"/>
      <c r="N2215" s="23" t="s">
        <v>184</v>
      </c>
      <c r="O2215" s="23" t="s">
        <v>481</v>
      </c>
      <c r="P2215" s="22">
        <v>20</v>
      </c>
      <c r="Q2215" s="23" t="s">
        <v>186</v>
      </c>
      <c r="R2215" s="23"/>
      <c r="S2215" s="23"/>
      <c r="T2215" s="23"/>
      <c r="U2215" s="23"/>
      <c r="V2215" s="23" t="s">
        <v>187</v>
      </c>
      <c r="W2215" s="23" t="s">
        <v>188</v>
      </c>
      <c r="X2215" s="23" t="s">
        <v>189</v>
      </c>
      <c r="Y2215" s="22">
        <v>0</v>
      </c>
      <c r="Z2215" s="23" t="s">
        <v>190</v>
      </c>
      <c r="AA2215" s="23" t="s">
        <v>191</v>
      </c>
      <c r="AB2215" s="23" t="s">
        <v>190</v>
      </c>
      <c r="AC2215" s="23" t="s">
        <v>192</v>
      </c>
      <c r="AD2215" s="23" t="s">
        <v>281</v>
      </c>
      <c r="AE2215" s="23" t="s">
        <v>85</v>
      </c>
      <c r="AF2215" s="23" t="s">
        <v>190</v>
      </c>
      <c r="AG2215" s="23" t="s">
        <v>269</v>
      </c>
      <c r="AH2215" s="23" t="s">
        <v>700</v>
      </c>
      <c r="AI2215" s="23" t="s">
        <v>701</v>
      </c>
      <c r="AJ2215" s="23" t="b">
        <v>0</v>
      </c>
      <c r="AK2215" s="3">
        <v>121</v>
      </c>
      <c r="AL2215" s="3">
        <v>2968</v>
      </c>
      <c r="AM2215" s="3">
        <v>5794</v>
      </c>
      <c r="AN2215" s="24">
        <v>45536.611211149691</v>
      </c>
      <c r="AO2215" s="24">
        <v>45536.611211149691</v>
      </c>
      <c r="AP2215">
        <v>9</v>
      </c>
      <c r="AQ2215" t="s">
        <v>194</v>
      </c>
      <c r="AR2215">
        <v>244.61121114969137</v>
      </c>
      <c r="AS2215" t="s">
        <v>195</v>
      </c>
      <c r="AT2215" t="s">
        <v>227</v>
      </c>
      <c r="AU2215" t="s">
        <v>197</v>
      </c>
      <c r="AV2215" t="s">
        <v>197</v>
      </c>
      <c r="AW2215" t="s">
        <v>227</v>
      </c>
      <c r="AX2215" t="s">
        <v>197</v>
      </c>
      <c r="AY2215" t="s">
        <v>197</v>
      </c>
    </row>
    <row r="2216" spans="1:51" x14ac:dyDescent="0.45">
      <c r="A2216" s="22">
        <v>873647</v>
      </c>
      <c r="B2216" s="6">
        <v>45536</v>
      </c>
      <c r="C2216" s="22">
        <v>94000</v>
      </c>
      <c r="D2216" s="22">
        <v>143421</v>
      </c>
      <c r="E2216" s="22"/>
      <c r="F2216" s="22">
        <v>0</v>
      </c>
      <c r="G2216" s="22">
        <v>16365</v>
      </c>
      <c r="H2216" s="22">
        <v>4</v>
      </c>
      <c r="I2216" s="22"/>
      <c r="J2216" s="22">
        <v>1075</v>
      </c>
      <c r="K2216" s="22">
        <v>101276</v>
      </c>
      <c r="L2216" s="23" t="s">
        <v>828</v>
      </c>
      <c r="M2216" s="23"/>
      <c r="N2216" s="23" t="s">
        <v>184</v>
      </c>
      <c r="O2216" s="23" t="s">
        <v>481</v>
      </c>
      <c r="P2216" s="22">
        <v>20</v>
      </c>
      <c r="Q2216" s="23" t="s">
        <v>186</v>
      </c>
      <c r="R2216" s="23"/>
      <c r="S2216" s="23"/>
      <c r="T2216" s="23"/>
      <c r="U2216" s="23"/>
      <c r="V2216" s="23" t="s">
        <v>187</v>
      </c>
      <c r="W2216" s="23" t="s">
        <v>188</v>
      </c>
      <c r="X2216" s="23" t="s">
        <v>189</v>
      </c>
      <c r="Y2216" s="22">
        <v>0</v>
      </c>
      <c r="Z2216" s="23" t="s">
        <v>190</v>
      </c>
      <c r="AA2216" s="23" t="s">
        <v>191</v>
      </c>
      <c r="AB2216" s="23" t="s">
        <v>190</v>
      </c>
      <c r="AC2216" s="23" t="s">
        <v>192</v>
      </c>
      <c r="AD2216" s="23" t="s">
        <v>281</v>
      </c>
      <c r="AE2216" s="23" t="s">
        <v>85</v>
      </c>
      <c r="AF2216" s="23" t="s">
        <v>190</v>
      </c>
      <c r="AG2216" s="23" t="s">
        <v>269</v>
      </c>
      <c r="AH2216" s="23" t="s">
        <v>700</v>
      </c>
      <c r="AI2216" s="23" t="s">
        <v>701</v>
      </c>
      <c r="AJ2216" s="23" t="b">
        <v>0</v>
      </c>
      <c r="AK2216" s="3">
        <v>98</v>
      </c>
      <c r="AL2216" s="3">
        <v>2968</v>
      </c>
      <c r="AM2216" s="3">
        <v>5802</v>
      </c>
      <c r="AN2216" s="24">
        <v>45536.618167746914</v>
      </c>
      <c r="AO2216" s="24">
        <v>45536.618167746914</v>
      </c>
      <c r="AP2216">
        <v>9</v>
      </c>
      <c r="AQ2216" t="s">
        <v>194</v>
      </c>
      <c r="AR2216">
        <v>244.61816774691397</v>
      </c>
      <c r="AS2216" t="s">
        <v>195</v>
      </c>
      <c r="AT2216" t="s">
        <v>227</v>
      </c>
      <c r="AU2216" t="s">
        <v>197</v>
      </c>
      <c r="AV2216" t="s">
        <v>223</v>
      </c>
      <c r="AW2216" t="s">
        <v>227</v>
      </c>
      <c r="AX2216" t="s">
        <v>197</v>
      </c>
      <c r="AY2216" t="s">
        <v>223</v>
      </c>
    </row>
    <row r="2217" spans="1:51" x14ac:dyDescent="0.45">
      <c r="A2217" s="22">
        <v>871937</v>
      </c>
      <c r="B2217" s="6">
        <v>45536</v>
      </c>
      <c r="C2217" s="22">
        <v>94000</v>
      </c>
      <c r="D2217" s="22">
        <v>96085</v>
      </c>
      <c r="E2217" s="22"/>
      <c r="F2217" s="22">
        <v>0</v>
      </c>
      <c r="G2217" s="22">
        <v>19189</v>
      </c>
      <c r="H2217" s="22">
        <v>95</v>
      </c>
      <c r="I2217" s="22"/>
      <c r="J2217" s="22">
        <v>6830</v>
      </c>
      <c r="K2217" s="22">
        <v>101935</v>
      </c>
      <c r="L2217" s="23" t="s">
        <v>849</v>
      </c>
      <c r="M2217" s="23"/>
      <c r="N2217" s="23" t="s">
        <v>184</v>
      </c>
      <c r="O2217" s="23" t="s">
        <v>672</v>
      </c>
      <c r="P2217" s="22">
        <v>10</v>
      </c>
      <c r="Q2217" s="23" t="s">
        <v>673</v>
      </c>
      <c r="R2217" s="23" t="s">
        <v>667</v>
      </c>
      <c r="S2217" s="23" t="s">
        <v>22</v>
      </c>
      <c r="T2217" s="23" t="s">
        <v>667</v>
      </c>
      <c r="U2217" s="23" t="s">
        <v>22</v>
      </c>
      <c r="V2217" s="23" t="s">
        <v>674</v>
      </c>
      <c r="W2217" s="23" t="s">
        <v>188</v>
      </c>
      <c r="X2217" s="23" t="s">
        <v>189</v>
      </c>
      <c r="Y2217" s="22">
        <v>0</v>
      </c>
      <c r="Z2217" s="23" t="s">
        <v>190</v>
      </c>
      <c r="AA2217" s="23" t="s">
        <v>191</v>
      </c>
      <c r="AB2217" s="23" t="s">
        <v>190</v>
      </c>
      <c r="AC2217" s="23" t="s">
        <v>190</v>
      </c>
      <c r="AD2217" s="23" t="s">
        <v>190</v>
      </c>
      <c r="AE2217" s="23" t="s">
        <v>98</v>
      </c>
      <c r="AF2217" s="23"/>
      <c r="AG2217" s="23"/>
      <c r="AH2217" s="23"/>
      <c r="AI2217" s="23"/>
      <c r="AJ2217" s="23" t="b">
        <v>0</v>
      </c>
      <c r="AK2217" s="3">
        <v>113</v>
      </c>
      <c r="AL2217" s="3">
        <v>4952</v>
      </c>
      <c r="AM2217" s="3">
        <v>4500</v>
      </c>
      <c r="AN2217" s="24">
        <v>45536.167959375001</v>
      </c>
      <c r="AO2217" s="24">
        <v>45536.167959375001</v>
      </c>
      <c r="AP2217">
        <v>9</v>
      </c>
      <c r="AQ2217" t="s">
        <v>194</v>
      </c>
      <c r="AR2217">
        <v>244.16795937500137</v>
      </c>
      <c r="AS2217" t="s">
        <v>195</v>
      </c>
      <c r="AT2217" t="s">
        <v>258</v>
      </c>
      <c r="AU2217" t="s">
        <v>197</v>
      </c>
      <c r="AV2217" t="s">
        <v>204</v>
      </c>
      <c r="AW2217" t="s">
        <v>258</v>
      </c>
      <c r="AX2217" t="s">
        <v>197</v>
      </c>
      <c r="AY2217" t="s">
        <v>204</v>
      </c>
    </row>
    <row r="2218" spans="1:51" x14ac:dyDescent="0.45">
      <c r="A2218" s="22">
        <v>871938</v>
      </c>
      <c r="B2218" s="6">
        <v>45536</v>
      </c>
      <c r="C2218" s="22">
        <v>94000</v>
      </c>
      <c r="D2218" s="22">
        <v>96085</v>
      </c>
      <c r="E2218" s="22"/>
      <c r="F2218" s="22">
        <v>0</v>
      </c>
      <c r="G2218" s="22">
        <v>19189</v>
      </c>
      <c r="H2218" s="22">
        <v>95</v>
      </c>
      <c r="I2218" s="22"/>
      <c r="J2218" s="22">
        <v>6830</v>
      </c>
      <c r="K2218" s="22">
        <v>101935</v>
      </c>
      <c r="L2218" s="23" t="s">
        <v>849</v>
      </c>
      <c r="M2218" s="23"/>
      <c r="N2218" s="23" t="s">
        <v>184</v>
      </c>
      <c r="O2218" s="23" t="s">
        <v>672</v>
      </c>
      <c r="P2218" s="22">
        <v>14</v>
      </c>
      <c r="Q2218" s="23" t="s">
        <v>673</v>
      </c>
      <c r="R2218" s="23" t="s">
        <v>667</v>
      </c>
      <c r="S2218" s="23" t="s">
        <v>22</v>
      </c>
      <c r="T2218" s="23" t="s">
        <v>667</v>
      </c>
      <c r="U2218" s="23" t="s">
        <v>22</v>
      </c>
      <c r="V2218" s="23" t="s">
        <v>674</v>
      </c>
      <c r="W2218" s="23" t="s">
        <v>188</v>
      </c>
      <c r="X2218" s="23" t="s">
        <v>189</v>
      </c>
      <c r="Y2218" s="22">
        <v>0</v>
      </c>
      <c r="Z2218" s="23" t="s">
        <v>190</v>
      </c>
      <c r="AA2218" s="23" t="s">
        <v>191</v>
      </c>
      <c r="AB2218" s="23" t="s">
        <v>190</v>
      </c>
      <c r="AC2218" s="23" t="s">
        <v>190</v>
      </c>
      <c r="AD2218" s="23" t="s">
        <v>190</v>
      </c>
      <c r="AE2218" s="23" t="s">
        <v>98</v>
      </c>
      <c r="AF2218" s="23"/>
      <c r="AG2218" s="23"/>
      <c r="AH2218" s="23"/>
      <c r="AI2218" s="23"/>
      <c r="AJ2218" s="23" t="b">
        <v>0</v>
      </c>
      <c r="AK2218" s="3">
        <v>113</v>
      </c>
      <c r="AL2218" s="3">
        <v>4952</v>
      </c>
      <c r="AM2218" s="3">
        <v>4500</v>
      </c>
      <c r="AN2218" s="24">
        <v>45536.167959375001</v>
      </c>
      <c r="AO2218" s="24">
        <v>45536.167959375001</v>
      </c>
      <c r="AP2218">
        <v>9</v>
      </c>
      <c r="AQ2218" t="s">
        <v>194</v>
      </c>
      <c r="AR2218">
        <v>244.16795937500137</v>
      </c>
      <c r="AS2218" t="s">
        <v>195</v>
      </c>
      <c r="AT2218" t="s">
        <v>258</v>
      </c>
      <c r="AU2218" t="s">
        <v>197</v>
      </c>
      <c r="AV2218" t="s">
        <v>204</v>
      </c>
      <c r="AW2218" t="s">
        <v>258</v>
      </c>
      <c r="AX2218" t="s">
        <v>197</v>
      </c>
      <c r="AY2218" t="s">
        <v>204</v>
      </c>
    </row>
    <row r="2219" spans="1:51" x14ac:dyDescent="0.45">
      <c r="A2219" s="22">
        <v>871939</v>
      </c>
      <c r="B2219" s="6">
        <v>45536</v>
      </c>
      <c r="C2219" s="22">
        <v>94000</v>
      </c>
      <c r="D2219" s="22">
        <v>96085</v>
      </c>
      <c r="E2219" s="22"/>
      <c r="F2219" s="22">
        <v>0</v>
      </c>
      <c r="G2219" s="22">
        <v>19189</v>
      </c>
      <c r="H2219" s="22">
        <v>95</v>
      </c>
      <c r="I2219" s="22"/>
      <c r="J2219" s="22">
        <v>6830</v>
      </c>
      <c r="K2219" s="22">
        <v>101935</v>
      </c>
      <c r="L2219" s="23" t="s">
        <v>849</v>
      </c>
      <c r="M2219" s="23"/>
      <c r="N2219" s="23" t="s">
        <v>184</v>
      </c>
      <c r="O2219" s="23" t="s">
        <v>672</v>
      </c>
      <c r="P2219" s="22">
        <v>10</v>
      </c>
      <c r="Q2219" s="23" t="s">
        <v>673</v>
      </c>
      <c r="R2219" s="23" t="s">
        <v>667</v>
      </c>
      <c r="S2219" s="23" t="s">
        <v>22</v>
      </c>
      <c r="T2219" s="23" t="s">
        <v>667</v>
      </c>
      <c r="U2219" s="23" t="s">
        <v>22</v>
      </c>
      <c r="V2219" s="23" t="s">
        <v>674</v>
      </c>
      <c r="W2219" s="23" t="s">
        <v>188</v>
      </c>
      <c r="X2219" s="23" t="s">
        <v>189</v>
      </c>
      <c r="Y2219" s="22">
        <v>0</v>
      </c>
      <c r="Z2219" s="23" t="s">
        <v>190</v>
      </c>
      <c r="AA2219" s="23" t="s">
        <v>191</v>
      </c>
      <c r="AB2219" s="23" t="s">
        <v>190</v>
      </c>
      <c r="AC2219" s="23" t="s">
        <v>190</v>
      </c>
      <c r="AD2219" s="23" t="s">
        <v>190</v>
      </c>
      <c r="AE2219" s="23" t="s">
        <v>98</v>
      </c>
      <c r="AF2219" s="23"/>
      <c r="AG2219" s="23"/>
      <c r="AH2219" s="23"/>
      <c r="AI2219" s="23"/>
      <c r="AJ2219" s="23" t="b">
        <v>0</v>
      </c>
      <c r="AK2219" s="3">
        <v>113</v>
      </c>
      <c r="AL2219" s="3">
        <v>4952</v>
      </c>
      <c r="AM2219" s="3">
        <v>4500</v>
      </c>
      <c r="AN2219" s="24">
        <v>45536.167959375001</v>
      </c>
      <c r="AO2219" s="24">
        <v>45536.167959375001</v>
      </c>
      <c r="AP2219">
        <v>9</v>
      </c>
      <c r="AQ2219" t="s">
        <v>194</v>
      </c>
      <c r="AR2219">
        <v>244.16795937500137</v>
      </c>
      <c r="AS2219" t="s">
        <v>195</v>
      </c>
      <c r="AT2219" t="s">
        <v>258</v>
      </c>
      <c r="AU2219" t="s">
        <v>197</v>
      </c>
      <c r="AV2219" t="s">
        <v>204</v>
      </c>
      <c r="AW2219" t="s">
        <v>258</v>
      </c>
      <c r="AX2219" t="s">
        <v>197</v>
      </c>
      <c r="AY2219" t="s">
        <v>204</v>
      </c>
    </row>
    <row r="2220" spans="1:51" x14ac:dyDescent="0.45">
      <c r="A2220" s="22">
        <v>871940</v>
      </c>
      <c r="B2220" s="6">
        <v>45536</v>
      </c>
      <c r="C2220" s="22">
        <v>94000</v>
      </c>
      <c r="D2220" s="22">
        <v>96085</v>
      </c>
      <c r="E2220" s="22"/>
      <c r="F2220" s="22">
        <v>0</v>
      </c>
      <c r="G2220" s="22">
        <v>19189</v>
      </c>
      <c r="H2220" s="22">
        <v>95</v>
      </c>
      <c r="I2220" s="22"/>
      <c r="J2220" s="22">
        <v>6830</v>
      </c>
      <c r="K2220" s="22">
        <v>101935</v>
      </c>
      <c r="L2220" s="23" t="s">
        <v>849</v>
      </c>
      <c r="M2220" s="23"/>
      <c r="N2220" s="23" t="s">
        <v>184</v>
      </c>
      <c r="O2220" s="23" t="s">
        <v>672</v>
      </c>
      <c r="P2220" s="22">
        <v>14</v>
      </c>
      <c r="Q2220" s="23" t="s">
        <v>673</v>
      </c>
      <c r="R2220" s="23" t="s">
        <v>667</v>
      </c>
      <c r="S2220" s="23" t="s">
        <v>22</v>
      </c>
      <c r="T2220" s="23" t="s">
        <v>667</v>
      </c>
      <c r="U2220" s="23" t="s">
        <v>22</v>
      </c>
      <c r="V2220" s="23" t="s">
        <v>674</v>
      </c>
      <c r="W2220" s="23" t="s">
        <v>188</v>
      </c>
      <c r="X2220" s="23" t="s">
        <v>189</v>
      </c>
      <c r="Y2220" s="22">
        <v>0</v>
      </c>
      <c r="Z2220" s="23" t="s">
        <v>190</v>
      </c>
      <c r="AA2220" s="23" t="s">
        <v>191</v>
      </c>
      <c r="AB2220" s="23" t="s">
        <v>190</v>
      </c>
      <c r="AC2220" s="23" t="s">
        <v>190</v>
      </c>
      <c r="AD2220" s="23" t="s">
        <v>190</v>
      </c>
      <c r="AE2220" s="23" t="s">
        <v>98</v>
      </c>
      <c r="AF2220" s="23"/>
      <c r="AG2220" s="23"/>
      <c r="AH2220" s="23"/>
      <c r="AI2220" s="23"/>
      <c r="AJ2220" s="23" t="b">
        <v>0</v>
      </c>
      <c r="AK2220" s="3">
        <v>113</v>
      </c>
      <c r="AL2220" s="3">
        <v>4952</v>
      </c>
      <c r="AM2220" s="3">
        <v>4500</v>
      </c>
      <c r="AN2220" s="24">
        <v>45536.167959375001</v>
      </c>
      <c r="AO2220" s="24">
        <v>45536.167959375001</v>
      </c>
      <c r="AP2220">
        <v>9</v>
      </c>
      <c r="AQ2220" t="s">
        <v>194</v>
      </c>
      <c r="AR2220">
        <v>244.16795937500137</v>
      </c>
      <c r="AS2220" t="s">
        <v>195</v>
      </c>
      <c r="AT2220" t="s">
        <v>258</v>
      </c>
      <c r="AU2220" t="s">
        <v>197</v>
      </c>
      <c r="AV2220" t="s">
        <v>204</v>
      </c>
      <c r="AW2220" t="s">
        <v>258</v>
      </c>
      <c r="AX2220" t="s">
        <v>197</v>
      </c>
      <c r="AY2220" t="s">
        <v>204</v>
      </c>
    </row>
    <row r="2221" spans="1:51" x14ac:dyDescent="0.45">
      <c r="A2221" s="22">
        <v>873141</v>
      </c>
      <c r="B2221" s="6">
        <v>45536</v>
      </c>
      <c r="C2221" s="22">
        <v>94000</v>
      </c>
      <c r="D2221" s="22">
        <v>101014</v>
      </c>
      <c r="E2221" s="22"/>
      <c r="F2221" s="22">
        <v>31</v>
      </c>
      <c r="G2221" s="22">
        <v>1276</v>
      </c>
      <c r="H2221" s="22">
        <v>4</v>
      </c>
      <c r="I2221" s="22">
        <v>30</v>
      </c>
      <c r="J2221" s="22">
        <v>41</v>
      </c>
      <c r="K2221" s="22">
        <v>5044</v>
      </c>
      <c r="L2221" s="23" t="s">
        <v>740</v>
      </c>
      <c r="M2221" s="23"/>
      <c r="N2221" s="23" t="s">
        <v>184</v>
      </c>
      <c r="O2221" s="23" t="s">
        <v>184</v>
      </c>
      <c r="P2221" s="22">
        <v>10</v>
      </c>
      <c r="Q2221" s="23" t="s">
        <v>673</v>
      </c>
      <c r="R2221" s="23" t="s">
        <v>741</v>
      </c>
      <c r="S2221" s="23" t="s">
        <v>19</v>
      </c>
      <c r="T2221" s="23" t="s">
        <v>741</v>
      </c>
      <c r="U2221" s="23" t="s">
        <v>19</v>
      </c>
      <c r="V2221" s="23" t="s">
        <v>742</v>
      </c>
      <c r="W2221" s="23" t="s">
        <v>188</v>
      </c>
      <c r="X2221" s="23" t="s">
        <v>601</v>
      </c>
      <c r="Y2221" s="22">
        <v>0</v>
      </c>
      <c r="Z2221" s="23"/>
      <c r="AA2221" s="23" t="s">
        <v>191</v>
      </c>
      <c r="AB2221" s="23"/>
      <c r="AC2221" s="23"/>
      <c r="AD2221" s="23"/>
      <c r="AE2221" s="23"/>
      <c r="AF2221" s="23" t="s">
        <v>190</v>
      </c>
      <c r="AG2221" s="23" t="s">
        <v>190</v>
      </c>
      <c r="AH2221" s="23" t="s">
        <v>193</v>
      </c>
      <c r="AI2221" s="23" t="s">
        <v>743</v>
      </c>
      <c r="AJ2221" s="23" t="b">
        <v>0</v>
      </c>
      <c r="AK2221" s="3">
        <v>117</v>
      </c>
      <c r="AL2221" s="3">
        <v>1616</v>
      </c>
      <c r="AM2221" s="3">
        <v>5462</v>
      </c>
      <c r="AN2221" s="24">
        <v>45536.425007523147</v>
      </c>
      <c r="AO2221" s="24">
        <v>45536.425007523147</v>
      </c>
      <c r="AP2221">
        <v>9</v>
      </c>
      <c r="AQ2221" t="s">
        <v>194</v>
      </c>
      <c r="AR2221">
        <v>244.42500752314663</v>
      </c>
      <c r="AS2221" t="s">
        <v>195</v>
      </c>
      <c r="AT2221" t="s">
        <v>223</v>
      </c>
      <c r="AU2221" t="s">
        <v>197</v>
      </c>
      <c r="AV2221" t="s">
        <v>317</v>
      </c>
      <c r="AW2221" t="s">
        <v>223</v>
      </c>
      <c r="AX2221" t="s">
        <v>197</v>
      </c>
      <c r="AY2221" t="s">
        <v>317</v>
      </c>
    </row>
    <row r="2222" spans="1:51" x14ac:dyDescent="0.45">
      <c r="A2222" s="22">
        <v>873142</v>
      </c>
      <c r="B2222" s="6">
        <v>45536</v>
      </c>
      <c r="C2222" s="22">
        <v>94000</v>
      </c>
      <c r="D2222" s="22">
        <v>101014</v>
      </c>
      <c r="E2222" s="22"/>
      <c r="F2222" s="22">
        <v>31</v>
      </c>
      <c r="G2222" s="22">
        <v>1276</v>
      </c>
      <c r="H2222" s="22">
        <v>4</v>
      </c>
      <c r="I2222" s="22">
        <v>30</v>
      </c>
      <c r="J2222" s="22">
        <v>41</v>
      </c>
      <c r="K2222" s="22">
        <v>5044</v>
      </c>
      <c r="L2222" s="23" t="s">
        <v>740</v>
      </c>
      <c r="M2222" s="23"/>
      <c r="N2222" s="23" t="s">
        <v>184</v>
      </c>
      <c r="O2222" s="23" t="s">
        <v>184</v>
      </c>
      <c r="P2222" s="22">
        <v>14</v>
      </c>
      <c r="Q2222" s="23" t="s">
        <v>673</v>
      </c>
      <c r="R2222" s="23" t="s">
        <v>741</v>
      </c>
      <c r="S2222" s="23" t="s">
        <v>19</v>
      </c>
      <c r="T2222" s="23" t="s">
        <v>741</v>
      </c>
      <c r="U2222" s="23" t="s">
        <v>19</v>
      </c>
      <c r="V2222" s="23" t="s">
        <v>742</v>
      </c>
      <c r="W2222" s="23" t="s">
        <v>188</v>
      </c>
      <c r="X2222" s="23" t="s">
        <v>601</v>
      </c>
      <c r="Y2222" s="22">
        <v>0</v>
      </c>
      <c r="Z2222" s="23"/>
      <c r="AA2222" s="23" t="s">
        <v>191</v>
      </c>
      <c r="AB2222" s="23"/>
      <c r="AC2222" s="23"/>
      <c r="AD2222" s="23"/>
      <c r="AE2222" s="23"/>
      <c r="AF2222" s="23" t="s">
        <v>190</v>
      </c>
      <c r="AG2222" s="23" t="s">
        <v>190</v>
      </c>
      <c r="AH2222" s="23" t="s">
        <v>193</v>
      </c>
      <c r="AI2222" s="23" t="s">
        <v>743</v>
      </c>
      <c r="AJ2222" s="23" t="b">
        <v>0</v>
      </c>
      <c r="AK2222" s="3">
        <v>117</v>
      </c>
      <c r="AL2222" s="3">
        <v>1616</v>
      </c>
      <c r="AM2222" s="3">
        <v>5462</v>
      </c>
      <c r="AN2222" s="24">
        <v>45536.425007523147</v>
      </c>
      <c r="AO2222" s="24">
        <v>45536.425007523147</v>
      </c>
      <c r="AP2222">
        <v>9</v>
      </c>
      <c r="AQ2222" t="s">
        <v>194</v>
      </c>
      <c r="AR2222">
        <v>244.42500752314663</v>
      </c>
      <c r="AS2222" t="s">
        <v>195</v>
      </c>
      <c r="AT2222" t="s">
        <v>223</v>
      </c>
      <c r="AU2222" t="s">
        <v>197</v>
      </c>
      <c r="AV2222" t="s">
        <v>317</v>
      </c>
      <c r="AW2222" t="s">
        <v>223</v>
      </c>
      <c r="AX2222" t="s">
        <v>197</v>
      </c>
      <c r="AY2222" t="s">
        <v>317</v>
      </c>
    </row>
    <row r="2223" spans="1:51" x14ac:dyDescent="0.45">
      <c r="A2223" s="22">
        <v>873143</v>
      </c>
      <c r="B2223" s="6">
        <v>45536</v>
      </c>
      <c r="C2223" s="22">
        <v>94000</v>
      </c>
      <c r="D2223" s="22">
        <v>101014</v>
      </c>
      <c r="E2223" s="22"/>
      <c r="F2223" s="22">
        <v>31</v>
      </c>
      <c r="G2223" s="22">
        <v>1276</v>
      </c>
      <c r="H2223" s="22">
        <v>4</v>
      </c>
      <c r="I2223" s="22">
        <v>30</v>
      </c>
      <c r="J2223" s="22">
        <v>41</v>
      </c>
      <c r="K2223" s="22">
        <v>5044</v>
      </c>
      <c r="L2223" s="23" t="s">
        <v>740</v>
      </c>
      <c r="M2223" s="23"/>
      <c r="N2223" s="23" t="s">
        <v>184</v>
      </c>
      <c r="O2223" s="23" t="s">
        <v>184</v>
      </c>
      <c r="P2223" s="22">
        <v>10</v>
      </c>
      <c r="Q2223" s="23" t="s">
        <v>673</v>
      </c>
      <c r="R2223" s="23" t="s">
        <v>741</v>
      </c>
      <c r="S2223" s="23" t="s">
        <v>19</v>
      </c>
      <c r="T2223" s="23" t="s">
        <v>741</v>
      </c>
      <c r="U2223" s="23" t="s">
        <v>19</v>
      </c>
      <c r="V2223" s="23" t="s">
        <v>742</v>
      </c>
      <c r="W2223" s="23" t="s">
        <v>188</v>
      </c>
      <c r="X2223" s="23" t="s">
        <v>601</v>
      </c>
      <c r="Y2223" s="22">
        <v>0</v>
      </c>
      <c r="Z2223" s="23"/>
      <c r="AA2223" s="23" t="s">
        <v>191</v>
      </c>
      <c r="AB2223" s="23"/>
      <c r="AC2223" s="23"/>
      <c r="AD2223" s="23"/>
      <c r="AE2223" s="23"/>
      <c r="AF2223" s="23" t="s">
        <v>190</v>
      </c>
      <c r="AG2223" s="23" t="s">
        <v>190</v>
      </c>
      <c r="AH2223" s="23" t="s">
        <v>193</v>
      </c>
      <c r="AI2223" s="23" t="s">
        <v>743</v>
      </c>
      <c r="AJ2223" s="23" t="b">
        <v>0</v>
      </c>
      <c r="AK2223" s="3">
        <v>117</v>
      </c>
      <c r="AL2223" s="3">
        <v>1616</v>
      </c>
      <c r="AM2223" s="3">
        <v>5462</v>
      </c>
      <c r="AN2223" s="24">
        <v>45536.425007523147</v>
      </c>
      <c r="AO2223" s="24">
        <v>45536.425007523147</v>
      </c>
      <c r="AP2223">
        <v>9</v>
      </c>
      <c r="AQ2223" t="s">
        <v>194</v>
      </c>
      <c r="AR2223">
        <v>244.42500752314663</v>
      </c>
      <c r="AS2223" t="s">
        <v>195</v>
      </c>
      <c r="AT2223" t="s">
        <v>223</v>
      </c>
      <c r="AU2223" t="s">
        <v>197</v>
      </c>
      <c r="AV2223" t="s">
        <v>317</v>
      </c>
      <c r="AW2223" t="s">
        <v>223</v>
      </c>
      <c r="AX2223" t="s">
        <v>197</v>
      </c>
      <c r="AY2223" t="s">
        <v>317</v>
      </c>
    </row>
    <row r="2224" spans="1:51" x14ac:dyDescent="0.45">
      <c r="A2224" s="22">
        <v>873144</v>
      </c>
      <c r="B2224" s="6">
        <v>45536</v>
      </c>
      <c r="C2224" s="22">
        <v>94000</v>
      </c>
      <c r="D2224" s="22">
        <v>101014</v>
      </c>
      <c r="E2224" s="22"/>
      <c r="F2224" s="22">
        <v>31</v>
      </c>
      <c r="G2224" s="22">
        <v>1276</v>
      </c>
      <c r="H2224" s="22">
        <v>4</v>
      </c>
      <c r="I2224" s="22">
        <v>30</v>
      </c>
      <c r="J2224" s="22">
        <v>41</v>
      </c>
      <c r="K2224" s="22">
        <v>5044</v>
      </c>
      <c r="L2224" s="23" t="s">
        <v>740</v>
      </c>
      <c r="M2224" s="23"/>
      <c r="N2224" s="23" t="s">
        <v>184</v>
      </c>
      <c r="O2224" s="23" t="s">
        <v>184</v>
      </c>
      <c r="P2224" s="22">
        <v>14</v>
      </c>
      <c r="Q2224" s="23" t="s">
        <v>673</v>
      </c>
      <c r="R2224" s="23" t="s">
        <v>741</v>
      </c>
      <c r="S2224" s="23" t="s">
        <v>19</v>
      </c>
      <c r="T2224" s="23" t="s">
        <v>741</v>
      </c>
      <c r="U2224" s="23" t="s">
        <v>19</v>
      </c>
      <c r="V2224" s="23" t="s">
        <v>742</v>
      </c>
      <c r="W2224" s="23" t="s">
        <v>188</v>
      </c>
      <c r="X2224" s="23" t="s">
        <v>601</v>
      </c>
      <c r="Y2224" s="22">
        <v>0</v>
      </c>
      <c r="Z2224" s="23"/>
      <c r="AA2224" s="23" t="s">
        <v>191</v>
      </c>
      <c r="AB2224" s="23"/>
      <c r="AC2224" s="23"/>
      <c r="AD2224" s="23"/>
      <c r="AE2224" s="23"/>
      <c r="AF2224" s="23" t="s">
        <v>190</v>
      </c>
      <c r="AG2224" s="23" t="s">
        <v>190</v>
      </c>
      <c r="AH2224" s="23" t="s">
        <v>193</v>
      </c>
      <c r="AI2224" s="23" t="s">
        <v>743</v>
      </c>
      <c r="AJ2224" s="23" t="b">
        <v>0</v>
      </c>
      <c r="AK2224" s="3">
        <v>117</v>
      </c>
      <c r="AL2224" s="3">
        <v>1616</v>
      </c>
      <c r="AM2224" s="3">
        <v>5462</v>
      </c>
      <c r="AN2224" s="24">
        <v>45536.425007523147</v>
      </c>
      <c r="AO2224" s="24">
        <v>45536.425007523147</v>
      </c>
      <c r="AP2224">
        <v>9</v>
      </c>
      <c r="AQ2224" t="s">
        <v>194</v>
      </c>
      <c r="AR2224">
        <v>244.42500752314663</v>
      </c>
      <c r="AS2224" t="s">
        <v>195</v>
      </c>
      <c r="AT2224" t="s">
        <v>223</v>
      </c>
      <c r="AU2224" t="s">
        <v>197</v>
      </c>
      <c r="AV2224" t="s">
        <v>317</v>
      </c>
      <c r="AW2224" t="s">
        <v>223</v>
      </c>
      <c r="AX2224" t="s">
        <v>197</v>
      </c>
      <c r="AY2224" t="s">
        <v>317</v>
      </c>
    </row>
    <row r="2225" spans="1:51" x14ac:dyDescent="0.45">
      <c r="A2225" s="22">
        <v>873056</v>
      </c>
      <c r="B2225" s="6">
        <v>45536</v>
      </c>
      <c r="C2225" s="22">
        <v>94000</v>
      </c>
      <c r="D2225" s="22">
        <v>108693</v>
      </c>
      <c r="E2225" s="22"/>
      <c r="F2225" s="22">
        <v>24</v>
      </c>
      <c r="G2225" s="22">
        <v>32066</v>
      </c>
      <c r="H2225" s="22">
        <v>8</v>
      </c>
      <c r="I2225" s="22">
        <v>62</v>
      </c>
      <c r="J2225" s="22">
        <v>0</v>
      </c>
      <c r="K2225" s="22">
        <v>102065</v>
      </c>
      <c r="L2225" s="23" t="s">
        <v>946</v>
      </c>
      <c r="M2225" s="23"/>
      <c r="N2225" s="23" t="s">
        <v>184</v>
      </c>
      <c r="O2225" s="23" t="s">
        <v>517</v>
      </c>
      <c r="P2225" s="22">
        <v>15</v>
      </c>
      <c r="Q2225" s="23" t="s">
        <v>518</v>
      </c>
      <c r="R2225" s="23"/>
      <c r="S2225" s="23"/>
      <c r="T2225" s="23"/>
      <c r="U2225" s="23"/>
      <c r="V2225" s="23" t="s">
        <v>519</v>
      </c>
      <c r="W2225" s="23" t="s">
        <v>188</v>
      </c>
      <c r="X2225" s="23" t="s">
        <v>601</v>
      </c>
      <c r="Y2225" s="22">
        <v>2</v>
      </c>
      <c r="Z2225" s="23"/>
      <c r="AA2225" s="23" t="s">
        <v>602</v>
      </c>
      <c r="AB2225" s="23"/>
      <c r="AC2225" s="23"/>
      <c r="AD2225" s="23"/>
      <c r="AE2225" s="23"/>
      <c r="AF2225" s="23" t="s">
        <v>190</v>
      </c>
      <c r="AG2225" s="23" t="s">
        <v>520</v>
      </c>
      <c r="AH2225" s="23" t="s">
        <v>281</v>
      </c>
      <c r="AI2225" s="23" t="s">
        <v>521</v>
      </c>
      <c r="AJ2225" s="23" t="b">
        <v>0</v>
      </c>
      <c r="AK2225" s="3">
        <v>61</v>
      </c>
      <c r="AL2225" s="3">
        <v>3404</v>
      </c>
      <c r="AM2225" s="3">
        <v>5401</v>
      </c>
      <c r="AN2225" s="24">
        <v>45536.404996064812</v>
      </c>
      <c r="AO2225" s="24">
        <v>45536.404996064812</v>
      </c>
      <c r="AP2225">
        <v>9</v>
      </c>
      <c r="AQ2225" t="s">
        <v>194</v>
      </c>
      <c r="AR2225">
        <v>244.40499606481171</v>
      </c>
      <c r="AS2225" t="s">
        <v>195</v>
      </c>
      <c r="AT2225" t="s">
        <v>238</v>
      </c>
      <c r="AU2225" t="s">
        <v>197</v>
      </c>
      <c r="AV2225" t="s">
        <v>207</v>
      </c>
      <c r="AW2225" t="s">
        <v>238</v>
      </c>
      <c r="AX2225" t="s">
        <v>197</v>
      </c>
      <c r="AY2225" t="s">
        <v>207</v>
      </c>
    </row>
    <row r="2226" spans="1:51" x14ac:dyDescent="0.45">
      <c r="A2226" s="22">
        <v>873361</v>
      </c>
      <c r="B2226" s="6">
        <v>45536</v>
      </c>
      <c r="C2226" s="22">
        <v>94000</v>
      </c>
      <c r="D2226" s="22">
        <v>93495</v>
      </c>
      <c r="E2226" s="22"/>
      <c r="F2226" s="22">
        <v>32</v>
      </c>
      <c r="G2226" s="22">
        <v>9793</v>
      </c>
      <c r="H2226" s="22">
        <v>4</v>
      </c>
      <c r="I2226" s="22"/>
      <c r="J2226" s="22">
        <v>663</v>
      </c>
      <c r="K2226" s="22">
        <v>101473</v>
      </c>
      <c r="L2226" s="23" t="s">
        <v>827</v>
      </c>
      <c r="M2226" s="23"/>
      <c r="N2226" s="23" t="s">
        <v>184</v>
      </c>
      <c r="O2226" s="23" t="s">
        <v>481</v>
      </c>
      <c r="P2226" s="22">
        <v>20</v>
      </c>
      <c r="Q2226" s="23" t="s">
        <v>186</v>
      </c>
      <c r="R2226" s="23"/>
      <c r="S2226" s="23"/>
      <c r="T2226" s="23"/>
      <c r="U2226" s="23"/>
      <c r="V2226" s="23" t="s">
        <v>187</v>
      </c>
      <c r="W2226" s="23" t="s">
        <v>188</v>
      </c>
      <c r="X2226" s="23" t="s">
        <v>189</v>
      </c>
      <c r="Y2226" s="22">
        <v>0</v>
      </c>
      <c r="Z2226" s="23" t="s">
        <v>190</v>
      </c>
      <c r="AA2226" s="23" t="s">
        <v>191</v>
      </c>
      <c r="AB2226" s="23" t="s">
        <v>190</v>
      </c>
      <c r="AC2226" s="23" t="s">
        <v>192</v>
      </c>
      <c r="AD2226" s="23" t="s">
        <v>281</v>
      </c>
      <c r="AE2226" s="23" t="s">
        <v>85</v>
      </c>
      <c r="AF2226" s="23" t="s">
        <v>190</v>
      </c>
      <c r="AG2226" s="23" t="s">
        <v>269</v>
      </c>
      <c r="AH2226" s="23" t="s">
        <v>700</v>
      </c>
      <c r="AI2226" s="23" t="s">
        <v>701</v>
      </c>
      <c r="AJ2226" s="23" t="b">
        <v>0</v>
      </c>
      <c r="AK2226" s="3">
        <v>63</v>
      </c>
      <c r="AL2226" s="3">
        <v>2968</v>
      </c>
      <c r="AM2226" s="3">
        <v>5601</v>
      </c>
      <c r="AN2226" s="24">
        <v>45536.472353279321</v>
      </c>
      <c r="AO2226" s="24">
        <v>45536.472353279321</v>
      </c>
      <c r="AP2226">
        <v>9</v>
      </c>
      <c r="AQ2226" t="s">
        <v>194</v>
      </c>
      <c r="AR2226">
        <v>244.4723532793214</v>
      </c>
      <c r="AS2226" t="s">
        <v>195</v>
      </c>
      <c r="AT2226" t="s">
        <v>208</v>
      </c>
      <c r="AU2226" t="s">
        <v>197</v>
      </c>
      <c r="AV2226" t="s">
        <v>208</v>
      </c>
      <c r="AW2226" t="s">
        <v>208</v>
      </c>
      <c r="AX2226" t="s">
        <v>197</v>
      </c>
      <c r="AY2226" t="s">
        <v>208</v>
      </c>
    </row>
    <row r="2227" spans="1:51" x14ac:dyDescent="0.45">
      <c r="A2227" s="22">
        <v>872566</v>
      </c>
      <c r="B2227" s="6">
        <v>45536</v>
      </c>
      <c r="C2227" s="22">
        <v>94000</v>
      </c>
      <c r="D2227" s="22">
        <v>113061</v>
      </c>
      <c r="E2227" s="22"/>
      <c r="F2227" s="22">
        <v>4</v>
      </c>
      <c r="G2227" s="22">
        <v>9764</v>
      </c>
      <c r="H2227" s="22">
        <v>6</v>
      </c>
      <c r="I2227" s="22"/>
      <c r="J2227" s="22">
        <v>663</v>
      </c>
      <c r="K2227" s="22">
        <v>101473</v>
      </c>
      <c r="L2227" s="23" t="s">
        <v>827</v>
      </c>
      <c r="M2227" s="23"/>
      <c r="N2227" s="23" t="s">
        <v>184</v>
      </c>
      <c r="O2227" s="23" t="s">
        <v>481</v>
      </c>
      <c r="P2227" s="22">
        <v>20</v>
      </c>
      <c r="Q2227" s="23" t="s">
        <v>186</v>
      </c>
      <c r="R2227" s="23"/>
      <c r="S2227" s="23"/>
      <c r="T2227" s="23"/>
      <c r="U2227" s="23"/>
      <c r="V2227" s="23" t="s">
        <v>187</v>
      </c>
      <c r="W2227" s="23" t="s">
        <v>188</v>
      </c>
      <c r="X2227" s="23" t="s">
        <v>189</v>
      </c>
      <c r="Y2227" s="22">
        <v>0</v>
      </c>
      <c r="Z2227" s="23" t="s">
        <v>190</v>
      </c>
      <c r="AA2227" s="23" t="s">
        <v>191</v>
      </c>
      <c r="AB2227" s="23" t="s">
        <v>190</v>
      </c>
      <c r="AC2227" s="23" t="s">
        <v>192</v>
      </c>
      <c r="AD2227" s="23" t="s">
        <v>281</v>
      </c>
      <c r="AE2227" s="23" t="s">
        <v>85</v>
      </c>
      <c r="AF2227" s="23" t="s">
        <v>190</v>
      </c>
      <c r="AG2227" s="23" t="s">
        <v>269</v>
      </c>
      <c r="AH2227" s="23" t="s">
        <v>700</v>
      </c>
      <c r="AI2227" s="23" t="s">
        <v>701</v>
      </c>
      <c r="AJ2227" s="23" t="b">
        <v>0</v>
      </c>
      <c r="AK2227" s="3">
        <v>62</v>
      </c>
      <c r="AL2227" s="3">
        <v>2968</v>
      </c>
      <c r="AM2227" s="3">
        <v>4952</v>
      </c>
      <c r="AN2227" s="24">
        <v>45536.32649239969</v>
      </c>
      <c r="AO2227" s="24">
        <v>45536.32649239969</v>
      </c>
      <c r="AP2227">
        <v>9</v>
      </c>
      <c r="AQ2227" t="s">
        <v>194</v>
      </c>
      <c r="AR2227">
        <v>244.32649239969032</v>
      </c>
      <c r="AS2227" t="s">
        <v>195</v>
      </c>
      <c r="AT2227" t="s">
        <v>408</v>
      </c>
      <c r="AU2227" t="s">
        <v>197</v>
      </c>
      <c r="AV2227" t="s">
        <v>197</v>
      </c>
      <c r="AW2227" t="s">
        <v>408</v>
      </c>
      <c r="AX2227" t="s">
        <v>197</v>
      </c>
      <c r="AY2227" t="s">
        <v>197</v>
      </c>
    </row>
    <row r="2228" spans="1:51" x14ac:dyDescent="0.45">
      <c r="A2228" s="22">
        <v>871960</v>
      </c>
      <c r="B2228" s="6">
        <v>45536</v>
      </c>
      <c r="C2228" s="22">
        <v>94000</v>
      </c>
      <c r="D2228" s="22">
        <v>103869</v>
      </c>
      <c r="E2228" s="22"/>
      <c r="F2228" s="22">
        <v>38</v>
      </c>
      <c r="G2228" s="22">
        <v>11373</v>
      </c>
      <c r="H2228" s="22">
        <v>7</v>
      </c>
      <c r="I2228" s="22"/>
      <c r="J2228" s="22">
        <v>762</v>
      </c>
      <c r="K2228" s="22">
        <v>101276</v>
      </c>
      <c r="L2228" s="23" t="s">
        <v>828</v>
      </c>
      <c r="M2228" s="23"/>
      <c r="N2228" s="23" t="s">
        <v>184</v>
      </c>
      <c r="O2228" s="23" t="s">
        <v>481</v>
      </c>
      <c r="P2228" s="22">
        <v>20</v>
      </c>
      <c r="Q2228" s="23" t="s">
        <v>186</v>
      </c>
      <c r="R2228" s="23"/>
      <c r="S2228" s="23"/>
      <c r="T2228" s="23"/>
      <c r="U2228" s="23"/>
      <c r="V2228" s="23" t="s">
        <v>187</v>
      </c>
      <c r="W2228" s="23" t="s">
        <v>188</v>
      </c>
      <c r="X2228" s="23" t="s">
        <v>189</v>
      </c>
      <c r="Y2228" s="22">
        <v>0</v>
      </c>
      <c r="Z2228" s="23" t="s">
        <v>190</v>
      </c>
      <c r="AA2228" s="23" t="s">
        <v>191</v>
      </c>
      <c r="AB2228" s="23" t="s">
        <v>190</v>
      </c>
      <c r="AC2228" s="23" t="s">
        <v>192</v>
      </c>
      <c r="AD2228" s="23" t="s">
        <v>281</v>
      </c>
      <c r="AE2228" s="23" t="s">
        <v>85</v>
      </c>
      <c r="AF2228" s="23" t="s">
        <v>190</v>
      </c>
      <c r="AG2228" s="23" t="s">
        <v>269</v>
      </c>
      <c r="AH2228" s="23" t="s">
        <v>700</v>
      </c>
      <c r="AI2228" s="23" t="s">
        <v>701</v>
      </c>
      <c r="AJ2228" s="23" t="b">
        <v>0</v>
      </c>
      <c r="AK2228" s="3">
        <v>128</v>
      </c>
      <c r="AL2228" s="3">
        <v>2968</v>
      </c>
      <c r="AM2228" s="3">
        <v>4515</v>
      </c>
      <c r="AN2228" s="24">
        <v>45536.173718132719</v>
      </c>
      <c r="AO2228" s="24">
        <v>45536.173718132719</v>
      </c>
      <c r="AP2228">
        <v>9</v>
      </c>
      <c r="AQ2228" t="s">
        <v>194</v>
      </c>
      <c r="AR2228">
        <v>244.17371813271893</v>
      </c>
      <c r="AS2228" t="s">
        <v>195</v>
      </c>
      <c r="AT2228" t="s">
        <v>258</v>
      </c>
      <c r="AU2228" t="s">
        <v>197</v>
      </c>
      <c r="AV2228" t="s">
        <v>197</v>
      </c>
      <c r="AW2228" t="s">
        <v>258</v>
      </c>
      <c r="AX2228" t="s">
        <v>197</v>
      </c>
      <c r="AY2228" t="s">
        <v>197</v>
      </c>
    </row>
    <row r="2229" spans="1:51" x14ac:dyDescent="0.45">
      <c r="A2229" s="22">
        <v>872122</v>
      </c>
      <c r="B2229" s="6">
        <v>45536</v>
      </c>
      <c r="C2229" s="22">
        <v>94000</v>
      </c>
      <c r="D2229" s="22">
        <v>124257</v>
      </c>
      <c r="E2229" s="22"/>
      <c r="F2229" s="22">
        <v>45</v>
      </c>
      <c r="G2229" s="22">
        <v>11384</v>
      </c>
      <c r="H2229" s="22">
        <v>7</v>
      </c>
      <c r="I2229" s="22"/>
      <c r="J2229" s="22">
        <v>762</v>
      </c>
      <c r="K2229" s="22">
        <v>101276</v>
      </c>
      <c r="L2229" s="23" t="s">
        <v>828</v>
      </c>
      <c r="M2229" s="23"/>
      <c r="N2229" s="23" t="s">
        <v>184</v>
      </c>
      <c r="O2229" s="23" t="s">
        <v>481</v>
      </c>
      <c r="P2229" s="22">
        <v>20</v>
      </c>
      <c r="Q2229" s="23" t="s">
        <v>186</v>
      </c>
      <c r="R2229" s="23"/>
      <c r="S2229" s="23"/>
      <c r="T2229" s="23"/>
      <c r="U2229" s="23"/>
      <c r="V2229" s="23" t="s">
        <v>187</v>
      </c>
      <c r="W2229" s="23" t="s">
        <v>188</v>
      </c>
      <c r="X2229" s="23" t="s">
        <v>189</v>
      </c>
      <c r="Y2229" s="22">
        <v>0</v>
      </c>
      <c r="Z2229" s="23" t="s">
        <v>190</v>
      </c>
      <c r="AA2229" s="23" t="s">
        <v>191</v>
      </c>
      <c r="AB2229" s="23" t="s">
        <v>190</v>
      </c>
      <c r="AC2229" s="23" t="s">
        <v>192</v>
      </c>
      <c r="AD2229" s="23" t="s">
        <v>281</v>
      </c>
      <c r="AE2229" s="23" t="s">
        <v>85</v>
      </c>
      <c r="AF2229" s="23" t="s">
        <v>190</v>
      </c>
      <c r="AG2229" s="23" t="s">
        <v>269</v>
      </c>
      <c r="AH2229" s="23" t="s">
        <v>700</v>
      </c>
      <c r="AI2229" s="23" t="s">
        <v>701</v>
      </c>
      <c r="AJ2229" s="23" t="b">
        <v>0</v>
      </c>
      <c r="AK2229" s="3">
        <v>60</v>
      </c>
      <c r="AL2229" s="3">
        <v>2968</v>
      </c>
      <c r="AM2229" s="3">
        <v>4620</v>
      </c>
      <c r="AN2229" s="24">
        <v>45536.222352160497</v>
      </c>
      <c r="AO2229" s="24">
        <v>45536.222352160497</v>
      </c>
      <c r="AP2229">
        <v>9</v>
      </c>
      <c r="AQ2229" t="s">
        <v>194</v>
      </c>
      <c r="AR2229">
        <v>244.22235216049739</v>
      </c>
      <c r="AS2229" t="s">
        <v>195</v>
      </c>
      <c r="AT2229" t="s">
        <v>296</v>
      </c>
      <c r="AU2229" t="s">
        <v>197</v>
      </c>
      <c r="AV2229" t="s">
        <v>208</v>
      </c>
      <c r="AW2229" t="s">
        <v>296</v>
      </c>
      <c r="AX2229" t="s">
        <v>197</v>
      </c>
      <c r="AY2229" t="s">
        <v>208</v>
      </c>
    </row>
    <row r="2230" spans="1:51" x14ac:dyDescent="0.45">
      <c r="A2230" s="22">
        <v>874318</v>
      </c>
      <c r="B2230" s="6">
        <v>45536</v>
      </c>
      <c r="C2230" s="22">
        <v>94000</v>
      </c>
      <c r="D2230" s="22">
        <v>136145</v>
      </c>
      <c r="E2230" s="22"/>
      <c r="F2230" s="22">
        <v>64</v>
      </c>
      <c r="G2230" s="22">
        <v>16861</v>
      </c>
      <c r="H2230" s="22">
        <v>4</v>
      </c>
      <c r="I2230" s="22"/>
      <c r="J2230" s="22">
        <v>1107</v>
      </c>
      <c r="K2230" s="22">
        <v>101276</v>
      </c>
      <c r="L2230" s="23" t="s">
        <v>828</v>
      </c>
      <c r="M2230" s="23"/>
      <c r="N2230" s="23" t="s">
        <v>184</v>
      </c>
      <c r="O2230" s="23" t="s">
        <v>481</v>
      </c>
      <c r="P2230" s="22">
        <v>20</v>
      </c>
      <c r="Q2230" s="23" t="s">
        <v>186</v>
      </c>
      <c r="R2230" s="23"/>
      <c r="S2230" s="23"/>
      <c r="T2230" s="23"/>
      <c r="U2230" s="23"/>
      <c r="V2230" s="23" t="s">
        <v>187</v>
      </c>
      <c r="W2230" s="23" t="s">
        <v>188</v>
      </c>
      <c r="X2230" s="23" t="s">
        <v>189</v>
      </c>
      <c r="Y2230" s="22">
        <v>0</v>
      </c>
      <c r="Z2230" s="23" t="s">
        <v>190</v>
      </c>
      <c r="AA2230" s="23" t="s">
        <v>191</v>
      </c>
      <c r="AB2230" s="23" t="s">
        <v>190</v>
      </c>
      <c r="AC2230" s="23" t="s">
        <v>192</v>
      </c>
      <c r="AD2230" s="23" t="s">
        <v>281</v>
      </c>
      <c r="AE2230" s="23" t="s">
        <v>85</v>
      </c>
      <c r="AF2230" s="23" t="s">
        <v>190</v>
      </c>
      <c r="AG2230" s="23" t="s">
        <v>269</v>
      </c>
      <c r="AH2230" s="23" t="s">
        <v>700</v>
      </c>
      <c r="AI2230" s="23" t="s">
        <v>701</v>
      </c>
      <c r="AJ2230" s="23" t="b">
        <v>0</v>
      </c>
      <c r="AK2230" s="3">
        <v>111</v>
      </c>
      <c r="AL2230" s="3">
        <v>2968</v>
      </c>
      <c r="AM2230" s="3">
        <v>6404</v>
      </c>
      <c r="AN2230" s="24">
        <v>45536.673719753089</v>
      </c>
      <c r="AO2230" s="24">
        <v>45536.673719753089</v>
      </c>
      <c r="AP2230">
        <v>9</v>
      </c>
      <c r="AQ2230" t="s">
        <v>194</v>
      </c>
      <c r="AR2230">
        <v>244.67371975308924</v>
      </c>
      <c r="AS2230" t="s">
        <v>195</v>
      </c>
      <c r="AT2230" t="s">
        <v>198</v>
      </c>
      <c r="AU2230" t="s">
        <v>197</v>
      </c>
      <c r="AV2230" t="s">
        <v>197</v>
      </c>
      <c r="AW2230" t="s">
        <v>198</v>
      </c>
      <c r="AX2230" t="s">
        <v>197</v>
      </c>
      <c r="AY2230" t="s">
        <v>197</v>
      </c>
    </row>
    <row r="2231" spans="1:51" x14ac:dyDescent="0.45">
      <c r="A2231" s="22">
        <v>873387</v>
      </c>
      <c r="B2231" s="6">
        <v>45536</v>
      </c>
      <c r="C2231" s="22">
        <v>94000</v>
      </c>
      <c r="D2231" s="22">
        <v>198191</v>
      </c>
      <c r="E2231" s="22"/>
      <c r="F2231" s="22">
        <v>15852</v>
      </c>
      <c r="G2231" s="22">
        <v>87694</v>
      </c>
      <c r="H2231" s="22">
        <v>11</v>
      </c>
      <c r="I2231" s="22"/>
      <c r="J2231" s="22">
        <v>595</v>
      </c>
      <c r="K2231" s="22">
        <v>3897</v>
      </c>
      <c r="L2231" s="23" t="s">
        <v>1258</v>
      </c>
      <c r="M2231" s="23"/>
      <c r="N2231" s="23" t="s">
        <v>184</v>
      </c>
      <c r="O2231" s="23" t="s">
        <v>955</v>
      </c>
      <c r="P2231" s="22">
        <v>6</v>
      </c>
      <c r="Q2231" s="23" t="s">
        <v>757</v>
      </c>
      <c r="R2231" s="23"/>
      <c r="S2231" s="23"/>
      <c r="T2231" s="23"/>
      <c r="U2231" s="23"/>
      <c r="V2231" s="23" t="s">
        <v>187</v>
      </c>
      <c r="W2231" s="23" t="s">
        <v>188</v>
      </c>
      <c r="X2231" s="23" t="s">
        <v>189</v>
      </c>
      <c r="Y2231" s="22">
        <v>0</v>
      </c>
      <c r="Z2231" s="23" t="s">
        <v>190</v>
      </c>
      <c r="AA2231" s="23" t="s">
        <v>191</v>
      </c>
      <c r="AB2231" s="23" t="s">
        <v>190</v>
      </c>
      <c r="AC2231" s="23" t="s">
        <v>1255</v>
      </c>
      <c r="AD2231" s="23" t="s">
        <v>281</v>
      </c>
      <c r="AE2231" s="23" t="s">
        <v>1259</v>
      </c>
      <c r="AF2231" s="23"/>
      <c r="AG2231" s="23"/>
      <c r="AH2231" s="23"/>
      <c r="AI2231" s="23"/>
      <c r="AJ2231" s="23" t="b">
        <v>0</v>
      </c>
      <c r="AK2231" s="3">
        <v>115</v>
      </c>
      <c r="AL2231" s="3">
        <v>3132</v>
      </c>
      <c r="AM2231" s="3">
        <v>5625</v>
      </c>
      <c r="AN2231" s="24">
        <v>45536.480869251543</v>
      </c>
      <c r="AO2231" s="24">
        <v>45536.480869251543</v>
      </c>
      <c r="AP2231">
        <v>9</v>
      </c>
      <c r="AQ2231" t="s">
        <v>194</v>
      </c>
      <c r="AR2231">
        <v>244.48086925154348</v>
      </c>
      <c r="AS2231" t="s">
        <v>195</v>
      </c>
      <c r="AT2231" t="s">
        <v>208</v>
      </c>
      <c r="AU2231" t="s">
        <v>197</v>
      </c>
      <c r="AV2231" t="s">
        <v>241</v>
      </c>
      <c r="AW2231" t="s">
        <v>208</v>
      </c>
      <c r="AX2231" t="s">
        <v>197</v>
      </c>
      <c r="AY2231" t="s">
        <v>241</v>
      </c>
    </row>
    <row r="2232" spans="1:51" x14ac:dyDescent="0.45">
      <c r="A2232" s="22">
        <v>874468</v>
      </c>
      <c r="B2232" s="6">
        <v>45536</v>
      </c>
      <c r="C2232" s="22">
        <v>94000</v>
      </c>
      <c r="D2232" s="22">
        <v>105039</v>
      </c>
      <c r="E2232" s="22"/>
      <c r="F2232" s="22">
        <v>16</v>
      </c>
      <c r="G2232" s="22">
        <v>3934</v>
      </c>
      <c r="H2232" s="22">
        <v>8</v>
      </c>
      <c r="I2232" s="22"/>
      <c r="J2232" s="22">
        <v>6563</v>
      </c>
      <c r="K2232" s="22">
        <v>4392</v>
      </c>
      <c r="L2232" s="23" t="s">
        <v>877</v>
      </c>
      <c r="M2232" s="23"/>
      <c r="N2232" s="23" t="s">
        <v>184</v>
      </c>
      <c r="O2232" s="23" t="s">
        <v>672</v>
      </c>
      <c r="P2232" s="22">
        <v>10</v>
      </c>
      <c r="Q2232" s="23" t="s">
        <v>673</v>
      </c>
      <c r="R2232" s="23" t="s">
        <v>667</v>
      </c>
      <c r="S2232" s="23" t="s">
        <v>22</v>
      </c>
      <c r="T2232" s="23" t="s">
        <v>667</v>
      </c>
      <c r="U2232" s="23" t="s">
        <v>22</v>
      </c>
      <c r="V2232" s="23" t="s">
        <v>674</v>
      </c>
      <c r="W2232" s="23" t="s">
        <v>188</v>
      </c>
      <c r="X2232" s="23" t="s">
        <v>189</v>
      </c>
      <c r="Y2232" s="22">
        <v>0</v>
      </c>
      <c r="Z2232" s="23" t="s">
        <v>190</v>
      </c>
      <c r="AA2232" s="23" t="s">
        <v>191</v>
      </c>
      <c r="AB2232" s="23" t="s">
        <v>190</v>
      </c>
      <c r="AC2232" s="23" t="s">
        <v>190</v>
      </c>
      <c r="AD2232" s="23" t="s">
        <v>190</v>
      </c>
      <c r="AE2232" s="23" t="s">
        <v>878</v>
      </c>
      <c r="AF2232" s="23"/>
      <c r="AG2232" s="23"/>
      <c r="AH2232" s="23"/>
      <c r="AI2232" s="23"/>
      <c r="AJ2232" s="23" t="b">
        <v>0</v>
      </c>
      <c r="AK2232" s="3">
        <v>98</v>
      </c>
      <c r="AL2232" s="3">
        <v>4952</v>
      </c>
      <c r="AM2232" s="3">
        <v>6516</v>
      </c>
      <c r="AN2232" s="24">
        <v>45536.708354128088</v>
      </c>
      <c r="AO2232" s="24">
        <v>45536.708354128088</v>
      </c>
      <c r="AP2232">
        <v>9</v>
      </c>
      <c r="AQ2232" t="s">
        <v>194</v>
      </c>
      <c r="AR2232">
        <v>244.7083541280881</v>
      </c>
      <c r="AS2232" t="s">
        <v>195</v>
      </c>
      <c r="AT2232" t="s">
        <v>229</v>
      </c>
      <c r="AU2232" t="s">
        <v>197</v>
      </c>
      <c r="AV2232" t="s">
        <v>214</v>
      </c>
      <c r="AW2232" t="s">
        <v>229</v>
      </c>
      <c r="AX2232" t="s">
        <v>197</v>
      </c>
      <c r="AY2232" t="s">
        <v>214</v>
      </c>
    </row>
    <row r="2233" spans="1:51" x14ac:dyDescent="0.45">
      <c r="A2233" s="22">
        <v>874469</v>
      </c>
      <c r="B2233" s="6">
        <v>45536</v>
      </c>
      <c r="C2233" s="22">
        <v>94000</v>
      </c>
      <c r="D2233" s="22">
        <v>105039</v>
      </c>
      <c r="E2233" s="22"/>
      <c r="F2233" s="22">
        <v>16</v>
      </c>
      <c r="G2233" s="22">
        <v>3934</v>
      </c>
      <c r="H2233" s="22">
        <v>8</v>
      </c>
      <c r="I2233" s="22"/>
      <c r="J2233" s="22">
        <v>6563</v>
      </c>
      <c r="K2233" s="22">
        <v>4392</v>
      </c>
      <c r="L2233" s="23" t="s">
        <v>877</v>
      </c>
      <c r="M2233" s="23"/>
      <c r="N2233" s="23" t="s">
        <v>184</v>
      </c>
      <c r="O2233" s="23" t="s">
        <v>672</v>
      </c>
      <c r="P2233" s="22">
        <v>14</v>
      </c>
      <c r="Q2233" s="23" t="s">
        <v>673</v>
      </c>
      <c r="R2233" s="23" t="s">
        <v>667</v>
      </c>
      <c r="S2233" s="23" t="s">
        <v>22</v>
      </c>
      <c r="T2233" s="23" t="s">
        <v>667</v>
      </c>
      <c r="U2233" s="23" t="s">
        <v>22</v>
      </c>
      <c r="V2233" s="23" t="s">
        <v>674</v>
      </c>
      <c r="W2233" s="23" t="s">
        <v>188</v>
      </c>
      <c r="X2233" s="23" t="s">
        <v>189</v>
      </c>
      <c r="Y2233" s="22">
        <v>0</v>
      </c>
      <c r="Z2233" s="23" t="s">
        <v>190</v>
      </c>
      <c r="AA2233" s="23" t="s">
        <v>191</v>
      </c>
      <c r="AB2233" s="23" t="s">
        <v>190</v>
      </c>
      <c r="AC2233" s="23" t="s">
        <v>190</v>
      </c>
      <c r="AD2233" s="23" t="s">
        <v>190</v>
      </c>
      <c r="AE2233" s="23" t="s">
        <v>878</v>
      </c>
      <c r="AF2233" s="23"/>
      <c r="AG2233" s="23"/>
      <c r="AH2233" s="23"/>
      <c r="AI2233" s="23"/>
      <c r="AJ2233" s="23" t="b">
        <v>0</v>
      </c>
      <c r="AK2233" s="3">
        <v>98</v>
      </c>
      <c r="AL2233" s="3">
        <v>4952</v>
      </c>
      <c r="AM2233" s="3">
        <v>6516</v>
      </c>
      <c r="AN2233" s="24">
        <v>45536.708354128088</v>
      </c>
      <c r="AO2233" s="24">
        <v>45536.708354128088</v>
      </c>
      <c r="AP2233">
        <v>9</v>
      </c>
      <c r="AQ2233" t="s">
        <v>194</v>
      </c>
      <c r="AR2233">
        <v>244.7083541280881</v>
      </c>
      <c r="AS2233" t="s">
        <v>195</v>
      </c>
      <c r="AT2233" t="s">
        <v>229</v>
      </c>
      <c r="AU2233" t="s">
        <v>197</v>
      </c>
      <c r="AV2233" t="s">
        <v>214</v>
      </c>
      <c r="AW2233" t="s">
        <v>229</v>
      </c>
      <c r="AX2233" t="s">
        <v>197</v>
      </c>
      <c r="AY2233" t="s">
        <v>214</v>
      </c>
    </row>
    <row r="2234" spans="1:51" x14ac:dyDescent="0.45">
      <c r="A2234" s="22">
        <v>874470</v>
      </c>
      <c r="B2234" s="6">
        <v>45536</v>
      </c>
      <c r="C2234" s="22">
        <v>94000</v>
      </c>
      <c r="D2234" s="22">
        <v>105039</v>
      </c>
      <c r="E2234" s="22"/>
      <c r="F2234" s="22">
        <v>16</v>
      </c>
      <c r="G2234" s="22">
        <v>3934</v>
      </c>
      <c r="H2234" s="22">
        <v>8</v>
      </c>
      <c r="I2234" s="22"/>
      <c r="J2234" s="22">
        <v>6563</v>
      </c>
      <c r="K2234" s="22">
        <v>4392</v>
      </c>
      <c r="L2234" s="23" t="s">
        <v>877</v>
      </c>
      <c r="M2234" s="23"/>
      <c r="N2234" s="23" t="s">
        <v>184</v>
      </c>
      <c r="O2234" s="23" t="s">
        <v>672</v>
      </c>
      <c r="P2234" s="22">
        <v>10</v>
      </c>
      <c r="Q2234" s="23" t="s">
        <v>673</v>
      </c>
      <c r="R2234" s="23" t="s">
        <v>667</v>
      </c>
      <c r="S2234" s="23" t="s">
        <v>22</v>
      </c>
      <c r="T2234" s="23" t="s">
        <v>667</v>
      </c>
      <c r="U2234" s="23" t="s">
        <v>22</v>
      </c>
      <c r="V2234" s="23" t="s">
        <v>674</v>
      </c>
      <c r="W2234" s="23" t="s">
        <v>188</v>
      </c>
      <c r="X2234" s="23" t="s">
        <v>189</v>
      </c>
      <c r="Y2234" s="22">
        <v>0</v>
      </c>
      <c r="Z2234" s="23" t="s">
        <v>190</v>
      </c>
      <c r="AA2234" s="23" t="s">
        <v>191</v>
      </c>
      <c r="AB2234" s="23" t="s">
        <v>190</v>
      </c>
      <c r="AC2234" s="23" t="s">
        <v>190</v>
      </c>
      <c r="AD2234" s="23" t="s">
        <v>190</v>
      </c>
      <c r="AE2234" s="23" t="s">
        <v>878</v>
      </c>
      <c r="AF2234" s="23"/>
      <c r="AG2234" s="23"/>
      <c r="AH2234" s="23"/>
      <c r="AI2234" s="23"/>
      <c r="AJ2234" s="23" t="b">
        <v>0</v>
      </c>
      <c r="AK2234" s="3">
        <v>98</v>
      </c>
      <c r="AL2234" s="3">
        <v>4952</v>
      </c>
      <c r="AM2234" s="3">
        <v>6516</v>
      </c>
      <c r="AN2234" s="24">
        <v>45536.708354128088</v>
      </c>
      <c r="AO2234" s="24">
        <v>45536.708354128088</v>
      </c>
      <c r="AP2234">
        <v>9</v>
      </c>
      <c r="AQ2234" t="s">
        <v>194</v>
      </c>
      <c r="AR2234">
        <v>244.7083541280881</v>
      </c>
      <c r="AS2234" t="s">
        <v>195</v>
      </c>
      <c r="AT2234" t="s">
        <v>229</v>
      </c>
      <c r="AU2234" t="s">
        <v>197</v>
      </c>
      <c r="AV2234" t="s">
        <v>214</v>
      </c>
      <c r="AW2234" t="s">
        <v>229</v>
      </c>
      <c r="AX2234" t="s">
        <v>197</v>
      </c>
      <c r="AY2234" t="s">
        <v>214</v>
      </c>
    </row>
    <row r="2235" spans="1:51" x14ac:dyDescent="0.45">
      <c r="A2235" s="22">
        <v>874471</v>
      </c>
      <c r="B2235" s="6">
        <v>45536</v>
      </c>
      <c r="C2235" s="22">
        <v>94000</v>
      </c>
      <c r="D2235" s="22">
        <v>105039</v>
      </c>
      <c r="E2235" s="22"/>
      <c r="F2235" s="22">
        <v>16</v>
      </c>
      <c r="G2235" s="22">
        <v>3934</v>
      </c>
      <c r="H2235" s="22">
        <v>8</v>
      </c>
      <c r="I2235" s="22"/>
      <c r="J2235" s="22">
        <v>6563</v>
      </c>
      <c r="K2235" s="22">
        <v>4392</v>
      </c>
      <c r="L2235" s="23" t="s">
        <v>877</v>
      </c>
      <c r="M2235" s="23"/>
      <c r="N2235" s="23" t="s">
        <v>184</v>
      </c>
      <c r="O2235" s="23" t="s">
        <v>672</v>
      </c>
      <c r="P2235" s="22">
        <v>14</v>
      </c>
      <c r="Q2235" s="23" t="s">
        <v>673</v>
      </c>
      <c r="R2235" s="23" t="s">
        <v>667</v>
      </c>
      <c r="S2235" s="23" t="s">
        <v>22</v>
      </c>
      <c r="T2235" s="23" t="s">
        <v>667</v>
      </c>
      <c r="U2235" s="23" t="s">
        <v>22</v>
      </c>
      <c r="V2235" s="23" t="s">
        <v>674</v>
      </c>
      <c r="W2235" s="23" t="s">
        <v>188</v>
      </c>
      <c r="X2235" s="23" t="s">
        <v>189</v>
      </c>
      <c r="Y2235" s="22">
        <v>0</v>
      </c>
      <c r="Z2235" s="23" t="s">
        <v>190</v>
      </c>
      <c r="AA2235" s="23" t="s">
        <v>191</v>
      </c>
      <c r="AB2235" s="23" t="s">
        <v>190</v>
      </c>
      <c r="AC2235" s="23" t="s">
        <v>190</v>
      </c>
      <c r="AD2235" s="23" t="s">
        <v>190</v>
      </c>
      <c r="AE2235" s="23" t="s">
        <v>878</v>
      </c>
      <c r="AF2235" s="23"/>
      <c r="AG2235" s="23"/>
      <c r="AH2235" s="23"/>
      <c r="AI2235" s="23"/>
      <c r="AJ2235" s="23" t="b">
        <v>0</v>
      </c>
      <c r="AK2235" s="3">
        <v>98</v>
      </c>
      <c r="AL2235" s="3">
        <v>4952</v>
      </c>
      <c r="AM2235" s="3">
        <v>6516</v>
      </c>
      <c r="AN2235" s="24">
        <v>45536.708354128088</v>
      </c>
      <c r="AO2235" s="24">
        <v>45536.708354128088</v>
      </c>
      <c r="AP2235">
        <v>9</v>
      </c>
      <c r="AQ2235" t="s">
        <v>194</v>
      </c>
      <c r="AR2235">
        <v>244.7083541280881</v>
      </c>
      <c r="AS2235" t="s">
        <v>195</v>
      </c>
      <c r="AT2235" t="s">
        <v>229</v>
      </c>
      <c r="AU2235" t="s">
        <v>197</v>
      </c>
      <c r="AV2235" t="s">
        <v>214</v>
      </c>
      <c r="AW2235" t="s">
        <v>229</v>
      </c>
      <c r="AX2235" t="s">
        <v>197</v>
      </c>
      <c r="AY2235" t="s">
        <v>214</v>
      </c>
    </row>
    <row r="2236" spans="1:51" x14ac:dyDescent="0.45">
      <c r="A2236" s="22">
        <v>874298</v>
      </c>
      <c r="B2236" s="6">
        <v>45536</v>
      </c>
      <c r="C2236" s="22">
        <v>94000</v>
      </c>
      <c r="D2236" s="22">
        <v>368404</v>
      </c>
      <c r="E2236" s="22"/>
      <c r="F2236" s="22">
        <v>216</v>
      </c>
      <c r="G2236" s="22">
        <v>31347</v>
      </c>
      <c r="H2236" s="22">
        <v>0</v>
      </c>
      <c r="I2236" s="22"/>
      <c r="J2236" s="22">
        <v>7371</v>
      </c>
      <c r="K2236" s="22">
        <v>3756</v>
      </c>
      <c r="L2236" s="23" t="s">
        <v>1475</v>
      </c>
      <c r="M2236" s="23"/>
      <c r="N2236" s="23" t="s">
        <v>184</v>
      </c>
      <c r="O2236" s="23" t="s">
        <v>225</v>
      </c>
      <c r="P2236" s="22">
        <v>18</v>
      </c>
      <c r="Q2236" s="23" t="s">
        <v>279</v>
      </c>
      <c r="R2236" s="23"/>
      <c r="S2236" s="23"/>
      <c r="T2236" s="23"/>
      <c r="U2236" s="23"/>
      <c r="V2236" s="23" t="s">
        <v>187</v>
      </c>
      <c r="W2236" s="23" t="s">
        <v>188</v>
      </c>
      <c r="X2236" s="23" t="s">
        <v>189</v>
      </c>
      <c r="Y2236" s="22">
        <v>0</v>
      </c>
      <c r="Z2236" s="23" t="s">
        <v>190</v>
      </c>
      <c r="AA2236" s="23" t="s">
        <v>191</v>
      </c>
      <c r="AB2236" s="23" t="s">
        <v>190</v>
      </c>
      <c r="AC2236" s="23" t="s">
        <v>280</v>
      </c>
      <c r="AD2236" s="23" t="s">
        <v>281</v>
      </c>
      <c r="AE2236" s="23" t="s">
        <v>91</v>
      </c>
      <c r="AF2236" s="23"/>
      <c r="AG2236" s="23"/>
      <c r="AH2236" s="23"/>
      <c r="AI2236" s="23"/>
      <c r="AJ2236" s="23" t="b">
        <v>0</v>
      </c>
      <c r="AK2236" s="3">
        <v>62</v>
      </c>
      <c r="AL2236" s="3">
        <v>2408</v>
      </c>
      <c r="AM2236" s="3">
        <v>6382</v>
      </c>
      <c r="AN2236" s="24">
        <v>45536.670008641973</v>
      </c>
      <c r="AO2236" s="24">
        <v>45536.670008641973</v>
      </c>
      <c r="AP2236">
        <v>9</v>
      </c>
      <c r="AQ2236" t="s">
        <v>194</v>
      </c>
      <c r="AR2236">
        <v>244.67000864197325</v>
      </c>
      <c r="AS2236" t="s">
        <v>195</v>
      </c>
      <c r="AT2236" t="s">
        <v>198</v>
      </c>
      <c r="AU2236" t="s">
        <v>197</v>
      </c>
      <c r="AV2236" t="s">
        <v>257</v>
      </c>
      <c r="AW2236" t="s">
        <v>198</v>
      </c>
      <c r="AX2236" t="s">
        <v>197</v>
      </c>
      <c r="AY2236" t="s">
        <v>257</v>
      </c>
    </row>
    <row r="2237" spans="1:51" x14ac:dyDescent="0.45">
      <c r="A2237" s="22">
        <v>874184</v>
      </c>
      <c r="B2237" s="6">
        <v>45536</v>
      </c>
      <c r="C2237" s="22">
        <v>94000</v>
      </c>
      <c r="D2237" s="22">
        <v>178760</v>
      </c>
      <c r="E2237" s="22"/>
      <c r="F2237" s="22">
        <v>126</v>
      </c>
      <c r="G2237" s="22">
        <v>19253</v>
      </c>
      <c r="H2237" s="22">
        <v>0</v>
      </c>
      <c r="I2237" s="22"/>
      <c r="J2237" s="22">
        <v>2211</v>
      </c>
      <c r="K2237" s="22">
        <v>2789</v>
      </c>
      <c r="L2237" s="23" t="s">
        <v>1517</v>
      </c>
      <c r="M2237" s="23"/>
      <c r="N2237" s="23" t="s">
        <v>184</v>
      </c>
      <c r="O2237" s="23" t="s">
        <v>225</v>
      </c>
      <c r="P2237" s="22">
        <v>18</v>
      </c>
      <c r="Q2237" s="23" t="s">
        <v>279</v>
      </c>
      <c r="R2237" s="23"/>
      <c r="S2237" s="23"/>
      <c r="T2237" s="23"/>
      <c r="U2237" s="23"/>
      <c r="V2237" s="23" t="s">
        <v>187</v>
      </c>
      <c r="W2237" s="23" t="s">
        <v>188</v>
      </c>
      <c r="X2237" s="23" t="s">
        <v>189</v>
      </c>
      <c r="Y2237" s="22">
        <v>0</v>
      </c>
      <c r="Z2237" s="23" t="s">
        <v>190</v>
      </c>
      <c r="AA2237" s="23" t="s">
        <v>191</v>
      </c>
      <c r="AB2237" s="23" t="s">
        <v>190</v>
      </c>
      <c r="AC2237" s="23" t="s">
        <v>280</v>
      </c>
      <c r="AD2237" s="23" t="s">
        <v>281</v>
      </c>
      <c r="AE2237" s="23" t="s">
        <v>94</v>
      </c>
      <c r="AF2237" s="23"/>
      <c r="AG2237" s="23"/>
      <c r="AH2237" s="23"/>
      <c r="AI2237" s="23"/>
      <c r="AJ2237" s="23" t="b">
        <v>0</v>
      </c>
      <c r="AK2237" s="3">
        <v>109</v>
      </c>
      <c r="AL2237" s="3">
        <v>2408</v>
      </c>
      <c r="AM2237" s="3">
        <v>6282</v>
      </c>
      <c r="AN2237" s="24">
        <v>45536.661945524691</v>
      </c>
      <c r="AO2237" s="24">
        <v>45536.661945524691</v>
      </c>
      <c r="AP2237">
        <v>9</v>
      </c>
      <c r="AQ2237" t="s">
        <v>194</v>
      </c>
      <c r="AR2237">
        <v>244.66194552469096</v>
      </c>
      <c r="AS2237" t="s">
        <v>195</v>
      </c>
      <c r="AT2237" t="s">
        <v>228</v>
      </c>
      <c r="AU2237" t="s">
        <v>197</v>
      </c>
      <c r="AV2237" t="s">
        <v>207</v>
      </c>
      <c r="AW2237" t="s">
        <v>228</v>
      </c>
      <c r="AX2237" t="s">
        <v>197</v>
      </c>
      <c r="AY2237" t="s">
        <v>207</v>
      </c>
    </row>
    <row r="2238" spans="1:51" x14ac:dyDescent="0.45">
      <c r="A2238" s="22">
        <v>873863</v>
      </c>
      <c r="B2238" s="6">
        <v>45536</v>
      </c>
      <c r="C2238" s="22">
        <v>94000</v>
      </c>
      <c r="D2238" s="22">
        <v>2781121</v>
      </c>
      <c r="E2238" s="22"/>
      <c r="F2238" s="22">
        <v>1223</v>
      </c>
      <c r="G2238" s="22">
        <v>89680</v>
      </c>
      <c r="H2238" s="22">
        <v>0</v>
      </c>
      <c r="I2238" s="22"/>
      <c r="J2238" s="22">
        <v>21090</v>
      </c>
      <c r="K2238" s="22">
        <v>4307</v>
      </c>
      <c r="L2238" s="23" t="s">
        <v>1539</v>
      </c>
      <c r="M2238" s="23"/>
      <c r="N2238" s="23" t="s">
        <v>184</v>
      </c>
      <c r="O2238" s="23" t="s">
        <v>225</v>
      </c>
      <c r="P2238" s="22">
        <v>18</v>
      </c>
      <c r="Q2238" s="23" t="s">
        <v>279</v>
      </c>
      <c r="R2238" s="23"/>
      <c r="S2238" s="23"/>
      <c r="T2238" s="23"/>
      <c r="U2238" s="23"/>
      <c r="V2238" s="23" t="s">
        <v>187</v>
      </c>
      <c r="W2238" s="23" t="s">
        <v>188</v>
      </c>
      <c r="X2238" s="23" t="s">
        <v>189</v>
      </c>
      <c r="Y2238" s="22">
        <v>0</v>
      </c>
      <c r="Z2238" s="23" t="s">
        <v>190</v>
      </c>
      <c r="AA2238" s="23" t="s">
        <v>191</v>
      </c>
      <c r="AB2238" s="23" t="s">
        <v>190</v>
      </c>
      <c r="AC2238" s="23" t="s">
        <v>280</v>
      </c>
      <c r="AD2238" s="23" t="s">
        <v>281</v>
      </c>
      <c r="AE2238" s="23" t="s">
        <v>94</v>
      </c>
      <c r="AF2238" s="23"/>
      <c r="AG2238" s="23"/>
      <c r="AH2238" s="23"/>
      <c r="AI2238" s="23"/>
      <c r="AJ2238" s="23" t="b">
        <v>0</v>
      </c>
      <c r="AK2238" s="3">
        <v>149</v>
      </c>
      <c r="AL2238" s="3">
        <v>2408</v>
      </c>
      <c r="AM2238" s="3">
        <v>5966</v>
      </c>
      <c r="AN2238" s="24">
        <v>45536.650559104935</v>
      </c>
      <c r="AO2238" s="24">
        <v>45536.650582253089</v>
      </c>
      <c r="AP2238">
        <v>9</v>
      </c>
      <c r="AQ2238" t="s">
        <v>194</v>
      </c>
      <c r="AR2238">
        <v>244.65055910493538</v>
      </c>
      <c r="AS2238" t="s">
        <v>195</v>
      </c>
      <c r="AT2238" t="s">
        <v>228</v>
      </c>
      <c r="AU2238" t="s">
        <v>197</v>
      </c>
      <c r="AV2238" t="s">
        <v>252</v>
      </c>
      <c r="AW2238" t="s">
        <v>228</v>
      </c>
      <c r="AX2238" t="s">
        <v>197</v>
      </c>
      <c r="AY2238" t="s">
        <v>259</v>
      </c>
    </row>
    <row r="2239" spans="1:51" x14ac:dyDescent="0.45">
      <c r="A2239" s="22">
        <v>871402</v>
      </c>
      <c r="B2239" s="6">
        <v>45536</v>
      </c>
      <c r="C2239" s="22">
        <v>94000</v>
      </c>
      <c r="D2239" s="22">
        <v>93708</v>
      </c>
      <c r="E2239" s="22"/>
      <c r="F2239" s="22">
        <v>317</v>
      </c>
      <c r="G2239" s="22">
        <v>1964</v>
      </c>
      <c r="H2239" s="22">
        <v>0</v>
      </c>
      <c r="I2239" s="22"/>
      <c r="J2239" s="22">
        <v>4</v>
      </c>
      <c r="K2239" s="22">
        <v>8268</v>
      </c>
      <c r="L2239" s="23" t="s">
        <v>1577</v>
      </c>
      <c r="M2239" s="23"/>
      <c r="N2239" s="23" t="s">
        <v>184</v>
      </c>
      <c r="O2239" s="23" t="s">
        <v>1576</v>
      </c>
      <c r="P2239" s="22">
        <v>10</v>
      </c>
      <c r="Q2239" s="23" t="s">
        <v>673</v>
      </c>
      <c r="R2239" s="23"/>
      <c r="S2239" s="23"/>
      <c r="T2239" s="23"/>
      <c r="U2239" s="23"/>
      <c r="V2239" s="23" t="s">
        <v>187</v>
      </c>
      <c r="W2239" s="23" t="s">
        <v>188</v>
      </c>
      <c r="X2239" s="23" t="s">
        <v>189</v>
      </c>
      <c r="Y2239" s="22">
        <v>0</v>
      </c>
      <c r="Z2239" s="23" t="s">
        <v>190</v>
      </c>
      <c r="AA2239" s="23" t="s">
        <v>191</v>
      </c>
      <c r="AB2239" s="23" t="s">
        <v>190</v>
      </c>
      <c r="AC2239" s="23" t="s">
        <v>805</v>
      </c>
      <c r="AD2239" s="23" t="s">
        <v>193</v>
      </c>
      <c r="AE2239" s="23" t="s">
        <v>80</v>
      </c>
      <c r="AF2239" s="23"/>
      <c r="AG2239" s="23"/>
      <c r="AH2239" s="23"/>
      <c r="AI2239" s="23"/>
      <c r="AJ2239" s="23" t="b">
        <v>0</v>
      </c>
      <c r="AK2239" s="3">
        <v>122</v>
      </c>
      <c r="AL2239" s="3">
        <v>1312</v>
      </c>
      <c r="AM2239" s="3">
        <v>4071</v>
      </c>
      <c r="AN2239" s="24">
        <v>45536.031567708334</v>
      </c>
      <c r="AO2239" s="24">
        <v>45536.031567708334</v>
      </c>
      <c r="AP2239">
        <v>9</v>
      </c>
      <c r="AQ2239" t="s">
        <v>194</v>
      </c>
      <c r="AR2239">
        <v>244.03156770833448</v>
      </c>
      <c r="AS2239" t="s">
        <v>195</v>
      </c>
      <c r="AT2239" t="s">
        <v>196</v>
      </c>
      <c r="AU2239" t="s">
        <v>197</v>
      </c>
      <c r="AV2239" t="s">
        <v>241</v>
      </c>
      <c r="AW2239" t="s">
        <v>196</v>
      </c>
      <c r="AX2239" t="s">
        <v>197</v>
      </c>
      <c r="AY2239" t="s">
        <v>241</v>
      </c>
    </row>
    <row r="2240" spans="1:51" x14ac:dyDescent="0.45">
      <c r="A2240" s="22">
        <v>871403</v>
      </c>
      <c r="B2240" s="6">
        <v>45536</v>
      </c>
      <c r="C2240" s="22">
        <v>94000</v>
      </c>
      <c r="D2240" s="22">
        <v>93708</v>
      </c>
      <c r="E2240" s="22"/>
      <c r="F2240" s="22">
        <v>317</v>
      </c>
      <c r="G2240" s="22">
        <v>1964</v>
      </c>
      <c r="H2240" s="22">
        <v>0</v>
      </c>
      <c r="I2240" s="22"/>
      <c r="J2240" s="22">
        <v>4</v>
      </c>
      <c r="K2240" s="22">
        <v>8268</v>
      </c>
      <c r="L2240" s="23" t="s">
        <v>1577</v>
      </c>
      <c r="M2240" s="23"/>
      <c r="N2240" s="23" t="s">
        <v>184</v>
      </c>
      <c r="O2240" s="23" t="s">
        <v>1576</v>
      </c>
      <c r="P2240" s="22">
        <v>14</v>
      </c>
      <c r="Q2240" s="23" t="s">
        <v>673</v>
      </c>
      <c r="R2240" s="23"/>
      <c r="S2240" s="23"/>
      <c r="T2240" s="23"/>
      <c r="U2240" s="23"/>
      <c r="V2240" s="23" t="s">
        <v>187</v>
      </c>
      <c r="W2240" s="23" t="s">
        <v>188</v>
      </c>
      <c r="X2240" s="23" t="s">
        <v>189</v>
      </c>
      <c r="Y2240" s="22">
        <v>0</v>
      </c>
      <c r="Z2240" s="23" t="s">
        <v>190</v>
      </c>
      <c r="AA2240" s="23" t="s">
        <v>191</v>
      </c>
      <c r="AB2240" s="23" t="s">
        <v>190</v>
      </c>
      <c r="AC2240" s="23" t="s">
        <v>805</v>
      </c>
      <c r="AD2240" s="23" t="s">
        <v>193</v>
      </c>
      <c r="AE2240" s="23" t="s">
        <v>80</v>
      </c>
      <c r="AF2240" s="23"/>
      <c r="AG2240" s="23"/>
      <c r="AH2240" s="23"/>
      <c r="AI2240" s="23"/>
      <c r="AJ2240" s="23" t="b">
        <v>0</v>
      </c>
      <c r="AK2240" s="3">
        <v>122</v>
      </c>
      <c r="AL2240" s="3">
        <v>1312</v>
      </c>
      <c r="AM2240" s="3">
        <v>4071</v>
      </c>
      <c r="AN2240" s="24">
        <v>45536.031567708334</v>
      </c>
      <c r="AO2240" s="24">
        <v>45536.031567708334</v>
      </c>
      <c r="AP2240">
        <v>9</v>
      </c>
      <c r="AQ2240" t="s">
        <v>194</v>
      </c>
      <c r="AR2240">
        <v>244.03156770833448</v>
      </c>
      <c r="AS2240" t="s">
        <v>195</v>
      </c>
      <c r="AT2240" t="s">
        <v>196</v>
      </c>
      <c r="AU2240" t="s">
        <v>197</v>
      </c>
      <c r="AV2240" t="s">
        <v>241</v>
      </c>
      <c r="AW2240" t="s">
        <v>196</v>
      </c>
      <c r="AX2240" t="s">
        <v>197</v>
      </c>
      <c r="AY2240" t="s">
        <v>241</v>
      </c>
    </row>
    <row r="2241" spans="1:51" x14ac:dyDescent="0.45">
      <c r="A2241" s="22">
        <v>871404</v>
      </c>
      <c r="B2241" s="6">
        <v>45536</v>
      </c>
      <c r="C2241" s="22">
        <v>94000</v>
      </c>
      <c r="D2241" s="22">
        <v>93708</v>
      </c>
      <c r="E2241" s="22"/>
      <c r="F2241" s="22">
        <v>317</v>
      </c>
      <c r="G2241" s="22">
        <v>1964</v>
      </c>
      <c r="H2241" s="22">
        <v>0</v>
      </c>
      <c r="I2241" s="22"/>
      <c r="J2241" s="22">
        <v>4</v>
      </c>
      <c r="K2241" s="22">
        <v>8268</v>
      </c>
      <c r="L2241" s="23" t="s">
        <v>1577</v>
      </c>
      <c r="M2241" s="23"/>
      <c r="N2241" s="23" t="s">
        <v>184</v>
      </c>
      <c r="O2241" s="23" t="s">
        <v>1576</v>
      </c>
      <c r="P2241" s="22">
        <v>10</v>
      </c>
      <c r="Q2241" s="23" t="s">
        <v>673</v>
      </c>
      <c r="R2241" s="23"/>
      <c r="S2241" s="23"/>
      <c r="T2241" s="23"/>
      <c r="U2241" s="23"/>
      <c r="V2241" s="23" t="s">
        <v>187</v>
      </c>
      <c r="W2241" s="23" t="s">
        <v>188</v>
      </c>
      <c r="X2241" s="23" t="s">
        <v>189</v>
      </c>
      <c r="Y2241" s="22">
        <v>0</v>
      </c>
      <c r="Z2241" s="23" t="s">
        <v>190</v>
      </c>
      <c r="AA2241" s="23" t="s">
        <v>191</v>
      </c>
      <c r="AB2241" s="23" t="s">
        <v>190</v>
      </c>
      <c r="AC2241" s="23" t="s">
        <v>805</v>
      </c>
      <c r="AD2241" s="23" t="s">
        <v>193</v>
      </c>
      <c r="AE2241" s="23" t="s">
        <v>80</v>
      </c>
      <c r="AF2241" s="23"/>
      <c r="AG2241" s="23"/>
      <c r="AH2241" s="23"/>
      <c r="AI2241" s="23"/>
      <c r="AJ2241" s="23" t="b">
        <v>0</v>
      </c>
      <c r="AK2241" s="3">
        <v>122</v>
      </c>
      <c r="AL2241" s="3">
        <v>1312</v>
      </c>
      <c r="AM2241" s="3">
        <v>4071</v>
      </c>
      <c r="AN2241" s="24">
        <v>45536.031567708334</v>
      </c>
      <c r="AO2241" s="24">
        <v>45536.031567708334</v>
      </c>
      <c r="AP2241">
        <v>9</v>
      </c>
      <c r="AQ2241" t="s">
        <v>194</v>
      </c>
      <c r="AR2241">
        <v>244.03156770833448</v>
      </c>
      <c r="AS2241" t="s">
        <v>195</v>
      </c>
      <c r="AT2241" t="s">
        <v>196</v>
      </c>
      <c r="AU2241" t="s">
        <v>197</v>
      </c>
      <c r="AV2241" t="s">
        <v>241</v>
      </c>
      <c r="AW2241" t="s">
        <v>196</v>
      </c>
      <c r="AX2241" t="s">
        <v>197</v>
      </c>
      <c r="AY2241" t="s">
        <v>241</v>
      </c>
    </row>
    <row r="2242" spans="1:51" x14ac:dyDescent="0.45">
      <c r="A2242" s="22">
        <v>871405</v>
      </c>
      <c r="B2242" s="6">
        <v>45536</v>
      </c>
      <c r="C2242" s="22">
        <v>94000</v>
      </c>
      <c r="D2242" s="22">
        <v>93708</v>
      </c>
      <c r="E2242" s="22"/>
      <c r="F2242" s="22">
        <v>317</v>
      </c>
      <c r="G2242" s="22">
        <v>1964</v>
      </c>
      <c r="H2242" s="22">
        <v>0</v>
      </c>
      <c r="I2242" s="22"/>
      <c r="J2242" s="22">
        <v>4</v>
      </c>
      <c r="K2242" s="22">
        <v>8268</v>
      </c>
      <c r="L2242" s="23" t="s">
        <v>1577</v>
      </c>
      <c r="M2242" s="23"/>
      <c r="N2242" s="23" t="s">
        <v>184</v>
      </c>
      <c r="O2242" s="23" t="s">
        <v>1576</v>
      </c>
      <c r="P2242" s="22">
        <v>14</v>
      </c>
      <c r="Q2242" s="23" t="s">
        <v>673</v>
      </c>
      <c r="R2242" s="23"/>
      <c r="S2242" s="23"/>
      <c r="T2242" s="23"/>
      <c r="U2242" s="23"/>
      <c r="V2242" s="23" t="s">
        <v>187</v>
      </c>
      <c r="W2242" s="23" t="s">
        <v>188</v>
      </c>
      <c r="X2242" s="23" t="s">
        <v>189</v>
      </c>
      <c r="Y2242" s="22">
        <v>0</v>
      </c>
      <c r="Z2242" s="23" t="s">
        <v>190</v>
      </c>
      <c r="AA2242" s="23" t="s">
        <v>191</v>
      </c>
      <c r="AB2242" s="23" t="s">
        <v>190</v>
      </c>
      <c r="AC2242" s="23" t="s">
        <v>805</v>
      </c>
      <c r="AD2242" s="23" t="s">
        <v>193</v>
      </c>
      <c r="AE2242" s="23" t="s">
        <v>80</v>
      </c>
      <c r="AF2242" s="23"/>
      <c r="AG2242" s="23"/>
      <c r="AH2242" s="23"/>
      <c r="AI2242" s="23"/>
      <c r="AJ2242" s="23" t="b">
        <v>0</v>
      </c>
      <c r="AK2242" s="3">
        <v>122</v>
      </c>
      <c r="AL2242" s="3">
        <v>1312</v>
      </c>
      <c r="AM2242" s="3">
        <v>4071</v>
      </c>
      <c r="AN2242" s="24">
        <v>45536.031567708334</v>
      </c>
      <c r="AO2242" s="24">
        <v>45536.031567708334</v>
      </c>
      <c r="AP2242">
        <v>9</v>
      </c>
      <c r="AQ2242" t="s">
        <v>194</v>
      </c>
      <c r="AR2242">
        <v>244.03156770833448</v>
      </c>
      <c r="AS2242" t="s">
        <v>195</v>
      </c>
      <c r="AT2242" t="s">
        <v>196</v>
      </c>
      <c r="AU2242" t="s">
        <v>197</v>
      </c>
      <c r="AV2242" t="s">
        <v>241</v>
      </c>
      <c r="AW2242" t="s">
        <v>196</v>
      </c>
      <c r="AX2242" t="s">
        <v>197</v>
      </c>
      <c r="AY2242" t="s">
        <v>241</v>
      </c>
    </row>
    <row r="2243" spans="1:51" x14ac:dyDescent="0.45">
      <c r="A2243" s="22">
        <v>874131</v>
      </c>
      <c r="B2243" s="6">
        <v>45536</v>
      </c>
      <c r="C2243" s="22">
        <v>94000</v>
      </c>
      <c r="D2243" s="22">
        <v>160060</v>
      </c>
      <c r="E2243" s="22"/>
      <c r="F2243" s="22">
        <v>346</v>
      </c>
      <c r="G2243" s="22">
        <v>100221</v>
      </c>
      <c r="H2243" s="22">
        <v>0</v>
      </c>
      <c r="I2243" s="22"/>
      <c r="J2243" s="22">
        <v>264</v>
      </c>
      <c r="K2243" s="22">
        <v>92089</v>
      </c>
      <c r="L2243" s="23" t="s">
        <v>1591</v>
      </c>
      <c r="M2243" s="23"/>
      <c r="N2243" s="23" t="s">
        <v>184</v>
      </c>
      <c r="O2243" s="23" t="s">
        <v>672</v>
      </c>
      <c r="P2243" s="22">
        <v>19</v>
      </c>
      <c r="Q2243" s="23" t="s">
        <v>681</v>
      </c>
      <c r="R2243" s="23" t="s">
        <v>667</v>
      </c>
      <c r="S2243" s="23" t="s">
        <v>25</v>
      </c>
      <c r="T2243" s="23" t="s">
        <v>667</v>
      </c>
      <c r="U2243" s="23" t="s">
        <v>25</v>
      </c>
      <c r="V2243" s="23" t="s">
        <v>674</v>
      </c>
      <c r="W2243" s="23" t="s">
        <v>188</v>
      </c>
      <c r="X2243" s="23" t="s">
        <v>189</v>
      </c>
      <c r="Y2243" s="22">
        <v>0</v>
      </c>
      <c r="Z2243" s="23" t="s">
        <v>190</v>
      </c>
      <c r="AA2243" s="23" t="s">
        <v>191</v>
      </c>
      <c r="AB2243" s="23" t="s">
        <v>190</v>
      </c>
      <c r="AC2243" s="23" t="s">
        <v>190</v>
      </c>
      <c r="AD2243" s="23" t="s">
        <v>190</v>
      </c>
      <c r="AE2243" s="23" t="s">
        <v>107</v>
      </c>
      <c r="AF2243" s="23"/>
      <c r="AG2243" s="23"/>
      <c r="AH2243" s="23"/>
      <c r="AI2243" s="23"/>
      <c r="AJ2243" s="23" t="b">
        <v>0</v>
      </c>
      <c r="AK2243" s="3">
        <v>111</v>
      </c>
      <c r="AL2243" s="3">
        <v>4952</v>
      </c>
      <c r="AM2243" s="3">
        <v>6228</v>
      </c>
      <c r="AN2243" s="24">
        <v>45536.65770787037</v>
      </c>
      <c r="AO2243" s="24">
        <v>45536.65770787037</v>
      </c>
      <c r="AP2243">
        <v>9</v>
      </c>
      <c r="AQ2243" t="s">
        <v>194</v>
      </c>
      <c r="AR2243">
        <v>244.65770787037036</v>
      </c>
      <c r="AS2243" t="s">
        <v>195</v>
      </c>
      <c r="AT2243" t="s">
        <v>228</v>
      </c>
      <c r="AU2243" t="s">
        <v>197</v>
      </c>
      <c r="AV2243" t="s">
        <v>232</v>
      </c>
      <c r="AW2243" t="s">
        <v>228</v>
      </c>
      <c r="AX2243" t="s">
        <v>197</v>
      </c>
      <c r="AY2243" t="s">
        <v>232</v>
      </c>
    </row>
    <row r="2244" spans="1:51" x14ac:dyDescent="0.45">
      <c r="A2244" s="22">
        <v>872308</v>
      </c>
      <c r="B2244" s="6">
        <v>45536</v>
      </c>
      <c r="C2244" s="22">
        <v>94000</v>
      </c>
      <c r="D2244" s="22">
        <v>104015</v>
      </c>
      <c r="E2244" s="22"/>
      <c r="F2244" s="22">
        <v>199</v>
      </c>
      <c r="G2244" s="22">
        <v>46284</v>
      </c>
      <c r="H2244" s="22">
        <v>0</v>
      </c>
      <c r="I2244" s="22">
        <v>0</v>
      </c>
      <c r="J2244" s="22">
        <v>9</v>
      </c>
      <c r="K2244" s="22">
        <v>8815</v>
      </c>
      <c r="L2244" s="23" t="s">
        <v>1611</v>
      </c>
      <c r="M2244" s="23"/>
      <c r="N2244" s="23" t="s">
        <v>184</v>
      </c>
      <c r="O2244" s="23" t="s">
        <v>184</v>
      </c>
      <c r="P2244" s="22">
        <v>19</v>
      </c>
      <c r="Q2244" s="23" t="s">
        <v>681</v>
      </c>
      <c r="R2244" s="23" t="s">
        <v>667</v>
      </c>
      <c r="S2244" s="23" t="s">
        <v>20</v>
      </c>
      <c r="T2244" s="23" t="s">
        <v>667</v>
      </c>
      <c r="U2244" s="23" t="s">
        <v>20</v>
      </c>
      <c r="V2244" s="23" t="s">
        <v>1612</v>
      </c>
      <c r="W2244" s="23" t="s">
        <v>188</v>
      </c>
      <c r="X2244" s="23" t="s">
        <v>601</v>
      </c>
      <c r="Y2244" s="22">
        <v>0</v>
      </c>
      <c r="Z2244" s="23"/>
      <c r="AA2244" s="23" t="s">
        <v>191</v>
      </c>
      <c r="AB2244" s="23"/>
      <c r="AC2244" s="23"/>
      <c r="AD2244" s="23"/>
      <c r="AE2244" s="23"/>
      <c r="AF2244" s="23"/>
      <c r="AG2244" s="23"/>
      <c r="AH2244" s="23"/>
      <c r="AI2244" s="23"/>
      <c r="AJ2244" s="23" t="b">
        <v>0</v>
      </c>
      <c r="AK2244" s="3">
        <v>114</v>
      </c>
      <c r="AL2244" s="3">
        <v>2872</v>
      </c>
      <c r="AM2244" s="3">
        <v>4724</v>
      </c>
      <c r="AN2244" s="24">
        <v>45536.260987037036</v>
      </c>
      <c r="AO2244" s="24">
        <v>45536.260987037036</v>
      </c>
      <c r="AP2244">
        <v>9</v>
      </c>
      <c r="AQ2244" t="s">
        <v>194</v>
      </c>
      <c r="AR2244">
        <v>244.2609870370361</v>
      </c>
      <c r="AS2244" t="s">
        <v>195</v>
      </c>
      <c r="AT2244" t="s">
        <v>222</v>
      </c>
      <c r="AU2244" t="s">
        <v>197</v>
      </c>
      <c r="AV2244" t="s">
        <v>257</v>
      </c>
      <c r="AW2244" t="s">
        <v>222</v>
      </c>
      <c r="AX2244" t="s">
        <v>197</v>
      </c>
      <c r="AY2244" t="s">
        <v>257</v>
      </c>
    </row>
    <row r="2245" spans="1:51" x14ac:dyDescent="0.45">
      <c r="A2245" s="22">
        <v>872360</v>
      </c>
      <c r="B2245" s="6">
        <v>45536</v>
      </c>
      <c r="C2245" s="22">
        <v>94000</v>
      </c>
      <c r="D2245" s="22">
        <v>100042</v>
      </c>
      <c r="E2245" s="22"/>
      <c r="F2245" s="22">
        <v>8</v>
      </c>
      <c r="G2245" s="22">
        <v>18473</v>
      </c>
      <c r="H2245" s="22">
        <v>0</v>
      </c>
      <c r="I2245" s="22">
        <v>0</v>
      </c>
      <c r="J2245" s="22">
        <v>3</v>
      </c>
      <c r="K2245" s="22">
        <v>102090</v>
      </c>
      <c r="L2245" s="23" t="s">
        <v>634</v>
      </c>
      <c r="M2245" s="23"/>
      <c r="N2245" s="23" t="s">
        <v>184</v>
      </c>
      <c r="O2245" s="23" t="s">
        <v>517</v>
      </c>
      <c r="P2245" s="22">
        <v>15</v>
      </c>
      <c r="Q2245" s="23" t="s">
        <v>518</v>
      </c>
      <c r="R2245" s="23"/>
      <c r="S2245" s="23"/>
      <c r="T2245" s="23"/>
      <c r="U2245" s="23"/>
      <c r="V2245" s="23" t="s">
        <v>519</v>
      </c>
      <c r="W2245" s="23" t="s">
        <v>188</v>
      </c>
      <c r="X2245" s="23" t="s">
        <v>601</v>
      </c>
      <c r="Y2245" s="22">
        <v>2</v>
      </c>
      <c r="Z2245" s="23"/>
      <c r="AA2245" s="23" t="s">
        <v>602</v>
      </c>
      <c r="AB2245" s="23"/>
      <c r="AC2245" s="23"/>
      <c r="AD2245" s="23"/>
      <c r="AE2245" s="23"/>
      <c r="AF2245" s="23" t="s">
        <v>190</v>
      </c>
      <c r="AG2245" s="23" t="s">
        <v>520</v>
      </c>
      <c r="AH2245" s="23" t="s">
        <v>281</v>
      </c>
      <c r="AI2245" s="23" t="s">
        <v>521</v>
      </c>
      <c r="AJ2245" s="23" t="b">
        <v>0</v>
      </c>
      <c r="AK2245" s="3">
        <v>55</v>
      </c>
      <c r="AL2245" s="3">
        <v>3404</v>
      </c>
      <c r="AM2245" s="3">
        <v>4774</v>
      </c>
      <c r="AN2245" s="24">
        <v>45536.283483603394</v>
      </c>
      <c r="AO2245" s="24">
        <v>45536.283483603394</v>
      </c>
      <c r="AP2245">
        <v>9</v>
      </c>
      <c r="AQ2245" t="s">
        <v>194</v>
      </c>
      <c r="AR2245">
        <v>244.28348360339442</v>
      </c>
      <c r="AS2245" t="s">
        <v>195</v>
      </c>
      <c r="AT2245" t="s">
        <v>222</v>
      </c>
      <c r="AU2245" t="s">
        <v>197</v>
      </c>
      <c r="AV2245" t="s">
        <v>218</v>
      </c>
      <c r="AW2245" t="s">
        <v>222</v>
      </c>
      <c r="AX2245" t="s">
        <v>197</v>
      </c>
      <c r="AY2245" t="s">
        <v>218</v>
      </c>
    </row>
    <row r="2246" spans="1:51" x14ac:dyDescent="0.45">
      <c r="A2246" s="22">
        <v>872350</v>
      </c>
      <c r="B2246" s="6">
        <v>45536</v>
      </c>
      <c r="C2246" s="22">
        <v>94000</v>
      </c>
      <c r="D2246" s="22">
        <v>102418</v>
      </c>
      <c r="E2246" s="22"/>
      <c r="F2246" s="22">
        <v>41</v>
      </c>
      <c r="G2246" s="22">
        <v>22127</v>
      </c>
      <c r="H2246" s="22">
        <v>0</v>
      </c>
      <c r="I2246" s="22">
        <v>0</v>
      </c>
      <c r="J2246" s="22">
        <v>0</v>
      </c>
      <c r="K2246" s="22">
        <v>101953</v>
      </c>
      <c r="L2246" s="23" t="s">
        <v>644</v>
      </c>
      <c r="M2246" s="23"/>
      <c r="N2246" s="23" t="s">
        <v>184</v>
      </c>
      <c r="O2246" s="23" t="s">
        <v>517</v>
      </c>
      <c r="P2246" s="22">
        <v>15</v>
      </c>
      <c r="Q2246" s="23" t="s">
        <v>518</v>
      </c>
      <c r="R2246" s="23"/>
      <c r="S2246" s="23"/>
      <c r="T2246" s="23"/>
      <c r="U2246" s="23"/>
      <c r="V2246" s="23" t="s">
        <v>519</v>
      </c>
      <c r="W2246" s="23" t="s">
        <v>188</v>
      </c>
      <c r="X2246" s="23" t="s">
        <v>601</v>
      </c>
      <c r="Y2246" s="22">
        <v>2</v>
      </c>
      <c r="Z2246" s="23"/>
      <c r="AA2246" s="23" t="s">
        <v>602</v>
      </c>
      <c r="AB2246" s="23"/>
      <c r="AC2246" s="23"/>
      <c r="AD2246" s="23"/>
      <c r="AE2246" s="23"/>
      <c r="AF2246" s="23" t="s">
        <v>190</v>
      </c>
      <c r="AG2246" s="23" t="s">
        <v>520</v>
      </c>
      <c r="AH2246" s="23" t="s">
        <v>281</v>
      </c>
      <c r="AI2246" s="23" t="s">
        <v>521</v>
      </c>
      <c r="AJ2246" s="23" t="b">
        <v>0</v>
      </c>
      <c r="AK2246" s="3">
        <v>55</v>
      </c>
      <c r="AL2246" s="3">
        <v>3404</v>
      </c>
      <c r="AM2246" s="3">
        <v>4764</v>
      </c>
      <c r="AN2246" s="24">
        <v>45536.283000077157</v>
      </c>
      <c r="AO2246" s="24">
        <v>45536.283000077157</v>
      </c>
      <c r="AP2246">
        <v>9</v>
      </c>
      <c r="AQ2246" t="s">
        <v>194</v>
      </c>
      <c r="AR2246">
        <v>244.28300007715734</v>
      </c>
      <c r="AS2246" t="s">
        <v>195</v>
      </c>
      <c r="AT2246" t="s">
        <v>222</v>
      </c>
      <c r="AU2246" t="s">
        <v>197</v>
      </c>
      <c r="AV2246" t="s">
        <v>311</v>
      </c>
      <c r="AW2246" t="s">
        <v>222</v>
      </c>
      <c r="AX2246" t="s">
        <v>197</v>
      </c>
      <c r="AY2246" t="s">
        <v>311</v>
      </c>
    </row>
    <row r="2247" spans="1:51" x14ac:dyDescent="0.45">
      <c r="A2247" s="22">
        <v>870974</v>
      </c>
      <c r="B2247" s="6">
        <v>45536</v>
      </c>
      <c r="C2247" s="22">
        <v>94000</v>
      </c>
      <c r="D2247" s="22">
        <v>564319</v>
      </c>
      <c r="E2247" s="22"/>
      <c r="F2247" s="22">
        <v>2467</v>
      </c>
      <c r="G2247" s="22">
        <v>2236</v>
      </c>
      <c r="H2247" s="22">
        <v>0</v>
      </c>
      <c r="I2247" s="22"/>
      <c r="J2247" s="22">
        <v>94798</v>
      </c>
      <c r="K2247" s="22">
        <v>8181</v>
      </c>
      <c r="L2247" s="23" t="s">
        <v>1667</v>
      </c>
      <c r="M2247" s="23"/>
      <c r="N2247" s="23" t="s">
        <v>184</v>
      </c>
      <c r="O2247" s="23" t="s">
        <v>1576</v>
      </c>
      <c r="P2247" s="22">
        <v>1</v>
      </c>
      <c r="Q2247" s="23" t="s">
        <v>274</v>
      </c>
      <c r="R2247" s="23"/>
      <c r="S2247" s="23"/>
      <c r="T2247" s="23"/>
      <c r="U2247" s="23"/>
      <c r="V2247" s="23" t="s">
        <v>187</v>
      </c>
      <c r="W2247" s="23" t="s">
        <v>188</v>
      </c>
      <c r="X2247" s="23" t="s">
        <v>189</v>
      </c>
      <c r="Y2247" s="22">
        <v>0</v>
      </c>
      <c r="Z2247" s="23" t="s">
        <v>190</v>
      </c>
      <c r="AA2247" s="23" t="s">
        <v>191</v>
      </c>
      <c r="AB2247" s="23" t="s">
        <v>190</v>
      </c>
      <c r="AC2247" s="23" t="s">
        <v>190</v>
      </c>
      <c r="AD2247" s="23" t="s">
        <v>190</v>
      </c>
      <c r="AE2247" s="23" t="s">
        <v>82</v>
      </c>
      <c r="AF2247" s="23" t="s">
        <v>190</v>
      </c>
      <c r="AG2247" s="23" t="s">
        <v>269</v>
      </c>
      <c r="AH2247" s="23" t="s">
        <v>700</v>
      </c>
      <c r="AI2247" s="23" t="s">
        <v>701</v>
      </c>
      <c r="AJ2247" s="23" t="b">
        <v>0</v>
      </c>
      <c r="AK2247" s="3">
        <v>114</v>
      </c>
      <c r="AL2247" s="3">
        <v>1312</v>
      </c>
      <c r="AM2247" s="3">
        <v>3646</v>
      </c>
      <c r="AN2247" s="24">
        <v>45536.000065470682</v>
      </c>
      <c r="AO2247" s="24">
        <v>45536.000065470682</v>
      </c>
      <c r="AP2247">
        <v>9</v>
      </c>
      <c r="AQ2247" t="s">
        <v>194</v>
      </c>
      <c r="AR2247">
        <v>244.00006547068188</v>
      </c>
      <c r="AS2247" t="s">
        <v>195</v>
      </c>
      <c r="AT2247" t="s">
        <v>196</v>
      </c>
      <c r="AU2247" t="s">
        <v>197</v>
      </c>
      <c r="AV2247" t="s">
        <v>232</v>
      </c>
      <c r="AW2247" t="s">
        <v>196</v>
      </c>
      <c r="AX2247" t="s">
        <v>197</v>
      </c>
      <c r="AY2247" t="s">
        <v>232</v>
      </c>
    </row>
    <row r="2248" spans="1:51" x14ac:dyDescent="0.45">
      <c r="A2248" s="22">
        <v>873006</v>
      </c>
      <c r="B2248" s="6">
        <v>45536</v>
      </c>
      <c r="C2248" s="22">
        <v>94000</v>
      </c>
      <c r="D2248" s="22">
        <v>343002</v>
      </c>
      <c r="E2248" s="22"/>
      <c r="F2248" s="22">
        <v>3507</v>
      </c>
      <c r="G2248" s="22">
        <v>24478</v>
      </c>
      <c r="H2248" s="22">
        <v>0</v>
      </c>
      <c r="I2248" s="22"/>
      <c r="J2248" s="22">
        <v>16</v>
      </c>
      <c r="K2248" s="22">
        <v>102281</v>
      </c>
      <c r="L2248" s="23" t="s">
        <v>1691</v>
      </c>
      <c r="M2248" s="23"/>
      <c r="N2248" s="23" t="s">
        <v>184</v>
      </c>
      <c r="O2248" s="23" t="s">
        <v>225</v>
      </c>
      <c r="P2248" s="22">
        <v>1</v>
      </c>
      <c r="Q2248" s="23" t="s">
        <v>274</v>
      </c>
      <c r="R2248" s="23"/>
      <c r="S2248" s="23"/>
      <c r="T2248" s="23"/>
      <c r="U2248" s="23"/>
      <c r="V2248" s="23" t="s">
        <v>187</v>
      </c>
      <c r="W2248" s="23" t="s">
        <v>188</v>
      </c>
      <c r="X2248" s="23" t="s">
        <v>189</v>
      </c>
      <c r="Y2248" s="22">
        <v>0</v>
      </c>
      <c r="Z2248" s="23" t="s">
        <v>190</v>
      </c>
      <c r="AA2248" s="23" t="s">
        <v>191</v>
      </c>
      <c r="AB2248" s="23" t="s">
        <v>190</v>
      </c>
      <c r="AC2248" s="23" t="s">
        <v>190</v>
      </c>
      <c r="AD2248" s="23" t="s">
        <v>190</v>
      </c>
      <c r="AE2248" s="23" t="s">
        <v>82</v>
      </c>
      <c r="AF2248" s="23" t="s">
        <v>190</v>
      </c>
      <c r="AG2248" s="23" t="s">
        <v>192</v>
      </c>
      <c r="AH2248" s="23" t="s">
        <v>415</v>
      </c>
      <c r="AI2248" s="23" t="s">
        <v>1646</v>
      </c>
      <c r="AJ2248" s="23" t="b">
        <v>0</v>
      </c>
      <c r="AK2248" s="3">
        <v>117</v>
      </c>
      <c r="AL2248" s="3">
        <v>2408</v>
      </c>
      <c r="AM2248" s="3">
        <v>5351</v>
      </c>
      <c r="AN2248" s="24">
        <v>45536.382247530863</v>
      </c>
      <c r="AO2248" s="24">
        <v>45536.382247530863</v>
      </c>
      <c r="AP2248">
        <v>9</v>
      </c>
      <c r="AQ2248" t="s">
        <v>194</v>
      </c>
      <c r="AR2248">
        <v>244.38224753086251</v>
      </c>
      <c r="AS2248" t="s">
        <v>195</v>
      </c>
      <c r="AT2248" t="s">
        <v>238</v>
      </c>
      <c r="AU2248" t="s">
        <v>197</v>
      </c>
      <c r="AV2248" t="s">
        <v>240</v>
      </c>
      <c r="AW2248" t="s">
        <v>238</v>
      </c>
      <c r="AX2248" t="s">
        <v>197</v>
      </c>
      <c r="AY2248" t="s">
        <v>240</v>
      </c>
    </row>
    <row r="2249" spans="1:51" x14ac:dyDescent="0.45">
      <c r="A2249" s="22">
        <v>872469</v>
      </c>
      <c r="B2249" s="6">
        <v>45536</v>
      </c>
      <c r="C2249" s="22">
        <v>93000</v>
      </c>
      <c r="D2249" s="22">
        <v>98777</v>
      </c>
      <c r="E2249" s="22"/>
      <c r="F2249" s="22">
        <v>0</v>
      </c>
      <c r="G2249" s="22">
        <v>18541</v>
      </c>
      <c r="H2249" s="22">
        <v>0</v>
      </c>
      <c r="I2249" s="22">
        <v>0</v>
      </c>
      <c r="J2249" s="22">
        <v>5</v>
      </c>
      <c r="K2249" s="22">
        <v>87050</v>
      </c>
      <c r="L2249" s="23" t="s">
        <v>607</v>
      </c>
      <c r="M2249" s="23"/>
      <c r="N2249" s="23" t="s">
        <v>184</v>
      </c>
      <c r="O2249" s="23" t="s">
        <v>517</v>
      </c>
      <c r="P2249" s="22">
        <v>15</v>
      </c>
      <c r="Q2249" s="23" t="s">
        <v>518</v>
      </c>
      <c r="R2249" s="23"/>
      <c r="S2249" s="23"/>
      <c r="T2249" s="23"/>
      <c r="U2249" s="23"/>
      <c r="V2249" s="23" t="s">
        <v>519</v>
      </c>
      <c r="W2249" s="23" t="s">
        <v>188</v>
      </c>
      <c r="X2249" s="23" t="s">
        <v>601</v>
      </c>
      <c r="Y2249" s="22">
        <v>0</v>
      </c>
      <c r="Z2249" s="23"/>
      <c r="AA2249" s="23" t="s">
        <v>191</v>
      </c>
      <c r="AB2249" s="23"/>
      <c r="AC2249" s="23"/>
      <c r="AD2249" s="23"/>
      <c r="AE2249" s="23"/>
      <c r="AF2249" s="23" t="s">
        <v>190</v>
      </c>
      <c r="AG2249" s="23" t="s">
        <v>520</v>
      </c>
      <c r="AH2249" s="23" t="s">
        <v>281</v>
      </c>
      <c r="AI2249" s="23" t="s">
        <v>521</v>
      </c>
      <c r="AJ2249" s="23" t="b">
        <v>0</v>
      </c>
      <c r="AK2249" s="3">
        <v>97</v>
      </c>
      <c r="AL2249" s="3">
        <v>3404</v>
      </c>
      <c r="AM2249" s="3">
        <v>4856</v>
      </c>
      <c r="AN2249" s="24">
        <v>45536.30278927469</v>
      </c>
      <c r="AO2249" s="24">
        <v>45536.30278927469</v>
      </c>
      <c r="AP2249">
        <v>9</v>
      </c>
      <c r="AQ2249" t="s">
        <v>194</v>
      </c>
      <c r="AR2249">
        <v>244.30278927469044</v>
      </c>
      <c r="AS2249" t="s">
        <v>195</v>
      </c>
      <c r="AT2249" t="s">
        <v>408</v>
      </c>
      <c r="AU2249" t="s">
        <v>197</v>
      </c>
      <c r="AV2249" t="s">
        <v>317</v>
      </c>
      <c r="AW2249" t="s">
        <v>408</v>
      </c>
      <c r="AX2249" t="s">
        <v>197</v>
      </c>
      <c r="AY2249" t="s">
        <v>317</v>
      </c>
    </row>
    <row r="2250" spans="1:51" x14ac:dyDescent="0.45">
      <c r="A2250" s="22">
        <v>872359</v>
      </c>
      <c r="B2250" s="6">
        <v>45536</v>
      </c>
      <c r="C2250" s="22">
        <v>93000</v>
      </c>
      <c r="D2250" s="22">
        <v>96685</v>
      </c>
      <c r="E2250" s="22"/>
      <c r="F2250" s="22">
        <v>0</v>
      </c>
      <c r="G2250" s="22">
        <v>19242</v>
      </c>
      <c r="H2250" s="22">
        <v>0</v>
      </c>
      <c r="I2250" s="22">
        <v>0</v>
      </c>
      <c r="J2250" s="22">
        <v>29</v>
      </c>
      <c r="K2250" s="22">
        <v>101536</v>
      </c>
      <c r="L2250" s="23" t="s">
        <v>612</v>
      </c>
      <c r="M2250" s="23"/>
      <c r="N2250" s="23" t="s">
        <v>184</v>
      </c>
      <c r="O2250" s="23" t="s">
        <v>517</v>
      </c>
      <c r="P2250" s="22">
        <v>15</v>
      </c>
      <c r="Q2250" s="23" t="s">
        <v>518</v>
      </c>
      <c r="R2250" s="23"/>
      <c r="S2250" s="23"/>
      <c r="T2250" s="23"/>
      <c r="U2250" s="23"/>
      <c r="V2250" s="23" t="s">
        <v>519</v>
      </c>
      <c r="W2250" s="23" t="s">
        <v>188</v>
      </c>
      <c r="X2250" s="23" t="s">
        <v>601</v>
      </c>
      <c r="Y2250" s="22">
        <v>0</v>
      </c>
      <c r="Z2250" s="23"/>
      <c r="AA2250" s="23" t="s">
        <v>191</v>
      </c>
      <c r="AB2250" s="23"/>
      <c r="AC2250" s="23"/>
      <c r="AD2250" s="23"/>
      <c r="AE2250" s="23"/>
      <c r="AF2250" s="23" t="s">
        <v>190</v>
      </c>
      <c r="AG2250" s="23" t="s">
        <v>520</v>
      </c>
      <c r="AH2250" s="23" t="s">
        <v>281</v>
      </c>
      <c r="AI2250" s="23" t="s">
        <v>521</v>
      </c>
      <c r="AJ2250" s="23" t="b">
        <v>0</v>
      </c>
      <c r="AK2250" s="3">
        <v>55</v>
      </c>
      <c r="AL2250" s="3">
        <v>3404</v>
      </c>
      <c r="AM2250" s="3">
        <v>4773</v>
      </c>
      <c r="AN2250" s="24">
        <v>45536.283386574076</v>
      </c>
      <c r="AO2250" s="24">
        <v>45536.283386574076</v>
      </c>
      <c r="AP2250">
        <v>9</v>
      </c>
      <c r="AQ2250" t="s">
        <v>194</v>
      </c>
      <c r="AR2250">
        <v>244.28338657407585</v>
      </c>
      <c r="AS2250" t="s">
        <v>195</v>
      </c>
      <c r="AT2250" t="s">
        <v>222</v>
      </c>
      <c r="AU2250" t="s">
        <v>197</v>
      </c>
      <c r="AV2250" t="s">
        <v>233</v>
      </c>
      <c r="AW2250" t="s">
        <v>222</v>
      </c>
      <c r="AX2250" t="s">
        <v>197</v>
      </c>
      <c r="AY2250" t="s">
        <v>233</v>
      </c>
    </row>
    <row r="2251" spans="1:51" x14ac:dyDescent="0.45">
      <c r="A2251" s="22">
        <v>873294</v>
      </c>
      <c r="B2251" s="6">
        <v>45536</v>
      </c>
      <c r="C2251" s="22">
        <v>93000</v>
      </c>
      <c r="D2251" s="22">
        <v>97821</v>
      </c>
      <c r="E2251" s="22"/>
      <c r="F2251" s="22">
        <v>0</v>
      </c>
      <c r="G2251" s="22">
        <v>18369</v>
      </c>
      <c r="H2251" s="22">
        <v>0</v>
      </c>
      <c r="I2251" s="22">
        <v>0</v>
      </c>
      <c r="J2251" s="22">
        <v>0</v>
      </c>
      <c r="K2251" s="22">
        <v>101884</v>
      </c>
      <c r="L2251" s="23" t="s">
        <v>619</v>
      </c>
      <c r="M2251" s="23"/>
      <c r="N2251" s="23" t="s">
        <v>184</v>
      </c>
      <c r="O2251" s="23" t="s">
        <v>517</v>
      </c>
      <c r="P2251" s="22">
        <v>15</v>
      </c>
      <c r="Q2251" s="23" t="s">
        <v>518</v>
      </c>
      <c r="R2251" s="23"/>
      <c r="S2251" s="23"/>
      <c r="T2251" s="23"/>
      <c r="U2251" s="23"/>
      <c r="V2251" s="23" t="s">
        <v>519</v>
      </c>
      <c r="W2251" s="23" t="s">
        <v>188</v>
      </c>
      <c r="X2251" s="23" t="s">
        <v>601</v>
      </c>
      <c r="Y2251" s="22">
        <v>0</v>
      </c>
      <c r="Z2251" s="23"/>
      <c r="AA2251" s="23" t="s">
        <v>191</v>
      </c>
      <c r="AB2251" s="23"/>
      <c r="AC2251" s="23"/>
      <c r="AD2251" s="23"/>
      <c r="AE2251" s="23"/>
      <c r="AF2251" s="23" t="s">
        <v>190</v>
      </c>
      <c r="AG2251" s="23" t="s">
        <v>520</v>
      </c>
      <c r="AH2251" s="23" t="s">
        <v>281</v>
      </c>
      <c r="AI2251" s="23" t="s">
        <v>521</v>
      </c>
      <c r="AJ2251" s="23" t="b">
        <v>0</v>
      </c>
      <c r="AK2251" s="3">
        <v>60</v>
      </c>
      <c r="AL2251" s="3">
        <v>3404</v>
      </c>
      <c r="AM2251" s="3">
        <v>5546</v>
      </c>
      <c r="AN2251" s="24">
        <v>45536.436314853396</v>
      </c>
      <c r="AO2251" s="24">
        <v>45536.436314853396</v>
      </c>
      <c r="AP2251">
        <v>9</v>
      </c>
      <c r="AQ2251" t="s">
        <v>194</v>
      </c>
      <c r="AR2251">
        <v>244.43631485339574</v>
      </c>
      <c r="AS2251" t="s">
        <v>195</v>
      </c>
      <c r="AT2251" t="s">
        <v>223</v>
      </c>
      <c r="AU2251" t="s">
        <v>197</v>
      </c>
      <c r="AV2251" t="s">
        <v>230</v>
      </c>
      <c r="AW2251" t="s">
        <v>223</v>
      </c>
      <c r="AX2251" t="s">
        <v>197</v>
      </c>
      <c r="AY2251" t="s">
        <v>230</v>
      </c>
    </row>
    <row r="2252" spans="1:51" x14ac:dyDescent="0.45">
      <c r="A2252" s="22">
        <v>872506</v>
      </c>
      <c r="B2252" s="6">
        <v>45536</v>
      </c>
      <c r="C2252" s="22">
        <v>93000</v>
      </c>
      <c r="D2252" s="22">
        <v>98233</v>
      </c>
      <c r="E2252" s="22"/>
      <c r="F2252" s="22">
        <v>0</v>
      </c>
      <c r="G2252" s="22">
        <v>22939</v>
      </c>
      <c r="H2252" s="22">
        <v>0</v>
      </c>
      <c r="I2252" s="22">
        <v>0</v>
      </c>
      <c r="J2252" s="22">
        <v>164</v>
      </c>
      <c r="K2252" s="22">
        <v>101578</v>
      </c>
      <c r="L2252" s="23" t="s">
        <v>629</v>
      </c>
      <c r="M2252" s="23"/>
      <c r="N2252" s="23" t="s">
        <v>184</v>
      </c>
      <c r="O2252" s="23" t="s">
        <v>517</v>
      </c>
      <c r="P2252" s="22">
        <v>15</v>
      </c>
      <c r="Q2252" s="23" t="s">
        <v>518</v>
      </c>
      <c r="R2252" s="23"/>
      <c r="S2252" s="23"/>
      <c r="T2252" s="23"/>
      <c r="U2252" s="23"/>
      <c r="V2252" s="23" t="s">
        <v>519</v>
      </c>
      <c r="W2252" s="23" t="s">
        <v>188</v>
      </c>
      <c r="X2252" s="23" t="s">
        <v>601</v>
      </c>
      <c r="Y2252" s="22">
        <v>0</v>
      </c>
      <c r="Z2252" s="23"/>
      <c r="AA2252" s="23" t="s">
        <v>191</v>
      </c>
      <c r="AB2252" s="23"/>
      <c r="AC2252" s="23"/>
      <c r="AD2252" s="23"/>
      <c r="AE2252" s="23"/>
      <c r="AF2252" s="23" t="s">
        <v>190</v>
      </c>
      <c r="AG2252" s="23" t="s">
        <v>520</v>
      </c>
      <c r="AH2252" s="23" t="s">
        <v>281</v>
      </c>
      <c r="AI2252" s="23" t="s">
        <v>521</v>
      </c>
      <c r="AJ2252" s="23" t="b">
        <v>0</v>
      </c>
      <c r="AK2252" s="3">
        <v>127</v>
      </c>
      <c r="AL2252" s="3">
        <v>3404</v>
      </c>
      <c r="AM2252" s="3">
        <v>4893</v>
      </c>
      <c r="AN2252" s="24">
        <v>45536.30823016975</v>
      </c>
      <c r="AO2252" s="24">
        <v>45536.30823016975</v>
      </c>
      <c r="AP2252">
        <v>9</v>
      </c>
      <c r="AQ2252" t="s">
        <v>194</v>
      </c>
      <c r="AR2252">
        <v>244.30823016975046</v>
      </c>
      <c r="AS2252" t="s">
        <v>195</v>
      </c>
      <c r="AT2252" t="s">
        <v>408</v>
      </c>
      <c r="AU2252" t="s">
        <v>197</v>
      </c>
      <c r="AV2252" t="s">
        <v>199</v>
      </c>
      <c r="AW2252" t="s">
        <v>408</v>
      </c>
      <c r="AX2252" t="s">
        <v>197</v>
      </c>
      <c r="AY2252" t="s">
        <v>199</v>
      </c>
    </row>
    <row r="2253" spans="1:51" x14ac:dyDescent="0.45">
      <c r="A2253" s="22">
        <v>872361</v>
      </c>
      <c r="B2253" s="6">
        <v>45536</v>
      </c>
      <c r="C2253" s="22">
        <v>93000</v>
      </c>
      <c r="D2253" s="22">
        <v>91731</v>
      </c>
      <c r="E2253" s="22"/>
      <c r="F2253" s="22">
        <v>0</v>
      </c>
      <c r="G2253" s="22">
        <v>18473</v>
      </c>
      <c r="H2253" s="22">
        <v>0</v>
      </c>
      <c r="I2253" s="22">
        <v>0</v>
      </c>
      <c r="J2253" s="22">
        <v>3</v>
      </c>
      <c r="K2253" s="22">
        <v>102090</v>
      </c>
      <c r="L2253" s="23" t="s">
        <v>634</v>
      </c>
      <c r="M2253" s="23"/>
      <c r="N2253" s="23" t="s">
        <v>184</v>
      </c>
      <c r="O2253" s="23" t="s">
        <v>517</v>
      </c>
      <c r="P2253" s="22">
        <v>15</v>
      </c>
      <c r="Q2253" s="23" t="s">
        <v>518</v>
      </c>
      <c r="R2253" s="23"/>
      <c r="S2253" s="23"/>
      <c r="T2253" s="23"/>
      <c r="U2253" s="23"/>
      <c r="V2253" s="23" t="s">
        <v>519</v>
      </c>
      <c r="W2253" s="23" t="s">
        <v>188</v>
      </c>
      <c r="X2253" s="23" t="s">
        <v>601</v>
      </c>
      <c r="Y2253" s="22">
        <v>0</v>
      </c>
      <c r="Z2253" s="23"/>
      <c r="AA2253" s="23" t="s">
        <v>191</v>
      </c>
      <c r="AB2253" s="23"/>
      <c r="AC2253" s="23"/>
      <c r="AD2253" s="23"/>
      <c r="AE2253" s="23"/>
      <c r="AF2253" s="23" t="s">
        <v>190</v>
      </c>
      <c r="AG2253" s="23" t="s">
        <v>520</v>
      </c>
      <c r="AH2253" s="23" t="s">
        <v>281</v>
      </c>
      <c r="AI2253" s="23" t="s">
        <v>521</v>
      </c>
      <c r="AJ2253" s="23" t="b">
        <v>0</v>
      </c>
      <c r="AK2253" s="3">
        <v>55</v>
      </c>
      <c r="AL2253" s="3">
        <v>3404</v>
      </c>
      <c r="AM2253" s="3">
        <v>4775</v>
      </c>
      <c r="AN2253" s="24">
        <v>45536.283484683641</v>
      </c>
      <c r="AO2253" s="24">
        <v>45536.283484683641</v>
      </c>
      <c r="AP2253">
        <v>9</v>
      </c>
      <c r="AQ2253" t="s">
        <v>194</v>
      </c>
      <c r="AR2253">
        <v>244.28348468364129</v>
      </c>
      <c r="AS2253" t="s">
        <v>195</v>
      </c>
      <c r="AT2253" t="s">
        <v>222</v>
      </c>
      <c r="AU2253" t="s">
        <v>197</v>
      </c>
      <c r="AV2253" t="s">
        <v>218</v>
      </c>
      <c r="AW2253" t="s">
        <v>222</v>
      </c>
      <c r="AX2253" t="s">
        <v>197</v>
      </c>
      <c r="AY2253" t="s">
        <v>218</v>
      </c>
    </row>
    <row r="2254" spans="1:51" x14ac:dyDescent="0.45">
      <c r="A2254" s="22">
        <v>873069</v>
      </c>
      <c r="B2254" s="6">
        <v>45536</v>
      </c>
      <c r="C2254" s="22">
        <v>93000</v>
      </c>
      <c r="D2254" s="22">
        <v>94823</v>
      </c>
      <c r="E2254" s="22"/>
      <c r="F2254" s="22">
        <v>0</v>
      </c>
      <c r="G2254" s="22">
        <v>18540</v>
      </c>
      <c r="H2254" s="22">
        <v>0</v>
      </c>
      <c r="I2254" s="22">
        <v>0</v>
      </c>
      <c r="J2254" s="22">
        <v>5</v>
      </c>
      <c r="K2254" s="22">
        <v>101925</v>
      </c>
      <c r="L2254" s="23" t="s">
        <v>641</v>
      </c>
      <c r="M2254" s="23"/>
      <c r="N2254" s="23" t="s">
        <v>184</v>
      </c>
      <c r="O2254" s="23" t="s">
        <v>517</v>
      </c>
      <c r="P2254" s="22">
        <v>15</v>
      </c>
      <c r="Q2254" s="23" t="s">
        <v>518</v>
      </c>
      <c r="R2254" s="23"/>
      <c r="S2254" s="23"/>
      <c r="T2254" s="23"/>
      <c r="U2254" s="23"/>
      <c r="V2254" s="23" t="s">
        <v>519</v>
      </c>
      <c r="W2254" s="23" t="s">
        <v>188</v>
      </c>
      <c r="X2254" s="23" t="s">
        <v>601</v>
      </c>
      <c r="Y2254" s="22">
        <v>0</v>
      </c>
      <c r="Z2254" s="23"/>
      <c r="AA2254" s="23" t="s">
        <v>191</v>
      </c>
      <c r="AB2254" s="23"/>
      <c r="AC2254" s="23"/>
      <c r="AD2254" s="23"/>
      <c r="AE2254" s="23"/>
      <c r="AF2254" s="23" t="s">
        <v>190</v>
      </c>
      <c r="AG2254" s="23" t="s">
        <v>520</v>
      </c>
      <c r="AH2254" s="23" t="s">
        <v>281</v>
      </c>
      <c r="AI2254" s="23" t="s">
        <v>521</v>
      </c>
      <c r="AJ2254" s="23" t="b">
        <v>0</v>
      </c>
      <c r="AK2254" s="3">
        <v>64</v>
      </c>
      <c r="AL2254" s="3">
        <v>3404</v>
      </c>
      <c r="AM2254" s="3">
        <v>5414</v>
      </c>
      <c r="AN2254" s="24">
        <v>45536.405632291666</v>
      </c>
      <c r="AO2254" s="24">
        <v>45536.405632291666</v>
      </c>
      <c r="AP2254">
        <v>9</v>
      </c>
      <c r="AQ2254" t="s">
        <v>194</v>
      </c>
      <c r="AR2254">
        <v>244.40563229166582</v>
      </c>
      <c r="AS2254" t="s">
        <v>195</v>
      </c>
      <c r="AT2254" t="s">
        <v>238</v>
      </c>
      <c r="AU2254" t="s">
        <v>197</v>
      </c>
      <c r="AV2254" t="s">
        <v>219</v>
      </c>
      <c r="AW2254" t="s">
        <v>238</v>
      </c>
      <c r="AX2254" t="s">
        <v>197</v>
      </c>
      <c r="AY2254" t="s">
        <v>219</v>
      </c>
    </row>
    <row r="2255" spans="1:51" x14ac:dyDescent="0.45">
      <c r="A2255" s="22">
        <v>872362</v>
      </c>
      <c r="B2255" s="6">
        <v>45536</v>
      </c>
      <c r="C2255" s="22">
        <v>93000</v>
      </c>
      <c r="D2255" s="22">
        <v>97429</v>
      </c>
      <c r="E2255" s="22"/>
      <c r="F2255" s="22">
        <v>0</v>
      </c>
      <c r="G2255" s="22">
        <v>18369</v>
      </c>
      <c r="H2255" s="22">
        <v>0</v>
      </c>
      <c r="I2255" s="22">
        <v>0</v>
      </c>
      <c r="J2255" s="22">
        <v>0</v>
      </c>
      <c r="K2255" s="22">
        <v>101952</v>
      </c>
      <c r="L2255" s="23" t="s">
        <v>643</v>
      </c>
      <c r="M2255" s="23"/>
      <c r="N2255" s="23" t="s">
        <v>184</v>
      </c>
      <c r="O2255" s="23" t="s">
        <v>517</v>
      </c>
      <c r="P2255" s="22">
        <v>15</v>
      </c>
      <c r="Q2255" s="23" t="s">
        <v>518</v>
      </c>
      <c r="R2255" s="23"/>
      <c r="S2255" s="23"/>
      <c r="T2255" s="23"/>
      <c r="U2255" s="23"/>
      <c r="V2255" s="23" t="s">
        <v>519</v>
      </c>
      <c r="W2255" s="23" t="s">
        <v>188</v>
      </c>
      <c r="X2255" s="23" t="s">
        <v>601</v>
      </c>
      <c r="Y2255" s="22">
        <v>0</v>
      </c>
      <c r="Z2255" s="23"/>
      <c r="AA2255" s="23" t="s">
        <v>191</v>
      </c>
      <c r="AB2255" s="23"/>
      <c r="AC2255" s="23"/>
      <c r="AD2255" s="23"/>
      <c r="AE2255" s="23"/>
      <c r="AF2255" s="23" t="s">
        <v>190</v>
      </c>
      <c r="AG2255" s="23" t="s">
        <v>520</v>
      </c>
      <c r="AH2255" s="23" t="s">
        <v>281</v>
      </c>
      <c r="AI2255" s="23" t="s">
        <v>521</v>
      </c>
      <c r="AJ2255" s="23" t="b">
        <v>0</v>
      </c>
      <c r="AK2255" s="3">
        <v>55</v>
      </c>
      <c r="AL2255" s="3">
        <v>3404</v>
      </c>
      <c r="AM2255" s="3">
        <v>4776</v>
      </c>
      <c r="AN2255" s="24">
        <v>45536.283578819442</v>
      </c>
      <c r="AO2255" s="24">
        <v>45536.283578819442</v>
      </c>
      <c r="AP2255">
        <v>9</v>
      </c>
      <c r="AQ2255" t="s">
        <v>194</v>
      </c>
      <c r="AR2255">
        <v>244.28357881944248</v>
      </c>
      <c r="AS2255" t="s">
        <v>195</v>
      </c>
      <c r="AT2255" t="s">
        <v>222</v>
      </c>
      <c r="AU2255" t="s">
        <v>197</v>
      </c>
      <c r="AV2255" t="s">
        <v>226</v>
      </c>
      <c r="AW2255" t="s">
        <v>222</v>
      </c>
      <c r="AX2255" t="s">
        <v>197</v>
      </c>
      <c r="AY2255" t="s">
        <v>226</v>
      </c>
    </row>
    <row r="2256" spans="1:51" x14ac:dyDescent="0.45">
      <c r="A2256" s="22">
        <v>873072</v>
      </c>
      <c r="B2256" s="6">
        <v>45536</v>
      </c>
      <c r="C2256" s="22">
        <v>93000</v>
      </c>
      <c r="D2256" s="22">
        <v>100566</v>
      </c>
      <c r="E2256" s="22"/>
      <c r="F2256" s="22">
        <v>0</v>
      </c>
      <c r="G2256" s="22">
        <v>18369</v>
      </c>
      <c r="H2256" s="22">
        <v>0</v>
      </c>
      <c r="I2256" s="22">
        <v>0</v>
      </c>
      <c r="J2256" s="22">
        <v>0</v>
      </c>
      <c r="K2256" s="22">
        <v>101828</v>
      </c>
      <c r="L2256" s="23" t="s">
        <v>649</v>
      </c>
      <c r="M2256" s="23"/>
      <c r="N2256" s="23" t="s">
        <v>184</v>
      </c>
      <c r="O2256" s="23" t="s">
        <v>517</v>
      </c>
      <c r="P2256" s="22">
        <v>15</v>
      </c>
      <c r="Q2256" s="23" t="s">
        <v>518</v>
      </c>
      <c r="R2256" s="23"/>
      <c r="S2256" s="23"/>
      <c r="T2256" s="23"/>
      <c r="U2256" s="23"/>
      <c r="V2256" s="23" t="s">
        <v>519</v>
      </c>
      <c r="W2256" s="23" t="s">
        <v>188</v>
      </c>
      <c r="X2256" s="23" t="s">
        <v>601</v>
      </c>
      <c r="Y2256" s="22">
        <v>0</v>
      </c>
      <c r="Z2256" s="23"/>
      <c r="AA2256" s="23" t="s">
        <v>191</v>
      </c>
      <c r="AB2256" s="23"/>
      <c r="AC2256" s="23"/>
      <c r="AD2256" s="23"/>
      <c r="AE2256" s="23"/>
      <c r="AF2256" s="23" t="s">
        <v>190</v>
      </c>
      <c r="AG2256" s="23" t="s">
        <v>520</v>
      </c>
      <c r="AH2256" s="23" t="s">
        <v>281</v>
      </c>
      <c r="AI2256" s="23" t="s">
        <v>521</v>
      </c>
      <c r="AJ2256" s="23" t="b">
        <v>0</v>
      </c>
      <c r="AK2256" s="3">
        <v>65</v>
      </c>
      <c r="AL2256" s="3">
        <v>3404</v>
      </c>
      <c r="AM2256" s="3">
        <v>5417</v>
      </c>
      <c r="AN2256" s="24">
        <v>45536.405817824074</v>
      </c>
      <c r="AO2256" s="24">
        <v>45536.405817824074</v>
      </c>
      <c r="AP2256">
        <v>9</v>
      </c>
      <c r="AQ2256" t="s">
        <v>194</v>
      </c>
      <c r="AR2256">
        <v>244.40581782407389</v>
      </c>
      <c r="AS2256" t="s">
        <v>195</v>
      </c>
      <c r="AT2256" t="s">
        <v>238</v>
      </c>
      <c r="AU2256" t="s">
        <v>197</v>
      </c>
      <c r="AV2256" t="s">
        <v>206</v>
      </c>
      <c r="AW2256" t="s">
        <v>238</v>
      </c>
      <c r="AX2256" t="s">
        <v>197</v>
      </c>
      <c r="AY2256" t="s">
        <v>206</v>
      </c>
    </row>
    <row r="2257" spans="1:51" x14ac:dyDescent="0.45">
      <c r="A2257" s="22">
        <v>873289</v>
      </c>
      <c r="B2257" s="6">
        <v>45536</v>
      </c>
      <c r="C2257" s="22">
        <v>93000</v>
      </c>
      <c r="D2257" s="22">
        <v>100438</v>
      </c>
      <c r="E2257" s="22"/>
      <c r="F2257" s="22">
        <v>0</v>
      </c>
      <c r="G2257" s="22">
        <v>18369</v>
      </c>
      <c r="H2257" s="22">
        <v>0</v>
      </c>
      <c r="I2257" s="22">
        <v>0</v>
      </c>
      <c r="J2257" s="22">
        <v>0</v>
      </c>
      <c r="K2257" s="22">
        <v>102252</v>
      </c>
      <c r="L2257" s="23" t="s">
        <v>651</v>
      </c>
      <c r="M2257" s="23"/>
      <c r="N2257" s="23" t="s">
        <v>184</v>
      </c>
      <c r="O2257" s="23" t="s">
        <v>517</v>
      </c>
      <c r="P2257" s="22">
        <v>15</v>
      </c>
      <c r="Q2257" s="23" t="s">
        <v>518</v>
      </c>
      <c r="R2257" s="23"/>
      <c r="S2257" s="23"/>
      <c r="T2257" s="23"/>
      <c r="U2257" s="23"/>
      <c r="V2257" s="23" t="s">
        <v>519</v>
      </c>
      <c r="W2257" s="23" t="s">
        <v>188</v>
      </c>
      <c r="X2257" s="23" t="s">
        <v>601</v>
      </c>
      <c r="Y2257" s="22">
        <v>0</v>
      </c>
      <c r="Z2257" s="23"/>
      <c r="AA2257" s="23" t="s">
        <v>191</v>
      </c>
      <c r="AB2257" s="23"/>
      <c r="AC2257" s="23"/>
      <c r="AD2257" s="23"/>
      <c r="AE2257" s="23"/>
      <c r="AF2257" s="23" t="s">
        <v>190</v>
      </c>
      <c r="AG2257" s="23" t="s">
        <v>520</v>
      </c>
      <c r="AH2257" s="23" t="s">
        <v>281</v>
      </c>
      <c r="AI2257" s="23" t="s">
        <v>521</v>
      </c>
      <c r="AJ2257" s="23" t="b">
        <v>0</v>
      </c>
      <c r="AK2257" s="3">
        <v>55</v>
      </c>
      <c r="AL2257" s="3">
        <v>3404</v>
      </c>
      <c r="AM2257" s="3">
        <v>5541</v>
      </c>
      <c r="AN2257" s="24">
        <v>45536.435956597219</v>
      </c>
      <c r="AO2257" s="24">
        <v>45536.435956597219</v>
      </c>
      <c r="AP2257">
        <v>9</v>
      </c>
      <c r="AQ2257" t="s">
        <v>194</v>
      </c>
      <c r="AR2257">
        <v>244.43595659721905</v>
      </c>
      <c r="AS2257" t="s">
        <v>195</v>
      </c>
      <c r="AT2257" t="s">
        <v>223</v>
      </c>
      <c r="AU2257" t="s">
        <v>197</v>
      </c>
      <c r="AV2257" t="s">
        <v>250</v>
      </c>
      <c r="AW2257" t="s">
        <v>223</v>
      </c>
      <c r="AX2257" t="s">
        <v>197</v>
      </c>
      <c r="AY2257" t="s">
        <v>250</v>
      </c>
    </row>
    <row r="2258" spans="1:51" x14ac:dyDescent="0.45">
      <c r="A2258" s="22">
        <v>873060</v>
      </c>
      <c r="B2258" s="6">
        <v>45536</v>
      </c>
      <c r="C2258" s="22">
        <v>93000</v>
      </c>
      <c r="D2258" s="22">
        <v>106807</v>
      </c>
      <c r="E2258" s="22"/>
      <c r="F2258" s="22">
        <v>0</v>
      </c>
      <c r="G2258" s="22">
        <v>21155</v>
      </c>
      <c r="H2258" s="22">
        <v>0</v>
      </c>
      <c r="I2258" s="22">
        <v>0</v>
      </c>
      <c r="J2258" s="22">
        <v>0</v>
      </c>
      <c r="K2258" s="22">
        <v>102271</v>
      </c>
      <c r="L2258" s="23" t="s">
        <v>656</v>
      </c>
      <c r="M2258" s="23"/>
      <c r="N2258" s="23" t="s">
        <v>184</v>
      </c>
      <c r="O2258" s="23" t="s">
        <v>517</v>
      </c>
      <c r="P2258" s="22">
        <v>15</v>
      </c>
      <c r="Q2258" s="23" t="s">
        <v>518</v>
      </c>
      <c r="R2258" s="23"/>
      <c r="S2258" s="23"/>
      <c r="T2258" s="23"/>
      <c r="U2258" s="23"/>
      <c r="V2258" s="23" t="s">
        <v>519</v>
      </c>
      <c r="W2258" s="23" t="s">
        <v>188</v>
      </c>
      <c r="X2258" s="23" t="s">
        <v>601</v>
      </c>
      <c r="Y2258" s="22">
        <v>2</v>
      </c>
      <c r="Z2258" s="23"/>
      <c r="AA2258" s="23" t="s">
        <v>602</v>
      </c>
      <c r="AB2258" s="23"/>
      <c r="AC2258" s="23"/>
      <c r="AD2258" s="23"/>
      <c r="AE2258" s="23"/>
      <c r="AF2258" s="23" t="s">
        <v>190</v>
      </c>
      <c r="AG2258" s="23" t="s">
        <v>520</v>
      </c>
      <c r="AH2258" s="23" t="s">
        <v>281</v>
      </c>
      <c r="AI2258" s="23" t="s">
        <v>521</v>
      </c>
      <c r="AJ2258" s="23" t="b">
        <v>0</v>
      </c>
      <c r="AK2258" s="3">
        <v>61</v>
      </c>
      <c r="AL2258" s="3">
        <v>3404</v>
      </c>
      <c r="AM2258" s="3">
        <v>5405</v>
      </c>
      <c r="AN2258" s="24">
        <v>45536.405263657405</v>
      </c>
      <c r="AO2258" s="24">
        <v>45536.405263657405</v>
      </c>
      <c r="AP2258">
        <v>9</v>
      </c>
      <c r="AQ2258" t="s">
        <v>194</v>
      </c>
      <c r="AR2258">
        <v>244.40526365740516</v>
      </c>
      <c r="AS2258" t="s">
        <v>195</v>
      </c>
      <c r="AT2258" t="s">
        <v>238</v>
      </c>
      <c r="AU2258" t="s">
        <v>197</v>
      </c>
      <c r="AV2258" t="s">
        <v>314</v>
      </c>
      <c r="AW2258" t="s">
        <v>238</v>
      </c>
      <c r="AX2258" t="s">
        <v>197</v>
      </c>
      <c r="AY2258" t="s">
        <v>314</v>
      </c>
    </row>
    <row r="2259" spans="1:51" x14ac:dyDescent="0.45">
      <c r="A2259" s="22">
        <v>872671</v>
      </c>
      <c r="B2259" s="6">
        <v>45536</v>
      </c>
      <c r="C2259" s="22">
        <v>93000</v>
      </c>
      <c r="D2259" s="22">
        <v>91951</v>
      </c>
      <c r="E2259" s="22"/>
      <c r="F2259" s="22">
        <v>0</v>
      </c>
      <c r="G2259" s="22">
        <v>19094</v>
      </c>
      <c r="H2259" s="22">
        <v>0</v>
      </c>
      <c r="I2259" s="22">
        <v>0</v>
      </c>
      <c r="J2259" s="22">
        <v>24</v>
      </c>
      <c r="K2259" s="22">
        <v>102316</v>
      </c>
      <c r="L2259" s="23" t="s">
        <v>659</v>
      </c>
      <c r="M2259" s="23"/>
      <c r="N2259" s="23" t="s">
        <v>184</v>
      </c>
      <c r="O2259" s="23" t="s">
        <v>517</v>
      </c>
      <c r="P2259" s="22">
        <v>15</v>
      </c>
      <c r="Q2259" s="23" t="s">
        <v>518</v>
      </c>
      <c r="R2259" s="23"/>
      <c r="S2259" s="23"/>
      <c r="T2259" s="23"/>
      <c r="U2259" s="23"/>
      <c r="V2259" s="23" t="s">
        <v>519</v>
      </c>
      <c r="W2259" s="23" t="s">
        <v>188</v>
      </c>
      <c r="X2259" s="23" t="s">
        <v>601</v>
      </c>
      <c r="Y2259" s="22">
        <v>0</v>
      </c>
      <c r="Z2259" s="23"/>
      <c r="AA2259" s="23" t="s">
        <v>191</v>
      </c>
      <c r="AB2259" s="23"/>
      <c r="AC2259" s="23"/>
      <c r="AD2259" s="23"/>
      <c r="AE2259" s="23"/>
      <c r="AF2259" s="23" t="s">
        <v>190</v>
      </c>
      <c r="AG2259" s="23" t="s">
        <v>520</v>
      </c>
      <c r="AH2259" s="23" t="s">
        <v>281</v>
      </c>
      <c r="AI2259" s="23" t="s">
        <v>521</v>
      </c>
      <c r="AJ2259" s="23" t="b">
        <v>0</v>
      </c>
      <c r="AK2259" s="3">
        <v>109</v>
      </c>
      <c r="AL2259" s="3">
        <v>3404</v>
      </c>
      <c r="AM2259" s="3">
        <v>5040</v>
      </c>
      <c r="AN2259" s="24">
        <v>45536.338307908947</v>
      </c>
      <c r="AO2259" s="24">
        <v>45536.338307908947</v>
      </c>
      <c r="AP2259">
        <v>9</v>
      </c>
      <c r="AQ2259" t="s">
        <v>194</v>
      </c>
      <c r="AR2259">
        <v>244.33830790894717</v>
      </c>
      <c r="AS2259" t="s">
        <v>195</v>
      </c>
      <c r="AT2259" t="s">
        <v>308</v>
      </c>
      <c r="AU2259" t="s">
        <v>197</v>
      </c>
      <c r="AV2259" t="s">
        <v>223</v>
      </c>
      <c r="AW2259" t="s">
        <v>308</v>
      </c>
      <c r="AX2259" t="s">
        <v>197</v>
      </c>
      <c r="AY2259" t="s">
        <v>223</v>
      </c>
    </row>
    <row r="2260" spans="1:51" x14ac:dyDescent="0.45">
      <c r="A2260" s="22">
        <v>871531</v>
      </c>
      <c r="B2260" s="6">
        <v>45536</v>
      </c>
      <c r="C2260" s="22">
        <v>93000</v>
      </c>
      <c r="D2260" s="22">
        <v>95856</v>
      </c>
      <c r="E2260" s="22"/>
      <c r="F2260" s="22">
        <v>0</v>
      </c>
      <c r="G2260" s="22">
        <v>102896</v>
      </c>
      <c r="H2260" s="22">
        <v>0</v>
      </c>
      <c r="I2260" s="22"/>
      <c r="J2260" s="22">
        <v>3</v>
      </c>
      <c r="K2260" s="22">
        <v>7896</v>
      </c>
      <c r="L2260" s="23" t="s">
        <v>677</v>
      </c>
      <c r="M2260" s="23"/>
      <c r="N2260" s="23" t="s">
        <v>184</v>
      </c>
      <c r="O2260" s="23" t="s">
        <v>672</v>
      </c>
      <c r="P2260" s="22">
        <v>10</v>
      </c>
      <c r="Q2260" s="23" t="s">
        <v>673</v>
      </c>
      <c r="R2260" s="23" t="s">
        <v>667</v>
      </c>
      <c r="S2260" s="23" t="s">
        <v>22</v>
      </c>
      <c r="T2260" s="23" t="s">
        <v>667</v>
      </c>
      <c r="U2260" s="23" t="s">
        <v>22</v>
      </c>
      <c r="V2260" s="23" t="s">
        <v>674</v>
      </c>
      <c r="W2260" s="23" t="s">
        <v>188</v>
      </c>
      <c r="X2260" s="23" t="s">
        <v>189</v>
      </c>
      <c r="Y2260" s="22">
        <v>0</v>
      </c>
      <c r="Z2260" s="23" t="s">
        <v>190</v>
      </c>
      <c r="AA2260" s="23" t="s">
        <v>191</v>
      </c>
      <c r="AB2260" s="23" t="s">
        <v>190</v>
      </c>
      <c r="AC2260" s="23" t="s">
        <v>190</v>
      </c>
      <c r="AD2260" s="23" t="s">
        <v>190</v>
      </c>
      <c r="AE2260" s="23" t="s">
        <v>675</v>
      </c>
      <c r="AF2260" s="23"/>
      <c r="AG2260" s="23"/>
      <c r="AH2260" s="23"/>
      <c r="AI2260" s="23"/>
      <c r="AJ2260" s="23" t="b">
        <v>0</v>
      </c>
      <c r="AK2260" s="3">
        <v>122</v>
      </c>
      <c r="AL2260" s="3">
        <v>4952</v>
      </c>
      <c r="AM2260" s="3">
        <v>4171</v>
      </c>
      <c r="AN2260" s="24">
        <v>45536.084355285493</v>
      </c>
      <c r="AO2260" s="24">
        <v>45536.084355285493</v>
      </c>
      <c r="AP2260">
        <v>9</v>
      </c>
      <c r="AQ2260" t="s">
        <v>194</v>
      </c>
      <c r="AR2260">
        <v>244.08435528549307</v>
      </c>
      <c r="AS2260" t="s">
        <v>195</v>
      </c>
      <c r="AT2260" t="s">
        <v>217</v>
      </c>
      <c r="AU2260" t="s">
        <v>197</v>
      </c>
      <c r="AV2260" t="s">
        <v>242</v>
      </c>
      <c r="AW2260" t="s">
        <v>217</v>
      </c>
      <c r="AX2260" t="s">
        <v>197</v>
      </c>
      <c r="AY2260" t="s">
        <v>242</v>
      </c>
    </row>
    <row r="2261" spans="1:51" x14ac:dyDescent="0.45">
      <c r="A2261" s="22">
        <v>871532</v>
      </c>
      <c r="B2261" s="6">
        <v>45536</v>
      </c>
      <c r="C2261" s="22">
        <v>93000</v>
      </c>
      <c r="D2261" s="22">
        <v>95856</v>
      </c>
      <c r="E2261" s="22"/>
      <c r="F2261" s="22">
        <v>0</v>
      </c>
      <c r="G2261" s="22">
        <v>102896</v>
      </c>
      <c r="H2261" s="22">
        <v>0</v>
      </c>
      <c r="I2261" s="22"/>
      <c r="J2261" s="22">
        <v>3</v>
      </c>
      <c r="K2261" s="22">
        <v>7896</v>
      </c>
      <c r="L2261" s="23" t="s">
        <v>677</v>
      </c>
      <c r="M2261" s="23"/>
      <c r="N2261" s="23" t="s">
        <v>184</v>
      </c>
      <c r="O2261" s="23" t="s">
        <v>672</v>
      </c>
      <c r="P2261" s="22">
        <v>14</v>
      </c>
      <c r="Q2261" s="23" t="s">
        <v>673</v>
      </c>
      <c r="R2261" s="23" t="s">
        <v>667</v>
      </c>
      <c r="S2261" s="23" t="s">
        <v>22</v>
      </c>
      <c r="T2261" s="23" t="s">
        <v>667</v>
      </c>
      <c r="U2261" s="23" t="s">
        <v>22</v>
      </c>
      <c r="V2261" s="23" t="s">
        <v>674</v>
      </c>
      <c r="W2261" s="23" t="s">
        <v>188</v>
      </c>
      <c r="X2261" s="23" t="s">
        <v>189</v>
      </c>
      <c r="Y2261" s="22">
        <v>0</v>
      </c>
      <c r="Z2261" s="23" t="s">
        <v>190</v>
      </c>
      <c r="AA2261" s="23" t="s">
        <v>191</v>
      </c>
      <c r="AB2261" s="23" t="s">
        <v>190</v>
      </c>
      <c r="AC2261" s="23" t="s">
        <v>190</v>
      </c>
      <c r="AD2261" s="23" t="s">
        <v>190</v>
      </c>
      <c r="AE2261" s="23" t="s">
        <v>675</v>
      </c>
      <c r="AF2261" s="23"/>
      <c r="AG2261" s="23"/>
      <c r="AH2261" s="23"/>
      <c r="AI2261" s="23"/>
      <c r="AJ2261" s="23" t="b">
        <v>0</v>
      </c>
      <c r="AK2261" s="3">
        <v>122</v>
      </c>
      <c r="AL2261" s="3">
        <v>4952</v>
      </c>
      <c r="AM2261" s="3">
        <v>4171</v>
      </c>
      <c r="AN2261" s="24">
        <v>45536.084355285493</v>
      </c>
      <c r="AO2261" s="24">
        <v>45536.084355285493</v>
      </c>
      <c r="AP2261">
        <v>9</v>
      </c>
      <c r="AQ2261" t="s">
        <v>194</v>
      </c>
      <c r="AR2261">
        <v>244.08435528549307</v>
      </c>
      <c r="AS2261" t="s">
        <v>195</v>
      </c>
      <c r="AT2261" t="s">
        <v>217</v>
      </c>
      <c r="AU2261" t="s">
        <v>197</v>
      </c>
      <c r="AV2261" t="s">
        <v>242</v>
      </c>
      <c r="AW2261" t="s">
        <v>217</v>
      </c>
      <c r="AX2261" t="s">
        <v>197</v>
      </c>
      <c r="AY2261" t="s">
        <v>242</v>
      </c>
    </row>
    <row r="2262" spans="1:51" x14ac:dyDescent="0.45">
      <c r="A2262" s="22">
        <v>871533</v>
      </c>
      <c r="B2262" s="6">
        <v>45536</v>
      </c>
      <c r="C2262" s="22">
        <v>93000</v>
      </c>
      <c r="D2262" s="22">
        <v>95856</v>
      </c>
      <c r="E2262" s="22"/>
      <c r="F2262" s="22">
        <v>0</v>
      </c>
      <c r="G2262" s="22">
        <v>102896</v>
      </c>
      <c r="H2262" s="22">
        <v>0</v>
      </c>
      <c r="I2262" s="22"/>
      <c r="J2262" s="22">
        <v>3</v>
      </c>
      <c r="K2262" s="22">
        <v>7896</v>
      </c>
      <c r="L2262" s="23" t="s">
        <v>677</v>
      </c>
      <c r="M2262" s="23"/>
      <c r="N2262" s="23" t="s">
        <v>184</v>
      </c>
      <c r="O2262" s="23" t="s">
        <v>672</v>
      </c>
      <c r="P2262" s="22">
        <v>10</v>
      </c>
      <c r="Q2262" s="23" t="s">
        <v>673</v>
      </c>
      <c r="R2262" s="23" t="s">
        <v>667</v>
      </c>
      <c r="S2262" s="23" t="s">
        <v>22</v>
      </c>
      <c r="T2262" s="23" t="s">
        <v>667</v>
      </c>
      <c r="U2262" s="23" t="s">
        <v>22</v>
      </c>
      <c r="V2262" s="23" t="s">
        <v>674</v>
      </c>
      <c r="W2262" s="23" t="s">
        <v>188</v>
      </c>
      <c r="X2262" s="23" t="s">
        <v>189</v>
      </c>
      <c r="Y2262" s="22">
        <v>0</v>
      </c>
      <c r="Z2262" s="23" t="s">
        <v>190</v>
      </c>
      <c r="AA2262" s="23" t="s">
        <v>191</v>
      </c>
      <c r="AB2262" s="23" t="s">
        <v>190</v>
      </c>
      <c r="AC2262" s="23" t="s">
        <v>190</v>
      </c>
      <c r="AD2262" s="23" t="s">
        <v>190</v>
      </c>
      <c r="AE2262" s="23" t="s">
        <v>675</v>
      </c>
      <c r="AF2262" s="23"/>
      <c r="AG2262" s="23"/>
      <c r="AH2262" s="23"/>
      <c r="AI2262" s="23"/>
      <c r="AJ2262" s="23" t="b">
        <v>0</v>
      </c>
      <c r="AK2262" s="3">
        <v>122</v>
      </c>
      <c r="AL2262" s="3">
        <v>4952</v>
      </c>
      <c r="AM2262" s="3">
        <v>4171</v>
      </c>
      <c r="AN2262" s="24">
        <v>45536.084355285493</v>
      </c>
      <c r="AO2262" s="24">
        <v>45536.084355285493</v>
      </c>
      <c r="AP2262">
        <v>9</v>
      </c>
      <c r="AQ2262" t="s">
        <v>194</v>
      </c>
      <c r="AR2262">
        <v>244.08435528549307</v>
      </c>
      <c r="AS2262" t="s">
        <v>195</v>
      </c>
      <c r="AT2262" t="s">
        <v>217</v>
      </c>
      <c r="AU2262" t="s">
        <v>197</v>
      </c>
      <c r="AV2262" t="s">
        <v>242</v>
      </c>
      <c r="AW2262" t="s">
        <v>217</v>
      </c>
      <c r="AX2262" t="s">
        <v>197</v>
      </c>
      <c r="AY2262" t="s">
        <v>242</v>
      </c>
    </row>
    <row r="2263" spans="1:51" x14ac:dyDescent="0.45">
      <c r="A2263" s="22">
        <v>871534</v>
      </c>
      <c r="B2263" s="6">
        <v>45536</v>
      </c>
      <c r="C2263" s="22">
        <v>93000</v>
      </c>
      <c r="D2263" s="22">
        <v>95856</v>
      </c>
      <c r="E2263" s="22"/>
      <c r="F2263" s="22">
        <v>0</v>
      </c>
      <c r="G2263" s="22">
        <v>102896</v>
      </c>
      <c r="H2263" s="22">
        <v>0</v>
      </c>
      <c r="I2263" s="22"/>
      <c r="J2263" s="22">
        <v>3</v>
      </c>
      <c r="K2263" s="22">
        <v>7896</v>
      </c>
      <c r="L2263" s="23" t="s">
        <v>677</v>
      </c>
      <c r="M2263" s="23"/>
      <c r="N2263" s="23" t="s">
        <v>184</v>
      </c>
      <c r="O2263" s="23" t="s">
        <v>672</v>
      </c>
      <c r="P2263" s="22">
        <v>14</v>
      </c>
      <c r="Q2263" s="23" t="s">
        <v>673</v>
      </c>
      <c r="R2263" s="23" t="s">
        <v>667</v>
      </c>
      <c r="S2263" s="23" t="s">
        <v>22</v>
      </c>
      <c r="T2263" s="23" t="s">
        <v>667</v>
      </c>
      <c r="U2263" s="23" t="s">
        <v>22</v>
      </c>
      <c r="V2263" s="23" t="s">
        <v>674</v>
      </c>
      <c r="W2263" s="23" t="s">
        <v>188</v>
      </c>
      <c r="X2263" s="23" t="s">
        <v>189</v>
      </c>
      <c r="Y2263" s="22">
        <v>0</v>
      </c>
      <c r="Z2263" s="23" t="s">
        <v>190</v>
      </c>
      <c r="AA2263" s="23" t="s">
        <v>191</v>
      </c>
      <c r="AB2263" s="23" t="s">
        <v>190</v>
      </c>
      <c r="AC2263" s="23" t="s">
        <v>190</v>
      </c>
      <c r="AD2263" s="23" t="s">
        <v>190</v>
      </c>
      <c r="AE2263" s="23" t="s">
        <v>675</v>
      </c>
      <c r="AF2263" s="23"/>
      <c r="AG2263" s="23"/>
      <c r="AH2263" s="23"/>
      <c r="AI2263" s="23"/>
      <c r="AJ2263" s="23" t="b">
        <v>0</v>
      </c>
      <c r="AK2263" s="3">
        <v>122</v>
      </c>
      <c r="AL2263" s="3">
        <v>4952</v>
      </c>
      <c r="AM2263" s="3">
        <v>4171</v>
      </c>
      <c r="AN2263" s="24">
        <v>45536.084355285493</v>
      </c>
      <c r="AO2263" s="24">
        <v>45536.084355285493</v>
      </c>
      <c r="AP2263">
        <v>9</v>
      </c>
      <c r="AQ2263" t="s">
        <v>194</v>
      </c>
      <c r="AR2263">
        <v>244.08435528549307</v>
      </c>
      <c r="AS2263" t="s">
        <v>195</v>
      </c>
      <c r="AT2263" t="s">
        <v>217</v>
      </c>
      <c r="AU2263" t="s">
        <v>197</v>
      </c>
      <c r="AV2263" t="s">
        <v>242</v>
      </c>
      <c r="AW2263" t="s">
        <v>217</v>
      </c>
      <c r="AX2263" t="s">
        <v>197</v>
      </c>
      <c r="AY2263" t="s">
        <v>242</v>
      </c>
    </row>
    <row r="2264" spans="1:51" x14ac:dyDescent="0.45">
      <c r="A2264" s="22">
        <v>873541</v>
      </c>
      <c r="B2264" s="6">
        <v>45536</v>
      </c>
      <c r="C2264" s="22">
        <v>93000</v>
      </c>
      <c r="D2264" s="22">
        <v>148996</v>
      </c>
      <c r="E2264" s="22"/>
      <c r="F2264" s="22">
        <v>0</v>
      </c>
      <c r="G2264" s="22">
        <v>10462</v>
      </c>
      <c r="H2264" s="22">
        <v>5</v>
      </c>
      <c r="I2264" s="22"/>
      <c r="J2264" s="22">
        <v>706</v>
      </c>
      <c r="K2264" s="22">
        <v>101473</v>
      </c>
      <c r="L2264" s="23" t="s">
        <v>827</v>
      </c>
      <c r="M2264" s="23"/>
      <c r="N2264" s="23" t="s">
        <v>184</v>
      </c>
      <c r="O2264" s="23" t="s">
        <v>481</v>
      </c>
      <c r="P2264" s="22">
        <v>20</v>
      </c>
      <c r="Q2264" s="23" t="s">
        <v>186</v>
      </c>
      <c r="R2264" s="23"/>
      <c r="S2264" s="23"/>
      <c r="T2264" s="23"/>
      <c r="U2264" s="23"/>
      <c r="V2264" s="23" t="s">
        <v>187</v>
      </c>
      <c r="W2264" s="23" t="s">
        <v>188</v>
      </c>
      <c r="X2264" s="23" t="s">
        <v>189</v>
      </c>
      <c r="Y2264" s="22">
        <v>0</v>
      </c>
      <c r="Z2264" s="23" t="s">
        <v>190</v>
      </c>
      <c r="AA2264" s="23" t="s">
        <v>191</v>
      </c>
      <c r="AB2264" s="23" t="s">
        <v>190</v>
      </c>
      <c r="AC2264" s="23" t="s">
        <v>192</v>
      </c>
      <c r="AD2264" s="23" t="s">
        <v>281</v>
      </c>
      <c r="AE2264" s="23" t="s">
        <v>85</v>
      </c>
      <c r="AF2264" s="23" t="s">
        <v>190</v>
      </c>
      <c r="AG2264" s="23" t="s">
        <v>269</v>
      </c>
      <c r="AH2264" s="23" t="s">
        <v>700</v>
      </c>
      <c r="AI2264" s="23" t="s">
        <v>701</v>
      </c>
      <c r="AJ2264" s="23" t="b">
        <v>0</v>
      </c>
      <c r="AK2264" s="3">
        <v>126</v>
      </c>
      <c r="AL2264" s="3">
        <v>2968</v>
      </c>
      <c r="AM2264" s="3">
        <v>5731</v>
      </c>
      <c r="AN2264" s="24">
        <v>45536.569548688269</v>
      </c>
      <c r="AO2264" s="24">
        <v>45536.569548688269</v>
      </c>
      <c r="AP2264">
        <v>9</v>
      </c>
      <c r="AQ2264" t="s">
        <v>194</v>
      </c>
      <c r="AR2264">
        <v>244.5695486882687</v>
      </c>
      <c r="AS2264" t="s">
        <v>195</v>
      </c>
      <c r="AT2264" t="s">
        <v>218</v>
      </c>
      <c r="AU2264" t="s">
        <v>197</v>
      </c>
      <c r="AV2264" t="s">
        <v>197</v>
      </c>
      <c r="AW2264" t="s">
        <v>218</v>
      </c>
      <c r="AX2264" t="s">
        <v>197</v>
      </c>
      <c r="AY2264" t="s">
        <v>197</v>
      </c>
    </row>
    <row r="2265" spans="1:51" x14ac:dyDescent="0.45">
      <c r="A2265" s="22">
        <v>872390</v>
      </c>
      <c r="B2265" s="6">
        <v>45536</v>
      </c>
      <c r="C2265" s="22">
        <v>93000</v>
      </c>
      <c r="D2265" s="22">
        <v>115317</v>
      </c>
      <c r="E2265" s="22"/>
      <c r="F2265" s="22">
        <v>0</v>
      </c>
      <c r="G2265" s="22">
        <v>9133</v>
      </c>
      <c r="H2265" s="22">
        <v>4</v>
      </c>
      <c r="I2265" s="22"/>
      <c r="J2265" s="22">
        <v>623</v>
      </c>
      <c r="K2265" s="22">
        <v>101473</v>
      </c>
      <c r="L2265" s="23" t="s">
        <v>827</v>
      </c>
      <c r="M2265" s="23"/>
      <c r="N2265" s="23" t="s">
        <v>184</v>
      </c>
      <c r="O2265" s="23" t="s">
        <v>481</v>
      </c>
      <c r="P2265" s="22">
        <v>20</v>
      </c>
      <c r="Q2265" s="23" t="s">
        <v>186</v>
      </c>
      <c r="R2265" s="23"/>
      <c r="S2265" s="23"/>
      <c r="T2265" s="23"/>
      <c r="U2265" s="23"/>
      <c r="V2265" s="23" t="s">
        <v>187</v>
      </c>
      <c r="W2265" s="23" t="s">
        <v>188</v>
      </c>
      <c r="X2265" s="23" t="s">
        <v>189</v>
      </c>
      <c r="Y2265" s="22">
        <v>0</v>
      </c>
      <c r="Z2265" s="23" t="s">
        <v>190</v>
      </c>
      <c r="AA2265" s="23" t="s">
        <v>191</v>
      </c>
      <c r="AB2265" s="23" t="s">
        <v>190</v>
      </c>
      <c r="AC2265" s="23" t="s">
        <v>192</v>
      </c>
      <c r="AD2265" s="23" t="s">
        <v>281</v>
      </c>
      <c r="AE2265" s="23" t="s">
        <v>85</v>
      </c>
      <c r="AF2265" s="23" t="s">
        <v>190</v>
      </c>
      <c r="AG2265" s="23" t="s">
        <v>269</v>
      </c>
      <c r="AH2265" s="23" t="s">
        <v>700</v>
      </c>
      <c r="AI2265" s="23" t="s">
        <v>701</v>
      </c>
      <c r="AJ2265" s="23" t="b">
        <v>0</v>
      </c>
      <c r="AK2265" s="3">
        <v>111</v>
      </c>
      <c r="AL2265" s="3">
        <v>2968</v>
      </c>
      <c r="AM2265" s="3">
        <v>4797</v>
      </c>
      <c r="AN2265" s="24">
        <v>45536.29177067901</v>
      </c>
      <c r="AO2265" s="24">
        <v>45536.29177067901</v>
      </c>
      <c r="AP2265">
        <v>9</v>
      </c>
      <c r="AQ2265" t="s">
        <v>194</v>
      </c>
      <c r="AR2265">
        <v>244.29177067901037</v>
      </c>
      <c r="AS2265" t="s">
        <v>195</v>
      </c>
      <c r="AT2265" t="s">
        <v>408</v>
      </c>
      <c r="AU2265" t="s">
        <v>197</v>
      </c>
      <c r="AV2265" t="s">
        <v>197</v>
      </c>
      <c r="AW2265" t="s">
        <v>408</v>
      </c>
      <c r="AX2265" t="s">
        <v>197</v>
      </c>
      <c r="AY2265" t="s">
        <v>197</v>
      </c>
    </row>
    <row r="2266" spans="1:51" x14ac:dyDescent="0.45">
      <c r="A2266" s="22">
        <v>872035</v>
      </c>
      <c r="B2266" s="6">
        <v>45536</v>
      </c>
      <c r="C2266" s="22">
        <v>93000</v>
      </c>
      <c r="D2266" s="22">
        <v>92299</v>
      </c>
      <c r="E2266" s="22"/>
      <c r="F2266" s="22">
        <v>0</v>
      </c>
      <c r="G2266" s="22">
        <v>9142</v>
      </c>
      <c r="H2266" s="22">
        <v>5</v>
      </c>
      <c r="I2266" s="22"/>
      <c r="J2266" s="22">
        <v>623</v>
      </c>
      <c r="K2266" s="22">
        <v>101473</v>
      </c>
      <c r="L2266" s="23" t="s">
        <v>827</v>
      </c>
      <c r="M2266" s="23"/>
      <c r="N2266" s="23" t="s">
        <v>184</v>
      </c>
      <c r="O2266" s="23" t="s">
        <v>481</v>
      </c>
      <c r="P2266" s="22">
        <v>20</v>
      </c>
      <c r="Q2266" s="23" t="s">
        <v>186</v>
      </c>
      <c r="R2266" s="23"/>
      <c r="S2266" s="23"/>
      <c r="T2266" s="23"/>
      <c r="U2266" s="23"/>
      <c r="V2266" s="23" t="s">
        <v>187</v>
      </c>
      <c r="W2266" s="23" t="s">
        <v>188</v>
      </c>
      <c r="X2266" s="23" t="s">
        <v>189</v>
      </c>
      <c r="Y2266" s="22">
        <v>0</v>
      </c>
      <c r="Z2266" s="23" t="s">
        <v>190</v>
      </c>
      <c r="AA2266" s="23" t="s">
        <v>191</v>
      </c>
      <c r="AB2266" s="23" t="s">
        <v>190</v>
      </c>
      <c r="AC2266" s="23" t="s">
        <v>192</v>
      </c>
      <c r="AD2266" s="23" t="s">
        <v>281</v>
      </c>
      <c r="AE2266" s="23" t="s">
        <v>85</v>
      </c>
      <c r="AF2266" s="23" t="s">
        <v>190</v>
      </c>
      <c r="AG2266" s="23" t="s">
        <v>269</v>
      </c>
      <c r="AH2266" s="23" t="s">
        <v>700</v>
      </c>
      <c r="AI2266" s="23" t="s">
        <v>701</v>
      </c>
      <c r="AJ2266" s="23" t="b">
        <v>0</v>
      </c>
      <c r="AK2266" s="3">
        <v>118</v>
      </c>
      <c r="AL2266" s="3">
        <v>2968</v>
      </c>
      <c r="AM2266" s="3">
        <v>4563</v>
      </c>
      <c r="AN2266" s="24">
        <v>45536.201490817904</v>
      </c>
      <c r="AO2266" s="24">
        <v>45536.201490817904</v>
      </c>
      <c r="AP2266">
        <v>9</v>
      </c>
      <c r="AQ2266" t="s">
        <v>194</v>
      </c>
      <c r="AR2266">
        <v>244.20149081790441</v>
      </c>
      <c r="AS2266" t="s">
        <v>195</v>
      </c>
      <c r="AT2266" t="s">
        <v>258</v>
      </c>
      <c r="AU2266" t="s">
        <v>197</v>
      </c>
      <c r="AV2266" t="s">
        <v>197</v>
      </c>
      <c r="AW2266" t="s">
        <v>258</v>
      </c>
      <c r="AX2266" t="s">
        <v>197</v>
      </c>
      <c r="AY2266" t="s">
        <v>197</v>
      </c>
    </row>
    <row r="2267" spans="1:51" x14ac:dyDescent="0.45">
      <c r="A2267" s="22">
        <v>871905</v>
      </c>
      <c r="B2267" s="6">
        <v>45536</v>
      </c>
      <c r="C2267" s="22">
        <v>93000</v>
      </c>
      <c r="D2267" s="22">
        <v>127890</v>
      </c>
      <c r="E2267" s="22"/>
      <c r="F2267" s="22">
        <v>0</v>
      </c>
      <c r="G2267" s="22">
        <v>11398</v>
      </c>
      <c r="H2267" s="22">
        <v>4</v>
      </c>
      <c r="I2267" s="22"/>
      <c r="J2267" s="22">
        <v>762</v>
      </c>
      <c r="K2267" s="22">
        <v>101276</v>
      </c>
      <c r="L2267" s="23" t="s">
        <v>828</v>
      </c>
      <c r="M2267" s="23"/>
      <c r="N2267" s="23" t="s">
        <v>184</v>
      </c>
      <c r="O2267" s="23" t="s">
        <v>481</v>
      </c>
      <c r="P2267" s="22">
        <v>20</v>
      </c>
      <c r="Q2267" s="23" t="s">
        <v>186</v>
      </c>
      <c r="R2267" s="23"/>
      <c r="S2267" s="23"/>
      <c r="T2267" s="23"/>
      <c r="U2267" s="23"/>
      <c r="V2267" s="23" t="s">
        <v>187</v>
      </c>
      <c r="W2267" s="23" t="s">
        <v>188</v>
      </c>
      <c r="X2267" s="23" t="s">
        <v>189</v>
      </c>
      <c r="Y2267" s="22">
        <v>0</v>
      </c>
      <c r="Z2267" s="23" t="s">
        <v>190</v>
      </c>
      <c r="AA2267" s="23" t="s">
        <v>191</v>
      </c>
      <c r="AB2267" s="23" t="s">
        <v>190</v>
      </c>
      <c r="AC2267" s="23" t="s">
        <v>192</v>
      </c>
      <c r="AD2267" s="23" t="s">
        <v>281</v>
      </c>
      <c r="AE2267" s="23" t="s">
        <v>85</v>
      </c>
      <c r="AF2267" s="23" t="s">
        <v>190</v>
      </c>
      <c r="AG2267" s="23" t="s">
        <v>269</v>
      </c>
      <c r="AH2267" s="23" t="s">
        <v>700</v>
      </c>
      <c r="AI2267" s="23" t="s">
        <v>701</v>
      </c>
      <c r="AJ2267" s="23" t="b">
        <v>0</v>
      </c>
      <c r="AK2267" s="3">
        <v>63</v>
      </c>
      <c r="AL2267" s="3">
        <v>2968</v>
      </c>
      <c r="AM2267" s="3">
        <v>4479</v>
      </c>
      <c r="AN2267" s="24">
        <v>45536.159824112656</v>
      </c>
      <c r="AO2267" s="24">
        <v>45536.159824112656</v>
      </c>
      <c r="AP2267">
        <v>9</v>
      </c>
      <c r="AQ2267" t="s">
        <v>194</v>
      </c>
      <c r="AR2267">
        <v>244.15982411265577</v>
      </c>
      <c r="AS2267" t="s">
        <v>195</v>
      </c>
      <c r="AT2267" t="s">
        <v>251</v>
      </c>
      <c r="AU2267" t="s">
        <v>197</v>
      </c>
      <c r="AV2267" t="s">
        <v>197</v>
      </c>
      <c r="AW2267" t="s">
        <v>251</v>
      </c>
      <c r="AX2267" t="s">
        <v>197</v>
      </c>
      <c r="AY2267" t="s">
        <v>197</v>
      </c>
    </row>
    <row r="2268" spans="1:51" x14ac:dyDescent="0.45">
      <c r="A2268" s="22">
        <v>874830</v>
      </c>
      <c r="B2268" s="6">
        <v>45536</v>
      </c>
      <c r="C2268" s="22">
        <v>93000</v>
      </c>
      <c r="D2268" s="22">
        <v>142729</v>
      </c>
      <c r="E2268" s="22"/>
      <c r="F2268" s="22">
        <v>0</v>
      </c>
      <c r="G2268" s="22">
        <v>16902</v>
      </c>
      <c r="H2268" s="22">
        <v>4</v>
      </c>
      <c r="I2268" s="22"/>
      <c r="J2268" s="22">
        <v>1107</v>
      </c>
      <c r="K2268" s="22">
        <v>101276</v>
      </c>
      <c r="L2268" s="23" t="s">
        <v>828</v>
      </c>
      <c r="M2268" s="23"/>
      <c r="N2268" s="23" t="s">
        <v>184</v>
      </c>
      <c r="O2268" s="23" t="s">
        <v>481</v>
      </c>
      <c r="P2268" s="22">
        <v>20</v>
      </c>
      <c r="Q2268" s="23" t="s">
        <v>186</v>
      </c>
      <c r="R2268" s="23"/>
      <c r="S2268" s="23"/>
      <c r="T2268" s="23"/>
      <c r="U2268" s="23"/>
      <c r="V2268" s="23" t="s">
        <v>187</v>
      </c>
      <c r="W2268" s="23" t="s">
        <v>188</v>
      </c>
      <c r="X2268" s="23" t="s">
        <v>189</v>
      </c>
      <c r="Y2268" s="22">
        <v>0</v>
      </c>
      <c r="Z2268" s="23" t="s">
        <v>190</v>
      </c>
      <c r="AA2268" s="23" t="s">
        <v>191</v>
      </c>
      <c r="AB2268" s="23" t="s">
        <v>190</v>
      </c>
      <c r="AC2268" s="23" t="s">
        <v>192</v>
      </c>
      <c r="AD2268" s="23" t="s">
        <v>281</v>
      </c>
      <c r="AE2268" s="23" t="s">
        <v>85</v>
      </c>
      <c r="AF2268" s="23" t="s">
        <v>190</v>
      </c>
      <c r="AG2268" s="23" t="s">
        <v>269</v>
      </c>
      <c r="AH2268" s="23" t="s">
        <v>700</v>
      </c>
      <c r="AI2268" s="23" t="s">
        <v>701</v>
      </c>
      <c r="AJ2268" s="23" t="b">
        <v>0</v>
      </c>
      <c r="AK2268" s="3">
        <v>112</v>
      </c>
      <c r="AL2268" s="3">
        <v>2968</v>
      </c>
      <c r="AM2268" s="3">
        <v>6808</v>
      </c>
      <c r="AN2268" s="24">
        <v>45536.840370254627</v>
      </c>
      <c r="AO2268" s="24">
        <v>45536.840370254627</v>
      </c>
      <c r="AP2268">
        <v>9</v>
      </c>
      <c r="AQ2268" t="s">
        <v>194</v>
      </c>
      <c r="AR2268">
        <v>244.84037025462749</v>
      </c>
      <c r="AS2268" t="s">
        <v>195</v>
      </c>
      <c r="AT2268" t="s">
        <v>236</v>
      </c>
      <c r="AU2268" t="s">
        <v>197</v>
      </c>
      <c r="AV2268" t="s">
        <v>220</v>
      </c>
      <c r="AW2268" t="s">
        <v>236</v>
      </c>
      <c r="AX2268" t="s">
        <v>197</v>
      </c>
      <c r="AY2268" t="s">
        <v>220</v>
      </c>
    </row>
    <row r="2269" spans="1:51" x14ac:dyDescent="0.45">
      <c r="A2269" s="22">
        <v>874814</v>
      </c>
      <c r="B2269" s="6">
        <v>45536</v>
      </c>
      <c r="C2269" s="22">
        <v>93000</v>
      </c>
      <c r="D2269" s="22">
        <v>142663</v>
      </c>
      <c r="E2269" s="22"/>
      <c r="F2269" s="22">
        <v>0</v>
      </c>
      <c r="G2269" s="22">
        <v>16905</v>
      </c>
      <c r="H2269" s="22">
        <v>5</v>
      </c>
      <c r="I2269" s="22"/>
      <c r="J2269" s="22">
        <v>1107</v>
      </c>
      <c r="K2269" s="22">
        <v>101276</v>
      </c>
      <c r="L2269" s="23" t="s">
        <v>828</v>
      </c>
      <c r="M2269" s="23"/>
      <c r="N2269" s="23" t="s">
        <v>184</v>
      </c>
      <c r="O2269" s="23" t="s">
        <v>481</v>
      </c>
      <c r="P2269" s="22">
        <v>20</v>
      </c>
      <c r="Q2269" s="23" t="s">
        <v>186</v>
      </c>
      <c r="R2269" s="23"/>
      <c r="S2269" s="23"/>
      <c r="T2269" s="23"/>
      <c r="U2269" s="23"/>
      <c r="V2269" s="23" t="s">
        <v>187</v>
      </c>
      <c r="W2269" s="23" t="s">
        <v>188</v>
      </c>
      <c r="X2269" s="23" t="s">
        <v>189</v>
      </c>
      <c r="Y2269" s="22">
        <v>0</v>
      </c>
      <c r="Z2269" s="23" t="s">
        <v>190</v>
      </c>
      <c r="AA2269" s="23" t="s">
        <v>191</v>
      </c>
      <c r="AB2269" s="23" t="s">
        <v>190</v>
      </c>
      <c r="AC2269" s="23" t="s">
        <v>192</v>
      </c>
      <c r="AD2269" s="23" t="s">
        <v>281</v>
      </c>
      <c r="AE2269" s="23" t="s">
        <v>85</v>
      </c>
      <c r="AF2269" s="23" t="s">
        <v>190</v>
      </c>
      <c r="AG2269" s="23" t="s">
        <v>269</v>
      </c>
      <c r="AH2269" s="23" t="s">
        <v>700</v>
      </c>
      <c r="AI2269" s="23" t="s">
        <v>701</v>
      </c>
      <c r="AJ2269" s="23" t="b">
        <v>0</v>
      </c>
      <c r="AK2269" s="3">
        <v>63</v>
      </c>
      <c r="AL2269" s="3">
        <v>2968</v>
      </c>
      <c r="AM2269" s="3">
        <v>6792</v>
      </c>
      <c r="AN2269" s="24">
        <v>45536.826479591051</v>
      </c>
      <c r="AO2269" s="24">
        <v>45536.826479591051</v>
      </c>
      <c r="AP2269">
        <v>9</v>
      </c>
      <c r="AQ2269" t="s">
        <v>194</v>
      </c>
      <c r="AR2269">
        <v>244.82647959105088</v>
      </c>
      <c r="AS2269" t="s">
        <v>195</v>
      </c>
      <c r="AT2269" t="s">
        <v>231</v>
      </c>
      <c r="AU2269" t="s">
        <v>197</v>
      </c>
      <c r="AV2269" t="s">
        <v>220</v>
      </c>
      <c r="AW2269" t="s">
        <v>231</v>
      </c>
      <c r="AX2269" t="s">
        <v>197</v>
      </c>
      <c r="AY2269" t="s">
        <v>220</v>
      </c>
    </row>
    <row r="2270" spans="1:51" x14ac:dyDescent="0.45">
      <c r="A2270" s="22">
        <v>874701</v>
      </c>
      <c r="B2270" s="6">
        <v>45536</v>
      </c>
      <c r="C2270" s="22">
        <v>93000</v>
      </c>
      <c r="D2270" s="22">
        <v>294418</v>
      </c>
      <c r="E2270" s="22"/>
      <c r="F2270" s="22">
        <v>2317</v>
      </c>
      <c r="G2270" s="22">
        <v>31324</v>
      </c>
      <c r="H2270" s="22">
        <v>95</v>
      </c>
      <c r="I2270" s="22"/>
      <c r="J2270" s="22">
        <v>3206</v>
      </c>
      <c r="K2270" s="22">
        <v>102143</v>
      </c>
      <c r="L2270" s="23" t="s">
        <v>1021</v>
      </c>
      <c r="M2270" s="23"/>
      <c r="N2270" s="23" t="s">
        <v>184</v>
      </c>
      <c r="O2270" s="23" t="s">
        <v>213</v>
      </c>
      <c r="P2270" s="22">
        <v>20</v>
      </c>
      <c r="Q2270" s="23" t="s">
        <v>186</v>
      </c>
      <c r="R2270" s="23"/>
      <c r="S2270" s="23"/>
      <c r="T2270" s="23"/>
      <c r="U2270" s="23"/>
      <c r="V2270" s="23" t="s">
        <v>187</v>
      </c>
      <c r="W2270" s="23" t="s">
        <v>188</v>
      </c>
      <c r="X2270" s="23" t="s">
        <v>189</v>
      </c>
      <c r="Y2270" s="22">
        <v>0</v>
      </c>
      <c r="Z2270" s="23" t="s">
        <v>190</v>
      </c>
      <c r="AA2270" s="23" t="s">
        <v>191</v>
      </c>
      <c r="AB2270" s="23" t="s">
        <v>190</v>
      </c>
      <c r="AC2270" s="23" t="s">
        <v>192</v>
      </c>
      <c r="AD2270" s="23" t="s">
        <v>193</v>
      </c>
      <c r="AE2270" s="23" t="s">
        <v>85</v>
      </c>
      <c r="AF2270" s="23" t="s">
        <v>190</v>
      </c>
      <c r="AG2270" s="23" t="s">
        <v>190</v>
      </c>
      <c r="AH2270" s="23" t="s">
        <v>190</v>
      </c>
      <c r="AI2270" s="23" t="s">
        <v>810</v>
      </c>
      <c r="AJ2270" s="23" t="b">
        <v>0</v>
      </c>
      <c r="AK2270" s="3">
        <v>123</v>
      </c>
      <c r="AL2270" s="3">
        <v>3448</v>
      </c>
      <c r="AM2270" s="3">
        <v>6701</v>
      </c>
      <c r="AN2270" s="24">
        <v>45536.750782793213</v>
      </c>
      <c r="AO2270" s="24">
        <v>45536.750782793213</v>
      </c>
      <c r="AP2270">
        <v>9</v>
      </c>
      <c r="AQ2270" t="s">
        <v>194</v>
      </c>
      <c r="AR2270">
        <v>244.75078279321315</v>
      </c>
      <c r="AS2270" t="s">
        <v>195</v>
      </c>
      <c r="AT2270" t="s">
        <v>230</v>
      </c>
      <c r="AU2270" t="s">
        <v>197</v>
      </c>
      <c r="AV2270" t="s">
        <v>220</v>
      </c>
      <c r="AW2270" t="s">
        <v>230</v>
      </c>
      <c r="AX2270" t="s">
        <v>197</v>
      </c>
      <c r="AY2270" t="s">
        <v>220</v>
      </c>
    </row>
    <row r="2271" spans="1:51" x14ac:dyDescent="0.45">
      <c r="A2271" s="22">
        <v>873784</v>
      </c>
      <c r="B2271" s="6">
        <v>45536</v>
      </c>
      <c r="C2271" s="22">
        <v>93000</v>
      </c>
      <c r="D2271" s="22">
        <v>96778</v>
      </c>
      <c r="E2271" s="22"/>
      <c r="F2271" s="22">
        <v>1</v>
      </c>
      <c r="G2271" s="22">
        <v>11455</v>
      </c>
      <c r="H2271" s="22">
        <v>4</v>
      </c>
      <c r="I2271" s="22"/>
      <c r="J2271" s="22">
        <v>767</v>
      </c>
      <c r="K2271" s="22">
        <v>101473</v>
      </c>
      <c r="L2271" s="23" t="s">
        <v>827</v>
      </c>
      <c r="M2271" s="23"/>
      <c r="N2271" s="23" t="s">
        <v>184</v>
      </c>
      <c r="O2271" s="23" t="s">
        <v>481</v>
      </c>
      <c r="P2271" s="22">
        <v>20</v>
      </c>
      <c r="Q2271" s="23" t="s">
        <v>186</v>
      </c>
      <c r="R2271" s="23"/>
      <c r="S2271" s="23"/>
      <c r="T2271" s="23"/>
      <c r="U2271" s="23"/>
      <c r="V2271" s="23" t="s">
        <v>187</v>
      </c>
      <c r="W2271" s="23" t="s">
        <v>188</v>
      </c>
      <c r="X2271" s="23" t="s">
        <v>189</v>
      </c>
      <c r="Y2271" s="22">
        <v>0</v>
      </c>
      <c r="Z2271" s="23" t="s">
        <v>190</v>
      </c>
      <c r="AA2271" s="23" t="s">
        <v>191</v>
      </c>
      <c r="AB2271" s="23" t="s">
        <v>190</v>
      </c>
      <c r="AC2271" s="23" t="s">
        <v>192</v>
      </c>
      <c r="AD2271" s="23" t="s">
        <v>281</v>
      </c>
      <c r="AE2271" s="23" t="s">
        <v>85</v>
      </c>
      <c r="AF2271" s="23" t="s">
        <v>190</v>
      </c>
      <c r="AG2271" s="23" t="s">
        <v>269</v>
      </c>
      <c r="AH2271" s="23" t="s">
        <v>700</v>
      </c>
      <c r="AI2271" s="23" t="s">
        <v>701</v>
      </c>
      <c r="AJ2271" s="23" t="b">
        <v>0</v>
      </c>
      <c r="AK2271" s="3">
        <v>114</v>
      </c>
      <c r="AL2271" s="3">
        <v>2968</v>
      </c>
      <c r="AM2271" s="3">
        <v>5898</v>
      </c>
      <c r="AN2271" s="24">
        <v>45536.645936265435</v>
      </c>
      <c r="AO2271" s="24">
        <v>45536.645936265435</v>
      </c>
      <c r="AP2271">
        <v>9</v>
      </c>
      <c r="AQ2271" t="s">
        <v>194</v>
      </c>
      <c r="AR2271">
        <v>244.64593626543501</v>
      </c>
      <c r="AS2271" t="s">
        <v>195</v>
      </c>
      <c r="AT2271" t="s">
        <v>228</v>
      </c>
      <c r="AU2271" t="s">
        <v>197</v>
      </c>
      <c r="AV2271" t="s">
        <v>197</v>
      </c>
      <c r="AW2271" t="s">
        <v>228</v>
      </c>
      <c r="AX2271" t="s">
        <v>197</v>
      </c>
      <c r="AY2271" t="s">
        <v>197</v>
      </c>
    </row>
    <row r="2272" spans="1:51" x14ac:dyDescent="0.45">
      <c r="A2272" s="22">
        <v>873569</v>
      </c>
      <c r="B2272" s="6">
        <v>45536</v>
      </c>
      <c r="C2272" s="22">
        <v>93000</v>
      </c>
      <c r="D2272" s="22">
        <v>110731</v>
      </c>
      <c r="E2272" s="22"/>
      <c r="F2272" s="22">
        <v>26</v>
      </c>
      <c r="G2272" s="22">
        <v>10480</v>
      </c>
      <c r="H2272" s="22">
        <v>5</v>
      </c>
      <c r="I2272" s="22"/>
      <c r="J2272" s="22">
        <v>706</v>
      </c>
      <c r="K2272" s="22">
        <v>101473</v>
      </c>
      <c r="L2272" s="23" t="s">
        <v>827</v>
      </c>
      <c r="M2272" s="23"/>
      <c r="N2272" s="23" t="s">
        <v>184</v>
      </c>
      <c r="O2272" s="23" t="s">
        <v>481</v>
      </c>
      <c r="P2272" s="22">
        <v>20</v>
      </c>
      <c r="Q2272" s="23" t="s">
        <v>186</v>
      </c>
      <c r="R2272" s="23"/>
      <c r="S2272" s="23"/>
      <c r="T2272" s="23"/>
      <c r="U2272" s="23"/>
      <c r="V2272" s="23" t="s">
        <v>187</v>
      </c>
      <c r="W2272" s="23" t="s">
        <v>188</v>
      </c>
      <c r="X2272" s="23" t="s">
        <v>189</v>
      </c>
      <c r="Y2272" s="22">
        <v>0</v>
      </c>
      <c r="Z2272" s="23" t="s">
        <v>190</v>
      </c>
      <c r="AA2272" s="23" t="s">
        <v>191</v>
      </c>
      <c r="AB2272" s="23" t="s">
        <v>190</v>
      </c>
      <c r="AC2272" s="23" t="s">
        <v>192</v>
      </c>
      <c r="AD2272" s="23" t="s">
        <v>281</v>
      </c>
      <c r="AE2272" s="23" t="s">
        <v>85</v>
      </c>
      <c r="AF2272" s="23" t="s">
        <v>190</v>
      </c>
      <c r="AG2272" s="23" t="s">
        <v>269</v>
      </c>
      <c r="AH2272" s="23" t="s">
        <v>700</v>
      </c>
      <c r="AI2272" s="23" t="s">
        <v>701</v>
      </c>
      <c r="AJ2272" s="23" t="b">
        <v>0</v>
      </c>
      <c r="AK2272" s="3">
        <v>113</v>
      </c>
      <c r="AL2272" s="3">
        <v>2968</v>
      </c>
      <c r="AM2272" s="3">
        <v>5757</v>
      </c>
      <c r="AN2272" s="24">
        <v>45536.590394483028</v>
      </c>
      <c r="AO2272" s="24">
        <v>45536.590394483028</v>
      </c>
      <c r="AP2272">
        <v>9</v>
      </c>
      <c r="AQ2272" t="s">
        <v>194</v>
      </c>
      <c r="AR2272">
        <v>244.59039448302792</v>
      </c>
      <c r="AS2272" t="s">
        <v>195</v>
      </c>
      <c r="AT2272" t="s">
        <v>227</v>
      </c>
      <c r="AU2272" t="s">
        <v>197</v>
      </c>
      <c r="AV2272" t="s">
        <v>223</v>
      </c>
      <c r="AW2272" t="s">
        <v>227</v>
      </c>
      <c r="AX2272" t="s">
        <v>197</v>
      </c>
      <c r="AY2272" t="s">
        <v>223</v>
      </c>
    </row>
    <row r="2273" spans="1:51" x14ac:dyDescent="0.45">
      <c r="A2273" s="22">
        <v>872123</v>
      </c>
      <c r="B2273" s="6">
        <v>45536</v>
      </c>
      <c r="C2273" s="22">
        <v>93000</v>
      </c>
      <c r="D2273" s="22">
        <v>154388</v>
      </c>
      <c r="E2273" s="22"/>
      <c r="F2273" s="22">
        <v>8</v>
      </c>
      <c r="G2273" s="22">
        <v>9168</v>
      </c>
      <c r="H2273" s="22">
        <v>8</v>
      </c>
      <c r="I2273" s="22"/>
      <c r="J2273" s="22">
        <v>623</v>
      </c>
      <c r="K2273" s="22">
        <v>101473</v>
      </c>
      <c r="L2273" s="23" t="s">
        <v>827</v>
      </c>
      <c r="M2273" s="23"/>
      <c r="N2273" s="23" t="s">
        <v>184</v>
      </c>
      <c r="O2273" s="23" t="s">
        <v>481</v>
      </c>
      <c r="P2273" s="22">
        <v>20</v>
      </c>
      <c r="Q2273" s="23" t="s">
        <v>186</v>
      </c>
      <c r="R2273" s="23"/>
      <c r="S2273" s="23"/>
      <c r="T2273" s="23"/>
      <c r="U2273" s="23"/>
      <c r="V2273" s="23" t="s">
        <v>187</v>
      </c>
      <c r="W2273" s="23" t="s">
        <v>188</v>
      </c>
      <c r="X2273" s="23" t="s">
        <v>189</v>
      </c>
      <c r="Y2273" s="22">
        <v>0</v>
      </c>
      <c r="Z2273" s="23" t="s">
        <v>190</v>
      </c>
      <c r="AA2273" s="23" t="s">
        <v>191</v>
      </c>
      <c r="AB2273" s="23" t="s">
        <v>190</v>
      </c>
      <c r="AC2273" s="23" t="s">
        <v>192</v>
      </c>
      <c r="AD2273" s="23" t="s">
        <v>281</v>
      </c>
      <c r="AE2273" s="23" t="s">
        <v>85</v>
      </c>
      <c r="AF2273" s="23" t="s">
        <v>190</v>
      </c>
      <c r="AG2273" s="23" t="s">
        <v>269</v>
      </c>
      <c r="AH2273" s="23" t="s">
        <v>700</v>
      </c>
      <c r="AI2273" s="23" t="s">
        <v>701</v>
      </c>
      <c r="AJ2273" s="23" t="b">
        <v>0</v>
      </c>
      <c r="AK2273" s="3">
        <v>60</v>
      </c>
      <c r="AL2273" s="3">
        <v>2968</v>
      </c>
      <c r="AM2273" s="3">
        <v>4621</v>
      </c>
      <c r="AN2273" s="24">
        <v>45536.222357368824</v>
      </c>
      <c r="AO2273" s="24">
        <v>45536.222357368824</v>
      </c>
      <c r="AP2273">
        <v>9</v>
      </c>
      <c r="AQ2273" t="s">
        <v>194</v>
      </c>
      <c r="AR2273">
        <v>244.22235736882431</v>
      </c>
      <c r="AS2273" t="s">
        <v>195</v>
      </c>
      <c r="AT2273" t="s">
        <v>296</v>
      </c>
      <c r="AU2273" t="s">
        <v>197</v>
      </c>
      <c r="AV2273" t="s">
        <v>207</v>
      </c>
      <c r="AW2273" t="s">
        <v>296</v>
      </c>
      <c r="AX2273" t="s">
        <v>197</v>
      </c>
      <c r="AY2273" t="s">
        <v>207</v>
      </c>
    </row>
    <row r="2274" spans="1:51" x14ac:dyDescent="0.45">
      <c r="A2274" s="22">
        <v>872102</v>
      </c>
      <c r="B2274" s="6">
        <v>45536</v>
      </c>
      <c r="C2274" s="22">
        <v>93000</v>
      </c>
      <c r="D2274" s="22">
        <v>491493</v>
      </c>
      <c r="E2274" s="22"/>
      <c r="F2274" s="22">
        <v>1</v>
      </c>
      <c r="G2274" s="22">
        <v>11343</v>
      </c>
      <c r="H2274" s="22">
        <v>5</v>
      </c>
      <c r="I2274" s="22"/>
      <c r="J2274" s="22">
        <v>762</v>
      </c>
      <c r="K2274" s="22">
        <v>101276</v>
      </c>
      <c r="L2274" s="23" t="s">
        <v>828</v>
      </c>
      <c r="M2274" s="23"/>
      <c r="N2274" s="23" t="s">
        <v>184</v>
      </c>
      <c r="O2274" s="23" t="s">
        <v>481</v>
      </c>
      <c r="P2274" s="22">
        <v>20</v>
      </c>
      <c r="Q2274" s="23" t="s">
        <v>186</v>
      </c>
      <c r="R2274" s="23"/>
      <c r="S2274" s="23"/>
      <c r="T2274" s="23"/>
      <c r="U2274" s="23"/>
      <c r="V2274" s="23" t="s">
        <v>187</v>
      </c>
      <c r="W2274" s="23" t="s">
        <v>188</v>
      </c>
      <c r="X2274" s="23" t="s">
        <v>189</v>
      </c>
      <c r="Y2274" s="22">
        <v>0</v>
      </c>
      <c r="Z2274" s="23" t="s">
        <v>190</v>
      </c>
      <c r="AA2274" s="23" t="s">
        <v>191</v>
      </c>
      <c r="AB2274" s="23" t="s">
        <v>190</v>
      </c>
      <c r="AC2274" s="23" t="s">
        <v>192</v>
      </c>
      <c r="AD2274" s="23" t="s">
        <v>281</v>
      </c>
      <c r="AE2274" s="23" t="s">
        <v>85</v>
      </c>
      <c r="AF2274" s="23" t="s">
        <v>190</v>
      </c>
      <c r="AG2274" s="23" t="s">
        <v>269</v>
      </c>
      <c r="AH2274" s="23" t="s">
        <v>700</v>
      </c>
      <c r="AI2274" s="23" t="s">
        <v>701</v>
      </c>
      <c r="AJ2274" s="23" t="b">
        <v>0</v>
      </c>
      <c r="AK2274" s="3">
        <v>122</v>
      </c>
      <c r="AL2274" s="3">
        <v>2968</v>
      </c>
      <c r="AM2274" s="3">
        <v>4599</v>
      </c>
      <c r="AN2274" s="24">
        <v>45536.215387847224</v>
      </c>
      <c r="AO2274" s="24">
        <v>45536.215387847224</v>
      </c>
      <c r="AP2274">
        <v>9</v>
      </c>
      <c r="AQ2274" t="s">
        <v>194</v>
      </c>
      <c r="AR2274">
        <v>244.21538784722361</v>
      </c>
      <c r="AS2274" t="s">
        <v>195</v>
      </c>
      <c r="AT2274" t="s">
        <v>296</v>
      </c>
      <c r="AU2274" t="s">
        <v>197</v>
      </c>
      <c r="AV2274" t="s">
        <v>223</v>
      </c>
      <c r="AW2274" t="s">
        <v>296</v>
      </c>
      <c r="AX2274" t="s">
        <v>197</v>
      </c>
      <c r="AY2274" t="s">
        <v>223</v>
      </c>
    </row>
    <row r="2275" spans="1:51" x14ac:dyDescent="0.45">
      <c r="A2275" s="22">
        <v>872773</v>
      </c>
      <c r="B2275" s="6">
        <v>45536</v>
      </c>
      <c r="C2275" s="22">
        <v>93000</v>
      </c>
      <c r="D2275" s="22">
        <v>247231</v>
      </c>
      <c r="E2275" s="22"/>
      <c r="F2275" s="22">
        <v>164</v>
      </c>
      <c r="G2275" s="22">
        <v>3679</v>
      </c>
      <c r="H2275" s="22">
        <v>14</v>
      </c>
      <c r="I2275" s="22"/>
      <c r="J2275" s="22">
        <v>547</v>
      </c>
      <c r="K2275" s="22">
        <v>6299</v>
      </c>
      <c r="L2275" s="23" t="s">
        <v>892</v>
      </c>
      <c r="M2275" s="23"/>
      <c r="N2275" s="23" t="s">
        <v>184</v>
      </c>
      <c r="O2275" s="23" t="s">
        <v>225</v>
      </c>
      <c r="P2275" s="22">
        <v>20</v>
      </c>
      <c r="Q2275" s="23" t="s">
        <v>186</v>
      </c>
      <c r="R2275" s="23"/>
      <c r="S2275" s="23"/>
      <c r="T2275" s="23"/>
      <c r="U2275" s="23"/>
      <c r="V2275" s="23" t="s">
        <v>187</v>
      </c>
      <c r="W2275" s="23" t="s">
        <v>188</v>
      </c>
      <c r="X2275" s="23" t="s">
        <v>189</v>
      </c>
      <c r="Y2275" s="22">
        <v>0</v>
      </c>
      <c r="Z2275" s="23" t="s">
        <v>190</v>
      </c>
      <c r="AA2275" s="23" t="s">
        <v>191</v>
      </c>
      <c r="AB2275" s="23" t="s">
        <v>190</v>
      </c>
      <c r="AC2275" s="23" t="s">
        <v>192</v>
      </c>
      <c r="AD2275" s="23" t="s">
        <v>193</v>
      </c>
      <c r="AE2275" s="23" t="s">
        <v>83</v>
      </c>
      <c r="AF2275" s="23"/>
      <c r="AG2275" s="23"/>
      <c r="AH2275" s="23"/>
      <c r="AI2275" s="23"/>
      <c r="AJ2275" s="23" t="b">
        <v>0</v>
      </c>
      <c r="AK2275" s="3">
        <v>117</v>
      </c>
      <c r="AL2275" s="3">
        <v>2408</v>
      </c>
      <c r="AM2275" s="3">
        <v>5118</v>
      </c>
      <c r="AN2275" s="24">
        <v>45536.38199976852</v>
      </c>
      <c r="AO2275" s="24">
        <v>45536.38199976852</v>
      </c>
      <c r="AP2275">
        <v>9</v>
      </c>
      <c r="AQ2275" t="s">
        <v>194</v>
      </c>
      <c r="AR2275">
        <v>244.38199976852047</v>
      </c>
      <c r="AS2275" t="s">
        <v>195</v>
      </c>
      <c r="AT2275" t="s">
        <v>238</v>
      </c>
      <c r="AU2275" t="s">
        <v>197</v>
      </c>
      <c r="AV2275" t="s">
        <v>233</v>
      </c>
      <c r="AW2275" t="s">
        <v>238</v>
      </c>
      <c r="AX2275" t="s">
        <v>197</v>
      </c>
      <c r="AY2275" t="s">
        <v>233</v>
      </c>
    </row>
    <row r="2276" spans="1:51" x14ac:dyDescent="0.45">
      <c r="A2276" s="22">
        <v>870985</v>
      </c>
      <c r="B2276" s="6">
        <v>45536</v>
      </c>
      <c r="C2276" s="22">
        <v>93000</v>
      </c>
      <c r="D2276" s="22">
        <v>123925</v>
      </c>
      <c r="E2276" s="22"/>
      <c r="F2276" s="22">
        <v>796</v>
      </c>
      <c r="G2276" s="22">
        <v>2169</v>
      </c>
      <c r="H2276" s="22">
        <v>3</v>
      </c>
      <c r="I2276" s="22"/>
      <c r="J2276" s="22">
        <v>563</v>
      </c>
      <c r="K2276" s="22">
        <v>62361</v>
      </c>
      <c r="L2276" s="23" t="s">
        <v>889</v>
      </c>
      <c r="M2276" s="23"/>
      <c r="N2276" s="23" t="s">
        <v>184</v>
      </c>
      <c r="O2276" s="23" t="s">
        <v>185</v>
      </c>
      <c r="P2276" s="22">
        <v>20</v>
      </c>
      <c r="Q2276" s="23" t="s">
        <v>186</v>
      </c>
      <c r="R2276" s="23"/>
      <c r="S2276" s="23"/>
      <c r="T2276" s="23"/>
      <c r="U2276" s="23"/>
      <c r="V2276" s="23" t="s">
        <v>187</v>
      </c>
      <c r="W2276" s="23" t="s">
        <v>188</v>
      </c>
      <c r="X2276" s="23" t="s">
        <v>189</v>
      </c>
      <c r="Y2276" s="22">
        <v>0</v>
      </c>
      <c r="Z2276" s="23" t="s">
        <v>190</v>
      </c>
      <c r="AA2276" s="23" t="s">
        <v>191</v>
      </c>
      <c r="AB2276" s="23" t="s">
        <v>190</v>
      </c>
      <c r="AC2276" s="23" t="s">
        <v>192</v>
      </c>
      <c r="AD2276" s="23" t="s">
        <v>193</v>
      </c>
      <c r="AE2276" s="23" t="s">
        <v>83</v>
      </c>
      <c r="AF2276" s="23"/>
      <c r="AG2276" s="23"/>
      <c r="AH2276" s="23"/>
      <c r="AI2276" s="23"/>
      <c r="AJ2276" s="23" t="b">
        <v>0</v>
      </c>
      <c r="AK2276" s="3">
        <v>121</v>
      </c>
      <c r="AL2276" s="3">
        <v>236</v>
      </c>
      <c r="AM2276" s="3">
        <v>3659</v>
      </c>
      <c r="AN2276" s="24">
        <v>45536.000120640434</v>
      </c>
      <c r="AO2276" s="24">
        <v>45536.000120640434</v>
      </c>
      <c r="AP2276">
        <v>9</v>
      </c>
      <c r="AQ2276" t="s">
        <v>194</v>
      </c>
      <c r="AR2276">
        <v>244.00012064043403</v>
      </c>
      <c r="AS2276" t="s">
        <v>195</v>
      </c>
      <c r="AT2276" t="s">
        <v>196</v>
      </c>
      <c r="AU2276" t="s">
        <v>197</v>
      </c>
      <c r="AV2276" t="s">
        <v>223</v>
      </c>
      <c r="AW2276" t="s">
        <v>196</v>
      </c>
      <c r="AX2276" t="s">
        <v>197</v>
      </c>
      <c r="AY2276" t="s">
        <v>223</v>
      </c>
    </row>
    <row r="2277" spans="1:51" x14ac:dyDescent="0.45">
      <c r="A2277" s="22">
        <v>872330</v>
      </c>
      <c r="B2277" s="6">
        <v>45536</v>
      </c>
      <c r="C2277" s="22">
        <v>93000</v>
      </c>
      <c r="D2277" s="22">
        <v>122864</v>
      </c>
      <c r="E2277" s="22"/>
      <c r="F2277" s="22">
        <v>762</v>
      </c>
      <c r="G2277" s="22">
        <v>3492</v>
      </c>
      <c r="H2277" s="22">
        <v>16</v>
      </c>
      <c r="I2277" s="22"/>
      <c r="J2277" s="22">
        <v>547</v>
      </c>
      <c r="K2277" s="22">
        <v>6299</v>
      </c>
      <c r="L2277" s="23" t="s">
        <v>892</v>
      </c>
      <c r="M2277" s="23"/>
      <c r="N2277" s="23" t="s">
        <v>184</v>
      </c>
      <c r="O2277" s="23" t="s">
        <v>213</v>
      </c>
      <c r="P2277" s="22">
        <v>20</v>
      </c>
      <c r="Q2277" s="23" t="s">
        <v>186</v>
      </c>
      <c r="R2277" s="23"/>
      <c r="S2277" s="23"/>
      <c r="T2277" s="23"/>
      <c r="U2277" s="23"/>
      <c r="V2277" s="23" t="s">
        <v>187</v>
      </c>
      <c r="W2277" s="23" t="s">
        <v>188</v>
      </c>
      <c r="X2277" s="23" t="s">
        <v>189</v>
      </c>
      <c r="Y2277" s="22">
        <v>0</v>
      </c>
      <c r="Z2277" s="23" t="s">
        <v>190</v>
      </c>
      <c r="AA2277" s="23" t="s">
        <v>191</v>
      </c>
      <c r="AB2277" s="23" t="s">
        <v>190</v>
      </c>
      <c r="AC2277" s="23" t="s">
        <v>192</v>
      </c>
      <c r="AD2277" s="23" t="s">
        <v>193</v>
      </c>
      <c r="AE2277" s="23" t="s">
        <v>83</v>
      </c>
      <c r="AF2277" s="23"/>
      <c r="AG2277" s="23"/>
      <c r="AH2277" s="23"/>
      <c r="AI2277" s="23"/>
      <c r="AJ2277" s="23" t="b">
        <v>0</v>
      </c>
      <c r="AK2277" s="3">
        <v>123</v>
      </c>
      <c r="AL2277" s="3">
        <v>3448</v>
      </c>
      <c r="AM2277" s="3">
        <v>4744</v>
      </c>
      <c r="AN2277" s="24">
        <v>45536.274892824076</v>
      </c>
      <c r="AO2277" s="24">
        <v>45536.274892824076</v>
      </c>
      <c r="AP2277">
        <v>9</v>
      </c>
      <c r="AQ2277" t="s">
        <v>194</v>
      </c>
      <c r="AR2277">
        <v>244.27489282407623</v>
      </c>
      <c r="AS2277" t="s">
        <v>195</v>
      </c>
      <c r="AT2277" t="s">
        <v>222</v>
      </c>
      <c r="AU2277" t="s">
        <v>197</v>
      </c>
      <c r="AV2277" t="s">
        <v>199</v>
      </c>
      <c r="AW2277" t="s">
        <v>222</v>
      </c>
      <c r="AX2277" t="s">
        <v>197</v>
      </c>
      <c r="AY2277" t="s">
        <v>199</v>
      </c>
    </row>
    <row r="2278" spans="1:51" x14ac:dyDescent="0.45">
      <c r="A2278" s="22">
        <v>873673</v>
      </c>
      <c r="B2278" s="6">
        <v>45536</v>
      </c>
      <c r="C2278" s="22">
        <v>93000</v>
      </c>
      <c r="D2278" s="22">
        <v>86756</v>
      </c>
      <c r="E2278" s="22"/>
      <c r="F2278" s="22">
        <v>1236</v>
      </c>
      <c r="G2278" s="22">
        <v>11415</v>
      </c>
      <c r="H2278" s="22">
        <v>78</v>
      </c>
      <c r="I2278" s="22"/>
      <c r="J2278" s="22">
        <v>6856</v>
      </c>
      <c r="K2278" s="22">
        <v>102334</v>
      </c>
      <c r="L2278" s="23" t="s">
        <v>833</v>
      </c>
      <c r="M2278" s="23"/>
      <c r="N2278" s="23" t="s">
        <v>184</v>
      </c>
      <c r="O2278" s="23" t="s">
        <v>672</v>
      </c>
      <c r="P2278" s="22">
        <v>10</v>
      </c>
      <c r="Q2278" s="23" t="s">
        <v>673</v>
      </c>
      <c r="R2278" s="23" t="s">
        <v>667</v>
      </c>
      <c r="S2278" s="23" t="s">
        <v>22</v>
      </c>
      <c r="T2278" s="23" t="s">
        <v>667</v>
      </c>
      <c r="U2278" s="23" t="s">
        <v>22</v>
      </c>
      <c r="V2278" s="23" t="s">
        <v>674</v>
      </c>
      <c r="W2278" s="23" t="s">
        <v>188</v>
      </c>
      <c r="X2278" s="23" t="s">
        <v>189</v>
      </c>
      <c r="Y2278" s="22">
        <v>0</v>
      </c>
      <c r="Z2278" s="23" t="s">
        <v>190</v>
      </c>
      <c r="AA2278" s="23" t="s">
        <v>191</v>
      </c>
      <c r="AB2278" s="23" t="s">
        <v>190</v>
      </c>
      <c r="AC2278" s="23" t="s">
        <v>190</v>
      </c>
      <c r="AD2278" s="23" t="s">
        <v>190</v>
      </c>
      <c r="AE2278" s="23" t="s">
        <v>98</v>
      </c>
      <c r="AF2278" s="23"/>
      <c r="AG2278" s="23"/>
      <c r="AH2278" s="23"/>
      <c r="AI2278" s="23"/>
      <c r="AJ2278" s="23" t="b">
        <v>0</v>
      </c>
      <c r="AK2278" s="3">
        <v>118</v>
      </c>
      <c r="AL2278" s="3">
        <v>4952</v>
      </c>
      <c r="AM2278" s="3">
        <v>5826</v>
      </c>
      <c r="AN2278" s="24">
        <v>45536.625036535494</v>
      </c>
      <c r="AO2278" s="24">
        <v>45536.625036535494</v>
      </c>
      <c r="AP2278">
        <v>9</v>
      </c>
      <c r="AQ2278" t="s">
        <v>194</v>
      </c>
      <c r="AR2278">
        <v>244.62503653549356</v>
      </c>
      <c r="AS2278" t="s">
        <v>195</v>
      </c>
      <c r="AT2278" t="s">
        <v>228</v>
      </c>
      <c r="AU2278" t="s">
        <v>197</v>
      </c>
      <c r="AV2278" t="s">
        <v>235</v>
      </c>
      <c r="AW2278" t="s">
        <v>228</v>
      </c>
      <c r="AX2278" t="s">
        <v>197</v>
      </c>
      <c r="AY2278" t="s">
        <v>235</v>
      </c>
    </row>
    <row r="2279" spans="1:51" x14ac:dyDescent="0.45">
      <c r="A2279" s="22">
        <v>873674</v>
      </c>
      <c r="B2279" s="6">
        <v>45536</v>
      </c>
      <c r="C2279" s="22">
        <v>93000</v>
      </c>
      <c r="D2279" s="22">
        <v>86756</v>
      </c>
      <c r="E2279" s="22"/>
      <c r="F2279" s="22">
        <v>1236</v>
      </c>
      <c r="G2279" s="22">
        <v>11415</v>
      </c>
      <c r="H2279" s="22">
        <v>78</v>
      </c>
      <c r="I2279" s="22"/>
      <c r="J2279" s="22">
        <v>6856</v>
      </c>
      <c r="K2279" s="22">
        <v>102334</v>
      </c>
      <c r="L2279" s="23" t="s">
        <v>833</v>
      </c>
      <c r="M2279" s="23"/>
      <c r="N2279" s="23" t="s">
        <v>184</v>
      </c>
      <c r="O2279" s="23" t="s">
        <v>672</v>
      </c>
      <c r="P2279" s="22">
        <v>14</v>
      </c>
      <c r="Q2279" s="23" t="s">
        <v>673</v>
      </c>
      <c r="R2279" s="23" t="s">
        <v>667</v>
      </c>
      <c r="S2279" s="23" t="s">
        <v>22</v>
      </c>
      <c r="T2279" s="23" t="s">
        <v>667</v>
      </c>
      <c r="U2279" s="23" t="s">
        <v>22</v>
      </c>
      <c r="V2279" s="23" t="s">
        <v>674</v>
      </c>
      <c r="W2279" s="23" t="s">
        <v>188</v>
      </c>
      <c r="X2279" s="23" t="s">
        <v>189</v>
      </c>
      <c r="Y2279" s="22">
        <v>0</v>
      </c>
      <c r="Z2279" s="23" t="s">
        <v>190</v>
      </c>
      <c r="AA2279" s="23" t="s">
        <v>191</v>
      </c>
      <c r="AB2279" s="23" t="s">
        <v>190</v>
      </c>
      <c r="AC2279" s="23" t="s">
        <v>190</v>
      </c>
      <c r="AD2279" s="23" t="s">
        <v>190</v>
      </c>
      <c r="AE2279" s="23" t="s">
        <v>98</v>
      </c>
      <c r="AF2279" s="23"/>
      <c r="AG2279" s="23"/>
      <c r="AH2279" s="23"/>
      <c r="AI2279" s="23"/>
      <c r="AJ2279" s="23" t="b">
        <v>0</v>
      </c>
      <c r="AK2279" s="3">
        <v>118</v>
      </c>
      <c r="AL2279" s="3">
        <v>4952</v>
      </c>
      <c r="AM2279" s="3">
        <v>5826</v>
      </c>
      <c r="AN2279" s="24">
        <v>45536.625036535494</v>
      </c>
      <c r="AO2279" s="24">
        <v>45536.625036535494</v>
      </c>
      <c r="AP2279">
        <v>9</v>
      </c>
      <c r="AQ2279" t="s">
        <v>194</v>
      </c>
      <c r="AR2279">
        <v>244.62503653549356</v>
      </c>
      <c r="AS2279" t="s">
        <v>195</v>
      </c>
      <c r="AT2279" t="s">
        <v>228</v>
      </c>
      <c r="AU2279" t="s">
        <v>197</v>
      </c>
      <c r="AV2279" t="s">
        <v>235</v>
      </c>
      <c r="AW2279" t="s">
        <v>228</v>
      </c>
      <c r="AX2279" t="s">
        <v>197</v>
      </c>
      <c r="AY2279" t="s">
        <v>235</v>
      </c>
    </row>
    <row r="2280" spans="1:51" x14ac:dyDescent="0.45">
      <c r="A2280" s="22">
        <v>873675</v>
      </c>
      <c r="B2280" s="6">
        <v>45536</v>
      </c>
      <c r="C2280" s="22">
        <v>93000</v>
      </c>
      <c r="D2280" s="22">
        <v>86756</v>
      </c>
      <c r="E2280" s="22"/>
      <c r="F2280" s="22">
        <v>1236</v>
      </c>
      <c r="G2280" s="22">
        <v>11415</v>
      </c>
      <c r="H2280" s="22">
        <v>78</v>
      </c>
      <c r="I2280" s="22"/>
      <c r="J2280" s="22">
        <v>6856</v>
      </c>
      <c r="K2280" s="22">
        <v>102334</v>
      </c>
      <c r="L2280" s="23" t="s">
        <v>833</v>
      </c>
      <c r="M2280" s="23"/>
      <c r="N2280" s="23" t="s">
        <v>184</v>
      </c>
      <c r="O2280" s="23" t="s">
        <v>672</v>
      </c>
      <c r="P2280" s="22">
        <v>10</v>
      </c>
      <c r="Q2280" s="23" t="s">
        <v>673</v>
      </c>
      <c r="R2280" s="23" t="s">
        <v>667</v>
      </c>
      <c r="S2280" s="23" t="s">
        <v>22</v>
      </c>
      <c r="T2280" s="23" t="s">
        <v>667</v>
      </c>
      <c r="U2280" s="23" t="s">
        <v>22</v>
      </c>
      <c r="V2280" s="23" t="s">
        <v>674</v>
      </c>
      <c r="W2280" s="23" t="s">
        <v>188</v>
      </c>
      <c r="X2280" s="23" t="s">
        <v>189</v>
      </c>
      <c r="Y2280" s="22">
        <v>0</v>
      </c>
      <c r="Z2280" s="23" t="s">
        <v>190</v>
      </c>
      <c r="AA2280" s="23" t="s">
        <v>191</v>
      </c>
      <c r="AB2280" s="23" t="s">
        <v>190</v>
      </c>
      <c r="AC2280" s="23" t="s">
        <v>190</v>
      </c>
      <c r="AD2280" s="23" t="s">
        <v>190</v>
      </c>
      <c r="AE2280" s="23" t="s">
        <v>98</v>
      </c>
      <c r="AF2280" s="23"/>
      <c r="AG2280" s="23"/>
      <c r="AH2280" s="23"/>
      <c r="AI2280" s="23"/>
      <c r="AJ2280" s="23" t="b">
        <v>0</v>
      </c>
      <c r="AK2280" s="3">
        <v>118</v>
      </c>
      <c r="AL2280" s="3">
        <v>4952</v>
      </c>
      <c r="AM2280" s="3">
        <v>5826</v>
      </c>
      <c r="AN2280" s="24">
        <v>45536.625036535494</v>
      </c>
      <c r="AO2280" s="24">
        <v>45536.625036535494</v>
      </c>
      <c r="AP2280">
        <v>9</v>
      </c>
      <c r="AQ2280" t="s">
        <v>194</v>
      </c>
      <c r="AR2280">
        <v>244.62503653549356</v>
      </c>
      <c r="AS2280" t="s">
        <v>195</v>
      </c>
      <c r="AT2280" t="s">
        <v>228</v>
      </c>
      <c r="AU2280" t="s">
        <v>197</v>
      </c>
      <c r="AV2280" t="s">
        <v>235</v>
      </c>
      <c r="AW2280" t="s">
        <v>228</v>
      </c>
      <c r="AX2280" t="s">
        <v>197</v>
      </c>
      <c r="AY2280" t="s">
        <v>235</v>
      </c>
    </row>
    <row r="2281" spans="1:51" x14ac:dyDescent="0.45">
      <c r="A2281" s="22">
        <v>873676</v>
      </c>
      <c r="B2281" s="6">
        <v>45536</v>
      </c>
      <c r="C2281" s="22">
        <v>93000</v>
      </c>
      <c r="D2281" s="22">
        <v>86756</v>
      </c>
      <c r="E2281" s="22"/>
      <c r="F2281" s="22">
        <v>1236</v>
      </c>
      <c r="G2281" s="22">
        <v>11415</v>
      </c>
      <c r="H2281" s="22">
        <v>78</v>
      </c>
      <c r="I2281" s="22"/>
      <c r="J2281" s="22">
        <v>6856</v>
      </c>
      <c r="K2281" s="22">
        <v>102334</v>
      </c>
      <c r="L2281" s="23" t="s">
        <v>833</v>
      </c>
      <c r="M2281" s="23"/>
      <c r="N2281" s="23" t="s">
        <v>184</v>
      </c>
      <c r="O2281" s="23" t="s">
        <v>672</v>
      </c>
      <c r="P2281" s="22">
        <v>14</v>
      </c>
      <c r="Q2281" s="23" t="s">
        <v>673</v>
      </c>
      <c r="R2281" s="23" t="s">
        <v>667</v>
      </c>
      <c r="S2281" s="23" t="s">
        <v>22</v>
      </c>
      <c r="T2281" s="23" t="s">
        <v>667</v>
      </c>
      <c r="U2281" s="23" t="s">
        <v>22</v>
      </c>
      <c r="V2281" s="23" t="s">
        <v>674</v>
      </c>
      <c r="W2281" s="23" t="s">
        <v>188</v>
      </c>
      <c r="X2281" s="23" t="s">
        <v>189</v>
      </c>
      <c r="Y2281" s="22">
        <v>0</v>
      </c>
      <c r="Z2281" s="23" t="s">
        <v>190</v>
      </c>
      <c r="AA2281" s="23" t="s">
        <v>191</v>
      </c>
      <c r="AB2281" s="23" t="s">
        <v>190</v>
      </c>
      <c r="AC2281" s="23" t="s">
        <v>190</v>
      </c>
      <c r="AD2281" s="23" t="s">
        <v>190</v>
      </c>
      <c r="AE2281" s="23" t="s">
        <v>98</v>
      </c>
      <c r="AF2281" s="23"/>
      <c r="AG2281" s="23"/>
      <c r="AH2281" s="23"/>
      <c r="AI2281" s="23"/>
      <c r="AJ2281" s="23" t="b">
        <v>0</v>
      </c>
      <c r="AK2281" s="3">
        <v>118</v>
      </c>
      <c r="AL2281" s="3">
        <v>4952</v>
      </c>
      <c r="AM2281" s="3">
        <v>5826</v>
      </c>
      <c r="AN2281" s="24">
        <v>45536.625036535494</v>
      </c>
      <c r="AO2281" s="24">
        <v>45536.625036535494</v>
      </c>
      <c r="AP2281">
        <v>9</v>
      </c>
      <c r="AQ2281" t="s">
        <v>194</v>
      </c>
      <c r="AR2281">
        <v>244.62503653549356</v>
      </c>
      <c r="AS2281" t="s">
        <v>195</v>
      </c>
      <c r="AT2281" t="s">
        <v>228</v>
      </c>
      <c r="AU2281" t="s">
        <v>197</v>
      </c>
      <c r="AV2281" t="s">
        <v>235</v>
      </c>
      <c r="AW2281" t="s">
        <v>228</v>
      </c>
      <c r="AX2281" t="s">
        <v>197</v>
      </c>
      <c r="AY2281" t="s">
        <v>235</v>
      </c>
    </row>
    <row r="2282" spans="1:51" x14ac:dyDescent="0.45">
      <c r="A2282" s="22">
        <v>874555</v>
      </c>
      <c r="B2282" s="6">
        <v>45536</v>
      </c>
      <c r="C2282" s="22">
        <v>93000</v>
      </c>
      <c r="D2282" s="22">
        <v>120579</v>
      </c>
      <c r="E2282" s="22"/>
      <c r="F2282" s="22">
        <v>8</v>
      </c>
      <c r="G2282" s="22">
        <v>37502</v>
      </c>
      <c r="H2282" s="22">
        <v>74</v>
      </c>
      <c r="I2282" s="22"/>
      <c r="J2282" s="22">
        <v>6856</v>
      </c>
      <c r="K2282" s="22">
        <v>102334</v>
      </c>
      <c r="L2282" s="23" t="s">
        <v>833</v>
      </c>
      <c r="M2282" s="23"/>
      <c r="N2282" s="23" t="s">
        <v>184</v>
      </c>
      <c r="O2282" s="23" t="s">
        <v>672</v>
      </c>
      <c r="P2282" s="22">
        <v>10</v>
      </c>
      <c r="Q2282" s="23" t="s">
        <v>673</v>
      </c>
      <c r="R2282" s="23" t="s">
        <v>667</v>
      </c>
      <c r="S2282" s="23" t="s">
        <v>22</v>
      </c>
      <c r="T2282" s="23" t="s">
        <v>667</v>
      </c>
      <c r="U2282" s="23" t="s">
        <v>22</v>
      </c>
      <c r="V2282" s="23" t="s">
        <v>674</v>
      </c>
      <c r="W2282" s="23" t="s">
        <v>188</v>
      </c>
      <c r="X2282" s="23" t="s">
        <v>189</v>
      </c>
      <c r="Y2282" s="22">
        <v>0</v>
      </c>
      <c r="Z2282" s="23" t="s">
        <v>190</v>
      </c>
      <c r="AA2282" s="23" t="s">
        <v>191</v>
      </c>
      <c r="AB2282" s="23" t="s">
        <v>190</v>
      </c>
      <c r="AC2282" s="23" t="s">
        <v>190</v>
      </c>
      <c r="AD2282" s="23" t="s">
        <v>190</v>
      </c>
      <c r="AE2282" s="23" t="s">
        <v>98</v>
      </c>
      <c r="AF2282" s="23"/>
      <c r="AG2282" s="23"/>
      <c r="AH2282" s="23"/>
      <c r="AI2282" s="23"/>
      <c r="AJ2282" s="23" t="b">
        <v>0</v>
      </c>
      <c r="AK2282" s="3">
        <v>112</v>
      </c>
      <c r="AL2282" s="3">
        <v>4952</v>
      </c>
      <c r="AM2282" s="3">
        <v>6583</v>
      </c>
      <c r="AN2282" s="24">
        <v>45536.729219560184</v>
      </c>
      <c r="AO2282" s="24">
        <v>45536.729219560184</v>
      </c>
      <c r="AP2282">
        <v>9</v>
      </c>
      <c r="AQ2282" t="s">
        <v>194</v>
      </c>
      <c r="AR2282">
        <v>244.72921956018399</v>
      </c>
      <c r="AS2282" t="s">
        <v>195</v>
      </c>
      <c r="AT2282" t="s">
        <v>229</v>
      </c>
      <c r="AU2282" t="s">
        <v>197</v>
      </c>
      <c r="AV2282" t="s">
        <v>233</v>
      </c>
      <c r="AW2282" t="s">
        <v>229</v>
      </c>
      <c r="AX2282" t="s">
        <v>197</v>
      </c>
      <c r="AY2282" t="s">
        <v>233</v>
      </c>
    </row>
    <row r="2283" spans="1:51" x14ac:dyDescent="0.45">
      <c r="A2283" s="22">
        <v>874556</v>
      </c>
      <c r="B2283" s="6">
        <v>45536</v>
      </c>
      <c r="C2283" s="22">
        <v>93000</v>
      </c>
      <c r="D2283" s="22">
        <v>120579</v>
      </c>
      <c r="E2283" s="22"/>
      <c r="F2283" s="22">
        <v>8</v>
      </c>
      <c r="G2283" s="22">
        <v>37502</v>
      </c>
      <c r="H2283" s="22">
        <v>74</v>
      </c>
      <c r="I2283" s="22"/>
      <c r="J2283" s="22">
        <v>6856</v>
      </c>
      <c r="K2283" s="22">
        <v>102334</v>
      </c>
      <c r="L2283" s="23" t="s">
        <v>833</v>
      </c>
      <c r="M2283" s="23"/>
      <c r="N2283" s="23" t="s">
        <v>184</v>
      </c>
      <c r="O2283" s="23" t="s">
        <v>672</v>
      </c>
      <c r="P2283" s="22">
        <v>14</v>
      </c>
      <c r="Q2283" s="23" t="s">
        <v>673</v>
      </c>
      <c r="R2283" s="23" t="s">
        <v>667</v>
      </c>
      <c r="S2283" s="23" t="s">
        <v>22</v>
      </c>
      <c r="T2283" s="23" t="s">
        <v>667</v>
      </c>
      <c r="U2283" s="23" t="s">
        <v>22</v>
      </c>
      <c r="V2283" s="23" t="s">
        <v>674</v>
      </c>
      <c r="W2283" s="23" t="s">
        <v>188</v>
      </c>
      <c r="X2283" s="23" t="s">
        <v>189</v>
      </c>
      <c r="Y2283" s="22">
        <v>0</v>
      </c>
      <c r="Z2283" s="23" t="s">
        <v>190</v>
      </c>
      <c r="AA2283" s="23" t="s">
        <v>191</v>
      </c>
      <c r="AB2283" s="23" t="s">
        <v>190</v>
      </c>
      <c r="AC2283" s="23" t="s">
        <v>190</v>
      </c>
      <c r="AD2283" s="23" t="s">
        <v>190</v>
      </c>
      <c r="AE2283" s="23" t="s">
        <v>98</v>
      </c>
      <c r="AF2283" s="23"/>
      <c r="AG2283" s="23"/>
      <c r="AH2283" s="23"/>
      <c r="AI2283" s="23"/>
      <c r="AJ2283" s="23" t="b">
        <v>0</v>
      </c>
      <c r="AK2283" s="3">
        <v>112</v>
      </c>
      <c r="AL2283" s="3">
        <v>4952</v>
      </c>
      <c r="AM2283" s="3">
        <v>6583</v>
      </c>
      <c r="AN2283" s="24">
        <v>45536.729219560184</v>
      </c>
      <c r="AO2283" s="24">
        <v>45536.729219560184</v>
      </c>
      <c r="AP2283">
        <v>9</v>
      </c>
      <c r="AQ2283" t="s">
        <v>194</v>
      </c>
      <c r="AR2283">
        <v>244.72921956018399</v>
      </c>
      <c r="AS2283" t="s">
        <v>195</v>
      </c>
      <c r="AT2283" t="s">
        <v>229</v>
      </c>
      <c r="AU2283" t="s">
        <v>197</v>
      </c>
      <c r="AV2283" t="s">
        <v>233</v>
      </c>
      <c r="AW2283" t="s">
        <v>229</v>
      </c>
      <c r="AX2283" t="s">
        <v>197</v>
      </c>
      <c r="AY2283" t="s">
        <v>233</v>
      </c>
    </row>
    <row r="2284" spans="1:51" x14ac:dyDescent="0.45">
      <c r="A2284" s="22">
        <v>874557</v>
      </c>
      <c r="B2284" s="6">
        <v>45536</v>
      </c>
      <c r="C2284" s="22">
        <v>93000</v>
      </c>
      <c r="D2284" s="22">
        <v>120579</v>
      </c>
      <c r="E2284" s="22"/>
      <c r="F2284" s="22">
        <v>8</v>
      </c>
      <c r="G2284" s="22">
        <v>37502</v>
      </c>
      <c r="H2284" s="22">
        <v>74</v>
      </c>
      <c r="I2284" s="22"/>
      <c r="J2284" s="22">
        <v>6856</v>
      </c>
      <c r="K2284" s="22">
        <v>102334</v>
      </c>
      <c r="L2284" s="23" t="s">
        <v>833</v>
      </c>
      <c r="M2284" s="23"/>
      <c r="N2284" s="23" t="s">
        <v>184</v>
      </c>
      <c r="O2284" s="23" t="s">
        <v>672</v>
      </c>
      <c r="P2284" s="22">
        <v>10</v>
      </c>
      <c r="Q2284" s="23" t="s">
        <v>673</v>
      </c>
      <c r="R2284" s="23" t="s">
        <v>667</v>
      </c>
      <c r="S2284" s="23" t="s">
        <v>22</v>
      </c>
      <c r="T2284" s="23" t="s">
        <v>667</v>
      </c>
      <c r="U2284" s="23" t="s">
        <v>22</v>
      </c>
      <c r="V2284" s="23" t="s">
        <v>674</v>
      </c>
      <c r="W2284" s="23" t="s">
        <v>188</v>
      </c>
      <c r="X2284" s="23" t="s">
        <v>189</v>
      </c>
      <c r="Y2284" s="22">
        <v>0</v>
      </c>
      <c r="Z2284" s="23" t="s">
        <v>190</v>
      </c>
      <c r="AA2284" s="23" t="s">
        <v>191</v>
      </c>
      <c r="AB2284" s="23" t="s">
        <v>190</v>
      </c>
      <c r="AC2284" s="23" t="s">
        <v>190</v>
      </c>
      <c r="AD2284" s="23" t="s">
        <v>190</v>
      </c>
      <c r="AE2284" s="23" t="s">
        <v>98</v>
      </c>
      <c r="AF2284" s="23"/>
      <c r="AG2284" s="23"/>
      <c r="AH2284" s="23"/>
      <c r="AI2284" s="23"/>
      <c r="AJ2284" s="23" t="b">
        <v>0</v>
      </c>
      <c r="AK2284" s="3">
        <v>112</v>
      </c>
      <c r="AL2284" s="3">
        <v>4952</v>
      </c>
      <c r="AM2284" s="3">
        <v>6583</v>
      </c>
      <c r="AN2284" s="24">
        <v>45536.729219560184</v>
      </c>
      <c r="AO2284" s="24">
        <v>45536.729219560184</v>
      </c>
      <c r="AP2284">
        <v>9</v>
      </c>
      <c r="AQ2284" t="s">
        <v>194</v>
      </c>
      <c r="AR2284">
        <v>244.72921956018399</v>
      </c>
      <c r="AS2284" t="s">
        <v>195</v>
      </c>
      <c r="AT2284" t="s">
        <v>229</v>
      </c>
      <c r="AU2284" t="s">
        <v>197</v>
      </c>
      <c r="AV2284" t="s">
        <v>233</v>
      </c>
      <c r="AW2284" t="s">
        <v>229</v>
      </c>
      <c r="AX2284" t="s">
        <v>197</v>
      </c>
      <c r="AY2284" t="s">
        <v>233</v>
      </c>
    </row>
    <row r="2285" spans="1:51" x14ac:dyDescent="0.45">
      <c r="A2285" s="22">
        <v>874558</v>
      </c>
      <c r="B2285" s="6">
        <v>45536</v>
      </c>
      <c r="C2285" s="22">
        <v>93000</v>
      </c>
      <c r="D2285" s="22">
        <v>120579</v>
      </c>
      <c r="E2285" s="22"/>
      <c r="F2285" s="22">
        <v>8</v>
      </c>
      <c r="G2285" s="22">
        <v>37502</v>
      </c>
      <c r="H2285" s="22">
        <v>74</v>
      </c>
      <c r="I2285" s="22"/>
      <c r="J2285" s="22">
        <v>6856</v>
      </c>
      <c r="K2285" s="22">
        <v>102334</v>
      </c>
      <c r="L2285" s="23" t="s">
        <v>833</v>
      </c>
      <c r="M2285" s="23"/>
      <c r="N2285" s="23" t="s">
        <v>184</v>
      </c>
      <c r="O2285" s="23" t="s">
        <v>672</v>
      </c>
      <c r="P2285" s="22">
        <v>14</v>
      </c>
      <c r="Q2285" s="23" t="s">
        <v>673</v>
      </c>
      <c r="R2285" s="23" t="s">
        <v>667</v>
      </c>
      <c r="S2285" s="23" t="s">
        <v>22</v>
      </c>
      <c r="T2285" s="23" t="s">
        <v>667</v>
      </c>
      <c r="U2285" s="23" t="s">
        <v>22</v>
      </c>
      <c r="V2285" s="23" t="s">
        <v>674</v>
      </c>
      <c r="W2285" s="23" t="s">
        <v>188</v>
      </c>
      <c r="X2285" s="23" t="s">
        <v>189</v>
      </c>
      <c r="Y2285" s="22">
        <v>0</v>
      </c>
      <c r="Z2285" s="23" t="s">
        <v>190</v>
      </c>
      <c r="AA2285" s="23" t="s">
        <v>191</v>
      </c>
      <c r="AB2285" s="23" t="s">
        <v>190</v>
      </c>
      <c r="AC2285" s="23" t="s">
        <v>190</v>
      </c>
      <c r="AD2285" s="23" t="s">
        <v>190</v>
      </c>
      <c r="AE2285" s="23" t="s">
        <v>98</v>
      </c>
      <c r="AF2285" s="23"/>
      <c r="AG2285" s="23"/>
      <c r="AH2285" s="23"/>
      <c r="AI2285" s="23"/>
      <c r="AJ2285" s="23" t="b">
        <v>0</v>
      </c>
      <c r="AK2285" s="3">
        <v>112</v>
      </c>
      <c r="AL2285" s="3">
        <v>4952</v>
      </c>
      <c r="AM2285" s="3">
        <v>6583</v>
      </c>
      <c r="AN2285" s="24">
        <v>45536.729219560184</v>
      </c>
      <c r="AO2285" s="24">
        <v>45536.729219560184</v>
      </c>
      <c r="AP2285">
        <v>9</v>
      </c>
      <c r="AQ2285" t="s">
        <v>194</v>
      </c>
      <c r="AR2285">
        <v>244.72921956018399</v>
      </c>
      <c r="AS2285" t="s">
        <v>195</v>
      </c>
      <c r="AT2285" t="s">
        <v>229</v>
      </c>
      <c r="AU2285" t="s">
        <v>197</v>
      </c>
      <c r="AV2285" t="s">
        <v>233</v>
      </c>
      <c r="AW2285" t="s">
        <v>229</v>
      </c>
      <c r="AX2285" t="s">
        <v>197</v>
      </c>
      <c r="AY2285" t="s">
        <v>233</v>
      </c>
    </row>
    <row r="2286" spans="1:51" x14ac:dyDescent="0.45">
      <c r="A2286" s="22">
        <v>874235</v>
      </c>
      <c r="B2286" s="6">
        <v>45536</v>
      </c>
      <c r="C2286" s="22">
        <v>93000</v>
      </c>
      <c r="D2286" s="22">
        <v>172325</v>
      </c>
      <c r="E2286" s="22"/>
      <c r="F2286" s="22">
        <v>6074</v>
      </c>
      <c r="G2286" s="22">
        <v>18713</v>
      </c>
      <c r="H2286" s="22">
        <v>83</v>
      </c>
      <c r="I2286" s="22"/>
      <c r="J2286" s="22">
        <v>6830</v>
      </c>
      <c r="K2286" s="22">
        <v>102158</v>
      </c>
      <c r="L2286" s="23" t="s">
        <v>1386</v>
      </c>
      <c r="M2286" s="23"/>
      <c r="N2286" s="23" t="s">
        <v>184</v>
      </c>
      <c r="O2286" s="23" t="s">
        <v>672</v>
      </c>
      <c r="P2286" s="22">
        <v>10</v>
      </c>
      <c r="Q2286" s="23" t="s">
        <v>673</v>
      </c>
      <c r="R2286" s="23" t="s">
        <v>667</v>
      </c>
      <c r="S2286" s="23" t="s">
        <v>22</v>
      </c>
      <c r="T2286" s="23" t="s">
        <v>667</v>
      </c>
      <c r="U2286" s="23" t="s">
        <v>22</v>
      </c>
      <c r="V2286" s="23" t="s">
        <v>674</v>
      </c>
      <c r="W2286" s="23" t="s">
        <v>188</v>
      </c>
      <c r="X2286" s="23" t="s">
        <v>189</v>
      </c>
      <c r="Y2286" s="22">
        <v>0</v>
      </c>
      <c r="Z2286" s="23" t="s">
        <v>190</v>
      </c>
      <c r="AA2286" s="23" t="s">
        <v>191</v>
      </c>
      <c r="AB2286" s="23" t="s">
        <v>190</v>
      </c>
      <c r="AC2286" s="23" t="s">
        <v>190</v>
      </c>
      <c r="AD2286" s="23" t="s">
        <v>190</v>
      </c>
      <c r="AE2286" s="23" t="s">
        <v>98</v>
      </c>
      <c r="AF2286" s="23"/>
      <c r="AG2286" s="23"/>
      <c r="AH2286" s="23"/>
      <c r="AI2286" s="23"/>
      <c r="AJ2286" s="23" t="b">
        <v>0</v>
      </c>
      <c r="AK2286" s="3">
        <v>127</v>
      </c>
      <c r="AL2286" s="3">
        <v>4952</v>
      </c>
      <c r="AM2286" s="3">
        <v>6333</v>
      </c>
      <c r="AN2286" s="24">
        <v>45536.66671222994</v>
      </c>
      <c r="AO2286" s="24">
        <v>45536.66671222994</v>
      </c>
      <c r="AP2286">
        <v>9</v>
      </c>
      <c r="AQ2286" t="s">
        <v>194</v>
      </c>
      <c r="AR2286">
        <v>244.66671222994046</v>
      </c>
      <c r="AS2286" t="s">
        <v>195</v>
      </c>
      <c r="AT2286" t="s">
        <v>198</v>
      </c>
      <c r="AU2286" t="s">
        <v>197</v>
      </c>
      <c r="AV2286" t="s">
        <v>234</v>
      </c>
      <c r="AW2286" t="s">
        <v>198</v>
      </c>
      <c r="AX2286" t="s">
        <v>197</v>
      </c>
      <c r="AY2286" t="s">
        <v>234</v>
      </c>
    </row>
    <row r="2287" spans="1:51" x14ac:dyDescent="0.45">
      <c r="A2287" s="22">
        <v>874236</v>
      </c>
      <c r="B2287" s="6">
        <v>45536</v>
      </c>
      <c r="C2287" s="22">
        <v>93000</v>
      </c>
      <c r="D2287" s="22">
        <v>172325</v>
      </c>
      <c r="E2287" s="22"/>
      <c r="F2287" s="22">
        <v>6074</v>
      </c>
      <c r="G2287" s="22">
        <v>18713</v>
      </c>
      <c r="H2287" s="22">
        <v>83</v>
      </c>
      <c r="I2287" s="22"/>
      <c r="J2287" s="22">
        <v>6830</v>
      </c>
      <c r="K2287" s="22">
        <v>102158</v>
      </c>
      <c r="L2287" s="23" t="s">
        <v>1386</v>
      </c>
      <c r="M2287" s="23"/>
      <c r="N2287" s="23" t="s">
        <v>184</v>
      </c>
      <c r="O2287" s="23" t="s">
        <v>672</v>
      </c>
      <c r="P2287" s="22">
        <v>14</v>
      </c>
      <c r="Q2287" s="23" t="s">
        <v>673</v>
      </c>
      <c r="R2287" s="23" t="s">
        <v>667</v>
      </c>
      <c r="S2287" s="23" t="s">
        <v>22</v>
      </c>
      <c r="T2287" s="23" t="s">
        <v>667</v>
      </c>
      <c r="U2287" s="23" t="s">
        <v>22</v>
      </c>
      <c r="V2287" s="23" t="s">
        <v>674</v>
      </c>
      <c r="W2287" s="23" t="s">
        <v>188</v>
      </c>
      <c r="X2287" s="23" t="s">
        <v>189</v>
      </c>
      <c r="Y2287" s="22">
        <v>0</v>
      </c>
      <c r="Z2287" s="23" t="s">
        <v>190</v>
      </c>
      <c r="AA2287" s="23" t="s">
        <v>191</v>
      </c>
      <c r="AB2287" s="23" t="s">
        <v>190</v>
      </c>
      <c r="AC2287" s="23" t="s">
        <v>190</v>
      </c>
      <c r="AD2287" s="23" t="s">
        <v>190</v>
      </c>
      <c r="AE2287" s="23" t="s">
        <v>98</v>
      </c>
      <c r="AF2287" s="23"/>
      <c r="AG2287" s="23"/>
      <c r="AH2287" s="23"/>
      <c r="AI2287" s="23"/>
      <c r="AJ2287" s="23" t="b">
        <v>0</v>
      </c>
      <c r="AK2287" s="3">
        <v>127</v>
      </c>
      <c r="AL2287" s="3">
        <v>4952</v>
      </c>
      <c r="AM2287" s="3">
        <v>6333</v>
      </c>
      <c r="AN2287" s="24">
        <v>45536.66671222994</v>
      </c>
      <c r="AO2287" s="24">
        <v>45536.66671222994</v>
      </c>
      <c r="AP2287">
        <v>9</v>
      </c>
      <c r="AQ2287" t="s">
        <v>194</v>
      </c>
      <c r="AR2287">
        <v>244.66671222994046</v>
      </c>
      <c r="AS2287" t="s">
        <v>195</v>
      </c>
      <c r="AT2287" t="s">
        <v>198</v>
      </c>
      <c r="AU2287" t="s">
        <v>197</v>
      </c>
      <c r="AV2287" t="s">
        <v>234</v>
      </c>
      <c r="AW2287" t="s">
        <v>198</v>
      </c>
      <c r="AX2287" t="s">
        <v>197</v>
      </c>
      <c r="AY2287" t="s">
        <v>234</v>
      </c>
    </row>
    <row r="2288" spans="1:51" x14ac:dyDescent="0.45">
      <c r="A2288" s="22">
        <v>874237</v>
      </c>
      <c r="B2288" s="6">
        <v>45536</v>
      </c>
      <c r="C2288" s="22">
        <v>93000</v>
      </c>
      <c r="D2288" s="22">
        <v>172325</v>
      </c>
      <c r="E2288" s="22"/>
      <c r="F2288" s="22">
        <v>6074</v>
      </c>
      <c r="G2288" s="22">
        <v>18713</v>
      </c>
      <c r="H2288" s="22">
        <v>83</v>
      </c>
      <c r="I2288" s="22"/>
      <c r="J2288" s="22">
        <v>6830</v>
      </c>
      <c r="K2288" s="22">
        <v>102158</v>
      </c>
      <c r="L2288" s="23" t="s">
        <v>1386</v>
      </c>
      <c r="M2288" s="23"/>
      <c r="N2288" s="23" t="s">
        <v>184</v>
      </c>
      <c r="O2288" s="23" t="s">
        <v>672</v>
      </c>
      <c r="P2288" s="22">
        <v>10</v>
      </c>
      <c r="Q2288" s="23" t="s">
        <v>673</v>
      </c>
      <c r="R2288" s="23" t="s">
        <v>667</v>
      </c>
      <c r="S2288" s="23" t="s">
        <v>22</v>
      </c>
      <c r="T2288" s="23" t="s">
        <v>667</v>
      </c>
      <c r="U2288" s="23" t="s">
        <v>22</v>
      </c>
      <c r="V2288" s="23" t="s">
        <v>674</v>
      </c>
      <c r="W2288" s="23" t="s">
        <v>188</v>
      </c>
      <c r="X2288" s="23" t="s">
        <v>189</v>
      </c>
      <c r="Y2288" s="22">
        <v>0</v>
      </c>
      <c r="Z2288" s="23" t="s">
        <v>190</v>
      </c>
      <c r="AA2288" s="23" t="s">
        <v>191</v>
      </c>
      <c r="AB2288" s="23" t="s">
        <v>190</v>
      </c>
      <c r="AC2288" s="23" t="s">
        <v>190</v>
      </c>
      <c r="AD2288" s="23" t="s">
        <v>190</v>
      </c>
      <c r="AE2288" s="23" t="s">
        <v>98</v>
      </c>
      <c r="AF2288" s="23"/>
      <c r="AG2288" s="23"/>
      <c r="AH2288" s="23"/>
      <c r="AI2288" s="23"/>
      <c r="AJ2288" s="23" t="b">
        <v>0</v>
      </c>
      <c r="AK2288" s="3">
        <v>127</v>
      </c>
      <c r="AL2288" s="3">
        <v>4952</v>
      </c>
      <c r="AM2288" s="3">
        <v>6333</v>
      </c>
      <c r="AN2288" s="24">
        <v>45536.66671222994</v>
      </c>
      <c r="AO2288" s="24">
        <v>45536.66671222994</v>
      </c>
      <c r="AP2288">
        <v>9</v>
      </c>
      <c r="AQ2288" t="s">
        <v>194</v>
      </c>
      <c r="AR2288">
        <v>244.66671222994046</v>
      </c>
      <c r="AS2288" t="s">
        <v>195</v>
      </c>
      <c r="AT2288" t="s">
        <v>198</v>
      </c>
      <c r="AU2288" t="s">
        <v>197</v>
      </c>
      <c r="AV2288" t="s">
        <v>234</v>
      </c>
      <c r="AW2288" t="s">
        <v>198</v>
      </c>
      <c r="AX2288" t="s">
        <v>197</v>
      </c>
      <c r="AY2288" t="s">
        <v>234</v>
      </c>
    </row>
    <row r="2289" spans="1:51" x14ac:dyDescent="0.45">
      <c r="A2289" s="22">
        <v>874238</v>
      </c>
      <c r="B2289" s="6">
        <v>45536</v>
      </c>
      <c r="C2289" s="22">
        <v>93000</v>
      </c>
      <c r="D2289" s="22">
        <v>172325</v>
      </c>
      <c r="E2289" s="22"/>
      <c r="F2289" s="22">
        <v>6074</v>
      </c>
      <c r="G2289" s="22">
        <v>18713</v>
      </c>
      <c r="H2289" s="22">
        <v>83</v>
      </c>
      <c r="I2289" s="22"/>
      <c r="J2289" s="22">
        <v>6830</v>
      </c>
      <c r="K2289" s="22">
        <v>102158</v>
      </c>
      <c r="L2289" s="23" t="s">
        <v>1386</v>
      </c>
      <c r="M2289" s="23"/>
      <c r="N2289" s="23" t="s">
        <v>184</v>
      </c>
      <c r="O2289" s="23" t="s">
        <v>672</v>
      </c>
      <c r="P2289" s="22">
        <v>14</v>
      </c>
      <c r="Q2289" s="23" t="s">
        <v>673</v>
      </c>
      <c r="R2289" s="23" t="s">
        <v>667</v>
      </c>
      <c r="S2289" s="23" t="s">
        <v>22</v>
      </c>
      <c r="T2289" s="23" t="s">
        <v>667</v>
      </c>
      <c r="U2289" s="23" t="s">
        <v>22</v>
      </c>
      <c r="V2289" s="23" t="s">
        <v>674</v>
      </c>
      <c r="W2289" s="23" t="s">
        <v>188</v>
      </c>
      <c r="X2289" s="23" t="s">
        <v>189</v>
      </c>
      <c r="Y2289" s="22">
        <v>0</v>
      </c>
      <c r="Z2289" s="23" t="s">
        <v>190</v>
      </c>
      <c r="AA2289" s="23" t="s">
        <v>191</v>
      </c>
      <c r="AB2289" s="23" t="s">
        <v>190</v>
      </c>
      <c r="AC2289" s="23" t="s">
        <v>190</v>
      </c>
      <c r="AD2289" s="23" t="s">
        <v>190</v>
      </c>
      <c r="AE2289" s="23" t="s">
        <v>98</v>
      </c>
      <c r="AF2289" s="23"/>
      <c r="AG2289" s="23"/>
      <c r="AH2289" s="23"/>
      <c r="AI2289" s="23"/>
      <c r="AJ2289" s="23" t="b">
        <v>0</v>
      </c>
      <c r="AK2289" s="3">
        <v>127</v>
      </c>
      <c r="AL2289" s="3">
        <v>4952</v>
      </c>
      <c r="AM2289" s="3">
        <v>6333</v>
      </c>
      <c r="AN2289" s="24">
        <v>45536.66671222994</v>
      </c>
      <c r="AO2289" s="24">
        <v>45536.66671222994</v>
      </c>
      <c r="AP2289">
        <v>9</v>
      </c>
      <c r="AQ2289" t="s">
        <v>194</v>
      </c>
      <c r="AR2289">
        <v>244.66671222994046</v>
      </c>
      <c r="AS2289" t="s">
        <v>195</v>
      </c>
      <c r="AT2289" t="s">
        <v>198</v>
      </c>
      <c r="AU2289" t="s">
        <v>197</v>
      </c>
      <c r="AV2289" t="s">
        <v>234</v>
      </c>
      <c r="AW2289" t="s">
        <v>198</v>
      </c>
      <c r="AX2289" t="s">
        <v>197</v>
      </c>
      <c r="AY2289" t="s">
        <v>234</v>
      </c>
    </row>
    <row r="2290" spans="1:51" x14ac:dyDescent="0.45">
      <c r="A2290" s="22">
        <v>874502</v>
      </c>
      <c r="B2290" s="6">
        <v>45536</v>
      </c>
      <c r="C2290" s="22">
        <v>93000</v>
      </c>
      <c r="D2290" s="22">
        <v>122633</v>
      </c>
      <c r="E2290" s="22"/>
      <c r="F2290" s="22">
        <v>793</v>
      </c>
      <c r="G2290" s="22">
        <v>4450</v>
      </c>
      <c r="H2290" s="22">
        <v>0</v>
      </c>
      <c r="I2290" s="22"/>
      <c r="J2290" s="22">
        <v>23</v>
      </c>
      <c r="K2290" s="22">
        <v>20426</v>
      </c>
      <c r="L2290" s="23" t="s">
        <v>685</v>
      </c>
      <c r="M2290" s="23"/>
      <c r="N2290" s="23" t="s">
        <v>184</v>
      </c>
      <c r="O2290" s="23" t="s">
        <v>697</v>
      </c>
      <c r="P2290" s="22">
        <v>12</v>
      </c>
      <c r="Q2290" s="23" t="s">
        <v>687</v>
      </c>
      <c r="R2290" s="23" t="s">
        <v>667</v>
      </c>
      <c r="S2290" s="23" t="s">
        <v>46</v>
      </c>
      <c r="T2290" s="23" t="s">
        <v>667</v>
      </c>
      <c r="U2290" s="23" t="s">
        <v>46</v>
      </c>
      <c r="V2290" s="23" t="s">
        <v>688</v>
      </c>
      <c r="W2290" s="23" t="s">
        <v>188</v>
      </c>
      <c r="X2290" s="23" t="s">
        <v>189</v>
      </c>
      <c r="Y2290" s="22">
        <v>0</v>
      </c>
      <c r="Z2290" s="23" t="s">
        <v>190</v>
      </c>
      <c r="AA2290" s="23" t="s">
        <v>191</v>
      </c>
      <c r="AB2290" s="23" t="s">
        <v>190</v>
      </c>
      <c r="AC2290" s="23" t="s">
        <v>190</v>
      </c>
      <c r="AD2290" s="23" t="s">
        <v>190</v>
      </c>
      <c r="AE2290" s="23" t="s">
        <v>85</v>
      </c>
      <c r="AF2290" s="23" t="s">
        <v>190</v>
      </c>
      <c r="AG2290" s="23" t="s">
        <v>190</v>
      </c>
      <c r="AH2290" s="23" t="s">
        <v>193</v>
      </c>
      <c r="AI2290" s="23" t="s">
        <v>689</v>
      </c>
      <c r="AJ2290" s="23" t="b">
        <v>0</v>
      </c>
      <c r="AK2290" s="3">
        <v>118</v>
      </c>
      <c r="AL2290" s="3">
        <v>21428</v>
      </c>
      <c r="AM2290" s="3">
        <v>6544</v>
      </c>
      <c r="AN2290" s="24">
        <v>45536.716842013891</v>
      </c>
      <c r="AO2290" s="24">
        <v>45536.716842013891</v>
      </c>
      <c r="AP2290">
        <v>9</v>
      </c>
      <c r="AQ2290" t="s">
        <v>194</v>
      </c>
      <c r="AR2290">
        <v>244.71684201389144</v>
      </c>
      <c r="AS2290" t="s">
        <v>195</v>
      </c>
      <c r="AT2290" t="s">
        <v>229</v>
      </c>
      <c r="AU2290" t="s">
        <v>197</v>
      </c>
      <c r="AV2290" t="s">
        <v>228</v>
      </c>
      <c r="AW2290" t="s">
        <v>229</v>
      </c>
      <c r="AX2290" t="s">
        <v>197</v>
      </c>
      <c r="AY2290" t="s">
        <v>228</v>
      </c>
    </row>
    <row r="2291" spans="1:51" x14ac:dyDescent="0.45">
      <c r="A2291" s="22">
        <v>872678</v>
      </c>
      <c r="B2291" s="6">
        <v>45536</v>
      </c>
      <c r="C2291" s="22">
        <v>93000</v>
      </c>
      <c r="D2291" s="22">
        <v>96544</v>
      </c>
      <c r="E2291" s="22"/>
      <c r="F2291" s="22">
        <v>4</v>
      </c>
      <c r="G2291" s="22">
        <v>19233</v>
      </c>
      <c r="H2291" s="22">
        <v>0</v>
      </c>
      <c r="I2291" s="22">
        <v>0</v>
      </c>
      <c r="J2291" s="22">
        <v>30</v>
      </c>
      <c r="K2291" s="22">
        <v>102021</v>
      </c>
      <c r="L2291" s="23" t="s">
        <v>630</v>
      </c>
      <c r="M2291" s="23"/>
      <c r="N2291" s="23" t="s">
        <v>184</v>
      </c>
      <c r="O2291" s="23" t="s">
        <v>517</v>
      </c>
      <c r="P2291" s="22">
        <v>15</v>
      </c>
      <c r="Q2291" s="23" t="s">
        <v>518</v>
      </c>
      <c r="R2291" s="23"/>
      <c r="S2291" s="23"/>
      <c r="T2291" s="23"/>
      <c r="U2291" s="23"/>
      <c r="V2291" s="23" t="s">
        <v>519</v>
      </c>
      <c r="W2291" s="23" t="s">
        <v>188</v>
      </c>
      <c r="X2291" s="23" t="s">
        <v>601</v>
      </c>
      <c r="Y2291" s="22">
        <v>2</v>
      </c>
      <c r="Z2291" s="23"/>
      <c r="AA2291" s="23" t="s">
        <v>602</v>
      </c>
      <c r="AB2291" s="23"/>
      <c r="AC2291" s="23"/>
      <c r="AD2291" s="23"/>
      <c r="AE2291" s="23"/>
      <c r="AF2291" s="23" t="s">
        <v>190</v>
      </c>
      <c r="AG2291" s="23" t="s">
        <v>520</v>
      </c>
      <c r="AH2291" s="23" t="s">
        <v>281</v>
      </c>
      <c r="AI2291" s="23" t="s">
        <v>521</v>
      </c>
      <c r="AJ2291" s="23" t="b">
        <v>0</v>
      </c>
      <c r="AK2291" s="3">
        <v>61</v>
      </c>
      <c r="AL2291" s="3">
        <v>3404</v>
      </c>
      <c r="AM2291" s="3">
        <v>5047</v>
      </c>
      <c r="AN2291" s="24">
        <v>45536.338668364195</v>
      </c>
      <c r="AO2291" s="24">
        <v>45536.338668364195</v>
      </c>
      <c r="AP2291">
        <v>9</v>
      </c>
      <c r="AQ2291" t="s">
        <v>194</v>
      </c>
      <c r="AR2291">
        <v>244.33866836419475</v>
      </c>
      <c r="AS2291" t="s">
        <v>195</v>
      </c>
      <c r="AT2291" t="s">
        <v>308</v>
      </c>
      <c r="AU2291" t="s">
        <v>197</v>
      </c>
      <c r="AV2291" t="s">
        <v>309</v>
      </c>
      <c r="AW2291" t="s">
        <v>308</v>
      </c>
      <c r="AX2291" t="s">
        <v>197</v>
      </c>
      <c r="AY2291" t="s">
        <v>309</v>
      </c>
    </row>
    <row r="2292" spans="1:51" x14ac:dyDescent="0.45">
      <c r="A2292" s="22">
        <v>872844</v>
      </c>
      <c r="B2292" s="6">
        <v>45536</v>
      </c>
      <c r="C2292" s="22">
        <v>93000</v>
      </c>
      <c r="D2292" s="22">
        <v>181660</v>
      </c>
      <c r="E2292" s="22"/>
      <c r="F2292" s="22">
        <v>16</v>
      </c>
      <c r="G2292" s="22">
        <v>13681</v>
      </c>
      <c r="H2292" s="22">
        <v>0</v>
      </c>
      <c r="I2292" s="22"/>
      <c r="J2292" s="22">
        <v>6278</v>
      </c>
      <c r="K2292" s="22">
        <v>5964</v>
      </c>
      <c r="L2292" s="23" t="s">
        <v>1682</v>
      </c>
      <c r="M2292" s="23"/>
      <c r="N2292" s="23" t="s">
        <v>184</v>
      </c>
      <c r="O2292" s="23" t="s">
        <v>225</v>
      </c>
      <c r="P2292" s="22">
        <v>1</v>
      </c>
      <c r="Q2292" s="23" t="s">
        <v>274</v>
      </c>
      <c r="R2292" s="23"/>
      <c r="S2292" s="23"/>
      <c r="T2292" s="23"/>
      <c r="U2292" s="23"/>
      <c r="V2292" s="23" t="s">
        <v>187</v>
      </c>
      <c r="W2292" s="23" t="s">
        <v>188</v>
      </c>
      <c r="X2292" s="23" t="s">
        <v>189</v>
      </c>
      <c r="Y2292" s="22">
        <v>0</v>
      </c>
      <c r="Z2292" s="23" t="s">
        <v>190</v>
      </c>
      <c r="AA2292" s="23" t="s">
        <v>191</v>
      </c>
      <c r="AB2292" s="23" t="s">
        <v>190</v>
      </c>
      <c r="AC2292" s="23" t="s">
        <v>190</v>
      </c>
      <c r="AD2292" s="23" t="s">
        <v>190</v>
      </c>
      <c r="AE2292" s="23" t="s">
        <v>82</v>
      </c>
      <c r="AF2292" s="23" t="s">
        <v>190</v>
      </c>
      <c r="AG2292" s="23" t="s">
        <v>192</v>
      </c>
      <c r="AH2292" s="23" t="s">
        <v>415</v>
      </c>
      <c r="AI2292" s="23" t="s">
        <v>500</v>
      </c>
      <c r="AJ2292" s="23" t="b">
        <v>0</v>
      </c>
      <c r="AK2292" s="3">
        <v>117</v>
      </c>
      <c r="AL2292" s="3">
        <v>2408</v>
      </c>
      <c r="AM2292" s="3">
        <v>5189</v>
      </c>
      <c r="AN2292" s="24">
        <v>45536.382087268517</v>
      </c>
      <c r="AO2292" s="24">
        <v>45536.382087268517</v>
      </c>
      <c r="AP2292">
        <v>9</v>
      </c>
      <c r="AQ2292" t="s">
        <v>194</v>
      </c>
      <c r="AR2292">
        <v>244.38208726851735</v>
      </c>
      <c r="AS2292" t="s">
        <v>195</v>
      </c>
      <c r="AT2292" t="s">
        <v>238</v>
      </c>
      <c r="AU2292" t="s">
        <v>197</v>
      </c>
      <c r="AV2292" t="s">
        <v>207</v>
      </c>
      <c r="AW2292" t="s">
        <v>238</v>
      </c>
      <c r="AX2292" t="s">
        <v>197</v>
      </c>
      <c r="AY2292" t="s">
        <v>207</v>
      </c>
    </row>
    <row r="2293" spans="1:51" x14ac:dyDescent="0.45">
      <c r="A2293" s="22">
        <v>873998</v>
      </c>
      <c r="B2293" s="6">
        <v>45536</v>
      </c>
      <c r="C2293" s="22">
        <v>92000</v>
      </c>
      <c r="D2293" s="22">
        <v>143715</v>
      </c>
      <c r="E2293" s="22"/>
      <c r="F2293" s="22">
        <v>36</v>
      </c>
      <c r="G2293" s="22">
        <v>105248</v>
      </c>
      <c r="H2293" s="22">
        <v>0</v>
      </c>
      <c r="I2293" s="22"/>
      <c r="J2293" s="22">
        <v>30</v>
      </c>
      <c r="K2293" s="22">
        <v>102321</v>
      </c>
      <c r="L2293" s="23" t="s">
        <v>1428</v>
      </c>
      <c r="M2293" s="23"/>
      <c r="N2293" s="23" t="s">
        <v>184</v>
      </c>
      <c r="O2293" s="23" t="s">
        <v>225</v>
      </c>
      <c r="P2293" s="22">
        <v>20</v>
      </c>
      <c r="Q2293" s="23" t="s">
        <v>186</v>
      </c>
      <c r="R2293" s="23"/>
      <c r="S2293" s="23"/>
      <c r="T2293" s="23"/>
      <c r="U2293" s="23"/>
      <c r="V2293" s="23" t="s">
        <v>187</v>
      </c>
      <c r="W2293" s="23" t="s">
        <v>188</v>
      </c>
      <c r="X2293" s="23" t="s">
        <v>189</v>
      </c>
      <c r="Y2293" s="22">
        <v>0</v>
      </c>
      <c r="Z2293" s="23" t="s">
        <v>190</v>
      </c>
      <c r="AA2293" s="23" t="s">
        <v>191</v>
      </c>
      <c r="AB2293" s="23" t="s">
        <v>190</v>
      </c>
      <c r="AC2293" s="23" t="s">
        <v>192</v>
      </c>
      <c r="AD2293" s="23" t="s">
        <v>281</v>
      </c>
      <c r="AE2293" s="23" t="s">
        <v>67</v>
      </c>
      <c r="AF2293" s="23"/>
      <c r="AG2293" s="23"/>
      <c r="AH2293" s="23"/>
      <c r="AI2293" s="23"/>
      <c r="AJ2293" s="23" t="b">
        <v>0</v>
      </c>
      <c r="AK2293" s="3">
        <v>97</v>
      </c>
      <c r="AL2293" s="3">
        <v>2408</v>
      </c>
      <c r="AM2293" s="3">
        <v>6098</v>
      </c>
      <c r="AN2293" s="24">
        <v>45536.654322608025</v>
      </c>
      <c r="AO2293" s="24">
        <v>45536.654322608025</v>
      </c>
      <c r="AP2293">
        <v>9</v>
      </c>
      <c r="AQ2293" t="s">
        <v>194</v>
      </c>
      <c r="AR2293">
        <v>244.65432260802481</v>
      </c>
      <c r="AS2293" t="s">
        <v>195</v>
      </c>
      <c r="AT2293" t="s">
        <v>228</v>
      </c>
      <c r="AU2293" t="s">
        <v>197</v>
      </c>
      <c r="AV2293" t="s">
        <v>218</v>
      </c>
      <c r="AW2293" t="s">
        <v>228</v>
      </c>
      <c r="AX2293" t="s">
        <v>197</v>
      </c>
      <c r="AY2293" t="s">
        <v>218</v>
      </c>
    </row>
    <row r="2294" spans="1:51" x14ac:dyDescent="0.45">
      <c r="A2294" s="22">
        <v>873070</v>
      </c>
      <c r="B2294" s="6">
        <v>45536</v>
      </c>
      <c r="C2294" s="22">
        <v>79000</v>
      </c>
      <c r="D2294" s="22">
        <v>98085</v>
      </c>
      <c r="E2294" s="22"/>
      <c r="F2294" s="22">
        <v>0</v>
      </c>
      <c r="G2294" s="22">
        <v>18976</v>
      </c>
      <c r="H2294" s="22">
        <v>0</v>
      </c>
      <c r="I2294" s="22">
        <v>0</v>
      </c>
      <c r="J2294" s="22">
        <v>21</v>
      </c>
      <c r="K2294" s="22">
        <v>102323</v>
      </c>
      <c r="L2294" s="23" t="s">
        <v>661</v>
      </c>
      <c r="M2294" s="23"/>
      <c r="N2294" s="23" t="s">
        <v>184</v>
      </c>
      <c r="O2294" s="23" t="s">
        <v>517</v>
      </c>
      <c r="P2294" s="22">
        <v>15</v>
      </c>
      <c r="Q2294" s="23" t="s">
        <v>518</v>
      </c>
      <c r="R2294" s="23"/>
      <c r="S2294" s="23"/>
      <c r="T2294" s="23"/>
      <c r="U2294" s="23"/>
      <c r="V2294" s="23" t="s">
        <v>519</v>
      </c>
      <c r="W2294" s="23" t="s">
        <v>188</v>
      </c>
      <c r="X2294" s="23" t="s">
        <v>601</v>
      </c>
      <c r="Y2294" s="22">
        <v>2</v>
      </c>
      <c r="Z2294" s="23"/>
      <c r="AA2294" s="23" t="s">
        <v>602</v>
      </c>
      <c r="AB2294" s="23"/>
      <c r="AC2294" s="23"/>
      <c r="AD2294" s="23"/>
      <c r="AE2294" s="23"/>
      <c r="AF2294" s="23" t="s">
        <v>190</v>
      </c>
      <c r="AG2294" s="23" t="s">
        <v>520</v>
      </c>
      <c r="AH2294" s="23" t="s">
        <v>281</v>
      </c>
      <c r="AI2294" s="23" t="s">
        <v>521</v>
      </c>
      <c r="AJ2294" s="23" t="b">
        <v>0</v>
      </c>
      <c r="AK2294" s="3">
        <v>64</v>
      </c>
      <c r="AL2294" s="3">
        <v>3404</v>
      </c>
      <c r="AM2294" s="3">
        <v>5415</v>
      </c>
      <c r="AN2294" s="24">
        <v>45536.405723688273</v>
      </c>
      <c r="AO2294" s="24">
        <v>45536.405723688273</v>
      </c>
      <c r="AP2294">
        <v>9</v>
      </c>
      <c r="AQ2294" t="s">
        <v>194</v>
      </c>
      <c r="AR2294">
        <v>244.4057236882727</v>
      </c>
      <c r="AS2294" t="s">
        <v>195</v>
      </c>
      <c r="AT2294" t="s">
        <v>238</v>
      </c>
      <c r="AU2294" t="s">
        <v>197</v>
      </c>
      <c r="AV2294" t="s">
        <v>228</v>
      </c>
      <c r="AW2294" t="s">
        <v>238</v>
      </c>
      <c r="AX2294" t="s">
        <v>197</v>
      </c>
      <c r="AY2294" t="s">
        <v>228</v>
      </c>
    </row>
    <row r="2295" spans="1:51" x14ac:dyDescent="0.45">
      <c r="A2295" s="22">
        <v>871527</v>
      </c>
      <c r="B2295" s="6">
        <v>45536</v>
      </c>
      <c r="C2295" s="22">
        <v>79000</v>
      </c>
      <c r="D2295" s="22">
        <v>83421</v>
      </c>
      <c r="E2295" s="22"/>
      <c r="F2295" s="22">
        <v>0</v>
      </c>
      <c r="G2295" s="22">
        <v>102896</v>
      </c>
      <c r="H2295" s="22">
        <v>0</v>
      </c>
      <c r="I2295" s="22"/>
      <c r="J2295" s="22">
        <v>3</v>
      </c>
      <c r="K2295" s="22">
        <v>7891</v>
      </c>
      <c r="L2295" s="23" t="s">
        <v>678</v>
      </c>
      <c r="M2295" s="23"/>
      <c r="N2295" s="23" t="s">
        <v>184</v>
      </c>
      <c r="O2295" s="23" t="s">
        <v>672</v>
      </c>
      <c r="P2295" s="22">
        <v>10</v>
      </c>
      <c r="Q2295" s="23" t="s">
        <v>673</v>
      </c>
      <c r="R2295" s="23" t="s">
        <v>667</v>
      </c>
      <c r="S2295" s="23" t="s">
        <v>22</v>
      </c>
      <c r="T2295" s="23" t="s">
        <v>667</v>
      </c>
      <c r="U2295" s="23" t="s">
        <v>22</v>
      </c>
      <c r="V2295" s="23" t="s">
        <v>674</v>
      </c>
      <c r="W2295" s="23" t="s">
        <v>188</v>
      </c>
      <c r="X2295" s="23" t="s">
        <v>189</v>
      </c>
      <c r="Y2295" s="22">
        <v>0</v>
      </c>
      <c r="Z2295" s="23" t="s">
        <v>190</v>
      </c>
      <c r="AA2295" s="23" t="s">
        <v>191</v>
      </c>
      <c r="AB2295" s="23" t="s">
        <v>190</v>
      </c>
      <c r="AC2295" s="23" t="s">
        <v>190</v>
      </c>
      <c r="AD2295" s="23" t="s">
        <v>190</v>
      </c>
      <c r="AE2295" s="23" t="s">
        <v>675</v>
      </c>
      <c r="AF2295" s="23"/>
      <c r="AG2295" s="23"/>
      <c r="AH2295" s="23"/>
      <c r="AI2295" s="23"/>
      <c r="AJ2295" s="23" t="b">
        <v>0</v>
      </c>
      <c r="AK2295" s="3">
        <v>122</v>
      </c>
      <c r="AL2295" s="3">
        <v>4952</v>
      </c>
      <c r="AM2295" s="3">
        <v>4170</v>
      </c>
      <c r="AN2295" s="24">
        <v>45536.08432322531</v>
      </c>
      <c r="AO2295" s="24">
        <v>45536.08432322531</v>
      </c>
      <c r="AP2295">
        <v>9</v>
      </c>
      <c r="AQ2295" t="s">
        <v>194</v>
      </c>
      <c r="AR2295">
        <v>244.08432322531007</v>
      </c>
      <c r="AS2295" t="s">
        <v>195</v>
      </c>
      <c r="AT2295" t="s">
        <v>217</v>
      </c>
      <c r="AU2295" t="s">
        <v>197</v>
      </c>
      <c r="AV2295" t="s">
        <v>240</v>
      </c>
      <c r="AW2295" t="s">
        <v>217</v>
      </c>
      <c r="AX2295" t="s">
        <v>197</v>
      </c>
      <c r="AY2295" t="s">
        <v>240</v>
      </c>
    </row>
    <row r="2296" spans="1:51" x14ac:dyDescent="0.45">
      <c r="A2296" s="22">
        <v>871528</v>
      </c>
      <c r="B2296" s="6">
        <v>45536</v>
      </c>
      <c r="C2296" s="22">
        <v>79000</v>
      </c>
      <c r="D2296" s="22">
        <v>83421</v>
      </c>
      <c r="E2296" s="22"/>
      <c r="F2296" s="22">
        <v>0</v>
      </c>
      <c r="G2296" s="22">
        <v>102896</v>
      </c>
      <c r="H2296" s="22">
        <v>0</v>
      </c>
      <c r="I2296" s="22"/>
      <c r="J2296" s="22">
        <v>3</v>
      </c>
      <c r="K2296" s="22">
        <v>7891</v>
      </c>
      <c r="L2296" s="23" t="s">
        <v>678</v>
      </c>
      <c r="M2296" s="23"/>
      <c r="N2296" s="23" t="s">
        <v>184</v>
      </c>
      <c r="O2296" s="23" t="s">
        <v>672</v>
      </c>
      <c r="P2296" s="22">
        <v>14</v>
      </c>
      <c r="Q2296" s="23" t="s">
        <v>673</v>
      </c>
      <c r="R2296" s="23" t="s">
        <v>667</v>
      </c>
      <c r="S2296" s="23" t="s">
        <v>22</v>
      </c>
      <c r="T2296" s="23" t="s">
        <v>667</v>
      </c>
      <c r="U2296" s="23" t="s">
        <v>22</v>
      </c>
      <c r="V2296" s="23" t="s">
        <v>674</v>
      </c>
      <c r="W2296" s="23" t="s">
        <v>188</v>
      </c>
      <c r="X2296" s="23" t="s">
        <v>189</v>
      </c>
      <c r="Y2296" s="22">
        <v>0</v>
      </c>
      <c r="Z2296" s="23" t="s">
        <v>190</v>
      </c>
      <c r="AA2296" s="23" t="s">
        <v>191</v>
      </c>
      <c r="AB2296" s="23" t="s">
        <v>190</v>
      </c>
      <c r="AC2296" s="23" t="s">
        <v>190</v>
      </c>
      <c r="AD2296" s="23" t="s">
        <v>190</v>
      </c>
      <c r="AE2296" s="23" t="s">
        <v>675</v>
      </c>
      <c r="AF2296" s="23"/>
      <c r="AG2296" s="23"/>
      <c r="AH2296" s="23"/>
      <c r="AI2296" s="23"/>
      <c r="AJ2296" s="23" t="b">
        <v>0</v>
      </c>
      <c r="AK2296" s="3">
        <v>122</v>
      </c>
      <c r="AL2296" s="3">
        <v>4952</v>
      </c>
      <c r="AM2296" s="3">
        <v>4170</v>
      </c>
      <c r="AN2296" s="24">
        <v>45536.08432322531</v>
      </c>
      <c r="AO2296" s="24">
        <v>45536.08432322531</v>
      </c>
      <c r="AP2296">
        <v>9</v>
      </c>
      <c r="AQ2296" t="s">
        <v>194</v>
      </c>
      <c r="AR2296">
        <v>244.08432322531007</v>
      </c>
      <c r="AS2296" t="s">
        <v>195</v>
      </c>
      <c r="AT2296" t="s">
        <v>217</v>
      </c>
      <c r="AU2296" t="s">
        <v>197</v>
      </c>
      <c r="AV2296" t="s">
        <v>240</v>
      </c>
      <c r="AW2296" t="s">
        <v>217</v>
      </c>
      <c r="AX2296" t="s">
        <v>197</v>
      </c>
      <c r="AY2296" t="s">
        <v>240</v>
      </c>
    </row>
    <row r="2297" spans="1:51" x14ac:dyDescent="0.45">
      <c r="A2297" s="22">
        <v>871529</v>
      </c>
      <c r="B2297" s="6">
        <v>45536</v>
      </c>
      <c r="C2297" s="22">
        <v>79000</v>
      </c>
      <c r="D2297" s="22">
        <v>83421</v>
      </c>
      <c r="E2297" s="22"/>
      <c r="F2297" s="22">
        <v>0</v>
      </c>
      <c r="G2297" s="22">
        <v>102896</v>
      </c>
      <c r="H2297" s="22">
        <v>0</v>
      </c>
      <c r="I2297" s="22"/>
      <c r="J2297" s="22">
        <v>3</v>
      </c>
      <c r="K2297" s="22">
        <v>7891</v>
      </c>
      <c r="L2297" s="23" t="s">
        <v>678</v>
      </c>
      <c r="M2297" s="23"/>
      <c r="N2297" s="23" t="s">
        <v>184</v>
      </c>
      <c r="O2297" s="23" t="s">
        <v>672</v>
      </c>
      <c r="P2297" s="22">
        <v>10</v>
      </c>
      <c r="Q2297" s="23" t="s">
        <v>673</v>
      </c>
      <c r="R2297" s="23" t="s">
        <v>667</v>
      </c>
      <c r="S2297" s="23" t="s">
        <v>22</v>
      </c>
      <c r="T2297" s="23" t="s">
        <v>667</v>
      </c>
      <c r="U2297" s="23" t="s">
        <v>22</v>
      </c>
      <c r="V2297" s="23" t="s">
        <v>674</v>
      </c>
      <c r="W2297" s="23" t="s">
        <v>188</v>
      </c>
      <c r="X2297" s="23" t="s">
        <v>189</v>
      </c>
      <c r="Y2297" s="22">
        <v>0</v>
      </c>
      <c r="Z2297" s="23" t="s">
        <v>190</v>
      </c>
      <c r="AA2297" s="23" t="s">
        <v>191</v>
      </c>
      <c r="AB2297" s="23" t="s">
        <v>190</v>
      </c>
      <c r="AC2297" s="23" t="s">
        <v>190</v>
      </c>
      <c r="AD2297" s="23" t="s">
        <v>190</v>
      </c>
      <c r="AE2297" s="23" t="s">
        <v>675</v>
      </c>
      <c r="AF2297" s="23"/>
      <c r="AG2297" s="23"/>
      <c r="AH2297" s="23"/>
      <c r="AI2297" s="23"/>
      <c r="AJ2297" s="23" t="b">
        <v>0</v>
      </c>
      <c r="AK2297" s="3">
        <v>122</v>
      </c>
      <c r="AL2297" s="3">
        <v>4952</v>
      </c>
      <c r="AM2297" s="3">
        <v>4170</v>
      </c>
      <c r="AN2297" s="24">
        <v>45536.08432322531</v>
      </c>
      <c r="AO2297" s="24">
        <v>45536.08432322531</v>
      </c>
      <c r="AP2297">
        <v>9</v>
      </c>
      <c r="AQ2297" t="s">
        <v>194</v>
      </c>
      <c r="AR2297">
        <v>244.08432322531007</v>
      </c>
      <c r="AS2297" t="s">
        <v>195</v>
      </c>
      <c r="AT2297" t="s">
        <v>217</v>
      </c>
      <c r="AU2297" t="s">
        <v>197</v>
      </c>
      <c r="AV2297" t="s">
        <v>240</v>
      </c>
      <c r="AW2297" t="s">
        <v>217</v>
      </c>
      <c r="AX2297" t="s">
        <v>197</v>
      </c>
      <c r="AY2297" t="s">
        <v>240</v>
      </c>
    </row>
    <row r="2298" spans="1:51" x14ac:dyDescent="0.45">
      <c r="A2298" s="22">
        <v>871530</v>
      </c>
      <c r="B2298" s="6">
        <v>45536</v>
      </c>
      <c r="C2298" s="22">
        <v>79000</v>
      </c>
      <c r="D2298" s="22">
        <v>83421</v>
      </c>
      <c r="E2298" s="22"/>
      <c r="F2298" s="22">
        <v>0</v>
      </c>
      <c r="G2298" s="22">
        <v>102896</v>
      </c>
      <c r="H2298" s="22">
        <v>0</v>
      </c>
      <c r="I2298" s="22"/>
      <c r="J2298" s="22">
        <v>3</v>
      </c>
      <c r="K2298" s="22">
        <v>7891</v>
      </c>
      <c r="L2298" s="23" t="s">
        <v>678</v>
      </c>
      <c r="M2298" s="23"/>
      <c r="N2298" s="23" t="s">
        <v>184</v>
      </c>
      <c r="O2298" s="23" t="s">
        <v>672</v>
      </c>
      <c r="P2298" s="22">
        <v>14</v>
      </c>
      <c r="Q2298" s="23" t="s">
        <v>673</v>
      </c>
      <c r="R2298" s="23" t="s">
        <v>667</v>
      </c>
      <c r="S2298" s="23" t="s">
        <v>22</v>
      </c>
      <c r="T2298" s="23" t="s">
        <v>667</v>
      </c>
      <c r="U2298" s="23" t="s">
        <v>22</v>
      </c>
      <c r="V2298" s="23" t="s">
        <v>674</v>
      </c>
      <c r="W2298" s="23" t="s">
        <v>188</v>
      </c>
      <c r="X2298" s="23" t="s">
        <v>189</v>
      </c>
      <c r="Y2298" s="22">
        <v>0</v>
      </c>
      <c r="Z2298" s="23" t="s">
        <v>190</v>
      </c>
      <c r="AA2298" s="23" t="s">
        <v>191</v>
      </c>
      <c r="AB2298" s="23" t="s">
        <v>190</v>
      </c>
      <c r="AC2298" s="23" t="s">
        <v>190</v>
      </c>
      <c r="AD2298" s="23" t="s">
        <v>190</v>
      </c>
      <c r="AE2298" s="23" t="s">
        <v>675</v>
      </c>
      <c r="AF2298" s="23"/>
      <c r="AG2298" s="23"/>
      <c r="AH2298" s="23"/>
      <c r="AI2298" s="23"/>
      <c r="AJ2298" s="23" t="b">
        <v>0</v>
      </c>
      <c r="AK2298" s="3">
        <v>122</v>
      </c>
      <c r="AL2298" s="3">
        <v>4952</v>
      </c>
      <c r="AM2298" s="3">
        <v>4170</v>
      </c>
      <c r="AN2298" s="24">
        <v>45536.08432322531</v>
      </c>
      <c r="AO2298" s="24">
        <v>45536.08432322531</v>
      </c>
      <c r="AP2298">
        <v>9</v>
      </c>
      <c r="AQ2298" t="s">
        <v>194</v>
      </c>
      <c r="AR2298">
        <v>244.08432322531007</v>
      </c>
      <c r="AS2298" t="s">
        <v>195</v>
      </c>
      <c r="AT2298" t="s">
        <v>217</v>
      </c>
      <c r="AU2298" t="s">
        <v>197</v>
      </c>
      <c r="AV2298" t="s">
        <v>240</v>
      </c>
      <c r="AW2298" t="s">
        <v>217</v>
      </c>
      <c r="AX2298" t="s">
        <v>197</v>
      </c>
      <c r="AY2298" t="s">
        <v>240</v>
      </c>
    </row>
    <row r="2299" spans="1:51" x14ac:dyDescent="0.45">
      <c r="A2299" s="22">
        <v>874831</v>
      </c>
      <c r="B2299" s="6">
        <v>45536</v>
      </c>
      <c r="C2299" s="22">
        <v>79000</v>
      </c>
      <c r="D2299" s="22">
        <v>97259</v>
      </c>
      <c r="E2299" s="22"/>
      <c r="F2299" s="22">
        <v>0</v>
      </c>
      <c r="G2299" s="22">
        <v>11476</v>
      </c>
      <c r="H2299" s="22">
        <v>3</v>
      </c>
      <c r="I2299" s="22"/>
      <c r="J2299" s="22">
        <v>767</v>
      </c>
      <c r="K2299" s="22">
        <v>101473</v>
      </c>
      <c r="L2299" s="23" t="s">
        <v>827</v>
      </c>
      <c r="M2299" s="23"/>
      <c r="N2299" s="23" t="s">
        <v>184</v>
      </c>
      <c r="O2299" s="23" t="s">
        <v>481</v>
      </c>
      <c r="P2299" s="22">
        <v>20</v>
      </c>
      <c r="Q2299" s="23" t="s">
        <v>186</v>
      </c>
      <c r="R2299" s="23"/>
      <c r="S2299" s="23"/>
      <c r="T2299" s="23"/>
      <c r="U2299" s="23"/>
      <c r="V2299" s="23" t="s">
        <v>187</v>
      </c>
      <c r="W2299" s="23" t="s">
        <v>188</v>
      </c>
      <c r="X2299" s="23" t="s">
        <v>189</v>
      </c>
      <c r="Y2299" s="22">
        <v>0</v>
      </c>
      <c r="Z2299" s="23" t="s">
        <v>190</v>
      </c>
      <c r="AA2299" s="23" t="s">
        <v>191</v>
      </c>
      <c r="AB2299" s="23" t="s">
        <v>190</v>
      </c>
      <c r="AC2299" s="23" t="s">
        <v>192</v>
      </c>
      <c r="AD2299" s="23" t="s">
        <v>281</v>
      </c>
      <c r="AE2299" s="23" t="s">
        <v>85</v>
      </c>
      <c r="AF2299" s="23" t="s">
        <v>190</v>
      </c>
      <c r="AG2299" s="23" t="s">
        <v>269</v>
      </c>
      <c r="AH2299" s="23" t="s">
        <v>700</v>
      </c>
      <c r="AI2299" s="23" t="s">
        <v>701</v>
      </c>
      <c r="AJ2299" s="23" t="b">
        <v>0</v>
      </c>
      <c r="AK2299" s="3">
        <v>112</v>
      </c>
      <c r="AL2299" s="3">
        <v>2968</v>
      </c>
      <c r="AM2299" s="3">
        <v>6809</v>
      </c>
      <c r="AN2299" s="24">
        <v>45536.84037376543</v>
      </c>
      <c r="AO2299" s="24">
        <v>45536.84037376543</v>
      </c>
      <c r="AP2299">
        <v>9</v>
      </c>
      <c r="AQ2299" t="s">
        <v>194</v>
      </c>
      <c r="AR2299">
        <v>244.84037376542983</v>
      </c>
      <c r="AS2299" t="s">
        <v>195</v>
      </c>
      <c r="AT2299" t="s">
        <v>236</v>
      </c>
      <c r="AU2299" t="s">
        <v>197</v>
      </c>
      <c r="AV2299" t="s">
        <v>220</v>
      </c>
      <c r="AW2299" t="s">
        <v>236</v>
      </c>
      <c r="AX2299" t="s">
        <v>197</v>
      </c>
      <c r="AY2299" t="s">
        <v>220</v>
      </c>
    </row>
    <row r="2300" spans="1:51" x14ac:dyDescent="0.45">
      <c r="A2300" s="22">
        <v>874815</v>
      </c>
      <c r="B2300" s="6">
        <v>45536</v>
      </c>
      <c r="C2300" s="22">
        <v>79000</v>
      </c>
      <c r="D2300" s="22">
        <v>112089</v>
      </c>
      <c r="E2300" s="22"/>
      <c r="F2300" s="22">
        <v>0</v>
      </c>
      <c r="G2300" s="22">
        <v>11490</v>
      </c>
      <c r="H2300" s="22">
        <v>5</v>
      </c>
      <c r="I2300" s="22"/>
      <c r="J2300" s="22">
        <v>767</v>
      </c>
      <c r="K2300" s="22">
        <v>101473</v>
      </c>
      <c r="L2300" s="23" t="s">
        <v>827</v>
      </c>
      <c r="M2300" s="23"/>
      <c r="N2300" s="23" t="s">
        <v>184</v>
      </c>
      <c r="O2300" s="23" t="s">
        <v>481</v>
      </c>
      <c r="P2300" s="22">
        <v>20</v>
      </c>
      <c r="Q2300" s="23" t="s">
        <v>186</v>
      </c>
      <c r="R2300" s="23"/>
      <c r="S2300" s="23"/>
      <c r="T2300" s="23"/>
      <c r="U2300" s="23"/>
      <c r="V2300" s="23" t="s">
        <v>187</v>
      </c>
      <c r="W2300" s="23" t="s">
        <v>188</v>
      </c>
      <c r="X2300" s="23" t="s">
        <v>189</v>
      </c>
      <c r="Y2300" s="22">
        <v>0</v>
      </c>
      <c r="Z2300" s="23" t="s">
        <v>190</v>
      </c>
      <c r="AA2300" s="23" t="s">
        <v>191</v>
      </c>
      <c r="AB2300" s="23" t="s">
        <v>190</v>
      </c>
      <c r="AC2300" s="23" t="s">
        <v>192</v>
      </c>
      <c r="AD2300" s="23" t="s">
        <v>281</v>
      </c>
      <c r="AE2300" s="23" t="s">
        <v>85</v>
      </c>
      <c r="AF2300" s="23" t="s">
        <v>190</v>
      </c>
      <c r="AG2300" s="23" t="s">
        <v>269</v>
      </c>
      <c r="AH2300" s="23" t="s">
        <v>700</v>
      </c>
      <c r="AI2300" s="23" t="s">
        <v>701</v>
      </c>
      <c r="AJ2300" s="23" t="b">
        <v>0</v>
      </c>
      <c r="AK2300" s="3">
        <v>63</v>
      </c>
      <c r="AL2300" s="3">
        <v>2968</v>
      </c>
      <c r="AM2300" s="3">
        <v>6793</v>
      </c>
      <c r="AN2300" s="24">
        <v>45536.826483179015</v>
      </c>
      <c r="AO2300" s="24">
        <v>45536.826483179015</v>
      </c>
      <c r="AP2300">
        <v>9</v>
      </c>
      <c r="AQ2300" t="s">
        <v>194</v>
      </c>
      <c r="AR2300">
        <v>244.82648317901476</v>
      </c>
      <c r="AS2300" t="s">
        <v>195</v>
      </c>
      <c r="AT2300" t="s">
        <v>231</v>
      </c>
      <c r="AU2300" t="s">
        <v>197</v>
      </c>
      <c r="AV2300" t="s">
        <v>220</v>
      </c>
      <c r="AW2300" t="s">
        <v>231</v>
      </c>
      <c r="AX2300" t="s">
        <v>197</v>
      </c>
      <c r="AY2300" t="s">
        <v>220</v>
      </c>
    </row>
    <row r="2301" spans="1:51" x14ac:dyDescent="0.45">
      <c r="A2301" s="22">
        <v>873504</v>
      </c>
      <c r="B2301" s="6">
        <v>45536</v>
      </c>
      <c r="C2301" s="22">
        <v>79000</v>
      </c>
      <c r="D2301" s="22">
        <v>98157</v>
      </c>
      <c r="E2301" s="22"/>
      <c r="F2301" s="22">
        <v>0</v>
      </c>
      <c r="G2301" s="22">
        <v>10485</v>
      </c>
      <c r="H2301" s="22">
        <v>8</v>
      </c>
      <c r="I2301" s="22"/>
      <c r="J2301" s="22">
        <v>706</v>
      </c>
      <c r="K2301" s="22">
        <v>101473</v>
      </c>
      <c r="L2301" s="23" t="s">
        <v>827</v>
      </c>
      <c r="M2301" s="23"/>
      <c r="N2301" s="23" t="s">
        <v>184</v>
      </c>
      <c r="O2301" s="23" t="s">
        <v>481</v>
      </c>
      <c r="P2301" s="22">
        <v>20</v>
      </c>
      <c r="Q2301" s="23" t="s">
        <v>186</v>
      </c>
      <c r="R2301" s="23"/>
      <c r="S2301" s="23"/>
      <c r="T2301" s="23"/>
      <c r="U2301" s="23"/>
      <c r="V2301" s="23" t="s">
        <v>187</v>
      </c>
      <c r="W2301" s="23" t="s">
        <v>188</v>
      </c>
      <c r="X2301" s="23" t="s">
        <v>189</v>
      </c>
      <c r="Y2301" s="22">
        <v>0</v>
      </c>
      <c r="Z2301" s="23" t="s">
        <v>190</v>
      </c>
      <c r="AA2301" s="23" t="s">
        <v>191</v>
      </c>
      <c r="AB2301" s="23" t="s">
        <v>190</v>
      </c>
      <c r="AC2301" s="23" t="s">
        <v>192</v>
      </c>
      <c r="AD2301" s="23" t="s">
        <v>281</v>
      </c>
      <c r="AE2301" s="23" t="s">
        <v>85</v>
      </c>
      <c r="AF2301" s="23" t="s">
        <v>190</v>
      </c>
      <c r="AG2301" s="23" t="s">
        <v>269</v>
      </c>
      <c r="AH2301" s="23" t="s">
        <v>700</v>
      </c>
      <c r="AI2301" s="23" t="s">
        <v>701</v>
      </c>
      <c r="AJ2301" s="23" t="b">
        <v>0</v>
      </c>
      <c r="AK2301" s="3">
        <v>116</v>
      </c>
      <c r="AL2301" s="3">
        <v>2968</v>
      </c>
      <c r="AM2301" s="3">
        <v>5697</v>
      </c>
      <c r="AN2301" s="24">
        <v>45536.541768942901</v>
      </c>
      <c r="AO2301" s="24">
        <v>45536.541768942901</v>
      </c>
      <c r="AP2301">
        <v>9</v>
      </c>
      <c r="AQ2301" t="s">
        <v>194</v>
      </c>
      <c r="AR2301">
        <v>244.5417689429014</v>
      </c>
      <c r="AS2301" t="s">
        <v>195</v>
      </c>
      <c r="AT2301" t="s">
        <v>218</v>
      </c>
      <c r="AU2301" t="s">
        <v>197</v>
      </c>
      <c r="AV2301" t="s">
        <v>197</v>
      </c>
      <c r="AW2301" t="s">
        <v>218</v>
      </c>
      <c r="AX2301" t="s">
        <v>197</v>
      </c>
      <c r="AY2301" t="s">
        <v>197</v>
      </c>
    </row>
    <row r="2302" spans="1:51" x14ac:dyDescent="0.45">
      <c r="A2302" s="22">
        <v>871378</v>
      </c>
      <c r="B2302" s="6">
        <v>45536</v>
      </c>
      <c r="C2302" s="22">
        <v>79000</v>
      </c>
      <c r="D2302" s="22">
        <v>99213</v>
      </c>
      <c r="E2302" s="22"/>
      <c r="F2302" s="22">
        <v>0</v>
      </c>
      <c r="G2302" s="22">
        <v>11367</v>
      </c>
      <c r="H2302" s="22">
        <v>4</v>
      </c>
      <c r="I2302" s="22"/>
      <c r="J2302" s="22">
        <v>762</v>
      </c>
      <c r="K2302" s="22">
        <v>101276</v>
      </c>
      <c r="L2302" s="23" t="s">
        <v>828</v>
      </c>
      <c r="M2302" s="23"/>
      <c r="N2302" s="23" t="s">
        <v>184</v>
      </c>
      <c r="O2302" s="23" t="s">
        <v>481</v>
      </c>
      <c r="P2302" s="22">
        <v>20</v>
      </c>
      <c r="Q2302" s="23" t="s">
        <v>186</v>
      </c>
      <c r="R2302" s="23"/>
      <c r="S2302" s="23"/>
      <c r="T2302" s="23"/>
      <c r="U2302" s="23"/>
      <c r="V2302" s="23" t="s">
        <v>187</v>
      </c>
      <c r="W2302" s="23" t="s">
        <v>188</v>
      </c>
      <c r="X2302" s="23" t="s">
        <v>189</v>
      </c>
      <c r="Y2302" s="22">
        <v>0</v>
      </c>
      <c r="Z2302" s="23" t="s">
        <v>190</v>
      </c>
      <c r="AA2302" s="23" t="s">
        <v>191</v>
      </c>
      <c r="AB2302" s="23" t="s">
        <v>190</v>
      </c>
      <c r="AC2302" s="23" t="s">
        <v>192</v>
      </c>
      <c r="AD2302" s="23" t="s">
        <v>281</v>
      </c>
      <c r="AE2302" s="23" t="s">
        <v>85</v>
      </c>
      <c r="AF2302" s="23" t="s">
        <v>190</v>
      </c>
      <c r="AG2302" s="23" t="s">
        <v>269</v>
      </c>
      <c r="AH2302" s="23" t="s">
        <v>700</v>
      </c>
      <c r="AI2302" s="23" t="s">
        <v>701</v>
      </c>
      <c r="AJ2302" s="23" t="b">
        <v>0</v>
      </c>
      <c r="AK2302" s="3">
        <v>121</v>
      </c>
      <c r="AL2302" s="3">
        <v>2968</v>
      </c>
      <c r="AM2302" s="3">
        <v>4050</v>
      </c>
      <c r="AN2302" s="24">
        <v>45536.013998881172</v>
      </c>
      <c r="AO2302" s="24">
        <v>45536.013998881172</v>
      </c>
      <c r="AP2302">
        <v>9</v>
      </c>
      <c r="AQ2302" t="s">
        <v>194</v>
      </c>
      <c r="AR2302">
        <v>244.01399888117157</v>
      </c>
      <c r="AS2302" t="s">
        <v>195</v>
      </c>
      <c r="AT2302" t="s">
        <v>196</v>
      </c>
      <c r="AU2302" t="s">
        <v>197</v>
      </c>
      <c r="AV2302" t="s">
        <v>223</v>
      </c>
      <c r="AW2302" t="s">
        <v>196</v>
      </c>
      <c r="AX2302" t="s">
        <v>197</v>
      </c>
      <c r="AY2302" t="s">
        <v>223</v>
      </c>
    </row>
    <row r="2303" spans="1:51" x14ac:dyDescent="0.45">
      <c r="A2303" s="22">
        <v>872220</v>
      </c>
      <c r="B2303" s="6">
        <v>45536</v>
      </c>
      <c r="C2303" s="22">
        <v>79000</v>
      </c>
      <c r="D2303" s="22">
        <v>106809</v>
      </c>
      <c r="E2303" s="22"/>
      <c r="F2303" s="22">
        <v>0</v>
      </c>
      <c r="G2303" s="22">
        <v>11398</v>
      </c>
      <c r="H2303" s="22">
        <v>7</v>
      </c>
      <c r="I2303" s="22"/>
      <c r="J2303" s="22">
        <v>762</v>
      </c>
      <c r="K2303" s="22">
        <v>101276</v>
      </c>
      <c r="L2303" s="23" t="s">
        <v>828</v>
      </c>
      <c r="M2303" s="23"/>
      <c r="N2303" s="23" t="s">
        <v>184</v>
      </c>
      <c r="O2303" s="23" t="s">
        <v>481</v>
      </c>
      <c r="P2303" s="22">
        <v>20</v>
      </c>
      <c r="Q2303" s="23" t="s">
        <v>186</v>
      </c>
      <c r="R2303" s="23"/>
      <c r="S2303" s="23"/>
      <c r="T2303" s="23"/>
      <c r="U2303" s="23"/>
      <c r="V2303" s="23" t="s">
        <v>187</v>
      </c>
      <c r="W2303" s="23" t="s">
        <v>188</v>
      </c>
      <c r="X2303" s="23" t="s">
        <v>189</v>
      </c>
      <c r="Y2303" s="22">
        <v>0</v>
      </c>
      <c r="Z2303" s="23" t="s">
        <v>190</v>
      </c>
      <c r="AA2303" s="23" t="s">
        <v>191</v>
      </c>
      <c r="AB2303" s="23" t="s">
        <v>190</v>
      </c>
      <c r="AC2303" s="23" t="s">
        <v>192</v>
      </c>
      <c r="AD2303" s="23" t="s">
        <v>281</v>
      </c>
      <c r="AE2303" s="23" t="s">
        <v>85</v>
      </c>
      <c r="AF2303" s="23" t="s">
        <v>190</v>
      </c>
      <c r="AG2303" s="23" t="s">
        <v>269</v>
      </c>
      <c r="AH2303" s="23" t="s">
        <v>700</v>
      </c>
      <c r="AI2303" s="23" t="s">
        <v>701</v>
      </c>
      <c r="AJ2303" s="23" t="b">
        <v>0</v>
      </c>
      <c r="AK2303" s="3">
        <v>112</v>
      </c>
      <c r="AL2303" s="3">
        <v>2968</v>
      </c>
      <c r="AM2303" s="3">
        <v>4680</v>
      </c>
      <c r="AN2303" s="24">
        <v>45536.25016087963</v>
      </c>
      <c r="AO2303" s="24">
        <v>45536.25016087963</v>
      </c>
      <c r="AP2303">
        <v>9</v>
      </c>
      <c r="AQ2303" t="s">
        <v>194</v>
      </c>
      <c r="AR2303">
        <v>244.25016087963013</v>
      </c>
      <c r="AS2303" t="s">
        <v>195</v>
      </c>
      <c r="AT2303" t="s">
        <v>222</v>
      </c>
      <c r="AU2303" t="s">
        <v>197</v>
      </c>
      <c r="AV2303" t="s">
        <v>227</v>
      </c>
      <c r="AW2303" t="s">
        <v>222</v>
      </c>
      <c r="AX2303" t="s">
        <v>197</v>
      </c>
      <c r="AY2303" t="s">
        <v>227</v>
      </c>
    </row>
    <row r="2304" spans="1:51" x14ac:dyDescent="0.45">
      <c r="A2304" s="22">
        <v>873459</v>
      </c>
      <c r="B2304" s="6">
        <v>45536</v>
      </c>
      <c r="C2304" s="22">
        <v>79000</v>
      </c>
      <c r="D2304" s="22">
        <v>133309</v>
      </c>
      <c r="E2304" s="22"/>
      <c r="F2304" s="22">
        <v>15</v>
      </c>
      <c r="G2304" s="22">
        <v>16349</v>
      </c>
      <c r="H2304" s="22">
        <v>6</v>
      </c>
      <c r="I2304" s="22"/>
      <c r="J2304" s="22">
        <v>1075</v>
      </c>
      <c r="K2304" s="22">
        <v>101276</v>
      </c>
      <c r="L2304" s="23" t="s">
        <v>828</v>
      </c>
      <c r="M2304" s="23"/>
      <c r="N2304" s="23" t="s">
        <v>184</v>
      </c>
      <c r="O2304" s="23" t="s">
        <v>481</v>
      </c>
      <c r="P2304" s="22">
        <v>20</v>
      </c>
      <c r="Q2304" s="23" t="s">
        <v>186</v>
      </c>
      <c r="R2304" s="23"/>
      <c r="S2304" s="23"/>
      <c r="T2304" s="23"/>
      <c r="U2304" s="23"/>
      <c r="V2304" s="23" t="s">
        <v>187</v>
      </c>
      <c r="W2304" s="23" t="s">
        <v>188</v>
      </c>
      <c r="X2304" s="23" t="s">
        <v>189</v>
      </c>
      <c r="Y2304" s="22">
        <v>0</v>
      </c>
      <c r="Z2304" s="23" t="s">
        <v>190</v>
      </c>
      <c r="AA2304" s="23" t="s">
        <v>191</v>
      </c>
      <c r="AB2304" s="23" t="s">
        <v>190</v>
      </c>
      <c r="AC2304" s="23" t="s">
        <v>192</v>
      </c>
      <c r="AD2304" s="23" t="s">
        <v>281</v>
      </c>
      <c r="AE2304" s="23" t="s">
        <v>85</v>
      </c>
      <c r="AF2304" s="23" t="s">
        <v>190</v>
      </c>
      <c r="AG2304" s="23" t="s">
        <v>269</v>
      </c>
      <c r="AH2304" s="23" t="s">
        <v>700</v>
      </c>
      <c r="AI2304" s="23" t="s">
        <v>701</v>
      </c>
      <c r="AJ2304" s="23" t="b">
        <v>0</v>
      </c>
      <c r="AK2304" s="3">
        <v>115</v>
      </c>
      <c r="AL2304" s="3">
        <v>2968</v>
      </c>
      <c r="AM2304" s="3">
        <v>5672</v>
      </c>
      <c r="AN2304" s="24">
        <v>45536.520945910495</v>
      </c>
      <c r="AO2304" s="24">
        <v>45536.520945910495</v>
      </c>
      <c r="AP2304">
        <v>9</v>
      </c>
      <c r="AQ2304" t="s">
        <v>194</v>
      </c>
      <c r="AR2304">
        <v>244.52094591049536</v>
      </c>
      <c r="AS2304" t="s">
        <v>195</v>
      </c>
      <c r="AT2304" t="s">
        <v>207</v>
      </c>
      <c r="AU2304" t="s">
        <v>197</v>
      </c>
      <c r="AV2304" t="s">
        <v>223</v>
      </c>
      <c r="AW2304" t="s">
        <v>207</v>
      </c>
      <c r="AX2304" t="s">
        <v>197</v>
      </c>
      <c r="AY2304" t="s">
        <v>223</v>
      </c>
    </row>
    <row r="2305" spans="1:51" x14ac:dyDescent="0.45">
      <c r="A2305" s="22">
        <v>873515</v>
      </c>
      <c r="B2305" s="6">
        <v>45536</v>
      </c>
      <c r="C2305" s="22">
        <v>79000</v>
      </c>
      <c r="D2305" s="22">
        <v>142440</v>
      </c>
      <c r="E2305" s="22"/>
      <c r="F2305" s="22">
        <v>18</v>
      </c>
      <c r="G2305" s="22">
        <v>16366</v>
      </c>
      <c r="H2305" s="22">
        <v>7</v>
      </c>
      <c r="I2305" s="22"/>
      <c r="J2305" s="22">
        <v>1075</v>
      </c>
      <c r="K2305" s="22">
        <v>101276</v>
      </c>
      <c r="L2305" s="23" t="s">
        <v>828</v>
      </c>
      <c r="M2305" s="23"/>
      <c r="N2305" s="23" t="s">
        <v>184</v>
      </c>
      <c r="O2305" s="23" t="s">
        <v>481</v>
      </c>
      <c r="P2305" s="22">
        <v>20</v>
      </c>
      <c r="Q2305" s="23" t="s">
        <v>186</v>
      </c>
      <c r="R2305" s="23"/>
      <c r="S2305" s="23"/>
      <c r="T2305" s="23"/>
      <c r="U2305" s="23"/>
      <c r="V2305" s="23" t="s">
        <v>187</v>
      </c>
      <c r="W2305" s="23" t="s">
        <v>188</v>
      </c>
      <c r="X2305" s="23" t="s">
        <v>189</v>
      </c>
      <c r="Y2305" s="22">
        <v>0</v>
      </c>
      <c r="Z2305" s="23" t="s">
        <v>190</v>
      </c>
      <c r="AA2305" s="23" t="s">
        <v>191</v>
      </c>
      <c r="AB2305" s="23" t="s">
        <v>190</v>
      </c>
      <c r="AC2305" s="23" t="s">
        <v>192</v>
      </c>
      <c r="AD2305" s="23" t="s">
        <v>281</v>
      </c>
      <c r="AE2305" s="23" t="s">
        <v>85</v>
      </c>
      <c r="AF2305" s="23" t="s">
        <v>190</v>
      </c>
      <c r="AG2305" s="23" t="s">
        <v>269</v>
      </c>
      <c r="AH2305" s="23" t="s">
        <v>700</v>
      </c>
      <c r="AI2305" s="23" t="s">
        <v>701</v>
      </c>
      <c r="AJ2305" s="23" t="b">
        <v>0</v>
      </c>
      <c r="AK2305" s="3">
        <v>132</v>
      </c>
      <c r="AL2305" s="3">
        <v>2968</v>
      </c>
      <c r="AM2305" s="3">
        <v>5708</v>
      </c>
      <c r="AN2305" s="24">
        <v>45536.548706442903</v>
      </c>
      <c r="AO2305" s="24">
        <v>45536.548706442903</v>
      </c>
      <c r="AP2305">
        <v>9</v>
      </c>
      <c r="AQ2305" t="s">
        <v>194</v>
      </c>
      <c r="AR2305">
        <v>244.54870644290349</v>
      </c>
      <c r="AS2305" t="s">
        <v>195</v>
      </c>
      <c r="AT2305" t="s">
        <v>218</v>
      </c>
      <c r="AU2305" t="s">
        <v>197</v>
      </c>
      <c r="AV2305" t="s">
        <v>220</v>
      </c>
      <c r="AW2305" t="s">
        <v>218</v>
      </c>
      <c r="AX2305" t="s">
        <v>197</v>
      </c>
      <c r="AY2305" t="s">
        <v>220</v>
      </c>
    </row>
    <row r="2306" spans="1:51" x14ac:dyDescent="0.45">
      <c r="A2306" s="22">
        <v>874155</v>
      </c>
      <c r="B2306" s="6">
        <v>45536</v>
      </c>
      <c r="C2306" s="22">
        <v>79000</v>
      </c>
      <c r="D2306" s="22">
        <v>1302226</v>
      </c>
      <c r="E2306" s="22"/>
      <c r="F2306" s="22">
        <v>394</v>
      </c>
      <c r="G2306" s="22">
        <v>58469</v>
      </c>
      <c r="H2306" s="22">
        <v>0</v>
      </c>
      <c r="I2306" s="22"/>
      <c r="J2306" s="22">
        <v>6884</v>
      </c>
      <c r="K2306" s="22">
        <v>5594</v>
      </c>
      <c r="L2306" s="23" t="s">
        <v>1528</v>
      </c>
      <c r="M2306" s="23"/>
      <c r="N2306" s="23" t="s">
        <v>184</v>
      </c>
      <c r="O2306" s="23" t="s">
        <v>225</v>
      </c>
      <c r="P2306" s="22">
        <v>18</v>
      </c>
      <c r="Q2306" s="23" t="s">
        <v>279</v>
      </c>
      <c r="R2306" s="23"/>
      <c r="S2306" s="23"/>
      <c r="T2306" s="23"/>
      <c r="U2306" s="23"/>
      <c r="V2306" s="23" t="s">
        <v>187</v>
      </c>
      <c r="W2306" s="23" t="s">
        <v>188</v>
      </c>
      <c r="X2306" s="23" t="s">
        <v>189</v>
      </c>
      <c r="Y2306" s="22">
        <v>0</v>
      </c>
      <c r="Z2306" s="23" t="s">
        <v>190</v>
      </c>
      <c r="AA2306" s="23" t="s">
        <v>191</v>
      </c>
      <c r="AB2306" s="23" t="s">
        <v>190</v>
      </c>
      <c r="AC2306" s="23" t="s">
        <v>280</v>
      </c>
      <c r="AD2306" s="23" t="s">
        <v>281</v>
      </c>
      <c r="AE2306" s="23" t="s">
        <v>94</v>
      </c>
      <c r="AF2306" s="23"/>
      <c r="AG2306" s="23"/>
      <c r="AH2306" s="23"/>
      <c r="AI2306" s="23"/>
      <c r="AJ2306" s="23" t="b">
        <v>0</v>
      </c>
      <c r="AK2306" s="3">
        <v>109</v>
      </c>
      <c r="AL2306" s="3">
        <v>2408</v>
      </c>
      <c r="AM2306" s="3">
        <v>6254</v>
      </c>
      <c r="AN2306" s="24">
        <v>45536.659865547837</v>
      </c>
      <c r="AO2306" s="24">
        <v>45536.659877121914</v>
      </c>
      <c r="AP2306">
        <v>9</v>
      </c>
      <c r="AQ2306" t="s">
        <v>194</v>
      </c>
      <c r="AR2306">
        <v>244.6598655478374</v>
      </c>
      <c r="AS2306" t="s">
        <v>195</v>
      </c>
      <c r="AT2306" t="s">
        <v>228</v>
      </c>
      <c r="AU2306" t="s">
        <v>197</v>
      </c>
      <c r="AV2306" t="s">
        <v>207</v>
      </c>
      <c r="AW2306" t="s">
        <v>228</v>
      </c>
      <c r="AX2306" t="s">
        <v>197</v>
      </c>
      <c r="AY2306" t="s">
        <v>218</v>
      </c>
    </row>
    <row r="2307" spans="1:51" x14ac:dyDescent="0.45">
      <c r="A2307" s="22">
        <v>874355</v>
      </c>
      <c r="B2307" s="6">
        <v>45536</v>
      </c>
      <c r="C2307" s="22">
        <v>79000</v>
      </c>
      <c r="D2307" s="22">
        <v>74651</v>
      </c>
      <c r="E2307" s="22"/>
      <c r="F2307" s="22">
        <v>8</v>
      </c>
      <c r="G2307" s="22">
        <v>16924</v>
      </c>
      <c r="H2307" s="22">
        <v>0</v>
      </c>
      <c r="I2307" s="22"/>
      <c r="J2307" s="22">
        <v>538</v>
      </c>
      <c r="K2307" s="22">
        <v>101633</v>
      </c>
      <c r="L2307" s="23" t="s">
        <v>1609</v>
      </c>
      <c r="M2307" s="23"/>
      <c r="N2307" s="23" t="s">
        <v>184</v>
      </c>
      <c r="O2307" s="23" t="s">
        <v>672</v>
      </c>
      <c r="P2307" s="22">
        <v>19</v>
      </c>
      <c r="Q2307" s="23" t="s">
        <v>681</v>
      </c>
      <c r="R2307" s="23" t="s">
        <v>667</v>
      </c>
      <c r="S2307" s="23" t="s">
        <v>47</v>
      </c>
      <c r="T2307" s="23" t="s">
        <v>667</v>
      </c>
      <c r="U2307" s="23" t="s">
        <v>47</v>
      </c>
      <c r="V2307" s="23" t="s">
        <v>674</v>
      </c>
      <c r="W2307" s="23" t="s">
        <v>188</v>
      </c>
      <c r="X2307" s="23" t="s">
        <v>189</v>
      </c>
      <c r="Y2307" s="22">
        <v>0</v>
      </c>
      <c r="Z2307" s="23" t="s">
        <v>190</v>
      </c>
      <c r="AA2307" s="23" t="s">
        <v>191</v>
      </c>
      <c r="AB2307" s="23" t="s">
        <v>190</v>
      </c>
      <c r="AC2307" s="23" t="s">
        <v>190</v>
      </c>
      <c r="AD2307" s="23" t="s">
        <v>190</v>
      </c>
      <c r="AE2307" s="23" t="s">
        <v>107</v>
      </c>
      <c r="AF2307" s="23"/>
      <c r="AG2307" s="23"/>
      <c r="AH2307" s="23"/>
      <c r="AI2307" s="23"/>
      <c r="AJ2307" s="23" t="b">
        <v>0</v>
      </c>
      <c r="AK2307" s="3">
        <v>62</v>
      </c>
      <c r="AL2307" s="3">
        <v>4952</v>
      </c>
      <c r="AM2307" s="3">
        <v>6439</v>
      </c>
      <c r="AN2307" s="24">
        <v>45536.685732098762</v>
      </c>
      <c r="AO2307" s="24">
        <v>45536.685732098762</v>
      </c>
      <c r="AP2307">
        <v>9</v>
      </c>
      <c r="AQ2307" t="s">
        <v>194</v>
      </c>
      <c r="AR2307">
        <v>244.68573209876195</v>
      </c>
      <c r="AS2307" t="s">
        <v>195</v>
      </c>
      <c r="AT2307" t="s">
        <v>198</v>
      </c>
      <c r="AU2307" t="s">
        <v>197</v>
      </c>
      <c r="AV2307" t="s">
        <v>241</v>
      </c>
      <c r="AW2307" t="s">
        <v>198</v>
      </c>
      <c r="AX2307" t="s">
        <v>197</v>
      </c>
      <c r="AY2307" t="s">
        <v>241</v>
      </c>
    </row>
    <row r="2308" spans="1:51" x14ac:dyDescent="0.45">
      <c r="A2308" s="22">
        <v>873179</v>
      </c>
      <c r="B2308" s="6">
        <v>45536</v>
      </c>
      <c r="C2308" s="22">
        <v>79000</v>
      </c>
      <c r="D2308" s="22">
        <v>75912</v>
      </c>
      <c r="E2308" s="22"/>
      <c r="F2308" s="22">
        <v>108</v>
      </c>
      <c r="G2308" s="22">
        <v>7303</v>
      </c>
      <c r="H2308" s="22">
        <v>0</v>
      </c>
      <c r="I2308" s="22">
        <v>0</v>
      </c>
      <c r="J2308" s="22">
        <v>6</v>
      </c>
      <c r="K2308" s="22">
        <v>1505</v>
      </c>
      <c r="L2308" s="23" t="s">
        <v>755</v>
      </c>
      <c r="M2308" s="23"/>
      <c r="N2308" s="23" t="s">
        <v>184</v>
      </c>
      <c r="O2308" s="23" t="s">
        <v>184</v>
      </c>
      <c r="P2308" s="22">
        <v>10</v>
      </c>
      <c r="Q2308" s="23" t="s">
        <v>673</v>
      </c>
      <c r="R2308" s="23" t="s">
        <v>741</v>
      </c>
      <c r="S2308" s="23" t="s">
        <v>19</v>
      </c>
      <c r="T2308" s="23" t="s">
        <v>741</v>
      </c>
      <c r="U2308" s="23" t="s">
        <v>19</v>
      </c>
      <c r="V2308" s="23" t="s">
        <v>742</v>
      </c>
      <c r="W2308" s="23" t="s">
        <v>188</v>
      </c>
      <c r="X2308" s="23" t="s">
        <v>601</v>
      </c>
      <c r="Y2308" s="22">
        <v>0</v>
      </c>
      <c r="Z2308" s="23"/>
      <c r="AA2308" s="23" t="s">
        <v>191</v>
      </c>
      <c r="AB2308" s="23"/>
      <c r="AC2308" s="23"/>
      <c r="AD2308" s="23"/>
      <c r="AE2308" s="23"/>
      <c r="AF2308" s="23" t="s">
        <v>190</v>
      </c>
      <c r="AG2308" s="23" t="s">
        <v>190</v>
      </c>
      <c r="AH2308" s="23" t="s">
        <v>193</v>
      </c>
      <c r="AI2308" s="23" t="s">
        <v>756</v>
      </c>
      <c r="AJ2308" s="23" t="b">
        <v>0</v>
      </c>
      <c r="AK2308" s="3">
        <v>117</v>
      </c>
      <c r="AL2308" s="3">
        <v>1616</v>
      </c>
      <c r="AM2308" s="3">
        <v>5482</v>
      </c>
      <c r="AN2308" s="24">
        <v>45536.426290046293</v>
      </c>
      <c r="AO2308" s="24">
        <v>45536.426290046293</v>
      </c>
      <c r="AP2308">
        <v>9</v>
      </c>
      <c r="AQ2308" t="s">
        <v>194</v>
      </c>
      <c r="AR2308">
        <v>244.42629004629271</v>
      </c>
      <c r="AS2308" t="s">
        <v>195</v>
      </c>
      <c r="AT2308" t="s">
        <v>223</v>
      </c>
      <c r="AU2308" t="s">
        <v>197</v>
      </c>
      <c r="AV2308" t="s">
        <v>199</v>
      </c>
      <c r="AW2308" t="s">
        <v>223</v>
      </c>
      <c r="AX2308" t="s">
        <v>197</v>
      </c>
      <c r="AY2308" t="s">
        <v>199</v>
      </c>
    </row>
    <row r="2309" spans="1:51" x14ac:dyDescent="0.45">
      <c r="A2309" s="22">
        <v>873180</v>
      </c>
      <c r="B2309" s="6">
        <v>45536</v>
      </c>
      <c r="C2309" s="22">
        <v>79000</v>
      </c>
      <c r="D2309" s="22">
        <v>75912</v>
      </c>
      <c r="E2309" s="22"/>
      <c r="F2309" s="22">
        <v>108</v>
      </c>
      <c r="G2309" s="22">
        <v>7303</v>
      </c>
      <c r="H2309" s="22">
        <v>0</v>
      </c>
      <c r="I2309" s="22">
        <v>0</v>
      </c>
      <c r="J2309" s="22">
        <v>6</v>
      </c>
      <c r="K2309" s="22">
        <v>1505</v>
      </c>
      <c r="L2309" s="23" t="s">
        <v>755</v>
      </c>
      <c r="M2309" s="23"/>
      <c r="N2309" s="23" t="s">
        <v>184</v>
      </c>
      <c r="O2309" s="23" t="s">
        <v>184</v>
      </c>
      <c r="P2309" s="22">
        <v>14</v>
      </c>
      <c r="Q2309" s="23" t="s">
        <v>673</v>
      </c>
      <c r="R2309" s="23" t="s">
        <v>741</v>
      </c>
      <c r="S2309" s="23" t="s">
        <v>19</v>
      </c>
      <c r="T2309" s="23" t="s">
        <v>741</v>
      </c>
      <c r="U2309" s="23" t="s">
        <v>19</v>
      </c>
      <c r="V2309" s="23" t="s">
        <v>742</v>
      </c>
      <c r="W2309" s="23" t="s">
        <v>188</v>
      </c>
      <c r="X2309" s="23" t="s">
        <v>601</v>
      </c>
      <c r="Y2309" s="22">
        <v>0</v>
      </c>
      <c r="Z2309" s="23"/>
      <c r="AA2309" s="23" t="s">
        <v>191</v>
      </c>
      <c r="AB2309" s="23"/>
      <c r="AC2309" s="23"/>
      <c r="AD2309" s="23"/>
      <c r="AE2309" s="23"/>
      <c r="AF2309" s="23" t="s">
        <v>190</v>
      </c>
      <c r="AG2309" s="23" t="s">
        <v>190</v>
      </c>
      <c r="AH2309" s="23" t="s">
        <v>193</v>
      </c>
      <c r="AI2309" s="23" t="s">
        <v>756</v>
      </c>
      <c r="AJ2309" s="23" t="b">
        <v>0</v>
      </c>
      <c r="AK2309" s="3">
        <v>117</v>
      </c>
      <c r="AL2309" s="3">
        <v>1616</v>
      </c>
      <c r="AM2309" s="3">
        <v>5482</v>
      </c>
      <c r="AN2309" s="24">
        <v>45536.426290046293</v>
      </c>
      <c r="AO2309" s="24">
        <v>45536.426290046293</v>
      </c>
      <c r="AP2309">
        <v>9</v>
      </c>
      <c r="AQ2309" t="s">
        <v>194</v>
      </c>
      <c r="AR2309">
        <v>244.42629004629271</v>
      </c>
      <c r="AS2309" t="s">
        <v>195</v>
      </c>
      <c r="AT2309" t="s">
        <v>223</v>
      </c>
      <c r="AU2309" t="s">
        <v>197</v>
      </c>
      <c r="AV2309" t="s">
        <v>199</v>
      </c>
      <c r="AW2309" t="s">
        <v>223</v>
      </c>
      <c r="AX2309" t="s">
        <v>197</v>
      </c>
      <c r="AY2309" t="s">
        <v>199</v>
      </c>
    </row>
    <row r="2310" spans="1:51" x14ac:dyDescent="0.45">
      <c r="A2310" s="22">
        <v>873181</v>
      </c>
      <c r="B2310" s="6">
        <v>45536</v>
      </c>
      <c r="C2310" s="22">
        <v>79000</v>
      </c>
      <c r="D2310" s="22">
        <v>75912</v>
      </c>
      <c r="E2310" s="22"/>
      <c r="F2310" s="22">
        <v>108</v>
      </c>
      <c r="G2310" s="22">
        <v>7303</v>
      </c>
      <c r="H2310" s="22">
        <v>0</v>
      </c>
      <c r="I2310" s="22">
        <v>0</v>
      </c>
      <c r="J2310" s="22">
        <v>6</v>
      </c>
      <c r="K2310" s="22">
        <v>1505</v>
      </c>
      <c r="L2310" s="23" t="s">
        <v>755</v>
      </c>
      <c r="M2310" s="23"/>
      <c r="N2310" s="23" t="s">
        <v>184</v>
      </c>
      <c r="O2310" s="23" t="s">
        <v>184</v>
      </c>
      <c r="P2310" s="22">
        <v>10</v>
      </c>
      <c r="Q2310" s="23" t="s">
        <v>673</v>
      </c>
      <c r="R2310" s="23" t="s">
        <v>741</v>
      </c>
      <c r="S2310" s="23" t="s">
        <v>19</v>
      </c>
      <c r="T2310" s="23" t="s">
        <v>741</v>
      </c>
      <c r="U2310" s="23" t="s">
        <v>19</v>
      </c>
      <c r="V2310" s="23" t="s">
        <v>742</v>
      </c>
      <c r="W2310" s="23" t="s">
        <v>188</v>
      </c>
      <c r="X2310" s="23" t="s">
        <v>601</v>
      </c>
      <c r="Y2310" s="22">
        <v>0</v>
      </c>
      <c r="Z2310" s="23"/>
      <c r="AA2310" s="23" t="s">
        <v>191</v>
      </c>
      <c r="AB2310" s="23"/>
      <c r="AC2310" s="23"/>
      <c r="AD2310" s="23"/>
      <c r="AE2310" s="23"/>
      <c r="AF2310" s="23" t="s">
        <v>190</v>
      </c>
      <c r="AG2310" s="23" t="s">
        <v>190</v>
      </c>
      <c r="AH2310" s="23" t="s">
        <v>193</v>
      </c>
      <c r="AI2310" s="23" t="s">
        <v>756</v>
      </c>
      <c r="AJ2310" s="23" t="b">
        <v>0</v>
      </c>
      <c r="AK2310" s="3">
        <v>117</v>
      </c>
      <c r="AL2310" s="3">
        <v>1616</v>
      </c>
      <c r="AM2310" s="3">
        <v>5482</v>
      </c>
      <c r="AN2310" s="24">
        <v>45536.426290046293</v>
      </c>
      <c r="AO2310" s="24">
        <v>45536.426290046293</v>
      </c>
      <c r="AP2310">
        <v>9</v>
      </c>
      <c r="AQ2310" t="s">
        <v>194</v>
      </c>
      <c r="AR2310">
        <v>244.42629004629271</v>
      </c>
      <c r="AS2310" t="s">
        <v>195</v>
      </c>
      <c r="AT2310" t="s">
        <v>223</v>
      </c>
      <c r="AU2310" t="s">
        <v>197</v>
      </c>
      <c r="AV2310" t="s">
        <v>199</v>
      </c>
      <c r="AW2310" t="s">
        <v>223</v>
      </c>
      <c r="AX2310" t="s">
        <v>197</v>
      </c>
      <c r="AY2310" t="s">
        <v>199</v>
      </c>
    </row>
    <row r="2311" spans="1:51" x14ac:dyDescent="0.45">
      <c r="A2311" s="22">
        <v>873182</v>
      </c>
      <c r="B2311" s="6">
        <v>45536</v>
      </c>
      <c r="C2311" s="22">
        <v>79000</v>
      </c>
      <c r="D2311" s="22">
        <v>75912</v>
      </c>
      <c r="E2311" s="22"/>
      <c r="F2311" s="22">
        <v>108</v>
      </c>
      <c r="G2311" s="22">
        <v>7303</v>
      </c>
      <c r="H2311" s="22">
        <v>0</v>
      </c>
      <c r="I2311" s="22">
        <v>0</v>
      </c>
      <c r="J2311" s="22">
        <v>6</v>
      </c>
      <c r="K2311" s="22">
        <v>1505</v>
      </c>
      <c r="L2311" s="23" t="s">
        <v>755</v>
      </c>
      <c r="M2311" s="23"/>
      <c r="N2311" s="23" t="s">
        <v>184</v>
      </c>
      <c r="O2311" s="23" t="s">
        <v>184</v>
      </c>
      <c r="P2311" s="22">
        <v>14</v>
      </c>
      <c r="Q2311" s="23" t="s">
        <v>673</v>
      </c>
      <c r="R2311" s="23" t="s">
        <v>741</v>
      </c>
      <c r="S2311" s="23" t="s">
        <v>19</v>
      </c>
      <c r="T2311" s="23" t="s">
        <v>741</v>
      </c>
      <c r="U2311" s="23" t="s">
        <v>19</v>
      </c>
      <c r="V2311" s="23" t="s">
        <v>742</v>
      </c>
      <c r="W2311" s="23" t="s">
        <v>188</v>
      </c>
      <c r="X2311" s="23" t="s">
        <v>601</v>
      </c>
      <c r="Y2311" s="22">
        <v>0</v>
      </c>
      <c r="Z2311" s="23"/>
      <c r="AA2311" s="23" t="s">
        <v>191</v>
      </c>
      <c r="AB2311" s="23"/>
      <c r="AC2311" s="23"/>
      <c r="AD2311" s="23"/>
      <c r="AE2311" s="23"/>
      <c r="AF2311" s="23" t="s">
        <v>190</v>
      </c>
      <c r="AG2311" s="23" t="s">
        <v>190</v>
      </c>
      <c r="AH2311" s="23" t="s">
        <v>193</v>
      </c>
      <c r="AI2311" s="23" t="s">
        <v>756</v>
      </c>
      <c r="AJ2311" s="23" t="b">
        <v>0</v>
      </c>
      <c r="AK2311" s="3">
        <v>117</v>
      </c>
      <c r="AL2311" s="3">
        <v>1616</v>
      </c>
      <c r="AM2311" s="3">
        <v>5482</v>
      </c>
      <c r="AN2311" s="24">
        <v>45536.426290046293</v>
      </c>
      <c r="AO2311" s="24">
        <v>45536.426290046293</v>
      </c>
      <c r="AP2311">
        <v>9</v>
      </c>
      <c r="AQ2311" t="s">
        <v>194</v>
      </c>
      <c r="AR2311">
        <v>244.42629004629271</v>
      </c>
      <c r="AS2311" t="s">
        <v>195</v>
      </c>
      <c r="AT2311" t="s">
        <v>223</v>
      </c>
      <c r="AU2311" t="s">
        <v>197</v>
      </c>
      <c r="AV2311" t="s">
        <v>199</v>
      </c>
      <c r="AW2311" t="s">
        <v>223</v>
      </c>
      <c r="AX2311" t="s">
        <v>197</v>
      </c>
      <c r="AY2311" t="s">
        <v>199</v>
      </c>
    </row>
    <row r="2312" spans="1:51" x14ac:dyDescent="0.45">
      <c r="A2312" s="22">
        <v>873828</v>
      </c>
      <c r="B2312" s="6">
        <v>45536</v>
      </c>
      <c r="C2312" s="22">
        <v>78000</v>
      </c>
      <c r="D2312" s="22">
        <v>866211</v>
      </c>
      <c r="E2312" s="22"/>
      <c r="F2312" s="22">
        <v>0</v>
      </c>
      <c r="G2312" s="22">
        <v>48609</v>
      </c>
      <c r="H2312" s="22">
        <v>0</v>
      </c>
      <c r="I2312" s="22"/>
      <c r="J2312" s="22">
        <v>11423</v>
      </c>
      <c r="K2312" s="22">
        <v>6682</v>
      </c>
      <c r="L2312" s="23" t="s">
        <v>282</v>
      </c>
      <c r="M2312" s="23"/>
      <c r="N2312" s="23" t="s">
        <v>184</v>
      </c>
      <c r="O2312" s="23" t="s">
        <v>225</v>
      </c>
      <c r="P2312" s="22">
        <v>18</v>
      </c>
      <c r="Q2312" s="23" t="s">
        <v>279</v>
      </c>
      <c r="R2312" s="23"/>
      <c r="S2312" s="23"/>
      <c r="T2312" s="23"/>
      <c r="U2312" s="23"/>
      <c r="V2312" s="23" t="s">
        <v>187</v>
      </c>
      <c r="W2312" s="23" t="s">
        <v>188</v>
      </c>
      <c r="X2312" s="23" t="s">
        <v>189</v>
      </c>
      <c r="Y2312" s="22">
        <v>0</v>
      </c>
      <c r="Z2312" s="23" t="s">
        <v>190</v>
      </c>
      <c r="AA2312" s="23" t="s">
        <v>191</v>
      </c>
      <c r="AB2312" s="23" t="s">
        <v>190</v>
      </c>
      <c r="AC2312" s="23" t="s">
        <v>280</v>
      </c>
      <c r="AD2312" s="23" t="s">
        <v>281</v>
      </c>
      <c r="AE2312" s="23" t="s">
        <v>91</v>
      </c>
      <c r="AF2312" s="23"/>
      <c r="AG2312" s="23"/>
      <c r="AH2312" s="23"/>
      <c r="AI2312" s="23"/>
      <c r="AJ2312" s="23" t="b">
        <v>0</v>
      </c>
      <c r="AK2312" s="3">
        <v>112</v>
      </c>
      <c r="AL2312" s="3">
        <v>2408</v>
      </c>
      <c r="AM2312" s="3">
        <v>5924</v>
      </c>
      <c r="AN2312" s="24">
        <v>45536.64932326389</v>
      </c>
      <c r="AO2312" s="24">
        <v>45536.64932326389</v>
      </c>
      <c r="AP2312">
        <v>9</v>
      </c>
      <c r="AQ2312" t="s">
        <v>194</v>
      </c>
      <c r="AR2312">
        <v>244.64932326388953</v>
      </c>
      <c r="AS2312" t="s">
        <v>195</v>
      </c>
      <c r="AT2312" t="s">
        <v>228</v>
      </c>
      <c r="AU2312" t="s">
        <v>197</v>
      </c>
      <c r="AV2312" t="s">
        <v>214</v>
      </c>
      <c r="AW2312" t="s">
        <v>228</v>
      </c>
      <c r="AX2312" t="s">
        <v>197</v>
      </c>
      <c r="AY2312" t="s">
        <v>214</v>
      </c>
    </row>
    <row r="2313" spans="1:51" x14ac:dyDescent="0.45">
      <c r="A2313" s="22">
        <v>871856</v>
      </c>
      <c r="B2313" s="6">
        <v>45536</v>
      </c>
      <c r="C2313" s="22">
        <v>78000</v>
      </c>
      <c r="D2313" s="22">
        <v>83626</v>
      </c>
      <c r="E2313" s="22"/>
      <c r="F2313" s="22">
        <v>0</v>
      </c>
      <c r="G2313" s="22">
        <v>12389</v>
      </c>
      <c r="H2313" s="22">
        <v>0</v>
      </c>
      <c r="I2313" s="22"/>
      <c r="J2313" s="22">
        <v>116</v>
      </c>
      <c r="K2313" s="22">
        <v>16672</v>
      </c>
      <c r="L2313" s="23" t="s">
        <v>482</v>
      </c>
      <c r="M2313" s="23"/>
      <c r="N2313" s="23" t="s">
        <v>184</v>
      </c>
      <c r="O2313" s="23" t="s">
        <v>213</v>
      </c>
      <c r="P2313" s="22">
        <v>1</v>
      </c>
      <c r="Q2313" s="23" t="s">
        <v>274</v>
      </c>
      <c r="R2313" s="23"/>
      <c r="S2313" s="23"/>
      <c r="T2313" s="23"/>
      <c r="U2313" s="23"/>
      <c r="V2313" s="23" t="s">
        <v>187</v>
      </c>
      <c r="W2313" s="23" t="s">
        <v>188</v>
      </c>
      <c r="X2313" s="23" t="s">
        <v>189</v>
      </c>
      <c r="Y2313" s="22">
        <v>0</v>
      </c>
      <c r="Z2313" s="23" t="s">
        <v>190</v>
      </c>
      <c r="AA2313" s="23" t="s">
        <v>191</v>
      </c>
      <c r="AB2313" s="23" t="s">
        <v>190</v>
      </c>
      <c r="AC2313" s="23" t="s">
        <v>190</v>
      </c>
      <c r="AD2313" s="23" t="s">
        <v>190</v>
      </c>
      <c r="AE2313" s="23" t="s">
        <v>82</v>
      </c>
      <c r="AF2313" s="23" t="s">
        <v>190</v>
      </c>
      <c r="AG2313" s="23" t="s">
        <v>192</v>
      </c>
      <c r="AH2313" s="23" t="s">
        <v>415</v>
      </c>
      <c r="AI2313" s="23" t="s">
        <v>474</v>
      </c>
      <c r="AJ2313" s="23" t="b">
        <v>0</v>
      </c>
      <c r="AK2313" s="3">
        <v>127</v>
      </c>
      <c r="AL2313" s="3">
        <v>3448</v>
      </c>
      <c r="AM2313" s="3">
        <v>4426</v>
      </c>
      <c r="AN2313" s="24">
        <v>45536.132768557101</v>
      </c>
      <c r="AO2313" s="24">
        <v>45536.132768557101</v>
      </c>
      <c r="AP2313">
        <v>9</v>
      </c>
      <c r="AQ2313" t="s">
        <v>194</v>
      </c>
      <c r="AR2313">
        <v>244.13276855710137</v>
      </c>
      <c r="AS2313" t="s">
        <v>195</v>
      </c>
      <c r="AT2313" t="s">
        <v>251</v>
      </c>
      <c r="AU2313" t="s">
        <v>197</v>
      </c>
      <c r="AV2313" t="s">
        <v>208</v>
      </c>
      <c r="AW2313" t="s">
        <v>251</v>
      </c>
      <c r="AX2313" t="s">
        <v>197</v>
      </c>
      <c r="AY2313" t="s">
        <v>208</v>
      </c>
    </row>
    <row r="2314" spans="1:51" x14ac:dyDescent="0.45">
      <c r="A2314" s="22">
        <v>873027</v>
      </c>
      <c r="B2314" s="6">
        <v>45536</v>
      </c>
      <c r="C2314" s="22">
        <v>78000</v>
      </c>
      <c r="D2314" s="22">
        <v>115735</v>
      </c>
      <c r="E2314" s="22"/>
      <c r="F2314" s="22">
        <v>0</v>
      </c>
      <c r="G2314" s="22">
        <v>13645</v>
      </c>
      <c r="H2314" s="22">
        <v>0</v>
      </c>
      <c r="I2314" s="22"/>
      <c r="J2314" s="22">
        <v>364</v>
      </c>
      <c r="K2314" s="22">
        <v>18534</v>
      </c>
      <c r="L2314" s="23" t="s">
        <v>502</v>
      </c>
      <c r="M2314" s="23"/>
      <c r="N2314" s="23" t="s">
        <v>184</v>
      </c>
      <c r="O2314" s="23" t="s">
        <v>225</v>
      </c>
      <c r="P2314" s="22">
        <v>1</v>
      </c>
      <c r="Q2314" s="23" t="s">
        <v>274</v>
      </c>
      <c r="R2314" s="23"/>
      <c r="S2314" s="23"/>
      <c r="T2314" s="23"/>
      <c r="U2314" s="23"/>
      <c r="V2314" s="23" t="s">
        <v>187</v>
      </c>
      <c r="W2314" s="23" t="s">
        <v>188</v>
      </c>
      <c r="X2314" s="23" t="s">
        <v>189</v>
      </c>
      <c r="Y2314" s="22">
        <v>0</v>
      </c>
      <c r="Z2314" s="23" t="s">
        <v>190</v>
      </c>
      <c r="AA2314" s="23" t="s">
        <v>191</v>
      </c>
      <c r="AB2314" s="23" t="s">
        <v>190</v>
      </c>
      <c r="AC2314" s="23" t="s">
        <v>190</v>
      </c>
      <c r="AD2314" s="23" t="s">
        <v>190</v>
      </c>
      <c r="AE2314" s="23" t="s">
        <v>82</v>
      </c>
      <c r="AF2314" s="23" t="s">
        <v>190</v>
      </c>
      <c r="AG2314" s="23" t="s">
        <v>192</v>
      </c>
      <c r="AH2314" s="23" t="s">
        <v>415</v>
      </c>
      <c r="AI2314" s="23" t="s">
        <v>500</v>
      </c>
      <c r="AJ2314" s="23" t="b">
        <v>0</v>
      </c>
      <c r="AK2314" s="3">
        <v>117</v>
      </c>
      <c r="AL2314" s="3">
        <v>2408</v>
      </c>
      <c r="AM2314" s="3">
        <v>5372</v>
      </c>
      <c r="AN2314" s="24">
        <v>45536.38226539352</v>
      </c>
      <c r="AO2314" s="24">
        <v>45536.38226539352</v>
      </c>
      <c r="AP2314">
        <v>9</v>
      </c>
      <c r="AQ2314" t="s">
        <v>194</v>
      </c>
      <c r="AR2314">
        <v>244.38226539352036</v>
      </c>
      <c r="AS2314" t="s">
        <v>195</v>
      </c>
      <c r="AT2314" t="s">
        <v>238</v>
      </c>
      <c r="AU2314" t="s">
        <v>197</v>
      </c>
      <c r="AV2314" t="s">
        <v>242</v>
      </c>
      <c r="AW2314" t="s">
        <v>238</v>
      </c>
      <c r="AX2314" t="s">
        <v>197</v>
      </c>
      <c r="AY2314" t="s">
        <v>242</v>
      </c>
    </row>
    <row r="2315" spans="1:51" x14ac:dyDescent="0.45">
      <c r="A2315" s="22">
        <v>872484</v>
      </c>
      <c r="B2315" s="6">
        <v>45536</v>
      </c>
      <c r="C2315" s="22">
        <v>78000</v>
      </c>
      <c r="D2315" s="22">
        <v>149074</v>
      </c>
      <c r="E2315" s="22"/>
      <c r="F2315" s="22">
        <v>0</v>
      </c>
      <c r="G2315" s="22">
        <v>21118</v>
      </c>
      <c r="H2315" s="22">
        <v>0</v>
      </c>
      <c r="I2315" s="22">
        <v>0</v>
      </c>
      <c r="J2315" s="22">
        <v>0</v>
      </c>
      <c r="K2315" s="22">
        <v>101702</v>
      </c>
      <c r="L2315" s="23" t="s">
        <v>614</v>
      </c>
      <c r="M2315" s="23"/>
      <c r="N2315" s="23" t="s">
        <v>184</v>
      </c>
      <c r="O2315" s="23" t="s">
        <v>517</v>
      </c>
      <c r="P2315" s="22">
        <v>15</v>
      </c>
      <c r="Q2315" s="23" t="s">
        <v>518</v>
      </c>
      <c r="R2315" s="23"/>
      <c r="S2315" s="23"/>
      <c r="T2315" s="23"/>
      <c r="U2315" s="23"/>
      <c r="V2315" s="23" t="s">
        <v>519</v>
      </c>
      <c r="W2315" s="23" t="s">
        <v>188</v>
      </c>
      <c r="X2315" s="23" t="s">
        <v>601</v>
      </c>
      <c r="Y2315" s="22">
        <v>2</v>
      </c>
      <c r="Z2315" s="23"/>
      <c r="AA2315" s="23" t="s">
        <v>602</v>
      </c>
      <c r="AB2315" s="23"/>
      <c r="AC2315" s="23"/>
      <c r="AD2315" s="23"/>
      <c r="AE2315" s="23"/>
      <c r="AF2315" s="23" t="s">
        <v>190</v>
      </c>
      <c r="AG2315" s="23" t="s">
        <v>520</v>
      </c>
      <c r="AH2315" s="23" t="s">
        <v>281</v>
      </c>
      <c r="AI2315" s="23" t="s">
        <v>521</v>
      </c>
      <c r="AJ2315" s="23" t="b">
        <v>0</v>
      </c>
      <c r="AK2315" s="3">
        <v>121</v>
      </c>
      <c r="AL2315" s="3">
        <v>3404</v>
      </c>
      <c r="AM2315" s="3">
        <v>4872</v>
      </c>
      <c r="AN2315" s="24">
        <v>45536.305638966049</v>
      </c>
      <c r="AO2315" s="24">
        <v>45536.305638966049</v>
      </c>
      <c r="AP2315">
        <v>9</v>
      </c>
      <c r="AQ2315" t="s">
        <v>194</v>
      </c>
      <c r="AR2315">
        <v>244.30563896604872</v>
      </c>
      <c r="AS2315" t="s">
        <v>195</v>
      </c>
      <c r="AT2315" t="s">
        <v>408</v>
      </c>
      <c r="AU2315" t="s">
        <v>197</v>
      </c>
      <c r="AV2315" t="s">
        <v>219</v>
      </c>
      <c r="AW2315" t="s">
        <v>408</v>
      </c>
      <c r="AX2315" t="s">
        <v>197</v>
      </c>
      <c r="AY2315" t="s">
        <v>219</v>
      </c>
    </row>
    <row r="2316" spans="1:51" x14ac:dyDescent="0.45">
      <c r="A2316" s="22">
        <v>874333</v>
      </c>
      <c r="B2316" s="6">
        <v>45536</v>
      </c>
      <c r="C2316" s="22">
        <v>78000</v>
      </c>
      <c r="D2316" s="22">
        <v>81927</v>
      </c>
      <c r="E2316" s="22"/>
      <c r="F2316" s="22">
        <v>0</v>
      </c>
      <c r="G2316" s="22">
        <v>11977</v>
      </c>
      <c r="H2316" s="22">
        <v>0</v>
      </c>
      <c r="I2316" s="22"/>
      <c r="J2316" s="22">
        <v>1080</v>
      </c>
      <c r="K2316" s="22">
        <v>101841</v>
      </c>
      <c r="L2316" s="23" t="s">
        <v>684</v>
      </c>
      <c r="M2316" s="23"/>
      <c r="N2316" s="23" t="s">
        <v>184</v>
      </c>
      <c r="O2316" s="23" t="s">
        <v>672</v>
      </c>
      <c r="P2316" s="22">
        <v>19</v>
      </c>
      <c r="Q2316" s="23" t="s">
        <v>681</v>
      </c>
      <c r="R2316" s="23" t="s">
        <v>667</v>
      </c>
      <c r="S2316" s="23" t="s">
        <v>47</v>
      </c>
      <c r="T2316" s="23" t="s">
        <v>667</v>
      </c>
      <c r="U2316" s="23" t="s">
        <v>47</v>
      </c>
      <c r="V2316" s="23" t="s">
        <v>674</v>
      </c>
      <c r="W2316" s="23" t="s">
        <v>188</v>
      </c>
      <c r="X2316" s="23" t="s">
        <v>189</v>
      </c>
      <c r="Y2316" s="22">
        <v>0</v>
      </c>
      <c r="Z2316" s="23" t="s">
        <v>190</v>
      </c>
      <c r="AA2316" s="23" t="s">
        <v>191</v>
      </c>
      <c r="AB2316" s="23" t="s">
        <v>190</v>
      </c>
      <c r="AC2316" s="23" t="s">
        <v>190</v>
      </c>
      <c r="AD2316" s="23" t="s">
        <v>190</v>
      </c>
      <c r="AE2316" s="23" t="s">
        <v>107</v>
      </c>
      <c r="AF2316" s="23"/>
      <c r="AG2316" s="23"/>
      <c r="AH2316" s="23"/>
      <c r="AI2316" s="23"/>
      <c r="AJ2316" s="23" t="b">
        <v>0</v>
      </c>
      <c r="AK2316" s="3">
        <v>98</v>
      </c>
      <c r="AL2316" s="3">
        <v>4952</v>
      </c>
      <c r="AM2316" s="3">
        <v>6417</v>
      </c>
      <c r="AN2316" s="24">
        <v>45536.676467554011</v>
      </c>
      <c r="AO2316" s="24">
        <v>45536.676467554011</v>
      </c>
      <c r="AP2316">
        <v>9</v>
      </c>
      <c r="AQ2316" t="s">
        <v>194</v>
      </c>
      <c r="AR2316">
        <v>244.67646755401074</v>
      </c>
      <c r="AS2316" t="s">
        <v>195</v>
      </c>
      <c r="AT2316" t="s">
        <v>198</v>
      </c>
      <c r="AU2316" t="s">
        <v>197</v>
      </c>
      <c r="AV2316" t="s">
        <v>219</v>
      </c>
      <c r="AW2316" t="s">
        <v>198</v>
      </c>
      <c r="AX2316" t="s">
        <v>197</v>
      </c>
      <c r="AY2316" t="s">
        <v>219</v>
      </c>
    </row>
    <row r="2317" spans="1:51" x14ac:dyDescent="0.45">
      <c r="A2317" s="22">
        <v>873247</v>
      </c>
      <c r="B2317" s="6">
        <v>45536</v>
      </c>
      <c r="C2317" s="22">
        <v>78000</v>
      </c>
      <c r="D2317" s="22">
        <v>104664</v>
      </c>
      <c r="E2317" s="22"/>
      <c r="F2317" s="22">
        <v>0</v>
      </c>
      <c r="G2317" s="22">
        <v>81301</v>
      </c>
      <c r="H2317" s="22">
        <v>0</v>
      </c>
      <c r="I2317" s="22">
        <v>0</v>
      </c>
      <c r="J2317" s="22">
        <v>1</v>
      </c>
      <c r="K2317" s="22">
        <v>6891</v>
      </c>
      <c r="L2317" s="23" t="s">
        <v>761</v>
      </c>
      <c r="M2317" s="23"/>
      <c r="N2317" s="23" t="s">
        <v>184</v>
      </c>
      <c r="O2317" s="23" t="s">
        <v>184</v>
      </c>
      <c r="P2317" s="22">
        <v>20</v>
      </c>
      <c r="Q2317" s="23" t="s">
        <v>186</v>
      </c>
      <c r="R2317" s="23" t="s">
        <v>741</v>
      </c>
      <c r="S2317" s="23" t="s">
        <v>19</v>
      </c>
      <c r="T2317" s="23" t="s">
        <v>741</v>
      </c>
      <c r="U2317" s="23" t="s">
        <v>19</v>
      </c>
      <c r="V2317" s="23" t="s">
        <v>742</v>
      </c>
      <c r="W2317" s="23" t="s">
        <v>188</v>
      </c>
      <c r="X2317" s="23" t="s">
        <v>601</v>
      </c>
      <c r="Y2317" s="22">
        <v>0</v>
      </c>
      <c r="Z2317" s="23"/>
      <c r="AA2317" s="23" t="s">
        <v>191</v>
      </c>
      <c r="AB2317" s="23"/>
      <c r="AC2317" s="23"/>
      <c r="AD2317" s="23"/>
      <c r="AE2317" s="23"/>
      <c r="AF2317" s="23" t="s">
        <v>190</v>
      </c>
      <c r="AG2317" s="23" t="s">
        <v>190</v>
      </c>
      <c r="AH2317" s="23" t="s">
        <v>193</v>
      </c>
      <c r="AI2317" s="23" t="s">
        <v>762</v>
      </c>
      <c r="AJ2317" s="23" t="b">
        <v>0</v>
      </c>
      <c r="AK2317" s="3">
        <v>117</v>
      </c>
      <c r="AL2317" s="3">
        <v>1616</v>
      </c>
      <c r="AM2317" s="3">
        <v>5514</v>
      </c>
      <c r="AN2317" s="24">
        <v>45536.426651118825</v>
      </c>
      <c r="AO2317" s="24">
        <v>45536.426651118825</v>
      </c>
      <c r="AP2317">
        <v>9</v>
      </c>
      <c r="AQ2317" t="s">
        <v>194</v>
      </c>
      <c r="AR2317">
        <v>244.42665111882525</v>
      </c>
      <c r="AS2317" t="s">
        <v>195</v>
      </c>
      <c r="AT2317" t="s">
        <v>223</v>
      </c>
      <c r="AU2317" t="s">
        <v>197</v>
      </c>
      <c r="AV2317" t="s">
        <v>206</v>
      </c>
      <c r="AW2317" t="s">
        <v>223</v>
      </c>
      <c r="AX2317" t="s">
        <v>197</v>
      </c>
      <c r="AY2317" t="s">
        <v>206</v>
      </c>
    </row>
    <row r="2318" spans="1:51" x14ac:dyDescent="0.45">
      <c r="A2318" s="22">
        <v>875301</v>
      </c>
      <c r="B2318" s="6">
        <v>45536</v>
      </c>
      <c r="C2318" s="22">
        <v>78000</v>
      </c>
      <c r="D2318" s="22">
        <v>70714</v>
      </c>
      <c r="E2318" s="22"/>
      <c r="F2318" s="22">
        <v>0</v>
      </c>
      <c r="G2318" s="22">
        <v>2302</v>
      </c>
      <c r="H2318" s="22">
        <v>5</v>
      </c>
      <c r="I2318" s="22"/>
      <c r="J2318" s="22">
        <v>202</v>
      </c>
      <c r="K2318" s="22">
        <v>101793</v>
      </c>
      <c r="L2318" s="23" t="s">
        <v>826</v>
      </c>
      <c r="M2318" s="23"/>
      <c r="N2318" s="23" t="s">
        <v>184</v>
      </c>
      <c r="O2318" s="23" t="s">
        <v>481</v>
      </c>
      <c r="P2318" s="22">
        <v>20</v>
      </c>
      <c r="Q2318" s="23" t="s">
        <v>186</v>
      </c>
      <c r="R2318" s="23"/>
      <c r="S2318" s="23"/>
      <c r="T2318" s="23"/>
      <c r="U2318" s="23"/>
      <c r="V2318" s="23" t="s">
        <v>187</v>
      </c>
      <c r="W2318" s="23" t="s">
        <v>188</v>
      </c>
      <c r="X2318" s="23" t="s">
        <v>189</v>
      </c>
      <c r="Y2318" s="22">
        <v>0</v>
      </c>
      <c r="Z2318" s="23" t="s">
        <v>190</v>
      </c>
      <c r="AA2318" s="23" t="s">
        <v>191</v>
      </c>
      <c r="AB2318" s="23" t="s">
        <v>190</v>
      </c>
      <c r="AC2318" s="23" t="s">
        <v>192</v>
      </c>
      <c r="AD2318" s="23" t="s">
        <v>281</v>
      </c>
      <c r="AE2318" s="23" t="s">
        <v>85</v>
      </c>
      <c r="AF2318" s="23" t="s">
        <v>190</v>
      </c>
      <c r="AG2318" s="23" t="s">
        <v>269</v>
      </c>
      <c r="AH2318" s="23" t="s">
        <v>700</v>
      </c>
      <c r="AI2318" s="23" t="s">
        <v>701</v>
      </c>
      <c r="AJ2318" s="23" t="b">
        <v>0</v>
      </c>
      <c r="AK2318" s="3">
        <v>145</v>
      </c>
      <c r="AL2318" s="3">
        <v>2968</v>
      </c>
      <c r="AM2318" s="3">
        <v>7259</v>
      </c>
      <c r="AN2318" s="24">
        <v>45536.951509953702</v>
      </c>
      <c r="AO2318" s="24">
        <v>45536.951509953702</v>
      </c>
      <c r="AP2318">
        <v>9</v>
      </c>
      <c r="AQ2318" t="s">
        <v>194</v>
      </c>
      <c r="AR2318">
        <v>244.95150995370204</v>
      </c>
      <c r="AS2318" t="s">
        <v>195</v>
      </c>
      <c r="AT2318" t="s">
        <v>237</v>
      </c>
      <c r="AU2318" t="s">
        <v>197</v>
      </c>
      <c r="AV2318" t="s">
        <v>223</v>
      </c>
      <c r="AW2318" t="s">
        <v>237</v>
      </c>
      <c r="AX2318" t="s">
        <v>197</v>
      </c>
      <c r="AY2318" t="s">
        <v>223</v>
      </c>
    </row>
    <row r="2319" spans="1:51" x14ac:dyDescent="0.45">
      <c r="A2319" s="22">
        <v>875194</v>
      </c>
      <c r="B2319" s="6">
        <v>45536</v>
      </c>
      <c r="C2319" s="22">
        <v>78000</v>
      </c>
      <c r="D2319" s="22">
        <v>71778</v>
      </c>
      <c r="E2319" s="22"/>
      <c r="F2319" s="22">
        <v>0</v>
      </c>
      <c r="G2319" s="22">
        <v>2341</v>
      </c>
      <c r="H2319" s="22">
        <v>10</v>
      </c>
      <c r="I2319" s="22"/>
      <c r="J2319" s="22">
        <v>202</v>
      </c>
      <c r="K2319" s="22">
        <v>101793</v>
      </c>
      <c r="L2319" s="23" t="s">
        <v>826</v>
      </c>
      <c r="M2319" s="23"/>
      <c r="N2319" s="23" t="s">
        <v>184</v>
      </c>
      <c r="O2319" s="23" t="s">
        <v>481</v>
      </c>
      <c r="P2319" s="22">
        <v>20</v>
      </c>
      <c r="Q2319" s="23" t="s">
        <v>186</v>
      </c>
      <c r="R2319" s="23"/>
      <c r="S2319" s="23"/>
      <c r="T2319" s="23"/>
      <c r="U2319" s="23"/>
      <c r="V2319" s="23" t="s">
        <v>187</v>
      </c>
      <c r="W2319" s="23" t="s">
        <v>188</v>
      </c>
      <c r="X2319" s="23" t="s">
        <v>189</v>
      </c>
      <c r="Y2319" s="22">
        <v>0</v>
      </c>
      <c r="Z2319" s="23" t="s">
        <v>190</v>
      </c>
      <c r="AA2319" s="23" t="s">
        <v>191</v>
      </c>
      <c r="AB2319" s="23" t="s">
        <v>190</v>
      </c>
      <c r="AC2319" s="23" t="s">
        <v>192</v>
      </c>
      <c r="AD2319" s="23" t="s">
        <v>281</v>
      </c>
      <c r="AE2319" s="23" t="s">
        <v>85</v>
      </c>
      <c r="AF2319" s="23" t="s">
        <v>190</v>
      </c>
      <c r="AG2319" s="23" t="s">
        <v>269</v>
      </c>
      <c r="AH2319" s="23" t="s">
        <v>700</v>
      </c>
      <c r="AI2319" s="23" t="s">
        <v>701</v>
      </c>
      <c r="AJ2319" s="23" t="b">
        <v>0</v>
      </c>
      <c r="AK2319" s="3">
        <v>62</v>
      </c>
      <c r="AL2319" s="3">
        <v>2968</v>
      </c>
      <c r="AM2319" s="3">
        <v>7166</v>
      </c>
      <c r="AN2319" s="24">
        <v>45536.909829166667</v>
      </c>
      <c r="AO2319" s="24">
        <v>45536.909829166667</v>
      </c>
      <c r="AP2319">
        <v>9</v>
      </c>
      <c r="AQ2319" t="s">
        <v>194</v>
      </c>
      <c r="AR2319">
        <v>244.9098291666669</v>
      </c>
      <c r="AS2319" t="s">
        <v>195</v>
      </c>
      <c r="AT2319" t="s">
        <v>226</v>
      </c>
      <c r="AU2319" t="s">
        <v>197</v>
      </c>
      <c r="AV2319" t="s">
        <v>197</v>
      </c>
      <c r="AW2319" t="s">
        <v>226</v>
      </c>
      <c r="AX2319" t="s">
        <v>197</v>
      </c>
      <c r="AY2319" t="s">
        <v>197</v>
      </c>
    </row>
    <row r="2320" spans="1:51" x14ac:dyDescent="0.45">
      <c r="A2320" s="22">
        <v>874835</v>
      </c>
      <c r="B2320" s="6">
        <v>45536</v>
      </c>
      <c r="C2320" s="22">
        <v>78000</v>
      </c>
      <c r="D2320" s="22">
        <v>103279</v>
      </c>
      <c r="E2320" s="22"/>
      <c r="F2320" s="22">
        <v>0</v>
      </c>
      <c r="G2320" s="22">
        <v>11460</v>
      </c>
      <c r="H2320" s="22">
        <v>4</v>
      </c>
      <c r="I2320" s="22"/>
      <c r="J2320" s="22">
        <v>767</v>
      </c>
      <c r="K2320" s="22">
        <v>101473</v>
      </c>
      <c r="L2320" s="23" t="s">
        <v>827</v>
      </c>
      <c r="M2320" s="23"/>
      <c r="N2320" s="23" t="s">
        <v>184</v>
      </c>
      <c r="O2320" s="23" t="s">
        <v>481</v>
      </c>
      <c r="P2320" s="22">
        <v>20</v>
      </c>
      <c r="Q2320" s="23" t="s">
        <v>186</v>
      </c>
      <c r="R2320" s="23"/>
      <c r="S2320" s="23"/>
      <c r="T2320" s="23"/>
      <c r="U2320" s="23"/>
      <c r="V2320" s="23" t="s">
        <v>187</v>
      </c>
      <c r="W2320" s="23" t="s">
        <v>188</v>
      </c>
      <c r="X2320" s="23" t="s">
        <v>189</v>
      </c>
      <c r="Y2320" s="22">
        <v>0</v>
      </c>
      <c r="Z2320" s="23" t="s">
        <v>190</v>
      </c>
      <c r="AA2320" s="23" t="s">
        <v>191</v>
      </c>
      <c r="AB2320" s="23" t="s">
        <v>190</v>
      </c>
      <c r="AC2320" s="23" t="s">
        <v>192</v>
      </c>
      <c r="AD2320" s="23" t="s">
        <v>281</v>
      </c>
      <c r="AE2320" s="23" t="s">
        <v>85</v>
      </c>
      <c r="AF2320" s="23" t="s">
        <v>190</v>
      </c>
      <c r="AG2320" s="23" t="s">
        <v>269</v>
      </c>
      <c r="AH2320" s="23" t="s">
        <v>700</v>
      </c>
      <c r="AI2320" s="23" t="s">
        <v>701</v>
      </c>
      <c r="AJ2320" s="23" t="b">
        <v>0</v>
      </c>
      <c r="AK2320" s="3">
        <v>115</v>
      </c>
      <c r="AL2320" s="3">
        <v>2968</v>
      </c>
      <c r="AM2320" s="3">
        <v>6813</v>
      </c>
      <c r="AN2320" s="24">
        <v>45536.847321527777</v>
      </c>
      <c r="AO2320" s="24">
        <v>45536.847321527777</v>
      </c>
      <c r="AP2320">
        <v>9</v>
      </c>
      <c r="AQ2320" t="s">
        <v>194</v>
      </c>
      <c r="AR2320">
        <v>244.84732152777724</v>
      </c>
      <c r="AS2320" t="s">
        <v>195</v>
      </c>
      <c r="AT2320" t="s">
        <v>236</v>
      </c>
      <c r="AU2320" t="s">
        <v>197</v>
      </c>
      <c r="AV2320" t="s">
        <v>197</v>
      </c>
      <c r="AW2320" t="s">
        <v>236</v>
      </c>
      <c r="AX2320" t="s">
        <v>197</v>
      </c>
      <c r="AY2320" t="s">
        <v>197</v>
      </c>
    </row>
    <row r="2321" spans="1:51" x14ac:dyDescent="0.45">
      <c r="A2321" s="22">
        <v>874820</v>
      </c>
      <c r="B2321" s="6">
        <v>45536</v>
      </c>
      <c r="C2321" s="22">
        <v>78000</v>
      </c>
      <c r="D2321" s="22">
        <v>106520</v>
      </c>
      <c r="E2321" s="22"/>
      <c r="F2321" s="22">
        <v>0</v>
      </c>
      <c r="G2321" s="22">
        <v>11460</v>
      </c>
      <c r="H2321" s="22">
        <v>4</v>
      </c>
      <c r="I2321" s="22"/>
      <c r="J2321" s="22">
        <v>767</v>
      </c>
      <c r="K2321" s="22">
        <v>101473</v>
      </c>
      <c r="L2321" s="23" t="s">
        <v>827</v>
      </c>
      <c r="M2321" s="23"/>
      <c r="N2321" s="23" t="s">
        <v>184</v>
      </c>
      <c r="O2321" s="23" t="s">
        <v>481</v>
      </c>
      <c r="P2321" s="22">
        <v>20</v>
      </c>
      <c r="Q2321" s="23" t="s">
        <v>186</v>
      </c>
      <c r="R2321" s="23"/>
      <c r="S2321" s="23"/>
      <c r="T2321" s="23"/>
      <c r="U2321" s="23"/>
      <c r="V2321" s="23" t="s">
        <v>187</v>
      </c>
      <c r="W2321" s="23" t="s">
        <v>188</v>
      </c>
      <c r="X2321" s="23" t="s">
        <v>189</v>
      </c>
      <c r="Y2321" s="22">
        <v>0</v>
      </c>
      <c r="Z2321" s="23" t="s">
        <v>190</v>
      </c>
      <c r="AA2321" s="23" t="s">
        <v>191</v>
      </c>
      <c r="AB2321" s="23" t="s">
        <v>190</v>
      </c>
      <c r="AC2321" s="23" t="s">
        <v>192</v>
      </c>
      <c r="AD2321" s="23" t="s">
        <v>281</v>
      </c>
      <c r="AE2321" s="23" t="s">
        <v>85</v>
      </c>
      <c r="AF2321" s="23" t="s">
        <v>190</v>
      </c>
      <c r="AG2321" s="23" t="s">
        <v>269</v>
      </c>
      <c r="AH2321" s="23" t="s">
        <v>700</v>
      </c>
      <c r="AI2321" s="23" t="s">
        <v>701</v>
      </c>
      <c r="AJ2321" s="23" t="b">
        <v>0</v>
      </c>
      <c r="AK2321" s="3">
        <v>62</v>
      </c>
      <c r="AL2321" s="3">
        <v>2968</v>
      </c>
      <c r="AM2321" s="3">
        <v>6798</v>
      </c>
      <c r="AN2321" s="24">
        <v>45536.833433873457</v>
      </c>
      <c r="AO2321" s="24">
        <v>45536.833433873457</v>
      </c>
      <c r="AP2321">
        <v>9</v>
      </c>
      <c r="AQ2321" t="s">
        <v>194</v>
      </c>
      <c r="AR2321">
        <v>244.83343387345667</v>
      </c>
      <c r="AS2321" t="s">
        <v>195</v>
      </c>
      <c r="AT2321" t="s">
        <v>236</v>
      </c>
      <c r="AU2321" t="s">
        <v>197</v>
      </c>
      <c r="AV2321" t="s">
        <v>197</v>
      </c>
      <c r="AW2321" t="s">
        <v>236</v>
      </c>
      <c r="AX2321" t="s">
        <v>197</v>
      </c>
      <c r="AY2321" t="s">
        <v>197</v>
      </c>
    </row>
    <row r="2322" spans="1:51" x14ac:dyDescent="0.45">
      <c r="A2322" s="22">
        <v>874851</v>
      </c>
      <c r="B2322" s="6">
        <v>45536</v>
      </c>
      <c r="C2322" s="22">
        <v>78000</v>
      </c>
      <c r="D2322" s="22">
        <v>99969</v>
      </c>
      <c r="E2322" s="22"/>
      <c r="F2322" s="22">
        <v>0</v>
      </c>
      <c r="G2322" s="22">
        <v>11479</v>
      </c>
      <c r="H2322" s="22">
        <v>4</v>
      </c>
      <c r="I2322" s="22"/>
      <c r="J2322" s="22">
        <v>767</v>
      </c>
      <c r="K2322" s="22">
        <v>101473</v>
      </c>
      <c r="L2322" s="23" t="s">
        <v>827</v>
      </c>
      <c r="M2322" s="23"/>
      <c r="N2322" s="23" t="s">
        <v>184</v>
      </c>
      <c r="O2322" s="23" t="s">
        <v>481</v>
      </c>
      <c r="P2322" s="22">
        <v>20</v>
      </c>
      <c r="Q2322" s="23" t="s">
        <v>186</v>
      </c>
      <c r="R2322" s="23"/>
      <c r="S2322" s="23"/>
      <c r="T2322" s="23"/>
      <c r="U2322" s="23"/>
      <c r="V2322" s="23" t="s">
        <v>187</v>
      </c>
      <c r="W2322" s="23" t="s">
        <v>188</v>
      </c>
      <c r="X2322" s="23" t="s">
        <v>189</v>
      </c>
      <c r="Y2322" s="22">
        <v>0</v>
      </c>
      <c r="Z2322" s="23" t="s">
        <v>190</v>
      </c>
      <c r="AA2322" s="23" t="s">
        <v>191</v>
      </c>
      <c r="AB2322" s="23" t="s">
        <v>190</v>
      </c>
      <c r="AC2322" s="23" t="s">
        <v>192</v>
      </c>
      <c r="AD2322" s="23" t="s">
        <v>281</v>
      </c>
      <c r="AE2322" s="23" t="s">
        <v>85</v>
      </c>
      <c r="AF2322" s="23" t="s">
        <v>190</v>
      </c>
      <c r="AG2322" s="23" t="s">
        <v>269</v>
      </c>
      <c r="AH2322" s="23" t="s">
        <v>700</v>
      </c>
      <c r="AI2322" s="23" t="s">
        <v>701</v>
      </c>
      <c r="AJ2322" s="23" t="b">
        <v>0</v>
      </c>
      <c r="AK2322" s="3">
        <v>61</v>
      </c>
      <c r="AL2322" s="3">
        <v>2968</v>
      </c>
      <c r="AM2322" s="3">
        <v>6829</v>
      </c>
      <c r="AN2322" s="24">
        <v>45536.861208912036</v>
      </c>
      <c r="AO2322" s="24">
        <v>45536.861208912036</v>
      </c>
      <c r="AP2322">
        <v>9</v>
      </c>
      <c r="AQ2322" t="s">
        <v>194</v>
      </c>
      <c r="AR2322">
        <v>244.86120891203609</v>
      </c>
      <c r="AS2322" t="s">
        <v>195</v>
      </c>
      <c r="AT2322" t="s">
        <v>236</v>
      </c>
      <c r="AU2322" t="s">
        <v>197</v>
      </c>
      <c r="AV2322" t="s">
        <v>220</v>
      </c>
      <c r="AW2322" t="s">
        <v>236</v>
      </c>
      <c r="AX2322" t="s">
        <v>197</v>
      </c>
      <c r="AY2322" t="s">
        <v>220</v>
      </c>
    </row>
    <row r="2323" spans="1:51" x14ac:dyDescent="0.45">
      <c r="A2323" s="22">
        <v>874857</v>
      </c>
      <c r="B2323" s="6">
        <v>45536</v>
      </c>
      <c r="C2323" s="22">
        <v>78000</v>
      </c>
      <c r="D2323" s="22">
        <v>133272</v>
      </c>
      <c r="E2323" s="22"/>
      <c r="F2323" s="22">
        <v>0</v>
      </c>
      <c r="G2323" s="22">
        <v>11457</v>
      </c>
      <c r="H2323" s="22">
        <v>4</v>
      </c>
      <c r="I2323" s="22"/>
      <c r="J2323" s="22">
        <v>767</v>
      </c>
      <c r="K2323" s="22">
        <v>101473</v>
      </c>
      <c r="L2323" s="23" t="s">
        <v>827</v>
      </c>
      <c r="M2323" s="23"/>
      <c r="N2323" s="23" t="s">
        <v>184</v>
      </c>
      <c r="O2323" s="23" t="s">
        <v>481</v>
      </c>
      <c r="P2323" s="22">
        <v>20</v>
      </c>
      <c r="Q2323" s="23" t="s">
        <v>186</v>
      </c>
      <c r="R2323" s="23"/>
      <c r="S2323" s="23"/>
      <c r="T2323" s="23"/>
      <c r="U2323" s="23"/>
      <c r="V2323" s="23" t="s">
        <v>187</v>
      </c>
      <c r="W2323" s="23" t="s">
        <v>188</v>
      </c>
      <c r="X2323" s="23" t="s">
        <v>189</v>
      </c>
      <c r="Y2323" s="22">
        <v>0</v>
      </c>
      <c r="Z2323" s="23" t="s">
        <v>190</v>
      </c>
      <c r="AA2323" s="23" t="s">
        <v>191</v>
      </c>
      <c r="AB2323" s="23" t="s">
        <v>190</v>
      </c>
      <c r="AC2323" s="23" t="s">
        <v>192</v>
      </c>
      <c r="AD2323" s="23" t="s">
        <v>281</v>
      </c>
      <c r="AE2323" s="23" t="s">
        <v>85</v>
      </c>
      <c r="AF2323" s="23" t="s">
        <v>190</v>
      </c>
      <c r="AG2323" s="23" t="s">
        <v>269</v>
      </c>
      <c r="AH2323" s="23" t="s">
        <v>700</v>
      </c>
      <c r="AI2323" s="23" t="s">
        <v>701</v>
      </c>
      <c r="AJ2323" s="23" t="b">
        <v>0</v>
      </c>
      <c r="AK2323" s="3">
        <v>60</v>
      </c>
      <c r="AL2323" s="3">
        <v>2968</v>
      </c>
      <c r="AM2323" s="3">
        <v>6835</v>
      </c>
      <c r="AN2323" s="24">
        <v>45536.86815968364</v>
      </c>
      <c r="AO2323" s="24">
        <v>45536.86815968364</v>
      </c>
      <c r="AP2323">
        <v>9</v>
      </c>
      <c r="AQ2323" t="s">
        <v>194</v>
      </c>
      <c r="AR2323">
        <v>244.86815968363953</v>
      </c>
      <c r="AS2323" t="s">
        <v>195</v>
      </c>
      <c r="AT2323" t="s">
        <v>236</v>
      </c>
      <c r="AU2323" t="s">
        <v>197</v>
      </c>
      <c r="AV2323" t="s">
        <v>197</v>
      </c>
      <c r="AW2323" t="s">
        <v>236</v>
      </c>
      <c r="AX2323" t="s">
        <v>197</v>
      </c>
      <c r="AY2323" t="s">
        <v>197</v>
      </c>
    </row>
    <row r="2324" spans="1:51" x14ac:dyDescent="0.45">
      <c r="A2324" s="22">
        <v>874573</v>
      </c>
      <c r="B2324" s="6">
        <v>45536</v>
      </c>
      <c r="C2324" s="22">
        <v>78000</v>
      </c>
      <c r="D2324" s="22">
        <v>98758</v>
      </c>
      <c r="E2324" s="22"/>
      <c r="F2324" s="22">
        <v>0</v>
      </c>
      <c r="G2324" s="22">
        <v>11427</v>
      </c>
      <c r="H2324" s="22">
        <v>5</v>
      </c>
      <c r="I2324" s="22"/>
      <c r="J2324" s="22">
        <v>767</v>
      </c>
      <c r="K2324" s="22">
        <v>101473</v>
      </c>
      <c r="L2324" s="23" t="s">
        <v>827</v>
      </c>
      <c r="M2324" s="23"/>
      <c r="N2324" s="23" t="s">
        <v>184</v>
      </c>
      <c r="O2324" s="23" t="s">
        <v>481</v>
      </c>
      <c r="P2324" s="22">
        <v>20</v>
      </c>
      <c r="Q2324" s="23" t="s">
        <v>186</v>
      </c>
      <c r="R2324" s="23"/>
      <c r="S2324" s="23"/>
      <c r="T2324" s="23"/>
      <c r="U2324" s="23"/>
      <c r="V2324" s="23" t="s">
        <v>187</v>
      </c>
      <c r="W2324" s="23" t="s">
        <v>188</v>
      </c>
      <c r="X2324" s="23" t="s">
        <v>189</v>
      </c>
      <c r="Y2324" s="22">
        <v>0</v>
      </c>
      <c r="Z2324" s="23" t="s">
        <v>190</v>
      </c>
      <c r="AA2324" s="23" t="s">
        <v>191</v>
      </c>
      <c r="AB2324" s="23" t="s">
        <v>190</v>
      </c>
      <c r="AC2324" s="23" t="s">
        <v>192</v>
      </c>
      <c r="AD2324" s="23" t="s">
        <v>281</v>
      </c>
      <c r="AE2324" s="23" t="s">
        <v>85</v>
      </c>
      <c r="AF2324" s="23" t="s">
        <v>190</v>
      </c>
      <c r="AG2324" s="23" t="s">
        <v>269</v>
      </c>
      <c r="AH2324" s="23" t="s">
        <v>700</v>
      </c>
      <c r="AI2324" s="23" t="s">
        <v>701</v>
      </c>
      <c r="AJ2324" s="23" t="b">
        <v>0</v>
      </c>
      <c r="AK2324" s="3">
        <v>98</v>
      </c>
      <c r="AL2324" s="3">
        <v>2968</v>
      </c>
      <c r="AM2324" s="3">
        <v>6590</v>
      </c>
      <c r="AN2324" s="24">
        <v>45536.729268287039</v>
      </c>
      <c r="AO2324" s="24">
        <v>45536.729268287039</v>
      </c>
      <c r="AP2324">
        <v>9</v>
      </c>
      <c r="AQ2324" t="s">
        <v>194</v>
      </c>
      <c r="AR2324">
        <v>244.7292682870393</v>
      </c>
      <c r="AS2324" t="s">
        <v>195</v>
      </c>
      <c r="AT2324" t="s">
        <v>229</v>
      </c>
      <c r="AU2324" t="s">
        <v>197</v>
      </c>
      <c r="AV2324" t="s">
        <v>197</v>
      </c>
      <c r="AW2324" t="s">
        <v>229</v>
      </c>
      <c r="AX2324" t="s">
        <v>197</v>
      </c>
      <c r="AY2324" t="s">
        <v>197</v>
      </c>
    </row>
    <row r="2325" spans="1:51" x14ac:dyDescent="0.45">
      <c r="A2325" s="22">
        <v>874708</v>
      </c>
      <c r="B2325" s="6">
        <v>45536</v>
      </c>
      <c r="C2325" s="22">
        <v>78000</v>
      </c>
      <c r="D2325" s="22">
        <v>106964</v>
      </c>
      <c r="E2325" s="22"/>
      <c r="F2325" s="22">
        <v>0</v>
      </c>
      <c r="G2325" s="22">
        <v>11460</v>
      </c>
      <c r="H2325" s="22">
        <v>4</v>
      </c>
      <c r="I2325" s="22"/>
      <c r="J2325" s="22">
        <v>767</v>
      </c>
      <c r="K2325" s="22">
        <v>101473</v>
      </c>
      <c r="L2325" s="23" t="s">
        <v>827</v>
      </c>
      <c r="M2325" s="23"/>
      <c r="N2325" s="23" t="s">
        <v>184</v>
      </c>
      <c r="O2325" s="23" t="s">
        <v>481</v>
      </c>
      <c r="P2325" s="22">
        <v>20</v>
      </c>
      <c r="Q2325" s="23" t="s">
        <v>186</v>
      </c>
      <c r="R2325" s="23"/>
      <c r="S2325" s="23"/>
      <c r="T2325" s="23"/>
      <c r="U2325" s="23"/>
      <c r="V2325" s="23" t="s">
        <v>187</v>
      </c>
      <c r="W2325" s="23" t="s">
        <v>188</v>
      </c>
      <c r="X2325" s="23" t="s">
        <v>189</v>
      </c>
      <c r="Y2325" s="22">
        <v>0</v>
      </c>
      <c r="Z2325" s="23" t="s">
        <v>190</v>
      </c>
      <c r="AA2325" s="23" t="s">
        <v>191</v>
      </c>
      <c r="AB2325" s="23" t="s">
        <v>190</v>
      </c>
      <c r="AC2325" s="23" t="s">
        <v>192</v>
      </c>
      <c r="AD2325" s="23" t="s">
        <v>281</v>
      </c>
      <c r="AE2325" s="23" t="s">
        <v>85</v>
      </c>
      <c r="AF2325" s="23" t="s">
        <v>190</v>
      </c>
      <c r="AG2325" s="23" t="s">
        <v>269</v>
      </c>
      <c r="AH2325" s="23" t="s">
        <v>700</v>
      </c>
      <c r="AI2325" s="23" t="s">
        <v>701</v>
      </c>
      <c r="AJ2325" s="23" t="b">
        <v>0</v>
      </c>
      <c r="AK2325" s="3">
        <v>60</v>
      </c>
      <c r="AL2325" s="3">
        <v>2968</v>
      </c>
      <c r="AM2325" s="3">
        <v>6707</v>
      </c>
      <c r="AN2325" s="24">
        <v>45536.757046990744</v>
      </c>
      <c r="AO2325" s="24">
        <v>45536.757046990744</v>
      </c>
      <c r="AP2325">
        <v>9</v>
      </c>
      <c r="AQ2325" t="s">
        <v>194</v>
      </c>
      <c r="AR2325">
        <v>244.75704699074413</v>
      </c>
      <c r="AS2325" t="s">
        <v>195</v>
      </c>
      <c r="AT2325" t="s">
        <v>230</v>
      </c>
      <c r="AU2325" t="s">
        <v>197</v>
      </c>
      <c r="AV2325" t="s">
        <v>197</v>
      </c>
      <c r="AW2325" t="s">
        <v>230</v>
      </c>
      <c r="AX2325" t="s">
        <v>197</v>
      </c>
      <c r="AY2325" t="s">
        <v>197</v>
      </c>
    </row>
    <row r="2326" spans="1:51" x14ac:dyDescent="0.45">
      <c r="A2326" s="22">
        <v>874783</v>
      </c>
      <c r="B2326" s="6">
        <v>45536</v>
      </c>
      <c r="C2326" s="22">
        <v>78000</v>
      </c>
      <c r="D2326" s="22">
        <v>110336</v>
      </c>
      <c r="E2326" s="22"/>
      <c r="F2326" s="22">
        <v>0</v>
      </c>
      <c r="G2326" s="22">
        <v>11498</v>
      </c>
      <c r="H2326" s="22">
        <v>4</v>
      </c>
      <c r="I2326" s="22"/>
      <c r="J2326" s="22">
        <v>767</v>
      </c>
      <c r="K2326" s="22">
        <v>101473</v>
      </c>
      <c r="L2326" s="23" t="s">
        <v>827</v>
      </c>
      <c r="M2326" s="23"/>
      <c r="N2326" s="23" t="s">
        <v>184</v>
      </c>
      <c r="O2326" s="23" t="s">
        <v>481</v>
      </c>
      <c r="P2326" s="22">
        <v>20</v>
      </c>
      <c r="Q2326" s="23" t="s">
        <v>186</v>
      </c>
      <c r="R2326" s="23"/>
      <c r="S2326" s="23"/>
      <c r="T2326" s="23"/>
      <c r="U2326" s="23"/>
      <c r="V2326" s="23" t="s">
        <v>187</v>
      </c>
      <c r="W2326" s="23" t="s">
        <v>188</v>
      </c>
      <c r="X2326" s="23" t="s">
        <v>189</v>
      </c>
      <c r="Y2326" s="22">
        <v>0</v>
      </c>
      <c r="Z2326" s="23" t="s">
        <v>190</v>
      </c>
      <c r="AA2326" s="23" t="s">
        <v>191</v>
      </c>
      <c r="AB2326" s="23" t="s">
        <v>190</v>
      </c>
      <c r="AC2326" s="23" t="s">
        <v>192</v>
      </c>
      <c r="AD2326" s="23" t="s">
        <v>281</v>
      </c>
      <c r="AE2326" s="23" t="s">
        <v>85</v>
      </c>
      <c r="AF2326" s="23" t="s">
        <v>190</v>
      </c>
      <c r="AG2326" s="23" t="s">
        <v>269</v>
      </c>
      <c r="AH2326" s="23" t="s">
        <v>700</v>
      </c>
      <c r="AI2326" s="23" t="s">
        <v>701</v>
      </c>
      <c r="AJ2326" s="23" t="b">
        <v>0</v>
      </c>
      <c r="AK2326" s="3">
        <v>111</v>
      </c>
      <c r="AL2326" s="3">
        <v>2968</v>
      </c>
      <c r="AM2326" s="3">
        <v>6767</v>
      </c>
      <c r="AN2326" s="24">
        <v>45536.798713155862</v>
      </c>
      <c r="AO2326" s="24">
        <v>45536.798713155862</v>
      </c>
      <c r="AP2326">
        <v>9</v>
      </c>
      <c r="AQ2326" t="s">
        <v>194</v>
      </c>
      <c r="AR2326">
        <v>244.79871315586206</v>
      </c>
      <c r="AS2326" t="s">
        <v>195</v>
      </c>
      <c r="AT2326" t="s">
        <v>231</v>
      </c>
      <c r="AU2326" t="s">
        <v>197</v>
      </c>
      <c r="AV2326" t="s">
        <v>197</v>
      </c>
      <c r="AW2326" t="s">
        <v>231</v>
      </c>
      <c r="AX2326" t="s">
        <v>197</v>
      </c>
      <c r="AY2326" t="s">
        <v>197</v>
      </c>
    </row>
    <row r="2327" spans="1:51" x14ac:dyDescent="0.45">
      <c r="A2327" s="22">
        <v>874787</v>
      </c>
      <c r="B2327" s="6">
        <v>45536</v>
      </c>
      <c r="C2327" s="22">
        <v>78000</v>
      </c>
      <c r="D2327" s="22">
        <v>101659</v>
      </c>
      <c r="E2327" s="22"/>
      <c r="F2327" s="22">
        <v>0</v>
      </c>
      <c r="G2327" s="22">
        <v>11462</v>
      </c>
      <c r="H2327" s="22">
        <v>4</v>
      </c>
      <c r="I2327" s="22"/>
      <c r="J2327" s="22">
        <v>767</v>
      </c>
      <c r="K2327" s="22">
        <v>101473</v>
      </c>
      <c r="L2327" s="23" t="s">
        <v>827</v>
      </c>
      <c r="M2327" s="23"/>
      <c r="N2327" s="23" t="s">
        <v>184</v>
      </c>
      <c r="O2327" s="23" t="s">
        <v>481</v>
      </c>
      <c r="P2327" s="22">
        <v>20</v>
      </c>
      <c r="Q2327" s="23" t="s">
        <v>186</v>
      </c>
      <c r="R2327" s="23"/>
      <c r="S2327" s="23"/>
      <c r="T2327" s="23"/>
      <c r="U2327" s="23"/>
      <c r="V2327" s="23" t="s">
        <v>187</v>
      </c>
      <c r="W2327" s="23" t="s">
        <v>188</v>
      </c>
      <c r="X2327" s="23" t="s">
        <v>189</v>
      </c>
      <c r="Y2327" s="22">
        <v>0</v>
      </c>
      <c r="Z2327" s="23" t="s">
        <v>190</v>
      </c>
      <c r="AA2327" s="23" t="s">
        <v>191</v>
      </c>
      <c r="AB2327" s="23" t="s">
        <v>190</v>
      </c>
      <c r="AC2327" s="23" t="s">
        <v>192</v>
      </c>
      <c r="AD2327" s="23" t="s">
        <v>281</v>
      </c>
      <c r="AE2327" s="23" t="s">
        <v>85</v>
      </c>
      <c r="AF2327" s="23" t="s">
        <v>190</v>
      </c>
      <c r="AG2327" s="23" t="s">
        <v>269</v>
      </c>
      <c r="AH2327" s="23" t="s">
        <v>700</v>
      </c>
      <c r="AI2327" s="23" t="s">
        <v>701</v>
      </c>
      <c r="AJ2327" s="23" t="b">
        <v>0</v>
      </c>
      <c r="AK2327" s="3">
        <v>113</v>
      </c>
      <c r="AL2327" s="3">
        <v>2968</v>
      </c>
      <c r="AM2327" s="3">
        <v>6771</v>
      </c>
      <c r="AN2327" s="24">
        <v>45536.805659567901</v>
      </c>
      <c r="AO2327" s="24">
        <v>45536.805659567901</v>
      </c>
      <c r="AP2327">
        <v>9</v>
      </c>
      <c r="AQ2327" t="s">
        <v>194</v>
      </c>
      <c r="AR2327">
        <v>244.80565956790088</v>
      </c>
      <c r="AS2327" t="s">
        <v>195</v>
      </c>
      <c r="AT2327" t="s">
        <v>231</v>
      </c>
      <c r="AU2327" t="s">
        <v>197</v>
      </c>
      <c r="AV2327" t="s">
        <v>197</v>
      </c>
      <c r="AW2327" t="s">
        <v>231</v>
      </c>
      <c r="AX2327" t="s">
        <v>197</v>
      </c>
      <c r="AY2327" t="s">
        <v>197</v>
      </c>
    </row>
    <row r="2328" spans="1:51" x14ac:dyDescent="0.45">
      <c r="A2328" s="22">
        <v>874765</v>
      </c>
      <c r="B2328" s="6">
        <v>45536</v>
      </c>
      <c r="C2328" s="22">
        <v>78000</v>
      </c>
      <c r="D2328" s="22">
        <v>128878</v>
      </c>
      <c r="E2328" s="22"/>
      <c r="F2328" s="22">
        <v>0</v>
      </c>
      <c r="G2328" s="22">
        <v>11459</v>
      </c>
      <c r="H2328" s="22">
        <v>4</v>
      </c>
      <c r="I2328" s="22"/>
      <c r="J2328" s="22">
        <v>767</v>
      </c>
      <c r="K2328" s="22">
        <v>101473</v>
      </c>
      <c r="L2328" s="23" t="s">
        <v>827</v>
      </c>
      <c r="M2328" s="23"/>
      <c r="N2328" s="23" t="s">
        <v>184</v>
      </c>
      <c r="O2328" s="23" t="s">
        <v>481</v>
      </c>
      <c r="P2328" s="22">
        <v>20</v>
      </c>
      <c r="Q2328" s="23" t="s">
        <v>186</v>
      </c>
      <c r="R2328" s="23"/>
      <c r="S2328" s="23"/>
      <c r="T2328" s="23"/>
      <c r="U2328" s="23"/>
      <c r="V2328" s="23" t="s">
        <v>187</v>
      </c>
      <c r="W2328" s="23" t="s">
        <v>188</v>
      </c>
      <c r="X2328" s="23" t="s">
        <v>189</v>
      </c>
      <c r="Y2328" s="22">
        <v>0</v>
      </c>
      <c r="Z2328" s="23" t="s">
        <v>190</v>
      </c>
      <c r="AA2328" s="23" t="s">
        <v>191</v>
      </c>
      <c r="AB2328" s="23" t="s">
        <v>190</v>
      </c>
      <c r="AC2328" s="23" t="s">
        <v>192</v>
      </c>
      <c r="AD2328" s="23" t="s">
        <v>281</v>
      </c>
      <c r="AE2328" s="23" t="s">
        <v>85</v>
      </c>
      <c r="AF2328" s="23" t="s">
        <v>190</v>
      </c>
      <c r="AG2328" s="23" t="s">
        <v>269</v>
      </c>
      <c r="AH2328" s="23" t="s">
        <v>700</v>
      </c>
      <c r="AI2328" s="23" t="s">
        <v>701</v>
      </c>
      <c r="AJ2328" s="23" t="b">
        <v>0</v>
      </c>
      <c r="AK2328" s="3">
        <v>97</v>
      </c>
      <c r="AL2328" s="3">
        <v>2968</v>
      </c>
      <c r="AM2328" s="3">
        <v>6752</v>
      </c>
      <c r="AN2328" s="24">
        <v>45536.791798688275</v>
      </c>
      <c r="AO2328" s="24">
        <v>45536.791798688275</v>
      </c>
      <c r="AP2328">
        <v>9</v>
      </c>
      <c r="AQ2328" t="s">
        <v>194</v>
      </c>
      <c r="AR2328">
        <v>244.79179868827487</v>
      </c>
      <c r="AS2328" t="s">
        <v>195</v>
      </c>
      <c r="AT2328" t="s">
        <v>231</v>
      </c>
      <c r="AU2328" t="s">
        <v>197</v>
      </c>
      <c r="AV2328" t="s">
        <v>208</v>
      </c>
      <c r="AW2328" t="s">
        <v>231</v>
      </c>
      <c r="AX2328" t="s">
        <v>197</v>
      </c>
      <c r="AY2328" t="s">
        <v>208</v>
      </c>
    </row>
    <row r="2329" spans="1:51" x14ac:dyDescent="0.45">
      <c r="A2329" s="22">
        <v>874734</v>
      </c>
      <c r="B2329" s="6">
        <v>45536</v>
      </c>
      <c r="C2329" s="22">
        <v>78000</v>
      </c>
      <c r="D2329" s="22">
        <v>108420</v>
      </c>
      <c r="E2329" s="22"/>
      <c r="F2329" s="22">
        <v>0</v>
      </c>
      <c r="G2329" s="22">
        <v>11460</v>
      </c>
      <c r="H2329" s="22">
        <v>4</v>
      </c>
      <c r="I2329" s="22"/>
      <c r="J2329" s="22">
        <v>767</v>
      </c>
      <c r="K2329" s="22">
        <v>101473</v>
      </c>
      <c r="L2329" s="23" t="s">
        <v>827</v>
      </c>
      <c r="M2329" s="23"/>
      <c r="N2329" s="23" t="s">
        <v>184</v>
      </c>
      <c r="O2329" s="23" t="s">
        <v>481</v>
      </c>
      <c r="P2329" s="22">
        <v>20</v>
      </c>
      <c r="Q2329" s="23" t="s">
        <v>186</v>
      </c>
      <c r="R2329" s="23"/>
      <c r="S2329" s="23"/>
      <c r="T2329" s="23"/>
      <c r="U2329" s="23"/>
      <c r="V2329" s="23" t="s">
        <v>187</v>
      </c>
      <c r="W2329" s="23" t="s">
        <v>188</v>
      </c>
      <c r="X2329" s="23" t="s">
        <v>189</v>
      </c>
      <c r="Y2329" s="22">
        <v>0</v>
      </c>
      <c r="Z2329" s="23" t="s">
        <v>190</v>
      </c>
      <c r="AA2329" s="23" t="s">
        <v>191</v>
      </c>
      <c r="AB2329" s="23" t="s">
        <v>190</v>
      </c>
      <c r="AC2329" s="23" t="s">
        <v>192</v>
      </c>
      <c r="AD2329" s="23" t="s">
        <v>281</v>
      </c>
      <c r="AE2329" s="23" t="s">
        <v>85</v>
      </c>
      <c r="AF2329" s="23" t="s">
        <v>190</v>
      </c>
      <c r="AG2329" s="23" t="s">
        <v>269</v>
      </c>
      <c r="AH2329" s="23" t="s">
        <v>700</v>
      </c>
      <c r="AI2329" s="23" t="s">
        <v>701</v>
      </c>
      <c r="AJ2329" s="23" t="b">
        <v>0</v>
      </c>
      <c r="AK2329" s="3">
        <v>63</v>
      </c>
      <c r="AL2329" s="3">
        <v>2968</v>
      </c>
      <c r="AM2329" s="3">
        <v>6733</v>
      </c>
      <c r="AN2329" s="24">
        <v>45536.777878587964</v>
      </c>
      <c r="AO2329" s="24">
        <v>45536.777878587964</v>
      </c>
      <c r="AP2329">
        <v>9</v>
      </c>
      <c r="AQ2329" t="s">
        <v>194</v>
      </c>
      <c r="AR2329">
        <v>244.77787858796364</v>
      </c>
      <c r="AS2329" t="s">
        <v>195</v>
      </c>
      <c r="AT2329" t="s">
        <v>230</v>
      </c>
      <c r="AU2329" t="s">
        <v>197</v>
      </c>
      <c r="AV2329" t="s">
        <v>197</v>
      </c>
      <c r="AW2329" t="s">
        <v>230</v>
      </c>
      <c r="AX2329" t="s">
        <v>197</v>
      </c>
      <c r="AY2329" t="s">
        <v>197</v>
      </c>
    </row>
    <row r="2330" spans="1:51" x14ac:dyDescent="0.45">
      <c r="A2330" s="22">
        <v>874738</v>
      </c>
      <c r="B2330" s="6">
        <v>45536</v>
      </c>
      <c r="C2330" s="22">
        <v>78000</v>
      </c>
      <c r="D2330" s="22">
        <v>106322</v>
      </c>
      <c r="E2330" s="22"/>
      <c r="F2330" s="22">
        <v>0</v>
      </c>
      <c r="G2330" s="22">
        <v>11475</v>
      </c>
      <c r="H2330" s="22">
        <v>5</v>
      </c>
      <c r="I2330" s="22"/>
      <c r="J2330" s="22">
        <v>767</v>
      </c>
      <c r="K2330" s="22">
        <v>101473</v>
      </c>
      <c r="L2330" s="23" t="s">
        <v>827</v>
      </c>
      <c r="M2330" s="23"/>
      <c r="N2330" s="23" t="s">
        <v>184</v>
      </c>
      <c r="O2330" s="23" t="s">
        <v>481</v>
      </c>
      <c r="P2330" s="22">
        <v>20</v>
      </c>
      <c r="Q2330" s="23" t="s">
        <v>186</v>
      </c>
      <c r="R2330" s="23"/>
      <c r="S2330" s="23"/>
      <c r="T2330" s="23"/>
      <c r="U2330" s="23"/>
      <c r="V2330" s="23" t="s">
        <v>187</v>
      </c>
      <c r="W2330" s="23" t="s">
        <v>188</v>
      </c>
      <c r="X2330" s="23" t="s">
        <v>189</v>
      </c>
      <c r="Y2330" s="22">
        <v>0</v>
      </c>
      <c r="Z2330" s="23" t="s">
        <v>190</v>
      </c>
      <c r="AA2330" s="23" t="s">
        <v>191</v>
      </c>
      <c r="AB2330" s="23" t="s">
        <v>190</v>
      </c>
      <c r="AC2330" s="23" t="s">
        <v>192</v>
      </c>
      <c r="AD2330" s="23" t="s">
        <v>281</v>
      </c>
      <c r="AE2330" s="23" t="s">
        <v>85</v>
      </c>
      <c r="AF2330" s="23" t="s">
        <v>190</v>
      </c>
      <c r="AG2330" s="23" t="s">
        <v>269</v>
      </c>
      <c r="AH2330" s="23" t="s">
        <v>700</v>
      </c>
      <c r="AI2330" s="23" t="s">
        <v>701</v>
      </c>
      <c r="AJ2330" s="23" t="b">
        <v>0</v>
      </c>
      <c r="AK2330" s="3">
        <v>109</v>
      </c>
      <c r="AL2330" s="3">
        <v>2968</v>
      </c>
      <c r="AM2330" s="3">
        <v>6737</v>
      </c>
      <c r="AN2330" s="24">
        <v>45536.784821875</v>
      </c>
      <c r="AO2330" s="24">
        <v>45536.784821875</v>
      </c>
      <c r="AP2330">
        <v>9</v>
      </c>
      <c r="AQ2330" t="s">
        <v>194</v>
      </c>
      <c r="AR2330">
        <v>244.78482187500049</v>
      </c>
      <c r="AS2330" t="s">
        <v>195</v>
      </c>
      <c r="AT2330" t="s">
        <v>230</v>
      </c>
      <c r="AU2330" t="s">
        <v>197</v>
      </c>
      <c r="AV2330" t="s">
        <v>197</v>
      </c>
      <c r="AW2330" t="s">
        <v>230</v>
      </c>
      <c r="AX2330" t="s">
        <v>197</v>
      </c>
      <c r="AY2330" t="s">
        <v>197</v>
      </c>
    </row>
    <row r="2331" spans="1:51" x14ac:dyDescent="0.45">
      <c r="A2331" s="22">
        <v>874519</v>
      </c>
      <c r="B2331" s="6">
        <v>45536</v>
      </c>
      <c r="C2331" s="22">
        <v>78000</v>
      </c>
      <c r="D2331" s="22">
        <v>114606</v>
      </c>
      <c r="E2331" s="22"/>
      <c r="F2331" s="22">
        <v>0</v>
      </c>
      <c r="G2331" s="22">
        <v>11462</v>
      </c>
      <c r="H2331" s="22">
        <v>5</v>
      </c>
      <c r="I2331" s="22"/>
      <c r="J2331" s="22">
        <v>767</v>
      </c>
      <c r="K2331" s="22">
        <v>101473</v>
      </c>
      <c r="L2331" s="23" t="s">
        <v>827</v>
      </c>
      <c r="M2331" s="23"/>
      <c r="N2331" s="23" t="s">
        <v>184</v>
      </c>
      <c r="O2331" s="23" t="s">
        <v>481</v>
      </c>
      <c r="P2331" s="22">
        <v>20</v>
      </c>
      <c r="Q2331" s="23" t="s">
        <v>186</v>
      </c>
      <c r="R2331" s="23"/>
      <c r="S2331" s="23"/>
      <c r="T2331" s="23"/>
      <c r="U2331" s="23"/>
      <c r="V2331" s="23" t="s">
        <v>187</v>
      </c>
      <c r="W2331" s="23" t="s">
        <v>188</v>
      </c>
      <c r="X2331" s="23" t="s">
        <v>189</v>
      </c>
      <c r="Y2331" s="22">
        <v>0</v>
      </c>
      <c r="Z2331" s="23" t="s">
        <v>190</v>
      </c>
      <c r="AA2331" s="23" t="s">
        <v>191</v>
      </c>
      <c r="AB2331" s="23" t="s">
        <v>190</v>
      </c>
      <c r="AC2331" s="23" t="s">
        <v>192</v>
      </c>
      <c r="AD2331" s="23" t="s">
        <v>281</v>
      </c>
      <c r="AE2331" s="23" t="s">
        <v>85</v>
      </c>
      <c r="AF2331" s="23" t="s">
        <v>190</v>
      </c>
      <c r="AG2331" s="23" t="s">
        <v>269</v>
      </c>
      <c r="AH2331" s="23" t="s">
        <v>700</v>
      </c>
      <c r="AI2331" s="23" t="s">
        <v>701</v>
      </c>
      <c r="AJ2331" s="23" t="b">
        <v>0</v>
      </c>
      <c r="AK2331" s="3">
        <v>111</v>
      </c>
      <c r="AL2331" s="3">
        <v>2968</v>
      </c>
      <c r="AM2331" s="3">
        <v>6562</v>
      </c>
      <c r="AN2331" s="24">
        <v>45536.722328124997</v>
      </c>
      <c r="AO2331" s="24">
        <v>45536.722328124997</v>
      </c>
      <c r="AP2331">
        <v>9</v>
      </c>
      <c r="AQ2331" t="s">
        <v>194</v>
      </c>
      <c r="AR2331">
        <v>244.72232812499715</v>
      </c>
      <c r="AS2331" t="s">
        <v>195</v>
      </c>
      <c r="AT2331" t="s">
        <v>229</v>
      </c>
      <c r="AU2331" t="s">
        <v>197</v>
      </c>
      <c r="AV2331" t="s">
        <v>197</v>
      </c>
      <c r="AW2331" t="s">
        <v>229</v>
      </c>
      <c r="AX2331" t="s">
        <v>197</v>
      </c>
      <c r="AY2331" t="s">
        <v>197</v>
      </c>
    </row>
    <row r="2332" spans="1:51" x14ac:dyDescent="0.45">
      <c r="A2332" s="22">
        <v>873734</v>
      </c>
      <c r="B2332" s="6">
        <v>45536</v>
      </c>
      <c r="C2332" s="22">
        <v>78000</v>
      </c>
      <c r="D2332" s="22">
        <v>99152</v>
      </c>
      <c r="E2332" s="22"/>
      <c r="F2332" s="22">
        <v>0</v>
      </c>
      <c r="G2332" s="22">
        <v>11478</v>
      </c>
      <c r="H2332" s="22">
        <v>4</v>
      </c>
      <c r="I2332" s="22"/>
      <c r="J2332" s="22">
        <v>767</v>
      </c>
      <c r="K2332" s="22">
        <v>101473</v>
      </c>
      <c r="L2332" s="23" t="s">
        <v>827</v>
      </c>
      <c r="M2332" s="23"/>
      <c r="N2332" s="23" t="s">
        <v>184</v>
      </c>
      <c r="O2332" s="23" t="s">
        <v>481</v>
      </c>
      <c r="P2332" s="22">
        <v>20</v>
      </c>
      <c r="Q2332" s="23" t="s">
        <v>186</v>
      </c>
      <c r="R2332" s="23"/>
      <c r="S2332" s="23"/>
      <c r="T2332" s="23"/>
      <c r="U2332" s="23"/>
      <c r="V2332" s="23" t="s">
        <v>187</v>
      </c>
      <c r="W2332" s="23" t="s">
        <v>188</v>
      </c>
      <c r="X2332" s="23" t="s">
        <v>189</v>
      </c>
      <c r="Y2332" s="22">
        <v>0</v>
      </c>
      <c r="Z2332" s="23" t="s">
        <v>190</v>
      </c>
      <c r="AA2332" s="23" t="s">
        <v>191</v>
      </c>
      <c r="AB2332" s="23" t="s">
        <v>190</v>
      </c>
      <c r="AC2332" s="23" t="s">
        <v>192</v>
      </c>
      <c r="AD2332" s="23" t="s">
        <v>281</v>
      </c>
      <c r="AE2332" s="23" t="s">
        <v>85</v>
      </c>
      <c r="AF2332" s="23" t="s">
        <v>190</v>
      </c>
      <c r="AG2332" s="23" t="s">
        <v>269</v>
      </c>
      <c r="AH2332" s="23" t="s">
        <v>700</v>
      </c>
      <c r="AI2332" s="23" t="s">
        <v>701</v>
      </c>
      <c r="AJ2332" s="23" t="b">
        <v>0</v>
      </c>
      <c r="AK2332" s="3">
        <v>112</v>
      </c>
      <c r="AL2332" s="3">
        <v>2968</v>
      </c>
      <c r="AM2332" s="3">
        <v>5874</v>
      </c>
      <c r="AN2332" s="24">
        <v>45536.638989776235</v>
      </c>
      <c r="AO2332" s="24">
        <v>45536.638989776235</v>
      </c>
      <c r="AP2332">
        <v>9</v>
      </c>
      <c r="AQ2332" t="s">
        <v>194</v>
      </c>
      <c r="AR2332">
        <v>244.63898977623467</v>
      </c>
      <c r="AS2332" t="s">
        <v>195</v>
      </c>
      <c r="AT2332" t="s">
        <v>228</v>
      </c>
      <c r="AU2332" t="s">
        <v>197</v>
      </c>
      <c r="AV2332" t="s">
        <v>197</v>
      </c>
      <c r="AW2332" t="s">
        <v>228</v>
      </c>
      <c r="AX2332" t="s">
        <v>197</v>
      </c>
      <c r="AY2332" t="s">
        <v>197</v>
      </c>
    </row>
    <row r="2333" spans="1:51" x14ac:dyDescent="0.45">
      <c r="A2333" s="22">
        <v>873696</v>
      </c>
      <c r="B2333" s="6">
        <v>45536</v>
      </c>
      <c r="C2333" s="22">
        <v>78000</v>
      </c>
      <c r="D2333" s="22">
        <v>100660</v>
      </c>
      <c r="E2333" s="22"/>
      <c r="F2333" s="22">
        <v>0</v>
      </c>
      <c r="G2333" s="22">
        <v>10929</v>
      </c>
      <c r="H2333" s="22">
        <v>5</v>
      </c>
      <c r="I2333" s="22"/>
      <c r="J2333" s="22">
        <v>733</v>
      </c>
      <c r="K2333" s="22">
        <v>101473</v>
      </c>
      <c r="L2333" s="23" t="s">
        <v>827</v>
      </c>
      <c r="M2333" s="23"/>
      <c r="N2333" s="23" t="s">
        <v>184</v>
      </c>
      <c r="O2333" s="23" t="s">
        <v>481</v>
      </c>
      <c r="P2333" s="22">
        <v>20</v>
      </c>
      <c r="Q2333" s="23" t="s">
        <v>186</v>
      </c>
      <c r="R2333" s="23"/>
      <c r="S2333" s="23"/>
      <c r="T2333" s="23"/>
      <c r="U2333" s="23"/>
      <c r="V2333" s="23" t="s">
        <v>187</v>
      </c>
      <c r="W2333" s="23" t="s">
        <v>188</v>
      </c>
      <c r="X2333" s="23" t="s">
        <v>189</v>
      </c>
      <c r="Y2333" s="22">
        <v>0</v>
      </c>
      <c r="Z2333" s="23" t="s">
        <v>190</v>
      </c>
      <c r="AA2333" s="23" t="s">
        <v>191</v>
      </c>
      <c r="AB2333" s="23" t="s">
        <v>190</v>
      </c>
      <c r="AC2333" s="23" t="s">
        <v>192</v>
      </c>
      <c r="AD2333" s="23" t="s">
        <v>281</v>
      </c>
      <c r="AE2333" s="23" t="s">
        <v>85</v>
      </c>
      <c r="AF2333" s="23" t="s">
        <v>190</v>
      </c>
      <c r="AG2333" s="23" t="s">
        <v>269</v>
      </c>
      <c r="AH2333" s="23" t="s">
        <v>700</v>
      </c>
      <c r="AI2333" s="23" t="s">
        <v>701</v>
      </c>
      <c r="AJ2333" s="23" t="b">
        <v>0</v>
      </c>
      <c r="AK2333" s="3">
        <v>98</v>
      </c>
      <c r="AL2333" s="3">
        <v>2968</v>
      </c>
      <c r="AM2333" s="3">
        <v>5836</v>
      </c>
      <c r="AN2333" s="24">
        <v>45536.625092283954</v>
      </c>
      <c r="AO2333" s="24">
        <v>45536.625092283954</v>
      </c>
      <c r="AP2333">
        <v>9</v>
      </c>
      <c r="AQ2333" t="s">
        <v>194</v>
      </c>
      <c r="AR2333">
        <v>244.62509228395356</v>
      </c>
      <c r="AS2333" t="s">
        <v>195</v>
      </c>
      <c r="AT2333" t="s">
        <v>228</v>
      </c>
      <c r="AU2333" t="s">
        <v>197</v>
      </c>
      <c r="AV2333" t="s">
        <v>220</v>
      </c>
      <c r="AW2333" t="s">
        <v>228</v>
      </c>
      <c r="AX2333" t="s">
        <v>197</v>
      </c>
      <c r="AY2333" t="s">
        <v>220</v>
      </c>
    </row>
    <row r="2334" spans="1:51" x14ac:dyDescent="0.45">
      <c r="A2334" s="22">
        <v>873455</v>
      </c>
      <c r="B2334" s="6">
        <v>45536</v>
      </c>
      <c r="C2334" s="22">
        <v>78000</v>
      </c>
      <c r="D2334" s="22">
        <v>103330</v>
      </c>
      <c r="E2334" s="22"/>
      <c r="F2334" s="22">
        <v>0</v>
      </c>
      <c r="G2334" s="22">
        <v>9771</v>
      </c>
      <c r="H2334" s="22">
        <v>10</v>
      </c>
      <c r="I2334" s="22"/>
      <c r="J2334" s="22">
        <v>663</v>
      </c>
      <c r="K2334" s="22">
        <v>101473</v>
      </c>
      <c r="L2334" s="23" t="s">
        <v>827</v>
      </c>
      <c r="M2334" s="23"/>
      <c r="N2334" s="23" t="s">
        <v>184</v>
      </c>
      <c r="O2334" s="23" t="s">
        <v>481</v>
      </c>
      <c r="P2334" s="22">
        <v>20</v>
      </c>
      <c r="Q2334" s="23" t="s">
        <v>186</v>
      </c>
      <c r="R2334" s="23"/>
      <c r="S2334" s="23"/>
      <c r="T2334" s="23"/>
      <c r="U2334" s="23"/>
      <c r="V2334" s="23" t="s">
        <v>187</v>
      </c>
      <c r="W2334" s="23" t="s">
        <v>188</v>
      </c>
      <c r="X2334" s="23" t="s">
        <v>189</v>
      </c>
      <c r="Y2334" s="22">
        <v>0</v>
      </c>
      <c r="Z2334" s="23" t="s">
        <v>190</v>
      </c>
      <c r="AA2334" s="23" t="s">
        <v>191</v>
      </c>
      <c r="AB2334" s="23" t="s">
        <v>190</v>
      </c>
      <c r="AC2334" s="23" t="s">
        <v>192</v>
      </c>
      <c r="AD2334" s="23" t="s">
        <v>281</v>
      </c>
      <c r="AE2334" s="23" t="s">
        <v>85</v>
      </c>
      <c r="AF2334" s="23" t="s">
        <v>190</v>
      </c>
      <c r="AG2334" s="23" t="s">
        <v>269</v>
      </c>
      <c r="AH2334" s="23" t="s">
        <v>700</v>
      </c>
      <c r="AI2334" s="23" t="s">
        <v>701</v>
      </c>
      <c r="AJ2334" s="23" t="b">
        <v>0</v>
      </c>
      <c r="AK2334" s="3">
        <v>63</v>
      </c>
      <c r="AL2334" s="3">
        <v>2968</v>
      </c>
      <c r="AM2334" s="3">
        <v>5665</v>
      </c>
      <c r="AN2334" s="24">
        <v>45536.514018865739</v>
      </c>
      <c r="AO2334" s="24">
        <v>45536.514018865739</v>
      </c>
      <c r="AP2334">
        <v>9</v>
      </c>
      <c r="AQ2334" t="s">
        <v>194</v>
      </c>
      <c r="AR2334">
        <v>244.51401886573876</v>
      </c>
      <c r="AS2334" t="s">
        <v>195</v>
      </c>
      <c r="AT2334" t="s">
        <v>207</v>
      </c>
      <c r="AU2334" t="s">
        <v>197</v>
      </c>
      <c r="AV2334" t="s">
        <v>208</v>
      </c>
      <c r="AW2334" t="s">
        <v>207</v>
      </c>
      <c r="AX2334" t="s">
        <v>197</v>
      </c>
      <c r="AY2334" t="s">
        <v>208</v>
      </c>
    </row>
    <row r="2335" spans="1:51" x14ac:dyDescent="0.45">
      <c r="A2335" s="22">
        <v>873551</v>
      </c>
      <c r="B2335" s="6">
        <v>45536</v>
      </c>
      <c r="C2335" s="22">
        <v>78000</v>
      </c>
      <c r="D2335" s="22">
        <v>116195</v>
      </c>
      <c r="E2335" s="22"/>
      <c r="F2335" s="22">
        <v>0</v>
      </c>
      <c r="G2335" s="22">
        <v>10501</v>
      </c>
      <c r="H2335" s="22">
        <v>9</v>
      </c>
      <c r="I2335" s="22"/>
      <c r="J2335" s="22">
        <v>706</v>
      </c>
      <c r="K2335" s="22">
        <v>101473</v>
      </c>
      <c r="L2335" s="23" t="s">
        <v>827</v>
      </c>
      <c r="M2335" s="23"/>
      <c r="N2335" s="23" t="s">
        <v>184</v>
      </c>
      <c r="O2335" s="23" t="s">
        <v>481</v>
      </c>
      <c r="P2335" s="22">
        <v>20</v>
      </c>
      <c r="Q2335" s="23" t="s">
        <v>186</v>
      </c>
      <c r="R2335" s="23"/>
      <c r="S2335" s="23"/>
      <c r="T2335" s="23"/>
      <c r="U2335" s="23"/>
      <c r="V2335" s="23" t="s">
        <v>187</v>
      </c>
      <c r="W2335" s="23" t="s">
        <v>188</v>
      </c>
      <c r="X2335" s="23" t="s">
        <v>189</v>
      </c>
      <c r="Y2335" s="22">
        <v>0</v>
      </c>
      <c r="Z2335" s="23" t="s">
        <v>190</v>
      </c>
      <c r="AA2335" s="23" t="s">
        <v>191</v>
      </c>
      <c r="AB2335" s="23" t="s">
        <v>190</v>
      </c>
      <c r="AC2335" s="23" t="s">
        <v>192</v>
      </c>
      <c r="AD2335" s="23" t="s">
        <v>281</v>
      </c>
      <c r="AE2335" s="23" t="s">
        <v>85</v>
      </c>
      <c r="AF2335" s="23" t="s">
        <v>190</v>
      </c>
      <c r="AG2335" s="23" t="s">
        <v>269</v>
      </c>
      <c r="AH2335" s="23" t="s">
        <v>700</v>
      </c>
      <c r="AI2335" s="23" t="s">
        <v>701</v>
      </c>
      <c r="AJ2335" s="23" t="b">
        <v>0</v>
      </c>
      <c r="AK2335" s="3">
        <v>119</v>
      </c>
      <c r="AL2335" s="3">
        <v>2968</v>
      </c>
      <c r="AM2335" s="3">
        <v>5740</v>
      </c>
      <c r="AN2335" s="24">
        <v>45536.583431442901</v>
      </c>
      <c r="AO2335" s="24">
        <v>45536.583431442901</v>
      </c>
      <c r="AP2335">
        <v>9</v>
      </c>
      <c r="AQ2335" t="s">
        <v>194</v>
      </c>
      <c r="AR2335">
        <v>244.5834314429012</v>
      </c>
      <c r="AS2335" t="s">
        <v>195</v>
      </c>
      <c r="AT2335" t="s">
        <v>227</v>
      </c>
      <c r="AU2335" t="s">
        <v>197</v>
      </c>
      <c r="AV2335" t="s">
        <v>220</v>
      </c>
      <c r="AW2335" t="s">
        <v>227</v>
      </c>
      <c r="AX2335" t="s">
        <v>197</v>
      </c>
      <c r="AY2335" t="s">
        <v>220</v>
      </c>
    </row>
    <row r="2336" spans="1:51" x14ac:dyDescent="0.45">
      <c r="A2336" s="22">
        <v>873547</v>
      </c>
      <c r="B2336" s="6">
        <v>45536</v>
      </c>
      <c r="C2336" s="22">
        <v>78000</v>
      </c>
      <c r="D2336" s="22">
        <v>110631</v>
      </c>
      <c r="E2336" s="22"/>
      <c r="F2336" s="22">
        <v>0</v>
      </c>
      <c r="G2336" s="22">
        <v>10480</v>
      </c>
      <c r="H2336" s="22">
        <v>4</v>
      </c>
      <c r="I2336" s="22"/>
      <c r="J2336" s="22">
        <v>706</v>
      </c>
      <c r="K2336" s="22">
        <v>101473</v>
      </c>
      <c r="L2336" s="23" t="s">
        <v>827</v>
      </c>
      <c r="M2336" s="23"/>
      <c r="N2336" s="23" t="s">
        <v>184</v>
      </c>
      <c r="O2336" s="23" t="s">
        <v>481</v>
      </c>
      <c r="P2336" s="22">
        <v>20</v>
      </c>
      <c r="Q2336" s="23" t="s">
        <v>186</v>
      </c>
      <c r="R2336" s="23"/>
      <c r="S2336" s="23"/>
      <c r="T2336" s="23"/>
      <c r="U2336" s="23"/>
      <c r="V2336" s="23" t="s">
        <v>187</v>
      </c>
      <c r="W2336" s="23" t="s">
        <v>188</v>
      </c>
      <c r="X2336" s="23" t="s">
        <v>189</v>
      </c>
      <c r="Y2336" s="22">
        <v>0</v>
      </c>
      <c r="Z2336" s="23" t="s">
        <v>190</v>
      </c>
      <c r="AA2336" s="23" t="s">
        <v>191</v>
      </c>
      <c r="AB2336" s="23" t="s">
        <v>190</v>
      </c>
      <c r="AC2336" s="23" t="s">
        <v>192</v>
      </c>
      <c r="AD2336" s="23" t="s">
        <v>281</v>
      </c>
      <c r="AE2336" s="23" t="s">
        <v>85</v>
      </c>
      <c r="AF2336" s="23" t="s">
        <v>190</v>
      </c>
      <c r="AG2336" s="23" t="s">
        <v>269</v>
      </c>
      <c r="AH2336" s="23" t="s">
        <v>700</v>
      </c>
      <c r="AI2336" s="23" t="s">
        <v>701</v>
      </c>
      <c r="AJ2336" s="23" t="b">
        <v>0</v>
      </c>
      <c r="AK2336" s="3">
        <v>117</v>
      </c>
      <c r="AL2336" s="3">
        <v>2968</v>
      </c>
      <c r="AM2336" s="3">
        <v>5735</v>
      </c>
      <c r="AN2336" s="24">
        <v>45536.576500694442</v>
      </c>
      <c r="AO2336" s="24">
        <v>45536.576500694442</v>
      </c>
      <c r="AP2336">
        <v>9</v>
      </c>
      <c r="AQ2336" t="s">
        <v>194</v>
      </c>
      <c r="AR2336">
        <v>244.57650069444207</v>
      </c>
      <c r="AS2336" t="s">
        <v>195</v>
      </c>
      <c r="AT2336" t="s">
        <v>218</v>
      </c>
      <c r="AU2336" t="s">
        <v>197</v>
      </c>
      <c r="AV2336" t="s">
        <v>223</v>
      </c>
      <c r="AW2336" t="s">
        <v>218</v>
      </c>
      <c r="AX2336" t="s">
        <v>197</v>
      </c>
      <c r="AY2336" t="s">
        <v>223</v>
      </c>
    </row>
    <row r="2337" spans="1:51" x14ac:dyDescent="0.45">
      <c r="A2337" s="22">
        <v>873526</v>
      </c>
      <c r="B2337" s="6">
        <v>45536</v>
      </c>
      <c r="C2337" s="22">
        <v>78000</v>
      </c>
      <c r="D2337" s="22">
        <v>102351</v>
      </c>
      <c r="E2337" s="22"/>
      <c r="F2337" s="22">
        <v>0</v>
      </c>
      <c r="G2337" s="22">
        <v>10481</v>
      </c>
      <c r="H2337" s="22">
        <v>5</v>
      </c>
      <c r="I2337" s="22"/>
      <c r="J2337" s="22">
        <v>706</v>
      </c>
      <c r="K2337" s="22">
        <v>101473</v>
      </c>
      <c r="L2337" s="23" t="s">
        <v>827</v>
      </c>
      <c r="M2337" s="23"/>
      <c r="N2337" s="23" t="s">
        <v>184</v>
      </c>
      <c r="O2337" s="23" t="s">
        <v>481</v>
      </c>
      <c r="P2337" s="22">
        <v>20</v>
      </c>
      <c r="Q2337" s="23" t="s">
        <v>186</v>
      </c>
      <c r="R2337" s="23"/>
      <c r="S2337" s="23"/>
      <c r="T2337" s="23"/>
      <c r="U2337" s="23"/>
      <c r="V2337" s="23" t="s">
        <v>187</v>
      </c>
      <c r="W2337" s="23" t="s">
        <v>188</v>
      </c>
      <c r="X2337" s="23" t="s">
        <v>189</v>
      </c>
      <c r="Y2337" s="22">
        <v>0</v>
      </c>
      <c r="Z2337" s="23" t="s">
        <v>190</v>
      </c>
      <c r="AA2337" s="23" t="s">
        <v>191</v>
      </c>
      <c r="AB2337" s="23" t="s">
        <v>190</v>
      </c>
      <c r="AC2337" s="23" t="s">
        <v>192</v>
      </c>
      <c r="AD2337" s="23" t="s">
        <v>281</v>
      </c>
      <c r="AE2337" s="23" t="s">
        <v>85</v>
      </c>
      <c r="AF2337" s="23" t="s">
        <v>190</v>
      </c>
      <c r="AG2337" s="23" t="s">
        <v>269</v>
      </c>
      <c r="AH2337" s="23" t="s">
        <v>700</v>
      </c>
      <c r="AI2337" s="23" t="s">
        <v>701</v>
      </c>
      <c r="AJ2337" s="23" t="b">
        <v>0</v>
      </c>
      <c r="AK2337" s="3">
        <v>62</v>
      </c>
      <c r="AL2337" s="3">
        <v>2968</v>
      </c>
      <c r="AM2337" s="3">
        <v>5719</v>
      </c>
      <c r="AN2337" s="24">
        <v>45536.562604822531</v>
      </c>
      <c r="AO2337" s="24">
        <v>45536.562604822531</v>
      </c>
      <c r="AP2337">
        <v>9</v>
      </c>
      <c r="AQ2337" t="s">
        <v>194</v>
      </c>
      <c r="AR2337">
        <v>244.56260482253128</v>
      </c>
      <c r="AS2337" t="s">
        <v>195</v>
      </c>
      <c r="AT2337" t="s">
        <v>218</v>
      </c>
      <c r="AU2337" t="s">
        <v>197</v>
      </c>
      <c r="AV2337" t="s">
        <v>197</v>
      </c>
      <c r="AW2337" t="s">
        <v>218</v>
      </c>
      <c r="AX2337" t="s">
        <v>197</v>
      </c>
      <c r="AY2337" t="s">
        <v>197</v>
      </c>
    </row>
    <row r="2338" spans="1:51" x14ac:dyDescent="0.45">
      <c r="A2338" s="22">
        <v>873074</v>
      </c>
      <c r="B2338" s="6">
        <v>45536</v>
      </c>
      <c r="C2338" s="22">
        <v>78000</v>
      </c>
      <c r="D2338" s="22">
        <v>97292</v>
      </c>
      <c r="E2338" s="22"/>
      <c r="F2338" s="22">
        <v>0</v>
      </c>
      <c r="G2338" s="22">
        <v>9769</v>
      </c>
      <c r="H2338" s="22">
        <v>4</v>
      </c>
      <c r="I2338" s="22"/>
      <c r="J2338" s="22">
        <v>663</v>
      </c>
      <c r="K2338" s="22">
        <v>101473</v>
      </c>
      <c r="L2338" s="23" t="s">
        <v>827</v>
      </c>
      <c r="M2338" s="23"/>
      <c r="N2338" s="23" t="s">
        <v>184</v>
      </c>
      <c r="O2338" s="23" t="s">
        <v>481</v>
      </c>
      <c r="P2338" s="22">
        <v>20</v>
      </c>
      <c r="Q2338" s="23" t="s">
        <v>186</v>
      </c>
      <c r="R2338" s="23"/>
      <c r="S2338" s="23"/>
      <c r="T2338" s="23"/>
      <c r="U2338" s="23"/>
      <c r="V2338" s="23" t="s">
        <v>187</v>
      </c>
      <c r="W2338" s="23" t="s">
        <v>188</v>
      </c>
      <c r="X2338" s="23" t="s">
        <v>189</v>
      </c>
      <c r="Y2338" s="22">
        <v>0</v>
      </c>
      <c r="Z2338" s="23" t="s">
        <v>190</v>
      </c>
      <c r="AA2338" s="23" t="s">
        <v>191</v>
      </c>
      <c r="AB2338" s="23" t="s">
        <v>190</v>
      </c>
      <c r="AC2338" s="23" t="s">
        <v>192</v>
      </c>
      <c r="AD2338" s="23" t="s">
        <v>281</v>
      </c>
      <c r="AE2338" s="23" t="s">
        <v>85</v>
      </c>
      <c r="AF2338" s="23" t="s">
        <v>190</v>
      </c>
      <c r="AG2338" s="23" t="s">
        <v>269</v>
      </c>
      <c r="AH2338" s="23" t="s">
        <v>700</v>
      </c>
      <c r="AI2338" s="23" t="s">
        <v>701</v>
      </c>
      <c r="AJ2338" s="23" t="b">
        <v>0</v>
      </c>
      <c r="AK2338" s="3">
        <v>114</v>
      </c>
      <c r="AL2338" s="3">
        <v>2968</v>
      </c>
      <c r="AM2338" s="3">
        <v>5421</v>
      </c>
      <c r="AN2338" s="24">
        <v>45536.409829591052</v>
      </c>
      <c r="AO2338" s="24">
        <v>45536.409829591052</v>
      </c>
      <c r="AP2338">
        <v>9</v>
      </c>
      <c r="AQ2338" t="s">
        <v>194</v>
      </c>
      <c r="AR2338">
        <v>244.40982959105168</v>
      </c>
      <c r="AS2338" t="s">
        <v>195</v>
      </c>
      <c r="AT2338" t="s">
        <v>238</v>
      </c>
      <c r="AU2338" t="s">
        <v>197</v>
      </c>
      <c r="AV2338" t="s">
        <v>197</v>
      </c>
      <c r="AW2338" t="s">
        <v>238</v>
      </c>
      <c r="AX2338" t="s">
        <v>197</v>
      </c>
      <c r="AY2338" t="s">
        <v>197</v>
      </c>
    </row>
    <row r="2339" spans="1:51" x14ac:dyDescent="0.45">
      <c r="A2339" s="22">
        <v>872159</v>
      </c>
      <c r="B2339" s="6">
        <v>45536</v>
      </c>
      <c r="C2339" s="22">
        <v>78000</v>
      </c>
      <c r="D2339" s="22">
        <v>89587</v>
      </c>
      <c r="E2339" s="22"/>
      <c r="F2339" s="22">
        <v>0</v>
      </c>
      <c r="G2339" s="22">
        <v>9138</v>
      </c>
      <c r="H2339" s="22">
        <v>5</v>
      </c>
      <c r="I2339" s="22"/>
      <c r="J2339" s="22">
        <v>623</v>
      </c>
      <c r="K2339" s="22">
        <v>101473</v>
      </c>
      <c r="L2339" s="23" t="s">
        <v>827</v>
      </c>
      <c r="M2339" s="23"/>
      <c r="N2339" s="23" t="s">
        <v>184</v>
      </c>
      <c r="O2339" s="23" t="s">
        <v>481</v>
      </c>
      <c r="P2339" s="22">
        <v>20</v>
      </c>
      <c r="Q2339" s="23" t="s">
        <v>186</v>
      </c>
      <c r="R2339" s="23"/>
      <c r="S2339" s="23"/>
      <c r="T2339" s="23"/>
      <c r="U2339" s="23"/>
      <c r="V2339" s="23" t="s">
        <v>187</v>
      </c>
      <c r="W2339" s="23" t="s">
        <v>188</v>
      </c>
      <c r="X2339" s="23" t="s">
        <v>189</v>
      </c>
      <c r="Y2339" s="22">
        <v>0</v>
      </c>
      <c r="Z2339" s="23" t="s">
        <v>190</v>
      </c>
      <c r="AA2339" s="23" t="s">
        <v>191</v>
      </c>
      <c r="AB2339" s="23" t="s">
        <v>190</v>
      </c>
      <c r="AC2339" s="23" t="s">
        <v>192</v>
      </c>
      <c r="AD2339" s="23" t="s">
        <v>281</v>
      </c>
      <c r="AE2339" s="23" t="s">
        <v>85</v>
      </c>
      <c r="AF2339" s="23" t="s">
        <v>190</v>
      </c>
      <c r="AG2339" s="23" t="s">
        <v>269</v>
      </c>
      <c r="AH2339" s="23" t="s">
        <v>700</v>
      </c>
      <c r="AI2339" s="23" t="s">
        <v>701</v>
      </c>
      <c r="AJ2339" s="23" t="b">
        <v>0</v>
      </c>
      <c r="AK2339" s="3">
        <v>119</v>
      </c>
      <c r="AL2339" s="3">
        <v>2968</v>
      </c>
      <c r="AM2339" s="3">
        <v>4658</v>
      </c>
      <c r="AN2339" s="24">
        <v>45536.243224382713</v>
      </c>
      <c r="AO2339" s="24">
        <v>45536.243224382713</v>
      </c>
      <c r="AP2339">
        <v>9</v>
      </c>
      <c r="AQ2339" t="s">
        <v>194</v>
      </c>
      <c r="AR2339">
        <v>244.24322438271338</v>
      </c>
      <c r="AS2339" t="s">
        <v>195</v>
      </c>
      <c r="AT2339" t="s">
        <v>296</v>
      </c>
      <c r="AU2339" t="s">
        <v>197</v>
      </c>
      <c r="AV2339" t="s">
        <v>228</v>
      </c>
      <c r="AW2339" t="s">
        <v>296</v>
      </c>
      <c r="AX2339" t="s">
        <v>197</v>
      </c>
      <c r="AY2339" t="s">
        <v>228</v>
      </c>
    </row>
    <row r="2340" spans="1:51" x14ac:dyDescent="0.45">
      <c r="A2340" s="22">
        <v>872487</v>
      </c>
      <c r="B2340" s="6">
        <v>45536</v>
      </c>
      <c r="C2340" s="22">
        <v>78000</v>
      </c>
      <c r="D2340" s="22">
        <v>88461</v>
      </c>
      <c r="E2340" s="22"/>
      <c r="F2340" s="22">
        <v>0</v>
      </c>
      <c r="G2340" s="22">
        <v>9185</v>
      </c>
      <c r="H2340" s="22">
        <v>8</v>
      </c>
      <c r="I2340" s="22"/>
      <c r="J2340" s="22">
        <v>624</v>
      </c>
      <c r="K2340" s="22">
        <v>101473</v>
      </c>
      <c r="L2340" s="23" t="s">
        <v>827</v>
      </c>
      <c r="M2340" s="23"/>
      <c r="N2340" s="23" t="s">
        <v>184</v>
      </c>
      <c r="O2340" s="23" t="s">
        <v>481</v>
      </c>
      <c r="P2340" s="22">
        <v>20</v>
      </c>
      <c r="Q2340" s="23" t="s">
        <v>186</v>
      </c>
      <c r="R2340" s="23"/>
      <c r="S2340" s="23"/>
      <c r="T2340" s="23"/>
      <c r="U2340" s="23"/>
      <c r="V2340" s="23" t="s">
        <v>187</v>
      </c>
      <c r="W2340" s="23" t="s">
        <v>188</v>
      </c>
      <c r="X2340" s="23" t="s">
        <v>189</v>
      </c>
      <c r="Y2340" s="22">
        <v>0</v>
      </c>
      <c r="Z2340" s="23" t="s">
        <v>190</v>
      </c>
      <c r="AA2340" s="23" t="s">
        <v>191</v>
      </c>
      <c r="AB2340" s="23" t="s">
        <v>190</v>
      </c>
      <c r="AC2340" s="23" t="s">
        <v>192</v>
      </c>
      <c r="AD2340" s="23" t="s">
        <v>281</v>
      </c>
      <c r="AE2340" s="23" t="s">
        <v>85</v>
      </c>
      <c r="AF2340" s="23" t="s">
        <v>190</v>
      </c>
      <c r="AG2340" s="23" t="s">
        <v>269</v>
      </c>
      <c r="AH2340" s="23" t="s">
        <v>700</v>
      </c>
      <c r="AI2340" s="23" t="s">
        <v>701</v>
      </c>
      <c r="AJ2340" s="23" t="b">
        <v>0</v>
      </c>
      <c r="AK2340" s="3">
        <v>116</v>
      </c>
      <c r="AL2340" s="3">
        <v>2968</v>
      </c>
      <c r="AM2340" s="3">
        <v>4876</v>
      </c>
      <c r="AN2340" s="24">
        <v>45536.30565968364</v>
      </c>
      <c r="AO2340" s="24">
        <v>45536.30565968364</v>
      </c>
      <c r="AP2340">
        <v>9</v>
      </c>
      <c r="AQ2340" t="s">
        <v>194</v>
      </c>
      <c r="AR2340">
        <v>244.30565968363953</v>
      </c>
      <c r="AS2340" t="s">
        <v>195</v>
      </c>
      <c r="AT2340" t="s">
        <v>408</v>
      </c>
      <c r="AU2340" t="s">
        <v>197</v>
      </c>
      <c r="AV2340" t="s">
        <v>197</v>
      </c>
      <c r="AW2340" t="s">
        <v>408</v>
      </c>
      <c r="AX2340" t="s">
        <v>197</v>
      </c>
      <c r="AY2340" t="s">
        <v>197</v>
      </c>
    </row>
    <row r="2341" spans="1:51" x14ac:dyDescent="0.45">
      <c r="A2341" s="22">
        <v>872546</v>
      </c>
      <c r="B2341" s="6">
        <v>45536</v>
      </c>
      <c r="C2341" s="22">
        <v>78000</v>
      </c>
      <c r="D2341" s="22">
        <v>96130</v>
      </c>
      <c r="E2341" s="22"/>
      <c r="F2341" s="22">
        <v>0</v>
      </c>
      <c r="G2341" s="22">
        <v>9764</v>
      </c>
      <c r="H2341" s="22">
        <v>6</v>
      </c>
      <c r="I2341" s="22"/>
      <c r="J2341" s="22">
        <v>663</v>
      </c>
      <c r="K2341" s="22">
        <v>101473</v>
      </c>
      <c r="L2341" s="23" t="s">
        <v>827</v>
      </c>
      <c r="M2341" s="23"/>
      <c r="N2341" s="23" t="s">
        <v>184</v>
      </c>
      <c r="O2341" s="23" t="s">
        <v>481</v>
      </c>
      <c r="P2341" s="22">
        <v>20</v>
      </c>
      <c r="Q2341" s="23" t="s">
        <v>186</v>
      </c>
      <c r="R2341" s="23"/>
      <c r="S2341" s="23"/>
      <c r="T2341" s="23"/>
      <c r="U2341" s="23"/>
      <c r="V2341" s="23" t="s">
        <v>187</v>
      </c>
      <c r="W2341" s="23" t="s">
        <v>188</v>
      </c>
      <c r="X2341" s="23" t="s">
        <v>189</v>
      </c>
      <c r="Y2341" s="22">
        <v>0</v>
      </c>
      <c r="Z2341" s="23" t="s">
        <v>190</v>
      </c>
      <c r="AA2341" s="23" t="s">
        <v>191</v>
      </c>
      <c r="AB2341" s="23" t="s">
        <v>190</v>
      </c>
      <c r="AC2341" s="23" t="s">
        <v>192</v>
      </c>
      <c r="AD2341" s="23" t="s">
        <v>281</v>
      </c>
      <c r="AE2341" s="23" t="s">
        <v>85</v>
      </c>
      <c r="AF2341" s="23" t="s">
        <v>190</v>
      </c>
      <c r="AG2341" s="23" t="s">
        <v>269</v>
      </c>
      <c r="AH2341" s="23" t="s">
        <v>700</v>
      </c>
      <c r="AI2341" s="23" t="s">
        <v>701</v>
      </c>
      <c r="AJ2341" s="23" t="b">
        <v>0</v>
      </c>
      <c r="AK2341" s="3">
        <v>109</v>
      </c>
      <c r="AL2341" s="3">
        <v>2968</v>
      </c>
      <c r="AM2341" s="3">
        <v>4932</v>
      </c>
      <c r="AN2341" s="24">
        <v>45536.319548804015</v>
      </c>
      <c r="AO2341" s="24">
        <v>45536.319548804015</v>
      </c>
      <c r="AP2341">
        <v>9</v>
      </c>
      <c r="AQ2341" t="s">
        <v>194</v>
      </c>
      <c r="AR2341">
        <v>244.31954880401463</v>
      </c>
      <c r="AS2341" t="s">
        <v>195</v>
      </c>
      <c r="AT2341" t="s">
        <v>408</v>
      </c>
      <c r="AU2341" t="s">
        <v>197</v>
      </c>
      <c r="AV2341" t="s">
        <v>197</v>
      </c>
      <c r="AW2341" t="s">
        <v>408</v>
      </c>
      <c r="AX2341" t="s">
        <v>197</v>
      </c>
      <c r="AY2341" t="s">
        <v>197</v>
      </c>
    </row>
    <row r="2342" spans="1:51" x14ac:dyDescent="0.45">
      <c r="A2342" s="22">
        <v>872691</v>
      </c>
      <c r="B2342" s="6">
        <v>45536</v>
      </c>
      <c r="C2342" s="22">
        <v>78000</v>
      </c>
      <c r="D2342" s="22">
        <v>101523</v>
      </c>
      <c r="E2342" s="22"/>
      <c r="F2342" s="22">
        <v>0</v>
      </c>
      <c r="G2342" s="22">
        <v>9768</v>
      </c>
      <c r="H2342" s="22">
        <v>4</v>
      </c>
      <c r="I2342" s="22"/>
      <c r="J2342" s="22">
        <v>663</v>
      </c>
      <c r="K2342" s="22">
        <v>101473</v>
      </c>
      <c r="L2342" s="23" t="s">
        <v>827</v>
      </c>
      <c r="M2342" s="23"/>
      <c r="N2342" s="23" t="s">
        <v>184</v>
      </c>
      <c r="O2342" s="23" t="s">
        <v>481</v>
      </c>
      <c r="P2342" s="22">
        <v>20</v>
      </c>
      <c r="Q2342" s="23" t="s">
        <v>186</v>
      </c>
      <c r="R2342" s="23"/>
      <c r="S2342" s="23"/>
      <c r="T2342" s="23"/>
      <c r="U2342" s="23"/>
      <c r="V2342" s="23" t="s">
        <v>187</v>
      </c>
      <c r="W2342" s="23" t="s">
        <v>188</v>
      </c>
      <c r="X2342" s="23" t="s">
        <v>189</v>
      </c>
      <c r="Y2342" s="22">
        <v>0</v>
      </c>
      <c r="Z2342" s="23" t="s">
        <v>190</v>
      </c>
      <c r="AA2342" s="23" t="s">
        <v>191</v>
      </c>
      <c r="AB2342" s="23" t="s">
        <v>190</v>
      </c>
      <c r="AC2342" s="23" t="s">
        <v>192</v>
      </c>
      <c r="AD2342" s="23" t="s">
        <v>281</v>
      </c>
      <c r="AE2342" s="23" t="s">
        <v>85</v>
      </c>
      <c r="AF2342" s="23" t="s">
        <v>190</v>
      </c>
      <c r="AG2342" s="23" t="s">
        <v>269</v>
      </c>
      <c r="AH2342" s="23" t="s">
        <v>700</v>
      </c>
      <c r="AI2342" s="23" t="s">
        <v>701</v>
      </c>
      <c r="AJ2342" s="23" t="b">
        <v>0</v>
      </c>
      <c r="AK2342" s="3">
        <v>111</v>
      </c>
      <c r="AL2342" s="3">
        <v>2968</v>
      </c>
      <c r="AM2342" s="3">
        <v>5063</v>
      </c>
      <c r="AN2342" s="24">
        <v>45536.354268827163</v>
      </c>
      <c r="AO2342" s="24">
        <v>45536.354268827163</v>
      </c>
      <c r="AP2342">
        <v>9</v>
      </c>
      <c r="AQ2342" t="s">
        <v>194</v>
      </c>
      <c r="AR2342">
        <v>244.35426882716274</v>
      </c>
      <c r="AS2342" t="s">
        <v>195</v>
      </c>
      <c r="AT2342" t="s">
        <v>308</v>
      </c>
      <c r="AU2342" t="s">
        <v>197</v>
      </c>
      <c r="AV2342" t="s">
        <v>197</v>
      </c>
      <c r="AW2342" t="s">
        <v>308</v>
      </c>
      <c r="AX2342" t="s">
        <v>197</v>
      </c>
      <c r="AY2342" t="s">
        <v>197</v>
      </c>
    </row>
    <row r="2343" spans="1:51" x14ac:dyDescent="0.45">
      <c r="A2343" s="22">
        <v>872708</v>
      </c>
      <c r="B2343" s="6">
        <v>45536</v>
      </c>
      <c r="C2343" s="22">
        <v>78000</v>
      </c>
      <c r="D2343" s="22">
        <v>95162</v>
      </c>
      <c r="E2343" s="22"/>
      <c r="F2343" s="22">
        <v>0</v>
      </c>
      <c r="G2343" s="22">
        <v>9781</v>
      </c>
      <c r="H2343" s="22">
        <v>4</v>
      </c>
      <c r="I2343" s="22"/>
      <c r="J2343" s="22">
        <v>663</v>
      </c>
      <c r="K2343" s="22">
        <v>101473</v>
      </c>
      <c r="L2343" s="23" t="s">
        <v>827</v>
      </c>
      <c r="M2343" s="23"/>
      <c r="N2343" s="23" t="s">
        <v>184</v>
      </c>
      <c r="O2343" s="23" t="s">
        <v>481</v>
      </c>
      <c r="P2343" s="22">
        <v>20</v>
      </c>
      <c r="Q2343" s="23" t="s">
        <v>186</v>
      </c>
      <c r="R2343" s="23"/>
      <c r="S2343" s="23"/>
      <c r="T2343" s="23"/>
      <c r="U2343" s="23"/>
      <c r="V2343" s="23" t="s">
        <v>187</v>
      </c>
      <c r="W2343" s="23" t="s">
        <v>188</v>
      </c>
      <c r="X2343" s="23" t="s">
        <v>189</v>
      </c>
      <c r="Y2343" s="22">
        <v>0</v>
      </c>
      <c r="Z2343" s="23" t="s">
        <v>190</v>
      </c>
      <c r="AA2343" s="23" t="s">
        <v>191</v>
      </c>
      <c r="AB2343" s="23" t="s">
        <v>190</v>
      </c>
      <c r="AC2343" s="23" t="s">
        <v>192</v>
      </c>
      <c r="AD2343" s="23" t="s">
        <v>281</v>
      </c>
      <c r="AE2343" s="23" t="s">
        <v>85</v>
      </c>
      <c r="AF2343" s="23" t="s">
        <v>190</v>
      </c>
      <c r="AG2343" s="23" t="s">
        <v>269</v>
      </c>
      <c r="AH2343" s="23" t="s">
        <v>700</v>
      </c>
      <c r="AI2343" s="23" t="s">
        <v>701</v>
      </c>
      <c r="AJ2343" s="23" t="b">
        <v>0</v>
      </c>
      <c r="AK2343" s="3">
        <v>65</v>
      </c>
      <c r="AL2343" s="3">
        <v>2968</v>
      </c>
      <c r="AM2343" s="3">
        <v>5079</v>
      </c>
      <c r="AN2343" s="24">
        <v>45536.368167515429</v>
      </c>
      <c r="AO2343" s="24">
        <v>45536.368167515429</v>
      </c>
      <c r="AP2343">
        <v>9</v>
      </c>
      <c r="AQ2343" t="s">
        <v>194</v>
      </c>
      <c r="AR2343">
        <v>244.36816751542938</v>
      </c>
      <c r="AS2343" t="s">
        <v>195</v>
      </c>
      <c r="AT2343" t="s">
        <v>308</v>
      </c>
      <c r="AU2343" t="s">
        <v>197</v>
      </c>
      <c r="AV2343" t="s">
        <v>223</v>
      </c>
      <c r="AW2343" t="s">
        <v>308</v>
      </c>
      <c r="AX2343" t="s">
        <v>197</v>
      </c>
      <c r="AY2343" t="s">
        <v>223</v>
      </c>
    </row>
    <row r="2344" spans="1:51" x14ac:dyDescent="0.45">
      <c r="A2344" s="22">
        <v>872726</v>
      </c>
      <c r="B2344" s="6">
        <v>45536</v>
      </c>
      <c r="C2344" s="22">
        <v>78000</v>
      </c>
      <c r="D2344" s="22">
        <v>150214</v>
      </c>
      <c r="E2344" s="22"/>
      <c r="F2344" s="22">
        <v>0</v>
      </c>
      <c r="G2344" s="22">
        <v>9765</v>
      </c>
      <c r="H2344" s="22">
        <v>5</v>
      </c>
      <c r="I2344" s="22"/>
      <c r="J2344" s="22">
        <v>663</v>
      </c>
      <c r="K2344" s="22">
        <v>101473</v>
      </c>
      <c r="L2344" s="23" t="s">
        <v>827</v>
      </c>
      <c r="M2344" s="23"/>
      <c r="N2344" s="23" t="s">
        <v>184</v>
      </c>
      <c r="O2344" s="23" t="s">
        <v>481</v>
      </c>
      <c r="P2344" s="22">
        <v>20</v>
      </c>
      <c r="Q2344" s="23" t="s">
        <v>186</v>
      </c>
      <c r="R2344" s="23"/>
      <c r="S2344" s="23"/>
      <c r="T2344" s="23"/>
      <c r="U2344" s="23"/>
      <c r="V2344" s="23" t="s">
        <v>187</v>
      </c>
      <c r="W2344" s="23" t="s">
        <v>188</v>
      </c>
      <c r="X2344" s="23" t="s">
        <v>189</v>
      </c>
      <c r="Y2344" s="22">
        <v>0</v>
      </c>
      <c r="Z2344" s="23" t="s">
        <v>190</v>
      </c>
      <c r="AA2344" s="23" t="s">
        <v>191</v>
      </c>
      <c r="AB2344" s="23" t="s">
        <v>190</v>
      </c>
      <c r="AC2344" s="23" t="s">
        <v>192</v>
      </c>
      <c r="AD2344" s="23" t="s">
        <v>281</v>
      </c>
      <c r="AE2344" s="23" t="s">
        <v>85</v>
      </c>
      <c r="AF2344" s="23" t="s">
        <v>190</v>
      </c>
      <c r="AG2344" s="23" t="s">
        <v>269</v>
      </c>
      <c r="AH2344" s="23" t="s">
        <v>700</v>
      </c>
      <c r="AI2344" s="23" t="s">
        <v>701</v>
      </c>
      <c r="AJ2344" s="23" t="b">
        <v>0</v>
      </c>
      <c r="AK2344" s="3">
        <v>113</v>
      </c>
      <c r="AL2344" s="3">
        <v>2968</v>
      </c>
      <c r="AM2344" s="3">
        <v>5094</v>
      </c>
      <c r="AN2344" s="24">
        <v>45536.375095524694</v>
      </c>
      <c r="AO2344" s="24">
        <v>45536.375095524694</v>
      </c>
      <c r="AP2344">
        <v>9</v>
      </c>
      <c r="AQ2344" t="s">
        <v>194</v>
      </c>
      <c r="AR2344">
        <v>244.37509552469419</v>
      </c>
      <c r="AS2344" t="s">
        <v>195</v>
      </c>
      <c r="AT2344" t="s">
        <v>238</v>
      </c>
      <c r="AU2344" t="s">
        <v>197</v>
      </c>
      <c r="AV2344" t="s">
        <v>220</v>
      </c>
      <c r="AW2344" t="s">
        <v>238</v>
      </c>
      <c r="AX2344" t="s">
        <v>197</v>
      </c>
      <c r="AY2344" t="s">
        <v>220</v>
      </c>
    </row>
    <row r="2345" spans="1:51" x14ac:dyDescent="0.45">
      <c r="A2345" s="22">
        <v>872632</v>
      </c>
      <c r="B2345" s="6">
        <v>45536</v>
      </c>
      <c r="C2345" s="22">
        <v>78000</v>
      </c>
      <c r="D2345" s="22">
        <v>114820</v>
      </c>
      <c r="E2345" s="22"/>
      <c r="F2345" s="22">
        <v>0</v>
      </c>
      <c r="G2345" s="22">
        <v>9766</v>
      </c>
      <c r="H2345" s="22">
        <v>6</v>
      </c>
      <c r="I2345" s="22"/>
      <c r="J2345" s="22">
        <v>663</v>
      </c>
      <c r="K2345" s="22">
        <v>101473</v>
      </c>
      <c r="L2345" s="23" t="s">
        <v>827</v>
      </c>
      <c r="M2345" s="23"/>
      <c r="N2345" s="23" t="s">
        <v>184</v>
      </c>
      <c r="O2345" s="23" t="s">
        <v>481</v>
      </c>
      <c r="P2345" s="22">
        <v>20</v>
      </c>
      <c r="Q2345" s="23" t="s">
        <v>186</v>
      </c>
      <c r="R2345" s="23"/>
      <c r="S2345" s="23"/>
      <c r="T2345" s="23"/>
      <c r="U2345" s="23"/>
      <c r="V2345" s="23" t="s">
        <v>187</v>
      </c>
      <c r="W2345" s="23" t="s">
        <v>188</v>
      </c>
      <c r="X2345" s="23" t="s">
        <v>189</v>
      </c>
      <c r="Y2345" s="22">
        <v>0</v>
      </c>
      <c r="Z2345" s="23" t="s">
        <v>190</v>
      </c>
      <c r="AA2345" s="23" t="s">
        <v>191</v>
      </c>
      <c r="AB2345" s="23" t="s">
        <v>190</v>
      </c>
      <c r="AC2345" s="23" t="s">
        <v>192</v>
      </c>
      <c r="AD2345" s="23" t="s">
        <v>281</v>
      </c>
      <c r="AE2345" s="23" t="s">
        <v>85</v>
      </c>
      <c r="AF2345" s="23" t="s">
        <v>190</v>
      </c>
      <c r="AG2345" s="23" t="s">
        <v>269</v>
      </c>
      <c r="AH2345" s="23" t="s">
        <v>700</v>
      </c>
      <c r="AI2345" s="23" t="s">
        <v>701</v>
      </c>
      <c r="AJ2345" s="23" t="b">
        <v>0</v>
      </c>
      <c r="AK2345" s="3">
        <v>112</v>
      </c>
      <c r="AL2345" s="3">
        <v>2968</v>
      </c>
      <c r="AM2345" s="3">
        <v>5018</v>
      </c>
      <c r="AN2345" s="24">
        <v>45536.33343584105</v>
      </c>
      <c r="AO2345" s="24">
        <v>45536.33343584105</v>
      </c>
      <c r="AP2345">
        <v>9</v>
      </c>
      <c r="AQ2345" t="s">
        <v>194</v>
      </c>
      <c r="AR2345">
        <v>244.33343584105023</v>
      </c>
      <c r="AS2345" t="s">
        <v>195</v>
      </c>
      <c r="AT2345" t="s">
        <v>308</v>
      </c>
      <c r="AU2345" t="s">
        <v>197</v>
      </c>
      <c r="AV2345" t="s">
        <v>197</v>
      </c>
      <c r="AW2345" t="s">
        <v>308</v>
      </c>
      <c r="AX2345" t="s">
        <v>197</v>
      </c>
      <c r="AY2345" t="s">
        <v>197</v>
      </c>
    </row>
    <row r="2346" spans="1:51" x14ac:dyDescent="0.45">
      <c r="A2346" s="22">
        <v>871458</v>
      </c>
      <c r="B2346" s="6">
        <v>45536</v>
      </c>
      <c r="C2346" s="22">
        <v>78000</v>
      </c>
      <c r="D2346" s="22">
        <v>90398</v>
      </c>
      <c r="E2346" s="22"/>
      <c r="F2346" s="22">
        <v>0</v>
      </c>
      <c r="G2346" s="22">
        <v>9123</v>
      </c>
      <c r="H2346" s="22">
        <v>4</v>
      </c>
      <c r="I2346" s="22"/>
      <c r="J2346" s="22">
        <v>623</v>
      </c>
      <c r="K2346" s="22">
        <v>101473</v>
      </c>
      <c r="L2346" s="23" t="s">
        <v>827</v>
      </c>
      <c r="M2346" s="23"/>
      <c r="N2346" s="23" t="s">
        <v>184</v>
      </c>
      <c r="O2346" s="23" t="s">
        <v>481</v>
      </c>
      <c r="P2346" s="22">
        <v>20</v>
      </c>
      <c r="Q2346" s="23" t="s">
        <v>186</v>
      </c>
      <c r="R2346" s="23"/>
      <c r="S2346" s="23"/>
      <c r="T2346" s="23"/>
      <c r="U2346" s="23"/>
      <c r="V2346" s="23" t="s">
        <v>187</v>
      </c>
      <c r="W2346" s="23" t="s">
        <v>188</v>
      </c>
      <c r="X2346" s="23" t="s">
        <v>189</v>
      </c>
      <c r="Y2346" s="22">
        <v>0</v>
      </c>
      <c r="Z2346" s="23" t="s">
        <v>190</v>
      </c>
      <c r="AA2346" s="23" t="s">
        <v>191</v>
      </c>
      <c r="AB2346" s="23" t="s">
        <v>190</v>
      </c>
      <c r="AC2346" s="23" t="s">
        <v>192</v>
      </c>
      <c r="AD2346" s="23" t="s">
        <v>281</v>
      </c>
      <c r="AE2346" s="23" t="s">
        <v>85</v>
      </c>
      <c r="AF2346" s="23" t="s">
        <v>190</v>
      </c>
      <c r="AG2346" s="23" t="s">
        <v>269</v>
      </c>
      <c r="AH2346" s="23" t="s">
        <v>700</v>
      </c>
      <c r="AI2346" s="23" t="s">
        <v>701</v>
      </c>
      <c r="AJ2346" s="23" t="b">
        <v>0</v>
      </c>
      <c r="AK2346" s="3">
        <v>109</v>
      </c>
      <c r="AL2346" s="3">
        <v>2968</v>
      </c>
      <c r="AM2346" s="3">
        <v>4126</v>
      </c>
      <c r="AN2346" s="24">
        <v>45536.069541280864</v>
      </c>
      <c r="AO2346" s="24">
        <v>45536.069541280864</v>
      </c>
      <c r="AP2346">
        <v>9</v>
      </c>
      <c r="AQ2346" t="s">
        <v>194</v>
      </c>
      <c r="AR2346">
        <v>244.06954128086363</v>
      </c>
      <c r="AS2346" t="s">
        <v>195</v>
      </c>
      <c r="AT2346" t="s">
        <v>256</v>
      </c>
      <c r="AU2346" t="s">
        <v>197</v>
      </c>
      <c r="AV2346" t="s">
        <v>220</v>
      </c>
      <c r="AW2346" t="s">
        <v>256</v>
      </c>
      <c r="AX2346" t="s">
        <v>197</v>
      </c>
      <c r="AY2346" t="s">
        <v>220</v>
      </c>
    </row>
    <row r="2347" spans="1:51" x14ac:dyDescent="0.45">
      <c r="A2347" s="22">
        <v>871379</v>
      </c>
      <c r="B2347" s="6">
        <v>45536</v>
      </c>
      <c r="C2347" s="22">
        <v>78000</v>
      </c>
      <c r="D2347" s="22">
        <v>105362</v>
      </c>
      <c r="E2347" s="22"/>
      <c r="F2347" s="22">
        <v>0</v>
      </c>
      <c r="G2347" s="22">
        <v>9142</v>
      </c>
      <c r="H2347" s="22">
        <v>6</v>
      </c>
      <c r="I2347" s="22"/>
      <c r="J2347" s="22">
        <v>623</v>
      </c>
      <c r="K2347" s="22">
        <v>101473</v>
      </c>
      <c r="L2347" s="23" t="s">
        <v>827</v>
      </c>
      <c r="M2347" s="23"/>
      <c r="N2347" s="23" t="s">
        <v>184</v>
      </c>
      <c r="O2347" s="23" t="s">
        <v>481</v>
      </c>
      <c r="P2347" s="22">
        <v>20</v>
      </c>
      <c r="Q2347" s="23" t="s">
        <v>186</v>
      </c>
      <c r="R2347" s="23"/>
      <c r="S2347" s="23"/>
      <c r="T2347" s="23"/>
      <c r="U2347" s="23"/>
      <c r="V2347" s="23" t="s">
        <v>187</v>
      </c>
      <c r="W2347" s="23" t="s">
        <v>188</v>
      </c>
      <c r="X2347" s="23" t="s">
        <v>189</v>
      </c>
      <c r="Y2347" s="22">
        <v>0</v>
      </c>
      <c r="Z2347" s="23" t="s">
        <v>190</v>
      </c>
      <c r="AA2347" s="23" t="s">
        <v>191</v>
      </c>
      <c r="AB2347" s="23" t="s">
        <v>190</v>
      </c>
      <c r="AC2347" s="23" t="s">
        <v>192</v>
      </c>
      <c r="AD2347" s="23" t="s">
        <v>281</v>
      </c>
      <c r="AE2347" s="23" t="s">
        <v>85</v>
      </c>
      <c r="AF2347" s="23" t="s">
        <v>190</v>
      </c>
      <c r="AG2347" s="23" t="s">
        <v>269</v>
      </c>
      <c r="AH2347" s="23" t="s">
        <v>700</v>
      </c>
      <c r="AI2347" s="23" t="s">
        <v>701</v>
      </c>
      <c r="AJ2347" s="23" t="b">
        <v>0</v>
      </c>
      <c r="AK2347" s="3">
        <v>121</v>
      </c>
      <c r="AL2347" s="3">
        <v>2968</v>
      </c>
      <c r="AM2347" s="3">
        <v>4051</v>
      </c>
      <c r="AN2347" s="24">
        <v>45536.014002469135</v>
      </c>
      <c r="AO2347" s="24">
        <v>45536.014002469135</v>
      </c>
      <c r="AP2347">
        <v>9</v>
      </c>
      <c r="AQ2347" t="s">
        <v>194</v>
      </c>
      <c r="AR2347">
        <v>244.01400246913545</v>
      </c>
      <c r="AS2347" t="s">
        <v>195</v>
      </c>
      <c r="AT2347" t="s">
        <v>196</v>
      </c>
      <c r="AU2347" t="s">
        <v>197</v>
      </c>
      <c r="AV2347" t="s">
        <v>223</v>
      </c>
      <c r="AW2347" t="s">
        <v>196</v>
      </c>
      <c r="AX2347" t="s">
        <v>197</v>
      </c>
      <c r="AY2347" t="s">
        <v>223</v>
      </c>
    </row>
    <row r="2348" spans="1:51" x14ac:dyDescent="0.45">
      <c r="A2348" s="22">
        <v>871906</v>
      </c>
      <c r="B2348" s="6">
        <v>45536</v>
      </c>
      <c r="C2348" s="22">
        <v>78000</v>
      </c>
      <c r="D2348" s="22">
        <v>99148</v>
      </c>
      <c r="E2348" s="22"/>
      <c r="F2348" s="22">
        <v>0</v>
      </c>
      <c r="G2348" s="22">
        <v>9158</v>
      </c>
      <c r="H2348" s="22">
        <v>4</v>
      </c>
      <c r="I2348" s="22"/>
      <c r="J2348" s="22">
        <v>623</v>
      </c>
      <c r="K2348" s="22">
        <v>101473</v>
      </c>
      <c r="L2348" s="23" t="s">
        <v>827</v>
      </c>
      <c r="M2348" s="23"/>
      <c r="N2348" s="23" t="s">
        <v>184</v>
      </c>
      <c r="O2348" s="23" t="s">
        <v>481</v>
      </c>
      <c r="P2348" s="22">
        <v>20</v>
      </c>
      <c r="Q2348" s="23" t="s">
        <v>186</v>
      </c>
      <c r="R2348" s="23"/>
      <c r="S2348" s="23"/>
      <c r="T2348" s="23"/>
      <c r="U2348" s="23"/>
      <c r="V2348" s="23" t="s">
        <v>187</v>
      </c>
      <c r="W2348" s="23" t="s">
        <v>188</v>
      </c>
      <c r="X2348" s="23" t="s">
        <v>189</v>
      </c>
      <c r="Y2348" s="22">
        <v>0</v>
      </c>
      <c r="Z2348" s="23" t="s">
        <v>190</v>
      </c>
      <c r="AA2348" s="23" t="s">
        <v>191</v>
      </c>
      <c r="AB2348" s="23" t="s">
        <v>190</v>
      </c>
      <c r="AC2348" s="23" t="s">
        <v>192</v>
      </c>
      <c r="AD2348" s="23" t="s">
        <v>281</v>
      </c>
      <c r="AE2348" s="23" t="s">
        <v>85</v>
      </c>
      <c r="AF2348" s="23" t="s">
        <v>190</v>
      </c>
      <c r="AG2348" s="23" t="s">
        <v>269</v>
      </c>
      <c r="AH2348" s="23" t="s">
        <v>700</v>
      </c>
      <c r="AI2348" s="23" t="s">
        <v>701</v>
      </c>
      <c r="AJ2348" s="23" t="b">
        <v>0</v>
      </c>
      <c r="AK2348" s="3">
        <v>63</v>
      </c>
      <c r="AL2348" s="3">
        <v>2968</v>
      </c>
      <c r="AM2348" s="3">
        <v>4480</v>
      </c>
      <c r="AN2348" s="24">
        <v>45536.15982770062</v>
      </c>
      <c r="AO2348" s="24">
        <v>45536.15982770062</v>
      </c>
      <c r="AP2348">
        <v>9</v>
      </c>
      <c r="AQ2348" t="s">
        <v>194</v>
      </c>
      <c r="AR2348">
        <v>244.15982770061964</v>
      </c>
      <c r="AS2348" t="s">
        <v>195</v>
      </c>
      <c r="AT2348" t="s">
        <v>251</v>
      </c>
      <c r="AU2348" t="s">
        <v>197</v>
      </c>
      <c r="AV2348" t="s">
        <v>197</v>
      </c>
      <c r="AW2348" t="s">
        <v>251</v>
      </c>
      <c r="AX2348" t="s">
        <v>197</v>
      </c>
      <c r="AY2348" t="s">
        <v>197</v>
      </c>
    </row>
    <row r="2349" spans="1:51" x14ac:dyDescent="0.45">
      <c r="A2349" s="22">
        <v>871916</v>
      </c>
      <c r="B2349" s="6">
        <v>45536</v>
      </c>
      <c r="C2349" s="22">
        <v>78000</v>
      </c>
      <c r="D2349" s="22">
        <v>108079</v>
      </c>
      <c r="E2349" s="22"/>
      <c r="F2349" s="22">
        <v>0</v>
      </c>
      <c r="G2349" s="22">
        <v>9158</v>
      </c>
      <c r="H2349" s="22">
        <v>8</v>
      </c>
      <c r="I2349" s="22"/>
      <c r="J2349" s="22">
        <v>623</v>
      </c>
      <c r="K2349" s="22">
        <v>101473</v>
      </c>
      <c r="L2349" s="23" t="s">
        <v>827</v>
      </c>
      <c r="M2349" s="23"/>
      <c r="N2349" s="23" t="s">
        <v>184</v>
      </c>
      <c r="O2349" s="23" t="s">
        <v>481</v>
      </c>
      <c r="P2349" s="22">
        <v>20</v>
      </c>
      <c r="Q2349" s="23" t="s">
        <v>186</v>
      </c>
      <c r="R2349" s="23"/>
      <c r="S2349" s="23"/>
      <c r="T2349" s="23"/>
      <c r="U2349" s="23"/>
      <c r="V2349" s="23" t="s">
        <v>187</v>
      </c>
      <c r="W2349" s="23" t="s">
        <v>188</v>
      </c>
      <c r="X2349" s="23" t="s">
        <v>189</v>
      </c>
      <c r="Y2349" s="22">
        <v>0</v>
      </c>
      <c r="Z2349" s="23" t="s">
        <v>190</v>
      </c>
      <c r="AA2349" s="23" t="s">
        <v>191</v>
      </c>
      <c r="AB2349" s="23" t="s">
        <v>190</v>
      </c>
      <c r="AC2349" s="23" t="s">
        <v>192</v>
      </c>
      <c r="AD2349" s="23" t="s">
        <v>281</v>
      </c>
      <c r="AE2349" s="23" t="s">
        <v>85</v>
      </c>
      <c r="AF2349" s="23" t="s">
        <v>190</v>
      </c>
      <c r="AG2349" s="23" t="s">
        <v>269</v>
      </c>
      <c r="AH2349" s="23" t="s">
        <v>700</v>
      </c>
      <c r="AI2349" s="23" t="s">
        <v>701</v>
      </c>
      <c r="AJ2349" s="23" t="b">
        <v>0</v>
      </c>
      <c r="AK2349" s="3">
        <v>127</v>
      </c>
      <c r="AL2349" s="3">
        <v>2968</v>
      </c>
      <c r="AM2349" s="3">
        <v>4486</v>
      </c>
      <c r="AN2349" s="24">
        <v>45536.166777160492</v>
      </c>
      <c r="AO2349" s="24">
        <v>45536.166777160492</v>
      </c>
      <c r="AP2349">
        <v>9</v>
      </c>
      <c r="AQ2349" t="s">
        <v>194</v>
      </c>
      <c r="AR2349">
        <v>244.16677716049162</v>
      </c>
      <c r="AS2349" t="s">
        <v>195</v>
      </c>
      <c r="AT2349" t="s">
        <v>258</v>
      </c>
      <c r="AU2349" t="s">
        <v>197</v>
      </c>
      <c r="AV2349" t="s">
        <v>223</v>
      </c>
      <c r="AW2349" t="s">
        <v>258</v>
      </c>
      <c r="AX2349" t="s">
        <v>197</v>
      </c>
      <c r="AY2349" t="s">
        <v>223</v>
      </c>
    </row>
    <row r="2350" spans="1:51" x14ac:dyDescent="0.45">
      <c r="A2350" s="22">
        <v>872130</v>
      </c>
      <c r="B2350" s="6">
        <v>45536</v>
      </c>
      <c r="C2350" s="22">
        <v>78000</v>
      </c>
      <c r="D2350" s="22">
        <v>113170</v>
      </c>
      <c r="E2350" s="22"/>
      <c r="F2350" s="22">
        <v>0</v>
      </c>
      <c r="G2350" s="22">
        <v>9155</v>
      </c>
      <c r="H2350" s="22">
        <v>4</v>
      </c>
      <c r="I2350" s="22"/>
      <c r="J2350" s="22">
        <v>623</v>
      </c>
      <c r="K2350" s="22">
        <v>101473</v>
      </c>
      <c r="L2350" s="23" t="s">
        <v>827</v>
      </c>
      <c r="M2350" s="23"/>
      <c r="N2350" s="23" t="s">
        <v>184</v>
      </c>
      <c r="O2350" s="23" t="s">
        <v>481</v>
      </c>
      <c r="P2350" s="22">
        <v>20</v>
      </c>
      <c r="Q2350" s="23" t="s">
        <v>186</v>
      </c>
      <c r="R2350" s="23"/>
      <c r="S2350" s="23"/>
      <c r="T2350" s="23"/>
      <c r="U2350" s="23"/>
      <c r="V2350" s="23" t="s">
        <v>187</v>
      </c>
      <c r="W2350" s="23" t="s">
        <v>188</v>
      </c>
      <c r="X2350" s="23" t="s">
        <v>189</v>
      </c>
      <c r="Y2350" s="22">
        <v>0</v>
      </c>
      <c r="Z2350" s="23" t="s">
        <v>190</v>
      </c>
      <c r="AA2350" s="23" t="s">
        <v>191</v>
      </c>
      <c r="AB2350" s="23" t="s">
        <v>190</v>
      </c>
      <c r="AC2350" s="23" t="s">
        <v>192</v>
      </c>
      <c r="AD2350" s="23" t="s">
        <v>281</v>
      </c>
      <c r="AE2350" s="23" t="s">
        <v>85</v>
      </c>
      <c r="AF2350" s="23" t="s">
        <v>190</v>
      </c>
      <c r="AG2350" s="23" t="s">
        <v>269</v>
      </c>
      <c r="AH2350" s="23" t="s">
        <v>700</v>
      </c>
      <c r="AI2350" s="23" t="s">
        <v>701</v>
      </c>
      <c r="AJ2350" s="23" t="b">
        <v>0</v>
      </c>
      <c r="AK2350" s="3">
        <v>65</v>
      </c>
      <c r="AL2350" s="3">
        <v>2968</v>
      </c>
      <c r="AM2350" s="3">
        <v>4628</v>
      </c>
      <c r="AN2350" s="24">
        <v>45536.229296913581</v>
      </c>
      <c r="AO2350" s="24">
        <v>45536.229296913581</v>
      </c>
      <c r="AP2350">
        <v>9</v>
      </c>
      <c r="AQ2350" t="s">
        <v>194</v>
      </c>
      <c r="AR2350">
        <v>244.22929691358149</v>
      </c>
      <c r="AS2350" t="s">
        <v>195</v>
      </c>
      <c r="AT2350" t="s">
        <v>296</v>
      </c>
      <c r="AU2350" t="s">
        <v>197</v>
      </c>
      <c r="AV2350" t="s">
        <v>208</v>
      </c>
      <c r="AW2350" t="s">
        <v>296</v>
      </c>
      <c r="AX2350" t="s">
        <v>197</v>
      </c>
      <c r="AY2350" t="s">
        <v>208</v>
      </c>
    </row>
    <row r="2351" spans="1:51" x14ac:dyDescent="0.45">
      <c r="A2351" s="22">
        <v>871609</v>
      </c>
      <c r="B2351" s="6">
        <v>45536</v>
      </c>
      <c r="C2351" s="22">
        <v>78000</v>
      </c>
      <c r="D2351" s="22">
        <v>104194</v>
      </c>
      <c r="E2351" s="22"/>
      <c r="F2351" s="22">
        <v>0</v>
      </c>
      <c r="G2351" s="22">
        <v>11338</v>
      </c>
      <c r="H2351" s="22">
        <v>4</v>
      </c>
      <c r="I2351" s="22"/>
      <c r="J2351" s="22">
        <v>762</v>
      </c>
      <c r="K2351" s="22">
        <v>101276</v>
      </c>
      <c r="L2351" s="23" t="s">
        <v>828</v>
      </c>
      <c r="M2351" s="23"/>
      <c r="N2351" s="23" t="s">
        <v>184</v>
      </c>
      <c r="O2351" s="23" t="s">
        <v>481</v>
      </c>
      <c r="P2351" s="22">
        <v>20</v>
      </c>
      <c r="Q2351" s="23" t="s">
        <v>186</v>
      </c>
      <c r="R2351" s="23"/>
      <c r="S2351" s="23"/>
      <c r="T2351" s="23"/>
      <c r="U2351" s="23"/>
      <c r="V2351" s="23" t="s">
        <v>187</v>
      </c>
      <c r="W2351" s="23" t="s">
        <v>188</v>
      </c>
      <c r="X2351" s="23" t="s">
        <v>189</v>
      </c>
      <c r="Y2351" s="22">
        <v>0</v>
      </c>
      <c r="Z2351" s="23" t="s">
        <v>190</v>
      </c>
      <c r="AA2351" s="23" t="s">
        <v>191</v>
      </c>
      <c r="AB2351" s="23" t="s">
        <v>190</v>
      </c>
      <c r="AC2351" s="23" t="s">
        <v>192</v>
      </c>
      <c r="AD2351" s="23" t="s">
        <v>281</v>
      </c>
      <c r="AE2351" s="23" t="s">
        <v>85</v>
      </c>
      <c r="AF2351" s="23" t="s">
        <v>190</v>
      </c>
      <c r="AG2351" s="23" t="s">
        <v>269</v>
      </c>
      <c r="AH2351" s="23" t="s">
        <v>700</v>
      </c>
      <c r="AI2351" s="23" t="s">
        <v>701</v>
      </c>
      <c r="AJ2351" s="23" t="b">
        <v>0</v>
      </c>
      <c r="AK2351" s="3">
        <v>118</v>
      </c>
      <c r="AL2351" s="3">
        <v>2968</v>
      </c>
      <c r="AM2351" s="3">
        <v>4244</v>
      </c>
      <c r="AN2351" s="24">
        <v>45536.097319598768</v>
      </c>
      <c r="AO2351" s="24">
        <v>45536.097319598768</v>
      </c>
      <c r="AP2351">
        <v>9</v>
      </c>
      <c r="AQ2351" t="s">
        <v>194</v>
      </c>
      <c r="AR2351">
        <v>244.09731959876808</v>
      </c>
      <c r="AS2351" t="s">
        <v>195</v>
      </c>
      <c r="AT2351" t="s">
        <v>217</v>
      </c>
      <c r="AU2351" t="s">
        <v>197</v>
      </c>
      <c r="AV2351" t="s">
        <v>220</v>
      </c>
      <c r="AW2351" t="s">
        <v>217</v>
      </c>
      <c r="AX2351" t="s">
        <v>197</v>
      </c>
      <c r="AY2351" t="s">
        <v>220</v>
      </c>
    </row>
    <row r="2352" spans="1:51" x14ac:dyDescent="0.45">
      <c r="A2352" s="22">
        <v>871652</v>
      </c>
      <c r="B2352" s="6">
        <v>45536</v>
      </c>
      <c r="C2352" s="22">
        <v>78000</v>
      </c>
      <c r="D2352" s="22">
        <v>106247</v>
      </c>
      <c r="E2352" s="22"/>
      <c r="F2352" s="22">
        <v>0</v>
      </c>
      <c r="G2352" s="22">
        <v>11344</v>
      </c>
      <c r="H2352" s="22">
        <v>4</v>
      </c>
      <c r="I2352" s="22"/>
      <c r="J2352" s="22">
        <v>762</v>
      </c>
      <c r="K2352" s="22">
        <v>101276</v>
      </c>
      <c r="L2352" s="23" t="s">
        <v>828</v>
      </c>
      <c r="M2352" s="23"/>
      <c r="N2352" s="23" t="s">
        <v>184</v>
      </c>
      <c r="O2352" s="23" t="s">
        <v>481</v>
      </c>
      <c r="P2352" s="22">
        <v>20</v>
      </c>
      <c r="Q2352" s="23" t="s">
        <v>186</v>
      </c>
      <c r="R2352" s="23"/>
      <c r="S2352" s="23"/>
      <c r="T2352" s="23"/>
      <c r="U2352" s="23"/>
      <c r="V2352" s="23" t="s">
        <v>187</v>
      </c>
      <c r="W2352" s="23" t="s">
        <v>188</v>
      </c>
      <c r="X2352" s="23" t="s">
        <v>189</v>
      </c>
      <c r="Y2352" s="22">
        <v>0</v>
      </c>
      <c r="Z2352" s="23" t="s">
        <v>190</v>
      </c>
      <c r="AA2352" s="23" t="s">
        <v>191</v>
      </c>
      <c r="AB2352" s="23" t="s">
        <v>190</v>
      </c>
      <c r="AC2352" s="23" t="s">
        <v>192</v>
      </c>
      <c r="AD2352" s="23" t="s">
        <v>281</v>
      </c>
      <c r="AE2352" s="23" t="s">
        <v>85</v>
      </c>
      <c r="AF2352" s="23" t="s">
        <v>190</v>
      </c>
      <c r="AG2352" s="23" t="s">
        <v>269</v>
      </c>
      <c r="AH2352" s="23" t="s">
        <v>700</v>
      </c>
      <c r="AI2352" s="23" t="s">
        <v>701</v>
      </c>
      <c r="AJ2352" s="23" t="b">
        <v>0</v>
      </c>
      <c r="AK2352" s="3">
        <v>109</v>
      </c>
      <c r="AL2352" s="3">
        <v>2968</v>
      </c>
      <c r="AM2352" s="3">
        <v>4287</v>
      </c>
      <c r="AN2352" s="24">
        <v>45536.111201234569</v>
      </c>
      <c r="AO2352" s="24">
        <v>45536.111201234569</v>
      </c>
      <c r="AP2352">
        <v>9</v>
      </c>
      <c r="AQ2352" t="s">
        <v>194</v>
      </c>
      <c r="AR2352">
        <v>244.11120123456931</v>
      </c>
      <c r="AS2352" t="s">
        <v>195</v>
      </c>
      <c r="AT2352" t="s">
        <v>217</v>
      </c>
      <c r="AU2352" t="s">
        <v>197</v>
      </c>
      <c r="AV2352" t="s">
        <v>220</v>
      </c>
      <c r="AW2352" t="s">
        <v>217</v>
      </c>
      <c r="AX2352" t="s">
        <v>197</v>
      </c>
      <c r="AY2352" t="s">
        <v>220</v>
      </c>
    </row>
    <row r="2353" spans="1:51" x14ac:dyDescent="0.45">
      <c r="A2353" s="22">
        <v>871881</v>
      </c>
      <c r="B2353" s="6">
        <v>45536</v>
      </c>
      <c r="C2353" s="22">
        <v>78000</v>
      </c>
      <c r="D2353" s="22">
        <v>99401</v>
      </c>
      <c r="E2353" s="22"/>
      <c r="F2353" s="22">
        <v>0</v>
      </c>
      <c r="G2353" s="22">
        <v>11376</v>
      </c>
      <c r="H2353" s="22">
        <v>6</v>
      </c>
      <c r="I2353" s="22"/>
      <c r="J2353" s="22">
        <v>762</v>
      </c>
      <c r="K2353" s="22">
        <v>101276</v>
      </c>
      <c r="L2353" s="23" t="s">
        <v>828</v>
      </c>
      <c r="M2353" s="23"/>
      <c r="N2353" s="23" t="s">
        <v>184</v>
      </c>
      <c r="O2353" s="23" t="s">
        <v>481</v>
      </c>
      <c r="P2353" s="22">
        <v>20</v>
      </c>
      <c r="Q2353" s="23" t="s">
        <v>186</v>
      </c>
      <c r="R2353" s="23"/>
      <c r="S2353" s="23"/>
      <c r="T2353" s="23"/>
      <c r="U2353" s="23"/>
      <c r="V2353" s="23" t="s">
        <v>187</v>
      </c>
      <c r="W2353" s="23" t="s">
        <v>188</v>
      </c>
      <c r="X2353" s="23" t="s">
        <v>189</v>
      </c>
      <c r="Y2353" s="22">
        <v>0</v>
      </c>
      <c r="Z2353" s="23" t="s">
        <v>190</v>
      </c>
      <c r="AA2353" s="23" t="s">
        <v>191</v>
      </c>
      <c r="AB2353" s="23" t="s">
        <v>190</v>
      </c>
      <c r="AC2353" s="23" t="s">
        <v>192</v>
      </c>
      <c r="AD2353" s="23" t="s">
        <v>281</v>
      </c>
      <c r="AE2353" s="23" t="s">
        <v>85</v>
      </c>
      <c r="AF2353" s="23" t="s">
        <v>190</v>
      </c>
      <c r="AG2353" s="23" t="s">
        <v>269</v>
      </c>
      <c r="AH2353" s="23" t="s">
        <v>700</v>
      </c>
      <c r="AI2353" s="23" t="s">
        <v>701</v>
      </c>
      <c r="AJ2353" s="23" t="b">
        <v>0</v>
      </c>
      <c r="AK2353" s="3">
        <v>62</v>
      </c>
      <c r="AL2353" s="3">
        <v>2968</v>
      </c>
      <c r="AM2353" s="3">
        <v>4453</v>
      </c>
      <c r="AN2353" s="24">
        <v>45536.139000154319</v>
      </c>
      <c r="AO2353" s="24">
        <v>45536.139000154319</v>
      </c>
      <c r="AP2353">
        <v>9</v>
      </c>
      <c r="AQ2353" t="s">
        <v>194</v>
      </c>
      <c r="AR2353">
        <v>244.13900015431864</v>
      </c>
      <c r="AS2353" t="s">
        <v>195</v>
      </c>
      <c r="AT2353" t="s">
        <v>251</v>
      </c>
      <c r="AU2353" t="s">
        <v>197</v>
      </c>
      <c r="AV2353" t="s">
        <v>223</v>
      </c>
      <c r="AW2353" t="s">
        <v>251</v>
      </c>
      <c r="AX2353" t="s">
        <v>197</v>
      </c>
      <c r="AY2353" t="s">
        <v>223</v>
      </c>
    </row>
    <row r="2354" spans="1:51" x14ac:dyDescent="0.45">
      <c r="A2354" s="22">
        <v>871915</v>
      </c>
      <c r="B2354" s="6">
        <v>45536</v>
      </c>
      <c r="C2354" s="22">
        <v>78000</v>
      </c>
      <c r="D2354" s="22">
        <v>101229</v>
      </c>
      <c r="E2354" s="22"/>
      <c r="F2354" s="22">
        <v>0</v>
      </c>
      <c r="G2354" s="22">
        <v>11347</v>
      </c>
      <c r="H2354" s="22">
        <v>4</v>
      </c>
      <c r="I2354" s="22"/>
      <c r="J2354" s="22">
        <v>762</v>
      </c>
      <c r="K2354" s="22">
        <v>101276</v>
      </c>
      <c r="L2354" s="23" t="s">
        <v>828</v>
      </c>
      <c r="M2354" s="23"/>
      <c r="N2354" s="23" t="s">
        <v>184</v>
      </c>
      <c r="O2354" s="23" t="s">
        <v>481</v>
      </c>
      <c r="P2354" s="22">
        <v>20</v>
      </c>
      <c r="Q2354" s="23" t="s">
        <v>186</v>
      </c>
      <c r="R2354" s="23"/>
      <c r="S2354" s="23"/>
      <c r="T2354" s="23"/>
      <c r="U2354" s="23"/>
      <c r="V2354" s="23" t="s">
        <v>187</v>
      </c>
      <c r="W2354" s="23" t="s">
        <v>188</v>
      </c>
      <c r="X2354" s="23" t="s">
        <v>189</v>
      </c>
      <c r="Y2354" s="22">
        <v>0</v>
      </c>
      <c r="Z2354" s="23" t="s">
        <v>190</v>
      </c>
      <c r="AA2354" s="23" t="s">
        <v>191</v>
      </c>
      <c r="AB2354" s="23" t="s">
        <v>190</v>
      </c>
      <c r="AC2354" s="23" t="s">
        <v>192</v>
      </c>
      <c r="AD2354" s="23" t="s">
        <v>281</v>
      </c>
      <c r="AE2354" s="23" t="s">
        <v>85</v>
      </c>
      <c r="AF2354" s="23" t="s">
        <v>190</v>
      </c>
      <c r="AG2354" s="23" t="s">
        <v>269</v>
      </c>
      <c r="AH2354" s="23" t="s">
        <v>700</v>
      </c>
      <c r="AI2354" s="23" t="s">
        <v>701</v>
      </c>
      <c r="AJ2354" s="23" t="b">
        <v>0</v>
      </c>
      <c r="AK2354" s="3">
        <v>127</v>
      </c>
      <c r="AL2354" s="3">
        <v>2968</v>
      </c>
      <c r="AM2354" s="3">
        <v>4485</v>
      </c>
      <c r="AN2354" s="24">
        <v>45536.166773456789</v>
      </c>
      <c r="AO2354" s="24">
        <v>45536.166773456789</v>
      </c>
      <c r="AP2354">
        <v>9</v>
      </c>
      <c r="AQ2354" t="s">
        <v>194</v>
      </c>
      <c r="AR2354">
        <v>244.16677345678909</v>
      </c>
      <c r="AS2354" t="s">
        <v>195</v>
      </c>
      <c r="AT2354" t="s">
        <v>258</v>
      </c>
      <c r="AU2354" t="s">
        <v>197</v>
      </c>
      <c r="AV2354" t="s">
        <v>197</v>
      </c>
      <c r="AW2354" t="s">
        <v>258</v>
      </c>
      <c r="AX2354" t="s">
        <v>197</v>
      </c>
      <c r="AY2354" t="s">
        <v>197</v>
      </c>
    </row>
    <row r="2355" spans="1:51" x14ac:dyDescent="0.45">
      <c r="A2355" s="22">
        <v>871414</v>
      </c>
      <c r="B2355" s="6">
        <v>45536</v>
      </c>
      <c r="C2355" s="22">
        <v>78000</v>
      </c>
      <c r="D2355" s="22">
        <v>102597</v>
      </c>
      <c r="E2355" s="22"/>
      <c r="F2355" s="22">
        <v>0</v>
      </c>
      <c r="G2355" s="22">
        <v>11370</v>
      </c>
      <c r="H2355" s="22">
        <v>4</v>
      </c>
      <c r="I2355" s="22"/>
      <c r="J2355" s="22">
        <v>762</v>
      </c>
      <c r="K2355" s="22">
        <v>101276</v>
      </c>
      <c r="L2355" s="23" t="s">
        <v>828</v>
      </c>
      <c r="M2355" s="23"/>
      <c r="N2355" s="23" t="s">
        <v>184</v>
      </c>
      <c r="O2355" s="23" t="s">
        <v>481</v>
      </c>
      <c r="P2355" s="22">
        <v>20</v>
      </c>
      <c r="Q2355" s="23" t="s">
        <v>186</v>
      </c>
      <c r="R2355" s="23"/>
      <c r="S2355" s="23"/>
      <c r="T2355" s="23"/>
      <c r="U2355" s="23"/>
      <c r="V2355" s="23" t="s">
        <v>187</v>
      </c>
      <c r="W2355" s="23" t="s">
        <v>188</v>
      </c>
      <c r="X2355" s="23" t="s">
        <v>189</v>
      </c>
      <c r="Y2355" s="22">
        <v>0</v>
      </c>
      <c r="Z2355" s="23" t="s">
        <v>190</v>
      </c>
      <c r="AA2355" s="23" t="s">
        <v>191</v>
      </c>
      <c r="AB2355" s="23" t="s">
        <v>190</v>
      </c>
      <c r="AC2355" s="23" t="s">
        <v>192</v>
      </c>
      <c r="AD2355" s="23" t="s">
        <v>281</v>
      </c>
      <c r="AE2355" s="23" t="s">
        <v>85</v>
      </c>
      <c r="AF2355" s="23" t="s">
        <v>190</v>
      </c>
      <c r="AG2355" s="23" t="s">
        <v>269</v>
      </c>
      <c r="AH2355" s="23" t="s">
        <v>700</v>
      </c>
      <c r="AI2355" s="23" t="s">
        <v>701</v>
      </c>
      <c r="AJ2355" s="23" t="b">
        <v>0</v>
      </c>
      <c r="AK2355" s="3">
        <v>115</v>
      </c>
      <c r="AL2355" s="3">
        <v>2968</v>
      </c>
      <c r="AM2355" s="3">
        <v>4082</v>
      </c>
      <c r="AN2355" s="24">
        <v>45536.041756944447</v>
      </c>
      <c r="AO2355" s="24">
        <v>45536.041756944447</v>
      </c>
      <c r="AP2355">
        <v>9</v>
      </c>
      <c r="AQ2355" t="s">
        <v>194</v>
      </c>
      <c r="AR2355">
        <v>244.04175694444712</v>
      </c>
      <c r="AS2355" t="s">
        <v>195</v>
      </c>
      <c r="AT2355" t="s">
        <v>256</v>
      </c>
      <c r="AU2355" t="s">
        <v>197</v>
      </c>
      <c r="AV2355" t="s">
        <v>220</v>
      </c>
      <c r="AW2355" t="s">
        <v>256</v>
      </c>
      <c r="AX2355" t="s">
        <v>197</v>
      </c>
      <c r="AY2355" t="s">
        <v>220</v>
      </c>
    </row>
    <row r="2356" spans="1:51" x14ac:dyDescent="0.45">
      <c r="A2356" s="22">
        <v>871385</v>
      </c>
      <c r="B2356" s="6">
        <v>45536</v>
      </c>
      <c r="C2356" s="22">
        <v>78000</v>
      </c>
      <c r="D2356" s="22">
        <v>107584</v>
      </c>
      <c r="E2356" s="22"/>
      <c r="F2356" s="22">
        <v>0</v>
      </c>
      <c r="G2356" s="22">
        <v>11358</v>
      </c>
      <c r="H2356" s="22">
        <v>5</v>
      </c>
      <c r="I2356" s="22"/>
      <c r="J2356" s="22">
        <v>762</v>
      </c>
      <c r="K2356" s="22">
        <v>101276</v>
      </c>
      <c r="L2356" s="23" t="s">
        <v>828</v>
      </c>
      <c r="M2356" s="23"/>
      <c r="N2356" s="23" t="s">
        <v>184</v>
      </c>
      <c r="O2356" s="23" t="s">
        <v>481</v>
      </c>
      <c r="P2356" s="22">
        <v>20</v>
      </c>
      <c r="Q2356" s="23" t="s">
        <v>186</v>
      </c>
      <c r="R2356" s="23"/>
      <c r="S2356" s="23"/>
      <c r="T2356" s="23"/>
      <c r="U2356" s="23"/>
      <c r="V2356" s="23" t="s">
        <v>187</v>
      </c>
      <c r="W2356" s="23" t="s">
        <v>188</v>
      </c>
      <c r="X2356" s="23" t="s">
        <v>189</v>
      </c>
      <c r="Y2356" s="22">
        <v>0</v>
      </c>
      <c r="Z2356" s="23" t="s">
        <v>190</v>
      </c>
      <c r="AA2356" s="23" t="s">
        <v>191</v>
      </c>
      <c r="AB2356" s="23" t="s">
        <v>190</v>
      </c>
      <c r="AC2356" s="23" t="s">
        <v>192</v>
      </c>
      <c r="AD2356" s="23" t="s">
        <v>281</v>
      </c>
      <c r="AE2356" s="23" t="s">
        <v>85</v>
      </c>
      <c r="AF2356" s="23" t="s">
        <v>190</v>
      </c>
      <c r="AG2356" s="23" t="s">
        <v>269</v>
      </c>
      <c r="AH2356" s="23" t="s">
        <v>700</v>
      </c>
      <c r="AI2356" s="23" t="s">
        <v>701</v>
      </c>
      <c r="AJ2356" s="23" t="b">
        <v>0</v>
      </c>
      <c r="AK2356" s="3">
        <v>113</v>
      </c>
      <c r="AL2356" s="3">
        <v>2968</v>
      </c>
      <c r="AM2356" s="3">
        <v>4056</v>
      </c>
      <c r="AN2356" s="24">
        <v>45536.020943827163</v>
      </c>
      <c r="AO2356" s="24">
        <v>45536.020943827163</v>
      </c>
      <c r="AP2356">
        <v>9</v>
      </c>
      <c r="AQ2356" t="s">
        <v>194</v>
      </c>
      <c r="AR2356">
        <v>244.02094382716314</v>
      </c>
      <c r="AS2356" t="s">
        <v>195</v>
      </c>
      <c r="AT2356" t="s">
        <v>196</v>
      </c>
      <c r="AU2356" t="s">
        <v>197</v>
      </c>
      <c r="AV2356" t="s">
        <v>223</v>
      </c>
      <c r="AW2356" t="s">
        <v>196</v>
      </c>
      <c r="AX2356" t="s">
        <v>197</v>
      </c>
      <c r="AY2356" t="s">
        <v>223</v>
      </c>
    </row>
    <row r="2357" spans="1:51" x14ac:dyDescent="0.45">
      <c r="A2357" s="22">
        <v>871446</v>
      </c>
      <c r="B2357" s="6">
        <v>45536</v>
      </c>
      <c r="C2357" s="22">
        <v>78000</v>
      </c>
      <c r="D2357" s="22">
        <v>99528</v>
      </c>
      <c r="E2357" s="22"/>
      <c r="F2357" s="22">
        <v>0</v>
      </c>
      <c r="G2357" s="22">
        <v>11370</v>
      </c>
      <c r="H2357" s="22">
        <v>6</v>
      </c>
      <c r="I2357" s="22"/>
      <c r="J2357" s="22">
        <v>762</v>
      </c>
      <c r="K2357" s="22">
        <v>101276</v>
      </c>
      <c r="L2357" s="23" t="s">
        <v>828</v>
      </c>
      <c r="M2357" s="23"/>
      <c r="N2357" s="23" t="s">
        <v>184</v>
      </c>
      <c r="O2357" s="23" t="s">
        <v>481</v>
      </c>
      <c r="P2357" s="22">
        <v>20</v>
      </c>
      <c r="Q2357" s="23" t="s">
        <v>186</v>
      </c>
      <c r="R2357" s="23"/>
      <c r="S2357" s="23"/>
      <c r="T2357" s="23"/>
      <c r="U2357" s="23"/>
      <c r="V2357" s="23" t="s">
        <v>187</v>
      </c>
      <c r="W2357" s="23" t="s">
        <v>188</v>
      </c>
      <c r="X2357" s="23" t="s">
        <v>189</v>
      </c>
      <c r="Y2357" s="22">
        <v>0</v>
      </c>
      <c r="Z2357" s="23" t="s">
        <v>190</v>
      </c>
      <c r="AA2357" s="23" t="s">
        <v>191</v>
      </c>
      <c r="AB2357" s="23" t="s">
        <v>190</v>
      </c>
      <c r="AC2357" s="23" t="s">
        <v>192</v>
      </c>
      <c r="AD2357" s="23" t="s">
        <v>281</v>
      </c>
      <c r="AE2357" s="23" t="s">
        <v>85</v>
      </c>
      <c r="AF2357" s="23" t="s">
        <v>190</v>
      </c>
      <c r="AG2357" s="23" t="s">
        <v>269</v>
      </c>
      <c r="AH2357" s="23" t="s">
        <v>700</v>
      </c>
      <c r="AI2357" s="23" t="s">
        <v>701</v>
      </c>
      <c r="AJ2357" s="23" t="b">
        <v>0</v>
      </c>
      <c r="AK2357" s="3">
        <v>114</v>
      </c>
      <c r="AL2357" s="3">
        <v>2968</v>
      </c>
      <c r="AM2357" s="3">
        <v>4114</v>
      </c>
      <c r="AN2357" s="24">
        <v>45536.06259672068</v>
      </c>
      <c r="AO2357" s="24">
        <v>45536.06259672068</v>
      </c>
      <c r="AP2357">
        <v>9</v>
      </c>
      <c r="AQ2357" t="s">
        <v>194</v>
      </c>
      <c r="AR2357">
        <v>244.06259672067972</v>
      </c>
      <c r="AS2357" t="s">
        <v>195</v>
      </c>
      <c r="AT2357" t="s">
        <v>256</v>
      </c>
      <c r="AU2357" t="s">
        <v>197</v>
      </c>
      <c r="AV2357" t="s">
        <v>220</v>
      </c>
      <c r="AW2357" t="s">
        <v>256</v>
      </c>
      <c r="AX2357" t="s">
        <v>197</v>
      </c>
      <c r="AY2357" t="s">
        <v>220</v>
      </c>
    </row>
    <row r="2358" spans="1:51" x14ac:dyDescent="0.45">
      <c r="A2358" s="22">
        <v>871542</v>
      </c>
      <c r="B2358" s="6">
        <v>45536</v>
      </c>
      <c r="C2358" s="22">
        <v>78000</v>
      </c>
      <c r="D2358" s="22">
        <v>112519</v>
      </c>
      <c r="E2358" s="22"/>
      <c r="F2358" s="22">
        <v>0</v>
      </c>
      <c r="G2358" s="22">
        <v>11344</v>
      </c>
      <c r="H2358" s="22">
        <v>7</v>
      </c>
      <c r="I2358" s="22"/>
      <c r="J2358" s="22">
        <v>762</v>
      </c>
      <c r="K2358" s="22">
        <v>101276</v>
      </c>
      <c r="L2358" s="23" t="s">
        <v>828</v>
      </c>
      <c r="M2358" s="23"/>
      <c r="N2358" s="23" t="s">
        <v>184</v>
      </c>
      <c r="O2358" s="23" t="s">
        <v>481</v>
      </c>
      <c r="P2358" s="22">
        <v>20</v>
      </c>
      <c r="Q2358" s="23" t="s">
        <v>186</v>
      </c>
      <c r="R2358" s="23"/>
      <c r="S2358" s="23"/>
      <c r="T2358" s="23"/>
      <c r="U2358" s="23"/>
      <c r="V2358" s="23" t="s">
        <v>187</v>
      </c>
      <c r="W2358" s="23" t="s">
        <v>188</v>
      </c>
      <c r="X2358" s="23" t="s">
        <v>189</v>
      </c>
      <c r="Y2358" s="22">
        <v>0</v>
      </c>
      <c r="Z2358" s="23" t="s">
        <v>190</v>
      </c>
      <c r="AA2358" s="23" t="s">
        <v>191</v>
      </c>
      <c r="AB2358" s="23" t="s">
        <v>190</v>
      </c>
      <c r="AC2358" s="23" t="s">
        <v>192</v>
      </c>
      <c r="AD2358" s="23" t="s">
        <v>281</v>
      </c>
      <c r="AE2358" s="23" t="s">
        <v>85</v>
      </c>
      <c r="AF2358" s="23" t="s">
        <v>190</v>
      </c>
      <c r="AG2358" s="23" t="s">
        <v>269</v>
      </c>
      <c r="AH2358" s="23" t="s">
        <v>700</v>
      </c>
      <c r="AI2358" s="23" t="s">
        <v>701</v>
      </c>
      <c r="AJ2358" s="23" t="b">
        <v>0</v>
      </c>
      <c r="AK2358" s="3">
        <v>113</v>
      </c>
      <c r="AL2358" s="3">
        <v>2968</v>
      </c>
      <c r="AM2358" s="3">
        <v>4177</v>
      </c>
      <c r="AN2358" s="24">
        <v>45536.090376118824</v>
      </c>
      <c r="AO2358" s="24">
        <v>45536.090376118824</v>
      </c>
      <c r="AP2358">
        <v>9</v>
      </c>
      <c r="AQ2358" t="s">
        <v>194</v>
      </c>
      <c r="AR2358">
        <v>244.09037611882377</v>
      </c>
      <c r="AS2358" t="s">
        <v>195</v>
      </c>
      <c r="AT2358" t="s">
        <v>217</v>
      </c>
      <c r="AU2358" t="s">
        <v>197</v>
      </c>
      <c r="AV2358" t="s">
        <v>220</v>
      </c>
      <c r="AW2358" t="s">
        <v>217</v>
      </c>
      <c r="AX2358" t="s">
        <v>197</v>
      </c>
      <c r="AY2358" t="s">
        <v>220</v>
      </c>
    </row>
    <row r="2359" spans="1:51" x14ac:dyDescent="0.45">
      <c r="A2359" s="22">
        <v>870979</v>
      </c>
      <c r="B2359" s="6">
        <v>45536</v>
      </c>
      <c r="C2359" s="22">
        <v>78000</v>
      </c>
      <c r="D2359" s="22">
        <v>135431</v>
      </c>
      <c r="E2359" s="22"/>
      <c r="F2359" s="22">
        <v>0</v>
      </c>
      <c r="G2359" s="22">
        <v>11357</v>
      </c>
      <c r="H2359" s="22">
        <v>6</v>
      </c>
      <c r="I2359" s="22"/>
      <c r="J2359" s="22">
        <v>762</v>
      </c>
      <c r="K2359" s="22">
        <v>101276</v>
      </c>
      <c r="L2359" s="23" t="s">
        <v>828</v>
      </c>
      <c r="M2359" s="23"/>
      <c r="N2359" s="23" t="s">
        <v>184</v>
      </c>
      <c r="O2359" s="23" t="s">
        <v>481</v>
      </c>
      <c r="P2359" s="22">
        <v>20</v>
      </c>
      <c r="Q2359" s="23" t="s">
        <v>186</v>
      </c>
      <c r="R2359" s="23"/>
      <c r="S2359" s="23"/>
      <c r="T2359" s="23"/>
      <c r="U2359" s="23"/>
      <c r="V2359" s="23" t="s">
        <v>187</v>
      </c>
      <c r="W2359" s="23" t="s">
        <v>188</v>
      </c>
      <c r="X2359" s="23" t="s">
        <v>189</v>
      </c>
      <c r="Y2359" s="22">
        <v>0</v>
      </c>
      <c r="Z2359" s="23" t="s">
        <v>190</v>
      </c>
      <c r="AA2359" s="23" t="s">
        <v>191</v>
      </c>
      <c r="AB2359" s="23" t="s">
        <v>190</v>
      </c>
      <c r="AC2359" s="23" t="s">
        <v>192</v>
      </c>
      <c r="AD2359" s="23" t="s">
        <v>281</v>
      </c>
      <c r="AE2359" s="23" t="s">
        <v>85</v>
      </c>
      <c r="AF2359" s="23" t="s">
        <v>190</v>
      </c>
      <c r="AG2359" s="23" t="s">
        <v>269</v>
      </c>
      <c r="AH2359" s="23" t="s">
        <v>700</v>
      </c>
      <c r="AI2359" s="23" t="s">
        <v>701</v>
      </c>
      <c r="AJ2359" s="23" t="b">
        <v>0</v>
      </c>
      <c r="AK2359" s="3">
        <v>111</v>
      </c>
      <c r="AL2359" s="3">
        <v>2968</v>
      </c>
      <c r="AM2359" s="3">
        <v>3653</v>
      </c>
      <c r="AN2359" s="24">
        <v>45536.000111959875</v>
      </c>
      <c r="AO2359" s="24">
        <v>45536.000111959875</v>
      </c>
      <c r="AP2359">
        <v>9</v>
      </c>
      <c r="AQ2359" t="s">
        <v>194</v>
      </c>
      <c r="AR2359">
        <v>244.00011195987463</v>
      </c>
      <c r="AS2359" t="s">
        <v>195</v>
      </c>
      <c r="AT2359" t="s">
        <v>196</v>
      </c>
      <c r="AU2359" t="s">
        <v>197</v>
      </c>
      <c r="AV2359" t="s">
        <v>223</v>
      </c>
      <c r="AW2359" t="s">
        <v>196</v>
      </c>
      <c r="AX2359" t="s">
        <v>197</v>
      </c>
      <c r="AY2359" t="s">
        <v>223</v>
      </c>
    </row>
    <row r="2360" spans="1:51" x14ac:dyDescent="0.45">
      <c r="A2360" s="22">
        <v>873308</v>
      </c>
      <c r="B2360" s="6">
        <v>45536</v>
      </c>
      <c r="C2360" s="22">
        <v>78000</v>
      </c>
      <c r="D2360" s="22">
        <v>114845</v>
      </c>
      <c r="E2360" s="22"/>
      <c r="F2360" s="22">
        <v>0</v>
      </c>
      <c r="G2360" s="22">
        <v>13023</v>
      </c>
      <c r="H2360" s="22">
        <v>4</v>
      </c>
      <c r="I2360" s="22"/>
      <c r="J2360" s="22">
        <v>866</v>
      </c>
      <c r="K2360" s="22">
        <v>101276</v>
      </c>
      <c r="L2360" s="23" t="s">
        <v>828</v>
      </c>
      <c r="M2360" s="23"/>
      <c r="N2360" s="23" t="s">
        <v>184</v>
      </c>
      <c r="O2360" s="23" t="s">
        <v>481</v>
      </c>
      <c r="P2360" s="22">
        <v>20</v>
      </c>
      <c r="Q2360" s="23" t="s">
        <v>186</v>
      </c>
      <c r="R2360" s="23"/>
      <c r="S2360" s="23"/>
      <c r="T2360" s="23"/>
      <c r="U2360" s="23"/>
      <c r="V2360" s="23" t="s">
        <v>187</v>
      </c>
      <c r="W2360" s="23" t="s">
        <v>188</v>
      </c>
      <c r="X2360" s="23" t="s">
        <v>189</v>
      </c>
      <c r="Y2360" s="22">
        <v>0</v>
      </c>
      <c r="Z2360" s="23" t="s">
        <v>190</v>
      </c>
      <c r="AA2360" s="23" t="s">
        <v>191</v>
      </c>
      <c r="AB2360" s="23" t="s">
        <v>190</v>
      </c>
      <c r="AC2360" s="23" t="s">
        <v>192</v>
      </c>
      <c r="AD2360" s="23" t="s">
        <v>281</v>
      </c>
      <c r="AE2360" s="23" t="s">
        <v>85</v>
      </c>
      <c r="AF2360" s="23" t="s">
        <v>190</v>
      </c>
      <c r="AG2360" s="23" t="s">
        <v>269</v>
      </c>
      <c r="AH2360" s="23" t="s">
        <v>700</v>
      </c>
      <c r="AI2360" s="23" t="s">
        <v>701</v>
      </c>
      <c r="AJ2360" s="23" t="b">
        <v>0</v>
      </c>
      <c r="AK2360" s="3">
        <v>113</v>
      </c>
      <c r="AL2360" s="3">
        <v>2968</v>
      </c>
      <c r="AM2360" s="3">
        <v>5562</v>
      </c>
      <c r="AN2360" s="24">
        <v>45536.444546604936</v>
      </c>
      <c r="AO2360" s="24">
        <v>45536.444546604936</v>
      </c>
      <c r="AP2360">
        <v>9</v>
      </c>
      <c r="AQ2360" t="s">
        <v>194</v>
      </c>
      <c r="AR2360">
        <v>244.44454660493648</v>
      </c>
      <c r="AS2360" t="s">
        <v>195</v>
      </c>
      <c r="AT2360" t="s">
        <v>223</v>
      </c>
      <c r="AU2360" t="s">
        <v>197</v>
      </c>
      <c r="AV2360" t="s">
        <v>197</v>
      </c>
      <c r="AW2360" t="s">
        <v>223</v>
      </c>
      <c r="AX2360" t="s">
        <v>197</v>
      </c>
      <c r="AY2360" t="s">
        <v>197</v>
      </c>
    </row>
    <row r="2361" spans="1:51" x14ac:dyDescent="0.45">
      <c r="A2361" s="22">
        <v>873041</v>
      </c>
      <c r="B2361" s="6">
        <v>45536</v>
      </c>
      <c r="C2361" s="22">
        <v>78000</v>
      </c>
      <c r="D2361" s="22">
        <v>112554</v>
      </c>
      <c r="E2361" s="22"/>
      <c r="F2361" s="22">
        <v>0</v>
      </c>
      <c r="G2361" s="22">
        <v>13005</v>
      </c>
      <c r="H2361" s="22">
        <v>4</v>
      </c>
      <c r="I2361" s="22"/>
      <c r="J2361" s="22">
        <v>866</v>
      </c>
      <c r="K2361" s="22">
        <v>101276</v>
      </c>
      <c r="L2361" s="23" t="s">
        <v>828</v>
      </c>
      <c r="M2361" s="23"/>
      <c r="N2361" s="23" t="s">
        <v>184</v>
      </c>
      <c r="O2361" s="23" t="s">
        <v>481</v>
      </c>
      <c r="P2361" s="22">
        <v>20</v>
      </c>
      <c r="Q2361" s="23" t="s">
        <v>186</v>
      </c>
      <c r="R2361" s="23"/>
      <c r="S2361" s="23"/>
      <c r="T2361" s="23"/>
      <c r="U2361" s="23"/>
      <c r="V2361" s="23" t="s">
        <v>187</v>
      </c>
      <c r="W2361" s="23" t="s">
        <v>188</v>
      </c>
      <c r="X2361" s="23" t="s">
        <v>189</v>
      </c>
      <c r="Y2361" s="22">
        <v>0</v>
      </c>
      <c r="Z2361" s="23" t="s">
        <v>190</v>
      </c>
      <c r="AA2361" s="23" t="s">
        <v>191</v>
      </c>
      <c r="AB2361" s="23" t="s">
        <v>190</v>
      </c>
      <c r="AC2361" s="23" t="s">
        <v>192</v>
      </c>
      <c r="AD2361" s="23" t="s">
        <v>281</v>
      </c>
      <c r="AE2361" s="23" t="s">
        <v>85</v>
      </c>
      <c r="AF2361" s="23" t="s">
        <v>190</v>
      </c>
      <c r="AG2361" s="23" t="s">
        <v>269</v>
      </c>
      <c r="AH2361" s="23" t="s">
        <v>700</v>
      </c>
      <c r="AI2361" s="23" t="s">
        <v>701</v>
      </c>
      <c r="AJ2361" s="23" t="b">
        <v>0</v>
      </c>
      <c r="AK2361" s="3">
        <v>55</v>
      </c>
      <c r="AL2361" s="3">
        <v>2968</v>
      </c>
      <c r="AM2361" s="3">
        <v>5388</v>
      </c>
      <c r="AN2361" s="24">
        <v>45536.395932291663</v>
      </c>
      <c r="AO2361" s="24">
        <v>45536.395932291663</v>
      </c>
      <c r="AP2361">
        <v>9</v>
      </c>
      <c r="AQ2361" t="s">
        <v>194</v>
      </c>
      <c r="AR2361">
        <v>244.39593229166348</v>
      </c>
      <c r="AS2361" t="s">
        <v>195</v>
      </c>
      <c r="AT2361" t="s">
        <v>238</v>
      </c>
      <c r="AU2361" t="s">
        <v>197</v>
      </c>
      <c r="AV2361" t="s">
        <v>197</v>
      </c>
      <c r="AW2361" t="s">
        <v>238</v>
      </c>
      <c r="AX2361" t="s">
        <v>197</v>
      </c>
      <c r="AY2361" t="s">
        <v>197</v>
      </c>
    </row>
    <row r="2362" spans="1:51" x14ac:dyDescent="0.45">
      <c r="A2362" s="22">
        <v>873052</v>
      </c>
      <c r="B2362" s="6">
        <v>45536</v>
      </c>
      <c r="C2362" s="22">
        <v>78000</v>
      </c>
      <c r="D2362" s="22">
        <v>112775</v>
      </c>
      <c r="E2362" s="22"/>
      <c r="F2362" s="22">
        <v>0</v>
      </c>
      <c r="G2362" s="22">
        <v>13005</v>
      </c>
      <c r="H2362" s="22">
        <v>4</v>
      </c>
      <c r="I2362" s="22"/>
      <c r="J2362" s="22">
        <v>866</v>
      </c>
      <c r="K2362" s="22">
        <v>101276</v>
      </c>
      <c r="L2362" s="23" t="s">
        <v>828</v>
      </c>
      <c r="M2362" s="23"/>
      <c r="N2362" s="23" t="s">
        <v>184</v>
      </c>
      <c r="O2362" s="23" t="s">
        <v>481</v>
      </c>
      <c r="P2362" s="22">
        <v>20</v>
      </c>
      <c r="Q2362" s="23" t="s">
        <v>186</v>
      </c>
      <c r="R2362" s="23"/>
      <c r="S2362" s="23"/>
      <c r="T2362" s="23"/>
      <c r="U2362" s="23"/>
      <c r="V2362" s="23" t="s">
        <v>187</v>
      </c>
      <c r="W2362" s="23" t="s">
        <v>188</v>
      </c>
      <c r="X2362" s="23" t="s">
        <v>189</v>
      </c>
      <c r="Y2362" s="22">
        <v>0</v>
      </c>
      <c r="Z2362" s="23" t="s">
        <v>190</v>
      </c>
      <c r="AA2362" s="23" t="s">
        <v>191</v>
      </c>
      <c r="AB2362" s="23" t="s">
        <v>190</v>
      </c>
      <c r="AC2362" s="23" t="s">
        <v>192</v>
      </c>
      <c r="AD2362" s="23" t="s">
        <v>281</v>
      </c>
      <c r="AE2362" s="23" t="s">
        <v>85</v>
      </c>
      <c r="AF2362" s="23" t="s">
        <v>190</v>
      </c>
      <c r="AG2362" s="23" t="s">
        <v>269</v>
      </c>
      <c r="AH2362" s="23" t="s">
        <v>700</v>
      </c>
      <c r="AI2362" s="23" t="s">
        <v>701</v>
      </c>
      <c r="AJ2362" s="23" t="b">
        <v>0</v>
      </c>
      <c r="AK2362" s="3">
        <v>114</v>
      </c>
      <c r="AL2362" s="3">
        <v>2968</v>
      </c>
      <c r="AM2362" s="3">
        <v>5399</v>
      </c>
      <c r="AN2362" s="24">
        <v>45536.402877546294</v>
      </c>
      <c r="AO2362" s="24">
        <v>45536.402877546294</v>
      </c>
      <c r="AP2362">
        <v>9</v>
      </c>
      <c r="AQ2362" t="s">
        <v>194</v>
      </c>
      <c r="AR2362">
        <v>244.40287754629389</v>
      </c>
      <c r="AS2362" t="s">
        <v>195</v>
      </c>
      <c r="AT2362" t="s">
        <v>238</v>
      </c>
      <c r="AU2362" t="s">
        <v>197</v>
      </c>
      <c r="AV2362" t="s">
        <v>197</v>
      </c>
      <c r="AW2362" t="s">
        <v>238</v>
      </c>
      <c r="AX2362" t="s">
        <v>197</v>
      </c>
      <c r="AY2362" t="s">
        <v>197</v>
      </c>
    </row>
    <row r="2363" spans="1:51" x14ac:dyDescent="0.45">
      <c r="A2363" s="22">
        <v>872792</v>
      </c>
      <c r="B2363" s="6">
        <v>45536</v>
      </c>
      <c r="C2363" s="22">
        <v>78000</v>
      </c>
      <c r="D2363" s="22">
        <v>102551</v>
      </c>
      <c r="E2363" s="22"/>
      <c r="F2363" s="22">
        <v>0</v>
      </c>
      <c r="G2363" s="22">
        <v>13009</v>
      </c>
      <c r="H2363" s="22">
        <v>4</v>
      </c>
      <c r="I2363" s="22"/>
      <c r="J2363" s="22">
        <v>866</v>
      </c>
      <c r="K2363" s="22">
        <v>101276</v>
      </c>
      <c r="L2363" s="23" t="s">
        <v>828</v>
      </c>
      <c r="M2363" s="23"/>
      <c r="N2363" s="23" t="s">
        <v>184</v>
      </c>
      <c r="O2363" s="23" t="s">
        <v>481</v>
      </c>
      <c r="P2363" s="22">
        <v>20</v>
      </c>
      <c r="Q2363" s="23" t="s">
        <v>186</v>
      </c>
      <c r="R2363" s="23"/>
      <c r="S2363" s="23"/>
      <c r="T2363" s="23"/>
      <c r="U2363" s="23"/>
      <c r="V2363" s="23" t="s">
        <v>187</v>
      </c>
      <c r="W2363" s="23" t="s">
        <v>188</v>
      </c>
      <c r="X2363" s="23" t="s">
        <v>189</v>
      </c>
      <c r="Y2363" s="22">
        <v>0</v>
      </c>
      <c r="Z2363" s="23" t="s">
        <v>190</v>
      </c>
      <c r="AA2363" s="23" t="s">
        <v>191</v>
      </c>
      <c r="AB2363" s="23" t="s">
        <v>190</v>
      </c>
      <c r="AC2363" s="23" t="s">
        <v>192</v>
      </c>
      <c r="AD2363" s="23" t="s">
        <v>281</v>
      </c>
      <c r="AE2363" s="23" t="s">
        <v>85</v>
      </c>
      <c r="AF2363" s="23" t="s">
        <v>190</v>
      </c>
      <c r="AG2363" s="23" t="s">
        <v>269</v>
      </c>
      <c r="AH2363" s="23" t="s">
        <v>700</v>
      </c>
      <c r="AI2363" s="23" t="s">
        <v>701</v>
      </c>
      <c r="AJ2363" s="23" t="b">
        <v>0</v>
      </c>
      <c r="AK2363" s="3">
        <v>116</v>
      </c>
      <c r="AL2363" s="3">
        <v>2968</v>
      </c>
      <c r="AM2363" s="3">
        <v>5139</v>
      </c>
      <c r="AN2363" s="24">
        <v>45536.382044483027</v>
      </c>
      <c r="AO2363" s="24">
        <v>45536.382044483027</v>
      </c>
      <c r="AP2363">
        <v>9</v>
      </c>
      <c r="AQ2363" t="s">
        <v>194</v>
      </c>
      <c r="AR2363">
        <v>244.38204448302713</v>
      </c>
      <c r="AS2363" t="s">
        <v>195</v>
      </c>
      <c r="AT2363" t="s">
        <v>238</v>
      </c>
      <c r="AU2363" t="s">
        <v>197</v>
      </c>
      <c r="AV2363" t="s">
        <v>197</v>
      </c>
      <c r="AW2363" t="s">
        <v>238</v>
      </c>
      <c r="AX2363" t="s">
        <v>197</v>
      </c>
      <c r="AY2363" t="s">
        <v>197</v>
      </c>
    </row>
    <row r="2364" spans="1:51" x14ac:dyDescent="0.45">
      <c r="A2364" s="22">
        <v>872158</v>
      </c>
      <c r="B2364" s="6">
        <v>45536</v>
      </c>
      <c r="C2364" s="22">
        <v>78000</v>
      </c>
      <c r="D2364" s="22">
        <v>101990</v>
      </c>
      <c r="E2364" s="22"/>
      <c r="F2364" s="22">
        <v>0</v>
      </c>
      <c r="G2364" s="22">
        <v>11368</v>
      </c>
      <c r="H2364" s="22">
        <v>4</v>
      </c>
      <c r="I2364" s="22"/>
      <c r="J2364" s="22">
        <v>762</v>
      </c>
      <c r="K2364" s="22">
        <v>101276</v>
      </c>
      <c r="L2364" s="23" t="s">
        <v>828</v>
      </c>
      <c r="M2364" s="23"/>
      <c r="N2364" s="23" t="s">
        <v>184</v>
      </c>
      <c r="O2364" s="23" t="s">
        <v>481</v>
      </c>
      <c r="P2364" s="22">
        <v>20</v>
      </c>
      <c r="Q2364" s="23" t="s">
        <v>186</v>
      </c>
      <c r="R2364" s="23"/>
      <c r="S2364" s="23"/>
      <c r="T2364" s="23"/>
      <c r="U2364" s="23"/>
      <c r="V2364" s="23" t="s">
        <v>187</v>
      </c>
      <c r="W2364" s="23" t="s">
        <v>188</v>
      </c>
      <c r="X2364" s="23" t="s">
        <v>189</v>
      </c>
      <c r="Y2364" s="22">
        <v>0</v>
      </c>
      <c r="Z2364" s="23" t="s">
        <v>190</v>
      </c>
      <c r="AA2364" s="23" t="s">
        <v>191</v>
      </c>
      <c r="AB2364" s="23" t="s">
        <v>190</v>
      </c>
      <c r="AC2364" s="23" t="s">
        <v>192</v>
      </c>
      <c r="AD2364" s="23" t="s">
        <v>281</v>
      </c>
      <c r="AE2364" s="23" t="s">
        <v>85</v>
      </c>
      <c r="AF2364" s="23" t="s">
        <v>190</v>
      </c>
      <c r="AG2364" s="23" t="s">
        <v>269</v>
      </c>
      <c r="AH2364" s="23" t="s">
        <v>700</v>
      </c>
      <c r="AI2364" s="23" t="s">
        <v>701</v>
      </c>
      <c r="AJ2364" s="23" t="b">
        <v>0</v>
      </c>
      <c r="AK2364" s="3">
        <v>119</v>
      </c>
      <c r="AL2364" s="3">
        <v>2968</v>
      </c>
      <c r="AM2364" s="3">
        <v>4657</v>
      </c>
      <c r="AN2364" s="24">
        <v>45536.243220833334</v>
      </c>
      <c r="AO2364" s="24">
        <v>45536.243220833334</v>
      </c>
      <c r="AP2364">
        <v>9</v>
      </c>
      <c r="AQ2364" t="s">
        <v>194</v>
      </c>
      <c r="AR2364">
        <v>244.24322083333391</v>
      </c>
      <c r="AS2364" t="s">
        <v>195</v>
      </c>
      <c r="AT2364" t="s">
        <v>296</v>
      </c>
      <c r="AU2364" t="s">
        <v>197</v>
      </c>
      <c r="AV2364" t="s">
        <v>227</v>
      </c>
      <c r="AW2364" t="s">
        <v>296</v>
      </c>
      <c r="AX2364" t="s">
        <v>197</v>
      </c>
      <c r="AY2364" t="s">
        <v>227</v>
      </c>
    </row>
    <row r="2365" spans="1:51" x14ac:dyDescent="0.45">
      <c r="A2365" s="22">
        <v>872545</v>
      </c>
      <c r="B2365" s="6">
        <v>45536</v>
      </c>
      <c r="C2365" s="22">
        <v>78000</v>
      </c>
      <c r="D2365" s="22">
        <v>113728</v>
      </c>
      <c r="E2365" s="22"/>
      <c r="F2365" s="22">
        <v>0</v>
      </c>
      <c r="G2365" s="22">
        <v>13005</v>
      </c>
      <c r="H2365" s="22">
        <v>6</v>
      </c>
      <c r="I2365" s="22"/>
      <c r="J2365" s="22">
        <v>866</v>
      </c>
      <c r="K2365" s="22">
        <v>101276</v>
      </c>
      <c r="L2365" s="23" t="s">
        <v>828</v>
      </c>
      <c r="M2365" s="23"/>
      <c r="N2365" s="23" t="s">
        <v>184</v>
      </c>
      <c r="O2365" s="23" t="s">
        <v>481</v>
      </c>
      <c r="P2365" s="22">
        <v>20</v>
      </c>
      <c r="Q2365" s="23" t="s">
        <v>186</v>
      </c>
      <c r="R2365" s="23"/>
      <c r="S2365" s="23"/>
      <c r="T2365" s="23"/>
      <c r="U2365" s="23"/>
      <c r="V2365" s="23" t="s">
        <v>187</v>
      </c>
      <c r="W2365" s="23" t="s">
        <v>188</v>
      </c>
      <c r="X2365" s="23" t="s">
        <v>189</v>
      </c>
      <c r="Y2365" s="22">
        <v>0</v>
      </c>
      <c r="Z2365" s="23" t="s">
        <v>190</v>
      </c>
      <c r="AA2365" s="23" t="s">
        <v>191</v>
      </c>
      <c r="AB2365" s="23" t="s">
        <v>190</v>
      </c>
      <c r="AC2365" s="23" t="s">
        <v>192</v>
      </c>
      <c r="AD2365" s="23" t="s">
        <v>281</v>
      </c>
      <c r="AE2365" s="23" t="s">
        <v>85</v>
      </c>
      <c r="AF2365" s="23" t="s">
        <v>190</v>
      </c>
      <c r="AG2365" s="23" t="s">
        <v>269</v>
      </c>
      <c r="AH2365" s="23" t="s">
        <v>700</v>
      </c>
      <c r="AI2365" s="23" t="s">
        <v>701</v>
      </c>
      <c r="AJ2365" s="23" t="b">
        <v>0</v>
      </c>
      <c r="AK2365" s="3">
        <v>109</v>
      </c>
      <c r="AL2365" s="3">
        <v>2968</v>
      </c>
      <c r="AM2365" s="3">
        <v>4931</v>
      </c>
      <c r="AN2365" s="24">
        <v>45536.319545254628</v>
      </c>
      <c r="AO2365" s="24">
        <v>45536.319545254628</v>
      </c>
      <c r="AP2365">
        <v>9</v>
      </c>
      <c r="AQ2365" t="s">
        <v>194</v>
      </c>
      <c r="AR2365">
        <v>244.31954525462788</v>
      </c>
      <c r="AS2365" t="s">
        <v>195</v>
      </c>
      <c r="AT2365" t="s">
        <v>408</v>
      </c>
      <c r="AU2365" t="s">
        <v>197</v>
      </c>
      <c r="AV2365" t="s">
        <v>197</v>
      </c>
      <c r="AW2365" t="s">
        <v>408</v>
      </c>
      <c r="AX2365" t="s">
        <v>197</v>
      </c>
      <c r="AY2365" t="s">
        <v>197</v>
      </c>
    </row>
    <row r="2366" spans="1:51" x14ac:dyDescent="0.45">
      <c r="A2366" s="22">
        <v>872685</v>
      </c>
      <c r="B2366" s="6">
        <v>45536</v>
      </c>
      <c r="C2366" s="22">
        <v>78000</v>
      </c>
      <c r="D2366" s="22">
        <v>108285</v>
      </c>
      <c r="E2366" s="22"/>
      <c r="F2366" s="22">
        <v>0</v>
      </c>
      <c r="G2366" s="22">
        <v>13009</v>
      </c>
      <c r="H2366" s="22">
        <v>5</v>
      </c>
      <c r="I2366" s="22"/>
      <c r="J2366" s="22">
        <v>866</v>
      </c>
      <c r="K2366" s="22">
        <v>101276</v>
      </c>
      <c r="L2366" s="23" t="s">
        <v>828</v>
      </c>
      <c r="M2366" s="23"/>
      <c r="N2366" s="23" t="s">
        <v>184</v>
      </c>
      <c r="O2366" s="23" t="s">
        <v>481</v>
      </c>
      <c r="P2366" s="22">
        <v>20</v>
      </c>
      <c r="Q2366" s="23" t="s">
        <v>186</v>
      </c>
      <c r="R2366" s="23"/>
      <c r="S2366" s="23"/>
      <c r="T2366" s="23"/>
      <c r="U2366" s="23"/>
      <c r="V2366" s="23" t="s">
        <v>187</v>
      </c>
      <c r="W2366" s="23" t="s">
        <v>188</v>
      </c>
      <c r="X2366" s="23" t="s">
        <v>189</v>
      </c>
      <c r="Y2366" s="22">
        <v>0</v>
      </c>
      <c r="Z2366" s="23" t="s">
        <v>190</v>
      </c>
      <c r="AA2366" s="23" t="s">
        <v>191</v>
      </c>
      <c r="AB2366" s="23" t="s">
        <v>190</v>
      </c>
      <c r="AC2366" s="23" t="s">
        <v>192</v>
      </c>
      <c r="AD2366" s="23" t="s">
        <v>281</v>
      </c>
      <c r="AE2366" s="23" t="s">
        <v>85</v>
      </c>
      <c r="AF2366" s="23" t="s">
        <v>190</v>
      </c>
      <c r="AG2366" s="23" t="s">
        <v>269</v>
      </c>
      <c r="AH2366" s="23" t="s">
        <v>700</v>
      </c>
      <c r="AI2366" s="23" t="s">
        <v>701</v>
      </c>
      <c r="AJ2366" s="23" t="b">
        <v>0</v>
      </c>
      <c r="AK2366" s="3">
        <v>111</v>
      </c>
      <c r="AL2366" s="3">
        <v>2968</v>
      </c>
      <c r="AM2366" s="3">
        <v>5057</v>
      </c>
      <c r="AN2366" s="24">
        <v>45536.347315354935</v>
      </c>
      <c r="AO2366" s="24">
        <v>45536.347315354935</v>
      </c>
      <c r="AP2366">
        <v>9</v>
      </c>
      <c r="AQ2366" t="s">
        <v>194</v>
      </c>
      <c r="AR2366">
        <v>244.34731535493484</v>
      </c>
      <c r="AS2366" t="s">
        <v>195</v>
      </c>
      <c r="AT2366" t="s">
        <v>308</v>
      </c>
      <c r="AU2366" t="s">
        <v>197</v>
      </c>
      <c r="AV2366" t="s">
        <v>220</v>
      </c>
      <c r="AW2366" t="s">
        <v>308</v>
      </c>
      <c r="AX2366" t="s">
        <v>197</v>
      </c>
      <c r="AY2366" t="s">
        <v>220</v>
      </c>
    </row>
    <row r="2367" spans="1:51" x14ac:dyDescent="0.45">
      <c r="A2367" s="22">
        <v>872681</v>
      </c>
      <c r="B2367" s="6">
        <v>45536</v>
      </c>
      <c r="C2367" s="22">
        <v>78000</v>
      </c>
      <c r="D2367" s="22">
        <v>106564</v>
      </c>
      <c r="E2367" s="22"/>
      <c r="F2367" s="22">
        <v>0</v>
      </c>
      <c r="G2367" s="22">
        <v>13019</v>
      </c>
      <c r="H2367" s="22">
        <v>9</v>
      </c>
      <c r="I2367" s="22"/>
      <c r="J2367" s="22">
        <v>866</v>
      </c>
      <c r="K2367" s="22">
        <v>101276</v>
      </c>
      <c r="L2367" s="23" t="s">
        <v>828</v>
      </c>
      <c r="M2367" s="23"/>
      <c r="N2367" s="23" t="s">
        <v>184</v>
      </c>
      <c r="O2367" s="23" t="s">
        <v>481</v>
      </c>
      <c r="P2367" s="22">
        <v>20</v>
      </c>
      <c r="Q2367" s="23" t="s">
        <v>186</v>
      </c>
      <c r="R2367" s="23"/>
      <c r="S2367" s="23"/>
      <c r="T2367" s="23"/>
      <c r="U2367" s="23"/>
      <c r="V2367" s="23" t="s">
        <v>187</v>
      </c>
      <c r="W2367" s="23" t="s">
        <v>188</v>
      </c>
      <c r="X2367" s="23" t="s">
        <v>189</v>
      </c>
      <c r="Y2367" s="22">
        <v>0</v>
      </c>
      <c r="Z2367" s="23" t="s">
        <v>190</v>
      </c>
      <c r="AA2367" s="23" t="s">
        <v>191</v>
      </c>
      <c r="AB2367" s="23" t="s">
        <v>190</v>
      </c>
      <c r="AC2367" s="23" t="s">
        <v>192</v>
      </c>
      <c r="AD2367" s="23" t="s">
        <v>281</v>
      </c>
      <c r="AE2367" s="23" t="s">
        <v>85</v>
      </c>
      <c r="AF2367" s="23" t="s">
        <v>190</v>
      </c>
      <c r="AG2367" s="23" t="s">
        <v>269</v>
      </c>
      <c r="AH2367" s="23" t="s">
        <v>700</v>
      </c>
      <c r="AI2367" s="23" t="s">
        <v>701</v>
      </c>
      <c r="AJ2367" s="23" t="b">
        <v>0</v>
      </c>
      <c r="AK2367" s="3">
        <v>61</v>
      </c>
      <c r="AL2367" s="3">
        <v>2968</v>
      </c>
      <c r="AM2367" s="3">
        <v>5052</v>
      </c>
      <c r="AN2367" s="24">
        <v>45536.340400270063</v>
      </c>
      <c r="AO2367" s="24">
        <v>45536.340400270063</v>
      </c>
      <c r="AP2367">
        <v>9</v>
      </c>
      <c r="AQ2367" t="s">
        <v>194</v>
      </c>
      <c r="AR2367">
        <v>244.34040027006267</v>
      </c>
      <c r="AS2367" t="s">
        <v>195</v>
      </c>
      <c r="AT2367" t="s">
        <v>308</v>
      </c>
      <c r="AU2367" t="s">
        <v>197</v>
      </c>
      <c r="AV2367" t="s">
        <v>208</v>
      </c>
      <c r="AW2367" t="s">
        <v>308</v>
      </c>
      <c r="AX2367" t="s">
        <v>197</v>
      </c>
      <c r="AY2367" t="s">
        <v>208</v>
      </c>
    </row>
    <row r="2368" spans="1:51" x14ac:dyDescent="0.45">
      <c r="A2368" s="22">
        <v>872631</v>
      </c>
      <c r="B2368" s="6">
        <v>45536</v>
      </c>
      <c r="C2368" s="22">
        <v>78000</v>
      </c>
      <c r="D2368" s="22">
        <v>112511</v>
      </c>
      <c r="E2368" s="22"/>
      <c r="F2368" s="22">
        <v>0</v>
      </c>
      <c r="G2368" s="22">
        <v>13031</v>
      </c>
      <c r="H2368" s="22">
        <v>7</v>
      </c>
      <c r="I2368" s="22"/>
      <c r="J2368" s="22">
        <v>866</v>
      </c>
      <c r="K2368" s="22">
        <v>101276</v>
      </c>
      <c r="L2368" s="23" t="s">
        <v>828</v>
      </c>
      <c r="M2368" s="23"/>
      <c r="N2368" s="23" t="s">
        <v>184</v>
      </c>
      <c r="O2368" s="23" t="s">
        <v>481</v>
      </c>
      <c r="P2368" s="22">
        <v>20</v>
      </c>
      <c r="Q2368" s="23" t="s">
        <v>186</v>
      </c>
      <c r="R2368" s="23"/>
      <c r="S2368" s="23"/>
      <c r="T2368" s="23"/>
      <c r="U2368" s="23"/>
      <c r="V2368" s="23" t="s">
        <v>187</v>
      </c>
      <c r="W2368" s="23" t="s">
        <v>188</v>
      </c>
      <c r="X2368" s="23" t="s">
        <v>189</v>
      </c>
      <c r="Y2368" s="22">
        <v>0</v>
      </c>
      <c r="Z2368" s="23" t="s">
        <v>190</v>
      </c>
      <c r="AA2368" s="23" t="s">
        <v>191</v>
      </c>
      <c r="AB2368" s="23" t="s">
        <v>190</v>
      </c>
      <c r="AC2368" s="23" t="s">
        <v>192</v>
      </c>
      <c r="AD2368" s="23" t="s">
        <v>281</v>
      </c>
      <c r="AE2368" s="23" t="s">
        <v>85</v>
      </c>
      <c r="AF2368" s="23" t="s">
        <v>190</v>
      </c>
      <c r="AG2368" s="23" t="s">
        <v>269</v>
      </c>
      <c r="AH2368" s="23" t="s">
        <v>700</v>
      </c>
      <c r="AI2368" s="23" t="s">
        <v>701</v>
      </c>
      <c r="AJ2368" s="23" t="b">
        <v>0</v>
      </c>
      <c r="AK2368" s="3">
        <v>112</v>
      </c>
      <c r="AL2368" s="3">
        <v>2968</v>
      </c>
      <c r="AM2368" s="3">
        <v>5017</v>
      </c>
      <c r="AN2368" s="24">
        <v>45536.333431944448</v>
      </c>
      <c r="AO2368" s="24">
        <v>45536.333431944448</v>
      </c>
      <c r="AP2368">
        <v>9</v>
      </c>
      <c r="AQ2368" t="s">
        <v>194</v>
      </c>
      <c r="AR2368">
        <v>244.33343194444751</v>
      </c>
      <c r="AS2368" t="s">
        <v>195</v>
      </c>
      <c r="AT2368" t="s">
        <v>308</v>
      </c>
      <c r="AU2368" t="s">
        <v>197</v>
      </c>
      <c r="AV2368" t="s">
        <v>197</v>
      </c>
      <c r="AW2368" t="s">
        <v>308</v>
      </c>
      <c r="AX2368" t="s">
        <v>197</v>
      </c>
      <c r="AY2368" t="s">
        <v>197</v>
      </c>
    </row>
    <row r="2369" spans="1:51" x14ac:dyDescent="0.45">
      <c r="A2369" s="22">
        <v>874834</v>
      </c>
      <c r="B2369" s="6">
        <v>45536</v>
      </c>
      <c r="C2369" s="22">
        <v>78000</v>
      </c>
      <c r="D2369" s="22">
        <v>135412</v>
      </c>
      <c r="E2369" s="22"/>
      <c r="F2369" s="22">
        <v>0</v>
      </c>
      <c r="G2369" s="22">
        <v>16875</v>
      </c>
      <c r="H2369" s="22">
        <v>4</v>
      </c>
      <c r="I2369" s="22"/>
      <c r="J2369" s="22">
        <v>1107</v>
      </c>
      <c r="K2369" s="22">
        <v>101276</v>
      </c>
      <c r="L2369" s="23" t="s">
        <v>828</v>
      </c>
      <c r="M2369" s="23"/>
      <c r="N2369" s="23" t="s">
        <v>184</v>
      </c>
      <c r="O2369" s="23" t="s">
        <v>481</v>
      </c>
      <c r="P2369" s="22">
        <v>20</v>
      </c>
      <c r="Q2369" s="23" t="s">
        <v>186</v>
      </c>
      <c r="R2369" s="23"/>
      <c r="S2369" s="23"/>
      <c r="T2369" s="23"/>
      <c r="U2369" s="23"/>
      <c r="V2369" s="23" t="s">
        <v>187</v>
      </c>
      <c r="W2369" s="23" t="s">
        <v>188</v>
      </c>
      <c r="X2369" s="23" t="s">
        <v>189</v>
      </c>
      <c r="Y2369" s="22">
        <v>0</v>
      </c>
      <c r="Z2369" s="23" t="s">
        <v>190</v>
      </c>
      <c r="AA2369" s="23" t="s">
        <v>191</v>
      </c>
      <c r="AB2369" s="23" t="s">
        <v>190</v>
      </c>
      <c r="AC2369" s="23" t="s">
        <v>192</v>
      </c>
      <c r="AD2369" s="23" t="s">
        <v>281</v>
      </c>
      <c r="AE2369" s="23" t="s">
        <v>85</v>
      </c>
      <c r="AF2369" s="23" t="s">
        <v>190</v>
      </c>
      <c r="AG2369" s="23" t="s">
        <v>269</v>
      </c>
      <c r="AH2369" s="23" t="s">
        <v>700</v>
      </c>
      <c r="AI2369" s="23" t="s">
        <v>701</v>
      </c>
      <c r="AJ2369" s="23" t="b">
        <v>0</v>
      </c>
      <c r="AK2369" s="3">
        <v>115</v>
      </c>
      <c r="AL2369" s="3">
        <v>2968</v>
      </c>
      <c r="AM2369" s="3">
        <v>6812</v>
      </c>
      <c r="AN2369" s="24">
        <v>45536.847317824075</v>
      </c>
      <c r="AO2369" s="24">
        <v>45536.847317824075</v>
      </c>
      <c r="AP2369">
        <v>9</v>
      </c>
      <c r="AQ2369" t="s">
        <v>194</v>
      </c>
      <c r="AR2369">
        <v>244.84731782407471</v>
      </c>
      <c r="AS2369" t="s">
        <v>195</v>
      </c>
      <c r="AT2369" t="s">
        <v>236</v>
      </c>
      <c r="AU2369" t="s">
        <v>197</v>
      </c>
      <c r="AV2369" t="s">
        <v>220</v>
      </c>
      <c r="AW2369" t="s">
        <v>236</v>
      </c>
      <c r="AX2369" t="s">
        <v>197</v>
      </c>
      <c r="AY2369" t="s">
        <v>220</v>
      </c>
    </row>
    <row r="2370" spans="1:51" x14ac:dyDescent="0.45">
      <c r="A2370" s="22">
        <v>874839</v>
      </c>
      <c r="B2370" s="6">
        <v>45536</v>
      </c>
      <c r="C2370" s="22">
        <v>78000</v>
      </c>
      <c r="D2370" s="22">
        <v>140700</v>
      </c>
      <c r="E2370" s="22"/>
      <c r="F2370" s="22">
        <v>0</v>
      </c>
      <c r="G2370" s="22">
        <v>16877</v>
      </c>
      <c r="H2370" s="22">
        <v>4</v>
      </c>
      <c r="I2370" s="22"/>
      <c r="J2370" s="22">
        <v>1107</v>
      </c>
      <c r="K2370" s="22">
        <v>101276</v>
      </c>
      <c r="L2370" s="23" t="s">
        <v>828</v>
      </c>
      <c r="M2370" s="23"/>
      <c r="N2370" s="23" t="s">
        <v>184</v>
      </c>
      <c r="O2370" s="23" t="s">
        <v>481</v>
      </c>
      <c r="P2370" s="22">
        <v>20</v>
      </c>
      <c r="Q2370" s="23" t="s">
        <v>186</v>
      </c>
      <c r="R2370" s="23"/>
      <c r="S2370" s="23"/>
      <c r="T2370" s="23"/>
      <c r="U2370" s="23"/>
      <c r="V2370" s="23" t="s">
        <v>187</v>
      </c>
      <c r="W2370" s="23" t="s">
        <v>188</v>
      </c>
      <c r="X2370" s="23" t="s">
        <v>189</v>
      </c>
      <c r="Y2370" s="22">
        <v>0</v>
      </c>
      <c r="Z2370" s="23" t="s">
        <v>190</v>
      </c>
      <c r="AA2370" s="23" t="s">
        <v>191</v>
      </c>
      <c r="AB2370" s="23" t="s">
        <v>190</v>
      </c>
      <c r="AC2370" s="23" t="s">
        <v>192</v>
      </c>
      <c r="AD2370" s="23" t="s">
        <v>281</v>
      </c>
      <c r="AE2370" s="23" t="s">
        <v>85</v>
      </c>
      <c r="AF2370" s="23" t="s">
        <v>190</v>
      </c>
      <c r="AG2370" s="23" t="s">
        <v>269</v>
      </c>
      <c r="AH2370" s="23" t="s">
        <v>700</v>
      </c>
      <c r="AI2370" s="23" t="s">
        <v>701</v>
      </c>
      <c r="AJ2370" s="23" t="b">
        <v>0</v>
      </c>
      <c r="AK2370" s="3">
        <v>119</v>
      </c>
      <c r="AL2370" s="3">
        <v>2968</v>
      </c>
      <c r="AM2370" s="3">
        <v>6817</v>
      </c>
      <c r="AN2370" s="24">
        <v>45536.854270216048</v>
      </c>
      <c r="AO2370" s="24">
        <v>45536.854270216048</v>
      </c>
      <c r="AP2370">
        <v>9</v>
      </c>
      <c r="AQ2370" t="s">
        <v>194</v>
      </c>
      <c r="AR2370">
        <v>244.85427021604846</v>
      </c>
      <c r="AS2370" t="s">
        <v>195</v>
      </c>
      <c r="AT2370" t="s">
        <v>236</v>
      </c>
      <c r="AU2370" t="s">
        <v>197</v>
      </c>
      <c r="AV2370" t="s">
        <v>197</v>
      </c>
      <c r="AW2370" t="s">
        <v>236</v>
      </c>
      <c r="AX2370" t="s">
        <v>197</v>
      </c>
      <c r="AY2370" t="s">
        <v>197</v>
      </c>
    </row>
    <row r="2371" spans="1:51" x14ac:dyDescent="0.45">
      <c r="A2371" s="22">
        <v>874850</v>
      </c>
      <c r="B2371" s="6">
        <v>45536</v>
      </c>
      <c r="C2371" s="22">
        <v>78000</v>
      </c>
      <c r="D2371" s="22">
        <v>136950</v>
      </c>
      <c r="E2371" s="22"/>
      <c r="F2371" s="22">
        <v>0</v>
      </c>
      <c r="G2371" s="22">
        <v>16881</v>
      </c>
      <c r="H2371" s="22">
        <v>4</v>
      </c>
      <c r="I2371" s="22"/>
      <c r="J2371" s="22">
        <v>1107</v>
      </c>
      <c r="K2371" s="22">
        <v>101276</v>
      </c>
      <c r="L2371" s="23" t="s">
        <v>828</v>
      </c>
      <c r="M2371" s="23"/>
      <c r="N2371" s="23" t="s">
        <v>184</v>
      </c>
      <c r="O2371" s="23" t="s">
        <v>481</v>
      </c>
      <c r="P2371" s="22">
        <v>20</v>
      </c>
      <c r="Q2371" s="23" t="s">
        <v>186</v>
      </c>
      <c r="R2371" s="23"/>
      <c r="S2371" s="23"/>
      <c r="T2371" s="23"/>
      <c r="U2371" s="23"/>
      <c r="V2371" s="23" t="s">
        <v>187</v>
      </c>
      <c r="W2371" s="23" t="s">
        <v>188</v>
      </c>
      <c r="X2371" s="23" t="s">
        <v>189</v>
      </c>
      <c r="Y2371" s="22">
        <v>0</v>
      </c>
      <c r="Z2371" s="23" t="s">
        <v>190</v>
      </c>
      <c r="AA2371" s="23" t="s">
        <v>191</v>
      </c>
      <c r="AB2371" s="23" t="s">
        <v>190</v>
      </c>
      <c r="AC2371" s="23" t="s">
        <v>192</v>
      </c>
      <c r="AD2371" s="23" t="s">
        <v>281</v>
      </c>
      <c r="AE2371" s="23" t="s">
        <v>85</v>
      </c>
      <c r="AF2371" s="23" t="s">
        <v>190</v>
      </c>
      <c r="AG2371" s="23" t="s">
        <v>269</v>
      </c>
      <c r="AH2371" s="23" t="s">
        <v>700</v>
      </c>
      <c r="AI2371" s="23" t="s">
        <v>701</v>
      </c>
      <c r="AJ2371" s="23" t="b">
        <v>0</v>
      </c>
      <c r="AK2371" s="3">
        <v>61</v>
      </c>
      <c r="AL2371" s="3">
        <v>2968</v>
      </c>
      <c r="AM2371" s="3">
        <v>6828</v>
      </c>
      <c r="AN2371" s="24">
        <v>45536.861205439818</v>
      </c>
      <c r="AO2371" s="24">
        <v>45536.861205439818</v>
      </c>
      <c r="AP2371">
        <v>9</v>
      </c>
      <c r="AQ2371" t="s">
        <v>194</v>
      </c>
      <c r="AR2371">
        <v>244.86120543981815</v>
      </c>
      <c r="AS2371" t="s">
        <v>195</v>
      </c>
      <c r="AT2371" t="s">
        <v>236</v>
      </c>
      <c r="AU2371" t="s">
        <v>197</v>
      </c>
      <c r="AV2371" t="s">
        <v>220</v>
      </c>
      <c r="AW2371" t="s">
        <v>236</v>
      </c>
      <c r="AX2371" t="s">
        <v>197</v>
      </c>
      <c r="AY2371" t="s">
        <v>220</v>
      </c>
    </row>
    <row r="2372" spans="1:51" x14ac:dyDescent="0.45">
      <c r="A2372" s="22">
        <v>874600</v>
      </c>
      <c r="B2372" s="6">
        <v>45536</v>
      </c>
      <c r="C2372" s="22">
        <v>78000</v>
      </c>
      <c r="D2372" s="22">
        <v>154888</v>
      </c>
      <c r="E2372" s="22"/>
      <c r="F2372" s="22">
        <v>0</v>
      </c>
      <c r="G2372" s="22">
        <v>16874</v>
      </c>
      <c r="H2372" s="22">
        <v>4</v>
      </c>
      <c r="I2372" s="22"/>
      <c r="J2372" s="22">
        <v>1107</v>
      </c>
      <c r="K2372" s="22">
        <v>101276</v>
      </c>
      <c r="L2372" s="23" t="s">
        <v>828</v>
      </c>
      <c r="M2372" s="23"/>
      <c r="N2372" s="23" t="s">
        <v>184</v>
      </c>
      <c r="O2372" s="23" t="s">
        <v>481</v>
      </c>
      <c r="P2372" s="22">
        <v>20</v>
      </c>
      <c r="Q2372" s="23" t="s">
        <v>186</v>
      </c>
      <c r="R2372" s="23"/>
      <c r="S2372" s="23"/>
      <c r="T2372" s="23"/>
      <c r="U2372" s="23"/>
      <c r="V2372" s="23" t="s">
        <v>187</v>
      </c>
      <c r="W2372" s="23" t="s">
        <v>188</v>
      </c>
      <c r="X2372" s="23" t="s">
        <v>189</v>
      </c>
      <c r="Y2372" s="22">
        <v>0</v>
      </c>
      <c r="Z2372" s="23" t="s">
        <v>190</v>
      </c>
      <c r="AA2372" s="23" t="s">
        <v>191</v>
      </c>
      <c r="AB2372" s="23" t="s">
        <v>190</v>
      </c>
      <c r="AC2372" s="23" t="s">
        <v>192</v>
      </c>
      <c r="AD2372" s="23" t="s">
        <v>281</v>
      </c>
      <c r="AE2372" s="23" t="s">
        <v>85</v>
      </c>
      <c r="AF2372" s="23" t="s">
        <v>190</v>
      </c>
      <c r="AG2372" s="23" t="s">
        <v>269</v>
      </c>
      <c r="AH2372" s="23" t="s">
        <v>700</v>
      </c>
      <c r="AI2372" s="23" t="s">
        <v>701</v>
      </c>
      <c r="AJ2372" s="23" t="b">
        <v>0</v>
      </c>
      <c r="AK2372" s="3">
        <v>137</v>
      </c>
      <c r="AL2372" s="3">
        <v>2968</v>
      </c>
      <c r="AM2372" s="3">
        <v>6609</v>
      </c>
      <c r="AN2372" s="24">
        <v>45536.736210918207</v>
      </c>
      <c r="AO2372" s="24">
        <v>45536.736210918207</v>
      </c>
      <c r="AP2372">
        <v>9</v>
      </c>
      <c r="AQ2372" t="s">
        <v>194</v>
      </c>
      <c r="AR2372">
        <v>244.73621091820678</v>
      </c>
      <c r="AS2372" t="s">
        <v>195</v>
      </c>
      <c r="AT2372" t="s">
        <v>229</v>
      </c>
      <c r="AU2372" t="s">
        <v>197</v>
      </c>
      <c r="AV2372" t="s">
        <v>197</v>
      </c>
      <c r="AW2372" t="s">
        <v>229</v>
      </c>
      <c r="AX2372" t="s">
        <v>197</v>
      </c>
      <c r="AY2372" t="s">
        <v>197</v>
      </c>
    </row>
    <row r="2373" spans="1:51" x14ac:dyDescent="0.45">
      <c r="A2373" s="22">
        <v>874718</v>
      </c>
      <c r="B2373" s="6">
        <v>45536</v>
      </c>
      <c r="C2373" s="22">
        <v>78000</v>
      </c>
      <c r="D2373" s="22">
        <v>138638</v>
      </c>
      <c r="E2373" s="22"/>
      <c r="F2373" s="22">
        <v>0</v>
      </c>
      <c r="G2373" s="22">
        <v>16891</v>
      </c>
      <c r="H2373" s="22">
        <v>4</v>
      </c>
      <c r="I2373" s="22"/>
      <c r="J2373" s="22">
        <v>1107</v>
      </c>
      <c r="K2373" s="22">
        <v>101276</v>
      </c>
      <c r="L2373" s="23" t="s">
        <v>828</v>
      </c>
      <c r="M2373" s="23"/>
      <c r="N2373" s="23" t="s">
        <v>184</v>
      </c>
      <c r="O2373" s="23" t="s">
        <v>481</v>
      </c>
      <c r="P2373" s="22">
        <v>20</v>
      </c>
      <c r="Q2373" s="23" t="s">
        <v>186</v>
      </c>
      <c r="R2373" s="23"/>
      <c r="S2373" s="23"/>
      <c r="T2373" s="23"/>
      <c r="U2373" s="23"/>
      <c r="V2373" s="23" t="s">
        <v>187</v>
      </c>
      <c r="W2373" s="23" t="s">
        <v>188</v>
      </c>
      <c r="X2373" s="23" t="s">
        <v>189</v>
      </c>
      <c r="Y2373" s="22">
        <v>0</v>
      </c>
      <c r="Z2373" s="23" t="s">
        <v>190</v>
      </c>
      <c r="AA2373" s="23" t="s">
        <v>191</v>
      </c>
      <c r="AB2373" s="23" t="s">
        <v>190</v>
      </c>
      <c r="AC2373" s="23" t="s">
        <v>192</v>
      </c>
      <c r="AD2373" s="23" t="s">
        <v>281</v>
      </c>
      <c r="AE2373" s="23" t="s">
        <v>85</v>
      </c>
      <c r="AF2373" s="23" t="s">
        <v>190</v>
      </c>
      <c r="AG2373" s="23" t="s">
        <v>269</v>
      </c>
      <c r="AH2373" s="23" t="s">
        <v>700</v>
      </c>
      <c r="AI2373" s="23" t="s">
        <v>701</v>
      </c>
      <c r="AJ2373" s="23" t="b">
        <v>0</v>
      </c>
      <c r="AK2373" s="3">
        <v>63</v>
      </c>
      <c r="AL2373" s="3">
        <v>2968</v>
      </c>
      <c r="AM2373" s="3">
        <v>6719</v>
      </c>
      <c r="AN2373" s="24">
        <v>45536.770923804012</v>
      </c>
      <c r="AO2373" s="24">
        <v>45536.770923804012</v>
      </c>
      <c r="AP2373">
        <v>9</v>
      </c>
      <c r="AQ2373" t="s">
        <v>194</v>
      </c>
      <c r="AR2373">
        <v>244.77092380401155</v>
      </c>
      <c r="AS2373" t="s">
        <v>195</v>
      </c>
      <c r="AT2373" t="s">
        <v>230</v>
      </c>
      <c r="AU2373" t="s">
        <v>197</v>
      </c>
      <c r="AV2373" t="s">
        <v>220</v>
      </c>
      <c r="AW2373" t="s">
        <v>230</v>
      </c>
      <c r="AX2373" t="s">
        <v>197</v>
      </c>
      <c r="AY2373" t="s">
        <v>220</v>
      </c>
    </row>
    <row r="2374" spans="1:51" x14ac:dyDescent="0.45">
      <c r="A2374" s="22">
        <v>874786</v>
      </c>
      <c r="B2374" s="6">
        <v>45536</v>
      </c>
      <c r="C2374" s="22">
        <v>78000</v>
      </c>
      <c r="D2374" s="22">
        <v>133810</v>
      </c>
      <c r="E2374" s="22"/>
      <c r="F2374" s="22">
        <v>0</v>
      </c>
      <c r="G2374" s="22">
        <v>16873</v>
      </c>
      <c r="H2374" s="22">
        <v>4</v>
      </c>
      <c r="I2374" s="22"/>
      <c r="J2374" s="22">
        <v>1107</v>
      </c>
      <c r="K2374" s="22">
        <v>101276</v>
      </c>
      <c r="L2374" s="23" t="s">
        <v>828</v>
      </c>
      <c r="M2374" s="23"/>
      <c r="N2374" s="23" t="s">
        <v>184</v>
      </c>
      <c r="O2374" s="23" t="s">
        <v>481</v>
      </c>
      <c r="P2374" s="22">
        <v>20</v>
      </c>
      <c r="Q2374" s="23" t="s">
        <v>186</v>
      </c>
      <c r="R2374" s="23"/>
      <c r="S2374" s="23"/>
      <c r="T2374" s="23"/>
      <c r="U2374" s="23"/>
      <c r="V2374" s="23" t="s">
        <v>187</v>
      </c>
      <c r="W2374" s="23" t="s">
        <v>188</v>
      </c>
      <c r="X2374" s="23" t="s">
        <v>189</v>
      </c>
      <c r="Y2374" s="22">
        <v>0</v>
      </c>
      <c r="Z2374" s="23" t="s">
        <v>190</v>
      </c>
      <c r="AA2374" s="23" t="s">
        <v>191</v>
      </c>
      <c r="AB2374" s="23" t="s">
        <v>190</v>
      </c>
      <c r="AC2374" s="23" t="s">
        <v>192</v>
      </c>
      <c r="AD2374" s="23" t="s">
        <v>281</v>
      </c>
      <c r="AE2374" s="23" t="s">
        <v>85</v>
      </c>
      <c r="AF2374" s="23" t="s">
        <v>190</v>
      </c>
      <c r="AG2374" s="23" t="s">
        <v>269</v>
      </c>
      <c r="AH2374" s="23" t="s">
        <v>700</v>
      </c>
      <c r="AI2374" s="23" t="s">
        <v>701</v>
      </c>
      <c r="AJ2374" s="23" t="b">
        <v>0</v>
      </c>
      <c r="AK2374" s="3">
        <v>113</v>
      </c>
      <c r="AL2374" s="3">
        <v>2968</v>
      </c>
      <c r="AM2374" s="3">
        <v>6770</v>
      </c>
      <c r="AN2374" s="24">
        <v>45536.805655709875</v>
      </c>
      <c r="AO2374" s="24">
        <v>45536.805655709875</v>
      </c>
      <c r="AP2374">
        <v>9</v>
      </c>
      <c r="AQ2374" t="s">
        <v>194</v>
      </c>
      <c r="AR2374">
        <v>244.80565570987528</v>
      </c>
      <c r="AS2374" t="s">
        <v>195</v>
      </c>
      <c r="AT2374" t="s">
        <v>231</v>
      </c>
      <c r="AU2374" t="s">
        <v>197</v>
      </c>
      <c r="AV2374" t="s">
        <v>197</v>
      </c>
      <c r="AW2374" t="s">
        <v>231</v>
      </c>
      <c r="AX2374" t="s">
        <v>197</v>
      </c>
      <c r="AY2374" t="s">
        <v>197</v>
      </c>
    </row>
    <row r="2375" spans="1:51" x14ac:dyDescent="0.45">
      <c r="A2375" s="22">
        <v>874406</v>
      </c>
      <c r="B2375" s="6">
        <v>45536</v>
      </c>
      <c r="C2375" s="22">
        <v>78000</v>
      </c>
      <c r="D2375" s="22">
        <v>134821</v>
      </c>
      <c r="E2375" s="22"/>
      <c r="F2375" s="22">
        <v>0</v>
      </c>
      <c r="G2375" s="22">
        <v>16869</v>
      </c>
      <c r="H2375" s="22">
        <v>5</v>
      </c>
      <c r="I2375" s="22"/>
      <c r="J2375" s="22">
        <v>1107</v>
      </c>
      <c r="K2375" s="22">
        <v>101276</v>
      </c>
      <c r="L2375" s="23" t="s">
        <v>828</v>
      </c>
      <c r="M2375" s="23"/>
      <c r="N2375" s="23" t="s">
        <v>184</v>
      </c>
      <c r="O2375" s="23" t="s">
        <v>481</v>
      </c>
      <c r="P2375" s="22">
        <v>20</v>
      </c>
      <c r="Q2375" s="23" t="s">
        <v>186</v>
      </c>
      <c r="R2375" s="23"/>
      <c r="S2375" s="23"/>
      <c r="T2375" s="23"/>
      <c r="U2375" s="23"/>
      <c r="V2375" s="23" t="s">
        <v>187</v>
      </c>
      <c r="W2375" s="23" t="s">
        <v>188</v>
      </c>
      <c r="X2375" s="23" t="s">
        <v>189</v>
      </c>
      <c r="Y2375" s="22">
        <v>0</v>
      </c>
      <c r="Z2375" s="23" t="s">
        <v>190</v>
      </c>
      <c r="AA2375" s="23" t="s">
        <v>191</v>
      </c>
      <c r="AB2375" s="23" t="s">
        <v>190</v>
      </c>
      <c r="AC2375" s="23" t="s">
        <v>192</v>
      </c>
      <c r="AD2375" s="23" t="s">
        <v>281</v>
      </c>
      <c r="AE2375" s="23" t="s">
        <v>85</v>
      </c>
      <c r="AF2375" s="23" t="s">
        <v>190</v>
      </c>
      <c r="AG2375" s="23" t="s">
        <v>269</v>
      </c>
      <c r="AH2375" s="23" t="s">
        <v>700</v>
      </c>
      <c r="AI2375" s="23" t="s">
        <v>701</v>
      </c>
      <c r="AJ2375" s="23" t="b">
        <v>0</v>
      </c>
      <c r="AK2375" s="3">
        <v>114</v>
      </c>
      <c r="AL2375" s="3">
        <v>2968</v>
      </c>
      <c r="AM2375" s="3">
        <v>6463</v>
      </c>
      <c r="AN2375" s="24">
        <v>45536.687597067903</v>
      </c>
      <c r="AO2375" s="24">
        <v>45536.687597067903</v>
      </c>
      <c r="AP2375">
        <v>9</v>
      </c>
      <c r="AQ2375" t="s">
        <v>194</v>
      </c>
      <c r="AR2375">
        <v>244.68759706790297</v>
      </c>
      <c r="AS2375" t="s">
        <v>195</v>
      </c>
      <c r="AT2375" t="s">
        <v>198</v>
      </c>
      <c r="AU2375" t="s">
        <v>197</v>
      </c>
      <c r="AV2375" t="s">
        <v>220</v>
      </c>
      <c r="AW2375" t="s">
        <v>198</v>
      </c>
      <c r="AX2375" t="s">
        <v>197</v>
      </c>
      <c r="AY2375" t="s">
        <v>220</v>
      </c>
    </row>
    <row r="2376" spans="1:51" x14ac:dyDescent="0.45">
      <c r="A2376" s="22">
        <v>874497</v>
      </c>
      <c r="B2376" s="6">
        <v>45536</v>
      </c>
      <c r="C2376" s="22">
        <v>78000</v>
      </c>
      <c r="D2376" s="22">
        <v>139510</v>
      </c>
      <c r="E2376" s="22"/>
      <c r="F2376" s="22">
        <v>0</v>
      </c>
      <c r="G2376" s="22">
        <v>16904</v>
      </c>
      <c r="H2376" s="22">
        <v>5</v>
      </c>
      <c r="I2376" s="22"/>
      <c r="J2376" s="22">
        <v>1107</v>
      </c>
      <c r="K2376" s="22">
        <v>101276</v>
      </c>
      <c r="L2376" s="23" t="s">
        <v>828</v>
      </c>
      <c r="M2376" s="23"/>
      <c r="N2376" s="23" t="s">
        <v>184</v>
      </c>
      <c r="O2376" s="23" t="s">
        <v>481</v>
      </c>
      <c r="P2376" s="22">
        <v>20</v>
      </c>
      <c r="Q2376" s="23" t="s">
        <v>186</v>
      </c>
      <c r="R2376" s="23"/>
      <c r="S2376" s="23"/>
      <c r="T2376" s="23"/>
      <c r="U2376" s="23"/>
      <c r="V2376" s="23" t="s">
        <v>187</v>
      </c>
      <c r="W2376" s="23" t="s">
        <v>188</v>
      </c>
      <c r="X2376" s="23" t="s">
        <v>189</v>
      </c>
      <c r="Y2376" s="22">
        <v>0</v>
      </c>
      <c r="Z2376" s="23" t="s">
        <v>190</v>
      </c>
      <c r="AA2376" s="23" t="s">
        <v>191</v>
      </c>
      <c r="AB2376" s="23" t="s">
        <v>190</v>
      </c>
      <c r="AC2376" s="23" t="s">
        <v>192</v>
      </c>
      <c r="AD2376" s="23" t="s">
        <v>281</v>
      </c>
      <c r="AE2376" s="23" t="s">
        <v>85</v>
      </c>
      <c r="AF2376" s="23" t="s">
        <v>190</v>
      </c>
      <c r="AG2376" s="23" t="s">
        <v>269</v>
      </c>
      <c r="AH2376" s="23" t="s">
        <v>700</v>
      </c>
      <c r="AI2376" s="23" t="s">
        <v>701</v>
      </c>
      <c r="AJ2376" s="23" t="b">
        <v>0</v>
      </c>
      <c r="AK2376" s="3">
        <v>60</v>
      </c>
      <c r="AL2376" s="3">
        <v>2968</v>
      </c>
      <c r="AM2376" s="3">
        <v>6541</v>
      </c>
      <c r="AN2376" s="24">
        <v>45536.715370061727</v>
      </c>
      <c r="AO2376" s="24">
        <v>45536.715370061727</v>
      </c>
      <c r="AP2376">
        <v>9</v>
      </c>
      <c r="AQ2376" t="s">
        <v>194</v>
      </c>
      <c r="AR2376">
        <v>244.7153700617273</v>
      </c>
      <c r="AS2376" t="s">
        <v>195</v>
      </c>
      <c r="AT2376" t="s">
        <v>229</v>
      </c>
      <c r="AU2376" t="s">
        <v>197</v>
      </c>
      <c r="AV2376" t="s">
        <v>220</v>
      </c>
      <c r="AW2376" t="s">
        <v>229</v>
      </c>
      <c r="AX2376" t="s">
        <v>197</v>
      </c>
      <c r="AY2376" t="s">
        <v>220</v>
      </c>
    </row>
    <row r="2377" spans="1:51" x14ac:dyDescent="0.45">
      <c r="A2377" s="22">
        <v>874456</v>
      </c>
      <c r="B2377" s="6">
        <v>45536</v>
      </c>
      <c r="C2377" s="22">
        <v>78000</v>
      </c>
      <c r="D2377" s="22">
        <v>126952</v>
      </c>
      <c r="E2377" s="22"/>
      <c r="F2377" s="22">
        <v>0</v>
      </c>
      <c r="G2377" s="22">
        <v>16877</v>
      </c>
      <c r="H2377" s="22">
        <v>4</v>
      </c>
      <c r="I2377" s="22"/>
      <c r="J2377" s="22">
        <v>1107</v>
      </c>
      <c r="K2377" s="22">
        <v>101276</v>
      </c>
      <c r="L2377" s="23" t="s">
        <v>828</v>
      </c>
      <c r="M2377" s="23"/>
      <c r="N2377" s="23" t="s">
        <v>184</v>
      </c>
      <c r="O2377" s="23" t="s">
        <v>481</v>
      </c>
      <c r="P2377" s="22">
        <v>20</v>
      </c>
      <c r="Q2377" s="23" t="s">
        <v>186</v>
      </c>
      <c r="R2377" s="23"/>
      <c r="S2377" s="23"/>
      <c r="T2377" s="23"/>
      <c r="U2377" s="23"/>
      <c r="V2377" s="23" t="s">
        <v>187</v>
      </c>
      <c r="W2377" s="23" t="s">
        <v>188</v>
      </c>
      <c r="X2377" s="23" t="s">
        <v>189</v>
      </c>
      <c r="Y2377" s="22">
        <v>0</v>
      </c>
      <c r="Z2377" s="23" t="s">
        <v>190</v>
      </c>
      <c r="AA2377" s="23" t="s">
        <v>191</v>
      </c>
      <c r="AB2377" s="23" t="s">
        <v>190</v>
      </c>
      <c r="AC2377" s="23" t="s">
        <v>192</v>
      </c>
      <c r="AD2377" s="23" t="s">
        <v>281</v>
      </c>
      <c r="AE2377" s="23" t="s">
        <v>85</v>
      </c>
      <c r="AF2377" s="23" t="s">
        <v>190</v>
      </c>
      <c r="AG2377" s="23" t="s">
        <v>269</v>
      </c>
      <c r="AH2377" s="23" t="s">
        <v>700</v>
      </c>
      <c r="AI2377" s="23" t="s">
        <v>701</v>
      </c>
      <c r="AJ2377" s="23" t="b">
        <v>0</v>
      </c>
      <c r="AK2377" s="3">
        <v>114</v>
      </c>
      <c r="AL2377" s="3">
        <v>2968</v>
      </c>
      <c r="AM2377" s="3">
        <v>6506</v>
      </c>
      <c r="AN2377" s="24">
        <v>45536.694538271608</v>
      </c>
      <c r="AO2377" s="24">
        <v>45536.694538271608</v>
      </c>
      <c r="AP2377">
        <v>9</v>
      </c>
      <c r="AQ2377" t="s">
        <v>194</v>
      </c>
      <c r="AR2377">
        <v>244.6945382716076</v>
      </c>
      <c r="AS2377" t="s">
        <v>195</v>
      </c>
      <c r="AT2377" t="s">
        <v>198</v>
      </c>
      <c r="AU2377" t="s">
        <v>197</v>
      </c>
      <c r="AV2377" t="s">
        <v>220</v>
      </c>
      <c r="AW2377" t="s">
        <v>198</v>
      </c>
      <c r="AX2377" t="s">
        <v>197</v>
      </c>
      <c r="AY2377" t="s">
        <v>220</v>
      </c>
    </row>
    <row r="2378" spans="1:51" x14ac:dyDescent="0.45">
      <c r="A2378" s="22">
        <v>873783</v>
      </c>
      <c r="B2378" s="6">
        <v>45536</v>
      </c>
      <c r="C2378" s="22">
        <v>78000</v>
      </c>
      <c r="D2378" s="22">
        <v>272113</v>
      </c>
      <c r="E2378" s="22"/>
      <c r="F2378" s="22">
        <v>0</v>
      </c>
      <c r="G2378" s="22">
        <v>16858</v>
      </c>
      <c r="H2378" s="22">
        <v>4</v>
      </c>
      <c r="I2378" s="22"/>
      <c r="J2378" s="22">
        <v>1106</v>
      </c>
      <c r="K2378" s="22">
        <v>101276</v>
      </c>
      <c r="L2378" s="23" t="s">
        <v>828</v>
      </c>
      <c r="M2378" s="23"/>
      <c r="N2378" s="23" t="s">
        <v>184</v>
      </c>
      <c r="O2378" s="23" t="s">
        <v>481</v>
      </c>
      <c r="P2378" s="22">
        <v>20</v>
      </c>
      <c r="Q2378" s="23" t="s">
        <v>186</v>
      </c>
      <c r="R2378" s="23"/>
      <c r="S2378" s="23"/>
      <c r="T2378" s="23"/>
      <c r="U2378" s="23"/>
      <c r="V2378" s="23" t="s">
        <v>187</v>
      </c>
      <c r="W2378" s="23" t="s">
        <v>188</v>
      </c>
      <c r="X2378" s="23" t="s">
        <v>189</v>
      </c>
      <c r="Y2378" s="22">
        <v>0</v>
      </c>
      <c r="Z2378" s="23" t="s">
        <v>190</v>
      </c>
      <c r="AA2378" s="23" t="s">
        <v>191</v>
      </c>
      <c r="AB2378" s="23" t="s">
        <v>190</v>
      </c>
      <c r="AC2378" s="23" t="s">
        <v>192</v>
      </c>
      <c r="AD2378" s="23" t="s">
        <v>281</v>
      </c>
      <c r="AE2378" s="23" t="s">
        <v>85</v>
      </c>
      <c r="AF2378" s="23" t="s">
        <v>190</v>
      </c>
      <c r="AG2378" s="23" t="s">
        <v>269</v>
      </c>
      <c r="AH2378" s="23" t="s">
        <v>700</v>
      </c>
      <c r="AI2378" s="23" t="s">
        <v>701</v>
      </c>
      <c r="AJ2378" s="23" t="b">
        <v>0</v>
      </c>
      <c r="AK2378" s="3">
        <v>114</v>
      </c>
      <c r="AL2378" s="3">
        <v>2968</v>
      </c>
      <c r="AM2378" s="3">
        <v>5896</v>
      </c>
      <c r="AN2378" s="24">
        <v>45536.645932831787</v>
      </c>
      <c r="AO2378" s="24">
        <v>45536.645932831787</v>
      </c>
      <c r="AP2378">
        <v>9</v>
      </c>
      <c r="AQ2378" t="s">
        <v>194</v>
      </c>
      <c r="AR2378">
        <v>244.64593283178692</v>
      </c>
      <c r="AS2378" t="s">
        <v>195</v>
      </c>
      <c r="AT2378" t="s">
        <v>228</v>
      </c>
      <c r="AU2378" t="s">
        <v>197</v>
      </c>
      <c r="AV2378" t="s">
        <v>197</v>
      </c>
      <c r="AW2378" t="s">
        <v>228</v>
      </c>
      <c r="AX2378" t="s">
        <v>197</v>
      </c>
      <c r="AY2378" t="s">
        <v>197</v>
      </c>
    </row>
    <row r="2379" spans="1:51" x14ac:dyDescent="0.45">
      <c r="A2379" s="22">
        <v>873503</v>
      </c>
      <c r="B2379" s="6">
        <v>45536</v>
      </c>
      <c r="C2379" s="22">
        <v>78000</v>
      </c>
      <c r="D2379" s="22">
        <v>132992</v>
      </c>
      <c r="E2379" s="22"/>
      <c r="F2379" s="22">
        <v>0</v>
      </c>
      <c r="G2379" s="22">
        <v>16368</v>
      </c>
      <c r="H2379" s="22">
        <v>9</v>
      </c>
      <c r="I2379" s="22"/>
      <c r="J2379" s="22">
        <v>1075</v>
      </c>
      <c r="K2379" s="22">
        <v>101276</v>
      </c>
      <c r="L2379" s="23" t="s">
        <v>828</v>
      </c>
      <c r="M2379" s="23"/>
      <c r="N2379" s="23" t="s">
        <v>184</v>
      </c>
      <c r="O2379" s="23" t="s">
        <v>481</v>
      </c>
      <c r="P2379" s="22">
        <v>20</v>
      </c>
      <c r="Q2379" s="23" t="s">
        <v>186</v>
      </c>
      <c r="R2379" s="23"/>
      <c r="S2379" s="23"/>
      <c r="T2379" s="23"/>
      <c r="U2379" s="23"/>
      <c r="V2379" s="23" t="s">
        <v>187</v>
      </c>
      <c r="W2379" s="23" t="s">
        <v>188</v>
      </c>
      <c r="X2379" s="23" t="s">
        <v>189</v>
      </c>
      <c r="Y2379" s="22">
        <v>0</v>
      </c>
      <c r="Z2379" s="23" t="s">
        <v>190</v>
      </c>
      <c r="AA2379" s="23" t="s">
        <v>191</v>
      </c>
      <c r="AB2379" s="23" t="s">
        <v>190</v>
      </c>
      <c r="AC2379" s="23" t="s">
        <v>192</v>
      </c>
      <c r="AD2379" s="23" t="s">
        <v>281</v>
      </c>
      <c r="AE2379" s="23" t="s">
        <v>85</v>
      </c>
      <c r="AF2379" s="23" t="s">
        <v>190</v>
      </c>
      <c r="AG2379" s="23" t="s">
        <v>269</v>
      </c>
      <c r="AH2379" s="23" t="s">
        <v>700</v>
      </c>
      <c r="AI2379" s="23" t="s">
        <v>701</v>
      </c>
      <c r="AJ2379" s="23" t="b">
        <v>0</v>
      </c>
      <c r="AK2379" s="3">
        <v>116</v>
      </c>
      <c r="AL2379" s="3">
        <v>2968</v>
      </c>
      <c r="AM2379" s="3">
        <v>5696</v>
      </c>
      <c r="AN2379" s="24">
        <v>45536.54176531636</v>
      </c>
      <c r="AO2379" s="24">
        <v>45536.54176531636</v>
      </c>
      <c r="AP2379">
        <v>9</v>
      </c>
      <c r="AQ2379" t="s">
        <v>194</v>
      </c>
      <c r="AR2379">
        <v>244.5417653163604</v>
      </c>
      <c r="AS2379" t="s">
        <v>195</v>
      </c>
      <c r="AT2379" t="s">
        <v>218</v>
      </c>
      <c r="AU2379" t="s">
        <v>197</v>
      </c>
      <c r="AV2379" t="s">
        <v>197</v>
      </c>
      <c r="AW2379" t="s">
        <v>218</v>
      </c>
      <c r="AX2379" t="s">
        <v>197</v>
      </c>
      <c r="AY2379" t="s">
        <v>197</v>
      </c>
    </row>
    <row r="2380" spans="1:51" x14ac:dyDescent="0.45">
      <c r="A2380" s="22">
        <v>873372</v>
      </c>
      <c r="B2380" s="6">
        <v>45536</v>
      </c>
      <c r="C2380" s="22">
        <v>78000</v>
      </c>
      <c r="D2380" s="22">
        <v>156019</v>
      </c>
      <c r="E2380" s="22"/>
      <c r="F2380" s="22">
        <v>0</v>
      </c>
      <c r="G2380" s="22">
        <v>13026</v>
      </c>
      <c r="H2380" s="22">
        <v>8</v>
      </c>
      <c r="I2380" s="22"/>
      <c r="J2380" s="22">
        <v>866</v>
      </c>
      <c r="K2380" s="22">
        <v>101276</v>
      </c>
      <c r="L2380" s="23" t="s">
        <v>828</v>
      </c>
      <c r="M2380" s="23"/>
      <c r="N2380" s="23" t="s">
        <v>184</v>
      </c>
      <c r="O2380" s="23" t="s">
        <v>481</v>
      </c>
      <c r="P2380" s="22">
        <v>20</v>
      </c>
      <c r="Q2380" s="23" t="s">
        <v>186</v>
      </c>
      <c r="R2380" s="23"/>
      <c r="S2380" s="23"/>
      <c r="T2380" s="23"/>
      <c r="U2380" s="23"/>
      <c r="V2380" s="23" t="s">
        <v>187</v>
      </c>
      <c r="W2380" s="23" t="s">
        <v>188</v>
      </c>
      <c r="X2380" s="23" t="s">
        <v>189</v>
      </c>
      <c r="Y2380" s="22">
        <v>0</v>
      </c>
      <c r="Z2380" s="23" t="s">
        <v>190</v>
      </c>
      <c r="AA2380" s="23" t="s">
        <v>191</v>
      </c>
      <c r="AB2380" s="23" t="s">
        <v>190</v>
      </c>
      <c r="AC2380" s="23" t="s">
        <v>192</v>
      </c>
      <c r="AD2380" s="23" t="s">
        <v>281</v>
      </c>
      <c r="AE2380" s="23" t="s">
        <v>85</v>
      </c>
      <c r="AF2380" s="23" t="s">
        <v>190</v>
      </c>
      <c r="AG2380" s="23" t="s">
        <v>269</v>
      </c>
      <c r="AH2380" s="23" t="s">
        <v>700</v>
      </c>
      <c r="AI2380" s="23" t="s">
        <v>701</v>
      </c>
      <c r="AJ2380" s="23" t="b">
        <v>0</v>
      </c>
      <c r="AK2380" s="3">
        <v>116</v>
      </c>
      <c r="AL2380" s="3">
        <v>2968</v>
      </c>
      <c r="AM2380" s="3">
        <v>5612</v>
      </c>
      <c r="AN2380" s="24">
        <v>45536.479287114198</v>
      </c>
      <c r="AO2380" s="24">
        <v>45536.479287114198</v>
      </c>
      <c r="AP2380">
        <v>9</v>
      </c>
      <c r="AQ2380" t="s">
        <v>194</v>
      </c>
      <c r="AR2380">
        <v>244.47928711419809</v>
      </c>
      <c r="AS2380" t="s">
        <v>195</v>
      </c>
      <c r="AT2380" t="s">
        <v>208</v>
      </c>
      <c r="AU2380" t="s">
        <v>197</v>
      </c>
      <c r="AV2380" t="s">
        <v>223</v>
      </c>
      <c r="AW2380" t="s">
        <v>208</v>
      </c>
      <c r="AX2380" t="s">
        <v>197</v>
      </c>
      <c r="AY2380" t="s">
        <v>223</v>
      </c>
    </row>
    <row r="2381" spans="1:51" x14ac:dyDescent="0.45">
      <c r="A2381" s="22">
        <v>873390</v>
      </c>
      <c r="B2381" s="6">
        <v>45536</v>
      </c>
      <c r="C2381" s="22">
        <v>78000</v>
      </c>
      <c r="D2381" s="22">
        <v>107109</v>
      </c>
      <c r="E2381" s="22"/>
      <c r="F2381" s="22">
        <v>0</v>
      </c>
      <c r="G2381" s="22">
        <v>13032</v>
      </c>
      <c r="H2381" s="22">
        <v>7</v>
      </c>
      <c r="I2381" s="22"/>
      <c r="J2381" s="22">
        <v>866</v>
      </c>
      <c r="K2381" s="22">
        <v>101276</v>
      </c>
      <c r="L2381" s="23" t="s">
        <v>828</v>
      </c>
      <c r="M2381" s="23"/>
      <c r="N2381" s="23" t="s">
        <v>184</v>
      </c>
      <c r="O2381" s="23" t="s">
        <v>481</v>
      </c>
      <c r="P2381" s="22">
        <v>20</v>
      </c>
      <c r="Q2381" s="23" t="s">
        <v>186</v>
      </c>
      <c r="R2381" s="23"/>
      <c r="S2381" s="23"/>
      <c r="T2381" s="23"/>
      <c r="U2381" s="23"/>
      <c r="V2381" s="23" t="s">
        <v>187</v>
      </c>
      <c r="W2381" s="23" t="s">
        <v>188</v>
      </c>
      <c r="X2381" s="23" t="s">
        <v>189</v>
      </c>
      <c r="Y2381" s="22">
        <v>0</v>
      </c>
      <c r="Z2381" s="23" t="s">
        <v>190</v>
      </c>
      <c r="AA2381" s="23" t="s">
        <v>191</v>
      </c>
      <c r="AB2381" s="23" t="s">
        <v>190</v>
      </c>
      <c r="AC2381" s="23" t="s">
        <v>192</v>
      </c>
      <c r="AD2381" s="23" t="s">
        <v>281</v>
      </c>
      <c r="AE2381" s="23" t="s">
        <v>85</v>
      </c>
      <c r="AF2381" s="23" t="s">
        <v>190</v>
      </c>
      <c r="AG2381" s="23" t="s">
        <v>269</v>
      </c>
      <c r="AH2381" s="23" t="s">
        <v>700</v>
      </c>
      <c r="AI2381" s="23" t="s">
        <v>701</v>
      </c>
      <c r="AJ2381" s="23" t="b">
        <v>0</v>
      </c>
      <c r="AK2381" s="3">
        <v>109</v>
      </c>
      <c r="AL2381" s="3">
        <v>2968</v>
      </c>
      <c r="AM2381" s="3">
        <v>5629</v>
      </c>
      <c r="AN2381" s="24">
        <v>45536.4862125</v>
      </c>
      <c r="AO2381" s="24">
        <v>45536.4862125</v>
      </c>
      <c r="AP2381">
        <v>9</v>
      </c>
      <c r="AQ2381" t="s">
        <v>194</v>
      </c>
      <c r="AR2381">
        <v>244.48621249999997</v>
      </c>
      <c r="AS2381" t="s">
        <v>195</v>
      </c>
      <c r="AT2381" t="s">
        <v>208</v>
      </c>
      <c r="AU2381" t="s">
        <v>197</v>
      </c>
      <c r="AV2381" t="s">
        <v>197</v>
      </c>
      <c r="AW2381" t="s">
        <v>208</v>
      </c>
      <c r="AX2381" t="s">
        <v>197</v>
      </c>
      <c r="AY2381" t="s">
        <v>197</v>
      </c>
    </row>
    <row r="2382" spans="1:51" x14ac:dyDescent="0.45">
      <c r="A2382" s="22">
        <v>873550</v>
      </c>
      <c r="B2382" s="6">
        <v>45536</v>
      </c>
      <c r="C2382" s="22">
        <v>78000</v>
      </c>
      <c r="D2382" s="22">
        <v>142530</v>
      </c>
      <c r="E2382" s="22"/>
      <c r="F2382" s="22">
        <v>0</v>
      </c>
      <c r="G2382" s="22">
        <v>16375</v>
      </c>
      <c r="H2382" s="22">
        <v>5</v>
      </c>
      <c r="I2382" s="22"/>
      <c r="J2382" s="22">
        <v>1075</v>
      </c>
      <c r="K2382" s="22">
        <v>101276</v>
      </c>
      <c r="L2382" s="23" t="s">
        <v>828</v>
      </c>
      <c r="M2382" s="23"/>
      <c r="N2382" s="23" t="s">
        <v>184</v>
      </c>
      <c r="O2382" s="23" t="s">
        <v>481</v>
      </c>
      <c r="P2382" s="22">
        <v>20</v>
      </c>
      <c r="Q2382" s="23" t="s">
        <v>186</v>
      </c>
      <c r="R2382" s="23"/>
      <c r="S2382" s="23"/>
      <c r="T2382" s="23"/>
      <c r="U2382" s="23"/>
      <c r="V2382" s="23" t="s">
        <v>187</v>
      </c>
      <c r="W2382" s="23" t="s">
        <v>188</v>
      </c>
      <c r="X2382" s="23" t="s">
        <v>189</v>
      </c>
      <c r="Y2382" s="22">
        <v>0</v>
      </c>
      <c r="Z2382" s="23" t="s">
        <v>190</v>
      </c>
      <c r="AA2382" s="23" t="s">
        <v>191</v>
      </c>
      <c r="AB2382" s="23" t="s">
        <v>190</v>
      </c>
      <c r="AC2382" s="23" t="s">
        <v>192</v>
      </c>
      <c r="AD2382" s="23" t="s">
        <v>281</v>
      </c>
      <c r="AE2382" s="23" t="s">
        <v>85</v>
      </c>
      <c r="AF2382" s="23" t="s">
        <v>190</v>
      </c>
      <c r="AG2382" s="23" t="s">
        <v>269</v>
      </c>
      <c r="AH2382" s="23" t="s">
        <v>700</v>
      </c>
      <c r="AI2382" s="23" t="s">
        <v>701</v>
      </c>
      <c r="AJ2382" s="23" t="b">
        <v>0</v>
      </c>
      <c r="AK2382" s="3">
        <v>119</v>
      </c>
      <c r="AL2382" s="3">
        <v>2968</v>
      </c>
      <c r="AM2382" s="3">
        <v>5739</v>
      </c>
      <c r="AN2382" s="24">
        <v>45536.583427546298</v>
      </c>
      <c r="AO2382" s="24">
        <v>45536.583427546298</v>
      </c>
      <c r="AP2382">
        <v>9</v>
      </c>
      <c r="AQ2382" t="s">
        <v>194</v>
      </c>
      <c r="AR2382">
        <v>244.58342754629848</v>
      </c>
      <c r="AS2382" t="s">
        <v>195</v>
      </c>
      <c r="AT2382" t="s">
        <v>227</v>
      </c>
      <c r="AU2382" t="s">
        <v>197</v>
      </c>
      <c r="AV2382" t="s">
        <v>220</v>
      </c>
      <c r="AW2382" t="s">
        <v>227</v>
      </c>
      <c r="AX2382" t="s">
        <v>197</v>
      </c>
      <c r="AY2382" t="s">
        <v>220</v>
      </c>
    </row>
    <row r="2383" spans="1:51" x14ac:dyDescent="0.45">
      <c r="A2383" s="22">
        <v>871018</v>
      </c>
      <c r="B2383" s="6">
        <v>45536</v>
      </c>
      <c r="C2383" s="22">
        <v>78000</v>
      </c>
      <c r="D2383" s="22">
        <v>322691</v>
      </c>
      <c r="E2383" s="22"/>
      <c r="F2383" s="22">
        <v>0</v>
      </c>
      <c r="G2383" s="22">
        <v>3471</v>
      </c>
      <c r="H2383" s="22">
        <v>3</v>
      </c>
      <c r="I2383" s="22"/>
      <c r="J2383" s="22">
        <v>607</v>
      </c>
      <c r="K2383" s="22">
        <v>63071</v>
      </c>
      <c r="L2383" s="23" t="s">
        <v>887</v>
      </c>
      <c r="M2383" s="23"/>
      <c r="N2383" s="23" t="s">
        <v>184</v>
      </c>
      <c r="O2383" s="23" t="s">
        <v>185</v>
      </c>
      <c r="P2383" s="22">
        <v>20</v>
      </c>
      <c r="Q2383" s="23" t="s">
        <v>186</v>
      </c>
      <c r="R2383" s="23"/>
      <c r="S2383" s="23"/>
      <c r="T2383" s="23"/>
      <c r="U2383" s="23"/>
      <c r="V2383" s="23" t="s">
        <v>187</v>
      </c>
      <c r="W2383" s="23" t="s">
        <v>188</v>
      </c>
      <c r="X2383" s="23" t="s">
        <v>189</v>
      </c>
      <c r="Y2383" s="22">
        <v>0</v>
      </c>
      <c r="Z2383" s="23" t="s">
        <v>190</v>
      </c>
      <c r="AA2383" s="23" t="s">
        <v>191</v>
      </c>
      <c r="AB2383" s="23" t="s">
        <v>190</v>
      </c>
      <c r="AC2383" s="23" t="s">
        <v>192</v>
      </c>
      <c r="AD2383" s="23" t="s">
        <v>193</v>
      </c>
      <c r="AE2383" s="23" t="s">
        <v>83</v>
      </c>
      <c r="AF2383" s="23"/>
      <c r="AG2383" s="23"/>
      <c r="AH2383" s="23"/>
      <c r="AI2383" s="23"/>
      <c r="AJ2383" s="23" t="b">
        <v>0</v>
      </c>
      <c r="AK2383" s="3">
        <v>127</v>
      </c>
      <c r="AL2383" s="3">
        <v>236</v>
      </c>
      <c r="AM2383" s="3">
        <v>3690</v>
      </c>
      <c r="AN2383" s="24">
        <v>45536.000345370368</v>
      </c>
      <c r="AO2383" s="24">
        <v>45536.000345370368</v>
      </c>
      <c r="AP2383">
        <v>9</v>
      </c>
      <c r="AQ2383" t="s">
        <v>194</v>
      </c>
      <c r="AR2383">
        <v>244.00034537036845</v>
      </c>
      <c r="AS2383" t="s">
        <v>195</v>
      </c>
      <c r="AT2383" t="s">
        <v>196</v>
      </c>
      <c r="AU2383" t="s">
        <v>197</v>
      </c>
      <c r="AV2383" t="s">
        <v>305</v>
      </c>
      <c r="AW2383" t="s">
        <v>196</v>
      </c>
      <c r="AX2383" t="s">
        <v>197</v>
      </c>
      <c r="AY2383" t="s">
        <v>305</v>
      </c>
    </row>
    <row r="2384" spans="1:51" x14ac:dyDescent="0.45">
      <c r="A2384" s="22">
        <v>871146</v>
      </c>
      <c r="B2384" s="6">
        <v>45536</v>
      </c>
      <c r="C2384" s="22">
        <v>78000</v>
      </c>
      <c r="D2384" s="22">
        <v>141739</v>
      </c>
      <c r="E2384" s="22"/>
      <c r="F2384" s="22">
        <v>0</v>
      </c>
      <c r="G2384" s="22">
        <v>3479</v>
      </c>
      <c r="H2384" s="22">
        <v>6</v>
      </c>
      <c r="I2384" s="22"/>
      <c r="J2384" s="22">
        <v>607</v>
      </c>
      <c r="K2384" s="22">
        <v>63071</v>
      </c>
      <c r="L2384" s="23" t="s">
        <v>887</v>
      </c>
      <c r="M2384" s="23"/>
      <c r="N2384" s="23" t="s">
        <v>184</v>
      </c>
      <c r="O2384" s="23" t="s">
        <v>185</v>
      </c>
      <c r="P2384" s="22">
        <v>20</v>
      </c>
      <c r="Q2384" s="23" t="s">
        <v>186</v>
      </c>
      <c r="R2384" s="23"/>
      <c r="S2384" s="23"/>
      <c r="T2384" s="23"/>
      <c r="U2384" s="23"/>
      <c r="V2384" s="23" t="s">
        <v>187</v>
      </c>
      <c r="W2384" s="23" t="s">
        <v>188</v>
      </c>
      <c r="X2384" s="23" t="s">
        <v>189</v>
      </c>
      <c r="Y2384" s="22">
        <v>0</v>
      </c>
      <c r="Z2384" s="23" t="s">
        <v>190</v>
      </c>
      <c r="AA2384" s="23" t="s">
        <v>191</v>
      </c>
      <c r="AB2384" s="23" t="s">
        <v>190</v>
      </c>
      <c r="AC2384" s="23" t="s">
        <v>192</v>
      </c>
      <c r="AD2384" s="23" t="s">
        <v>193</v>
      </c>
      <c r="AE2384" s="23" t="s">
        <v>83</v>
      </c>
      <c r="AF2384" s="23"/>
      <c r="AG2384" s="23"/>
      <c r="AH2384" s="23"/>
      <c r="AI2384" s="23"/>
      <c r="AJ2384" s="23" t="b">
        <v>0</v>
      </c>
      <c r="AK2384" s="3">
        <v>61</v>
      </c>
      <c r="AL2384" s="3">
        <v>236</v>
      </c>
      <c r="AM2384" s="3">
        <v>3828</v>
      </c>
      <c r="AN2384" s="24">
        <v>45536.000719675925</v>
      </c>
      <c r="AO2384" s="24">
        <v>45536.000719675925</v>
      </c>
      <c r="AP2384">
        <v>9</v>
      </c>
      <c r="AQ2384" t="s">
        <v>194</v>
      </c>
      <c r="AR2384">
        <v>244.00071967592521</v>
      </c>
      <c r="AS2384" t="s">
        <v>195</v>
      </c>
      <c r="AT2384" t="s">
        <v>196</v>
      </c>
      <c r="AU2384" t="s">
        <v>197</v>
      </c>
      <c r="AV2384" t="s">
        <v>214</v>
      </c>
      <c r="AW2384" t="s">
        <v>196</v>
      </c>
      <c r="AX2384" t="s">
        <v>197</v>
      </c>
      <c r="AY2384" t="s">
        <v>214</v>
      </c>
    </row>
    <row r="2385" spans="1:51" x14ac:dyDescent="0.45">
      <c r="A2385" s="22">
        <v>871346</v>
      </c>
      <c r="B2385" s="6">
        <v>45536</v>
      </c>
      <c r="C2385" s="22">
        <v>78000</v>
      </c>
      <c r="D2385" s="22">
        <v>367275</v>
      </c>
      <c r="E2385" s="22"/>
      <c r="F2385" s="22">
        <v>0</v>
      </c>
      <c r="G2385" s="22">
        <v>2196</v>
      </c>
      <c r="H2385" s="22">
        <v>2</v>
      </c>
      <c r="I2385" s="22"/>
      <c r="J2385" s="22">
        <v>543</v>
      </c>
      <c r="K2385" s="22">
        <v>6299</v>
      </c>
      <c r="L2385" s="23" t="s">
        <v>892</v>
      </c>
      <c r="M2385" s="23"/>
      <c r="N2385" s="23" t="s">
        <v>184</v>
      </c>
      <c r="O2385" s="23" t="s">
        <v>185</v>
      </c>
      <c r="P2385" s="22">
        <v>20</v>
      </c>
      <c r="Q2385" s="23" t="s">
        <v>186</v>
      </c>
      <c r="R2385" s="23"/>
      <c r="S2385" s="23"/>
      <c r="T2385" s="23"/>
      <c r="U2385" s="23"/>
      <c r="V2385" s="23" t="s">
        <v>187</v>
      </c>
      <c r="W2385" s="23" t="s">
        <v>188</v>
      </c>
      <c r="X2385" s="23" t="s">
        <v>189</v>
      </c>
      <c r="Y2385" s="22">
        <v>0</v>
      </c>
      <c r="Z2385" s="23" t="s">
        <v>190</v>
      </c>
      <c r="AA2385" s="23" t="s">
        <v>191</v>
      </c>
      <c r="AB2385" s="23" t="s">
        <v>190</v>
      </c>
      <c r="AC2385" s="23" t="s">
        <v>192</v>
      </c>
      <c r="AD2385" s="23" t="s">
        <v>193</v>
      </c>
      <c r="AE2385" s="23" t="s">
        <v>83</v>
      </c>
      <c r="AF2385" s="23"/>
      <c r="AG2385" s="23"/>
      <c r="AH2385" s="23"/>
      <c r="AI2385" s="23"/>
      <c r="AJ2385" s="23" t="b">
        <v>0</v>
      </c>
      <c r="AK2385" s="3">
        <v>151</v>
      </c>
      <c r="AL2385" s="3">
        <v>236</v>
      </c>
      <c r="AM2385" s="3">
        <v>4015</v>
      </c>
      <c r="AN2385" s="24">
        <v>45536.008832368825</v>
      </c>
      <c r="AO2385" s="24">
        <v>45536.008832368825</v>
      </c>
      <c r="AP2385">
        <v>9</v>
      </c>
      <c r="AQ2385" t="s">
        <v>194</v>
      </c>
      <c r="AR2385">
        <v>244.0088323688251</v>
      </c>
      <c r="AS2385" t="s">
        <v>195</v>
      </c>
      <c r="AT2385" t="s">
        <v>196</v>
      </c>
      <c r="AU2385" t="s">
        <v>197</v>
      </c>
      <c r="AV2385" t="s">
        <v>302</v>
      </c>
      <c r="AW2385" t="s">
        <v>196</v>
      </c>
      <c r="AX2385" t="s">
        <v>197</v>
      </c>
      <c r="AY2385" t="s">
        <v>302</v>
      </c>
    </row>
    <row r="2386" spans="1:51" x14ac:dyDescent="0.45">
      <c r="A2386" s="22">
        <v>871329</v>
      </c>
      <c r="B2386" s="6">
        <v>45536</v>
      </c>
      <c r="C2386" s="22">
        <v>78000</v>
      </c>
      <c r="D2386" s="22">
        <v>187572</v>
      </c>
      <c r="E2386" s="22"/>
      <c r="F2386" s="22">
        <v>0</v>
      </c>
      <c r="G2386" s="22">
        <v>2200</v>
      </c>
      <c r="H2386" s="22">
        <v>5</v>
      </c>
      <c r="I2386" s="22"/>
      <c r="J2386" s="22">
        <v>543</v>
      </c>
      <c r="K2386" s="22">
        <v>6299</v>
      </c>
      <c r="L2386" s="23" t="s">
        <v>892</v>
      </c>
      <c r="M2386" s="23"/>
      <c r="N2386" s="23" t="s">
        <v>184</v>
      </c>
      <c r="O2386" s="23" t="s">
        <v>185</v>
      </c>
      <c r="P2386" s="22">
        <v>20</v>
      </c>
      <c r="Q2386" s="23" t="s">
        <v>186</v>
      </c>
      <c r="R2386" s="23"/>
      <c r="S2386" s="23"/>
      <c r="T2386" s="23"/>
      <c r="U2386" s="23"/>
      <c r="V2386" s="23" t="s">
        <v>187</v>
      </c>
      <c r="W2386" s="23" t="s">
        <v>188</v>
      </c>
      <c r="X2386" s="23" t="s">
        <v>189</v>
      </c>
      <c r="Y2386" s="22">
        <v>0</v>
      </c>
      <c r="Z2386" s="23" t="s">
        <v>190</v>
      </c>
      <c r="AA2386" s="23" t="s">
        <v>191</v>
      </c>
      <c r="AB2386" s="23" t="s">
        <v>190</v>
      </c>
      <c r="AC2386" s="23" t="s">
        <v>192</v>
      </c>
      <c r="AD2386" s="23" t="s">
        <v>193</v>
      </c>
      <c r="AE2386" s="23" t="s">
        <v>83</v>
      </c>
      <c r="AF2386" s="23"/>
      <c r="AG2386" s="23"/>
      <c r="AH2386" s="23"/>
      <c r="AI2386" s="23"/>
      <c r="AJ2386" s="23" t="b">
        <v>0</v>
      </c>
      <c r="AK2386" s="3">
        <v>153</v>
      </c>
      <c r="AL2386" s="3">
        <v>236</v>
      </c>
      <c r="AM2386" s="3">
        <v>3999</v>
      </c>
      <c r="AN2386" s="24">
        <v>45536.00640972222</v>
      </c>
      <c r="AO2386" s="24">
        <v>45536.00640972222</v>
      </c>
      <c r="AP2386">
        <v>9</v>
      </c>
      <c r="AQ2386" t="s">
        <v>194</v>
      </c>
      <c r="AR2386">
        <v>244.00640972222027</v>
      </c>
      <c r="AS2386" t="s">
        <v>195</v>
      </c>
      <c r="AT2386" t="s">
        <v>196</v>
      </c>
      <c r="AU2386" t="s">
        <v>197</v>
      </c>
      <c r="AV2386" t="s">
        <v>227</v>
      </c>
      <c r="AW2386" t="s">
        <v>196</v>
      </c>
      <c r="AX2386" t="s">
        <v>197</v>
      </c>
      <c r="AY2386" t="s">
        <v>227</v>
      </c>
    </row>
    <row r="2387" spans="1:51" x14ac:dyDescent="0.45">
      <c r="A2387" s="22">
        <v>875260</v>
      </c>
      <c r="B2387" s="6">
        <v>45536</v>
      </c>
      <c r="C2387" s="22">
        <v>78000</v>
      </c>
      <c r="D2387" s="22">
        <v>76709</v>
      </c>
      <c r="E2387" s="22"/>
      <c r="F2387" s="22">
        <v>8</v>
      </c>
      <c r="G2387" s="22">
        <v>2304</v>
      </c>
      <c r="H2387" s="22">
        <v>6</v>
      </c>
      <c r="I2387" s="22"/>
      <c r="J2387" s="22">
        <v>202</v>
      </c>
      <c r="K2387" s="22">
        <v>101793</v>
      </c>
      <c r="L2387" s="23" t="s">
        <v>826</v>
      </c>
      <c r="M2387" s="23"/>
      <c r="N2387" s="23" t="s">
        <v>184</v>
      </c>
      <c r="O2387" s="23" t="s">
        <v>481</v>
      </c>
      <c r="P2387" s="22">
        <v>20</v>
      </c>
      <c r="Q2387" s="23" t="s">
        <v>186</v>
      </c>
      <c r="R2387" s="23"/>
      <c r="S2387" s="23"/>
      <c r="T2387" s="23"/>
      <c r="U2387" s="23"/>
      <c r="V2387" s="23" t="s">
        <v>187</v>
      </c>
      <c r="W2387" s="23" t="s">
        <v>188</v>
      </c>
      <c r="X2387" s="23" t="s">
        <v>189</v>
      </c>
      <c r="Y2387" s="22">
        <v>0</v>
      </c>
      <c r="Z2387" s="23" t="s">
        <v>190</v>
      </c>
      <c r="AA2387" s="23" t="s">
        <v>191</v>
      </c>
      <c r="AB2387" s="23" t="s">
        <v>190</v>
      </c>
      <c r="AC2387" s="23" t="s">
        <v>192</v>
      </c>
      <c r="AD2387" s="23" t="s">
        <v>281</v>
      </c>
      <c r="AE2387" s="23" t="s">
        <v>85</v>
      </c>
      <c r="AF2387" s="23" t="s">
        <v>190</v>
      </c>
      <c r="AG2387" s="23" t="s">
        <v>269</v>
      </c>
      <c r="AH2387" s="23" t="s">
        <v>700</v>
      </c>
      <c r="AI2387" s="23" t="s">
        <v>701</v>
      </c>
      <c r="AJ2387" s="23" t="b">
        <v>0</v>
      </c>
      <c r="AK2387" s="3">
        <v>60</v>
      </c>
      <c r="AL2387" s="3">
        <v>2968</v>
      </c>
      <c r="AM2387" s="3">
        <v>7217</v>
      </c>
      <c r="AN2387" s="24">
        <v>45536.930643171298</v>
      </c>
      <c r="AO2387" s="24">
        <v>45536.930643171298</v>
      </c>
      <c r="AP2387">
        <v>9</v>
      </c>
      <c r="AQ2387" t="s">
        <v>194</v>
      </c>
      <c r="AR2387">
        <v>244.93064317129756</v>
      </c>
      <c r="AS2387" t="s">
        <v>195</v>
      </c>
      <c r="AT2387" t="s">
        <v>237</v>
      </c>
      <c r="AU2387" t="s">
        <v>197</v>
      </c>
      <c r="AV2387" t="s">
        <v>220</v>
      </c>
      <c r="AW2387" t="s">
        <v>237</v>
      </c>
      <c r="AX2387" t="s">
        <v>197</v>
      </c>
      <c r="AY2387" t="s">
        <v>220</v>
      </c>
    </row>
    <row r="2388" spans="1:51" x14ac:dyDescent="0.45">
      <c r="A2388" s="22">
        <v>874319</v>
      </c>
      <c r="B2388" s="6">
        <v>45536</v>
      </c>
      <c r="C2388" s="22">
        <v>78000</v>
      </c>
      <c r="D2388" s="22">
        <v>112200</v>
      </c>
      <c r="E2388" s="22"/>
      <c r="F2388" s="22">
        <v>45</v>
      </c>
      <c r="G2388" s="22">
        <v>11449</v>
      </c>
      <c r="H2388" s="22">
        <v>4</v>
      </c>
      <c r="I2388" s="22"/>
      <c r="J2388" s="22">
        <v>767</v>
      </c>
      <c r="K2388" s="22">
        <v>101473</v>
      </c>
      <c r="L2388" s="23" t="s">
        <v>827</v>
      </c>
      <c r="M2388" s="23"/>
      <c r="N2388" s="23" t="s">
        <v>184</v>
      </c>
      <c r="O2388" s="23" t="s">
        <v>481</v>
      </c>
      <c r="P2388" s="22">
        <v>20</v>
      </c>
      <c r="Q2388" s="23" t="s">
        <v>186</v>
      </c>
      <c r="R2388" s="23"/>
      <c r="S2388" s="23"/>
      <c r="T2388" s="23"/>
      <c r="U2388" s="23"/>
      <c r="V2388" s="23" t="s">
        <v>187</v>
      </c>
      <c r="W2388" s="23" t="s">
        <v>188</v>
      </c>
      <c r="X2388" s="23" t="s">
        <v>189</v>
      </c>
      <c r="Y2388" s="22">
        <v>0</v>
      </c>
      <c r="Z2388" s="23" t="s">
        <v>190</v>
      </c>
      <c r="AA2388" s="23" t="s">
        <v>191</v>
      </c>
      <c r="AB2388" s="23" t="s">
        <v>190</v>
      </c>
      <c r="AC2388" s="23" t="s">
        <v>192</v>
      </c>
      <c r="AD2388" s="23" t="s">
        <v>281</v>
      </c>
      <c r="AE2388" s="23" t="s">
        <v>85</v>
      </c>
      <c r="AF2388" s="23" t="s">
        <v>190</v>
      </c>
      <c r="AG2388" s="23" t="s">
        <v>269</v>
      </c>
      <c r="AH2388" s="23" t="s">
        <v>700</v>
      </c>
      <c r="AI2388" s="23" t="s">
        <v>701</v>
      </c>
      <c r="AJ2388" s="23" t="b">
        <v>0</v>
      </c>
      <c r="AK2388" s="3">
        <v>111</v>
      </c>
      <c r="AL2388" s="3">
        <v>2968</v>
      </c>
      <c r="AM2388" s="3">
        <v>6405</v>
      </c>
      <c r="AN2388" s="24">
        <v>45536.673723611108</v>
      </c>
      <c r="AO2388" s="24">
        <v>45536.673723611108</v>
      </c>
      <c r="AP2388">
        <v>9</v>
      </c>
      <c r="AQ2388" t="s">
        <v>194</v>
      </c>
      <c r="AR2388">
        <v>244.67372361110756</v>
      </c>
      <c r="AS2388" t="s">
        <v>195</v>
      </c>
      <c r="AT2388" t="s">
        <v>198</v>
      </c>
      <c r="AU2388" t="s">
        <v>197</v>
      </c>
      <c r="AV2388" t="s">
        <v>223</v>
      </c>
      <c r="AW2388" t="s">
        <v>198</v>
      </c>
      <c r="AX2388" t="s">
        <v>197</v>
      </c>
      <c r="AY2388" t="s">
        <v>223</v>
      </c>
    </row>
    <row r="2389" spans="1:51" x14ac:dyDescent="0.45">
      <c r="A2389" s="22">
        <v>873516</v>
      </c>
      <c r="B2389" s="6">
        <v>45536</v>
      </c>
      <c r="C2389" s="22">
        <v>78000</v>
      </c>
      <c r="D2389" s="22">
        <v>101852</v>
      </c>
      <c r="E2389" s="22"/>
      <c r="F2389" s="22">
        <v>12</v>
      </c>
      <c r="G2389" s="22">
        <v>10462</v>
      </c>
      <c r="H2389" s="22">
        <v>4</v>
      </c>
      <c r="I2389" s="22"/>
      <c r="J2389" s="22">
        <v>706</v>
      </c>
      <c r="K2389" s="22">
        <v>101473</v>
      </c>
      <c r="L2389" s="23" t="s">
        <v>827</v>
      </c>
      <c r="M2389" s="23"/>
      <c r="N2389" s="23" t="s">
        <v>184</v>
      </c>
      <c r="O2389" s="23" t="s">
        <v>481</v>
      </c>
      <c r="P2389" s="22">
        <v>20</v>
      </c>
      <c r="Q2389" s="23" t="s">
        <v>186</v>
      </c>
      <c r="R2389" s="23"/>
      <c r="S2389" s="23"/>
      <c r="T2389" s="23"/>
      <c r="U2389" s="23"/>
      <c r="V2389" s="23" t="s">
        <v>187</v>
      </c>
      <c r="W2389" s="23" t="s">
        <v>188</v>
      </c>
      <c r="X2389" s="23" t="s">
        <v>189</v>
      </c>
      <c r="Y2389" s="22">
        <v>0</v>
      </c>
      <c r="Z2389" s="23" t="s">
        <v>190</v>
      </c>
      <c r="AA2389" s="23" t="s">
        <v>191</v>
      </c>
      <c r="AB2389" s="23" t="s">
        <v>190</v>
      </c>
      <c r="AC2389" s="23" t="s">
        <v>192</v>
      </c>
      <c r="AD2389" s="23" t="s">
        <v>281</v>
      </c>
      <c r="AE2389" s="23" t="s">
        <v>85</v>
      </c>
      <c r="AF2389" s="23" t="s">
        <v>190</v>
      </c>
      <c r="AG2389" s="23" t="s">
        <v>269</v>
      </c>
      <c r="AH2389" s="23" t="s">
        <v>700</v>
      </c>
      <c r="AI2389" s="23" t="s">
        <v>701</v>
      </c>
      <c r="AJ2389" s="23" t="b">
        <v>0</v>
      </c>
      <c r="AK2389" s="3">
        <v>132</v>
      </c>
      <c r="AL2389" s="3">
        <v>2968</v>
      </c>
      <c r="AM2389" s="3">
        <v>5709</v>
      </c>
      <c r="AN2389" s="24">
        <v>45536.548709915121</v>
      </c>
      <c r="AO2389" s="24">
        <v>45536.548709915121</v>
      </c>
      <c r="AP2389">
        <v>9</v>
      </c>
      <c r="AQ2389" t="s">
        <v>194</v>
      </c>
      <c r="AR2389">
        <v>244.54870991512144</v>
      </c>
      <c r="AS2389" t="s">
        <v>195</v>
      </c>
      <c r="AT2389" t="s">
        <v>218</v>
      </c>
      <c r="AU2389" t="s">
        <v>197</v>
      </c>
      <c r="AV2389" t="s">
        <v>197</v>
      </c>
      <c r="AW2389" t="s">
        <v>218</v>
      </c>
      <c r="AX2389" t="s">
        <v>197</v>
      </c>
      <c r="AY2389" t="s">
        <v>197</v>
      </c>
    </row>
    <row r="2390" spans="1:51" x14ac:dyDescent="0.45">
      <c r="A2390" s="22">
        <v>873611</v>
      </c>
      <c r="B2390" s="6">
        <v>45536</v>
      </c>
      <c r="C2390" s="22">
        <v>78000</v>
      </c>
      <c r="D2390" s="22">
        <v>97098</v>
      </c>
      <c r="E2390" s="22"/>
      <c r="F2390" s="22">
        <v>35</v>
      </c>
      <c r="G2390" s="22">
        <v>10464</v>
      </c>
      <c r="H2390" s="22">
        <v>4</v>
      </c>
      <c r="I2390" s="22"/>
      <c r="J2390" s="22">
        <v>706</v>
      </c>
      <c r="K2390" s="22">
        <v>101473</v>
      </c>
      <c r="L2390" s="23" t="s">
        <v>827</v>
      </c>
      <c r="M2390" s="23"/>
      <c r="N2390" s="23" t="s">
        <v>184</v>
      </c>
      <c r="O2390" s="23" t="s">
        <v>481</v>
      </c>
      <c r="P2390" s="22">
        <v>20</v>
      </c>
      <c r="Q2390" s="23" t="s">
        <v>186</v>
      </c>
      <c r="R2390" s="23"/>
      <c r="S2390" s="23"/>
      <c r="T2390" s="23"/>
      <c r="U2390" s="23"/>
      <c r="V2390" s="23" t="s">
        <v>187</v>
      </c>
      <c r="W2390" s="23" t="s">
        <v>188</v>
      </c>
      <c r="X2390" s="23" t="s">
        <v>189</v>
      </c>
      <c r="Y2390" s="22">
        <v>0</v>
      </c>
      <c r="Z2390" s="23" t="s">
        <v>190</v>
      </c>
      <c r="AA2390" s="23" t="s">
        <v>191</v>
      </c>
      <c r="AB2390" s="23" t="s">
        <v>190</v>
      </c>
      <c r="AC2390" s="23" t="s">
        <v>192</v>
      </c>
      <c r="AD2390" s="23" t="s">
        <v>281</v>
      </c>
      <c r="AE2390" s="23" t="s">
        <v>85</v>
      </c>
      <c r="AF2390" s="23" t="s">
        <v>190</v>
      </c>
      <c r="AG2390" s="23" t="s">
        <v>269</v>
      </c>
      <c r="AH2390" s="23" t="s">
        <v>700</v>
      </c>
      <c r="AI2390" s="23" t="s">
        <v>701</v>
      </c>
      <c r="AJ2390" s="23" t="b">
        <v>0</v>
      </c>
      <c r="AK2390" s="3">
        <v>119</v>
      </c>
      <c r="AL2390" s="3">
        <v>2968</v>
      </c>
      <c r="AM2390" s="3">
        <v>5772</v>
      </c>
      <c r="AN2390" s="24">
        <v>45536.597341628083</v>
      </c>
      <c r="AO2390" s="24">
        <v>45536.597341628083</v>
      </c>
      <c r="AP2390">
        <v>9</v>
      </c>
      <c r="AQ2390" t="s">
        <v>194</v>
      </c>
      <c r="AR2390">
        <v>244.59734162808309</v>
      </c>
      <c r="AS2390" t="s">
        <v>195</v>
      </c>
      <c r="AT2390" t="s">
        <v>227</v>
      </c>
      <c r="AU2390" t="s">
        <v>197</v>
      </c>
      <c r="AV2390" t="s">
        <v>223</v>
      </c>
      <c r="AW2390" t="s">
        <v>227</v>
      </c>
      <c r="AX2390" t="s">
        <v>197</v>
      </c>
      <c r="AY2390" t="s">
        <v>223</v>
      </c>
    </row>
    <row r="2391" spans="1:51" x14ac:dyDescent="0.45">
      <c r="A2391" s="22">
        <v>872303</v>
      </c>
      <c r="B2391" s="6">
        <v>45536</v>
      </c>
      <c r="C2391" s="22">
        <v>78000</v>
      </c>
      <c r="D2391" s="22">
        <v>99448</v>
      </c>
      <c r="E2391" s="22"/>
      <c r="F2391" s="22">
        <v>29</v>
      </c>
      <c r="G2391" s="22">
        <v>9163</v>
      </c>
      <c r="H2391" s="22">
        <v>5</v>
      </c>
      <c r="I2391" s="22"/>
      <c r="J2391" s="22">
        <v>623</v>
      </c>
      <c r="K2391" s="22">
        <v>101473</v>
      </c>
      <c r="L2391" s="23" t="s">
        <v>827</v>
      </c>
      <c r="M2391" s="23"/>
      <c r="N2391" s="23" t="s">
        <v>184</v>
      </c>
      <c r="O2391" s="23" t="s">
        <v>481</v>
      </c>
      <c r="P2391" s="22">
        <v>20</v>
      </c>
      <c r="Q2391" s="23" t="s">
        <v>186</v>
      </c>
      <c r="R2391" s="23"/>
      <c r="S2391" s="23"/>
      <c r="T2391" s="23"/>
      <c r="U2391" s="23"/>
      <c r="V2391" s="23" t="s">
        <v>187</v>
      </c>
      <c r="W2391" s="23" t="s">
        <v>188</v>
      </c>
      <c r="X2391" s="23" t="s">
        <v>189</v>
      </c>
      <c r="Y2391" s="22">
        <v>0</v>
      </c>
      <c r="Z2391" s="23" t="s">
        <v>190</v>
      </c>
      <c r="AA2391" s="23" t="s">
        <v>191</v>
      </c>
      <c r="AB2391" s="23" t="s">
        <v>190</v>
      </c>
      <c r="AC2391" s="23" t="s">
        <v>192</v>
      </c>
      <c r="AD2391" s="23" t="s">
        <v>281</v>
      </c>
      <c r="AE2391" s="23" t="s">
        <v>85</v>
      </c>
      <c r="AF2391" s="23" t="s">
        <v>190</v>
      </c>
      <c r="AG2391" s="23" t="s">
        <v>269</v>
      </c>
      <c r="AH2391" s="23" t="s">
        <v>700</v>
      </c>
      <c r="AI2391" s="23" t="s">
        <v>701</v>
      </c>
      <c r="AJ2391" s="23" t="b">
        <v>0</v>
      </c>
      <c r="AK2391" s="3">
        <v>135</v>
      </c>
      <c r="AL2391" s="3">
        <v>2968</v>
      </c>
      <c r="AM2391" s="3">
        <v>4719</v>
      </c>
      <c r="AN2391" s="24">
        <v>45536.257066628088</v>
      </c>
      <c r="AO2391" s="24">
        <v>45536.257066628088</v>
      </c>
      <c r="AP2391">
        <v>9</v>
      </c>
      <c r="AQ2391" t="s">
        <v>194</v>
      </c>
      <c r="AR2391">
        <v>244.25706662808807</v>
      </c>
      <c r="AS2391" t="s">
        <v>195</v>
      </c>
      <c r="AT2391" t="s">
        <v>222</v>
      </c>
      <c r="AU2391" t="s">
        <v>197</v>
      </c>
      <c r="AV2391" t="s">
        <v>208</v>
      </c>
      <c r="AW2391" t="s">
        <v>222</v>
      </c>
      <c r="AX2391" t="s">
        <v>197</v>
      </c>
      <c r="AY2391" t="s">
        <v>208</v>
      </c>
    </row>
    <row r="2392" spans="1:51" x14ac:dyDescent="0.45">
      <c r="A2392" s="22">
        <v>872512</v>
      </c>
      <c r="B2392" s="6">
        <v>45536</v>
      </c>
      <c r="C2392" s="22">
        <v>78000</v>
      </c>
      <c r="D2392" s="22">
        <v>120061</v>
      </c>
      <c r="E2392" s="22"/>
      <c r="F2392" s="22">
        <v>98</v>
      </c>
      <c r="G2392" s="22">
        <v>9785</v>
      </c>
      <c r="H2392" s="22">
        <v>15</v>
      </c>
      <c r="I2392" s="22"/>
      <c r="J2392" s="22">
        <v>663</v>
      </c>
      <c r="K2392" s="22">
        <v>101473</v>
      </c>
      <c r="L2392" s="23" t="s">
        <v>827</v>
      </c>
      <c r="M2392" s="23"/>
      <c r="N2392" s="23" t="s">
        <v>184</v>
      </c>
      <c r="O2392" s="23" t="s">
        <v>481</v>
      </c>
      <c r="P2392" s="22">
        <v>20</v>
      </c>
      <c r="Q2392" s="23" t="s">
        <v>186</v>
      </c>
      <c r="R2392" s="23"/>
      <c r="S2392" s="23"/>
      <c r="T2392" s="23"/>
      <c r="U2392" s="23"/>
      <c r="V2392" s="23" t="s">
        <v>187</v>
      </c>
      <c r="W2392" s="23" t="s">
        <v>188</v>
      </c>
      <c r="X2392" s="23" t="s">
        <v>189</v>
      </c>
      <c r="Y2392" s="22">
        <v>0</v>
      </c>
      <c r="Z2392" s="23" t="s">
        <v>190</v>
      </c>
      <c r="AA2392" s="23" t="s">
        <v>191</v>
      </c>
      <c r="AB2392" s="23" t="s">
        <v>190</v>
      </c>
      <c r="AC2392" s="23" t="s">
        <v>192</v>
      </c>
      <c r="AD2392" s="23" t="s">
        <v>281</v>
      </c>
      <c r="AE2392" s="23" t="s">
        <v>85</v>
      </c>
      <c r="AF2392" s="23" t="s">
        <v>190</v>
      </c>
      <c r="AG2392" s="23" t="s">
        <v>269</v>
      </c>
      <c r="AH2392" s="23" t="s">
        <v>700</v>
      </c>
      <c r="AI2392" s="23" t="s">
        <v>701</v>
      </c>
      <c r="AJ2392" s="23" t="b">
        <v>0</v>
      </c>
      <c r="AK2392" s="3">
        <v>116</v>
      </c>
      <c r="AL2392" s="3">
        <v>2968</v>
      </c>
      <c r="AM2392" s="3">
        <v>4901</v>
      </c>
      <c r="AN2392" s="24">
        <v>45536.3126964892</v>
      </c>
      <c r="AO2392" s="24">
        <v>45536.3126964892</v>
      </c>
      <c r="AP2392">
        <v>9</v>
      </c>
      <c r="AQ2392" t="s">
        <v>194</v>
      </c>
      <c r="AR2392">
        <v>244.31269648919988</v>
      </c>
      <c r="AS2392" t="s">
        <v>195</v>
      </c>
      <c r="AT2392" t="s">
        <v>408</v>
      </c>
      <c r="AU2392" t="s">
        <v>197</v>
      </c>
      <c r="AV2392" t="s">
        <v>229</v>
      </c>
      <c r="AW2392" t="s">
        <v>408</v>
      </c>
      <c r="AX2392" t="s">
        <v>197</v>
      </c>
      <c r="AY2392" t="s">
        <v>229</v>
      </c>
    </row>
    <row r="2393" spans="1:51" x14ac:dyDescent="0.45">
      <c r="A2393" s="22">
        <v>871409</v>
      </c>
      <c r="B2393" s="6">
        <v>45536</v>
      </c>
      <c r="C2393" s="22">
        <v>78000</v>
      </c>
      <c r="D2393" s="22">
        <v>91314</v>
      </c>
      <c r="E2393" s="22"/>
      <c r="F2393" s="22">
        <v>62</v>
      </c>
      <c r="G2393" s="22">
        <v>9152</v>
      </c>
      <c r="H2393" s="22">
        <v>5</v>
      </c>
      <c r="I2393" s="22"/>
      <c r="J2393" s="22">
        <v>623</v>
      </c>
      <c r="K2393" s="22">
        <v>101473</v>
      </c>
      <c r="L2393" s="23" t="s">
        <v>827</v>
      </c>
      <c r="M2393" s="23"/>
      <c r="N2393" s="23" t="s">
        <v>184</v>
      </c>
      <c r="O2393" s="23" t="s">
        <v>481</v>
      </c>
      <c r="P2393" s="22">
        <v>20</v>
      </c>
      <c r="Q2393" s="23" t="s">
        <v>186</v>
      </c>
      <c r="R2393" s="23"/>
      <c r="S2393" s="23"/>
      <c r="T2393" s="23"/>
      <c r="U2393" s="23"/>
      <c r="V2393" s="23" t="s">
        <v>187</v>
      </c>
      <c r="W2393" s="23" t="s">
        <v>188</v>
      </c>
      <c r="X2393" s="23" t="s">
        <v>189</v>
      </c>
      <c r="Y2393" s="22">
        <v>0</v>
      </c>
      <c r="Z2393" s="23" t="s">
        <v>190</v>
      </c>
      <c r="AA2393" s="23" t="s">
        <v>191</v>
      </c>
      <c r="AB2393" s="23" t="s">
        <v>190</v>
      </c>
      <c r="AC2393" s="23" t="s">
        <v>192</v>
      </c>
      <c r="AD2393" s="23" t="s">
        <v>281</v>
      </c>
      <c r="AE2393" s="23" t="s">
        <v>85</v>
      </c>
      <c r="AF2393" s="23" t="s">
        <v>190</v>
      </c>
      <c r="AG2393" s="23" t="s">
        <v>269</v>
      </c>
      <c r="AH2393" s="23" t="s">
        <v>700</v>
      </c>
      <c r="AI2393" s="23" t="s">
        <v>701</v>
      </c>
      <c r="AJ2393" s="23" t="b">
        <v>0</v>
      </c>
      <c r="AK2393" s="3">
        <v>111</v>
      </c>
      <c r="AL2393" s="3">
        <v>2968</v>
      </c>
      <c r="AM2393" s="3">
        <v>4077</v>
      </c>
      <c r="AN2393" s="24">
        <v>45536.034831365738</v>
      </c>
      <c r="AO2393" s="24">
        <v>45536.034831365738</v>
      </c>
      <c r="AP2393">
        <v>9</v>
      </c>
      <c r="AQ2393" t="s">
        <v>194</v>
      </c>
      <c r="AR2393">
        <v>244.03483136573777</v>
      </c>
      <c r="AS2393" t="s">
        <v>195</v>
      </c>
      <c r="AT2393" t="s">
        <v>196</v>
      </c>
      <c r="AU2393" t="s">
        <v>197</v>
      </c>
      <c r="AV2393" t="s">
        <v>197</v>
      </c>
      <c r="AW2393" t="s">
        <v>196</v>
      </c>
      <c r="AX2393" t="s">
        <v>197</v>
      </c>
      <c r="AY2393" t="s">
        <v>197</v>
      </c>
    </row>
    <row r="2394" spans="1:51" x14ac:dyDescent="0.45">
      <c r="A2394" s="22">
        <v>871961</v>
      </c>
      <c r="B2394" s="6">
        <v>45536</v>
      </c>
      <c r="C2394" s="22">
        <v>78000</v>
      </c>
      <c r="D2394" s="22">
        <v>96885</v>
      </c>
      <c r="E2394" s="22"/>
      <c r="F2394" s="22">
        <v>49</v>
      </c>
      <c r="G2394" s="22">
        <v>9144</v>
      </c>
      <c r="H2394" s="22">
        <v>6</v>
      </c>
      <c r="I2394" s="22"/>
      <c r="J2394" s="22">
        <v>623</v>
      </c>
      <c r="K2394" s="22">
        <v>101473</v>
      </c>
      <c r="L2394" s="23" t="s">
        <v>827</v>
      </c>
      <c r="M2394" s="23"/>
      <c r="N2394" s="23" t="s">
        <v>184</v>
      </c>
      <c r="O2394" s="23" t="s">
        <v>481</v>
      </c>
      <c r="P2394" s="22">
        <v>20</v>
      </c>
      <c r="Q2394" s="23" t="s">
        <v>186</v>
      </c>
      <c r="R2394" s="23"/>
      <c r="S2394" s="23"/>
      <c r="T2394" s="23"/>
      <c r="U2394" s="23"/>
      <c r="V2394" s="23" t="s">
        <v>187</v>
      </c>
      <c r="W2394" s="23" t="s">
        <v>188</v>
      </c>
      <c r="X2394" s="23" t="s">
        <v>189</v>
      </c>
      <c r="Y2394" s="22">
        <v>0</v>
      </c>
      <c r="Z2394" s="23" t="s">
        <v>190</v>
      </c>
      <c r="AA2394" s="23" t="s">
        <v>191</v>
      </c>
      <c r="AB2394" s="23" t="s">
        <v>190</v>
      </c>
      <c r="AC2394" s="23" t="s">
        <v>192</v>
      </c>
      <c r="AD2394" s="23" t="s">
        <v>281</v>
      </c>
      <c r="AE2394" s="23" t="s">
        <v>85</v>
      </c>
      <c r="AF2394" s="23" t="s">
        <v>190</v>
      </c>
      <c r="AG2394" s="23" t="s">
        <v>269</v>
      </c>
      <c r="AH2394" s="23" t="s">
        <v>700</v>
      </c>
      <c r="AI2394" s="23" t="s">
        <v>701</v>
      </c>
      <c r="AJ2394" s="23" t="b">
        <v>0</v>
      </c>
      <c r="AK2394" s="3">
        <v>128</v>
      </c>
      <c r="AL2394" s="3">
        <v>2968</v>
      </c>
      <c r="AM2394" s="3">
        <v>4516</v>
      </c>
      <c r="AN2394" s="24">
        <v>45536.173721412037</v>
      </c>
      <c r="AO2394" s="24">
        <v>45536.173721412037</v>
      </c>
      <c r="AP2394">
        <v>9</v>
      </c>
      <c r="AQ2394" t="s">
        <v>194</v>
      </c>
      <c r="AR2394">
        <v>244.17372141203668</v>
      </c>
      <c r="AS2394" t="s">
        <v>195</v>
      </c>
      <c r="AT2394" t="s">
        <v>258</v>
      </c>
      <c r="AU2394" t="s">
        <v>197</v>
      </c>
      <c r="AV2394" t="s">
        <v>223</v>
      </c>
      <c r="AW2394" t="s">
        <v>258</v>
      </c>
      <c r="AX2394" t="s">
        <v>197</v>
      </c>
      <c r="AY2394" t="s">
        <v>223</v>
      </c>
    </row>
    <row r="2395" spans="1:51" x14ac:dyDescent="0.45">
      <c r="A2395" s="22">
        <v>871901</v>
      </c>
      <c r="B2395" s="6">
        <v>45536</v>
      </c>
      <c r="C2395" s="22">
        <v>78000</v>
      </c>
      <c r="D2395" s="22">
        <v>145196</v>
      </c>
      <c r="E2395" s="22"/>
      <c r="F2395" s="22">
        <v>4</v>
      </c>
      <c r="G2395" s="22">
        <v>9155</v>
      </c>
      <c r="H2395" s="22">
        <v>2</v>
      </c>
      <c r="I2395" s="22"/>
      <c r="J2395" s="22">
        <v>623</v>
      </c>
      <c r="K2395" s="22">
        <v>101473</v>
      </c>
      <c r="L2395" s="23" t="s">
        <v>827</v>
      </c>
      <c r="M2395" s="23"/>
      <c r="N2395" s="23" t="s">
        <v>184</v>
      </c>
      <c r="O2395" s="23" t="s">
        <v>481</v>
      </c>
      <c r="P2395" s="22">
        <v>20</v>
      </c>
      <c r="Q2395" s="23" t="s">
        <v>186</v>
      </c>
      <c r="R2395" s="23"/>
      <c r="S2395" s="23"/>
      <c r="T2395" s="23"/>
      <c r="U2395" s="23"/>
      <c r="V2395" s="23" t="s">
        <v>187</v>
      </c>
      <c r="W2395" s="23" t="s">
        <v>188</v>
      </c>
      <c r="X2395" s="23" t="s">
        <v>189</v>
      </c>
      <c r="Y2395" s="22">
        <v>0</v>
      </c>
      <c r="Z2395" s="23" t="s">
        <v>190</v>
      </c>
      <c r="AA2395" s="23" t="s">
        <v>191</v>
      </c>
      <c r="AB2395" s="23" t="s">
        <v>190</v>
      </c>
      <c r="AC2395" s="23" t="s">
        <v>192</v>
      </c>
      <c r="AD2395" s="23" t="s">
        <v>281</v>
      </c>
      <c r="AE2395" s="23" t="s">
        <v>85</v>
      </c>
      <c r="AF2395" s="23" t="s">
        <v>190</v>
      </c>
      <c r="AG2395" s="23" t="s">
        <v>269</v>
      </c>
      <c r="AH2395" s="23" t="s">
        <v>700</v>
      </c>
      <c r="AI2395" s="23" t="s">
        <v>701</v>
      </c>
      <c r="AJ2395" s="23" t="b">
        <v>0</v>
      </c>
      <c r="AK2395" s="3">
        <v>63</v>
      </c>
      <c r="AL2395" s="3">
        <v>2968</v>
      </c>
      <c r="AM2395" s="3">
        <v>4475</v>
      </c>
      <c r="AN2395" s="24">
        <v>45536.152887037038</v>
      </c>
      <c r="AO2395" s="24">
        <v>45536.152887037038</v>
      </c>
      <c r="AP2395">
        <v>9</v>
      </c>
      <c r="AQ2395" t="s">
        <v>194</v>
      </c>
      <c r="AR2395">
        <v>244.15288703703845</v>
      </c>
      <c r="AS2395" t="s">
        <v>195</v>
      </c>
      <c r="AT2395" t="s">
        <v>251</v>
      </c>
      <c r="AU2395" t="s">
        <v>197</v>
      </c>
      <c r="AV2395" t="s">
        <v>197</v>
      </c>
      <c r="AW2395" t="s">
        <v>251</v>
      </c>
      <c r="AX2395" t="s">
        <v>197</v>
      </c>
      <c r="AY2395" t="s">
        <v>197</v>
      </c>
    </row>
    <row r="2396" spans="1:51" x14ac:dyDescent="0.45">
      <c r="A2396" s="22">
        <v>871882</v>
      </c>
      <c r="B2396" s="6">
        <v>45536</v>
      </c>
      <c r="C2396" s="22">
        <v>78000</v>
      </c>
      <c r="D2396" s="22">
        <v>87959</v>
      </c>
      <c r="E2396" s="22"/>
      <c r="F2396" s="22">
        <v>2</v>
      </c>
      <c r="G2396" s="22">
        <v>9150</v>
      </c>
      <c r="H2396" s="22">
        <v>6</v>
      </c>
      <c r="I2396" s="22"/>
      <c r="J2396" s="22">
        <v>623</v>
      </c>
      <c r="K2396" s="22">
        <v>101473</v>
      </c>
      <c r="L2396" s="23" t="s">
        <v>827</v>
      </c>
      <c r="M2396" s="23"/>
      <c r="N2396" s="23" t="s">
        <v>184</v>
      </c>
      <c r="O2396" s="23" t="s">
        <v>481</v>
      </c>
      <c r="P2396" s="22">
        <v>20</v>
      </c>
      <c r="Q2396" s="23" t="s">
        <v>186</v>
      </c>
      <c r="R2396" s="23"/>
      <c r="S2396" s="23"/>
      <c r="T2396" s="23"/>
      <c r="U2396" s="23"/>
      <c r="V2396" s="23" t="s">
        <v>187</v>
      </c>
      <c r="W2396" s="23" t="s">
        <v>188</v>
      </c>
      <c r="X2396" s="23" t="s">
        <v>189</v>
      </c>
      <c r="Y2396" s="22">
        <v>0</v>
      </c>
      <c r="Z2396" s="23" t="s">
        <v>190</v>
      </c>
      <c r="AA2396" s="23" t="s">
        <v>191</v>
      </c>
      <c r="AB2396" s="23" t="s">
        <v>190</v>
      </c>
      <c r="AC2396" s="23" t="s">
        <v>192</v>
      </c>
      <c r="AD2396" s="23" t="s">
        <v>281</v>
      </c>
      <c r="AE2396" s="23" t="s">
        <v>85</v>
      </c>
      <c r="AF2396" s="23" t="s">
        <v>190</v>
      </c>
      <c r="AG2396" s="23" t="s">
        <v>269</v>
      </c>
      <c r="AH2396" s="23" t="s">
        <v>700</v>
      </c>
      <c r="AI2396" s="23" t="s">
        <v>701</v>
      </c>
      <c r="AJ2396" s="23" t="b">
        <v>0</v>
      </c>
      <c r="AK2396" s="3">
        <v>62</v>
      </c>
      <c r="AL2396" s="3">
        <v>2968</v>
      </c>
      <c r="AM2396" s="3">
        <v>4454</v>
      </c>
      <c r="AN2396" s="24">
        <v>45536.139003626544</v>
      </c>
      <c r="AO2396" s="24">
        <v>45536.139003626544</v>
      </c>
      <c r="AP2396">
        <v>9</v>
      </c>
      <c r="AQ2396" t="s">
        <v>194</v>
      </c>
      <c r="AR2396">
        <v>244.13900362654385</v>
      </c>
      <c r="AS2396" t="s">
        <v>195</v>
      </c>
      <c r="AT2396" t="s">
        <v>251</v>
      </c>
      <c r="AU2396" t="s">
        <v>197</v>
      </c>
      <c r="AV2396" t="s">
        <v>223</v>
      </c>
      <c r="AW2396" t="s">
        <v>251</v>
      </c>
      <c r="AX2396" t="s">
        <v>197</v>
      </c>
      <c r="AY2396" t="s">
        <v>223</v>
      </c>
    </row>
    <row r="2397" spans="1:51" x14ac:dyDescent="0.45">
      <c r="A2397" s="22">
        <v>872031</v>
      </c>
      <c r="B2397" s="6">
        <v>45536</v>
      </c>
      <c r="C2397" s="22">
        <v>78000</v>
      </c>
      <c r="D2397" s="22">
        <v>104931</v>
      </c>
      <c r="E2397" s="22"/>
      <c r="F2397" s="22">
        <v>3</v>
      </c>
      <c r="G2397" s="22">
        <v>9145</v>
      </c>
      <c r="H2397" s="22">
        <v>5</v>
      </c>
      <c r="I2397" s="22"/>
      <c r="J2397" s="22">
        <v>623</v>
      </c>
      <c r="K2397" s="22">
        <v>101473</v>
      </c>
      <c r="L2397" s="23" t="s">
        <v>827</v>
      </c>
      <c r="M2397" s="23"/>
      <c r="N2397" s="23" t="s">
        <v>184</v>
      </c>
      <c r="O2397" s="23" t="s">
        <v>481</v>
      </c>
      <c r="P2397" s="22">
        <v>20</v>
      </c>
      <c r="Q2397" s="23" t="s">
        <v>186</v>
      </c>
      <c r="R2397" s="23"/>
      <c r="S2397" s="23"/>
      <c r="T2397" s="23"/>
      <c r="U2397" s="23"/>
      <c r="V2397" s="23" t="s">
        <v>187</v>
      </c>
      <c r="W2397" s="23" t="s">
        <v>188</v>
      </c>
      <c r="X2397" s="23" t="s">
        <v>189</v>
      </c>
      <c r="Y2397" s="22">
        <v>0</v>
      </c>
      <c r="Z2397" s="23" t="s">
        <v>190</v>
      </c>
      <c r="AA2397" s="23" t="s">
        <v>191</v>
      </c>
      <c r="AB2397" s="23" t="s">
        <v>190</v>
      </c>
      <c r="AC2397" s="23" t="s">
        <v>192</v>
      </c>
      <c r="AD2397" s="23" t="s">
        <v>281</v>
      </c>
      <c r="AE2397" s="23" t="s">
        <v>85</v>
      </c>
      <c r="AF2397" s="23" t="s">
        <v>190</v>
      </c>
      <c r="AG2397" s="23" t="s">
        <v>269</v>
      </c>
      <c r="AH2397" s="23" t="s">
        <v>700</v>
      </c>
      <c r="AI2397" s="23" t="s">
        <v>701</v>
      </c>
      <c r="AJ2397" s="23" t="b">
        <v>0</v>
      </c>
      <c r="AK2397" s="3">
        <v>61</v>
      </c>
      <c r="AL2397" s="3">
        <v>2968</v>
      </c>
      <c r="AM2397" s="3">
        <v>4559</v>
      </c>
      <c r="AN2397" s="24">
        <v>45536.19456832562</v>
      </c>
      <c r="AO2397" s="24">
        <v>45536.19456832562</v>
      </c>
      <c r="AP2397">
        <v>9</v>
      </c>
      <c r="AQ2397" t="s">
        <v>194</v>
      </c>
      <c r="AR2397">
        <v>244.19456832561991</v>
      </c>
      <c r="AS2397" t="s">
        <v>195</v>
      </c>
      <c r="AT2397" t="s">
        <v>258</v>
      </c>
      <c r="AU2397" t="s">
        <v>197</v>
      </c>
      <c r="AV2397" t="s">
        <v>208</v>
      </c>
      <c r="AW2397" t="s">
        <v>258</v>
      </c>
      <c r="AX2397" t="s">
        <v>197</v>
      </c>
      <c r="AY2397" t="s">
        <v>208</v>
      </c>
    </row>
    <row r="2398" spans="1:51" x14ac:dyDescent="0.45">
      <c r="A2398" s="22">
        <v>872052</v>
      </c>
      <c r="B2398" s="6">
        <v>45536</v>
      </c>
      <c r="C2398" s="22">
        <v>78000</v>
      </c>
      <c r="D2398" s="22">
        <v>99936</v>
      </c>
      <c r="E2398" s="22"/>
      <c r="F2398" s="22">
        <v>3</v>
      </c>
      <c r="G2398" s="22">
        <v>11367</v>
      </c>
      <c r="H2398" s="22">
        <v>4</v>
      </c>
      <c r="I2398" s="22"/>
      <c r="J2398" s="22">
        <v>762</v>
      </c>
      <c r="K2398" s="22">
        <v>101276</v>
      </c>
      <c r="L2398" s="23" t="s">
        <v>828</v>
      </c>
      <c r="M2398" s="23"/>
      <c r="N2398" s="23" t="s">
        <v>184</v>
      </c>
      <c r="O2398" s="23" t="s">
        <v>481</v>
      </c>
      <c r="P2398" s="22">
        <v>20</v>
      </c>
      <c r="Q2398" s="23" t="s">
        <v>186</v>
      </c>
      <c r="R2398" s="23"/>
      <c r="S2398" s="23"/>
      <c r="T2398" s="23"/>
      <c r="U2398" s="23"/>
      <c r="V2398" s="23" t="s">
        <v>187</v>
      </c>
      <c r="W2398" s="23" t="s">
        <v>188</v>
      </c>
      <c r="X2398" s="23" t="s">
        <v>189</v>
      </c>
      <c r="Y2398" s="22">
        <v>0</v>
      </c>
      <c r="Z2398" s="23" t="s">
        <v>190</v>
      </c>
      <c r="AA2398" s="23" t="s">
        <v>191</v>
      </c>
      <c r="AB2398" s="23" t="s">
        <v>190</v>
      </c>
      <c r="AC2398" s="23" t="s">
        <v>192</v>
      </c>
      <c r="AD2398" s="23" t="s">
        <v>281</v>
      </c>
      <c r="AE2398" s="23" t="s">
        <v>85</v>
      </c>
      <c r="AF2398" s="23" t="s">
        <v>190</v>
      </c>
      <c r="AG2398" s="23" t="s">
        <v>269</v>
      </c>
      <c r="AH2398" s="23" t="s">
        <v>700</v>
      </c>
      <c r="AI2398" s="23" t="s">
        <v>701</v>
      </c>
      <c r="AJ2398" s="23" t="b">
        <v>0</v>
      </c>
      <c r="AK2398" s="3">
        <v>122</v>
      </c>
      <c r="AL2398" s="3">
        <v>2968</v>
      </c>
      <c r="AM2398" s="3">
        <v>4571</v>
      </c>
      <c r="AN2398" s="24">
        <v>45536.208483449074</v>
      </c>
      <c r="AO2398" s="24">
        <v>45536.208483449074</v>
      </c>
      <c r="AP2398">
        <v>9</v>
      </c>
      <c r="AQ2398" t="s">
        <v>194</v>
      </c>
      <c r="AR2398">
        <v>244.20848344907427</v>
      </c>
      <c r="AS2398" t="s">
        <v>195</v>
      </c>
      <c r="AT2398" t="s">
        <v>296</v>
      </c>
      <c r="AU2398" t="s">
        <v>197</v>
      </c>
      <c r="AV2398" t="s">
        <v>218</v>
      </c>
      <c r="AW2398" t="s">
        <v>296</v>
      </c>
      <c r="AX2398" t="s">
        <v>197</v>
      </c>
      <c r="AY2398" t="s">
        <v>218</v>
      </c>
    </row>
    <row r="2399" spans="1:51" x14ac:dyDescent="0.45">
      <c r="A2399" s="22">
        <v>871336</v>
      </c>
      <c r="B2399" s="6">
        <v>45536</v>
      </c>
      <c r="C2399" s="22">
        <v>78000</v>
      </c>
      <c r="D2399" s="22">
        <v>103877</v>
      </c>
      <c r="E2399" s="22"/>
      <c r="F2399" s="22">
        <v>55</v>
      </c>
      <c r="G2399" s="22">
        <v>11339</v>
      </c>
      <c r="H2399" s="22">
        <v>5</v>
      </c>
      <c r="I2399" s="22"/>
      <c r="J2399" s="22">
        <v>762</v>
      </c>
      <c r="K2399" s="22">
        <v>101276</v>
      </c>
      <c r="L2399" s="23" t="s">
        <v>828</v>
      </c>
      <c r="M2399" s="23"/>
      <c r="N2399" s="23" t="s">
        <v>184</v>
      </c>
      <c r="O2399" s="23" t="s">
        <v>481</v>
      </c>
      <c r="P2399" s="22">
        <v>20</v>
      </c>
      <c r="Q2399" s="23" t="s">
        <v>186</v>
      </c>
      <c r="R2399" s="23"/>
      <c r="S2399" s="23"/>
      <c r="T2399" s="23"/>
      <c r="U2399" s="23"/>
      <c r="V2399" s="23" t="s">
        <v>187</v>
      </c>
      <c r="W2399" s="23" t="s">
        <v>188</v>
      </c>
      <c r="X2399" s="23" t="s">
        <v>189</v>
      </c>
      <c r="Y2399" s="22">
        <v>0</v>
      </c>
      <c r="Z2399" s="23" t="s">
        <v>190</v>
      </c>
      <c r="AA2399" s="23" t="s">
        <v>191</v>
      </c>
      <c r="AB2399" s="23" t="s">
        <v>190</v>
      </c>
      <c r="AC2399" s="23" t="s">
        <v>192</v>
      </c>
      <c r="AD2399" s="23" t="s">
        <v>281</v>
      </c>
      <c r="AE2399" s="23" t="s">
        <v>85</v>
      </c>
      <c r="AF2399" s="23" t="s">
        <v>190</v>
      </c>
      <c r="AG2399" s="23" t="s">
        <v>269</v>
      </c>
      <c r="AH2399" s="23" t="s">
        <v>700</v>
      </c>
      <c r="AI2399" s="23" t="s">
        <v>701</v>
      </c>
      <c r="AJ2399" s="23" t="b">
        <v>0</v>
      </c>
      <c r="AK2399" s="3">
        <v>62</v>
      </c>
      <c r="AL2399" s="3">
        <v>2968</v>
      </c>
      <c r="AM2399" s="3">
        <v>4008</v>
      </c>
      <c r="AN2399" s="24">
        <v>45536.007062307101</v>
      </c>
      <c r="AO2399" s="24">
        <v>45536.007062307101</v>
      </c>
      <c r="AP2399">
        <v>9</v>
      </c>
      <c r="AQ2399" t="s">
        <v>194</v>
      </c>
      <c r="AR2399">
        <v>244.00706230710057</v>
      </c>
      <c r="AS2399" t="s">
        <v>195</v>
      </c>
      <c r="AT2399" t="s">
        <v>196</v>
      </c>
      <c r="AU2399" t="s">
        <v>197</v>
      </c>
      <c r="AV2399" t="s">
        <v>223</v>
      </c>
      <c r="AW2399" t="s">
        <v>196</v>
      </c>
      <c r="AX2399" t="s">
        <v>197</v>
      </c>
      <c r="AY2399" t="s">
        <v>223</v>
      </c>
    </row>
    <row r="2400" spans="1:51" x14ac:dyDescent="0.45">
      <c r="A2400" s="22">
        <v>871408</v>
      </c>
      <c r="B2400" s="6">
        <v>45536</v>
      </c>
      <c r="C2400" s="22">
        <v>78000</v>
      </c>
      <c r="D2400" s="22">
        <v>96269</v>
      </c>
      <c r="E2400" s="22"/>
      <c r="F2400" s="22">
        <v>37</v>
      </c>
      <c r="G2400" s="22">
        <v>11363</v>
      </c>
      <c r="H2400" s="22">
        <v>4</v>
      </c>
      <c r="I2400" s="22"/>
      <c r="J2400" s="22">
        <v>762</v>
      </c>
      <c r="K2400" s="22">
        <v>101276</v>
      </c>
      <c r="L2400" s="23" t="s">
        <v>828</v>
      </c>
      <c r="M2400" s="23"/>
      <c r="N2400" s="23" t="s">
        <v>184</v>
      </c>
      <c r="O2400" s="23" t="s">
        <v>481</v>
      </c>
      <c r="P2400" s="22">
        <v>20</v>
      </c>
      <c r="Q2400" s="23" t="s">
        <v>186</v>
      </c>
      <c r="R2400" s="23"/>
      <c r="S2400" s="23"/>
      <c r="T2400" s="23"/>
      <c r="U2400" s="23"/>
      <c r="V2400" s="23" t="s">
        <v>187</v>
      </c>
      <c r="W2400" s="23" t="s">
        <v>188</v>
      </c>
      <c r="X2400" s="23" t="s">
        <v>189</v>
      </c>
      <c r="Y2400" s="22">
        <v>0</v>
      </c>
      <c r="Z2400" s="23" t="s">
        <v>190</v>
      </c>
      <c r="AA2400" s="23" t="s">
        <v>191</v>
      </c>
      <c r="AB2400" s="23" t="s">
        <v>190</v>
      </c>
      <c r="AC2400" s="23" t="s">
        <v>192</v>
      </c>
      <c r="AD2400" s="23" t="s">
        <v>281</v>
      </c>
      <c r="AE2400" s="23" t="s">
        <v>85</v>
      </c>
      <c r="AF2400" s="23" t="s">
        <v>190</v>
      </c>
      <c r="AG2400" s="23" t="s">
        <v>269</v>
      </c>
      <c r="AH2400" s="23" t="s">
        <v>700</v>
      </c>
      <c r="AI2400" s="23" t="s">
        <v>701</v>
      </c>
      <c r="AJ2400" s="23" t="b">
        <v>0</v>
      </c>
      <c r="AK2400" s="3">
        <v>111</v>
      </c>
      <c r="AL2400" s="3">
        <v>2968</v>
      </c>
      <c r="AM2400" s="3">
        <v>4076</v>
      </c>
      <c r="AN2400" s="24">
        <v>45536.034827970681</v>
      </c>
      <c r="AO2400" s="24">
        <v>45536.034827970681</v>
      </c>
      <c r="AP2400">
        <v>9</v>
      </c>
      <c r="AQ2400" t="s">
        <v>194</v>
      </c>
      <c r="AR2400">
        <v>244.03482797068136</v>
      </c>
      <c r="AS2400" t="s">
        <v>195</v>
      </c>
      <c r="AT2400" t="s">
        <v>196</v>
      </c>
      <c r="AU2400" t="s">
        <v>197</v>
      </c>
      <c r="AV2400" t="s">
        <v>197</v>
      </c>
      <c r="AW2400" t="s">
        <v>196</v>
      </c>
      <c r="AX2400" t="s">
        <v>197</v>
      </c>
      <c r="AY2400" t="s">
        <v>197</v>
      </c>
    </row>
    <row r="2401" spans="1:51" x14ac:dyDescent="0.45">
      <c r="A2401" s="22">
        <v>872302</v>
      </c>
      <c r="B2401" s="6">
        <v>45536</v>
      </c>
      <c r="C2401" s="22">
        <v>78000</v>
      </c>
      <c r="D2401" s="22">
        <v>101618</v>
      </c>
      <c r="E2401" s="22"/>
      <c r="F2401" s="22">
        <v>67</v>
      </c>
      <c r="G2401" s="22">
        <v>11355</v>
      </c>
      <c r="H2401" s="22">
        <v>4</v>
      </c>
      <c r="I2401" s="22"/>
      <c r="J2401" s="22">
        <v>762</v>
      </c>
      <c r="K2401" s="22">
        <v>101276</v>
      </c>
      <c r="L2401" s="23" t="s">
        <v>828</v>
      </c>
      <c r="M2401" s="23"/>
      <c r="N2401" s="23" t="s">
        <v>184</v>
      </c>
      <c r="O2401" s="23" t="s">
        <v>481</v>
      </c>
      <c r="P2401" s="22">
        <v>20</v>
      </c>
      <c r="Q2401" s="23" t="s">
        <v>186</v>
      </c>
      <c r="R2401" s="23"/>
      <c r="S2401" s="23"/>
      <c r="T2401" s="23"/>
      <c r="U2401" s="23"/>
      <c r="V2401" s="23" t="s">
        <v>187</v>
      </c>
      <c r="W2401" s="23" t="s">
        <v>188</v>
      </c>
      <c r="X2401" s="23" t="s">
        <v>189</v>
      </c>
      <c r="Y2401" s="22">
        <v>0</v>
      </c>
      <c r="Z2401" s="23" t="s">
        <v>190</v>
      </c>
      <c r="AA2401" s="23" t="s">
        <v>191</v>
      </c>
      <c r="AB2401" s="23" t="s">
        <v>190</v>
      </c>
      <c r="AC2401" s="23" t="s">
        <v>192</v>
      </c>
      <c r="AD2401" s="23" t="s">
        <v>281</v>
      </c>
      <c r="AE2401" s="23" t="s">
        <v>85</v>
      </c>
      <c r="AF2401" s="23" t="s">
        <v>190</v>
      </c>
      <c r="AG2401" s="23" t="s">
        <v>269</v>
      </c>
      <c r="AH2401" s="23" t="s">
        <v>700</v>
      </c>
      <c r="AI2401" s="23" t="s">
        <v>701</v>
      </c>
      <c r="AJ2401" s="23" t="b">
        <v>0</v>
      </c>
      <c r="AK2401" s="3">
        <v>135</v>
      </c>
      <c r="AL2401" s="3">
        <v>2968</v>
      </c>
      <c r="AM2401" s="3">
        <v>4718</v>
      </c>
      <c r="AN2401" s="24">
        <v>45536.257063117286</v>
      </c>
      <c r="AO2401" s="24">
        <v>45536.257063117286</v>
      </c>
      <c r="AP2401">
        <v>9</v>
      </c>
      <c r="AQ2401" t="s">
        <v>194</v>
      </c>
      <c r="AR2401">
        <v>244.25706311728572</v>
      </c>
      <c r="AS2401" t="s">
        <v>195</v>
      </c>
      <c r="AT2401" t="s">
        <v>222</v>
      </c>
      <c r="AU2401" t="s">
        <v>197</v>
      </c>
      <c r="AV2401" t="s">
        <v>223</v>
      </c>
      <c r="AW2401" t="s">
        <v>222</v>
      </c>
      <c r="AX2401" t="s">
        <v>197</v>
      </c>
      <c r="AY2401" t="s">
        <v>223</v>
      </c>
    </row>
    <row r="2402" spans="1:51" x14ac:dyDescent="0.45">
      <c r="A2402" s="22">
        <v>872315</v>
      </c>
      <c r="B2402" s="6">
        <v>45536</v>
      </c>
      <c r="C2402" s="22">
        <v>78000</v>
      </c>
      <c r="D2402" s="22">
        <v>103061</v>
      </c>
      <c r="E2402" s="22"/>
      <c r="F2402" s="22">
        <v>2</v>
      </c>
      <c r="G2402" s="22">
        <v>11372</v>
      </c>
      <c r="H2402" s="22">
        <v>6</v>
      </c>
      <c r="I2402" s="22"/>
      <c r="J2402" s="22">
        <v>762</v>
      </c>
      <c r="K2402" s="22">
        <v>101276</v>
      </c>
      <c r="L2402" s="23" t="s">
        <v>828</v>
      </c>
      <c r="M2402" s="23"/>
      <c r="N2402" s="23" t="s">
        <v>184</v>
      </c>
      <c r="O2402" s="23" t="s">
        <v>481</v>
      </c>
      <c r="P2402" s="22">
        <v>20</v>
      </c>
      <c r="Q2402" s="23" t="s">
        <v>186</v>
      </c>
      <c r="R2402" s="23"/>
      <c r="S2402" s="23"/>
      <c r="T2402" s="23"/>
      <c r="U2402" s="23"/>
      <c r="V2402" s="23" t="s">
        <v>187</v>
      </c>
      <c r="W2402" s="23" t="s">
        <v>188</v>
      </c>
      <c r="X2402" s="23" t="s">
        <v>189</v>
      </c>
      <c r="Y2402" s="22">
        <v>0</v>
      </c>
      <c r="Z2402" s="23" t="s">
        <v>190</v>
      </c>
      <c r="AA2402" s="23" t="s">
        <v>191</v>
      </c>
      <c r="AB2402" s="23" t="s">
        <v>190</v>
      </c>
      <c r="AC2402" s="23" t="s">
        <v>192</v>
      </c>
      <c r="AD2402" s="23" t="s">
        <v>281</v>
      </c>
      <c r="AE2402" s="23" t="s">
        <v>85</v>
      </c>
      <c r="AF2402" s="23" t="s">
        <v>190</v>
      </c>
      <c r="AG2402" s="23" t="s">
        <v>269</v>
      </c>
      <c r="AH2402" s="23" t="s">
        <v>700</v>
      </c>
      <c r="AI2402" s="23" t="s">
        <v>701</v>
      </c>
      <c r="AJ2402" s="23" t="b">
        <v>0</v>
      </c>
      <c r="AK2402" s="3">
        <v>113</v>
      </c>
      <c r="AL2402" s="3">
        <v>2968</v>
      </c>
      <c r="AM2402" s="3">
        <v>4733</v>
      </c>
      <c r="AN2402" s="24">
        <v>45536.27092191358</v>
      </c>
      <c r="AO2402" s="24">
        <v>45536.27092191358</v>
      </c>
      <c r="AP2402">
        <v>9</v>
      </c>
      <c r="AQ2402" t="s">
        <v>194</v>
      </c>
      <c r="AR2402">
        <v>244.27092191357951</v>
      </c>
      <c r="AS2402" t="s">
        <v>195</v>
      </c>
      <c r="AT2402" t="s">
        <v>222</v>
      </c>
      <c r="AU2402" t="s">
        <v>197</v>
      </c>
      <c r="AV2402" t="s">
        <v>220</v>
      </c>
      <c r="AW2402" t="s">
        <v>222</v>
      </c>
      <c r="AX2402" t="s">
        <v>197</v>
      </c>
      <c r="AY2402" t="s">
        <v>220</v>
      </c>
    </row>
    <row r="2403" spans="1:51" x14ac:dyDescent="0.45">
      <c r="A2403" s="22">
        <v>873944</v>
      </c>
      <c r="B2403" s="6">
        <v>45536</v>
      </c>
      <c r="C2403" s="22">
        <v>78000</v>
      </c>
      <c r="D2403" s="22">
        <v>294910</v>
      </c>
      <c r="E2403" s="22"/>
      <c r="F2403" s="22">
        <v>16</v>
      </c>
      <c r="G2403" s="22">
        <v>16840</v>
      </c>
      <c r="H2403" s="22">
        <v>4</v>
      </c>
      <c r="I2403" s="22"/>
      <c r="J2403" s="22">
        <v>1106</v>
      </c>
      <c r="K2403" s="22">
        <v>101276</v>
      </c>
      <c r="L2403" s="23" t="s">
        <v>828</v>
      </c>
      <c r="M2403" s="23"/>
      <c r="N2403" s="23" t="s">
        <v>184</v>
      </c>
      <c r="O2403" s="23" t="s">
        <v>481</v>
      </c>
      <c r="P2403" s="22">
        <v>20</v>
      </c>
      <c r="Q2403" s="23" t="s">
        <v>186</v>
      </c>
      <c r="R2403" s="23"/>
      <c r="S2403" s="23"/>
      <c r="T2403" s="23"/>
      <c r="U2403" s="23"/>
      <c r="V2403" s="23" t="s">
        <v>187</v>
      </c>
      <c r="W2403" s="23" t="s">
        <v>188</v>
      </c>
      <c r="X2403" s="23" t="s">
        <v>189</v>
      </c>
      <c r="Y2403" s="22">
        <v>0</v>
      </c>
      <c r="Z2403" s="23" t="s">
        <v>190</v>
      </c>
      <c r="AA2403" s="23" t="s">
        <v>191</v>
      </c>
      <c r="AB2403" s="23" t="s">
        <v>190</v>
      </c>
      <c r="AC2403" s="23" t="s">
        <v>192</v>
      </c>
      <c r="AD2403" s="23" t="s">
        <v>281</v>
      </c>
      <c r="AE2403" s="23" t="s">
        <v>85</v>
      </c>
      <c r="AF2403" s="23" t="s">
        <v>190</v>
      </c>
      <c r="AG2403" s="23" t="s">
        <v>269</v>
      </c>
      <c r="AH2403" s="23" t="s">
        <v>700</v>
      </c>
      <c r="AI2403" s="23" t="s">
        <v>701</v>
      </c>
      <c r="AJ2403" s="23" t="b">
        <v>0</v>
      </c>
      <c r="AK2403" s="3">
        <v>115</v>
      </c>
      <c r="AL2403" s="3">
        <v>2968</v>
      </c>
      <c r="AM2403" s="3">
        <v>6042</v>
      </c>
      <c r="AN2403" s="24">
        <v>45536.653007638888</v>
      </c>
      <c r="AO2403" s="24">
        <v>45536.653007638888</v>
      </c>
      <c r="AP2403">
        <v>9</v>
      </c>
      <c r="AQ2403" t="s">
        <v>194</v>
      </c>
      <c r="AR2403">
        <v>244.65300763888808</v>
      </c>
      <c r="AS2403" t="s">
        <v>195</v>
      </c>
      <c r="AT2403" t="s">
        <v>228</v>
      </c>
      <c r="AU2403" t="s">
        <v>197</v>
      </c>
      <c r="AV2403" t="s">
        <v>236</v>
      </c>
      <c r="AW2403" t="s">
        <v>228</v>
      </c>
      <c r="AX2403" t="s">
        <v>197</v>
      </c>
      <c r="AY2403" t="s">
        <v>236</v>
      </c>
    </row>
    <row r="2404" spans="1:51" x14ac:dyDescent="0.45">
      <c r="A2404" s="22">
        <v>874156</v>
      </c>
      <c r="B2404" s="6">
        <v>45536</v>
      </c>
      <c r="C2404" s="22">
        <v>78000</v>
      </c>
      <c r="D2404" s="22">
        <v>138289</v>
      </c>
      <c r="E2404" s="22"/>
      <c r="F2404" s="22">
        <v>1</v>
      </c>
      <c r="G2404" s="22">
        <v>16845</v>
      </c>
      <c r="H2404" s="22">
        <v>5</v>
      </c>
      <c r="I2404" s="22"/>
      <c r="J2404" s="22">
        <v>1106</v>
      </c>
      <c r="K2404" s="22">
        <v>101276</v>
      </c>
      <c r="L2404" s="23" t="s">
        <v>828</v>
      </c>
      <c r="M2404" s="23"/>
      <c r="N2404" s="23" t="s">
        <v>184</v>
      </c>
      <c r="O2404" s="23" t="s">
        <v>481</v>
      </c>
      <c r="P2404" s="22">
        <v>20</v>
      </c>
      <c r="Q2404" s="23" t="s">
        <v>186</v>
      </c>
      <c r="R2404" s="23"/>
      <c r="S2404" s="23"/>
      <c r="T2404" s="23"/>
      <c r="U2404" s="23"/>
      <c r="V2404" s="23" t="s">
        <v>187</v>
      </c>
      <c r="W2404" s="23" t="s">
        <v>188</v>
      </c>
      <c r="X2404" s="23" t="s">
        <v>189</v>
      </c>
      <c r="Y2404" s="22">
        <v>0</v>
      </c>
      <c r="Z2404" s="23" t="s">
        <v>190</v>
      </c>
      <c r="AA2404" s="23" t="s">
        <v>191</v>
      </c>
      <c r="AB2404" s="23" t="s">
        <v>190</v>
      </c>
      <c r="AC2404" s="23" t="s">
        <v>192</v>
      </c>
      <c r="AD2404" s="23" t="s">
        <v>281</v>
      </c>
      <c r="AE2404" s="23" t="s">
        <v>85</v>
      </c>
      <c r="AF2404" s="23" t="s">
        <v>190</v>
      </c>
      <c r="AG2404" s="23" t="s">
        <v>269</v>
      </c>
      <c r="AH2404" s="23" t="s">
        <v>700</v>
      </c>
      <c r="AI2404" s="23" t="s">
        <v>701</v>
      </c>
      <c r="AJ2404" s="23" t="b">
        <v>0</v>
      </c>
      <c r="AK2404" s="3">
        <v>64</v>
      </c>
      <c r="AL2404" s="3">
        <v>2968</v>
      </c>
      <c r="AM2404" s="3">
        <v>6256</v>
      </c>
      <c r="AN2404" s="24">
        <v>45536.659898418213</v>
      </c>
      <c r="AO2404" s="24">
        <v>45536.659898418213</v>
      </c>
      <c r="AP2404">
        <v>9</v>
      </c>
      <c r="AQ2404" t="s">
        <v>194</v>
      </c>
      <c r="AR2404">
        <v>244.65989841821283</v>
      </c>
      <c r="AS2404" t="s">
        <v>195</v>
      </c>
      <c r="AT2404" t="s">
        <v>228</v>
      </c>
      <c r="AU2404" t="s">
        <v>197</v>
      </c>
      <c r="AV2404" t="s">
        <v>228</v>
      </c>
      <c r="AW2404" t="s">
        <v>228</v>
      </c>
      <c r="AX2404" t="s">
        <v>197</v>
      </c>
      <c r="AY2404" t="s">
        <v>228</v>
      </c>
    </row>
    <row r="2405" spans="1:51" x14ac:dyDescent="0.45">
      <c r="A2405" s="22">
        <v>873450</v>
      </c>
      <c r="B2405" s="6">
        <v>45536</v>
      </c>
      <c r="C2405" s="22">
        <v>78000</v>
      </c>
      <c r="D2405" s="22">
        <v>107148</v>
      </c>
      <c r="E2405" s="22"/>
      <c r="F2405" s="22">
        <v>14</v>
      </c>
      <c r="G2405" s="22">
        <v>13013</v>
      </c>
      <c r="H2405" s="22">
        <v>6</v>
      </c>
      <c r="I2405" s="22"/>
      <c r="J2405" s="22">
        <v>866</v>
      </c>
      <c r="K2405" s="22">
        <v>101276</v>
      </c>
      <c r="L2405" s="23" t="s">
        <v>828</v>
      </c>
      <c r="M2405" s="23"/>
      <c r="N2405" s="23" t="s">
        <v>184</v>
      </c>
      <c r="O2405" s="23" t="s">
        <v>481</v>
      </c>
      <c r="P2405" s="22">
        <v>20</v>
      </c>
      <c r="Q2405" s="23" t="s">
        <v>186</v>
      </c>
      <c r="R2405" s="23"/>
      <c r="S2405" s="23"/>
      <c r="T2405" s="23"/>
      <c r="U2405" s="23"/>
      <c r="V2405" s="23" t="s">
        <v>187</v>
      </c>
      <c r="W2405" s="23" t="s">
        <v>188</v>
      </c>
      <c r="X2405" s="23" t="s">
        <v>189</v>
      </c>
      <c r="Y2405" s="22">
        <v>0</v>
      </c>
      <c r="Z2405" s="23" t="s">
        <v>190</v>
      </c>
      <c r="AA2405" s="23" t="s">
        <v>191</v>
      </c>
      <c r="AB2405" s="23" t="s">
        <v>190</v>
      </c>
      <c r="AC2405" s="23" t="s">
        <v>192</v>
      </c>
      <c r="AD2405" s="23" t="s">
        <v>281</v>
      </c>
      <c r="AE2405" s="23" t="s">
        <v>85</v>
      </c>
      <c r="AF2405" s="23" t="s">
        <v>190</v>
      </c>
      <c r="AG2405" s="23" t="s">
        <v>269</v>
      </c>
      <c r="AH2405" s="23" t="s">
        <v>700</v>
      </c>
      <c r="AI2405" s="23" t="s">
        <v>701</v>
      </c>
      <c r="AJ2405" s="23" t="b">
        <v>0</v>
      </c>
      <c r="AK2405" s="3">
        <v>61</v>
      </c>
      <c r="AL2405" s="3">
        <v>2968</v>
      </c>
      <c r="AM2405" s="3">
        <v>5660</v>
      </c>
      <c r="AN2405" s="24">
        <v>45536.507047530868</v>
      </c>
      <c r="AO2405" s="24">
        <v>45536.507047530868</v>
      </c>
      <c r="AP2405">
        <v>9</v>
      </c>
      <c r="AQ2405" t="s">
        <v>194</v>
      </c>
      <c r="AR2405">
        <v>244.50704753086757</v>
      </c>
      <c r="AS2405" t="s">
        <v>195</v>
      </c>
      <c r="AT2405" t="s">
        <v>207</v>
      </c>
      <c r="AU2405" t="s">
        <v>197</v>
      </c>
      <c r="AV2405" t="s">
        <v>197</v>
      </c>
      <c r="AW2405" t="s">
        <v>207</v>
      </c>
      <c r="AX2405" t="s">
        <v>197</v>
      </c>
      <c r="AY2405" t="s">
        <v>197</v>
      </c>
    </row>
    <row r="2406" spans="1:51" x14ac:dyDescent="0.45">
      <c r="A2406" s="22">
        <v>873360</v>
      </c>
      <c r="B2406" s="6">
        <v>45536</v>
      </c>
      <c r="C2406" s="22">
        <v>78000</v>
      </c>
      <c r="D2406" s="22">
        <v>121347</v>
      </c>
      <c r="E2406" s="22"/>
      <c r="F2406" s="22">
        <v>70</v>
      </c>
      <c r="G2406" s="22">
        <v>13043</v>
      </c>
      <c r="H2406" s="22">
        <v>4</v>
      </c>
      <c r="I2406" s="22"/>
      <c r="J2406" s="22">
        <v>866</v>
      </c>
      <c r="K2406" s="22">
        <v>101276</v>
      </c>
      <c r="L2406" s="23" t="s">
        <v>828</v>
      </c>
      <c r="M2406" s="23"/>
      <c r="N2406" s="23" t="s">
        <v>184</v>
      </c>
      <c r="O2406" s="23" t="s">
        <v>481</v>
      </c>
      <c r="P2406" s="22">
        <v>20</v>
      </c>
      <c r="Q2406" s="23" t="s">
        <v>186</v>
      </c>
      <c r="R2406" s="23"/>
      <c r="S2406" s="23"/>
      <c r="T2406" s="23"/>
      <c r="U2406" s="23"/>
      <c r="V2406" s="23" t="s">
        <v>187</v>
      </c>
      <c r="W2406" s="23" t="s">
        <v>188</v>
      </c>
      <c r="X2406" s="23" t="s">
        <v>189</v>
      </c>
      <c r="Y2406" s="22">
        <v>0</v>
      </c>
      <c r="Z2406" s="23" t="s">
        <v>190</v>
      </c>
      <c r="AA2406" s="23" t="s">
        <v>191</v>
      </c>
      <c r="AB2406" s="23" t="s">
        <v>190</v>
      </c>
      <c r="AC2406" s="23" t="s">
        <v>192</v>
      </c>
      <c r="AD2406" s="23" t="s">
        <v>281</v>
      </c>
      <c r="AE2406" s="23" t="s">
        <v>85</v>
      </c>
      <c r="AF2406" s="23" t="s">
        <v>190</v>
      </c>
      <c r="AG2406" s="23" t="s">
        <v>269</v>
      </c>
      <c r="AH2406" s="23" t="s">
        <v>700</v>
      </c>
      <c r="AI2406" s="23" t="s">
        <v>701</v>
      </c>
      <c r="AJ2406" s="23" t="b">
        <v>0</v>
      </c>
      <c r="AK2406" s="3">
        <v>63</v>
      </c>
      <c r="AL2406" s="3">
        <v>2968</v>
      </c>
      <c r="AM2406" s="3">
        <v>5600</v>
      </c>
      <c r="AN2406" s="24">
        <v>45536.472349691358</v>
      </c>
      <c r="AO2406" s="24">
        <v>45536.472349691358</v>
      </c>
      <c r="AP2406">
        <v>9</v>
      </c>
      <c r="AQ2406" t="s">
        <v>194</v>
      </c>
      <c r="AR2406">
        <v>244.47234969135752</v>
      </c>
      <c r="AS2406" t="s">
        <v>195</v>
      </c>
      <c r="AT2406" t="s">
        <v>208</v>
      </c>
      <c r="AU2406" t="s">
        <v>197</v>
      </c>
      <c r="AV2406" t="s">
        <v>208</v>
      </c>
      <c r="AW2406" t="s">
        <v>208</v>
      </c>
      <c r="AX2406" t="s">
        <v>197</v>
      </c>
      <c r="AY2406" t="s">
        <v>208</v>
      </c>
    </row>
    <row r="2407" spans="1:51" x14ac:dyDescent="0.45">
      <c r="A2407" s="22">
        <v>873355</v>
      </c>
      <c r="B2407" s="6">
        <v>45536</v>
      </c>
      <c r="C2407" s="22">
        <v>78000</v>
      </c>
      <c r="D2407" s="22">
        <v>124620</v>
      </c>
      <c r="E2407" s="22"/>
      <c r="F2407" s="22">
        <v>36</v>
      </c>
      <c r="G2407" s="22">
        <v>13003</v>
      </c>
      <c r="H2407" s="22">
        <v>4</v>
      </c>
      <c r="I2407" s="22"/>
      <c r="J2407" s="22">
        <v>866</v>
      </c>
      <c r="K2407" s="22">
        <v>101276</v>
      </c>
      <c r="L2407" s="23" t="s">
        <v>828</v>
      </c>
      <c r="M2407" s="23"/>
      <c r="N2407" s="23" t="s">
        <v>184</v>
      </c>
      <c r="O2407" s="23" t="s">
        <v>481</v>
      </c>
      <c r="P2407" s="22">
        <v>20</v>
      </c>
      <c r="Q2407" s="23" t="s">
        <v>186</v>
      </c>
      <c r="R2407" s="23"/>
      <c r="S2407" s="23"/>
      <c r="T2407" s="23"/>
      <c r="U2407" s="23"/>
      <c r="V2407" s="23" t="s">
        <v>187</v>
      </c>
      <c r="W2407" s="23" t="s">
        <v>188</v>
      </c>
      <c r="X2407" s="23" t="s">
        <v>189</v>
      </c>
      <c r="Y2407" s="22">
        <v>0</v>
      </c>
      <c r="Z2407" s="23" t="s">
        <v>190</v>
      </c>
      <c r="AA2407" s="23" t="s">
        <v>191</v>
      </c>
      <c r="AB2407" s="23" t="s">
        <v>190</v>
      </c>
      <c r="AC2407" s="23" t="s">
        <v>192</v>
      </c>
      <c r="AD2407" s="23" t="s">
        <v>281</v>
      </c>
      <c r="AE2407" s="23" t="s">
        <v>85</v>
      </c>
      <c r="AF2407" s="23" t="s">
        <v>190</v>
      </c>
      <c r="AG2407" s="23" t="s">
        <v>269</v>
      </c>
      <c r="AH2407" s="23" t="s">
        <v>700</v>
      </c>
      <c r="AI2407" s="23" t="s">
        <v>701</v>
      </c>
      <c r="AJ2407" s="23" t="b">
        <v>0</v>
      </c>
      <c r="AK2407" s="3">
        <v>121</v>
      </c>
      <c r="AL2407" s="3">
        <v>2968</v>
      </c>
      <c r="AM2407" s="3">
        <v>5594</v>
      </c>
      <c r="AN2407" s="24">
        <v>45536.465381635804</v>
      </c>
      <c r="AO2407" s="24">
        <v>45536.465381635804</v>
      </c>
      <c r="AP2407">
        <v>9</v>
      </c>
      <c r="AQ2407" t="s">
        <v>194</v>
      </c>
      <c r="AR2407">
        <v>244.46538163580408</v>
      </c>
      <c r="AS2407" t="s">
        <v>195</v>
      </c>
      <c r="AT2407" t="s">
        <v>208</v>
      </c>
      <c r="AU2407" t="s">
        <v>197</v>
      </c>
      <c r="AV2407" t="s">
        <v>197</v>
      </c>
      <c r="AW2407" t="s">
        <v>208</v>
      </c>
      <c r="AX2407" t="s">
        <v>197</v>
      </c>
      <c r="AY2407" t="s">
        <v>197</v>
      </c>
    </row>
    <row r="2408" spans="1:51" x14ac:dyDescent="0.45">
      <c r="A2408" s="22">
        <v>873419</v>
      </c>
      <c r="B2408" s="6">
        <v>45536</v>
      </c>
      <c r="C2408" s="22">
        <v>78000</v>
      </c>
      <c r="D2408" s="22">
        <v>154452</v>
      </c>
      <c r="E2408" s="22"/>
      <c r="F2408" s="22">
        <v>48</v>
      </c>
      <c r="G2408" s="22">
        <v>12990</v>
      </c>
      <c r="H2408" s="22">
        <v>5</v>
      </c>
      <c r="I2408" s="22"/>
      <c r="J2408" s="22">
        <v>866</v>
      </c>
      <c r="K2408" s="22">
        <v>101276</v>
      </c>
      <c r="L2408" s="23" t="s">
        <v>828</v>
      </c>
      <c r="M2408" s="23"/>
      <c r="N2408" s="23" t="s">
        <v>184</v>
      </c>
      <c r="O2408" s="23" t="s">
        <v>481</v>
      </c>
      <c r="P2408" s="22">
        <v>20</v>
      </c>
      <c r="Q2408" s="23" t="s">
        <v>186</v>
      </c>
      <c r="R2408" s="23"/>
      <c r="S2408" s="23"/>
      <c r="T2408" s="23"/>
      <c r="U2408" s="23"/>
      <c r="V2408" s="23" t="s">
        <v>187</v>
      </c>
      <c r="W2408" s="23" t="s">
        <v>188</v>
      </c>
      <c r="X2408" s="23" t="s">
        <v>189</v>
      </c>
      <c r="Y2408" s="22">
        <v>0</v>
      </c>
      <c r="Z2408" s="23" t="s">
        <v>190</v>
      </c>
      <c r="AA2408" s="23" t="s">
        <v>191</v>
      </c>
      <c r="AB2408" s="23" t="s">
        <v>190</v>
      </c>
      <c r="AC2408" s="23" t="s">
        <v>192</v>
      </c>
      <c r="AD2408" s="23" t="s">
        <v>281</v>
      </c>
      <c r="AE2408" s="23" t="s">
        <v>85</v>
      </c>
      <c r="AF2408" s="23" t="s">
        <v>190</v>
      </c>
      <c r="AG2408" s="23" t="s">
        <v>269</v>
      </c>
      <c r="AH2408" s="23" t="s">
        <v>700</v>
      </c>
      <c r="AI2408" s="23" t="s">
        <v>701</v>
      </c>
      <c r="AJ2408" s="23" t="b">
        <v>0</v>
      </c>
      <c r="AK2408" s="3">
        <v>109</v>
      </c>
      <c r="AL2408" s="3">
        <v>2968</v>
      </c>
      <c r="AM2408" s="3">
        <v>5643</v>
      </c>
      <c r="AN2408" s="24">
        <v>45536.500153549379</v>
      </c>
      <c r="AO2408" s="24">
        <v>45536.500153549379</v>
      </c>
      <c r="AP2408">
        <v>9</v>
      </c>
      <c r="AQ2408" t="s">
        <v>194</v>
      </c>
      <c r="AR2408">
        <v>244.50015354937932</v>
      </c>
      <c r="AS2408" t="s">
        <v>195</v>
      </c>
      <c r="AT2408" t="s">
        <v>207</v>
      </c>
      <c r="AU2408" t="s">
        <v>197</v>
      </c>
      <c r="AV2408" t="s">
        <v>218</v>
      </c>
      <c r="AW2408" t="s">
        <v>207</v>
      </c>
      <c r="AX2408" t="s">
        <v>197</v>
      </c>
      <c r="AY2408" t="s">
        <v>218</v>
      </c>
    </row>
    <row r="2409" spans="1:51" x14ac:dyDescent="0.45">
      <c r="A2409" s="22">
        <v>874273</v>
      </c>
      <c r="B2409" s="6">
        <v>45536</v>
      </c>
      <c r="C2409" s="22">
        <v>78000</v>
      </c>
      <c r="D2409" s="22">
        <v>107015</v>
      </c>
      <c r="E2409" s="22"/>
      <c r="F2409" s="22">
        <v>3</v>
      </c>
      <c r="G2409" s="22">
        <v>98232</v>
      </c>
      <c r="H2409" s="22">
        <v>2</v>
      </c>
      <c r="I2409" s="22"/>
      <c r="J2409" s="22">
        <v>2</v>
      </c>
      <c r="K2409" s="22">
        <v>101603</v>
      </c>
      <c r="L2409" s="23" t="s">
        <v>1220</v>
      </c>
      <c r="M2409" s="23"/>
      <c r="N2409" s="23" t="s">
        <v>184</v>
      </c>
      <c r="O2409" s="23" t="s">
        <v>225</v>
      </c>
      <c r="P2409" s="22">
        <v>20</v>
      </c>
      <c r="Q2409" s="23" t="s">
        <v>186</v>
      </c>
      <c r="R2409" s="23"/>
      <c r="S2409" s="23"/>
      <c r="T2409" s="23"/>
      <c r="U2409" s="23"/>
      <c r="V2409" s="23" t="s">
        <v>187</v>
      </c>
      <c r="W2409" s="23" t="s">
        <v>188</v>
      </c>
      <c r="X2409" s="23" t="s">
        <v>189</v>
      </c>
      <c r="Y2409" s="22">
        <v>0</v>
      </c>
      <c r="Z2409" s="23" t="s">
        <v>190</v>
      </c>
      <c r="AA2409" s="23" t="s">
        <v>191</v>
      </c>
      <c r="AB2409" s="23" t="s">
        <v>190</v>
      </c>
      <c r="AC2409" s="23" t="s">
        <v>192</v>
      </c>
      <c r="AD2409" s="23" t="s">
        <v>281</v>
      </c>
      <c r="AE2409" s="23" t="s">
        <v>67</v>
      </c>
      <c r="AF2409" s="23"/>
      <c r="AG2409" s="23"/>
      <c r="AH2409" s="23"/>
      <c r="AI2409" s="23"/>
      <c r="AJ2409" s="23" t="b">
        <v>0</v>
      </c>
      <c r="AK2409" s="3">
        <v>61</v>
      </c>
      <c r="AL2409" s="3">
        <v>2408</v>
      </c>
      <c r="AM2409" s="3">
        <v>6359</v>
      </c>
      <c r="AN2409" s="24">
        <v>45536.667735069444</v>
      </c>
      <c r="AO2409" s="24">
        <v>45536.667735069444</v>
      </c>
      <c r="AP2409">
        <v>9</v>
      </c>
      <c r="AQ2409" t="s">
        <v>194</v>
      </c>
      <c r="AR2409">
        <v>244.66773506944446</v>
      </c>
      <c r="AS2409" t="s">
        <v>195</v>
      </c>
      <c r="AT2409" t="s">
        <v>198</v>
      </c>
      <c r="AU2409" t="s">
        <v>197</v>
      </c>
      <c r="AV2409" t="s">
        <v>304</v>
      </c>
      <c r="AW2409" t="s">
        <v>198</v>
      </c>
      <c r="AX2409" t="s">
        <v>197</v>
      </c>
      <c r="AY2409" t="s">
        <v>304</v>
      </c>
    </row>
    <row r="2410" spans="1:51" x14ac:dyDescent="0.45">
      <c r="A2410" s="22">
        <v>872039</v>
      </c>
      <c r="B2410" s="6">
        <v>45536</v>
      </c>
      <c r="C2410" s="22">
        <v>78000</v>
      </c>
      <c r="D2410" s="22">
        <v>103892</v>
      </c>
      <c r="E2410" s="22"/>
      <c r="F2410" s="22">
        <v>8</v>
      </c>
      <c r="G2410" s="22">
        <v>4082</v>
      </c>
      <c r="H2410" s="22">
        <v>9</v>
      </c>
      <c r="I2410" s="22"/>
      <c r="J2410" s="22">
        <v>6563</v>
      </c>
      <c r="K2410" s="22">
        <v>4392</v>
      </c>
      <c r="L2410" s="23" t="s">
        <v>877</v>
      </c>
      <c r="M2410" s="23"/>
      <c r="N2410" s="23" t="s">
        <v>184</v>
      </c>
      <c r="O2410" s="23" t="s">
        <v>672</v>
      </c>
      <c r="P2410" s="22">
        <v>10</v>
      </c>
      <c r="Q2410" s="23" t="s">
        <v>673</v>
      </c>
      <c r="R2410" s="23" t="s">
        <v>667</v>
      </c>
      <c r="S2410" s="23" t="s">
        <v>22</v>
      </c>
      <c r="T2410" s="23" t="s">
        <v>667</v>
      </c>
      <c r="U2410" s="23" t="s">
        <v>22</v>
      </c>
      <c r="V2410" s="23" t="s">
        <v>674</v>
      </c>
      <c r="W2410" s="23" t="s">
        <v>188</v>
      </c>
      <c r="X2410" s="23" t="s">
        <v>189</v>
      </c>
      <c r="Y2410" s="22">
        <v>0</v>
      </c>
      <c r="Z2410" s="23" t="s">
        <v>190</v>
      </c>
      <c r="AA2410" s="23" t="s">
        <v>191</v>
      </c>
      <c r="AB2410" s="23" t="s">
        <v>190</v>
      </c>
      <c r="AC2410" s="23" t="s">
        <v>190</v>
      </c>
      <c r="AD2410" s="23" t="s">
        <v>190</v>
      </c>
      <c r="AE2410" s="23" t="s">
        <v>878</v>
      </c>
      <c r="AF2410" s="23"/>
      <c r="AG2410" s="23"/>
      <c r="AH2410" s="23"/>
      <c r="AI2410" s="23"/>
      <c r="AJ2410" s="23" t="b">
        <v>0</v>
      </c>
      <c r="AK2410" s="3">
        <v>55</v>
      </c>
      <c r="AL2410" s="3">
        <v>4952</v>
      </c>
      <c r="AM2410" s="3">
        <v>4565</v>
      </c>
      <c r="AN2410" s="24">
        <v>45536.206960223768</v>
      </c>
      <c r="AO2410" s="24">
        <v>45536.206960223768</v>
      </c>
      <c r="AP2410">
        <v>9</v>
      </c>
      <c r="AQ2410" t="s">
        <v>194</v>
      </c>
      <c r="AR2410">
        <v>244.20696022376796</v>
      </c>
      <c r="AS2410" t="s">
        <v>195</v>
      </c>
      <c r="AT2410" t="s">
        <v>258</v>
      </c>
      <c r="AU2410" t="s">
        <v>197</v>
      </c>
      <c r="AV2410" t="s">
        <v>317</v>
      </c>
      <c r="AW2410" t="s">
        <v>258</v>
      </c>
      <c r="AX2410" t="s">
        <v>197</v>
      </c>
      <c r="AY2410" t="s">
        <v>317</v>
      </c>
    </row>
    <row r="2411" spans="1:51" x14ac:dyDescent="0.45">
      <c r="A2411" s="22">
        <v>872040</v>
      </c>
      <c r="B2411" s="6">
        <v>45536</v>
      </c>
      <c r="C2411" s="22">
        <v>78000</v>
      </c>
      <c r="D2411" s="22">
        <v>103892</v>
      </c>
      <c r="E2411" s="22"/>
      <c r="F2411" s="22">
        <v>8</v>
      </c>
      <c r="G2411" s="22">
        <v>4082</v>
      </c>
      <c r="H2411" s="22">
        <v>9</v>
      </c>
      <c r="I2411" s="22"/>
      <c r="J2411" s="22">
        <v>6563</v>
      </c>
      <c r="K2411" s="22">
        <v>4392</v>
      </c>
      <c r="L2411" s="23" t="s">
        <v>877</v>
      </c>
      <c r="M2411" s="23"/>
      <c r="N2411" s="23" t="s">
        <v>184</v>
      </c>
      <c r="O2411" s="23" t="s">
        <v>672</v>
      </c>
      <c r="P2411" s="22">
        <v>14</v>
      </c>
      <c r="Q2411" s="23" t="s">
        <v>673</v>
      </c>
      <c r="R2411" s="23" t="s">
        <v>667</v>
      </c>
      <c r="S2411" s="23" t="s">
        <v>22</v>
      </c>
      <c r="T2411" s="23" t="s">
        <v>667</v>
      </c>
      <c r="U2411" s="23" t="s">
        <v>22</v>
      </c>
      <c r="V2411" s="23" t="s">
        <v>674</v>
      </c>
      <c r="W2411" s="23" t="s">
        <v>188</v>
      </c>
      <c r="X2411" s="23" t="s">
        <v>189</v>
      </c>
      <c r="Y2411" s="22">
        <v>0</v>
      </c>
      <c r="Z2411" s="23" t="s">
        <v>190</v>
      </c>
      <c r="AA2411" s="23" t="s">
        <v>191</v>
      </c>
      <c r="AB2411" s="23" t="s">
        <v>190</v>
      </c>
      <c r="AC2411" s="23" t="s">
        <v>190</v>
      </c>
      <c r="AD2411" s="23" t="s">
        <v>190</v>
      </c>
      <c r="AE2411" s="23" t="s">
        <v>878</v>
      </c>
      <c r="AF2411" s="23"/>
      <c r="AG2411" s="23"/>
      <c r="AH2411" s="23"/>
      <c r="AI2411" s="23"/>
      <c r="AJ2411" s="23" t="b">
        <v>0</v>
      </c>
      <c r="AK2411" s="3">
        <v>55</v>
      </c>
      <c r="AL2411" s="3">
        <v>4952</v>
      </c>
      <c r="AM2411" s="3">
        <v>4565</v>
      </c>
      <c r="AN2411" s="24">
        <v>45536.206960223768</v>
      </c>
      <c r="AO2411" s="24">
        <v>45536.206960223768</v>
      </c>
      <c r="AP2411">
        <v>9</v>
      </c>
      <c r="AQ2411" t="s">
        <v>194</v>
      </c>
      <c r="AR2411">
        <v>244.20696022376796</v>
      </c>
      <c r="AS2411" t="s">
        <v>195</v>
      </c>
      <c r="AT2411" t="s">
        <v>258</v>
      </c>
      <c r="AU2411" t="s">
        <v>197</v>
      </c>
      <c r="AV2411" t="s">
        <v>317</v>
      </c>
      <c r="AW2411" t="s">
        <v>258</v>
      </c>
      <c r="AX2411" t="s">
        <v>197</v>
      </c>
      <c r="AY2411" t="s">
        <v>317</v>
      </c>
    </row>
    <row r="2412" spans="1:51" x14ac:dyDescent="0.45">
      <c r="A2412" s="22">
        <v>872041</v>
      </c>
      <c r="B2412" s="6">
        <v>45536</v>
      </c>
      <c r="C2412" s="22">
        <v>78000</v>
      </c>
      <c r="D2412" s="22">
        <v>103892</v>
      </c>
      <c r="E2412" s="22"/>
      <c r="F2412" s="22">
        <v>8</v>
      </c>
      <c r="G2412" s="22">
        <v>4082</v>
      </c>
      <c r="H2412" s="22">
        <v>9</v>
      </c>
      <c r="I2412" s="22"/>
      <c r="J2412" s="22">
        <v>6563</v>
      </c>
      <c r="K2412" s="22">
        <v>4392</v>
      </c>
      <c r="L2412" s="23" t="s">
        <v>877</v>
      </c>
      <c r="M2412" s="23"/>
      <c r="N2412" s="23" t="s">
        <v>184</v>
      </c>
      <c r="O2412" s="23" t="s">
        <v>672</v>
      </c>
      <c r="P2412" s="22">
        <v>10</v>
      </c>
      <c r="Q2412" s="23" t="s">
        <v>673</v>
      </c>
      <c r="R2412" s="23" t="s">
        <v>667</v>
      </c>
      <c r="S2412" s="23" t="s">
        <v>22</v>
      </c>
      <c r="T2412" s="23" t="s">
        <v>667</v>
      </c>
      <c r="U2412" s="23" t="s">
        <v>22</v>
      </c>
      <c r="V2412" s="23" t="s">
        <v>674</v>
      </c>
      <c r="W2412" s="23" t="s">
        <v>188</v>
      </c>
      <c r="X2412" s="23" t="s">
        <v>189</v>
      </c>
      <c r="Y2412" s="22">
        <v>0</v>
      </c>
      <c r="Z2412" s="23" t="s">
        <v>190</v>
      </c>
      <c r="AA2412" s="23" t="s">
        <v>191</v>
      </c>
      <c r="AB2412" s="23" t="s">
        <v>190</v>
      </c>
      <c r="AC2412" s="23" t="s">
        <v>190</v>
      </c>
      <c r="AD2412" s="23" t="s">
        <v>190</v>
      </c>
      <c r="AE2412" s="23" t="s">
        <v>878</v>
      </c>
      <c r="AF2412" s="23"/>
      <c r="AG2412" s="23"/>
      <c r="AH2412" s="23"/>
      <c r="AI2412" s="23"/>
      <c r="AJ2412" s="23" t="b">
        <v>0</v>
      </c>
      <c r="AK2412" s="3">
        <v>55</v>
      </c>
      <c r="AL2412" s="3">
        <v>4952</v>
      </c>
      <c r="AM2412" s="3">
        <v>4565</v>
      </c>
      <c r="AN2412" s="24">
        <v>45536.206960223768</v>
      </c>
      <c r="AO2412" s="24">
        <v>45536.206960223768</v>
      </c>
      <c r="AP2412">
        <v>9</v>
      </c>
      <c r="AQ2412" t="s">
        <v>194</v>
      </c>
      <c r="AR2412">
        <v>244.20696022376796</v>
      </c>
      <c r="AS2412" t="s">
        <v>195</v>
      </c>
      <c r="AT2412" t="s">
        <v>258</v>
      </c>
      <c r="AU2412" t="s">
        <v>197</v>
      </c>
      <c r="AV2412" t="s">
        <v>317</v>
      </c>
      <c r="AW2412" t="s">
        <v>258</v>
      </c>
      <c r="AX2412" t="s">
        <v>197</v>
      </c>
      <c r="AY2412" t="s">
        <v>317</v>
      </c>
    </row>
    <row r="2413" spans="1:51" x14ac:dyDescent="0.45">
      <c r="A2413" s="22">
        <v>872042</v>
      </c>
      <c r="B2413" s="6">
        <v>45536</v>
      </c>
      <c r="C2413" s="22">
        <v>78000</v>
      </c>
      <c r="D2413" s="22">
        <v>103892</v>
      </c>
      <c r="E2413" s="22"/>
      <c r="F2413" s="22">
        <v>8</v>
      </c>
      <c r="G2413" s="22">
        <v>4082</v>
      </c>
      <c r="H2413" s="22">
        <v>9</v>
      </c>
      <c r="I2413" s="22"/>
      <c r="J2413" s="22">
        <v>6563</v>
      </c>
      <c r="K2413" s="22">
        <v>4392</v>
      </c>
      <c r="L2413" s="23" t="s">
        <v>877</v>
      </c>
      <c r="M2413" s="23"/>
      <c r="N2413" s="23" t="s">
        <v>184</v>
      </c>
      <c r="O2413" s="23" t="s">
        <v>672</v>
      </c>
      <c r="P2413" s="22">
        <v>14</v>
      </c>
      <c r="Q2413" s="23" t="s">
        <v>673</v>
      </c>
      <c r="R2413" s="23" t="s">
        <v>667</v>
      </c>
      <c r="S2413" s="23" t="s">
        <v>22</v>
      </c>
      <c r="T2413" s="23" t="s">
        <v>667</v>
      </c>
      <c r="U2413" s="23" t="s">
        <v>22</v>
      </c>
      <c r="V2413" s="23" t="s">
        <v>674</v>
      </c>
      <c r="W2413" s="23" t="s">
        <v>188</v>
      </c>
      <c r="X2413" s="23" t="s">
        <v>189</v>
      </c>
      <c r="Y2413" s="22">
        <v>0</v>
      </c>
      <c r="Z2413" s="23" t="s">
        <v>190</v>
      </c>
      <c r="AA2413" s="23" t="s">
        <v>191</v>
      </c>
      <c r="AB2413" s="23" t="s">
        <v>190</v>
      </c>
      <c r="AC2413" s="23" t="s">
        <v>190</v>
      </c>
      <c r="AD2413" s="23" t="s">
        <v>190</v>
      </c>
      <c r="AE2413" s="23" t="s">
        <v>878</v>
      </c>
      <c r="AF2413" s="23"/>
      <c r="AG2413" s="23"/>
      <c r="AH2413" s="23"/>
      <c r="AI2413" s="23"/>
      <c r="AJ2413" s="23" t="b">
        <v>0</v>
      </c>
      <c r="AK2413" s="3">
        <v>55</v>
      </c>
      <c r="AL2413" s="3">
        <v>4952</v>
      </c>
      <c r="AM2413" s="3">
        <v>4565</v>
      </c>
      <c r="AN2413" s="24">
        <v>45536.206960223768</v>
      </c>
      <c r="AO2413" s="24">
        <v>45536.206960223768</v>
      </c>
      <c r="AP2413">
        <v>9</v>
      </c>
      <c r="AQ2413" t="s">
        <v>194</v>
      </c>
      <c r="AR2413">
        <v>244.20696022376796</v>
      </c>
      <c r="AS2413" t="s">
        <v>195</v>
      </c>
      <c r="AT2413" t="s">
        <v>258</v>
      </c>
      <c r="AU2413" t="s">
        <v>197</v>
      </c>
      <c r="AV2413" t="s">
        <v>317</v>
      </c>
      <c r="AW2413" t="s">
        <v>258</v>
      </c>
      <c r="AX2413" t="s">
        <v>197</v>
      </c>
      <c r="AY2413" t="s">
        <v>317</v>
      </c>
    </row>
    <row r="2414" spans="1:51" x14ac:dyDescent="0.45">
      <c r="A2414" s="22">
        <v>875242</v>
      </c>
      <c r="B2414" s="6">
        <v>45536</v>
      </c>
      <c r="C2414" s="22">
        <v>78000</v>
      </c>
      <c r="D2414" s="22">
        <v>148758</v>
      </c>
      <c r="E2414" s="22"/>
      <c r="F2414" s="22">
        <v>1611</v>
      </c>
      <c r="G2414" s="22">
        <v>14221</v>
      </c>
      <c r="H2414" s="22">
        <v>92</v>
      </c>
      <c r="I2414" s="22"/>
      <c r="J2414" s="22">
        <v>6974</v>
      </c>
      <c r="K2414" s="22">
        <v>101948</v>
      </c>
      <c r="L2414" s="23" t="s">
        <v>1360</v>
      </c>
      <c r="M2414" s="23"/>
      <c r="N2414" s="23" t="s">
        <v>184</v>
      </c>
      <c r="O2414" s="23" t="s">
        <v>672</v>
      </c>
      <c r="P2414" s="22">
        <v>10</v>
      </c>
      <c r="Q2414" s="23" t="s">
        <v>673</v>
      </c>
      <c r="R2414" s="23" t="s">
        <v>667</v>
      </c>
      <c r="S2414" s="23" t="s">
        <v>22</v>
      </c>
      <c r="T2414" s="23" t="s">
        <v>667</v>
      </c>
      <c r="U2414" s="23" t="s">
        <v>22</v>
      </c>
      <c r="V2414" s="23" t="s">
        <v>674</v>
      </c>
      <c r="W2414" s="23" t="s">
        <v>188</v>
      </c>
      <c r="X2414" s="23" t="s">
        <v>189</v>
      </c>
      <c r="Y2414" s="22">
        <v>0</v>
      </c>
      <c r="Z2414" s="23" t="s">
        <v>190</v>
      </c>
      <c r="AA2414" s="23" t="s">
        <v>191</v>
      </c>
      <c r="AB2414" s="23" t="s">
        <v>190</v>
      </c>
      <c r="AC2414" s="23" t="s">
        <v>190</v>
      </c>
      <c r="AD2414" s="23" t="s">
        <v>190</v>
      </c>
      <c r="AE2414" s="23" t="s">
        <v>98</v>
      </c>
      <c r="AF2414" s="23"/>
      <c r="AG2414" s="23"/>
      <c r="AH2414" s="23"/>
      <c r="AI2414" s="23"/>
      <c r="AJ2414" s="23" t="b">
        <v>0</v>
      </c>
      <c r="AK2414" s="3">
        <v>114</v>
      </c>
      <c r="AL2414" s="3">
        <v>4952</v>
      </c>
      <c r="AM2414" s="3">
        <v>7206</v>
      </c>
      <c r="AN2414" s="24">
        <v>45536.91807797068</v>
      </c>
      <c r="AO2414" s="24">
        <v>45536.91807797068</v>
      </c>
      <c r="AP2414">
        <v>9</v>
      </c>
      <c r="AQ2414" t="s">
        <v>194</v>
      </c>
      <c r="AR2414">
        <v>244.91807797068032</v>
      </c>
      <c r="AS2414" t="s">
        <v>195</v>
      </c>
      <c r="AT2414" t="s">
        <v>237</v>
      </c>
      <c r="AU2414" t="s">
        <v>197</v>
      </c>
      <c r="AV2414" t="s">
        <v>214</v>
      </c>
      <c r="AW2414" t="s">
        <v>237</v>
      </c>
      <c r="AX2414" t="s">
        <v>197</v>
      </c>
      <c r="AY2414" t="s">
        <v>214</v>
      </c>
    </row>
    <row r="2415" spans="1:51" x14ac:dyDescent="0.45">
      <c r="A2415" s="22">
        <v>875243</v>
      </c>
      <c r="B2415" s="6">
        <v>45536</v>
      </c>
      <c r="C2415" s="22">
        <v>78000</v>
      </c>
      <c r="D2415" s="22">
        <v>148758</v>
      </c>
      <c r="E2415" s="22"/>
      <c r="F2415" s="22">
        <v>1611</v>
      </c>
      <c r="G2415" s="22">
        <v>14221</v>
      </c>
      <c r="H2415" s="22">
        <v>92</v>
      </c>
      <c r="I2415" s="22"/>
      <c r="J2415" s="22">
        <v>6974</v>
      </c>
      <c r="K2415" s="22">
        <v>101948</v>
      </c>
      <c r="L2415" s="23" t="s">
        <v>1360</v>
      </c>
      <c r="M2415" s="23"/>
      <c r="N2415" s="23" t="s">
        <v>184</v>
      </c>
      <c r="O2415" s="23" t="s">
        <v>672</v>
      </c>
      <c r="P2415" s="22">
        <v>14</v>
      </c>
      <c r="Q2415" s="23" t="s">
        <v>673</v>
      </c>
      <c r="R2415" s="23" t="s">
        <v>667</v>
      </c>
      <c r="S2415" s="23" t="s">
        <v>22</v>
      </c>
      <c r="T2415" s="23" t="s">
        <v>667</v>
      </c>
      <c r="U2415" s="23" t="s">
        <v>22</v>
      </c>
      <c r="V2415" s="23" t="s">
        <v>674</v>
      </c>
      <c r="W2415" s="23" t="s">
        <v>188</v>
      </c>
      <c r="X2415" s="23" t="s">
        <v>189</v>
      </c>
      <c r="Y2415" s="22">
        <v>0</v>
      </c>
      <c r="Z2415" s="23" t="s">
        <v>190</v>
      </c>
      <c r="AA2415" s="23" t="s">
        <v>191</v>
      </c>
      <c r="AB2415" s="23" t="s">
        <v>190</v>
      </c>
      <c r="AC2415" s="23" t="s">
        <v>190</v>
      </c>
      <c r="AD2415" s="23" t="s">
        <v>190</v>
      </c>
      <c r="AE2415" s="23" t="s">
        <v>98</v>
      </c>
      <c r="AF2415" s="23"/>
      <c r="AG2415" s="23"/>
      <c r="AH2415" s="23"/>
      <c r="AI2415" s="23"/>
      <c r="AJ2415" s="23" t="b">
        <v>0</v>
      </c>
      <c r="AK2415" s="3">
        <v>114</v>
      </c>
      <c r="AL2415" s="3">
        <v>4952</v>
      </c>
      <c r="AM2415" s="3">
        <v>7206</v>
      </c>
      <c r="AN2415" s="24">
        <v>45536.91807797068</v>
      </c>
      <c r="AO2415" s="24">
        <v>45536.91807797068</v>
      </c>
      <c r="AP2415">
        <v>9</v>
      </c>
      <c r="AQ2415" t="s">
        <v>194</v>
      </c>
      <c r="AR2415">
        <v>244.91807797068032</v>
      </c>
      <c r="AS2415" t="s">
        <v>195</v>
      </c>
      <c r="AT2415" t="s">
        <v>237</v>
      </c>
      <c r="AU2415" t="s">
        <v>197</v>
      </c>
      <c r="AV2415" t="s">
        <v>214</v>
      </c>
      <c r="AW2415" t="s">
        <v>237</v>
      </c>
      <c r="AX2415" t="s">
        <v>197</v>
      </c>
      <c r="AY2415" t="s">
        <v>214</v>
      </c>
    </row>
    <row r="2416" spans="1:51" x14ac:dyDescent="0.45">
      <c r="A2416" s="22">
        <v>875244</v>
      </c>
      <c r="B2416" s="6">
        <v>45536</v>
      </c>
      <c r="C2416" s="22">
        <v>78000</v>
      </c>
      <c r="D2416" s="22">
        <v>148758</v>
      </c>
      <c r="E2416" s="22"/>
      <c r="F2416" s="22">
        <v>1611</v>
      </c>
      <c r="G2416" s="22">
        <v>14221</v>
      </c>
      <c r="H2416" s="22">
        <v>92</v>
      </c>
      <c r="I2416" s="22"/>
      <c r="J2416" s="22">
        <v>6974</v>
      </c>
      <c r="K2416" s="22">
        <v>101948</v>
      </c>
      <c r="L2416" s="23" t="s">
        <v>1360</v>
      </c>
      <c r="M2416" s="23"/>
      <c r="N2416" s="23" t="s">
        <v>184</v>
      </c>
      <c r="O2416" s="23" t="s">
        <v>672</v>
      </c>
      <c r="P2416" s="22">
        <v>10</v>
      </c>
      <c r="Q2416" s="23" t="s">
        <v>673</v>
      </c>
      <c r="R2416" s="23" t="s">
        <v>667</v>
      </c>
      <c r="S2416" s="23" t="s">
        <v>22</v>
      </c>
      <c r="T2416" s="23" t="s">
        <v>667</v>
      </c>
      <c r="U2416" s="23" t="s">
        <v>22</v>
      </c>
      <c r="V2416" s="23" t="s">
        <v>674</v>
      </c>
      <c r="W2416" s="23" t="s">
        <v>188</v>
      </c>
      <c r="X2416" s="23" t="s">
        <v>189</v>
      </c>
      <c r="Y2416" s="22">
        <v>0</v>
      </c>
      <c r="Z2416" s="23" t="s">
        <v>190</v>
      </c>
      <c r="AA2416" s="23" t="s">
        <v>191</v>
      </c>
      <c r="AB2416" s="23" t="s">
        <v>190</v>
      </c>
      <c r="AC2416" s="23" t="s">
        <v>190</v>
      </c>
      <c r="AD2416" s="23" t="s">
        <v>190</v>
      </c>
      <c r="AE2416" s="23" t="s">
        <v>98</v>
      </c>
      <c r="AF2416" s="23"/>
      <c r="AG2416" s="23"/>
      <c r="AH2416" s="23"/>
      <c r="AI2416" s="23"/>
      <c r="AJ2416" s="23" t="b">
        <v>0</v>
      </c>
      <c r="AK2416" s="3">
        <v>114</v>
      </c>
      <c r="AL2416" s="3">
        <v>4952</v>
      </c>
      <c r="AM2416" s="3">
        <v>7206</v>
      </c>
      <c r="AN2416" s="24">
        <v>45536.91807797068</v>
      </c>
      <c r="AO2416" s="24">
        <v>45536.91807797068</v>
      </c>
      <c r="AP2416">
        <v>9</v>
      </c>
      <c r="AQ2416" t="s">
        <v>194</v>
      </c>
      <c r="AR2416">
        <v>244.91807797068032</v>
      </c>
      <c r="AS2416" t="s">
        <v>195</v>
      </c>
      <c r="AT2416" t="s">
        <v>237</v>
      </c>
      <c r="AU2416" t="s">
        <v>197</v>
      </c>
      <c r="AV2416" t="s">
        <v>214</v>
      </c>
      <c r="AW2416" t="s">
        <v>237</v>
      </c>
      <c r="AX2416" t="s">
        <v>197</v>
      </c>
      <c r="AY2416" t="s">
        <v>214</v>
      </c>
    </row>
    <row r="2417" spans="1:51" x14ac:dyDescent="0.45">
      <c r="A2417" s="22">
        <v>875245</v>
      </c>
      <c r="B2417" s="6">
        <v>45536</v>
      </c>
      <c r="C2417" s="22">
        <v>78000</v>
      </c>
      <c r="D2417" s="22">
        <v>148758</v>
      </c>
      <c r="E2417" s="22"/>
      <c r="F2417" s="22">
        <v>1611</v>
      </c>
      <c r="G2417" s="22">
        <v>14221</v>
      </c>
      <c r="H2417" s="22">
        <v>92</v>
      </c>
      <c r="I2417" s="22"/>
      <c r="J2417" s="22">
        <v>6974</v>
      </c>
      <c r="K2417" s="22">
        <v>101948</v>
      </c>
      <c r="L2417" s="23" t="s">
        <v>1360</v>
      </c>
      <c r="M2417" s="23"/>
      <c r="N2417" s="23" t="s">
        <v>184</v>
      </c>
      <c r="O2417" s="23" t="s">
        <v>672</v>
      </c>
      <c r="P2417" s="22">
        <v>14</v>
      </c>
      <c r="Q2417" s="23" t="s">
        <v>673</v>
      </c>
      <c r="R2417" s="23" t="s">
        <v>667</v>
      </c>
      <c r="S2417" s="23" t="s">
        <v>22</v>
      </c>
      <c r="T2417" s="23" t="s">
        <v>667</v>
      </c>
      <c r="U2417" s="23" t="s">
        <v>22</v>
      </c>
      <c r="V2417" s="23" t="s">
        <v>674</v>
      </c>
      <c r="W2417" s="23" t="s">
        <v>188</v>
      </c>
      <c r="X2417" s="23" t="s">
        <v>189</v>
      </c>
      <c r="Y2417" s="22">
        <v>0</v>
      </c>
      <c r="Z2417" s="23" t="s">
        <v>190</v>
      </c>
      <c r="AA2417" s="23" t="s">
        <v>191</v>
      </c>
      <c r="AB2417" s="23" t="s">
        <v>190</v>
      </c>
      <c r="AC2417" s="23" t="s">
        <v>190</v>
      </c>
      <c r="AD2417" s="23" t="s">
        <v>190</v>
      </c>
      <c r="AE2417" s="23" t="s">
        <v>98</v>
      </c>
      <c r="AF2417" s="23"/>
      <c r="AG2417" s="23"/>
      <c r="AH2417" s="23"/>
      <c r="AI2417" s="23"/>
      <c r="AJ2417" s="23" t="b">
        <v>0</v>
      </c>
      <c r="AK2417" s="3">
        <v>114</v>
      </c>
      <c r="AL2417" s="3">
        <v>4952</v>
      </c>
      <c r="AM2417" s="3">
        <v>7206</v>
      </c>
      <c r="AN2417" s="24">
        <v>45536.91807797068</v>
      </c>
      <c r="AO2417" s="24">
        <v>45536.91807797068</v>
      </c>
      <c r="AP2417">
        <v>9</v>
      </c>
      <c r="AQ2417" t="s">
        <v>194</v>
      </c>
      <c r="AR2417">
        <v>244.91807797068032</v>
      </c>
      <c r="AS2417" t="s">
        <v>195</v>
      </c>
      <c r="AT2417" t="s">
        <v>237</v>
      </c>
      <c r="AU2417" t="s">
        <v>197</v>
      </c>
      <c r="AV2417" t="s">
        <v>214</v>
      </c>
      <c r="AW2417" t="s">
        <v>237</v>
      </c>
      <c r="AX2417" t="s">
        <v>197</v>
      </c>
      <c r="AY2417" t="s">
        <v>214</v>
      </c>
    </row>
    <row r="2418" spans="1:51" x14ac:dyDescent="0.45">
      <c r="A2418" s="22">
        <v>874143</v>
      </c>
      <c r="B2418" s="6">
        <v>45536</v>
      </c>
      <c r="C2418" s="22">
        <v>78000</v>
      </c>
      <c r="D2418" s="22">
        <v>421156</v>
      </c>
      <c r="E2418" s="22"/>
      <c r="F2418" s="22">
        <v>234</v>
      </c>
      <c r="G2418" s="22">
        <v>31119</v>
      </c>
      <c r="H2418" s="22">
        <v>0</v>
      </c>
      <c r="I2418" s="22"/>
      <c r="J2418" s="22">
        <v>7317</v>
      </c>
      <c r="K2418" s="22">
        <v>4702</v>
      </c>
      <c r="L2418" s="23" t="s">
        <v>1452</v>
      </c>
      <c r="M2418" s="23"/>
      <c r="N2418" s="23" t="s">
        <v>184</v>
      </c>
      <c r="O2418" s="23" t="s">
        <v>225</v>
      </c>
      <c r="P2418" s="22">
        <v>18</v>
      </c>
      <c r="Q2418" s="23" t="s">
        <v>279</v>
      </c>
      <c r="R2418" s="23"/>
      <c r="S2418" s="23"/>
      <c r="T2418" s="23"/>
      <c r="U2418" s="23"/>
      <c r="V2418" s="23" t="s">
        <v>187</v>
      </c>
      <c r="W2418" s="23" t="s">
        <v>188</v>
      </c>
      <c r="X2418" s="23" t="s">
        <v>189</v>
      </c>
      <c r="Y2418" s="22">
        <v>0</v>
      </c>
      <c r="Z2418" s="23" t="s">
        <v>190</v>
      </c>
      <c r="AA2418" s="23" t="s">
        <v>191</v>
      </c>
      <c r="AB2418" s="23" t="s">
        <v>190</v>
      </c>
      <c r="AC2418" s="23" t="s">
        <v>280</v>
      </c>
      <c r="AD2418" s="23" t="s">
        <v>281</v>
      </c>
      <c r="AE2418" s="23" t="s">
        <v>91</v>
      </c>
      <c r="AF2418" s="23"/>
      <c r="AG2418" s="23"/>
      <c r="AH2418" s="23"/>
      <c r="AI2418" s="23"/>
      <c r="AJ2418" s="23" t="b">
        <v>0</v>
      </c>
      <c r="AK2418" s="3">
        <v>62</v>
      </c>
      <c r="AL2418" s="3">
        <v>2408</v>
      </c>
      <c r="AM2418" s="3">
        <v>6241</v>
      </c>
      <c r="AN2418" s="24">
        <v>45536.659331983028</v>
      </c>
      <c r="AO2418" s="24">
        <v>45536.659331983028</v>
      </c>
      <c r="AP2418">
        <v>9</v>
      </c>
      <c r="AQ2418" t="s">
        <v>194</v>
      </c>
      <c r="AR2418">
        <v>244.6593319830281</v>
      </c>
      <c r="AS2418" t="s">
        <v>195</v>
      </c>
      <c r="AT2418" t="s">
        <v>228</v>
      </c>
      <c r="AU2418" t="s">
        <v>197</v>
      </c>
      <c r="AV2418" t="s">
        <v>240</v>
      </c>
      <c r="AW2418" t="s">
        <v>228</v>
      </c>
      <c r="AX2418" t="s">
        <v>197</v>
      </c>
      <c r="AY2418" t="s">
        <v>240</v>
      </c>
    </row>
    <row r="2419" spans="1:51" x14ac:dyDescent="0.45">
      <c r="A2419" s="22">
        <v>874144</v>
      </c>
      <c r="B2419" s="6">
        <v>45536</v>
      </c>
      <c r="C2419" s="22">
        <v>78000</v>
      </c>
      <c r="D2419" s="22">
        <v>718816</v>
      </c>
      <c r="E2419" s="22"/>
      <c r="F2419" s="22">
        <v>333</v>
      </c>
      <c r="G2419" s="22">
        <v>49106</v>
      </c>
      <c r="H2419" s="22">
        <v>0</v>
      </c>
      <c r="I2419" s="22"/>
      <c r="J2419" s="22">
        <v>11547</v>
      </c>
      <c r="K2419" s="22">
        <v>3223</v>
      </c>
      <c r="L2419" s="23" t="s">
        <v>1461</v>
      </c>
      <c r="M2419" s="23"/>
      <c r="N2419" s="23" t="s">
        <v>184</v>
      </c>
      <c r="O2419" s="23" t="s">
        <v>225</v>
      </c>
      <c r="P2419" s="22">
        <v>18</v>
      </c>
      <c r="Q2419" s="23" t="s">
        <v>279</v>
      </c>
      <c r="R2419" s="23"/>
      <c r="S2419" s="23"/>
      <c r="T2419" s="23"/>
      <c r="U2419" s="23"/>
      <c r="V2419" s="23" t="s">
        <v>187</v>
      </c>
      <c r="W2419" s="23" t="s">
        <v>188</v>
      </c>
      <c r="X2419" s="23" t="s">
        <v>189</v>
      </c>
      <c r="Y2419" s="22">
        <v>0</v>
      </c>
      <c r="Z2419" s="23" t="s">
        <v>190</v>
      </c>
      <c r="AA2419" s="23" t="s">
        <v>191</v>
      </c>
      <c r="AB2419" s="23" t="s">
        <v>190</v>
      </c>
      <c r="AC2419" s="23" t="s">
        <v>280</v>
      </c>
      <c r="AD2419" s="23" t="s">
        <v>281</v>
      </c>
      <c r="AE2419" s="23" t="s">
        <v>91</v>
      </c>
      <c r="AF2419" s="23"/>
      <c r="AG2419" s="23"/>
      <c r="AH2419" s="23"/>
      <c r="AI2419" s="23"/>
      <c r="AJ2419" s="23" t="b">
        <v>0</v>
      </c>
      <c r="AK2419" s="3">
        <v>113</v>
      </c>
      <c r="AL2419" s="3">
        <v>2408</v>
      </c>
      <c r="AM2419" s="3">
        <v>6242</v>
      </c>
      <c r="AN2419" s="24">
        <v>45536.659375385803</v>
      </c>
      <c r="AO2419" s="24">
        <v>45536.659375385803</v>
      </c>
      <c r="AP2419">
        <v>9</v>
      </c>
      <c r="AQ2419" t="s">
        <v>194</v>
      </c>
      <c r="AR2419">
        <v>244.65937538580329</v>
      </c>
      <c r="AS2419" t="s">
        <v>195</v>
      </c>
      <c r="AT2419" t="s">
        <v>228</v>
      </c>
      <c r="AU2419" t="s">
        <v>197</v>
      </c>
      <c r="AV2419" t="s">
        <v>305</v>
      </c>
      <c r="AW2419" t="s">
        <v>228</v>
      </c>
      <c r="AX2419" t="s">
        <v>197</v>
      </c>
      <c r="AY2419" t="s">
        <v>305</v>
      </c>
    </row>
    <row r="2420" spans="1:51" x14ac:dyDescent="0.45">
      <c r="A2420" s="22">
        <v>873939</v>
      </c>
      <c r="B2420" s="6">
        <v>45536</v>
      </c>
      <c r="C2420" s="22">
        <v>78000</v>
      </c>
      <c r="D2420" s="22">
        <v>2404905</v>
      </c>
      <c r="E2420" s="22"/>
      <c r="F2420" s="22">
        <v>728</v>
      </c>
      <c r="G2420" s="22">
        <v>111248</v>
      </c>
      <c r="H2420" s="22">
        <v>0</v>
      </c>
      <c r="I2420" s="22"/>
      <c r="J2420" s="22">
        <v>26162</v>
      </c>
      <c r="K2420" s="22">
        <v>1791</v>
      </c>
      <c r="L2420" s="23" t="s">
        <v>1498</v>
      </c>
      <c r="M2420" s="23"/>
      <c r="N2420" s="23" t="s">
        <v>184</v>
      </c>
      <c r="O2420" s="23" t="s">
        <v>225</v>
      </c>
      <c r="P2420" s="22">
        <v>18</v>
      </c>
      <c r="Q2420" s="23" t="s">
        <v>279</v>
      </c>
      <c r="R2420" s="23"/>
      <c r="S2420" s="23"/>
      <c r="T2420" s="23"/>
      <c r="U2420" s="23"/>
      <c r="V2420" s="23" t="s">
        <v>187</v>
      </c>
      <c r="W2420" s="23" t="s">
        <v>188</v>
      </c>
      <c r="X2420" s="23" t="s">
        <v>189</v>
      </c>
      <c r="Y2420" s="22">
        <v>0</v>
      </c>
      <c r="Z2420" s="23" t="s">
        <v>190</v>
      </c>
      <c r="AA2420" s="23" t="s">
        <v>191</v>
      </c>
      <c r="AB2420" s="23" t="s">
        <v>190</v>
      </c>
      <c r="AC2420" s="23" t="s">
        <v>280</v>
      </c>
      <c r="AD2420" s="23" t="s">
        <v>281</v>
      </c>
      <c r="AE2420" s="23" t="s">
        <v>91</v>
      </c>
      <c r="AF2420" s="23"/>
      <c r="AG2420" s="23"/>
      <c r="AH2420" s="23"/>
      <c r="AI2420" s="23"/>
      <c r="AJ2420" s="23" t="b">
        <v>0</v>
      </c>
      <c r="AK2420" s="3">
        <v>113</v>
      </c>
      <c r="AL2420" s="3">
        <v>2408</v>
      </c>
      <c r="AM2420" s="3">
        <v>6032</v>
      </c>
      <c r="AN2420" s="24">
        <v>45536.652819328701</v>
      </c>
      <c r="AO2420" s="24">
        <v>45536.652842476855</v>
      </c>
      <c r="AP2420">
        <v>9</v>
      </c>
      <c r="AQ2420" t="s">
        <v>194</v>
      </c>
      <c r="AR2420">
        <v>244.6528193287013</v>
      </c>
      <c r="AS2420" t="s">
        <v>195</v>
      </c>
      <c r="AT2420" t="s">
        <v>228</v>
      </c>
      <c r="AU2420" t="s">
        <v>197</v>
      </c>
      <c r="AV2420" t="s">
        <v>234</v>
      </c>
      <c r="AW2420" t="s">
        <v>228</v>
      </c>
      <c r="AX2420" t="s">
        <v>197</v>
      </c>
      <c r="AY2420" t="s">
        <v>232</v>
      </c>
    </row>
    <row r="2421" spans="1:51" x14ac:dyDescent="0.45">
      <c r="A2421" s="22">
        <v>874183</v>
      </c>
      <c r="B2421" s="6">
        <v>45536</v>
      </c>
      <c r="C2421" s="22">
        <v>78000</v>
      </c>
      <c r="D2421" s="22">
        <v>303282</v>
      </c>
      <c r="E2421" s="22"/>
      <c r="F2421" s="22">
        <v>156</v>
      </c>
      <c r="G2421" s="22">
        <v>22707</v>
      </c>
      <c r="H2421" s="22">
        <v>0</v>
      </c>
      <c r="I2421" s="22"/>
      <c r="J2421" s="22">
        <v>5339</v>
      </c>
      <c r="K2421" s="22">
        <v>2263</v>
      </c>
      <c r="L2421" s="23" t="s">
        <v>1500</v>
      </c>
      <c r="M2421" s="23"/>
      <c r="N2421" s="23" t="s">
        <v>184</v>
      </c>
      <c r="O2421" s="23" t="s">
        <v>225</v>
      </c>
      <c r="P2421" s="22">
        <v>18</v>
      </c>
      <c r="Q2421" s="23" t="s">
        <v>279</v>
      </c>
      <c r="R2421" s="23"/>
      <c r="S2421" s="23"/>
      <c r="T2421" s="23"/>
      <c r="U2421" s="23"/>
      <c r="V2421" s="23" t="s">
        <v>187</v>
      </c>
      <c r="W2421" s="23" t="s">
        <v>188</v>
      </c>
      <c r="X2421" s="23" t="s">
        <v>189</v>
      </c>
      <c r="Y2421" s="22">
        <v>0</v>
      </c>
      <c r="Z2421" s="23" t="s">
        <v>190</v>
      </c>
      <c r="AA2421" s="23" t="s">
        <v>191</v>
      </c>
      <c r="AB2421" s="23" t="s">
        <v>190</v>
      </c>
      <c r="AC2421" s="23" t="s">
        <v>280</v>
      </c>
      <c r="AD2421" s="23" t="s">
        <v>281</v>
      </c>
      <c r="AE2421" s="23" t="s">
        <v>91</v>
      </c>
      <c r="AF2421" s="23"/>
      <c r="AG2421" s="23"/>
      <c r="AH2421" s="23"/>
      <c r="AI2421" s="23"/>
      <c r="AJ2421" s="23" t="b">
        <v>0</v>
      </c>
      <c r="AK2421" s="3">
        <v>109</v>
      </c>
      <c r="AL2421" s="3">
        <v>2408</v>
      </c>
      <c r="AM2421" s="3">
        <v>6279</v>
      </c>
      <c r="AN2421" s="24">
        <v>45536.661773611107</v>
      </c>
      <c r="AO2421" s="24">
        <v>45536.661773611107</v>
      </c>
      <c r="AP2421">
        <v>9</v>
      </c>
      <c r="AQ2421" t="s">
        <v>194</v>
      </c>
      <c r="AR2421">
        <v>244.66177361110749</v>
      </c>
      <c r="AS2421" t="s">
        <v>195</v>
      </c>
      <c r="AT2421" t="s">
        <v>228</v>
      </c>
      <c r="AU2421" t="s">
        <v>197</v>
      </c>
      <c r="AV2421" t="s">
        <v>285</v>
      </c>
      <c r="AW2421" t="s">
        <v>228</v>
      </c>
      <c r="AX2421" t="s">
        <v>197</v>
      </c>
      <c r="AY2421" t="s">
        <v>285</v>
      </c>
    </row>
    <row r="2422" spans="1:51" x14ac:dyDescent="0.45">
      <c r="A2422" s="22">
        <v>873862</v>
      </c>
      <c r="B2422" s="6">
        <v>45536</v>
      </c>
      <c r="C2422" s="22">
        <v>78000</v>
      </c>
      <c r="D2422" s="22">
        <v>649689</v>
      </c>
      <c r="E2422" s="22"/>
      <c r="F2422" s="22">
        <v>642</v>
      </c>
      <c r="G2422" s="22">
        <v>49862</v>
      </c>
      <c r="H2422" s="22">
        <v>0</v>
      </c>
      <c r="I2422" s="22"/>
      <c r="J2422" s="22">
        <v>11725</v>
      </c>
      <c r="K2422" s="22">
        <v>6738</v>
      </c>
      <c r="L2422" s="23" t="s">
        <v>1520</v>
      </c>
      <c r="M2422" s="23"/>
      <c r="N2422" s="23" t="s">
        <v>184</v>
      </c>
      <c r="O2422" s="23" t="s">
        <v>225</v>
      </c>
      <c r="P2422" s="22">
        <v>18</v>
      </c>
      <c r="Q2422" s="23" t="s">
        <v>279</v>
      </c>
      <c r="R2422" s="23"/>
      <c r="S2422" s="23"/>
      <c r="T2422" s="23"/>
      <c r="U2422" s="23"/>
      <c r="V2422" s="23" t="s">
        <v>187</v>
      </c>
      <c r="W2422" s="23" t="s">
        <v>188</v>
      </c>
      <c r="X2422" s="23" t="s">
        <v>189</v>
      </c>
      <c r="Y2422" s="22">
        <v>0</v>
      </c>
      <c r="Z2422" s="23" t="s">
        <v>190</v>
      </c>
      <c r="AA2422" s="23" t="s">
        <v>191</v>
      </c>
      <c r="AB2422" s="23" t="s">
        <v>190</v>
      </c>
      <c r="AC2422" s="23" t="s">
        <v>280</v>
      </c>
      <c r="AD2422" s="23" t="s">
        <v>281</v>
      </c>
      <c r="AE2422" s="23" t="s">
        <v>94</v>
      </c>
      <c r="AF2422" s="23"/>
      <c r="AG2422" s="23"/>
      <c r="AH2422" s="23"/>
      <c r="AI2422" s="23"/>
      <c r="AJ2422" s="23" t="b">
        <v>0</v>
      </c>
      <c r="AK2422" s="3">
        <v>109</v>
      </c>
      <c r="AL2422" s="3">
        <v>2408</v>
      </c>
      <c r="AM2422" s="3">
        <v>5965</v>
      </c>
      <c r="AN2422" s="24">
        <v>45536.650554822532</v>
      </c>
      <c r="AO2422" s="24">
        <v>45536.650554822532</v>
      </c>
      <c r="AP2422">
        <v>9</v>
      </c>
      <c r="AQ2422" t="s">
        <v>194</v>
      </c>
      <c r="AR2422">
        <v>244.65055482253229</v>
      </c>
      <c r="AS2422" t="s">
        <v>195</v>
      </c>
      <c r="AT2422" t="s">
        <v>228</v>
      </c>
      <c r="AU2422" t="s">
        <v>197</v>
      </c>
      <c r="AV2422" t="s">
        <v>252</v>
      </c>
      <c r="AW2422" t="s">
        <v>228</v>
      </c>
      <c r="AX2422" t="s">
        <v>197</v>
      </c>
      <c r="AY2422" t="s">
        <v>252</v>
      </c>
    </row>
    <row r="2423" spans="1:51" x14ac:dyDescent="0.45">
      <c r="A2423" s="22">
        <v>871523</v>
      </c>
      <c r="B2423" s="6">
        <v>45536</v>
      </c>
      <c r="C2423" s="22">
        <v>78000</v>
      </c>
      <c r="D2423" s="22">
        <v>86102</v>
      </c>
      <c r="E2423" s="22"/>
      <c r="F2423" s="22">
        <v>16</v>
      </c>
      <c r="G2423" s="22">
        <v>102893</v>
      </c>
      <c r="H2423" s="22">
        <v>0</v>
      </c>
      <c r="I2423" s="22"/>
      <c r="J2423" s="22">
        <v>3</v>
      </c>
      <c r="K2423" s="22">
        <v>8200</v>
      </c>
      <c r="L2423" s="23" t="s">
        <v>1588</v>
      </c>
      <c r="M2423" s="23"/>
      <c r="N2423" s="23" t="s">
        <v>184</v>
      </c>
      <c r="O2423" s="23" t="s">
        <v>672</v>
      </c>
      <c r="P2423" s="22">
        <v>10</v>
      </c>
      <c r="Q2423" s="23" t="s">
        <v>673</v>
      </c>
      <c r="R2423" s="23" t="s">
        <v>667</v>
      </c>
      <c r="S2423" s="23" t="s">
        <v>22</v>
      </c>
      <c r="T2423" s="23" t="s">
        <v>667</v>
      </c>
      <c r="U2423" s="23" t="s">
        <v>22</v>
      </c>
      <c r="V2423" s="23" t="s">
        <v>674</v>
      </c>
      <c r="W2423" s="23" t="s">
        <v>188</v>
      </c>
      <c r="X2423" s="23" t="s">
        <v>189</v>
      </c>
      <c r="Y2423" s="22">
        <v>0</v>
      </c>
      <c r="Z2423" s="23" t="s">
        <v>190</v>
      </c>
      <c r="AA2423" s="23" t="s">
        <v>191</v>
      </c>
      <c r="AB2423" s="23" t="s">
        <v>190</v>
      </c>
      <c r="AC2423" s="23" t="s">
        <v>190</v>
      </c>
      <c r="AD2423" s="23" t="s">
        <v>190</v>
      </c>
      <c r="AE2423" s="23" t="s">
        <v>675</v>
      </c>
      <c r="AF2423" s="23"/>
      <c r="AG2423" s="23"/>
      <c r="AH2423" s="23"/>
      <c r="AI2423" s="23"/>
      <c r="AJ2423" s="23" t="b">
        <v>0</v>
      </c>
      <c r="AK2423" s="3">
        <v>122</v>
      </c>
      <c r="AL2423" s="3">
        <v>4952</v>
      </c>
      <c r="AM2423" s="3">
        <v>4169</v>
      </c>
      <c r="AN2423" s="24">
        <v>45536.084291280866</v>
      </c>
      <c r="AO2423" s="24">
        <v>45536.084291280866</v>
      </c>
      <c r="AP2423">
        <v>9</v>
      </c>
      <c r="AQ2423" t="s">
        <v>194</v>
      </c>
      <c r="AR2423">
        <v>244.08429128086573</v>
      </c>
      <c r="AS2423" t="s">
        <v>195</v>
      </c>
      <c r="AT2423" t="s">
        <v>217</v>
      </c>
      <c r="AU2423" t="s">
        <v>197</v>
      </c>
      <c r="AV2423" t="s">
        <v>206</v>
      </c>
      <c r="AW2423" t="s">
        <v>217</v>
      </c>
      <c r="AX2423" t="s">
        <v>197</v>
      </c>
      <c r="AY2423" t="s">
        <v>206</v>
      </c>
    </row>
    <row r="2424" spans="1:51" x14ac:dyDescent="0.45">
      <c r="A2424" s="22">
        <v>871524</v>
      </c>
      <c r="B2424" s="6">
        <v>45536</v>
      </c>
      <c r="C2424" s="22">
        <v>78000</v>
      </c>
      <c r="D2424" s="22">
        <v>86102</v>
      </c>
      <c r="E2424" s="22"/>
      <c r="F2424" s="22">
        <v>16</v>
      </c>
      <c r="G2424" s="22">
        <v>102893</v>
      </c>
      <c r="H2424" s="22">
        <v>0</v>
      </c>
      <c r="I2424" s="22"/>
      <c r="J2424" s="22">
        <v>3</v>
      </c>
      <c r="K2424" s="22">
        <v>8200</v>
      </c>
      <c r="L2424" s="23" t="s">
        <v>1588</v>
      </c>
      <c r="M2424" s="23"/>
      <c r="N2424" s="23" t="s">
        <v>184</v>
      </c>
      <c r="O2424" s="23" t="s">
        <v>672</v>
      </c>
      <c r="P2424" s="22">
        <v>14</v>
      </c>
      <c r="Q2424" s="23" t="s">
        <v>673</v>
      </c>
      <c r="R2424" s="23" t="s">
        <v>667</v>
      </c>
      <c r="S2424" s="23" t="s">
        <v>22</v>
      </c>
      <c r="T2424" s="23" t="s">
        <v>667</v>
      </c>
      <c r="U2424" s="23" t="s">
        <v>22</v>
      </c>
      <c r="V2424" s="23" t="s">
        <v>674</v>
      </c>
      <c r="W2424" s="23" t="s">
        <v>188</v>
      </c>
      <c r="X2424" s="23" t="s">
        <v>189</v>
      </c>
      <c r="Y2424" s="22">
        <v>0</v>
      </c>
      <c r="Z2424" s="23" t="s">
        <v>190</v>
      </c>
      <c r="AA2424" s="23" t="s">
        <v>191</v>
      </c>
      <c r="AB2424" s="23" t="s">
        <v>190</v>
      </c>
      <c r="AC2424" s="23" t="s">
        <v>190</v>
      </c>
      <c r="AD2424" s="23" t="s">
        <v>190</v>
      </c>
      <c r="AE2424" s="23" t="s">
        <v>675</v>
      </c>
      <c r="AF2424" s="23"/>
      <c r="AG2424" s="23"/>
      <c r="AH2424" s="23"/>
      <c r="AI2424" s="23"/>
      <c r="AJ2424" s="23" t="b">
        <v>0</v>
      </c>
      <c r="AK2424" s="3">
        <v>122</v>
      </c>
      <c r="AL2424" s="3">
        <v>4952</v>
      </c>
      <c r="AM2424" s="3">
        <v>4169</v>
      </c>
      <c r="AN2424" s="24">
        <v>45536.084291280866</v>
      </c>
      <c r="AO2424" s="24">
        <v>45536.084291280866</v>
      </c>
      <c r="AP2424">
        <v>9</v>
      </c>
      <c r="AQ2424" t="s">
        <v>194</v>
      </c>
      <c r="AR2424">
        <v>244.08429128086573</v>
      </c>
      <c r="AS2424" t="s">
        <v>195</v>
      </c>
      <c r="AT2424" t="s">
        <v>217</v>
      </c>
      <c r="AU2424" t="s">
        <v>197</v>
      </c>
      <c r="AV2424" t="s">
        <v>206</v>
      </c>
      <c r="AW2424" t="s">
        <v>217</v>
      </c>
      <c r="AX2424" t="s">
        <v>197</v>
      </c>
      <c r="AY2424" t="s">
        <v>206</v>
      </c>
    </row>
    <row r="2425" spans="1:51" x14ac:dyDescent="0.45">
      <c r="A2425" s="22">
        <v>871525</v>
      </c>
      <c r="B2425" s="6">
        <v>45536</v>
      </c>
      <c r="C2425" s="22">
        <v>78000</v>
      </c>
      <c r="D2425" s="22">
        <v>86102</v>
      </c>
      <c r="E2425" s="22"/>
      <c r="F2425" s="22">
        <v>16</v>
      </c>
      <c r="G2425" s="22">
        <v>102893</v>
      </c>
      <c r="H2425" s="22">
        <v>0</v>
      </c>
      <c r="I2425" s="22"/>
      <c r="J2425" s="22">
        <v>3</v>
      </c>
      <c r="K2425" s="22">
        <v>8200</v>
      </c>
      <c r="L2425" s="23" t="s">
        <v>1588</v>
      </c>
      <c r="M2425" s="23"/>
      <c r="N2425" s="23" t="s">
        <v>184</v>
      </c>
      <c r="O2425" s="23" t="s">
        <v>672</v>
      </c>
      <c r="P2425" s="22">
        <v>10</v>
      </c>
      <c r="Q2425" s="23" t="s">
        <v>673</v>
      </c>
      <c r="R2425" s="23" t="s">
        <v>667</v>
      </c>
      <c r="S2425" s="23" t="s">
        <v>22</v>
      </c>
      <c r="T2425" s="23" t="s">
        <v>667</v>
      </c>
      <c r="U2425" s="23" t="s">
        <v>22</v>
      </c>
      <c r="V2425" s="23" t="s">
        <v>674</v>
      </c>
      <c r="W2425" s="23" t="s">
        <v>188</v>
      </c>
      <c r="X2425" s="23" t="s">
        <v>189</v>
      </c>
      <c r="Y2425" s="22">
        <v>0</v>
      </c>
      <c r="Z2425" s="23" t="s">
        <v>190</v>
      </c>
      <c r="AA2425" s="23" t="s">
        <v>191</v>
      </c>
      <c r="AB2425" s="23" t="s">
        <v>190</v>
      </c>
      <c r="AC2425" s="23" t="s">
        <v>190</v>
      </c>
      <c r="AD2425" s="23" t="s">
        <v>190</v>
      </c>
      <c r="AE2425" s="23" t="s">
        <v>675</v>
      </c>
      <c r="AF2425" s="23"/>
      <c r="AG2425" s="23"/>
      <c r="AH2425" s="23"/>
      <c r="AI2425" s="23"/>
      <c r="AJ2425" s="23" t="b">
        <v>0</v>
      </c>
      <c r="AK2425" s="3">
        <v>122</v>
      </c>
      <c r="AL2425" s="3">
        <v>4952</v>
      </c>
      <c r="AM2425" s="3">
        <v>4169</v>
      </c>
      <c r="AN2425" s="24">
        <v>45536.084291280866</v>
      </c>
      <c r="AO2425" s="24">
        <v>45536.084291280866</v>
      </c>
      <c r="AP2425">
        <v>9</v>
      </c>
      <c r="AQ2425" t="s">
        <v>194</v>
      </c>
      <c r="AR2425">
        <v>244.08429128086573</v>
      </c>
      <c r="AS2425" t="s">
        <v>195</v>
      </c>
      <c r="AT2425" t="s">
        <v>217</v>
      </c>
      <c r="AU2425" t="s">
        <v>197</v>
      </c>
      <c r="AV2425" t="s">
        <v>206</v>
      </c>
      <c r="AW2425" t="s">
        <v>217</v>
      </c>
      <c r="AX2425" t="s">
        <v>197</v>
      </c>
      <c r="AY2425" t="s">
        <v>206</v>
      </c>
    </row>
    <row r="2426" spans="1:51" x14ac:dyDescent="0.45">
      <c r="A2426" s="22">
        <v>871526</v>
      </c>
      <c r="B2426" s="6">
        <v>45536</v>
      </c>
      <c r="C2426" s="22">
        <v>78000</v>
      </c>
      <c r="D2426" s="22">
        <v>86102</v>
      </c>
      <c r="E2426" s="22"/>
      <c r="F2426" s="22">
        <v>16</v>
      </c>
      <c r="G2426" s="22">
        <v>102893</v>
      </c>
      <c r="H2426" s="22">
        <v>0</v>
      </c>
      <c r="I2426" s="22"/>
      <c r="J2426" s="22">
        <v>3</v>
      </c>
      <c r="K2426" s="22">
        <v>8200</v>
      </c>
      <c r="L2426" s="23" t="s">
        <v>1588</v>
      </c>
      <c r="M2426" s="23"/>
      <c r="N2426" s="23" t="s">
        <v>184</v>
      </c>
      <c r="O2426" s="23" t="s">
        <v>672</v>
      </c>
      <c r="P2426" s="22">
        <v>14</v>
      </c>
      <c r="Q2426" s="23" t="s">
        <v>673</v>
      </c>
      <c r="R2426" s="23" t="s">
        <v>667</v>
      </c>
      <c r="S2426" s="23" t="s">
        <v>22</v>
      </c>
      <c r="T2426" s="23" t="s">
        <v>667</v>
      </c>
      <c r="U2426" s="23" t="s">
        <v>22</v>
      </c>
      <c r="V2426" s="23" t="s">
        <v>674</v>
      </c>
      <c r="W2426" s="23" t="s">
        <v>188</v>
      </c>
      <c r="X2426" s="23" t="s">
        <v>189</v>
      </c>
      <c r="Y2426" s="22">
        <v>0</v>
      </c>
      <c r="Z2426" s="23" t="s">
        <v>190</v>
      </c>
      <c r="AA2426" s="23" t="s">
        <v>191</v>
      </c>
      <c r="AB2426" s="23" t="s">
        <v>190</v>
      </c>
      <c r="AC2426" s="23" t="s">
        <v>190</v>
      </c>
      <c r="AD2426" s="23" t="s">
        <v>190</v>
      </c>
      <c r="AE2426" s="23" t="s">
        <v>675</v>
      </c>
      <c r="AF2426" s="23"/>
      <c r="AG2426" s="23"/>
      <c r="AH2426" s="23"/>
      <c r="AI2426" s="23"/>
      <c r="AJ2426" s="23" t="b">
        <v>0</v>
      </c>
      <c r="AK2426" s="3">
        <v>122</v>
      </c>
      <c r="AL2426" s="3">
        <v>4952</v>
      </c>
      <c r="AM2426" s="3">
        <v>4169</v>
      </c>
      <c r="AN2426" s="24">
        <v>45536.084291280866</v>
      </c>
      <c r="AO2426" s="24">
        <v>45536.084291280866</v>
      </c>
      <c r="AP2426">
        <v>9</v>
      </c>
      <c r="AQ2426" t="s">
        <v>194</v>
      </c>
      <c r="AR2426">
        <v>244.08429128086573</v>
      </c>
      <c r="AS2426" t="s">
        <v>195</v>
      </c>
      <c r="AT2426" t="s">
        <v>217</v>
      </c>
      <c r="AU2426" t="s">
        <v>197</v>
      </c>
      <c r="AV2426" t="s">
        <v>206</v>
      </c>
      <c r="AW2426" t="s">
        <v>217</v>
      </c>
      <c r="AX2426" t="s">
        <v>197</v>
      </c>
      <c r="AY2426" t="s">
        <v>206</v>
      </c>
    </row>
    <row r="2427" spans="1:51" x14ac:dyDescent="0.45">
      <c r="A2427" s="22">
        <v>874525</v>
      </c>
      <c r="B2427" s="6">
        <v>45536</v>
      </c>
      <c r="C2427" s="22">
        <v>78000</v>
      </c>
      <c r="D2427" s="22">
        <v>132328</v>
      </c>
      <c r="E2427" s="22"/>
      <c r="F2427" s="22">
        <v>1031</v>
      </c>
      <c r="G2427" s="22">
        <v>9608</v>
      </c>
      <c r="H2427" s="22">
        <v>0</v>
      </c>
      <c r="I2427" s="22"/>
      <c r="J2427" s="22">
        <v>464</v>
      </c>
      <c r="K2427" s="22">
        <v>102076</v>
      </c>
      <c r="L2427" s="23" t="s">
        <v>1601</v>
      </c>
      <c r="M2427" s="23"/>
      <c r="N2427" s="23" t="s">
        <v>184</v>
      </c>
      <c r="O2427" s="23" t="s">
        <v>672</v>
      </c>
      <c r="P2427" s="22">
        <v>19</v>
      </c>
      <c r="Q2427" s="23" t="s">
        <v>681</v>
      </c>
      <c r="R2427" s="23" t="s">
        <v>667</v>
      </c>
      <c r="S2427" s="23" t="s">
        <v>25</v>
      </c>
      <c r="T2427" s="23" t="s">
        <v>667</v>
      </c>
      <c r="U2427" s="23" t="s">
        <v>25</v>
      </c>
      <c r="V2427" s="23" t="s">
        <v>674</v>
      </c>
      <c r="W2427" s="23" t="s">
        <v>188</v>
      </c>
      <c r="X2427" s="23" t="s">
        <v>189</v>
      </c>
      <c r="Y2427" s="22">
        <v>0</v>
      </c>
      <c r="Z2427" s="23" t="s">
        <v>190</v>
      </c>
      <c r="AA2427" s="23" t="s">
        <v>191</v>
      </c>
      <c r="AB2427" s="23" t="s">
        <v>190</v>
      </c>
      <c r="AC2427" s="23" t="s">
        <v>190</v>
      </c>
      <c r="AD2427" s="23" t="s">
        <v>190</v>
      </c>
      <c r="AE2427" s="23" t="s">
        <v>107</v>
      </c>
      <c r="AF2427" s="23"/>
      <c r="AG2427" s="23"/>
      <c r="AH2427" s="23"/>
      <c r="AI2427" s="23"/>
      <c r="AJ2427" s="23" t="b">
        <v>0</v>
      </c>
      <c r="AK2427" s="3">
        <v>109</v>
      </c>
      <c r="AL2427" s="3">
        <v>4952</v>
      </c>
      <c r="AM2427" s="3">
        <v>6567</v>
      </c>
      <c r="AN2427" s="24">
        <v>45536.724722800929</v>
      </c>
      <c r="AO2427" s="24">
        <v>45536.724722800929</v>
      </c>
      <c r="AP2427">
        <v>9</v>
      </c>
      <c r="AQ2427" t="s">
        <v>194</v>
      </c>
      <c r="AR2427">
        <v>244.72472280092916</v>
      </c>
      <c r="AS2427" t="s">
        <v>195</v>
      </c>
      <c r="AT2427" t="s">
        <v>229</v>
      </c>
      <c r="AU2427" t="s">
        <v>197</v>
      </c>
      <c r="AV2427" t="s">
        <v>310</v>
      </c>
      <c r="AW2427" t="s">
        <v>229</v>
      </c>
      <c r="AX2427" t="s">
        <v>197</v>
      </c>
      <c r="AY2427" t="s">
        <v>310</v>
      </c>
    </row>
    <row r="2428" spans="1:51" x14ac:dyDescent="0.45">
      <c r="A2428" s="22">
        <v>874334</v>
      </c>
      <c r="B2428" s="6">
        <v>45536</v>
      </c>
      <c r="C2428" s="22">
        <v>78000</v>
      </c>
      <c r="D2428" s="22">
        <v>164358</v>
      </c>
      <c r="E2428" s="22"/>
      <c r="F2428" s="22">
        <v>1223</v>
      </c>
      <c r="G2428" s="22">
        <v>16927</v>
      </c>
      <c r="H2428" s="22">
        <v>0</v>
      </c>
      <c r="I2428" s="22"/>
      <c r="J2428" s="22">
        <v>538</v>
      </c>
      <c r="K2428" s="22">
        <v>101681</v>
      </c>
      <c r="L2428" s="23" t="s">
        <v>1604</v>
      </c>
      <c r="M2428" s="23"/>
      <c r="N2428" s="23" t="s">
        <v>184</v>
      </c>
      <c r="O2428" s="23" t="s">
        <v>672</v>
      </c>
      <c r="P2428" s="22">
        <v>19</v>
      </c>
      <c r="Q2428" s="23" t="s">
        <v>681</v>
      </c>
      <c r="R2428" s="23" t="s">
        <v>667</v>
      </c>
      <c r="S2428" s="23" t="s">
        <v>47</v>
      </c>
      <c r="T2428" s="23" t="s">
        <v>667</v>
      </c>
      <c r="U2428" s="23" t="s">
        <v>47</v>
      </c>
      <c r="V2428" s="23" t="s">
        <v>674</v>
      </c>
      <c r="W2428" s="23" t="s">
        <v>188</v>
      </c>
      <c r="X2428" s="23" t="s">
        <v>189</v>
      </c>
      <c r="Y2428" s="22">
        <v>0</v>
      </c>
      <c r="Z2428" s="23" t="s">
        <v>190</v>
      </c>
      <c r="AA2428" s="23" t="s">
        <v>191</v>
      </c>
      <c r="AB2428" s="23" t="s">
        <v>190</v>
      </c>
      <c r="AC2428" s="23" t="s">
        <v>190</v>
      </c>
      <c r="AD2428" s="23" t="s">
        <v>190</v>
      </c>
      <c r="AE2428" s="23" t="s">
        <v>107</v>
      </c>
      <c r="AF2428" s="23"/>
      <c r="AG2428" s="23"/>
      <c r="AH2428" s="23"/>
      <c r="AI2428" s="23"/>
      <c r="AJ2428" s="23" t="b">
        <v>0</v>
      </c>
      <c r="AK2428" s="3">
        <v>98</v>
      </c>
      <c r="AL2428" s="3">
        <v>4952</v>
      </c>
      <c r="AM2428" s="3">
        <v>6418</v>
      </c>
      <c r="AN2428" s="24">
        <v>45536.677656751541</v>
      </c>
      <c r="AO2428" s="24">
        <v>45536.677656751541</v>
      </c>
      <c r="AP2428">
        <v>9</v>
      </c>
      <c r="AQ2428" t="s">
        <v>194</v>
      </c>
      <c r="AR2428">
        <v>244.67765675154078</v>
      </c>
      <c r="AS2428" t="s">
        <v>195</v>
      </c>
      <c r="AT2428" t="s">
        <v>198</v>
      </c>
      <c r="AU2428" t="s">
        <v>197</v>
      </c>
      <c r="AV2428" t="s">
        <v>259</v>
      </c>
      <c r="AW2428" t="s">
        <v>198</v>
      </c>
      <c r="AX2428" t="s">
        <v>197</v>
      </c>
      <c r="AY2428" t="s">
        <v>259</v>
      </c>
    </row>
    <row r="2429" spans="1:51" x14ac:dyDescent="0.45">
      <c r="A2429" s="22">
        <v>874359</v>
      </c>
      <c r="B2429" s="6">
        <v>45536</v>
      </c>
      <c r="C2429" s="22">
        <v>78000</v>
      </c>
      <c r="D2429" s="22">
        <v>74962</v>
      </c>
      <c r="E2429" s="22"/>
      <c r="F2429" s="22">
        <v>8</v>
      </c>
      <c r="G2429" s="22">
        <v>11629</v>
      </c>
      <c r="H2429" s="22">
        <v>0</v>
      </c>
      <c r="I2429" s="22"/>
      <c r="J2429" s="22">
        <v>979</v>
      </c>
      <c r="K2429" s="22">
        <v>96596</v>
      </c>
      <c r="L2429" s="23" t="s">
        <v>1606</v>
      </c>
      <c r="M2429" s="23"/>
      <c r="N2429" s="23" t="s">
        <v>184</v>
      </c>
      <c r="O2429" s="23" t="s">
        <v>672</v>
      </c>
      <c r="P2429" s="22">
        <v>19</v>
      </c>
      <c r="Q2429" s="23" t="s">
        <v>681</v>
      </c>
      <c r="R2429" s="23" t="s">
        <v>667</v>
      </c>
      <c r="S2429" s="23" t="s">
        <v>47</v>
      </c>
      <c r="T2429" s="23" t="s">
        <v>667</v>
      </c>
      <c r="U2429" s="23" t="s">
        <v>47</v>
      </c>
      <c r="V2429" s="23" t="s">
        <v>674</v>
      </c>
      <c r="W2429" s="23" t="s">
        <v>188</v>
      </c>
      <c r="X2429" s="23" t="s">
        <v>189</v>
      </c>
      <c r="Y2429" s="22">
        <v>0</v>
      </c>
      <c r="Z2429" s="23" t="s">
        <v>190</v>
      </c>
      <c r="AA2429" s="23" t="s">
        <v>191</v>
      </c>
      <c r="AB2429" s="23" t="s">
        <v>190</v>
      </c>
      <c r="AC2429" s="23" t="s">
        <v>190</v>
      </c>
      <c r="AD2429" s="23" t="s">
        <v>190</v>
      </c>
      <c r="AE2429" s="23" t="s">
        <v>107</v>
      </c>
      <c r="AF2429" s="23"/>
      <c r="AG2429" s="23"/>
      <c r="AH2429" s="23"/>
      <c r="AI2429" s="23"/>
      <c r="AJ2429" s="23" t="b">
        <v>0</v>
      </c>
      <c r="AK2429" s="3">
        <v>62</v>
      </c>
      <c r="AL2429" s="3">
        <v>4952</v>
      </c>
      <c r="AM2429" s="3">
        <v>6444</v>
      </c>
      <c r="AN2429" s="24">
        <v>45536.686472685185</v>
      </c>
      <c r="AO2429" s="24">
        <v>45536.686472685185</v>
      </c>
      <c r="AP2429">
        <v>9</v>
      </c>
      <c r="AQ2429" t="s">
        <v>194</v>
      </c>
      <c r="AR2429">
        <v>244.68647268518544</v>
      </c>
      <c r="AS2429" t="s">
        <v>195</v>
      </c>
      <c r="AT2429" t="s">
        <v>198</v>
      </c>
      <c r="AU2429" t="s">
        <v>197</v>
      </c>
      <c r="AV2429" t="s">
        <v>311</v>
      </c>
      <c r="AW2429" t="s">
        <v>198</v>
      </c>
      <c r="AX2429" t="s">
        <v>197</v>
      </c>
      <c r="AY2429" t="s">
        <v>311</v>
      </c>
    </row>
    <row r="2430" spans="1:51" x14ac:dyDescent="0.45">
      <c r="A2430" s="22">
        <v>874354</v>
      </c>
      <c r="B2430" s="6">
        <v>45536</v>
      </c>
      <c r="C2430" s="22">
        <v>78000</v>
      </c>
      <c r="D2430" s="22">
        <v>70710</v>
      </c>
      <c r="E2430" s="22"/>
      <c r="F2430" s="22">
        <v>8</v>
      </c>
      <c r="G2430" s="22">
        <v>10815</v>
      </c>
      <c r="H2430" s="22">
        <v>0</v>
      </c>
      <c r="I2430" s="22"/>
      <c r="J2430" s="22">
        <v>1273</v>
      </c>
      <c r="K2430" s="22">
        <v>102186</v>
      </c>
      <c r="L2430" s="23" t="s">
        <v>1610</v>
      </c>
      <c r="M2430" s="23"/>
      <c r="N2430" s="23" t="s">
        <v>184</v>
      </c>
      <c r="O2430" s="23" t="s">
        <v>672</v>
      </c>
      <c r="P2430" s="22">
        <v>19</v>
      </c>
      <c r="Q2430" s="23" t="s">
        <v>681</v>
      </c>
      <c r="R2430" s="23" t="s">
        <v>667</v>
      </c>
      <c r="S2430" s="23" t="s">
        <v>47</v>
      </c>
      <c r="T2430" s="23" t="s">
        <v>667</v>
      </c>
      <c r="U2430" s="23" t="s">
        <v>47</v>
      </c>
      <c r="V2430" s="23" t="s">
        <v>674</v>
      </c>
      <c r="W2430" s="23" t="s">
        <v>188</v>
      </c>
      <c r="X2430" s="23" t="s">
        <v>189</v>
      </c>
      <c r="Y2430" s="22">
        <v>0</v>
      </c>
      <c r="Z2430" s="23" t="s">
        <v>190</v>
      </c>
      <c r="AA2430" s="23" t="s">
        <v>191</v>
      </c>
      <c r="AB2430" s="23" t="s">
        <v>190</v>
      </c>
      <c r="AC2430" s="23" t="s">
        <v>190</v>
      </c>
      <c r="AD2430" s="23" t="s">
        <v>190</v>
      </c>
      <c r="AE2430" s="23" t="s">
        <v>107</v>
      </c>
      <c r="AF2430" s="23"/>
      <c r="AG2430" s="23"/>
      <c r="AH2430" s="23"/>
      <c r="AI2430" s="23"/>
      <c r="AJ2430" s="23" t="b">
        <v>0</v>
      </c>
      <c r="AK2430" s="3">
        <v>62</v>
      </c>
      <c r="AL2430" s="3">
        <v>4952</v>
      </c>
      <c r="AM2430" s="3">
        <v>6438</v>
      </c>
      <c r="AN2430" s="24">
        <v>45536.685194560188</v>
      </c>
      <c r="AO2430" s="24">
        <v>45536.685194560188</v>
      </c>
      <c r="AP2430">
        <v>9</v>
      </c>
      <c r="AQ2430" t="s">
        <v>194</v>
      </c>
      <c r="AR2430">
        <v>244.68519456018839</v>
      </c>
      <c r="AS2430" t="s">
        <v>195</v>
      </c>
      <c r="AT2430" t="s">
        <v>198</v>
      </c>
      <c r="AU2430" t="s">
        <v>197</v>
      </c>
      <c r="AV2430" t="s">
        <v>309</v>
      </c>
      <c r="AW2430" t="s">
        <v>198</v>
      </c>
      <c r="AX2430" t="s">
        <v>197</v>
      </c>
      <c r="AY2430" t="s">
        <v>309</v>
      </c>
    </row>
    <row r="2431" spans="1:51" x14ac:dyDescent="0.45">
      <c r="A2431" s="22">
        <v>873145</v>
      </c>
      <c r="B2431" s="6">
        <v>45536</v>
      </c>
      <c r="C2431" s="22">
        <v>78000</v>
      </c>
      <c r="D2431" s="22">
        <v>78463</v>
      </c>
      <c r="E2431" s="22"/>
      <c r="F2431" s="22">
        <v>1</v>
      </c>
      <c r="G2431" s="22">
        <v>1098</v>
      </c>
      <c r="H2431" s="22">
        <v>0</v>
      </c>
      <c r="I2431" s="22">
        <v>0</v>
      </c>
      <c r="J2431" s="22">
        <v>41</v>
      </c>
      <c r="K2431" s="22">
        <v>5044</v>
      </c>
      <c r="L2431" s="23" t="s">
        <v>740</v>
      </c>
      <c r="M2431" s="23"/>
      <c r="N2431" s="23" t="s">
        <v>184</v>
      </c>
      <c r="O2431" s="23" t="s">
        <v>184</v>
      </c>
      <c r="P2431" s="22">
        <v>10</v>
      </c>
      <c r="Q2431" s="23" t="s">
        <v>673</v>
      </c>
      <c r="R2431" s="23" t="s">
        <v>741</v>
      </c>
      <c r="S2431" s="23" t="s">
        <v>19</v>
      </c>
      <c r="T2431" s="23" t="s">
        <v>741</v>
      </c>
      <c r="U2431" s="23" t="s">
        <v>19</v>
      </c>
      <c r="V2431" s="23" t="s">
        <v>742</v>
      </c>
      <c r="W2431" s="23" t="s">
        <v>188</v>
      </c>
      <c r="X2431" s="23" t="s">
        <v>601</v>
      </c>
      <c r="Y2431" s="22">
        <v>0</v>
      </c>
      <c r="Z2431" s="23"/>
      <c r="AA2431" s="23" t="s">
        <v>191</v>
      </c>
      <c r="AB2431" s="23"/>
      <c r="AC2431" s="23"/>
      <c r="AD2431" s="23"/>
      <c r="AE2431" s="23"/>
      <c r="AF2431" s="23" t="s">
        <v>190</v>
      </c>
      <c r="AG2431" s="23" t="s">
        <v>190</v>
      </c>
      <c r="AH2431" s="23" t="s">
        <v>193</v>
      </c>
      <c r="AI2431" s="23" t="s">
        <v>743</v>
      </c>
      <c r="AJ2431" s="23" t="b">
        <v>0</v>
      </c>
      <c r="AK2431" s="3">
        <v>117</v>
      </c>
      <c r="AL2431" s="3">
        <v>1616</v>
      </c>
      <c r="AM2431" s="3">
        <v>5463</v>
      </c>
      <c r="AN2431" s="24">
        <v>45536.425008950617</v>
      </c>
      <c r="AO2431" s="24">
        <v>45536.425008950617</v>
      </c>
      <c r="AP2431">
        <v>9</v>
      </c>
      <c r="AQ2431" t="s">
        <v>194</v>
      </c>
      <c r="AR2431">
        <v>244.42500895061676</v>
      </c>
      <c r="AS2431" t="s">
        <v>195</v>
      </c>
      <c r="AT2431" t="s">
        <v>223</v>
      </c>
      <c r="AU2431" t="s">
        <v>197</v>
      </c>
      <c r="AV2431" t="s">
        <v>317</v>
      </c>
      <c r="AW2431" t="s">
        <v>223</v>
      </c>
      <c r="AX2431" t="s">
        <v>197</v>
      </c>
      <c r="AY2431" t="s">
        <v>317</v>
      </c>
    </row>
    <row r="2432" spans="1:51" x14ac:dyDescent="0.45">
      <c r="A2432" s="22">
        <v>873146</v>
      </c>
      <c r="B2432" s="6">
        <v>45536</v>
      </c>
      <c r="C2432" s="22">
        <v>78000</v>
      </c>
      <c r="D2432" s="22">
        <v>78463</v>
      </c>
      <c r="E2432" s="22"/>
      <c r="F2432" s="22">
        <v>1</v>
      </c>
      <c r="G2432" s="22">
        <v>1098</v>
      </c>
      <c r="H2432" s="22">
        <v>0</v>
      </c>
      <c r="I2432" s="22">
        <v>0</v>
      </c>
      <c r="J2432" s="22">
        <v>41</v>
      </c>
      <c r="K2432" s="22">
        <v>5044</v>
      </c>
      <c r="L2432" s="23" t="s">
        <v>740</v>
      </c>
      <c r="M2432" s="23"/>
      <c r="N2432" s="23" t="s">
        <v>184</v>
      </c>
      <c r="O2432" s="23" t="s">
        <v>184</v>
      </c>
      <c r="P2432" s="22">
        <v>14</v>
      </c>
      <c r="Q2432" s="23" t="s">
        <v>673</v>
      </c>
      <c r="R2432" s="23" t="s">
        <v>741</v>
      </c>
      <c r="S2432" s="23" t="s">
        <v>19</v>
      </c>
      <c r="T2432" s="23" t="s">
        <v>741</v>
      </c>
      <c r="U2432" s="23" t="s">
        <v>19</v>
      </c>
      <c r="V2432" s="23" t="s">
        <v>742</v>
      </c>
      <c r="W2432" s="23" t="s">
        <v>188</v>
      </c>
      <c r="X2432" s="23" t="s">
        <v>601</v>
      </c>
      <c r="Y2432" s="22">
        <v>0</v>
      </c>
      <c r="Z2432" s="23"/>
      <c r="AA2432" s="23" t="s">
        <v>191</v>
      </c>
      <c r="AB2432" s="23"/>
      <c r="AC2432" s="23"/>
      <c r="AD2432" s="23"/>
      <c r="AE2432" s="23"/>
      <c r="AF2432" s="23" t="s">
        <v>190</v>
      </c>
      <c r="AG2432" s="23" t="s">
        <v>190</v>
      </c>
      <c r="AH2432" s="23" t="s">
        <v>193</v>
      </c>
      <c r="AI2432" s="23" t="s">
        <v>743</v>
      </c>
      <c r="AJ2432" s="23" t="b">
        <v>0</v>
      </c>
      <c r="AK2432" s="3">
        <v>117</v>
      </c>
      <c r="AL2432" s="3">
        <v>1616</v>
      </c>
      <c r="AM2432" s="3">
        <v>5463</v>
      </c>
      <c r="AN2432" s="24">
        <v>45536.425008950617</v>
      </c>
      <c r="AO2432" s="24">
        <v>45536.425008950617</v>
      </c>
      <c r="AP2432">
        <v>9</v>
      </c>
      <c r="AQ2432" t="s">
        <v>194</v>
      </c>
      <c r="AR2432">
        <v>244.42500895061676</v>
      </c>
      <c r="AS2432" t="s">
        <v>195</v>
      </c>
      <c r="AT2432" t="s">
        <v>223</v>
      </c>
      <c r="AU2432" t="s">
        <v>197</v>
      </c>
      <c r="AV2432" t="s">
        <v>317</v>
      </c>
      <c r="AW2432" t="s">
        <v>223</v>
      </c>
      <c r="AX2432" t="s">
        <v>197</v>
      </c>
      <c r="AY2432" t="s">
        <v>317</v>
      </c>
    </row>
    <row r="2433" spans="1:51" x14ac:dyDescent="0.45">
      <c r="A2433" s="22">
        <v>873147</v>
      </c>
      <c r="B2433" s="6">
        <v>45536</v>
      </c>
      <c r="C2433" s="22">
        <v>78000</v>
      </c>
      <c r="D2433" s="22">
        <v>78463</v>
      </c>
      <c r="E2433" s="22"/>
      <c r="F2433" s="22">
        <v>1</v>
      </c>
      <c r="G2433" s="22">
        <v>1098</v>
      </c>
      <c r="H2433" s="22">
        <v>0</v>
      </c>
      <c r="I2433" s="22">
        <v>0</v>
      </c>
      <c r="J2433" s="22">
        <v>41</v>
      </c>
      <c r="K2433" s="22">
        <v>5044</v>
      </c>
      <c r="L2433" s="23" t="s">
        <v>740</v>
      </c>
      <c r="M2433" s="23"/>
      <c r="N2433" s="23" t="s">
        <v>184</v>
      </c>
      <c r="O2433" s="23" t="s">
        <v>184</v>
      </c>
      <c r="P2433" s="22">
        <v>10</v>
      </c>
      <c r="Q2433" s="23" t="s">
        <v>673</v>
      </c>
      <c r="R2433" s="23" t="s">
        <v>741</v>
      </c>
      <c r="S2433" s="23" t="s">
        <v>19</v>
      </c>
      <c r="T2433" s="23" t="s">
        <v>741</v>
      </c>
      <c r="U2433" s="23" t="s">
        <v>19</v>
      </c>
      <c r="V2433" s="23" t="s">
        <v>742</v>
      </c>
      <c r="W2433" s="23" t="s">
        <v>188</v>
      </c>
      <c r="X2433" s="23" t="s">
        <v>601</v>
      </c>
      <c r="Y2433" s="22">
        <v>0</v>
      </c>
      <c r="Z2433" s="23"/>
      <c r="AA2433" s="23" t="s">
        <v>191</v>
      </c>
      <c r="AB2433" s="23"/>
      <c r="AC2433" s="23"/>
      <c r="AD2433" s="23"/>
      <c r="AE2433" s="23"/>
      <c r="AF2433" s="23" t="s">
        <v>190</v>
      </c>
      <c r="AG2433" s="23" t="s">
        <v>190</v>
      </c>
      <c r="AH2433" s="23" t="s">
        <v>193</v>
      </c>
      <c r="AI2433" s="23" t="s">
        <v>743</v>
      </c>
      <c r="AJ2433" s="23" t="b">
        <v>0</v>
      </c>
      <c r="AK2433" s="3">
        <v>117</v>
      </c>
      <c r="AL2433" s="3">
        <v>1616</v>
      </c>
      <c r="AM2433" s="3">
        <v>5463</v>
      </c>
      <c r="AN2433" s="24">
        <v>45536.425008950617</v>
      </c>
      <c r="AO2433" s="24">
        <v>45536.425008950617</v>
      </c>
      <c r="AP2433">
        <v>9</v>
      </c>
      <c r="AQ2433" t="s">
        <v>194</v>
      </c>
      <c r="AR2433">
        <v>244.42500895061676</v>
      </c>
      <c r="AS2433" t="s">
        <v>195</v>
      </c>
      <c r="AT2433" t="s">
        <v>223</v>
      </c>
      <c r="AU2433" t="s">
        <v>197</v>
      </c>
      <c r="AV2433" t="s">
        <v>317</v>
      </c>
      <c r="AW2433" t="s">
        <v>223</v>
      </c>
      <c r="AX2433" t="s">
        <v>197</v>
      </c>
      <c r="AY2433" t="s">
        <v>317</v>
      </c>
    </row>
    <row r="2434" spans="1:51" x14ac:dyDescent="0.45">
      <c r="A2434" s="22">
        <v>873148</v>
      </c>
      <c r="B2434" s="6">
        <v>45536</v>
      </c>
      <c r="C2434" s="22">
        <v>78000</v>
      </c>
      <c r="D2434" s="22">
        <v>78463</v>
      </c>
      <c r="E2434" s="22"/>
      <c r="F2434" s="22">
        <v>1</v>
      </c>
      <c r="G2434" s="22">
        <v>1098</v>
      </c>
      <c r="H2434" s="22">
        <v>0</v>
      </c>
      <c r="I2434" s="22">
        <v>0</v>
      </c>
      <c r="J2434" s="22">
        <v>41</v>
      </c>
      <c r="K2434" s="22">
        <v>5044</v>
      </c>
      <c r="L2434" s="23" t="s">
        <v>740</v>
      </c>
      <c r="M2434" s="23"/>
      <c r="N2434" s="23" t="s">
        <v>184</v>
      </c>
      <c r="O2434" s="23" t="s">
        <v>184</v>
      </c>
      <c r="P2434" s="22">
        <v>14</v>
      </c>
      <c r="Q2434" s="23" t="s">
        <v>673</v>
      </c>
      <c r="R2434" s="23" t="s">
        <v>741</v>
      </c>
      <c r="S2434" s="23" t="s">
        <v>19</v>
      </c>
      <c r="T2434" s="23" t="s">
        <v>741</v>
      </c>
      <c r="U2434" s="23" t="s">
        <v>19</v>
      </c>
      <c r="V2434" s="23" t="s">
        <v>742</v>
      </c>
      <c r="W2434" s="23" t="s">
        <v>188</v>
      </c>
      <c r="X2434" s="23" t="s">
        <v>601</v>
      </c>
      <c r="Y2434" s="22">
        <v>0</v>
      </c>
      <c r="Z2434" s="23"/>
      <c r="AA2434" s="23" t="s">
        <v>191</v>
      </c>
      <c r="AB2434" s="23"/>
      <c r="AC2434" s="23"/>
      <c r="AD2434" s="23"/>
      <c r="AE2434" s="23"/>
      <c r="AF2434" s="23" t="s">
        <v>190</v>
      </c>
      <c r="AG2434" s="23" t="s">
        <v>190</v>
      </c>
      <c r="AH2434" s="23" t="s">
        <v>193</v>
      </c>
      <c r="AI2434" s="23" t="s">
        <v>743</v>
      </c>
      <c r="AJ2434" s="23" t="b">
        <v>0</v>
      </c>
      <c r="AK2434" s="3">
        <v>117</v>
      </c>
      <c r="AL2434" s="3">
        <v>1616</v>
      </c>
      <c r="AM2434" s="3">
        <v>5463</v>
      </c>
      <c r="AN2434" s="24">
        <v>45536.425008950617</v>
      </c>
      <c r="AO2434" s="24">
        <v>45536.425008950617</v>
      </c>
      <c r="AP2434">
        <v>9</v>
      </c>
      <c r="AQ2434" t="s">
        <v>194</v>
      </c>
      <c r="AR2434">
        <v>244.42500895061676</v>
      </c>
      <c r="AS2434" t="s">
        <v>195</v>
      </c>
      <c r="AT2434" t="s">
        <v>223</v>
      </c>
      <c r="AU2434" t="s">
        <v>197</v>
      </c>
      <c r="AV2434" t="s">
        <v>317</v>
      </c>
      <c r="AW2434" t="s">
        <v>223</v>
      </c>
      <c r="AX2434" t="s">
        <v>197</v>
      </c>
      <c r="AY2434" t="s">
        <v>317</v>
      </c>
    </row>
    <row r="2435" spans="1:51" x14ac:dyDescent="0.45">
      <c r="A2435" s="22">
        <v>873185</v>
      </c>
      <c r="B2435" s="6">
        <v>45536</v>
      </c>
      <c r="C2435" s="22">
        <v>78000</v>
      </c>
      <c r="D2435" s="22">
        <v>90751</v>
      </c>
      <c r="E2435" s="22"/>
      <c r="F2435" s="22">
        <v>91</v>
      </c>
      <c r="G2435" s="22">
        <v>21522</v>
      </c>
      <c r="H2435" s="22">
        <v>0</v>
      </c>
      <c r="I2435" s="22">
        <v>0</v>
      </c>
      <c r="J2435" s="22">
        <v>5</v>
      </c>
      <c r="K2435" s="22">
        <v>1505</v>
      </c>
      <c r="L2435" s="23" t="s">
        <v>755</v>
      </c>
      <c r="M2435" s="23"/>
      <c r="N2435" s="23" t="s">
        <v>184</v>
      </c>
      <c r="O2435" s="23" t="s">
        <v>184</v>
      </c>
      <c r="P2435" s="22">
        <v>8</v>
      </c>
      <c r="Q2435" s="23" t="s">
        <v>764</v>
      </c>
      <c r="R2435" s="23" t="s">
        <v>741</v>
      </c>
      <c r="S2435" s="23" t="s">
        <v>19</v>
      </c>
      <c r="T2435" s="23" t="s">
        <v>741</v>
      </c>
      <c r="U2435" s="23" t="s">
        <v>19</v>
      </c>
      <c r="V2435" s="23" t="s">
        <v>742</v>
      </c>
      <c r="W2435" s="23" t="s">
        <v>188</v>
      </c>
      <c r="X2435" s="23" t="s">
        <v>601</v>
      </c>
      <c r="Y2435" s="22">
        <v>0</v>
      </c>
      <c r="Z2435" s="23"/>
      <c r="AA2435" s="23" t="s">
        <v>191</v>
      </c>
      <c r="AB2435" s="23"/>
      <c r="AC2435" s="23"/>
      <c r="AD2435" s="23"/>
      <c r="AE2435" s="23"/>
      <c r="AF2435" s="23" t="s">
        <v>190</v>
      </c>
      <c r="AG2435" s="23" t="s">
        <v>190</v>
      </c>
      <c r="AH2435" s="23" t="s">
        <v>193</v>
      </c>
      <c r="AI2435" s="23" t="s">
        <v>756</v>
      </c>
      <c r="AJ2435" s="23" t="b">
        <v>0</v>
      </c>
      <c r="AK2435" s="3">
        <v>117</v>
      </c>
      <c r="AL2435" s="3">
        <v>1616</v>
      </c>
      <c r="AM2435" s="3">
        <v>5485</v>
      </c>
      <c r="AN2435" s="24">
        <v>45536.426292091048</v>
      </c>
      <c r="AO2435" s="24">
        <v>45536.426292091048</v>
      </c>
      <c r="AP2435">
        <v>9</v>
      </c>
      <c r="AQ2435" t="s">
        <v>194</v>
      </c>
      <c r="AR2435">
        <v>244.4262920910478</v>
      </c>
      <c r="AS2435" t="s">
        <v>195</v>
      </c>
      <c r="AT2435" t="s">
        <v>223</v>
      </c>
      <c r="AU2435" t="s">
        <v>197</v>
      </c>
      <c r="AV2435" t="s">
        <v>204</v>
      </c>
      <c r="AW2435" t="s">
        <v>223</v>
      </c>
      <c r="AX2435" t="s">
        <v>197</v>
      </c>
      <c r="AY2435" t="s">
        <v>204</v>
      </c>
    </row>
    <row r="2436" spans="1:51" x14ac:dyDescent="0.45">
      <c r="A2436" s="22">
        <v>873161</v>
      </c>
      <c r="B2436" s="6">
        <v>45536</v>
      </c>
      <c r="C2436" s="22">
        <v>78000</v>
      </c>
      <c r="D2436" s="22">
        <v>228843</v>
      </c>
      <c r="E2436" s="22"/>
      <c r="F2436" s="22">
        <v>4437</v>
      </c>
      <c r="G2436" s="22">
        <v>10170</v>
      </c>
      <c r="H2436" s="22">
        <v>0</v>
      </c>
      <c r="I2436" s="22">
        <v>0</v>
      </c>
      <c r="J2436" s="22">
        <v>1</v>
      </c>
      <c r="K2436" s="22">
        <v>7207</v>
      </c>
      <c r="L2436" s="23" t="s">
        <v>1633</v>
      </c>
      <c r="M2436" s="23"/>
      <c r="N2436" s="23" t="s">
        <v>184</v>
      </c>
      <c r="O2436" s="23" t="s">
        <v>184</v>
      </c>
      <c r="P2436" s="22">
        <v>10</v>
      </c>
      <c r="Q2436" s="23" t="s">
        <v>673</v>
      </c>
      <c r="R2436" s="23" t="s">
        <v>741</v>
      </c>
      <c r="S2436" s="23" t="s">
        <v>19</v>
      </c>
      <c r="T2436" s="23" t="s">
        <v>741</v>
      </c>
      <c r="U2436" s="23" t="s">
        <v>19</v>
      </c>
      <c r="V2436" s="23" t="s">
        <v>742</v>
      </c>
      <c r="W2436" s="23" t="s">
        <v>188</v>
      </c>
      <c r="X2436" s="23" t="s">
        <v>601</v>
      </c>
      <c r="Y2436" s="22">
        <v>0</v>
      </c>
      <c r="Z2436" s="23"/>
      <c r="AA2436" s="23" t="s">
        <v>191</v>
      </c>
      <c r="AB2436" s="23"/>
      <c r="AC2436" s="23"/>
      <c r="AD2436" s="23"/>
      <c r="AE2436" s="23"/>
      <c r="AF2436" s="23" t="s">
        <v>190</v>
      </c>
      <c r="AG2436" s="23" t="s">
        <v>190</v>
      </c>
      <c r="AH2436" s="23" t="s">
        <v>193</v>
      </c>
      <c r="AI2436" s="23" t="s">
        <v>762</v>
      </c>
      <c r="AJ2436" s="23" t="b">
        <v>0</v>
      </c>
      <c r="AK2436" s="3">
        <v>117</v>
      </c>
      <c r="AL2436" s="3">
        <v>1616</v>
      </c>
      <c r="AM2436" s="3">
        <v>5471</v>
      </c>
      <c r="AN2436" s="24">
        <v>45536.426027006171</v>
      </c>
      <c r="AO2436" s="24">
        <v>45536.426027006171</v>
      </c>
      <c r="AP2436">
        <v>9</v>
      </c>
      <c r="AQ2436" t="s">
        <v>194</v>
      </c>
      <c r="AR2436">
        <v>244.42602700617135</v>
      </c>
      <c r="AS2436" t="s">
        <v>195</v>
      </c>
      <c r="AT2436" t="s">
        <v>223</v>
      </c>
      <c r="AU2436" t="s">
        <v>197</v>
      </c>
      <c r="AV2436" t="s">
        <v>315</v>
      </c>
      <c r="AW2436" t="s">
        <v>223</v>
      </c>
      <c r="AX2436" t="s">
        <v>197</v>
      </c>
      <c r="AY2436" t="s">
        <v>315</v>
      </c>
    </row>
    <row r="2437" spans="1:51" x14ac:dyDescent="0.45">
      <c r="A2437" s="22">
        <v>873162</v>
      </c>
      <c r="B2437" s="6">
        <v>45536</v>
      </c>
      <c r="C2437" s="22">
        <v>78000</v>
      </c>
      <c r="D2437" s="22">
        <v>228843</v>
      </c>
      <c r="E2437" s="22"/>
      <c r="F2437" s="22">
        <v>4437</v>
      </c>
      <c r="G2437" s="22">
        <v>10170</v>
      </c>
      <c r="H2437" s="22">
        <v>0</v>
      </c>
      <c r="I2437" s="22">
        <v>0</v>
      </c>
      <c r="J2437" s="22">
        <v>1</v>
      </c>
      <c r="K2437" s="22">
        <v>7207</v>
      </c>
      <c r="L2437" s="23" t="s">
        <v>1633</v>
      </c>
      <c r="M2437" s="23"/>
      <c r="N2437" s="23" t="s">
        <v>184</v>
      </c>
      <c r="O2437" s="23" t="s">
        <v>184</v>
      </c>
      <c r="P2437" s="22">
        <v>14</v>
      </c>
      <c r="Q2437" s="23" t="s">
        <v>673</v>
      </c>
      <c r="R2437" s="23" t="s">
        <v>741</v>
      </c>
      <c r="S2437" s="23" t="s">
        <v>19</v>
      </c>
      <c r="T2437" s="23" t="s">
        <v>741</v>
      </c>
      <c r="U2437" s="23" t="s">
        <v>19</v>
      </c>
      <c r="V2437" s="23" t="s">
        <v>742</v>
      </c>
      <c r="W2437" s="23" t="s">
        <v>188</v>
      </c>
      <c r="X2437" s="23" t="s">
        <v>601</v>
      </c>
      <c r="Y2437" s="22">
        <v>0</v>
      </c>
      <c r="Z2437" s="23"/>
      <c r="AA2437" s="23" t="s">
        <v>191</v>
      </c>
      <c r="AB2437" s="23"/>
      <c r="AC2437" s="23"/>
      <c r="AD2437" s="23"/>
      <c r="AE2437" s="23"/>
      <c r="AF2437" s="23" t="s">
        <v>190</v>
      </c>
      <c r="AG2437" s="23" t="s">
        <v>190</v>
      </c>
      <c r="AH2437" s="23" t="s">
        <v>193</v>
      </c>
      <c r="AI2437" s="23" t="s">
        <v>762</v>
      </c>
      <c r="AJ2437" s="23" t="b">
        <v>0</v>
      </c>
      <c r="AK2437" s="3">
        <v>117</v>
      </c>
      <c r="AL2437" s="3">
        <v>1616</v>
      </c>
      <c r="AM2437" s="3">
        <v>5471</v>
      </c>
      <c r="AN2437" s="24">
        <v>45536.426027006171</v>
      </c>
      <c r="AO2437" s="24">
        <v>45536.426027006171</v>
      </c>
      <c r="AP2437">
        <v>9</v>
      </c>
      <c r="AQ2437" t="s">
        <v>194</v>
      </c>
      <c r="AR2437">
        <v>244.42602700617135</v>
      </c>
      <c r="AS2437" t="s">
        <v>195</v>
      </c>
      <c r="AT2437" t="s">
        <v>223</v>
      </c>
      <c r="AU2437" t="s">
        <v>197</v>
      </c>
      <c r="AV2437" t="s">
        <v>315</v>
      </c>
      <c r="AW2437" t="s">
        <v>223</v>
      </c>
      <c r="AX2437" t="s">
        <v>197</v>
      </c>
      <c r="AY2437" t="s">
        <v>315</v>
      </c>
    </row>
    <row r="2438" spans="1:51" x14ac:dyDescent="0.45">
      <c r="A2438" s="22">
        <v>873163</v>
      </c>
      <c r="B2438" s="6">
        <v>45536</v>
      </c>
      <c r="C2438" s="22">
        <v>78000</v>
      </c>
      <c r="D2438" s="22">
        <v>228843</v>
      </c>
      <c r="E2438" s="22"/>
      <c r="F2438" s="22">
        <v>4437</v>
      </c>
      <c r="G2438" s="22">
        <v>10170</v>
      </c>
      <c r="H2438" s="22">
        <v>0</v>
      </c>
      <c r="I2438" s="22">
        <v>0</v>
      </c>
      <c r="J2438" s="22">
        <v>1</v>
      </c>
      <c r="K2438" s="22">
        <v>7207</v>
      </c>
      <c r="L2438" s="23" t="s">
        <v>1633</v>
      </c>
      <c r="M2438" s="23"/>
      <c r="N2438" s="23" t="s">
        <v>184</v>
      </c>
      <c r="O2438" s="23" t="s">
        <v>184</v>
      </c>
      <c r="P2438" s="22">
        <v>10</v>
      </c>
      <c r="Q2438" s="23" t="s">
        <v>673</v>
      </c>
      <c r="R2438" s="23" t="s">
        <v>741</v>
      </c>
      <c r="S2438" s="23" t="s">
        <v>19</v>
      </c>
      <c r="T2438" s="23" t="s">
        <v>741</v>
      </c>
      <c r="U2438" s="23" t="s">
        <v>19</v>
      </c>
      <c r="V2438" s="23" t="s">
        <v>742</v>
      </c>
      <c r="W2438" s="23" t="s">
        <v>188</v>
      </c>
      <c r="X2438" s="23" t="s">
        <v>601</v>
      </c>
      <c r="Y2438" s="22">
        <v>0</v>
      </c>
      <c r="Z2438" s="23"/>
      <c r="AA2438" s="23" t="s">
        <v>191</v>
      </c>
      <c r="AB2438" s="23"/>
      <c r="AC2438" s="23"/>
      <c r="AD2438" s="23"/>
      <c r="AE2438" s="23"/>
      <c r="AF2438" s="23" t="s">
        <v>190</v>
      </c>
      <c r="AG2438" s="23" t="s">
        <v>190</v>
      </c>
      <c r="AH2438" s="23" t="s">
        <v>193</v>
      </c>
      <c r="AI2438" s="23" t="s">
        <v>762</v>
      </c>
      <c r="AJ2438" s="23" t="b">
        <v>0</v>
      </c>
      <c r="AK2438" s="3">
        <v>117</v>
      </c>
      <c r="AL2438" s="3">
        <v>1616</v>
      </c>
      <c r="AM2438" s="3">
        <v>5471</v>
      </c>
      <c r="AN2438" s="24">
        <v>45536.426027006171</v>
      </c>
      <c r="AO2438" s="24">
        <v>45536.426027006171</v>
      </c>
      <c r="AP2438">
        <v>9</v>
      </c>
      <c r="AQ2438" t="s">
        <v>194</v>
      </c>
      <c r="AR2438">
        <v>244.42602700617135</v>
      </c>
      <c r="AS2438" t="s">
        <v>195</v>
      </c>
      <c r="AT2438" t="s">
        <v>223</v>
      </c>
      <c r="AU2438" t="s">
        <v>197</v>
      </c>
      <c r="AV2438" t="s">
        <v>315</v>
      </c>
      <c r="AW2438" t="s">
        <v>223</v>
      </c>
      <c r="AX2438" t="s">
        <v>197</v>
      </c>
      <c r="AY2438" t="s">
        <v>315</v>
      </c>
    </row>
    <row r="2439" spans="1:51" x14ac:dyDescent="0.45">
      <c r="A2439" s="22">
        <v>873164</v>
      </c>
      <c r="B2439" s="6">
        <v>45536</v>
      </c>
      <c r="C2439" s="22">
        <v>78000</v>
      </c>
      <c r="D2439" s="22">
        <v>228843</v>
      </c>
      <c r="E2439" s="22"/>
      <c r="F2439" s="22">
        <v>4437</v>
      </c>
      <c r="G2439" s="22">
        <v>10170</v>
      </c>
      <c r="H2439" s="22">
        <v>0</v>
      </c>
      <c r="I2439" s="22">
        <v>0</v>
      </c>
      <c r="J2439" s="22">
        <v>1</v>
      </c>
      <c r="K2439" s="22">
        <v>7207</v>
      </c>
      <c r="L2439" s="23" t="s">
        <v>1633</v>
      </c>
      <c r="M2439" s="23"/>
      <c r="N2439" s="23" t="s">
        <v>184</v>
      </c>
      <c r="O2439" s="23" t="s">
        <v>184</v>
      </c>
      <c r="P2439" s="22">
        <v>14</v>
      </c>
      <c r="Q2439" s="23" t="s">
        <v>673</v>
      </c>
      <c r="R2439" s="23" t="s">
        <v>741</v>
      </c>
      <c r="S2439" s="23" t="s">
        <v>19</v>
      </c>
      <c r="T2439" s="23" t="s">
        <v>741</v>
      </c>
      <c r="U2439" s="23" t="s">
        <v>19</v>
      </c>
      <c r="V2439" s="23" t="s">
        <v>742</v>
      </c>
      <c r="W2439" s="23" t="s">
        <v>188</v>
      </c>
      <c r="X2439" s="23" t="s">
        <v>601</v>
      </c>
      <c r="Y2439" s="22">
        <v>0</v>
      </c>
      <c r="Z2439" s="23"/>
      <c r="AA2439" s="23" t="s">
        <v>191</v>
      </c>
      <c r="AB2439" s="23"/>
      <c r="AC2439" s="23"/>
      <c r="AD2439" s="23"/>
      <c r="AE2439" s="23"/>
      <c r="AF2439" s="23" t="s">
        <v>190</v>
      </c>
      <c r="AG2439" s="23" t="s">
        <v>190</v>
      </c>
      <c r="AH2439" s="23" t="s">
        <v>193</v>
      </c>
      <c r="AI2439" s="23" t="s">
        <v>762</v>
      </c>
      <c r="AJ2439" s="23" t="b">
        <v>0</v>
      </c>
      <c r="AK2439" s="3">
        <v>117</v>
      </c>
      <c r="AL2439" s="3">
        <v>1616</v>
      </c>
      <c r="AM2439" s="3">
        <v>5471</v>
      </c>
      <c r="AN2439" s="24">
        <v>45536.426027006171</v>
      </c>
      <c r="AO2439" s="24">
        <v>45536.426027006171</v>
      </c>
      <c r="AP2439">
        <v>9</v>
      </c>
      <c r="AQ2439" t="s">
        <v>194</v>
      </c>
      <c r="AR2439">
        <v>244.42602700617135</v>
      </c>
      <c r="AS2439" t="s">
        <v>195</v>
      </c>
      <c r="AT2439" t="s">
        <v>223</v>
      </c>
      <c r="AU2439" t="s">
        <v>197</v>
      </c>
      <c r="AV2439" t="s">
        <v>315</v>
      </c>
      <c r="AW2439" t="s">
        <v>223</v>
      </c>
      <c r="AX2439" t="s">
        <v>197</v>
      </c>
      <c r="AY2439" t="s">
        <v>315</v>
      </c>
    </row>
    <row r="2440" spans="1:51" x14ac:dyDescent="0.45">
      <c r="A2440" s="22">
        <v>873213</v>
      </c>
      <c r="B2440" s="6">
        <v>45536</v>
      </c>
      <c r="C2440" s="22">
        <v>78000</v>
      </c>
      <c r="D2440" s="22">
        <v>66774</v>
      </c>
      <c r="E2440" s="22"/>
      <c r="F2440" s="22">
        <v>27</v>
      </c>
      <c r="G2440" s="22">
        <v>2338</v>
      </c>
      <c r="H2440" s="22">
        <v>0</v>
      </c>
      <c r="I2440" s="22">
        <v>0</v>
      </c>
      <c r="J2440" s="22">
        <v>8</v>
      </c>
      <c r="K2440" s="22">
        <v>5284</v>
      </c>
      <c r="L2440" s="23" t="s">
        <v>1634</v>
      </c>
      <c r="M2440" s="23"/>
      <c r="N2440" s="23" t="s">
        <v>184</v>
      </c>
      <c r="O2440" s="23" t="s">
        <v>184</v>
      </c>
      <c r="P2440" s="22">
        <v>11</v>
      </c>
      <c r="Q2440" s="23" t="s">
        <v>271</v>
      </c>
      <c r="R2440" s="23" t="s">
        <v>741</v>
      </c>
      <c r="S2440" s="23" t="s">
        <v>19</v>
      </c>
      <c r="T2440" s="23" t="s">
        <v>741</v>
      </c>
      <c r="U2440" s="23" t="s">
        <v>19</v>
      </c>
      <c r="V2440" s="23" t="s">
        <v>742</v>
      </c>
      <c r="W2440" s="23" t="s">
        <v>188</v>
      </c>
      <c r="X2440" s="23" t="s">
        <v>601</v>
      </c>
      <c r="Y2440" s="22">
        <v>0</v>
      </c>
      <c r="Z2440" s="23"/>
      <c r="AA2440" s="23" t="s">
        <v>191</v>
      </c>
      <c r="AB2440" s="23"/>
      <c r="AC2440" s="23"/>
      <c r="AD2440" s="23"/>
      <c r="AE2440" s="23"/>
      <c r="AF2440" s="23" t="s">
        <v>190</v>
      </c>
      <c r="AG2440" s="23" t="s">
        <v>190</v>
      </c>
      <c r="AH2440" s="23" t="s">
        <v>193</v>
      </c>
      <c r="AI2440" s="23" t="s">
        <v>766</v>
      </c>
      <c r="AJ2440" s="23" t="b">
        <v>0</v>
      </c>
      <c r="AK2440" s="3">
        <v>117</v>
      </c>
      <c r="AL2440" s="3">
        <v>1616</v>
      </c>
      <c r="AM2440" s="3">
        <v>5501</v>
      </c>
      <c r="AN2440" s="24">
        <v>45536.426582870372</v>
      </c>
      <c r="AO2440" s="24">
        <v>45536.426582870372</v>
      </c>
      <c r="AP2440">
        <v>9</v>
      </c>
      <c r="AQ2440" t="s">
        <v>194</v>
      </c>
      <c r="AR2440">
        <v>244.42658287037193</v>
      </c>
      <c r="AS2440" t="s">
        <v>195</v>
      </c>
      <c r="AT2440" t="s">
        <v>223</v>
      </c>
      <c r="AU2440" t="s">
        <v>197</v>
      </c>
      <c r="AV2440" t="s">
        <v>229</v>
      </c>
      <c r="AW2440" t="s">
        <v>223</v>
      </c>
      <c r="AX2440" t="s">
        <v>197</v>
      </c>
      <c r="AY2440" t="s">
        <v>229</v>
      </c>
    </row>
    <row r="2441" spans="1:51" x14ac:dyDescent="0.45">
      <c r="A2441" s="22">
        <v>872664</v>
      </c>
      <c r="B2441" s="6">
        <v>45536</v>
      </c>
      <c r="C2441" s="22">
        <v>78000</v>
      </c>
      <c r="D2441" s="22">
        <v>111270</v>
      </c>
      <c r="E2441" s="22"/>
      <c r="F2441" s="22">
        <v>221</v>
      </c>
      <c r="G2441" s="22">
        <v>28909</v>
      </c>
      <c r="H2441" s="22">
        <v>0</v>
      </c>
      <c r="I2441" s="22">
        <v>0</v>
      </c>
      <c r="J2441" s="22">
        <v>0</v>
      </c>
      <c r="K2441" s="22">
        <v>101787</v>
      </c>
      <c r="L2441" s="23" t="s">
        <v>621</v>
      </c>
      <c r="M2441" s="23"/>
      <c r="N2441" s="23" t="s">
        <v>184</v>
      </c>
      <c r="O2441" s="23" t="s">
        <v>517</v>
      </c>
      <c r="P2441" s="22">
        <v>15</v>
      </c>
      <c r="Q2441" s="23" t="s">
        <v>518</v>
      </c>
      <c r="R2441" s="23"/>
      <c r="S2441" s="23"/>
      <c r="T2441" s="23"/>
      <c r="U2441" s="23"/>
      <c r="V2441" s="23" t="s">
        <v>519</v>
      </c>
      <c r="W2441" s="23" t="s">
        <v>188</v>
      </c>
      <c r="X2441" s="23" t="s">
        <v>601</v>
      </c>
      <c r="Y2441" s="22">
        <v>2</v>
      </c>
      <c r="Z2441" s="23"/>
      <c r="AA2441" s="23" t="s">
        <v>602</v>
      </c>
      <c r="AB2441" s="23"/>
      <c r="AC2441" s="23"/>
      <c r="AD2441" s="23"/>
      <c r="AE2441" s="23"/>
      <c r="AF2441" s="23" t="s">
        <v>190</v>
      </c>
      <c r="AG2441" s="23" t="s">
        <v>520</v>
      </c>
      <c r="AH2441" s="23" t="s">
        <v>281</v>
      </c>
      <c r="AI2441" s="23" t="s">
        <v>521</v>
      </c>
      <c r="AJ2441" s="23" t="b">
        <v>0</v>
      </c>
      <c r="AK2441" s="3">
        <v>109</v>
      </c>
      <c r="AL2441" s="3">
        <v>3404</v>
      </c>
      <c r="AM2441" s="3">
        <v>5033</v>
      </c>
      <c r="AN2441" s="24">
        <v>45536.338026658952</v>
      </c>
      <c r="AO2441" s="24">
        <v>45536.338026658952</v>
      </c>
      <c r="AP2441">
        <v>9</v>
      </c>
      <c r="AQ2441" t="s">
        <v>194</v>
      </c>
      <c r="AR2441">
        <v>244.338026658952</v>
      </c>
      <c r="AS2441" t="s">
        <v>195</v>
      </c>
      <c r="AT2441" t="s">
        <v>308</v>
      </c>
      <c r="AU2441" t="s">
        <v>197</v>
      </c>
      <c r="AV2441" t="s">
        <v>300</v>
      </c>
      <c r="AW2441" t="s">
        <v>308</v>
      </c>
      <c r="AX2441" t="s">
        <v>197</v>
      </c>
      <c r="AY2441" t="s">
        <v>300</v>
      </c>
    </row>
    <row r="2442" spans="1:51" x14ac:dyDescent="0.45">
      <c r="A2442" s="22">
        <v>875283</v>
      </c>
      <c r="B2442" s="6">
        <v>45536</v>
      </c>
      <c r="C2442" s="22">
        <v>78000</v>
      </c>
      <c r="D2442" s="22">
        <v>82822</v>
      </c>
      <c r="E2442" s="22"/>
      <c r="F2442" s="22">
        <v>216</v>
      </c>
      <c r="G2442" s="22">
        <v>18032</v>
      </c>
      <c r="H2442" s="22">
        <v>0</v>
      </c>
      <c r="I2442" s="22"/>
      <c r="J2442" s="22">
        <v>0</v>
      </c>
      <c r="K2442" s="22">
        <v>86762</v>
      </c>
      <c r="L2442" s="23" t="s">
        <v>1674</v>
      </c>
      <c r="M2442" s="23"/>
      <c r="N2442" s="23" t="s">
        <v>184</v>
      </c>
      <c r="O2442" s="23" t="s">
        <v>225</v>
      </c>
      <c r="P2442" s="22">
        <v>1</v>
      </c>
      <c r="Q2442" s="23" t="s">
        <v>274</v>
      </c>
      <c r="R2442" s="23"/>
      <c r="S2442" s="23"/>
      <c r="T2442" s="23"/>
      <c r="U2442" s="23"/>
      <c r="V2442" s="23" t="s">
        <v>187</v>
      </c>
      <c r="W2442" s="23" t="s">
        <v>188</v>
      </c>
      <c r="X2442" s="23" t="s">
        <v>189</v>
      </c>
      <c r="Y2442" s="22">
        <v>0</v>
      </c>
      <c r="Z2442" s="23" t="s">
        <v>190</v>
      </c>
      <c r="AA2442" s="23" t="s">
        <v>191</v>
      </c>
      <c r="AB2442" s="23" t="s">
        <v>190</v>
      </c>
      <c r="AC2442" s="23" t="s">
        <v>190</v>
      </c>
      <c r="AD2442" s="23" t="s">
        <v>190</v>
      </c>
      <c r="AE2442" s="23" t="s">
        <v>85</v>
      </c>
      <c r="AF2442" s="23" t="s">
        <v>190</v>
      </c>
      <c r="AG2442" s="23" t="s">
        <v>192</v>
      </c>
      <c r="AH2442" s="23" t="s">
        <v>281</v>
      </c>
      <c r="AI2442" s="23" t="s">
        <v>996</v>
      </c>
      <c r="AJ2442" s="23" t="b">
        <v>0</v>
      </c>
      <c r="AK2442" s="3">
        <v>115</v>
      </c>
      <c r="AL2442" s="3">
        <v>2408</v>
      </c>
      <c r="AM2442" s="3">
        <v>7240</v>
      </c>
      <c r="AN2442" s="24">
        <v>45536.9462839892</v>
      </c>
      <c r="AO2442" s="24">
        <v>45536.9462839892</v>
      </c>
      <c r="AP2442">
        <v>9</v>
      </c>
      <c r="AQ2442" t="s">
        <v>194</v>
      </c>
      <c r="AR2442">
        <v>244.94628398920031</v>
      </c>
      <c r="AS2442" t="s">
        <v>195</v>
      </c>
      <c r="AT2442" t="s">
        <v>237</v>
      </c>
      <c r="AU2442" t="s">
        <v>197</v>
      </c>
      <c r="AV2442" t="s">
        <v>307</v>
      </c>
      <c r="AW2442" t="s">
        <v>237</v>
      </c>
      <c r="AX2442" t="s">
        <v>197</v>
      </c>
      <c r="AY2442" t="s">
        <v>307</v>
      </c>
    </row>
    <row r="2443" spans="1:51" x14ac:dyDescent="0.45">
      <c r="A2443" s="22">
        <v>874907</v>
      </c>
      <c r="B2443" s="6">
        <v>45536</v>
      </c>
      <c r="C2443" s="22">
        <v>78000</v>
      </c>
      <c r="D2443" s="22">
        <v>73968</v>
      </c>
      <c r="E2443" s="22"/>
      <c r="F2443" s="22">
        <v>1616</v>
      </c>
      <c r="G2443" s="22">
        <v>17330</v>
      </c>
      <c r="H2443" s="22">
        <v>0</v>
      </c>
      <c r="I2443" s="22"/>
      <c r="J2443" s="22">
        <v>514</v>
      </c>
      <c r="K2443" s="22">
        <v>18657</v>
      </c>
      <c r="L2443" s="23" t="s">
        <v>1683</v>
      </c>
      <c r="M2443" s="23"/>
      <c r="N2443" s="23" t="s">
        <v>184</v>
      </c>
      <c r="O2443" s="23" t="s">
        <v>225</v>
      </c>
      <c r="P2443" s="22">
        <v>1</v>
      </c>
      <c r="Q2443" s="23" t="s">
        <v>274</v>
      </c>
      <c r="R2443" s="23"/>
      <c r="S2443" s="23"/>
      <c r="T2443" s="23"/>
      <c r="U2443" s="23"/>
      <c r="V2443" s="23" t="s">
        <v>187</v>
      </c>
      <c r="W2443" s="23" t="s">
        <v>188</v>
      </c>
      <c r="X2443" s="23" t="s">
        <v>189</v>
      </c>
      <c r="Y2443" s="22">
        <v>0</v>
      </c>
      <c r="Z2443" s="23" t="s">
        <v>190</v>
      </c>
      <c r="AA2443" s="23" t="s">
        <v>191</v>
      </c>
      <c r="AB2443" s="23" t="s">
        <v>190</v>
      </c>
      <c r="AC2443" s="23" t="s">
        <v>190</v>
      </c>
      <c r="AD2443" s="23" t="s">
        <v>190</v>
      </c>
      <c r="AE2443" s="23" t="s">
        <v>82</v>
      </c>
      <c r="AF2443" s="23" t="s">
        <v>190</v>
      </c>
      <c r="AG2443" s="23" t="s">
        <v>192</v>
      </c>
      <c r="AH2443" s="23" t="s">
        <v>415</v>
      </c>
      <c r="AI2443" s="23" t="s">
        <v>500</v>
      </c>
      <c r="AJ2443" s="23" t="b">
        <v>0</v>
      </c>
      <c r="AK2443" s="3">
        <v>130</v>
      </c>
      <c r="AL2443" s="3">
        <v>2408</v>
      </c>
      <c r="AM2443" s="3">
        <v>6880</v>
      </c>
      <c r="AN2443" s="24">
        <v>45536.881981018516</v>
      </c>
      <c r="AO2443" s="24">
        <v>45536.881981018516</v>
      </c>
      <c r="AP2443">
        <v>9</v>
      </c>
      <c r="AQ2443" t="s">
        <v>194</v>
      </c>
      <c r="AR2443">
        <v>244.88198101851594</v>
      </c>
      <c r="AS2443" t="s">
        <v>195</v>
      </c>
      <c r="AT2443" t="s">
        <v>226</v>
      </c>
      <c r="AU2443" t="s">
        <v>197</v>
      </c>
      <c r="AV2443" t="s">
        <v>235</v>
      </c>
      <c r="AW2443" t="s">
        <v>226</v>
      </c>
      <c r="AX2443" t="s">
        <v>197</v>
      </c>
      <c r="AY2443" t="s">
        <v>235</v>
      </c>
    </row>
    <row r="2444" spans="1:51" x14ac:dyDescent="0.45">
      <c r="A2444" s="22">
        <v>872793</v>
      </c>
      <c r="B2444" s="6">
        <v>45536</v>
      </c>
      <c r="C2444" s="22">
        <v>78000</v>
      </c>
      <c r="D2444" s="22">
        <v>90551</v>
      </c>
      <c r="E2444" s="22"/>
      <c r="F2444" s="22">
        <v>3284</v>
      </c>
      <c r="G2444" s="22">
        <v>23657</v>
      </c>
      <c r="H2444" s="22">
        <v>0</v>
      </c>
      <c r="I2444" s="22"/>
      <c r="J2444" s="22">
        <v>4</v>
      </c>
      <c r="K2444" s="22">
        <v>102304</v>
      </c>
      <c r="L2444" s="23" t="s">
        <v>1690</v>
      </c>
      <c r="M2444" s="23"/>
      <c r="N2444" s="23" t="s">
        <v>184</v>
      </c>
      <c r="O2444" s="23" t="s">
        <v>225</v>
      </c>
      <c r="P2444" s="22">
        <v>1</v>
      </c>
      <c r="Q2444" s="23" t="s">
        <v>274</v>
      </c>
      <c r="R2444" s="23"/>
      <c r="S2444" s="23"/>
      <c r="T2444" s="23"/>
      <c r="U2444" s="23"/>
      <c r="V2444" s="23" t="s">
        <v>187</v>
      </c>
      <c r="W2444" s="23" t="s">
        <v>188</v>
      </c>
      <c r="X2444" s="23" t="s">
        <v>189</v>
      </c>
      <c r="Y2444" s="22">
        <v>0</v>
      </c>
      <c r="Z2444" s="23" t="s">
        <v>190</v>
      </c>
      <c r="AA2444" s="23" t="s">
        <v>191</v>
      </c>
      <c r="AB2444" s="23" t="s">
        <v>190</v>
      </c>
      <c r="AC2444" s="23" t="s">
        <v>190</v>
      </c>
      <c r="AD2444" s="23" t="s">
        <v>190</v>
      </c>
      <c r="AE2444" s="23" t="s">
        <v>82</v>
      </c>
      <c r="AF2444" s="23" t="s">
        <v>190</v>
      </c>
      <c r="AG2444" s="23" t="s">
        <v>192</v>
      </c>
      <c r="AH2444" s="23" t="s">
        <v>415</v>
      </c>
      <c r="AI2444" s="23" t="s">
        <v>1646</v>
      </c>
      <c r="AJ2444" s="23" t="b">
        <v>0</v>
      </c>
      <c r="AK2444" s="3">
        <v>117</v>
      </c>
      <c r="AL2444" s="3">
        <v>2408</v>
      </c>
      <c r="AM2444" s="3">
        <v>5140</v>
      </c>
      <c r="AN2444" s="24">
        <v>45536.382044598766</v>
      </c>
      <c r="AO2444" s="24">
        <v>45536.382044598766</v>
      </c>
      <c r="AP2444">
        <v>9</v>
      </c>
      <c r="AQ2444" t="s">
        <v>194</v>
      </c>
      <c r="AR2444">
        <v>244.38204459876579</v>
      </c>
      <c r="AS2444" t="s">
        <v>195</v>
      </c>
      <c r="AT2444" t="s">
        <v>238</v>
      </c>
      <c r="AU2444" t="s">
        <v>197</v>
      </c>
      <c r="AV2444" t="s">
        <v>197</v>
      </c>
      <c r="AW2444" t="s">
        <v>238</v>
      </c>
      <c r="AX2444" t="s">
        <v>197</v>
      </c>
      <c r="AY2444" t="s">
        <v>197</v>
      </c>
    </row>
    <row r="2445" spans="1:51" x14ac:dyDescent="0.45">
      <c r="A2445" s="22">
        <v>875076</v>
      </c>
      <c r="B2445" s="6">
        <v>45536</v>
      </c>
      <c r="C2445" s="22">
        <v>78000</v>
      </c>
      <c r="D2445" s="22">
        <v>114738</v>
      </c>
      <c r="E2445" s="22"/>
      <c r="F2445" s="22">
        <v>639</v>
      </c>
      <c r="G2445" s="22">
        <v>15371</v>
      </c>
      <c r="H2445" s="22">
        <v>0</v>
      </c>
      <c r="I2445" s="22"/>
      <c r="J2445" s="22">
        <v>1</v>
      </c>
      <c r="K2445" s="22">
        <v>102004</v>
      </c>
      <c r="L2445" s="23" t="s">
        <v>1694</v>
      </c>
      <c r="M2445" s="23"/>
      <c r="N2445" s="23" t="s">
        <v>184</v>
      </c>
      <c r="O2445" s="23" t="s">
        <v>225</v>
      </c>
      <c r="P2445" s="22">
        <v>1</v>
      </c>
      <c r="Q2445" s="23" t="s">
        <v>274</v>
      </c>
      <c r="R2445" s="23"/>
      <c r="S2445" s="23"/>
      <c r="T2445" s="23"/>
      <c r="U2445" s="23"/>
      <c r="V2445" s="23" t="s">
        <v>187</v>
      </c>
      <c r="W2445" s="23" t="s">
        <v>188</v>
      </c>
      <c r="X2445" s="23" t="s">
        <v>189</v>
      </c>
      <c r="Y2445" s="22">
        <v>0</v>
      </c>
      <c r="Z2445" s="23" t="s">
        <v>190</v>
      </c>
      <c r="AA2445" s="23" t="s">
        <v>191</v>
      </c>
      <c r="AB2445" s="23" t="s">
        <v>190</v>
      </c>
      <c r="AC2445" s="23" t="s">
        <v>190</v>
      </c>
      <c r="AD2445" s="23" t="s">
        <v>190</v>
      </c>
      <c r="AE2445" s="23" t="s">
        <v>82</v>
      </c>
      <c r="AF2445" s="23" t="s">
        <v>190</v>
      </c>
      <c r="AG2445" s="23" t="s">
        <v>192</v>
      </c>
      <c r="AH2445" s="23" t="s">
        <v>415</v>
      </c>
      <c r="AI2445" s="23" t="s">
        <v>1646</v>
      </c>
      <c r="AJ2445" s="23" t="b">
        <v>0</v>
      </c>
      <c r="AK2445" s="3">
        <v>130</v>
      </c>
      <c r="AL2445" s="3">
        <v>2408</v>
      </c>
      <c r="AM2445" s="3">
        <v>7046</v>
      </c>
      <c r="AN2445" s="24">
        <v>45536.882140432099</v>
      </c>
      <c r="AO2445" s="24">
        <v>45536.882140432099</v>
      </c>
      <c r="AP2445">
        <v>9</v>
      </c>
      <c r="AQ2445" t="s">
        <v>194</v>
      </c>
      <c r="AR2445">
        <v>244.88214043209882</v>
      </c>
      <c r="AS2445" t="s">
        <v>195</v>
      </c>
      <c r="AT2445" t="s">
        <v>226</v>
      </c>
      <c r="AU2445" t="s">
        <v>197</v>
      </c>
      <c r="AV2445" t="s">
        <v>229</v>
      </c>
      <c r="AW2445" t="s">
        <v>226</v>
      </c>
      <c r="AX2445" t="s">
        <v>197</v>
      </c>
      <c r="AY2445" t="s">
        <v>229</v>
      </c>
    </row>
    <row r="2446" spans="1:51" x14ac:dyDescent="0.45">
      <c r="A2446" s="22">
        <v>875050</v>
      </c>
      <c r="B2446" s="6">
        <v>45536</v>
      </c>
      <c r="C2446" s="22">
        <v>78000</v>
      </c>
      <c r="D2446" s="22">
        <v>64353</v>
      </c>
      <c r="E2446" s="22"/>
      <c r="F2446" s="22">
        <v>1496</v>
      </c>
      <c r="G2446" s="22">
        <v>24220</v>
      </c>
      <c r="H2446" s="22">
        <v>0</v>
      </c>
      <c r="I2446" s="22"/>
      <c r="J2446" s="22">
        <v>1</v>
      </c>
      <c r="K2446" s="22">
        <v>101613</v>
      </c>
      <c r="L2446" s="23" t="s">
        <v>1711</v>
      </c>
      <c r="M2446" s="23"/>
      <c r="N2446" s="23" t="s">
        <v>184</v>
      </c>
      <c r="O2446" s="23" t="s">
        <v>225</v>
      </c>
      <c r="P2446" s="22">
        <v>1</v>
      </c>
      <c r="Q2446" s="23" t="s">
        <v>274</v>
      </c>
      <c r="R2446" s="23"/>
      <c r="S2446" s="23"/>
      <c r="T2446" s="23"/>
      <c r="U2446" s="23"/>
      <c r="V2446" s="23" t="s">
        <v>187</v>
      </c>
      <c r="W2446" s="23" t="s">
        <v>188</v>
      </c>
      <c r="X2446" s="23" t="s">
        <v>189</v>
      </c>
      <c r="Y2446" s="22">
        <v>0</v>
      </c>
      <c r="Z2446" s="23" t="s">
        <v>190</v>
      </c>
      <c r="AA2446" s="23" t="s">
        <v>191</v>
      </c>
      <c r="AB2446" s="23" t="s">
        <v>190</v>
      </c>
      <c r="AC2446" s="23" t="s">
        <v>190</v>
      </c>
      <c r="AD2446" s="23" t="s">
        <v>190</v>
      </c>
      <c r="AE2446" s="23" t="s">
        <v>82</v>
      </c>
      <c r="AF2446" s="23" t="s">
        <v>190</v>
      </c>
      <c r="AG2446" s="23" t="s">
        <v>192</v>
      </c>
      <c r="AH2446" s="23" t="s">
        <v>415</v>
      </c>
      <c r="AI2446" s="23" t="s">
        <v>1646</v>
      </c>
      <c r="AJ2446" s="23" t="b">
        <v>0</v>
      </c>
      <c r="AK2446" s="3">
        <v>130</v>
      </c>
      <c r="AL2446" s="3">
        <v>2408</v>
      </c>
      <c r="AM2446" s="3">
        <v>7020</v>
      </c>
      <c r="AN2446" s="24">
        <v>45536.882118865738</v>
      </c>
      <c r="AO2446" s="24">
        <v>45536.882118865738</v>
      </c>
      <c r="AP2446">
        <v>9</v>
      </c>
      <c r="AQ2446" t="s">
        <v>194</v>
      </c>
      <c r="AR2446">
        <v>244.88211886573845</v>
      </c>
      <c r="AS2446" t="s">
        <v>195</v>
      </c>
      <c r="AT2446" t="s">
        <v>226</v>
      </c>
      <c r="AU2446" t="s">
        <v>197</v>
      </c>
      <c r="AV2446" t="s">
        <v>228</v>
      </c>
      <c r="AW2446" t="s">
        <v>226</v>
      </c>
      <c r="AX2446" t="s">
        <v>197</v>
      </c>
      <c r="AY2446" t="s">
        <v>228</v>
      </c>
    </row>
    <row r="2447" spans="1:51" x14ac:dyDescent="0.45">
      <c r="A2447" s="22">
        <v>871841</v>
      </c>
      <c r="B2447" s="6">
        <v>45536</v>
      </c>
      <c r="C2447" s="22">
        <v>63000</v>
      </c>
      <c r="D2447" s="22">
        <v>63243</v>
      </c>
      <c r="E2447" s="22"/>
      <c r="F2447" s="22">
        <v>0</v>
      </c>
      <c r="G2447" s="22">
        <v>12389</v>
      </c>
      <c r="H2447" s="22">
        <v>0</v>
      </c>
      <c r="I2447" s="22"/>
      <c r="J2447" s="22">
        <v>50</v>
      </c>
      <c r="K2447" s="22">
        <v>62941</v>
      </c>
      <c r="L2447" s="23" t="s">
        <v>273</v>
      </c>
      <c r="M2447" s="23"/>
      <c r="N2447" s="23" t="s">
        <v>184</v>
      </c>
      <c r="O2447" s="23" t="s">
        <v>213</v>
      </c>
      <c r="P2447" s="22">
        <v>1</v>
      </c>
      <c r="Q2447" s="23" t="s">
        <v>274</v>
      </c>
      <c r="R2447" s="23"/>
      <c r="S2447" s="23"/>
      <c r="T2447" s="23"/>
      <c r="U2447" s="23"/>
      <c r="V2447" s="23" t="s">
        <v>187</v>
      </c>
      <c r="W2447" s="23" t="s">
        <v>188</v>
      </c>
      <c r="X2447" s="23" t="s">
        <v>189</v>
      </c>
      <c r="Y2447" s="22">
        <v>0</v>
      </c>
      <c r="Z2447" s="23" t="s">
        <v>190</v>
      </c>
      <c r="AA2447" s="23" t="s">
        <v>191</v>
      </c>
      <c r="AB2447" s="23" t="s">
        <v>190</v>
      </c>
      <c r="AC2447" s="23" t="s">
        <v>190</v>
      </c>
      <c r="AD2447" s="23" t="s">
        <v>190</v>
      </c>
      <c r="AE2447" s="23" t="s">
        <v>84</v>
      </c>
      <c r="AF2447" s="23"/>
      <c r="AG2447" s="23"/>
      <c r="AH2447" s="23"/>
      <c r="AI2447" s="23"/>
      <c r="AJ2447" s="23" t="b">
        <v>0</v>
      </c>
      <c r="AK2447" s="3">
        <v>111</v>
      </c>
      <c r="AL2447" s="3">
        <v>3448</v>
      </c>
      <c r="AM2447" s="3">
        <v>4411</v>
      </c>
      <c r="AN2447" s="24">
        <v>45536.132665740741</v>
      </c>
      <c r="AO2447" s="24">
        <v>45536.132665740741</v>
      </c>
      <c r="AP2447">
        <v>9</v>
      </c>
      <c r="AQ2447" t="s">
        <v>194</v>
      </c>
      <c r="AR2447">
        <v>244.13266574074078</v>
      </c>
      <c r="AS2447" t="s">
        <v>195</v>
      </c>
      <c r="AT2447" t="s">
        <v>251</v>
      </c>
      <c r="AU2447" t="s">
        <v>197</v>
      </c>
      <c r="AV2447" t="s">
        <v>214</v>
      </c>
      <c r="AW2447" t="s">
        <v>251</v>
      </c>
      <c r="AX2447" t="s">
        <v>197</v>
      </c>
      <c r="AY2447" t="s">
        <v>214</v>
      </c>
    </row>
    <row r="2448" spans="1:51" x14ac:dyDescent="0.45">
      <c r="A2448" s="22">
        <v>871850</v>
      </c>
      <c r="B2448" s="6">
        <v>45536</v>
      </c>
      <c r="C2448" s="22">
        <v>63000</v>
      </c>
      <c r="D2448" s="22">
        <v>61316</v>
      </c>
      <c r="E2448" s="22"/>
      <c r="F2448" s="22">
        <v>0</v>
      </c>
      <c r="G2448" s="22">
        <v>12389</v>
      </c>
      <c r="H2448" s="22">
        <v>0</v>
      </c>
      <c r="I2448" s="22"/>
      <c r="J2448" s="22">
        <v>50</v>
      </c>
      <c r="K2448" s="22">
        <v>73612</v>
      </c>
      <c r="L2448" s="23" t="s">
        <v>277</v>
      </c>
      <c r="M2448" s="23"/>
      <c r="N2448" s="23" t="s">
        <v>184</v>
      </c>
      <c r="O2448" s="23" t="s">
        <v>213</v>
      </c>
      <c r="P2448" s="22">
        <v>1</v>
      </c>
      <c r="Q2448" s="23" t="s">
        <v>274</v>
      </c>
      <c r="R2448" s="23"/>
      <c r="S2448" s="23"/>
      <c r="T2448" s="23"/>
      <c r="U2448" s="23"/>
      <c r="V2448" s="23" t="s">
        <v>187</v>
      </c>
      <c r="W2448" s="23" t="s">
        <v>188</v>
      </c>
      <c r="X2448" s="23" t="s">
        <v>189</v>
      </c>
      <c r="Y2448" s="22">
        <v>0</v>
      </c>
      <c r="Z2448" s="23" t="s">
        <v>190</v>
      </c>
      <c r="AA2448" s="23" t="s">
        <v>191</v>
      </c>
      <c r="AB2448" s="23" t="s">
        <v>190</v>
      </c>
      <c r="AC2448" s="23" t="s">
        <v>190</v>
      </c>
      <c r="AD2448" s="23" t="s">
        <v>190</v>
      </c>
      <c r="AE2448" s="23" t="s">
        <v>84</v>
      </c>
      <c r="AF2448" s="23"/>
      <c r="AG2448" s="23"/>
      <c r="AH2448" s="23"/>
      <c r="AI2448" s="23"/>
      <c r="AJ2448" s="23" t="b">
        <v>0</v>
      </c>
      <c r="AK2448" s="3">
        <v>111</v>
      </c>
      <c r="AL2448" s="3">
        <v>3448</v>
      </c>
      <c r="AM2448" s="3">
        <v>4420</v>
      </c>
      <c r="AN2448" s="24">
        <v>45536.132721643517</v>
      </c>
      <c r="AO2448" s="24">
        <v>45536.132721643517</v>
      </c>
      <c r="AP2448">
        <v>9</v>
      </c>
      <c r="AQ2448" t="s">
        <v>194</v>
      </c>
      <c r="AR2448">
        <v>244.13272164351656</v>
      </c>
      <c r="AS2448" t="s">
        <v>195</v>
      </c>
      <c r="AT2448" t="s">
        <v>251</v>
      </c>
      <c r="AU2448" t="s">
        <v>197</v>
      </c>
      <c r="AV2448" t="s">
        <v>219</v>
      </c>
      <c r="AW2448" t="s">
        <v>251</v>
      </c>
      <c r="AX2448" t="s">
        <v>197</v>
      </c>
      <c r="AY2448" t="s">
        <v>219</v>
      </c>
    </row>
    <row r="2449" spans="1:51" x14ac:dyDescent="0.45">
      <c r="A2449" s="22">
        <v>875136</v>
      </c>
      <c r="B2449" s="6">
        <v>45536</v>
      </c>
      <c r="C2449" s="22">
        <v>63000</v>
      </c>
      <c r="D2449" s="22">
        <v>47640</v>
      </c>
      <c r="E2449" s="22"/>
      <c r="F2449" s="22">
        <v>0</v>
      </c>
      <c r="G2449" s="22">
        <v>12389</v>
      </c>
      <c r="H2449" s="22">
        <v>0</v>
      </c>
      <c r="I2449" s="22"/>
      <c r="J2449" s="22">
        <v>282</v>
      </c>
      <c r="K2449" s="22">
        <v>879</v>
      </c>
      <c r="L2449" s="23" t="s">
        <v>489</v>
      </c>
      <c r="M2449" s="23"/>
      <c r="N2449" s="23" t="s">
        <v>184</v>
      </c>
      <c r="O2449" s="23" t="s">
        <v>225</v>
      </c>
      <c r="P2449" s="22">
        <v>1</v>
      </c>
      <c r="Q2449" s="23" t="s">
        <v>274</v>
      </c>
      <c r="R2449" s="23"/>
      <c r="S2449" s="23"/>
      <c r="T2449" s="23"/>
      <c r="U2449" s="23"/>
      <c r="V2449" s="23" t="s">
        <v>187</v>
      </c>
      <c r="W2449" s="23" t="s">
        <v>188</v>
      </c>
      <c r="X2449" s="23" t="s">
        <v>189</v>
      </c>
      <c r="Y2449" s="22">
        <v>0</v>
      </c>
      <c r="Z2449" s="23" t="s">
        <v>190</v>
      </c>
      <c r="AA2449" s="23" t="s">
        <v>191</v>
      </c>
      <c r="AB2449" s="23" t="s">
        <v>190</v>
      </c>
      <c r="AC2449" s="23" t="s">
        <v>190</v>
      </c>
      <c r="AD2449" s="23" t="s">
        <v>190</v>
      </c>
      <c r="AE2449" s="23" t="s">
        <v>82</v>
      </c>
      <c r="AF2449" s="23" t="s">
        <v>190</v>
      </c>
      <c r="AG2449" s="23" t="s">
        <v>192</v>
      </c>
      <c r="AH2449" s="23" t="s">
        <v>415</v>
      </c>
      <c r="AI2449" s="23" t="s">
        <v>474</v>
      </c>
      <c r="AJ2449" s="23" t="b">
        <v>0</v>
      </c>
      <c r="AK2449" s="3">
        <v>130</v>
      </c>
      <c r="AL2449" s="3">
        <v>2408</v>
      </c>
      <c r="AM2449" s="3">
        <v>7106</v>
      </c>
      <c r="AN2449" s="24">
        <v>45536.882194714504</v>
      </c>
      <c r="AO2449" s="24">
        <v>45536.882194714504</v>
      </c>
      <c r="AP2449">
        <v>9</v>
      </c>
      <c r="AQ2449" t="s">
        <v>194</v>
      </c>
      <c r="AR2449">
        <v>244.88219471450429</v>
      </c>
      <c r="AS2449" t="s">
        <v>195</v>
      </c>
      <c r="AT2449" t="s">
        <v>226</v>
      </c>
      <c r="AU2449" t="s">
        <v>197</v>
      </c>
      <c r="AV2449" t="s">
        <v>237</v>
      </c>
      <c r="AW2449" t="s">
        <v>226</v>
      </c>
      <c r="AX2449" t="s">
        <v>197</v>
      </c>
      <c r="AY2449" t="s">
        <v>237</v>
      </c>
    </row>
    <row r="2450" spans="1:51" x14ac:dyDescent="0.45">
      <c r="A2450" s="22">
        <v>875032</v>
      </c>
      <c r="B2450" s="6">
        <v>45536</v>
      </c>
      <c r="C2450" s="22">
        <v>63000</v>
      </c>
      <c r="D2450" s="22">
        <v>54559</v>
      </c>
      <c r="E2450" s="22"/>
      <c r="F2450" s="22">
        <v>0</v>
      </c>
      <c r="G2450" s="22">
        <v>12389</v>
      </c>
      <c r="H2450" s="22">
        <v>0</v>
      </c>
      <c r="I2450" s="22"/>
      <c r="J2450" s="22">
        <v>282</v>
      </c>
      <c r="K2450" s="22">
        <v>6534</v>
      </c>
      <c r="L2450" s="23" t="s">
        <v>496</v>
      </c>
      <c r="M2450" s="23"/>
      <c r="N2450" s="23" t="s">
        <v>184</v>
      </c>
      <c r="O2450" s="23" t="s">
        <v>225</v>
      </c>
      <c r="P2450" s="22">
        <v>1</v>
      </c>
      <c r="Q2450" s="23" t="s">
        <v>274</v>
      </c>
      <c r="R2450" s="23"/>
      <c r="S2450" s="23"/>
      <c r="T2450" s="23"/>
      <c r="U2450" s="23"/>
      <c r="V2450" s="23" t="s">
        <v>187</v>
      </c>
      <c r="W2450" s="23" t="s">
        <v>188</v>
      </c>
      <c r="X2450" s="23" t="s">
        <v>189</v>
      </c>
      <c r="Y2450" s="22">
        <v>0</v>
      </c>
      <c r="Z2450" s="23" t="s">
        <v>190</v>
      </c>
      <c r="AA2450" s="23" t="s">
        <v>191</v>
      </c>
      <c r="AB2450" s="23" t="s">
        <v>190</v>
      </c>
      <c r="AC2450" s="23" t="s">
        <v>190</v>
      </c>
      <c r="AD2450" s="23" t="s">
        <v>190</v>
      </c>
      <c r="AE2450" s="23" t="s">
        <v>82</v>
      </c>
      <c r="AF2450" s="23" t="s">
        <v>190</v>
      </c>
      <c r="AG2450" s="23" t="s">
        <v>192</v>
      </c>
      <c r="AH2450" s="23" t="s">
        <v>415</v>
      </c>
      <c r="AI2450" s="23" t="s">
        <v>474</v>
      </c>
      <c r="AJ2450" s="23" t="b">
        <v>0</v>
      </c>
      <c r="AK2450" s="3">
        <v>130</v>
      </c>
      <c r="AL2450" s="3">
        <v>2408</v>
      </c>
      <c r="AM2450" s="3">
        <v>7002</v>
      </c>
      <c r="AN2450" s="24">
        <v>45536.882104668213</v>
      </c>
      <c r="AO2450" s="24">
        <v>45536.882104668213</v>
      </c>
      <c r="AP2450">
        <v>9</v>
      </c>
      <c r="AQ2450" t="s">
        <v>194</v>
      </c>
      <c r="AR2450">
        <v>244.88210466821329</v>
      </c>
      <c r="AS2450" t="s">
        <v>195</v>
      </c>
      <c r="AT2450" t="s">
        <v>226</v>
      </c>
      <c r="AU2450" t="s">
        <v>197</v>
      </c>
      <c r="AV2450" t="s">
        <v>227</v>
      </c>
      <c r="AW2450" t="s">
        <v>226</v>
      </c>
      <c r="AX2450" t="s">
        <v>197</v>
      </c>
      <c r="AY2450" t="s">
        <v>227</v>
      </c>
    </row>
    <row r="2451" spans="1:51" x14ac:dyDescent="0.45">
      <c r="A2451" s="22">
        <v>875149</v>
      </c>
      <c r="B2451" s="6">
        <v>45536</v>
      </c>
      <c r="C2451" s="22">
        <v>63000</v>
      </c>
      <c r="D2451" s="22">
        <v>57198</v>
      </c>
      <c r="E2451" s="22"/>
      <c r="F2451" s="22">
        <v>0</v>
      </c>
      <c r="G2451" s="22">
        <v>13645</v>
      </c>
      <c r="H2451" s="22">
        <v>0</v>
      </c>
      <c r="I2451" s="22"/>
      <c r="J2451" s="22">
        <v>364</v>
      </c>
      <c r="K2451" s="22">
        <v>18534</v>
      </c>
      <c r="L2451" s="23" t="s">
        <v>502</v>
      </c>
      <c r="M2451" s="23"/>
      <c r="N2451" s="23" t="s">
        <v>184</v>
      </c>
      <c r="O2451" s="23" t="s">
        <v>225</v>
      </c>
      <c r="P2451" s="22">
        <v>1</v>
      </c>
      <c r="Q2451" s="23" t="s">
        <v>274</v>
      </c>
      <c r="R2451" s="23"/>
      <c r="S2451" s="23"/>
      <c r="T2451" s="23"/>
      <c r="U2451" s="23"/>
      <c r="V2451" s="23" t="s">
        <v>187</v>
      </c>
      <c r="W2451" s="23" t="s">
        <v>188</v>
      </c>
      <c r="X2451" s="23" t="s">
        <v>189</v>
      </c>
      <c r="Y2451" s="22">
        <v>0</v>
      </c>
      <c r="Z2451" s="23" t="s">
        <v>190</v>
      </c>
      <c r="AA2451" s="23" t="s">
        <v>191</v>
      </c>
      <c r="AB2451" s="23" t="s">
        <v>190</v>
      </c>
      <c r="AC2451" s="23" t="s">
        <v>190</v>
      </c>
      <c r="AD2451" s="23" t="s">
        <v>190</v>
      </c>
      <c r="AE2451" s="23" t="s">
        <v>82</v>
      </c>
      <c r="AF2451" s="23" t="s">
        <v>190</v>
      </c>
      <c r="AG2451" s="23" t="s">
        <v>192</v>
      </c>
      <c r="AH2451" s="23" t="s">
        <v>415</v>
      </c>
      <c r="AI2451" s="23" t="s">
        <v>500</v>
      </c>
      <c r="AJ2451" s="23" t="b">
        <v>0</v>
      </c>
      <c r="AK2451" s="3">
        <v>130</v>
      </c>
      <c r="AL2451" s="3">
        <v>2408</v>
      </c>
      <c r="AM2451" s="3">
        <v>7119</v>
      </c>
      <c r="AN2451" s="24">
        <v>45536.882204668211</v>
      </c>
      <c r="AO2451" s="24">
        <v>45536.882204668211</v>
      </c>
      <c r="AP2451">
        <v>9</v>
      </c>
      <c r="AQ2451" t="s">
        <v>194</v>
      </c>
      <c r="AR2451">
        <v>244.88220466821076</v>
      </c>
      <c r="AS2451" t="s">
        <v>195</v>
      </c>
      <c r="AT2451" t="s">
        <v>226</v>
      </c>
      <c r="AU2451" t="s">
        <v>197</v>
      </c>
      <c r="AV2451" t="s">
        <v>237</v>
      </c>
      <c r="AW2451" t="s">
        <v>226</v>
      </c>
      <c r="AX2451" t="s">
        <v>197</v>
      </c>
      <c r="AY2451" t="s">
        <v>237</v>
      </c>
    </row>
    <row r="2452" spans="1:51" x14ac:dyDescent="0.45">
      <c r="A2452" s="22">
        <v>873001</v>
      </c>
      <c r="B2452" s="6">
        <v>45536</v>
      </c>
      <c r="C2452" s="22">
        <v>63000</v>
      </c>
      <c r="D2452" s="22">
        <v>107758</v>
      </c>
      <c r="E2452" s="22"/>
      <c r="F2452" s="22">
        <v>0</v>
      </c>
      <c r="G2452" s="22">
        <v>13642</v>
      </c>
      <c r="H2452" s="22">
        <v>0</v>
      </c>
      <c r="I2452" s="22"/>
      <c r="J2452" s="22">
        <v>880</v>
      </c>
      <c r="K2452" s="22">
        <v>19856</v>
      </c>
      <c r="L2452" s="23" t="s">
        <v>503</v>
      </c>
      <c r="M2452" s="23"/>
      <c r="N2452" s="23" t="s">
        <v>184</v>
      </c>
      <c r="O2452" s="23" t="s">
        <v>225</v>
      </c>
      <c r="P2452" s="22">
        <v>1</v>
      </c>
      <c r="Q2452" s="23" t="s">
        <v>274</v>
      </c>
      <c r="R2452" s="23"/>
      <c r="S2452" s="23"/>
      <c r="T2452" s="23"/>
      <c r="U2452" s="23"/>
      <c r="V2452" s="23" t="s">
        <v>187</v>
      </c>
      <c r="W2452" s="23" t="s">
        <v>188</v>
      </c>
      <c r="X2452" s="23" t="s">
        <v>189</v>
      </c>
      <c r="Y2452" s="22">
        <v>0</v>
      </c>
      <c r="Z2452" s="23" t="s">
        <v>190</v>
      </c>
      <c r="AA2452" s="23" t="s">
        <v>191</v>
      </c>
      <c r="AB2452" s="23" t="s">
        <v>190</v>
      </c>
      <c r="AC2452" s="23" t="s">
        <v>190</v>
      </c>
      <c r="AD2452" s="23" t="s">
        <v>190</v>
      </c>
      <c r="AE2452" s="23" t="s">
        <v>82</v>
      </c>
      <c r="AF2452" s="23" t="s">
        <v>190</v>
      </c>
      <c r="AG2452" s="23" t="s">
        <v>192</v>
      </c>
      <c r="AH2452" s="23" t="s">
        <v>415</v>
      </c>
      <c r="AI2452" s="23" t="s">
        <v>500</v>
      </c>
      <c r="AJ2452" s="23" t="b">
        <v>0</v>
      </c>
      <c r="AK2452" s="3">
        <v>117</v>
      </c>
      <c r="AL2452" s="3">
        <v>2408</v>
      </c>
      <c r="AM2452" s="3">
        <v>5346</v>
      </c>
      <c r="AN2452" s="24">
        <v>45536.382240393519</v>
      </c>
      <c r="AO2452" s="24">
        <v>45536.382240393519</v>
      </c>
      <c r="AP2452">
        <v>9</v>
      </c>
      <c r="AQ2452" t="s">
        <v>194</v>
      </c>
      <c r="AR2452">
        <v>244.38224039351917</v>
      </c>
      <c r="AS2452" t="s">
        <v>195</v>
      </c>
      <c r="AT2452" t="s">
        <v>238</v>
      </c>
      <c r="AU2452" t="s">
        <v>197</v>
      </c>
      <c r="AV2452" t="s">
        <v>240</v>
      </c>
      <c r="AW2452" t="s">
        <v>238</v>
      </c>
      <c r="AX2452" t="s">
        <v>197</v>
      </c>
      <c r="AY2452" t="s">
        <v>240</v>
      </c>
    </row>
    <row r="2453" spans="1:51" x14ac:dyDescent="0.45">
      <c r="A2453" s="22">
        <v>874533</v>
      </c>
      <c r="B2453" s="6">
        <v>45536</v>
      </c>
      <c r="C2453" s="22">
        <v>63000</v>
      </c>
      <c r="D2453" s="22">
        <v>57338</v>
      </c>
      <c r="E2453" s="22"/>
      <c r="F2453" s="22">
        <v>0</v>
      </c>
      <c r="G2453" s="22">
        <v>83002</v>
      </c>
      <c r="H2453" s="22">
        <v>0</v>
      </c>
      <c r="I2453" s="22"/>
      <c r="J2453" s="22">
        <v>1417</v>
      </c>
      <c r="K2453" s="22">
        <v>8928</v>
      </c>
      <c r="L2453" s="23" t="s">
        <v>690</v>
      </c>
      <c r="M2453" s="23"/>
      <c r="N2453" s="23" t="s">
        <v>184</v>
      </c>
      <c r="O2453" s="23" t="s">
        <v>686</v>
      </c>
      <c r="P2453" s="22">
        <v>12</v>
      </c>
      <c r="Q2453" s="23" t="s">
        <v>687</v>
      </c>
      <c r="R2453" s="23" t="s">
        <v>667</v>
      </c>
      <c r="S2453" s="23" t="s">
        <v>45</v>
      </c>
      <c r="T2453" s="23" t="s">
        <v>667</v>
      </c>
      <c r="U2453" s="23" t="s">
        <v>45</v>
      </c>
      <c r="V2453" s="23" t="s">
        <v>691</v>
      </c>
      <c r="W2453" s="23" t="s">
        <v>188</v>
      </c>
      <c r="X2453" s="23" t="s">
        <v>189</v>
      </c>
      <c r="Y2453" s="22">
        <v>0</v>
      </c>
      <c r="Z2453" s="23" t="s">
        <v>190</v>
      </c>
      <c r="AA2453" s="23" t="s">
        <v>191</v>
      </c>
      <c r="AB2453" s="23" t="s">
        <v>190</v>
      </c>
      <c r="AC2453" s="23" t="s">
        <v>190</v>
      </c>
      <c r="AD2453" s="23" t="s">
        <v>190</v>
      </c>
      <c r="AE2453" s="23" t="s">
        <v>85</v>
      </c>
      <c r="AF2453" s="23" t="s">
        <v>190</v>
      </c>
      <c r="AG2453" s="23" t="s">
        <v>190</v>
      </c>
      <c r="AH2453" s="23" t="s">
        <v>193</v>
      </c>
      <c r="AI2453" s="23" t="s">
        <v>692</v>
      </c>
      <c r="AJ2453" s="23" t="b">
        <v>0</v>
      </c>
      <c r="AK2453" s="3">
        <v>132</v>
      </c>
      <c r="AL2453" s="3">
        <v>23288</v>
      </c>
      <c r="AM2453" s="3">
        <v>6575</v>
      </c>
      <c r="AN2453" s="24">
        <v>45536.7273371142</v>
      </c>
      <c r="AO2453" s="24">
        <v>45536.7273371142</v>
      </c>
      <c r="AP2453">
        <v>9</v>
      </c>
      <c r="AQ2453" t="s">
        <v>194</v>
      </c>
      <c r="AR2453">
        <v>244.72733711420005</v>
      </c>
      <c r="AS2453" t="s">
        <v>195</v>
      </c>
      <c r="AT2453" t="s">
        <v>229</v>
      </c>
      <c r="AU2453" t="s">
        <v>197</v>
      </c>
      <c r="AV2453" t="s">
        <v>237</v>
      </c>
      <c r="AW2453" t="s">
        <v>229</v>
      </c>
      <c r="AX2453" t="s">
        <v>197</v>
      </c>
      <c r="AY2453" t="s">
        <v>237</v>
      </c>
    </row>
    <row r="2454" spans="1:51" x14ac:dyDescent="0.45">
      <c r="A2454" s="22">
        <v>874641</v>
      </c>
      <c r="B2454" s="6">
        <v>45536</v>
      </c>
      <c r="C2454" s="22">
        <v>63000</v>
      </c>
      <c r="D2454" s="22">
        <v>49602</v>
      </c>
      <c r="E2454" s="22"/>
      <c r="F2454" s="22">
        <v>0</v>
      </c>
      <c r="G2454" s="22">
        <v>3780</v>
      </c>
      <c r="H2454" s="22">
        <v>0</v>
      </c>
      <c r="I2454" s="22">
        <v>0</v>
      </c>
      <c r="J2454" s="22">
        <v>1895</v>
      </c>
      <c r="K2454" s="22">
        <v>101896</v>
      </c>
      <c r="L2454" s="23" t="s">
        <v>732</v>
      </c>
      <c r="M2454" s="23"/>
      <c r="N2454" s="23" t="s">
        <v>184</v>
      </c>
      <c r="O2454" s="23" t="s">
        <v>697</v>
      </c>
      <c r="P2454" s="22">
        <v>12</v>
      </c>
      <c r="Q2454" s="23" t="s">
        <v>687</v>
      </c>
      <c r="R2454" s="23" t="s">
        <v>667</v>
      </c>
      <c r="S2454" s="23" t="s">
        <v>46</v>
      </c>
      <c r="T2454" s="23" t="s">
        <v>667</v>
      </c>
      <c r="U2454" s="23" t="s">
        <v>46</v>
      </c>
      <c r="V2454" s="23" t="s">
        <v>709</v>
      </c>
      <c r="W2454" s="23" t="s">
        <v>188</v>
      </c>
      <c r="X2454" s="23" t="s">
        <v>601</v>
      </c>
      <c r="Y2454" s="22">
        <v>0</v>
      </c>
      <c r="Z2454" s="23"/>
      <c r="AA2454" s="23" t="s">
        <v>191</v>
      </c>
      <c r="AB2454" s="23"/>
      <c r="AC2454" s="23"/>
      <c r="AD2454" s="23"/>
      <c r="AE2454" s="23"/>
      <c r="AF2454" s="23" t="s">
        <v>190</v>
      </c>
      <c r="AG2454" s="23" t="s">
        <v>190</v>
      </c>
      <c r="AH2454" s="23" t="s">
        <v>190</v>
      </c>
      <c r="AI2454" s="23" t="s">
        <v>710</v>
      </c>
      <c r="AJ2454" s="23" t="b">
        <v>0</v>
      </c>
      <c r="AK2454" s="3">
        <v>135</v>
      </c>
      <c r="AL2454" s="3">
        <v>1280</v>
      </c>
      <c r="AM2454" s="3">
        <v>6647</v>
      </c>
      <c r="AN2454" s="24">
        <v>45536.738450308643</v>
      </c>
      <c r="AO2454" s="24">
        <v>45536.738450308643</v>
      </c>
      <c r="AP2454">
        <v>9</v>
      </c>
      <c r="AQ2454" t="s">
        <v>194</v>
      </c>
      <c r="AR2454">
        <v>244.73845030864322</v>
      </c>
      <c r="AS2454" t="s">
        <v>195</v>
      </c>
      <c r="AT2454" t="s">
        <v>229</v>
      </c>
      <c r="AU2454" t="s">
        <v>197</v>
      </c>
      <c r="AV2454" t="s">
        <v>237</v>
      </c>
      <c r="AW2454" t="s">
        <v>229</v>
      </c>
      <c r="AX2454" t="s">
        <v>197</v>
      </c>
      <c r="AY2454" t="s">
        <v>237</v>
      </c>
    </row>
    <row r="2455" spans="1:51" x14ac:dyDescent="0.45">
      <c r="A2455" s="22">
        <v>875312</v>
      </c>
      <c r="B2455" s="6">
        <v>45536</v>
      </c>
      <c r="C2455" s="22">
        <v>63000</v>
      </c>
      <c r="D2455" s="22">
        <v>56960</v>
      </c>
      <c r="E2455" s="22"/>
      <c r="F2455" s="22">
        <v>0</v>
      </c>
      <c r="G2455" s="22">
        <v>2329</v>
      </c>
      <c r="H2455" s="22">
        <v>4</v>
      </c>
      <c r="I2455" s="22"/>
      <c r="J2455" s="22">
        <v>202</v>
      </c>
      <c r="K2455" s="22">
        <v>101885</v>
      </c>
      <c r="L2455" s="23" t="s">
        <v>825</v>
      </c>
      <c r="M2455" s="23"/>
      <c r="N2455" s="23" t="s">
        <v>184</v>
      </c>
      <c r="O2455" s="23" t="s">
        <v>481</v>
      </c>
      <c r="P2455" s="22">
        <v>20</v>
      </c>
      <c r="Q2455" s="23" t="s">
        <v>186</v>
      </c>
      <c r="R2455" s="23"/>
      <c r="S2455" s="23"/>
      <c r="T2455" s="23"/>
      <c r="U2455" s="23"/>
      <c r="V2455" s="23" t="s">
        <v>187</v>
      </c>
      <c r="W2455" s="23" t="s">
        <v>188</v>
      </c>
      <c r="X2455" s="23" t="s">
        <v>189</v>
      </c>
      <c r="Y2455" s="22">
        <v>0</v>
      </c>
      <c r="Z2455" s="23" t="s">
        <v>190</v>
      </c>
      <c r="AA2455" s="23" t="s">
        <v>191</v>
      </c>
      <c r="AB2455" s="23" t="s">
        <v>190</v>
      </c>
      <c r="AC2455" s="23" t="s">
        <v>192</v>
      </c>
      <c r="AD2455" s="23" t="s">
        <v>281</v>
      </c>
      <c r="AE2455" s="23" t="s">
        <v>85</v>
      </c>
      <c r="AF2455" s="23" t="s">
        <v>190</v>
      </c>
      <c r="AG2455" s="23" t="s">
        <v>269</v>
      </c>
      <c r="AH2455" s="23" t="s">
        <v>700</v>
      </c>
      <c r="AI2455" s="23" t="s">
        <v>701</v>
      </c>
      <c r="AJ2455" s="23" t="b">
        <v>0</v>
      </c>
      <c r="AK2455" s="3">
        <v>63</v>
      </c>
      <c r="AL2455" s="3">
        <v>2968</v>
      </c>
      <c r="AM2455" s="3">
        <v>7270</v>
      </c>
      <c r="AN2455" s="24">
        <v>45536.958448996913</v>
      </c>
      <c r="AO2455" s="24">
        <v>45536.958448996913</v>
      </c>
      <c r="AP2455">
        <v>9</v>
      </c>
      <c r="AQ2455" t="s">
        <v>194</v>
      </c>
      <c r="AR2455">
        <v>244.95844899691292</v>
      </c>
      <c r="AS2455" t="s">
        <v>195</v>
      </c>
      <c r="AT2455" t="s">
        <v>206</v>
      </c>
      <c r="AU2455" t="s">
        <v>197</v>
      </c>
      <c r="AV2455" t="s">
        <v>223</v>
      </c>
      <c r="AW2455" t="s">
        <v>206</v>
      </c>
      <c r="AX2455" t="s">
        <v>197</v>
      </c>
      <c r="AY2455" t="s">
        <v>223</v>
      </c>
    </row>
    <row r="2456" spans="1:51" x14ac:dyDescent="0.45">
      <c r="A2456" s="22">
        <v>875362</v>
      </c>
      <c r="B2456" s="6">
        <v>45536</v>
      </c>
      <c r="C2456" s="22">
        <v>63000</v>
      </c>
      <c r="D2456" s="22">
        <v>58921</v>
      </c>
      <c r="E2456" s="22"/>
      <c r="F2456" s="22">
        <v>0</v>
      </c>
      <c r="G2456" s="22">
        <v>2334</v>
      </c>
      <c r="H2456" s="22">
        <v>4</v>
      </c>
      <c r="I2456" s="22"/>
      <c r="J2456" s="22">
        <v>202</v>
      </c>
      <c r="K2456" s="22">
        <v>101885</v>
      </c>
      <c r="L2456" s="23" t="s">
        <v>825</v>
      </c>
      <c r="M2456" s="23"/>
      <c r="N2456" s="23" t="s">
        <v>184</v>
      </c>
      <c r="O2456" s="23" t="s">
        <v>481</v>
      </c>
      <c r="P2456" s="22">
        <v>20</v>
      </c>
      <c r="Q2456" s="23" t="s">
        <v>186</v>
      </c>
      <c r="R2456" s="23"/>
      <c r="S2456" s="23"/>
      <c r="T2456" s="23"/>
      <c r="U2456" s="23"/>
      <c r="V2456" s="23" t="s">
        <v>187</v>
      </c>
      <c r="W2456" s="23" t="s">
        <v>188</v>
      </c>
      <c r="X2456" s="23" t="s">
        <v>189</v>
      </c>
      <c r="Y2456" s="22">
        <v>0</v>
      </c>
      <c r="Z2456" s="23" t="s">
        <v>190</v>
      </c>
      <c r="AA2456" s="23" t="s">
        <v>191</v>
      </c>
      <c r="AB2456" s="23" t="s">
        <v>190</v>
      </c>
      <c r="AC2456" s="23" t="s">
        <v>192</v>
      </c>
      <c r="AD2456" s="23" t="s">
        <v>281</v>
      </c>
      <c r="AE2456" s="23" t="s">
        <v>85</v>
      </c>
      <c r="AF2456" s="23" t="s">
        <v>190</v>
      </c>
      <c r="AG2456" s="23" t="s">
        <v>269</v>
      </c>
      <c r="AH2456" s="23" t="s">
        <v>700</v>
      </c>
      <c r="AI2456" s="23" t="s">
        <v>701</v>
      </c>
      <c r="AJ2456" s="23" t="b">
        <v>0</v>
      </c>
      <c r="AK2456" s="3">
        <v>61</v>
      </c>
      <c r="AL2456" s="3">
        <v>2968</v>
      </c>
      <c r="AM2456" s="3">
        <v>7320</v>
      </c>
      <c r="AN2456" s="24">
        <v>45536.986213310185</v>
      </c>
      <c r="AO2456" s="24">
        <v>45536.986213310185</v>
      </c>
      <c r="AP2456">
        <v>9</v>
      </c>
      <c r="AQ2456" t="s">
        <v>194</v>
      </c>
      <c r="AR2456">
        <v>244.98621331018512</v>
      </c>
      <c r="AS2456" t="s">
        <v>195</v>
      </c>
      <c r="AT2456" t="s">
        <v>206</v>
      </c>
      <c r="AU2456" t="s">
        <v>197</v>
      </c>
      <c r="AV2456" t="s">
        <v>197</v>
      </c>
      <c r="AW2456" t="s">
        <v>206</v>
      </c>
      <c r="AX2456" t="s">
        <v>197</v>
      </c>
      <c r="AY2456" t="s">
        <v>197</v>
      </c>
    </row>
    <row r="2457" spans="1:51" x14ac:dyDescent="0.45">
      <c r="A2457" s="22">
        <v>875352</v>
      </c>
      <c r="B2457" s="6">
        <v>45536</v>
      </c>
      <c r="C2457" s="22">
        <v>63000</v>
      </c>
      <c r="D2457" s="22">
        <v>60960</v>
      </c>
      <c r="E2457" s="22"/>
      <c r="F2457" s="22">
        <v>0</v>
      </c>
      <c r="G2457" s="22">
        <v>2329</v>
      </c>
      <c r="H2457" s="22">
        <v>4</v>
      </c>
      <c r="I2457" s="22"/>
      <c r="J2457" s="22">
        <v>202</v>
      </c>
      <c r="K2457" s="22">
        <v>101885</v>
      </c>
      <c r="L2457" s="23" t="s">
        <v>825</v>
      </c>
      <c r="M2457" s="23"/>
      <c r="N2457" s="23" t="s">
        <v>184</v>
      </c>
      <c r="O2457" s="23" t="s">
        <v>481</v>
      </c>
      <c r="P2457" s="22">
        <v>20</v>
      </c>
      <c r="Q2457" s="23" t="s">
        <v>186</v>
      </c>
      <c r="R2457" s="23"/>
      <c r="S2457" s="23"/>
      <c r="T2457" s="23"/>
      <c r="U2457" s="23"/>
      <c r="V2457" s="23" t="s">
        <v>187</v>
      </c>
      <c r="W2457" s="23" t="s">
        <v>188</v>
      </c>
      <c r="X2457" s="23" t="s">
        <v>189</v>
      </c>
      <c r="Y2457" s="22">
        <v>0</v>
      </c>
      <c r="Z2457" s="23" t="s">
        <v>190</v>
      </c>
      <c r="AA2457" s="23" t="s">
        <v>191</v>
      </c>
      <c r="AB2457" s="23" t="s">
        <v>190</v>
      </c>
      <c r="AC2457" s="23" t="s">
        <v>192</v>
      </c>
      <c r="AD2457" s="23" t="s">
        <v>281</v>
      </c>
      <c r="AE2457" s="23" t="s">
        <v>85</v>
      </c>
      <c r="AF2457" s="23" t="s">
        <v>190</v>
      </c>
      <c r="AG2457" s="23" t="s">
        <v>269</v>
      </c>
      <c r="AH2457" s="23" t="s">
        <v>700</v>
      </c>
      <c r="AI2457" s="23" t="s">
        <v>701</v>
      </c>
      <c r="AJ2457" s="23" t="b">
        <v>0</v>
      </c>
      <c r="AK2457" s="3">
        <v>119</v>
      </c>
      <c r="AL2457" s="3">
        <v>2968</v>
      </c>
      <c r="AM2457" s="3">
        <v>7310</v>
      </c>
      <c r="AN2457" s="24">
        <v>45536.979263387344</v>
      </c>
      <c r="AO2457" s="24">
        <v>45536.979263387344</v>
      </c>
      <c r="AP2457">
        <v>9</v>
      </c>
      <c r="AQ2457" t="s">
        <v>194</v>
      </c>
      <c r="AR2457">
        <v>244.97926338734396</v>
      </c>
      <c r="AS2457" t="s">
        <v>195</v>
      </c>
      <c r="AT2457" t="s">
        <v>206</v>
      </c>
      <c r="AU2457" t="s">
        <v>197</v>
      </c>
      <c r="AV2457" t="s">
        <v>220</v>
      </c>
      <c r="AW2457" t="s">
        <v>206</v>
      </c>
      <c r="AX2457" t="s">
        <v>197</v>
      </c>
      <c r="AY2457" t="s">
        <v>220</v>
      </c>
    </row>
    <row r="2458" spans="1:51" x14ac:dyDescent="0.45">
      <c r="A2458" s="22">
        <v>875330</v>
      </c>
      <c r="B2458" s="6">
        <v>45536</v>
      </c>
      <c r="C2458" s="22">
        <v>63000</v>
      </c>
      <c r="D2458" s="22">
        <v>68638</v>
      </c>
      <c r="E2458" s="22"/>
      <c r="F2458" s="22">
        <v>0</v>
      </c>
      <c r="G2458" s="22">
        <v>2332</v>
      </c>
      <c r="H2458" s="22">
        <v>5</v>
      </c>
      <c r="I2458" s="22"/>
      <c r="J2458" s="22">
        <v>202</v>
      </c>
      <c r="K2458" s="22">
        <v>101885</v>
      </c>
      <c r="L2458" s="23" t="s">
        <v>825</v>
      </c>
      <c r="M2458" s="23"/>
      <c r="N2458" s="23" t="s">
        <v>184</v>
      </c>
      <c r="O2458" s="23" t="s">
        <v>481</v>
      </c>
      <c r="P2458" s="22">
        <v>20</v>
      </c>
      <c r="Q2458" s="23" t="s">
        <v>186</v>
      </c>
      <c r="R2458" s="23"/>
      <c r="S2458" s="23"/>
      <c r="T2458" s="23"/>
      <c r="U2458" s="23"/>
      <c r="V2458" s="23" t="s">
        <v>187</v>
      </c>
      <c r="W2458" s="23" t="s">
        <v>188</v>
      </c>
      <c r="X2458" s="23" t="s">
        <v>189</v>
      </c>
      <c r="Y2458" s="22">
        <v>0</v>
      </c>
      <c r="Z2458" s="23" t="s">
        <v>190</v>
      </c>
      <c r="AA2458" s="23" t="s">
        <v>191</v>
      </c>
      <c r="AB2458" s="23" t="s">
        <v>190</v>
      </c>
      <c r="AC2458" s="23" t="s">
        <v>192</v>
      </c>
      <c r="AD2458" s="23" t="s">
        <v>281</v>
      </c>
      <c r="AE2458" s="23" t="s">
        <v>85</v>
      </c>
      <c r="AF2458" s="23" t="s">
        <v>190</v>
      </c>
      <c r="AG2458" s="23" t="s">
        <v>269</v>
      </c>
      <c r="AH2458" s="23" t="s">
        <v>700</v>
      </c>
      <c r="AI2458" s="23" t="s">
        <v>701</v>
      </c>
      <c r="AJ2458" s="23" t="b">
        <v>0</v>
      </c>
      <c r="AK2458" s="3">
        <v>114</v>
      </c>
      <c r="AL2458" s="3">
        <v>2968</v>
      </c>
      <c r="AM2458" s="3">
        <v>7287</v>
      </c>
      <c r="AN2458" s="24">
        <v>45536.9653869213</v>
      </c>
      <c r="AO2458" s="24">
        <v>45536.9653869213</v>
      </c>
      <c r="AP2458">
        <v>9</v>
      </c>
      <c r="AQ2458" t="s">
        <v>194</v>
      </c>
      <c r="AR2458">
        <v>244.9653869212998</v>
      </c>
      <c r="AS2458" t="s">
        <v>195</v>
      </c>
      <c r="AT2458" t="s">
        <v>206</v>
      </c>
      <c r="AU2458" t="s">
        <v>197</v>
      </c>
      <c r="AV2458" t="s">
        <v>197</v>
      </c>
      <c r="AW2458" t="s">
        <v>206</v>
      </c>
      <c r="AX2458" t="s">
        <v>197</v>
      </c>
      <c r="AY2458" t="s">
        <v>197</v>
      </c>
    </row>
    <row r="2459" spans="1:51" x14ac:dyDescent="0.45">
      <c r="A2459" s="22">
        <v>875195</v>
      </c>
      <c r="B2459" s="6">
        <v>45536</v>
      </c>
      <c r="C2459" s="22">
        <v>63000</v>
      </c>
      <c r="D2459" s="22">
        <v>63481</v>
      </c>
      <c r="E2459" s="22"/>
      <c r="F2459" s="22">
        <v>0</v>
      </c>
      <c r="G2459" s="22">
        <v>2307</v>
      </c>
      <c r="H2459" s="22">
        <v>9</v>
      </c>
      <c r="I2459" s="22"/>
      <c r="J2459" s="22">
        <v>202</v>
      </c>
      <c r="K2459" s="22">
        <v>101885</v>
      </c>
      <c r="L2459" s="23" t="s">
        <v>825</v>
      </c>
      <c r="M2459" s="23"/>
      <c r="N2459" s="23" t="s">
        <v>184</v>
      </c>
      <c r="O2459" s="23" t="s">
        <v>481</v>
      </c>
      <c r="P2459" s="22">
        <v>20</v>
      </c>
      <c r="Q2459" s="23" t="s">
        <v>186</v>
      </c>
      <c r="R2459" s="23"/>
      <c r="S2459" s="23"/>
      <c r="T2459" s="23"/>
      <c r="U2459" s="23"/>
      <c r="V2459" s="23" t="s">
        <v>187</v>
      </c>
      <c r="W2459" s="23" t="s">
        <v>188</v>
      </c>
      <c r="X2459" s="23" t="s">
        <v>189</v>
      </c>
      <c r="Y2459" s="22">
        <v>0</v>
      </c>
      <c r="Z2459" s="23" t="s">
        <v>190</v>
      </c>
      <c r="AA2459" s="23" t="s">
        <v>191</v>
      </c>
      <c r="AB2459" s="23" t="s">
        <v>190</v>
      </c>
      <c r="AC2459" s="23" t="s">
        <v>192</v>
      </c>
      <c r="AD2459" s="23" t="s">
        <v>281</v>
      </c>
      <c r="AE2459" s="23" t="s">
        <v>85</v>
      </c>
      <c r="AF2459" s="23" t="s">
        <v>190</v>
      </c>
      <c r="AG2459" s="23" t="s">
        <v>269</v>
      </c>
      <c r="AH2459" s="23" t="s">
        <v>700</v>
      </c>
      <c r="AI2459" s="23" t="s">
        <v>701</v>
      </c>
      <c r="AJ2459" s="23" t="b">
        <v>0</v>
      </c>
      <c r="AK2459" s="3">
        <v>62</v>
      </c>
      <c r="AL2459" s="3">
        <v>2968</v>
      </c>
      <c r="AM2459" s="3">
        <v>7167</v>
      </c>
      <c r="AN2459" s="24">
        <v>45536.909832021607</v>
      </c>
      <c r="AO2459" s="24">
        <v>45536.909832021607</v>
      </c>
      <c r="AP2459">
        <v>9</v>
      </c>
      <c r="AQ2459" t="s">
        <v>194</v>
      </c>
      <c r="AR2459">
        <v>244.90983202160714</v>
      </c>
      <c r="AS2459" t="s">
        <v>195</v>
      </c>
      <c r="AT2459" t="s">
        <v>226</v>
      </c>
      <c r="AU2459" t="s">
        <v>197</v>
      </c>
      <c r="AV2459" t="s">
        <v>197</v>
      </c>
      <c r="AW2459" t="s">
        <v>226</v>
      </c>
      <c r="AX2459" t="s">
        <v>197</v>
      </c>
      <c r="AY2459" t="s">
        <v>197</v>
      </c>
    </row>
    <row r="2460" spans="1:51" x14ac:dyDescent="0.45">
      <c r="A2460" s="22">
        <v>875190</v>
      </c>
      <c r="B2460" s="6">
        <v>45536</v>
      </c>
      <c r="C2460" s="22">
        <v>63000</v>
      </c>
      <c r="D2460" s="22">
        <v>67355</v>
      </c>
      <c r="E2460" s="22"/>
      <c r="F2460" s="22">
        <v>0</v>
      </c>
      <c r="G2460" s="22">
        <v>2328</v>
      </c>
      <c r="H2460" s="22">
        <v>8</v>
      </c>
      <c r="I2460" s="22"/>
      <c r="J2460" s="22">
        <v>202</v>
      </c>
      <c r="K2460" s="22">
        <v>101885</v>
      </c>
      <c r="L2460" s="23" t="s">
        <v>825</v>
      </c>
      <c r="M2460" s="23"/>
      <c r="N2460" s="23" t="s">
        <v>184</v>
      </c>
      <c r="O2460" s="23" t="s">
        <v>481</v>
      </c>
      <c r="P2460" s="22">
        <v>20</v>
      </c>
      <c r="Q2460" s="23" t="s">
        <v>186</v>
      </c>
      <c r="R2460" s="23"/>
      <c r="S2460" s="23"/>
      <c r="T2460" s="23"/>
      <c r="U2460" s="23"/>
      <c r="V2460" s="23" t="s">
        <v>187</v>
      </c>
      <c r="W2460" s="23" t="s">
        <v>188</v>
      </c>
      <c r="X2460" s="23" t="s">
        <v>189</v>
      </c>
      <c r="Y2460" s="22">
        <v>0</v>
      </c>
      <c r="Z2460" s="23" t="s">
        <v>190</v>
      </c>
      <c r="AA2460" s="23" t="s">
        <v>191</v>
      </c>
      <c r="AB2460" s="23" t="s">
        <v>190</v>
      </c>
      <c r="AC2460" s="23" t="s">
        <v>192</v>
      </c>
      <c r="AD2460" s="23" t="s">
        <v>281</v>
      </c>
      <c r="AE2460" s="23" t="s">
        <v>85</v>
      </c>
      <c r="AF2460" s="23" t="s">
        <v>190</v>
      </c>
      <c r="AG2460" s="23" t="s">
        <v>269</v>
      </c>
      <c r="AH2460" s="23" t="s">
        <v>700</v>
      </c>
      <c r="AI2460" s="23" t="s">
        <v>701</v>
      </c>
      <c r="AJ2460" s="23" t="b">
        <v>0</v>
      </c>
      <c r="AK2460" s="3">
        <v>117</v>
      </c>
      <c r="AL2460" s="3">
        <v>2968</v>
      </c>
      <c r="AM2460" s="3">
        <v>7163</v>
      </c>
      <c r="AN2460" s="24">
        <v>45536.902884336421</v>
      </c>
      <c r="AO2460" s="24">
        <v>45536.902884336421</v>
      </c>
      <c r="AP2460">
        <v>9</v>
      </c>
      <c r="AQ2460" t="s">
        <v>194</v>
      </c>
      <c r="AR2460">
        <v>244.90288433642127</v>
      </c>
      <c r="AS2460" t="s">
        <v>195</v>
      </c>
      <c r="AT2460" t="s">
        <v>226</v>
      </c>
      <c r="AU2460" t="s">
        <v>197</v>
      </c>
      <c r="AV2460" t="s">
        <v>197</v>
      </c>
      <c r="AW2460" t="s">
        <v>226</v>
      </c>
      <c r="AX2460" t="s">
        <v>197</v>
      </c>
      <c r="AY2460" t="s">
        <v>197</v>
      </c>
    </row>
    <row r="2461" spans="1:51" x14ac:dyDescent="0.45">
      <c r="A2461" s="22">
        <v>875230</v>
      </c>
      <c r="B2461" s="6">
        <v>45536</v>
      </c>
      <c r="C2461" s="22">
        <v>63000</v>
      </c>
      <c r="D2461" s="22">
        <v>58137</v>
      </c>
      <c r="E2461" s="22"/>
      <c r="F2461" s="22">
        <v>0</v>
      </c>
      <c r="G2461" s="22">
        <v>2305</v>
      </c>
      <c r="H2461" s="22">
        <v>7</v>
      </c>
      <c r="I2461" s="22"/>
      <c r="J2461" s="22">
        <v>202</v>
      </c>
      <c r="K2461" s="22">
        <v>101885</v>
      </c>
      <c r="L2461" s="23" t="s">
        <v>825</v>
      </c>
      <c r="M2461" s="23"/>
      <c r="N2461" s="23" t="s">
        <v>184</v>
      </c>
      <c r="O2461" s="23" t="s">
        <v>481</v>
      </c>
      <c r="P2461" s="22">
        <v>20</v>
      </c>
      <c r="Q2461" s="23" t="s">
        <v>186</v>
      </c>
      <c r="R2461" s="23"/>
      <c r="S2461" s="23"/>
      <c r="T2461" s="23"/>
      <c r="U2461" s="23"/>
      <c r="V2461" s="23" t="s">
        <v>187</v>
      </c>
      <c r="W2461" s="23" t="s">
        <v>188</v>
      </c>
      <c r="X2461" s="23" t="s">
        <v>189</v>
      </c>
      <c r="Y2461" s="22">
        <v>0</v>
      </c>
      <c r="Z2461" s="23" t="s">
        <v>190</v>
      </c>
      <c r="AA2461" s="23" t="s">
        <v>191</v>
      </c>
      <c r="AB2461" s="23" t="s">
        <v>190</v>
      </c>
      <c r="AC2461" s="23" t="s">
        <v>192</v>
      </c>
      <c r="AD2461" s="23" t="s">
        <v>281</v>
      </c>
      <c r="AE2461" s="23" t="s">
        <v>85</v>
      </c>
      <c r="AF2461" s="23" t="s">
        <v>190</v>
      </c>
      <c r="AG2461" s="23" t="s">
        <v>269</v>
      </c>
      <c r="AH2461" s="23" t="s">
        <v>700</v>
      </c>
      <c r="AI2461" s="23" t="s">
        <v>701</v>
      </c>
      <c r="AJ2461" s="23" t="b">
        <v>0</v>
      </c>
      <c r="AK2461" s="3">
        <v>111</v>
      </c>
      <c r="AL2461" s="3">
        <v>2968</v>
      </c>
      <c r="AM2461" s="3">
        <v>7193</v>
      </c>
      <c r="AN2461" s="24">
        <v>45536.916838078701</v>
      </c>
      <c r="AO2461" s="24">
        <v>45536.916838078701</v>
      </c>
      <c r="AP2461">
        <v>9</v>
      </c>
      <c r="AQ2461" t="s">
        <v>194</v>
      </c>
      <c r="AR2461">
        <v>244.9168380787014</v>
      </c>
      <c r="AS2461" t="s">
        <v>195</v>
      </c>
      <c r="AT2461" t="s">
        <v>237</v>
      </c>
      <c r="AU2461" t="s">
        <v>197</v>
      </c>
      <c r="AV2461" t="s">
        <v>228</v>
      </c>
      <c r="AW2461" t="s">
        <v>237</v>
      </c>
      <c r="AX2461" t="s">
        <v>197</v>
      </c>
      <c r="AY2461" t="s">
        <v>228</v>
      </c>
    </row>
    <row r="2462" spans="1:51" x14ac:dyDescent="0.45">
      <c r="A2462" s="22">
        <v>874872</v>
      </c>
      <c r="B2462" s="6">
        <v>45536</v>
      </c>
      <c r="C2462" s="22">
        <v>63000</v>
      </c>
      <c r="D2462" s="22">
        <v>89258</v>
      </c>
      <c r="E2462" s="22"/>
      <c r="F2462" s="22">
        <v>0</v>
      </c>
      <c r="G2462" s="22">
        <v>2307</v>
      </c>
      <c r="H2462" s="22">
        <v>4</v>
      </c>
      <c r="I2462" s="22"/>
      <c r="J2462" s="22">
        <v>202</v>
      </c>
      <c r="K2462" s="22">
        <v>101885</v>
      </c>
      <c r="L2462" s="23" t="s">
        <v>825</v>
      </c>
      <c r="M2462" s="23"/>
      <c r="N2462" s="23" t="s">
        <v>184</v>
      </c>
      <c r="O2462" s="23" t="s">
        <v>481</v>
      </c>
      <c r="P2462" s="22">
        <v>20</v>
      </c>
      <c r="Q2462" s="23" t="s">
        <v>186</v>
      </c>
      <c r="R2462" s="23"/>
      <c r="S2462" s="23"/>
      <c r="T2462" s="23"/>
      <c r="U2462" s="23"/>
      <c r="V2462" s="23" t="s">
        <v>187</v>
      </c>
      <c r="W2462" s="23" t="s">
        <v>188</v>
      </c>
      <c r="X2462" s="23" t="s">
        <v>189</v>
      </c>
      <c r="Y2462" s="22">
        <v>0</v>
      </c>
      <c r="Z2462" s="23" t="s">
        <v>190</v>
      </c>
      <c r="AA2462" s="23" t="s">
        <v>191</v>
      </c>
      <c r="AB2462" s="23" t="s">
        <v>190</v>
      </c>
      <c r="AC2462" s="23" t="s">
        <v>192</v>
      </c>
      <c r="AD2462" s="23" t="s">
        <v>281</v>
      </c>
      <c r="AE2462" s="23" t="s">
        <v>85</v>
      </c>
      <c r="AF2462" s="23" t="s">
        <v>190</v>
      </c>
      <c r="AG2462" s="23" t="s">
        <v>269</v>
      </c>
      <c r="AH2462" s="23" t="s">
        <v>700</v>
      </c>
      <c r="AI2462" s="23" t="s">
        <v>701</v>
      </c>
      <c r="AJ2462" s="23" t="b">
        <v>0</v>
      </c>
      <c r="AK2462" s="3">
        <v>111</v>
      </c>
      <c r="AL2462" s="3">
        <v>2968</v>
      </c>
      <c r="AM2462" s="3">
        <v>6847</v>
      </c>
      <c r="AN2462" s="24">
        <v>45536.875096412034</v>
      </c>
      <c r="AO2462" s="24">
        <v>45536.875096412034</v>
      </c>
      <c r="AP2462">
        <v>9</v>
      </c>
      <c r="AQ2462" t="s">
        <v>194</v>
      </c>
      <c r="AR2462">
        <v>244.8750964120336</v>
      </c>
      <c r="AS2462" t="s">
        <v>195</v>
      </c>
      <c r="AT2462" t="s">
        <v>226</v>
      </c>
      <c r="AU2462" t="s">
        <v>197</v>
      </c>
      <c r="AV2462" t="s">
        <v>220</v>
      </c>
      <c r="AW2462" t="s">
        <v>226</v>
      </c>
      <c r="AX2462" t="s">
        <v>197</v>
      </c>
      <c r="AY2462" t="s">
        <v>220</v>
      </c>
    </row>
    <row r="2463" spans="1:51" x14ac:dyDescent="0.45">
      <c r="A2463" s="22">
        <v>874968</v>
      </c>
      <c r="B2463" s="6">
        <v>45536</v>
      </c>
      <c r="C2463" s="22">
        <v>63000</v>
      </c>
      <c r="D2463" s="22">
        <v>59002</v>
      </c>
      <c r="E2463" s="22"/>
      <c r="F2463" s="22">
        <v>0</v>
      </c>
      <c r="G2463" s="22">
        <v>2294</v>
      </c>
      <c r="H2463" s="22">
        <v>4</v>
      </c>
      <c r="I2463" s="22"/>
      <c r="J2463" s="22">
        <v>202</v>
      </c>
      <c r="K2463" s="22">
        <v>101793</v>
      </c>
      <c r="L2463" s="23" t="s">
        <v>826</v>
      </c>
      <c r="M2463" s="23"/>
      <c r="N2463" s="23" t="s">
        <v>184</v>
      </c>
      <c r="O2463" s="23" t="s">
        <v>481</v>
      </c>
      <c r="P2463" s="22">
        <v>20</v>
      </c>
      <c r="Q2463" s="23" t="s">
        <v>186</v>
      </c>
      <c r="R2463" s="23"/>
      <c r="S2463" s="23"/>
      <c r="T2463" s="23"/>
      <c r="U2463" s="23"/>
      <c r="V2463" s="23" t="s">
        <v>187</v>
      </c>
      <c r="W2463" s="23" t="s">
        <v>188</v>
      </c>
      <c r="X2463" s="23" t="s">
        <v>189</v>
      </c>
      <c r="Y2463" s="22">
        <v>0</v>
      </c>
      <c r="Z2463" s="23" t="s">
        <v>190</v>
      </c>
      <c r="AA2463" s="23" t="s">
        <v>191</v>
      </c>
      <c r="AB2463" s="23" t="s">
        <v>190</v>
      </c>
      <c r="AC2463" s="23" t="s">
        <v>192</v>
      </c>
      <c r="AD2463" s="23" t="s">
        <v>281</v>
      </c>
      <c r="AE2463" s="23" t="s">
        <v>85</v>
      </c>
      <c r="AF2463" s="23" t="s">
        <v>190</v>
      </c>
      <c r="AG2463" s="23" t="s">
        <v>269</v>
      </c>
      <c r="AH2463" s="23" t="s">
        <v>700</v>
      </c>
      <c r="AI2463" s="23" t="s">
        <v>701</v>
      </c>
      <c r="AJ2463" s="23" t="b">
        <v>0</v>
      </c>
      <c r="AK2463" s="3">
        <v>126</v>
      </c>
      <c r="AL2463" s="3">
        <v>2968</v>
      </c>
      <c r="AM2463" s="3">
        <v>6940</v>
      </c>
      <c r="AN2463" s="24">
        <v>45536.882046026236</v>
      </c>
      <c r="AO2463" s="24">
        <v>45536.882046026236</v>
      </c>
      <c r="AP2463">
        <v>9</v>
      </c>
      <c r="AQ2463" t="s">
        <v>194</v>
      </c>
      <c r="AR2463">
        <v>244.88204602623591</v>
      </c>
      <c r="AS2463" t="s">
        <v>195</v>
      </c>
      <c r="AT2463" t="s">
        <v>226</v>
      </c>
      <c r="AU2463" t="s">
        <v>197</v>
      </c>
      <c r="AV2463" t="s">
        <v>197</v>
      </c>
      <c r="AW2463" t="s">
        <v>226</v>
      </c>
      <c r="AX2463" t="s">
        <v>197</v>
      </c>
      <c r="AY2463" t="s">
        <v>197</v>
      </c>
    </row>
    <row r="2464" spans="1:51" x14ac:dyDescent="0.45">
      <c r="A2464" s="22">
        <v>875277</v>
      </c>
      <c r="B2464" s="6">
        <v>45536</v>
      </c>
      <c r="C2464" s="22">
        <v>63000</v>
      </c>
      <c r="D2464" s="22">
        <v>55891</v>
      </c>
      <c r="E2464" s="22"/>
      <c r="F2464" s="22">
        <v>0</v>
      </c>
      <c r="G2464" s="22">
        <v>2301</v>
      </c>
      <c r="H2464" s="22">
        <v>6</v>
      </c>
      <c r="I2464" s="22"/>
      <c r="J2464" s="22">
        <v>202</v>
      </c>
      <c r="K2464" s="22">
        <v>101793</v>
      </c>
      <c r="L2464" s="23" t="s">
        <v>826</v>
      </c>
      <c r="M2464" s="23"/>
      <c r="N2464" s="23" t="s">
        <v>184</v>
      </c>
      <c r="O2464" s="23" t="s">
        <v>481</v>
      </c>
      <c r="P2464" s="22">
        <v>20</v>
      </c>
      <c r="Q2464" s="23" t="s">
        <v>186</v>
      </c>
      <c r="R2464" s="23"/>
      <c r="S2464" s="23"/>
      <c r="T2464" s="23"/>
      <c r="U2464" s="23"/>
      <c r="V2464" s="23" t="s">
        <v>187</v>
      </c>
      <c r="W2464" s="23" t="s">
        <v>188</v>
      </c>
      <c r="X2464" s="23" t="s">
        <v>189</v>
      </c>
      <c r="Y2464" s="22">
        <v>0</v>
      </c>
      <c r="Z2464" s="23" t="s">
        <v>190</v>
      </c>
      <c r="AA2464" s="23" t="s">
        <v>191</v>
      </c>
      <c r="AB2464" s="23" t="s">
        <v>190</v>
      </c>
      <c r="AC2464" s="23" t="s">
        <v>192</v>
      </c>
      <c r="AD2464" s="23" t="s">
        <v>281</v>
      </c>
      <c r="AE2464" s="23" t="s">
        <v>85</v>
      </c>
      <c r="AF2464" s="23" t="s">
        <v>190</v>
      </c>
      <c r="AG2464" s="23" t="s">
        <v>269</v>
      </c>
      <c r="AH2464" s="23" t="s">
        <v>700</v>
      </c>
      <c r="AI2464" s="23" t="s">
        <v>701</v>
      </c>
      <c r="AJ2464" s="23" t="b">
        <v>0</v>
      </c>
      <c r="AK2464" s="3">
        <v>109</v>
      </c>
      <c r="AL2464" s="3">
        <v>2968</v>
      </c>
      <c r="AM2464" s="3">
        <v>7234</v>
      </c>
      <c r="AN2464" s="24">
        <v>45536.944552546294</v>
      </c>
      <c r="AO2464" s="24">
        <v>45536.944552546294</v>
      </c>
      <c r="AP2464">
        <v>9</v>
      </c>
      <c r="AQ2464" t="s">
        <v>194</v>
      </c>
      <c r="AR2464">
        <v>244.94455254629429</v>
      </c>
      <c r="AS2464" t="s">
        <v>195</v>
      </c>
      <c r="AT2464" t="s">
        <v>237</v>
      </c>
      <c r="AU2464" t="s">
        <v>197</v>
      </c>
      <c r="AV2464" t="s">
        <v>197</v>
      </c>
      <c r="AW2464" t="s">
        <v>237</v>
      </c>
      <c r="AX2464" t="s">
        <v>197</v>
      </c>
      <c r="AY2464" t="s">
        <v>197</v>
      </c>
    </row>
    <row r="2465" spans="1:51" x14ac:dyDescent="0.45">
      <c r="A2465" s="22">
        <v>875170</v>
      </c>
      <c r="B2465" s="6">
        <v>45536</v>
      </c>
      <c r="C2465" s="22">
        <v>63000</v>
      </c>
      <c r="D2465" s="22">
        <v>54053</v>
      </c>
      <c r="E2465" s="22"/>
      <c r="F2465" s="22">
        <v>0</v>
      </c>
      <c r="G2465" s="22">
        <v>2318</v>
      </c>
      <c r="H2465" s="22">
        <v>9</v>
      </c>
      <c r="I2465" s="22"/>
      <c r="J2465" s="22">
        <v>202</v>
      </c>
      <c r="K2465" s="22">
        <v>101793</v>
      </c>
      <c r="L2465" s="23" t="s">
        <v>826</v>
      </c>
      <c r="M2465" s="23"/>
      <c r="N2465" s="23" t="s">
        <v>184</v>
      </c>
      <c r="O2465" s="23" t="s">
        <v>481</v>
      </c>
      <c r="P2465" s="22">
        <v>20</v>
      </c>
      <c r="Q2465" s="23" t="s">
        <v>186</v>
      </c>
      <c r="R2465" s="23"/>
      <c r="S2465" s="23"/>
      <c r="T2465" s="23"/>
      <c r="U2465" s="23"/>
      <c r="V2465" s="23" t="s">
        <v>187</v>
      </c>
      <c r="W2465" s="23" t="s">
        <v>188</v>
      </c>
      <c r="X2465" s="23" t="s">
        <v>189</v>
      </c>
      <c r="Y2465" s="22">
        <v>0</v>
      </c>
      <c r="Z2465" s="23" t="s">
        <v>190</v>
      </c>
      <c r="AA2465" s="23" t="s">
        <v>191</v>
      </c>
      <c r="AB2465" s="23" t="s">
        <v>190</v>
      </c>
      <c r="AC2465" s="23" t="s">
        <v>192</v>
      </c>
      <c r="AD2465" s="23" t="s">
        <v>281</v>
      </c>
      <c r="AE2465" s="23" t="s">
        <v>85</v>
      </c>
      <c r="AF2465" s="23" t="s">
        <v>190</v>
      </c>
      <c r="AG2465" s="23" t="s">
        <v>269</v>
      </c>
      <c r="AH2465" s="23" t="s">
        <v>700</v>
      </c>
      <c r="AI2465" s="23" t="s">
        <v>701</v>
      </c>
      <c r="AJ2465" s="23" t="b">
        <v>0</v>
      </c>
      <c r="AK2465" s="3">
        <v>60</v>
      </c>
      <c r="AL2465" s="3">
        <v>2968</v>
      </c>
      <c r="AM2465" s="3">
        <v>7143</v>
      </c>
      <c r="AN2465" s="24">
        <v>45536.895964043208</v>
      </c>
      <c r="AO2465" s="24">
        <v>45536.895964043208</v>
      </c>
      <c r="AP2465">
        <v>9</v>
      </c>
      <c r="AQ2465" t="s">
        <v>194</v>
      </c>
      <c r="AR2465">
        <v>244.89596404320764</v>
      </c>
      <c r="AS2465" t="s">
        <v>195</v>
      </c>
      <c r="AT2465" t="s">
        <v>226</v>
      </c>
      <c r="AU2465" t="s">
        <v>197</v>
      </c>
      <c r="AV2465" t="s">
        <v>208</v>
      </c>
      <c r="AW2465" t="s">
        <v>226</v>
      </c>
      <c r="AX2465" t="s">
        <v>197</v>
      </c>
      <c r="AY2465" t="s">
        <v>208</v>
      </c>
    </row>
    <row r="2466" spans="1:51" x14ac:dyDescent="0.45">
      <c r="A2466" s="22">
        <v>874498</v>
      </c>
      <c r="B2466" s="6">
        <v>45536</v>
      </c>
      <c r="C2466" s="22">
        <v>63000</v>
      </c>
      <c r="D2466" s="22">
        <v>96668</v>
      </c>
      <c r="E2466" s="22"/>
      <c r="F2466" s="22">
        <v>0</v>
      </c>
      <c r="G2466" s="22">
        <v>11447</v>
      </c>
      <c r="H2466" s="22">
        <v>4</v>
      </c>
      <c r="I2466" s="22"/>
      <c r="J2466" s="22">
        <v>767</v>
      </c>
      <c r="K2466" s="22">
        <v>101473</v>
      </c>
      <c r="L2466" s="23" t="s">
        <v>827</v>
      </c>
      <c r="M2466" s="23"/>
      <c r="N2466" s="23" t="s">
        <v>184</v>
      </c>
      <c r="O2466" s="23" t="s">
        <v>481</v>
      </c>
      <c r="P2466" s="22">
        <v>20</v>
      </c>
      <c r="Q2466" s="23" t="s">
        <v>186</v>
      </c>
      <c r="R2466" s="23"/>
      <c r="S2466" s="23"/>
      <c r="T2466" s="23"/>
      <c r="U2466" s="23"/>
      <c r="V2466" s="23" t="s">
        <v>187</v>
      </c>
      <c r="W2466" s="23" t="s">
        <v>188</v>
      </c>
      <c r="X2466" s="23" t="s">
        <v>189</v>
      </c>
      <c r="Y2466" s="22">
        <v>0</v>
      </c>
      <c r="Z2466" s="23" t="s">
        <v>190</v>
      </c>
      <c r="AA2466" s="23" t="s">
        <v>191</v>
      </c>
      <c r="AB2466" s="23" t="s">
        <v>190</v>
      </c>
      <c r="AC2466" s="23" t="s">
        <v>192</v>
      </c>
      <c r="AD2466" s="23" t="s">
        <v>281</v>
      </c>
      <c r="AE2466" s="23" t="s">
        <v>85</v>
      </c>
      <c r="AF2466" s="23" t="s">
        <v>190</v>
      </c>
      <c r="AG2466" s="23" t="s">
        <v>269</v>
      </c>
      <c r="AH2466" s="23" t="s">
        <v>700</v>
      </c>
      <c r="AI2466" s="23" t="s">
        <v>701</v>
      </c>
      <c r="AJ2466" s="23" t="b">
        <v>0</v>
      </c>
      <c r="AK2466" s="3">
        <v>60</v>
      </c>
      <c r="AL2466" s="3">
        <v>2968</v>
      </c>
      <c r="AM2466" s="3">
        <v>6542</v>
      </c>
      <c r="AN2466" s="24">
        <v>45536.715373456791</v>
      </c>
      <c r="AO2466" s="24">
        <v>45536.715373456791</v>
      </c>
      <c r="AP2466">
        <v>9</v>
      </c>
      <c r="AQ2466" t="s">
        <v>194</v>
      </c>
      <c r="AR2466">
        <v>244.71537345679099</v>
      </c>
      <c r="AS2466" t="s">
        <v>195</v>
      </c>
      <c r="AT2466" t="s">
        <v>229</v>
      </c>
      <c r="AU2466" t="s">
        <v>197</v>
      </c>
      <c r="AV2466" t="s">
        <v>220</v>
      </c>
      <c r="AW2466" t="s">
        <v>229</v>
      </c>
      <c r="AX2466" t="s">
        <v>197</v>
      </c>
      <c r="AY2466" t="s">
        <v>220</v>
      </c>
    </row>
    <row r="2467" spans="1:51" x14ac:dyDescent="0.45">
      <c r="A2467" s="22">
        <v>873496</v>
      </c>
      <c r="B2467" s="6">
        <v>45536</v>
      </c>
      <c r="C2467" s="22">
        <v>63000</v>
      </c>
      <c r="D2467" s="22">
        <v>99554</v>
      </c>
      <c r="E2467" s="22"/>
      <c r="F2467" s="22">
        <v>0</v>
      </c>
      <c r="G2467" s="22">
        <v>10462</v>
      </c>
      <c r="H2467" s="22">
        <v>6</v>
      </c>
      <c r="I2467" s="22"/>
      <c r="J2467" s="22">
        <v>706</v>
      </c>
      <c r="K2467" s="22">
        <v>101473</v>
      </c>
      <c r="L2467" s="23" t="s">
        <v>827</v>
      </c>
      <c r="M2467" s="23"/>
      <c r="N2467" s="23" t="s">
        <v>184</v>
      </c>
      <c r="O2467" s="23" t="s">
        <v>481</v>
      </c>
      <c r="P2467" s="22">
        <v>20</v>
      </c>
      <c r="Q2467" s="23" t="s">
        <v>186</v>
      </c>
      <c r="R2467" s="23"/>
      <c r="S2467" s="23"/>
      <c r="T2467" s="23"/>
      <c r="U2467" s="23"/>
      <c r="V2467" s="23" t="s">
        <v>187</v>
      </c>
      <c r="W2467" s="23" t="s">
        <v>188</v>
      </c>
      <c r="X2467" s="23" t="s">
        <v>189</v>
      </c>
      <c r="Y2467" s="22">
        <v>0</v>
      </c>
      <c r="Z2467" s="23" t="s">
        <v>190</v>
      </c>
      <c r="AA2467" s="23" t="s">
        <v>191</v>
      </c>
      <c r="AB2467" s="23" t="s">
        <v>190</v>
      </c>
      <c r="AC2467" s="23" t="s">
        <v>192</v>
      </c>
      <c r="AD2467" s="23" t="s">
        <v>281</v>
      </c>
      <c r="AE2467" s="23" t="s">
        <v>85</v>
      </c>
      <c r="AF2467" s="23" t="s">
        <v>190</v>
      </c>
      <c r="AG2467" s="23" t="s">
        <v>269</v>
      </c>
      <c r="AH2467" s="23" t="s">
        <v>700</v>
      </c>
      <c r="AI2467" s="23" t="s">
        <v>701</v>
      </c>
      <c r="AJ2467" s="23" t="b">
        <v>0</v>
      </c>
      <c r="AK2467" s="3">
        <v>112</v>
      </c>
      <c r="AL2467" s="3">
        <v>2968</v>
      </c>
      <c r="AM2467" s="3">
        <v>5689</v>
      </c>
      <c r="AN2467" s="24">
        <v>45536.527884413583</v>
      </c>
      <c r="AO2467" s="24">
        <v>45536.527884413583</v>
      </c>
      <c r="AP2467">
        <v>9</v>
      </c>
      <c r="AQ2467" t="s">
        <v>194</v>
      </c>
      <c r="AR2467">
        <v>244.5278844135828</v>
      </c>
      <c r="AS2467" t="s">
        <v>195</v>
      </c>
      <c r="AT2467" t="s">
        <v>207</v>
      </c>
      <c r="AU2467" t="s">
        <v>197</v>
      </c>
      <c r="AV2467" t="s">
        <v>197</v>
      </c>
      <c r="AW2467" t="s">
        <v>207</v>
      </c>
      <c r="AX2467" t="s">
        <v>197</v>
      </c>
      <c r="AY2467" t="s">
        <v>197</v>
      </c>
    </row>
    <row r="2468" spans="1:51" x14ac:dyDescent="0.45">
      <c r="A2468" s="22">
        <v>873415</v>
      </c>
      <c r="B2468" s="6">
        <v>45536</v>
      </c>
      <c r="C2468" s="22">
        <v>63000</v>
      </c>
      <c r="D2468" s="22">
        <v>89771</v>
      </c>
      <c r="E2468" s="22"/>
      <c r="F2468" s="22">
        <v>0</v>
      </c>
      <c r="G2468" s="22">
        <v>9773</v>
      </c>
      <c r="H2468" s="22">
        <v>4</v>
      </c>
      <c r="I2468" s="22"/>
      <c r="J2468" s="22">
        <v>663</v>
      </c>
      <c r="K2468" s="22">
        <v>101473</v>
      </c>
      <c r="L2468" s="23" t="s">
        <v>827</v>
      </c>
      <c r="M2468" s="23"/>
      <c r="N2468" s="23" t="s">
        <v>184</v>
      </c>
      <c r="O2468" s="23" t="s">
        <v>481</v>
      </c>
      <c r="P2468" s="22">
        <v>20</v>
      </c>
      <c r="Q2468" s="23" t="s">
        <v>186</v>
      </c>
      <c r="R2468" s="23"/>
      <c r="S2468" s="23"/>
      <c r="T2468" s="23"/>
      <c r="U2468" s="23"/>
      <c r="V2468" s="23" t="s">
        <v>187</v>
      </c>
      <c r="W2468" s="23" t="s">
        <v>188</v>
      </c>
      <c r="X2468" s="23" t="s">
        <v>189</v>
      </c>
      <c r="Y2468" s="22">
        <v>0</v>
      </c>
      <c r="Z2468" s="23" t="s">
        <v>190</v>
      </c>
      <c r="AA2468" s="23" t="s">
        <v>191</v>
      </c>
      <c r="AB2468" s="23" t="s">
        <v>190</v>
      </c>
      <c r="AC2468" s="23" t="s">
        <v>192</v>
      </c>
      <c r="AD2468" s="23" t="s">
        <v>281</v>
      </c>
      <c r="AE2468" s="23" t="s">
        <v>85</v>
      </c>
      <c r="AF2468" s="23" t="s">
        <v>190</v>
      </c>
      <c r="AG2468" s="23" t="s">
        <v>269</v>
      </c>
      <c r="AH2468" s="23" t="s">
        <v>700</v>
      </c>
      <c r="AI2468" s="23" t="s">
        <v>701</v>
      </c>
      <c r="AJ2468" s="23" t="b">
        <v>0</v>
      </c>
      <c r="AK2468" s="3">
        <v>141</v>
      </c>
      <c r="AL2468" s="3">
        <v>2968</v>
      </c>
      <c r="AM2468" s="3">
        <v>5639</v>
      </c>
      <c r="AN2468" s="24">
        <v>45536.493220216049</v>
      </c>
      <c r="AO2468" s="24">
        <v>45536.493220216049</v>
      </c>
      <c r="AP2468">
        <v>9</v>
      </c>
      <c r="AQ2468" t="s">
        <v>194</v>
      </c>
      <c r="AR2468">
        <v>244.49322021604894</v>
      </c>
      <c r="AS2468" t="s">
        <v>195</v>
      </c>
      <c r="AT2468" t="s">
        <v>208</v>
      </c>
      <c r="AU2468" t="s">
        <v>197</v>
      </c>
      <c r="AV2468" t="s">
        <v>227</v>
      </c>
      <c r="AW2468" t="s">
        <v>208</v>
      </c>
      <c r="AX2468" t="s">
        <v>197</v>
      </c>
      <c r="AY2468" t="s">
        <v>227</v>
      </c>
    </row>
    <row r="2469" spans="1:51" x14ac:dyDescent="0.45">
      <c r="A2469" s="22">
        <v>873620</v>
      </c>
      <c r="B2469" s="6">
        <v>45536</v>
      </c>
      <c r="C2469" s="22">
        <v>63000</v>
      </c>
      <c r="D2469" s="22">
        <v>88957</v>
      </c>
      <c r="E2469" s="22"/>
      <c r="F2469" s="22">
        <v>0</v>
      </c>
      <c r="G2469" s="22">
        <v>10468</v>
      </c>
      <c r="H2469" s="22">
        <v>4</v>
      </c>
      <c r="I2469" s="22"/>
      <c r="J2469" s="22">
        <v>706</v>
      </c>
      <c r="K2469" s="22">
        <v>101473</v>
      </c>
      <c r="L2469" s="23" t="s">
        <v>827</v>
      </c>
      <c r="M2469" s="23"/>
      <c r="N2469" s="23" t="s">
        <v>184</v>
      </c>
      <c r="O2469" s="23" t="s">
        <v>481</v>
      </c>
      <c r="P2469" s="22">
        <v>20</v>
      </c>
      <c r="Q2469" s="23" t="s">
        <v>186</v>
      </c>
      <c r="R2469" s="23"/>
      <c r="S2469" s="23"/>
      <c r="T2469" s="23"/>
      <c r="U2469" s="23"/>
      <c r="V2469" s="23" t="s">
        <v>187</v>
      </c>
      <c r="W2469" s="23" t="s">
        <v>188</v>
      </c>
      <c r="X2469" s="23" t="s">
        <v>189</v>
      </c>
      <c r="Y2469" s="22">
        <v>0</v>
      </c>
      <c r="Z2469" s="23" t="s">
        <v>190</v>
      </c>
      <c r="AA2469" s="23" t="s">
        <v>191</v>
      </c>
      <c r="AB2469" s="23" t="s">
        <v>190</v>
      </c>
      <c r="AC2469" s="23" t="s">
        <v>192</v>
      </c>
      <c r="AD2469" s="23" t="s">
        <v>281</v>
      </c>
      <c r="AE2469" s="23" t="s">
        <v>85</v>
      </c>
      <c r="AF2469" s="23" t="s">
        <v>190</v>
      </c>
      <c r="AG2469" s="23" t="s">
        <v>269</v>
      </c>
      <c r="AH2469" s="23" t="s">
        <v>700</v>
      </c>
      <c r="AI2469" s="23" t="s">
        <v>701</v>
      </c>
      <c r="AJ2469" s="23" t="b">
        <v>0</v>
      </c>
      <c r="AK2469" s="3">
        <v>123</v>
      </c>
      <c r="AL2469" s="3">
        <v>2968</v>
      </c>
      <c r="AM2469" s="3">
        <v>5778</v>
      </c>
      <c r="AN2469" s="24">
        <v>45536.604264969137</v>
      </c>
      <c r="AO2469" s="24">
        <v>45536.604264969137</v>
      </c>
      <c r="AP2469">
        <v>9</v>
      </c>
      <c r="AQ2469" t="s">
        <v>194</v>
      </c>
      <c r="AR2469">
        <v>244.60426496913715</v>
      </c>
      <c r="AS2469" t="s">
        <v>195</v>
      </c>
      <c r="AT2469" t="s">
        <v>227</v>
      </c>
      <c r="AU2469" t="s">
        <v>197</v>
      </c>
      <c r="AV2469" t="s">
        <v>220</v>
      </c>
      <c r="AW2469" t="s">
        <v>227</v>
      </c>
      <c r="AX2469" t="s">
        <v>197</v>
      </c>
      <c r="AY2469" t="s">
        <v>220</v>
      </c>
    </row>
    <row r="2470" spans="1:51" x14ac:dyDescent="0.45">
      <c r="A2470" s="22">
        <v>873637</v>
      </c>
      <c r="B2470" s="6">
        <v>45536</v>
      </c>
      <c r="C2470" s="22">
        <v>63000</v>
      </c>
      <c r="D2470" s="22">
        <v>103599</v>
      </c>
      <c r="E2470" s="22"/>
      <c r="F2470" s="22">
        <v>0</v>
      </c>
      <c r="G2470" s="22">
        <v>10482</v>
      </c>
      <c r="H2470" s="22">
        <v>4</v>
      </c>
      <c r="I2470" s="22"/>
      <c r="J2470" s="22">
        <v>706</v>
      </c>
      <c r="K2470" s="22">
        <v>101473</v>
      </c>
      <c r="L2470" s="23" t="s">
        <v>827</v>
      </c>
      <c r="M2470" s="23"/>
      <c r="N2470" s="23" t="s">
        <v>184</v>
      </c>
      <c r="O2470" s="23" t="s">
        <v>481</v>
      </c>
      <c r="P2470" s="22">
        <v>20</v>
      </c>
      <c r="Q2470" s="23" t="s">
        <v>186</v>
      </c>
      <c r="R2470" s="23"/>
      <c r="S2470" s="23"/>
      <c r="T2470" s="23"/>
      <c r="U2470" s="23"/>
      <c r="V2470" s="23" t="s">
        <v>187</v>
      </c>
      <c r="W2470" s="23" t="s">
        <v>188</v>
      </c>
      <c r="X2470" s="23" t="s">
        <v>189</v>
      </c>
      <c r="Y2470" s="22">
        <v>0</v>
      </c>
      <c r="Z2470" s="23" t="s">
        <v>190</v>
      </c>
      <c r="AA2470" s="23" t="s">
        <v>191</v>
      </c>
      <c r="AB2470" s="23" t="s">
        <v>190</v>
      </c>
      <c r="AC2470" s="23" t="s">
        <v>192</v>
      </c>
      <c r="AD2470" s="23" t="s">
        <v>281</v>
      </c>
      <c r="AE2470" s="23" t="s">
        <v>85</v>
      </c>
      <c r="AF2470" s="23" t="s">
        <v>190</v>
      </c>
      <c r="AG2470" s="23" t="s">
        <v>269</v>
      </c>
      <c r="AH2470" s="23" t="s">
        <v>700</v>
      </c>
      <c r="AI2470" s="23" t="s">
        <v>701</v>
      </c>
      <c r="AJ2470" s="23" t="b">
        <v>0</v>
      </c>
      <c r="AK2470" s="3">
        <v>121</v>
      </c>
      <c r="AL2470" s="3">
        <v>2968</v>
      </c>
      <c r="AM2470" s="3">
        <v>5795</v>
      </c>
      <c r="AN2470" s="24">
        <v>45536.611214699071</v>
      </c>
      <c r="AO2470" s="24">
        <v>45536.611214699071</v>
      </c>
      <c r="AP2470">
        <v>9</v>
      </c>
      <c r="AQ2470" t="s">
        <v>194</v>
      </c>
      <c r="AR2470">
        <v>244.61121469907084</v>
      </c>
      <c r="AS2470" t="s">
        <v>195</v>
      </c>
      <c r="AT2470" t="s">
        <v>227</v>
      </c>
      <c r="AU2470" t="s">
        <v>197</v>
      </c>
      <c r="AV2470" t="s">
        <v>197</v>
      </c>
      <c r="AW2470" t="s">
        <v>227</v>
      </c>
      <c r="AX2470" t="s">
        <v>197</v>
      </c>
      <c r="AY2470" t="s">
        <v>197</v>
      </c>
    </row>
    <row r="2471" spans="1:51" x14ac:dyDescent="0.45">
      <c r="A2471" s="22">
        <v>873087</v>
      </c>
      <c r="B2471" s="6">
        <v>45536</v>
      </c>
      <c r="C2471" s="22">
        <v>63000</v>
      </c>
      <c r="D2471" s="22">
        <v>107650</v>
      </c>
      <c r="E2471" s="22"/>
      <c r="F2471" s="22">
        <v>0</v>
      </c>
      <c r="G2471" s="22">
        <v>9764</v>
      </c>
      <c r="H2471" s="22">
        <v>4</v>
      </c>
      <c r="I2471" s="22"/>
      <c r="J2471" s="22">
        <v>663</v>
      </c>
      <c r="K2471" s="22">
        <v>101473</v>
      </c>
      <c r="L2471" s="23" t="s">
        <v>827</v>
      </c>
      <c r="M2471" s="23"/>
      <c r="N2471" s="23" t="s">
        <v>184</v>
      </c>
      <c r="O2471" s="23" t="s">
        <v>481</v>
      </c>
      <c r="P2471" s="22">
        <v>20</v>
      </c>
      <c r="Q2471" s="23" t="s">
        <v>186</v>
      </c>
      <c r="R2471" s="23"/>
      <c r="S2471" s="23"/>
      <c r="T2471" s="23"/>
      <c r="U2471" s="23"/>
      <c r="V2471" s="23" t="s">
        <v>187</v>
      </c>
      <c r="W2471" s="23" t="s">
        <v>188</v>
      </c>
      <c r="X2471" s="23" t="s">
        <v>189</v>
      </c>
      <c r="Y2471" s="22">
        <v>0</v>
      </c>
      <c r="Z2471" s="23" t="s">
        <v>190</v>
      </c>
      <c r="AA2471" s="23" t="s">
        <v>191</v>
      </c>
      <c r="AB2471" s="23" t="s">
        <v>190</v>
      </c>
      <c r="AC2471" s="23" t="s">
        <v>192</v>
      </c>
      <c r="AD2471" s="23" t="s">
        <v>281</v>
      </c>
      <c r="AE2471" s="23" t="s">
        <v>85</v>
      </c>
      <c r="AF2471" s="23" t="s">
        <v>190</v>
      </c>
      <c r="AG2471" s="23" t="s">
        <v>269</v>
      </c>
      <c r="AH2471" s="23" t="s">
        <v>700</v>
      </c>
      <c r="AI2471" s="23" t="s">
        <v>701</v>
      </c>
      <c r="AJ2471" s="23" t="b">
        <v>0</v>
      </c>
      <c r="AK2471" s="3">
        <v>98</v>
      </c>
      <c r="AL2471" s="3">
        <v>2968</v>
      </c>
      <c r="AM2471" s="3">
        <v>5435</v>
      </c>
      <c r="AN2471" s="24">
        <v>45536.416765432099</v>
      </c>
      <c r="AO2471" s="24">
        <v>45536.416765432099</v>
      </c>
      <c r="AP2471">
        <v>9</v>
      </c>
      <c r="AQ2471" t="s">
        <v>194</v>
      </c>
      <c r="AR2471">
        <v>244.41676543209906</v>
      </c>
      <c r="AS2471" t="s">
        <v>195</v>
      </c>
      <c r="AT2471" t="s">
        <v>223</v>
      </c>
      <c r="AU2471" t="s">
        <v>197</v>
      </c>
      <c r="AV2471" t="s">
        <v>197</v>
      </c>
      <c r="AW2471" t="s">
        <v>223</v>
      </c>
      <c r="AX2471" t="s">
        <v>197</v>
      </c>
      <c r="AY2471" t="s">
        <v>197</v>
      </c>
    </row>
    <row r="2472" spans="1:51" x14ac:dyDescent="0.45">
      <c r="A2472" s="22">
        <v>873042</v>
      </c>
      <c r="B2472" s="6">
        <v>45536</v>
      </c>
      <c r="C2472" s="22">
        <v>63000</v>
      </c>
      <c r="D2472" s="22">
        <v>107705</v>
      </c>
      <c r="E2472" s="22"/>
      <c r="F2472" s="22">
        <v>0</v>
      </c>
      <c r="G2472" s="22">
        <v>9763</v>
      </c>
      <c r="H2472" s="22">
        <v>4</v>
      </c>
      <c r="I2472" s="22"/>
      <c r="J2472" s="22">
        <v>663</v>
      </c>
      <c r="K2472" s="22">
        <v>101473</v>
      </c>
      <c r="L2472" s="23" t="s">
        <v>827</v>
      </c>
      <c r="M2472" s="23"/>
      <c r="N2472" s="23" t="s">
        <v>184</v>
      </c>
      <c r="O2472" s="23" t="s">
        <v>481</v>
      </c>
      <c r="P2472" s="22">
        <v>20</v>
      </c>
      <c r="Q2472" s="23" t="s">
        <v>186</v>
      </c>
      <c r="R2472" s="23"/>
      <c r="S2472" s="23"/>
      <c r="T2472" s="23"/>
      <c r="U2472" s="23"/>
      <c r="V2472" s="23" t="s">
        <v>187</v>
      </c>
      <c r="W2472" s="23" t="s">
        <v>188</v>
      </c>
      <c r="X2472" s="23" t="s">
        <v>189</v>
      </c>
      <c r="Y2472" s="22">
        <v>0</v>
      </c>
      <c r="Z2472" s="23" t="s">
        <v>190</v>
      </c>
      <c r="AA2472" s="23" t="s">
        <v>191</v>
      </c>
      <c r="AB2472" s="23" t="s">
        <v>190</v>
      </c>
      <c r="AC2472" s="23" t="s">
        <v>192</v>
      </c>
      <c r="AD2472" s="23" t="s">
        <v>281</v>
      </c>
      <c r="AE2472" s="23" t="s">
        <v>85</v>
      </c>
      <c r="AF2472" s="23" t="s">
        <v>190</v>
      </c>
      <c r="AG2472" s="23" t="s">
        <v>269</v>
      </c>
      <c r="AH2472" s="23" t="s">
        <v>700</v>
      </c>
      <c r="AI2472" s="23" t="s">
        <v>701</v>
      </c>
      <c r="AJ2472" s="23" t="b">
        <v>0</v>
      </c>
      <c r="AK2472" s="3">
        <v>55</v>
      </c>
      <c r="AL2472" s="3">
        <v>2968</v>
      </c>
      <c r="AM2472" s="3">
        <v>5389</v>
      </c>
      <c r="AN2472" s="24">
        <v>45536.395935995373</v>
      </c>
      <c r="AO2472" s="24">
        <v>45536.395935995373</v>
      </c>
      <c r="AP2472">
        <v>9</v>
      </c>
      <c r="AQ2472" t="s">
        <v>194</v>
      </c>
      <c r="AR2472">
        <v>244.39593599537329</v>
      </c>
      <c r="AS2472" t="s">
        <v>195</v>
      </c>
      <c r="AT2472" t="s">
        <v>238</v>
      </c>
      <c r="AU2472" t="s">
        <v>197</v>
      </c>
      <c r="AV2472" t="s">
        <v>197</v>
      </c>
      <c r="AW2472" t="s">
        <v>238</v>
      </c>
      <c r="AX2472" t="s">
        <v>197</v>
      </c>
      <c r="AY2472" t="s">
        <v>197</v>
      </c>
    </row>
    <row r="2473" spans="1:51" x14ac:dyDescent="0.45">
      <c r="A2473" s="22">
        <v>873053</v>
      </c>
      <c r="B2473" s="6">
        <v>45536</v>
      </c>
      <c r="C2473" s="22">
        <v>63000</v>
      </c>
      <c r="D2473" s="22">
        <v>109768</v>
      </c>
      <c r="E2473" s="22"/>
      <c r="F2473" s="22">
        <v>0</v>
      </c>
      <c r="G2473" s="22">
        <v>9766</v>
      </c>
      <c r="H2473" s="22">
        <v>4</v>
      </c>
      <c r="I2473" s="22"/>
      <c r="J2473" s="22">
        <v>663</v>
      </c>
      <c r="K2473" s="22">
        <v>101473</v>
      </c>
      <c r="L2473" s="23" t="s">
        <v>827</v>
      </c>
      <c r="M2473" s="23"/>
      <c r="N2473" s="23" t="s">
        <v>184</v>
      </c>
      <c r="O2473" s="23" t="s">
        <v>481</v>
      </c>
      <c r="P2473" s="22">
        <v>20</v>
      </c>
      <c r="Q2473" s="23" t="s">
        <v>186</v>
      </c>
      <c r="R2473" s="23"/>
      <c r="S2473" s="23"/>
      <c r="T2473" s="23"/>
      <c r="U2473" s="23"/>
      <c r="V2473" s="23" t="s">
        <v>187</v>
      </c>
      <c r="W2473" s="23" t="s">
        <v>188</v>
      </c>
      <c r="X2473" s="23" t="s">
        <v>189</v>
      </c>
      <c r="Y2473" s="22">
        <v>0</v>
      </c>
      <c r="Z2473" s="23" t="s">
        <v>190</v>
      </c>
      <c r="AA2473" s="23" t="s">
        <v>191</v>
      </c>
      <c r="AB2473" s="23" t="s">
        <v>190</v>
      </c>
      <c r="AC2473" s="23" t="s">
        <v>192</v>
      </c>
      <c r="AD2473" s="23" t="s">
        <v>281</v>
      </c>
      <c r="AE2473" s="23" t="s">
        <v>85</v>
      </c>
      <c r="AF2473" s="23" t="s">
        <v>190</v>
      </c>
      <c r="AG2473" s="23" t="s">
        <v>269</v>
      </c>
      <c r="AH2473" s="23" t="s">
        <v>700</v>
      </c>
      <c r="AI2473" s="23" t="s">
        <v>701</v>
      </c>
      <c r="AJ2473" s="23" t="b">
        <v>0</v>
      </c>
      <c r="AK2473" s="3">
        <v>114</v>
      </c>
      <c r="AL2473" s="3">
        <v>2968</v>
      </c>
      <c r="AM2473" s="3">
        <v>5400</v>
      </c>
      <c r="AN2473" s="24">
        <v>45536.402881635804</v>
      </c>
      <c r="AO2473" s="24">
        <v>45536.402881635804</v>
      </c>
      <c r="AP2473">
        <v>9</v>
      </c>
      <c r="AQ2473" t="s">
        <v>194</v>
      </c>
      <c r="AR2473">
        <v>244.40288163580408</v>
      </c>
      <c r="AS2473" t="s">
        <v>195</v>
      </c>
      <c r="AT2473" t="s">
        <v>238</v>
      </c>
      <c r="AU2473" t="s">
        <v>197</v>
      </c>
      <c r="AV2473" t="s">
        <v>197</v>
      </c>
      <c r="AW2473" t="s">
        <v>238</v>
      </c>
      <c r="AX2473" t="s">
        <v>197</v>
      </c>
      <c r="AY2473" t="s">
        <v>197</v>
      </c>
    </row>
    <row r="2474" spans="1:51" x14ac:dyDescent="0.45">
      <c r="A2474" s="22">
        <v>872794</v>
      </c>
      <c r="B2474" s="6">
        <v>45536</v>
      </c>
      <c r="C2474" s="22">
        <v>63000</v>
      </c>
      <c r="D2474" s="22">
        <v>95521</v>
      </c>
      <c r="E2474" s="22"/>
      <c r="F2474" s="22">
        <v>0</v>
      </c>
      <c r="G2474" s="22">
        <v>9782</v>
      </c>
      <c r="H2474" s="22">
        <v>5</v>
      </c>
      <c r="I2474" s="22"/>
      <c r="J2474" s="22">
        <v>663</v>
      </c>
      <c r="K2474" s="22">
        <v>101473</v>
      </c>
      <c r="L2474" s="23" t="s">
        <v>827</v>
      </c>
      <c r="M2474" s="23"/>
      <c r="N2474" s="23" t="s">
        <v>184</v>
      </c>
      <c r="O2474" s="23" t="s">
        <v>481</v>
      </c>
      <c r="P2474" s="22">
        <v>20</v>
      </c>
      <c r="Q2474" s="23" t="s">
        <v>186</v>
      </c>
      <c r="R2474" s="23"/>
      <c r="S2474" s="23"/>
      <c r="T2474" s="23"/>
      <c r="U2474" s="23"/>
      <c r="V2474" s="23" t="s">
        <v>187</v>
      </c>
      <c r="W2474" s="23" t="s">
        <v>188</v>
      </c>
      <c r="X2474" s="23" t="s">
        <v>189</v>
      </c>
      <c r="Y2474" s="22">
        <v>0</v>
      </c>
      <c r="Z2474" s="23" t="s">
        <v>190</v>
      </c>
      <c r="AA2474" s="23" t="s">
        <v>191</v>
      </c>
      <c r="AB2474" s="23" t="s">
        <v>190</v>
      </c>
      <c r="AC2474" s="23" t="s">
        <v>192</v>
      </c>
      <c r="AD2474" s="23" t="s">
        <v>281</v>
      </c>
      <c r="AE2474" s="23" t="s">
        <v>85</v>
      </c>
      <c r="AF2474" s="23" t="s">
        <v>190</v>
      </c>
      <c r="AG2474" s="23" t="s">
        <v>269</v>
      </c>
      <c r="AH2474" s="23" t="s">
        <v>700</v>
      </c>
      <c r="AI2474" s="23" t="s">
        <v>701</v>
      </c>
      <c r="AJ2474" s="23" t="b">
        <v>0</v>
      </c>
      <c r="AK2474" s="3">
        <v>116</v>
      </c>
      <c r="AL2474" s="3">
        <v>2968</v>
      </c>
      <c r="AM2474" s="3">
        <v>5141</v>
      </c>
      <c r="AN2474" s="24">
        <v>45536.382047993829</v>
      </c>
      <c r="AO2474" s="24">
        <v>45536.382047993829</v>
      </c>
      <c r="AP2474">
        <v>9</v>
      </c>
      <c r="AQ2474" t="s">
        <v>194</v>
      </c>
      <c r="AR2474">
        <v>244.38204799382947</v>
      </c>
      <c r="AS2474" t="s">
        <v>195</v>
      </c>
      <c r="AT2474" t="s">
        <v>238</v>
      </c>
      <c r="AU2474" t="s">
        <v>197</v>
      </c>
      <c r="AV2474" t="s">
        <v>197</v>
      </c>
      <c r="AW2474" t="s">
        <v>238</v>
      </c>
      <c r="AX2474" t="s">
        <v>197</v>
      </c>
      <c r="AY2474" t="s">
        <v>197</v>
      </c>
    </row>
    <row r="2475" spans="1:51" x14ac:dyDescent="0.45">
      <c r="A2475" s="22">
        <v>872686</v>
      </c>
      <c r="B2475" s="6">
        <v>45536</v>
      </c>
      <c r="C2475" s="22">
        <v>63000</v>
      </c>
      <c r="D2475" s="22">
        <v>136361</v>
      </c>
      <c r="E2475" s="22"/>
      <c r="F2475" s="22">
        <v>0</v>
      </c>
      <c r="G2475" s="22">
        <v>9784</v>
      </c>
      <c r="H2475" s="22">
        <v>4</v>
      </c>
      <c r="I2475" s="22"/>
      <c r="J2475" s="22">
        <v>663</v>
      </c>
      <c r="K2475" s="22">
        <v>101473</v>
      </c>
      <c r="L2475" s="23" t="s">
        <v>827</v>
      </c>
      <c r="M2475" s="23"/>
      <c r="N2475" s="23" t="s">
        <v>184</v>
      </c>
      <c r="O2475" s="23" t="s">
        <v>481</v>
      </c>
      <c r="P2475" s="22">
        <v>20</v>
      </c>
      <c r="Q2475" s="23" t="s">
        <v>186</v>
      </c>
      <c r="R2475" s="23"/>
      <c r="S2475" s="23"/>
      <c r="T2475" s="23"/>
      <c r="U2475" s="23"/>
      <c r="V2475" s="23" t="s">
        <v>187</v>
      </c>
      <c r="W2475" s="23" t="s">
        <v>188</v>
      </c>
      <c r="X2475" s="23" t="s">
        <v>189</v>
      </c>
      <c r="Y2475" s="22">
        <v>0</v>
      </c>
      <c r="Z2475" s="23" t="s">
        <v>190</v>
      </c>
      <c r="AA2475" s="23" t="s">
        <v>191</v>
      </c>
      <c r="AB2475" s="23" t="s">
        <v>190</v>
      </c>
      <c r="AC2475" s="23" t="s">
        <v>192</v>
      </c>
      <c r="AD2475" s="23" t="s">
        <v>281</v>
      </c>
      <c r="AE2475" s="23" t="s">
        <v>85</v>
      </c>
      <c r="AF2475" s="23" t="s">
        <v>190</v>
      </c>
      <c r="AG2475" s="23" t="s">
        <v>269</v>
      </c>
      <c r="AH2475" s="23" t="s">
        <v>700</v>
      </c>
      <c r="AI2475" s="23" t="s">
        <v>701</v>
      </c>
      <c r="AJ2475" s="23" t="b">
        <v>0</v>
      </c>
      <c r="AK2475" s="3">
        <v>111</v>
      </c>
      <c r="AL2475" s="3">
        <v>2968</v>
      </c>
      <c r="AM2475" s="3">
        <v>5058</v>
      </c>
      <c r="AN2475" s="24">
        <v>45536.347319521607</v>
      </c>
      <c r="AO2475" s="24">
        <v>45536.347319521607</v>
      </c>
      <c r="AP2475">
        <v>9</v>
      </c>
      <c r="AQ2475" t="s">
        <v>194</v>
      </c>
      <c r="AR2475">
        <v>244.34731952160655</v>
      </c>
      <c r="AS2475" t="s">
        <v>195</v>
      </c>
      <c r="AT2475" t="s">
        <v>308</v>
      </c>
      <c r="AU2475" t="s">
        <v>197</v>
      </c>
      <c r="AV2475" t="s">
        <v>220</v>
      </c>
      <c r="AW2475" t="s">
        <v>308</v>
      </c>
      <c r="AX2475" t="s">
        <v>197</v>
      </c>
      <c r="AY2475" t="s">
        <v>220</v>
      </c>
    </row>
    <row r="2476" spans="1:51" x14ac:dyDescent="0.45">
      <c r="A2476" s="22">
        <v>871436</v>
      </c>
      <c r="B2476" s="6">
        <v>45536</v>
      </c>
      <c r="C2476" s="22">
        <v>63000</v>
      </c>
      <c r="D2476" s="22">
        <v>87385</v>
      </c>
      <c r="E2476" s="22"/>
      <c r="F2476" s="22">
        <v>0</v>
      </c>
      <c r="G2476" s="22">
        <v>9142</v>
      </c>
      <c r="H2476" s="22">
        <v>5</v>
      </c>
      <c r="I2476" s="22"/>
      <c r="J2476" s="22">
        <v>623</v>
      </c>
      <c r="K2476" s="22">
        <v>101473</v>
      </c>
      <c r="L2476" s="23" t="s">
        <v>827</v>
      </c>
      <c r="M2476" s="23"/>
      <c r="N2476" s="23" t="s">
        <v>184</v>
      </c>
      <c r="O2476" s="23" t="s">
        <v>481</v>
      </c>
      <c r="P2476" s="22">
        <v>20</v>
      </c>
      <c r="Q2476" s="23" t="s">
        <v>186</v>
      </c>
      <c r="R2476" s="23"/>
      <c r="S2476" s="23"/>
      <c r="T2476" s="23"/>
      <c r="U2476" s="23"/>
      <c r="V2476" s="23" t="s">
        <v>187</v>
      </c>
      <c r="W2476" s="23" t="s">
        <v>188</v>
      </c>
      <c r="X2476" s="23" t="s">
        <v>189</v>
      </c>
      <c r="Y2476" s="22">
        <v>0</v>
      </c>
      <c r="Z2476" s="23" t="s">
        <v>190</v>
      </c>
      <c r="AA2476" s="23" t="s">
        <v>191</v>
      </c>
      <c r="AB2476" s="23" t="s">
        <v>190</v>
      </c>
      <c r="AC2476" s="23" t="s">
        <v>192</v>
      </c>
      <c r="AD2476" s="23" t="s">
        <v>281</v>
      </c>
      <c r="AE2476" s="23" t="s">
        <v>85</v>
      </c>
      <c r="AF2476" s="23" t="s">
        <v>190</v>
      </c>
      <c r="AG2476" s="23" t="s">
        <v>269</v>
      </c>
      <c r="AH2476" s="23" t="s">
        <v>700</v>
      </c>
      <c r="AI2476" s="23" t="s">
        <v>701</v>
      </c>
      <c r="AJ2476" s="23" t="b">
        <v>0</v>
      </c>
      <c r="AK2476" s="3">
        <v>114</v>
      </c>
      <c r="AL2476" s="3">
        <v>2968</v>
      </c>
      <c r="AM2476" s="3">
        <v>4104</v>
      </c>
      <c r="AN2476" s="24">
        <v>45536.048705941357</v>
      </c>
      <c r="AO2476" s="24">
        <v>45536.048705941357</v>
      </c>
      <c r="AP2476">
        <v>9</v>
      </c>
      <c r="AQ2476" t="s">
        <v>194</v>
      </c>
      <c r="AR2476">
        <v>244.04870594135718</v>
      </c>
      <c r="AS2476" t="s">
        <v>195</v>
      </c>
      <c r="AT2476" t="s">
        <v>256</v>
      </c>
      <c r="AU2476" t="s">
        <v>197</v>
      </c>
      <c r="AV2476" t="s">
        <v>220</v>
      </c>
      <c r="AW2476" t="s">
        <v>256</v>
      </c>
      <c r="AX2476" t="s">
        <v>197</v>
      </c>
      <c r="AY2476" t="s">
        <v>220</v>
      </c>
    </row>
    <row r="2477" spans="1:51" x14ac:dyDescent="0.45">
      <c r="A2477" s="22">
        <v>871415</v>
      </c>
      <c r="B2477" s="6">
        <v>45536</v>
      </c>
      <c r="C2477" s="22">
        <v>63000</v>
      </c>
      <c r="D2477" s="22">
        <v>87259</v>
      </c>
      <c r="E2477" s="22"/>
      <c r="F2477" s="22">
        <v>0</v>
      </c>
      <c r="G2477" s="22">
        <v>9151</v>
      </c>
      <c r="H2477" s="22">
        <v>6</v>
      </c>
      <c r="I2477" s="22"/>
      <c r="J2477" s="22">
        <v>623</v>
      </c>
      <c r="K2477" s="22">
        <v>101473</v>
      </c>
      <c r="L2477" s="23" t="s">
        <v>827</v>
      </c>
      <c r="M2477" s="23"/>
      <c r="N2477" s="23" t="s">
        <v>184</v>
      </c>
      <c r="O2477" s="23" t="s">
        <v>481</v>
      </c>
      <c r="P2477" s="22">
        <v>20</v>
      </c>
      <c r="Q2477" s="23" t="s">
        <v>186</v>
      </c>
      <c r="R2477" s="23"/>
      <c r="S2477" s="23"/>
      <c r="T2477" s="23"/>
      <c r="U2477" s="23"/>
      <c r="V2477" s="23" t="s">
        <v>187</v>
      </c>
      <c r="W2477" s="23" t="s">
        <v>188</v>
      </c>
      <c r="X2477" s="23" t="s">
        <v>189</v>
      </c>
      <c r="Y2477" s="22">
        <v>0</v>
      </c>
      <c r="Z2477" s="23" t="s">
        <v>190</v>
      </c>
      <c r="AA2477" s="23" t="s">
        <v>191</v>
      </c>
      <c r="AB2477" s="23" t="s">
        <v>190</v>
      </c>
      <c r="AC2477" s="23" t="s">
        <v>192</v>
      </c>
      <c r="AD2477" s="23" t="s">
        <v>281</v>
      </c>
      <c r="AE2477" s="23" t="s">
        <v>85</v>
      </c>
      <c r="AF2477" s="23" t="s">
        <v>190</v>
      </c>
      <c r="AG2477" s="23" t="s">
        <v>269</v>
      </c>
      <c r="AH2477" s="23" t="s">
        <v>700</v>
      </c>
      <c r="AI2477" s="23" t="s">
        <v>701</v>
      </c>
      <c r="AJ2477" s="23" t="b">
        <v>0</v>
      </c>
      <c r="AK2477" s="3">
        <v>115</v>
      </c>
      <c r="AL2477" s="3">
        <v>2968</v>
      </c>
      <c r="AM2477" s="3">
        <v>4084</v>
      </c>
      <c r="AN2477" s="24">
        <v>45536.041760300926</v>
      </c>
      <c r="AO2477" s="24">
        <v>45536.041760300926</v>
      </c>
      <c r="AP2477">
        <v>9</v>
      </c>
      <c r="AQ2477" t="s">
        <v>194</v>
      </c>
      <c r="AR2477">
        <v>244.0417603009264</v>
      </c>
      <c r="AS2477" t="s">
        <v>195</v>
      </c>
      <c r="AT2477" t="s">
        <v>256</v>
      </c>
      <c r="AU2477" t="s">
        <v>197</v>
      </c>
      <c r="AV2477" t="s">
        <v>220</v>
      </c>
      <c r="AW2477" t="s">
        <v>256</v>
      </c>
      <c r="AX2477" t="s">
        <v>197</v>
      </c>
      <c r="AY2477" t="s">
        <v>220</v>
      </c>
    </row>
    <row r="2478" spans="1:51" x14ac:dyDescent="0.45">
      <c r="A2478" s="22">
        <v>871386</v>
      </c>
      <c r="B2478" s="6">
        <v>45536</v>
      </c>
      <c r="C2478" s="22">
        <v>63000</v>
      </c>
      <c r="D2478" s="22">
        <v>85143</v>
      </c>
      <c r="E2478" s="22"/>
      <c r="F2478" s="22">
        <v>0</v>
      </c>
      <c r="G2478" s="22">
        <v>9139</v>
      </c>
      <c r="H2478" s="22">
        <v>4</v>
      </c>
      <c r="I2478" s="22"/>
      <c r="J2478" s="22">
        <v>623</v>
      </c>
      <c r="K2478" s="22">
        <v>101473</v>
      </c>
      <c r="L2478" s="23" t="s">
        <v>827</v>
      </c>
      <c r="M2478" s="23"/>
      <c r="N2478" s="23" t="s">
        <v>184</v>
      </c>
      <c r="O2478" s="23" t="s">
        <v>481</v>
      </c>
      <c r="P2478" s="22">
        <v>20</v>
      </c>
      <c r="Q2478" s="23" t="s">
        <v>186</v>
      </c>
      <c r="R2478" s="23"/>
      <c r="S2478" s="23"/>
      <c r="T2478" s="23"/>
      <c r="U2478" s="23"/>
      <c r="V2478" s="23" t="s">
        <v>187</v>
      </c>
      <c r="W2478" s="23" t="s">
        <v>188</v>
      </c>
      <c r="X2478" s="23" t="s">
        <v>189</v>
      </c>
      <c r="Y2478" s="22">
        <v>0</v>
      </c>
      <c r="Z2478" s="23" t="s">
        <v>190</v>
      </c>
      <c r="AA2478" s="23" t="s">
        <v>191</v>
      </c>
      <c r="AB2478" s="23" t="s">
        <v>190</v>
      </c>
      <c r="AC2478" s="23" t="s">
        <v>192</v>
      </c>
      <c r="AD2478" s="23" t="s">
        <v>281</v>
      </c>
      <c r="AE2478" s="23" t="s">
        <v>85</v>
      </c>
      <c r="AF2478" s="23" t="s">
        <v>190</v>
      </c>
      <c r="AG2478" s="23" t="s">
        <v>269</v>
      </c>
      <c r="AH2478" s="23" t="s">
        <v>700</v>
      </c>
      <c r="AI2478" s="23" t="s">
        <v>701</v>
      </c>
      <c r="AJ2478" s="23" t="b">
        <v>0</v>
      </c>
      <c r="AK2478" s="3">
        <v>113</v>
      </c>
      <c r="AL2478" s="3">
        <v>2968</v>
      </c>
      <c r="AM2478" s="3">
        <v>4057</v>
      </c>
      <c r="AN2478" s="24">
        <v>45536.020947376543</v>
      </c>
      <c r="AO2478" s="24">
        <v>45536.020947376543</v>
      </c>
      <c r="AP2478">
        <v>9</v>
      </c>
      <c r="AQ2478" t="s">
        <v>194</v>
      </c>
      <c r="AR2478">
        <v>244.02094737654261</v>
      </c>
      <c r="AS2478" t="s">
        <v>195</v>
      </c>
      <c r="AT2478" t="s">
        <v>196</v>
      </c>
      <c r="AU2478" t="s">
        <v>197</v>
      </c>
      <c r="AV2478" t="s">
        <v>223</v>
      </c>
      <c r="AW2478" t="s">
        <v>196</v>
      </c>
      <c r="AX2478" t="s">
        <v>197</v>
      </c>
      <c r="AY2478" t="s">
        <v>223</v>
      </c>
    </row>
    <row r="2479" spans="1:51" x14ac:dyDescent="0.45">
      <c r="A2479" s="22">
        <v>871653</v>
      </c>
      <c r="B2479" s="6">
        <v>45536</v>
      </c>
      <c r="C2479" s="22">
        <v>63000</v>
      </c>
      <c r="D2479" s="22">
        <v>89098</v>
      </c>
      <c r="E2479" s="22"/>
      <c r="F2479" s="22">
        <v>0</v>
      </c>
      <c r="G2479" s="22">
        <v>9165</v>
      </c>
      <c r="H2479" s="22">
        <v>7</v>
      </c>
      <c r="I2479" s="22"/>
      <c r="J2479" s="22">
        <v>623</v>
      </c>
      <c r="K2479" s="22">
        <v>101473</v>
      </c>
      <c r="L2479" s="23" t="s">
        <v>827</v>
      </c>
      <c r="M2479" s="23"/>
      <c r="N2479" s="23" t="s">
        <v>184</v>
      </c>
      <c r="O2479" s="23" t="s">
        <v>481</v>
      </c>
      <c r="P2479" s="22">
        <v>20</v>
      </c>
      <c r="Q2479" s="23" t="s">
        <v>186</v>
      </c>
      <c r="R2479" s="23"/>
      <c r="S2479" s="23"/>
      <c r="T2479" s="23"/>
      <c r="U2479" s="23"/>
      <c r="V2479" s="23" t="s">
        <v>187</v>
      </c>
      <c r="W2479" s="23" t="s">
        <v>188</v>
      </c>
      <c r="X2479" s="23" t="s">
        <v>189</v>
      </c>
      <c r="Y2479" s="22">
        <v>0</v>
      </c>
      <c r="Z2479" s="23" t="s">
        <v>190</v>
      </c>
      <c r="AA2479" s="23" t="s">
        <v>191</v>
      </c>
      <c r="AB2479" s="23" t="s">
        <v>190</v>
      </c>
      <c r="AC2479" s="23" t="s">
        <v>192</v>
      </c>
      <c r="AD2479" s="23" t="s">
        <v>281</v>
      </c>
      <c r="AE2479" s="23" t="s">
        <v>85</v>
      </c>
      <c r="AF2479" s="23" t="s">
        <v>190</v>
      </c>
      <c r="AG2479" s="23" t="s">
        <v>269</v>
      </c>
      <c r="AH2479" s="23" t="s">
        <v>700</v>
      </c>
      <c r="AI2479" s="23" t="s">
        <v>701</v>
      </c>
      <c r="AJ2479" s="23" t="b">
        <v>0</v>
      </c>
      <c r="AK2479" s="3">
        <v>109</v>
      </c>
      <c r="AL2479" s="3">
        <v>2968</v>
      </c>
      <c r="AM2479" s="3">
        <v>4288</v>
      </c>
      <c r="AN2479" s="24">
        <v>45536.111204591049</v>
      </c>
      <c r="AO2479" s="24">
        <v>45536.111204591049</v>
      </c>
      <c r="AP2479">
        <v>9</v>
      </c>
      <c r="AQ2479" t="s">
        <v>194</v>
      </c>
      <c r="AR2479">
        <v>244.11120459104859</v>
      </c>
      <c r="AS2479" t="s">
        <v>195</v>
      </c>
      <c r="AT2479" t="s">
        <v>217</v>
      </c>
      <c r="AU2479" t="s">
        <v>197</v>
      </c>
      <c r="AV2479" t="s">
        <v>220</v>
      </c>
      <c r="AW2479" t="s">
        <v>217</v>
      </c>
      <c r="AX2479" t="s">
        <v>197</v>
      </c>
      <c r="AY2479" t="s">
        <v>220</v>
      </c>
    </row>
    <row r="2480" spans="1:51" x14ac:dyDescent="0.45">
      <c r="A2480" s="22">
        <v>871642</v>
      </c>
      <c r="B2480" s="6">
        <v>45536</v>
      </c>
      <c r="C2480" s="22">
        <v>63000</v>
      </c>
      <c r="D2480" s="22">
        <v>91753</v>
      </c>
      <c r="E2480" s="22"/>
      <c r="F2480" s="22">
        <v>0</v>
      </c>
      <c r="G2480" s="22">
        <v>9131</v>
      </c>
      <c r="H2480" s="22">
        <v>5</v>
      </c>
      <c r="I2480" s="22"/>
      <c r="J2480" s="22">
        <v>623</v>
      </c>
      <c r="K2480" s="22">
        <v>101473</v>
      </c>
      <c r="L2480" s="23" t="s">
        <v>827</v>
      </c>
      <c r="M2480" s="23"/>
      <c r="N2480" s="23" t="s">
        <v>184</v>
      </c>
      <c r="O2480" s="23" t="s">
        <v>481</v>
      </c>
      <c r="P2480" s="22">
        <v>20</v>
      </c>
      <c r="Q2480" s="23" t="s">
        <v>186</v>
      </c>
      <c r="R2480" s="23"/>
      <c r="S2480" s="23"/>
      <c r="T2480" s="23"/>
      <c r="U2480" s="23"/>
      <c r="V2480" s="23" t="s">
        <v>187</v>
      </c>
      <c r="W2480" s="23" t="s">
        <v>188</v>
      </c>
      <c r="X2480" s="23" t="s">
        <v>189</v>
      </c>
      <c r="Y2480" s="22">
        <v>0</v>
      </c>
      <c r="Z2480" s="23" t="s">
        <v>190</v>
      </c>
      <c r="AA2480" s="23" t="s">
        <v>191</v>
      </c>
      <c r="AB2480" s="23" t="s">
        <v>190</v>
      </c>
      <c r="AC2480" s="23" t="s">
        <v>192</v>
      </c>
      <c r="AD2480" s="23" t="s">
        <v>281</v>
      </c>
      <c r="AE2480" s="23" t="s">
        <v>85</v>
      </c>
      <c r="AF2480" s="23" t="s">
        <v>190</v>
      </c>
      <c r="AG2480" s="23" t="s">
        <v>269</v>
      </c>
      <c r="AH2480" s="23" t="s">
        <v>700</v>
      </c>
      <c r="AI2480" s="23" t="s">
        <v>701</v>
      </c>
      <c r="AJ2480" s="23" t="b">
        <v>0</v>
      </c>
      <c r="AK2480" s="3">
        <v>114</v>
      </c>
      <c r="AL2480" s="3">
        <v>2968</v>
      </c>
      <c r="AM2480" s="3">
        <v>4277</v>
      </c>
      <c r="AN2480" s="24">
        <v>45536.104268595678</v>
      </c>
      <c r="AO2480" s="24">
        <v>45536.104268595678</v>
      </c>
      <c r="AP2480">
        <v>9</v>
      </c>
      <c r="AQ2480" t="s">
        <v>194</v>
      </c>
      <c r="AR2480">
        <v>244.10426859567815</v>
      </c>
      <c r="AS2480" t="s">
        <v>195</v>
      </c>
      <c r="AT2480" t="s">
        <v>217</v>
      </c>
      <c r="AU2480" t="s">
        <v>197</v>
      </c>
      <c r="AV2480" t="s">
        <v>197</v>
      </c>
      <c r="AW2480" t="s">
        <v>217</v>
      </c>
      <c r="AX2480" t="s">
        <v>197</v>
      </c>
      <c r="AY2480" t="s">
        <v>197</v>
      </c>
    </row>
    <row r="2481" spans="1:51" x14ac:dyDescent="0.45">
      <c r="A2481" s="22">
        <v>871827</v>
      </c>
      <c r="B2481" s="6">
        <v>45536</v>
      </c>
      <c r="C2481" s="22">
        <v>63000</v>
      </c>
      <c r="D2481" s="22">
        <v>104226</v>
      </c>
      <c r="E2481" s="22"/>
      <c r="F2481" s="22">
        <v>0</v>
      </c>
      <c r="G2481" s="22">
        <v>11367</v>
      </c>
      <c r="H2481" s="22">
        <v>5</v>
      </c>
      <c r="I2481" s="22"/>
      <c r="J2481" s="22">
        <v>762</v>
      </c>
      <c r="K2481" s="22">
        <v>101276</v>
      </c>
      <c r="L2481" s="23" t="s">
        <v>828</v>
      </c>
      <c r="M2481" s="23"/>
      <c r="N2481" s="23" t="s">
        <v>184</v>
      </c>
      <c r="O2481" s="23" t="s">
        <v>481</v>
      </c>
      <c r="P2481" s="22">
        <v>20</v>
      </c>
      <c r="Q2481" s="23" t="s">
        <v>186</v>
      </c>
      <c r="R2481" s="23"/>
      <c r="S2481" s="23"/>
      <c r="T2481" s="23"/>
      <c r="U2481" s="23"/>
      <c r="V2481" s="23" t="s">
        <v>187</v>
      </c>
      <c r="W2481" s="23" t="s">
        <v>188</v>
      </c>
      <c r="X2481" s="23" t="s">
        <v>189</v>
      </c>
      <c r="Y2481" s="22">
        <v>0</v>
      </c>
      <c r="Z2481" s="23" t="s">
        <v>190</v>
      </c>
      <c r="AA2481" s="23" t="s">
        <v>191</v>
      </c>
      <c r="AB2481" s="23" t="s">
        <v>190</v>
      </c>
      <c r="AC2481" s="23" t="s">
        <v>192</v>
      </c>
      <c r="AD2481" s="23" t="s">
        <v>281</v>
      </c>
      <c r="AE2481" s="23" t="s">
        <v>85</v>
      </c>
      <c r="AF2481" s="23" t="s">
        <v>190</v>
      </c>
      <c r="AG2481" s="23" t="s">
        <v>269</v>
      </c>
      <c r="AH2481" s="23" t="s">
        <v>700</v>
      </c>
      <c r="AI2481" s="23" t="s">
        <v>701</v>
      </c>
      <c r="AJ2481" s="23" t="b">
        <v>0</v>
      </c>
      <c r="AK2481" s="3">
        <v>112</v>
      </c>
      <c r="AL2481" s="3">
        <v>2968</v>
      </c>
      <c r="AM2481" s="3">
        <v>4399</v>
      </c>
      <c r="AN2481" s="24">
        <v>45536.132047183644</v>
      </c>
      <c r="AO2481" s="24">
        <v>45536.132047183644</v>
      </c>
      <c r="AP2481">
        <v>9</v>
      </c>
      <c r="AQ2481" t="s">
        <v>194</v>
      </c>
      <c r="AR2481">
        <v>244.13204718364432</v>
      </c>
      <c r="AS2481" t="s">
        <v>195</v>
      </c>
      <c r="AT2481" t="s">
        <v>251</v>
      </c>
      <c r="AU2481" t="s">
        <v>197</v>
      </c>
      <c r="AV2481" t="s">
        <v>197</v>
      </c>
      <c r="AW2481" t="s">
        <v>251</v>
      </c>
      <c r="AX2481" t="s">
        <v>197</v>
      </c>
      <c r="AY2481" t="s">
        <v>197</v>
      </c>
    </row>
    <row r="2482" spans="1:51" x14ac:dyDescent="0.45">
      <c r="A2482" s="22">
        <v>871885</v>
      </c>
      <c r="B2482" s="6">
        <v>45536</v>
      </c>
      <c r="C2482" s="22">
        <v>63000</v>
      </c>
      <c r="D2482" s="22">
        <v>100155</v>
      </c>
      <c r="E2482" s="22"/>
      <c r="F2482" s="22">
        <v>0</v>
      </c>
      <c r="G2482" s="22">
        <v>11365</v>
      </c>
      <c r="H2482" s="22">
        <v>4</v>
      </c>
      <c r="I2482" s="22"/>
      <c r="J2482" s="22">
        <v>762</v>
      </c>
      <c r="K2482" s="22">
        <v>101276</v>
      </c>
      <c r="L2482" s="23" t="s">
        <v>828</v>
      </c>
      <c r="M2482" s="23"/>
      <c r="N2482" s="23" t="s">
        <v>184</v>
      </c>
      <c r="O2482" s="23" t="s">
        <v>481</v>
      </c>
      <c r="P2482" s="22">
        <v>20</v>
      </c>
      <c r="Q2482" s="23" t="s">
        <v>186</v>
      </c>
      <c r="R2482" s="23"/>
      <c r="S2482" s="23"/>
      <c r="T2482" s="23"/>
      <c r="U2482" s="23"/>
      <c r="V2482" s="23" t="s">
        <v>187</v>
      </c>
      <c r="W2482" s="23" t="s">
        <v>188</v>
      </c>
      <c r="X2482" s="23" t="s">
        <v>189</v>
      </c>
      <c r="Y2482" s="22">
        <v>0</v>
      </c>
      <c r="Z2482" s="23" t="s">
        <v>190</v>
      </c>
      <c r="AA2482" s="23" t="s">
        <v>191</v>
      </c>
      <c r="AB2482" s="23" t="s">
        <v>190</v>
      </c>
      <c r="AC2482" s="23" t="s">
        <v>192</v>
      </c>
      <c r="AD2482" s="23" t="s">
        <v>281</v>
      </c>
      <c r="AE2482" s="23" t="s">
        <v>85</v>
      </c>
      <c r="AF2482" s="23" t="s">
        <v>190</v>
      </c>
      <c r="AG2482" s="23" t="s">
        <v>269</v>
      </c>
      <c r="AH2482" s="23" t="s">
        <v>700</v>
      </c>
      <c r="AI2482" s="23" t="s">
        <v>701</v>
      </c>
      <c r="AJ2482" s="23" t="b">
        <v>0</v>
      </c>
      <c r="AK2482" s="3">
        <v>135</v>
      </c>
      <c r="AL2482" s="3">
        <v>2968</v>
      </c>
      <c r="AM2482" s="3">
        <v>4458</v>
      </c>
      <c r="AN2482" s="24">
        <v>45536.145932021602</v>
      </c>
      <c r="AO2482" s="24">
        <v>45536.145932021602</v>
      </c>
      <c r="AP2482">
        <v>9</v>
      </c>
      <c r="AQ2482" t="s">
        <v>194</v>
      </c>
      <c r="AR2482">
        <v>244.14593202160177</v>
      </c>
      <c r="AS2482" t="s">
        <v>195</v>
      </c>
      <c r="AT2482" t="s">
        <v>251</v>
      </c>
      <c r="AU2482" t="s">
        <v>197</v>
      </c>
      <c r="AV2482" t="s">
        <v>197</v>
      </c>
      <c r="AW2482" t="s">
        <v>251</v>
      </c>
      <c r="AX2482" t="s">
        <v>197</v>
      </c>
      <c r="AY2482" t="s">
        <v>197</v>
      </c>
    </row>
    <row r="2483" spans="1:51" x14ac:dyDescent="0.45">
      <c r="A2483" s="22">
        <v>871900</v>
      </c>
      <c r="B2483" s="6">
        <v>45536</v>
      </c>
      <c r="C2483" s="22">
        <v>63000</v>
      </c>
      <c r="D2483" s="22">
        <v>98781</v>
      </c>
      <c r="E2483" s="22"/>
      <c r="F2483" s="22">
        <v>0</v>
      </c>
      <c r="G2483" s="22">
        <v>11396</v>
      </c>
      <c r="H2483" s="22">
        <v>4</v>
      </c>
      <c r="I2483" s="22"/>
      <c r="J2483" s="22">
        <v>762</v>
      </c>
      <c r="K2483" s="22">
        <v>101276</v>
      </c>
      <c r="L2483" s="23" t="s">
        <v>828</v>
      </c>
      <c r="M2483" s="23"/>
      <c r="N2483" s="23" t="s">
        <v>184</v>
      </c>
      <c r="O2483" s="23" t="s">
        <v>481</v>
      </c>
      <c r="P2483" s="22">
        <v>20</v>
      </c>
      <c r="Q2483" s="23" t="s">
        <v>186</v>
      </c>
      <c r="R2483" s="23"/>
      <c r="S2483" s="23"/>
      <c r="T2483" s="23"/>
      <c r="U2483" s="23"/>
      <c r="V2483" s="23" t="s">
        <v>187</v>
      </c>
      <c r="W2483" s="23" t="s">
        <v>188</v>
      </c>
      <c r="X2483" s="23" t="s">
        <v>189</v>
      </c>
      <c r="Y2483" s="22">
        <v>0</v>
      </c>
      <c r="Z2483" s="23" t="s">
        <v>190</v>
      </c>
      <c r="AA2483" s="23" t="s">
        <v>191</v>
      </c>
      <c r="AB2483" s="23" t="s">
        <v>190</v>
      </c>
      <c r="AC2483" s="23" t="s">
        <v>192</v>
      </c>
      <c r="AD2483" s="23" t="s">
        <v>281</v>
      </c>
      <c r="AE2483" s="23" t="s">
        <v>85</v>
      </c>
      <c r="AF2483" s="23" t="s">
        <v>190</v>
      </c>
      <c r="AG2483" s="23" t="s">
        <v>269</v>
      </c>
      <c r="AH2483" s="23" t="s">
        <v>700</v>
      </c>
      <c r="AI2483" s="23" t="s">
        <v>701</v>
      </c>
      <c r="AJ2483" s="23" t="b">
        <v>0</v>
      </c>
      <c r="AK2483" s="3">
        <v>63</v>
      </c>
      <c r="AL2483" s="3">
        <v>2968</v>
      </c>
      <c r="AM2483" s="3">
        <v>4474</v>
      </c>
      <c r="AN2483" s="24">
        <v>45536.152882947528</v>
      </c>
      <c r="AO2483" s="24">
        <v>45536.152882947528</v>
      </c>
      <c r="AP2483">
        <v>9</v>
      </c>
      <c r="AQ2483" t="s">
        <v>194</v>
      </c>
      <c r="AR2483">
        <v>244.15288294752827</v>
      </c>
      <c r="AS2483" t="s">
        <v>195</v>
      </c>
      <c r="AT2483" t="s">
        <v>251</v>
      </c>
      <c r="AU2483" t="s">
        <v>197</v>
      </c>
      <c r="AV2483" t="s">
        <v>197</v>
      </c>
      <c r="AW2483" t="s">
        <v>251</v>
      </c>
      <c r="AX2483" t="s">
        <v>197</v>
      </c>
      <c r="AY2483" t="s">
        <v>197</v>
      </c>
    </row>
    <row r="2484" spans="1:51" x14ac:dyDescent="0.45">
      <c r="A2484" s="22">
        <v>873280</v>
      </c>
      <c r="B2484" s="6">
        <v>45536</v>
      </c>
      <c r="C2484" s="22">
        <v>63000</v>
      </c>
      <c r="D2484" s="22">
        <v>114721</v>
      </c>
      <c r="E2484" s="22"/>
      <c r="F2484" s="22">
        <v>0</v>
      </c>
      <c r="G2484" s="22">
        <v>13004</v>
      </c>
      <c r="H2484" s="22">
        <v>4</v>
      </c>
      <c r="I2484" s="22"/>
      <c r="J2484" s="22">
        <v>866</v>
      </c>
      <c r="K2484" s="22">
        <v>101276</v>
      </c>
      <c r="L2484" s="23" t="s">
        <v>828</v>
      </c>
      <c r="M2484" s="23"/>
      <c r="N2484" s="23" t="s">
        <v>184</v>
      </c>
      <c r="O2484" s="23" t="s">
        <v>481</v>
      </c>
      <c r="P2484" s="22">
        <v>20</v>
      </c>
      <c r="Q2484" s="23" t="s">
        <v>186</v>
      </c>
      <c r="R2484" s="23"/>
      <c r="S2484" s="23"/>
      <c r="T2484" s="23"/>
      <c r="U2484" s="23"/>
      <c r="V2484" s="23" t="s">
        <v>187</v>
      </c>
      <c r="W2484" s="23" t="s">
        <v>188</v>
      </c>
      <c r="X2484" s="23" t="s">
        <v>189</v>
      </c>
      <c r="Y2484" s="22">
        <v>0</v>
      </c>
      <c r="Z2484" s="23" t="s">
        <v>190</v>
      </c>
      <c r="AA2484" s="23" t="s">
        <v>191</v>
      </c>
      <c r="AB2484" s="23" t="s">
        <v>190</v>
      </c>
      <c r="AC2484" s="23" t="s">
        <v>192</v>
      </c>
      <c r="AD2484" s="23" t="s">
        <v>281</v>
      </c>
      <c r="AE2484" s="23" t="s">
        <v>85</v>
      </c>
      <c r="AF2484" s="23" t="s">
        <v>190</v>
      </c>
      <c r="AG2484" s="23" t="s">
        <v>269</v>
      </c>
      <c r="AH2484" s="23" t="s">
        <v>700</v>
      </c>
      <c r="AI2484" s="23" t="s">
        <v>701</v>
      </c>
      <c r="AJ2484" s="23" t="b">
        <v>0</v>
      </c>
      <c r="AK2484" s="3">
        <v>111</v>
      </c>
      <c r="AL2484" s="3">
        <v>2968</v>
      </c>
      <c r="AM2484" s="3">
        <v>5534</v>
      </c>
      <c r="AN2484" s="24">
        <v>45536.430661072533</v>
      </c>
      <c r="AO2484" s="24">
        <v>45536.430661072533</v>
      </c>
      <c r="AP2484">
        <v>9</v>
      </c>
      <c r="AQ2484" t="s">
        <v>194</v>
      </c>
      <c r="AR2484">
        <v>244.43066107253253</v>
      </c>
      <c r="AS2484" t="s">
        <v>195</v>
      </c>
      <c r="AT2484" t="s">
        <v>223</v>
      </c>
      <c r="AU2484" t="s">
        <v>197</v>
      </c>
      <c r="AV2484" t="s">
        <v>197</v>
      </c>
      <c r="AW2484" t="s">
        <v>223</v>
      </c>
      <c r="AX2484" t="s">
        <v>197</v>
      </c>
      <c r="AY2484" t="s">
        <v>197</v>
      </c>
    </row>
    <row r="2485" spans="1:51" x14ac:dyDescent="0.45">
      <c r="A2485" s="22">
        <v>873073</v>
      </c>
      <c r="B2485" s="6">
        <v>45536</v>
      </c>
      <c r="C2485" s="22">
        <v>63000</v>
      </c>
      <c r="D2485" s="22">
        <v>109527</v>
      </c>
      <c r="E2485" s="22"/>
      <c r="F2485" s="22">
        <v>0</v>
      </c>
      <c r="G2485" s="22">
        <v>13014</v>
      </c>
      <c r="H2485" s="22">
        <v>4</v>
      </c>
      <c r="I2485" s="22"/>
      <c r="J2485" s="22">
        <v>866</v>
      </c>
      <c r="K2485" s="22">
        <v>101276</v>
      </c>
      <c r="L2485" s="23" t="s">
        <v>828</v>
      </c>
      <c r="M2485" s="23"/>
      <c r="N2485" s="23" t="s">
        <v>184</v>
      </c>
      <c r="O2485" s="23" t="s">
        <v>481</v>
      </c>
      <c r="P2485" s="22">
        <v>20</v>
      </c>
      <c r="Q2485" s="23" t="s">
        <v>186</v>
      </c>
      <c r="R2485" s="23"/>
      <c r="S2485" s="23"/>
      <c r="T2485" s="23"/>
      <c r="U2485" s="23"/>
      <c r="V2485" s="23" t="s">
        <v>187</v>
      </c>
      <c r="W2485" s="23" t="s">
        <v>188</v>
      </c>
      <c r="X2485" s="23" t="s">
        <v>189</v>
      </c>
      <c r="Y2485" s="22">
        <v>0</v>
      </c>
      <c r="Z2485" s="23" t="s">
        <v>190</v>
      </c>
      <c r="AA2485" s="23" t="s">
        <v>191</v>
      </c>
      <c r="AB2485" s="23" t="s">
        <v>190</v>
      </c>
      <c r="AC2485" s="23" t="s">
        <v>192</v>
      </c>
      <c r="AD2485" s="23" t="s">
        <v>281</v>
      </c>
      <c r="AE2485" s="23" t="s">
        <v>85</v>
      </c>
      <c r="AF2485" s="23" t="s">
        <v>190</v>
      </c>
      <c r="AG2485" s="23" t="s">
        <v>269</v>
      </c>
      <c r="AH2485" s="23" t="s">
        <v>700</v>
      </c>
      <c r="AI2485" s="23" t="s">
        <v>701</v>
      </c>
      <c r="AJ2485" s="23" t="b">
        <v>0</v>
      </c>
      <c r="AK2485" s="3">
        <v>114</v>
      </c>
      <c r="AL2485" s="3">
        <v>2968</v>
      </c>
      <c r="AM2485" s="3">
        <v>5420</v>
      </c>
      <c r="AN2485" s="24">
        <v>45536.409826080249</v>
      </c>
      <c r="AO2485" s="24">
        <v>45536.409826080249</v>
      </c>
      <c r="AP2485">
        <v>9</v>
      </c>
      <c r="AQ2485" t="s">
        <v>194</v>
      </c>
      <c r="AR2485">
        <v>244.40982608024933</v>
      </c>
      <c r="AS2485" t="s">
        <v>195</v>
      </c>
      <c r="AT2485" t="s">
        <v>238</v>
      </c>
      <c r="AU2485" t="s">
        <v>197</v>
      </c>
      <c r="AV2485" t="s">
        <v>197</v>
      </c>
      <c r="AW2485" t="s">
        <v>238</v>
      </c>
      <c r="AX2485" t="s">
        <v>197</v>
      </c>
      <c r="AY2485" t="s">
        <v>197</v>
      </c>
    </row>
    <row r="2486" spans="1:51" x14ac:dyDescent="0.45">
      <c r="A2486" s="22">
        <v>872363</v>
      </c>
      <c r="B2486" s="6">
        <v>45536</v>
      </c>
      <c r="C2486" s="22">
        <v>63000</v>
      </c>
      <c r="D2486" s="22">
        <v>100493</v>
      </c>
      <c r="E2486" s="22"/>
      <c r="F2486" s="22">
        <v>0</v>
      </c>
      <c r="G2486" s="22">
        <v>11357</v>
      </c>
      <c r="H2486" s="22">
        <v>4</v>
      </c>
      <c r="I2486" s="22"/>
      <c r="J2486" s="22">
        <v>762</v>
      </c>
      <c r="K2486" s="22">
        <v>101276</v>
      </c>
      <c r="L2486" s="23" t="s">
        <v>828</v>
      </c>
      <c r="M2486" s="23"/>
      <c r="N2486" s="23" t="s">
        <v>184</v>
      </c>
      <c r="O2486" s="23" t="s">
        <v>481</v>
      </c>
      <c r="P2486" s="22">
        <v>20</v>
      </c>
      <c r="Q2486" s="23" t="s">
        <v>186</v>
      </c>
      <c r="R2486" s="23"/>
      <c r="S2486" s="23"/>
      <c r="T2486" s="23"/>
      <c r="U2486" s="23"/>
      <c r="V2486" s="23" t="s">
        <v>187</v>
      </c>
      <c r="W2486" s="23" t="s">
        <v>188</v>
      </c>
      <c r="X2486" s="23" t="s">
        <v>189</v>
      </c>
      <c r="Y2486" s="22">
        <v>0</v>
      </c>
      <c r="Z2486" s="23" t="s">
        <v>190</v>
      </c>
      <c r="AA2486" s="23" t="s">
        <v>191</v>
      </c>
      <c r="AB2486" s="23" t="s">
        <v>190</v>
      </c>
      <c r="AC2486" s="23" t="s">
        <v>192</v>
      </c>
      <c r="AD2486" s="23" t="s">
        <v>281</v>
      </c>
      <c r="AE2486" s="23" t="s">
        <v>85</v>
      </c>
      <c r="AF2486" s="23" t="s">
        <v>190</v>
      </c>
      <c r="AG2486" s="23" t="s">
        <v>269</v>
      </c>
      <c r="AH2486" s="23" t="s">
        <v>700</v>
      </c>
      <c r="AI2486" s="23" t="s">
        <v>701</v>
      </c>
      <c r="AJ2486" s="23" t="b">
        <v>0</v>
      </c>
      <c r="AK2486" s="3">
        <v>65</v>
      </c>
      <c r="AL2486" s="3">
        <v>2968</v>
      </c>
      <c r="AM2486" s="3">
        <v>4779</v>
      </c>
      <c r="AN2486" s="24">
        <v>45536.284816975305</v>
      </c>
      <c r="AO2486" s="24">
        <v>45536.284816975305</v>
      </c>
      <c r="AP2486">
        <v>9</v>
      </c>
      <c r="AQ2486" t="s">
        <v>194</v>
      </c>
      <c r="AR2486">
        <v>244.28481697530515</v>
      </c>
      <c r="AS2486" t="s">
        <v>195</v>
      </c>
      <c r="AT2486" t="s">
        <v>222</v>
      </c>
      <c r="AU2486" t="s">
        <v>197</v>
      </c>
      <c r="AV2486" t="s">
        <v>220</v>
      </c>
      <c r="AW2486" t="s">
        <v>222</v>
      </c>
      <c r="AX2486" t="s">
        <v>197</v>
      </c>
      <c r="AY2486" t="s">
        <v>220</v>
      </c>
    </row>
    <row r="2487" spans="1:51" x14ac:dyDescent="0.45">
      <c r="A2487" s="22">
        <v>872310</v>
      </c>
      <c r="B2487" s="6">
        <v>45536</v>
      </c>
      <c r="C2487" s="22">
        <v>63000</v>
      </c>
      <c r="D2487" s="22">
        <v>107589</v>
      </c>
      <c r="E2487" s="22"/>
      <c r="F2487" s="22">
        <v>0</v>
      </c>
      <c r="G2487" s="22">
        <v>11405</v>
      </c>
      <c r="H2487" s="22">
        <v>8</v>
      </c>
      <c r="I2487" s="22"/>
      <c r="J2487" s="22">
        <v>762</v>
      </c>
      <c r="K2487" s="22">
        <v>101276</v>
      </c>
      <c r="L2487" s="23" t="s">
        <v>828</v>
      </c>
      <c r="M2487" s="23"/>
      <c r="N2487" s="23" t="s">
        <v>184</v>
      </c>
      <c r="O2487" s="23" t="s">
        <v>481</v>
      </c>
      <c r="P2487" s="22">
        <v>20</v>
      </c>
      <c r="Q2487" s="23" t="s">
        <v>186</v>
      </c>
      <c r="R2487" s="23"/>
      <c r="S2487" s="23"/>
      <c r="T2487" s="23"/>
      <c r="U2487" s="23"/>
      <c r="V2487" s="23" t="s">
        <v>187</v>
      </c>
      <c r="W2487" s="23" t="s">
        <v>188</v>
      </c>
      <c r="X2487" s="23" t="s">
        <v>189</v>
      </c>
      <c r="Y2487" s="22">
        <v>0</v>
      </c>
      <c r="Z2487" s="23" t="s">
        <v>190</v>
      </c>
      <c r="AA2487" s="23" t="s">
        <v>191</v>
      </c>
      <c r="AB2487" s="23" t="s">
        <v>190</v>
      </c>
      <c r="AC2487" s="23" t="s">
        <v>192</v>
      </c>
      <c r="AD2487" s="23" t="s">
        <v>281</v>
      </c>
      <c r="AE2487" s="23" t="s">
        <v>85</v>
      </c>
      <c r="AF2487" s="23" t="s">
        <v>190</v>
      </c>
      <c r="AG2487" s="23" t="s">
        <v>269</v>
      </c>
      <c r="AH2487" s="23" t="s">
        <v>700</v>
      </c>
      <c r="AI2487" s="23" t="s">
        <v>701</v>
      </c>
      <c r="AJ2487" s="23" t="b">
        <v>0</v>
      </c>
      <c r="AK2487" s="3">
        <v>111</v>
      </c>
      <c r="AL2487" s="3">
        <v>2968</v>
      </c>
      <c r="AM2487" s="3">
        <v>4728</v>
      </c>
      <c r="AN2487" s="24">
        <v>45536.264002970682</v>
      </c>
      <c r="AO2487" s="24">
        <v>45536.264002970682</v>
      </c>
      <c r="AP2487">
        <v>9</v>
      </c>
      <c r="AQ2487" t="s">
        <v>194</v>
      </c>
      <c r="AR2487">
        <v>244.26400297068176</v>
      </c>
      <c r="AS2487" t="s">
        <v>195</v>
      </c>
      <c r="AT2487" t="s">
        <v>222</v>
      </c>
      <c r="AU2487" t="s">
        <v>197</v>
      </c>
      <c r="AV2487" t="s">
        <v>223</v>
      </c>
      <c r="AW2487" t="s">
        <v>222</v>
      </c>
      <c r="AX2487" t="s">
        <v>197</v>
      </c>
      <c r="AY2487" t="s">
        <v>223</v>
      </c>
    </row>
    <row r="2488" spans="1:51" x14ac:dyDescent="0.45">
      <c r="A2488" s="22">
        <v>872690</v>
      </c>
      <c r="B2488" s="6">
        <v>45536</v>
      </c>
      <c r="C2488" s="22">
        <v>63000</v>
      </c>
      <c r="D2488" s="22">
        <v>104485</v>
      </c>
      <c r="E2488" s="22"/>
      <c r="F2488" s="22">
        <v>0</v>
      </c>
      <c r="G2488" s="22">
        <v>13042</v>
      </c>
      <c r="H2488" s="22">
        <v>5</v>
      </c>
      <c r="I2488" s="22"/>
      <c r="J2488" s="22">
        <v>866</v>
      </c>
      <c r="K2488" s="22">
        <v>101276</v>
      </c>
      <c r="L2488" s="23" t="s">
        <v>828</v>
      </c>
      <c r="M2488" s="23"/>
      <c r="N2488" s="23" t="s">
        <v>184</v>
      </c>
      <c r="O2488" s="23" t="s">
        <v>481</v>
      </c>
      <c r="P2488" s="22">
        <v>20</v>
      </c>
      <c r="Q2488" s="23" t="s">
        <v>186</v>
      </c>
      <c r="R2488" s="23"/>
      <c r="S2488" s="23"/>
      <c r="T2488" s="23"/>
      <c r="U2488" s="23"/>
      <c r="V2488" s="23" t="s">
        <v>187</v>
      </c>
      <c r="W2488" s="23" t="s">
        <v>188</v>
      </c>
      <c r="X2488" s="23" t="s">
        <v>189</v>
      </c>
      <c r="Y2488" s="22">
        <v>0</v>
      </c>
      <c r="Z2488" s="23" t="s">
        <v>190</v>
      </c>
      <c r="AA2488" s="23" t="s">
        <v>191</v>
      </c>
      <c r="AB2488" s="23" t="s">
        <v>190</v>
      </c>
      <c r="AC2488" s="23" t="s">
        <v>192</v>
      </c>
      <c r="AD2488" s="23" t="s">
        <v>281</v>
      </c>
      <c r="AE2488" s="23" t="s">
        <v>85</v>
      </c>
      <c r="AF2488" s="23" t="s">
        <v>190</v>
      </c>
      <c r="AG2488" s="23" t="s">
        <v>269</v>
      </c>
      <c r="AH2488" s="23" t="s">
        <v>700</v>
      </c>
      <c r="AI2488" s="23" t="s">
        <v>701</v>
      </c>
      <c r="AJ2488" s="23" t="b">
        <v>0</v>
      </c>
      <c r="AK2488" s="3">
        <v>111</v>
      </c>
      <c r="AL2488" s="3">
        <v>2968</v>
      </c>
      <c r="AM2488" s="3">
        <v>5062</v>
      </c>
      <c r="AN2488" s="24">
        <v>45536.35426531636</v>
      </c>
      <c r="AO2488" s="24">
        <v>45536.35426531636</v>
      </c>
      <c r="AP2488">
        <v>9</v>
      </c>
      <c r="AQ2488" t="s">
        <v>194</v>
      </c>
      <c r="AR2488">
        <v>244.3542653163604</v>
      </c>
      <c r="AS2488" t="s">
        <v>195</v>
      </c>
      <c r="AT2488" t="s">
        <v>308</v>
      </c>
      <c r="AU2488" t="s">
        <v>197</v>
      </c>
      <c r="AV2488" t="s">
        <v>197</v>
      </c>
      <c r="AW2488" t="s">
        <v>308</v>
      </c>
      <c r="AX2488" t="s">
        <v>197</v>
      </c>
      <c r="AY2488" t="s">
        <v>197</v>
      </c>
    </row>
    <row r="2489" spans="1:51" x14ac:dyDescent="0.45">
      <c r="A2489" s="22">
        <v>874782</v>
      </c>
      <c r="B2489" s="6">
        <v>45536</v>
      </c>
      <c r="C2489" s="22">
        <v>63000</v>
      </c>
      <c r="D2489" s="22">
        <v>136208</v>
      </c>
      <c r="E2489" s="22"/>
      <c r="F2489" s="22">
        <v>0</v>
      </c>
      <c r="G2489" s="22">
        <v>16898</v>
      </c>
      <c r="H2489" s="22">
        <v>4</v>
      </c>
      <c r="I2489" s="22"/>
      <c r="J2489" s="22">
        <v>1107</v>
      </c>
      <c r="K2489" s="22">
        <v>101276</v>
      </c>
      <c r="L2489" s="23" t="s">
        <v>828</v>
      </c>
      <c r="M2489" s="23"/>
      <c r="N2489" s="23" t="s">
        <v>184</v>
      </c>
      <c r="O2489" s="23" t="s">
        <v>481</v>
      </c>
      <c r="P2489" s="22">
        <v>20</v>
      </c>
      <c r="Q2489" s="23" t="s">
        <v>186</v>
      </c>
      <c r="R2489" s="23"/>
      <c r="S2489" s="23"/>
      <c r="T2489" s="23"/>
      <c r="U2489" s="23"/>
      <c r="V2489" s="23" t="s">
        <v>187</v>
      </c>
      <c r="W2489" s="23" t="s">
        <v>188</v>
      </c>
      <c r="X2489" s="23" t="s">
        <v>189</v>
      </c>
      <c r="Y2489" s="22">
        <v>0</v>
      </c>
      <c r="Z2489" s="23" t="s">
        <v>190</v>
      </c>
      <c r="AA2489" s="23" t="s">
        <v>191</v>
      </c>
      <c r="AB2489" s="23" t="s">
        <v>190</v>
      </c>
      <c r="AC2489" s="23" t="s">
        <v>192</v>
      </c>
      <c r="AD2489" s="23" t="s">
        <v>281</v>
      </c>
      <c r="AE2489" s="23" t="s">
        <v>85</v>
      </c>
      <c r="AF2489" s="23" t="s">
        <v>190</v>
      </c>
      <c r="AG2489" s="23" t="s">
        <v>269</v>
      </c>
      <c r="AH2489" s="23" t="s">
        <v>700</v>
      </c>
      <c r="AI2489" s="23" t="s">
        <v>701</v>
      </c>
      <c r="AJ2489" s="23" t="b">
        <v>0</v>
      </c>
      <c r="AK2489" s="3">
        <v>111</v>
      </c>
      <c r="AL2489" s="3">
        <v>2968</v>
      </c>
      <c r="AM2489" s="3">
        <v>6766</v>
      </c>
      <c r="AN2489" s="24">
        <v>45536.798709413582</v>
      </c>
      <c r="AO2489" s="24">
        <v>45536.798709413582</v>
      </c>
      <c r="AP2489">
        <v>9</v>
      </c>
      <c r="AQ2489" t="s">
        <v>194</v>
      </c>
      <c r="AR2489">
        <v>244.7987094135824</v>
      </c>
      <c r="AS2489" t="s">
        <v>195</v>
      </c>
      <c r="AT2489" t="s">
        <v>231</v>
      </c>
      <c r="AU2489" t="s">
        <v>197</v>
      </c>
      <c r="AV2489" t="s">
        <v>220</v>
      </c>
      <c r="AW2489" t="s">
        <v>231</v>
      </c>
      <c r="AX2489" t="s">
        <v>197</v>
      </c>
      <c r="AY2489" t="s">
        <v>220</v>
      </c>
    </row>
    <row r="2490" spans="1:51" x14ac:dyDescent="0.45">
      <c r="A2490" s="22">
        <v>874737</v>
      </c>
      <c r="B2490" s="6">
        <v>45536</v>
      </c>
      <c r="C2490" s="22">
        <v>63000</v>
      </c>
      <c r="D2490" s="22">
        <v>127434</v>
      </c>
      <c r="E2490" s="22"/>
      <c r="F2490" s="22">
        <v>0</v>
      </c>
      <c r="G2490" s="22">
        <v>16902</v>
      </c>
      <c r="H2490" s="22">
        <v>5</v>
      </c>
      <c r="I2490" s="22"/>
      <c r="J2490" s="22">
        <v>1107</v>
      </c>
      <c r="K2490" s="22">
        <v>101276</v>
      </c>
      <c r="L2490" s="23" t="s">
        <v>828</v>
      </c>
      <c r="M2490" s="23"/>
      <c r="N2490" s="23" t="s">
        <v>184</v>
      </c>
      <c r="O2490" s="23" t="s">
        <v>481</v>
      </c>
      <c r="P2490" s="22">
        <v>20</v>
      </c>
      <c r="Q2490" s="23" t="s">
        <v>186</v>
      </c>
      <c r="R2490" s="23"/>
      <c r="S2490" s="23"/>
      <c r="T2490" s="23"/>
      <c r="U2490" s="23"/>
      <c r="V2490" s="23" t="s">
        <v>187</v>
      </c>
      <c r="W2490" s="23" t="s">
        <v>188</v>
      </c>
      <c r="X2490" s="23" t="s">
        <v>189</v>
      </c>
      <c r="Y2490" s="22">
        <v>0</v>
      </c>
      <c r="Z2490" s="23" t="s">
        <v>190</v>
      </c>
      <c r="AA2490" s="23" t="s">
        <v>191</v>
      </c>
      <c r="AB2490" s="23" t="s">
        <v>190</v>
      </c>
      <c r="AC2490" s="23" t="s">
        <v>192</v>
      </c>
      <c r="AD2490" s="23" t="s">
        <v>281</v>
      </c>
      <c r="AE2490" s="23" t="s">
        <v>85</v>
      </c>
      <c r="AF2490" s="23" t="s">
        <v>190</v>
      </c>
      <c r="AG2490" s="23" t="s">
        <v>269</v>
      </c>
      <c r="AH2490" s="23" t="s">
        <v>700</v>
      </c>
      <c r="AI2490" s="23" t="s">
        <v>701</v>
      </c>
      <c r="AJ2490" s="23" t="b">
        <v>0</v>
      </c>
      <c r="AK2490" s="3">
        <v>109</v>
      </c>
      <c r="AL2490" s="3">
        <v>2968</v>
      </c>
      <c r="AM2490" s="3">
        <v>6736</v>
      </c>
      <c r="AN2490" s="24">
        <v>45536.784818171298</v>
      </c>
      <c r="AO2490" s="24">
        <v>45536.784818171298</v>
      </c>
      <c r="AP2490">
        <v>9</v>
      </c>
      <c r="AQ2490" t="s">
        <v>194</v>
      </c>
      <c r="AR2490">
        <v>244.78481817129796</v>
      </c>
      <c r="AS2490" t="s">
        <v>195</v>
      </c>
      <c r="AT2490" t="s">
        <v>230</v>
      </c>
      <c r="AU2490" t="s">
        <v>197</v>
      </c>
      <c r="AV2490" t="s">
        <v>220</v>
      </c>
      <c r="AW2490" t="s">
        <v>230</v>
      </c>
      <c r="AX2490" t="s">
        <v>197</v>
      </c>
      <c r="AY2490" t="s">
        <v>220</v>
      </c>
    </row>
    <row r="2491" spans="1:51" x14ac:dyDescent="0.45">
      <c r="A2491" s="22">
        <v>873454</v>
      </c>
      <c r="B2491" s="6">
        <v>45536</v>
      </c>
      <c r="C2491" s="22">
        <v>63000</v>
      </c>
      <c r="D2491" s="22">
        <v>106377</v>
      </c>
      <c r="E2491" s="22"/>
      <c r="F2491" s="22">
        <v>0</v>
      </c>
      <c r="G2491" s="22">
        <v>13038</v>
      </c>
      <c r="H2491" s="22">
        <v>7</v>
      </c>
      <c r="I2491" s="22"/>
      <c r="J2491" s="22">
        <v>866</v>
      </c>
      <c r="K2491" s="22">
        <v>101276</v>
      </c>
      <c r="L2491" s="23" t="s">
        <v>828</v>
      </c>
      <c r="M2491" s="23"/>
      <c r="N2491" s="23" t="s">
        <v>184</v>
      </c>
      <c r="O2491" s="23" t="s">
        <v>481</v>
      </c>
      <c r="P2491" s="22">
        <v>20</v>
      </c>
      <c r="Q2491" s="23" t="s">
        <v>186</v>
      </c>
      <c r="R2491" s="23"/>
      <c r="S2491" s="23"/>
      <c r="T2491" s="23"/>
      <c r="U2491" s="23"/>
      <c r="V2491" s="23" t="s">
        <v>187</v>
      </c>
      <c r="W2491" s="23" t="s">
        <v>188</v>
      </c>
      <c r="X2491" s="23" t="s">
        <v>189</v>
      </c>
      <c r="Y2491" s="22">
        <v>0</v>
      </c>
      <c r="Z2491" s="23" t="s">
        <v>190</v>
      </c>
      <c r="AA2491" s="23" t="s">
        <v>191</v>
      </c>
      <c r="AB2491" s="23" t="s">
        <v>190</v>
      </c>
      <c r="AC2491" s="23" t="s">
        <v>192</v>
      </c>
      <c r="AD2491" s="23" t="s">
        <v>281</v>
      </c>
      <c r="AE2491" s="23" t="s">
        <v>85</v>
      </c>
      <c r="AF2491" s="23" t="s">
        <v>190</v>
      </c>
      <c r="AG2491" s="23" t="s">
        <v>269</v>
      </c>
      <c r="AH2491" s="23" t="s">
        <v>700</v>
      </c>
      <c r="AI2491" s="23" t="s">
        <v>701</v>
      </c>
      <c r="AJ2491" s="23" t="b">
        <v>0</v>
      </c>
      <c r="AK2491" s="3">
        <v>63</v>
      </c>
      <c r="AL2491" s="3">
        <v>2968</v>
      </c>
      <c r="AM2491" s="3">
        <v>5664</v>
      </c>
      <c r="AN2491" s="24">
        <v>45536.514015123459</v>
      </c>
      <c r="AO2491" s="24">
        <v>45536.514015123459</v>
      </c>
      <c r="AP2491">
        <v>9</v>
      </c>
      <c r="AQ2491" t="s">
        <v>194</v>
      </c>
      <c r="AR2491">
        <v>244.5140151234591</v>
      </c>
      <c r="AS2491" t="s">
        <v>195</v>
      </c>
      <c r="AT2491" t="s">
        <v>207</v>
      </c>
      <c r="AU2491" t="s">
        <v>197</v>
      </c>
      <c r="AV2491" t="s">
        <v>208</v>
      </c>
      <c r="AW2491" t="s">
        <v>207</v>
      </c>
      <c r="AX2491" t="s">
        <v>197</v>
      </c>
      <c r="AY2491" t="s">
        <v>208</v>
      </c>
    </row>
    <row r="2492" spans="1:51" x14ac:dyDescent="0.45">
      <c r="A2492" s="22">
        <v>873540</v>
      </c>
      <c r="B2492" s="6">
        <v>45536</v>
      </c>
      <c r="C2492" s="22">
        <v>63000</v>
      </c>
      <c r="D2492" s="22">
        <v>135388</v>
      </c>
      <c r="E2492" s="22"/>
      <c r="F2492" s="22">
        <v>0</v>
      </c>
      <c r="G2492" s="22">
        <v>16346</v>
      </c>
      <c r="H2492" s="22">
        <v>4</v>
      </c>
      <c r="I2492" s="22"/>
      <c r="J2492" s="22">
        <v>1075</v>
      </c>
      <c r="K2492" s="22">
        <v>101276</v>
      </c>
      <c r="L2492" s="23" t="s">
        <v>828</v>
      </c>
      <c r="M2492" s="23"/>
      <c r="N2492" s="23" t="s">
        <v>184</v>
      </c>
      <c r="O2492" s="23" t="s">
        <v>481</v>
      </c>
      <c r="P2492" s="22">
        <v>20</v>
      </c>
      <c r="Q2492" s="23" t="s">
        <v>186</v>
      </c>
      <c r="R2492" s="23"/>
      <c r="S2492" s="23"/>
      <c r="T2492" s="23"/>
      <c r="U2492" s="23"/>
      <c r="V2492" s="23" t="s">
        <v>187</v>
      </c>
      <c r="W2492" s="23" t="s">
        <v>188</v>
      </c>
      <c r="X2492" s="23" t="s">
        <v>189</v>
      </c>
      <c r="Y2492" s="22">
        <v>0</v>
      </c>
      <c r="Z2492" s="23" t="s">
        <v>190</v>
      </c>
      <c r="AA2492" s="23" t="s">
        <v>191</v>
      </c>
      <c r="AB2492" s="23" t="s">
        <v>190</v>
      </c>
      <c r="AC2492" s="23" t="s">
        <v>192</v>
      </c>
      <c r="AD2492" s="23" t="s">
        <v>281</v>
      </c>
      <c r="AE2492" s="23" t="s">
        <v>85</v>
      </c>
      <c r="AF2492" s="23" t="s">
        <v>190</v>
      </c>
      <c r="AG2492" s="23" t="s">
        <v>269</v>
      </c>
      <c r="AH2492" s="23" t="s">
        <v>700</v>
      </c>
      <c r="AI2492" s="23" t="s">
        <v>701</v>
      </c>
      <c r="AJ2492" s="23" t="b">
        <v>0</v>
      </c>
      <c r="AK2492" s="3">
        <v>126</v>
      </c>
      <c r="AL2492" s="3">
        <v>2968</v>
      </c>
      <c r="AM2492" s="3">
        <v>5730</v>
      </c>
      <c r="AN2492" s="24">
        <v>45536.569544637343</v>
      </c>
      <c r="AO2492" s="24">
        <v>45536.569544637343</v>
      </c>
      <c r="AP2492">
        <v>9</v>
      </c>
      <c r="AQ2492" t="s">
        <v>194</v>
      </c>
      <c r="AR2492">
        <v>244.56954463734291</v>
      </c>
      <c r="AS2492" t="s">
        <v>195</v>
      </c>
      <c r="AT2492" t="s">
        <v>218</v>
      </c>
      <c r="AU2492" t="s">
        <v>197</v>
      </c>
      <c r="AV2492" t="s">
        <v>197</v>
      </c>
      <c r="AW2492" t="s">
        <v>218</v>
      </c>
      <c r="AX2492" t="s">
        <v>197</v>
      </c>
      <c r="AY2492" t="s">
        <v>197</v>
      </c>
    </row>
    <row r="2493" spans="1:51" x14ac:dyDescent="0.45">
      <c r="A2493" s="22">
        <v>874409</v>
      </c>
      <c r="B2493" s="6">
        <v>45536</v>
      </c>
      <c r="C2493" s="22">
        <v>63000</v>
      </c>
      <c r="D2493" s="22">
        <v>75013</v>
      </c>
      <c r="E2493" s="22"/>
      <c r="F2493" s="22">
        <v>0</v>
      </c>
      <c r="G2493" s="22">
        <v>9665</v>
      </c>
      <c r="H2493" s="22">
        <v>74</v>
      </c>
      <c r="I2493" s="22"/>
      <c r="J2493" s="22">
        <v>6796</v>
      </c>
      <c r="K2493" s="22">
        <v>102350</v>
      </c>
      <c r="L2493" s="23" t="s">
        <v>831</v>
      </c>
      <c r="M2493" s="23"/>
      <c r="N2493" s="23" t="s">
        <v>184</v>
      </c>
      <c r="O2493" s="23" t="s">
        <v>672</v>
      </c>
      <c r="P2493" s="22">
        <v>10</v>
      </c>
      <c r="Q2493" s="23" t="s">
        <v>673</v>
      </c>
      <c r="R2493" s="23" t="s">
        <v>667</v>
      </c>
      <c r="S2493" s="23" t="s">
        <v>22</v>
      </c>
      <c r="T2493" s="23" t="s">
        <v>667</v>
      </c>
      <c r="U2493" s="23" t="s">
        <v>22</v>
      </c>
      <c r="V2493" s="23" t="s">
        <v>674</v>
      </c>
      <c r="W2493" s="23" t="s">
        <v>188</v>
      </c>
      <c r="X2493" s="23" t="s">
        <v>189</v>
      </c>
      <c r="Y2493" s="22">
        <v>0</v>
      </c>
      <c r="Z2493" s="23" t="s">
        <v>190</v>
      </c>
      <c r="AA2493" s="23" t="s">
        <v>191</v>
      </c>
      <c r="AB2493" s="23" t="s">
        <v>190</v>
      </c>
      <c r="AC2493" s="23" t="s">
        <v>190</v>
      </c>
      <c r="AD2493" s="23" t="s">
        <v>190</v>
      </c>
      <c r="AE2493" s="23" t="s">
        <v>98</v>
      </c>
      <c r="AF2493" s="23"/>
      <c r="AG2493" s="23"/>
      <c r="AH2493" s="23"/>
      <c r="AI2493" s="23"/>
      <c r="AJ2493" s="23" t="b">
        <v>0</v>
      </c>
      <c r="AK2493" s="3">
        <v>123</v>
      </c>
      <c r="AL2493" s="3">
        <v>4952</v>
      </c>
      <c r="AM2493" s="3">
        <v>6465</v>
      </c>
      <c r="AN2493" s="24">
        <v>45536.687607908949</v>
      </c>
      <c r="AO2493" s="24">
        <v>45536.687607908949</v>
      </c>
      <c r="AP2493">
        <v>9</v>
      </c>
      <c r="AQ2493" t="s">
        <v>194</v>
      </c>
      <c r="AR2493">
        <v>244.68760790894885</v>
      </c>
      <c r="AS2493" t="s">
        <v>195</v>
      </c>
      <c r="AT2493" t="s">
        <v>198</v>
      </c>
      <c r="AU2493" t="s">
        <v>197</v>
      </c>
      <c r="AV2493" t="s">
        <v>197</v>
      </c>
      <c r="AW2493" t="s">
        <v>198</v>
      </c>
      <c r="AX2493" t="s">
        <v>197</v>
      </c>
      <c r="AY2493" t="s">
        <v>197</v>
      </c>
    </row>
    <row r="2494" spans="1:51" x14ac:dyDescent="0.45">
      <c r="A2494" s="22">
        <v>874410</v>
      </c>
      <c r="B2494" s="6">
        <v>45536</v>
      </c>
      <c r="C2494" s="22">
        <v>63000</v>
      </c>
      <c r="D2494" s="22">
        <v>75013</v>
      </c>
      <c r="E2494" s="22"/>
      <c r="F2494" s="22">
        <v>0</v>
      </c>
      <c r="G2494" s="22">
        <v>9665</v>
      </c>
      <c r="H2494" s="22">
        <v>74</v>
      </c>
      <c r="I2494" s="22"/>
      <c r="J2494" s="22">
        <v>6796</v>
      </c>
      <c r="K2494" s="22">
        <v>102350</v>
      </c>
      <c r="L2494" s="23" t="s">
        <v>831</v>
      </c>
      <c r="M2494" s="23"/>
      <c r="N2494" s="23" t="s">
        <v>184</v>
      </c>
      <c r="O2494" s="23" t="s">
        <v>672</v>
      </c>
      <c r="P2494" s="22">
        <v>14</v>
      </c>
      <c r="Q2494" s="23" t="s">
        <v>673</v>
      </c>
      <c r="R2494" s="23" t="s">
        <v>667</v>
      </c>
      <c r="S2494" s="23" t="s">
        <v>22</v>
      </c>
      <c r="T2494" s="23" t="s">
        <v>667</v>
      </c>
      <c r="U2494" s="23" t="s">
        <v>22</v>
      </c>
      <c r="V2494" s="23" t="s">
        <v>674</v>
      </c>
      <c r="W2494" s="23" t="s">
        <v>188</v>
      </c>
      <c r="X2494" s="23" t="s">
        <v>189</v>
      </c>
      <c r="Y2494" s="22">
        <v>0</v>
      </c>
      <c r="Z2494" s="23" t="s">
        <v>190</v>
      </c>
      <c r="AA2494" s="23" t="s">
        <v>191</v>
      </c>
      <c r="AB2494" s="23" t="s">
        <v>190</v>
      </c>
      <c r="AC2494" s="23" t="s">
        <v>190</v>
      </c>
      <c r="AD2494" s="23" t="s">
        <v>190</v>
      </c>
      <c r="AE2494" s="23" t="s">
        <v>98</v>
      </c>
      <c r="AF2494" s="23"/>
      <c r="AG2494" s="23"/>
      <c r="AH2494" s="23"/>
      <c r="AI2494" s="23"/>
      <c r="AJ2494" s="23" t="b">
        <v>0</v>
      </c>
      <c r="AK2494" s="3">
        <v>123</v>
      </c>
      <c r="AL2494" s="3">
        <v>4952</v>
      </c>
      <c r="AM2494" s="3">
        <v>6465</v>
      </c>
      <c r="AN2494" s="24">
        <v>45536.687607908949</v>
      </c>
      <c r="AO2494" s="24">
        <v>45536.687607908949</v>
      </c>
      <c r="AP2494">
        <v>9</v>
      </c>
      <c r="AQ2494" t="s">
        <v>194</v>
      </c>
      <c r="AR2494">
        <v>244.68760790894885</v>
      </c>
      <c r="AS2494" t="s">
        <v>195</v>
      </c>
      <c r="AT2494" t="s">
        <v>198</v>
      </c>
      <c r="AU2494" t="s">
        <v>197</v>
      </c>
      <c r="AV2494" t="s">
        <v>197</v>
      </c>
      <c r="AW2494" t="s">
        <v>198</v>
      </c>
      <c r="AX2494" t="s">
        <v>197</v>
      </c>
      <c r="AY2494" t="s">
        <v>197</v>
      </c>
    </row>
    <row r="2495" spans="1:51" x14ac:dyDescent="0.45">
      <c r="A2495" s="22">
        <v>874411</v>
      </c>
      <c r="B2495" s="6">
        <v>45536</v>
      </c>
      <c r="C2495" s="22">
        <v>63000</v>
      </c>
      <c r="D2495" s="22">
        <v>75013</v>
      </c>
      <c r="E2495" s="22"/>
      <c r="F2495" s="22">
        <v>0</v>
      </c>
      <c r="G2495" s="22">
        <v>9665</v>
      </c>
      <c r="H2495" s="22">
        <v>74</v>
      </c>
      <c r="I2495" s="22"/>
      <c r="J2495" s="22">
        <v>6796</v>
      </c>
      <c r="K2495" s="22">
        <v>102350</v>
      </c>
      <c r="L2495" s="23" t="s">
        <v>831</v>
      </c>
      <c r="M2495" s="23"/>
      <c r="N2495" s="23" t="s">
        <v>184</v>
      </c>
      <c r="O2495" s="23" t="s">
        <v>672</v>
      </c>
      <c r="P2495" s="22">
        <v>10</v>
      </c>
      <c r="Q2495" s="23" t="s">
        <v>673</v>
      </c>
      <c r="R2495" s="23" t="s">
        <v>667</v>
      </c>
      <c r="S2495" s="23" t="s">
        <v>22</v>
      </c>
      <c r="T2495" s="23" t="s">
        <v>667</v>
      </c>
      <c r="U2495" s="23" t="s">
        <v>22</v>
      </c>
      <c r="V2495" s="23" t="s">
        <v>674</v>
      </c>
      <c r="W2495" s="23" t="s">
        <v>188</v>
      </c>
      <c r="X2495" s="23" t="s">
        <v>189</v>
      </c>
      <c r="Y2495" s="22">
        <v>0</v>
      </c>
      <c r="Z2495" s="23" t="s">
        <v>190</v>
      </c>
      <c r="AA2495" s="23" t="s">
        <v>191</v>
      </c>
      <c r="AB2495" s="23" t="s">
        <v>190</v>
      </c>
      <c r="AC2495" s="23" t="s">
        <v>190</v>
      </c>
      <c r="AD2495" s="23" t="s">
        <v>190</v>
      </c>
      <c r="AE2495" s="23" t="s">
        <v>98</v>
      </c>
      <c r="AF2495" s="23"/>
      <c r="AG2495" s="23"/>
      <c r="AH2495" s="23"/>
      <c r="AI2495" s="23"/>
      <c r="AJ2495" s="23" t="b">
        <v>0</v>
      </c>
      <c r="AK2495" s="3">
        <v>123</v>
      </c>
      <c r="AL2495" s="3">
        <v>4952</v>
      </c>
      <c r="AM2495" s="3">
        <v>6465</v>
      </c>
      <c r="AN2495" s="24">
        <v>45536.687607908949</v>
      </c>
      <c r="AO2495" s="24">
        <v>45536.687607908949</v>
      </c>
      <c r="AP2495">
        <v>9</v>
      </c>
      <c r="AQ2495" t="s">
        <v>194</v>
      </c>
      <c r="AR2495">
        <v>244.68760790894885</v>
      </c>
      <c r="AS2495" t="s">
        <v>195</v>
      </c>
      <c r="AT2495" t="s">
        <v>198</v>
      </c>
      <c r="AU2495" t="s">
        <v>197</v>
      </c>
      <c r="AV2495" t="s">
        <v>197</v>
      </c>
      <c r="AW2495" t="s">
        <v>198</v>
      </c>
      <c r="AX2495" t="s">
        <v>197</v>
      </c>
      <c r="AY2495" t="s">
        <v>197</v>
      </c>
    </row>
    <row r="2496" spans="1:51" x14ac:dyDescent="0.45">
      <c r="A2496" s="22">
        <v>874412</v>
      </c>
      <c r="B2496" s="6">
        <v>45536</v>
      </c>
      <c r="C2496" s="22">
        <v>63000</v>
      </c>
      <c r="D2496" s="22">
        <v>75013</v>
      </c>
      <c r="E2496" s="22"/>
      <c r="F2496" s="22">
        <v>0</v>
      </c>
      <c r="G2496" s="22">
        <v>9665</v>
      </c>
      <c r="H2496" s="22">
        <v>74</v>
      </c>
      <c r="I2496" s="22"/>
      <c r="J2496" s="22">
        <v>6796</v>
      </c>
      <c r="K2496" s="22">
        <v>102350</v>
      </c>
      <c r="L2496" s="23" t="s">
        <v>831</v>
      </c>
      <c r="M2496" s="23"/>
      <c r="N2496" s="23" t="s">
        <v>184</v>
      </c>
      <c r="O2496" s="23" t="s">
        <v>672</v>
      </c>
      <c r="P2496" s="22">
        <v>14</v>
      </c>
      <c r="Q2496" s="23" t="s">
        <v>673</v>
      </c>
      <c r="R2496" s="23" t="s">
        <v>667</v>
      </c>
      <c r="S2496" s="23" t="s">
        <v>22</v>
      </c>
      <c r="T2496" s="23" t="s">
        <v>667</v>
      </c>
      <c r="U2496" s="23" t="s">
        <v>22</v>
      </c>
      <c r="V2496" s="23" t="s">
        <v>674</v>
      </c>
      <c r="W2496" s="23" t="s">
        <v>188</v>
      </c>
      <c r="X2496" s="23" t="s">
        <v>189</v>
      </c>
      <c r="Y2496" s="22">
        <v>0</v>
      </c>
      <c r="Z2496" s="23" t="s">
        <v>190</v>
      </c>
      <c r="AA2496" s="23" t="s">
        <v>191</v>
      </c>
      <c r="AB2496" s="23" t="s">
        <v>190</v>
      </c>
      <c r="AC2496" s="23" t="s">
        <v>190</v>
      </c>
      <c r="AD2496" s="23" t="s">
        <v>190</v>
      </c>
      <c r="AE2496" s="23" t="s">
        <v>98</v>
      </c>
      <c r="AF2496" s="23"/>
      <c r="AG2496" s="23"/>
      <c r="AH2496" s="23"/>
      <c r="AI2496" s="23"/>
      <c r="AJ2496" s="23" t="b">
        <v>0</v>
      </c>
      <c r="AK2496" s="3">
        <v>123</v>
      </c>
      <c r="AL2496" s="3">
        <v>4952</v>
      </c>
      <c r="AM2496" s="3">
        <v>6465</v>
      </c>
      <c r="AN2496" s="24">
        <v>45536.687607908949</v>
      </c>
      <c r="AO2496" s="24">
        <v>45536.687607908949</v>
      </c>
      <c r="AP2496">
        <v>9</v>
      </c>
      <c r="AQ2496" t="s">
        <v>194</v>
      </c>
      <c r="AR2496">
        <v>244.68760790894885</v>
      </c>
      <c r="AS2496" t="s">
        <v>195</v>
      </c>
      <c r="AT2496" t="s">
        <v>198</v>
      </c>
      <c r="AU2496" t="s">
        <v>197</v>
      </c>
      <c r="AV2496" t="s">
        <v>197</v>
      </c>
      <c r="AW2496" t="s">
        <v>198</v>
      </c>
      <c r="AX2496" t="s">
        <v>197</v>
      </c>
      <c r="AY2496" t="s">
        <v>197</v>
      </c>
    </row>
    <row r="2497" spans="1:51" x14ac:dyDescent="0.45">
      <c r="A2497" s="22">
        <v>874579</v>
      </c>
      <c r="B2497" s="6">
        <v>45536</v>
      </c>
      <c r="C2497" s="22">
        <v>63000</v>
      </c>
      <c r="D2497" s="22">
        <v>52423</v>
      </c>
      <c r="E2497" s="22"/>
      <c r="F2497" s="22">
        <v>0</v>
      </c>
      <c r="G2497" s="22">
        <v>9568</v>
      </c>
      <c r="H2497" s="22">
        <v>65</v>
      </c>
      <c r="I2497" s="22"/>
      <c r="J2497" s="22">
        <v>6796</v>
      </c>
      <c r="K2497" s="22">
        <v>102350</v>
      </c>
      <c r="L2497" s="23" t="s">
        <v>831</v>
      </c>
      <c r="M2497" s="23"/>
      <c r="N2497" s="23" t="s">
        <v>184</v>
      </c>
      <c r="O2497" s="23" t="s">
        <v>672</v>
      </c>
      <c r="P2497" s="22">
        <v>10</v>
      </c>
      <c r="Q2497" s="23" t="s">
        <v>673</v>
      </c>
      <c r="R2497" s="23" t="s">
        <v>667</v>
      </c>
      <c r="S2497" s="23" t="s">
        <v>22</v>
      </c>
      <c r="T2497" s="23" t="s">
        <v>667</v>
      </c>
      <c r="U2497" s="23" t="s">
        <v>22</v>
      </c>
      <c r="V2497" s="23" t="s">
        <v>674</v>
      </c>
      <c r="W2497" s="23" t="s">
        <v>188</v>
      </c>
      <c r="X2497" s="23" t="s">
        <v>189</v>
      </c>
      <c r="Y2497" s="22">
        <v>0</v>
      </c>
      <c r="Z2497" s="23" t="s">
        <v>190</v>
      </c>
      <c r="AA2497" s="23" t="s">
        <v>191</v>
      </c>
      <c r="AB2497" s="23" t="s">
        <v>190</v>
      </c>
      <c r="AC2497" s="23" t="s">
        <v>190</v>
      </c>
      <c r="AD2497" s="23" t="s">
        <v>190</v>
      </c>
      <c r="AE2497" s="23" t="s">
        <v>98</v>
      </c>
      <c r="AF2497" s="23"/>
      <c r="AG2497" s="23"/>
      <c r="AH2497" s="23"/>
      <c r="AI2497" s="23"/>
      <c r="AJ2497" s="23" t="b">
        <v>0</v>
      </c>
      <c r="AK2497" s="3">
        <v>115</v>
      </c>
      <c r="AL2497" s="3">
        <v>4952</v>
      </c>
      <c r="AM2497" s="3">
        <v>6592</v>
      </c>
      <c r="AN2497" s="24">
        <v>45536.729293364195</v>
      </c>
      <c r="AO2497" s="24">
        <v>45536.729293364195</v>
      </c>
      <c r="AP2497">
        <v>9</v>
      </c>
      <c r="AQ2497" t="s">
        <v>194</v>
      </c>
      <c r="AR2497">
        <v>244.72929336419475</v>
      </c>
      <c r="AS2497" t="s">
        <v>195</v>
      </c>
      <c r="AT2497" t="s">
        <v>229</v>
      </c>
      <c r="AU2497" t="s">
        <v>197</v>
      </c>
      <c r="AV2497" t="s">
        <v>208</v>
      </c>
      <c r="AW2497" t="s">
        <v>229</v>
      </c>
      <c r="AX2497" t="s">
        <v>197</v>
      </c>
      <c r="AY2497" t="s">
        <v>208</v>
      </c>
    </row>
    <row r="2498" spans="1:51" x14ac:dyDescent="0.45">
      <c r="A2498" s="22">
        <v>874580</v>
      </c>
      <c r="B2498" s="6">
        <v>45536</v>
      </c>
      <c r="C2498" s="22">
        <v>63000</v>
      </c>
      <c r="D2498" s="22">
        <v>52423</v>
      </c>
      <c r="E2498" s="22"/>
      <c r="F2498" s="22">
        <v>0</v>
      </c>
      <c r="G2498" s="22">
        <v>9568</v>
      </c>
      <c r="H2498" s="22">
        <v>65</v>
      </c>
      <c r="I2498" s="22"/>
      <c r="J2498" s="22">
        <v>6796</v>
      </c>
      <c r="K2498" s="22">
        <v>102350</v>
      </c>
      <c r="L2498" s="23" t="s">
        <v>831</v>
      </c>
      <c r="M2498" s="23"/>
      <c r="N2498" s="23" t="s">
        <v>184</v>
      </c>
      <c r="O2498" s="23" t="s">
        <v>672</v>
      </c>
      <c r="P2498" s="22">
        <v>14</v>
      </c>
      <c r="Q2498" s="23" t="s">
        <v>673</v>
      </c>
      <c r="R2498" s="23" t="s">
        <v>667</v>
      </c>
      <c r="S2498" s="23" t="s">
        <v>22</v>
      </c>
      <c r="T2498" s="23" t="s">
        <v>667</v>
      </c>
      <c r="U2498" s="23" t="s">
        <v>22</v>
      </c>
      <c r="V2498" s="23" t="s">
        <v>674</v>
      </c>
      <c r="W2498" s="23" t="s">
        <v>188</v>
      </c>
      <c r="X2498" s="23" t="s">
        <v>189</v>
      </c>
      <c r="Y2498" s="22">
        <v>0</v>
      </c>
      <c r="Z2498" s="23" t="s">
        <v>190</v>
      </c>
      <c r="AA2498" s="23" t="s">
        <v>191</v>
      </c>
      <c r="AB2498" s="23" t="s">
        <v>190</v>
      </c>
      <c r="AC2498" s="23" t="s">
        <v>190</v>
      </c>
      <c r="AD2498" s="23" t="s">
        <v>190</v>
      </c>
      <c r="AE2498" s="23" t="s">
        <v>98</v>
      </c>
      <c r="AF2498" s="23"/>
      <c r="AG2498" s="23"/>
      <c r="AH2498" s="23"/>
      <c r="AI2498" s="23"/>
      <c r="AJ2498" s="23" t="b">
        <v>0</v>
      </c>
      <c r="AK2498" s="3">
        <v>115</v>
      </c>
      <c r="AL2498" s="3">
        <v>4952</v>
      </c>
      <c r="AM2498" s="3">
        <v>6592</v>
      </c>
      <c r="AN2498" s="24">
        <v>45536.729293364195</v>
      </c>
      <c r="AO2498" s="24">
        <v>45536.729293364195</v>
      </c>
      <c r="AP2498">
        <v>9</v>
      </c>
      <c r="AQ2498" t="s">
        <v>194</v>
      </c>
      <c r="AR2498">
        <v>244.72929336419475</v>
      </c>
      <c r="AS2498" t="s">
        <v>195</v>
      </c>
      <c r="AT2498" t="s">
        <v>229</v>
      </c>
      <c r="AU2498" t="s">
        <v>197</v>
      </c>
      <c r="AV2498" t="s">
        <v>208</v>
      </c>
      <c r="AW2498" t="s">
        <v>229</v>
      </c>
      <c r="AX2498" t="s">
        <v>197</v>
      </c>
      <c r="AY2498" t="s">
        <v>208</v>
      </c>
    </row>
    <row r="2499" spans="1:51" x14ac:dyDescent="0.45">
      <c r="A2499" s="22">
        <v>874581</v>
      </c>
      <c r="B2499" s="6">
        <v>45536</v>
      </c>
      <c r="C2499" s="22">
        <v>63000</v>
      </c>
      <c r="D2499" s="22">
        <v>52423</v>
      </c>
      <c r="E2499" s="22"/>
      <c r="F2499" s="22">
        <v>0</v>
      </c>
      <c r="G2499" s="22">
        <v>9568</v>
      </c>
      <c r="H2499" s="22">
        <v>65</v>
      </c>
      <c r="I2499" s="22"/>
      <c r="J2499" s="22">
        <v>6796</v>
      </c>
      <c r="K2499" s="22">
        <v>102350</v>
      </c>
      <c r="L2499" s="23" t="s">
        <v>831</v>
      </c>
      <c r="M2499" s="23"/>
      <c r="N2499" s="23" t="s">
        <v>184</v>
      </c>
      <c r="O2499" s="23" t="s">
        <v>672</v>
      </c>
      <c r="P2499" s="22">
        <v>10</v>
      </c>
      <c r="Q2499" s="23" t="s">
        <v>673</v>
      </c>
      <c r="R2499" s="23" t="s">
        <v>667</v>
      </c>
      <c r="S2499" s="23" t="s">
        <v>22</v>
      </c>
      <c r="T2499" s="23" t="s">
        <v>667</v>
      </c>
      <c r="U2499" s="23" t="s">
        <v>22</v>
      </c>
      <c r="V2499" s="23" t="s">
        <v>674</v>
      </c>
      <c r="W2499" s="23" t="s">
        <v>188</v>
      </c>
      <c r="X2499" s="23" t="s">
        <v>189</v>
      </c>
      <c r="Y2499" s="22">
        <v>0</v>
      </c>
      <c r="Z2499" s="23" t="s">
        <v>190</v>
      </c>
      <c r="AA2499" s="23" t="s">
        <v>191</v>
      </c>
      <c r="AB2499" s="23" t="s">
        <v>190</v>
      </c>
      <c r="AC2499" s="23" t="s">
        <v>190</v>
      </c>
      <c r="AD2499" s="23" t="s">
        <v>190</v>
      </c>
      <c r="AE2499" s="23" t="s">
        <v>98</v>
      </c>
      <c r="AF2499" s="23"/>
      <c r="AG2499" s="23"/>
      <c r="AH2499" s="23"/>
      <c r="AI2499" s="23"/>
      <c r="AJ2499" s="23" t="b">
        <v>0</v>
      </c>
      <c r="AK2499" s="3">
        <v>115</v>
      </c>
      <c r="AL2499" s="3">
        <v>4952</v>
      </c>
      <c r="AM2499" s="3">
        <v>6592</v>
      </c>
      <c r="AN2499" s="24">
        <v>45536.729293364195</v>
      </c>
      <c r="AO2499" s="24">
        <v>45536.729293364195</v>
      </c>
      <c r="AP2499">
        <v>9</v>
      </c>
      <c r="AQ2499" t="s">
        <v>194</v>
      </c>
      <c r="AR2499">
        <v>244.72929336419475</v>
      </c>
      <c r="AS2499" t="s">
        <v>195</v>
      </c>
      <c r="AT2499" t="s">
        <v>229</v>
      </c>
      <c r="AU2499" t="s">
        <v>197</v>
      </c>
      <c r="AV2499" t="s">
        <v>208</v>
      </c>
      <c r="AW2499" t="s">
        <v>229</v>
      </c>
      <c r="AX2499" t="s">
        <v>197</v>
      </c>
      <c r="AY2499" t="s">
        <v>208</v>
      </c>
    </row>
    <row r="2500" spans="1:51" x14ac:dyDescent="0.45">
      <c r="A2500" s="22">
        <v>874582</v>
      </c>
      <c r="B2500" s="6">
        <v>45536</v>
      </c>
      <c r="C2500" s="22">
        <v>63000</v>
      </c>
      <c r="D2500" s="22">
        <v>52423</v>
      </c>
      <c r="E2500" s="22"/>
      <c r="F2500" s="22">
        <v>0</v>
      </c>
      <c r="G2500" s="22">
        <v>9568</v>
      </c>
      <c r="H2500" s="22">
        <v>65</v>
      </c>
      <c r="I2500" s="22"/>
      <c r="J2500" s="22">
        <v>6796</v>
      </c>
      <c r="K2500" s="22">
        <v>102350</v>
      </c>
      <c r="L2500" s="23" t="s">
        <v>831</v>
      </c>
      <c r="M2500" s="23"/>
      <c r="N2500" s="23" t="s">
        <v>184</v>
      </c>
      <c r="O2500" s="23" t="s">
        <v>672</v>
      </c>
      <c r="P2500" s="22">
        <v>14</v>
      </c>
      <c r="Q2500" s="23" t="s">
        <v>673</v>
      </c>
      <c r="R2500" s="23" t="s">
        <v>667</v>
      </c>
      <c r="S2500" s="23" t="s">
        <v>22</v>
      </c>
      <c r="T2500" s="23" t="s">
        <v>667</v>
      </c>
      <c r="U2500" s="23" t="s">
        <v>22</v>
      </c>
      <c r="V2500" s="23" t="s">
        <v>674</v>
      </c>
      <c r="W2500" s="23" t="s">
        <v>188</v>
      </c>
      <c r="X2500" s="23" t="s">
        <v>189</v>
      </c>
      <c r="Y2500" s="22">
        <v>0</v>
      </c>
      <c r="Z2500" s="23" t="s">
        <v>190</v>
      </c>
      <c r="AA2500" s="23" t="s">
        <v>191</v>
      </c>
      <c r="AB2500" s="23" t="s">
        <v>190</v>
      </c>
      <c r="AC2500" s="23" t="s">
        <v>190</v>
      </c>
      <c r="AD2500" s="23" t="s">
        <v>190</v>
      </c>
      <c r="AE2500" s="23" t="s">
        <v>98</v>
      </c>
      <c r="AF2500" s="23"/>
      <c r="AG2500" s="23"/>
      <c r="AH2500" s="23"/>
      <c r="AI2500" s="23"/>
      <c r="AJ2500" s="23" t="b">
        <v>0</v>
      </c>
      <c r="AK2500" s="3">
        <v>115</v>
      </c>
      <c r="AL2500" s="3">
        <v>4952</v>
      </c>
      <c r="AM2500" s="3">
        <v>6592</v>
      </c>
      <c r="AN2500" s="24">
        <v>45536.729293364195</v>
      </c>
      <c r="AO2500" s="24">
        <v>45536.729293364195</v>
      </c>
      <c r="AP2500">
        <v>9</v>
      </c>
      <c r="AQ2500" t="s">
        <v>194</v>
      </c>
      <c r="AR2500">
        <v>244.72929336419475</v>
      </c>
      <c r="AS2500" t="s">
        <v>195</v>
      </c>
      <c r="AT2500" t="s">
        <v>229</v>
      </c>
      <c r="AU2500" t="s">
        <v>197</v>
      </c>
      <c r="AV2500" t="s">
        <v>208</v>
      </c>
      <c r="AW2500" t="s">
        <v>229</v>
      </c>
      <c r="AX2500" t="s">
        <v>197</v>
      </c>
      <c r="AY2500" t="s">
        <v>208</v>
      </c>
    </row>
    <row r="2501" spans="1:51" x14ac:dyDescent="0.45">
      <c r="A2501" s="22">
        <v>874790</v>
      </c>
      <c r="B2501" s="6">
        <v>45536</v>
      </c>
      <c r="C2501" s="22">
        <v>63000</v>
      </c>
      <c r="D2501" s="22">
        <v>87241</v>
      </c>
      <c r="E2501" s="22"/>
      <c r="F2501" s="22">
        <v>0</v>
      </c>
      <c r="G2501" s="22">
        <v>10231</v>
      </c>
      <c r="H2501" s="22">
        <v>77</v>
      </c>
      <c r="I2501" s="22"/>
      <c r="J2501" s="22">
        <v>6813</v>
      </c>
      <c r="K2501" s="22">
        <v>102207</v>
      </c>
      <c r="L2501" s="23" t="s">
        <v>832</v>
      </c>
      <c r="M2501" s="23"/>
      <c r="N2501" s="23" t="s">
        <v>184</v>
      </c>
      <c r="O2501" s="23" t="s">
        <v>672</v>
      </c>
      <c r="P2501" s="22">
        <v>10</v>
      </c>
      <c r="Q2501" s="23" t="s">
        <v>673</v>
      </c>
      <c r="R2501" s="23" t="s">
        <v>667</v>
      </c>
      <c r="S2501" s="23" t="s">
        <v>22</v>
      </c>
      <c r="T2501" s="23" t="s">
        <v>667</v>
      </c>
      <c r="U2501" s="23" t="s">
        <v>22</v>
      </c>
      <c r="V2501" s="23" t="s">
        <v>674</v>
      </c>
      <c r="W2501" s="23" t="s">
        <v>188</v>
      </c>
      <c r="X2501" s="23" t="s">
        <v>189</v>
      </c>
      <c r="Y2501" s="22">
        <v>0</v>
      </c>
      <c r="Z2501" s="23" t="s">
        <v>190</v>
      </c>
      <c r="AA2501" s="23" t="s">
        <v>191</v>
      </c>
      <c r="AB2501" s="23" t="s">
        <v>190</v>
      </c>
      <c r="AC2501" s="23" t="s">
        <v>190</v>
      </c>
      <c r="AD2501" s="23" t="s">
        <v>190</v>
      </c>
      <c r="AE2501" s="23" t="s">
        <v>98</v>
      </c>
      <c r="AF2501" s="23"/>
      <c r="AG2501" s="23"/>
      <c r="AH2501" s="23"/>
      <c r="AI2501" s="23"/>
      <c r="AJ2501" s="23" t="b">
        <v>0</v>
      </c>
      <c r="AK2501" s="3">
        <v>131</v>
      </c>
      <c r="AL2501" s="3">
        <v>4952</v>
      </c>
      <c r="AM2501" s="3">
        <v>6772</v>
      </c>
      <c r="AN2501" s="24">
        <v>45536.812520447529</v>
      </c>
      <c r="AO2501" s="24">
        <v>45536.812520447529</v>
      </c>
      <c r="AP2501">
        <v>9</v>
      </c>
      <c r="AQ2501" t="s">
        <v>194</v>
      </c>
      <c r="AR2501">
        <v>244.8125204475291</v>
      </c>
      <c r="AS2501" t="s">
        <v>195</v>
      </c>
      <c r="AT2501" t="s">
        <v>231</v>
      </c>
      <c r="AU2501" t="s">
        <v>197</v>
      </c>
      <c r="AV2501" t="s">
        <v>214</v>
      </c>
      <c r="AW2501" t="s">
        <v>231</v>
      </c>
      <c r="AX2501" t="s">
        <v>197</v>
      </c>
      <c r="AY2501" t="s">
        <v>214</v>
      </c>
    </row>
    <row r="2502" spans="1:51" x14ac:dyDescent="0.45">
      <c r="A2502" s="22">
        <v>874791</v>
      </c>
      <c r="B2502" s="6">
        <v>45536</v>
      </c>
      <c r="C2502" s="22">
        <v>63000</v>
      </c>
      <c r="D2502" s="22">
        <v>87241</v>
      </c>
      <c r="E2502" s="22"/>
      <c r="F2502" s="22">
        <v>0</v>
      </c>
      <c r="G2502" s="22">
        <v>10231</v>
      </c>
      <c r="H2502" s="22">
        <v>77</v>
      </c>
      <c r="I2502" s="22"/>
      <c r="J2502" s="22">
        <v>6813</v>
      </c>
      <c r="K2502" s="22">
        <v>102207</v>
      </c>
      <c r="L2502" s="23" t="s">
        <v>832</v>
      </c>
      <c r="M2502" s="23"/>
      <c r="N2502" s="23" t="s">
        <v>184</v>
      </c>
      <c r="O2502" s="23" t="s">
        <v>672</v>
      </c>
      <c r="P2502" s="22">
        <v>14</v>
      </c>
      <c r="Q2502" s="23" t="s">
        <v>673</v>
      </c>
      <c r="R2502" s="23" t="s">
        <v>667</v>
      </c>
      <c r="S2502" s="23" t="s">
        <v>22</v>
      </c>
      <c r="T2502" s="23" t="s">
        <v>667</v>
      </c>
      <c r="U2502" s="23" t="s">
        <v>22</v>
      </c>
      <c r="V2502" s="23" t="s">
        <v>674</v>
      </c>
      <c r="W2502" s="23" t="s">
        <v>188</v>
      </c>
      <c r="X2502" s="23" t="s">
        <v>189</v>
      </c>
      <c r="Y2502" s="22">
        <v>0</v>
      </c>
      <c r="Z2502" s="23" t="s">
        <v>190</v>
      </c>
      <c r="AA2502" s="23" t="s">
        <v>191</v>
      </c>
      <c r="AB2502" s="23" t="s">
        <v>190</v>
      </c>
      <c r="AC2502" s="23" t="s">
        <v>190</v>
      </c>
      <c r="AD2502" s="23" t="s">
        <v>190</v>
      </c>
      <c r="AE2502" s="23" t="s">
        <v>98</v>
      </c>
      <c r="AF2502" s="23"/>
      <c r="AG2502" s="23"/>
      <c r="AH2502" s="23"/>
      <c r="AI2502" s="23"/>
      <c r="AJ2502" s="23" t="b">
        <v>0</v>
      </c>
      <c r="AK2502" s="3">
        <v>131</v>
      </c>
      <c r="AL2502" s="3">
        <v>4952</v>
      </c>
      <c r="AM2502" s="3">
        <v>6772</v>
      </c>
      <c r="AN2502" s="24">
        <v>45536.812520447529</v>
      </c>
      <c r="AO2502" s="24">
        <v>45536.812520447529</v>
      </c>
      <c r="AP2502">
        <v>9</v>
      </c>
      <c r="AQ2502" t="s">
        <v>194</v>
      </c>
      <c r="AR2502">
        <v>244.8125204475291</v>
      </c>
      <c r="AS2502" t="s">
        <v>195</v>
      </c>
      <c r="AT2502" t="s">
        <v>231</v>
      </c>
      <c r="AU2502" t="s">
        <v>197</v>
      </c>
      <c r="AV2502" t="s">
        <v>214</v>
      </c>
      <c r="AW2502" t="s">
        <v>231</v>
      </c>
      <c r="AX2502" t="s">
        <v>197</v>
      </c>
      <c r="AY2502" t="s">
        <v>214</v>
      </c>
    </row>
    <row r="2503" spans="1:51" x14ac:dyDescent="0.45">
      <c r="A2503" s="22">
        <v>874792</v>
      </c>
      <c r="B2503" s="6">
        <v>45536</v>
      </c>
      <c r="C2503" s="22">
        <v>63000</v>
      </c>
      <c r="D2503" s="22">
        <v>87241</v>
      </c>
      <c r="E2503" s="22"/>
      <c r="F2503" s="22">
        <v>0</v>
      </c>
      <c r="G2503" s="22">
        <v>10231</v>
      </c>
      <c r="H2503" s="22">
        <v>77</v>
      </c>
      <c r="I2503" s="22"/>
      <c r="J2503" s="22">
        <v>6813</v>
      </c>
      <c r="K2503" s="22">
        <v>102207</v>
      </c>
      <c r="L2503" s="23" t="s">
        <v>832</v>
      </c>
      <c r="M2503" s="23"/>
      <c r="N2503" s="23" t="s">
        <v>184</v>
      </c>
      <c r="O2503" s="23" t="s">
        <v>672</v>
      </c>
      <c r="P2503" s="22">
        <v>10</v>
      </c>
      <c r="Q2503" s="23" t="s">
        <v>673</v>
      </c>
      <c r="R2503" s="23" t="s">
        <v>667</v>
      </c>
      <c r="S2503" s="23" t="s">
        <v>22</v>
      </c>
      <c r="T2503" s="23" t="s">
        <v>667</v>
      </c>
      <c r="U2503" s="23" t="s">
        <v>22</v>
      </c>
      <c r="V2503" s="23" t="s">
        <v>674</v>
      </c>
      <c r="W2503" s="23" t="s">
        <v>188</v>
      </c>
      <c r="X2503" s="23" t="s">
        <v>189</v>
      </c>
      <c r="Y2503" s="22">
        <v>0</v>
      </c>
      <c r="Z2503" s="23" t="s">
        <v>190</v>
      </c>
      <c r="AA2503" s="23" t="s">
        <v>191</v>
      </c>
      <c r="AB2503" s="23" t="s">
        <v>190</v>
      </c>
      <c r="AC2503" s="23" t="s">
        <v>190</v>
      </c>
      <c r="AD2503" s="23" t="s">
        <v>190</v>
      </c>
      <c r="AE2503" s="23" t="s">
        <v>98</v>
      </c>
      <c r="AF2503" s="23"/>
      <c r="AG2503" s="23"/>
      <c r="AH2503" s="23"/>
      <c r="AI2503" s="23"/>
      <c r="AJ2503" s="23" t="b">
        <v>0</v>
      </c>
      <c r="AK2503" s="3">
        <v>131</v>
      </c>
      <c r="AL2503" s="3">
        <v>4952</v>
      </c>
      <c r="AM2503" s="3">
        <v>6772</v>
      </c>
      <c r="AN2503" s="24">
        <v>45536.812520447529</v>
      </c>
      <c r="AO2503" s="24">
        <v>45536.812520447529</v>
      </c>
      <c r="AP2503">
        <v>9</v>
      </c>
      <c r="AQ2503" t="s">
        <v>194</v>
      </c>
      <c r="AR2503">
        <v>244.8125204475291</v>
      </c>
      <c r="AS2503" t="s">
        <v>195</v>
      </c>
      <c r="AT2503" t="s">
        <v>231</v>
      </c>
      <c r="AU2503" t="s">
        <v>197</v>
      </c>
      <c r="AV2503" t="s">
        <v>214</v>
      </c>
      <c r="AW2503" t="s">
        <v>231</v>
      </c>
      <c r="AX2503" t="s">
        <v>197</v>
      </c>
      <c r="AY2503" t="s">
        <v>214</v>
      </c>
    </row>
    <row r="2504" spans="1:51" x14ac:dyDescent="0.45">
      <c r="A2504" s="22">
        <v>874793</v>
      </c>
      <c r="B2504" s="6">
        <v>45536</v>
      </c>
      <c r="C2504" s="22">
        <v>63000</v>
      </c>
      <c r="D2504" s="22">
        <v>87241</v>
      </c>
      <c r="E2504" s="22"/>
      <c r="F2504" s="22">
        <v>0</v>
      </c>
      <c r="G2504" s="22">
        <v>10231</v>
      </c>
      <c r="H2504" s="22">
        <v>77</v>
      </c>
      <c r="I2504" s="22"/>
      <c r="J2504" s="22">
        <v>6813</v>
      </c>
      <c r="K2504" s="22">
        <v>102207</v>
      </c>
      <c r="L2504" s="23" t="s">
        <v>832</v>
      </c>
      <c r="M2504" s="23"/>
      <c r="N2504" s="23" t="s">
        <v>184</v>
      </c>
      <c r="O2504" s="23" t="s">
        <v>672</v>
      </c>
      <c r="P2504" s="22">
        <v>14</v>
      </c>
      <c r="Q2504" s="23" t="s">
        <v>673</v>
      </c>
      <c r="R2504" s="23" t="s">
        <v>667</v>
      </c>
      <c r="S2504" s="23" t="s">
        <v>22</v>
      </c>
      <c r="T2504" s="23" t="s">
        <v>667</v>
      </c>
      <c r="U2504" s="23" t="s">
        <v>22</v>
      </c>
      <c r="V2504" s="23" t="s">
        <v>674</v>
      </c>
      <c r="W2504" s="23" t="s">
        <v>188</v>
      </c>
      <c r="X2504" s="23" t="s">
        <v>189</v>
      </c>
      <c r="Y2504" s="22">
        <v>0</v>
      </c>
      <c r="Z2504" s="23" t="s">
        <v>190</v>
      </c>
      <c r="AA2504" s="23" t="s">
        <v>191</v>
      </c>
      <c r="AB2504" s="23" t="s">
        <v>190</v>
      </c>
      <c r="AC2504" s="23" t="s">
        <v>190</v>
      </c>
      <c r="AD2504" s="23" t="s">
        <v>190</v>
      </c>
      <c r="AE2504" s="23" t="s">
        <v>98</v>
      </c>
      <c r="AF2504" s="23"/>
      <c r="AG2504" s="23"/>
      <c r="AH2504" s="23"/>
      <c r="AI2504" s="23"/>
      <c r="AJ2504" s="23" t="b">
        <v>0</v>
      </c>
      <c r="AK2504" s="3">
        <v>131</v>
      </c>
      <c r="AL2504" s="3">
        <v>4952</v>
      </c>
      <c r="AM2504" s="3">
        <v>6772</v>
      </c>
      <c r="AN2504" s="24">
        <v>45536.812520447529</v>
      </c>
      <c r="AO2504" s="24">
        <v>45536.812520447529</v>
      </c>
      <c r="AP2504">
        <v>9</v>
      </c>
      <c r="AQ2504" t="s">
        <v>194</v>
      </c>
      <c r="AR2504">
        <v>244.8125204475291</v>
      </c>
      <c r="AS2504" t="s">
        <v>195</v>
      </c>
      <c r="AT2504" t="s">
        <v>231</v>
      </c>
      <c r="AU2504" t="s">
        <v>197</v>
      </c>
      <c r="AV2504" t="s">
        <v>214</v>
      </c>
      <c r="AW2504" t="s">
        <v>231</v>
      </c>
      <c r="AX2504" t="s">
        <v>197</v>
      </c>
      <c r="AY2504" t="s">
        <v>214</v>
      </c>
    </row>
    <row r="2505" spans="1:51" x14ac:dyDescent="0.45">
      <c r="A2505" s="22">
        <v>874753</v>
      </c>
      <c r="B2505" s="6">
        <v>45536</v>
      </c>
      <c r="C2505" s="22">
        <v>63000</v>
      </c>
      <c r="D2505" s="22">
        <v>51507</v>
      </c>
      <c r="E2505" s="22"/>
      <c r="F2505" s="22">
        <v>0</v>
      </c>
      <c r="G2505" s="22">
        <v>10097</v>
      </c>
      <c r="H2505" s="22">
        <v>77</v>
      </c>
      <c r="I2505" s="22"/>
      <c r="J2505" s="22">
        <v>6802</v>
      </c>
      <c r="K2505" s="22">
        <v>101945</v>
      </c>
      <c r="L2505" s="23" t="s">
        <v>837</v>
      </c>
      <c r="M2505" s="23"/>
      <c r="N2505" s="23" t="s">
        <v>184</v>
      </c>
      <c r="O2505" s="23" t="s">
        <v>672</v>
      </c>
      <c r="P2505" s="22">
        <v>10</v>
      </c>
      <c r="Q2505" s="23" t="s">
        <v>673</v>
      </c>
      <c r="R2505" s="23" t="s">
        <v>667</v>
      </c>
      <c r="S2505" s="23" t="s">
        <v>22</v>
      </c>
      <c r="T2505" s="23" t="s">
        <v>667</v>
      </c>
      <c r="U2505" s="23" t="s">
        <v>22</v>
      </c>
      <c r="V2505" s="23" t="s">
        <v>674</v>
      </c>
      <c r="W2505" s="23" t="s">
        <v>188</v>
      </c>
      <c r="X2505" s="23" t="s">
        <v>189</v>
      </c>
      <c r="Y2505" s="22">
        <v>0</v>
      </c>
      <c r="Z2505" s="23" t="s">
        <v>190</v>
      </c>
      <c r="AA2505" s="23" t="s">
        <v>191</v>
      </c>
      <c r="AB2505" s="23" t="s">
        <v>190</v>
      </c>
      <c r="AC2505" s="23" t="s">
        <v>190</v>
      </c>
      <c r="AD2505" s="23" t="s">
        <v>190</v>
      </c>
      <c r="AE2505" s="23" t="s">
        <v>98</v>
      </c>
      <c r="AF2505" s="23"/>
      <c r="AG2505" s="23"/>
      <c r="AH2505" s="23"/>
      <c r="AI2505" s="23"/>
      <c r="AJ2505" s="23" t="b">
        <v>0</v>
      </c>
      <c r="AK2505" s="3">
        <v>123</v>
      </c>
      <c r="AL2505" s="3">
        <v>4952</v>
      </c>
      <c r="AM2505" s="3">
        <v>6742</v>
      </c>
      <c r="AN2505" s="24">
        <v>45536.791718865737</v>
      </c>
      <c r="AO2505" s="24">
        <v>45536.791718865737</v>
      </c>
      <c r="AP2505">
        <v>9</v>
      </c>
      <c r="AQ2505" t="s">
        <v>194</v>
      </c>
      <c r="AR2505">
        <v>244.79171886573749</v>
      </c>
      <c r="AS2505" t="s">
        <v>195</v>
      </c>
      <c r="AT2505" t="s">
        <v>231</v>
      </c>
      <c r="AU2505" t="s">
        <v>197</v>
      </c>
      <c r="AV2505" t="s">
        <v>233</v>
      </c>
      <c r="AW2505" t="s">
        <v>231</v>
      </c>
      <c r="AX2505" t="s">
        <v>197</v>
      </c>
      <c r="AY2505" t="s">
        <v>233</v>
      </c>
    </row>
    <row r="2506" spans="1:51" x14ac:dyDescent="0.45">
      <c r="A2506" s="22">
        <v>874754</v>
      </c>
      <c r="B2506" s="6">
        <v>45536</v>
      </c>
      <c r="C2506" s="22">
        <v>63000</v>
      </c>
      <c r="D2506" s="22">
        <v>51507</v>
      </c>
      <c r="E2506" s="22"/>
      <c r="F2506" s="22">
        <v>0</v>
      </c>
      <c r="G2506" s="22">
        <v>10097</v>
      </c>
      <c r="H2506" s="22">
        <v>77</v>
      </c>
      <c r="I2506" s="22"/>
      <c r="J2506" s="22">
        <v>6802</v>
      </c>
      <c r="K2506" s="22">
        <v>101945</v>
      </c>
      <c r="L2506" s="23" t="s">
        <v>837</v>
      </c>
      <c r="M2506" s="23"/>
      <c r="N2506" s="23" t="s">
        <v>184</v>
      </c>
      <c r="O2506" s="23" t="s">
        <v>672</v>
      </c>
      <c r="P2506" s="22">
        <v>14</v>
      </c>
      <c r="Q2506" s="23" t="s">
        <v>673</v>
      </c>
      <c r="R2506" s="23" t="s">
        <v>667</v>
      </c>
      <c r="S2506" s="23" t="s">
        <v>22</v>
      </c>
      <c r="T2506" s="23" t="s">
        <v>667</v>
      </c>
      <c r="U2506" s="23" t="s">
        <v>22</v>
      </c>
      <c r="V2506" s="23" t="s">
        <v>674</v>
      </c>
      <c r="W2506" s="23" t="s">
        <v>188</v>
      </c>
      <c r="X2506" s="23" t="s">
        <v>189</v>
      </c>
      <c r="Y2506" s="22">
        <v>0</v>
      </c>
      <c r="Z2506" s="23" t="s">
        <v>190</v>
      </c>
      <c r="AA2506" s="23" t="s">
        <v>191</v>
      </c>
      <c r="AB2506" s="23" t="s">
        <v>190</v>
      </c>
      <c r="AC2506" s="23" t="s">
        <v>190</v>
      </c>
      <c r="AD2506" s="23" t="s">
        <v>190</v>
      </c>
      <c r="AE2506" s="23" t="s">
        <v>98</v>
      </c>
      <c r="AF2506" s="23"/>
      <c r="AG2506" s="23"/>
      <c r="AH2506" s="23"/>
      <c r="AI2506" s="23"/>
      <c r="AJ2506" s="23" t="b">
        <v>0</v>
      </c>
      <c r="AK2506" s="3">
        <v>123</v>
      </c>
      <c r="AL2506" s="3">
        <v>4952</v>
      </c>
      <c r="AM2506" s="3">
        <v>6742</v>
      </c>
      <c r="AN2506" s="24">
        <v>45536.791718865737</v>
      </c>
      <c r="AO2506" s="24">
        <v>45536.791718865737</v>
      </c>
      <c r="AP2506">
        <v>9</v>
      </c>
      <c r="AQ2506" t="s">
        <v>194</v>
      </c>
      <c r="AR2506">
        <v>244.79171886573749</v>
      </c>
      <c r="AS2506" t="s">
        <v>195</v>
      </c>
      <c r="AT2506" t="s">
        <v>231</v>
      </c>
      <c r="AU2506" t="s">
        <v>197</v>
      </c>
      <c r="AV2506" t="s">
        <v>233</v>
      </c>
      <c r="AW2506" t="s">
        <v>231</v>
      </c>
      <c r="AX2506" t="s">
        <v>197</v>
      </c>
      <c r="AY2506" t="s">
        <v>233</v>
      </c>
    </row>
    <row r="2507" spans="1:51" x14ac:dyDescent="0.45">
      <c r="A2507" s="22">
        <v>874755</v>
      </c>
      <c r="B2507" s="6">
        <v>45536</v>
      </c>
      <c r="C2507" s="22">
        <v>63000</v>
      </c>
      <c r="D2507" s="22">
        <v>51507</v>
      </c>
      <c r="E2507" s="22"/>
      <c r="F2507" s="22">
        <v>0</v>
      </c>
      <c r="G2507" s="22">
        <v>10097</v>
      </c>
      <c r="H2507" s="22">
        <v>77</v>
      </c>
      <c r="I2507" s="22"/>
      <c r="J2507" s="22">
        <v>6802</v>
      </c>
      <c r="K2507" s="22">
        <v>101945</v>
      </c>
      <c r="L2507" s="23" t="s">
        <v>837</v>
      </c>
      <c r="M2507" s="23"/>
      <c r="N2507" s="23" t="s">
        <v>184</v>
      </c>
      <c r="O2507" s="23" t="s">
        <v>672</v>
      </c>
      <c r="P2507" s="22">
        <v>10</v>
      </c>
      <c r="Q2507" s="23" t="s">
        <v>673</v>
      </c>
      <c r="R2507" s="23" t="s">
        <v>667</v>
      </c>
      <c r="S2507" s="23" t="s">
        <v>22</v>
      </c>
      <c r="T2507" s="23" t="s">
        <v>667</v>
      </c>
      <c r="U2507" s="23" t="s">
        <v>22</v>
      </c>
      <c r="V2507" s="23" t="s">
        <v>674</v>
      </c>
      <c r="W2507" s="23" t="s">
        <v>188</v>
      </c>
      <c r="X2507" s="23" t="s">
        <v>189</v>
      </c>
      <c r="Y2507" s="22">
        <v>0</v>
      </c>
      <c r="Z2507" s="23" t="s">
        <v>190</v>
      </c>
      <c r="AA2507" s="23" t="s">
        <v>191</v>
      </c>
      <c r="AB2507" s="23" t="s">
        <v>190</v>
      </c>
      <c r="AC2507" s="23" t="s">
        <v>190</v>
      </c>
      <c r="AD2507" s="23" t="s">
        <v>190</v>
      </c>
      <c r="AE2507" s="23" t="s">
        <v>98</v>
      </c>
      <c r="AF2507" s="23"/>
      <c r="AG2507" s="23"/>
      <c r="AH2507" s="23"/>
      <c r="AI2507" s="23"/>
      <c r="AJ2507" s="23" t="b">
        <v>0</v>
      </c>
      <c r="AK2507" s="3">
        <v>123</v>
      </c>
      <c r="AL2507" s="3">
        <v>4952</v>
      </c>
      <c r="AM2507" s="3">
        <v>6742</v>
      </c>
      <c r="AN2507" s="24">
        <v>45536.791718865737</v>
      </c>
      <c r="AO2507" s="24">
        <v>45536.791718865737</v>
      </c>
      <c r="AP2507">
        <v>9</v>
      </c>
      <c r="AQ2507" t="s">
        <v>194</v>
      </c>
      <c r="AR2507">
        <v>244.79171886573749</v>
      </c>
      <c r="AS2507" t="s">
        <v>195</v>
      </c>
      <c r="AT2507" t="s">
        <v>231</v>
      </c>
      <c r="AU2507" t="s">
        <v>197</v>
      </c>
      <c r="AV2507" t="s">
        <v>233</v>
      </c>
      <c r="AW2507" t="s">
        <v>231</v>
      </c>
      <c r="AX2507" t="s">
        <v>197</v>
      </c>
      <c r="AY2507" t="s">
        <v>233</v>
      </c>
    </row>
    <row r="2508" spans="1:51" x14ac:dyDescent="0.45">
      <c r="A2508" s="22">
        <v>874756</v>
      </c>
      <c r="B2508" s="6">
        <v>45536</v>
      </c>
      <c r="C2508" s="22">
        <v>63000</v>
      </c>
      <c r="D2508" s="22">
        <v>51507</v>
      </c>
      <c r="E2508" s="22"/>
      <c r="F2508" s="22">
        <v>0</v>
      </c>
      <c r="G2508" s="22">
        <v>10097</v>
      </c>
      <c r="H2508" s="22">
        <v>77</v>
      </c>
      <c r="I2508" s="22"/>
      <c r="J2508" s="22">
        <v>6802</v>
      </c>
      <c r="K2508" s="22">
        <v>101945</v>
      </c>
      <c r="L2508" s="23" t="s">
        <v>837</v>
      </c>
      <c r="M2508" s="23"/>
      <c r="N2508" s="23" t="s">
        <v>184</v>
      </c>
      <c r="O2508" s="23" t="s">
        <v>672</v>
      </c>
      <c r="P2508" s="22">
        <v>14</v>
      </c>
      <c r="Q2508" s="23" t="s">
        <v>673</v>
      </c>
      <c r="R2508" s="23" t="s">
        <v>667</v>
      </c>
      <c r="S2508" s="23" t="s">
        <v>22</v>
      </c>
      <c r="T2508" s="23" t="s">
        <v>667</v>
      </c>
      <c r="U2508" s="23" t="s">
        <v>22</v>
      </c>
      <c r="V2508" s="23" t="s">
        <v>674</v>
      </c>
      <c r="W2508" s="23" t="s">
        <v>188</v>
      </c>
      <c r="X2508" s="23" t="s">
        <v>189</v>
      </c>
      <c r="Y2508" s="22">
        <v>0</v>
      </c>
      <c r="Z2508" s="23" t="s">
        <v>190</v>
      </c>
      <c r="AA2508" s="23" t="s">
        <v>191</v>
      </c>
      <c r="AB2508" s="23" t="s">
        <v>190</v>
      </c>
      <c r="AC2508" s="23" t="s">
        <v>190</v>
      </c>
      <c r="AD2508" s="23" t="s">
        <v>190</v>
      </c>
      <c r="AE2508" s="23" t="s">
        <v>98</v>
      </c>
      <c r="AF2508" s="23"/>
      <c r="AG2508" s="23"/>
      <c r="AH2508" s="23"/>
      <c r="AI2508" s="23"/>
      <c r="AJ2508" s="23" t="b">
        <v>0</v>
      </c>
      <c r="AK2508" s="3">
        <v>123</v>
      </c>
      <c r="AL2508" s="3">
        <v>4952</v>
      </c>
      <c r="AM2508" s="3">
        <v>6742</v>
      </c>
      <c r="AN2508" s="24">
        <v>45536.791718865737</v>
      </c>
      <c r="AO2508" s="24">
        <v>45536.791718865737</v>
      </c>
      <c r="AP2508">
        <v>9</v>
      </c>
      <c r="AQ2508" t="s">
        <v>194</v>
      </c>
      <c r="AR2508">
        <v>244.79171886573749</v>
      </c>
      <c r="AS2508" t="s">
        <v>195</v>
      </c>
      <c r="AT2508" t="s">
        <v>231</v>
      </c>
      <c r="AU2508" t="s">
        <v>197</v>
      </c>
      <c r="AV2508" t="s">
        <v>233</v>
      </c>
      <c r="AW2508" t="s">
        <v>231</v>
      </c>
      <c r="AX2508" t="s">
        <v>197</v>
      </c>
      <c r="AY2508" t="s">
        <v>233</v>
      </c>
    </row>
    <row r="2509" spans="1:51" x14ac:dyDescent="0.45">
      <c r="A2509" s="22">
        <v>871261</v>
      </c>
      <c r="B2509" s="6">
        <v>45536</v>
      </c>
      <c r="C2509" s="22">
        <v>63000</v>
      </c>
      <c r="D2509" s="22">
        <v>68847</v>
      </c>
      <c r="E2509" s="22"/>
      <c r="F2509" s="22">
        <v>0</v>
      </c>
      <c r="G2509" s="22">
        <v>3468</v>
      </c>
      <c r="H2509" s="22">
        <v>3</v>
      </c>
      <c r="I2509" s="22"/>
      <c r="J2509" s="22">
        <v>607</v>
      </c>
      <c r="K2509" s="22">
        <v>63071</v>
      </c>
      <c r="L2509" s="23" t="s">
        <v>887</v>
      </c>
      <c r="M2509" s="23"/>
      <c r="N2509" s="23" t="s">
        <v>184</v>
      </c>
      <c r="O2509" s="23" t="s">
        <v>185</v>
      </c>
      <c r="P2509" s="22">
        <v>20</v>
      </c>
      <c r="Q2509" s="23" t="s">
        <v>186</v>
      </c>
      <c r="R2509" s="23"/>
      <c r="S2509" s="23"/>
      <c r="T2509" s="23"/>
      <c r="U2509" s="23"/>
      <c r="V2509" s="23" t="s">
        <v>187</v>
      </c>
      <c r="W2509" s="23" t="s">
        <v>188</v>
      </c>
      <c r="X2509" s="23" t="s">
        <v>189</v>
      </c>
      <c r="Y2509" s="22">
        <v>0</v>
      </c>
      <c r="Z2509" s="23" t="s">
        <v>190</v>
      </c>
      <c r="AA2509" s="23" t="s">
        <v>191</v>
      </c>
      <c r="AB2509" s="23" t="s">
        <v>190</v>
      </c>
      <c r="AC2509" s="23" t="s">
        <v>192</v>
      </c>
      <c r="AD2509" s="23" t="s">
        <v>193</v>
      </c>
      <c r="AE2509" s="23" t="s">
        <v>83</v>
      </c>
      <c r="AF2509" s="23"/>
      <c r="AG2509" s="23"/>
      <c r="AH2509" s="23"/>
      <c r="AI2509" s="23"/>
      <c r="AJ2509" s="23" t="b">
        <v>0</v>
      </c>
      <c r="AK2509" s="3">
        <v>134</v>
      </c>
      <c r="AL2509" s="3">
        <v>236</v>
      </c>
      <c r="AM2509" s="3">
        <v>3939</v>
      </c>
      <c r="AN2509" s="24">
        <v>45536.001350540122</v>
      </c>
      <c r="AO2509" s="24">
        <v>45536.001350540122</v>
      </c>
      <c r="AP2509">
        <v>9</v>
      </c>
      <c r="AQ2509" t="s">
        <v>194</v>
      </c>
      <c r="AR2509">
        <v>244.00135054012208</v>
      </c>
      <c r="AS2509" t="s">
        <v>195</v>
      </c>
      <c r="AT2509" t="s">
        <v>196</v>
      </c>
      <c r="AU2509" t="s">
        <v>197</v>
      </c>
      <c r="AV2509" t="s">
        <v>285</v>
      </c>
      <c r="AW2509" t="s">
        <v>196</v>
      </c>
      <c r="AX2509" t="s">
        <v>197</v>
      </c>
      <c r="AY2509" t="s">
        <v>285</v>
      </c>
    </row>
    <row r="2510" spans="1:51" x14ac:dyDescent="0.45">
      <c r="A2510" s="22">
        <v>871023</v>
      </c>
      <c r="B2510" s="6">
        <v>45536</v>
      </c>
      <c r="C2510" s="22">
        <v>63000</v>
      </c>
      <c r="D2510" s="22">
        <v>205229</v>
      </c>
      <c r="E2510" s="22"/>
      <c r="F2510" s="22">
        <v>0</v>
      </c>
      <c r="G2510" s="22">
        <v>2184</v>
      </c>
      <c r="H2510" s="22">
        <v>7</v>
      </c>
      <c r="I2510" s="22"/>
      <c r="J2510" s="22">
        <v>563</v>
      </c>
      <c r="K2510" s="22">
        <v>62361</v>
      </c>
      <c r="L2510" s="23" t="s">
        <v>889</v>
      </c>
      <c r="M2510" s="23"/>
      <c r="N2510" s="23" t="s">
        <v>184</v>
      </c>
      <c r="O2510" s="23" t="s">
        <v>185</v>
      </c>
      <c r="P2510" s="22">
        <v>20</v>
      </c>
      <c r="Q2510" s="23" t="s">
        <v>186</v>
      </c>
      <c r="R2510" s="23"/>
      <c r="S2510" s="23"/>
      <c r="T2510" s="23"/>
      <c r="U2510" s="23"/>
      <c r="V2510" s="23" t="s">
        <v>187</v>
      </c>
      <c r="W2510" s="23" t="s">
        <v>188</v>
      </c>
      <c r="X2510" s="23" t="s">
        <v>189</v>
      </c>
      <c r="Y2510" s="22">
        <v>0</v>
      </c>
      <c r="Z2510" s="23" t="s">
        <v>190</v>
      </c>
      <c r="AA2510" s="23" t="s">
        <v>191</v>
      </c>
      <c r="AB2510" s="23" t="s">
        <v>190</v>
      </c>
      <c r="AC2510" s="23" t="s">
        <v>192</v>
      </c>
      <c r="AD2510" s="23" t="s">
        <v>193</v>
      </c>
      <c r="AE2510" s="23" t="s">
        <v>83</v>
      </c>
      <c r="AF2510" s="23"/>
      <c r="AG2510" s="23"/>
      <c r="AH2510" s="23"/>
      <c r="AI2510" s="23"/>
      <c r="AJ2510" s="23" t="b">
        <v>0</v>
      </c>
      <c r="AK2510" s="3">
        <v>121</v>
      </c>
      <c r="AL2510" s="3">
        <v>236</v>
      </c>
      <c r="AM2510" s="3">
        <v>3695</v>
      </c>
      <c r="AN2510" s="24">
        <v>45536.000356057099</v>
      </c>
      <c r="AO2510" s="24">
        <v>45536.000356057099</v>
      </c>
      <c r="AP2510">
        <v>9</v>
      </c>
      <c r="AQ2510" t="s">
        <v>194</v>
      </c>
      <c r="AR2510">
        <v>244.00035605709854</v>
      </c>
      <c r="AS2510" t="s">
        <v>195</v>
      </c>
      <c r="AT2510" t="s">
        <v>196</v>
      </c>
      <c r="AU2510" t="s">
        <v>197</v>
      </c>
      <c r="AV2510" t="s">
        <v>311</v>
      </c>
      <c r="AW2510" t="s">
        <v>196</v>
      </c>
      <c r="AX2510" t="s">
        <v>197</v>
      </c>
      <c r="AY2510" t="s">
        <v>311</v>
      </c>
    </row>
    <row r="2511" spans="1:51" x14ac:dyDescent="0.45">
      <c r="A2511" s="22">
        <v>871013</v>
      </c>
      <c r="B2511" s="6">
        <v>45536</v>
      </c>
      <c r="C2511" s="22">
        <v>63000</v>
      </c>
      <c r="D2511" s="22">
        <v>150398</v>
      </c>
      <c r="E2511" s="22"/>
      <c r="F2511" s="22">
        <v>0</v>
      </c>
      <c r="G2511" s="22">
        <v>1645</v>
      </c>
      <c r="H2511" s="22">
        <v>3</v>
      </c>
      <c r="I2511" s="22"/>
      <c r="J2511" s="22">
        <v>375</v>
      </c>
      <c r="K2511" s="22">
        <v>4486</v>
      </c>
      <c r="L2511" s="23" t="s">
        <v>891</v>
      </c>
      <c r="M2511" s="23"/>
      <c r="N2511" s="23" t="s">
        <v>184</v>
      </c>
      <c r="O2511" s="23" t="s">
        <v>185</v>
      </c>
      <c r="P2511" s="22">
        <v>20</v>
      </c>
      <c r="Q2511" s="23" t="s">
        <v>186</v>
      </c>
      <c r="R2511" s="23"/>
      <c r="S2511" s="23"/>
      <c r="T2511" s="23"/>
      <c r="U2511" s="23"/>
      <c r="V2511" s="23" t="s">
        <v>187</v>
      </c>
      <c r="W2511" s="23" t="s">
        <v>188</v>
      </c>
      <c r="X2511" s="23" t="s">
        <v>189</v>
      </c>
      <c r="Y2511" s="22">
        <v>0</v>
      </c>
      <c r="Z2511" s="23" t="s">
        <v>190</v>
      </c>
      <c r="AA2511" s="23" t="s">
        <v>191</v>
      </c>
      <c r="AB2511" s="23" t="s">
        <v>190</v>
      </c>
      <c r="AC2511" s="23" t="s">
        <v>192</v>
      </c>
      <c r="AD2511" s="23" t="s">
        <v>193</v>
      </c>
      <c r="AE2511" s="23" t="s">
        <v>83</v>
      </c>
      <c r="AF2511" s="23"/>
      <c r="AG2511" s="23"/>
      <c r="AH2511" s="23"/>
      <c r="AI2511" s="23"/>
      <c r="AJ2511" s="23" t="b">
        <v>0</v>
      </c>
      <c r="AK2511" s="3">
        <v>121</v>
      </c>
      <c r="AL2511" s="3">
        <v>236</v>
      </c>
      <c r="AM2511" s="3">
        <v>3685</v>
      </c>
      <c r="AN2511" s="24">
        <v>45536.000293055557</v>
      </c>
      <c r="AO2511" s="24">
        <v>45536.000293055557</v>
      </c>
      <c r="AP2511">
        <v>9</v>
      </c>
      <c r="AQ2511" t="s">
        <v>194</v>
      </c>
      <c r="AR2511">
        <v>244.00029305555654</v>
      </c>
      <c r="AS2511" t="s">
        <v>195</v>
      </c>
      <c r="AT2511" t="s">
        <v>196</v>
      </c>
      <c r="AU2511" t="s">
        <v>197</v>
      </c>
      <c r="AV2511" t="s">
        <v>239</v>
      </c>
      <c r="AW2511" t="s">
        <v>196</v>
      </c>
      <c r="AX2511" t="s">
        <v>197</v>
      </c>
      <c r="AY2511" t="s">
        <v>239</v>
      </c>
    </row>
    <row r="2512" spans="1:51" x14ac:dyDescent="0.45">
      <c r="A2512" s="22">
        <v>874528</v>
      </c>
      <c r="B2512" s="6">
        <v>45536</v>
      </c>
      <c r="C2512" s="22">
        <v>63000</v>
      </c>
      <c r="D2512" s="22">
        <v>67586</v>
      </c>
      <c r="E2512" s="22"/>
      <c r="F2512" s="22">
        <v>638</v>
      </c>
      <c r="G2512" s="22">
        <v>3584</v>
      </c>
      <c r="H2512" s="22">
        <v>28</v>
      </c>
      <c r="I2512" s="22">
        <v>0</v>
      </c>
      <c r="J2512" s="22">
        <v>82</v>
      </c>
      <c r="K2512" s="22">
        <v>101888</v>
      </c>
      <c r="L2512" s="23" t="s">
        <v>772</v>
      </c>
      <c r="M2512" s="23"/>
      <c r="N2512" s="23" t="s">
        <v>184</v>
      </c>
      <c r="O2512" s="23" t="s">
        <v>686</v>
      </c>
      <c r="P2512" s="22">
        <v>1</v>
      </c>
      <c r="Q2512" s="23" t="s">
        <v>274</v>
      </c>
      <c r="R2512" s="23" t="s">
        <v>667</v>
      </c>
      <c r="S2512" s="23" t="s">
        <v>45</v>
      </c>
      <c r="T2512" s="23" t="s">
        <v>667</v>
      </c>
      <c r="U2512" s="23" t="s">
        <v>45</v>
      </c>
      <c r="V2512" s="23" t="s">
        <v>688</v>
      </c>
      <c r="W2512" s="23" t="s">
        <v>188</v>
      </c>
      <c r="X2512" s="23" t="s">
        <v>601</v>
      </c>
      <c r="Y2512" s="22">
        <v>0</v>
      </c>
      <c r="Z2512" s="23"/>
      <c r="AA2512" s="23" t="s">
        <v>191</v>
      </c>
      <c r="AB2512" s="23" t="s">
        <v>190</v>
      </c>
      <c r="AC2512" s="23" t="s">
        <v>773</v>
      </c>
      <c r="AD2512" s="23" t="s">
        <v>281</v>
      </c>
      <c r="AE2512" s="23" t="s">
        <v>774</v>
      </c>
      <c r="AF2512" s="23" t="s">
        <v>190</v>
      </c>
      <c r="AG2512" s="23" t="s">
        <v>190</v>
      </c>
      <c r="AH2512" s="23" t="s">
        <v>190</v>
      </c>
      <c r="AI2512" s="23" t="s">
        <v>775</v>
      </c>
      <c r="AJ2512" s="23" t="b">
        <v>0</v>
      </c>
      <c r="AK2512" s="3">
        <v>122</v>
      </c>
      <c r="AL2512" s="3">
        <v>23288</v>
      </c>
      <c r="AM2512" s="3">
        <v>6570</v>
      </c>
      <c r="AN2512" s="24">
        <v>45536.726785763887</v>
      </c>
      <c r="AO2512" s="24">
        <v>45536.726785763887</v>
      </c>
      <c r="AP2512">
        <v>9</v>
      </c>
      <c r="AQ2512" t="s">
        <v>194</v>
      </c>
      <c r="AR2512">
        <v>244.72678576388716</v>
      </c>
      <c r="AS2512" t="s">
        <v>195</v>
      </c>
      <c r="AT2512" t="s">
        <v>229</v>
      </c>
      <c r="AU2512" t="s">
        <v>197</v>
      </c>
      <c r="AV2512" t="s">
        <v>201</v>
      </c>
      <c r="AW2512" t="s">
        <v>229</v>
      </c>
      <c r="AX2512" t="s">
        <v>197</v>
      </c>
      <c r="AY2512" t="s">
        <v>201</v>
      </c>
    </row>
    <row r="2513" spans="1:51" x14ac:dyDescent="0.45">
      <c r="A2513" s="22">
        <v>874527</v>
      </c>
      <c r="B2513" s="6">
        <v>45536</v>
      </c>
      <c r="C2513" s="22">
        <v>63000</v>
      </c>
      <c r="D2513" s="22">
        <v>65726</v>
      </c>
      <c r="E2513" s="22"/>
      <c r="F2513" s="22">
        <v>64</v>
      </c>
      <c r="G2513" s="22">
        <v>1460</v>
      </c>
      <c r="H2513" s="22">
        <v>2</v>
      </c>
      <c r="I2513" s="22"/>
      <c r="J2513" s="22">
        <v>18</v>
      </c>
      <c r="K2513" s="22">
        <v>101687</v>
      </c>
      <c r="L2513" s="23" t="s">
        <v>991</v>
      </c>
      <c r="M2513" s="23"/>
      <c r="N2513" s="23" t="s">
        <v>184</v>
      </c>
      <c r="O2513" s="23" t="s">
        <v>686</v>
      </c>
      <c r="P2513" s="22">
        <v>4</v>
      </c>
      <c r="Q2513" s="23" t="s">
        <v>773</v>
      </c>
      <c r="R2513" s="23" t="s">
        <v>667</v>
      </c>
      <c r="S2513" s="23" t="s">
        <v>45</v>
      </c>
      <c r="T2513" s="23" t="s">
        <v>667</v>
      </c>
      <c r="U2513" s="23" t="s">
        <v>45</v>
      </c>
      <c r="V2513" s="23" t="s">
        <v>688</v>
      </c>
      <c r="W2513" s="23" t="s">
        <v>188</v>
      </c>
      <c r="X2513" s="23" t="s">
        <v>189</v>
      </c>
      <c r="Y2513" s="22">
        <v>0</v>
      </c>
      <c r="Z2513" s="23" t="s">
        <v>190</v>
      </c>
      <c r="AA2513" s="23" t="s">
        <v>191</v>
      </c>
      <c r="AB2513" s="23" t="s">
        <v>190</v>
      </c>
      <c r="AC2513" s="23" t="s">
        <v>190</v>
      </c>
      <c r="AD2513" s="23" t="s">
        <v>190</v>
      </c>
      <c r="AE2513" s="23" t="s">
        <v>85</v>
      </c>
      <c r="AF2513" s="23" t="s">
        <v>190</v>
      </c>
      <c r="AG2513" s="23" t="s">
        <v>773</v>
      </c>
      <c r="AH2513" s="23" t="s">
        <v>281</v>
      </c>
      <c r="AI2513" s="23" t="s">
        <v>992</v>
      </c>
      <c r="AJ2513" s="23" t="b">
        <v>0</v>
      </c>
      <c r="AK2513" s="3">
        <v>113</v>
      </c>
      <c r="AL2513" s="3">
        <v>23288</v>
      </c>
      <c r="AM2513" s="3">
        <v>6569</v>
      </c>
      <c r="AN2513" s="24">
        <v>45536.726523881174</v>
      </c>
      <c r="AO2513" s="24">
        <v>45536.726523881174</v>
      </c>
      <c r="AP2513">
        <v>9</v>
      </c>
      <c r="AQ2513" t="s">
        <v>194</v>
      </c>
      <c r="AR2513">
        <v>244.72652388117422</v>
      </c>
      <c r="AS2513" t="s">
        <v>195</v>
      </c>
      <c r="AT2513" t="s">
        <v>229</v>
      </c>
      <c r="AU2513" t="s">
        <v>197</v>
      </c>
      <c r="AV2513" t="s">
        <v>207</v>
      </c>
      <c r="AW2513" t="s">
        <v>229</v>
      </c>
      <c r="AX2513" t="s">
        <v>197</v>
      </c>
      <c r="AY2513" t="s">
        <v>207</v>
      </c>
    </row>
    <row r="2514" spans="1:51" x14ac:dyDescent="0.45">
      <c r="A2514" s="22">
        <v>871930</v>
      </c>
      <c r="B2514" s="6">
        <v>45536</v>
      </c>
      <c r="C2514" s="22">
        <v>63000</v>
      </c>
      <c r="D2514" s="22">
        <v>288256</v>
      </c>
      <c r="E2514" s="22"/>
      <c r="F2514" s="22">
        <v>2095</v>
      </c>
      <c r="G2514" s="22">
        <v>13723</v>
      </c>
      <c r="H2514" s="22">
        <v>38</v>
      </c>
      <c r="I2514" s="22"/>
      <c r="J2514" s="22">
        <v>1456</v>
      </c>
      <c r="K2514" s="22">
        <v>102057</v>
      </c>
      <c r="L2514" s="23" t="s">
        <v>999</v>
      </c>
      <c r="M2514" s="23"/>
      <c r="N2514" s="23" t="s">
        <v>184</v>
      </c>
      <c r="O2514" s="23" t="s">
        <v>213</v>
      </c>
      <c r="P2514" s="22">
        <v>1</v>
      </c>
      <c r="Q2514" s="23" t="s">
        <v>274</v>
      </c>
      <c r="R2514" s="23"/>
      <c r="S2514" s="23"/>
      <c r="T2514" s="23"/>
      <c r="U2514" s="23"/>
      <c r="V2514" s="23" t="s">
        <v>187</v>
      </c>
      <c r="W2514" s="23" t="s">
        <v>188</v>
      </c>
      <c r="X2514" s="23" t="s">
        <v>189</v>
      </c>
      <c r="Y2514" s="22">
        <v>0</v>
      </c>
      <c r="Z2514" s="23" t="s">
        <v>190</v>
      </c>
      <c r="AA2514" s="23" t="s">
        <v>191</v>
      </c>
      <c r="AB2514" s="23" t="s">
        <v>190</v>
      </c>
      <c r="AC2514" s="23" t="s">
        <v>274</v>
      </c>
      <c r="AD2514" s="23" t="s">
        <v>193</v>
      </c>
      <c r="AE2514" s="23" t="s">
        <v>85</v>
      </c>
      <c r="AF2514" s="23" t="s">
        <v>190</v>
      </c>
      <c r="AG2514" s="23" t="s">
        <v>190</v>
      </c>
      <c r="AH2514" s="23" t="s">
        <v>190</v>
      </c>
      <c r="AI2514" s="23" t="s">
        <v>810</v>
      </c>
      <c r="AJ2514" s="23" t="b">
        <v>0</v>
      </c>
      <c r="AK2514" s="3">
        <v>131</v>
      </c>
      <c r="AL2514" s="3">
        <v>3448</v>
      </c>
      <c r="AM2514" s="3">
        <v>4497</v>
      </c>
      <c r="AN2514" s="24">
        <v>45536.167683719133</v>
      </c>
      <c r="AO2514" s="24">
        <v>45536.167683719133</v>
      </c>
      <c r="AP2514">
        <v>9</v>
      </c>
      <c r="AQ2514" t="s">
        <v>194</v>
      </c>
      <c r="AR2514">
        <v>244.16768371913349</v>
      </c>
      <c r="AS2514" t="s">
        <v>195</v>
      </c>
      <c r="AT2514" t="s">
        <v>258</v>
      </c>
      <c r="AU2514" t="s">
        <v>197</v>
      </c>
      <c r="AV2514" t="s">
        <v>242</v>
      </c>
      <c r="AW2514" t="s">
        <v>258</v>
      </c>
      <c r="AX2514" t="s">
        <v>197</v>
      </c>
      <c r="AY2514" t="s">
        <v>242</v>
      </c>
    </row>
    <row r="2515" spans="1:51" x14ac:dyDescent="0.45">
      <c r="A2515" s="22">
        <v>871375</v>
      </c>
      <c r="B2515" s="6">
        <v>45536</v>
      </c>
      <c r="C2515" s="22">
        <v>63000</v>
      </c>
      <c r="D2515" s="22">
        <v>251699</v>
      </c>
      <c r="E2515" s="22"/>
      <c r="F2515" s="22">
        <v>1888</v>
      </c>
      <c r="G2515" s="22">
        <v>20471</v>
      </c>
      <c r="H2515" s="22">
        <v>26</v>
      </c>
      <c r="I2515" s="22"/>
      <c r="J2515" s="22">
        <v>1460</v>
      </c>
      <c r="K2515" s="22">
        <v>102352</v>
      </c>
      <c r="L2515" s="23" t="s">
        <v>1012</v>
      </c>
      <c r="M2515" s="23"/>
      <c r="N2515" s="23" t="s">
        <v>184</v>
      </c>
      <c r="O2515" s="23" t="s">
        <v>213</v>
      </c>
      <c r="P2515" s="22">
        <v>20</v>
      </c>
      <c r="Q2515" s="23" t="s">
        <v>186</v>
      </c>
      <c r="R2515" s="23"/>
      <c r="S2515" s="23"/>
      <c r="T2515" s="23"/>
      <c r="U2515" s="23"/>
      <c r="V2515" s="23" t="s">
        <v>187</v>
      </c>
      <c r="W2515" s="23" t="s">
        <v>188</v>
      </c>
      <c r="X2515" s="23" t="s">
        <v>189</v>
      </c>
      <c r="Y2515" s="22">
        <v>0</v>
      </c>
      <c r="Z2515" s="23" t="s">
        <v>190</v>
      </c>
      <c r="AA2515" s="23" t="s">
        <v>191</v>
      </c>
      <c r="AB2515" s="23" t="s">
        <v>190</v>
      </c>
      <c r="AC2515" s="23" t="s">
        <v>192</v>
      </c>
      <c r="AD2515" s="23" t="s">
        <v>193</v>
      </c>
      <c r="AE2515" s="23" t="s">
        <v>85</v>
      </c>
      <c r="AF2515" s="23" t="s">
        <v>190</v>
      </c>
      <c r="AG2515" s="23" t="s">
        <v>190</v>
      </c>
      <c r="AH2515" s="23" t="s">
        <v>190</v>
      </c>
      <c r="AI2515" s="23" t="s">
        <v>810</v>
      </c>
      <c r="AJ2515" s="23" t="b">
        <v>0</v>
      </c>
      <c r="AK2515" s="3">
        <v>62</v>
      </c>
      <c r="AL2515" s="3">
        <v>3448</v>
      </c>
      <c r="AM2515" s="3">
        <v>4046</v>
      </c>
      <c r="AN2515" s="24">
        <v>45536.011084799386</v>
      </c>
      <c r="AO2515" s="24">
        <v>45536.011084799386</v>
      </c>
      <c r="AP2515">
        <v>9</v>
      </c>
      <c r="AQ2515" t="s">
        <v>194</v>
      </c>
      <c r="AR2515">
        <v>244.01108479938557</v>
      </c>
      <c r="AS2515" t="s">
        <v>195</v>
      </c>
      <c r="AT2515" t="s">
        <v>196</v>
      </c>
      <c r="AU2515" t="s">
        <v>197</v>
      </c>
      <c r="AV2515" t="s">
        <v>260</v>
      </c>
      <c r="AW2515" t="s">
        <v>196</v>
      </c>
      <c r="AX2515" t="s">
        <v>197</v>
      </c>
      <c r="AY2515" t="s">
        <v>260</v>
      </c>
    </row>
    <row r="2516" spans="1:51" x14ac:dyDescent="0.45">
      <c r="A2516" s="22">
        <v>872341</v>
      </c>
      <c r="B2516" s="6">
        <v>45536</v>
      </c>
      <c r="C2516" s="22">
        <v>63000</v>
      </c>
      <c r="D2516" s="22">
        <v>84216</v>
      </c>
      <c r="E2516" s="22"/>
      <c r="F2516" s="22">
        <v>46</v>
      </c>
      <c r="G2516" s="22">
        <v>36796</v>
      </c>
      <c r="H2516" s="22">
        <v>61</v>
      </c>
      <c r="I2516" s="22"/>
      <c r="J2516" s="22">
        <v>2952</v>
      </c>
      <c r="K2516" s="22">
        <v>102085</v>
      </c>
      <c r="L2516" s="23" t="s">
        <v>1018</v>
      </c>
      <c r="M2516" s="23"/>
      <c r="N2516" s="23" t="s">
        <v>184</v>
      </c>
      <c r="O2516" s="23" t="s">
        <v>213</v>
      </c>
      <c r="P2516" s="22">
        <v>20</v>
      </c>
      <c r="Q2516" s="23" t="s">
        <v>186</v>
      </c>
      <c r="R2516" s="23"/>
      <c r="S2516" s="23"/>
      <c r="T2516" s="23"/>
      <c r="U2516" s="23"/>
      <c r="V2516" s="23" t="s">
        <v>187</v>
      </c>
      <c r="W2516" s="23" t="s">
        <v>188</v>
      </c>
      <c r="X2516" s="23" t="s">
        <v>189</v>
      </c>
      <c r="Y2516" s="22">
        <v>0</v>
      </c>
      <c r="Z2516" s="23" t="s">
        <v>190</v>
      </c>
      <c r="AA2516" s="23" t="s">
        <v>191</v>
      </c>
      <c r="AB2516" s="23" t="s">
        <v>190</v>
      </c>
      <c r="AC2516" s="23" t="s">
        <v>192</v>
      </c>
      <c r="AD2516" s="23" t="s">
        <v>193</v>
      </c>
      <c r="AE2516" s="23" t="s">
        <v>85</v>
      </c>
      <c r="AF2516" s="23" t="s">
        <v>190</v>
      </c>
      <c r="AG2516" s="23" t="s">
        <v>190</v>
      </c>
      <c r="AH2516" s="23" t="s">
        <v>190</v>
      </c>
      <c r="AI2516" s="23" t="s">
        <v>810</v>
      </c>
      <c r="AJ2516" s="23" t="b">
        <v>0</v>
      </c>
      <c r="AK2516" s="3">
        <v>121</v>
      </c>
      <c r="AL2516" s="3">
        <v>3448</v>
      </c>
      <c r="AM2516" s="3">
        <v>4755</v>
      </c>
      <c r="AN2516" s="24">
        <v>45536.275117785495</v>
      </c>
      <c r="AO2516" s="24">
        <v>45536.275117785495</v>
      </c>
      <c r="AP2516">
        <v>9</v>
      </c>
      <c r="AQ2516" t="s">
        <v>194</v>
      </c>
      <c r="AR2516">
        <v>244.27511778549524</v>
      </c>
      <c r="AS2516" t="s">
        <v>195</v>
      </c>
      <c r="AT2516" t="s">
        <v>222</v>
      </c>
      <c r="AU2516" t="s">
        <v>197</v>
      </c>
      <c r="AV2516" t="s">
        <v>223</v>
      </c>
      <c r="AW2516" t="s">
        <v>222</v>
      </c>
      <c r="AX2516" t="s">
        <v>197</v>
      </c>
      <c r="AY2516" t="s">
        <v>223</v>
      </c>
    </row>
    <row r="2517" spans="1:51" x14ac:dyDescent="0.45">
      <c r="A2517" s="22">
        <v>875302</v>
      </c>
      <c r="B2517" s="6">
        <v>45536</v>
      </c>
      <c r="C2517" s="22">
        <v>63000</v>
      </c>
      <c r="D2517" s="22">
        <v>55086</v>
      </c>
      <c r="E2517" s="22"/>
      <c r="F2517" s="22">
        <v>6</v>
      </c>
      <c r="G2517" s="22">
        <v>2307</v>
      </c>
      <c r="H2517" s="22">
        <v>6</v>
      </c>
      <c r="I2517" s="22"/>
      <c r="J2517" s="22">
        <v>202</v>
      </c>
      <c r="K2517" s="22">
        <v>101885</v>
      </c>
      <c r="L2517" s="23" t="s">
        <v>825</v>
      </c>
      <c r="M2517" s="23"/>
      <c r="N2517" s="23" t="s">
        <v>184</v>
      </c>
      <c r="O2517" s="23" t="s">
        <v>481</v>
      </c>
      <c r="P2517" s="22">
        <v>20</v>
      </c>
      <c r="Q2517" s="23" t="s">
        <v>186</v>
      </c>
      <c r="R2517" s="23"/>
      <c r="S2517" s="23"/>
      <c r="T2517" s="23"/>
      <c r="U2517" s="23"/>
      <c r="V2517" s="23" t="s">
        <v>187</v>
      </c>
      <c r="W2517" s="23" t="s">
        <v>188</v>
      </c>
      <c r="X2517" s="23" t="s">
        <v>189</v>
      </c>
      <c r="Y2517" s="22">
        <v>0</v>
      </c>
      <c r="Z2517" s="23" t="s">
        <v>190</v>
      </c>
      <c r="AA2517" s="23" t="s">
        <v>191</v>
      </c>
      <c r="AB2517" s="23" t="s">
        <v>190</v>
      </c>
      <c r="AC2517" s="23" t="s">
        <v>192</v>
      </c>
      <c r="AD2517" s="23" t="s">
        <v>281</v>
      </c>
      <c r="AE2517" s="23" t="s">
        <v>85</v>
      </c>
      <c r="AF2517" s="23" t="s">
        <v>190</v>
      </c>
      <c r="AG2517" s="23" t="s">
        <v>269</v>
      </c>
      <c r="AH2517" s="23" t="s">
        <v>700</v>
      </c>
      <c r="AI2517" s="23" t="s">
        <v>701</v>
      </c>
      <c r="AJ2517" s="23" t="b">
        <v>0</v>
      </c>
      <c r="AK2517" s="3">
        <v>145</v>
      </c>
      <c r="AL2517" s="3">
        <v>2968</v>
      </c>
      <c r="AM2517" s="3">
        <v>7260</v>
      </c>
      <c r="AN2517" s="24">
        <v>45536.951512808642</v>
      </c>
      <c r="AO2517" s="24">
        <v>45536.951512808642</v>
      </c>
      <c r="AP2517">
        <v>9</v>
      </c>
      <c r="AQ2517" t="s">
        <v>194</v>
      </c>
      <c r="AR2517">
        <v>244.95151280864229</v>
      </c>
      <c r="AS2517" t="s">
        <v>195</v>
      </c>
      <c r="AT2517" t="s">
        <v>237</v>
      </c>
      <c r="AU2517" t="s">
        <v>197</v>
      </c>
      <c r="AV2517" t="s">
        <v>208</v>
      </c>
      <c r="AW2517" t="s">
        <v>237</v>
      </c>
      <c r="AX2517" t="s">
        <v>197</v>
      </c>
      <c r="AY2517" t="s">
        <v>208</v>
      </c>
    </row>
    <row r="2518" spans="1:51" x14ac:dyDescent="0.45">
      <c r="A2518" s="22">
        <v>875261</v>
      </c>
      <c r="B2518" s="6">
        <v>45536</v>
      </c>
      <c r="C2518" s="22">
        <v>63000</v>
      </c>
      <c r="D2518" s="22">
        <v>65769</v>
      </c>
      <c r="E2518" s="22"/>
      <c r="F2518" s="22">
        <v>14</v>
      </c>
      <c r="G2518" s="22">
        <v>2328</v>
      </c>
      <c r="H2518" s="22">
        <v>8</v>
      </c>
      <c r="I2518" s="22"/>
      <c r="J2518" s="22">
        <v>202</v>
      </c>
      <c r="K2518" s="22">
        <v>101885</v>
      </c>
      <c r="L2518" s="23" t="s">
        <v>825</v>
      </c>
      <c r="M2518" s="23"/>
      <c r="N2518" s="23" t="s">
        <v>184</v>
      </c>
      <c r="O2518" s="23" t="s">
        <v>481</v>
      </c>
      <c r="P2518" s="22">
        <v>20</v>
      </c>
      <c r="Q2518" s="23" t="s">
        <v>186</v>
      </c>
      <c r="R2518" s="23"/>
      <c r="S2518" s="23"/>
      <c r="T2518" s="23"/>
      <c r="U2518" s="23"/>
      <c r="V2518" s="23" t="s">
        <v>187</v>
      </c>
      <c r="W2518" s="23" t="s">
        <v>188</v>
      </c>
      <c r="X2518" s="23" t="s">
        <v>189</v>
      </c>
      <c r="Y2518" s="22">
        <v>0</v>
      </c>
      <c r="Z2518" s="23" t="s">
        <v>190</v>
      </c>
      <c r="AA2518" s="23" t="s">
        <v>191</v>
      </c>
      <c r="AB2518" s="23" t="s">
        <v>190</v>
      </c>
      <c r="AC2518" s="23" t="s">
        <v>192</v>
      </c>
      <c r="AD2518" s="23" t="s">
        <v>281</v>
      </c>
      <c r="AE2518" s="23" t="s">
        <v>85</v>
      </c>
      <c r="AF2518" s="23" t="s">
        <v>190</v>
      </c>
      <c r="AG2518" s="23" t="s">
        <v>269</v>
      </c>
      <c r="AH2518" s="23" t="s">
        <v>700</v>
      </c>
      <c r="AI2518" s="23" t="s">
        <v>701</v>
      </c>
      <c r="AJ2518" s="23" t="b">
        <v>0</v>
      </c>
      <c r="AK2518" s="3">
        <v>60</v>
      </c>
      <c r="AL2518" s="3">
        <v>2968</v>
      </c>
      <c r="AM2518" s="3">
        <v>7218</v>
      </c>
      <c r="AN2518" s="24">
        <v>45536.930646141976</v>
      </c>
      <c r="AO2518" s="24">
        <v>45536.930646141976</v>
      </c>
      <c r="AP2518">
        <v>9</v>
      </c>
      <c r="AQ2518" t="s">
        <v>194</v>
      </c>
      <c r="AR2518">
        <v>244.93064614197647</v>
      </c>
      <c r="AS2518" t="s">
        <v>195</v>
      </c>
      <c r="AT2518" t="s">
        <v>237</v>
      </c>
      <c r="AU2518" t="s">
        <v>197</v>
      </c>
      <c r="AV2518" t="s">
        <v>220</v>
      </c>
      <c r="AW2518" t="s">
        <v>237</v>
      </c>
      <c r="AX2518" t="s">
        <v>197</v>
      </c>
      <c r="AY2518" t="s">
        <v>220</v>
      </c>
    </row>
    <row r="2519" spans="1:51" x14ac:dyDescent="0.45">
      <c r="A2519" s="22">
        <v>875252</v>
      </c>
      <c r="B2519" s="6">
        <v>45536</v>
      </c>
      <c r="C2519" s="22">
        <v>63000</v>
      </c>
      <c r="D2519" s="22">
        <v>56517</v>
      </c>
      <c r="E2519" s="22"/>
      <c r="F2519" s="22">
        <v>16</v>
      </c>
      <c r="G2519" s="22">
        <v>2279</v>
      </c>
      <c r="H2519" s="22">
        <v>6</v>
      </c>
      <c r="I2519" s="22"/>
      <c r="J2519" s="22">
        <v>202</v>
      </c>
      <c r="K2519" s="22">
        <v>101885</v>
      </c>
      <c r="L2519" s="23" t="s">
        <v>825</v>
      </c>
      <c r="M2519" s="23"/>
      <c r="N2519" s="23" t="s">
        <v>184</v>
      </c>
      <c r="O2519" s="23" t="s">
        <v>481</v>
      </c>
      <c r="P2519" s="22">
        <v>20</v>
      </c>
      <c r="Q2519" s="23" t="s">
        <v>186</v>
      </c>
      <c r="R2519" s="23"/>
      <c r="S2519" s="23"/>
      <c r="T2519" s="23"/>
      <c r="U2519" s="23"/>
      <c r="V2519" s="23" t="s">
        <v>187</v>
      </c>
      <c r="W2519" s="23" t="s">
        <v>188</v>
      </c>
      <c r="X2519" s="23" t="s">
        <v>189</v>
      </c>
      <c r="Y2519" s="22">
        <v>0</v>
      </c>
      <c r="Z2519" s="23" t="s">
        <v>190</v>
      </c>
      <c r="AA2519" s="23" t="s">
        <v>191</v>
      </c>
      <c r="AB2519" s="23" t="s">
        <v>190</v>
      </c>
      <c r="AC2519" s="23" t="s">
        <v>192</v>
      </c>
      <c r="AD2519" s="23" t="s">
        <v>281</v>
      </c>
      <c r="AE2519" s="23" t="s">
        <v>85</v>
      </c>
      <c r="AF2519" s="23" t="s">
        <v>190</v>
      </c>
      <c r="AG2519" s="23" t="s">
        <v>269</v>
      </c>
      <c r="AH2519" s="23" t="s">
        <v>700</v>
      </c>
      <c r="AI2519" s="23" t="s">
        <v>701</v>
      </c>
      <c r="AJ2519" s="23" t="b">
        <v>0</v>
      </c>
      <c r="AK2519" s="3">
        <v>97</v>
      </c>
      <c r="AL2519" s="3">
        <v>2968</v>
      </c>
      <c r="AM2519" s="3">
        <v>7214</v>
      </c>
      <c r="AN2519" s="24">
        <v>45536.92383777006</v>
      </c>
      <c r="AO2519" s="24">
        <v>45536.92383777006</v>
      </c>
      <c r="AP2519">
        <v>9</v>
      </c>
      <c r="AQ2519" t="s">
        <v>194</v>
      </c>
      <c r="AR2519">
        <v>244.92383777006035</v>
      </c>
      <c r="AS2519" t="s">
        <v>195</v>
      </c>
      <c r="AT2519" t="s">
        <v>237</v>
      </c>
      <c r="AU2519" t="s">
        <v>197</v>
      </c>
      <c r="AV2519" t="s">
        <v>236</v>
      </c>
      <c r="AW2519" t="s">
        <v>237</v>
      </c>
      <c r="AX2519" t="s">
        <v>197</v>
      </c>
      <c r="AY2519" t="s">
        <v>236</v>
      </c>
    </row>
    <row r="2520" spans="1:51" x14ac:dyDescent="0.45">
      <c r="A2520" s="22">
        <v>873451</v>
      </c>
      <c r="B2520" s="6">
        <v>45536</v>
      </c>
      <c r="C2520" s="22">
        <v>63000</v>
      </c>
      <c r="D2520" s="22">
        <v>93244</v>
      </c>
      <c r="E2520" s="22"/>
      <c r="F2520" s="22">
        <v>17</v>
      </c>
      <c r="G2520" s="22">
        <v>9774</v>
      </c>
      <c r="H2520" s="22">
        <v>5</v>
      </c>
      <c r="I2520" s="22"/>
      <c r="J2520" s="22">
        <v>663</v>
      </c>
      <c r="K2520" s="22">
        <v>101473</v>
      </c>
      <c r="L2520" s="23" t="s">
        <v>827</v>
      </c>
      <c r="M2520" s="23"/>
      <c r="N2520" s="23" t="s">
        <v>184</v>
      </c>
      <c r="O2520" s="23" t="s">
        <v>481</v>
      </c>
      <c r="P2520" s="22">
        <v>20</v>
      </c>
      <c r="Q2520" s="23" t="s">
        <v>186</v>
      </c>
      <c r="R2520" s="23"/>
      <c r="S2520" s="23"/>
      <c r="T2520" s="23"/>
      <c r="U2520" s="23"/>
      <c r="V2520" s="23" t="s">
        <v>187</v>
      </c>
      <c r="W2520" s="23" t="s">
        <v>188</v>
      </c>
      <c r="X2520" s="23" t="s">
        <v>189</v>
      </c>
      <c r="Y2520" s="22">
        <v>0</v>
      </c>
      <c r="Z2520" s="23" t="s">
        <v>190</v>
      </c>
      <c r="AA2520" s="23" t="s">
        <v>191</v>
      </c>
      <c r="AB2520" s="23" t="s">
        <v>190</v>
      </c>
      <c r="AC2520" s="23" t="s">
        <v>192</v>
      </c>
      <c r="AD2520" s="23" t="s">
        <v>281</v>
      </c>
      <c r="AE2520" s="23" t="s">
        <v>85</v>
      </c>
      <c r="AF2520" s="23" t="s">
        <v>190</v>
      </c>
      <c r="AG2520" s="23" t="s">
        <v>269</v>
      </c>
      <c r="AH2520" s="23" t="s">
        <v>700</v>
      </c>
      <c r="AI2520" s="23" t="s">
        <v>701</v>
      </c>
      <c r="AJ2520" s="23" t="b">
        <v>0</v>
      </c>
      <c r="AK2520" s="3">
        <v>61</v>
      </c>
      <c r="AL2520" s="3">
        <v>2968</v>
      </c>
      <c r="AM2520" s="3">
        <v>5661</v>
      </c>
      <c r="AN2520" s="24">
        <v>45536.507050925924</v>
      </c>
      <c r="AO2520" s="24">
        <v>45536.507050925924</v>
      </c>
      <c r="AP2520">
        <v>9</v>
      </c>
      <c r="AQ2520" t="s">
        <v>194</v>
      </c>
      <c r="AR2520">
        <v>244.50705092592398</v>
      </c>
      <c r="AS2520" t="s">
        <v>195</v>
      </c>
      <c r="AT2520" t="s">
        <v>207</v>
      </c>
      <c r="AU2520" t="s">
        <v>197</v>
      </c>
      <c r="AV2520" t="s">
        <v>197</v>
      </c>
      <c r="AW2520" t="s">
        <v>207</v>
      </c>
      <c r="AX2520" t="s">
        <v>197</v>
      </c>
      <c r="AY2520" t="s">
        <v>197</v>
      </c>
    </row>
    <row r="2521" spans="1:51" x14ac:dyDescent="0.45">
      <c r="A2521" s="22">
        <v>872442</v>
      </c>
      <c r="B2521" s="6">
        <v>45536</v>
      </c>
      <c r="C2521" s="22">
        <v>63000</v>
      </c>
      <c r="D2521" s="22">
        <v>86205</v>
      </c>
      <c r="E2521" s="22"/>
      <c r="F2521" s="22">
        <v>6</v>
      </c>
      <c r="G2521" s="22">
        <v>9135</v>
      </c>
      <c r="H2521" s="22">
        <v>4</v>
      </c>
      <c r="I2521" s="22"/>
      <c r="J2521" s="22">
        <v>623</v>
      </c>
      <c r="K2521" s="22">
        <v>101473</v>
      </c>
      <c r="L2521" s="23" t="s">
        <v>827</v>
      </c>
      <c r="M2521" s="23"/>
      <c r="N2521" s="23" t="s">
        <v>184</v>
      </c>
      <c r="O2521" s="23" t="s">
        <v>481</v>
      </c>
      <c r="P2521" s="22">
        <v>20</v>
      </c>
      <c r="Q2521" s="23" t="s">
        <v>186</v>
      </c>
      <c r="R2521" s="23"/>
      <c r="S2521" s="23"/>
      <c r="T2521" s="23"/>
      <c r="U2521" s="23"/>
      <c r="V2521" s="23" t="s">
        <v>187</v>
      </c>
      <c r="W2521" s="23" t="s">
        <v>188</v>
      </c>
      <c r="X2521" s="23" t="s">
        <v>189</v>
      </c>
      <c r="Y2521" s="22">
        <v>0</v>
      </c>
      <c r="Z2521" s="23" t="s">
        <v>190</v>
      </c>
      <c r="AA2521" s="23" t="s">
        <v>191</v>
      </c>
      <c r="AB2521" s="23" t="s">
        <v>190</v>
      </c>
      <c r="AC2521" s="23" t="s">
        <v>192</v>
      </c>
      <c r="AD2521" s="23" t="s">
        <v>281</v>
      </c>
      <c r="AE2521" s="23" t="s">
        <v>85</v>
      </c>
      <c r="AF2521" s="23" t="s">
        <v>190</v>
      </c>
      <c r="AG2521" s="23" t="s">
        <v>269</v>
      </c>
      <c r="AH2521" s="23" t="s">
        <v>700</v>
      </c>
      <c r="AI2521" s="23" t="s">
        <v>701</v>
      </c>
      <c r="AJ2521" s="23" t="b">
        <v>0</v>
      </c>
      <c r="AK2521" s="3">
        <v>112</v>
      </c>
      <c r="AL2521" s="3">
        <v>2968</v>
      </c>
      <c r="AM2521" s="3">
        <v>4832</v>
      </c>
      <c r="AN2521" s="24">
        <v>45536.298721219136</v>
      </c>
      <c r="AO2521" s="24">
        <v>45536.298721219136</v>
      </c>
      <c r="AP2521">
        <v>9</v>
      </c>
      <c r="AQ2521" t="s">
        <v>194</v>
      </c>
      <c r="AR2521">
        <v>244.2987212191365</v>
      </c>
      <c r="AS2521" t="s">
        <v>195</v>
      </c>
      <c r="AT2521" t="s">
        <v>408</v>
      </c>
      <c r="AU2521" t="s">
        <v>197</v>
      </c>
      <c r="AV2521" t="s">
        <v>223</v>
      </c>
      <c r="AW2521" t="s">
        <v>408</v>
      </c>
      <c r="AX2521" t="s">
        <v>197</v>
      </c>
      <c r="AY2521" t="s">
        <v>223</v>
      </c>
    </row>
    <row r="2522" spans="1:51" x14ac:dyDescent="0.45">
      <c r="A2522" s="22">
        <v>872151</v>
      </c>
      <c r="B2522" s="6">
        <v>45536</v>
      </c>
      <c r="C2522" s="22">
        <v>63000</v>
      </c>
      <c r="D2522" s="22">
        <v>92920</v>
      </c>
      <c r="E2522" s="22"/>
      <c r="F2522" s="22">
        <v>10</v>
      </c>
      <c r="G2522" s="22">
        <v>9150</v>
      </c>
      <c r="H2522" s="22">
        <v>5</v>
      </c>
      <c r="I2522" s="22"/>
      <c r="J2522" s="22">
        <v>623</v>
      </c>
      <c r="K2522" s="22">
        <v>101473</v>
      </c>
      <c r="L2522" s="23" t="s">
        <v>827</v>
      </c>
      <c r="M2522" s="23"/>
      <c r="N2522" s="23" t="s">
        <v>184</v>
      </c>
      <c r="O2522" s="23" t="s">
        <v>481</v>
      </c>
      <c r="P2522" s="22">
        <v>20</v>
      </c>
      <c r="Q2522" s="23" t="s">
        <v>186</v>
      </c>
      <c r="R2522" s="23"/>
      <c r="S2522" s="23"/>
      <c r="T2522" s="23"/>
      <c r="U2522" s="23"/>
      <c r="V2522" s="23" t="s">
        <v>187</v>
      </c>
      <c r="W2522" s="23" t="s">
        <v>188</v>
      </c>
      <c r="X2522" s="23" t="s">
        <v>189</v>
      </c>
      <c r="Y2522" s="22">
        <v>0</v>
      </c>
      <c r="Z2522" s="23" t="s">
        <v>190</v>
      </c>
      <c r="AA2522" s="23" t="s">
        <v>191</v>
      </c>
      <c r="AB2522" s="23" t="s">
        <v>190</v>
      </c>
      <c r="AC2522" s="23" t="s">
        <v>192</v>
      </c>
      <c r="AD2522" s="23" t="s">
        <v>281</v>
      </c>
      <c r="AE2522" s="23" t="s">
        <v>85</v>
      </c>
      <c r="AF2522" s="23" t="s">
        <v>190</v>
      </c>
      <c r="AG2522" s="23" t="s">
        <v>269</v>
      </c>
      <c r="AH2522" s="23" t="s">
        <v>700</v>
      </c>
      <c r="AI2522" s="23" t="s">
        <v>701</v>
      </c>
      <c r="AJ2522" s="23" t="b">
        <v>0</v>
      </c>
      <c r="AK2522" s="3">
        <v>98</v>
      </c>
      <c r="AL2522" s="3">
        <v>2968</v>
      </c>
      <c r="AM2522" s="3">
        <v>4649</v>
      </c>
      <c r="AN2522" s="24">
        <v>45536.23622233796</v>
      </c>
      <c r="AO2522" s="24">
        <v>45536.23622233796</v>
      </c>
      <c r="AP2522">
        <v>9</v>
      </c>
      <c r="AQ2522" t="s">
        <v>194</v>
      </c>
      <c r="AR2522">
        <v>244.2362223379605</v>
      </c>
      <c r="AS2522" t="s">
        <v>195</v>
      </c>
      <c r="AT2522" t="s">
        <v>296</v>
      </c>
      <c r="AU2522" t="s">
        <v>197</v>
      </c>
      <c r="AV2522" t="s">
        <v>223</v>
      </c>
      <c r="AW2522" t="s">
        <v>296</v>
      </c>
      <c r="AX2522" t="s">
        <v>197</v>
      </c>
      <c r="AY2522" t="s">
        <v>223</v>
      </c>
    </row>
    <row r="2523" spans="1:51" x14ac:dyDescent="0.45">
      <c r="A2523" s="22">
        <v>872103</v>
      </c>
      <c r="B2523" s="6">
        <v>45536</v>
      </c>
      <c r="C2523" s="22">
        <v>63000</v>
      </c>
      <c r="D2523" s="22">
        <v>90398</v>
      </c>
      <c r="E2523" s="22"/>
      <c r="F2523" s="22">
        <v>13</v>
      </c>
      <c r="G2523" s="22">
        <v>9170</v>
      </c>
      <c r="H2523" s="22">
        <v>7</v>
      </c>
      <c r="I2523" s="22"/>
      <c r="J2523" s="22">
        <v>623</v>
      </c>
      <c r="K2523" s="22">
        <v>101473</v>
      </c>
      <c r="L2523" s="23" t="s">
        <v>827</v>
      </c>
      <c r="M2523" s="23"/>
      <c r="N2523" s="23" t="s">
        <v>184</v>
      </c>
      <c r="O2523" s="23" t="s">
        <v>481</v>
      </c>
      <c r="P2523" s="22">
        <v>20</v>
      </c>
      <c r="Q2523" s="23" t="s">
        <v>186</v>
      </c>
      <c r="R2523" s="23"/>
      <c r="S2523" s="23"/>
      <c r="T2523" s="23"/>
      <c r="U2523" s="23"/>
      <c r="V2523" s="23" t="s">
        <v>187</v>
      </c>
      <c r="W2523" s="23" t="s">
        <v>188</v>
      </c>
      <c r="X2523" s="23" t="s">
        <v>189</v>
      </c>
      <c r="Y2523" s="22">
        <v>0</v>
      </c>
      <c r="Z2523" s="23" t="s">
        <v>190</v>
      </c>
      <c r="AA2523" s="23" t="s">
        <v>191</v>
      </c>
      <c r="AB2523" s="23" t="s">
        <v>190</v>
      </c>
      <c r="AC2523" s="23" t="s">
        <v>192</v>
      </c>
      <c r="AD2523" s="23" t="s">
        <v>281</v>
      </c>
      <c r="AE2523" s="23" t="s">
        <v>85</v>
      </c>
      <c r="AF2523" s="23" t="s">
        <v>190</v>
      </c>
      <c r="AG2523" s="23" t="s">
        <v>269</v>
      </c>
      <c r="AH2523" s="23" t="s">
        <v>700</v>
      </c>
      <c r="AI2523" s="23" t="s">
        <v>701</v>
      </c>
      <c r="AJ2523" s="23" t="b">
        <v>0</v>
      </c>
      <c r="AK2523" s="3">
        <v>122</v>
      </c>
      <c r="AL2523" s="3">
        <v>2968</v>
      </c>
      <c r="AM2523" s="3">
        <v>4600</v>
      </c>
      <c r="AN2523" s="24">
        <v>45536.215391358026</v>
      </c>
      <c r="AO2523" s="24">
        <v>45536.215391358026</v>
      </c>
      <c r="AP2523">
        <v>9</v>
      </c>
      <c r="AQ2523" t="s">
        <v>194</v>
      </c>
      <c r="AR2523">
        <v>244.21539135802595</v>
      </c>
      <c r="AS2523" t="s">
        <v>195</v>
      </c>
      <c r="AT2523" t="s">
        <v>296</v>
      </c>
      <c r="AU2523" t="s">
        <v>197</v>
      </c>
      <c r="AV2523" t="s">
        <v>223</v>
      </c>
      <c r="AW2523" t="s">
        <v>296</v>
      </c>
      <c r="AX2523" t="s">
        <v>197</v>
      </c>
      <c r="AY2523" t="s">
        <v>223</v>
      </c>
    </row>
    <row r="2524" spans="1:51" x14ac:dyDescent="0.45">
      <c r="A2524" s="22">
        <v>874464</v>
      </c>
      <c r="B2524" s="6">
        <v>45536</v>
      </c>
      <c r="C2524" s="22">
        <v>63000</v>
      </c>
      <c r="D2524" s="22">
        <v>136338</v>
      </c>
      <c r="E2524" s="22"/>
      <c r="F2524" s="22">
        <v>90</v>
      </c>
      <c r="G2524" s="22">
        <v>16859</v>
      </c>
      <c r="H2524" s="22">
        <v>4</v>
      </c>
      <c r="I2524" s="22"/>
      <c r="J2524" s="22">
        <v>1107</v>
      </c>
      <c r="K2524" s="22">
        <v>101276</v>
      </c>
      <c r="L2524" s="23" t="s">
        <v>828</v>
      </c>
      <c r="M2524" s="23"/>
      <c r="N2524" s="23" t="s">
        <v>184</v>
      </c>
      <c r="O2524" s="23" t="s">
        <v>481</v>
      </c>
      <c r="P2524" s="22">
        <v>20</v>
      </c>
      <c r="Q2524" s="23" t="s">
        <v>186</v>
      </c>
      <c r="R2524" s="23"/>
      <c r="S2524" s="23"/>
      <c r="T2524" s="23"/>
      <c r="U2524" s="23"/>
      <c r="V2524" s="23" t="s">
        <v>187</v>
      </c>
      <c r="W2524" s="23" t="s">
        <v>188</v>
      </c>
      <c r="X2524" s="23" t="s">
        <v>189</v>
      </c>
      <c r="Y2524" s="22">
        <v>0</v>
      </c>
      <c r="Z2524" s="23" t="s">
        <v>190</v>
      </c>
      <c r="AA2524" s="23" t="s">
        <v>191</v>
      </c>
      <c r="AB2524" s="23" t="s">
        <v>190</v>
      </c>
      <c r="AC2524" s="23" t="s">
        <v>192</v>
      </c>
      <c r="AD2524" s="23" t="s">
        <v>281</v>
      </c>
      <c r="AE2524" s="23" t="s">
        <v>85</v>
      </c>
      <c r="AF2524" s="23" t="s">
        <v>190</v>
      </c>
      <c r="AG2524" s="23" t="s">
        <v>269</v>
      </c>
      <c r="AH2524" s="23" t="s">
        <v>700</v>
      </c>
      <c r="AI2524" s="23" t="s">
        <v>701</v>
      </c>
      <c r="AJ2524" s="23" t="b">
        <v>0</v>
      </c>
      <c r="AK2524" s="3">
        <v>55</v>
      </c>
      <c r="AL2524" s="3">
        <v>2968</v>
      </c>
      <c r="AM2524" s="3">
        <v>6514</v>
      </c>
      <c r="AN2524" s="24">
        <v>45536.701493557099</v>
      </c>
      <c r="AO2524" s="24">
        <v>45536.701493557099</v>
      </c>
      <c r="AP2524">
        <v>9</v>
      </c>
      <c r="AQ2524" t="s">
        <v>194</v>
      </c>
      <c r="AR2524">
        <v>244.70149355709873</v>
      </c>
      <c r="AS2524" t="s">
        <v>195</v>
      </c>
      <c r="AT2524" t="s">
        <v>198</v>
      </c>
      <c r="AU2524" t="s">
        <v>197</v>
      </c>
      <c r="AV2524" t="s">
        <v>197</v>
      </c>
      <c r="AW2524" t="s">
        <v>198</v>
      </c>
      <c r="AX2524" t="s">
        <v>197</v>
      </c>
      <c r="AY2524" t="s">
        <v>197</v>
      </c>
    </row>
    <row r="2525" spans="1:51" x14ac:dyDescent="0.45">
      <c r="A2525" s="22">
        <v>874543</v>
      </c>
      <c r="B2525" s="6">
        <v>45536</v>
      </c>
      <c r="C2525" s="22">
        <v>63000</v>
      </c>
      <c r="D2525" s="22">
        <v>77321</v>
      </c>
      <c r="E2525" s="22"/>
      <c r="F2525" s="22">
        <v>47</v>
      </c>
      <c r="G2525" s="22">
        <v>12361</v>
      </c>
      <c r="H2525" s="22">
        <v>78</v>
      </c>
      <c r="I2525" s="22"/>
      <c r="J2525" s="22">
        <v>6797</v>
      </c>
      <c r="K2525" s="22">
        <v>102298</v>
      </c>
      <c r="L2525" s="23" t="s">
        <v>829</v>
      </c>
      <c r="M2525" s="23"/>
      <c r="N2525" s="23" t="s">
        <v>184</v>
      </c>
      <c r="O2525" s="23" t="s">
        <v>672</v>
      </c>
      <c r="P2525" s="22">
        <v>10</v>
      </c>
      <c r="Q2525" s="23" t="s">
        <v>673</v>
      </c>
      <c r="R2525" s="23" t="s">
        <v>667</v>
      </c>
      <c r="S2525" s="23" t="s">
        <v>22</v>
      </c>
      <c r="T2525" s="23" t="s">
        <v>667</v>
      </c>
      <c r="U2525" s="23" t="s">
        <v>22</v>
      </c>
      <c r="V2525" s="23" t="s">
        <v>674</v>
      </c>
      <c r="W2525" s="23" t="s">
        <v>188</v>
      </c>
      <c r="X2525" s="23" t="s">
        <v>189</v>
      </c>
      <c r="Y2525" s="22">
        <v>0</v>
      </c>
      <c r="Z2525" s="23" t="s">
        <v>190</v>
      </c>
      <c r="AA2525" s="23" t="s">
        <v>191</v>
      </c>
      <c r="AB2525" s="23" t="s">
        <v>190</v>
      </c>
      <c r="AC2525" s="23" t="s">
        <v>190</v>
      </c>
      <c r="AD2525" s="23" t="s">
        <v>190</v>
      </c>
      <c r="AE2525" s="23" t="s">
        <v>98</v>
      </c>
      <c r="AF2525" s="23"/>
      <c r="AG2525" s="23"/>
      <c r="AH2525" s="23"/>
      <c r="AI2525" s="23"/>
      <c r="AJ2525" s="23" t="b">
        <v>0</v>
      </c>
      <c r="AK2525" s="3">
        <v>114</v>
      </c>
      <c r="AL2525" s="3">
        <v>4952</v>
      </c>
      <c r="AM2525" s="3">
        <v>6580</v>
      </c>
      <c r="AN2525" s="24">
        <v>45536.729219174384</v>
      </c>
      <c r="AO2525" s="24">
        <v>45536.729219174384</v>
      </c>
      <c r="AP2525">
        <v>9</v>
      </c>
      <c r="AQ2525" t="s">
        <v>194</v>
      </c>
      <c r="AR2525">
        <v>244.72921917438362</v>
      </c>
      <c r="AS2525" t="s">
        <v>195</v>
      </c>
      <c r="AT2525" t="s">
        <v>229</v>
      </c>
      <c r="AU2525" t="s">
        <v>197</v>
      </c>
      <c r="AV2525" t="s">
        <v>233</v>
      </c>
      <c r="AW2525" t="s">
        <v>229</v>
      </c>
      <c r="AX2525" t="s">
        <v>197</v>
      </c>
      <c r="AY2525" t="s">
        <v>233</v>
      </c>
    </row>
    <row r="2526" spans="1:51" x14ac:dyDescent="0.45">
      <c r="A2526" s="22">
        <v>874544</v>
      </c>
      <c r="B2526" s="6">
        <v>45536</v>
      </c>
      <c r="C2526" s="22">
        <v>63000</v>
      </c>
      <c r="D2526" s="22">
        <v>77321</v>
      </c>
      <c r="E2526" s="22"/>
      <c r="F2526" s="22">
        <v>47</v>
      </c>
      <c r="G2526" s="22">
        <v>12361</v>
      </c>
      <c r="H2526" s="22">
        <v>78</v>
      </c>
      <c r="I2526" s="22"/>
      <c r="J2526" s="22">
        <v>6797</v>
      </c>
      <c r="K2526" s="22">
        <v>102298</v>
      </c>
      <c r="L2526" s="23" t="s">
        <v>829</v>
      </c>
      <c r="M2526" s="23"/>
      <c r="N2526" s="23" t="s">
        <v>184</v>
      </c>
      <c r="O2526" s="23" t="s">
        <v>672</v>
      </c>
      <c r="P2526" s="22">
        <v>14</v>
      </c>
      <c r="Q2526" s="23" t="s">
        <v>673</v>
      </c>
      <c r="R2526" s="23" t="s">
        <v>667</v>
      </c>
      <c r="S2526" s="23" t="s">
        <v>22</v>
      </c>
      <c r="T2526" s="23" t="s">
        <v>667</v>
      </c>
      <c r="U2526" s="23" t="s">
        <v>22</v>
      </c>
      <c r="V2526" s="23" t="s">
        <v>674</v>
      </c>
      <c r="W2526" s="23" t="s">
        <v>188</v>
      </c>
      <c r="X2526" s="23" t="s">
        <v>189</v>
      </c>
      <c r="Y2526" s="22">
        <v>0</v>
      </c>
      <c r="Z2526" s="23" t="s">
        <v>190</v>
      </c>
      <c r="AA2526" s="23" t="s">
        <v>191</v>
      </c>
      <c r="AB2526" s="23" t="s">
        <v>190</v>
      </c>
      <c r="AC2526" s="23" t="s">
        <v>190</v>
      </c>
      <c r="AD2526" s="23" t="s">
        <v>190</v>
      </c>
      <c r="AE2526" s="23" t="s">
        <v>98</v>
      </c>
      <c r="AF2526" s="23"/>
      <c r="AG2526" s="23"/>
      <c r="AH2526" s="23"/>
      <c r="AI2526" s="23"/>
      <c r="AJ2526" s="23" t="b">
        <v>0</v>
      </c>
      <c r="AK2526" s="3">
        <v>114</v>
      </c>
      <c r="AL2526" s="3">
        <v>4952</v>
      </c>
      <c r="AM2526" s="3">
        <v>6580</v>
      </c>
      <c r="AN2526" s="24">
        <v>45536.729219174384</v>
      </c>
      <c r="AO2526" s="24">
        <v>45536.729219174384</v>
      </c>
      <c r="AP2526">
        <v>9</v>
      </c>
      <c r="AQ2526" t="s">
        <v>194</v>
      </c>
      <c r="AR2526">
        <v>244.72921917438362</v>
      </c>
      <c r="AS2526" t="s">
        <v>195</v>
      </c>
      <c r="AT2526" t="s">
        <v>229</v>
      </c>
      <c r="AU2526" t="s">
        <v>197</v>
      </c>
      <c r="AV2526" t="s">
        <v>233</v>
      </c>
      <c r="AW2526" t="s">
        <v>229</v>
      </c>
      <c r="AX2526" t="s">
        <v>197</v>
      </c>
      <c r="AY2526" t="s">
        <v>233</v>
      </c>
    </row>
    <row r="2527" spans="1:51" x14ac:dyDescent="0.45">
      <c r="A2527" s="22">
        <v>874545</v>
      </c>
      <c r="B2527" s="6">
        <v>45536</v>
      </c>
      <c r="C2527" s="22">
        <v>63000</v>
      </c>
      <c r="D2527" s="22">
        <v>77321</v>
      </c>
      <c r="E2527" s="22"/>
      <c r="F2527" s="22">
        <v>47</v>
      </c>
      <c r="G2527" s="22">
        <v>12361</v>
      </c>
      <c r="H2527" s="22">
        <v>78</v>
      </c>
      <c r="I2527" s="22"/>
      <c r="J2527" s="22">
        <v>6797</v>
      </c>
      <c r="K2527" s="22">
        <v>102298</v>
      </c>
      <c r="L2527" s="23" t="s">
        <v>829</v>
      </c>
      <c r="M2527" s="23"/>
      <c r="N2527" s="23" t="s">
        <v>184</v>
      </c>
      <c r="O2527" s="23" t="s">
        <v>672</v>
      </c>
      <c r="P2527" s="22">
        <v>10</v>
      </c>
      <c r="Q2527" s="23" t="s">
        <v>673</v>
      </c>
      <c r="R2527" s="23" t="s">
        <v>667</v>
      </c>
      <c r="S2527" s="23" t="s">
        <v>22</v>
      </c>
      <c r="T2527" s="23" t="s">
        <v>667</v>
      </c>
      <c r="U2527" s="23" t="s">
        <v>22</v>
      </c>
      <c r="V2527" s="23" t="s">
        <v>674</v>
      </c>
      <c r="W2527" s="23" t="s">
        <v>188</v>
      </c>
      <c r="X2527" s="23" t="s">
        <v>189</v>
      </c>
      <c r="Y2527" s="22">
        <v>0</v>
      </c>
      <c r="Z2527" s="23" t="s">
        <v>190</v>
      </c>
      <c r="AA2527" s="23" t="s">
        <v>191</v>
      </c>
      <c r="AB2527" s="23" t="s">
        <v>190</v>
      </c>
      <c r="AC2527" s="23" t="s">
        <v>190</v>
      </c>
      <c r="AD2527" s="23" t="s">
        <v>190</v>
      </c>
      <c r="AE2527" s="23" t="s">
        <v>98</v>
      </c>
      <c r="AF2527" s="23"/>
      <c r="AG2527" s="23"/>
      <c r="AH2527" s="23"/>
      <c r="AI2527" s="23"/>
      <c r="AJ2527" s="23" t="b">
        <v>0</v>
      </c>
      <c r="AK2527" s="3">
        <v>114</v>
      </c>
      <c r="AL2527" s="3">
        <v>4952</v>
      </c>
      <c r="AM2527" s="3">
        <v>6580</v>
      </c>
      <c r="AN2527" s="24">
        <v>45536.729219174384</v>
      </c>
      <c r="AO2527" s="24">
        <v>45536.729219174384</v>
      </c>
      <c r="AP2527">
        <v>9</v>
      </c>
      <c r="AQ2527" t="s">
        <v>194</v>
      </c>
      <c r="AR2527">
        <v>244.72921917438362</v>
      </c>
      <c r="AS2527" t="s">
        <v>195</v>
      </c>
      <c r="AT2527" t="s">
        <v>229</v>
      </c>
      <c r="AU2527" t="s">
        <v>197</v>
      </c>
      <c r="AV2527" t="s">
        <v>233</v>
      </c>
      <c r="AW2527" t="s">
        <v>229</v>
      </c>
      <c r="AX2527" t="s">
        <v>197</v>
      </c>
      <c r="AY2527" t="s">
        <v>233</v>
      </c>
    </row>
    <row r="2528" spans="1:51" x14ac:dyDescent="0.45">
      <c r="A2528" s="22">
        <v>874546</v>
      </c>
      <c r="B2528" s="6">
        <v>45536</v>
      </c>
      <c r="C2528" s="22">
        <v>63000</v>
      </c>
      <c r="D2528" s="22">
        <v>77321</v>
      </c>
      <c r="E2528" s="22"/>
      <c r="F2528" s="22">
        <v>47</v>
      </c>
      <c r="G2528" s="22">
        <v>12361</v>
      </c>
      <c r="H2528" s="22">
        <v>78</v>
      </c>
      <c r="I2528" s="22"/>
      <c r="J2528" s="22">
        <v>6797</v>
      </c>
      <c r="K2528" s="22">
        <v>102298</v>
      </c>
      <c r="L2528" s="23" t="s">
        <v>829</v>
      </c>
      <c r="M2528" s="23"/>
      <c r="N2528" s="23" t="s">
        <v>184</v>
      </c>
      <c r="O2528" s="23" t="s">
        <v>672</v>
      </c>
      <c r="P2528" s="22">
        <v>14</v>
      </c>
      <c r="Q2528" s="23" t="s">
        <v>673</v>
      </c>
      <c r="R2528" s="23" t="s">
        <v>667</v>
      </c>
      <c r="S2528" s="23" t="s">
        <v>22</v>
      </c>
      <c r="T2528" s="23" t="s">
        <v>667</v>
      </c>
      <c r="U2528" s="23" t="s">
        <v>22</v>
      </c>
      <c r="V2528" s="23" t="s">
        <v>674</v>
      </c>
      <c r="W2528" s="23" t="s">
        <v>188</v>
      </c>
      <c r="X2528" s="23" t="s">
        <v>189</v>
      </c>
      <c r="Y2528" s="22">
        <v>0</v>
      </c>
      <c r="Z2528" s="23" t="s">
        <v>190</v>
      </c>
      <c r="AA2528" s="23" t="s">
        <v>191</v>
      </c>
      <c r="AB2528" s="23" t="s">
        <v>190</v>
      </c>
      <c r="AC2528" s="23" t="s">
        <v>190</v>
      </c>
      <c r="AD2528" s="23" t="s">
        <v>190</v>
      </c>
      <c r="AE2528" s="23" t="s">
        <v>98</v>
      </c>
      <c r="AF2528" s="23"/>
      <c r="AG2528" s="23"/>
      <c r="AH2528" s="23"/>
      <c r="AI2528" s="23"/>
      <c r="AJ2528" s="23" t="b">
        <v>0</v>
      </c>
      <c r="AK2528" s="3">
        <v>114</v>
      </c>
      <c r="AL2528" s="3">
        <v>4952</v>
      </c>
      <c r="AM2528" s="3">
        <v>6580</v>
      </c>
      <c r="AN2528" s="24">
        <v>45536.729219174384</v>
      </c>
      <c r="AO2528" s="24">
        <v>45536.729219174384</v>
      </c>
      <c r="AP2528">
        <v>9</v>
      </c>
      <c r="AQ2528" t="s">
        <v>194</v>
      </c>
      <c r="AR2528">
        <v>244.72921917438362</v>
      </c>
      <c r="AS2528" t="s">
        <v>195</v>
      </c>
      <c r="AT2528" t="s">
        <v>229</v>
      </c>
      <c r="AU2528" t="s">
        <v>197</v>
      </c>
      <c r="AV2528" t="s">
        <v>233</v>
      </c>
      <c r="AW2528" t="s">
        <v>229</v>
      </c>
      <c r="AX2528" t="s">
        <v>197</v>
      </c>
      <c r="AY2528" t="s">
        <v>233</v>
      </c>
    </row>
    <row r="2529" spans="1:51" x14ac:dyDescent="0.45">
      <c r="A2529" s="22">
        <v>873754</v>
      </c>
      <c r="B2529" s="6">
        <v>45536</v>
      </c>
      <c r="C2529" s="22">
        <v>63000</v>
      </c>
      <c r="D2529" s="22">
        <v>69026</v>
      </c>
      <c r="E2529" s="22"/>
      <c r="F2529" s="22">
        <v>636</v>
      </c>
      <c r="G2529" s="22">
        <v>12499</v>
      </c>
      <c r="H2529" s="22">
        <v>87</v>
      </c>
      <c r="I2529" s="22"/>
      <c r="J2529" s="22">
        <v>6813</v>
      </c>
      <c r="K2529" s="22">
        <v>102207</v>
      </c>
      <c r="L2529" s="23" t="s">
        <v>832</v>
      </c>
      <c r="M2529" s="23"/>
      <c r="N2529" s="23" t="s">
        <v>184</v>
      </c>
      <c r="O2529" s="23" t="s">
        <v>672</v>
      </c>
      <c r="P2529" s="22">
        <v>10</v>
      </c>
      <c r="Q2529" s="23" t="s">
        <v>673</v>
      </c>
      <c r="R2529" s="23" t="s">
        <v>667</v>
      </c>
      <c r="S2529" s="23" t="s">
        <v>22</v>
      </c>
      <c r="T2529" s="23" t="s">
        <v>667</v>
      </c>
      <c r="U2529" s="23" t="s">
        <v>22</v>
      </c>
      <c r="V2529" s="23" t="s">
        <v>674</v>
      </c>
      <c r="W2529" s="23" t="s">
        <v>188</v>
      </c>
      <c r="X2529" s="23" t="s">
        <v>189</v>
      </c>
      <c r="Y2529" s="22">
        <v>0</v>
      </c>
      <c r="Z2529" s="23" t="s">
        <v>190</v>
      </c>
      <c r="AA2529" s="23" t="s">
        <v>191</v>
      </c>
      <c r="AB2529" s="23" t="s">
        <v>190</v>
      </c>
      <c r="AC2529" s="23" t="s">
        <v>190</v>
      </c>
      <c r="AD2529" s="23" t="s">
        <v>190</v>
      </c>
      <c r="AE2529" s="23" t="s">
        <v>98</v>
      </c>
      <c r="AF2529" s="23"/>
      <c r="AG2529" s="23"/>
      <c r="AH2529" s="23"/>
      <c r="AI2529" s="23"/>
      <c r="AJ2529" s="23" t="b">
        <v>0</v>
      </c>
      <c r="AK2529" s="3">
        <v>124</v>
      </c>
      <c r="AL2529" s="3">
        <v>4952</v>
      </c>
      <c r="AM2529" s="3">
        <v>5885</v>
      </c>
      <c r="AN2529" s="24">
        <v>45536.645870486114</v>
      </c>
      <c r="AO2529" s="24">
        <v>45536.645870486114</v>
      </c>
      <c r="AP2529">
        <v>9</v>
      </c>
      <c r="AQ2529" t="s">
        <v>194</v>
      </c>
      <c r="AR2529">
        <v>244.64587048611429</v>
      </c>
      <c r="AS2529" t="s">
        <v>195</v>
      </c>
      <c r="AT2529" t="s">
        <v>228</v>
      </c>
      <c r="AU2529" t="s">
        <v>197</v>
      </c>
      <c r="AV2529" t="s">
        <v>235</v>
      </c>
      <c r="AW2529" t="s">
        <v>228</v>
      </c>
      <c r="AX2529" t="s">
        <v>197</v>
      </c>
      <c r="AY2529" t="s">
        <v>235</v>
      </c>
    </row>
    <row r="2530" spans="1:51" x14ac:dyDescent="0.45">
      <c r="A2530" s="22">
        <v>873755</v>
      </c>
      <c r="B2530" s="6">
        <v>45536</v>
      </c>
      <c r="C2530" s="22">
        <v>63000</v>
      </c>
      <c r="D2530" s="22">
        <v>69026</v>
      </c>
      <c r="E2530" s="22"/>
      <c r="F2530" s="22">
        <v>636</v>
      </c>
      <c r="G2530" s="22">
        <v>12499</v>
      </c>
      <c r="H2530" s="22">
        <v>87</v>
      </c>
      <c r="I2530" s="22"/>
      <c r="J2530" s="22">
        <v>6813</v>
      </c>
      <c r="K2530" s="22">
        <v>102207</v>
      </c>
      <c r="L2530" s="23" t="s">
        <v>832</v>
      </c>
      <c r="M2530" s="23"/>
      <c r="N2530" s="23" t="s">
        <v>184</v>
      </c>
      <c r="O2530" s="23" t="s">
        <v>672</v>
      </c>
      <c r="P2530" s="22">
        <v>14</v>
      </c>
      <c r="Q2530" s="23" t="s">
        <v>673</v>
      </c>
      <c r="R2530" s="23" t="s">
        <v>667</v>
      </c>
      <c r="S2530" s="23" t="s">
        <v>22</v>
      </c>
      <c r="T2530" s="23" t="s">
        <v>667</v>
      </c>
      <c r="U2530" s="23" t="s">
        <v>22</v>
      </c>
      <c r="V2530" s="23" t="s">
        <v>674</v>
      </c>
      <c r="W2530" s="23" t="s">
        <v>188</v>
      </c>
      <c r="X2530" s="23" t="s">
        <v>189</v>
      </c>
      <c r="Y2530" s="22">
        <v>0</v>
      </c>
      <c r="Z2530" s="23" t="s">
        <v>190</v>
      </c>
      <c r="AA2530" s="23" t="s">
        <v>191</v>
      </c>
      <c r="AB2530" s="23" t="s">
        <v>190</v>
      </c>
      <c r="AC2530" s="23" t="s">
        <v>190</v>
      </c>
      <c r="AD2530" s="23" t="s">
        <v>190</v>
      </c>
      <c r="AE2530" s="23" t="s">
        <v>98</v>
      </c>
      <c r="AF2530" s="23"/>
      <c r="AG2530" s="23"/>
      <c r="AH2530" s="23"/>
      <c r="AI2530" s="23"/>
      <c r="AJ2530" s="23" t="b">
        <v>0</v>
      </c>
      <c r="AK2530" s="3">
        <v>124</v>
      </c>
      <c r="AL2530" s="3">
        <v>4952</v>
      </c>
      <c r="AM2530" s="3">
        <v>5885</v>
      </c>
      <c r="AN2530" s="24">
        <v>45536.645870486114</v>
      </c>
      <c r="AO2530" s="24">
        <v>45536.645870486114</v>
      </c>
      <c r="AP2530">
        <v>9</v>
      </c>
      <c r="AQ2530" t="s">
        <v>194</v>
      </c>
      <c r="AR2530">
        <v>244.64587048611429</v>
      </c>
      <c r="AS2530" t="s">
        <v>195</v>
      </c>
      <c r="AT2530" t="s">
        <v>228</v>
      </c>
      <c r="AU2530" t="s">
        <v>197</v>
      </c>
      <c r="AV2530" t="s">
        <v>235</v>
      </c>
      <c r="AW2530" t="s">
        <v>228</v>
      </c>
      <c r="AX2530" t="s">
        <v>197</v>
      </c>
      <c r="AY2530" t="s">
        <v>235</v>
      </c>
    </row>
    <row r="2531" spans="1:51" x14ac:dyDescent="0.45">
      <c r="A2531" s="22">
        <v>873756</v>
      </c>
      <c r="B2531" s="6">
        <v>45536</v>
      </c>
      <c r="C2531" s="22">
        <v>63000</v>
      </c>
      <c r="D2531" s="22">
        <v>69026</v>
      </c>
      <c r="E2531" s="22"/>
      <c r="F2531" s="22">
        <v>636</v>
      </c>
      <c r="G2531" s="22">
        <v>12499</v>
      </c>
      <c r="H2531" s="22">
        <v>87</v>
      </c>
      <c r="I2531" s="22"/>
      <c r="J2531" s="22">
        <v>6813</v>
      </c>
      <c r="K2531" s="22">
        <v>102207</v>
      </c>
      <c r="L2531" s="23" t="s">
        <v>832</v>
      </c>
      <c r="M2531" s="23"/>
      <c r="N2531" s="23" t="s">
        <v>184</v>
      </c>
      <c r="O2531" s="23" t="s">
        <v>672</v>
      </c>
      <c r="P2531" s="22">
        <v>10</v>
      </c>
      <c r="Q2531" s="23" t="s">
        <v>673</v>
      </c>
      <c r="R2531" s="23" t="s">
        <v>667</v>
      </c>
      <c r="S2531" s="23" t="s">
        <v>22</v>
      </c>
      <c r="T2531" s="23" t="s">
        <v>667</v>
      </c>
      <c r="U2531" s="23" t="s">
        <v>22</v>
      </c>
      <c r="V2531" s="23" t="s">
        <v>674</v>
      </c>
      <c r="W2531" s="23" t="s">
        <v>188</v>
      </c>
      <c r="X2531" s="23" t="s">
        <v>189</v>
      </c>
      <c r="Y2531" s="22">
        <v>0</v>
      </c>
      <c r="Z2531" s="23" t="s">
        <v>190</v>
      </c>
      <c r="AA2531" s="23" t="s">
        <v>191</v>
      </c>
      <c r="AB2531" s="23" t="s">
        <v>190</v>
      </c>
      <c r="AC2531" s="23" t="s">
        <v>190</v>
      </c>
      <c r="AD2531" s="23" t="s">
        <v>190</v>
      </c>
      <c r="AE2531" s="23" t="s">
        <v>98</v>
      </c>
      <c r="AF2531" s="23"/>
      <c r="AG2531" s="23"/>
      <c r="AH2531" s="23"/>
      <c r="AI2531" s="23"/>
      <c r="AJ2531" s="23" t="b">
        <v>0</v>
      </c>
      <c r="AK2531" s="3">
        <v>124</v>
      </c>
      <c r="AL2531" s="3">
        <v>4952</v>
      </c>
      <c r="AM2531" s="3">
        <v>5885</v>
      </c>
      <c r="AN2531" s="24">
        <v>45536.645870486114</v>
      </c>
      <c r="AO2531" s="24">
        <v>45536.645870486114</v>
      </c>
      <c r="AP2531">
        <v>9</v>
      </c>
      <c r="AQ2531" t="s">
        <v>194</v>
      </c>
      <c r="AR2531">
        <v>244.64587048611429</v>
      </c>
      <c r="AS2531" t="s">
        <v>195</v>
      </c>
      <c r="AT2531" t="s">
        <v>228</v>
      </c>
      <c r="AU2531" t="s">
        <v>197</v>
      </c>
      <c r="AV2531" t="s">
        <v>235</v>
      </c>
      <c r="AW2531" t="s">
        <v>228</v>
      </c>
      <c r="AX2531" t="s">
        <v>197</v>
      </c>
      <c r="AY2531" t="s">
        <v>235</v>
      </c>
    </row>
    <row r="2532" spans="1:51" x14ac:dyDescent="0.45">
      <c r="A2532" s="22">
        <v>873757</v>
      </c>
      <c r="B2532" s="6">
        <v>45536</v>
      </c>
      <c r="C2532" s="22">
        <v>63000</v>
      </c>
      <c r="D2532" s="22">
        <v>69026</v>
      </c>
      <c r="E2532" s="22"/>
      <c r="F2532" s="22">
        <v>636</v>
      </c>
      <c r="G2532" s="22">
        <v>12499</v>
      </c>
      <c r="H2532" s="22">
        <v>87</v>
      </c>
      <c r="I2532" s="22"/>
      <c r="J2532" s="22">
        <v>6813</v>
      </c>
      <c r="K2532" s="22">
        <v>102207</v>
      </c>
      <c r="L2532" s="23" t="s">
        <v>832</v>
      </c>
      <c r="M2532" s="23"/>
      <c r="N2532" s="23" t="s">
        <v>184</v>
      </c>
      <c r="O2532" s="23" t="s">
        <v>672</v>
      </c>
      <c r="P2532" s="22">
        <v>14</v>
      </c>
      <c r="Q2532" s="23" t="s">
        <v>673</v>
      </c>
      <c r="R2532" s="23" t="s">
        <v>667</v>
      </c>
      <c r="S2532" s="23" t="s">
        <v>22</v>
      </c>
      <c r="T2532" s="23" t="s">
        <v>667</v>
      </c>
      <c r="U2532" s="23" t="s">
        <v>22</v>
      </c>
      <c r="V2532" s="23" t="s">
        <v>674</v>
      </c>
      <c r="W2532" s="23" t="s">
        <v>188</v>
      </c>
      <c r="X2532" s="23" t="s">
        <v>189</v>
      </c>
      <c r="Y2532" s="22">
        <v>0</v>
      </c>
      <c r="Z2532" s="23" t="s">
        <v>190</v>
      </c>
      <c r="AA2532" s="23" t="s">
        <v>191</v>
      </c>
      <c r="AB2532" s="23" t="s">
        <v>190</v>
      </c>
      <c r="AC2532" s="23" t="s">
        <v>190</v>
      </c>
      <c r="AD2532" s="23" t="s">
        <v>190</v>
      </c>
      <c r="AE2532" s="23" t="s">
        <v>98</v>
      </c>
      <c r="AF2532" s="23"/>
      <c r="AG2532" s="23"/>
      <c r="AH2532" s="23"/>
      <c r="AI2532" s="23"/>
      <c r="AJ2532" s="23" t="b">
        <v>0</v>
      </c>
      <c r="AK2532" s="3">
        <v>124</v>
      </c>
      <c r="AL2532" s="3">
        <v>4952</v>
      </c>
      <c r="AM2532" s="3">
        <v>5885</v>
      </c>
      <c r="AN2532" s="24">
        <v>45536.645870486114</v>
      </c>
      <c r="AO2532" s="24">
        <v>45536.645870486114</v>
      </c>
      <c r="AP2532">
        <v>9</v>
      </c>
      <c r="AQ2532" t="s">
        <v>194</v>
      </c>
      <c r="AR2532">
        <v>244.64587048611429</v>
      </c>
      <c r="AS2532" t="s">
        <v>195</v>
      </c>
      <c r="AT2532" t="s">
        <v>228</v>
      </c>
      <c r="AU2532" t="s">
        <v>197</v>
      </c>
      <c r="AV2532" t="s">
        <v>235</v>
      </c>
      <c r="AW2532" t="s">
        <v>228</v>
      </c>
      <c r="AX2532" t="s">
        <v>197</v>
      </c>
      <c r="AY2532" t="s">
        <v>235</v>
      </c>
    </row>
    <row r="2533" spans="1:51" x14ac:dyDescent="0.45">
      <c r="A2533" s="22">
        <v>871919</v>
      </c>
      <c r="B2533" s="6">
        <v>45536</v>
      </c>
      <c r="C2533" s="22">
        <v>63000</v>
      </c>
      <c r="D2533" s="22">
        <v>61036</v>
      </c>
      <c r="E2533" s="22"/>
      <c r="F2533" s="22">
        <v>121</v>
      </c>
      <c r="G2533" s="22">
        <v>9663</v>
      </c>
      <c r="H2533" s="22">
        <v>88</v>
      </c>
      <c r="I2533" s="22"/>
      <c r="J2533" s="22">
        <v>6816</v>
      </c>
      <c r="K2533" s="22">
        <v>102325</v>
      </c>
      <c r="L2533" s="23" t="s">
        <v>1356</v>
      </c>
      <c r="M2533" s="23"/>
      <c r="N2533" s="23" t="s">
        <v>184</v>
      </c>
      <c r="O2533" s="23" t="s">
        <v>672</v>
      </c>
      <c r="P2533" s="22">
        <v>10</v>
      </c>
      <c r="Q2533" s="23" t="s">
        <v>673</v>
      </c>
      <c r="R2533" s="23" t="s">
        <v>667</v>
      </c>
      <c r="S2533" s="23" t="s">
        <v>22</v>
      </c>
      <c r="T2533" s="23" t="s">
        <v>667</v>
      </c>
      <c r="U2533" s="23" t="s">
        <v>22</v>
      </c>
      <c r="V2533" s="23" t="s">
        <v>674</v>
      </c>
      <c r="W2533" s="23" t="s">
        <v>188</v>
      </c>
      <c r="X2533" s="23" t="s">
        <v>189</v>
      </c>
      <c r="Y2533" s="22">
        <v>0</v>
      </c>
      <c r="Z2533" s="23" t="s">
        <v>190</v>
      </c>
      <c r="AA2533" s="23" t="s">
        <v>191</v>
      </c>
      <c r="AB2533" s="23" t="s">
        <v>190</v>
      </c>
      <c r="AC2533" s="23" t="s">
        <v>190</v>
      </c>
      <c r="AD2533" s="23" t="s">
        <v>190</v>
      </c>
      <c r="AE2533" s="23" t="s">
        <v>98</v>
      </c>
      <c r="AF2533" s="23"/>
      <c r="AG2533" s="23"/>
      <c r="AH2533" s="23"/>
      <c r="AI2533" s="23"/>
      <c r="AJ2533" s="23" t="b">
        <v>0</v>
      </c>
      <c r="AK2533" s="3">
        <v>113</v>
      </c>
      <c r="AL2533" s="3">
        <v>4952</v>
      </c>
      <c r="AM2533" s="3">
        <v>4487</v>
      </c>
      <c r="AN2533" s="24">
        <v>45536.166933371911</v>
      </c>
      <c r="AO2533" s="24">
        <v>45536.166933371911</v>
      </c>
      <c r="AP2533">
        <v>9</v>
      </c>
      <c r="AQ2533" t="s">
        <v>194</v>
      </c>
      <c r="AR2533">
        <v>244.166933371911</v>
      </c>
      <c r="AS2533" t="s">
        <v>195</v>
      </c>
      <c r="AT2533" t="s">
        <v>258</v>
      </c>
      <c r="AU2533" t="s">
        <v>197</v>
      </c>
      <c r="AV2533" t="s">
        <v>206</v>
      </c>
      <c r="AW2533" t="s">
        <v>258</v>
      </c>
      <c r="AX2533" t="s">
        <v>197</v>
      </c>
      <c r="AY2533" t="s">
        <v>206</v>
      </c>
    </row>
    <row r="2534" spans="1:51" x14ac:dyDescent="0.45">
      <c r="A2534" s="22">
        <v>871920</v>
      </c>
      <c r="B2534" s="6">
        <v>45536</v>
      </c>
      <c r="C2534" s="22">
        <v>63000</v>
      </c>
      <c r="D2534" s="22">
        <v>61036</v>
      </c>
      <c r="E2534" s="22"/>
      <c r="F2534" s="22">
        <v>121</v>
      </c>
      <c r="G2534" s="22">
        <v>9663</v>
      </c>
      <c r="H2534" s="22">
        <v>88</v>
      </c>
      <c r="I2534" s="22"/>
      <c r="J2534" s="22">
        <v>6816</v>
      </c>
      <c r="K2534" s="22">
        <v>102325</v>
      </c>
      <c r="L2534" s="23" t="s">
        <v>1356</v>
      </c>
      <c r="M2534" s="23"/>
      <c r="N2534" s="23" t="s">
        <v>184</v>
      </c>
      <c r="O2534" s="23" t="s">
        <v>672</v>
      </c>
      <c r="P2534" s="22">
        <v>14</v>
      </c>
      <c r="Q2534" s="23" t="s">
        <v>673</v>
      </c>
      <c r="R2534" s="23" t="s">
        <v>667</v>
      </c>
      <c r="S2534" s="23" t="s">
        <v>22</v>
      </c>
      <c r="T2534" s="23" t="s">
        <v>667</v>
      </c>
      <c r="U2534" s="23" t="s">
        <v>22</v>
      </c>
      <c r="V2534" s="23" t="s">
        <v>674</v>
      </c>
      <c r="W2534" s="23" t="s">
        <v>188</v>
      </c>
      <c r="X2534" s="23" t="s">
        <v>189</v>
      </c>
      <c r="Y2534" s="22">
        <v>0</v>
      </c>
      <c r="Z2534" s="23" t="s">
        <v>190</v>
      </c>
      <c r="AA2534" s="23" t="s">
        <v>191</v>
      </c>
      <c r="AB2534" s="23" t="s">
        <v>190</v>
      </c>
      <c r="AC2534" s="23" t="s">
        <v>190</v>
      </c>
      <c r="AD2534" s="23" t="s">
        <v>190</v>
      </c>
      <c r="AE2534" s="23" t="s">
        <v>98</v>
      </c>
      <c r="AF2534" s="23"/>
      <c r="AG2534" s="23"/>
      <c r="AH2534" s="23"/>
      <c r="AI2534" s="23"/>
      <c r="AJ2534" s="23" t="b">
        <v>0</v>
      </c>
      <c r="AK2534" s="3">
        <v>113</v>
      </c>
      <c r="AL2534" s="3">
        <v>4952</v>
      </c>
      <c r="AM2534" s="3">
        <v>4487</v>
      </c>
      <c r="AN2534" s="24">
        <v>45536.166933371911</v>
      </c>
      <c r="AO2534" s="24">
        <v>45536.166933371911</v>
      </c>
      <c r="AP2534">
        <v>9</v>
      </c>
      <c r="AQ2534" t="s">
        <v>194</v>
      </c>
      <c r="AR2534">
        <v>244.166933371911</v>
      </c>
      <c r="AS2534" t="s">
        <v>195</v>
      </c>
      <c r="AT2534" t="s">
        <v>258</v>
      </c>
      <c r="AU2534" t="s">
        <v>197</v>
      </c>
      <c r="AV2534" t="s">
        <v>206</v>
      </c>
      <c r="AW2534" t="s">
        <v>258</v>
      </c>
      <c r="AX2534" t="s">
        <v>197</v>
      </c>
      <c r="AY2534" t="s">
        <v>206</v>
      </c>
    </row>
    <row r="2535" spans="1:51" x14ac:dyDescent="0.45">
      <c r="A2535" s="22">
        <v>871921</v>
      </c>
      <c r="B2535" s="6">
        <v>45536</v>
      </c>
      <c r="C2535" s="22">
        <v>63000</v>
      </c>
      <c r="D2535" s="22">
        <v>61036</v>
      </c>
      <c r="E2535" s="22"/>
      <c r="F2535" s="22">
        <v>121</v>
      </c>
      <c r="G2535" s="22">
        <v>9663</v>
      </c>
      <c r="H2535" s="22">
        <v>88</v>
      </c>
      <c r="I2535" s="22"/>
      <c r="J2535" s="22">
        <v>6816</v>
      </c>
      <c r="K2535" s="22">
        <v>102325</v>
      </c>
      <c r="L2535" s="23" t="s">
        <v>1356</v>
      </c>
      <c r="M2535" s="23"/>
      <c r="N2535" s="23" t="s">
        <v>184</v>
      </c>
      <c r="O2535" s="23" t="s">
        <v>672</v>
      </c>
      <c r="P2535" s="22">
        <v>10</v>
      </c>
      <c r="Q2535" s="23" t="s">
        <v>673</v>
      </c>
      <c r="R2535" s="23" t="s">
        <v>667</v>
      </c>
      <c r="S2535" s="23" t="s">
        <v>22</v>
      </c>
      <c r="T2535" s="23" t="s">
        <v>667</v>
      </c>
      <c r="U2535" s="23" t="s">
        <v>22</v>
      </c>
      <c r="V2535" s="23" t="s">
        <v>674</v>
      </c>
      <c r="W2535" s="23" t="s">
        <v>188</v>
      </c>
      <c r="X2535" s="23" t="s">
        <v>189</v>
      </c>
      <c r="Y2535" s="22">
        <v>0</v>
      </c>
      <c r="Z2535" s="23" t="s">
        <v>190</v>
      </c>
      <c r="AA2535" s="23" t="s">
        <v>191</v>
      </c>
      <c r="AB2535" s="23" t="s">
        <v>190</v>
      </c>
      <c r="AC2535" s="23" t="s">
        <v>190</v>
      </c>
      <c r="AD2535" s="23" t="s">
        <v>190</v>
      </c>
      <c r="AE2535" s="23" t="s">
        <v>98</v>
      </c>
      <c r="AF2535" s="23"/>
      <c r="AG2535" s="23"/>
      <c r="AH2535" s="23"/>
      <c r="AI2535" s="23"/>
      <c r="AJ2535" s="23" t="b">
        <v>0</v>
      </c>
      <c r="AK2535" s="3">
        <v>113</v>
      </c>
      <c r="AL2535" s="3">
        <v>4952</v>
      </c>
      <c r="AM2535" s="3">
        <v>4487</v>
      </c>
      <c r="AN2535" s="24">
        <v>45536.166933371911</v>
      </c>
      <c r="AO2535" s="24">
        <v>45536.166933371911</v>
      </c>
      <c r="AP2535">
        <v>9</v>
      </c>
      <c r="AQ2535" t="s">
        <v>194</v>
      </c>
      <c r="AR2535">
        <v>244.166933371911</v>
      </c>
      <c r="AS2535" t="s">
        <v>195</v>
      </c>
      <c r="AT2535" t="s">
        <v>258</v>
      </c>
      <c r="AU2535" t="s">
        <v>197</v>
      </c>
      <c r="AV2535" t="s">
        <v>206</v>
      </c>
      <c r="AW2535" t="s">
        <v>258</v>
      </c>
      <c r="AX2535" t="s">
        <v>197</v>
      </c>
      <c r="AY2535" t="s">
        <v>206</v>
      </c>
    </row>
    <row r="2536" spans="1:51" x14ac:dyDescent="0.45">
      <c r="A2536" s="22">
        <v>871922</v>
      </c>
      <c r="B2536" s="6">
        <v>45536</v>
      </c>
      <c r="C2536" s="22">
        <v>63000</v>
      </c>
      <c r="D2536" s="22">
        <v>61036</v>
      </c>
      <c r="E2536" s="22"/>
      <c r="F2536" s="22">
        <v>121</v>
      </c>
      <c r="G2536" s="22">
        <v>9663</v>
      </c>
      <c r="H2536" s="22">
        <v>88</v>
      </c>
      <c r="I2536" s="22"/>
      <c r="J2536" s="22">
        <v>6816</v>
      </c>
      <c r="K2536" s="22">
        <v>102325</v>
      </c>
      <c r="L2536" s="23" t="s">
        <v>1356</v>
      </c>
      <c r="M2536" s="23"/>
      <c r="N2536" s="23" t="s">
        <v>184</v>
      </c>
      <c r="O2536" s="23" t="s">
        <v>672</v>
      </c>
      <c r="P2536" s="22">
        <v>14</v>
      </c>
      <c r="Q2536" s="23" t="s">
        <v>673</v>
      </c>
      <c r="R2536" s="23" t="s">
        <v>667</v>
      </c>
      <c r="S2536" s="23" t="s">
        <v>22</v>
      </c>
      <c r="T2536" s="23" t="s">
        <v>667</v>
      </c>
      <c r="U2536" s="23" t="s">
        <v>22</v>
      </c>
      <c r="V2536" s="23" t="s">
        <v>674</v>
      </c>
      <c r="W2536" s="23" t="s">
        <v>188</v>
      </c>
      <c r="X2536" s="23" t="s">
        <v>189</v>
      </c>
      <c r="Y2536" s="22">
        <v>0</v>
      </c>
      <c r="Z2536" s="23" t="s">
        <v>190</v>
      </c>
      <c r="AA2536" s="23" t="s">
        <v>191</v>
      </c>
      <c r="AB2536" s="23" t="s">
        <v>190</v>
      </c>
      <c r="AC2536" s="23" t="s">
        <v>190</v>
      </c>
      <c r="AD2536" s="23" t="s">
        <v>190</v>
      </c>
      <c r="AE2536" s="23" t="s">
        <v>98</v>
      </c>
      <c r="AF2536" s="23"/>
      <c r="AG2536" s="23"/>
      <c r="AH2536" s="23"/>
      <c r="AI2536" s="23"/>
      <c r="AJ2536" s="23" t="b">
        <v>0</v>
      </c>
      <c r="AK2536" s="3">
        <v>113</v>
      </c>
      <c r="AL2536" s="3">
        <v>4952</v>
      </c>
      <c r="AM2536" s="3">
        <v>4487</v>
      </c>
      <c r="AN2536" s="24">
        <v>45536.166933371911</v>
      </c>
      <c r="AO2536" s="24">
        <v>45536.166933371911</v>
      </c>
      <c r="AP2536">
        <v>9</v>
      </c>
      <c r="AQ2536" t="s">
        <v>194</v>
      </c>
      <c r="AR2536">
        <v>244.166933371911</v>
      </c>
      <c r="AS2536" t="s">
        <v>195</v>
      </c>
      <c r="AT2536" t="s">
        <v>258</v>
      </c>
      <c r="AU2536" t="s">
        <v>197</v>
      </c>
      <c r="AV2536" t="s">
        <v>206</v>
      </c>
      <c r="AW2536" t="s">
        <v>258</v>
      </c>
      <c r="AX2536" t="s">
        <v>197</v>
      </c>
      <c r="AY2536" t="s">
        <v>206</v>
      </c>
    </row>
    <row r="2537" spans="1:51" x14ac:dyDescent="0.45">
      <c r="A2537" s="22">
        <v>872179</v>
      </c>
      <c r="B2537" s="6">
        <v>45536</v>
      </c>
      <c r="C2537" s="22">
        <v>63000</v>
      </c>
      <c r="D2537" s="22">
        <v>57263</v>
      </c>
      <c r="E2537" s="22"/>
      <c r="F2537" s="22">
        <v>7</v>
      </c>
      <c r="G2537" s="22">
        <v>9926</v>
      </c>
      <c r="H2537" s="22">
        <v>76</v>
      </c>
      <c r="I2537" s="22"/>
      <c r="J2537" s="22">
        <v>6811</v>
      </c>
      <c r="K2537" s="22">
        <v>102315</v>
      </c>
      <c r="L2537" s="23" t="s">
        <v>834</v>
      </c>
      <c r="M2537" s="23"/>
      <c r="N2537" s="23" t="s">
        <v>184</v>
      </c>
      <c r="O2537" s="23" t="s">
        <v>672</v>
      </c>
      <c r="P2537" s="22">
        <v>10</v>
      </c>
      <c r="Q2537" s="23" t="s">
        <v>673</v>
      </c>
      <c r="R2537" s="23" t="s">
        <v>667</v>
      </c>
      <c r="S2537" s="23" t="s">
        <v>22</v>
      </c>
      <c r="T2537" s="23" t="s">
        <v>667</v>
      </c>
      <c r="U2537" s="23" t="s">
        <v>22</v>
      </c>
      <c r="V2537" s="23" t="s">
        <v>674</v>
      </c>
      <c r="W2537" s="23" t="s">
        <v>188</v>
      </c>
      <c r="X2537" s="23" t="s">
        <v>189</v>
      </c>
      <c r="Y2537" s="22">
        <v>0</v>
      </c>
      <c r="Z2537" s="23" t="s">
        <v>190</v>
      </c>
      <c r="AA2537" s="23" t="s">
        <v>191</v>
      </c>
      <c r="AB2537" s="23" t="s">
        <v>190</v>
      </c>
      <c r="AC2537" s="23" t="s">
        <v>190</v>
      </c>
      <c r="AD2537" s="23" t="s">
        <v>190</v>
      </c>
      <c r="AE2537" s="23" t="s">
        <v>98</v>
      </c>
      <c r="AF2537" s="23"/>
      <c r="AG2537" s="23"/>
      <c r="AH2537" s="23"/>
      <c r="AI2537" s="23"/>
      <c r="AJ2537" s="23" t="b">
        <v>0</v>
      </c>
      <c r="AK2537" s="3">
        <v>55</v>
      </c>
      <c r="AL2537" s="3">
        <v>4952</v>
      </c>
      <c r="AM2537" s="3">
        <v>4667</v>
      </c>
      <c r="AN2537" s="24">
        <v>45536.248729822531</v>
      </c>
      <c r="AO2537" s="24">
        <v>45536.248729822531</v>
      </c>
      <c r="AP2537">
        <v>9</v>
      </c>
      <c r="AQ2537" t="s">
        <v>194</v>
      </c>
      <c r="AR2537">
        <v>244.24872982253146</v>
      </c>
      <c r="AS2537" t="s">
        <v>195</v>
      </c>
      <c r="AT2537" t="s">
        <v>296</v>
      </c>
      <c r="AU2537" t="s">
        <v>197</v>
      </c>
      <c r="AV2537" t="s">
        <v>223</v>
      </c>
      <c r="AW2537" t="s">
        <v>296</v>
      </c>
      <c r="AX2537" t="s">
        <v>197</v>
      </c>
      <c r="AY2537" t="s">
        <v>223</v>
      </c>
    </row>
    <row r="2538" spans="1:51" x14ac:dyDescent="0.45">
      <c r="A2538" s="22">
        <v>872180</v>
      </c>
      <c r="B2538" s="6">
        <v>45536</v>
      </c>
      <c r="C2538" s="22">
        <v>63000</v>
      </c>
      <c r="D2538" s="22">
        <v>57263</v>
      </c>
      <c r="E2538" s="22"/>
      <c r="F2538" s="22">
        <v>7</v>
      </c>
      <c r="G2538" s="22">
        <v>9926</v>
      </c>
      <c r="H2538" s="22">
        <v>76</v>
      </c>
      <c r="I2538" s="22"/>
      <c r="J2538" s="22">
        <v>6811</v>
      </c>
      <c r="K2538" s="22">
        <v>102315</v>
      </c>
      <c r="L2538" s="23" t="s">
        <v>834</v>
      </c>
      <c r="M2538" s="23"/>
      <c r="N2538" s="23" t="s">
        <v>184</v>
      </c>
      <c r="O2538" s="23" t="s">
        <v>672</v>
      </c>
      <c r="P2538" s="22">
        <v>14</v>
      </c>
      <c r="Q2538" s="23" t="s">
        <v>673</v>
      </c>
      <c r="R2538" s="23" t="s">
        <v>667</v>
      </c>
      <c r="S2538" s="23" t="s">
        <v>22</v>
      </c>
      <c r="T2538" s="23" t="s">
        <v>667</v>
      </c>
      <c r="U2538" s="23" t="s">
        <v>22</v>
      </c>
      <c r="V2538" s="23" t="s">
        <v>674</v>
      </c>
      <c r="W2538" s="23" t="s">
        <v>188</v>
      </c>
      <c r="X2538" s="23" t="s">
        <v>189</v>
      </c>
      <c r="Y2538" s="22">
        <v>0</v>
      </c>
      <c r="Z2538" s="23" t="s">
        <v>190</v>
      </c>
      <c r="AA2538" s="23" t="s">
        <v>191</v>
      </c>
      <c r="AB2538" s="23" t="s">
        <v>190</v>
      </c>
      <c r="AC2538" s="23" t="s">
        <v>190</v>
      </c>
      <c r="AD2538" s="23" t="s">
        <v>190</v>
      </c>
      <c r="AE2538" s="23" t="s">
        <v>98</v>
      </c>
      <c r="AF2538" s="23"/>
      <c r="AG2538" s="23"/>
      <c r="AH2538" s="23"/>
      <c r="AI2538" s="23"/>
      <c r="AJ2538" s="23" t="b">
        <v>0</v>
      </c>
      <c r="AK2538" s="3">
        <v>55</v>
      </c>
      <c r="AL2538" s="3">
        <v>4952</v>
      </c>
      <c r="AM2538" s="3">
        <v>4667</v>
      </c>
      <c r="AN2538" s="24">
        <v>45536.248729822531</v>
      </c>
      <c r="AO2538" s="24">
        <v>45536.248729822531</v>
      </c>
      <c r="AP2538">
        <v>9</v>
      </c>
      <c r="AQ2538" t="s">
        <v>194</v>
      </c>
      <c r="AR2538">
        <v>244.24872982253146</v>
      </c>
      <c r="AS2538" t="s">
        <v>195</v>
      </c>
      <c r="AT2538" t="s">
        <v>296</v>
      </c>
      <c r="AU2538" t="s">
        <v>197</v>
      </c>
      <c r="AV2538" t="s">
        <v>223</v>
      </c>
      <c r="AW2538" t="s">
        <v>296</v>
      </c>
      <c r="AX2538" t="s">
        <v>197</v>
      </c>
      <c r="AY2538" t="s">
        <v>223</v>
      </c>
    </row>
    <row r="2539" spans="1:51" x14ac:dyDescent="0.45">
      <c r="A2539" s="22">
        <v>872181</v>
      </c>
      <c r="B2539" s="6">
        <v>45536</v>
      </c>
      <c r="C2539" s="22">
        <v>63000</v>
      </c>
      <c r="D2539" s="22">
        <v>57263</v>
      </c>
      <c r="E2539" s="22"/>
      <c r="F2539" s="22">
        <v>7</v>
      </c>
      <c r="G2539" s="22">
        <v>9926</v>
      </c>
      <c r="H2539" s="22">
        <v>76</v>
      </c>
      <c r="I2539" s="22"/>
      <c r="J2539" s="22">
        <v>6811</v>
      </c>
      <c r="K2539" s="22">
        <v>102315</v>
      </c>
      <c r="L2539" s="23" t="s">
        <v>834</v>
      </c>
      <c r="M2539" s="23"/>
      <c r="N2539" s="23" t="s">
        <v>184</v>
      </c>
      <c r="O2539" s="23" t="s">
        <v>672</v>
      </c>
      <c r="P2539" s="22">
        <v>10</v>
      </c>
      <c r="Q2539" s="23" t="s">
        <v>673</v>
      </c>
      <c r="R2539" s="23" t="s">
        <v>667</v>
      </c>
      <c r="S2539" s="23" t="s">
        <v>22</v>
      </c>
      <c r="T2539" s="23" t="s">
        <v>667</v>
      </c>
      <c r="U2539" s="23" t="s">
        <v>22</v>
      </c>
      <c r="V2539" s="23" t="s">
        <v>674</v>
      </c>
      <c r="W2539" s="23" t="s">
        <v>188</v>
      </c>
      <c r="X2539" s="23" t="s">
        <v>189</v>
      </c>
      <c r="Y2539" s="22">
        <v>0</v>
      </c>
      <c r="Z2539" s="23" t="s">
        <v>190</v>
      </c>
      <c r="AA2539" s="23" t="s">
        <v>191</v>
      </c>
      <c r="AB2539" s="23" t="s">
        <v>190</v>
      </c>
      <c r="AC2539" s="23" t="s">
        <v>190</v>
      </c>
      <c r="AD2539" s="23" t="s">
        <v>190</v>
      </c>
      <c r="AE2539" s="23" t="s">
        <v>98</v>
      </c>
      <c r="AF2539" s="23"/>
      <c r="AG2539" s="23"/>
      <c r="AH2539" s="23"/>
      <c r="AI2539" s="23"/>
      <c r="AJ2539" s="23" t="b">
        <v>0</v>
      </c>
      <c r="AK2539" s="3">
        <v>55</v>
      </c>
      <c r="AL2539" s="3">
        <v>4952</v>
      </c>
      <c r="AM2539" s="3">
        <v>4667</v>
      </c>
      <c r="AN2539" s="24">
        <v>45536.248729822531</v>
      </c>
      <c r="AO2539" s="24">
        <v>45536.248729822531</v>
      </c>
      <c r="AP2539">
        <v>9</v>
      </c>
      <c r="AQ2539" t="s">
        <v>194</v>
      </c>
      <c r="AR2539">
        <v>244.24872982253146</v>
      </c>
      <c r="AS2539" t="s">
        <v>195</v>
      </c>
      <c r="AT2539" t="s">
        <v>296</v>
      </c>
      <c r="AU2539" t="s">
        <v>197</v>
      </c>
      <c r="AV2539" t="s">
        <v>223</v>
      </c>
      <c r="AW2539" t="s">
        <v>296</v>
      </c>
      <c r="AX2539" t="s">
        <v>197</v>
      </c>
      <c r="AY2539" t="s">
        <v>223</v>
      </c>
    </row>
    <row r="2540" spans="1:51" x14ac:dyDescent="0.45">
      <c r="A2540" s="22">
        <v>872182</v>
      </c>
      <c r="B2540" s="6">
        <v>45536</v>
      </c>
      <c r="C2540" s="22">
        <v>63000</v>
      </c>
      <c r="D2540" s="22">
        <v>57263</v>
      </c>
      <c r="E2540" s="22"/>
      <c r="F2540" s="22">
        <v>7</v>
      </c>
      <c r="G2540" s="22">
        <v>9926</v>
      </c>
      <c r="H2540" s="22">
        <v>76</v>
      </c>
      <c r="I2540" s="22"/>
      <c r="J2540" s="22">
        <v>6811</v>
      </c>
      <c r="K2540" s="22">
        <v>102315</v>
      </c>
      <c r="L2540" s="23" t="s">
        <v>834</v>
      </c>
      <c r="M2540" s="23"/>
      <c r="N2540" s="23" t="s">
        <v>184</v>
      </c>
      <c r="O2540" s="23" t="s">
        <v>672</v>
      </c>
      <c r="P2540" s="22">
        <v>14</v>
      </c>
      <c r="Q2540" s="23" t="s">
        <v>673</v>
      </c>
      <c r="R2540" s="23" t="s">
        <v>667</v>
      </c>
      <c r="S2540" s="23" t="s">
        <v>22</v>
      </c>
      <c r="T2540" s="23" t="s">
        <v>667</v>
      </c>
      <c r="U2540" s="23" t="s">
        <v>22</v>
      </c>
      <c r="V2540" s="23" t="s">
        <v>674</v>
      </c>
      <c r="W2540" s="23" t="s">
        <v>188</v>
      </c>
      <c r="X2540" s="23" t="s">
        <v>189</v>
      </c>
      <c r="Y2540" s="22">
        <v>0</v>
      </c>
      <c r="Z2540" s="23" t="s">
        <v>190</v>
      </c>
      <c r="AA2540" s="23" t="s">
        <v>191</v>
      </c>
      <c r="AB2540" s="23" t="s">
        <v>190</v>
      </c>
      <c r="AC2540" s="23" t="s">
        <v>190</v>
      </c>
      <c r="AD2540" s="23" t="s">
        <v>190</v>
      </c>
      <c r="AE2540" s="23" t="s">
        <v>98</v>
      </c>
      <c r="AF2540" s="23"/>
      <c r="AG2540" s="23"/>
      <c r="AH2540" s="23"/>
      <c r="AI2540" s="23"/>
      <c r="AJ2540" s="23" t="b">
        <v>0</v>
      </c>
      <c r="AK2540" s="3">
        <v>55</v>
      </c>
      <c r="AL2540" s="3">
        <v>4952</v>
      </c>
      <c r="AM2540" s="3">
        <v>4667</v>
      </c>
      <c r="AN2540" s="24">
        <v>45536.248729822531</v>
      </c>
      <c r="AO2540" s="24">
        <v>45536.248729822531</v>
      </c>
      <c r="AP2540">
        <v>9</v>
      </c>
      <c r="AQ2540" t="s">
        <v>194</v>
      </c>
      <c r="AR2540">
        <v>244.24872982253146</v>
      </c>
      <c r="AS2540" t="s">
        <v>195</v>
      </c>
      <c r="AT2540" t="s">
        <v>296</v>
      </c>
      <c r="AU2540" t="s">
        <v>197</v>
      </c>
      <c r="AV2540" t="s">
        <v>223</v>
      </c>
      <c r="AW2540" t="s">
        <v>296</v>
      </c>
      <c r="AX2540" t="s">
        <v>197</v>
      </c>
      <c r="AY2540" t="s">
        <v>223</v>
      </c>
    </row>
    <row r="2541" spans="1:51" x14ac:dyDescent="0.45">
      <c r="A2541" s="22">
        <v>872249</v>
      </c>
      <c r="B2541" s="6">
        <v>45536</v>
      </c>
      <c r="C2541" s="22">
        <v>63000</v>
      </c>
      <c r="D2541" s="22">
        <v>106018</v>
      </c>
      <c r="E2541" s="22"/>
      <c r="F2541" s="22">
        <v>7</v>
      </c>
      <c r="G2541" s="22">
        <v>9674</v>
      </c>
      <c r="H2541" s="22">
        <v>75</v>
      </c>
      <c r="I2541" s="22"/>
      <c r="J2541" s="22">
        <v>6812</v>
      </c>
      <c r="K2541" s="22">
        <v>101914</v>
      </c>
      <c r="L2541" s="23" t="s">
        <v>1362</v>
      </c>
      <c r="M2541" s="23"/>
      <c r="N2541" s="23" t="s">
        <v>184</v>
      </c>
      <c r="O2541" s="23" t="s">
        <v>672</v>
      </c>
      <c r="P2541" s="22">
        <v>10</v>
      </c>
      <c r="Q2541" s="23" t="s">
        <v>673</v>
      </c>
      <c r="R2541" s="23" t="s">
        <v>667</v>
      </c>
      <c r="S2541" s="23" t="s">
        <v>22</v>
      </c>
      <c r="T2541" s="23" t="s">
        <v>667</v>
      </c>
      <c r="U2541" s="23" t="s">
        <v>22</v>
      </c>
      <c r="V2541" s="23" t="s">
        <v>674</v>
      </c>
      <c r="W2541" s="23" t="s">
        <v>188</v>
      </c>
      <c r="X2541" s="23" t="s">
        <v>189</v>
      </c>
      <c r="Y2541" s="22">
        <v>0</v>
      </c>
      <c r="Z2541" s="23" t="s">
        <v>190</v>
      </c>
      <c r="AA2541" s="23" t="s">
        <v>191</v>
      </c>
      <c r="AB2541" s="23" t="s">
        <v>190</v>
      </c>
      <c r="AC2541" s="23" t="s">
        <v>190</v>
      </c>
      <c r="AD2541" s="23" t="s">
        <v>190</v>
      </c>
      <c r="AE2541" s="23" t="s">
        <v>98</v>
      </c>
      <c r="AF2541" s="23"/>
      <c r="AG2541" s="23"/>
      <c r="AH2541" s="23"/>
      <c r="AI2541" s="23"/>
      <c r="AJ2541" s="23" t="b">
        <v>0</v>
      </c>
      <c r="AK2541" s="3">
        <v>62</v>
      </c>
      <c r="AL2541" s="3">
        <v>4952</v>
      </c>
      <c r="AM2541" s="3">
        <v>4692</v>
      </c>
      <c r="AN2541" s="24">
        <v>45536.250922685183</v>
      </c>
      <c r="AO2541" s="24">
        <v>45536.250922685183</v>
      </c>
      <c r="AP2541">
        <v>9</v>
      </c>
      <c r="AQ2541" t="s">
        <v>194</v>
      </c>
      <c r="AR2541">
        <v>244.25092268518347</v>
      </c>
      <c r="AS2541" t="s">
        <v>195</v>
      </c>
      <c r="AT2541" t="s">
        <v>222</v>
      </c>
      <c r="AU2541" t="s">
        <v>197</v>
      </c>
      <c r="AV2541" t="s">
        <v>236</v>
      </c>
      <c r="AW2541" t="s">
        <v>222</v>
      </c>
      <c r="AX2541" t="s">
        <v>197</v>
      </c>
      <c r="AY2541" t="s">
        <v>236</v>
      </c>
    </row>
    <row r="2542" spans="1:51" x14ac:dyDescent="0.45">
      <c r="A2542" s="22">
        <v>872250</v>
      </c>
      <c r="B2542" s="6">
        <v>45536</v>
      </c>
      <c r="C2542" s="22">
        <v>63000</v>
      </c>
      <c r="D2542" s="22">
        <v>106018</v>
      </c>
      <c r="E2542" s="22"/>
      <c r="F2542" s="22">
        <v>7</v>
      </c>
      <c r="G2542" s="22">
        <v>9674</v>
      </c>
      <c r="H2542" s="22">
        <v>75</v>
      </c>
      <c r="I2542" s="22"/>
      <c r="J2542" s="22">
        <v>6812</v>
      </c>
      <c r="K2542" s="22">
        <v>101914</v>
      </c>
      <c r="L2542" s="23" t="s">
        <v>1362</v>
      </c>
      <c r="M2542" s="23"/>
      <c r="N2542" s="23" t="s">
        <v>184</v>
      </c>
      <c r="O2542" s="23" t="s">
        <v>672</v>
      </c>
      <c r="P2542" s="22">
        <v>14</v>
      </c>
      <c r="Q2542" s="23" t="s">
        <v>673</v>
      </c>
      <c r="R2542" s="23" t="s">
        <v>667</v>
      </c>
      <c r="S2542" s="23" t="s">
        <v>22</v>
      </c>
      <c r="T2542" s="23" t="s">
        <v>667</v>
      </c>
      <c r="U2542" s="23" t="s">
        <v>22</v>
      </c>
      <c r="V2542" s="23" t="s">
        <v>674</v>
      </c>
      <c r="W2542" s="23" t="s">
        <v>188</v>
      </c>
      <c r="X2542" s="23" t="s">
        <v>189</v>
      </c>
      <c r="Y2542" s="22">
        <v>0</v>
      </c>
      <c r="Z2542" s="23" t="s">
        <v>190</v>
      </c>
      <c r="AA2542" s="23" t="s">
        <v>191</v>
      </c>
      <c r="AB2542" s="23" t="s">
        <v>190</v>
      </c>
      <c r="AC2542" s="23" t="s">
        <v>190</v>
      </c>
      <c r="AD2542" s="23" t="s">
        <v>190</v>
      </c>
      <c r="AE2542" s="23" t="s">
        <v>98</v>
      </c>
      <c r="AF2542" s="23"/>
      <c r="AG2542" s="23"/>
      <c r="AH2542" s="23"/>
      <c r="AI2542" s="23"/>
      <c r="AJ2542" s="23" t="b">
        <v>0</v>
      </c>
      <c r="AK2542" s="3">
        <v>62</v>
      </c>
      <c r="AL2542" s="3">
        <v>4952</v>
      </c>
      <c r="AM2542" s="3">
        <v>4692</v>
      </c>
      <c r="AN2542" s="24">
        <v>45536.250922685183</v>
      </c>
      <c r="AO2542" s="24">
        <v>45536.250922685183</v>
      </c>
      <c r="AP2542">
        <v>9</v>
      </c>
      <c r="AQ2542" t="s">
        <v>194</v>
      </c>
      <c r="AR2542">
        <v>244.25092268518347</v>
      </c>
      <c r="AS2542" t="s">
        <v>195</v>
      </c>
      <c r="AT2542" t="s">
        <v>222</v>
      </c>
      <c r="AU2542" t="s">
        <v>197</v>
      </c>
      <c r="AV2542" t="s">
        <v>236</v>
      </c>
      <c r="AW2542" t="s">
        <v>222</v>
      </c>
      <c r="AX2542" t="s">
        <v>197</v>
      </c>
      <c r="AY2542" t="s">
        <v>236</v>
      </c>
    </row>
    <row r="2543" spans="1:51" x14ac:dyDescent="0.45">
      <c r="A2543" s="22">
        <v>872251</v>
      </c>
      <c r="B2543" s="6">
        <v>45536</v>
      </c>
      <c r="C2543" s="22">
        <v>63000</v>
      </c>
      <c r="D2543" s="22">
        <v>106018</v>
      </c>
      <c r="E2543" s="22"/>
      <c r="F2543" s="22">
        <v>7</v>
      </c>
      <c r="G2543" s="22">
        <v>9674</v>
      </c>
      <c r="H2543" s="22">
        <v>75</v>
      </c>
      <c r="I2543" s="22"/>
      <c r="J2543" s="22">
        <v>6812</v>
      </c>
      <c r="K2543" s="22">
        <v>101914</v>
      </c>
      <c r="L2543" s="23" t="s">
        <v>1362</v>
      </c>
      <c r="M2543" s="23"/>
      <c r="N2543" s="23" t="s">
        <v>184</v>
      </c>
      <c r="O2543" s="23" t="s">
        <v>672</v>
      </c>
      <c r="P2543" s="22">
        <v>10</v>
      </c>
      <c r="Q2543" s="23" t="s">
        <v>673</v>
      </c>
      <c r="R2543" s="23" t="s">
        <v>667</v>
      </c>
      <c r="S2543" s="23" t="s">
        <v>22</v>
      </c>
      <c r="T2543" s="23" t="s">
        <v>667</v>
      </c>
      <c r="U2543" s="23" t="s">
        <v>22</v>
      </c>
      <c r="V2543" s="23" t="s">
        <v>674</v>
      </c>
      <c r="W2543" s="23" t="s">
        <v>188</v>
      </c>
      <c r="X2543" s="23" t="s">
        <v>189</v>
      </c>
      <c r="Y2543" s="22">
        <v>0</v>
      </c>
      <c r="Z2543" s="23" t="s">
        <v>190</v>
      </c>
      <c r="AA2543" s="23" t="s">
        <v>191</v>
      </c>
      <c r="AB2543" s="23" t="s">
        <v>190</v>
      </c>
      <c r="AC2543" s="23" t="s">
        <v>190</v>
      </c>
      <c r="AD2543" s="23" t="s">
        <v>190</v>
      </c>
      <c r="AE2543" s="23" t="s">
        <v>98</v>
      </c>
      <c r="AF2543" s="23"/>
      <c r="AG2543" s="23"/>
      <c r="AH2543" s="23"/>
      <c r="AI2543" s="23"/>
      <c r="AJ2543" s="23" t="b">
        <v>0</v>
      </c>
      <c r="AK2543" s="3">
        <v>62</v>
      </c>
      <c r="AL2543" s="3">
        <v>4952</v>
      </c>
      <c r="AM2543" s="3">
        <v>4692</v>
      </c>
      <c r="AN2543" s="24">
        <v>45536.250922685183</v>
      </c>
      <c r="AO2543" s="24">
        <v>45536.250922685183</v>
      </c>
      <c r="AP2543">
        <v>9</v>
      </c>
      <c r="AQ2543" t="s">
        <v>194</v>
      </c>
      <c r="AR2543">
        <v>244.25092268518347</v>
      </c>
      <c r="AS2543" t="s">
        <v>195</v>
      </c>
      <c r="AT2543" t="s">
        <v>222</v>
      </c>
      <c r="AU2543" t="s">
        <v>197</v>
      </c>
      <c r="AV2543" t="s">
        <v>236</v>
      </c>
      <c r="AW2543" t="s">
        <v>222</v>
      </c>
      <c r="AX2543" t="s">
        <v>197</v>
      </c>
      <c r="AY2543" t="s">
        <v>236</v>
      </c>
    </row>
    <row r="2544" spans="1:51" x14ac:dyDescent="0.45">
      <c r="A2544" s="22">
        <v>872252</v>
      </c>
      <c r="B2544" s="6">
        <v>45536</v>
      </c>
      <c r="C2544" s="22">
        <v>63000</v>
      </c>
      <c r="D2544" s="22">
        <v>106018</v>
      </c>
      <c r="E2544" s="22"/>
      <c r="F2544" s="22">
        <v>7</v>
      </c>
      <c r="G2544" s="22">
        <v>9674</v>
      </c>
      <c r="H2544" s="22">
        <v>75</v>
      </c>
      <c r="I2544" s="22"/>
      <c r="J2544" s="22">
        <v>6812</v>
      </c>
      <c r="K2544" s="22">
        <v>101914</v>
      </c>
      <c r="L2544" s="23" t="s">
        <v>1362</v>
      </c>
      <c r="M2544" s="23"/>
      <c r="N2544" s="23" t="s">
        <v>184</v>
      </c>
      <c r="O2544" s="23" t="s">
        <v>672</v>
      </c>
      <c r="P2544" s="22">
        <v>14</v>
      </c>
      <c r="Q2544" s="23" t="s">
        <v>673</v>
      </c>
      <c r="R2544" s="23" t="s">
        <v>667</v>
      </c>
      <c r="S2544" s="23" t="s">
        <v>22</v>
      </c>
      <c r="T2544" s="23" t="s">
        <v>667</v>
      </c>
      <c r="U2544" s="23" t="s">
        <v>22</v>
      </c>
      <c r="V2544" s="23" t="s">
        <v>674</v>
      </c>
      <c r="W2544" s="23" t="s">
        <v>188</v>
      </c>
      <c r="X2544" s="23" t="s">
        <v>189</v>
      </c>
      <c r="Y2544" s="22">
        <v>0</v>
      </c>
      <c r="Z2544" s="23" t="s">
        <v>190</v>
      </c>
      <c r="AA2544" s="23" t="s">
        <v>191</v>
      </c>
      <c r="AB2544" s="23" t="s">
        <v>190</v>
      </c>
      <c r="AC2544" s="23" t="s">
        <v>190</v>
      </c>
      <c r="AD2544" s="23" t="s">
        <v>190</v>
      </c>
      <c r="AE2544" s="23" t="s">
        <v>98</v>
      </c>
      <c r="AF2544" s="23"/>
      <c r="AG2544" s="23"/>
      <c r="AH2544" s="23"/>
      <c r="AI2544" s="23"/>
      <c r="AJ2544" s="23" t="b">
        <v>0</v>
      </c>
      <c r="AK2544" s="3">
        <v>62</v>
      </c>
      <c r="AL2544" s="3">
        <v>4952</v>
      </c>
      <c r="AM2544" s="3">
        <v>4692</v>
      </c>
      <c r="AN2544" s="24">
        <v>45536.250922685183</v>
      </c>
      <c r="AO2544" s="24">
        <v>45536.250922685183</v>
      </c>
      <c r="AP2544">
        <v>9</v>
      </c>
      <c r="AQ2544" t="s">
        <v>194</v>
      </c>
      <c r="AR2544">
        <v>244.25092268518347</v>
      </c>
      <c r="AS2544" t="s">
        <v>195</v>
      </c>
      <c r="AT2544" t="s">
        <v>222</v>
      </c>
      <c r="AU2544" t="s">
        <v>197</v>
      </c>
      <c r="AV2544" t="s">
        <v>236</v>
      </c>
      <c r="AW2544" t="s">
        <v>222</v>
      </c>
      <c r="AX2544" t="s">
        <v>197</v>
      </c>
      <c r="AY2544" t="s">
        <v>236</v>
      </c>
    </row>
    <row r="2545" spans="1:51" x14ac:dyDescent="0.45">
      <c r="A2545" s="22">
        <v>873805</v>
      </c>
      <c r="B2545" s="6">
        <v>45536</v>
      </c>
      <c r="C2545" s="22">
        <v>63000</v>
      </c>
      <c r="D2545" s="22">
        <v>55700</v>
      </c>
      <c r="E2545" s="22"/>
      <c r="F2545" s="22">
        <v>184</v>
      </c>
      <c r="G2545" s="22">
        <v>9914</v>
      </c>
      <c r="H2545" s="22">
        <v>73</v>
      </c>
      <c r="I2545" s="22"/>
      <c r="J2545" s="22">
        <v>6796</v>
      </c>
      <c r="K2545" s="22">
        <v>101907</v>
      </c>
      <c r="L2545" s="23" t="s">
        <v>840</v>
      </c>
      <c r="M2545" s="23"/>
      <c r="N2545" s="23" t="s">
        <v>184</v>
      </c>
      <c r="O2545" s="23" t="s">
        <v>672</v>
      </c>
      <c r="P2545" s="22">
        <v>10</v>
      </c>
      <c r="Q2545" s="23" t="s">
        <v>673</v>
      </c>
      <c r="R2545" s="23" t="s">
        <v>667</v>
      </c>
      <c r="S2545" s="23" t="s">
        <v>22</v>
      </c>
      <c r="T2545" s="23" t="s">
        <v>667</v>
      </c>
      <c r="U2545" s="23" t="s">
        <v>22</v>
      </c>
      <c r="V2545" s="23" t="s">
        <v>674</v>
      </c>
      <c r="W2545" s="23" t="s">
        <v>188</v>
      </c>
      <c r="X2545" s="23" t="s">
        <v>189</v>
      </c>
      <c r="Y2545" s="22">
        <v>0</v>
      </c>
      <c r="Z2545" s="23" t="s">
        <v>190</v>
      </c>
      <c r="AA2545" s="23" t="s">
        <v>191</v>
      </c>
      <c r="AB2545" s="23" t="s">
        <v>190</v>
      </c>
      <c r="AC2545" s="23" t="s">
        <v>190</v>
      </c>
      <c r="AD2545" s="23" t="s">
        <v>190</v>
      </c>
      <c r="AE2545" s="23" t="s">
        <v>98</v>
      </c>
      <c r="AF2545" s="23"/>
      <c r="AG2545" s="23"/>
      <c r="AH2545" s="23"/>
      <c r="AI2545" s="23"/>
      <c r="AJ2545" s="23" t="b">
        <v>0</v>
      </c>
      <c r="AK2545" s="3">
        <v>122</v>
      </c>
      <c r="AL2545" s="3">
        <v>4952</v>
      </c>
      <c r="AM2545" s="3">
        <v>5913</v>
      </c>
      <c r="AN2545" s="24">
        <v>45536.647307561725</v>
      </c>
      <c r="AO2545" s="24">
        <v>45536.647307561725</v>
      </c>
      <c r="AP2545">
        <v>9</v>
      </c>
      <c r="AQ2545" t="s">
        <v>194</v>
      </c>
      <c r="AR2545">
        <v>244.64730756172503</v>
      </c>
      <c r="AS2545" t="s">
        <v>195</v>
      </c>
      <c r="AT2545" t="s">
        <v>228</v>
      </c>
      <c r="AU2545" t="s">
        <v>197</v>
      </c>
      <c r="AV2545" t="s">
        <v>219</v>
      </c>
      <c r="AW2545" t="s">
        <v>228</v>
      </c>
      <c r="AX2545" t="s">
        <v>197</v>
      </c>
      <c r="AY2545" t="s">
        <v>219</v>
      </c>
    </row>
    <row r="2546" spans="1:51" x14ac:dyDescent="0.45">
      <c r="A2546" s="22">
        <v>873806</v>
      </c>
      <c r="B2546" s="6">
        <v>45536</v>
      </c>
      <c r="C2546" s="22">
        <v>63000</v>
      </c>
      <c r="D2546" s="22">
        <v>55700</v>
      </c>
      <c r="E2546" s="22"/>
      <c r="F2546" s="22">
        <v>184</v>
      </c>
      <c r="G2546" s="22">
        <v>9914</v>
      </c>
      <c r="H2546" s="22">
        <v>73</v>
      </c>
      <c r="I2546" s="22"/>
      <c r="J2546" s="22">
        <v>6796</v>
      </c>
      <c r="K2546" s="22">
        <v>101907</v>
      </c>
      <c r="L2546" s="23" t="s">
        <v>840</v>
      </c>
      <c r="M2546" s="23"/>
      <c r="N2546" s="23" t="s">
        <v>184</v>
      </c>
      <c r="O2546" s="23" t="s">
        <v>672</v>
      </c>
      <c r="P2546" s="22">
        <v>14</v>
      </c>
      <c r="Q2546" s="23" t="s">
        <v>673</v>
      </c>
      <c r="R2546" s="23" t="s">
        <v>667</v>
      </c>
      <c r="S2546" s="23" t="s">
        <v>22</v>
      </c>
      <c r="T2546" s="23" t="s">
        <v>667</v>
      </c>
      <c r="U2546" s="23" t="s">
        <v>22</v>
      </c>
      <c r="V2546" s="23" t="s">
        <v>674</v>
      </c>
      <c r="W2546" s="23" t="s">
        <v>188</v>
      </c>
      <c r="X2546" s="23" t="s">
        <v>189</v>
      </c>
      <c r="Y2546" s="22">
        <v>0</v>
      </c>
      <c r="Z2546" s="23" t="s">
        <v>190</v>
      </c>
      <c r="AA2546" s="23" t="s">
        <v>191</v>
      </c>
      <c r="AB2546" s="23" t="s">
        <v>190</v>
      </c>
      <c r="AC2546" s="23" t="s">
        <v>190</v>
      </c>
      <c r="AD2546" s="23" t="s">
        <v>190</v>
      </c>
      <c r="AE2546" s="23" t="s">
        <v>98</v>
      </c>
      <c r="AF2546" s="23"/>
      <c r="AG2546" s="23"/>
      <c r="AH2546" s="23"/>
      <c r="AI2546" s="23"/>
      <c r="AJ2546" s="23" t="b">
        <v>0</v>
      </c>
      <c r="AK2546" s="3">
        <v>122</v>
      </c>
      <c r="AL2546" s="3">
        <v>4952</v>
      </c>
      <c r="AM2546" s="3">
        <v>5913</v>
      </c>
      <c r="AN2546" s="24">
        <v>45536.647307561725</v>
      </c>
      <c r="AO2546" s="24">
        <v>45536.647307561725</v>
      </c>
      <c r="AP2546">
        <v>9</v>
      </c>
      <c r="AQ2546" t="s">
        <v>194</v>
      </c>
      <c r="AR2546">
        <v>244.64730756172503</v>
      </c>
      <c r="AS2546" t="s">
        <v>195</v>
      </c>
      <c r="AT2546" t="s">
        <v>228</v>
      </c>
      <c r="AU2546" t="s">
        <v>197</v>
      </c>
      <c r="AV2546" t="s">
        <v>219</v>
      </c>
      <c r="AW2546" t="s">
        <v>228</v>
      </c>
      <c r="AX2546" t="s">
        <v>197</v>
      </c>
      <c r="AY2546" t="s">
        <v>219</v>
      </c>
    </row>
    <row r="2547" spans="1:51" x14ac:dyDescent="0.45">
      <c r="A2547" s="22">
        <v>873807</v>
      </c>
      <c r="B2547" s="6">
        <v>45536</v>
      </c>
      <c r="C2547" s="22">
        <v>63000</v>
      </c>
      <c r="D2547" s="22">
        <v>55700</v>
      </c>
      <c r="E2547" s="22"/>
      <c r="F2547" s="22">
        <v>184</v>
      </c>
      <c r="G2547" s="22">
        <v>9914</v>
      </c>
      <c r="H2547" s="22">
        <v>73</v>
      </c>
      <c r="I2547" s="22"/>
      <c r="J2547" s="22">
        <v>6796</v>
      </c>
      <c r="K2547" s="22">
        <v>101907</v>
      </c>
      <c r="L2547" s="23" t="s">
        <v>840</v>
      </c>
      <c r="M2547" s="23"/>
      <c r="N2547" s="23" t="s">
        <v>184</v>
      </c>
      <c r="O2547" s="23" t="s">
        <v>672</v>
      </c>
      <c r="P2547" s="22">
        <v>10</v>
      </c>
      <c r="Q2547" s="23" t="s">
        <v>673</v>
      </c>
      <c r="R2547" s="23" t="s">
        <v>667</v>
      </c>
      <c r="S2547" s="23" t="s">
        <v>22</v>
      </c>
      <c r="T2547" s="23" t="s">
        <v>667</v>
      </c>
      <c r="U2547" s="23" t="s">
        <v>22</v>
      </c>
      <c r="V2547" s="23" t="s">
        <v>674</v>
      </c>
      <c r="W2547" s="23" t="s">
        <v>188</v>
      </c>
      <c r="X2547" s="23" t="s">
        <v>189</v>
      </c>
      <c r="Y2547" s="22">
        <v>0</v>
      </c>
      <c r="Z2547" s="23" t="s">
        <v>190</v>
      </c>
      <c r="AA2547" s="23" t="s">
        <v>191</v>
      </c>
      <c r="AB2547" s="23" t="s">
        <v>190</v>
      </c>
      <c r="AC2547" s="23" t="s">
        <v>190</v>
      </c>
      <c r="AD2547" s="23" t="s">
        <v>190</v>
      </c>
      <c r="AE2547" s="23" t="s">
        <v>98</v>
      </c>
      <c r="AF2547" s="23"/>
      <c r="AG2547" s="23"/>
      <c r="AH2547" s="23"/>
      <c r="AI2547" s="23"/>
      <c r="AJ2547" s="23" t="b">
        <v>0</v>
      </c>
      <c r="AK2547" s="3">
        <v>122</v>
      </c>
      <c r="AL2547" s="3">
        <v>4952</v>
      </c>
      <c r="AM2547" s="3">
        <v>5913</v>
      </c>
      <c r="AN2547" s="24">
        <v>45536.647307561725</v>
      </c>
      <c r="AO2547" s="24">
        <v>45536.647307561725</v>
      </c>
      <c r="AP2547">
        <v>9</v>
      </c>
      <c r="AQ2547" t="s">
        <v>194</v>
      </c>
      <c r="AR2547">
        <v>244.64730756172503</v>
      </c>
      <c r="AS2547" t="s">
        <v>195</v>
      </c>
      <c r="AT2547" t="s">
        <v>228</v>
      </c>
      <c r="AU2547" t="s">
        <v>197</v>
      </c>
      <c r="AV2547" t="s">
        <v>219</v>
      </c>
      <c r="AW2547" t="s">
        <v>228</v>
      </c>
      <c r="AX2547" t="s">
        <v>197</v>
      </c>
      <c r="AY2547" t="s">
        <v>219</v>
      </c>
    </row>
    <row r="2548" spans="1:51" x14ac:dyDescent="0.45">
      <c r="A2548" s="22">
        <v>873808</v>
      </c>
      <c r="B2548" s="6">
        <v>45536</v>
      </c>
      <c r="C2548" s="22">
        <v>63000</v>
      </c>
      <c r="D2548" s="22">
        <v>55700</v>
      </c>
      <c r="E2548" s="22"/>
      <c r="F2548" s="22">
        <v>184</v>
      </c>
      <c r="G2548" s="22">
        <v>9914</v>
      </c>
      <c r="H2548" s="22">
        <v>73</v>
      </c>
      <c r="I2548" s="22"/>
      <c r="J2548" s="22">
        <v>6796</v>
      </c>
      <c r="K2548" s="22">
        <v>101907</v>
      </c>
      <c r="L2548" s="23" t="s">
        <v>840</v>
      </c>
      <c r="M2548" s="23"/>
      <c r="N2548" s="23" t="s">
        <v>184</v>
      </c>
      <c r="O2548" s="23" t="s">
        <v>672</v>
      </c>
      <c r="P2548" s="22">
        <v>14</v>
      </c>
      <c r="Q2548" s="23" t="s">
        <v>673</v>
      </c>
      <c r="R2548" s="23" t="s">
        <v>667</v>
      </c>
      <c r="S2548" s="23" t="s">
        <v>22</v>
      </c>
      <c r="T2548" s="23" t="s">
        <v>667</v>
      </c>
      <c r="U2548" s="23" t="s">
        <v>22</v>
      </c>
      <c r="V2548" s="23" t="s">
        <v>674</v>
      </c>
      <c r="W2548" s="23" t="s">
        <v>188</v>
      </c>
      <c r="X2548" s="23" t="s">
        <v>189</v>
      </c>
      <c r="Y2548" s="22">
        <v>0</v>
      </c>
      <c r="Z2548" s="23" t="s">
        <v>190</v>
      </c>
      <c r="AA2548" s="23" t="s">
        <v>191</v>
      </c>
      <c r="AB2548" s="23" t="s">
        <v>190</v>
      </c>
      <c r="AC2548" s="23" t="s">
        <v>190</v>
      </c>
      <c r="AD2548" s="23" t="s">
        <v>190</v>
      </c>
      <c r="AE2548" s="23" t="s">
        <v>98</v>
      </c>
      <c r="AF2548" s="23"/>
      <c r="AG2548" s="23"/>
      <c r="AH2548" s="23"/>
      <c r="AI2548" s="23"/>
      <c r="AJ2548" s="23" t="b">
        <v>0</v>
      </c>
      <c r="AK2548" s="3">
        <v>122</v>
      </c>
      <c r="AL2548" s="3">
        <v>4952</v>
      </c>
      <c r="AM2548" s="3">
        <v>5913</v>
      </c>
      <c r="AN2548" s="24">
        <v>45536.647307561725</v>
      </c>
      <c r="AO2548" s="24">
        <v>45536.647307561725</v>
      </c>
      <c r="AP2548">
        <v>9</v>
      </c>
      <c r="AQ2548" t="s">
        <v>194</v>
      </c>
      <c r="AR2548">
        <v>244.64730756172503</v>
      </c>
      <c r="AS2548" t="s">
        <v>195</v>
      </c>
      <c r="AT2548" t="s">
        <v>228</v>
      </c>
      <c r="AU2548" t="s">
        <v>197</v>
      </c>
      <c r="AV2548" t="s">
        <v>219</v>
      </c>
      <c r="AW2548" t="s">
        <v>228</v>
      </c>
      <c r="AX2548" t="s">
        <v>197</v>
      </c>
      <c r="AY2548" t="s">
        <v>219</v>
      </c>
    </row>
    <row r="2549" spans="1:51" x14ac:dyDescent="0.45">
      <c r="A2549" s="22">
        <v>872257</v>
      </c>
      <c r="B2549" s="6">
        <v>45536</v>
      </c>
      <c r="C2549" s="22">
        <v>63000</v>
      </c>
      <c r="D2549" s="22">
        <v>96975</v>
      </c>
      <c r="E2549" s="22"/>
      <c r="F2549" s="22">
        <v>5</v>
      </c>
      <c r="G2549" s="22">
        <v>9920</v>
      </c>
      <c r="H2549" s="22">
        <v>74</v>
      </c>
      <c r="I2549" s="22"/>
      <c r="J2549" s="22">
        <v>6819</v>
      </c>
      <c r="K2549" s="22">
        <v>101810</v>
      </c>
      <c r="L2549" s="23" t="s">
        <v>1371</v>
      </c>
      <c r="M2549" s="23"/>
      <c r="N2549" s="23" t="s">
        <v>184</v>
      </c>
      <c r="O2549" s="23" t="s">
        <v>672</v>
      </c>
      <c r="P2549" s="22">
        <v>10</v>
      </c>
      <c r="Q2549" s="23" t="s">
        <v>673</v>
      </c>
      <c r="R2549" s="23" t="s">
        <v>667</v>
      </c>
      <c r="S2549" s="23" t="s">
        <v>22</v>
      </c>
      <c r="T2549" s="23" t="s">
        <v>667</v>
      </c>
      <c r="U2549" s="23" t="s">
        <v>22</v>
      </c>
      <c r="V2549" s="23" t="s">
        <v>674</v>
      </c>
      <c r="W2549" s="23" t="s">
        <v>188</v>
      </c>
      <c r="X2549" s="23" t="s">
        <v>189</v>
      </c>
      <c r="Y2549" s="22">
        <v>0</v>
      </c>
      <c r="Z2549" s="23" t="s">
        <v>190</v>
      </c>
      <c r="AA2549" s="23" t="s">
        <v>191</v>
      </c>
      <c r="AB2549" s="23" t="s">
        <v>190</v>
      </c>
      <c r="AC2549" s="23" t="s">
        <v>190</v>
      </c>
      <c r="AD2549" s="23" t="s">
        <v>190</v>
      </c>
      <c r="AE2549" s="23" t="s">
        <v>98</v>
      </c>
      <c r="AF2549" s="23"/>
      <c r="AG2549" s="23"/>
      <c r="AH2549" s="23"/>
      <c r="AI2549" s="23"/>
      <c r="AJ2549" s="23" t="b">
        <v>0</v>
      </c>
      <c r="AK2549" s="3">
        <v>62</v>
      </c>
      <c r="AL2549" s="3">
        <v>4952</v>
      </c>
      <c r="AM2549" s="3">
        <v>4694</v>
      </c>
      <c r="AN2549" s="24">
        <v>45536.250985378087</v>
      </c>
      <c r="AO2549" s="24">
        <v>45536.250985378087</v>
      </c>
      <c r="AP2549">
        <v>9</v>
      </c>
      <c r="AQ2549" t="s">
        <v>194</v>
      </c>
      <c r="AR2549">
        <v>244.25098537808663</v>
      </c>
      <c r="AS2549" t="s">
        <v>195</v>
      </c>
      <c r="AT2549" t="s">
        <v>222</v>
      </c>
      <c r="AU2549" t="s">
        <v>197</v>
      </c>
      <c r="AV2549" t="s">
        <v>239</v>
      </c>
      <c r="AW2549" t="s">
        <v>222</v>
      </c>
      <c r="AX2549" t="s">
        <v>197</v>
      </c>
      <c r="AY2549" t="s">
        <v>239</v>
      </c>
    </row>
    <row r="2550" spans="1:51" x14ac:dyDescent="0.45">
      <c r="A2550" s="22">
        <v>872258</v>
      </c>
      <c r="B2550" s="6">
        <v>45536</v>
      </c>
      <c r="C2550" s="22">
        <v>63000</v>
      </c>
      <c r="D2550" s="22">
        <v>96975</v>
      </c>
      <c r="E2550" s="22"/>
      <c r="F2550" s="22">
        <v>5</v>
      </c>
      <c r="G2550" s="22">
        <v>9920</v>
      </c>
      <c r="H2550" s="22">
        <v>74</v>
      </c>
      <c r="I2550" s="22"/>
      <c r="J2550" s="22">
        <v>6819</v>
      </c>
      <c r="K2550" s="22">
        <v>101810</v>
      </c>
      <c r="L2550" s="23" t="s">
        <v>1371</v>
      </c>
      <c r="M2550" s="23"/>
      <c r="N2550" s="23" t="s">
        <v>184</v>
      </c>
      <c r="O2550" s="23" t="s">
        <v>672</v>
      </c>
      <c r="P2550" s="22">
        <v>14</v>
      </c>
      <c r="Q2550" s="23" t="s">
        <v>673</v>
      </c>
      <c r="R2550" s="23" t="s">
        <v>667</v>
      </c>
      <c r="S2550" s="23" t="s">
        <v>22</v>
      </c>
      <c r="T2550" s="23" t="s">
        <v>667</v>
      </c>
      <c r="U2550" s="23" t="s">
        <v>22</v>
      </c>
      <c r="V2550" s="23" t="s">
        <v>674</v>
      </c>
      <c r="W2550" s="23" t="s">
        <v>188</v>
      </c>
      <c r="X2550" s="23" t="s">
        <v>189</v>
      </c>
      <c r="Y2550" s="22">
        <v>0</v>
      </c>
      <c r="Z2550" s="23" t="s">
        <v>190</v>
      </c>
      <c r="AA2550" s="23" t="s">
        <v>191</v>
      </c>
      <c r="AB2550" s="23" t="s">
        <v>190</v>
      </c>
      <c r="AC2550" s="23" t="s">
        <v>190</v>
      </c>
      <c r="AD2550" s="23" t="s">
        <v>190</v>
      </c>
      <c r="AE2550" s="23" t="s">
        <v>98</v>
      </c>
      <c r="AF2550" s="23"/>
      <c r="AG2550" s="23"/>
      <c r="AH2550" s="23"/>
      <c r="AI2550" s="23"/>
      <c r="AJ2550" s="23" t="b">
        <v>0</v>
      </c>
      <c r="AK2550" s="3">
        <v>62</v>
      </c>
      <c r="AL2550" s="3">
        <v>4952</v>
      </c>
      <c r="AM2550" s="3">
        <v>4694</v>
      </c>
      <c r="AN2550" s="24">
        <v>45536.250985378087</v>
      </c>
      <c r="AO2550" s="24">
        <v>45536.250985378087</v>
      </c>
      <c r="AP2550">
        <v>9</v>
      </c>
      <c r="AQ2550" t="s">
        <v>194</v>
      </c>
      <c r="AR2550">
        <v>244.25098537808663</v>
      </c>
      <c r="AS2550" t="s">
        <v>195</v>
      </c>
      <c r="AT2550" t="s">
        <v>222</v>
      </c>
      <c r="AU2550" t="s">
        <v>197</v>
      </c>
      <c r="AV2550" t="s">
        <v>239</v>
      </c>
      <c r="AW2550" t="s">
        <v>222</v>
      </c>
      <c r="AX2550" t="s">
        <v>197</v>
      </c>
      <c r="AY2550" t="s">
        <v>239</v>
      </c>
    </row>
    <row r="2551" spans="1:51" x14ac:dyDescent="0.45">
      <c r="A2551" s="22">
        <v>872259</v>
      </c>
      <c r="B2551" s="6">
        <v>45536</v>
      </c>
      <c r="C2551" s="22">
        <v>63000</v>
      </c>
      <c r="D2551" s="22">
        <v>96975</v>
      </c>
      <c r="E2551" s="22"/>
      <c r="F2551" s="22">
        <v>5</v>
      </c>
      <c r="G2551" s="22">
        <v>9920</v>
      </c>
      <c r="H2551" s="22">
        <v>74</v>
      </c>
      <c r="I2551" s="22"/>
      <c r="J2551" s="22">
        <v>6819</v>
      </c>
      <c r="K2551" s="22">
        <v>101810</v>
      </c>
      <c r="L2551" s="23" t="s">
        <v>1371</v>
      </c>
      <c r="M2551" s="23"/>
      <c r="N2551" s="23" t="s">
        <v>184</v>
      </c>
      <c r="O2551" s="23" t="s">
        <v>672</v>
      </c>
      <c r="P2551" s="22">
        <v>10</v>
      </c>
      <c r="Q2551" s="23" t="s">
        <v>673</v>
      </c>
      <c r="R2551" s="23" t="s">
        <v>667</v>
      </c>
      <c r="S2551" s="23" t="s">
        <v>22</v>
      </c>
      <c r="T2551" s="23" t="s">
        <v>667</v>
      </c>
      <c r="U2551" s="23" t="s">
        <v>22</v>
      </c>
      <c r="V2551" s="23" t="s">
        <v>674</v>
      </c>
      <c r="W2551" s="23" t="s">
        <v>188</v>
      </c>
      <c r="X2551" s="23" t="s">
        <v>189</v>
      </c>
      <c r="Y2551" s="22">
        <v>0</v>
      </c>
      <c r="Z2551" s="23" t="s">
        <v>190</v>
      </c>
      <c r="AA2551" s="23" t="s">
        <v>191</v>
      </c>
      <c r="AB2551" s="23" t="s">
        <v>190</v>
      </c>
      <c r="AC2551" s="23" t="s">
        <v>190</v>
      </c>
      <c r="AD2551" s="23" t="s">
        <v>190</v>
      </c>
      <c r="AE2551" s="23" t="s">
        <v>98</v>
      </c>
      <c r="AF2551" s="23"/>
      <c r="AG2551" s="23"/>
      <c r="AH2551" s="23"/>
      <c r="AI2551" s="23"/>
      <c r="AJ2551" s="23" t="b">
        <v>0</v>
      </c>
      <c r="AK2551" s="3">
        <v>62</v>
      </c>
      <c r="AL2551" s="3">
        <v>4952</v>
      </c>
      <c r="AM2551" s="3">
        <v>4694</v>
      </c>
      <c r="AN2551" s="24">
        <v>45536.250985378087</v>
      </c>
      <c r="AO2551" s="24">
        <v>45536.250985378087</v>
      </c>
      <c r="AP2551">
        <v>9</v>
      </c>
      <c r="AQ2551" t="s">
        <v>194</v>
      </c>
      <c r="AR2551">
        <v>244.25098537808663</v>
      </c>
      <c r="AS2551" t="s">
        <v>195</v>
      </c>
      <c r="AT2551" t="s">
        <v>222</v>
      </c>
      <c r="AU2551" t="s">
        <v>197</v>
      </c>
      <c r="AV2551" t="s">
        <v>239</v>
      </c>
      <c r="AW2551" t="s">
        <v>222</v>
      </c>
      <c r="AX2551" t="s">
        <v>197</v>
      </c>
      <c r="AY2551" t="s">
        <v>239</v>
      </c>
    </row>
    <row r="2552" spans="1:51" x14ac:dyDescent="0.45">
      <c r="A2552" s="22">
        <v>872260</v>
      </c>
      <c r="B2552" s="6">
        <v>45536</v>
      </c>
      <c r="C2552" s="22">
        <v>63000</v>
      </c>
      <c r="D2552" s="22">
        <v>96975</v>
      </c>
      <c r="E2552" s="22"/>
      <c r="F2552" s="22">
        <v>5</v>
      </c>
      <c r="G2552" s="22">
        <v>9920</v>
      </c>
      <c r="H2552" s="22">
        <v>74</v>
      </c>
      <c r="I2552" s="22"/>
      <c r="J2552" s="22">
        <v>6819</v>
      </c>
      <c r="K2552" s="22">
        <v>101810</v>
      </c>
      <c r="L2552" s="23" t="s">
        <v>1371</v>
      </c>
      <c r="M2552" s="23"/>
      <c r="N2552" s="23" t="s">
        <v>184</v>
      </c>
      <c r="O2552" s="23" t="s">
        <v>672</v>
      </c>
      <c r="P2552" s="22">
        <v>14</v>
      </c>
      <c r="Q2552" s="23" t="s">
        <v>673</v>
      </c>
      <c r="R2552" s="23" t="s">
        <v>667</v>
      </c>
      <c r="S2552" s="23" t="s">
        <v>22</v>
      </c>
      <c r="T2552" s="23" t="s">
        <v>667</v>
      </c>
      <c r="U2552" s="23" t="s">
        <v>22</v>
      </c>
      <c r="V2552" s="23" t="s">
        <v>674</v>
      </c>
      <c r="W2552" s="23" t="s">
        <v>188</v>
      </c>
      <c r="X2552" s="23" t="s">
        <v>189</v>
      </c>
      <c r="Y2552" s="22">
        <v>0</v>
      </c>
      <c r="Z2552" s="23" t="s">
        <v>190</v>
      </c>
      <c r="AA2552" s="23" t="s">
        <v>191</v>
      </c>
      <c r="AB2552" s="23" t="s">
        <v>190</v>
      </c>
      <c r="AC2552" s="23" t="s">
        <v>190</v>
      </c>
      <c r="AD2552" s="23" t="s">
        <v>190</v>
      </c>
      <c r="AE2552" s="23" t="s">
        <v>98</v>
      </c>
      <c r="AF2552" s="23"/>
      <c r="AG2552" s="23"/>
      <c r="AH2552" s="23"/>
      <c r="AI2552" s="23"/>
      <c r="AJ2552" s="23" t="b">
        <v>0</v>
      </c>
      <c r="AK2552" s="3">
        <v>62</v>
      </c>
      <c r="AL2552" s="3">
        <v>4952</v>
      </c>
      <c r="AM2552" s="3">
        <v>4694</v>
      </c>
      <c r="AN2552" s="24">
        <v>45536.250985378087</v>
      </c>
      <c r="AO2552" s="24">
        <v>45536.250985378087</v>
      </c>
      <c r="AP2552">
        <v>9</v>
      </c>
      <c r="AQ2552" t="s">
        <v>194</v>
      </c>
      <c r="AR2552">
        <v>244.25098537808663</v>
      </c>
      <c r="AS2552" t="s">
        <v>195</v>
      </c>
      <c r="AT2552" t="s">
        <v>222</v>
      </c>
      <c r="AU2552" t="s">
        <v>197</v>
      </c>
      <c r="AV2552" t="s">
        <v>239</v>
      </c>
      <c r="AW2552" t="s">
        <v>222</v>
      </c>
      <c r="AX2552" t="s">
        <v>197</v>
      </c>
      <c r="AY2552" t="s">
        <v>239</v>
      </c>
    </row>
    <row r="2553" spans="1:51" x14ac:dyDescent="0.45">
      <c r="A2553" s="22">
        <v>873677</v>
      </c>
      <c r="B2553" s="6">
        <v>45536</v>
      </c>
      <c r="C2553" s="22">
        <v>63000</v>
      </c>
      <c r="D2553" s="22">
        <v>63008</v>
      </c>
      <c r="E2553" s="22"/>
      <c r="F2553" s="22">
        <v>234</v>
      </c>
      <c r="G2553" s="22">
        <v>10521</v>
      </c>
      <c r="H2553" s="22">
        <v>76</v>
      </c>
      <c r="I2553" s="22"/>
      <c r="J2553" s="22">
        <v>6835</v>
      </c>
      <c r="K2553" s="22">
        <v>101792</v>
      </c>
      <c r="L2553" s="23" t="s">
        <v>846</v>
      </c>
      <c r="M2553" s="23"/>
      <c r="N2553" s="23" t="s">
        <v>184</v>
      </c>
      <c r="O2553" s="23" t="s">
        <v>672</v>
      </c>
      <c r="P2553" s="22">
        <v>10</v>
      </c>
      <c r="Q2553" s="23" t="s">
        <v>673</v>
      </c>
      <c r="R2553" s="23" t="s">
        <v>667</v>
      </c>
      <c r="S2553" s="23" t="s">
        <v>22</v>
      </c>
      <c r="T2553" s="23" t="s">
        <v>667</v>
      </c>
      <c r="U2553" s="23" t="s">
        <v>22</v>
      </c>
      <c r="V2553" s="23" t="s">
        <v>674</v>
      </c>
      <c r="W2553" s="23" t="s">
        <v>188</v>
      </c>
      <c r="X2553" s="23" t="s">
        <v>189</v>
      </c>
      <c r="Y2553" s="22">
        <v>0</v>
      </c>
      <c r="Z2553" s="23" t="s">
        <v>190</v>
      </c>
      <c r="AA2553" s="23" t="s">
        <v>191</v>
      </c>
      <c r="AB2553" s="23" t="s">
        <v>190</v>
      </c>
      <c r="AC2553" s="23" t="s">
        <v>190</v>
      </c>
      <c r="AD2553" s="23" t="s">
        <v>190</v>
      </c>
      <c r="AE2553" s="23" t="s">
        <v>98</v>
      </c>
      <c r="AF2553" s="23"/>
      <c r="AG2553" s="23"/>
      <c r="AH2553" s="23"/>
      <c r="AI2553" s="23"/>
      <c r="AJ2553" s="23" t="b">
        <v>0</v>
      </c>
      <c r="AK2553" s="3">
        <v>118</v>
      </c>
      <c r="AL2553" s="3">
        <v>4952</v>
      </c>
      <c r="AM2553" s="3">
        <v>5827</v>
      </c>
      <c r="AN2553" s="24">
        <v>45536.625038580249</v>
      </c>
      <c r="AO2553" s="24">
        <v>45536.625038580249</v>
      </c>
      <c r="AP2553">
        <v>9</v>
      </c>
      <c r="AQ2553" t="s">
        <v>194</v>
      </c>
      <c r="AR2553">
        <v>244.62503858024866</v>
      </c>
      <c r="AS2553" t="s">
        <v>195</v>
      </c>
      <c r="AT2553" t="s">
        <v>228</v>
      </c>
      <c r="AU2553" t="s">
        <v>197</v>
      </c>
      <c r="AV2553" t="s">
        <v>235</v>
      </c>
      <c r="AW2553" t="s">
        <v>228</v>
      </c>
      <c r="AX2553" t="s">
        <v>197</v>
      </c>
      <c r="AY2553" t="s">
        <v>235</v>
      </c>
    </row>
    <row r="2554" spans="1:51" x14ac:dyDescent="0.45">
      <c r="A2554" s="22">
        <v>873678</v>
      </c>
      <c r="B2554" s="6">
        <v>45536</v>
      </c>
      <c r="C2554" s="22">
        <v>63000</v>
      </c>
      <c r="D2554" s="22">
        <v>63008</v>
      </c>
      <c r="E2554" s="22"/>
      <c r="F2554" s="22">
        <v>234</v>
      </c>
      <c r="G2554" s="22">
        <v>10521</v>
      </c>
      <c r="H2554" s="22">
        <v>76</v>
      </c>
      <c r="I2554" s="22"/>
      <c r="J2554" s="22">
        <v>6835</v>
      </c>
      <c r="K2554" s="22">
        <v>101792</v>
      </c>
      <c r="L2554" s="23" t="s">
        <v>846</v>
      </c>
      <c r="M2554" s="23"/>
      <c r="N2554" s="23" t="s">
        <v>184</v>
      </c>
      <c r="O2554" s="23" t="s">
        <v>672</v>
      </c>
      <c r="P2554" s="22">
        <v>14</v>
      </c>
      <c r="Q2554" s="23" t="s">
        <v>673</v>
      </c>
      <c r="R2554" s="23" t="s">
        <v>667</v>
      </c>
      <c r="S2554" s="23" t="s">
        <v>22</v>
      </c>
      <c r="T2554" s="23" t="s">
        <v>667</v>
      </c>
      <c r="U2554" s="23" t="s">
        <v>22</v>
      </c>
      <c r="V2554" s="23" t="s">
        <v>674</v>
      </c>
      <c r="W2554" s="23" t="s">
        <v>188</v>
      </c>
      <c r="X2554" s="23" t="s">
        <v>189</v>
      </c>
      <c r="Y2554" s="22">
        <v>0</v>
      </c>
      <c r="Z2554" s="23" t="s">
        <v>190</v>
      </c>
      <c r="AA2554" s="23" t="s">
        <v>191</v>
      </c>
      <c r="AB2554" s="23" t="s">
        <v>190</v>
      </c>
      <c r="AC2554" s="23" t="s">
        <v>190</v>
      </c>
      <c r="AD2554" s="23" t="s">
        <v>190</v>
      </c>
      <c r="AE2554" s="23" t="s">
        <v>98</v>
      </c>
      <c r="AF2554" s="23"/>
      <c r="AG2554" s="23"/>
      <c r="AH2554" s="23"/>
      <c r="AI2554" s="23"/>
      <c r="AJ2554" s="23" t="b">
        <v>0</v>
      </c>
      <c r="AK2554" s="3">
        <v>118</v>
      </c>
      <c r="AL2554" s="3">
        <v>4952</v>
      </c>
      <c r="AM2554" s="3">
        <v>5827</v>
      </c>
      <c r="AN2554" s="24">
        <v>45536.625038580249</v>
      </c>
      <c r="AO2554" s="24">
        <v>45536.625038580249</v>
      </c>
      <c r="AP2554">
        <v>9</v>
      </c>
      <c r="AQ2554" t="s">
        <v>194</v>
      </c>
      <c r="AR2554">
        <v>244.62503858024866</v>
      </c>
      <c r="AS2554" t="s">
        <v>195</v>
      </c>
      <c r="AT2554" t="s">
        <v>228</v>
      </c>
      <c r="AU2554" t="s">
        <v>197</v>
      </c>
      <c r="AV2554" t="s">
        <v>235</v>
      </c>
      <c r="AW2554" t="s">
        <v>228</v>
      </c>
      <c r="AX2554" t="s">
        <v>197</v>
      </c>
      <c r="AY2554" t="s">
        <v>235</v>
      </c>
    </row>
    <row r="2555" spans="1:51" x14ac:dyDescent="0.45">
      <c r="A2555" s="22">
        <v>873679</v>
      </c>
      <c r="B2555" s="6">
        <v>45536</v>
      </c>
      <c r="C2555" s="22">
        <v>63000</v>
      </c>
      <c r="D2555" s="22">
        <v>63008</v>
      </c>
      <c r="E2555" s="22"/>
      <c r="F2555" s="22">
        <v>234</v>
      </c>
      <c r="G2555" s="22">
        <v>10521</v>
      </c>
      <c r="H2555" s="22">
        <v>76</v>
      </c>
      <c r="I2555" s="22"/>
      <c r="J2555" s="22">
        <v>6835</v>
      </c>
      <c r="K2555" s="22">
        <v>101792</v>
      </c>
      <c r="L2555" s="23" t="s">
        <v>846</v>
      </c>
      <c r="M2555" s="23"/>
      <c r="N2555" s="23" t="s">
        <v>184</v>
      </c>
      <c r="O2555" s="23" t="s">
        <v>672</v>
      </c>
      <c r="P2555" s="22">
        <v>10</v>
      </c>
      <c r="Q2555" s="23" t="s">
        <v>673</v>
      </c>
      <c r="R2555" s="23" t="s">
        <v>667</v>
      </c>
      <c r="S2555" s="23" t="s">
        <v>22</v>
      </c>
      <c r="T2555" s="23" t="s">
        <v>667</v>
      </c>
      <c r="U2555" s="23" t="s">
        <v>22</v>
      </c>
      <c r="V2555" s="23" t="s">
        <v>674</v>
      </c>
      <c r="W2555" s="23" t="s">
        <v>188</v>
      </c>
      <c r="X2555" s="23" t="s">
        <v>189</v>
      </c>
      <c r="Y2555" s="22">
        <v>0</v>
      </c>
      <c r="Z2555" s="23" t="s">
        <v>190</v>
      </c>
      <c r="AA2555" s="23" t="s">
        <v>191</v>
      </c>
      <c r="AB2555" s="23" t="s">
        <v>190</v>
      </c>
      <c r="AC2555" s="23" t="s">
        <v>190</v>
      </c>
      <c r="AD2555" s="23" t="s">
        <v>190</v>
      </c>
      <c r="AE2555" s="23" t="s">
        <v>98</v>
      </c>
      <c r="AF2555" s="23"/>
      <c r="AG2555" s="23"/>
      <c r="AH2555" s="23"/>
      <c r="AI2555" s="23"/>
      <c r="AJ2555" s="23" t="b">
        <v>0</v>
      </c>
      <c r="AK2555" s="3">
        <v>118</v>
      </c>
      <c r="AL2555" s="3">
        <v>4952</v>
      </c>
      <c r="AM2555" s="3">
        <v>5827</v>
      </c>
      <c r="AN2555" s="24">
        <v>45536.625038580249</v>
      </c>
      <c r="AO2555" s="24">
        <v>45536.625038580249</v>
      </c>
      <c r="AP2555">
        <v>9</v>
      </c>
      <c r="AQ2555" t="s">
        <v>194</v>
      </c>
      <c r="AR2555">
        <v>244.62503858024866</v>
      </c>
      <c r="AS2555" t="s">
        <v>195</v>
      </c>
      <c r="AT2555" t="s">
        <v>228</v>
      </c>
      <c r="AU2555" t="s">
        <v>197</v>
      </c>
      <c r="AV2555" t="s">
        <v>235</v>
      </c>
      <c r="AW2555" t="s">
        <v>228</v>
      </c>
      <c r="AX2555" t="s">
        <v>197</v>
      </c>
      <c r="AY2555" t="s">
        <v>235</v>
      </c>
    </row>
    <row r="2556" spans="1:51" x14ac:dyDescent="0.45">
      <c r="A2556" s="22">
        <v>873680</v>
      </c>
      <c r="B2556" s="6">
        <v>45536</v>
      </c>
      <c r="C2556" s="22">
        <v>63000</v>
      </c>
      <c r="D2556" s="22">
        <v>63008</v>
      </c>
      <c r="E2556" s="22"/>
      <c r="F2556" s="22">
        <v>234</v>
      </c>
      <c r="G2556" s="22">
        <v>10521</v>
      </c>
      <c r="H2556" s="22">
        <v>76</v>
      </c>
      <c r="I2556" s="22"/>
      <c r="J2556" s="22">
        <v>6835</v>
      </c>
      <c r="K2556" s="22">
        <v>101792</v>
      </c>
      <c r="L2556" s="23" t="s">
        <v>846</v>
      </c>
      <c r="M2556" s="23"/>
      <c r="N2556" s="23" t="s">
        <v>184</v>
      </c>
      <c r="O2556" s="23" t="s">
        <v>672</v>
      </c>
      <c r="P2556" s="22">
        <v>14</v>
      </c>
      <c r="Q2556" s="23" t="s">
        <v>673</v>
      </c>
      <c r="R2556" s="23" t="s">
        <v>667</v>
      </c>
      <c r="S2556" s="23" t="s">
        <v>22</v>
      </c>
      <c r="T2556" s="23" t="s">
        <v>667</v>
      </c>
      <c r="U2556" s="23" t="s">
        <v>22</v>
      </c>
      <c r="V2556" s="23" t="s">
        <v>674</v>
      </c>
      <c r="W2556" s="23" t="s">
        <v>188</v>
      </c>
      <c r="X2556" s="23" t="s">
        <v>189</v>
      </c>
      <c r="Y2556" s="22">
        <v>0</v>
      </c>
      <c r="Z2556" s="23" t="s">
        <v>190</v>
      </c>
      <c r="AA2556" s="23" t="s">
        <v>191</v>
      </c>
      <c r="AB2556" s="23" t="s">
        <v>190</v>
      </c>
      <c r="AC2556" s="23" t="s">
        <v>190</v>
      </c>
      <c r="AD2556" s="23" t="s">
        <v>190</v>
      </c>
      <c r="AE2556" s="23" t="s">
        <v>98</v>
      </c>
      <c r="AF2556" s="23"/>
      <c r="AG2556" s="23"/>
      <c r="AH2556" s="23"/>
      <c r="AI2556" s="23"/>
      <c r="AJ2556" s="23" t="b">
        <v>0</v>
      </c>
      <c r="AK2556" s="3">
        <v>118</v>
      </c>
      <c r="AL2556" s="3">
        <v>4952</v>
      </c>
      <c r="AM2556" s="3">
        <v>5827</v>
      </c>
      <c r="AN2556" s="24">
        <v>45536.625038580249</v>
      </c>
      <c r="AO2556" s="24">
        <v>45536.625038580249</v>
      </c>
      <c r="AP2556">
        <v>9</v>
      </c>
      <c r="AQ2556" t="s">
        <v>194</v>
      </c>
      <c r="AR2556">
        <v>244.62503858024866</v>
      </c>
      <c r="AS2556" t="s">
        <v>195</v>
      </c>
      <c r="AT2556" t="s">
        <v>228</v>
      </c>
      <c r="AU2556" t="s">
        <v>197</v>
      </c>
      <c r="AV2556" t="s">
        <v>235</v>
      </c>
      <c r="AW2556" t="s">
        <v>228</v>
      </c>
      <c r="AX2556" t="s">
        <v>197</v>
      </c>
      <c r="AY2556" t="s">
        <v>235</v>
      </c>
    </row>
    <row r="2557" spans="1:51" x14ac:dyDescent="0.45">
      <c r="A2557" s="22">
        <v>873685</v>
      </c>
      <c r="B2557" s="6">
        <v>45536</v>
      </c>
      <c r="C2557" s="22">
        <v>63000</v>
      </c>
      <c r="D2557" s="22">
        <v>65440</v>
      </c>
      <c r="E2557" s="22"/>
      <c r="F2557" s="22">
        <v>848</v>
      </c>
      <c r="G2557" s="22">
        <v>13118</v>
      </c>
      <c r="H2557" s="22">
        <v>91</v>
      </c>
      <c r="I2557" s="22"/>
      <c r="J2557" s="22">
        <v>6913</v>
      </c>
      <c r="K2557" s="22">
        <v>101557</v>
      </c>
      <c r="L2557" s="23" t="s">
        <v>847</v>
      </c>
      <c r="M2557" s="23"/>
      <c r="N2557" s="23" t="s">
        <v>184</v>
      </c>
      <c r="O2557" s="23" t="s">
        <v>672</v>
      </c>
      <c r="P2557" s="22">
        <v>10</v>
      </c>
      <c r="Q2557" s="23" t="s">
        <v>673</v>
      </c>
      <c r="R2557" s="23" t="s">
        <v>667</v>
      </c>
      <c r="S2557" s="23" t="s">
        <v>22</v>
      </c>
      <c r="T2557" s="23" t="s">
        <v>667</v>
      </c>
      <c r="U2557" s="23" t="s">
        <v>22</v>
      </c>
      <c r="V2557" s="23" t="s">
        <v>674</v>
      </c>
      <c r="W2557" s="23" t="s">
        <v>188</v>
      </c>
      <c r="X2557" s="23" t="s">
        <v>189</v>
      </c>
      <c r="Y2557" s="22">
        <v>0</v>
      </c>
      <c r="Z2557" s="23" t="s">
        <v>190</v>
      </c>
      <c r="AA2557" s="23" t="s">
        <v>191</v>
      </c>
      <c r="AB2557" s="23" t="s">
        <v>190</v>
      </c>
      <c r="AC2557" s="23" t="s">
        <v>190</v>
      </c>
      <c r="AD2557" s="23" t="s">
        <v>190</v>
      </c>
      <c r="AE2557" s="23" t="s">
        <v>98</v>
      </c>
      <c r="AF2557" s="23"/>
      <c r="AG2557" s="23"/>
      <c r="AH2557" s="23"/>
      <c r="AI2557" s="23"/>
      <c r="AJ2557" s="23" t="b">
        <v>0</v>
      </c>
      <c r="AK2557" s="3">
        <v>133</v>
      </c>
      <c r="AL2557" s="3">
        <v>4952</v>
      </c>
      <c r="AM2557" s="3">
        <v>5829</v>
      </c>
      <c r="AN2557" s="24">
        <v>45536.625039120372</v>
      </c>
      <c r="AO2557" s="24">
        <v>45536.625039120372</v>
      </c>
      <c r="AP2557">
        <v>9</v>
      </c>
      <c r="AQ2557" t="s">
        <v>194</v>
      </c>
      <c r="AR2557">
        <v>244.62503912037209</v>
      </c>
      <c r="AS2557" t="s">
        <v>195</v>
      </c>
      <c r="AT2557" t="s">
        <v>228</v>
      </c>
      <c r="AU2557" t="s">
        <v>197</v>
      </c>
      <c r="AV2557" t="s">
        <v>235</v>
      </c>
      <c r="AW2557" t="s">
        <v>228</v>
      </c>
      <c r="AX2557" t="s">
        <v>197</v>
      </c>
      <c r="AY2557" t="s">
        <v>235</v>
      </c>
    </row>
    <row r="2558" spans="1:51" x14ac:dyDescent="0.45">
      <c r="A2558" s="22">
        <v>873686</v>
      </c>
      <c r="B2558" s="6">
        <v>45536</v>
      </c>
      <c r="C2558" s="22">
        <v>63000</v>
      </c>
      <c r="D2558" s="22">
        <v>65440</v>
      </c>
      <c r="E2558" s="22"/>
      <c r="F2558" s="22">
        <v>848</v>
      </c>
      <c r="G2558" s="22">
        <v>13118</v>
      </c>
      <c r="H2558" s="22">
        <v>91</v>
      </c>
      <c r="I2558" s="22"/>
      <c r="J2558" s="22">
        <v>6913</v>
      </c>
      <c r="K2558" s="22">
        <v>101557</v>
      </c>
      <c r="L2558" s="23" t="s">
        <v>847</v>
      </c>
      <c r="M2558" s="23"/>
      <c r="N2558" s="23" t="s">
        <v>184</v>
      </c>
      <c r="O2558" s="23" t="s">
        <v>672</v>
      </c>
      <c r="P2558" s="22">
        <v>14</v>
      </c>
      <c r="Q2558" s="23" t="s">
        <v>673</v>
      </c>
      <c r="R2558" s="23" t="s">
        <v>667</v>
      </c>
      <c r="S2558" s="23" t="s">
        <v>22</v>
      </c>
      <c r="T2558" s="23" t="s">
        <v>667</v>
      </c>
      <c r="U2558" s="23" t="s">
        <v>22</v>
      </c>
      <c r="V2558" s="23" t="s">
        <v>674</v>
      </c>
      <c r="W2558" s="23" t="s">
        <v>188</v>
      </c>
      <c r="X2558" s="23" t="s">
        <v>189</v>
      </c>
      <c r="Y2558" s="22">
        <v>0</v>
      </c>
      <c r="Z2558" s="23" t="s">
        <v>190</v>
      </c>
      <c r="AA2558" s="23" t="s">
        <v>191</v>
      </c>
      <c r="AB2558" s="23" t="s">
        <v>190</v>
      </c>
      <c r="AC2558" s="23" t="s">
        <v>190</v>
      </c>
      <c r="AD2558" s="23" t="s">
        <v>190</v>
      </c>
      <c r="AE2558" s="23" t="s">
        <v>98</v>
      </c>
      <c r="AF2558" s="23"/>
      <c r="AG2558" s="23"/>
      <c r="AH2558" s="23"/>
      <c r="AI2558" s="23"/>
      <c r="AJ2558" s="23" t="b">
        <v>0</v>
      </c>
      <c r="AK2558" s="3">
        <v>133</v>
      </c>
      <c r="AL2558" s="3">
        <v>4952</v>
      </c>
      <c r="AM2558" s="3">
        <v>5829</v>
      </c>
      <c r="AN2558" s="24">
        <v>45536.625039120372</v>
      </c>
      <c r="AO2558" s="24">
        <v>45536.625039120372</v>
      </c>
      <c r="AP2558">
        <v>9</v>
      </c>
      <c r="AQ2558" t="s">
        <v>194</v>
      </c>
      <c r="AR2558">
        <v>244.62503912037209</v>
      </c>
      <c r="AS2558" t="s">
        <v>195</v>
      </c>
      <c r="AT2558" t="s">
        <v>228</v>
      </c>
      <c r="AU2558" t="s">
        <v>197</v>
      </c>
      <c r="AV2558" t="s">
        <v>235</v>
      </c>
      <c r="AW2558" t="s">
        <v>228</v>
      </c>
      <c r="AX2558" t="s">
        <v>197</v>
      </c>
      <c r="AY2558" t="s">
        <v>235</v>
      </c>
    </row>
    <row r="2559" spans="1:51" x14ac:dyDescent="0.45">
      <c r="A2559" s="22">
        <v>873687</v>
      </c>
      <c r="B2559" s="6">
        <v>45536</v>
      </c>
      <c r="C2559" s="22">
        <v>63000</v>
      </c>
      <c r="D2559" s="22">
        <v>65440</v>
      </c>
      <c r="E2559" s="22"/>
      <c r="F2559" s="22">
        <v>848</v>
      </c>
      <c r="G2559" s="22">
        <v>13118</v>
      </c>
      <c r="H2559" s="22">
        <v>91</v>
      </c>
      <c r="I2559" s="22"/>
      <c r="J2559" s="22">
        <v>6913</v>
      </c>
      <c r="K2559" s="22">
        <v>101557</v>
      </c>
      <c r="L2559" s="23" t="s">
        <v>847</v>
      </c>
      <c r="M2559" s="23"/>
      <c r="N2559" s="23" t="s">
        <v>184</v>
      </c>
      <c r="O2559" s="23" t="s">
        <v>672</v>
      </c>
      <c r="P2559" s="22">
        <v>10</v>
      </c>
      <c r="Q2559" s="23" t="s">
        <v>673</v>
      </c>
      <c r="R2559" s="23" t="s">
        <v>667</v>
      </c>
      <c r="S2559" s="23" t="s">
        <v>22</v>
      </c>
      <c r="T2559" s="23" t="s">
        <v>667</v>
      </c>
      <c r="U2559" s="23" t="s">
        <v>22</v>
      </c>
      <c r="V2559" s="23" t="s">
        <v>674</v>
      </c>
      <c r="W2559" s="23" t="s">
        <v>188</v>
      </c>
      <c r="X2559" s="23" t="s">
        <v>189</v>
      </c>
      <c r="Y2559" s="22">
        <v>0</v>
      </c>
      <c r="Z2559" s="23" t="s">
        <v>190</v>
      </c>
      <c r="AA2559" s="23" t="s">
        <v>191</v>
      </c>
      <c r="AB2559" s="23" t="s">
        <v>190</v>
      </c>
      <c r="AC2559" s="23" t="s">
        <v>190</v>
      </c>
      <c r="AD2559" s="23" t="s">
        <v>190</v>
      </c>
      <c r="AE2559" s="23" t="s">
        <v>98</v>
      </c>
      <c r="AF2559" s="23"/>
      <c r="AG2559" s="23"/>
      <c r="AH2559" s="23"/>
      <c r="AI2559" s="23"/>
      <c r="AJ2559" s="23" t="b">
        <v>0</v>
      </c>
      <c r="AK2559" s="3">
        <v>133</v>
      </c>
      <c r="AL2559" s="3">
        <v>4952</v>
      </c>
      <c r="AM2559" s="3">
        <v>5829</v>
      </c>
      <c r="AN2559" s="24">
        <v>45536.625039120372</v>
      </c>
      <c r="AO2559" s="24">
        <v>45536.625039120372</v>
      </c>
      <c r="AP2559">
        <v>9</v>
      </c>
      <c r="AQ2559" t="s">
        <v>194</v>
      </c>
      <c r="AR2559">
        <v>244.62503912037209</v>
      </c>
      <c r="AS2559" t="s">
        <v>195</v>
      </c>
      <c r="AT2559" t="s">
        <v>228</v>
      </c>
      <c r="AU2559" t="s">
        <v>197</v>
      </c>
      <c r="AV2559" t="s">
        <v>235</v>
      </c>
      <c r="AW2559" t="s">
        <v>228</v>
      </c>
      <c r="AX2559" t="s">
        <v>197</v>
      </c>
      <c r="AY2559" t="s">
        <v>235</v>
      </c>
    </row>
    <row r="2560" spans="1:51" x14ac:dyDescent="0.45">
      <c r="A2560" s="22">
        <v>873688</v>
      </c>
      <c r="B2560" s="6">
        <v>45536</v>
      </c>
      <c r="C2560" s="22">
        <v>63000</v>
      </c>
      <c r="D2560" s="22">
        <v>65440</v>
      </c>
      <c r="E2560" s="22"/>
      <c r="F2560" s="22">
        <v>848</v>
      </c>
      <c r="G2560" s="22">
        <v>13118</v>
      </c>
      <c r="H2560" s="22">
        <v>91</v>
      </c>
      <c r="I2560" s="22"/>
      <c r="J2560" s="22">
        <v>6913</v>
      </c>
      <c r="K2560" s="22">
        <v>101557</v>
      </c>
      <c r="L2560" s="23" t="s">
        <v>847</v>
      </c>
      <c r="M2560" s="23"/>
      <c r="N2560" s="23" t="s">
        <v>184</v>
      </c>
      <c r="O2560" s="23" t="s">
        <v>672</v>
      </c>
      <c r="P2560" s="22">
        <v>14</v>
      </c>
      <c r="Q2560" s="23" t="s">
        <v>673</v>
      </c>
      <c r="R2560" s="23" t="s">
        <v>667</v>
      </c>
      <c r="S2560" s="23" t="s">
        <v>22</v>
      </c>
      <c r="T2560" s="23" t="s">
        <v>667</v>
      </c>
      <c r="U2560" s="23" t="s">
        <v>22</v>
      </c>
      <c r="V2560" s="23" t="s">
        <v>674</v>
      </c>
      <c r="W2560" s="23" t="s">
        <v>188</v>
      </c>
      <c r="X2560" s="23" t="s">
        <v>189</v>
      </c>
      <c r="Y2560" s="22">
        <v>0</v>
      </c>
      <c r="Z2560" s="23" t="s">
        <v>190</v>
      </c>
      <c r="AA2560" s="23" t="s">
        <v>191</v>
      </c>
      <c r="AB2560" s="23" t="s">
        <v>190</v>
      </c>
      <c r="AC2560" s="23" t="s">
        <v>190</v>
      </c>
      <c r="AD2560" s="23" t="s">
        <v>190</v>
      </c>
      <c r="AE2560" s="23" t="s">
        <v>98</v>
      </c>
      <c r="AF2560" s="23"/>
      <c r="AG2560" s="23"/>
      <c r="AH2560" s="23"/>
      <c r="AI2560" s="23"/>
      <c r="AJ2560" s="23" t="b">
        <v>0</v>
      </c>
      <c r="AK2560" s="3">
        <v>133</v>
      </c>
      <c r="AL2560" s="3">
        <v>4952</v>
      </c>
      <c r="AM2560" s="3">
        <v>5829</v>
      </c>
      <c r="AN2560" s="24">
        <v>45536.625039120372</v>
      </c>
      <c r="AO2560" s="24">
        <v>45536.625039120372</v>
      </c>
      <c r="AP2560">
        <v>9</v>
      </c>
      <c r="AQ2560" t="s">
        <v>194</v>
      </c>
      <c r="AR2560">
        <v>244.62503912037209</v>
      </c>
      <c r="AS2560" t="s">
        <v>195</v>
      </c>
      <c r="AT2560" t="s">
        <v>228</v>
      </c>
      <c r="AU2560" t="s">
        <v>197</v>
      </c>
      <c r="AV2560" t="s">
        <v>235</v>
      </c>
      <c r="AW2560" t="s">
        <v>228</v>
      </c>
      <c r="AX2560" t="s">
        <v>197</v>
      </c>
      <c r="AY2560" t="s">
        <v>235</v>
      </c>
    </row>
    <row r="2561" spans="1:51" x14ac:dyDescent="0.45">
      <c r="A2561" s="22">
        <v>874076</v>
      </c>
      <c r="B2561" s="6">
        <v>45536</v>
      </c>
      <c r="C2561" s="22">
        <v>63000</v>
      </c>
      <c r="D2561" s="22">
        <v>2318740</v>
      </c>
      <c r="E2561" s="22"/>
      <c r="F2561" s="22">
        <v>1037</v>
      </c>
      <c r="G2561" s="22">
        <v>136188</v>
      </c>
      <c r="H2561" s="22">
        <v>0</v>
      </c>
      <c r="I2561" s="22"/>
      <c r="J2561" s="22">
        <v>32028</v>
      </c>
      <c r="K2561" s="22">
        <v>2548</v>
      </c>
      <c r="L2561" s="23" t="s">
        <v>1489</v>
      </c>
      <c r="M2561" s="23"/>
      <c r="N2561" s="23" t="s">
        <v>184</v>
      </c>
      <c r="O2561" s="23" t="s">
        <v>225</v>
      </c>
      <c r="P2561" s="22">
        <v>18</v>
      </c>
      <c r="Q2561" s="23" t="s">
        <v>279</v>
      </c>
      <c r="R2561" s="23"/>
      <c r="S2561" s="23"/>
      <c r="T2561" s="23"/>
      <c r="U2561" s="23"/>
      <c r="V2561" s="23" t="s">
        <v>187</v>
      </c>
      <c r="W2561" s="23" t="s">
        <v>188</v>
      </c>
      <c r="X2561" s="23" t="s">
        <v>189</v>
      </c>
      <c r="Y2561" s="22">
        <v>0</v>
      </c>
      <c r="Z2561" s="23" t="s">
        <v>190</v>
      </c>
      <c r="AA2561" s="23" t="s">
        <v>191</v>
      </c>
      <c r="AB2561" s="23" t="s">
        <v>190</v>
      </c>
      <c r="AC2561" s="23" t="s">
        <v>280</v>
      </c>
      <c r="AD2561" s="23" t="s">
        <v>281</v>
      </c>
      <c r="AE2561" s="23" t="s">
        <v>91</v>
      </c>
      <c r="AF2561" s="23"/>
      <c r="AG2561" s="23"/>
      <c r="AH2561" s="23"/>
      <c r="AI2561" s="23"/>
      <c r="AJ2561" s="23" t="b">
        <v>0</v>
      </c>
      <c r="AK2561" s="3">
        <v>109</v>
      </c>
      <c r="AL2561" s="3">
        <v>2408</v>
      </c>
      <c r="AM2561" s="3">
        <v>6178</v>
      </c>
      <c r="AN2561" s="24">
        <v>45536.656241628087</v>
      </c>
      <c r="AO2561" s="24">
        <v>45536.656264776233</v>
      </c>
      <c r="AP2561">
        <v>9</v>
      </c>
      <c r="AQ2561" t="s">
        <v>194</v>
      </c>
      <c r="AR2561">
        <v>244.65624162808672</v>
      </c>
      <c r="AS2561" t="s">
        <v>195</v>
      </c>
      <c r="AT2561" t="s">
        <v>228</v>
      </c>
      <c r="AU2561" t="s">
        <v>197</v>
      </c>
      <c r="AV2561" t="s">
        <v>261</v>
      </c>
      <c r="AW2561" t="s">
        <v>228</v>
      </c>
      <c r="AX2561" t="s">
        <v>197</v>
      </c>
      <c r="AY2561" t="s">
        <v>317</v>
      </c>
    </row>
    <row r="2562" spans="1:51" x14ac:dyDescent="0.45">
      <c r="A2562" s="22">
        <v>873866</v>
      </c>
      <c r="B2562" s="6">
        <v>45536</v>
      </c>
      <c r="C2562" s="22">
        <v>63000</v>
      </c>
      <c r="D2562" s="22">
        <v>564157</v>
      </c>
      <c r="E2562" s="22"/>
      <c r="F2562" s="22">
        <v>8</v>
      </c>
      <c r="G2562" s="22">
        <v>49629</v>
      </c>
      <c r="H2562" s="22">
        <v>0</v>
      </c>
      <c r="I2562" s="22"/>
      <c r="J2562" s="22">
        <v>11671</v>
      </c>
      <c r="K2562" s="22">
        <v>4178</v>
      </c>
      <c r="L2562" s="23" t="s">
        <v>1536</v>
      </c>
      <c r="M2562" s="23"/>
      <c r="N2562" s="23" t="s">
        <v>184</v>
      </c>
      <c r="O2562" s="23" t="s">
        <v>225</v>
      </c>
      <c r="P2562" s="22">
        <v>18</v>
      </c>
      <c r="Q2562" s="23" t="s">
        <v>279</v>
      </c>
      <c r="R2562" s="23"/>
      <c r="S2562" s="23"/>
      <c r="T2562" s="23"/>
      <c r="U2562" s="23"/>
      <c r="V2562" s="23" t="s">
        <v>187</v>
      </c>
      <c r="W2562" s="23" t="s">
        <v>188</v>
      </c>
      <c r="X2562" s="23" t="s">
        <v>189</v>
      </c>
      <c r="Y2562" s="22">
        <v>0</v>
      </c>
      <c r="Z2562" s="23" t="s">
        <v>190</v>
      </c>
      <c r="AA2562" s="23" t="s">
        <v>191</v>
      </c>
      <c r="AB2562" s="23" t="s">
        <v>190</v>
      </c>
      <c r="AC2562" s="23" t="s">
        <v>280</v>
      </c>
      <c r="AD2562" s="23" t="s">
        <v>281</v>
      </c>
      <c r="AE2562" s="23" t="s">
        <v>94</v>
      </c>
      <c r="AF2562" s="23"/>
      <c r="AG2562" s="23"/>
      <c r="AH2562" s="23"/>
      <c r="AI2562" s="23"/>
      <c r="AJ2562" s="23" t="b">
        <v>0</v>
      </c>
      <c r="AK2562" s="3">
        <v>62</v>
      </c>
      <c r="AL2562" s="3">
        <v>2408</v>
      </c>
      <c r="AM2562" s="3">
        <v>5971</v>
      </c>
      <c r="AN2562" s="24">
        <v>45536.650752006171</v>
      </c>
      <c r="AO2562" s="24">
        <v>45536.650752006171</v>
      </c>
      <c r="AP2562">
        <v>9</v>
      </c>
      <c r="AQ2562" t="s">
        <v>194</v>
      </c>
      <c r="AR2562">
        <v>244.65075200617139</v>
      </c>
      <c r="AS2562" t="s">
        <v>195</v>
      </c>
      <c r="AT2562" t="s">
        <v>228</v>
      </c>
      <c r="AU2562" t="s">
        <v>197</v>
      </c>
      <c r="AV2562" t="s">
        <v>233</v>
      </c>
      <c r="AW2562" t="s">
        <v>228</v>
      </c>
      <c r="AX2562" t="s">
        <v>197</v>
      </c>
      <c r="AY2562" t="s">
        <v>233</v>
      </c>
    </row>
    <row r="2563" spans="1:51" x14ac:dyDescent="0.45">
      <c r="A2563" s="22">
        <v>873370</v>
      </c>
      <c r="B2563" s="6">
        <v>45536</v>
      </c>
      <c r="C2563" s="22">
        <v>63000</v>
      </c>
      <c r="D2563" s="22">
        <v>77111</v>
      </c>
      <c r="E2563" s="22"/>
      <c r="F2563" s="22">
        <v>3055</v>
      </c>
      <c r="G2563" s="22">
        <v>7573</v>
      </c>
      <c r="H2563" s="22">
        <v>0</v>
      </c>
      <c r="I2563" s="22"/>
      <c r="J2563" s="22">
        <v>1250</v>
      </c>
      <c r="K2563" s="22">
        <v>6832</v>
      </c>
      <c r="L2563" s="23" t="s">
        <v>1586</v>
      </c>
      <c r="M2563" s="23"/>
      <c r="N2563" s="23" t="s">
        <v>184</v>
      </c>
      <c r="O2563" s="23" t="s">
        <v>955</v>
      </c>
      <c r="P2563" s="22">
        <v>6</v>
      </c>
      <c r="Q2563" s="23" t="s">
        <v>757</v>
      </c>
      <c r="R2563" s="23"/>
      <c r="S2563" s="23"/>
      <c r="T2563" s="23"/>
      <c r="U2563" s="23"/>
      <c r="V2563" s="23" t="s">
        <v>187</v>
      </c>
      <c r="W2563" s="23" t="s">
        <v>188</v>
      </c>
      <c r="X2563" s="23" t="s">
        <v>189</v>
      </c>
      <c r="Y2563" s="22">
        <v>0</v>
      </c>
      <c r="Z2563" s="23" t="s">
        <v>190</v>
      </c>
      <c r="AA2563" s="23" t="s">
        <v>191</v>
      </c>
      <c r="AB2563" s="23" t="s">
        <v>190</v>
      </c>
      <c r="AC2563" s="23" t="s">
        <v>1255</v>
      </c>
      <c r="AD2563" s="23" t="s">
        <v>281</v>
      </c>
      <c r="AE2563" s="23" t="s">
        <v>1587</v>
      </c>
      <c r="AF2563" s="23"/>
      <c r="AG2563" s="23"/>
      <c r="AH2563" s="23"/>
      <c r="AI2563" s="23"/>
      <c r="AJ2563" s="23" t="b">
        <v>0</v>
      </c>
      <c r="AK2563" s="3">
        <v>115</v>
      </c>
      <c r="AL2563" s="3">
        <v>3132</v>
      </c>
      <c r="AM2563" s="3">
        <v>5607</v>
      </c>
      <c r="AN2563" s="24">
        <v>45536.479191820988</v>
      </c>
      <c r="AO2563" s="24">
        <v>45536.479191820988</v>
      </c>
      <c r="AP2563">
        <v>9</v>
      </c>
      <c r="AQ2563" t="s">
        <v>194</v>
      </c>
      <c r="AR2563">
        <v>244.47919182098849</v>
      </c>
      <c r="AS2563" t="s">
        <v>195</v>
      </c>
      <c r="AT2563" t="s">
        <v>208</v>
      </c>
      <c r="AU2563" t="s">
        <v>197</v>
      </c>
      <c r="AV2563" t="s">
        <v>214</v>
      </c>
      <c r="AW2563" t="s">
        <v>208</v>
      </c>
      <c r="AX2563" t="s">
        <v>197</v>
      </c>
      <c r="AY2563" t="s">
        <v>214</v>
      </c>
    </row>
    <row r="2564" spans="1:51" x14ac:dyDescent="0.45">
      <c r="A2564" s="22">
        <v>874351</v>
      </c>
      <c r="B2564" s="6">
        <v>45536</v>
      </c>
      <c r="C2564" s="22">
        <v>63000</v>
      </c>
      <c r="D2564" s="22">
        <v>66999</v>
      </c>
      <c r="E2564" s="22"/>
      <c r="F2564" s="22">
        <v>8</v>
      </c>
      <c r="G2564" s="22">
        <v>15239</v>
      </c>
      <c r="H2564" s="22">
        <v>0</v>
      </c>
      <c r="I2564" s="22"/>
      <c r="J2564" s="22">
        <v>8</v>
      </c>
      <c r="K2564" s="22">
        <v>101533</v>
      </c>
      <c r="L2564" s="23" t="s">
        <v>1608</v>
      </c>
      <c r="M2564" s="23"/>
      <c r="N2564" s="23" t="s">
        <v>184</v>
      </c>
      <c r="O2564" s="23" t="s">
        <v>672</v>
      </c>
      <c r="P2564" s="22">
        <v>19</v>
      </c>
      <c r="Q2564" s="23" t="s">
        <v>681</v>
      </c>
      <c r="R2564" s="23" t="s">
        <v>667</v>
      </c>
      <c r="S2564" s="23" t="s">
        <v>47</v>
      </c>
      <c r="T2564" s="23" t="s">
        <v>667</v>
      </c>
      <c r="U2564" s="23" t="s">
        <v>47</v>
      </c>
      <c r="V2564" s="23" t="s">
        <v>674</v>
      </c>
      <c r="W2564" s="23" t="s">
        <v>188</v>
      </c>
      <c r="X2564" s="23" t="s">
        <v>189</v>
      </c>
      <c r="Y2564" s="22">
        <v>0</v>
      </c>
      <c r="Z2564" s="23" t="s">
        <v>190</v>
      </c>
      <c r="AA2564" s="23" t="s">
        <v>191</v>
      </c>
      <c r="AB2564" s="23" t="s">
        <v>190</v>
      </c>
      <c r="AC2564" s="23" t="s">
        <v>190</v>
      </c>
      <c r="AD2564" s="23" t="s">
        <v>190</v>
      </c>
      <c r="AE2564" s="23" t="s">
        <v>107</v>
      </c>
      <c r="AF2564" s="23"/>
      <c r="AG2564" s="23"/>
      <c r="AH2564" s="23"/>
      <c r="AI2564" s="23"/>
      <c r="AJ2564" s="23" t="b">
        <v>0</v>
      </c>
      <c r="AK2564" s="3">
        <v>62</v>
      </c>
      <c r="AL2564" s="3">
        <v>4952</v>
      </c>
      <c r="AM2564" s="3">
        <v>6435</v>
      </c>
      <c r="AN2564" s="24">
        <v>45536.682872260804</v>
      </c>
      <c r="AO2564" s="24">
        <v>45536.682872260804</v>
      </c>
      <c r="AP2564">
        <v>9</v>
      </c>
      <c r="AQ2564" t="s">
        <v>194</v>
      </c>
      <c r="AR2564">
        <v>244.68287226080429</v>
      </c>
      <c r="AS2564" t="s">
        <v>195</v>
      </c>
      <c r="AT2564" t="s">
        <v>198</v>
      </c>
      <c r="AU2564" t="s">
        <v>197</v>
      </c>
      <c r="AV2564" t="s">
        <v>236</v>
      </c>
      <c r="AW2564" t="s">
        <v>198</v>
      </c>
      <c r="AX2564" t="s">
        <v>197</v>
      </c>
      <c r="AY2564" t="s">
        <v>236</v>
      </c>
    </row>
    <row r="2565" spans="1:51" x14ac:dyDescent="0.45">
      <c r="A2565" s="22">
        <v>874516</v>
      </c>
      <c r="B2565" s="6">
        <v>45536</v>
      </c>
      <c r="C2565" s="22">
        <v>63000</v>
      </c>
      <c r="D2565" s="22">
        <v>154797</v>
      </c>
      <c r="E2565" s="22"/>
      <c r="F2565" s="22">
        <v>688</v>
      </c>
      <c r="G2565" s="22">
        <v>82128</v>
      </c>
      <c r="H2565" s="22">
        <v>0</v>
      </c>
      <c r="I2565" s="22"/>
      <c r="J2565" s="22">
        <v>1400</v>
      </c>
      <c r="K2565" s="22">
        <v>8928</v>
      </c>
      <c r="L2565" s="23" t="s">
        <v>690</v>
      </c>
      <c r="M2565" s="23"/>
      <c r="N2565" s="23" t="s">
        <v>184</v>
      </c>
      <c r="O2565" s="23" t="s">
        <v>697</v>
      </c>
      <c r="P2565" s="22">
        <v>12</v>
      </c>
      <c r="Q2565" s="23" t="s">
        <v>687</v>
      </c>
      <c r="R2565" s="23" t="s">
        <v>667</v>
      </c>
      <c r="S2565" s="23" t="s">
        <v>46</v>
      </c>
      <c r="T2565" s="23" t="s">
        <v>667</v>
      </c>
      <c r="U2565" s="23" t="s">
        <v>46</v>
      </c>
      <c r="V2565" s="23" t="s">
        <v>691</v>
      </c>
      <c r="W2565" s="23" t="s">
        <v>188</v>
      </c>
      <c r="X2565" s="23" t="s">
        <v>189</v>
      </c>
      <c r="Y2565" s="22">
        <v>0</v>
      </c>
      <c r="Z2565" s="23" t="s">
        <v>190</v>
      </c>
      <c r="AA2565" s="23" t="s">
        <v>191</v>
      </c>
      <c r="AB2565" s="23" t="s">
        <v>190</v>
      </c>
      <c r="AC2565" s="23" t="s">
        <v>190</v>
      </c>
      <c r="AD2565" s="23" t="s">
        <v>190</v>
      </c>
      <c r="AE2565" s="23" t="s">
        <v>85</v>
      </c>
      <c r="AF2565" s="23" t="s">
        <v>190</v>
      </c>
      <c r="AG2565" s="23" t="s">
        <v>190</v>
      </c>
      <c r="AH2565" s="23" t="s">
        <v>193</v>
      </c>
      <c r="AI2565" s="23" t="s">
        <v>692</v>
      </c>
      <c r="AJ2565" s="23" t="b">
        <v>0</v>
      </c>
      <c r="AK2565" s="3">
        <v>140</v>
      </c>
      <c r="AL2565" s="3">
        <v>21428</v>
      </c>
      <c r="AM2565" s="3">
        <v>6558</v>
      </c>
      <c r="AN2565" s="24">
        <v>45536.719508834874</v>
      </c>
      <c r="AO2565" s="24">
        <v>45536.719508834874</v>
      </c>
      <c r="AP2565">
        <v>9</v>
      </c>
      <c r="AQ2565" t="s">
        <v>194</v>
      </c>
      <c r="AR2565">
        <v>244.71950883487443</v>
      </c>
      <c r="AS2565" t="s">
        <v>195</v>
      </c>
      <c r="AT2565" t="s">
        <v>229</v>
      </c>
      <c r="AU2565" t="s">
        <v>197</v>
      </c>
      <c r="AV2565" t="s">
        <v>232</v>
      </c>
      <c r="AW2565" t="s">
        <v>229</v>
      </c>
      <c r="AX2565" t="s">
        <v>197</v>
      </c>
      <c r="AY2565" t="s">
        <v>232</v>
      </c>
    </row>
    <row r="2566" spans="1:51" x14ac:dyDescent="0.45">
      <c r="A2566" s="22">
        <v>873125</v>
      </c>
      <c r="B2566" s="6">
        <v>45536</v>
      </c>
      <c r="C2566" s="22">
        <v>63000</v>
      </c>
      <c r="D2566" s="22">
        <v>49317</v>
      </c>
      <c r="E2566" s="22"/>
      <c r="F2566" s="22">
        <v>335</v>
      </c>
      <c r="G2566" s="22">
        <v>4531</v>
      </c>
      <c r="H2566" s="22">
        <v>0</v>
      </c>
      <c r="I2566" s="22">
        <v>0</v>
      </c>
      <c r="J2566" s="22">
        <v>1</v>
      </c>
      <c r="K2566" s="22">
        <v>3732</v>
      </c>
      <c r="L2566" s="23" t="s">
        <v>1636</v>
      </c>
      <c r="M2566" s="23"/>
      <c r="N2566" s="23" t="s">
        <v>184</v>
      </c>
      <c r="O2566" s="23" t="s">
        <v>184</v>
      </c>
      <c r="P2566" s="22">
        <v>11</v>
      </c>
      <c r="Q2566" s="23" t="s">
        <v>271</v>
      </c>
      <c r="R2566" s="23" t="s">
        <v>741</v>
      </c>
      <c r="S2566" s="23" t="s">
        <v>19</v>
      </c>
      <c r="T2566" s="23" t="s">
        <v>741</v>
      </c>
      <c r="U2566" s="23" t="s">
        <v>19</v>
      </c>
      <c r="V2566" s="23" t="s">
        <v>742</v>
      </c>
      <c r="W2566" s="23" t="s">
        <v>188</v>
      </c>
      <c r="X2566" s="23" t="s">
        <v>601</v>
      </c>
      <c r="Y2566" s="22">
        <v>0</v>
      </c>
      <c r="Z2566" s="23"/>
      <c r="AA2566" s="23" t="s">
        <v>191</v>
      </c>
      <c r="AB2566" s="23"/>
      <c r="AC2566" s="23"/>
      <c r="AD2566" s="23"/>
      <c r="AE2566" s="23"/>
      <c r="AF2566" s="23" t="s">
        <v>190</v>
      </c>
      <c r="AG2566" s="23" t="s">
        <v>190</v>
      </c>
      <c r="AH2566" s="23" t="s">
        <v>193</v>
      </c>
      <c r="AI2566" s="23" t="s">
        <v>766</v>
      </c>
      <c r="AJ2566" s="23" t="b">
        <v>0</v>
      </c>
      <c r="AK2566" s="3">
        <v>117</v>
      </c>
      <c r="AL2566" s="3">
        <v>1616</v>
      </c>
      <c r="AM2566" s="3">
        <v>5455</v>
      </c>
      <c r="AN2566" s="24">
        <v>45536.424948148146</v>
      </c>
      <c r="AO2566" s="24">
        <v>45536.424948148146</v>
      </c>
      <c r="AP2566">
        <v>9</v>
      </c>
      <c r="AQ2566" t="s">
        <v>194</v>
      </c>
      <c r="AR2566">
        <v>244.42494814814563</v>
      </c>
      <c r="AS2566" t="s">
        <v>195</v>
      </c>
      <c r="AT2566" t="s">
        <v>223</v>
      </c>
      <c r="AU2566" t="s">
        <v>197</v>
      </c>
      <c r="AV2566" t="s">
        <v>294</v>
      </c>
      <c r="AW2566" t="s">
        <v>223</v>
      </c>
      <c r="AX2566" t="s">
        <v>197</v>
      </c>
      <c r="AY2566" t="s">
        <v>294</v>
      </c>
    </row>
    <row r="2567" spans="1:51" x14ac:dyDescent="0.45">
      <c r="A2567" s="22">
        <v>874511</v>
      </c>
      <c r="B2567" s="6">
        <v>45536</v>
      </c>
      <c r="C2567" s="22">
        <v>63000</v>
      </c>
      <c r="D2567" s="22">
        <v>68911</v>
      </c>
      <c r="E2567" s="22"/>
      <c r="F2567" s="22">
        <v>400</v>
      </c>
      <c r="G2567" s="22">
        <v>7279</v>
      </c>
      <c r="H2567" s="22">
        <v>0</v>
      </c>
      <c r="I2567" s="22">
        <v>0</v>
      </c>
      <c r="J2567" s="22">
        <v>20</v>
      </c>
      <c r="K2567" s="22">
        <v>15100</v>
      </c>
      <c r="L2567" s="23" t="s">
        <v>1644</v>
      </c>
      <c r="M2567" s="23"/>
      <c r="N2567" s="23" t="s">
        <v>184</v>
      </c>
      <c r="O2567" s="23" t="s">
        <v>697</v>
      </c>
      <c r="P2567" s="22">
        <v>1</v>
      </c>
      <c r="Q2567" s="23" t="s">
        <v>274</v>
      </c>
      <c r="R2567" s="23" t="s">
        <v>667</v>
      </c>
      <c r="S2567" s="23" t="s">
        <v>46</v>
      </c>
      <c r="T2567" s="23" t="s">
        <v>667</v>
      </c>
      <c r="U2567" s="23" t="s">
        <v>46</v>
      </c>
      <c r="V2567" s="23" t="s">
        <v>691</v>
      </c>
      <c r="W2567" s="23" t="s">
        <v>188</v>
      </c>
      <c r="X2567" s="23" t="s">
        <v>601</v>
      </c>
      <c r="Y2567" s="22">
        <v>0</v>
      </c>
      <c r="Z2567" s="23"/>
      <c r="AA2567" s="23" t="s">
        <v>191</v>
      </c>
      <c r="AB2567" s="23"/>
      <c r="AC2567" s="23"/>
      <c r="AD2567" s="23"/>
      <c r="AE2567" s="23"/>
      <c r="AF2567" s="23" t="s">
        <v>190</v>
      </c>
      <c r="AG2567" s="23" t="s">
        <v>274</v>
      </c>
      <c r="AH2567" s="23" t="s">
        <v>193</v>
      </c>
      <c r="AI2567" s="23" t="s">
        <v>707</v>
      </c>
      <c r="AJ2567" s="23" t="b">
        <v>0</v>
      </c>
      <c r="AK2567" s="3">
        <v>140</v>
      </c>
      <c r="AL2567" s="3">
        <v>21428</v>
      </c>
      <c r="AM2567" s="3">
        <v>6553</v>
      </c>
      <c r="AN2567" s="24">
        <v>45536.719489621915</v>
      </c>
      <c r="AO2567" s="24">
        <v>45536.719489621915</v>
      </c>
      <c r="AP2567">
        <v>9</v>
      </c>
      <c r="AQ2567" t="s">
        <v>194</v>
      </c>
      <c r="AR2567">
        <v>244.71948962191527</v>
      </c>
      <c r="AS2567" t="s">
        <v>195</v>
      </c>
      <c r="AT2567" t="s">
        <v>229</v>
      </c>
      <c r="AU2567" t="s">
        <v>197</v>
      </c>
      <c r="AV2567" t="s">
        <v>234</v>
      </c>
      <c r="AW2567" t="s">
        <v>229</v>
      </c>
      <c r="AX2567" t="s">
        <v>197</v>
      </c>
      <c r="AY2567" t="s">
        <v>234</v>
      </c>
    </row>
    <row r="2568" spans="1:51" x14ac:dyDescent="0.45">
      <c r="A2568" s="22">
        <v>872815</v>
      </c>
      <c r="B2568" s="6">
        <v>45536</v>
      </c>
      <c r="C2568" s="22">
        <v>63000</v>
      </c>
      <c r="D2568" s="22">
        <v>106364</v>
      </c>
      <c r="E2568" s="22"/>
      <c r="F2568" s="22">
        <v>72</v>
      </c>
      <c r="G2568" s="22">
        <v>13846</v>
      </c>
      <c r="H2568" s="22">
        <v>0</v>
      </c>
      <c r="I2568" s="22"/>
      <c r="J2568" s="22">
        <v>368</v>
      </c>
      <c r="K2568" s="22">
        <v>96354</v>
      </c>
      <c r="L2568" s="23" t="s">
        <v>1684</v>
      </c>
      <c r="M2568" s="23"/>
      <c r="N2568" s="23" t="s">
        <v>184</v>
      </c>
      <c r="O2568" s="23" t="s">
        <v>225</v>
      </c>
      <c r="P2568" s="22">
        <v>1</v>
      </c>
      <c r="Q2568" s="23" t="s">
        <v>274</v>
      </c>
      <c r="R2568" s="23"/>
      <c r="S2568" s="23"/>
      <c r="T2568" s="23"/>
      <c r="U2568" s="23"/>
      <c r="V2568" s="23" t="s">
        <v>187</v>
      </c>
      <c r="W2568" s="23" t="s">
        <v>188</v>
      </c>
      <c r="X2568" s="23" t="s">
        <v>189</v>
      </c>
      <c r="Y2568" s="22">
        <v>0</v>
      </c>
      <c r="Z2568" s="23" t="s">
        <v>190</v>
      </c>
      <c r="AA2568" s="23" t="s">
        <v>191</v>
      </c>
      <c r="AB2568" s="23" t="s">
        <v>190</v>
      </c>
      <c r="AC2568" s="23" t="s">
        <v>190</v>
      </c>
      <c r="AD2568" s="23" t="s">
        <v>190</v>
      </c>
      <c r="AE2568" s="23" t="s">
        <v>82</v>
      </c>
      <c r="AF2568" s="23" t="s">
        <v>190</v>
      </c>
      <c r="AG2568" s="23" t="s">
        <v>192</v>
      </c>
      <c r="AH2568" s="23" t="s">
        <v>415</v>
      </c>
      <c r="AI2568" s="23" t="s">
        <v>500</v>
      </c>
      <c r="AJ2568" s="23" t="b">
        <v>0</v>
      </c>
      <c r="AK2568" s="3">
        <v>117</v>
      </c>
      <c r="AL2568" s="3">
        <v>2408</v>
      </c>
      <c r="AM2568" s="3">
        <v>5162</v>
      </c>
      <c r="AN2568" s="24">
        <v>45536.382062500001</v>
      </c>
      <c r="AO2568" s="24">
        <v>45536.382062500001</v>
      </c>
      <c r="AP2568">
        <v>9</v>
      </c>
      <c r="AQ2568" t="s">
        <v>194</v>
      </c>
      <c r="AR2568">
        <v>244.38206250000076</v>
      </c>
      <c r="AS2568" t="s">
        <v>195</v>
      </c>
      <c r="AT2568" t="s">
        <v>238</v>
      </c>
      <c r="AU2568" t="s">
        <v>197</v>
      </c>
      <c r="AV2568" t="s">
        <v>223</v>
      </c>
      <c r="AW2568" t="s">
        <v>238</v>
      </c>
      <c r="AX2568" t="s">
        <v>197</v>
      </c>
      <c r="AY2568" t="s">
        <v>223</v>
      </c>
    </row>
    <row r="2569" spans="1:51" x14ac:dyDescent="0.45">
      <c r="A2569" s="22">
        <v>875045</v>
      </c>
      <c r="B2569" s="6">
        <v>45536</v>
      </c>
      <c r="C2569" s="22">
        <v>63000</v>
      </c>
      <c r="D2569" s="22">
        <v>49564</v>
      </c>
      <c r="E2569" s="22"/>
      <c r="F2569" s="22">
        <v>8</v>
      </c>
      <c r="G2569" s="22">
        <v>13850</v>
      </c>
      <c r="H2569" s="22">
        <v>0</v>
      </c>
      <c r="I2569" s="22"/>
      <c r="J2569" s="22">
        <v>636</v>
      </c>
      <c r="K2569" s="22">
        <v>18367</v>
      </c>
      <c r="L2569" s="23" t="s">
        <v>1685</v>
      </c>
      <c r="M2569" s="23"/>
      <c r="N2569" s="23" t="s">
        <v>184</v>
      </c>
      <c r="O2569" s="23" t="s">
        <v>225</v>
      </c>
      <c r="P2569" s="22">
        <v>1</v>
      </c>
      <c r="Q2569" s="23" t="s">
        <v>274</v>
      </c>
      <c r="R2569" s="23"/>
      <c r="S2569" s="23"/>
      <c r="T2569" s="23"/>
      <c r="U2569" s="23"/>
      <c r="V2569" s="23" t="s">
        <v>187</v>
      </c>
      <c r="W2569" s="23" t="s">
        <v>188</v>
      </c>
      <c r="X2569" s="23" t="s">
        <v>189</v>
      </c>
      <c r="Y2569" s="22">
        <v>0</v>
      </c>
      <c r="Z2569" s="23" t="s">
        <v>190</v>
      </c>
      <c r="AA2569" s="23" t="s">
        <v>191</v>
      </c>
      <c r="AB2569" s="23" t="s">
        <v>190</v>
      </c>
      <c r="AC2569" s="23" t="s">
        <v>190</v>
      </c>
      <c r="AD2569" s="23" t="s">
        <v>190</v>
      </c>
      <c r="AE2569" s="23" t="s">
        <v>82</v>
      </c>
      <c r="AF2569" s="23" t="s">
        <v>190</v>
      </c>
      <c r="AG2569" s="23" t="s">
        <v>192</v>
      </c>
      <c r="AH2569" s="23" t="s">
        <v>415</v>
      </c>
      <c r="AI2569" s="23" t="s">
        <v>500</v>
      </c>
      <c r="AJ2569" s="23" t="b">
        <v>0</v>
      </c>
      <c r="AK2569" s="3">
        <v>130</v>
      </c>
      <c r="AL2569" s="3">
        <v>2408</v>
      </c>
      <c r="AM2569" s="3">
        <v>7015</v>
      </c>
      <c r="AN2569" s="24">
        <v>45536.882115277775</v>
      </c>
      <c r="AO2569" s="24">
        <v>45536.882115277775</v>
      </c>
      <c r="AP2569">
        <v>9</v>
      </c>
      <c r="AQ2569" t="s">
        <v>194</v>
      </c>
      <c r="AR2569">
        <v>244.88211527777457</v>
      </c>
      <c r="AS2569" t="s">
        <v>195</v>
      </c>
      <c r="AT2569" t="s">
        <v>226</v>
      </c>
      <c r="AU2569" t="s">
        <v>197</v>
      </c>
      <c r="AV2569" t="s">
        <v>228</v>
      </c>
      <c r="AW2569" t="s">
        <v>226</v>
      </c>
      <c r="AX2569" t="s">
        <v>197</v>
      </c>
      <c r="AY2569" t="s">
        <v>228</v>
      </c>
    </row>
    <row r="2570" spans="1:51" x14ac:dyDescent="0.45">
      <c r="A2570" s="22">
        <v>873032</v>
      </c>
      <c r="B2570" s="6">
        <v>45536</v>
      </c>
      <c r="C2570" s="22">
        <v>63000</v>
      </c>
      <c r="D2570" s="22">
        <v>62973</v>
      </c>
      <c r="E2570" s="22"/>
      <c r="F2570" s="22">
        <v>368</v>
      </c>
      <c r="G2570" s="22">
        <v>17719</v>
      </c>
      <c r="H2570" s="22">
        <v>0</v>
      </c>
      <c r="I2570" s="22"/>
      <c r="J2570" s="22">
        <v>0</v>
      </c>
      <c r="K2570" s="22">
        <v>102308</v>
      </c>
      <c r="L2570" s="23" t="s">
        <v>1697</v>
      </c>
      <c r="M2570" s="23"/>
      <c r="N2570" s="23" t="s">
        <v>184</v>
      </c>
      <c r="O2570" s="23" t="s">
        <v>225</v>
      </c>
      <c r="P2570" s="22">
        <v>1</v>
      </c>
      <c r="Q2570" s="23" t="s">
        <v>274</v>
      </c>
      <c r="R2570" s="23"/>
      <c r="S2570" s="23"/>
      <c r="T2570" s="23"/>
      <c r="U2570" s="23"/>
      <c r="V2570" s="23" t="s">
        <v>187</v>
      </c>
      <c r="W2570" s="23" t="s">
        <v>188</v>
      </c>
      <c r="X2570" s="23" t="s">
        <v>189</v>
      </c>
      <c r="Y2570" s="22">
        <v>0</v>
      </c>
      <c r="Z2570" s="23" t="s">
        <v>190</v>
      </c>
      <c r="AA2570" s="23" t="s">
        <v>191</v>
      </c>
      <c r="AB2570" s="23" t="s">
        <v>190</v>
      </c>
      <c r="AC2570" s="23" t="s">
        <v>190</v>
      </c>
      <c r="AD2570" s="23" t="s">
        <v>190</v>
      </c>
      <c r="AE2570" s="23" t="s">
        <v>82</v>
      </c>
      <c r="AF2570" s="23" t="s">
        <v>190</v>
      </c>
      <c r="AG2570" s="23" t="s">
        <v>192</v>
      </c>
      <c r="AH2570" s="23" t="s">
        <v>415</v>
      </c>
      <c r="AI2570" s="23" t="s">
        <v>1646</v>
      </c>
      <c r="AJ2570" s="23" t="b">
        <v>0</v>
      </c>
      <c r="AK2570" s="3">
        <v>117</v>
      </c>
      <c r="AL2570" s="3">
        <v>2408</v>
      </c>
      <c r="AM2570" s="3">
        <v>5377</v>
      </c>
      <c r="AN2570" s="24">
        <v>45536.382269290123</v>
      </c>
      <c r="AO2570" s="24">
        <v>45536.382269290123</v>
      </c>
      <c r="AP2570">
        <v>9</v>
      </c>
      <c r="AQ2570" t="s">
        <v>194</v>
      </c>
      <c r="AR2570">
        <v>244.38226929012308</v>
      </c>
      <c r="AS2570" t="s">
        <v>195</v>
      </c>
      <c r="AT2570" t="s">
        <v>238</v>
      </c>
      <c r="AU2570" t="s">
        <v>197</v>
      </c>
      <c r="AV2570" t="s">
        <v>242</v>
      </c>
      <c r="AW2570" t="s">
        <v>238</v>
      </c>
      <c r="AX2570" t="s">
        <v>197</v>
      </c>
      <c r="AY2570" t="s">
        <v>242</v>
      </c>
    </row>
    <row r="2571" spans="1:51" x14ac:dyDescent="0.45">
      <c r="A2571" s="22">
        <v>872954</v>
      </c>
      <c r="B2571" s="6">
        <v>45536</v>
      </c>
      <c r="C2571" s="22">
        <v>63000</v>
      </c>
      <c r="D2571" s="22">
        <v>93410</v>
      </c>
      <c r="E2571" s="22"/>
      <c r="F2571" s="22">
        <v>445</v>
      </c>
      <c r="G2571" s="22">
        <v>15379</v>
      </c>
      <c r="H2571" s="22">
        <v>0</v>
      </c>
      <c r="I2571" s="22"/>
      <c r="J2571" s="22">
        <v>1</v>
      </c>
      <c r="K2571" s="22">
        <v>101680</v>
      </c>
      <c r="L2571" s="23" t="s">
        <v>1707</v>
      </c>
      <c r="M2571" s="23"/>
      <c r="N2571" s="23" t="s">
        <v>184</v>
      </c>
      <c r="O2571" s="23" t="s">
        <v>225</v>
      </c>
      <c r="P2571" s="22">
        <v>1</v>
      </c>
      <c r="Q2571" s="23" t="s">
        <v>274</v>
      </c>
      <c r="R2571" s="23"/>
      <c r="S2571" s="23"/>
      <c r="T2571" s="23"/>
      <c r="U2571" s="23"/>
      <c r="V2571" s="23" t="s">
        <v>187</v>
      </c>
      <c r="W2571" s="23" t="s">
        <v>188</v>
      </c>
      <c r="X2571" s="23" t="s">
        <v>189</v>
      </c>
      <c r="Y2571" s="22">
        <v>0</v>
      </c>
      <c r="Z2571" s="23" t="s">
        <v>190</v>
      </c>
      <c r="AA2571" s="23" t="s">
        <v>191</v>
      </c>
      <c r="AB2571" s="23" t="s">
        <v>190</v>
      </c>
      <c r="AC2571" s="23" t="s">
        <v>190</v>
      </c>
      <c r="AD2571" s="23" t="s">
        <v>190</v>
      </c>
      <c r="AE2571" s="23" t="s">
        <v>82</v>
      </c>
      <c r="AF2571" s="23" t="s">
        <v>190</v>
      </c>
      <c r="AG2571" s="23" t="s">
        <v>192</v>
      </c>
      <c r="AH2571" s="23" t="s">
        <v>415</v>
      </c>
      <c r="AI2571" s="23" t="s">
        <v>1646</v>
      </c>
      <c r="AJ2571" s="23" t="b">
        <v>0</v>
      </c>
      <c r="AK2571" s="3">
        <v>117</v>
      </c>
      <c r="AL2571" s="3">
        <v>2408</v>
      </c>
      <c r="AM2571" s="3">
        <v>5299</v>
      </c>
      <c r="AN2571" s="24">
        <v>45536.38219112654</v>
      </c>
      <c r="AO2571" s="24">
        <v>45536.38219112654</v>
      </c>
      <c r="AP2571">
        <v>9</v>
      </c>
      <c r="AQ2571" t="s">
        <v>194</v>
      </c>
      <c r="AR2571">
        <v>244.38219112654042</v>
      </c>
      <c r="AS2571" t="s">
        <v>195</v>
      </c>
      <c r="AT2571" t="s">
        <v>238</v>
      </c>
      <c r="AU2571" t="s">
        <v>197</v>
      </c>
      <c r="AV2571" t="s">
        <v>226</v>
      </c>
      <c r="AW2571" t="s">
        <v>238</v>
      </c>
      <c r="AX2571" t="s">
        <v>197</v>
      </c>
      <c r="AY2571" t="s">
        <v>226</v>
      </c>
    </row>
    <row r="2572" spans="1:51" x14ac:dyDescent="0.45">
      <c r="A2572" s="22">
        <v>871840</v>
      </c>
      <c r="B2572" s="6">
        <v>45536</v>
      </c>
      <c r="C2572" s="22">
        <v>62000</v>
      </c>
      <c r="D2572" s="22">
        <v>56963</v>
      </c>
      <c r="E2572" s="22"/>
      <c r="F2572" s="22">
        <v>0</v>
      </c>
      <c r="G2572" s="22">
        <v>12671</v>
      </c>
      <c r="H2572" s="22">
        <v>0</v>
      </c>
      <c r="I2572" s="22"/>
      <c r="J2572" s="22">
        <v>116</v>
      </c>
      <c r="K2572" s="22">
        <v>63188</v>
      </c>
      <c r="L2572" s="23" t="s">
        <v>478</v>
      </c>
      <c r="M2572" s="23"/>
      <c r="N2572" s="23" t="s">
        <v>184</v>
      </c>
      <c r="O2572" s="23" t="s">
        <v>213</v>
      </c>
      <c r="P2572" s="22">
        <v>1</v>
      </c>
      <c r="Q2572" s="23" t="s">
        <v>274</v>
      </c>
      <c r="R2572" s="23"/>
      <c r="S2572" s="23"/>
      <c r="T2572" s="23"/>
      <c r="U2572" s="23"/>
      <c r="V2572" s="23" t="s">
        <v>187</v>
      </c>
      <c r="W2572" s="23" t="s">
        <v>188</v>
      </c>
      <c r="X2572" s="23" t="s">
        <v>189</v>
      </c>
      <c r="Y2572" s="22">
        <v>0</v>
      </c>
      <c r="Z2572" s="23" t="s">
        <v>190</v>
      </c>
      <c r="AA2572" s="23" t="s">
        <v>191</v>
      </c>
      <c r="AB2572" s="23" t="s">
        <v>190</v>
      </c>
      <c r="AC2572" s="23" t="s">
        <v>190</v>
      </c>
      <c r="AD2572" s="23" t="s">
        <v>190</v>
      </c>
      <c r="AE2572" s="23" t="s">
        <v>82</v>
      </c>
      <c r="AF2572" s="23" t="s">
        <v>190</v>
      </c>
      <c r="AG2572" s="23" t="s">
        <v>192</v>
      </c>
      <c r="AH2572" s="23" t="s">
        <v>415</v>
      </c>
      <c r="AI2572" s="23" t="s">
        <v>474</v>
      </c>
      <c r="AJ2572" s="23" t="b">
        <v>0</v>
      </c>
      <c r="AK2572" s="3">
        <v>111</v>
      </c>
      <c r="AL2572" s="3">
        <v>3448</v>
      </c>
      <c r="AM2572" s="3">
        <v>4410</v>
      </c>
      <c r="AN2572" s="24">
        <v>45536.132665007717</v>
      </c>
      <c r="AO2572" s="24">
        <v>45536.132665007717</v>
      </c>
      <c r="AP2572">
        <v>9</v>
      </c>
      <c r="AQ2572" t="s">
        <v>194</v>
      </c>
      <c r="AR2572">
        <v>244.13266500771715</v>
      </c>
      <c r="AS2572" t="s">
        <v>195</v>
      </c>
      <c r="AT2572" t="s">
        <v>251</v>
      </c>
      <c r="AU2572" t="s">
        <v>197</v>
      </c>
      <c r="AV2572" t="s">
        <v>214</v>
      </c>
      <c r="AW2572" t="s">
        <v>251</v>
      </c>
      <c r="AX2572" t="s">
        <v>197</v>
      </c>
      <c r="AY2572" t="s">
        <v>214</v>
      </c>
    </row>
    <row r="2573" spans="1:51" x14ac:dyDescent="0.45">
      <c r="A2573" s="22">
        <v>874977</v>
      </c>
      <c r="B2573" s="6">
        <v>45536</v>
      </c>
      <c r="C2573" s="22">
        <v>62000</v>
      </c>
      <c r="D2573" s="22">
        <v>56056</v>
      </c>
      <c r="E2573" s="22"/>
      <c r="F2573" s="22">
        <v>0</v>
      </c>
      <c r="G2573" s="22">
        <v>12389</v>
      </c>
      <c r="H2573" s="22">
        <v>0</v>
      </c>
      <c r="I2573" s="22"/>
      <c r="J2573" s="22">
        <v>282</v>
      </c>
      <c r="K2573" s="22">
        <v>2342</v>
      </c>
      <c r="L2573" s="23" t="s">
        <v>488</v>
      </c>
      <c r="M2573" s="23"/>
      <c r="N2573" s="23" t="s">
        <v>184</v>
      </c>
      <c r="O2573" s="23" t="s">
        <v>225</v>
      </c>
      <c r="P2573" s="22">
        <v>1</v>
      </c>
      <c r="Q2573" s="23" t="s">
        <v>274</v>
      </c>
      <c r="R2573" s="23"/>
      <c r="S2573" s="23"/>
      <c r="T2573" s="23"/>
      <c r="U2573" s="23"/>
      <c r="V2573" s="23" t="s">
        <v>187</v>
      </c>
      <c r="W2573" s="23" t="s">
        <v>188</v>
      </c>
      <c r="X2573" s="23" t="s">
        <v>189</v>
      </c>
      <c r="Y2573" s="22">
        <v>0</v>
      </c>
      <c r="Z2573" s="23" t="s">
        <v>190</v>
      </c>
      <c r="AA2573" s="23" t="s">
        <v>191</v>
      </c>
      <c r="AB2573" s="23" t="s">
        <v>190</v>
      </c>
      <c r="AC2573" s="23" t="s">
        <v>190</v>
      </c>
      <c r="AD2573" s="23" t="s">
        <v>190</v>
      </c>
      <c r="AE2573" s="23" t="s">
        <v>82</v>
      </c>
      <c r="AF2573" s="23" t="s">
        <v>190</v>
      </c>
      <c r="AG2573" s="23" t="s">
        <v>192</v>
      </c>
      <c r="AH2573" s="23" t="s">
        <v>415</v>
      </c>
      <c r="AI2573" s="23" t="s">
        <v>474</v>
      </c>
      <c r="AJ2573" s="23" t="b">
        <v>0</v>
      </c>
      <c r="AK2573" s="3">
        <v>130</v>
      </c>
      <c r="AL2573" s="3">
        <v>2408</v>
      </c>
      <c r="AM2573" s="3">
        <v>6950</v>
      </c>
      <c r="AN2573" s="24">
        <v>45536.88205887346</v>
      </c>
      <c r="AO2573" s="24">
        <v>45536.88205887346</v>
      </c>
      <c r="AP2573">
        <v>9</v>
      </c>
      <c r="AQ2573" t="s">
        <v>194</v>
      </c>
      <c r="AR2573">
        <v>244.88205887345975</v>
      </c>
      <c r="AS2573" t="s">
        <v>195</v>
      </c>
      <c r="AT2573" t="s">
        <v>226</v>
      </c>
      <c r="AU2573" t="s">
        <v>197</v>
      </c>
      <c r="AV2573" t="s">
        <v>223</v>
      </c>
      <c r="AW2573" t="s">
        <v>226</v>
      </c>
      <c r="AX2573" t="s">
        <v>197</v>
      </c>
      <c r="AY2573" t="s">
        <v>223</v>
      </c>
    </row>
    <row r="2574" spans="1:51" x14ac:dyDescent="0.45">
      <c r="A2574" s="22">
        <v>871606</v>
      </c>
      <c r="B2574" s="6">
        <v>45536</v>
      </c>
      <c r="C2574" s="22">
        <v>62000</v>
      </c>
      <c r="D2574" s="22">
        <v>373199</v>
      </c>
      <c r="E2574" s="22"/>
      <c r="F2574" s="22">
        <v>0</v>
      </c>
      <c r="G2574" s="22">
        <v>22790</v>
      </c>
      <c r="H2574" s="22">
        <v>55</v>
      </c>
      <c r="I2574" s="22"/>
      <c r="J2574" s="22">
        <v>2392</v>
      </c>
      <c r="K2574" s="22">
        <v>101822</v>
      </c>
      <c r="L2574" s="23" t="s">
        <v>813</v>
      </c>
      <c r="M2574" s="23"/>
      <c r="N2574" s="23" t="s">
        <v>184</v>
      </c>
      <c r="O2574" s="23" t="s">
        <v>213</v>
      </c>
      <c r="P2574" s="22">
        <v>20</v>
      </c>
      <c r="Q2574" s="23" t="s">
        <v>186</v>
      </c>
      <c r="R2574" s="23"/>
      <c r="S2574" s="23"/>
      <c r="T2574" s="23"/>
      <c r="U2574" s="23"/>
      <c r="V2574" s="23" t="s">
        <v>187</v>
      </c>
      <c r="W2574" s="23" t="s">
        <v>188</v>
      </c>
      <c r="X2574" s="23" t="s">
        <v>189</v>
      </c>
      <c r="Y2574" s="22">
        <v>0</v>
      </c>
      <c r="Z2574" s="23" t="s">
        <v>190</v>
      </c>
      <c r="AA2574" s="23" t="s">
        <v>191</v>
      </c>
      <c r="AB2574" s="23" t="s">
        <v>190</v>
      </c>
      <c r="AC2574" s="23" t="s">
        <v>192</v>
      </c>
      <c r="AD2574" s="23" t="s">
        <v>193</v>
      </c>
      <c r="AE2574" s="23" t="s">
        <v>85</v>
      </c>
      <c r="AF2574" s="23" t="s">
        <v>190</v>
      </c>
      <c r="AG2574" s="23" t="s">
        <v>190</v>
      </c>
      <c r="AH2574" s="23" t="s">
        <v>190</v>
      </c>
      <c r="AI2574" s="23" t="s">
        <v>810</v>
      </c>
      <c r="AJ2574" s="23" t="b">
        <v>0</v>
      </c>
      <c r="AK2574" s="3">
        <v>60</v>
      </c>
      <c r="AL2574" s="3">
        <v>3448</v>
      </c>
      <c r="AM2574" s="3">
        <v>4240</v>
      </c>
      <c r="AN2574" s="24">
        <v>45536.094884992286</v>
      </c>
      <c r="AO2574" s="24">
        <v>45536.094884992286</v>
      </c>
      <c r="AP2574">
        <v>9</v>
      </c>
      <c r="AQ2574" t="s">
        <v>194</v>
      </c>
      <c r="AR2574">
        <v>244.0948849922861</v>
      </c>
      <c r="AS2574" t="s">
        <v>195</v>
      </c>
      <c r="AT2574" t="s">
        <v>217</v>
      </c>
      <c r="AU2574" t="s">
        <v>197</v>
      </c>
      <c r="AV2574" t="s">
        <v>249</v>
      </c>
      <c r="AW2574" t="s">
        <v>217</v>
      </c>
      <c r="AX2574" t="s">
        <v>197</v>
      </c>
      <c r="AY2574" t="s">
        <v>249</v>
      </c>
    </row>
    <row r="2575" spans="1:51" x14ac:dyDescent="0.45">
      <c r="A2575" s="22">
        <v>875367</v>
      </c>
      <c r="B2575" s="6">
        <v>45536</v>
      </c>
      <c r="C2575" s="22">
        <v>62000</v>
      </c>
      <c r="D2575" s="22">
        <v>62370</v>
      </c>
      <c r="E2575" s="22"/>
      <c r="F2575" s="22">
        <v>0</v>
      </c>
      <c r="G2575" s="22">
        <v>2358</v>
      </c>
      <c r="H2575" s="22">
        <v>4</v>
      </c>
      <c r="I2575" s="22"/>
      <c r="J2575" s="22">
        <v>202</v>
      </c>
      <c r="K2575" s="22">
        <v>101885</v>
      </c>
      <c r="L2575" s="23" t="s">
        <v>825</v>
      </c>
      <c r="M2575" s="23"/>
      <c r="N2575" s="23" t="s">
        <v>184</v>
      </c>
      <c r="O2575" s="23" t="s">
        <v>481</v>
      </c>
      <c r="P2575" s="22">
        <v>20</v>
      </c>
      <c r="Q2575" s="23" t="s">
        <v>186</v>
      </c>
      <c r="R2575" s="23"/>
      <c r="S2575" s="23"/>
      <c r="T2575" s="23"/>
      <c r="U2575" s="23"/>
      <c r="V2575" s="23" t="s">
        <v>187</v>
      </c>
      <c r="W2575" s="23" t="s">
        <v>188</v>
      </c>
      <c r="X2575" s="23" t="s">
        <v>189</v>
      </c>
      <c r="Y2575" s="22">
        <v>0</v>
      </c>
      <c r="Z2575" s="23" t="s">
        <v>190</v>
      </c>
      <c r="AA2575" s="23" t="s">
        <v>191</v>
      </c>
      <c r="AB2575" s="23" t="s">
        <v>190</v>
      </c>
      <c r="AC2575" s="23" t="s">
        <v>192</v>
      </c>
      <c r="AD2575" s="23" t="s">
        <v>281</v>
      </c>
      <c r="AE2575" s="23" t="s">
        <v>85</v>
      </c>
      <c r="AF2575" s="23" t="s">
        <v>190</v>
      </c>
      <c r="AG2575" s="23" t="s">
        <v>269</v>
      </c>
      <c r="AH2575" s="23" t="s">
        <v>700</v>
      </c>
      <c r="AI2575" s="23" t="s">
        <v>701</v>
      </c>
      <c r="AJ2575" s="23" t="b">
        <v>0</v>
      </c>
      <c r="AK2575" s="3">
        <v>117</v>
      </c>
      <c r="AL2575" s="3">
        <v>2968</v>
      </c>
      <c r="AM2575" s="3">
        <v>7325</v>
      </c>
      <c r="AN2575" s="24">
        <v>45536.993150925926</v>
      </c>
      <c r="AO2575" s="24">
        <v>45536.993150925926</v>
      </c>
      <c r="AP2575">
        <v>9</v>
      </c>
      <c r="AQ2575" t="s">
        <v>194</v>
      </c>
      <c r="AR2575">
        <v>244.99315092592587</v>
      </c>
      <c r="AS2575" t="s">
        <v>195</v>
      </c>
      <c r="AT2575" t="s">
        <v>206</v>
      </c>
      <c r="AU2575" t="s">
        <v>197</v>
      </c>
      <c r="AV2575" t="s">
        <v>220</v>
      </c>
      <c r="AW2575" t="s">
        <v>206</v>
      </c>
      <c r="AX2575" t="s">
        <v>197</v>
      </c>
      <c r="AY2575" t="s">
        <v>220</v>
      </c>
    </row>
    <row r="2576" spans="1:51" x14ac:dyDescent="0.45">
      <c r="A2576" s="22">
        <v>875171</v>
      </c>
      <c r="B2576" s="6">
        <v>45536</v>
      </c>
      <c r="C2576" s="22">
        <v>62000</v>
      </c>
      <c r="D2576" s="22">
        <v>61476</v>
      </c>
      <c r="E2576" s="22"/>
      <c r="F2576" s="22">
        <v>0</v>
      </c>
      <c r="G2576" s="22">
        <v>2312</v>
      </c>
      <c r="H2576" s="22">
        <v>8</v>
      </c>
      <c r="I2576" s="22"/>
      <c r="J2576" s="22">
        <v>202</v>
      </c>
      <c r="K2576" s="22">
        <v>101885</v>
      </c>
      <c r="L2576" s="23" t="s">
        <v>825</v>
      </c>
      <c r="M2576" s="23"/>
      <c r="N2576" s="23" t="s">
        <v>184</v>
      </c>
      <c r="O2576" s="23" t="s">
        <v>481</v>
      </c>
      <c r="P2576" s="22">
        <v>20</v>
      </c>
      <c r="Q2576" s="23" t="s">
        <v>186</v>
      </c>
      <c r="R2576" s="23"/>
      <c r="S2576" s="23"/>
      <c r="T2576" s="23"/>
      <c r="U2576" s="23"/>
      <c r="V2576" s="23" t="s">
        <v>187</v>
      </c>
      <c r="W2576" s="23" t="s">
        <v>188</v>
      </c>
      <c r="X2576" s="23" t="s">
        <v>189</v>
      </c>
      <c r="Y2576" s="22">
        <v>0</v>
      </c>
      <c r="Z2576" s="23" t="s">
        <v>190</v>
      </c>
      <c r="AA2576" s="23" t="s">
        <v>191</v>
      </c>
      <c r="AB2576" s="23" t="s">
        <v>190</v>
      </c>
      <c r="AC2576" s="23" t="s">
        <v>192</v>
      </c>
      <c r="AD2576" s="23" t="s">
        <v>281</v>
      </c>
      <c r="AE2576" s="23" t="s">
        <v>85</v>
      </c>
      <c r="AF2576" s="23" t="s">
        <v>190</v>
      </c>
      <c r="AG2576" s="23" t="s">
        <v>269</v>
      </c>
      <c r="AH2576" s="23" t="s">
        <v>700</v>
      </c>
      <c r="AI2576" s="23" t="s">
        <v>701</v>
      </c>
      <c r="AJ2576" s="23" t="b">
        <v>0</v>
      </c>
      <c r="AK2576" s="3">
        <v>60</v>
      </c>
      <c r="AL2576" s="3">
        <v>2968</v>
      </c>
      <c r="AM2576" s="3">
        <v>7144</v>
      </c>
      <c r="AN2576" s="24">
        <v>45536.895966936725</v>
      </c>
      <c r="AO2576" s="24">
        <v>45536.895966936725</v>
      </c>
      <c r="AP2576">
        <v>9</v>
      </c>
      <c r="AQ2576" t="s">
        <v>194</v>
      </c>
      <c r="AR2576">
        <v>244.89596693672502</v>
      </c>
      <c r="AS2576" t="s">
        <v>195</v>
      </c>
      <c r="AT2576" t="s">
        <v>226</v>
      </c>
      <c r="AU2576" t="s">
        <v>197</v>
      </c>
      <c r="AV2576" t="s">
        <v>207</v>
      </c>
      <c r="AW2576" t="s">
        <v>226</v>
      </c>
      <c r="AX2576" t="s">
        <v>197</v>
      </c>
      <c r="AY2576" t="s">
        <v>207</v>
      </c>
    </row>
    <row r="2577" spans="1:51" x14ac:dyDescent="0.45">
      <c r="A2577" s="22">
        <v>874969</v>
      </c>
      <c r="B2577" s="6">
        <v>45536</v>
      </c>
      <c r="C2577" s="22">
        <v>62000</v>
      </c>
      <c r="D2577" s="22">
        <v>56106</v>
      </c>
      <c r="E2577" s="22"/>
      <c r="F2577" s="22">
        <v>0</v>
      </c>
      <c r="G2577" s="22">
        <v>2297</v>
      </c>
      <c r="H2577" s="22">
        <v>4</v>
      </c>
      <c r="I2577" s="22"/>
      <c r="J2577" s="22">
        <v>202</v>
      </c>
      <c r="K2577" s="22">
        <v>101885</v>
      </c>
      <c r="L2577" s="23" t="s">
        <v>825</v>
      </c>
      <c r="M2577" s="23"/>
      <c r="N2577" s="23" t="s">
        <v>184</v>
      </c>
      <c r="O2577" s="23" t="s">
        <v>481</v>
      </c>
      <c r="P2577" s="22">
        <v>20</v>
      </c>
      <c r="Q2577" s="23" t="s">
        <v>186</v>
      </c>
      <c r="R2577" s="23"/>
      <c r="S2577" s="23"/>
      <c r="T2577" s="23"/>
      <c r="U2577" s="23"/>
      <c r="V2577" s="23" t="s">
        <v>187</v>
      </c>
      <c r="W2577" s="23" t="s">
        <v>188</v>
      </c>
      <c r="X2577" s="23" t="s">
        <v>189</v>
      </c>
      <c r="Y2577" s="22">
        <v>0</v>
      </c>
      <c r="Z2577" s="23" t="s">
        <v>190</v>
      </c>
      <c r="AA2577" s="23" t="s">
        <v>191</v>
      </c>
      <c r="AB2577" s="23" t="s">
        <v>190</v>
      </c>
      <c r="AC2577" s="23" t="s">
        <v>192</v>
      </c>
      <c r="AD2577" s="23" t="s">
        <v>281</v>
      </c>
      <c r="AE2577" s="23" t="s">
        <v>85</v>
      </c>
      <c r="AF2577" s="23" t="s">
        <v>190</v>
      </c>
      <c r="AG2577" s="23" t="s">
        <v>269</v>
      </c>
      <c r="AH2577" s="23" t="s">
        <v>700</v>
      </c>
      <c r="AI2577" s="23" t="s">
        <v>701</v>
      </c>
      <c r="AJ2577" s="23" t="b">
        <v>0</v>
      </c>
      <c r="AK2577" s="3">
        <v>126</v>
      </c>
      <c r="AL2577" s="3">
        <v>2968</v>
      </c>
      <c r="AM2577" s="3">
        <v>6941</v>
      </c>
      <c r="AN2577" s="24">
        <v>45536.882048804015</v>
      </c>
      <c r="AO2577" s="24">
        <v>45536.882048804015</v>
      </c>
      <c r="AP2577">
        <v>9</v>
      </c>
      <c r="AQ2577" t="s">
        <v>194</v>
      </c>
      <c r="AR2577">
        <v>244.88204880401463</v>
      </c>
      <c r="AS2577" t="s">
        <v>195</v>
      </c>
      <c r="AT2577" t="s">
        <v>226</v>
      </c>
      <c r="AU2577" t="s">
        <v>197</v>
      </c>
      <c r="AV2577" t="s">
        <v>197</v>
      </c>
      <c r="AW2577" t="s">
        <v>226</v>
      </c>
      <c r="AX2577" t="s">
        <v>197</v>
      </c>
      <c r="AY2577" t="s">
        <v>197</v>
      </c>
    </row>
    <row r="2578" spans="1:51" x14ac:dyDescent="0.45">
      <c r="A2578" s="22">
        <v>875311</v>
      </c>
      <c r="B2578" s="6">
        <v>45536</v>
      </c>
      <c r="C2578" s="22">
        <v>62000</v>
      </c>
      <c r="D2578" s="22">
        <v>60852</v>
      </c>
      <c r="E2578" s="22"/>
      <c r="F2578" s="22">
        <v>0</v>
      </c>
      <c r="G2578" s="22">
        <v>2302</v>
      </c>
      <c r="H2578" s="22">
        <v>1</v>
      </c>
      <c r="I2578" s="22"/>
      <c r="J2578" s="22">
        <v>202</v>
      </c>
      <c r="K2578" s="22">
        <v>101793</v>
      </c>
      <c r="L2578" s="23" t="s">
        <v>826</v>
      </c>
      <c r="M2578" s="23"/>
      <c r="N2578" s="23" t="s">
        <v>184</v>
      </c>
      <c r="O2578" s="23" t="s">
        <v>481</v>
      </c>
      <c r="P2578" s="22">
        <v>20</v>
      </c>
      <c r="Q2578" s="23" t="s">
        <v>186</v>
      </c>
      <c r="R2578" s="23"/>
      <c r="S2578" s="23"/>
      <c r="T2578" s="23"/>
      <c r="U2578" s="23"/>
      <c r="V2578" s="23" t="s">
        <v>187</v>
      </c>
      <c r="W2578" s="23" t="s">
        <v>188</v>
      </c>
      <c r="X2578" s="23" t="s">
        <v>189</v>
      </c>
      <c r="Y2578" s="22">
        <v>0</v>
      </c>
      <c r="Z2578" s="23" t="s">
        <v>190</v>
      </c>
      <c r="AA2578" s="23" t="s">
        <v>191</v>
      </c>
      <c r="AB2578" s="23" t="s">
        <v>190</v>
      </c>
      <c r="AC2578" s="23" t="s">
        <v>192</v>
      </c>
      <c r="AD2578" s="23" t="s">
        <v>281</v>
      </c>
      <c r="AE2578" s="23" t="s">
        <v>85</v>
      </c>
      <c r="AF2578" s="23" t="s">
        <v>190</v>
      </c>
      <c r="AG2578" s="23" t="s">
        <v>269</v>
      </c>
      <c r="AH2578" s="23" t="s">
        <v>700</v>
      </c>
      <c r="AI2578" s="23" t="s">
        <v>701</v>
      </c>
      <c r="AJ2578" s="23" t="b">
        <v>0</v>
      </c>
      <c r="AK2578" s="3">
        <v>63</v>
      </c>
      <c r="AL2578" s="3">
        <v>2968</v>
      </c>
      <c r="AM2578" s="3">
        <v>7269</v>
      </c>
      <c r="AN2578" s="24">
        <v>45536.958446219134</v>
      </c>
      <c r="AO2578" s="24">
        <v>45536.958446219134</v>
      </c>
      <c r="AP2578">
        <v>9</v>
      </c>
      <c r="AQ2578" t="s">
        <v>194</v>
      </c>
      <c r="AR2578">
        <v>244.9584462191342</v>
      </c>
      <c r="AS2578" t="s">
        <v>195</v>
      </c>
      <c r="AT2578" t="s">
        <v>206</v>
      </c>
      <c r="AU2578" t="s">
        <v>197</v>
      </c>
      <c r="AV2578" t="s">
        <v>223</v>
      </c>
      <c r="AW2578" t="s">
        <v>206</v>
      </c>
      <c r="AX2578" t="s">
        <v>197</v>
      </c>
      <c r="AY2578" t="s">
        <v>223</v>
      </c>
    </row>
    <row r="2579" spans="1:51" x14ac:dyDescent="0.45">
      <c r="A2579" s="22">
        <v>875329</v>
      </c>
      <c r="B2579" s="6">
        <v>45536</v>
      </c>
      <c r="C2579" s="22">
        <v>62000</v>
      </c>
      <c r="D2579" s="22">
        <v>60662</v>
      </c>
      <c r="E2579" s="22"/>
      <c r="F2579" s="22">
        <v>0</v>
      </c>
      <c r="G2579" s="22">
        <v>2370</v>
      </c>
      <c r="H2579" s="22">
        <v>5</v>
      </c>
      <c r="I2579" s="22"/>
      <c r="J2579" s="22">
        <v>202</v>
      </c>
      <c r="K2579" s="22">
        <v>101793</v>
      </c>
      <c r="L2579" s="23" t="s">
        <v>826</v>
      </c>
      <c r="M2579" s="23"/>
      <c r="N2579" s="23" t="s">
        <v>184</v>
      </c>
      <c r="O2579" s="23" t="s">
        <v>481</v>
      </c>
      <c r="P2579" s="22">
        <v>20</v>
      </c>
      <c r="Q2579" s="23" t="s">
        <v>186</v>
      </c>
      <c r="R2579" s="23"/>
      <c r="S2579" s="23"/>
      <c r="T2579" s="23"/>
      <c r="U2579" s="23"/>
      <c r="V2579" s="23" t="s">
        <v>187</v>
      </c>
      <c r="W2579" s="23" t="s">
        <v>188</v>
      </c>
      <c r="X2579" s="23" t="s">
        <v>189</v>
      </c>
      <c r="Y2579" s="22">
        <v>0</v>
      </c>
      <c r="Z2579" s="23" t="s">
        <v>190</v>
      </c>
      <c r="AA2579" s="23" t="s">
        <v>191</v>
      </c>
      <c r="AB2579" s="23" t="s">
        <v>190</v>
      </c>
      <c r="AC2579" s="23" t="s">
        <v>192</v>
      </c>
      <c r="AD2579" s="23" t="s">
        <v>281</v>
      </c>
      <c r="AE2579" s="23" t="s">
        <v>85</v>
      </c>
      <c r="AF2579" s="23" t="s">
        <v>190</v>
      </c>
      <c r="AG2579" s="23" t="s">
        <v>269</v>
      </c>
      <c r="AH2579" s="23" t="s">
        <v>700</v>
      </c>
      <c r="AI2579" s="23" t="s">
        <v>701</v>
      </c>
      <c r="AJ2579" s="23" t="b">
        <v>0</v>
      </c>
      <c r="AK2579" s="3">
        <v>114</v>
      </c>
      <c r="AL2579" s="3">
        <v>2968</v>
      </c>
      <c r="AM2579" s="3">
        <v>7286</v>
      </c>
      <c r="AN2579" s="24">
        <v>45536.965384027775</v>
      </c>
      <c r="AO2579" s="24">
        <v>45536.965384027775</v>
      </c>
      <c r="AP2579">
        <v>9</v>
      </c>
      <c r="AQ2579" t="s">
        <v>194</v>
      </c>
      <c r="AR2579">
        <v>244.96538402777514</v>
      </c>
      <c r="AS2579" t="s">
        <v>195</v>
      </c>
      <c r="AT2579" t="s">
        <v>206</v>
      </c>
      <c r="AU2579" t="s">
        <v>197</v>
      </c>
      <c r="AV2579" t="s">
        <v>197</v>
      </c>
      <c r="AW2579" t="s">
        <v>206</v>
      </c>
      <c r="AX2579" t="s">
        <v>197</v>
      </c>
      <c r="AY2579" t="s">
        <v>197</v>
      </c>
    </row>
    <row r="2580" spans="1:51" x14ac:dyDescent="0.45">
      <c r="A2580" s="22">
        <v>875351</v>
      </c>
      <c r="B2580" s="6">
        <v>45536</v>
      </c>
      <c r="C2580" s="22">
        <v>62000</v>
      </c>
      <c r="D2580" s="22">
        <v>64903</v>
      </c>
      <c r="E2580" s="22"/>
      <c r="F2580" s="22">
        <v>0</v>
      </c>
      <c r="G2580" s="22">
        <v>2352</v>
      </c>
      <c r="H2580" s="22">
        <v>4</v>
      </c>
      <c r="I2580" s="22"/>
      <c r="J2580" s="22">
        <v>202</v>
      </c>
      <c r="K2580" s="22">
        <v>101793</v>
      </c>
      <c r="L2580" s="23" t="s">
        <v>826</v>
      </c>
      <c r="M2580" s="23"/>
      <c r="N2580" s="23" t="s">
        <v>184</v>
      </c>
      <c r="O2580" s="23" t="s">
        <v>481</v>
      </c>
      <c r="P2580" s="22">
        <v>20</v>
      </c>
      <c r="Q2580" s="23" t="s">
        <v>186</v>
      </c>
      <c r="R2580" s="23"/>
      <c r="S2580" s="23"/>
      <c r="T2580" s="23"/>
      <c r="U2580" s="23"/>
      <c r="V2580" s="23" t="s">
        <v>187</v>
      </c>
      <c r="W2580" s="23" t="s">
        <v>188</v>
      </c>
      <c r="X2580" s="23" t="s">
        <v>189</v>
      </c>
      <c r="Y2580" s="22">
        <v>0</v>
      </c>
      <c r="Z2580" s="23" t="s">
        <v>190</v>
      </c>
      <c r="AA2580" s="23" t="s">
        <v>191</v>
      </c>
      <c r="AB2580" s="23" t="s">
        <v>190</v>
      </c>
      <c r="AC2580" s="23" t="s">
        <v>192</v>
      </c>
      <c r="AD2580" s="23" t="s">
        <v>281</v>
      </c>
      <c r="AE2580" s="23" t="s">
        <v>85</v>
      </c>
      <c r="AF2580" s="23" t="s">
        <v>190</v>
      </c>
      <c r="AG2580" s="23" t="s">
        <v>269</v>
      </c>
      <c r="AH2580" s="23" t="s">
        <v>700</v>
      </c>
      <c r="AI2580" s="23" t="s">
        <v>701</v>
      </c>
      <c r="AJ2580" s="23" t="b">
        <v>0</v>
      </c>
      <c r="AK2580" s="3">
        <v>119</v>
      </c>
      <c r="AL2580" s="3">
        <v>2968</v>
      </c>
      <c r="AM2580" s="3">
        <v>7309</v>
      </c>
      <c r="AN2580" s="24">
        <v>45536.979260493827</v>
      </c>
      <c r="AO2580" s="24">
        <v>45536.979260493827</v>
      </c>
      <c r="AP2580">
        <v>9</v>
      </c>
      <c r="AQ2580" t="s">
        <v>194</v>
      </c>
      <c r="AR2580">
        <v>244.97926049382659</v>
      </c>
      <c r="AS2580" t="s">
        <v>195</v>
      </c>
      <c r="AT2580" t="s">
        <v>206</v>
      </c>
      <c r="AU2580" t="s">
        <v>197</v>
      </c>
      <c r="AV2580" t="s">
        <v>220</v>
      </c>
      <c r="AW2580" t="s">
        <v>206</v>
      </c>
      <c r="AX2580" t="s">
        <v>197</v>
      </c>
      <c r="AY2580" t="s">
        <v>220</v>
      </c>
    </row>
    <row r="2581" spans="1:51" x14ac:dyDescent="0.45">
      <c r="A2581" s="22">
        <v>875189</v>
      </c>
      <c r="B2581" s="6">
        <v>45536</v>
      </c>
      <c r="C2581" s="22">
        <v>62000</v>
      </c>
      <c r="D2581" s="22">
        <v>62138</v>
      </c>
      <c r="E2581" s="22"/>
      <c r="F2581" s="22">
        <v>0</v>
      </c>
      <c r="G2581" s="22">
        <v>2333</v>
      </c>
      <c r="H2581" s="22">
        <v>14</v>
      </c>
      <c r="I2581" s="22"/>
      <c r="J2581" s="22">
        <v>202</v>
      </c>
      <c r="K2581" s="22">
        <v>101793</v>
      </c>
      <c r="L2581" s="23" t="s">
        <v>826</v>
      </c>
      <c r="M2581" s="23"/>
      <c r="N2581" s="23" t="s">
        <v>184</v>
      </c>
      <c r="O2581" s="23" t="s">
        <v>481</v>
      </c>
      <c r="P2581" s="22">
        <v>20</v>
      </c>
      <c r="Q2581" s="23" t="s">
        <v>186</v>
      </c>
      <c r="R2581" s="23"/>
      <c r="S2581" s="23"/>
      <c r="T2581" s="23"/>
      <c r="U2581" s="23"/>
      <c r="V2581" s="23" t="s">
        <v>187</v>
      </c>
      <c r="W2581" s="23" t="s">
        <v>188</v>
      </c>
      <c r="X2581" s="23" t="s">
        <v>189</v>
      </c>
      <c r="Y2581" s="22">
        <v>0</v>
      </c>
      <c r="Z2581" s="23" t="s">
        <v>190</v>
      </c>
      <c r="AA2581" s="23" t="s">
        <v>191</v>
      </c>
      <c r="AB2581" s="23" t="s">
        <v>190</v>
      </c>
      <c r="AC2581" s="23" t="s">
        <v>192</v>
      </c>
      <c r="AD2581" s="23" t="s">
        <v>281</v>
      </c>
      <c r="AE2581" s="23" t="s">
        <v>85</v>
      </c>
      <c r="AF2581" s="23" t="s">
        <v>190</v>
      </c>
      <c r="AG2581" s="23" t="s">
        <v>269</v>
      </c>
      <c r="AH2581" s="23" t="s">
        <v>700</v>
      </c>
      <c r="AI2581" s="23" t="s">
        <v>701</v>
      </c>
      <c r="AJ2581" s="23" t="b">
        <v>0</v>
      </c>
      <c r="AK2581" s="3">
        <v>117</v>
      </c>
      <c r="AL2581" s="3">
        <v>2968</v>
      </c>
      <c r="AM2581" s="3">
        <v>7162</v>
      </c>
      <c r="AN2581" s="24">
        <v>45536.902881327158</v>
      </c>
      <c r="AO2581" s="24">
        <v>45536.902881327158</v>
      </c>
      <c r="AP2581">
        <v>9</v>
      </c>
      <c r="AQ2581" t="s">
        <v>194</v>
      </c>
      <c r="AR2581">
        <v>244.90288132715796</v>
      </c>
      <c r="AS2581" t="s">
        <v>195</v>
      </c>
      <c r="AT2581" t="s">
        <v>226</v>
      </c>
      <c r="AU2581" t="s">
        <v>197</v>
      </c>
      <c r="AV2581" t="s">
        <v>197</v>
      </c>
      <c r="AW2581" t="s">
        <v>226</v>
      </c>
      <c r="AX2581" t="s">
        <v>197</v>
      </c>
      <c r="AY2581" t="s">
        <v>197</v>
      </c>
    </row>
    <row r="2582" spans="1:51" x14ac:dyDescent="0.45">
      <c r="A2582" s="22">
        <v>874840</v>
      </c>
      <c r="B2582" s="6">
        <v>45536</v>
      </c>
      <c r="C2582" s="22">
        <v>62000</v>
      </c>
      <c r="D2582" s="22">
        <v>97755</v>
      </c>
      <c r="E2582" s="22"/>
      <c r="F2582" s="22">
        <v>0</v>
      </c>
      <c r="G2582" s="22">
        <v>11478</v>
      </c>
      <c r="H2582" s="22">
        <v>4</v>
      </c>
      <c r="I2582" s="22"/>
      <c r="J2582" s="22">
        <v>767</v>
      </c>
      <c r="K2582" s="22">
        <v>101473</v>
      </c>
      <c r="L2582" s="23" t="s">
        <v>827</v>
      </c>
      <c r="M2582" s="23"/>
      <c r="N2582" s="23" t="s">
        <v>184</v>
      </c>
      <c r="O2582" s="23" t="s">
        <v>481</v>
      </c>
      <c r="P2582" s="22">
        <v>20</v>
      </c>
      <c r="Q2582" s="23" t="s">
        <v>186</v>
      </c>
      <c r="R2582" s="23"/>
      <c r="S2582" s="23"/>
      <c r="T2582" s="23"/>
      <c r="U2582" s="23"/>
      <c r="V2582" s="23" t="s">
        <v>187</v>
      </c>
      <c r="W2582" s="23" t="s">
        <v>188</v>
      </c>
      <c r="X2582" s="23" t="s">
        <v>189</v>
      </c>
      <c r="Y2582" s="22">
        <v>0</v>
      </c>
      <c r="Z2582" s="23" t="s">
        <v>190</v>
      </c>
      <c r="AA2582" s="23" t="s">
        <v>191</v>
      </c>
      <c r="AB2582" s="23" t="s">
        <v>190</v>
      </c>
      <c r="AC2582" s="23" t="s">
        <v>192</v>
      </c>
      <c r="AD2582" s="23" t="s">
        <v>281</v>
      </c>
      <c r="AE2582" s="23" t="s">
        <v>85</v>
      </c>
      <c r="AF2582" s="23" t="s">
        <v>190</v>
      </c>
      <c r="AG2582" s="23" t="s">
        <v>269</v>
      </c>
      <c r="AH2582" s="23" t="s">
        <v>700</v>
      </c>
      <c r="AI2582" s="23" t="s">
        <v>701</v>
      </c>
      <c r="AJ2582" s="23" t="b">
        <v>0</v>
      </c>
      <c r="AK2582" s="3">
        <v>119</v>
      </c>
      <c r="AL2582" s="3">
        <v>2968</v>
      </c>
      <c r="AM2582" s="3">
        <v>6818</v>
      </c>
      <c r="AN2582" s="24">
        <v>45536.854273765435</v>
      </c>
      <c r="AO2582" s="24">
        <v>45536.854273765435</v>
      </c>
      <c r="AP2582">
        <v>9</v>
      </c>
      <c r="AQ2582" t="s">
        <v>194</v>
      </c>
      <c r="AR2582">
        <v>244.85427376543521</v>
      </c>
      <c r="AS2582" t="s">
        <v>195</v>
      </c>
      <c r="AT2582" t="s">
        <v>236</v>
      </c>
      <c r="AU2582" t="s">
        <v>197</v>
      </c>
      <c r="AV2582" t="s">
        <v>197</v>
      </c>
      <c r="AW2582" t="s">
        <v>236</v>
      </c>
      <c r="AX2582" t="s">
        <v>197</v>
      </c>
      <c r="AY2582" t="s">
        <v>197</v>
      </c>
    </row>
    <row r="2583" spans="1:51" x14ac:dyDescent="0.45">
      <c r="A2583" s="22">
        <v>874719</v>
      </c>
      <c r="B2583" s="6">
        <v>45536</v>
      </c>
      <c r="C2583" s="22">
        <v>62000</v>
      </c>
      <c r="D2583" s="22">
        <v>102148</v>
      </c>
      <c r="E2583" s="22"/>
      <c r="F2583" s="22">
        <v>0</v>
      </c>
      <c r="G2583" s="22">
        <v>11491</v>
      </c>
      <c r="H2583" s="22">
        <v>2</v>
      </c>
      <c r="I2583" s="22"/>
      <c r="J2583" s="22">
        <v>767</v>
      </c>
      <c r="K2583" s="22">
        <v>101473</v>
      </c>
      <c r="L2583" s="23" t="s">
        <v>827</v>
      </c>
      <c r="M2583" s="23"/>
      <c r="N2583" s="23" t="s">
        <v>184</v>
      </c>
      <c r="O2583" s="23" t="s">
        <v>481</v>
      </c>
      <c r="P2583" s="22">
        <v>20</v>
      </c>
      <c r="Q2583" s="23" t="s">
        <v>186</v>
      </c>
      <c r="R2583" s="23"/>
      <c r="S2583" s="23"/>
      <c r="T2583" s="23"/>
      <c r="U2583" s="23"/>
      <c r="V2583" s="23" t="s">
        <v>187</v>
      </c>
      <c r="W2583" s="23" t="s">
        <v>188</v>
      </c>
      <c r="X2583" s="23" t="s">
        <v>189</v>
      </c>
      <c r="Y2583" s="22">
        <v>0</v>
      </c>
      <c r="Z2583" s="23" t="s">
        <v>190</v>
      </c>
      <c r="AA2583" s="23" t="s">
        <v>191</v>
      </c>
      <c r="AB2583" s="23" t="s">
        <v>190</v>
      </c>
      <c r="AC2583" s="23" t="s">
        <v>192</v>
      </c>
      <c r="AD2583" s="23" t="s">
        <v>281</v>
      </c>
      <c r="AE2583" s="23" t="s">
        <v>85</v>
      </c>
      <c r="AF2583" s="23" t="s">
        <v>190</v>
      </c>
      <c r="AG2583" s="23" t="s">
        <v>269</v>
      </c>
      <c r="AH2583" s="23" t="s">
        <v>700</v>
      </c>
      <c r="AI2583" s="23" t="s">
        <v>701</v>
      </c>
      <c r="AJ2583" s="23" t="b">
        <v>0</v>
      </c>
      <c r="AK2583" s="3">
        <v>63</v>
      </c>
      <c r="AL2583" s="3">
        <v>2968</v>
      </c>
      <c r="AM2583" s="3">
        <v>6720</v>
      </c>
      <c r="AN2583" s="24">
        <v>45536.770927469137</v>
      </c>
      <c r="AO2583" s="24">
        <v>45536.770927469137</v>
      </c>
      <c r="AP2583">
        <v>9</v>
      </c>
      <c r="AQ2583" t="s">
        <v>194</v>
      </c>
      <c r="AR2583">
        <v>244.77092746913695</v>
      </c>
      <c r="AS2583" t="s">
        <v>195</v>
      </c>
      <c r="AT2583" t="s">
        <v>230</v>
      </c>
      <c r="AU2583" t="s">
        <v>197</v>
      </c>
      <c r="AV2583" t="s">
        <v>220</v>
      </c>
      <c r="AW2583" t="s">
        <v>230</v>
      </c>
      <c r="AX2583" t="s">
        <v>197</v>
      </c>
      <c r="AY2583" t="s">
        <v>220</v>
      </c>
    </row>
    <row r="2584" spans="1:51" x14ac:dyDescent="0.45">
      <c r="A2584" s="22">
        <v>874691</v>
      </c>
      <c r="B2584" s="6">
        <v>45536</v>
      </c>
      <c r="C2584" s="22">
        <v>62000</v>
      </c>
      <c r="D2584" s="22">
        <v>99868</v>
      </c>
      <c r="E2584" s="22"/>
      <c r="F2584" s="22">
        <v>0</v>
      </c>
      <c r="G2584" s="22">
        <v>11483</v>
      </c>
      <c r="H2584" s="22">
        <v>4</v>
      </c>
      <c r="I2584" s="22"/>
      <c r="J2584" s="22">
        <v>767</v>
      </c>
      <c r="K2584" s="22">
        <v>101473</v>
      </c>
      <c r="L2584" s="23" t="s">
        <v>827</v>
      </c>
      <c r="M2584" s="23"/>
      <c r="N2584" s="23" t="s">
        <v>184</v>
      </c>
      <c r="O2584" s="23" t="s">
        <v>481</v>
      </c>
      <c r="P2584" s="22">
        <v>20</v>
      </c>
      <c r="Q2584" s="23" t="s">
        <v>186</v>
      </c>
      <c r="R2584" s="23"/>
      <c r="S2584" s="23"/>
      <c r="T2584" s="23"/>
      <c r="U2584" s="23"/>
      <c r="V2584" s="23" t="s">
        <v>187</v>
      </c>
      <c r="W2584" s="23" t="s">
        <v>188</v>
      </c>
      <c r="X2584" s="23" t="s">
        <v>189</v>
      </c>
      <c r="Y2584" s="22">
        <v>0</v>
      </c>
      <c r="Z2584" s="23" t="s">
        <v>190</v>
      </c>
      <c r="AA2584" s="23" t="s">
        <v>191</v>
      </c>
      <c r="AB2584" s="23" t="s">
        <v>190</v>
      </c>
      <c r="AC2584" s="23" t="s">
        <v>192</v>
      </c>
      <c r="AD2584" s="23" t="s">
        <v>281</v>
      </c>
      <c r="AE2584" s="23" t="s">
        <v>85</v>
      </c>
      <c r="AF2584" s="23" t="s">
        <v>190</v>
      </c>
      <c r="AG2584" s="23" t="s">
        <v>269</v>
      </c>
      <c r="AH2584" s="23" t="s">
        <v>700</v>
      </c>
      <c r="AI2584" s="23" t="s">
        <v>701</v>
      </c>
      <c r="AJ2584" s="23" t="b">
        <v>0</v>
      </c>
      <c r="AK2584" s="3">
        <v>114</v>
      </c>
      <c r="AL2584" s="3">
        <v>2968</v>
      </c>
      <c r="AM2584" s="3">
        <v>6690</v>
      </c>
      <c r="AN2584" s="24">
        <v>45536.750099035497</v>
      </c>
      <c r="AO2584" s="24">
        <v>45536.750099035497</v>
      </c>
      <c r="AP2584">
        <v>9</v>
      </c>
      <c r="AQ2584" t="s">
        <v>194</v>
      </c>
      <c r="AR2584">
        <v>244.75009903549653</v>
      </c>
      <c r="AS2584" t="s">
        <v>195</v>
      </c>
      <c r="AT2584" t="s">
        <v>230</v>
      </c>
      <c r="AU2584" t="s">
        <v>197</v>
      </c>
      <c r="AV2584" t="s">
        <v>197</v>
      </c>
      <c r="AW2584" t="s">
        <v>230</v>
      </c>
      <c r="AX2584" t="s">
        <v>197</v>
      </c>
      <c r="AY2584" t="s">
        <v>197</v>
      </c>
    </row>
    <row r="2585" spans="1:51" x14ac:dyDescent="0.45">
      <c r="A2585" s="22">
        <v>874157</v>
      </c>
      <c r="B2585" s="6">
        <v>45536</v>
      </c>
      <c r="C2585" s="22">
        <v>62000</v>
      </c>
      <c r="D2585" s="22">
        <v>107491</v>
      </c>
      <c r="E2585" s="22"/>
      <c r="F2585" s="22">
        <v>0</v>
      </c>
      <c r="G2585" s="22">
        <v>11442</v>
      </c>
      <c r="H2585" s="22">
        <v>4</v>
      </c>
      <c r="I2585" s="22"/>
      <c r="J2585" s="22">
        <v>767</v>
      </c>
      <c r="K2585" s="22">
        <v>101473</v>
      </c>
      <c r="L2585" s="23" t="s">
        <v>827</v>
      </c>
      <c r="M2585" s="23"/>
      <c r="N2585" s="23" t="s">
        <v>184</v>
      </c>
      <c r="O2585" s="23" t="s">
        <v>481</v>
      </c>
      <c r="P2585" s="22">
        <v>20</v>
      </c>
      <c r="Q2585" s="23" t="s">
        <v>186</v>
      </c>
      <c r="R2585" s="23"/>
      <c r="S2585" s="23"/>
      <c r="T2585" s="23"/>
      <c r="U2585" s="23"/>
      <c r="V2585" s="23" t="s">
        <v>187</v>
      </c>
      <c r="W2585" s="23" t="s">
        <v>188</v>
      </c>
      <c r="X2585" s="23" t="s">
        <v>189</v>
      </c>
      <c r="Y2585" s="22">
        <v>0</v>
      </c>
      <c r="Z2585" s="23" t="s">
        <v>190</v>
      </c>
      <c r="AA2585" s="23" t="s">
        <v>191</v>
      </c>
      <c r="AB2585" s="23" t="s">
        <v>190</v>
      </c>
      <c r="AC2585" s="23" t="s">
        <v>192</v>
      </c>
      <c r="AD2585" s="23" t="s">
        <v>281</v>
      </c>
      <c r="AE2585" s="23" t="s">
        <v>85</v>
      </c>
      <c r="AF2585" s="23" t="s">
        <v>190</v>
      </c>
      <c r="AG2585" s="23" t="s">
        <v>269</v>
      </c>
      <c r="AH2585" s="23" t="s">
        <v>700</v>
      </c>
      <c r="AI2585" s="23" t="s">
        <v>701</v>
      </c>
      <c r="AJ2585" s="23" t="b">
        <v>0</v>
      </c>
      <c r="AK2585" s="3">
        <v>64</v>
      </c>
      <c r="AL2585" s="3">
        <v>2968</v>
      </c>
      <c r="AM2585" s="3">
        <v>6257</v>
      </c>
      <c r="AN2585" s="24">
        <v>45536.659901929015</v>
      </c>
      <c r="AO2585" s="24">
        <v>45536.659901929015</v>
      </c>
      <c r="AP2585">
        <v>9</v>
      </c>
      <c r="AQ2585" t="s">
        <v>194</v>
      </c>
      <c r="AR2585">
        <v>244.65990192901518</v>
      </c>
      <c r="AS2585" t="s">
        <v>195</v>
      </c>
      <c r="AT2585" t="s">
        <v>228</v>
      </c>
      <c r="AU2585" t="s">
        <v>197</v>
      </c>
      <c r="AV2585" t="s">
        <v>198</v>
      </c>
      <c r="AW2585" t="s">
        <v>228</v>
      </c>
      <c r="AX2585" t="s">
        <v>197</v>
      </c>
      <c r="AY2585" t="s">
        <v>198</v>
      </c>
    </row>
    <row r="2586" spans="1:51" x14ac:dyDescent="0.45">
      <c r="A2586" s="22">
        <v>874342</v>
      </c>
      <c r="B2586" s="6">
        <v>45536</v>
      </c>
      <c r="C2586" s="22">
        <v>62000</v>
      </c>
      <c r="D2586" s="22">
        <v>175531</v>
      </c>
      <c r="E2586" s="22"/>
      <c r="F2586" s="22">
        <v>0</v>
      </c>
      <c r="G2586" s="22">
        <v>11444</v>
      </c>
      <c r="H2586" s="22">
        <v>4</v>
      </c>
      <c r="I2586" s="22"/>
      <c r="J2586" s="22">
        <v>767</v>
      </c>
      <c r="K2586" s="22">
        <v>101473</v>
      </c>
      <c r="L2586" s="23" t="s">
        <v>827</v>
      </c>
      <c r="M2586" s="23"/>
      <c r="N2586" s="23" t="s">
        <v>184</v>
      </c>
      <c r="O2586" s="23" t="s">
        <v>481</v>
      </c>
      <c r="P2586" s="22">
        <v>20</v>
      </c>
      <c r="Q2586" s="23" t="s">
        <v>186</v>
      </c>
      <c r="R2586" s="23"/>
      <c r="S2586" s="23"/>
      <c r="T2586" s="23"/>
      <c r="U2586" s="23"/>
      <c r="V2586" s="23" t="s">
        <v>187</v>
      </c>
      <c r="W2586" s="23" t="s">
        <v>188</v>
      </c>
      <c r="X2586" s="23" t="s">
        <v>189</v>
      </c>
      <c r="Y2586" s="22">
        <v>0</v>
      </c>
      <c r="Z2586" s="23" t="s">
        <v>190</v>
      </c>
      <c r="AA2586" s="23" t="s">
        <v>191</v>
      </c>
      <c r="AB2586" s="23" t="s">
        <v>190</v>
      </c>
      <c r="AC2586" s="23" t="s">
        <v>192</v>
      </c>
      <c r="AD2586" s="23" t="s">
        <v>281</v>
      </c>
      <c r="AE2586" s="23" t="s">
        <v>85</v>
      </c>
      <c r="AF2586" s="23" t="s">
        <v>190</v>
      </c>
      <c r="AG2586" s="23" t="s">
        <v>269</v>
      </c>
      <c r="AH2586" s="23" t="s">
        <v>700</v>
      </c>
      <c r="AI2586" s="23" t="s">
        <v>701</v>
      </c>
      <c r="AJ2586" s="23" t="b">
        <v>0</v>
      </c>
      <c r="AK2586" s="3">
        <v>63</v>
      </c>
      <c r="AL2586" s="3">
        <v>2968</v>
      </c>
      <c r="AM2586" s="3">
        <v>6428</v>
      </c>
      <c r="AN2586" s="24">
        <v>45536.680659915124</v>
      </c>
      <c r="AO2586" s="24">
        <v>45536.680659915124</v>
      </c>
      <c r="AP2586">
        <v>9</v>
      </c>
      <c r="AQ2586" t="s">
        <v>194</v>
      </c>
      <c r="AR2586">
        <v>244.68065991512412</v>
      </c>
      <c r="AS2586" t="s">
        <v>195</v>
      </c>
      <c r="AT2586" t="s">
        <v>198</v>
      </c>
      <c r="AU2586" t="s">
        <v>197</v>
      </c>
      <c r="AV2586" t="s">
        <v>197</v>
      </c>
      <c r="AW2586" t="s">
        <v>198</v>
      </c>
      <c r="AX2586" t="s">
        <v>197</v>
      </c>
      <c r="AY2586" t="s">
        <v>197</v>
      </c>
    </row>
    <row r="2587" spans="1:51" x14ac:dyDescent="0.45">
      <c r="A2587" s="22">
        <v>873521</v>
      </c>
      <c r="B2587" s="6">
        <v>45536</v>
      </c>
      <c r="C2587" s="22">
        <v>62000</v>
      </c>
      <c r="D2587" s="22">
        <v>95382</v>
      </c>
      <c r="E2587" s="22"/>
      <c r="F2587" s="22">
        <v>0</v>
      </c>
      <c r="G2587" s="22">
        <v>10480</v>
      </c>
      <c r="H2587" s="22">
        <v>5</v>
      </c>
      <c r="I2587" s="22"/>
      <c r="J2587" s="22">
        <v>706</v>
      </c>
      <c r="K2587" s="22">
        <v>101473</v>
      </c>
      <c r="L2587" s="23" t="s">
        <v>827</v>
      </c>
      <c r="M2587" s="23"/>
      <c r="N2587" s="23" t="s">
        <v>184</v>
      </c>
      <c r="O2587" s="23" t="s">
        <v>481</v>
      </c>
      <c r="P2587" s="22">
        <v>20</v>
      </c>
      <c r="Q2587" s="23" t="s">
        <v>186</v>
      </c>
      <c r="R2587" s="23"/>
      <c r="S2587" s="23"/>
      <c r="T2587" s="23"/>
      <c r="U2587" s="23"/>
      <c r="V2587" s="23" t="s">
        <v>187</v>
      </c>
      <c r="W2587" s="23" t="s">
        <v>188</v>
      </c>
      <c r="X2587" s="23" t="s">
        <v>189</v>
      </c>
      <c r="Y2587" s="22">
        <v>0</v>
      </c>
      <c r="Z2587" s="23" t="s">
        <v>190</v>
      </c>
      <c r="AA2587" s="23" t="s">
        <v>191</v>
      </c>
      <c r="AB2587" s="23" t="s">
        <v>190</v>
      </c>
      <c r="AC2587" s="23" t="s">
        <v>192</v>
      </c>
      <c r="AD2587" s="23" t="s">
        <v>281</v>
      </c>
      <c r="AE2587" s="23" t="s">
        <v>85</v>
      </c>
      <c r="AF2587" s="23" t="s">
        <v>190</v>
      </c>
      <c r="AG2587" s="23" t="s">
        <v>269</v>
      </c>
      <c r="AH2587" s="23" t="s">
        <v>700</v>
      </c>
      <c r="AI2587" s="23" t="s">
        <v>701</v>
      </c>
      <c r="AJ2587" s="23" t="b">
        <v>0</v>
      </c>
      <c r="AK2587" s="3">
        <v>118</v>
      </c>
      <c r="AL2587" s="3">
        <v>2968</v>
      </c>
      <c r="AM2587" s="3">
        <v>5714</v>
      </c>
      <c r="AN2587" s="24">
        <v>45536.555671257716</v>
      </c>
      <c r="AO2587" s="24">
        <v>45536.555671257716</v>
      </c>
      <c r="AP2587">
        <v>9</v>
      </c>
      <c r="AQ2587" t="s">
        <v>194</v>
      </c>
      <c r="AR2587">
        <v>244.55567125771631</v>
      </c>
      <c r="AS2587" t="s">
        <v>195</v>
      </c>
      <c r="AT2587" t="s">
        <v>218</v>
      </c>
      <c r="AU2587" t="s">
        <v>197</v>
      </c>
      <c r="AV2587" t="s">
        <v>223</v>
      </c>
      <c r="AW2587" t="s">
        <v>218</v>
      </c>
      <c r="AX2587" t="s">
        <v>197</v>
      </c>
      <c r="AY2587" t="s">
        <v>223</v>
      </c>
    </row>
    <row r="2588" spans="1:51" x14ac:dyDescent="0.45">
      <c r="A2588" s="22">
        <v>873281</v>
      </c>
      <c r="B2588" s="6">
        <v>45536</v>
      </c>
      <c r="C2588" s="22">
        <v>62000</v>
      </c>
      <c r="D2588" s="22">
        <v>97526</v>
      </c>
      <c r="E2588" s="22"/>
      <c r="F2588" s="22">
        <v>0</v>
      </c>
      <c r="G2588" s="22">
        <v>9804</v>
      </c>
      <c r="H2588" s="22">
        <v>5</v>
      </c>
      <c r="I2588" s="22"/>
      <c r="J2588" s="22">
        <v>663</v>
      </c>
      <c r="K2588" s="22">
        <v>101473</v>
      </c>
      <c r="L2588" s="23" t="s">
        <v>827</v>
      </c>
      <c r="M2588" s="23"/>
      <c r="N2588" s="23" t="s">
        <v>184</v>
      </c>
      <c r="O2588" s="23" t="s">
        <v>481</v>
      </c>
      <c r="P2588" s="22">
        <v>20</v>
      </c>
      <c r="Q2588" s="23" t="s">
        <v>186</v>
      </c>
      <c r="R2588" s="23"/>
      <c r="S2588" s="23"/>
      <c r="T2588" s="23"/>
      <c r="U2588" s="23"/>
      <c r="V2588" s="23" t="s">
        <v>187</v>
      </c>
      <c r="W2588" s="23" t="s">
        <v>188</v>
      </c>
      <c r="X2588" s="23" t="s">
        <v>189</v>
      </c>
      <c r="Y2588" s="22">
        <v>0</v>
      </c>
      <c r="Z2588" s="23" t="s">
        <v>190</v>
      </c>
      <c r="AA2588" s="23" t="s">
        <v>191</v>
      </c>
      <c r="AB2588" s="23" t="s">
        <v>190</v>
      </c>
      <c r="AC2588" s="23" t="s">
        <v>192</v>
      </c>
      <c r="AD2588" s="23" t="s">
        <v>281</v>
      </c>
      <c r="AE2588" s="23" t="s">
        <v>85</v>
      </c>
      <c r="AF2588" s="23" t="s">
        <v>190</v>
      </c>
      <c r="AG2588" s="23" t="s">
        <v>269</v>
      </c>
      <c r="AH2588" s="23" t="s">
        <v>700</v>
      </c>
      <c r="AI2588" s="23" t="s">
        <v>701</v>
      </c>
      <c r="AJ2588" s="23" t="b">
        <v>0</v>
      </c>
      <c r="AK2588" s="3">
        <v>111</v>
      </c>
      <c r="AL2588" s="3">
        <v>2968</v>
      </c>
      <c r="AM2588" s="3">
        <v>5535</v>
      </c>
      <c r="AN2588" s="24">
        <v>45536.430664621912</v>
      </c>
      <c r="AO2588" s="24">
        <v>45536.430664621912</v>
      </c>
      <c r="AP2588">
        <v>9</v>
      </c>
      <c r="AQ2588" t="s">
        <v>194</v>
      </c>
      <c r="AR2588">
        <v>244.430664621912</v>
      </c>
      <c r="AS2588" t="s">
        <v>195</v>
      </c>
      <c r="AT2588" t="s">
        <v>223</v>
      </c>
      <c r="AU2588" t="s">
        <v>197</v>
      </c>
      <c r="AV2588" t="s">
        <v>197</v>
      </c>
      <c r="AW2588" t="s">
        <v>223</v>
      </c>
      <c r="AX2588" t="s">
        <v>197</v>
      </c>
      <c r="AY2588" t="s">
        <v>197</v>
      </c>
    </row>
    <row r="2589" spans="1:51" x14ac:dyDescent="0.45">
      <c r="A2589" s="22">
        <v>873297</v>
      </c>
      <c r="B2589" s="6">
        <v>45536</v>
      </c>
      <c r="C2589" s="22">
        <v>62000</v>
      </c>
      <c r="D2589" s="22">
        <v>106973</v>
      </c>
      <c r="E2589" s="22"/>
      <c r="F2589" s="22">
        <v>0</v>
      </c>
      <c r="G2589" s="22">
        <v>9785</v>
      </c>
      <c r="H2589" s="22">
        <v>4</v>
      </c>
      <c r="I2589" s="22"/>
      <c r="J2589" s="22">
        <v>663</v>
      </c>
      <c r="K2589" s="22">
        <v>101473</v>
      </c>
      <c r="L2589" s="23" t="s">
        <v>827</v>
      </c>
      <c r="M2589" s="23"/>
      <c r="N2589" s="23" t="s">
        <v>184</v>
      </c>
      <c r="O2589" s="23" t="s">
        <v>481</v>
      </c>
      <c r="P2589" s="22">
        <v>20</v>
      </c>
      <c r="Q2589" s="23" t="s">
        <v>186</v>
      </c>
      <c r="R2589" s="23"/>
      <c r="S2589" s="23"/>
      <c r="T2589" s="23"/>
      <c r="U2589" s="23"/>
      <c r="V2589" s="23" t="s">
        <v>187</v>
      </c>
      <c r="W2589" s="23" t="s">
        <v>188</v>
      </c>
      <c r="X2589" s="23" t="s">
        <v>189</v>
      </c>
      <c r="Y2589" s="22">
        <v>0</v>
      </c>
      <c r="Z2589" s="23" t="s">
        <v>190</v>
      </c>
      <c r="AA2589" s="23" t="s">
        <v>191</v>
      </c>
      <c r="AB2589" s="23" t="s">
        <v>190</v>
      </c>
      <c r="AC2589" s="23" t="s">
        <v>192</v>
      </c>
      <c r="AD2589" s="23" t="s">
        <v>281</v>
      </c>
      <c r="AE2589" s="23" t="s">
        <v>85</v>
      </c>
      <c r="AF2589" s="23" t="s">
        <v>190</v>
      </c>
      <c r="AG2589" s="23" t="s">
        <v>269</v>
      </c>
      <c r="AH2589" s="23" t="s">
        <v>700</v>
      </c>
      <c r="AI2589" s="23" t="s">
        <v>701</v>
      </c>
      <c r="AJ2589" s="23" t="b">
        <v>0</v>
      </c>
      <c r="AK2589" s="3">
        <v>109</v>
      </c>
      <c r="AL2589" s="3">
        <v>2968</v>
      </c>
      <c r="AM2589" s="3">
        <v>5552</v>
      </c>
      <c r="AN2589" s="24">
        <v>45536.437603896607</v>
      </c>
      <c r="AO2589" s="24">
        <v>45536.437603896607</v>
      </c>
      <c r="AP2589">
        <v>9</v>
      </c>
      <c r="AQ2589" t="s">
        <v>194</v>
      </c>
      <c r="AR2589">
        <v>244.43760389660747</v>
      </c>
      <c r="AS2589" t="s">
        <v>195</v>
      </c>
      <c r="AT2589" t="s">
        <v>223</v>
      </c>
      <c r="AU2589" t="s">
        <v>197</v>
      </c>
      <c r="AV2589" t="s">
        <v>197</v>
      </c>
      <c r="AW2589" t="s">
        <v>223</v>
      </c>
      <c r="AX2589" t="s">
        <v>197</v>
      </c>
      <c r="AY2589" t="s">
        <v>197</v>
      </c>
    </row>
    <row r="2590" spans="1:51" x14ac:dyDescent="0.45">
      <c r="A2590" s="22">
        <v>873309</v>
      </c>
      <c r="B2590" s="6">
        <v>45536</v>
      </c>
      <c r="C2590" s="22">
        <v>62000</v>
      </c>
      <c r="D2590" s="22">
        <v>108928</v>
      </c>
      <c r="E2590" s="22"/>
      <c r="F2590" s="22">
        <v>0</v>
      </c>
      <c r="G2590" s="22">
        <v>9770</v>
      </c>
      <c r="H2590" s="22">
        <v>4</v>
      </c>
      <c r="I2590" s="22"/>
      <c r="J2590" s="22">
        <v>663</v>
      </c>
      <c r="K2590" s="22">
        <v>101473</v>
      </c>
      <c r="L2590" s="23" t="s">
        <v>827</v>
      </c>
      <c r="M2590" s="23"/>
      <c r="N2590" s="23" t="s">
        <v>184</v>
      </c>
      <c r="O2590" s="23" t="s">
        <v>481</v>
      </c>
      <c r="P2590" s="22">
        <v>20</v>
      </c>
      <c r="Q2590" s="23" t="s">
        <v>186</v>
      </c>
      <c r="R2590" s="23"/>
      <c r="S2590" s="23"/>
      <c r="T2590" s="23"/>
      <c r="U2590" s="23"/>
      <c r="V2590" s="23" t="s">
        <v>187</v>
      </c>
      <c r="W2590" s="23" t="s">
        <v>188</v>
      </c>
      <c r="X2590" s="23" t="s">
        <v>189</v>
      </c>
      <c r="Y2590" s="22">
        <v>0</v>
      </c>
      <c r="Z2590" s="23" t="s">
        <v>190</v>
      </c>
      <c r="AA2590" s="23" t="s">
        <v>191</v>
      </c>
      <c r="AB2590" s="23" t="s">
        <v>190</v>
      </c>
      <c r="AC2590" s="23" t="s">
        <v>192</v>
      </c>
      <c r="AD2590" s="23" t="s">
        <v>281</v>
      </c>
      <c r="AE2590" s="23" t="s">
        <v>85</v>
      </c>
      <c r="AF2590" s="23" t="s">
        <v>190</v>
      </c>
      <c r="AG2590" s="23" t="s">
        <v>269</v>
      </c>
      <c r="AH2590" s="23" t="s">
        <v>700</v>
      </c>
      <c r="AI2590" s="23" t="s">
        <v>701</v>
      </c>
      <c r="AJ2590" s="23" t="b">
        <v>0</v>
      </c>
      <c r="AK2590" s="3">
        <v>113</v>
      </c>
      <c r="AL2590" s="3">
        <v>2968</v>
      </c>
      <c r="AM2590" s="3">
        <v>5563</v>
      </c>
      <c r="AN2590" s="24">
        <v>45536.444550347223</v>
      </c>
      <c r="AO2590" s="24">
        <v>45536.444550347223</v>
      </c>
      <c r="AP2590">
        <v>9</v>
      </c>
      <c r="AQ2590" t="s">
        <v>194</v>
      </c>
      <c r="AR2590">
        <v>244.44455034722341</v>
      </c>
      <c r="AS2590" t="s">
        <v>195</v>
      </c>
      <c r="AT2590" t="s">
        <v>223</v>
      </c>
      <c r="AU2590" t="s">
        <v>197</v>
      </c>
      <c r="AV2590" t="s">
        <v>197</v>
      </c>
      <c r="AW2590" t="s">
        <v>223</v>
      </c>
      <c r="AX2590" t="s">
        <v>197</v>
      </c>
      <c r="AY2590" t="s">
        <v>197</v>
      </c>
    </row>
    <row r="2591" spans="1:51" x14ac:dyDescent="0.45">
      <c r="A2591" s="22">
        <v>873313</v>
      </c>
      <c r="B2591" s="6">
        <v>45536</v>
      </c>
      <c r="C2591" s="22">
        <v>62000</v>
      </c>
      <c r="D2591" s="22">
        <v>104289</v>
      </c>
      <c r="E2591" s="22"/>
      <c r="F2591" s="22">
        <v>0</v>
      </c>
      <c r="G2591" s="22">
        <v>9768</v>
      </c>
      <c r="H2591" s="22">
        <v>4</v>
      </c>
      <c r="I2591" s="22"/>
      <c r="J2591" s="22">
        <v>663</v>
      </c>
      <c r="K2591" s="22">
        <v>101473</v>
      </c>
      <c r="L2591" s="23" t="s">
        <v>827</v>
      </c>
      <c r="M2591" s="23"/>
      <c r="N2591" s="23" t="s">
        <v>184</v>
      </c>
      <c r="O2591" s="23" t="s">
        <v>481</v>
      </c>
      <c r="P2591" s="22">
        <v>20</v>
      </c>
      <c r="Q2591" s="23" t="s">
        <v>186</v>
      </c>
      <c r="R2591" s="23"/>
      <c r="S2591" s="23"/>
      <c r="T2591" s="23"/>
      <c r="U2591" s="23"/>
      <c r="V2591" s="23" t="s">
        <v>187</v>
      </c>
      <c r="W2591" s="23" t="s">
        <v>188</v>
      </c>
      <c r="X2591" s="23" t="s">
        <v>189</v>
      </c>
      <c r="Y2591" s="22">
        <v>0</v>
      </c>
      <c r="Z2591" s="23" t="s">
        <v>190</v>
      </c>
      <c r="AA2591" s="23" t="s">
        <v>191</v>
      </c>
      <c r="AB2591" s="23" t="s">
        <v>190</v>
      </c>
      <c r="AC2591" s="23" t="s">
        <v>192</v>
      </c>
      <c r="AD2591" s="23" t="s">
        <v>281</v>
      </c>
      <c r="AE2591" s="23" t="s">
        <v>85</v>
      </c>
      <c r="AF2591" s="23" t="s">
        <v>190</v>
      </c>
      <c r="AG2591" s="23" t="s">
        <v>269</v>
      </c>
      <c r="AH2591" s="23" t="s">
        <v>700</v>
      </c>
      <c r="AI2591" s="23" t="s">
        <v>701</v>
      </c>
      <c r="AJ2591" s="23" t="b">
        <v>0</v>
      </c>
      <c r="AK2591" s="3">
        <v>65</v>
      </c>
      <c r="AL2591" s="3">
        <v>2968</v>
      </c>
      <c r="AM2591" s="3">
        <v>5567</v>
      </c>
      <c r="AN2591" s="24">
        <v>45536.451489583334</v>
      </c>
      <c r="AO2591" s="24">
        <v>45536.451489583334</v>
      </c>
      <c r="AP2591">
        <v>9</v>
      </c>
      <c r="AQ2591" t="s">
        <v>194</v>
      </c>
      <c r="AR2591">
        <v>244.45148958333448</v>
      </c>
      <c r="AS2591" t="s">
        <v>195</v>
      </c>
      <c r="AT2591" t="s">
        <v>223</v>
      </c>
      <c r="AU2591" t="s">
        <v>197</v>
      </c>
      <c r="AV2591" t="s">
        <v>197</v>
      </c>
      <c r="AW2591" t="s">
        <v>223</v>
      </c>
      <c r="AX2591" t="s">
        <v>197</v>
      </c>
      <c r="AY2591" t="s">
        <v>197</v>
      </c>
    </row>
    <row r="2592" spans="1:51" x14ac:dyDescent="0.45">
      <c r="A2592" s="22">
        <v>872311</v>
      </c>
      <c r="B2592" s="6">
        <v>45536</v>
      </c>
      <c r="C2592" s="22">
        <v>62000</v>
      </c>
      <c r="D2592" s="22">
        <v>88154</v>
      </c>
      <c r="E2592" s="22"/>
      <c r="F2592" s="22">
        <v>0</v>
      </c>
      <c r="G2592" s="22">
        <v>9136</v>
      </c>
      <c r="H2592" s="22">
        <v>5</v>
      </c>
      <c r="I2592" s="22"/>
      <c r="J2592" s="22">
        <v>623</v>
      </c>
      <c r="K2592" s="22">
        <v>101473</v>
      </c>
      <c r="L2592" s="23" t="s">
        <v>827</v>
      </c>
      <c r="M2592" s="23"/>
      <c r="N2592" s="23" t="s">
        <v>184</v>
      </c>
      <c r="O2592" s="23" t="s">
        <v>481</v>
      </c>
      <c r="P2592" s="22">
        <v>20</v>
      </c>
      <c r="Q2592" s="23" t="s">
        <v>186</v>
      </c>
      <c r="R2592" s="23"/>
      <c r="S2592" s="23"/>
      <c r="T2592" s="23"/>
      <c r="U2592" s="23"/>
      <c r="V2592" s="23" t="s">
        <v>187</v>
      </c>
      <c r="W2592" s="23" t="s">
        <v>188</v>
      </c>
      <c r="X2592" s="23" t="s">
        <v>189</v>
      </c>
      <c r="Y2592" s="22">
        <v>0</v>
      </c>
      <c r="Z2592" s="23" t="s">
        <v>190</v>
      </c>
      <c r="AA2592" s="23" t="s">
        <v>191</v>
      </c>
      <c r="AB2592" s="23" t="s">
        <v>190</v>
      </c>
      <c r="AC2592" s="23" t="s">
        <v>192</v>
      </c>
      <c r="AD2592" s="23" t="s">
        <v>281</v>
      </c>
      <c r="AE2592" s="23" t="s">
        <v>85</v>
      </c>
      <c r="AF2592" s="23" t="s">
        <v>190</v>
      </c>
      <c r="AG2592" s="23" t="s">
        <v>269</v>
      </c>
      <c r="AH2592" s="23" t="s">
        <v>700</v>
      </c>
      <c r="AI2592" s="23" t="s">
        <v>701</v>
      </c>
      <c r="AJ2592" s="23" t="b">
        <v>0</v>
      </c>
      <c r="AK2592" s="3">
        <v>111</v>
      </c>
      <c r="AL2592" s="3">
        <v>2968</v>
      </c>
      <c r="AM2592" s="3">
        <v>4729</v>
      </c>
      <c r="AN2592" s="24">
        <v>45536.264006288577</v>
      </c>
      <c r="AO2592" s="24">
        <v>45536.264006288577</v>
      </c>
      <c r="AP2592">
        <v>9</v>
      </c>
      <c r="AQ2592" t="s">
        <v>194</v>
      </c>
      <c r="AR2592">
        <v>244.26400628857664</v>
      </c>
      <c r="AS2592" t="s">
        <v>195</v>
      </c>
      <c r="AT2592" t="s">
        <v>222</v>
      </c>
      <c r="AU2592" t="s">
        <v>197</v>
      </c>
      <c r="AV2592" t="s">
        <v>223</v>
      </c>
      <c r="AW2592" t="s">
        <v>222</v>
      </c>
      <c r="AX2592" t="s">
        <v>197</v>
      </c>
      <c r="AY2592" t="s">
        <v>223</v>
      </c>
    </row>
    <row r="2593" spans="1:51" x14ac:dyDescent="0.45">
      <c r="A2593" s="22">
        <v>872682</v>
      </c>
      <c r="B2593" s="6">
        <v>45536</v>
      </c>
      <c r="C2593" s="22">
        <v>62000</v>
      </c>
      <c r="D2593" s="22">
        <v>97758</v>
      </c>
      <c r="E2593" s="22"/>
      <c r="F2593" s="22">
        <v>0</v>
      </c>
      <c r="G2593" s="22">
        <v>9776</v>
      </c>
      <c r="H2593" s="22">
        <v>5</v>
      </c>
      <c r="I2593" s="22"/>
      <c r="J2593" s="22">
        <v>663</v>
      </c>
      <c r="K2593" s="22">
        <v>101473</v>
      </c>
      <c r="L2593" s="23" t="s">
        <v>827</v>
      </c>
      <c r="M2593" s="23"/>
      <c r="N2593" s="23" t="s">
        <v>184</v>
      </c>
      <c r="O2593" s="23" t="s">
        <v>481</v>
      </c>
      <c r="P2593" s="22">
        <v>20</v>
      </c>
      <c r="Q2593" s="23" t="s">
        <v>186</v>
      </c>
      <c r="R2593" s="23"/>
      <c r="S2593" s="23"/>
      <c r="T2593" s="23"/>
      <c r="U2593" s="23"/>
      <c r="V2593" s="23" t="s">
        <v>187</v>
      </c>
      <c r="W2593" s="23" t="s">
        <v>188</v>
      </c>
      <c r="X2593" s="23" t="s">
        <v>189</v>
      </c>
      <c r="Y2593" s="22">
        <v>0</v>
      </c>
      <c r="Z2593" s="23" t="s">
        <v>190</v>
      </c>
      <c r="AA2593" s="23" t="s">
        <v>191</v>
      </c>
      <c r="AB2593" s="23" t="s">
        <v>190</v>
      </c>
      <c r="AC2593" s="23" t="s">
        <v>192</v>
      </c>
      <c r="AD2593" s="23" t="s">
        <v>281</v>
      </c>
      <c r="AE2593" s="23" t="s">
        <v>85</v>
      </c>
      <c r="AF2593" s="23" t="s">
        <v>190</v>
      </c>
      <c r="AG2593" s="23" t="s">
        <v>269</v>
      </c>
      <c r="AH2593" s="23" t="s">
        <v>700</v>
      </c>
      <c r="AI2593" s="23" t="s">
        <v>701</v>
      </c>
      <c r="AJ2593" s="23" t="b">
        <v>0</v>
      </c>
      <c r="AK2593" s="3">
        <v>61</v>
      </c>
      <c r="AL2593" s="3">
        <v>2968</v>
      </c>
      <c r="AM2593" s="3">
        <v>5053</v>
      </c>
      <c r="AN2593" s="24">
        <v>45536.340403742281</v>
      </c>
      <c r="AO2593" s="24">
        <v>45536.340403742281</v>
      </c>
      <c r="AP2593">
        <v>9</v>
      </c>
      <c r="AQ2593" t="s">
        <v>194</v>
      </c>
      <c r="AR2593">
        <v>244.34040374228061</v>
      </c>
      <c r="AS2593" t="s">
        <v>195</v>
      </c>
      <c r="AT2593" t="s">
        <v>308</v>
      </c>
      <c r="AU2593" t="s">
        <v>197</v>
      </c>
      <c r="AV2593" t="s">
        <v>208</v>
      </c>
      <c r="AW2593" t="s">
        <v>308</v>
      </c>
      <c r="AX2593" t="s">
        <v>197</v>
      </c>
      <c r="AY2593" t="s">
        <v>208</v>
      </c>
    </row>
    <row r="2594" spans="1:51" x14ac:dyDescent="0.45">
      <c r="A2594" s="22">
        <v>871543</v>
      </c>
      <c r="B2594" s="6">
        <v>45536</v>
      </c>
      <c r="C2594" s="22">
        <v>62000</v>
      </c>
      <c r="D2594" s="22">
        <v>94730</v>
      </c>
      <c r="E2594" s="22"/>
      <c r="F2594" s="22">
        <v>0</v>
      </c>
      <c r="G2594" s="22">
        <v>9139</v>
      </c>
      <c r="H2594" s="22">
        <v>7</v>
      </c>
      <c r="I2594" s="22"/>
      <c r="J2594" s="22">
        <v>623</v>
      </c>
      <c r="K2594" s="22">
        <v>101473</v>
      </c>
      <c r="L2594" s="23" t="s">
        <v>827</v>
      </c>
      <c r="M2594" s="23"/>
      <c r="N2594" s="23" t="s">
        <v>184</v>
      </c>
      <c r="O2594" s="23" t="s">
        <v>481</v>
      </c>
      <c r="P2594" s="22">
        <v>20</v>
      </c>
      <c r="Q2594" s="23" t="s">
        <v>186</v>
      </c>
      <c r="R2594" s="23"/>
      <c r="S2594" s="23"/>
      <c r="T2594" s="23"/>
      <c r="U2594" s="23"/>
      <c r="V2594" s="23" t="s">
        <v>187</v>
      </c>
      <c r="W2594" s="23" t="s">
        <v>188</v>
      </c>
      <c r="X2594" s="23" t="s">
        <v>189</v>
      </c>
      <c r="Y2594" s="22">
        <v>0</v>
      </c>
      <c r="Z2594" s="23" t="s">
        <v>190</v>
      </c>
      <c r="AA2594" s="23" t="s">
        <v>191</v>
      </c>
      <c r="AB2594" s="23" t="s">
        <v>190</v>
      </c>
      <c r="AC2594" s="23" t="s">
        <v>192</v>
      </c>
      <c r="AD2594" s="23" t="s">
        <v>281</v>
      </c>
      <c r="AE2594" s="23" t="s">
        <v>85</v>
      </c>
      <c r="AF2594" s="23" t="s">
        <v>190</v>
      </c>
      <c r="AG2594" s="23" t="s">
        <v>269</v>
      </c>
      <c r="AH2594" s="23" t="s">
        <v>700</v>
      </c>
      <c r="AI2594" s="23" t="s">
        <v>701</v>
      </c>
      <c r="AJ2594" s="23" t="b">
        <v>0</v>
      </c>
      <c r="AK2594" s="3">
        <v>113</v>
      </c>
      <c r="AL2594" s="3">
        <v>2968</v>
      </c>
      <c r="AM2594" s="3">
        <v>4178</v>
      </c>
      <c r="AN2594" s="24">
        <v>45536.090379591049</v>
      </c>
      <c r="AO2594" s="24">
        <v>45536.090379591049</v>
      </c>
      <c r="AP2594">
        <v>9</v>
      </c>
      <c r="AQ2594" t="s">
        <v>194</v>
      </c>
      <c r="AR2594">
        <v>244.09037959104899</v>
      </c>
      <c r="AS2594" t="s">
        <v>195</v>
      </c>
      <c r="AT2594" t="s">
        <v>217</v>
      </c>
      <c r="AU2594" t="s">
        <v>197</v>
      </c>
      <c r="AV2594" t="s">
        <v>197</v>
      </c>
      <c r="AW2594" t="s">
        <v>217</v>
      </c>
      <c r="AX2594" t="s">
        <v>197</v>
      </c>
      <c r="AY2594" t="s">
        <v>197</v>
      </c>
    </row>
    <row r="2595" spans="1:51" x14ac:dyDescent="0.45">
      <c r="A2595" s="22">
        <v>871981</v>
      </c>
      <c r="B2595" s="6">
        <v>45536</v>
      </c>
      <c r="C2595" s="22">
        <v>62000</v>
      </c>
      <c r="D2595" s="22">
        <v>91903</v>
      </c>
      <c r="E2595" s="22"/>
      <c r="F2595" s="22">
        <v>0</v>
      </c>
      <c r="G2595" s="22">
        <v>9156</v>
      </c>
      <c r="H2595" s="22">
        <v>6</v>
      </c>
      <c r="I2595" s="22"/>
      <c r="J2595" s="22">
        <v>623</v>
      </c>
      <c r="K2595" s="22">
        <v>101473</v>
      </c>
      <c r="L2595" s="23" t="s">
        <v>827</v>
      </c>
      <c r="M2595" s="23"/>
      <c r="N2595" s="23" t="s">
        <v>184</v>
      </c>
      <c r="O2595" s="23" t="s">
        <v>481</v>
      </c>
      <c r="P2595" s="22">
        <v>20</v>
      </c>
      <c r="Q2595" s="23" t="s">
        <v>186</v>
      </c>
      <c r="R2595" s="23"/>
      <c r="S2595" s="23"/>
      <c r="T2595" s="23"/>
      <c r="U2595" s="23"/>
      <c r="V2595" s="23" t="s">
        <v>187</v>
      </c>
      <c r="W2595" s="23" t="s">
        <v>188</v>
      </c>
      <c r="X2595" s="23" t="s">
        <v>189</v>
      </c>
      <c r="Y2595" s="22">
        <v>0</v>
      </c>
      <c r="Z2595" s="23" t="s">
        <v>190</v>
      </c>
      <c r="AA2595" s="23" t="s">
        <v>191</v>
      </c>
      <c r="AB2595" s="23" t="s">
        <v>190</v>
      </c>
      <c r="AC2595" s="23" t="s">
        <v>192</v>
      </c>
      <c r="AD2595" s="23" t="s">
        <v>281</v>
      </c>
      <c r="AE2595" s="23" t="s">
        <v>85</v>
      </c>
      <c r="AF2595" s="23" t="s">
        <v>190</v>
      </c>
      <c r="AG2595" s="23" t="s">
        <v>269</v>
      </c>
      <c r="AH2595" s="23" t="s">
        <v>700</v>
      </c>
      <c r="AI2595" s="23" t="s">
        <v>701</v>
      </c>
      <c r="AJ2595" s="23" t="b">
        <v>0</v>
      </c>
      <c r="AK2595" s="3">
        <v>61</v>
      </c>
      <c r="AL2595" s="3">
        <v>2968</v>
      </c>
      <c r="AM2595" s="3">
        <v>4525</v>
      </c>
      <c r="AN2595" s="24">
        <v>45536.180669174384</v>
      </c>
      <c r="AO2595" s="24">
        <v>45536.180669174384</v>
      </c>
      <c r="AP2595">
        <v>9</v>
      </c>
      <c r="AQ2595" t="s">
        <v>194</v>
      </c>
      <c r="AR2595">
        <v>244.18066917438409</v>
      </c>
      <c r="AS2595" t="s">
        <v>195</v>
      </c>
      <c r="AT2595" t="s">
        <v>258</v>
      </c>
      <c r="AU2595" t="s">
        <v>197</v>
      </c>
      <c r="AV2595" t="s">
        <v>223</v>
      </c>
      <c r="AW2595" t="s">
        <v>258</v>
      </c>
      <c r="AX2595" t="s">
        <v>197</v>
      </c>
      <c r="AY2595" t="s">
        <v>223</v>
      </c>
    </row>
    <row r="2596" spans="1:51" x14ac:dyDescent="0.45">
      <c r="A2596" s="22">
        <v>871610</v>
      </c>
      <c r="B2596" s="6">
        <v>45536</v>
      </c>
      <c r="C2596" s="22">
        <v>62000</v>
      </c>
      <c r="D2596" s="22">
        <v>85558</v>
      </c>
      <c r="E2596" s="22"/>
      <c r="F2596" s="22">
        <v>0</v>
      </c>
      <c r="G2596" s="22">
        <v>9162</v>
      </c>
      <c r="H2596" s="22">
        <v>8</v>
      </c>
      <c r="I2596" s="22"/>
      <c r="J2596" s="22">
        <v>623</v>
      </c>
      <c r="K2596" s="22">
        <v>101473</v>
      </c>
      <c r="L2596" s="23" t="s">
        <v>827</v>
      </c>
      <c r="M2596" s="23"/>
      <c r="N2596" s="23" t="s">
        <v>184</v>
      </c>
      <c r="O2596" s="23" t="s">
        <v>481</v>
      </c>
      <c r="P2596" s="22">
        <v>20</v>
      </c>
      <c r="Q2596" s="23" t="s">
        <v>186</v>
      </c>
      <c r="R2596" s="23"/>
      <c r="S2596" s="23"/>
      <c r="T2596" s="23"/>
      <c r="U2596" s="23"/>
      <c r="V2596" s="23" t="s">
        <v>187</v>
      </c>
      <c r="W2596" s="23" t="s">
        <v>188</v>
      </c>
      <c r="X2596" s="23" t="s">
        <v>189</v>
      </c>
      <c r="Y2596" s="22">
        <v>0</v>
      </c>
      <c r="Z2596" s="23" t="s">
        <v>190</v>
      </c>
      <c r="AA2596" s="23" t="s">
        <v>191</v>
      </c>
      <c r="AB2596" s="23" t="s">
        <v>190</v>
      </c>
      <c r="AC2596" s="23" t="s">
        <v>192</v>
      </c>
      <c r="AD2596" s="23" t="s">
        <v>281</v>
      </c>
      <c r="AE2596" s="23" t="s">
        <v>85</v>
      </c>
      <c r="AF2596" s="23" t="s">
        <v>190</v>
      </c>
      <c r="AG2596" s="23" t="s">
        <v>269</v>
      </c>
      <c r="AH2596" s="23" t="s">
        <v>700</v>
      </c>
      <c r="AI2596" s="23" t="s">
        <v>701</v>
      </c>
      <c r="AJ2596" s="23" t="b">
        <v>0</v>
      </c>
      <c r="AK2596" s="3">
        <v>118</v>
      </c>
      <c r="AL2596" s="3">
        <v>2968</v>
      </c>
      <c r="AM2596" s="3">
        <v>4245</v>
      </c>
      <c r="AN2596" s="24">
        <v>45536.097323186732</v>
      </c>
      <c r="AO2596" s="24">
        <v>45536.097323186732</v>
      </c>
      <c r="AP2596">
        <v>9</v>
      </c>
      <c r="AQ2596" t="s">
        <v>194</v>
      </c>
      <c r="AR2596">
        <v>244.09732318673196</v>
      </c>
      <c r="AS2596" t="s">
        <v>195</v>
      </c>
      <c r="AT2596" t="s">
        <v>217</v>
      </c>
      <c r="AU2596" t="s">
        <v>197</v>
      </c>
      <c r="AV2596" t="s">
        <v>197</v>
      </c>
      <c r="AW2596" t="s">
        <v>217</v>
      </c>
      <c r="AX2596" t="s">
        <v>197</v>
      </c>
      <c r="AY2596" t="s">
        <v>197</v>
      </c>
    </row>
    <row r="2597" spans="1:51" x14ac:dyDescent="0.45">
      <c r="A2597" s="22">
        <v>871658</v>
      </c>
      <c r="B2597" s="6">
        <v>45536</v>
      </c>
      <c r="C2597" s="22">
        <v>62000</v>
      </c>
      <c r="D2597" s="22">
        <v>89902</v>
      </c>
      <c r="E2597" s="22"/>
      <c r="F2597" s="22">
        <v>0</v>
      </c>
      <c r="G2597" s="22">
        <v>9137</v>
      </c>
      <c r="H2597" s="22">
        <v>5</v>
      </c>
      <c r="I2597" s="22"/>
      <c r="J2597" s="22">
        <v>623</v>
      </c>
      <c r="K2597" s="22">
        <v>101473</v>
      </c>
      <c r="L2597" s="23" t="s">
        <v>827</v>
      </c>
      <c r="M2597" s="23"/>
      <c r="N2597" s="23" t="s">
        <v>184</v>
      </c>
      <c r="O2597" s="23" t="s">
        <v>481</v>
      </c>
      <c r="P2597" s="22">
        <v>20</v>
      </c>
      <c r="Q2597" s="23" t="s">
        <v>186</v>
      </c>
      <c r="R2597" s="23"/>
      <c r="S2597" s="23"/>
      <c r="T2597" s="23"/>
      <c r="U2597" s="23"/>
      <c r="V2597" s="23" t="s">
        <v>187</v>
      </c>
      <c r="W2597" s="23" t="s">
        <v>188</v>
      </c>
      <c r="X2597" s="23" t="s">
        <v>189</v>
      </c>
      <c r="Y2597" s="22">
        <v>0</v>
      </c>
      <c r="Z2597" s="23" t="s">
        <v>190</v>
      </c>
      <c r="AA2597" s="23" t="s">
        <v>191</v>
      </c>
      <c r="AB2597" s="23" t="s">
        <v>190</v>
      </c>
      <c r="AC2597" s="23" t="s">
        <v>192</v>
      </c>
      <c r="AD2597" s="23" t="s">
        <v>281</v>
      </c>
      <c r="AE2597" s="23" t="s">
        <v>85</v>
      </c>
      <c r="AF2597" s="23" t="s">
        <v>190</v>
      </c>
      <c r="AG2597" s="23" t="s">
        <v>269</v>
      </c>
      <c r="AH2597" s="23" t="s">
        <v>700</v>
      </c>
      <c r="AI2597" s="23" t="s">
        <v>701</v>
      </c>
      <c r="AJ2597" s="23" t="b">
        <v>0</v>
      </c>
      <c r="AK2597" s="3">
        <v>61</v>
      </c>
      <c r="AL2597" s="3">
        <v>2968</v>
      </c>
      <c r="AM2597" s="3">
        <v>4293</v>
      </c>
      <c r="AN2597" s="24">
        <v>45536.118160416663</v>
      </c>
      <c r="AO2597" s="24">
        <v>45536.118160416663</v>
      </c>
      <c r="AP2597">
        <v>9</v>
      </c>
      <c r="AQ2597" t="s">
        <v>194</v>
      </c>
      <c r="AR2597">
        <v>244.11816041666316</v>
      </c>
      <c r="AS2597" t="s">
        <v>195</v>
      </c>
      <c r="AT2597" t="s">
        <v>217</v>
      </c>
      <c r="AU2597" t="s">
        <v>197</v>
      </c>
      <c r="AV2597" t="s">
        <v>197</v>
      </c>
      <c r="AW2597" t="s">
        <v>217</v>
      </c>
      <c r="AX2597" t="s">
        <v>197</v>
      </c>
      <c r="AY2597" t="s">
        <v>197</v>
      </c>
    </row>
    <row r="2598" spans="1:51" x14ac:dyDescent="0.45">
      <c r="A2598" s="22">
        <v>871657</v>
      </c>
      <c r="B2598" s="6">
        <v>45536</v>
      </c>
      <c r="C2598" s="22">
        <v>62000</v>
      </c>
      <c r="D2598" s="22">
        <v>92703</v>
      </c>
      <c r="E2598" s="22"/>
      <c r="F2598" s="22">
        <v>0</v>
      </c>
      <c r="G2598" s="22">
        <v>11362</v>
      </c>
      <c r="H2598" s="22">
        <v>6</v>
      </c>
      <c r="I2598" s="22"/>
      <c r="J2598" s="22">
        <v>762</v>
      </c>
      <c r="K2598" s="22">
        <v>101276</v>
      </c>
      <c r="L2598" s="23" t="s">
        <v>828</v>
      </c>
      <c r="M2598" s="23"/>
      <c r="N2598" s="23" t="s">
        <v>184</v>
      </c>
      <c r="O2598" s="23" t="s">
        <v>481</v>
      </c>
      <c r="P2598" s="22">
        <v>20</v>
      </c>
      <c r="Q2598" s="23" t="s">
        <v>186</v>
      </c>
      <c r="R2598" s="23"/>
      <c r="S2598" s="23"/>
      <c r="T2598" s="23"/>
      <c r="U2598" s="23"/>
      <c r="V2598" s="23" t="s">
        <v>187</v>
      </c>
      <c r="W2598" s="23" t="s">
        <v>188</v>
      </c>
      <c r="X2598" s="23" t="s">
        <v>189</v>
      </c>
      <c r="Y2598" s="22">
        <v>0</v>
      </c>
      <c r="Z2598" s="23" t="s">
        <v>190</v>
      </c>
      <c r="AA2598" s="23" t="s">
        <v>191</v>
      </c>
      <c r="AB2598" s="23" t="s">
        <v>190</v>
      </c>
      <c r="AC2598" s="23" t="s">
        <v>192</v>
      </c>
      <c r="AD2598" s="23" t="s">
        <v>281</v>
      </c>
      <c r="AE2598" s="23" t="s">
        <v>85</v>
      </c>
      <c r="AF2598" s="23" t="s">
        <v>190</v>
      </c>
      <c r="AG2598" s="23" t="s">
        <v>269</v>
      </c>
      <c r="AH2598" s="23" t="s">
        <v>700</v>
      </c>
      <c r="AI2598" s="23" t="s">
        <v>701</v>
      </c>
      <c r="AJ2598" s="23" t="b">
        <v>0</v>
      </c>
      <c r="AK2598" s="3">
        <v>61</v>
      </c>
      <c r="AL2598" s="3">
        <v>2968</v>
      </c>
      <c r="AM2598" s="3">
        <v>4292</v>
      </c>
      <c r="AN2598" s="24">
        <v>45536.118156905861</v>
      </c>
      <c r="AO2598" s="24">
        <v>45536.118156905861</v>
      </c>
      <c r="AP2598">
        <v>9</v>
      </c>
      <c r="AQ2598" t="s">
        <v>194</v>
      </c>
      <c r="AR2598">
        <v>244.11815690586081</v>
      </c>
      <c r="AS2598" t="s">
        <v>195</v>
      </c>
      <c r="AT2598" t="s">
        <v>217</v>
      </c>
      <c r="AU2598" t="s">
        <v>197</v>
      </c>
      <c r="AV2598" t="s">
        <v>197</v>
      </c>
      <c r="AW2598" t="s">
        <v>217</v>
      </c>
      <c r="AX2598" t="s">
        <v>197</v>
      </c>
      <c r="AY2598" t="s">
        <v>197</v>
      </c>
    </row>
    <row r="2599" spans="1:51" x14ac:dyDescent="0.45">
      <c r="A2599" s="22">
        <v>872150</v>
      </c>
      <c r="B2599" s="6">
        <v>45536</v>
      </c>
      <c r="C2599" s="22">
        <v>62000</v>
      </c>
      <c r="D2599" s="22">
        <v>111730</v>
      </c>
      <c r="E2599" s="22"/>
      <c r="F2599" s="22">
        <v>0</v>
      </c>
      <c r="G2599" s="22">
        <v>11376</v>
      </c>
      <c r="H2599" s="22">
        <v>6</v>
      </c>
      <c r="I2599" s="22"/>
      <c r="J2599" s="22">
        <v>762</v>
      </c>
      <c r="K2599" s="22">
        <v>101276</v>
      </c>
      <c r="L2599" s="23" t="s">
        <v>828</v>
      </c>
      <c r="M2599" s="23"/>
      <c r="N2599" s="23" t="s">
        <v>184</v>
      </c>
      <c r="O2599" s="23" t="s">
        <v>481</v>
      </c>
      <c r="P2599" s="22">
        <v>20</v>
      </c>
      <c r="Q2599" s="23" t="s">
        <v>186</v>
      </c>
      <c r="R2599" s="23"/>
      <c r="S2599" s="23"/>
      <c r="T2599" s="23"/>
      <c r="U2599" s="23"/>
      <c r="V2599" s="23" t="s">
        <v>187</v>
      </c>
      <c r="W2599" s="23" t="s">
        <v>188</v>
      </c>
      <c r="X2599" s="23" t="s">
        <v>189</v>
      </c>
      <c r="Y2599" s="22">
        <v>0</v>
      </c>
      <c r="Z2599" s="23" t="s">
        <v>190</v>
      </c>
      <c r="AA2599" s="23" t="s">
        <v>191</v>
      </c>
      <c r="AB2599" s="23" t="s">
        <v>190</v>
      </c>
      <c r="AC2599" s="23" t="s">
        <v>192</v>
      </c>
      <c r="AD2599" s="23" t="s">
        <v>281</v>
      </c>
      <c r="AE2599" s="23" t="s">
        <v>85</v>
      </c>
      <c r="AF2599" s="23" t="s">
        <v>190</v>
      </c>
      <c r="AG2599" s="23" t="s">
        <v>269</v>
      </c>
      <c r="AH2599" s="23" t="s">
        <v>700</v>
      </c>
      <c r="AI2599" s="23" t="s">
        <v>701</v>
      </c>
      <c r="AJ2599" s="23" t="b">
        <v>0</v>
      </c>
      <c r="AK2599" s="3">
        <v>98</v>
      </c>
      <c r="AL2599" s="3">
        <v>2968</v>
      </c>
      <c r="AM2599" s="3">
        <v>4648</v>
      </c>
      <c r="AN2599" s="24">
        <v>45536.236218672842</v>
      </c>
      <c r="AO2599" s="24">
        <v>45536.236218672842</v>
      </c>
      <c r="AP2599">
        <v>9</v>
      </c>
      <c r="AQ2599" t="s">
        <v>194</v>
      </c>
      <c r="AR2599">
        <v>244.23621867284237</v>
      </c>
      <c r="AS2599" t="s">
        <v>195</v>
      </c>
      <c r="AT2599" t="s">
        <v>296</v>
      </c>
      <c r="AU2599" t="s">
        <v>197</v>
      </c>
      <c r="AV2599" t="s">
        <v>197</v>
      </c>
      <c r="AW2599" t="s">
        <v>296</v>
      </c>
      <c r="AX2599" t="s">
        <v>197</v>
      </c>
      <c r="AY2599" t="s">
        <v>197</v>
      </c>
    </row>
    <row r="2600" spans="1:51" x14ac:dyDescent="0.45">
      <c r="A2600" s="22">
        <v>871435</v>
      </c>
      <c r="B2600" s="6">
        <v>45536</v>
      </c>
      <c r="C2600" s="22">
        <v>62000</v>
      </c>
      <c r="D2600" s="22">
        <v>97770</v>
      </c>
      <c r="E2600" s="22"/>
      <c r="F2600" s="22">
        <v>0</v>
      </c>
      <c r="G2600" s="22">
        <v>11361</v>
      </c>
      <c r="H2600" s="22">
        <v>5</v>
      </c>
      <c r="I2600" s="22"/>
      <c r="J2600" s="22">
        <v>762</v>
      </c>
      <c r="K2600" s="22">
        <v>101276</v>
      </c>
      <c r="L2600" s="23" t="s">
        <v>828</v>
      </c>
      <c r="M2600" s="23"/>
      <c r="N2600" s="23" t="s">
        <v>184</v>
      </c>
      <c r="O2600" s="23" t="s">
        <v>481</v>
      </c>
      <c r="P2600" s="22">
        <v>20</v>
      </c>
      <c r="Q2600" s="23" t="s">
        <v>186</v>
      </c>
      <c r="R2600" s="23"/>
      <c r="S2600" s="23"/>
      <c r="T2600" s="23"/>
      <c r="U2600" s="23"/>
      <c r="V2600" s="23" t="s">
        <v>187</v>
      </c>
      <c r="W2600" s="23" t="s">
        <v>188</v>
      </c>
      <c r="X2600" s="23" t="s">
        <v>189</v>
      </c>
      <c r="Y2600" s="22">
        <v>0</v>
      </c>
      <c r="Z2600" s="23" t="s">
        <v>190</v>
      </c>
      <c r="AA2600" s="23" t="s">
        <v>191</v>
      </c>
      <c r="AB2600" s="23" t="s">
        <v>190</v>
      </c>
      <c r="AC2600" s="23" t="s">
        <v>192</v>
      </c>
      <c r="AD2600" s="23" t="s">
        <v>281</v>
      </c>
      <c r="AE2600" s="23" t="s">
        <v>85</v>
      </c>
      <c r="AF2600" s="23" t="s">
        <v>190</v>
      </c>
      <c r="AG2600" s="23" t="s">
        <v>269</v>
      </c>
      <c r="AH2600" s="23" t="s">
        <v>700</v>
      </c>
      <c r="AI2600" s="23" t="s">
        <v>701</v>
      </c>
      <c r="AJ2600" s="23" t="b">
        <v>0</v>
      </c>
      <c r="AK2600" s="3">
        <v>114</v>
      </c>
      <c r="AL2600" s="3">
        <v>2968</v>
      </c>
      <c r="AM2600" s="3">
        <v>4103</v>
      </c>
      <c r="AN2600" s="24">
        <v>45536.048702584878</v>
      </c>
      <c r="AO2600" s="24">
        <v>45536.048702584878</v>
      </c>
      <c r="AP2600">
        <v>9</v>
      </c>
      <c r="AQ2600" t="s">
        <v>194</v>
      </c>
      <c r="AR2600">
        <v>244.0487025848779</v>
      </c>
      <c r="AS2600" t="s">
        <v>195</v>
      </c>
      <c r="AT2600" t="s">
        <v>256</v>
      </c>
      <c r="AU2600" t="s">
        <v>197</v>
      </c>
      <c r="AV2600" t="s">
        <v>220</v>
      </c>
      <c r="AW2600" t="s">
        <v>256</v>
      </c>
      <c r="AX2600" t="s">
        <v>197</v>
      </c>
      <c r="AY2600" t="s">
        <v>220</v>
      </c>
    </row>
    <row r="2601" spans="1:51" x14ac:dyDescent="0.45">
      <c r="A2601" s="22">
        <v>873086</v>
      </c>
      <c r="B2601" s="6">
        <v>45536</v>
      </c>
      <c r="C2601" s="22">
        <v>62000</v>
      </c>
      <c r="D2601" s="22">
        <v>98005</v>
      </c>
      <c r="E2601" s="22"/>
      <c r="F2601" s="22">
        <v>0</v>
      </c>
      <c r="G2601" s="22">
        <v>13012</v>
      </c>
      <c r="H2601" s="22">
        <v>4</v>
      </c>
      <c r="I2601" s="22"/>
      <c r="J2601" s="22">
        <v>866</v>
      </c>
      <c r="K2601" s="22">
        <v>101276</v>
      </c>
      <c r="L2601" s="23" t="s">
        <v>828</v>
      </c>
      <c r="M2601" s="23"/>
      <c r="N2601" s="23" t="s">
        <v>184</v>
      </c>
      <c r="O2601" s="23" t="s">
        <v>481</v>
      </c>
      <c r="P2601" s="22">
        <v>20</v>
      </c>
      <c r="Q2601" s="23" t="s">
        <v>186</v>
      </c>
      <c r="R2601" s="23"/>
      <c r="S2601" s="23"/>
      <c r="T2601" s="23"/>
      <c r="U2601" s="23"/>
      <c r="V2601" s="23" t="s">
        <v>187</v>
      </c>
      <c r="W2601" s="23" t="s">
        <v>188</v>
      </c>
      <c r="X2601" s="23" t="s">
        <v>189</v>
      </c>
      <c r="Y2601" s="22">
        <v>0</v>
      </c>
      <c r="Z2601" s="23" t="s">
        <v>190</v>
      </c>
      <c r="AA2601" s="23" t="s">
        <v>191</v>
      </c>
      <c r="AB2601" s="23" t="s">
        <v>190</v>
      </c>
      <c r="AC2601" s="23" t="s">
        <v>192</v>
      </c>
      <c r="AD2601" s="23" t="s">
        <v>281</v>
      </c>
      <c r="AE2601" s="23" t="s">
        <v>85</v>
      </c>
      <c r="AF2601" s="23" t="s">
        <v>190</v>
      </c>
      <c r="AG2601" s="23" t="s">
        <v>269</v>
      </c>
      <c r="AH2601" s="23" t="s">
        <v>700</v>
      </c>
      <c r="AI2601" s="23" t="s">
        <v>701</v>
      </c>
      <c r="AJ2601" s="23" t="b">
        <v>0</v>
      </c>
      <c r="AK2601" s="3">
        <v>98</v>
      </c>
      <c r="AL2601" s="3">
        <v>2968</v>
      </c>
      <c r="AM2601" s="3">
        <v>5434</v>
      </c>
      <c r="AN2601" s="24">
        <v>45536.416762037035</v>
      </c>
      <c r="AO2601" s="24">
        <v>45536.416762037035</v>
      </c>
      <c r="AP2601">
        <v>9</v>
      </c>
      <c r="AQ2601" t="s">
        <v>194</v>
      </c>
      <c r="AR2601">
        <v>244.41676203703537</v>
      </c>
      <c r="AS2601" t="s">
        <v>195</v>
      </c>
      <c r="AT2601" t="s">
        <v>223</v>
      </c>
      <c r="AU2601" t="s">
        <v>197</v>
      </c>
      <c r="AV2601" t="s">
        <v>220</v>
      </c>
      <c r="AW2601" t="s">
        <v>223</v>
      </c>
      <c r="AX2601" t="s">
        <v>197</v>
      </c>
      <c r="AY2601" t="s">
        <v>220</v>
      </c>
    </row>
    <row r="2602" spans="1:51" x14ac:dyDescent="0.45">
      <c r="A2602" s="22">
        <v>872342</v>
      </c>
      <c r="B2602" s="6">
        <v>45536</v>
      </c>
      <c r="C2602" s="22">
        <v>62000</v>
      </c>
      <c r="D2602" s="22">
        <v>100413</v>
      </c>
      <c r="E2602" s="22"/>
      <c r="F2602" s="22">
        <v>0</v>
      </c>
      <c r="G2602" s="22">
        <v>11378</v>
      </c>
      <c r="H2602" s="22">
        <v>7</v>
      </c>
      <c r="I2602" s="22"/>
      <c r="J2602" s="22">
        <v>762</v>
      </c>
      <c r="K2602" s="22">
        <v>101276</v>
      </c>
      <c r="L2602" s="23" t="s">
        <v>828</v>
      </c>
      <c r="M2602" s="23"/>
      <c r="N2602" s="23" t="s">
        <v>184</v>
      </c>
      <c r="O2602" s="23" t="s">
        <v>481</v>
      </c>
      <c r="P2602" s="22">
        <v>20</v>
      </c>
      <c r="Q2602" s="23" t="s">
        <v>186</v>
      </c>
      <c r="R2602" s="23"/>
      <c r="S2602" s="23"/>
      <c r="T2602" s="23"/>
      <c r="U2602" s="23"/>
      <c r="V2602" s="23" t="s">
        <v>187</v>
      </c>
      <c r="W2602" s="23" t="s">
        <v>188</v>
      </c>
      <c r="X2602" s="23" t="s">
        <v>189</v>
      </c>
      <c r="Y2602" s="22">
        <v>0</v>
      </c>
      <c r="Z2602" s="23" t="s">
        <v>190</v>
      </c>
      <c r="AA2602" s="23" t="s">
        <v>191</v>
      </c>
      <c r="AB2602" s="23" t="s">
        <v>190</v>
      </c>
      <c r="AC2602" s="23" t="s">
        <v>192</v>
      </c>
      <c r="AD2602" s="23" t="s">
        <v>281</v>
      </c>
      <c r="AE2602" s="23" t="s">
        <v>85</v>
      </c>
      <c r="AF2602" s="23" t="s">
        <v>190</v>
      </c>
      <c r="AG2602" s="23" t="s">
        <v>269</v>
      </c>
      <c r="AH2602" s="23" t="s">
        <v>700</v>
      </c>
      <c r="AI2602" s="23" t="s">
        <v>701</v>
      </c>
      <c r="AJ2602" s="23" t="b">
        <v>0</v>
      </c>
      <c r="AK2602" s="3">
        <v>116</v>
      </c>
      <c r="AL2602" s="3">
        <v>2968</v>
      </c>
      <c r="AM2602" s="3">
        <v>4758</v>
      </c>
      <c r="AN2602" s="24">
        <v>45536.27787785494</v>
      </c>
      <c r="AO2602" s="24">
        <v>45536.27787785494</v>
      </c>
      <c r="AP2602">
        <v>9</v>
      </c>
      <c r="AQ2602" t="s">
        <v>194</v>
      </c>
      <c r="AR2602">
        <v>244.27787785494002</v>
      </c>
      <c r="AS2602" t="s">
        <v>195</v>
      </c>
      <c r="AT2602" t="s">
        <v>222</v>
      </c>
      <c r="AU2602" t="s">
        <v>197</v>
      </c>
      <c r="AV2602" t="s">
        <v>197</v>
      </c>
      <c r="AW2602" t="s">
        <v>222</v>
      </c>
      <c r="AX2602" t="s">
        <v>197</v>
      </c>
      <c r="AY2602" t="s">
        <v>197</v>
      </c>
    </row>
    <row r="2603" spans="1:51" x14ac:dyDescent="0.45">
      <c r="A2603" s="22">
        <v>872565</v>
      </c>
      <c r="B2603" s="6">
        <v>45536</v>
      </c>
      <c r="C2603" s="22">
        <v>62000</v>
      </c>
      <c r="D2603" s="22">
        <v>120496</v>
      </c>
      <c r="E2603" s="22"/>
      <c r="F2603" s="22">
        <v>0</v>
      </c>
      <c r="G2603" s="22">
        <v>13021</v>
      </c>
      <c r="H2603" s="22">
        <v>7</v>
      </c>
      <c r="I2603" s="22"/>
      <c r="J2603" s="22">
        <v>866</v>
      </c>
      <c r="K2603" s="22">
        <v>101276</v>
      </c>
      <c r="L2603" s="23" t="s">
        <v>828</v>
      </c>
      <c r="M2603" s="23"/>
      <c r="N2603" s="23" t="s">
        <v>184</v>
      </c>
      <c r="O2603" s="23" t="s">
        <v>481</v>
      </c>
      <c r="P2603" s="22">
        <v>20</v>
      </c>
      <c r="Q2603" s="23" t="s">
        <v>186</v>
      </c>
      <c r="R2603" s="23"/>
      <c r="S2603" s="23"/>
      <c r="T2603" s="23"/>
      <c r="U2603" s="23"/>
      <c r="V2603" s="23" t="s">
        <v>187</v>
      </c>
      <c r="W2603" s="23" t="s">
        <v>188</v>
      </c>
      <c r="X2603" s="23" t="s">
        <v>189</v>
      </c>
      <c r="Y2603" s="22">
        <v>0</v>
      </c>
      <c r="Z2603" s="23" t="s">
        <v>190</v>
      </c>
      <c r="AA2603" s="23" t="s">
        <v>191</v>
      </c>
      <c r="AB2603" s="23" t="s">
        <v>190</v>
      </c>
      <c r="AC2603" s="23" t="s">
        <v>192</v>
      </c>
      <c r="AD2603" s="23" t="s">
        <v>281</v>
      </c>
      <c r="AE2603" s="23" t="s">
        <v>85</v>
      </c>
      <c r="AF2603" s="23" t="s">
        <v>190</v>
      </c>
      <c r="AG2603" s="23" t="s">
        <v>269</v>
      </c>
      <c r="AH2603" s="23" t="s">
        <v>700</v>
      </c>
      <c r="AI2603" s="23" t="s">
        <v>701</v>
      </c>
      <c r="AJ2603" s="23" t="b">
        <v>0</v>
      </c>
      <c r="AK2603" s="3">
        <v>62</v>
      </c>
      <c r="AL2603" s="3">
        <v>2968</v>
      </c>
      <c r="AM2603" s="3">
        <v>4951</v>
      </c>
      <c r="AN2603" s="24">
        <v>45536.326488695988</v>
      </c>
      <c r="AO2603" s="24">
        <v>45536.326488695988</v>
      </c>
      <c r="AP2603">
        <v>9</v>
      </c>
      <c r="AQ2603" t="s">
        <v>194</v>
      </c>
      <c r="AR2603">
        <v>244.32648869598779</v>
      </c>
      <c r="AS2603" t="s">
        <v>195</v>
      </c>
      <c r="AT2603" t="s">
        <v>408</v>
      </c>
      <c r="AU2603" t="s">
        <v>197</v>
      </c>
      <c r="AV2603" t="s">
        <v>197</v>
      </c>
      <c r="AW2603" t="s">
        <v>408</v>
      </c>
      <c r="AX2603" t="s">
        <v>197</v>
      </c>
      <c r="AY2603" t="s">
        <v>197</v>
      </c>
    </row>
    <row r="2604" spans="1:51" x14ac:dyDescent="0.45">
      <c r="A2604" s="22">
        <v>872707</v>
      </c>
      <c r="B2604" s="6">
        <v>45536</v>
      </c>
      <c r="C2604" s="22">
        <v>62000</v>
      </c>
      <c r="D2604" s="22">
        <v>92754</v>
      </c>
      <c r="E2604" s="22"/>
      <c r="F2604" s="22">
        <v>0</v>
      </c>
      <c r="G2604" s="22">
        <v>13003</v>
      </c>
      <c r="H2604" s="22">
        <v>4</v>
      </c>
      <c r="I2604" s="22"/>
      <c r="J2604" s="22">
        <v>866</v>
      </c>
      <c r="K2604" s="22">
        <v>101276</v>
      </c>
      <c r="L2604" s="23" t="s">
        <v>828</v>
      </c>
      <c r="M2604" s="23"/>
      <c r="N2604" s="23" t="s">
        <v>184</v>
      </c>
      <c r="O2604" s="23" t="s">
        <v>481</v>
      </c>
      <c r="P2604" s="22">
        <v>20</v>
      </c>
      <c r="Q2604" s="23" t="s">
        <v>186</v>
      </c>
      <c r="R2604" s="23"/>
      <c r="S2604" s="23"/>
      <c r="T2604" s="23"/>
      <c r="U2604" s="23"/>
      <c r="V2604" s="23" t="s">
        <v>187</v>
      </c>
      <c r="W2604" s="23" t="s">
        <v>188</v>
      </c>
      <c r="X2604" s="23" t="s">
        <v>189</v>
      </c>
      <c r="Y2604" s="22">
        <v>0</v>
      </c>
      <c r="Z2604" s="23" t="s">
        <v>190</v>
      </c>
      <c r="AA2604" s="23" t="s">
        <v>191</v>
      </c>
      <c r="AB2604" s="23" t="s">
        <v>190</v>
      </c>
      <c r="AC2604" s="23" t="s">
        <v>192</v>
      </c>
      <c r="AD2604" s="23" t="s">
        <v>281</v>
      </c>
      <c r="AE2604" s="23" t="s">
        <v>85</v>
      </c>
      <c r="AF2604" s="23" t="s">
        <v>190</v>
      </c>
      <c r="AG2604" s="23" t="s">
        <v>269</v>
      </c>
      <c r="AH2604" s="23" t="s">
        <v>700</v>
      </c>
      <c r="AI2604" s="23" t="s">
        <v>701</v>
      </c>
      <c r="AJ2604" s="23" t="b">
        <v>0</v>
      </c>
      <c r="AK2604" s="3">
        <v>65</v>
      </c>
      <c r="AL2604" s="3">
        <v>2968</v>
      </c>
      <c r="AM2604" s="3">
        <v>5078</v>
      </c>
      <c r="AN2604" s="24">
        <v>45536.368164081789</v>
      </c>
      <c r="AO2604" s="24">
        <v>45536.368164081789</v>
      </c>
      <c r="AP2604">
        <v>9</v>
      </c>
      <c r="AQ2604" t="s">
        <v>194</v>
      </c>
      <c r="AR2604">
        <v>244.36816408178856</v>
      </c>
      <c r="AS2604" t="s">
        <v>195</v>
      </c>
      <c r="AT2604" t="s">
        <v>308</v>
      </c>
      <c r="AU2604" t="s">
        <v>197</v>
      </c>
      <c r="AV2604" t="s">
        <v>197</v>
      </c>
      <c r="AW2604" t="s">
        <v>308</v>
      </c>
      <c r="AX2604" t="s">
        <v>197</v>
      </c>
      <c r="AY2604" t="s">
        <v>197</v>
      </c>
    </row>
    <row r="2605" spans="1:51" x14ac:dyDescent="0.45">
      <c r="A2605" s="22">
        <v>874799</v>
      </c>
      <c r="B2605" s="6">
        <v>45536</v>
      </c>
      <c r="C2605" s="22">
        <v>62000</v>
      </c>
      <c r="D2605" s="22">
        <v>133954</v>
      </c>
      <c r="E2605" s="22"/>
      <c r="F2605" s="22">
        <v>0</v>
      </c>
      <c r="G2605" s="22">
        <v>16881</v>
      </c>
      <c r="H2605" s="22">
        <v>4</v>
      </c>
      <c r="I2605" s="22"/>
      <c r="J2605" s="22">
        <v>1107</v>
      </c>
      <c r="K2605" s="22">
        <v>101276</v>
      </c>
      <c r="L2605" s="23" t="s">
        <v>828</v>
      </c>
      <c r="M2605" s="23"/>
      <c r="N2605" s="23" t="s">
        <v>184</v>
      </c>
      <c r="O2605" s="23" t="s">
        <v>481</v>
      </c>
      <c r="P2605" s="22">
        <v>20</v>
      </c>
      <c r="Q2605" s="23" t="s">
        <v>186</v>
      </c>
      <c r="R2605" s="23"/>
      <c r="S2605" s="23"/>
      <c r="T2605" s="23"/>
      <c r="U2605" s="23"/>
      <c r="V2605" s="23" t="s">
        <v>187</v>
      </c>
      <c r="W2605" s="23" t="s">
        <v>188</v>
      </c>
      <c r="X2605" s="23" t="s">
        <v>189</v>
      </c>
      <c r="Y2605" s="22">
        <v>0</v>
      </c>
      <c r="Z2605" s="23" t="s">
        <v>190</v>
      </c>
      <c r="AA2605" s="23" t="s">
        <v>191</v>
      </c>
      <c r="AB2605" s="23" t="s">
        <v>190</v>
      </c>
      <c r="AC2605" s="23" t="s">
        <v>192</v>
      </c>
      <c r="AD2605" s="23" t="s">
        <v>281</v>
      </c>
      <c r="AE2605" s="23" t="s">
        <v>85</v>
      </c>
      <c r="AF2605" s="23" t="s">
        <v>190</v>
      </c>
      <c r="AG2605" s="23" t="s">
        <v>269</v>
      </c>
      <c r="AH2605" s="23" t="s">
        <v>700</v>
      </c>
      <c r="AI2605" s="23" t="s">
        <v>701</v>
      </c>
      <c r="AJ2605" s="23" t="b">
        <v>0</v>
      </c>
      <c r="AK2605" s="3">
        <v>122</v>
      </c>
      <c r="AL2605" s="3">
        <v>2968</v>
      </c>
      <c r="AM2605" s="3">
        <v>6777</v>
      </c>
      <c r="AN2605" s="24">
        <v>45536.812593518516</v>
      </c>
      <c r="AO2605" s="24">
        <v>45536.812593518516</v>
      </c>
      <c r="AP2605">
        <v>9</v>
      </c>
      <c r="AQ2605" t="s">
        <v>194</v>
      </c>
      <c r="AR2605">
        <v>244.81259351851622</v>
      </c>
      <c r="AS2605" t="s">
        <v>195</v>
      </c>
      <c r="AT2605" t="s">
        <v>231</v>
      </c>
      <c r="AU2605" t="s">
        <v>197</v>
      </c>
      <c r="AV2605" t="s">
        <v>220</v>
      </c>
      <c r="AW2605" t="s">
        <v>231</v>
      </c>
      <c r="AX2605" t="s">
        <v>197</v>
      </c>
      <c r="AY2605" t="s">
        <v>220</v>
      </c>
    </row>
    <row r="2606" spans="1:51" x14ac:dyDescent="0.45">
      <c r="A2606" s="22">
        <v>873720</v>
      </c>
      <c r="B2606" s="6">
        <v>45536</v>
      </c>
      <c r="C2606" s="22">
        <v>62000</v>
      </c>
      <c r="D2606" s="22">
        <v>117649</v>
      </c>
      <c r="E2606" s="22"/>
      <c r="F2606" s="22">
        <v>0</v>
      </c>
      <c r="G2606" s="22">
        <v>16864</v>
      </c>
      <c r="H2606" s="22">
        <v>6</v>
      </c>
      <c r="I2606" s="22"/>
      <c r="J2606" s="22">
        <v>1106</v>
      </c>
      <c r="K2606" s="22">
        <v>101276</v>
      </c>
      <c r="L2606" s="23" t="s">
        <v>828</v>
      </c>
      <c r="M2606" s="23"/>
      <c r="N2606" s="23" t="s">
        <v>184</v>
      </c>
      <c r="O2606" s="23" t="s">
        <v>481</v>
      </c>
      <c r="P2606" s="22">
        <v>20</v>
      </c>
      <c r="Q2606" s="23" t="s">
        <v>186</v>
      </c>
      <c r="R2606" s="23"/>
      <c r="S2606" s="23"/>
      <c r="T2606" s="23"/>
      <c r="U2606" s="23"/>
      <c r="V2606" s="23" t="s">
        <v>187</v>
      </c>
      <c r="W2606" s="23" t="s">
        <v>188</v>
      </c>
      <c r="X2606" s="23" t="s">
        <v>189</v>
      </c>
      <c r="Y2606" s="22">
        <v>0</v>
      </c>
      <c r="Z2606" s="23" t="s">
        <v>190</v>
      </c>
      <c r="AA2606" s="23" t="s">
        <v>191</v>
      </c>
      <c r="AB2606" s="23" t="s">
        <v>190</v>
      </c>
      <c r="AC2606" s="23" t="s">
        <v>192</v>
      </c>
      <c r="AD2606" s="23" t="s">
        <v>281</v>
      </c>
      <c r="AE2606" s="23" t="s">
        <v>85</v>
      </c>
      <c r="AF2606" s="23" t="s">
        <v>190</v>
      </c>
      <c r="AG2606" s="23" t="s">
        <v>269</v>
      </c>
      <c r="AH2606" s="23" t="s">
        <v>700</v>
      </c>
      <c r="AI2606" s="23" t="s">
        <v>701</v>
      </c>
      <c r="AJ2606" s="23" t="b">
        <v>0</v>
      </c>
      <c r="AK2606" s="3">
        <v>119</v>
      </c>
      <c r="AL2606" s="3">
        <v>2968</v>
      </c>
      <c r="AM2606" s="3">
        <v>5860</v>
      </c>
      <c r="AN2606" s="24">
        <v>45536.632039891978</v>
      </c>
      <c r="AO2606" s="24">
        <v>45536.632039891978</v>
      </c>
      <c r="AP2606">
        <v>9</v>
      </c>
      <c r="AQ2606" t="s">
        <v>194</v>
      </c>
      <c r="AR2606">
        <v>244.63203989197791</v>
      </c>
      <c r="AS2606" t="s">
        <v>195</v>
      </c>
      <c r="AT2606" t="s">
        <v>228</v>
      </c>
      <c r="AU2606" t="s">
        <v>197</v>
      </c>
      <c r="AV2606" t="s">
        <v>220</v>
      </c>
      <c r="AW2606" t="s">
        <v>228</v>
      </c>
      <c r="AX2606" t="s">
        <v>197</v>
      </c>
      <c r="AY2606" t="s">
        <v>220</v>
      </c>
    </row>
    <row r="2607" spans="1:51" x14ac:dyDescent="0.45">
      <c r="A2607" s="22">
        <v>873414</v>
      </c>
      <c r="B2607" s="6">
        <v>45536</v>
      </c>
      <c r="C2607" s="22">
        <v>62000</v>
      </c>
      <c r="D2607" s="22">
        <v>106678</v>
      </c>
      <c r="E2607" s="22"/>
      <c r="F2607" s="22">
        <v>0</v>
      </c>
      <c r="G2607" s="22">
        <v>13012</v>
      </c>
      <c r="H2607" s="22">
        <v>6</v>
      </c>
      <c r="I2607" s="22"/>
      <c r="J2607" s="22">
        <v>866</v>
      </c>
      <c r="K2607" s="22">
        <v>101276</v>
      </c>
      <c r="L2607" s="23" t="s">
        <v>828</v>
      </c>
      <c r="M2607" s="23"/>
      <c r="N2607" s="23" t="s">
        <v>184</v>
      </c>
      <c r="O2607" s="23" t="s">
        <v>481</v>
      </c>
      <c r="P2607" s="22">
        <v>20</v>
      </c>
      <c r="Q2607" s="23" t="s">
        <v>186</v>
      </c>
      <c r="R2607" s="23"/>
      <c r="S2607" s="23"/>
      <c r="T2607" s="23"/>
      <c r="U2607" s="23"/>
      <c r="V2607" s="23" t="s">
        <v>187</v>
      </c>
      <c r="W2607" s="23" t="s">
        <v>188</v>
      </c>
      <c r="X2607" s="23" t="s">
        <v>189</v>
      </c>
      <c r="Y2607" s="22">
        <v>0</v>
      </c>
      <c r="Z2607" s="23" t="s">
        <v>190</v>
      </c>
      <c r="AA2607" s="23" t="s">
        <v>191</v>
      </c>
      <c r="AB2607" s="23" t="s">
        <v>190</v>
      </c>
      <c r="AC2607" s="23" t="s">
        <v>192</v>
      </c>
      <c r="AD2607" s="23" t="s">
        <v>281</v>
      </c>
      <c r="AE2607" s="23" t="s">
        <v>85</v>
      </c>
      <c r="AF2607" s="23" t="s">
        <v>190</v>
      </c>
      <c r="AG2607" s="23" t="s">
        <v>269</v>
      </c>
      <c r="AH2607" s="23" t="s">
        <v>700</v>
      </c>
      <c r="AI2607" s="23" t="s">
        <v>701</v>
      </c>
      <c r="AJ2607" s="23" t="b">
        <v>0</v>
      </c>
      <c r="AK2607" s="3">
        <v>141</v>
      </c>
      <c r="AL2607" s="3">
        <v>2968</v>
      </c>
      <c r="AM2607" s="3">
        <v>5638</v>
      </c>
      <c r="AN2607" s="24">
        <v>45536.493216705247</v>
      </c>
      <c r="AO2607" s="24">
        <v>45536.493216705247</v>
      </c>
      <c r="AP2607">
        <v>9</v>
      </c>
      <c r="AQ2607" t="s">
        <v>194</v>
      </c>
      <c r="AR2607">
        <v>244.4932167052466</v>
      </c>
      <c r="AS2607" t="s">
        <v>195</v>
      </c>
      <c r="AT2607" t="s">
        <v>208</v>
      </c>
      <c r="AU2607" t="s">
        <v>197</v>
      </c>
      <c r="AV2607" t="s">
        <v>227</v>
      </c>
      <c r="AW2607" t="s">
        <v>208</v>
      </c>
      <c r="AX2607" t="s">
        <v>197</v>
      </c>
      <c r="AY2607" t="s">
        <v>227</v>
      </c>
    </row>
    <row r="2608" spans="1:51" x14ac:dyDescent="0.45">
      <c r="A2608" s="22">
        <v>872097</v>
      </c>
      <c r="B2608" s="6">
        <v>45536</v>
      </c>
      <c r="C2608" s="22">
        <v>62000</v>
      </c>
      <c r="D2608" s="22">
        <v>53794</v>
      </c>
      <c r="E2608" s="22"/>
      <c r="F2608" s="22">
        <v>0</v>
      </c>
      <c r="G2608" s="22">
        <v>11126</v>
      </c>
      <c r="H2608" s="22">
        <v>65</v>
      </c>
      <c r="I2608" s="22"/>
      <c r="J2608" s="22">
        <v>6728</v>
      </c>
      <c r="K2608" s="22">
        <v>102262</v>
      </c>
      <c r="L2608" s="23" t="s">
        <v>879</v>
      </c>
      <c r="M2608" s="23"/>
      <c r="N2608" s="23" t="s">
        <v>184</v>
      </c>
      <c r="O2608" s="23" t="s">
        <v>672</v>
      </c>
      <c r="P2608" s="22">
        <v>10</v>
      </c>
      <c r="Q2608" s="23" t="s">
        <v>673</v>
      </c>
      <c r="R2608" s="23" t="s">
        <v>667</v>
      </c>
      <c r="S2608" s="23" t="s">
        <v>22</v>
      </c>
      <c r="T2608" s="23" t="s">
        <v>667</v>
      </c>
      <c r="U2608" s="23" t="s">
        <v>22</v>
      </c>
      <c r="V2608" s="23" t="s">
        <v>674</v>
      </c>
      <c r="W2608" s="23" t="s">
        <v>188</v>
      </c>
      <c r="X2608" s="23" t="s">
        <v>189</v>
      </c>
      <c r="Y2608" s="22">
        <v>0</v>
      </c>
      <c r="Z2608" s="23" t="s">
        <v>190</v>
      </c>
      <c r="AA2608" s="23" t="s">
        <v>191</v>
      </c>
      <c r="AB2608" s="23" t="s">
        <v>190</v>
      </c>
      <c r="AC2608" s="23" t="s">
        <v>190</v>
      </c>
      <c r="AD2608" s="23" t="s">
        <v>190</v>
      </c>
      <c r="AE2608" s="23" t="s">
        <v>99</v>
      </c>
      <c r="AF2608" s="23"/>
      <c r="AG2608" s="23"/>
      <c r="AH2608" s="23"/>
      <c r="AI2608" s="23"/>
      <c r="AJ2608" s="23" t="b">
        <v>0</v>
      </c>
      <c r="AK2608" s="3">
        <v>55</v>
      </c>
      <c r="AL2608" s="3">
        <v>4952</v>
      </c>
      <c r="AM2608" s="3">
        <v>4596</v>
      </c>
      <c r="AN2608" s="24">
        <v>45536.211984760805</v>
      </c>
      <c r="AO2608" s="24">
        <v>45536.211984760805</v>
      </c>
      <c r="AP2608">
        <v>9</v>
      </c>
      <c r="AQ2608" t="s">
        <v>194</v>
      </c>
      <c r="AR2608">
        <v>244.21198476080463</v>
      </c>
      <c r="AS2608" t="s">
        <v>195</v>
      </c>
      <c r="AT2608" t="s">
        <v>296</v>
      </c>
      <c r="AU2608" t="s">
        <v>197</v>
      </c>
      <c r="AV2608" t="s">
        <v>228</v>
      </c>
      <c r="AW2608" t="s">
        <v>296</v>
      </c>
      <c r="AX2608" t="s">
        <v>197</v>
      </c>
      <c r="AY2608" t="s">
        <v>228</v>
      </c>
    </row>
    <row r="2609" spans="1:51" x14ac:dyDescent="0.45">
      <c r="A2609" s="22">
        <v>872098</v>
      </c>
      <c r="B2609" s="6">
        <v>45536</v>
      </c>
      <c r="C2609" s="22">
        <v>62000</v>
      </c>
      <c r="D2609" s="22">
        <v>53794</v>
      </c>
      <c r="E2609" s="22"/>
      <c r="F2609" s="22">
        <v>0</v>
      </c>
      <c r="G2609" s="22">
        <v>11126</v>
      </c>
      <c r="H2609" s="22">
        <v>65</v>
      </c>
      <c r="I2609" s="22"/>
      <c r="J2609" s="22">
        <v>6728</v>
      </c>
      <c r="K2609" s="22">
        <v>102262</v>
      </c>
      <c r="L2609" s="23" t="s">
        <v>879</v>
      </c>
      <c r="M2609" s="23"/>
      <c r="N2609" s="23" t="s">
        <v>184</v>
      </c>
      <c r="O2609" s="23" t="s">
        <v>672</v>
      </c>
      <c r="P2609" s="22">
        <v>14</v>
      </c>
      <c r="Q2609" s="23" t="s">
        <v>673</v>
      </c>
      <c r="R2609" s="23" t="s">
        <v>667</v>
      </c>
      <c r="S2609" s="23" t="s">
        <v>22</v>
      </c>
      <c r="T2609" s="23" t="s">
        <v>667</v>
      </c>
      <c r="U2609" s="23" t="s">
        <v>22</v>
      </c>
      <c r="V2609" s="23" t="s">
        <v>674</v>
      </c>
      <c r="W2609" s="23" t="s">
        <v>188</v>
      </c>
      <c r="X2609" s="23" t="s">
        <v>189</v>
      </c>
      <c r="Y2609" s="22">
        <v>0</v>
      </c>
      <c r="Z2609" s="23" t="s">
        <v>190</v>
      </c>
      <c r="AA2609" s="23" t="s">
        <v>191</v>
      </c>
      <c r="AB2609" s="23" t="s">
        <v>190</v>
      </c>
      <c r="AC2609" s="23" t="s">
        <v>190</v>
      </c>
      <c r="AD2609" s="23" t="s">
        <v>190</v>
      </c>
      <c r="AE2609" s="23" t="s">
        <v>99</v>
      </c>
      <c r="AF2609" s="23"/>
      <c r="AG2609" s="23"/>
      <c r="AH2609" s="23"/>
      <c r="AI2609" s="23"/>
      <c r="AJ2609" s="23" t="b">
        <v>0</v>
      </c>
      <c r="AK2609" s="3">
        <v>55</v>
      </c>
      <c r="AL2609" s="3">
        <v>4952</v>
      </c>
      <c r="AM2609" s="3">
        <v>4596</v>
      </c>
      <c r="AN2609" s="24">
        <v>45536.211984760805</v>
      </c>
      <c r="AO2609" s="24">
        <v>45536.211984760805</v>
      </c>
      <c r="AP2609">
        <v>9</v>
      </c>
      <c r="AQ2609" t="s">
        <v>194</v>
      </c>
      <c r="AR2609">
        <v>244.21198476080463</v>
      </c>
      <c r="AS2609" t="s">
        <v>195</v>
      </c>
      <c r="AT2609" t="s">
        <v>296</v>
      </c>
      <c r="AU2609" t="s">
        <v>197</v>
      </c>
      <c r="AV2609" t="s">
        <v>228</v>
      </c>
      <c r="AW2609" t="s">
        <v>296</v>
      </c>
      <c r="AX2609" t="s">
        <v>197</v>
      </c>
      <c r="AY2609" t="s">
        <v>228</v>
      </c>
    </row>
    <row r="2610" spans="1:51" x14ac:dyDescent="0.45">
      <c r="A2610" s="22">
        <v>872099</v>
      </c>
      <c r="B2610" s="6">
        <v>45536</v>
      </c>
      <c r="C2610" s="22">
        <v>62000</v>
      </c>
      <c r="D2610" s="22">
        <v>53794</v>
      </c>
      <c r="E2610" s="22"/>
      <c r="F2610" s="22">
        <v>0</v>
      </c>
      <c r="G2610" s="22">
        <v>11126</v>
      </c>
      <c r="H2610" s="22">
        <v>65</v>
      </c>
      <c r="I2610" s="22"/>
      <c r="J2610" s="22">
        <v>6728</v>
      </c>
      <c r="K2610" s="22">
        <v>102262</v>
      </c>
      <c r="L2610" s="23" t="s">
        <v>879</v>
      </c>
      <c r="M2610" s="23"/>
      <c r="N2610" s="23" t="s">
        <v>184</v>
      </c>
      <c r="O2610" s="23" t="s">
        <v>672</v>
      </c>
      <c r="P2610" s="22">
        <v>10</v>
      </c>
      <c r="Q2610" s="23" t="s">
        <v>673</v>
      </c>
      <c r="R2610" s="23" t="s">
        <v>667</v>
      </c>
      <c r="S2610" s="23" t="s">
        <v>22</v>
      </c>
      <c r="T2610" s="23" t="s">
        <v>667</v>
      </c>
      <c r="U2610" s="23" t="s">
        <v>22</v>
      </c>
      <c r="V2610" s="23" t="s">
        <v>674</v>
      </c>
      <c r="W2610" s="23" t="s">
        <v>188</v>
      </c>
      <c r="X2610" s="23" t="s">
        <v>189</v>
      </c>
      <c r="Y2610" s="22">
        <v>0</v>
      </c>
      <c r="Z2610" s="23" t="s">
        <v>190</v>
      </c>
      <c r="AA2610" s="23" t="s">
        <v>191</v>
      </c>
      <c r="AB2610" s="23" t="s">
        <v>190</v>
      </c>
      <c r="AC2610" s="23" t="s">
        <v>190</v>
      </c>
      <c r="AD2610" s="23" t="s">
        <v>190</v>
      </c>
      <c r="AE2610" s="23" t="s">
        <v>99</v>
      </c>
      <c r="AF2610" s="23"/>
      <c r="AG2610" s="23"/>
      <c r="AH2610" s="23"/>
      <c r="AI2610" s="23"/>
      <c r="AJ2610" s="23" t="b">
        <v>0</v>
      </c>
      <c r="AK2610" s="3">
        <v>55</v>
      </c>
      <c r="AL2610" s="3">
        <v>4952</v>
      </c>
      <c r="AM2610" s="3">
        <v>4596</v>
      </c>
      <c r="AN2610" s="24">
        <v>45536.211984760805</v>
      </c>
      <c r="AO2610" s="24">
        <v>45536.211984760805</v>
      </c>
      <c r="AP2610">
        <v>9</v>
      </c>
      <c r="AQ2610" t="s">
        <v>194</v>
      </c>
      <c r="AR2610">
        <v>244.21198476080463</v>
      </c>
      <c r="AS2610" t="s">
        <v>195</v>
      </c>
      <c r="AT2610" t="s">
        <v>296</v>
      </c>
      <c r="AU2610" t="s">
        <v>197</v>
      </c>
      <c r="AV2610" t="s">
        <v>228</v>
      </c>
      <c r="AW2610" t="s">
        <v>296</v>
      </c>
      <c r="AX2610" t="s">
        <v>197</v>
      </c>
      <c r="AY2610" t="s">
        <v>228</v>
      </c>
    </row>
    <row r="2611" spans="1:51" x14ac:dyDescent="0.45">
      <c r="A2611" s="22">
        <v>872100</v>
      </c>
      <c r="B2611" s="6">
        <v>45536</v>
      </c>
      <c r="C2611" s="22">
        <v>62000</v>
      </c>
      <c r="D2611" s="22">
        <v>53794</v>
      </c>
      <c r="E2611" s="22"/>
      <c r="F2611" s="22">
        <v>0</v>
      </c>
      <c r="G2611" s="22">
        <v>11126</v>
      </c>
      <c r="H2611" s="22">
        <v>65</v>
      </c>
      <c r="I2611" s="22"/>
      <c r="J2611" s="22">
        <v>6728</v>
      </c>
      <c r="K2611" s="22">
        <v>102262</v>
      </c>
      <c r="L2611" s="23" t="s">
        <v>879</v>
      </c>
      <c r="M2611" s="23"/>
      <c r="N2611" s="23" t="s">
        <v>184</v>
      </c>
      <c r="O2611" s="23" t="s">
        <v>672</v>
      </c>
      <c r="P2611" s="22">
        <v>14</v>
      </c>
      <c r="Q2611" s="23" t="s">
        <v>673</v>
      </c>
      <c r="R2611" s="23" t="s">
        <v>667</v>
      </c>
      <c r="S2611" s="23" t="s">
        <v>22</v>
      </c>
      <c r="T2611" s="23" t="s">
        <v>667</v>
      </c>
      <c r="U2611" s="23" t="s">
        <v>22</v>
      </c>
      <c r="V2611" s="23" t="s">
        <v>674</v>
      </c>
      <c r="W2611" s="23" t="s">
        <v>188</v>
      </c>
      <c r="X2611" s="23" t="s">
        <v>189</v>
      </c>
      <c r="Y2611" s="22">
        <v>0</v>
      </c>
      <c r="Z2611" s="23" t="s">
        <v>190</v>
      </c>
      <c r="AA2611" s="23" t="s">
        <v>191</v>
      </c>
      <c r="AB2611" s="23" t="s">
        <v>190</v>
      </c>
      <c r="AC2611" s="23" t="s">
        <v>190</v>
      </c>
      <c r="AD2611" s="23" t="s">
        <v>190</v>
      </c>
      <c r="AE2611" s="23" t="s">
        <v>99</v>
      </c>
      <c r="AF2611" s="23"/>
      <c r="AG2611" s="23"/>
      <c r="AH2611" s="23"/>
      <c r="AI2611" s="23"/>
      <c r="AJ2611" s="23" t="b">
        <v>0</v>
      </c>
      <c r="AK2611" s="3">
        <v>55</v>
      </c>
      <c r="AL2611" s="3">
        <v>4952</v>
      </c>
      <c r="AM2611" s="3">
        <v>4596</v>
      </c>
      <c r="AN2611" s="24">
        <v>45536.211984760805</v>
      </c>
      <c r="AO2611" s="24">
        <v>45536.211984760805</v>
      </c>
      <c r="AP2611">
        <v>9</v>
      </c>
      <c r="AQ2611" t="s">
        <v>194</v>
      </c>
      <c r="AR2611">
        <v>244.21198476080463</v>
      </c>
      <c r="AS2611" t="s">
        <v>195</v>
      </c>
      <c r="AT2611" t="s">
        <v>296</v>
      </c>
      <c r="AU2611" t="s">
        <v>197</v>
      </c>
      <c r="AV2611" t="s">
        <v>228</v>
      </c>
      <c r="AW2611" t="s">
        <v>296</v>
      </c>
      <c r="AX2611" t="s">
        <v>197</v>
      </c>
      <c r="AY2611" t="s">
        <v>228</v>
      </c>
    </row>
    <row r="2612" spans="1:51" x14ac:dyDescent="0.45">
      <c r="A2612" s="22">
        <v>871016</v>
      </c>
      <c r="B2612" s="6">
        <v>45536</v>
      </c>
      <c r="C2612" s="22">
        <v>62000</v>
      </c>
      <c r="D2612" s="22">
        <v>609884</v>
      </c>
      <c r="E2612" s="22"/>
      <c r="F2612" s="22">
        <v>0</v>
      </c>
      <c r="G2612" s="22">
        <v>3474</v>
      </c>
      <c r="H2612" s="22">
        <v>3</v>
      </c>
      <c r="I2612" s="22"/>
      <c r="J2612" s="22">
        <v>607</v>
      </c>
      <c r="K2612" s="22">
        <v>63071</v>
      </c>
      <c r="L2612" s="23" t="s">
        <v>887</v>
      </c>
      <c r="M2612" s="23"/>
      <c r="N2612" s="23" t="s">
        <v>184</v>
      </c>
      <c r="O2612" s="23" t="s">
        <v>185</v>
      </c>
      <c r="P2612" s="22">
        <v>20</v>
      </c>
      <c r="Q2612" s="23" t="s">
        <v>186</v>
      </c>
      <c r="R2612" s="23"/>
      <c r="S2612" s="23"/>
      <c r="T2612" s="23"/>
      <c r="U2612" s="23"/>
      <c r="V2612" s="23" t="s">
        <v>187</v>
      </c>
      <c r="W2612" s="23" t="s">
        <v>188</v>
      </c>
      <c r="X2612" s="23" t="s">
        <v>189</v>
      </c>
      <c r="Y2612" s="22">
        <v>0</v>
      </c>
      <c r="Z2612" s="23" t="s">
        <v>190</v>
      </c>
      <c r="AA2612" s="23" t="s">
        <v>191</v>
      </c>
      <c r="AB2612" s="23" t="s">
        <v>190</v>
      </c>
      <c r="AC2612" s="23" t="s">
        <v>192</v>
      </c>
      <c r="AD2612" s="23" t="s">
        <v>193</v>
      </c>
      <c r="AE2612" s="23" t="s">
        <v>83</v>
      </c>
      <c r="AF2612" s="23"/>
      <c r="AG2612" s="23"/>
      <c r="AH2612" s="23"/>
      <c r="AI2612" s="23"/>
      <c r="AJ2612" s="23" t="b">
        <v>0</v>
      </c>
      <c r="AK2612" s="3">
        <v>61</v>
      </c>
      <c r="AL2612" s="3">
        <v>236</v>
      </c>
      <c r="AM2612" s="3">
        <v>3688</v>
      </c>
      <c r="AN2612" s="24">
        <v>45536.000341396604</v>
      </c>
      <c r="AO2612" s="24">
        <v>45536.000341396604</v>
      </c>
      <c r="AP2612">
        <v>9</v>
      </c>
      <c r="AQ2612" t="s">
        <v>194</v>
      </c>
      <c r="AR2612">
        <v>244.0003413966042</v>
      </c>
      <c r="AS2612" t="s">
        <v>195</v>
      </c>
      <c r="AT2612" t="s">
        <v>196</v>
      </c>
      <c r="AU2612" t="s">
        <v>197</v>
      </c>
      <c r="AV2612" t="s">
        <v>315</v>
      </c>
      <c r="AW2612" t="s">
        <v>196</v>
      </c>
      <c r="AX2612" t="s">
        <v>197</v>
      </c>
      <c r="AY2612" t="s">
        <v>315</v>
      </c>
    </row>
    <row r="2613" spans="1:51" x14ac:dyDescent="0.45">
      <c r="A2613" s="22">
        <v>871024</v>
      </c>
      <c r="B2613" s="6">
        <v>45536</v>
      </c>
      <c r="C2613" s="22">
        <v>62000</v>
      </c>
      <c r="D2613" s="22">
        <v>779937</v>
      </c>
      <c r="E2613" s="22"/>
      <c r="F2613" s="22">
        <v>0</v>
      </c>
      <c r="G2613" s="22">
        <v>3478</v>
      </c>
      <c r="H2613" s="22">
        <v>3</v>
      </c>
      <c r="I2613" s="22"/>
      <c r="J2613" s="22">
        <v>607</v>
      </c>
      <c r="K2613" s="22">
        <v>63071</v>
      </c>
      <c r="L2613" s="23" t="s">
        <v>887</v>
      </c>
      <c r="M2613" s="23"/>
      <c r="N2613" s="23" t="s">
        <v>184</v>
      </c>
      <c r="O2613" s="23" t="s">
        <v>185</v>
      </c>
      <c r="P2613" s="22">
        <v>20</v>
      </c>
      <c r="Q2613" s="23" t="s">
        <v>186</v>
      </c>
      <c r="R2613" s="23"/>
      <c r="S2613" s="23"/>
      <c r="T2613" s="23"/>
      <c r="U2613" s="23"/>
      <c r="V2613" s="23" t="s">
        <v>187</v>
      </c>
      <c r="W2613" s="23" t="s">
        <v>188</v>
      </c>
      <c r="X2613" s="23" t="s">
        <v>189</v>
      </c>
      <c r="Y2613" s="22">
        <v>0</v>
      </c>
      <c r="Z2613" s="23" t="s">
        <v>190</v>
      </c>
      <c r="AA2613" s="23" t="s">
        <v>191</v>
      </c>
      <c r="AB2613" s="23" t="s">
        <v>190</v>
      </c>
      <c r="AC2613" s="23" t="s">
        <v>192</v>
      </c>
      <c r="AD2613" s="23" t="s">
        <v>193</v>
      </c>
      <c r="AE2613" s="23" t="s">
        <v>83</v>
      </c>
      <c r="AF2613" s="23"/>
      <c r="AG2613" s="23"/>
      <c r="AH2613" s="23"/>
      <c r="AI2613" s="23"/>
      <c r="AJ2613" s="23" t="b">
        <v>0</v>
      </c>
      <c r="AK2613" s="3">
        <v>61</v>
      </c>
      <c r="AL2613" s="3">
        <v>236</v>
      </c>
      <c r="AM2613" s="3">
        <v>3696</v>
      </c>
      <c r="AN2613" s="24">
        <v>45536.000362268518</v>
      </c>
      <c r="AO2613" s="24">
        <v>45536.000362268518</v>
      </c>
      <c r="AP2613">
        <v>9</v>
      </c>
      <c r="AQ2613" t="s">
        <v>194</v>
      </c>
      <c r="AR2613">
        <v>244.00036226851807</v>
      </c>
      <c r="AS2613" t="s">
        <v>195</v>
      </c>
      <c r="AT2613" t="s">
        <v>196</v>
      </c>
      <c r="AU2613" t="s">
        <v>197</v>
      </c>
      <c r="AV2613" t="s">
        <v>311</v>
      </c>
      <c r="AW2613" t="s">
        <v>196</v>
      </c>
      <c r="AX2613" t="s">
        <v>197</v>
      </c>
      <c r="AY2613" t="s">
        <v>311</v>
      </c>
    </row>
    <row r="2614" spans="1:51" x14ac:dyDescent="0.45">
      <c r="A2614" s="22">
        <v>871105</v>
      </c>
      <c r="B2614" s="6">
        <v>45536</v>
      </c>
      <c r="C2614" s="22">
        <v>62000</v>
      </c>
      <c r="D2614" s="22">
        <v>577626</v>
      </c>
      <c r="E2614" s="22"/>
      <c r="F2614" s="22">
        <v>0</v>
      </c>
      <c r="G2614" s="22">
        <v>3468</v>
      </c>
      <c r="H2614" s="22">
        <v>3</v>
      </c>
      <c r="I2614" s="22"/>
      <c r="J2614" s="22">
        <v>607</v>
      </c>
      <c r="K2614" s="22">
        <v>63071</v>
      </c>
      <c r="L2614" s="23" t="s">
        <v>887</v>
      </c>
      <c r="M2614" s="23"/>
      <c r="N2614" s="23" t="s">
        <v>184</v>
      </c>
      <c r="O2614" s="23" t="s">
        <v>185</v>
      </c>
      <c r="P2614" s="22">
        <v>20</v>
      </c>
      <c r="Q2614" s="23" t="s">
        <v>186</v>
      </c>
      <c r="R2614" s="23"/>
      <c r="S2614" s="23"/>
      <c r="T2614" s="23"/>
      <c r="U2614" s="23"/>
      <c r="V2614" s="23" t="s">
        <v>187</v>
      </c>
      <c r="W2614" s="23" t="s">
        <v>188</v>
      </c>
      <c r="X2614" s="23" t="s">
        <v>189</v>
      </c>
      <c r="Y2614" s="22">
        <v>0</v>
      </c>
      <c r="Z2614" s="23" t="s">
        <v>190</v>
      </c>
      <c r="AA2614" s="23" t="s">
        <v>191</v>
      </c>
      <c r="AB2614" s="23" t="s">
        <v>190</v>
      </c>
      <c r="AC2614" s="23" t="s">
        <v>192</v>
      </c>
      <c r="AD2614" s="23" t="s">
        <v>193</v>
      </c>
      <c r="AE2614" s="23" t="s">
        <v>83</v>
      </c>
      <c r="AF2614" s="23"/>
      <c r="AG2614" s="23"/>
      <c r="AH2614" s="23"/>
      <c r="AI2614" s="23"/>
      <c r="AJ2614" s="23" t="b">
        <v>0</v>
      </c>
      <c r="AK2614" s="3">
        <v>141</v>
      </c>
      <c r="AL2614" s="3">
        <v>236</v>
      </c>
      <c r="AM2614" s="3">
        <v>3784</v>
      </c>
      <c r="AN2614" s="24">
        <v>45536.000602816355</v>
      </c>
      <c r="AO2614" s="24">
        <v>45536.000602816355</v>
      </c>
      <c r="AP2614">
        <v>9</v>
      </c>
      <c r="AQ2614" t="s">
        <v>194</v>
      </c>
      <c r="AR2614">
        <v>244.00060281635524</v>
      </c>
      <c r="AS2614" t="s">
        <v>195</v>
      </c>
      <c r="AT2614" t="s">
        <v>196</v>
      </c>
      <c r="AU2614" t="s">
        <v>197</v>
      </c>
      <c r="AV2614" t="s">
        <v>204</v>
      </c>
      <c r="AW2614" t="s">
        <v>196</v>
      </c>
      <c r="AX2614" t="s">
        <v>197</v>
      </c>
      <c r="AY2614" t="s">
        <v>204</v>
      </c>
    </row>
    <row r="2615" spans="1:51" x14ac:dyDescent="0.45">
      <c r="A2615" s="22">
        <v>871112</v>
      </c>
      <c r="B2615" s="6">
        <v>45536</v>
      </c>
      <c r="C2615" s="22">
        <v>62000</v>
      </c>
      <c r="D2615" s="22">
        <v>433907</v>
      </c>
      <c r="E2615" s="22"/>
      <c r="F2615" s="22">
        <v>0</v>
      </c>
      <c r="G2615" s="22">
        <v>2166</v>
      </c>
      <c r="H2615" s="22">
        <v>3</v>
      </c>
      <c r="I2615" s="22"/>
      <c r="J2615" s="22">
        <v>563</v>
      </c>
      <c r="K2615" s="22">
        <v>62361</v>
      </c>
      <c r="L2615" s="23" t="s">
        <v>889</v>
      </c>
      <c r="M2615" s="23"/>
      <c r="N2615" s="23" t="s">
        <v>184</v>
      </c>
      <c r="O2615" s="23" t="s">
        <v>185</v>
      </c>
      <c r="P2615" s="22">
        <v>20</v>
      </c>
      <c r="Q2615" s="23" t="s">
        <v>186</v>
      </c>
      <c r="R2615" s="23"/>
      <c r="S2615" s="23"/>
      <c r="T2615" s="23"/>
      <c r="U2615" s="23"/>
      <c r="V2615" s="23" t="s">
        <v>187</v>
      </c>
      <c r="W2615" s="23" t="s">
        <v>188</v>
      </c>
      <c r="X2615" s="23" t="s">
        <v>189</v>
      </c>
      <c r="Y2615" s="22">
        <v>0</v>
      </c>
      <c r="Z2615" s="23" t="s">
        <v>190</v>
      </c>
      <c r="AA2615" s="23" t="s">
        <v>191</v>
      </c>
      <c r="AB2615" s="23" t="s">
        <v>190</v>
      </c>
      <c r="AC2615" s="23" t="s">
        <v>192</v>
      </c>
      <c r="AD2615" s="23" t="s">
        <v>193</v>
      </c>
      <c r="AE2615" s="23" t="s">
        <v>83</v>
      </c>
      <c r="AF2615" s="23"/>
      <c r="AG2615" s="23"/>
      <c r="AH2615" s="23"/>
      <c r="AI2615" s="23"/>
      <c r="AJ2615" s="23" t="b">
        <v>0</v>
      </c>
      <c r="AK2615" s="3">
        <v>141</v>
      </c>
      <c r="AL2615" s="3">
        <v>236</v>
      </c>
      <c r="AM2615" s="3">
        <v>3788</v>
      </c>
      <c r="AN2615" s="24">
        <v>45536.000632986113</v>
      </c>
      <c r="AO2615" s="24">
        <v>45536.000632986113</v>
      </c>
      <c r="AP2615">
        <v>9</v>
      </c>
      <c r="AQ2615" t="s">
        <v>194</v>
      </c>
      <c r="AR2615">
        <v>244.00063298611349</v>
      </c>
      <c r="AS2615" t="s">
        <v>195</v>
      </c>
      <c r="AT2615" t="s">
        <v>196</v>
      </c>
      <c r="AU2615" t="s">
        <v>197</v>
      </c>
      <c r="AV2615" t="s">
        <v>291</v>
      </c>
      <c r="AW2615" t="s">
        <v>196</v>
      </c>
      <c r="AX2615" t="s">
        <v>197</v>
      </c>
      <c r="AY2615" t="s">
        <v>291</v>
      </c>
    </row>
    <row r="2616" spans="1:51" x14ac:dyDescent="0.45">
      <c r="A2616" s="22">
        <v>871043</v>
      </c>
      <c r="B2616" s="6">
        <v>45536</v>
      </c>
      <c r="C2616" s="22">
        <v>62000</v>
      </c>
      <c r="D2616" s="22">
        <v>395005</v>
      </c>
      <c r="E2616" s="22"/>
      <c r="F2616" s="22">
        <v>0</v>
      </c>
      <c r="G2616" s="22">
        <v>2181</v>
      </c>
      <c r="H2616" s="22">
        <v>5</v>
      </c>
      <c r="I2616" s="22"/>
      <c r="J2616" s="22">
        <v>563</v>
      </c>
      <c r="K2616" s="22">
        <v>62361</v>
      </c>
      <c r="L2616" s="23" t="s">
        <v>889</v>
      </c>
      <c r="M2616" s="23"/>
      <c r="N2616" s="23" t="s">
        <v>184</v>
      </c>
      <c r="O2616" s="23" t="s">
        <v>185</v>
      </c>
      <c r="P2616" s="22">
        <v>20</v>
      </c>
      <c r="Q2616" s="23" t="s">
        <v>186</v>
      </c>
      <c r="R2616" s="23"/>
      <c r="S2616" s="23"/>
      <c r="T2616" s="23"/>
      <c r="U2616" s="23"/>
      <c r="V2616" s="23" t="s">
        <v>187</v>
      </c>
      <c r="W2616" s="23" t="s">
        <v>188</v>
      </c>
      <c r="X2616" s="23" t="s">
        <v>189</v>
      </c>
      <c r="Y2616" s="22">
        <v>0</v>
      </c>
      <c r="Z2616" s="23" t="s">
        <v>190</v>
      </c>
      <c r="AA2616" s="23" t="s">
        <v>191</v>
      </c>
      <c r="AB2616" s="23" t="s">
        <v>190</v>
      </c>
      <c r="AC2616" s="23" t="s">
        <v>192</v>
      </c>
      <c r="AD2616" s="23" t="s">
        <v>193</v>
      </c>
      <c r="AE2616" s="23" t="s">
        <v>83</v>
      </c>
      <c r="AF2616" s="23"/>
      <c r="AG2616" s="23"/>
      <c r="AH2616" s="23"/>
      <c r="AI2616" s="23"/>
      <c r="AJ2616" s="23" t="b">
        <v>0</v>
      </c>
      <c r="AK2616" s="3">
        <v>141</v>
      </c>
      <c r="AL2616" s="3">
        <v>236</v>
      </c>
      <c r="AM2616" s="3">
        <v>3720</v>
      </c>
      <c r="AN2616" s="24">
        <v>45536.000448881176</v>
      </c>
      <c r="AO2616" s="24">
        <v>45536.000448881176</v>
      </c>
      <c r="AP2616">
        <v>9</v>
      </c>
      <c r="AQ2616" t="s">
        <v>194</v>
      </c>
      <c r="AR2616">
        <v>244.00044888117554</v>
      </c>
      <c r="AS2616" t="s">
        <v>195</v>
      </c>
      <c r="AT2616" t="s">
        <v>196</v>
      </c>
      <c r="AU2616" t="s">
        <v>197</v>
      </c>
      <c r="AV2616" t="s">
        <v>307</v>
      </c>
      <c r="AW2616" t="s">
        <v>196</v>
      </c>
      <c r="AX2616" t="s">
        <v>197</v>
      </c>
      <c r="AY2616" t="s">
        <v>307</v>
      </c>
    </row>
    <row r="2617" spans="1:51" x14ac:dyDescent="0.45">
      <c r="A2617" s="22">
        <v>871021</v>
      </c>
      <c r="B2617" s="6">
        <v>45536</v>
      </c>
      <c r="C2617" s="22">
        <v>62000</v>
      </c>
      <c r="D2617" s="22">
        <v>198767</v>
      </c>
      <c r="E2617" s="22"/>
      <c r="F2617" s="22">
        <v>0</v>
      </c>
      <c r="G2617" s="22">
        <v>2168</v>
      </c>
      <c r="H2617" s="22">
        <v>3</v>
      </c>
      <c r="I2617" s="22"/>
      <c r="J2617" s="22">
        <v>563</v>
      </c>
      <c r="K2617" s="22">
        <v>62361</v>
      </c>
      <c r="L2617" s="23" t="s">
        <v>889</v>
      </c>
      <c r="M2617" s="23"/>
      <c r="N2617" s="23" t="s">
        <v>184</v>
      </c>
      <c r="O2617" s="23" t="s">
        <v>185</v>
      </c>
      <c r="P2617" s="22">
        <v>20</v>
      </c>
      <c r="Q2617" s="23" t="s">
        <v>186</v>
      </c>
      <c r="R2617" s="23"/>
      <c r="S2617" s="23"/>
      <c r="T2617" s="23"/>
      <c r="U2617" s="23"/>
      <c r="V2617" s="23" t="s">
        <v>187</v>
      </c>
      <c r="W2617" s="23" t="s">
        <v>188</v>
      </c>
      <c r="X2617" s="23" t="s">
        <v>189</v>
      </c>
      <c r="Y2617" s="22">
        <v>0</v>
      </c>
      <c r="Z2617" s="23" t="s">
        <v>190</v>
      </c>
      <c r="AA2617" s="23" t="s">
        <v>191</v>
      </c>
      <c r="AB2617" s="23" t="s">
        <v>190</v>
      </c>
      <c r="AC2617" s="23" t="s">
        <v>192</v>
      </c>
      <c r="AD2617" s="23" t="s">
        <v>193</v>
      </c>
      <c r="AE2617" s="23" t="s">
        <v>83</v>
      </c>
      <c r="AF2617" s="23"/>
      <c r="AG2617" s="23"/>
      <c r="AH2617" s="23"/>
      <c r="AI2617" s="23"/>
      <c r="AJ2617" s="23" t="b">
        <v>0</v>
      </c>
      <c r="AK2617" s="3">
        <v>121</v>
      </c>
      <c r="AL2617" s="3">
        <v>236</v>
      </c>
      <c r="AM2617" s="3">
        <v>3693</v>
      </c>
      <c r="AN2617" s="24">
        <v>45536.000352006173</v>
      </c>
      <c r="AO2617" s="24">
        <v>45536.000352006173</v>
      </c>
      <c r="AP2617">
        <v>9</v>
      </c>
      <c r="AQ2617" t="s">
        <v>194</v>
      </c>
      <c r="AR2617">
        <v>244.00035200617276</v>
      </c>
      <c r="AS2617" t="s">
        <v>195</v>
      </c>
      <c r="AT2617" t="s">
        <v>196</v>
      </c>
      <c r="AU2617" t="s">
        <v>197</v>
      </c>
      <c r="AV2617" t="s">
        <v>305</v>
      </c>
      <c r="AW2617" t="s">
        <v>196</v>
      </c>
      <c r="AX2617" t="s">
        <v>197</v>
      </c>
      <c r="AY2617" t="s">
        <v>305</v>
      </c>
    </row>
    <row r="2618" spans="1:51" x14ac:dyDescent="0.45">
      <c r="A2618" s="22">
        <v>872784</v>
      </c>
      <c r="B2618" s="6">
        <v>45536</v>
      </c>
      <c r="C2618" s="22">
        <v>62000</v>
      </c>
      <c r="D2618" s="22">
        <v>199920</v>
      </c>
      <c r="E2618" s="22"/>
      <c r="F2618" s="22">
        <v>0</v>
      </c>
      <c r="G2618" s="22">
        <v>2196</v>
      </c>
      <c r="H2618" s="22">
        <v>2</v>
      </c>
      <c r="I2618" s="22"/>
      <c r="J2618" s="22">
        <v>543</v>
      </c>
      <c r="K2618" s="22">
        <v>6299</v>
      </c>
      <c r="L2618" s="23" t="s">
        <v>892</v>
      </c>
      <c r="M2618" s="23"/>
      <c r="N2618" s="23" t="s">
        <v>184</v>
      </c>
      <c r="O2618" s="23" t="s">
        <v>225</v>
      </c>
      <c r="P2618" s="22">
        <v>20</v>
      </c>
      <c r="Q2618" s="23" t="s">
        <v>186</v>
      </c>
      <c r="R2618" s="23"/>
      <c r="S2618" s="23"/>
      <c r="T2618" s="23"/>
      <c r="U2618" s="23"/>
      <c r="V2618" s="23" t="s">
        <v>187</v>
      </c>
      <c r="W2618" s="23" t="s">
        <v>188</v>
      </c>
      <c r="X2618" s="23" t="s">
        <v>189</v>
      </c>
      <c r="Y2618" s="22">
        <v>0</v>
      </c>
      <c r="Z2618" s="23" t="s">
        <v>190</v>
      </c>
      <c r="AA2618" s="23" t="s">
        <v>191</v>
      </c>
      <c r="AB2618" s="23" t="s">
        <v>190</v>
      </c>
      <c r="AC2618" s="23" t="s">
        <v>192</v>
      </c>
      <c r="AD2618" s="23" t="s">
        <v>193</v>
      </c>
      <c r="AE2618" s="23" t="s">
        <v>83</v>
      </c>
      <c r="AF2618" s="23"/>
      <c r="AG2618" s="23"/>
      <c r="AH2618" s="23"/>
      <c r="AI2618" s="23"/>
      <c r="AJ2618" s="23" t="b">
        <v>0</v>
      </c>
      <c r="AK2618" s="3">
        <v>117</v>
      </c>
      <c r="AL2618" s="3">
        <v>2408</v>
      </c>
      <c r="AM2618" s="3">
        <v>5130</v>
      </c>
      <c r="AN2618" s="24">
        <v>45536.382037307099</v>
      </c>
      <c r="AO2618" s="24">
        <v>45536.382037307099</v>
      </c>
      <c r="AP2618">
        <v>9</v>
      </c>
      <c r="AQ2618" t="s">
        <v>194</v>
      </c>
      <c r="AR2618">
        <v>244.38203730709938</v>
      </c>
      <c r="AS2618" t="s">
        <v>195</v>
      </c>
      <c r="AT2618" t="s">
        <v>238</v>
      </c>
      <c r="AU2618" t="s">
        <v>197</v>
      </c>
      <c r="AV2618" t="s">
        <v>220</v>
      </c>
      <c r="AW2618" t="s">
        <v>238</v>
      </c>
      <c r="AX2618" t="s">
        <v>197</v>
      </c>
      <c r="AY2618" t="s">
        <v>220</v>
      </c>
    </row>
    <row r="2619" spans="1:51" x14ac:dyDescent="0.45">
      <c r="A2619" s="22">
        <v>871358</v>
      </c>
      <c r="B2619" s="6">
        <v>45536</v>
      </c>
      <c r="C2619" s="22">
        <v>62000</v>
      </c>
      <c r="D2619" s="22">
        <v>356819</v>
      </c>
      <c r="E2619" s="22"/>
      <c r="F2619" s="22">
        <v>0</v>
      </c>
      <c r="G2619" s="22">
        <v>2200</v>
      </c>
      <c r="H2619" s="22">
        <v>2</v>
      </c>
      <c r="I2619" s="22"/>
      <c r="J2619" s="22">
        <v>543</v>
      </c>
      <c r="K2619" s="22">
        <v>6299</v>
      </c>
      <c r="L2619" s="23" t="s">
        <v>892</v>
      </c>
      <c r="M2619" s="23"/>
      <c r="N2619" s="23" t="s">
        <v>184</v>
      </c>
      <c r="O2619" s="23" t="s">
        <v>185</v>
      </c>
      <c r="P2619" s="22">
        <v>20</v>
      </c>
      <c r="Q2619" s="23" t="s">
        <v>186</v>
      </c>
      <c r="R2619" s="23"/>
      <c r="S2619" s="23"/>
      <c r="T2619" s="23"/>
      <c r="U2619" s="23"/>
      <c r="V2619" s="23" t="s">
        <v>187</v>
      </c>
      <c r="W2619" s="23" t="s">
        <v>188</v>
      </c>
      <c r="X2619" s="23" t="s">
        <v>189</v>
      </c>
      <c r="Y2619" s="22">
        <v>0</v>
      </c>
      <c r="Z2619" s="23" t="s">
        <v>190</v>
      </c>
      <c r="AA2619" s="23" t="s">
        <v>191</v>
      </c>
      <c r="AB2619" s="23" t="s">
        <v>190</v>
      </c>
      <c r="AC2619" s="23" t="s">
        <v>192</v>
      </c>
      <c r="AD2619" s="23" t="s">
        <v>193</v>
      </c>
      <c r="AE2619" s="23" t="s">
        <v>83</v>
      </c>
      <c r="AF2619" s="23"/>
      <c r="AG2619" s="23"/>
      <c r="AH2619" s="23"/>
      <c r="AI2619" s="23"/>
      <c r="AJ2619" s="23" t="b">
        <v>0</v>
      </c>
      <c r="AK2619" s="3">
        <v>138</v>
      </c>
      <c r="AL2619" s="3">
        <v>236</v>
      </c>
      <c r="AM2619" s="3">
        <v>4028</v>
      </c>
      <c r="AN2619" s="24">
        <v>45536.010482484569</v>
      </c>
      <c r="AO2619" s="24">
        <v>45536.010482484569</v>
      </c>
      <c r="AP2619">
        <v>9</v>
      </c>
      <c r="AQ2619" t="s">
        <v>194</v>
      </c>
      <c r="AR2619">
        <v>244.01048248456937</v>
      </c>
      <c r="AS2619" t="s">
        <v>195</v>
      </c>
      <c r="AT2619" t="s">
        <v>196</v>
      </c>
      <c r="AU2619" t="s">
        <v>197</v>
      </c>
      <c r="AV2619" t="s">
        <v>232</v>
      </c>
      <c r="AW2619" t="s">
        <v>196</v>
      </c>
      <c r="AX2619" t="s">
        <v>197</v>
      </c>
      <c r="AY2619" t="s">
        <v>232</v>
      </c>
    </row>
    <row r="2620" spans="1:51" x14ac:dyDescent="0.45">
      <c r="A2620" s="22">
        <v>871349</v>
      </c>
      <c r="B2620" s="6">
        <v>45536</v>
      </c>
      <c r="C2620" s="22">
        <v>62000</v>
      </c>
      <c r="D2620" s="22">
        <v>203711</v>
      </c>
      <c r="E2620" s="22"/>
      <c r="F2620" s="22">
        <v>0</v>
      </c>
      <c r="G2620" s="22">
        <v>2196</v>
      </c>
      <c r="H2620" s="22">
        <v>2</v>
      </c>
      <c r="I2620" s="22"/>
      <c r="J2620" s="22">
        <v>543</v>
      </c>
      <c r="K2620" s="22">
        <v>6299</v>
      </c>
      <c r="L2620" s="23" t="s">
        <v>892</v>
      </c>
      <c r="M2620" s="23"/>
      <c r="N2620" s="23" t="s">
        <v>184</v>
      </c>
      <c r="O2620" s="23" t="s">
        <v>185</v>
      </c>
      <c r="P2620" s="22">
        <v>20</v>
      </c>
      <c r="Q2620" s="23" t="s">
        <v>186</v>
      </c>
      <c r="R2620" s="23"/>
      <c r="S2620" s="23"/>
      <c r="T2620" s="23"/>
      <c r="U2620" s="23"/>
      <c r="V2620" s="23" t="s">
        <v>187</v>
      </c>
      <c r="W2620" s="23" t="s">
        <v>188</v>
      </c>
      <c r="X2620" s="23" t="s">
        <v>189</v>
      </c>
      <c r="Y2620" s="22">
        <v>0</v>
      </c>
      <c r="Z2620" s="23" t="s">
        <v>190</v>
      </c>
      <c r="AA2620" s="23" t="s">
        <v>191</v>
      </c>
      <c r="AB2620" s="23" t="s">
        <v>190</v>
      </c>
      <c r="AC2620" s="23" t="s">
        <v>192</v>
      </c>
      <c r="AD2620" s="23" t="s">
        <v>193</v>
      </c>
      <c r="AE2620" s="23" t="s">
        <v>83</v>
      </c>
      <c r="AF2620" s="23"/>
      <c r="AG2620" s="23"/>
      <c r="AH2620" s="23"/>
      <c r="AI2620" s="23"/>
      <c r="AJ2620" s="23" t="b">
        <v>0</v>
      </c>
      <c r="AK2620" s="3">
        <v>136</v>
      </c>
      <c r="AL2620" s="3">
        <v>236</v>
      </c>
      <c r="AM2620" s="3">
        <v>4018</v>
      </c>
      <c r="AN2620" s="24">
        <v>45536.009300617283</v>
      </c>
      <c r="AO2620" s="24">
        <v>45536.009300617283</v>
      </c>
      <c r="AP2620">
        <v>9</v>
      </c>
      <c r="AQ2620" t="s">
        <v>194</v>
      </c>
      <c r="AR2620">
        <v>244.00930061728286</v>
      </c>
      <c r="AS2620" t="s">
        <v>195</v>
      </c>
      <c r="AT2620" t="s">
        <v>196</v>
      </c>
      <c r="AU2620" t="s">
        <v>197</v>
      </c>
      <c r="AV2620" t="s">
        <v>210</v>
      </c>
      <c r="AW2620" t="s">
        <v>196</v>
      </c>
      <c r="AX2620" t="s">
        <v>197</v>
      </c>
      <c r="AY2620" t="s">
        <v>210</v>
      </c>
    </row>
    <row r="2621" spans="1:51" x14ac:dyDescent="0.45">
      <c r="A2621" s="22">
        <v>875144</v>
      </c>
      <c r="B2621" s="6">
        <v>45536</v>
      </c>
      <c r="C2621" s="22">
        <v>62000</v>
      </c>
      <c r="D2621" s="22">
        <v>56190</v>
      </c>
      <c r="E2621" s="22"/>
      <c r="F2621" s="22">
        <v>0</v>
      </c>
      <c r="G2621" s="22">
        <v>2336</v>
      </c>
      <c r="H2621" s="22">
        <v>2</v>
      </c>
      <c r="I2621" s="22"/>
      <c r="J2621" s="22">
        <v>543</v>
      </c>
      <c r="K2621" s="22">
        <v>6299</v>
      </c>
      <c r="L2621" s="23" t="s">
        <v>892</v>
      </c>
      <c r="M2621" s="23"/>
      <c r="N2621" s="23" t="s">
        <v>184</v>
      </c>
      <c r="O2621" s="23" t="s">
        <v>225</v>
      </c>
      <c r="P2621" s="22">
        <v>20</v>
      </c>
      <c r="Q2621" s="23" t="s">
        <v>186</v>
      </c>
      <c r="R2621" s="23"/>
      <c r="S2621" s="23"/>
      <c r="T2621" s="23"/>
      <c r="U2621" s="23"/>
      <c r="V2621" s="23" t="s">
        <v>187</v>
      </c>
      <c r="W2621" s="23" t="s">
        <v>188</v>
      </c>
      <c r="X2621" s="23" t="s">
        <v>189</v>
      </c>
      <c r="Y2621" s="22">
        <v>0</v>
      </c>
      <c r="Z2621" s="23" t="s">
        <v>190</v>
      </c>
      <c r="AA2621" s="23" t="s">
        <v>191</v>
      </c>
      <c r="AB2621" s="23" t="s">
        <v>190</v>
      </c>
      <c r="AC2621" s="23" t="s">
        <v>192</v>
      </c>
      <c r="AD2621" s="23" t="s">
        <v>193</v>
      </c>
      <c r="AE2621" s="23" t="s">
        <v>83</v>
      </c>
      <c r="AF2621" s="23"/>
      <c r="AG2621" s="23"/>
      <c r="AH2621" s="23"/>
      <c r="AI2621" s="23"/>
      <c r="AJ2621" s="23" t="b">
        <v>0</v>
      </c>
      <c r="AK2621" s="3">
        <v>130</v>
      </c>
      <c r="AL2621" s="3">
        <v>2408</v>
      </c>
      <c r="AM2621" s="3">
        <v>7114</v>
      </c>
      <c r="AN2621" s="24">
        <v>45536.882199344138</v>
      </c>
      <c r="AO2621" s="24">
        <v>45536.882199344138</v>
      </c>
      <c r="AP2621">
        <v>9</v>
      </c>
      <c r="AQ2621" t="s">
        <v>194</v>
      </c>
      <c r="AR2621">
        <v>244.88219934413792</v>
      </c>
      <c r="AS2621" t="s">
        <v>195</v>
      </c>
      <c r="AT2621" t="s">
        <v>226</v>
      </c>
      <c r="AU2621" t="s">
        <v>197</v>
      </c>
      <c r="AV2621" t="s">
        <v>237</v>
      </c>
      <c r="AW2621" t="s">
        <v>226</v>
      </c>
      <c r="AX2621" t="s">
        <v>197</v>
      </c>
      <c r="AY2621" t="s">
        <v>237</v>
      </c>
    </row>
    <row r="2622" spans="1:51" x14ac:dyDescent="0.45">
      <c r="A2622" s="22">
        <v>874505</v>
      </c>
      <c r="B2622" s="6">
        <v>45536</v>
      </c>
      <c r="C2622" s="22">
        <v>62000</v>
      </c>
      <c r="D2622" s="22">
        <v>82836</v>
      </c>
      <c r="E2622" s="22"/>
      <c r="F2622" s="22">
        <v>376</v>
      </c>
      <c r="G2622" s="22">
        <v>1254</v>
      </c>
      <c r="H2622" s="22">
        <v>4</v>
      </c>
      <c r="I2622" s="22"/>
      <c r="J2622" s="22">
        <v>2</v>
      </c>
      <c r="K2622" s="22">
        <v>101594</v>
      </c>
      <c r="L2622" s="23" t="s">
        <v>989</v>
      </c>
      <c r="M2622" s="23"/>
      <c r="N2622" s="23" t="s">
        <v>184</v>
      </c>
      <c r="O2622" s="23" t="s">
        <v>697</v>
      </c>
      <c r="P2622" s="22">
        <v>12</v>
      </c>
      <c r="Q2622" s="23" t="s">
        <v>687</v>
      </c>
      <c r="R2622" s="23" t="s">
        <v>667</v>
      </c>
      <c r="S2622" s="23" t="s">
        <v>46</v>
      </c>
      <c r="T2622" s="23" t="s">
        <v>667</v>
      </c>
      <c r="U2622" s="23" t="s">
        <v>46</v>
      </c>
      <c r="V2622" s="23" t="s">
        <v>688</v>
      </c>
      <c r="W2622" s="23" t="s">
        <v>188</v>
      </c>
      <c r="X2622" s="23" t="s">
        <v>189</v>
      </c>
      <c r="Y2622" s="22">
        <v>0</v>
      </c>
      <c r="Z2622" s="23" t="s">
        <v>190</v>
      </c>
      <c r="AA2622" s="23" t="s">
        <v>191</v>
      </c>
      <c r="AB2622" s="23" t="s">
        <v>190</v>
      </c>
      <c r="AC2622" s="23" t="s">
        <v>190</v>
      </c>
      <c r="AD2622" s="23" t="s">
        <v>190</v>
      </c>
      <c r="AE2622" s="23" t="s">
        <v>85</v>
      </c>
      <c r="AF2622" s="23" t="s">
        <v>190</v>
      </c>
      <c r="AG2622" s="23" t="s">
        <v>274</v>
      </c>
      <c r="AH2622" s="23" t="s">
        <v>193</v>
      </c>
      <c r="AI2622" s="23" t="s">
        <v>990</v>
      </c>
      <c r="AJ2622" s="23" t="b">
        <v>0</v>
      </c>
      <c r="AK2622" s="3">
        <v>62</v>
      </c>
      <c r="AL2622" s="3">
        <v>21428</v>
      </c>
      <c r="AM2622" s="3">
        <v>6547</v>
      </c>
      <c r="AN2622" s="24">
        <v>45536.717545254629</v>
      </c>
      <c r="AO2622" s="24">
        <v>45536.717545254629</v>
      </c>
      <c r="AP2622">
        <v>9</v>
      </c>
      <c r="AQ2622" t="s">
        <v>194</v>
      </c>
      <c r="AR2622">
        <v>244.71754525462893</v>
      </c>
      <c r="AS2622" t="s">
        <v>195</v>
      </c>
      <c r="AT2622" t="s">
        <v>229</v>
      </c>
      <c r="AU2622" t="s">
        <v>197</v>
      </c>
      <c r="AV2622" t="s">
        <v>198</v>
      </c>
      <c r="AW2622" t="s">
        <v>229</v>
      </c>
      <c r="AX2622" t="s">
        <v>197</v>
      </c>
      <c r="AY2622" t="s">
        <v>198</v>
      </c>
    </row>
    <row r="2623" spans="1:51" x14ac:dyDescent="0.45">
      <c r="A2623" s="22">
        <v>875326</v>
      </c>
      <c r="B2623" s="6">
        <v>45536</v>
      </c>
      <c r="C2623" s="22">
        <v>62000</v>
      </c>
      <c r="D2623" s="22">
        <v>224332</v>
      </c>
      <c r="E2623" s="22"/>
      <c r="F2623" s="22">
        <v>1153</v>
      </c>
      <c r="G2623" s="22">
        <v>11687</v>
      </c>
      <c r="H2623" s="22">
        <v>36</v>
      </c>
      <c r="I2623" s="22"/>
      <c r="J2623" s="22">
        <v>1304</v>
      </c>
      <c r="K2623" s="22">
        <v>101741</v>
      </c>
      <c r="L2623" s="23" t="s">
        <v>1009</v>
      </c>
      <c r="M2623" s="23"/>
      <c r="N2623" s="23" t="s">
        <v>184</v>
      </c>
      <c r="O2623" s="23" t="s">
        <v>213</v>
      </c>
      <c r="P2623" s="22">
        <v>20</v>
      </c>
      <c r="Q2623" s="23" t="s">
        <v>186</v>
      </c>
      <c r="R2623" s="23"/>
      <c r="S2623" s="23"/>
      <c r="T2623" s="23"/>
      <c r="U2623" s="23"/>
      <c r="V2623" s="23" t="s">
        <v>187</v>
      </c>
      <c r="W2623" s="23" t="s">
        <v>188</v>
      </c>
      <c r="X2623" s="23" t="s">
        <v>189</v>
      </c>
      <c r="Y2623" s="22">
        <v>0</v>
      </c>
      <c r="Z2623" s="23" t="s">
        <v>190</v>
      </c>
      <c r="AA2623" s="23" t="s">
        <v>191</v>
      </c>
      <c r="AB2623" s="23" t="s">
        <v>190</v>
      </c>
      <c r="AC2623" s="23" t="s">
        <v>192</v>
      </c>
      <c r="AD2623" s="23" t="s">
        <v>193</v>
      </c>
      <c r="AE2623" s="23" t="s">
        <v>85</v>
      </c>
      <c r="AF2623" s="23" t="s">
        <v>190</v>
      </c>
      <c r="AG2623" s="23" t="s">
        <v>190</v>
      </c>
      <c r="AH2623" s="23" t="s">
        <v>190</v>
      </c>
      <c r="AI2623" s="23" t="s">
        <v>810</v>
      </c>
      <c r="AJ2623" s="23" t="b">
        <v>0</v>
      </c>
      <c r="AK2623" s="3">
        <v>127</v>
      </c>
      <c r="AL2623" s="3">
        <v>3448</v>
      </c>
      <c r="AM2623" s="3">
        <v>7282</v>
      </c>
      <c r="AN2623" s="24">
        <v>45536.960495679014</v>
      </c>
      <c r="AO2623" s="24">
        <v>45536.960495679014</v>
      </c>
      <c r="AP2623">
        <v>9</v>
      </c>
      <c r="AQ2623" t="s">
        <v>194</v>
      </c>
      <c r="AR2623">
        <v>244.96049567901355</v>
      </c>
      <c r="AS2623" t="s">
        <v>195</v>
      </c>
      <c r="AT2623" t="s">
        <v>206</v>
      </c>
      <c r="AU2623" t="s">
        <v>197</v>
      </c>
      <c r="AV2623" t="s">
        <v>219</v>
      </c>
      <c r="AW2623" t="s">
        <v>206</v>
      </c>
      <c r="AX2623" t="s">
        <v>197</v>
      </c>
      <c r="AY2623" t="s">
        <v>219</v>
      </c>
    </row>
    <row r="2624" spans="1:51" x14ac:dyDescent="0.45">
      <c r="A2624" s="22">
        <v>875278</v>
      </c>
      <c r="B2624" s="6">
        <v>45536</v>
      </c>
      <c r="C2624" s="22">
        <v>62000</v>
      </c>
      <c r="D2624" s="22">
        <v>53372</v>
      </c>
      <c r="E2624" s="22"/>
      <c r="F2624" s="22">
        <v>16</v>
      </c>
      <c r="G2624" s="22">
        <v>2322</v>
      </c>
      <c r="H2624" s="22">
        <v>8</v>
      </c>
      <c r="I2624" s="22"/>
      <c r="J2624" s="22">
        <v>202</v>
      </c>
      <c r="K2624" s="22">
        <v>101885</v>
      </c>
      <c r="L2624" s="23" t="s">
        <v>825</v>
      </c>
      <c r="M2624" s="23"/>
      <c r="N2624" s="23" t="s">
        <v>184</v>
      </c>
      <c r="O2624" s="23" t="s">
        <v>481</v>
      </c>
      <c r="P2624" s="22">
        <v>20</v>
      </c>
      <c r="Q2624" s="23" t="s">
        <v>186</v>
      </c>
      <c r="R2624" s="23"/>
      <c r="S2624" s="23"/>
      <c r="T2624" s="23"/>
      <c r="U2624" s="23"/>
      <c r="V2624" s="23" t="s">
        <v>187</v>
      </c>
      <c r="W2624" s="23" t="s">
        <v>188</v>
      </c>
      <c r="X2624" s="23" t="s">
        <v>189</v>
      </c>
      <c r="Y2624" s="22">
        <v>0</v>
      </c>
      <c r="Z2624" s="23" t="s">
        <v>190</v>
      </c>
      <c r="AA2624" s="23" t="s">
        <v>191</v>
      </c>
      <c r="AB2624" s="23" t="s">
        <v>190</v>
      </c>
      <c r="AC2624" s="23" t="s">
        <v>192</v>
      </c>
      <c r="AD2624" s="23" t="s">
        <v>281</v>
      </c>
      <c r="AE2624" s="23" t="s">
        <v>85</v>
      </c>
      <c r="AF2624" s="23" t="s">
        <v>190</v>
      </c>
      <c r="AG2624" s="23" t="s">
        <v>269</v>
      </c>
      <c r="AH2624" s="23" t="s">
        <v>700</v>
      </c>
      <c r="AI2624" s="23" t="s">
        <v>701</v>
      </c>
      <c r="AJ2624" s="23" t="b">
        <v>0</v>
      </c>
      <c r="AK2624" s="3">
        <v>109</v>
      </c>
      <c r="AL2624" s="3">
        <v>2968</v>
      </c>
      <c r="AM2624" s="3">
        <v>7235</v>
      </c>
      <c r="AN2624" s="24">
        <v>45536.944555246911</v>
      </c>
      <c r="AO2624" s="24">
        <v>45536.944555246911</v>
      </c>
      <c r="AP2624">
        <v>9</v>
      </c>
      <c r="AQ2624" t="s">
        <v>194</v>
      </c>
      <c r="AR2624">
        <v>244.94455524691148</v>
      </c>
      <c r="AS2624" t="s">
        <v>195</v>
      </c>
      <c r="AT2624" t="s">
        <v>237</v>
      </c>
      <c r="AU2624" t="s">
        <v>197</v>
      </c>
      <c r="AV2624" t="s">
        <v>223</v>
      </c>
      <c r="AW2624" t="s">
        <v>237</v>
      </c>
      <c r="AX2624" t="s">
        <v>197</v>
      </c>
      <c r="AY2624" t="s">
        <v>223</v>
      </c>
    </row>
    <row r="2625" spans="1:51" x14ac:dyDescent="0.45">
      <c r="A2625" s="22">
        <v>874457</v>
      </c>
      <c r="B2625" s="6">
        <v>45536</v>
      </c>
      <c r="C2625" s="22">
        <v>62000</v>
      </c>
      <c r="D2625" s="22">
        <v>98556</v>
      </c>
      <c r="E2625" s="22"/>
      <c r="F2625" s="22">
        <v>7</v>
      </c>
      <c r="G2625" s="22">
        <v>11443</v>
      </c>
      <c r="H2625" s="22">
        <v>4</v>
      </c>
      <c r="I2625" s="22"/>
      <c r="J2625" s="22">
        <v>767</v>
      </c>
      <c r="K2625" s="22">
        <v>101473</v>
      </c>
      <c r="L2625" s="23" t="s">
        <v>827</v>
      </c>
      <c r="M2625" s="23"/>
      <c r="N2625" s="23" t="s">
        <v>184</v>
      </c>
      <c r="O2625" s="23" t="s">
        <v>481</v>
      </c>
      <c r="P2625" s="22">
        <v>20</v>
      </c>
      <c r="Q2625" s="23" t="s">
        <v>186</v>
      </c>
      <c r="R2625" s="23"/>
      <c r="S2625" s="23"/>
      <c r="T2625" s="23"/>
      <c r="U2625" s="23"/>
      <c r="V2625" s="23" t="s">
        <v>187</v>
      </c>
      <c r="W2625" s="23" t="s">
        <v>188</v>
      </c>
      <c r="X2625" s="23" t="s">
        <v>189</v>
      </c>
      <c r="Y2625" s="22">
        <v>0</v>
      </c>
      <c r="Z2625" s="23" t="s">
        <v>190</v>
      </c>
      <c r="AA2625" s="23" t="s">
        <v>191</v>
      </c>
      <c r="AB2625" s="23" t="s">
        <v>190</v>
      </c>
      <c r="AC2625" s="23" t="s">
        <v>192</v>
      </c>
      <c r="AD2625" s="23" t="s">
        <v>281</v>
      </c>
      <c r="AE2625" s="23" t="s">
        <v>85</v>
      </c>
      <c r="AF2625" s="23" t="s">
        <v>190</v>
      </c>
      <c r="AG2625" s="23" t="s">
        <v>269</v>
      </c>
      <c r="AH2625" s="23" t="s">
        <v>700</v>
      </c>
      <c r="AI2625" s="23" t="s">
        <v>701</v>
      </c>
      <c r="AJ2625" s="23" t="b">
        <v>0</v>
      </c>
      <c r="AK2625" s="3">
        <v>114</v>
      </c>
      <c r="AL2625" s="3">
        <v>2968</v>
      </c>
      <c r="AM2625" s="3">
        <v>6507</v>
      </c>
      <c r="AN2625" s="24">
        <v>45536.694543364196</v>
      </c>
      <c r="AO2625" s="24">
        <v>45536.694543364196</v>
      </c>
      <c r="AP2625">
        <v>9</v>
      </c>
      <c r="AQ2625" t="s">
        <v>194</v>
      </c>
      <c r="AR2625">
        <v>244.69454336419585</v>
      </c>
      <c r="AS2625" t="s">
        <v>195</v>
      </c>
      <c r="AT2625" t="s">
        <v>198</v>
      </c>
      <c r="AU2625" t="s">
        <v>197</v>
      </c>
      <c r="AV2625" t="s">
        <v>197</v>
      </c>
      <c r="AW2625" t="s">
        <v>198</v>
      </c>
      <c r="AX2625" t="s">
        <v>197</v>
      </c>
      <c r="AY2625" t="s">
        <v>197</v>
      </c>
    </row>
    <row r="2626" spans="1:51" x14ac:dyDescent="0.45">
      <c r="A2626" s="22">
        <v>873460</v>
      </c>
      <c r="B2626" s="6">
        <v>45536</v>
      </c>
      <c r="C2626" s="22">
        <v>62000</v>
      </c>
      <c r="D2626" s="22">
        <v>101343</v>
      </c>
      <c r="E2626" s="22"/>
      <c r="F2626" s="22">
        <v>10</v>
      </c>
      <c r="G2626" s="22">
        <v>10462</v>
      </c>
      <c r="H2626" s="22">
        <v>8</v>
      </c>
      <c r="I2626" s="22"/>
      <c r="J2626" s="22">
        <v>706</v>
      </c>
      <c r="K2626" s="22">
        <v>101473</v>
      </c>
      <c r="L2626" s="23" t="s">
        <v>827</v>
      </c>
      <c r="M2626" s="23"/>
      <c r="N2626" s="23" t="s">
        <v>184</v>
      </c>
      <c r="O2626" s="23" t="s">
        <v>481</v>
      </c>
      <c r="P2626" s="22">
        <v>20</v>
      </c>
      <c r="Q2626" s="23" t="s">
        <v>186</v>
      </c>
      <c r="R2626" s="23"/>
      <c r="S2626" s="23"/>
      <c r="T2626" s="23"/>
      <c r="U2626" s="23"/>
      <c r="V2626" s="23" t="s">
        <v>187</v>
      </c>
      <c r="W2626" s="23" t="s">
        <v>188</v>
      </c>
      <c r="X2626" s="23" t="s">
        <v>189</v>
      </c>
      <c r="Y2626" s="22">
        <v>0</v>
      </c>
      <c r="Z2626" s="23" t="s">
        <v>190</v>
      </c>
      <c r="AA2626" s="23" t="s">
        <v>191</v>
      </c>
      <c r="AB2626" s="23" t="s">
        <v>190</v>
      </c>
      <c r="AC2626" s="23" t="s">
        <v>192</v>
      </c>
      <c r="AD2626" s="23" t="s">
        <v>281</v>
      </c>
      <c r="AE2626" s="23" t="s">
        <v>85</v>
      </c>
      <c r="AF2626" s="23" t="s">
        <v>190</v>
      </c>
      <c r="AG2626" s="23" t="s">
        <v>269</v>
      </c>
      <c r="AH2626" s="23" t="s">
        <v>700</v>
      </c>
      <c r="AI2626" s="23" t="s">
        <v>701</v>
      </c>
      <c r="AJ2626" s="23" t="b">
        <v>0</v>
      </c>
      <c r="AK2626" s="3">
        <v>115</v>
      </c>
      <c r="AL2626" s="3">
        <v>2968</v>
      </c>
      <c r="AM2626" s="3">
        <v>5673</v>
      </c>
      <c r="AN2626" s="24">
        <v>45536.520949382713</v>
      </c>
      <c r="AO2626" s="24">
        <v>45536.520949382713</v>
      </c>
      <c r="AP2626">
        <v>9</v>
      </c>
      <c r="AQ2626" t="s">
        <v>194</v>
      </c>
      <c r="AR2626">
        <v>244.5209493827133</v>
      </c>
      <c r="AS2626" t="s">
        <v>195</v>
      </c>
      <c r="AT2626" t="s">
        <v>207</v>
      </c>
      <c r="AU2626" t="s">
        <v>197</v>
      </c>
      <c r="AV2626" t="s">
        <v>223</v>
      </c>
      <c r="AW2626" t="s">
        <v>207</v>
      </c>
      <c r="AX2626" t="s">
        <v>197</v>
      </c>
      <c r="AY2626" t="s">
        <v>223</v>
      </c>
    </row>
    <row r="2627" spans="1:51" x14ac:dyDescent="0.45">
      <c r="A2627" s="22">
        <v>873391</v>
      </c>
      <c r="B2627" s="6">
        <v>45536</v>
      </c>
      <c r="C2627" s="22">
        <v>62000</v>
      </c>
      <c r="D2627" s="22">
        <v>224736</v>
      </c>
      <c r="E2627" s="22"/>
      <c r="F2627" s="22">
        <v>16</v>
      </c>
      <c r="G2627" s="22">
        <v>9772</v>
      </c>
      <c r="H2627" s="22">
        <v>6</v>
      </c>
      <c r="I2627" s="22"/>
      <c r="J2627" s="22">
        <v>663</v>
      </c>
      <c r="K2627" s="22">
        <v>101473</v>
      </c>
      <c r="L2627" s="23" t="s">
        <v>827</v>
      </c>
      <c r="M2627" s="23"/>
      <c r="N2627" s="23" t="s">
        <v>184</v>
      </c>
      <c r="O2627" s="23" t="s">
        <v>481</v>
      </c>
      <c r="P2627" s="22">
        <v>20</v>
      </c>
      <c r="Q2627" s="23" t="s">
        <v>186</v>
      </c>
      <c r="R2627" s="23"/>
      <c r="S2627" s="23"/>
      <c r="T2627" s="23"/>
      <c r="U2627" s="23"/>
      <c r="V2627" s="23" t="s">
        <v>187</v>
      </c>
      <c r="W2627" s="23" t="s">
        <v>188</v>
      </c>
      <c r="X2627" s="23" t="s">
        <v>189</v>
      </c>
      <c r="Y2627" s="22">
        <v>0</v>
      </c>
      <c r="Z2627" s="23" t="s">
        <v>190</v>
      </c>
      <c r="AA2627" s="23" t="s">
        <v>191</v>
      </c>
      <c r="AB2627" s="23" t="s">
        <v>190</v>
      </c>
      <c r="AC2627" s="23" t="s">
        <v>192</v>
      </c>
      <c r="AD2627" s="23" t="s">
        <v>281</v>
      </c>
      <c r="AE2627" s="23" t="s">
        <v>85</v>
      </c>
      <c r="AF2627" s="23" t="s">
        <v>190</v>
      </c>
      <c r="AG2627" s="23" t="s">
        <v>269</v>
      </c>
      <c r="AH2627" s="23" t="s">
        <v>700</v>
      </c>
      <c r="AI2627" s="23" t="s">
        <v>701</v>
      </c>
      <c r="AJ2627" s="23" t="b">
        <v>0</v>
      </c>
      <c r="AK2627" s="3">
        <v>109</v>
      </c>
      <c r="AL2627" s="3">
        <v>2968</v>
      </c>
      <c r="AM2627" s="3">
        <v>5630</v>
      </c>
      <c r="AN2627" s="24">
        <v>45536.486219637343</v>
      </c>
      <c r="AO2627" s="24">
        <v>45536.486219637343</v>
      </c>
      <c r="AP2627">
        <v>9</v>
      </c>
      <c r="AQ2627" t="s">
        <v>194</v>
      </c>
      <c r="AR2627">
        <v>244.48621963734331</v>
      </c>
      <c r="AS2627" t="s">
        <v>195</v>
      </c>
      <c r="AT2627" t="s">
        <v>208</v>
      </c>
      <c r="AU2627" t="s">
        <v>197</v>
      </c>
      <c r="AV2627" t="s">
        <v>197</v>
      </c>
      <c r="AW2627" t="s">
        <v>208</v>
      </c>
      <c r="AX2627" t="s">
        <v>197</v>
      </c>
      <c r="AY2627" t="s">
        <v>197</v>
      </c>
    </row>
    <row r="2628" spans="1:51" x14ac:dyDescent="0.45">
      <c r="A2628" s="22">
        <v>873420</v>
      </c>
      <c r="B2628" s="6">
        <v>45536</v>
      </c>
      <c r="C2628" s="22">
        <v>62000</v>
      </c>
      <c r="D2628" s="22">
        <v>146985</v>
      </c>
      <c r="E2628" s="22"/>
      <c r="F2628" s="22">
        <v>38</v>
      </c>
      <c r="G2628" s="22">
        <v>9790</v>
      </c>
      <c r="H2628" s="22">
        <v>2</v>
      </c>
      <c r="I2628" s="22"/>
      <c r="J2628" s="22">
        <v>663</v>
      </c>
      <c r="K2628" s="22">
        <v>101473</v>
      </c>
      <c r="L2628" s="23" t="s">
        <v>827</v>
      </c>
      <c r="M2628" s="23"/>
      <c r="N2628" s="23" t="s">
        <v>184</v>
      </c>
      <c r="O2628" s="23" t="s">
        <v>481</v>
      </c>
      <c r="P2628" s="22">
        <v>20</v>
      </c>
      <c r="Q2628" s="23" t="s">
        <v>186</v>
      </c>
      <c r="R2628" s="23"/>
      <c r="S2628" s="23"/>
      <c r="T2628" s="23"/>
      <c r="U2628" s="23"/>
      <c r="V2628" s="23" t="s">
        <v>187</v>
      </c>
      <c r="W2628" s="23" t="s">
        <v>188</v>
      </c>
      <c r="X2628" s="23" t="s">
        <v>189</v>
      </c>
      <c r="Y2628" s="22">
        <v>0</v>
      </c>
      <c r="Z2628" s="23" t="s">
        <v>190</v>
      </c>
      <c r="AA2628" s="23" t="s">
        <v>191</v>
      </c>
      <c r="AB2628" s="23" t="s">
        <v>190</v>
      </c>
      <c r="AC2628" s="23" t="s">
        <v>192</v>
      </c>
      <c r="AD2628" s="23" t="s">
        <v>281</v>
      </c>
      <c r="AE2628" s="23" t="s">
        <v>85</v>
      </c>
      <c r="AF2628" s="23" t="s">
        <v>190</v>
      </c>
      <c r="AG2628" s="23" t="s">
        <v>269</v>
      </c>
      <c r="AH2628" s="23" t="s">
        <v>700</v>
      </c>
      <c r="AI2628" s="23" t="s">
        <v>701</v>
      </c>
      <c r="AJ2628" s="23" t="b">
        <v>0</v>
      </c>
      <c r="AK2628" s="3">
        <v>109</v>
      </c>
      <c r="AL2628" s="3">
        <v>2968</v>
      </c>
      <c r="AM2628" s="3">
        <v>5644</v>
      </c>
      <c r="AN2628" s="24">
        <v>45536.500157754628</v>
      </c>
      <c r="AO2628" s="24">
        <v>45536.500157754628</v>
      </c>
      <c r="AP2628">
        <v>9</v>
      </c>
      <c r="AQ2628" t="s">
        <v>194</v>
      </c>
      <c r="AR2628">
        <v>244.50015775462816</v>
      </c>
      <c r="AS2628" t="s">
        <v>195</v>
      </c>
      <c r="AT2628" t="s">
        <v>207</v>
      </c>
      <c r="AU2628" t="s">
        <v>197</v>
      </c>
      <c r="AV2628" t="s">
        <v>227</v>
      </c>
      <c r="AW2628" t="s">
        <v>207</v>
      </c>
      <c r="AX2628" t="s">
        <v>197</v>
      </c>
      <c r="AY2628" t="s">
        <v>227</v>
      </c>
    </row>
    <row r="2629" spans="1:51" x14ac:dyDescent="0.45">
      <c r="A2629" s="22">
        <v>872221</v>
      </c>
      <c r="B2629" s="6">
        <v>45536</v>
      </c>
      <c r="C2629" s="22">
        <v>62000</v>
      </c>
      <c r="D2629" s="22">
        <v>90104</v>
      </c>
      <c r="E2629" s="22"/>
      <c r="F2629" s="22">
        <v>1</v>
      </c>
      <c r="G2629" s="22">
        <v>9149</v>
      </c>
      <c r="H2629" s="22">
        <v>5</v>
      </c>
      <c r="I2629" s="22"/>
      <c r="J2629" s="22">
        <v>623</v>
      </c>
      <c r="K2629" s="22">
        <v>101473</v>
      </c>
      <c r="L2629" s="23" t="s">
        <v>827</v>
      </c>
      <c r="M2629" s="23"/>
      <c r="N2629" s="23" t="s">
        <v>184</v>
      </c>
      <c r="O2629" s="23" t="s">
        <v>481</v>
      </c>
      <c r="P2629" s="22">
        <v>20</v>
      </c>
      <c r="Q2629" s="23" t="s">
        <v>186</v>
      </c>
      <c r="R2629" s="23"/>
      <c r="S2629" s="23"/>
      <c r="T2629" s="23"/>
      <c r="U2629" s="23"/>
      <c r="V2629" s="23" t="s">
        <v>187</v>
      </c>
      <c r="W2629" s="23" t="s">
        <v>188</v>
      </c>
      <c r="X2629" s="23" t="s">
        <v>189</v>
      </c>
      <c r="Y2629" s="22">
        <v>0</v>
      </c>
      <c r="Z2629" s="23" t="s">
        <v>190</v>
      </c>
      <c r="AA2629" s="23" t="s">
        <v>191</v>
      </c>
      <c r="AB2629" s="23" t="s">
        <v>190</v>
      </c>
      <c r="AC2629" s="23" t="s">
        <v>192</v>
      </c>
      <c r="AD2629" s="23" t="s">
        <v>281</v>
      </c>
      <c r="AE2629" s="23" t="s">
        <v>85</v>
      </c>
      <c r="AF2629" s="23" t="s">
        <v>190</v>
      </c>
      <c r="AG2629" s="23" t="s">
        <v>269</v>
      </c>
      <c r="AH2629" s="23" t="s">
        <v>700</v>
      </c>
      <c r="AI2629" s="23" t="s">
        <v>701</v>
      </c>
      <c r="AJ2629" s="23" t="b">
        <v>0</v>
      </c>
      <c r="AK2629" s="3">
        <v>112</v>
      </c>
      <c r="AL2629" s="3">
        <v>2968</v>
      </c>
      <c r="AM2629" s="3">
        <v>4681</v>
      </c>
      <c r="AN2629" s="24">
        <v>45536.250164274694</v>
      </c>
      <c r="AO2629" s="24">
        <v>45536.250164274694</v>
      </c>
      <c r="AP2629">
        <v>9</v>
      </c>
      <c r="AQ2629" t="s">
        <v>194</v>
      </c>
      <c r="AR2629">
        <v>244.25016427469382</v>
      </c>
      <c r="AS2629" t="s">
        <v>195</v>
      </c>
      <c r="AT2629" t="s">
        <v>222</v>
      </c>
      <c r="AU2629" t="s">
        <v>197</v>
      </c>
      <c r="AV2629" t="s">
        <v>227</v>
      </c>
      <c r="AW2629" t="s">
        <v>222</v>
      </c>
      <c r="AX2629" t="s">
        <v>197</v>
      </c>
      <c r="AY2629" t="s">
        <v>227</v>
      </c>
    </row>
    <row r="2630" spans="1:51" x14ac:dyDescent="0.45">
      <c r="A2630" s="22">
        <v>871337</v>
      </c>
      <c r="B2630" s="6">
        <v>45536</v>
      </c>
      <c r="C2630" s="22">
        <v>62000</v>
      </c>
      <c r="D2630" s="22">
        <v>92171</v>
      </c>
      <c r="E2630" s="22"/>
      <c r="F2630" s="22">
        <v>82</v>
      </c>
      <c r="G2630" s="22">
        <v>9140</v>
      </c>
      <c r="H2630" s="22">
        <v>5</v>
      </c>
      <c r="I2630" s="22"/>
      <c r="J2630" s="22">
        <v>623</v>
      </c>
      <c r="K2630" s="22">
        <v>101473</v>
      </c>
      <c r="L2630" s="23" t="s">
        <v>827</v>
      </c>
      <c r="M2630" s="23"/>
      <c r="N2630" s="23" t="s">
        <v>184</v>
      </c>
      <c r="O2630" s="23" t="s">
        <v>481</v>
      </c>
      <c r="P2630" s="22">
        <v>20</v>
      </c>
      <c r="Q2630" s="23" t="s">
        <v>186</v>
      </c>
      <c r="R2630" s="23"/>
      <c r="S2630" s="23"/>
      <c r="T2630" s="23"/>
      <c r="U2630" s="23"/>
      <c r="V2630" s="23" t="s">
        <v>187</v>
      </c>
      <c r="W2630" s="23" t="s">
        <v>188</v>
      </c>
      <c r="X2630" s="23" t="s">
        <v>189</v>
      </c>
      <c r="Y2630" s="22">
        <v>0</v>
      </c>
      <c r="Z2630" s="23" t="s">
        <v>190</v>
      </c>
      <c r="AA2630" s="23" t="s">
        <v>191</v>
      </c>
      <c r="AB2630" s="23" t="s">
        <v>190</v>
      </c>
      <c r="AC2630" s="23" t="s">
        <v>192</v>
      </c>
      <c r="AD2630" s="23" t="s">
        <v>281</v>
      </c>
      <c r="AE2630" s="23" t="s">
        <v>85</v>
      </c>
      <c r="AF2630" s="23" t="s">
        <v>190</v>
      </c>
      <c r="AG2630" s="23" t="s">
        <v>269</v>
      </c>
      <c r="AH2630" s="23" t="s">
        <v>700</v>
      </c>
      <c r="AI2630" s="23" t="s">
        <v>701</v>
      </c>
      <c r="AJ2630" s="23" t="b">
        <v>0</v>
      </c>
      <c r="AK2630" s="3">
        <v>62</v>
      </c>
      <c r="AL2630" s="3">
        <v>2968</v>
      </c>
      <c r="AM2630" s="3">
        <v>4009</v>
      </c>
      <c r="AN2630" s="24">
        <v>45536.007066319442</v>
      </c>
      <c r="AO2630" s="24">
        <v>45536.007066319442</v>
      </c>
      <c r="AP2630">
        <v>9</v>
      </c>
      <c r="AQ2630" t="s">
        <v>194</v>
      </c>
      <c r="AR2630">
        <v>244.00706631944195</v>
      </c>
      <c r="AS2630" t="s">
        <v>195</v>
      </c>
      <c r="AT2630" t="s">
        <v>196</v>
      </c>
      <c r="AU2630" t="s">
        <v>197</v>
      </c>
      <c r="AV2630" t="s">
        <v>208</v>
      </c>
      <c r="AW2630" t="s">
        <v>196</v>
      </c>
      <c r="AX2630" t="s">
        <v>197</v>
      </c>
      <c r="AY2630" t="s">
        <v>208</v>
      </c>
    </row>
    <row r="2631" spans="1:51" x14ac:dyDescent="0.45">
      <c r="A2631" s="22">
        <v>872007</v>
      </c>
      <c r="B2631" s="6">
        <v>45536</v>
      </c>
      <c r="C2631" s="22">
        <v>62000</v>
      </c>
      <c r="D2631" s="22">
        <v>83710</v>
      </c>
      <c r="E2631" s="22"/>
      <c r="F2631" s="22">
        <v>15</v>
      </c>
      <c r="G2631" s="22">
        <v>9126</v>
      </c>
      <c r="H2631" s="22">
        <v>5</v>
      </c>
      <c r="I2631" s="22"/>
      <c r="J2631" s="22">
        <v>623</v>
      </c>
      <c r="K2631" s="22">
        <v>101473</v>
      </c>
      <c r="L2631" s="23" t="s">
        <v>827</v>
      </c>
      <c r="M2631" s="23"/>
      <c r="N2631" s="23" t="s">
        <v>184</v>
      </c>
      <c r="O2631" s="23" t="s">
        <v>481</v>
      </c>
      <c r="P2631" s="22">
        <v>20</v>
      </c>
      <c r="Q2631" s="23" t="s">
        <v>186</v>
      </c>
      <c r="R2631" s="23"/>
      <c r="S2631" s="23"/>
      <c r="T2631" s="23"/>
      <c r="U2631" s="23"/>
      <c r="V2631" s="23" t="s">
        <v>187</v>
      </c>
      <c r="W2631" s="23" t="s">
        <v>188</v>
      </c>
      <c r="X2631" s="23" t="s">
        <v>189</v>
      </c>
      <c r="Y2631" s="22">
        <v>0</v>
      </c>
      <c r="Z2631" s="23" t="s">
        <v>190</v>
      </c>
      <c r="AA2631" s="23" t="s">
        <v>191</v>
      </c>
      <c r="AB2631" s="23" t="s">
        <v>190</v>
      </c>
      <c r="AC2631" s="23" t="s">
        <v>192</v>
      </c>
      <c r="AD2631" s="23" t="s">
        <v>281</v>
      </c>
      <c r="AE2631" s="23" t="s">
        <v>85</v>
      </c>
      <c r="AF2631" s="23" t="s">
        <v>190</v>
      </c>
      <c r="AG2631" s="23" t="s">
        <v>269</v>
      </c>
      <c r="AH2631" s="23" t="s">
        <v>700</v>
      </c>
      <c r="AI2631" s="23" t="s">
        <v>701</v>
      </c>
      <c r="AJ2631" s="23" t="b">
        <v>0</v>
      </c>
      <c r="AK2631" s="3">
        <v>109</v>
      </c>
      <c r="AL2631" s="3">
        <v>2968</v>
      </c>
      <c r="AM2631" s="3">
        <v>4537</v>
      </c>
      <c r="AN2631" s="24">
        <v>45536.187611882713</v>
      </c>
      <c r="AO2631" s="24">
        <v>45536.187611882713</v>
      </c>
      <c r="AP2631">
        <v>9</v>
      </c>
      <c r="AQ2631" t="s">
        <v>194</v>
      </c>
      <c r="AR2631">
        <v>244.1876118827131</v>
      </c>
      <c r="AS2631" t="s">
        <v>195</v>
      </c>
      <c r="AT2631" t="s">
        <v>258</v>
      </c>
      <c r="AU2631" t="s">
        <v>197</v>
      </c>
      <c r="AV2631" t="s">
        <v>223</v>
      </c>
      <c r="AW2631" t="s">
        <v>258</v>
      </c>
      <c r="AX2631" t="s">
        <v>197</v>
      </c>
      <c r="AY2631" t="s">
        <v>223</v>
      </c>
    </row>
    <row r="2632" spans="1:51" x14ac:dyDescent="0.45">
      <c r="A2632" s="22">
        <v>872030</v>
      </c>
      <c r="B2632" s="6">
        <v>45536</v>
      </c>
      <c r="C2632" s="22">
        <v>62000</v>
      </c>
      <c r="D2632" s="22">
        <v>107882</v>
      </c>
      <c r="E2632" s="22"/>
      <c r="F2632" s="22">
        <v>17</v>
      </c>
      <c r="G2632" s="22">
        <v>11371</v>
      </c>
      <c r="H2632" s="22">
        <v>5</v>
      </c>
      <c r="I2632" s="22"/>
      <c r="J2632" s="22">
        <v>762</v>
      </c>
      <c r="K2632" s="22">
        <v>101276</v>
      </c>
      <c r="L2632" s="23" t="s">
        <v>828</v>
      </c>
      <c r="M2632" s="23"/>
      <c r="N2632" s="23" t="s">
        <v>184</v>
      </c>
      <c r="O2632" s="23" t="s">
        <v>481</v>
      </c>
      <c r="P2632" s="22">
        <v>20</v>
      </c>
      <c r="Q2632" s="23" t="s">
        <v>186</v>
      </c>
      <c r="R2632" s="23"/>
      <c r="S2632" s="23"/>
      <c r="T2632" s="23"/>
      <c r="U2632" s="23"/>
      <c r="V2632" s="23" t="s">
        <v>187</v>
      </c>
      <c r="W2632" s="23" t="s">
        <v>188</v>
      </c>
      <c r="X2632" s="23" t="s">
        <v>189</v>
      </c>
      <c r="Y2632" s="22">
        <v>0</v>
      </c>
      <c r="Z2632" s="23" t="s">
        <v>190</v>
      </c>
      <c r="AA2632" s="23" t="s">
        <v>191</v>
      </c>
      <c r="AB2632" s="23" t="s">
        <v>190</v>
      </c>
      <c r="AC2632" s="23" t="s">
        <v>192</v>
      </c>
      <c r="AD2632" s="23" t="s">
        <v>281</v>
      </c>
      <c r="AE2632" s="23" t="s">
        <v>85</v>
      </c>
      <c r="AF2632" s="23" t="s">
        <v>190</v>
      </c>
      <c r="AG2632" s="23" t="s">
        <v>269</v>
      </c>
      <c r="AH2632" s="23" t="s">
        <v>700</v>
      </c>
      <c r="AI2632" s="23" t="s">
        <v>701</v>
      </c>
      <c r="AJ2632" s="23" t="b">
        <v>0</v>
      </c>
      <c r="AK2632" s="3">
        <v>61</v>
      </c>
      <c r="AL2632" s="3">
        <v>2968</v>
      </c>
      <c r="AM2632" s="3">
        <v>4558</v>
      </c>
      <c r="AN2632" s="24">
        <v>45536.194564544756</v>
      </c>
      <c r="AO2632" s="24">
        <v>45536.194564544756</v>
      </c>
      <c r="AP2632">
        <v>9</v>
      </c>
      <c r="AQ2632" t="s">
        <v>194</v>
      </c>
      <c r="AR2632">
        <v>244.19456454475585</v>
      </c>
      <c r="AS2632" t="s">
        <v>195</v>
      </c>
      <c r="AT2632" t="s">
        <v>258</v>
      </c>
      <c r="AU2632" t="s">
        <v>197</v>
      </c>
      <c r="AV2632" t="s">
        <v>223</v>
      </c>
      <c r="AW2632" t="s">
        <v>258</v>
      </c>
      <c r="AX2632" t="s">
        <v>197</v>
      </c>
      <c r="AY2632" t="s">
        <v>223</v>
      </c>
    </row>
    <row r="2633" spans="1:51" x14ac:dyDescent="0.45">
      <c r="A2633" s="22">
        <v>872511</v>
      </c>
      <c r="B2633" s="6">
        <v>45536</v>
      </c>
      <c r="C2633" s="22">
        <v>62000</v>
      </c>
      <c r="D2633" s="22">
        <v>108014</v>
      </c>
      <c r="E2633" s="22"/>
      <c r="F2633" s="22">
        <v>92</v>
      </c>
      <c r="G2633" s="22">
        <v>13021</v>
      </c>
      <c r="H2633" s="22">
        <v>43</v>
      </c>
      <c r="I2633" s="22"/>
      <c r="J2633" s="22">
        <v>866</v>
      </c>
      <c r="K2633" s="22">
        <v>101276</v>
      </c>
      <c r="L2633" s="23" t="s">
        <v>828</v>
      </c>
      <c r="M2633" s="23"/>
      <c r="N2633" s="23" t="s">
        <v>184</v>
      </c>
      <c r="O2633" s="23" t="s">
        <v>481</v>
      </c>
      <c r="P2633" s="22">
        <v>20</v>
      </c>
      <c r="Q2633" s="23" t="s">
        <v>186</v>
      </c>
      <c r="R2633" s="23"/>
      <c r="S2633" s="23"/>
      <c r="T2633" s="23"/>
      <c r="U2633" s="23"/>
      <c r="V2633" s="23" t="s">
        <v>187</v>
      </c>
      <c r="W2633" s="23" t="s">
        <v>188</v>
      </c>
      <c r="X2633" s="23" t="s">
        <v>189</v>
      </c>
      <c r="Y2633" s="22">
        <v>0</v>
      </c>
      <c r="Z2633" s="23" t="s">
        <v>190</v>
      </c>
      <c r="AA2633" s="23" t="s">
        <v>191</v>
      </c>
      <c r="AB2633" s="23" t="s">
        <v>190</v>
      </c>
      <c r="AC2633" s="23" t="s">
        <v>192</v>
      </c>
      <c r="AD2633" s="23" t="s">
        <v>281</v>
      </c>
      <c r="AE2633" s="23" t="s">
        <v>85</v>
      </c>
      <c r="AF2633" s="23" t="s">
        <v>190</v>
      </c>
      <c r="AG2633" s="23" t="s">
        <v>269</v>
      </c>
      <c r="AH2633" s="23" t="s">
        <v>700</v>
      </c>
      <c r="AI2633" s="23" t="s">
        <v>701</v>
      </c>
      <c r="AJ2633" s="23" t="b">
        <v>0</v>
      </c>
      <c r="AK2633" s="3">
        <v>116</v>
      </c>
      <c r="AL2633" s="3">
        <v>2968</v>
      </c>
      <c r="AM2633" s="3">
        <v>4900</v>
      </c>
      <c r="AN2633" s="24">
        <v>45536.312692785497</v>
      </c>
      <c r="AO2633" s="24">
        <v>45536.312692785497</v>
      </c>
      <c r="AP2633">
        <v>9</v>
      </c>
      <c r="AQ2633" t="s">
        <v>194</v>
      </c>
      <c r="AR2633">
        <v>244.31269278549735</v>
      </c>
      <c r="AS2633" t="s">
        <v>195</v>
      </c>
      <c r="AT2633" t="s">
        <v>408</v>
      </c>
      <c r="AU2633" t="s">
        <v>197</v>
      </c>
      <c r="AV2633" t="s">
        <v>229</v>
      </c>
      <c r="AW2633" t="s">
        <v>408</v>
      </c>
      <c r="AX2633" t="s">
        <v>197</v>
      </c>
      <c r="AY2633" t="s">
        <v>229</v>
      </c>
    </row>
    <row r="2634" spans="1:51" x14ac:dyDescent="0.45">
      <c r="A2634" s="22">
        <v>874869</v>
      </c>
      <c r="B2634" s="6">
        <v>45536</v>
      </c>
      <c r="C2634" s="22">
        <v>62000</v>
      </c>
      <c r="D2634" s="22">
        <v>86004</v>
      </c>
      <c r="E2634" s="22"/>
      <c r="F2634" s="22">
        <v>635</v>
      </c>
      <c r="G2634" s="22">
        <v>2343</v>
      </c>
      <c r="H2634" s="22">
        <v>5</v>
      </c>
      <c r="I2634" s="22"/>
      <c r="J2634" s="22">
        <v>543</v>
      </c>
      <c r="K2634" s="22">
        <v>6299</v>
      </c>
      <c r="L2634" s="23" t="s">
        <v>892</v>
      </c>
      <c r="M2634" s="23"/>
      <c r="N2634" s="23" t="s">
        <v>184</v>
      </c>
      <c r="O2634" s="23" t="s">
        <v>481</v>
      </c>
      <c r="P2634" s="22">
        <v>20</v>
      </c>
      <c r="Q2634" s="23" t="s">
        <v>186</v>
      </c>
      <c r="R2634" s="23"/>
      <c r="S2634" s="23"/>
      <c r="T2634" s="23"/>
      <c r="U2634" s="23"/>
      <c r="V2634" s="23" t="s">
        <v>187</v>
      </c>
      <c r="W2634" s="23" t="s">
        <v>188</v>
      </c>
      <c r="X2634" s="23" t="s">
        <v>189</v>
      </c>
      <c r="Y2634" s="22">
        <v>0</v>
      </c>
      <c r="Z2634" s="23" t="s">
        <v>190</v>
      </c>
      <c r="AA2634" s="23" t="s">
        <v>191</v>
      </c>
      <c r="AB2634" s="23" t="s">
        <v>190</v>
      </c>
      <c r="AC2634" s="23" t="s">
        <v>192</v>
      </c>
      <c r="AD2634" s="23" t="s">
        <v>193</v>
      </c>
      <c r="AE2634" s="23" t="s">
        <v>83</v>
      </c>
      <c r="AF2634" s="23"/>
      <c r="AG2634" s="23"/>
      <c r="AH2634" s="23"/>
      <c r="AI2634" s="23"/>
      <c r="AJ2634" s="23" t="b">
        <v>0</v>
      </c>
      <c r="AK2634" s="3">
        <v>117</v>
      </c>
      <c r="AL2634" s="3">
        <v>2968</v>
      </c>
      <c r="AM2634" s="3">
        <v>6842</v>
      </c>
      <c r="AN2634" s="24">
        <v>45536.875020408952</v>
      </c>
      <c r="AO2634" s="24">
        <v>45536.875020408952</v>
      </c>
      <c r="AP2634">
        <v>9</v>
      </c>
      <c r="AQ2634" t="s">
        <v>194</v>
      </c>
      <c r="AR2634">
        <v>244.87502040895197</v>
      </c>
      <c r="AS2634" t="s">
        <v>195</v>
      </c>
      <c r="AT2634" t="s">
        <v>226</v>
      </c>
      <c r="AU2634" t="s">
        <v>197</v>
      </c>
      <c r="AV2634" t="s">
        <v>214</v>
      </c>
      <c r="AW2634" t="s">
        <v>226</v>
      </c>
      <c r="AX2634" t="s">
        <v>197</v>
      </c>
      <c r="AY2634" t="s">
        <v>214</v>
      </c>
    </row>
    <row r="2635" spans="1:51" x14ac:dyDescent="0.45">
      <c r="A2635" s="22">
        <v>874385</v>
      </c>
      <c r="B2635" s="6">
        <v>45536</v>
      </c>
      <c r="C2635" s="22">
        <v>62000</v>
      </c>
      <c r="D2635" s="22">
        <v>51146</v>
      </c>
      <c r="E2635" s="22"/>
      <c r="F2635" s="22">
        <v>149</v>
      </c>
      <c r="G2635" s="22">
        <v>9965</v>
      </c>
      <c r="H2635" s="22">
        <v>60</v>
      </c>
      <c r="I2635" s="22"/>
      <c r="J2635" s="22">
        <v>6813</v>
      </c>
      <c r="K2635" s="22">
        <v>102207</v>
      </c>
      <c r="L2635" s="23" t="s">
        <v>832</v>
      </c>
      <c r="M2635" s="23"/>
      <c r="N2635" s="23" t="s">
        <v>184</v>
      </c>
      <c r="O2635" s="23" t="s">
        <v>672</v>
      </c>
      <c r="P2635" s="22">
        <v>10</v>
      </c>
      <c r="Q2635" s="23" t="s">
        <v>673</v>
      </c>
      <c r="R2635" s="23" t="s">
        <v>667</v>
      </c>
      <c r="S2635" s="23" t="s">
        <v>22</v>
      </c>
      <c r="T2635" s="23" t="s">
        <v>667</v>
      </c>
      <c r="U2635" s="23" t="s">
        <v>22</v>
      </c>
      <c r="V2635" s="23" t="s">
        <v>674</v>
      </c>
      <c r="W2635" s="23" t="s">
        <v>188</v>
      </c>
      <c r="X2635" s="23" t="s">
        <v>189</v>
      </c>
      <c r="Y2635" s="22">
        <v>0</v>
      </c>
      <c r="Z2635" s="23" t="s">
        <v>190</v>
      </c>
      <c r="AA2635" s="23" t="s">
        <v>191</v>
      </c>
      <c r="AB2635" s="23" t="s">
        <v>190</v>
      </c>
      <c r="AC2635" s="23" t="s">
        <v>190</v>
      </c>
      <c r="AD2635" s="23" t="s">
        <v>190</v>
      </c>
      <c r="AE2635" s="23" t="s">
        <v>98</v>
      </c>
      <c r="AF2635" s="23"/>
      <c r="AG2635" s="23"/>
      <c r="AH2635" s="23"/>
      <c r="AI2635" s="23"/>
      <c r="AJ2635" s="23" t="b">
        <v>0</v>
      </c>
      <c r="AK2635" s="3">
        <v>121</v>
      </c>
      <c r="AL2635" s="3">
        <v>4952</v>
      </c>
      <c r="AM2635" s="3">
        <v>6454</v>
      </c>
      <c r="AN2635" s="24">
        <v>45536.6875347608</v>
      </c>
      <c r="AO2635" s="24">
        <v>45536.6875347608</v>
      </c>
      <c r="AP2635">
        <v>9</v>
      </c>
      <c r="AQ2635" t="s">
        <v>194</v>
      </c>
      <c r="AR2635">
        <v>244.68753476080019</v>
      </c>
      <c r="AS2635" t="s">
        <v>195</v>
      </c>
      <c r="AT2635" t="s">
        <v>198</v>
      </c>
      <c r="AU2635" t="s">
        <v>197</v>
      </c>
      <c r="AV2635" t="s">
        <v>235</v>
      </c>
      <c r="AW2635" t="s">
        <v>198</v>
      </c>
      <c r="AX2635" t="s">
        <v>197</v>
      </c>
      <c r="AY2635" t="s">
        <v>235</v>
      </c>
    </row>
    <row r="2636" spans="1:51" x14ac:dyDescent="0.45">
      <c r="A2636" s="22">
        <v>874386</v>
      </c>
      <c r="B2636" s="6">
        <v>45536</v>
      </c>
      <c r="C2636" s="22">
        <v>62000</v>
      </c>
      <c r="D2636" s="22">
        <v>51146</v>
      </c>
      <c r="E2636" s="22"/>
      <c r="F2636" s="22">
        <v>149</v>
      </c>
      <c r="G2636" s="22">
        <v>9965</v>
      </c>
      <c r="H2636" s="22">
        <v>60</v>
      </c>
      <c r="I2636" s="22"/>
      <c r="J2636" s="22">
        <v>6813</v>
      </c>
      <c r="K2636" s="22">
        <v>102207</v>
      </c>
      <c r="L2636" s="23" t="s">
        <v>832</v>
      </c>
      <c r="M2636" s="23"/>
      <c r="N2636" s="23" t="s">
        <v>184</v>
      </c>
      <c r="O2636" s="23" t="s">
        <v>672</v>
      </c>
      <c r="P2636" s="22">
        <v>14</v>
      </c>
      <c r="Q2636" s="23" t="s">
        <v>673</v>
      </c>
      <c r="R2636" s="23" t="s">
        <v>667</v>
      </c>
      <c r="S2636" s="23" t="s">
        <v>22</v>
      </c>
      <c r="T2636" s="23" t="s">
        <v>667</v>
      </c>
      <c r="U2636" s="23" t="s">
        <v>22</v>
      </c>
      <c r="V2636" s="23" t="s">
        <v>674</v>
      </c>
      <c r="W2636" s="23" t="s">
        <v>188</v>
      </c>
      <c r="X2636" s="23" t="s">
        <v>189</v>
      </c>
      <c r="Y2636" s="22">
        <v>0</v>
      </c>
      <c r="Z2636" s="23" t="s">
        <v>190</v>
      </c>
      <c r="AA2636" s="23" t="s">
        <v>191</v>
      </c>
      <c r="AB2636" s="23" t="s">
        <v>190</v>
      </c>
      <c r="AC2636" s="23" t="s">
        <v>190</v>
      </c>
      <c r="AD2636" s="23" t="s">
        <v>190</v>
      </c>
      <c r="AE2636" s="23" t="s">
        <v>98</v>
      </c>
      <c r="AF2636" s="23"/>
      <c r="AG2636" s="23"/>
      <c r="AH2636" s="23"/>
      <c r="AI2636" s="23"/>
      <c r="AJ2636" s="23" t="b">
        <v>0</v>
      </c>
      <c r="AK2636" s="3">
        <v>121</v>
      </c>
      <c r="AL2636" s="3">
        <v>4952</v>
      </c>
      <c r="AM2636" s="3">
        <v>6454</v>
      </c>
      <c r="AN2636" s="24">
        <v>45536.6875347608</v>
      </c>
      <c r="AO2636" s="24">
        <v>45536.6875347608</v>
      </c>
      <c r="AP2636">
        <v>9</v>
      </c>
      <c r="AQ2636" t="s">
        <v>194</v>
      </c>
      <c r="AR2636">
        <v>244.68753476080019</v>
      </c>
      <c r="AS2636" t="s">
        <v>195</v>
      </c>
      <c r="AT2636" t="s">
        <v>198</v>
      </c>
      <c r="AU2636" t="s">
        <v>197</v>
      </c>
      <c r="AV2636" t="s">
        <v>235</v>
      </c>
      <c r="AW2636" t="s">
        <v>198</v>
      </c>
      <c r="AX2636" t="s">
        <v>197</v>
      </c>
      <c r="AY2636" t="s">
        <v>235</v>
      </c>
    </row>
    <row r="2637" spans="1:51" x14ac:dyDescent="0.45">
      <c r="A2637" s="22">
        <v>874387</v>
      </c>
      <c r="B2637" s="6">
        <v>45536</v>
      </c>
      <c r="C2637" s="22">
        <v>62000</v>
      </c>
      <c r="D2637" s="22">
        <v>51146</v>
      </c>
      <c r="E2637" s="22"/>
      <c r="F2637" s="22">
        <v>149</v>
      </c>
      <c r="G2637" s="22">
        <v>9965</v>
      </c>
      <c r="H2637" s="22">
        <v>60</v>
      </c>
      <c r="I2637" s="22"/>
      <c r="J2637" s="22">
        <v>6813</v>
      </c>
      <c r="K2637" s="22">
        <v>102207</v>
      </c>
      <c r="L2637" s="23" t="s">
        <v>832</v>
      </c>
      <c r="M2637" s="23"/>
      <c r="N2637" s="23" t="s">
        <v>184</v>
      </c>
      <c r="O2637" s="23" t="s">
        <v>672</v>
      </c>
      <c r="P2637" s="22">
        <v>10</v>
      </c>
      <c r="Q2637" s="23" t="s">
        <v>673</v>
      </c>
      <c r="R2637" s="23" t="s">
        <v>667</v>
      </c>
      <c r="S2637" s="23" t="s">
        <v>22</v>
      </c>
      <c r="T2637" s="23" t="s">
        <v>667</v>
      </c>
      <c r="U2637" s="23" t="s">
        <v>22</v>
      </c>
      <c r="V2637" s="23" t="s">
        <v>674</v>
      </c>
      <c r="W2637" s="23" t="s">
        <v>188</v>
      </c>
      <c r="X2637" s="23" t="s">
        <v>189</v>
      </c>
      <c r="Y2637" s="22">
        <v>0</v>
      </c>
      <c r="Z2637" s="23" t="s">
        <v>190</v>
      </c>
      <c r="AA2637" s="23" t="s">
        <v>191</v>
      </c>
      <c r="AB2637" s="23" t="s">
        <v>190</v>
      </c>
      <c r="AC2637" s="23" t="s">
        <v>190</v>
      </c>
      <c r="AD2637" s="23" t="s">
        <v>190</v>
      </c>
      <c r="AE2637" s="23" t="s">
        <v>98</v>
      </c>
      <c r="AF2637" s="23"/>
      <c r="AG2637" s="23"/>
      <c r="AH2637" s="23"/>
      <c r="AI2637" s="23"/>
      <c r="AJ2637" s="23" t="b">
        <v>0</v>
      </c>
      <c r="AK2637" s="3">
        <v>121</v>
      </c>
      <c r="AL2637" s="3">
        <v>4952</v>
      </c>
      <c r="AM2637" s="3">
        <v>6454</v>
      </c>
      <c r="AN2637" s="24">
        <v>45536.6875347608</v>
      </c>
      <c r="AO2637" s="24">
        <v>45536.6875347608</v>
      </c>
      <c r="AP2637">
        <v>9</v>
      </c>
      <c r="AQ2637" t="s">
        <v>194</v>
      </c>
      <c r="AR2637">
        <v>244.68753476080019</v>
      </c>
      <c r="AS2637" t="s">
        <v>195</v>
      </c>
      <c r="AT2637" t="s">
        <v>198</v>
      </c>
      <c r="AU2637" t="s">
        <v>197</v>
      </c>
      <c r="AV2637" t="s">
        <v>235</v>
      </c>
      <c r="AW2637" t="s">
        <v>198</v>
      </c>
      <c r="AX2637" t="s">
        <v>197</v>
      </c>
      <c r="AY2637" t="s">
        <v>235</v>
      </c>
    </row>
    <row r="2638" spans="1:51" x14ac:dyDescent="0.45">
      <c r="A2638" s="22">
        <v>874388</v>
      </c>
      <c r="B2638" s="6">
        <v>45536</v>
      </c>
      <c r="C2638" s="22">
        <v>62000</v>
      </c>
      <c r="D2638" s="22">
        <v>51146</v>
      </c>
      <c r="E2638" s="22"/>
      <c r="F2638" s="22">
        <v>149</v>
      </c>
      <c r="G2638" s="22">
        <v>9965</v>
      </c>
      <c r="H2638" s="22">
        <v>60</v>
      </c>
      <c r="I2638" s="22"/>
      <c r="J2638" s="22">
        <v>6813</v>
      </c>
      <c r="K2638" s="22">
        <v>102207</v>
      </c>
      <c r="L2638" s="23" t="s">
        <v>832</v>
      </c>
      <c r="M2638" s="23"/>
      <c r="N2638" s="23" t="s">
        <v>184</v>
      </c>
      <c r="O2638" s="23" t="s">
        <v>672</v>
      </c>
      <c r="P2638" s="22">
        <v>14</v>
      </c>
      <c r="Q2638" s="23" t="s">
        <v>673</v>
      </c>
      <c r="R2638" s="23" t="s">
        <v>667</v>
      </c>
      <c r="S2638" s="23" t="s">
        <v>22</v>
      </c>
      <c r="T2638" s="23" t="s">
        <v>667</v>
      </c>
      <c r="U2638" s="23" t="s">
        <v>22</v>
      </c>
      <c r="V2638" s="23" t="s">
        <v>674</v>
      </c>
      <c r="W2638" s="23" t="s">
        <v>188</v>
      </c>
      <c r="X2638" s="23" t="s">
        <v>189</v>
      </c>
      <c r="Y2638" s="22">
        <v>0</v>
      </c>
      <c r="Z2638" s="23" t="s">
        <v>190</v>
      </c>
      <c r="AA2638" s="23" t="s">
        <v>191</v>
      </c>
      <c r="AB2638" s="23" t="s">
        <v>190</v>
      </c>
      <c r="AC2638" s="23" t="s">
        <v>190</v>
      </c>
      <c r="AD2638" s="23" t="s">
        <v>190</v>
      </c>
      <c r="AE2638" s="23" t="s">
        <v>98</v>
      </c>
      <c r="AF2638" s="23"/>
      <c r="AG2638" s="23"/>
      <c r="AH2638" s="23"/>
      <c r="AI2638" s="23"/>
      <c r="AJ2638" s="23" t="b">
        <v>0</v>
      </c>
      <c r="AK2638" s="3">
        <v>121</v>
      </c>
      <c r="AL2638" s="3">
        <v>4952</v>
      </c>
      <c r="AM2638" s="3">
        <v>6454</v>
      </c>
      <c r="AN2638" s="24">
        <v>45536.6875347608</v>
      </c>
      <c r="AO2638" s="24">
        <v>45536.6875347608</v>
      </c>
      <c r="AP2638">
        <v>9</v>
      </c>
      <c r="AQ2638" t="s">
        <v>194</v>
      </c>
      <c r="AR2638">
        <v>244.68753476080019</v>
      </c>
      <c r="AS2638" t="s">
        <v>195</v>
      </c>
      <c r="AT2638" t="s">
        <v>198</v>
      </c>
      <c r="AU2638" t="s">
        <v>197</v>
      </c>
      <c r="AV2638" t="s">
        <v>235</v>
      </c>
      <c r="AW2638" t="s">
        <v>198</v>
      </c>
      <c r="AX2638" t="s">
        <v>197</v>
      </c>
      <c r="AY2638" t="s">
        <v>235</v>
      </c>
    </row>
    <row r="2639" spans="1:51" x14ac:dyDescent="0.45">
      <c r="A2639" s="22">
        <v>873762</v>
      </c>
      <c r="B2639" s="6">
        <v>45536</v>
      </c>
      <c r="C2639" s="22">
        <v>62000</v>
      </c>
      <c r="D2639" s="22">
        <v>52048</v>
      </c>
      <c r="E2639" s="22"/>
      <c r="F2639" s="22">
        <v>146</v>
      </c>
      <c r="G2639" s="22">
        <v>11923</v>
      </c>
      <c r="H2639" s="22">
        <v>91</v>
      </c>
      <c r="I2639" s="22"/>
      <c r="J2639" s="22">
        <v>6802</v>
      </c>
      <c r="K2639" s="22">
        <v>102006</v>
      </c>
      <c r="L2639" s="23" t="s">
        <v>836</v>
      </c>
      <c r="M2639" s="23"/>
      <c r="N2639" s="23" t="s">
        <v>184</v>
      </c>
      <c r="O2639" s="23" t="s">
        <v>672</v>
      </c>
      <c r="P2639" s="22">
        <v>10</v>
      </c>
      <c r="Q2639" s="23" t="s">
        <v>673</v>
      </c>
      <c r="R2639" s="23" t="s">
        <v>667</v>
      </c>
      <c r="S2639" s="23" t="s">
        <v>22</v>
      </c>
      <c r="T2639" s="23" t="s">
        <v>667</v>
      </c>
      <c r="U2639" s="23" t="s">
        <v>22</v>
      </c>
      <c r="V2639" s="23" t="s">
        <v>674</v>
      </c>
      <c r="W2639" s="23" t="s">
        <v>188</v>
      </c>
      <c r="X2639" s="23" t="s">
        <v>189</v>
      </c>
      <c r="Y2639" s="22">
        <v>0</v>
      </c>
      <c r="Z2639" s="23" t="s">
        <v>190</v>
      </c>
      <c r="AA2639" s="23" t="s">
        <v>191</v>
      </c>
      <c r="AB2639" s="23" t="s">
        <v>190</v>
      </c>
      <c r="AC2639" s="23" t="s">
        <v>190</v>
      </c>
      <c r="AD2639" s="23" t="s">
        <v>190</v>
      </c>
      <c r="AE2639" s="23" t="s">
        <v>98</v>
      </c>
      <c r="AF2639" s="23"/>
      <c r="AG2639" s="23"/>
      <c r="AH2639" s="23"/>
      <c r="AI2639" s="23"/>
      <c r="AJ2639" s="23" t="b">
        <v>0</v>
      </c>
      <c r="AK2639" s="3">
        <v>128</v>
      </c>
      <c r="AL2639" s="3">
        <v>4952</v>
      </c>
      <c r="AM2639" s="3">
        <v>5888</v>
      </c>
      <c r="AN2639" s="24">
        <v>45536.64587083333</v>
      </c>
      <c r="AO2639" s="24">
        <v>45536.64587083333</v>
      </c>
      <c r="AP2639">
        <v>9</v>
      </c>
      <c r="AQ2639" t="s">
        <v>194</v>
      </c>
      <c r="AR2639">
        <v>244.64587083333026</v>
      </c>
      <c r="AS2639" t="s">
        <v>195</v>
      </c>
      <c r="AT2639" t="s">
        <v>228</v>
      </c>
      <c r="AU2639" t="s">
        <v>197</v>
      </c>
      <c r="AV2639" t="s">
        <v>235</v>
      </c>
      <c r="AW2639" t="s">
        <v>228</v>
      </c>
      <c r="AX2639" t="s">
        <v>197</v>
      </c>
      <c r="AY2639" t="s">
        <v>235</v>
      </c>
    </row>
    <row r="2640" spans="1:51" x14ac:dyDescent="0.45">
      <c r="A2640" s="22">
        <v>873763</v>
      </c>
      <c r="B2640" s="6">
        <v>45536</v>
      </c>
      <c r="C2640" s="22">
        <v>62000</v>
      </c>
      <c r="D2640" s="22">
        <v>52048</v>
      </c>
      <c r="E2640" s="22"/>
      <c r="F2640" s="22">
        <v>146</v>
      </c>
      <c r="G2640" s="22">
        <v>11923</v>
      </c>
      <c r="H2640" s="22">
        <v>91</v>
      </c>
      <c r="I2640" s="22"/>
      <c r="J2640" s="22">
        <v>6802</v>
      </c>
      <c r="K2640" s="22">
        <v>102006</v>
      </c>
      <c r="L2640" s="23" t="s">
        <v>836</v>
      </c>
      <c r="M2640" s="23"/>
      <c r="N2640" s="23" t="s">
        <v>184</v>
      </c>
      <c r="O2640" s="23" t="s">
        <v>672</v>
      </c>
      <c r="P2640" s="22">
        <v>14</v>
      </c>
      <c r="Q2640" s="23" t="s">
        <v>673</v>
      </c>
      <c r="R2640" s="23" t="s">
        <v>667</v>
      </c>
      <c r="S2640" s="23" t="s">
        <v>22</v>
      </c>
      <c r="T2640" s="23" t="s">
        <v>667</v>
      </c>
      <c r="U2640" s="23" t="s">
        <v>22</v>
      </c>
      <c r="V2640" s="23" t="s">
        <v>674</v>
      </c>
      <c r="W2640" s="23" t="s">
        <v>188</v>
      </c>
      <c r="X2640" s="23" t="s">
        <v>189</v>
      </c>
      <c r="Y2640" s="22">
        <v>0</v>
      </c>
      <c r="Z2640" s="23" t="s">
        <v>190</v>
      </c>
      <c r="AA2640" s="23" t="s">
        <v>191</v>
      </c>
      <c r="AB2640" s="23" t="s">
        <v>190</v>
      </c>
      <c r="AC2640" s="23" t="s">
        <v>190</v>
      </c>
      <c r="AD2640" s="23" t="s">
        <v>190</v>
      </c>
      <c r="AE2640" s="23" t="s">
        <v>98</v>
      </c>
      <c r="AF2640" s="23"/>
      <c r="AG2640" s="23"/>
      <c r="AH2640" s="23"/>
      <c r="AI2640" s="23"/>
      <c r="AJ2640" s="23" t="b">
        <v>0</v>
      </c>
      <c r="AK2640" s="3">
        <v>128</v>
      </c>
      <c r="AL2640" s="3">
        <v>4952</v>
      </c>
      <c r="AM2640" s="3">
        <v>5888</v>
      </c>
      <c r="AN2640" s="24">
        <v>45536.64587083333</v>
      </c>
      <c r="AO2640" s="24">
        <v>45536.64587083333</v>
      </c>
      <c r="AP2640">
        <v>9</v>
      </c>
      <c r="AQ2640" t="s">
        <v>194</v>
      </c>
      <c r="AR2640">
        <v>244.64587083333026</v>
      </c>
      <c r="AS2640" t="s">
        <v>195</v>
      </c>
      <c r="AT2640" t="s">
        <v>228</v>
      </c>
      <c r="AU2640" t="s">
        <v>197</v>
      </c>
      <c r="AV2640" t="s">
        <v>235</v>
      </c>
      <c r="AW2640" t="s">
        <v>228</v>
      </c>
      <c r="AX2640" t="s">
        <v>197</v>
      </c>
      <c r="AY2640" t="s">
        <v>235</v>
      </c>
    </row>
    <row r="2641" spans="1:51" x14ac:dyDescent="0.45">
      <c r="A2641" s="22">
        <v>873764</v>
      </c>
      <c r="B2641" s="6">
        <v>45536</v>
      </c>
      <c r="C2641" s="22">
        <v>62000</v>
      </c>
      <c r="D2641" s="22">
        <v>52048</v>
      </c>
      <c r="E2641" s="22"/>
      <c r="F2641" s="22">
        <v>146</v>
      </c>
      <c r="G2641" s="22">
        <v>11923</v>
      </c>
      <c r="H2641" s="22">
        <v>91</v>
      </c>
      <c r="I2641" s="22"/>
      <c r="J2641" s="22">
        <v>6802</v>
      </c>
      <c r="K2641" s="22">
        <v>102006</v>
      </c>
      <c r="L2641" s="23" t="s">
        <v>836</v>
      </c>
      <c r="M2641" s="23"/>
      <c r="N2641" s="23" t="s">
        <v>184</v>
      </c>
      <c r="O2641" s="23" t="s">
        <v>672</v>
      </c>
      <c r="P2641" s="22">
        <v>10</v>
      </c>
      <c r="Q2641" s="23" t="s">
        <v>673</v>
      </c>
      <c r="R2641" s="23" t="s">
        <v>667</v>
      </c>
      <c r="S2641" s="23" t="s">
        <v>22</v>
      </c>
      <c r="T2641" s="23" t="s">
        <v>667</v>
      </c>
      <c r="U2641" s="23" t="s">
        <v>22</v>
      </c>
      <c r="V2641" s="23" t="s">
        <v>674</v>
      </c>
      <c r="W2641" s="23" t="s">
        <v>188</v>
      </c>
      <c r="X2641" s="23" t="s">
        <v>189</v>
      </c>
      <c r="Y2641" s="22">
        <v>0</v>
      </c>
      <c r="Z2641" s="23" t="s">
        <v>190</v>
      </c>
      <c r="AA2641" s="23" t="s">
        <v>191</v>
      </c>
      <c r="AB2641" s="23" t="s">
        <v>190</v>
      </c>
      <c r="AC2641" s="23" t="s">
        <v>190</v>
      </c>
      <c r="AD2641" s="23" t="s">
        <v>190</v>
      </c>
      <c r="AE2641" s="23" t="s">
        <v>98</v>
      </c>
      <c r="AF2641" s="23"/>
      <c r="AG2641" s="23"/>
      <c r="AH2641" s="23"/>
      <c r="AI2641" s="23"/>
      <c r="AJ2641" s="23" t="b">
        <v>0</v>
      </c>
      <c r="AK2641" s="3">
        <v>128</v>
      </c>
      <c r="AL2641" s="3">
        <v>4952</v>
      </c>
      <c r="AM2641" s="3">
        <v>5888</v>
      </c>
      <c r="AN2641" s="24">
        <v>45536.64587083333</v>
      </c>
      <c r="AO2641" s="24">
        <v>45536.64587083333</v>
      </c>
      <c r="AP2641">
        <v>9</v>
      </c>
      <c r="AQ2641" t="s">
        <v>194</v>
      </c>
      <c r="AR2641">
        <v>244.64587083333026</v>
      </c>
      <c r="AS2641" t="s">
        <v>195</v>
      </c>
      <c r="AT2641" t="s">
        <v>228</v>
      </c>
      <c r="AU2641" t="s">
        <v>197</v>
      </c>
      <c r="AV2641" t="s">
        <v>235</v>
      </c>
      <c r="AW2641" t="s">
        <v>228</v>
      </c>
      <c r="AX2641" t="s">
        <v>197</v>
      </c>
      <c r="AY2641" t="s">
        <v>235</v>
      </c>
    </row>
    <row r="2642" spans="1:51" x14ac:dyDescent="0.45">
      <c r="A2642" s="22">
        <v>873765</v>
      </c>
      <c r="B2642" s="6">
        <v>45536</v>
      </c>
      <c r="C2642" s="22">
        <v>62000</v>
      </c>
      <c r="D2642" s="22">
        <v>52048</v>
      </c>
      <c r="E2642" s="22"/>
      <c r="F2642" s="22">
        <v>146</v>
      </c>
      <c r="G2642" s="22">
        <v>11923</v>
      </c>
      <c r="H2642" s="22">
        <v>91</v>
      </c>
      <c r="I2642" s="22"/>
      <c r="J2642" s="22">
        <v>6802</v>
      </c>
      <c r="K2642" s="22">
        <v>102006</v>
      </c>
      <c r="L2642" s="23" t="s">
        <v>836</v>
      </c>
      <c r="M2642" s="23"/>
      <c r="N2642" s="23" t="s">
        <v>184</v>
      </c>
      <c r="O2642" s="23" t="s">
        <v>672</v>
      </c>
      <c r="P2642" s="22">
        <v>14</v>
      </c>
      <c r="Q2642" s="23" t="s">
        <v>673</v>
      </c>
      <c r="R2642" s="23" t="s">
        <v>667</v>
      </c>
      <c r="S2642" s="23" t="s">
        <v>22</v>
      </c>
      <c r="T2642" s="23" t="s">
        <v>667</v>
      </c>
      <c r="U2642" s="23" t="s">
        <v>22</v>
      </c>
      <c r="V2642" s="23" t="s">
        <v>674</v>
      </c>
      <c r="W2642" s="23" t="s">
        <v>188</v>
      </c>
      <c r="X2642" s="23" t="s">
        <v>189</v>
      </c>
      <c r="Y2642" s="22">
        <v>0</v>
      </c>
      <c r="Z2642" s="23" t="s">
        <v>190</v>
      </c>
      <c r="AA2642" s="23" t="s">
        <v>191</v>
      </c>
      <c r="AB2642" s="23" t="s">
        <v>190</v>
      </c>
      <c r="AC2642" s="23" t="s">
        <v>190</v>
      </c>
      <c r="AD2642" s="23" t="s">
        <v>190</v>
      </c>
      <c r="AE2642" s="23" t="s">
        <v>98</v>
      </c>
      <c r="AF2642" s="23"/>
      <c r="AG2642" s="23"/>
      <c r="AH2642" s="23"/>
      <c r="AI2642" s="23"/>
      <c r="AJ2642" s="23" t="b">
        <v>0</v>
      </c>
      <c r="AK2642" s="3">
        <v>128</v>
      </c>
      <c r="AL2642" s="3">
        <v>4952</v>
      </c>
      <c r="AM2642" s="3">
        <v>5888</v>
      </c>
      <c r="AN2642" s="24">
        <v>45536.64587083333</v>
      </c>
      <c r="AO2642" s="24">
        <v>45536.64587083333</v>
      </c>
      <c r="AP2642">
        <v>9</v>
      </c>
      <c r="AQ2642" t="s">
        <v>194</v>
      </c>
      <c r="AR2642">
        <v>244.64587083333026</v>
      </c>
      <c r="AS2642" t="s">
        <v>195</v>
      </c>
      <c r="AT2642" t="s">
        <v>228</v>
      </c>
      <c r="AU2642" t="s">
        <v>197</v>
      </c>
      <c r="AV2642" t="s">
        <v>235</v>
      </c>
      <c r="AW2642" t="s">
        <v>228</v>
      </c>
      <c r="AX2642" t="s">
        <v>197</v>
      </c>
      <c r="AY2642" t="s">
        <v>235</v>
      </c>
    </row>
    <row r="2643" spans="1:51" x14ac:dyDescent="0.45">
      <c r="A2643" s="22">
        <v>874381</v>
      </c>
      <c r="B2643" s="6">
        <v>45536</v>
      </c>
      <c r="C2643" s="22">
        <v>62000</v>
      </c>
      <c r="D2643" s="22">
        <v>55194</v>
      </c>
      <c r="E2643" s="22"/>
      <c r="F2643" s="22">
        <v>221</v>
      </c>
      <c r="G2643" s="22">
        <v>9692</v>
      </c>
      <c r="H2643" s="22">
        <v>83</v>
      </c>
      <c r="I2643" s="22"/>
      <c r="J2643" s="22">
        <v>6802</v>
      </c>
      <c r="K2643" s="22">
        <v>101945</v>
      </c>
      <c r="L2643" s="23" t="s">
        <v>837</v>
      </c>
      <c r="M2643" s="23"/>
      <c r="N2643" s="23" t="s">
        <v>184</v>
      </c>
      <c r="O2643" s="23" t="s">
        <v>672</v>
      </c>
      <c r="P2643" s="22">
        <v>10</v>
      </c>
      <c r="Q2643" s="23" t="s">
        <v>673</v>
      </c>
      <c r="R2643" s="23" t="s">
        <v>667</v>
      </c>
      <c r="S2643" s="23" t="s">
        <v>22</v>
      </c>
      <c r="T2643" s="23" t="s">
        <v>667</v>
      </c>
      <c r="U2643" s="23" t="s">
        <v>22</v>
      </c>
      <c r="V2643" s="23" t="s">
        <v>674</v>
      </c>
      <c r="W2643" s="23" t="s">
        <v>188</v>
      </c>
      <c r="X2643" s="23" t="s">
        <v>189</v>
      </c>
      <c r="Y2643" s="22">
        <v>0</v>
      </c>
      <c r="Z2643" s="23" t="s">
        <v>190</v>
      </c>
      <c r="AA2643" s="23" t="s">
        <v>191</v>
      </c>
      <c r="AB2643" s="23" t="s">
        <v>190</v>
      </c>
      <c r="AC2643" s="23" t="s">
        <v>190</v>
      </c>
      <c r="AD2643" s="23" t="s">
        <v>190</v>
      </c>
      <c r="AE2643" s="23" t="s">
        <v>98</v>
      </c>
      <c r="AF2643" s="23"/>
      <c r="AG2643" s="23"/>
      <c r="AH2643" s="23"/>
      <c r="AI2643" s="23"/>
      <c r="AJ2643" s="23" t="b">
        <v>0</v>
      </c>
      <c r="AK2643" s="3">
        <v>117</v>
      </c>
      <c r="AL2643" s="3">
        <v>4952</v>
      </c>
      <c r="AM2643" s="3">
        <v>6453</v>
      </c>
      <c r="AN2643" s="24">
        <v>45536.687534645062</v>
      </c>
      <c r="AO2643" s="24">
        <v>45536.687534645062</v>
      </c>
      <c r="AP2643">
        <v>9</v>
      </c>
      <c r="AQ2643" t="s">
        <v>194</v>
      </c>
      <c r="AR2643">
        <v>244.68753464506153</v>
      </c>
      <c r="AS2643" t="s">
        <v>195</v>
      </c>
      <c r="AT2643" t="s">
        <v>198</v>
      </c>
      <c r="AU2643" t="s">
        <v>197</v>
      </c>
      <c r="AV2643" t="s">
        <v>235</v>
      </c>
      <c r="AW2643" t="s">
        <v>198</v>
      </c>
      <c r="AX2643" t="s">
        <v>197</v>
      </c>
      <c r="AY2643" t="s">
        <v>235</v>
      </c>
    </row>
    <row r="2644" spans="1:51" x14ac:dyDescent="0.45">
      <c r="A2644" s="22">
        <v>874382</v>
      </c>
      <c r="B2644" s="6">
        <v>45536</v>
      </c>
      <c r="C2644" s="22">
        <v>62000</v>
      </c>
      <c r="D2644" s="22">
        <v>55194</v>
      </c>
      <c r="E2644" s="22"/>
      <c r="F2644" s="22">
        <v>221</v>
      </c>
      <c r="G2644" s="22">
        <v>9692</v>
      </c>
      <c r="H2644" s="22">
        <v>83</v>
      </c>
      <c r="I2644" s="22"/>
      <c r="J2644" s="22">
        <v>6802</v>
      </c>
      <c r="K2644" s="22">
        <v>101945</v>
      </c>
      <c r="L2644" s="23" t="s">
        <v>837</v>
      </c>
      <c r="M2644" s="23"/>
      <c r="N2644" s="23" t="s">
        <v>184</v>
      </c>
      <c r="O2644" s="23" t="s">
        <v>672</v>
      </c>
      <c r="P2644" s="22">
        <v>14</v>
      </c>
      <c r="Q2644" s="23" t="s">
        <v>673</v>
      </c>
      <c r="R2644" s="23" t="s">
        <v>667</v>
      </c>
      <c r="S2644" s="23" t="s">
        <v>22</v>
      </c>
      <c r="T2644" s="23" t="s">
        <v>667</v>
      </c>
      <c r="U2644" s="23" t="s">
        <v>22</v>
      </c>
      <c r="V2644" s="23" t="s">
        <v>674</v>
      </c>
      <c r="W2644" s="23" t="s">
        <v>188</v>
      </c>
      <c r="X2644" s="23" t="s">
        <v>189</v>
      </c>
      <c r="Y2644" s="22">
        <v>0</v>
      </c>
      <c r="Z2644" s="23" t="s">
        <v>190</v>
      </c>
      <c r="AA2644" s="23" t="s">
        <v>191</v>
      </c>
      <c r="AB2644" s="23" t="s">
        <v>190</v>
      </c>
      <c r="AC2644" s="23" t="s">
        <v>190</v>
      </c>
      <c r="AD2644" s="23" t="s">
        <v>190</v>
      </c>
      <c r="AE2644" s="23" t="s">
        <v>98</v>
      </c>
      <c r="AF2644" s="23"/>
      <c r="AG2644" s="23"/>
      <c r="AH2644" s="23"/>
      <c r="AI2644" s="23"/>
      <c r="AJ2644" s="23" t="b">
        <v>0</v>
      </c>
      <c r="AK2644" s="3">
        <v>117</v>
      </c>
      <c r="AL2644" s="3">
        <v>4952</v>
      </c>
      <c r="AM2644" s="3">
        <v>6453</v>
      </c>
      <c r="AN2644" s="24">
        <v>45536.687534645062</v>
      </c>
      <c r="AO2644" s="24">
        <v>45536.687534645062</v>
      </c>
      <c r="AP2644">
        <v>9</v>
      </c>
      <c r="AQ2644" t="s">
        <v>194</v>
      </c>
      <c r="AR2644">
        <v>244.68753464506153</v>
      </c>
      <c r="AS2644" t="s">
        <v>195</v>
      </c>
      <c r="AT2644" t="s">
        <v>198</v>
      </c>
      <c r="AU2644" t="s">
        <v>197</v>
      </c>
      <c r="AV2644" t="s">
        <v>235</v>
      </c>
      <c r="AW2644" t="s">
        <v>198</v>
      </c>
      <c r="AX2644" t="s">
        <v>197</v>
      </c>
      <c r="AY2644" t="s">
        <v>235</v>
      </c>
    </row>
    <row r="2645" spans="1:51" x14ac:dyDescent="0.45">
      <c r="A2645" s="22">
        <v>874383</v>
      </c>
      <c r="B2645" s="6">
        <v>45536</v>
      </c>
      <c r="C2645" s="22">
        <v>62000</v>
      </c>
      <c r="D2645" s="22">
        <v>55194</v>
      </c>
      <c r="E2645" s="22"/>
      <c r="F2645" s="22">
        <v>221</v>
      </c>
      <c r="G2645" s="22">
        <v>9692</v>
      </c>
      <c r="H2645" s="22">
        <v>83</v>
      </c>
      <c r="I2645" s="22"/>
      <c r="J2645" s="22">
        <v>6802</v>
      </c>
      <c r="K2645" s="22">
        <v>101945</v>
      </c>
      <c r="L2645" s="23" t="s">
        <v>837</v>
      </c>
      <c r="M2645" s="23"/>
      <c r="N2645" s="23" t="s">
        <v>184</v>
      </c>
      <c r="O2645" s="23" t="s">
        <v>672</v>
      </c>
      <c r="P2645" s="22">
        <v>10</v>
      </c>
      <c r="Q2645" s="23" t="s">
        <v>673</v>
      </c>
      <c r="R2645" s="23" t="s">
        <v>667</v>
      </c>
      <c r="S2645" s="23" t="s">
        <v>22</v>
      </c>
      <c r="T2645" s="23" t="s">
        <v>667</v>
      </c>
      <c r="U2645" s="23" t="s">
        <v>22</v>
      </c>
      <c r="V2645" s="23" t="s">
        <v>674</v>
      </c>
      <c r="W2645" s="23" t="s">
        <v>188</v>
      </c>
      <c r="X2645" s="23" t="s">
        <v>189</v>
      </c>
      <c r="Y2645" s="22">
        <v>0</v>
      </c>
      <c r="Z2645" s="23" t="s">
        <v>190</v>
      </c>
      <c r="AA2645" s="23" t="s">
        <v>191</v>
      </c>
      <c r="AB2645" s="23" t="s">
        <v>190</v>
      </c>
      <c r="AC2645" s="23" t="s">
        <v>190</v>
      </c>
      <c r="AD2645" s="23" t="s">
        <v>190</v>
      </c>
      <c r="AE2645" s="23" t="s">
        <v>98</v>
      </c>
      <c r="AF2645" s="23"/>
      <c r="AG2645" s="23"/>
      <c r="AH2645" s="23"/>
      <c r="AI2645" s="23"/>
      <c r="AJ2645" s="23" t="b">
        <v>0</v>
      </c>
      <c r="AK2645" s="3">
        <v>117</v>
      </c>
      <c r="AL2645" s="3">
        <v>4952</v>
      </c>
      <c r="AM2645" s="3">
        <v>6453</v>
      </c>
      <c r="AN2645" s="24">
        <v>45536.687534645062</v>
      </c>
      <c r="AO2645" s="24">
        <v>45536.687534645062</v>
      </c>
      <c r="AP2645">
        <v>9</v>
      </c>
      <c r="AQ2645" t="s">
        <v>194</v>
      </c>
      <c r="AR2645">
        <v>244.68753464506153</v>
      </c>
      <c r="AS2645" t="s">
        <v>195</v>
      </c>
      <c r="AT2645" t="s">
        <v>198</v>
      </c>
      <c r="AU2645" t="s">
        <v>197</v>
      </c>
      <c r="AV2645" t="s">
        <v>235</v>
      </c>
      <c r="AW2645" t="s">
        <v>198</v>
      </c>
      <c r="AX2645" t="s">
        <v>197</v>
      </c>
      <c r="AY2645" t="s">
        <v>235</v>
      </c>
    </row>
    <row r="2646" spans="1:51" x14ac:dyDescent="0.45">
      <c r="A2646" s="22">
        <v>874384</v>
      </c>
      <c r="B2646" s="6">
        <v>45536</v>
      </c>
      <c r="C2646" s="22">
        <v>62000</v>
      </c>
      <c r="D2646" s="22">
        <v>55194</v>
      </c>
      <c r="E2646" s="22"/>
      <c r="F2646" s="22">
        <v>221</v>
      </c>
      <c r="G2646" s="22">
        <v>9692</v>
      </c>
      <c r="H2646" s="22">
        <v>83</v>
      </c>
      <c r="I2646" s="22"/>
      <c r="J2646" s="22">
        <v>6802</v>
      </c>
      <c r="K2646" s="22">
        <v>101945</v>
      </c>
      <c r="L2646" s="23" t="s">
        <v>837</v>
      </c>
      <c r="M2646" s="23"/>
      <c r="N2646" s="23" t="s">
        <v>184</v>
      </c>
      <c r="O2646" s="23" t="s">
        <v>672</v>
      </c>
      <c r="P2646" s="22">
        <v>14</v>
      </c>
      <c r="Q2646" s="23" t="s">
        <v>673</v>
      </c>
      <c r="R2646" s="23" t="s">
        <v>667</v>
      </c>
      <c r="S2646" s="23" t="s">
        <v>22</v>
      </c>
      <c r="T2646" s="23" t="s">
        <v>667</v>
      </c>
      <c r="U2646" s="23" t="s">
        <v>22</v>
      </c>
      <c r="V2646" s="23" t="s">
        <v>674</v>
      </c>
      <c r="W2646" s="23" t="s">
        <v>188</v>
      </c>
      <c r="X2646" s="23" t="s">
        <v>189</v>
      </c>
      <c r="Y2646" s="22">
        <v>0</v>
      </c>
      <c r="Z2646" s="23" t="s">
        <v>190</v>
      </c>
      <c r="AA2646" s="23" t="s">
        <v>191</v>
      </c>
      <c r="AB2646" s="23" t="s">
        <v>190</v>
      </c>
      <c r="AC2646" s="23" t="s">
        <v>190</v>
      </c>
      <c r="AD2646" s="23" t="s">
        <v>190</v>
      </c>
      <c r="AE2646" s="23" t="s">
        <v>98</v>
      </c>
      <c r="AF2646" s="23"/>
      <c r="AG2646" s="23"/>
      <c r="AH2646" s="23"/>
      <c r="AI2646" s="23"/>
      <c r="AJ2646" s="23" t="b">
        <v>0</v>
      </c>
      <c r="AK2646" s="3">
        <v>117</v>
      </c>
      <c r="AL2646" s="3">
        <v>4952</v>
      </c>
      <c r="AM2646" s="3">
        <v>6453</v>
      </c>
      <c r="AN2646" s="24">
        <v>45536.687534645062</v>
      </c>
      <c r="AO2646" s="24">
        <v>45536.687534645062</v>
      </c>
      <c r="AP2646">
        <v>9</v>
      </c>
      <c r="AQ2646" t="s">
        <v>194</v>
      </c>
      <c r="AR2646">
        <v>244.68753464506153</v>
      </c>
      <c r="AS2646" t="s">
        <v>195</v>
      </c>
      <c r="AT2646" t="s">
        <v>198</v>
      </c>
      <c r="AU2646" t="s">
        <v>197</v>
      </c>
      <c r="AV2646" t="s">
        <v>235</v>
      </c>
      <c r="AW2646" t="s">
        <v>198</v>
      </c>
      <c r="AX2646" t="s">
        <v>197</v>
      </c>
      <c r="AY2646" t="s">
        <v>235</v>
      </c>
    </row>
    <row r="2647" spans="1:51" x14ac:dyDescent="0.45">
      <c r="A2647" s="22">
        <v>873681</v>
      </c>
      <c r="B2647" s="6">
        <v>45536</v>
      </c>
      <c r="C2647" s="22">
        <v>62000</v>
      </c>
      <c r="D2647" s="22">
        <v>94131</v>
      </c>
      <c r="E2647" s="22"/>
      <c r="F2647" s="22">
        <v>2835</v>
      </c>
      <c r="G2647" s="22">
        <v>11208</v>
      </c>
      <c r="H2647" s="22">
        <v>89</v>
      </c>
      <c r="I2647" s="22"/>
      <c r="J2647" s="22">
        <v>6809</v>
      </c>
      <c r="K2647" s="22">
        <v>101690</v>
      </c>
      <c r="L2647" s="23" t="s">
        <v>1367</v>
      </c>
      <c r="M2647" s="23"/>
      <c r="N2647" s="23" t="s">
        <v>184</v>
      </c>
      <c r="O2647" s="23" t="s">
        <v>672</v>
      </c>
      <c r="P2647" s="22">
        <v>10</v>
      </c>
      <c r="Q2647" s="23" t="s">
        <v>673</v>
      </c>
      <c r="R2647" s="23" t="s">
        <v>667</v>
      </c>
      <c r="S2647" s="23" t="s">
        <v>22</v>
      </c>
      <c r="T2647" s="23" t="s">
        <v>667</v>
      </c>
      <c r="U2647" s="23" t="s">
        <v>22</v>
      </c>
      <c r="V2647" s="23" t="s">
        <v>674</v>
      </c>
      <c r="W2647" s="23" t="s">
        <v>188</v>
      </c>
      <c r="X2647" s="23" t="s">
        <v>189</v>
      </c>
      <c r="Y2647" s="22">
        <v>0</v>
      </c>
      <c r="Z2647" s="23" t="s">
        <v>190</v>
      </c>
      <c r="AA2647" s="23" t="s">
        <v>191</v>
      </c>
      <c r="AB2647" s="23" t="s">
        <v>190</v>
      </c>
      <c r="AC2647" s="23" t="s">
        <v>190</v>
      </c>
      <c r="AD2647" s="23" t="s">
        <v>190</v>
      </c>
      <c r="AE2647" s="23" t="s">
        <v>98</v>
      </c>
      <c r="AF2647" s="23"/>
      <c r="AG2647" s="23"/>
      <c r="AH2647" s="23"/>
      <c r="AI2647" s="23"/>
      <c r="AJ2647" s="23" t="b">
        <v>0</v>
      </c>
      <c r="AK2647" s="3">
        <v>117</v>
      </c>
      <c r="AL2647" s="3">
        <v>4952</v>
      </c>
      <c r="AM2647" s="3">
        <v>5828</v>
      </c>
      <c r="AN2647" s="24">
        <v>45536.625039004626</v>
      </c>
      <c r="AO2647" s="24">
        <v>45536.625039004626</v>
      </c>
      <c r="AP2647">
        <v>9</v>
      </c>
      <c r="AQ2647" t="s">
        <v>194</v>
      </c>
      <c r="AR2647">
        <v>244.62503900462616</v>
      </c>
      <c r="AS2647" t="s">
        <v>195</v>
      </c>
      <c r="AT2647" t="s">
        <v>228</v>
      </c>
      <c r="AU2647" t="s">
        <v>197</v>
      </c>
      <c r="AV2647" t="s">
        <v>235</v>
      </c>
      <c r="AW2647" t="s">
        <v>228</v>
      </c>
      <c r="AX2647" t="s">
        <v>197</v>
      </c>
      <c r="AY2647" t="s">
        <v>235</v>
      </c>
    </row>
    <row r="2648" spans="1:51" x14ac:dyDescent="0.45">
      <c r="A2648" s="22">
        <v>873682</v>
      </c>
      <c r="B2648" s="6">
        <v>45536</v>
      </c>
      <c r="C2648" s="22">
        <v>62000</v>
      </c>
      <c r="D2648" s="22">
        <v>94131</v>
      </c>
      <c r="E2648" s="22"/>
      <c r="F2648" s="22">
        <v>2835</v>
      </c>
      <c r="G2648" s="22">
        <v>11208</v>
      </c>
      <c r="H2648" s="22">
        <v>89</v>
      </c>
      <c r="I2648" s="22"/>
      <c r="J2648" s="22">
        <v>6809</v>
      </c>
      <c r="K2648" s="22">
        <v>101690</v>
      </c>
      <c r="L2648" s="23" t="s">
        <v>1367</v>
      </c>
      <c r="M2648" s="23"/>
      <c r="N2648" s="23" t="s">
        <v>184</v>
      </c>
      <c r="O2648" s="23" t="s">
        <v>672</v>
      </c>
      <c r="P2648" s="22">
        <v>14</v>
      </c>
      <c r="Q2648" s="23" t="s">
        <v>673</v>
      </c>
      <c r="R2648" s="23" t="s">
        <v>667</v>
      </c>
      <c r="S2648" s="23" t="s">
        <v>22</v>
      </c>
      <c r="T2648" s="23" t="s">
        <v>667</v>
      </c>
      <c r="U2648" s="23" t="s">
        <v>22</v>
      </c>
      <c r="V2648" s="23" t="s">
        <v>674</v>
      </c>
      <c r="W2648" s="23" t="s">
        <v>188</v>
      </c>
      <c r="X2648" s="23" t="s">
        <v>189</v>
      </c>
      <c r="Y2648" s="22">
        <v>0</v>
      </c>
      <c r="Z2648" s="23" t="s">
        <v>190</v>
      </c>
      <c r="AA2648" s="23" t="s">
        <v>191</v>
      </c>
      <c r="AB2648" s="23" t="s">
        <v>190</v>
      </c>
      <c r="AC2648" s="23" t="s">
        <v>190</v>
      </c>
      <c r="AD2648" s="23" t="s">
        <v>190</v>
      </c>
      <c r="AE2648" s="23" t="s">
        <v>98</v>
      </c>
      <c r="AF2648" s="23"/>
      <c r="AG2648" s="23"/>
      <c r="AH2648" s="23"/>
      <c r="AI2648" s="23"/>
      <c r="AJ2648" s="23" t="b">
        <v>0</v>
      </c>
      <c r="AK2648" s="3">
        <v>117</v>
      </c>
      <c r="AL2648" s="3">
        <v>4952</v>
      </c>
      <c r="AM2648" s="3">
        <v>5828</v>
      </c>
      <c r="AN2648" s="24">
        <v>45536.625039004626</v>
      </c>
      <c r="AO2648" s="24">
        <v>45536.625039004626</v>
      </c>
      <c r="AP2648">
        <v>9</v>
      </c>
      <c r="AQ2648" t="s">
        <v>194</v>
      </c>
      <c r="AR2648">
        <v>244.62503900462616</v>
      </c>
      <c r="AS2648" t="s">
        <v>195</v>
      </c>
      <c r="AT2648" t="s">
        <v>228</v>
      </c>
      <c r="AU2648" t="s">
        <v>197</v>
      </c>
      <c r="AV2648" t="s">
        <v>235</v>
      </c>
      <c r="AW2648" t="s">
        <v>228</v>
      </c>
      <c r="AX2648" t="s">
        <v>197</v>
      </c>
      <c r="AY2648" t="s">
        <v>235</v>
      </c>
    </row>
    <row r="2649" spans="1:51" x14ac:dyDescent="0.45">
      <c r="A2649" s="22">
        <v>873683</v>
      </c>
      <c r="B2649" s="6">
        <v>45536</v>
      </c>
      <c r="C2649" s="22">
        <v>62000</v>
      </c>
      <c r="D2649" s="22">
        <v>94131</v>
      </c>
      <c r="E2649" s="22"/>
      <c r="F2649" s="22">
        <v>2835</v>
      </c>
      <c r="G2649" s="22">
        <v>11208</v>
      </c>
      <c r="H2649" s="22">
        <v>89</v>
      </c>
      <c r="I2649" s="22"/>
      <c r="J2649" s="22">
        <v>6809</v>
      </c>
      <c r="K2649" s="22">
        <v>101690</v>
      </c>
      <c r="L2649" s="23" t="s">
        <v>1367</v>
      </c>
      <c r="M2649" s="23"/>
      <c r="N2649" s="23" t="s">
        <v>184</v>
      </c>
      <c r="O2649" s="23" t="s">
        <v>672</v>
      </c>
      <c r="P2649" s="22">
        <v>10</v>
      </c>
      <c r="Q2649" s="23" t="s">
        <v>673</v>
      </c>
      <c r="R2649" s="23" t="s">
        <v>667</v>
      </c>
      <c r="S2649" s="23" t="s">
        <v>22</v>
      </c>
      <c r="T2649" s="23" t="s">
        <v>667</v>
      </c>
      <c r="U2649" s="23" t="s">
        <v>22</v>
      </c>
      <c r="V2649" s="23" t="s">
        <v>674</v>
      </c>
      <c r="W2649" s="23" t="s">
        <v>188</v>
      </c>
      <c r="X2649" s="23" t="s">
        <v>189</v>
      </c>
      <c r="Y2649" s="22">
        <v>0</v>
      </c>
      <c r="Z2649" s="23" t="s">
        <v>190</v>
      </c>
      <c r="AA2649" s="23" t="s">
        <v>191</v>
      </c>
      <c r="AB2649" s="23" t="s">
        <v>190</v>
      </c>
      <c r="AC2649" s="23" t="s">
        <v>190</v>
      </c>
      <c r="AD2649" s="23" t="s">
        <v>190</v>
      </c>
      <c r="AE2649" s="23" t="s">
        <v>98</v>
      </c>
      <c r="AF2649" s="23"/>
      <c r="AG2649" s="23"/>
      <c r="AH2649" s="23"/>
      <c r="AI2649" s="23"/>
      <c r="AJ2649" s="23" t="b">
        <v>0</v>
      </c>
      <c r="AK2649" s="3">
        <v>117</v>
      </c>
      <c r="AL2649" s="3">
        <v>4952</v>
      </c>
      <c r="AM2649" s="3">
        <v>5828</v>
      </c>
      <c r="AN2649" s="24">
        <v>45536.625039004626</v>
      </c>
      <c r="AO2649" s="24">
        <v>45536.625039004626</v>
      </c>
      <c r="AP2649">
        <v>9</v>
      </c>
      <c r="AQ2649" t="s">
        <v>194</v>
      </c>
      <c r="AR2649">
        <v>244.62503900462616</v>
      </c>
      <c r="AS2649" t="s">
        <v>195</v>
      </c>
      <c r="AT2649" t="s">
        <v>228</v>
      </c>
      <c r="AU2649" t="s">
        <v>197</v>
      </c>
      <c r="AV2649" t="s">
        <v>235</v>
      </c>
      <c r="AW2649" t="s">
        <v>228</v>
      </c>
      <c r="AX2649" t="s">
        <v>197</v>
      </c>
      <c r="AY2649" t="s">
        <v>235</v>
      </c>
    </row>
    <row r="2650" spans="1:51" x14ac:dyDescent="0.45">
      <c r="A2650" s="22">
        <v>873684</v>
      </c>
      <c r="B2650" s="6">
        <v>45536</v>
      </c>
      <c r="C2650" s="22">
        <v>62000</v>
      </c>
      <c r="D2650" s="22">
        <v>94131</v>
      </c>
      <c r="E2650" s="22"/>
      <c r="F2650" s="22">
        <v>2835</v>
      </c>
      <c r="G2650" s="22">
        <v>11208</v>
      </c>
      <c r="H2650" s="22">
        <v>89</v>
      </c>
      <c r="I2650" s="22"/>
      <c r="J2650" s="22">
        <v>6809</v>
      </c>
      <c r="K2650" s="22">
        <v>101690</v>
      </c>
      <c r="L2650" s="23" t="s">
        <v>1367</v>
      </c>
      <c r="M2650" s="23"/>
      <c r="N2650" s="23" t="s">
        <v>184</v>
      </c>
      <c r="O2650" s="23" t="s">
        <v>672</v>
      </c>
      <c r="P2650" s="22">
        <v>14</v>
      </c>
      <c r="Q2650" s="23" t="s">
        <v>673</v>
      </c>
      <c r="R2650" s="23" t="s">
        <v>667</v>
      </c>
      <c r="S2650" s="23" t="s">
        <v>22</v>
      </c>
      <c r="T2650" s="23" t="s">
        <v>667</v>
      </c>
      <c r="U2650" s="23" t="s">
        <v>22</v>
      </c>
      <c r="V2650" s="23" t="s">
        <v>674</v>
      </c>
      <c r="W2650" s="23" t="s">
        <v>188</v>
      </c>
      <c r="X2650" s="23" t="s">
        <v>189</v>
      </c>
      <c r="Y2650" s="22">
        <v>0</v>
      </c>
      <c r="Z2650" s="23" t="s">
        <v>190</v>
      </c>
      <c r="AA2650" s="23" t="s">
        <v>191</v>
      </c>
      <c r="AB2650" s="23" t="s">
        <v>190</v>
      </c>
      <c r="AC2650" s="23" t="s">
        <v>190</v>
      </c>
      <c r="AD2650" s="23" t="s">
        <v>190</v>
      </c>
      <c r="AE2650" s="23" t="s">
        <v>98</v>
      </c>
      <c r="AF2650" s="23"/>
      <c r="AG2650" s="23"/>
      <c r="AH2650" s="23"/>
      <c r="AI2650" s="23"/>
      <c r="AJ2650" s="23" t="b">
        <v>0</v>
      </c>
      <c r="AK2650" s="3">
        <v>117</v>
      </c>
      <c r="AL2650" s="3">
        <v>4952</v>
      </c>
      <c r="AM2650" s="3">
        <v>5828</v>
      </c>
      <c r="AN2650" s="24">
        <v>45536.625039004626</v>
      </c>
      <c r="AO2650" s="24">
        <v>45536.625039004626</v>
      </c>
      <c r="AP2650">
        <v>9</v>
      </c>
      <c r="AQ2650" t="s">
        <v>194</v>
      </c>
      <c r="AR2650">
        <v>244.62503900462616</v>
      </c>
      <c r="AS2650" t="s">
        <v>195</v>
      </c>
      <c r="AT2650" t="s">
        <v>228</v>
      </c>
      <c r="AU2650" t="s">
        <v>197</v>
      </c>
      <c r="AV2650" t="s">
        <v>235</v>
      </c>
      <c r="AW2650" t="s">
        <v>228</v>
      </c>
      <c r="AX2650" t="s">
        <v>197</v>
      </c>
      <c r="AY2650" t="s">
        <v>235</v>
      </c>
    </row>
    <row r="2651" spans="1:51" x14ac:dyDescent="0.45">
      <c r="A2651" s="22">
        <v>874414</v>
      </c>
      <c r="B2651" s="6">
        <v>45536</v>
      </c>
      <c r="C2651" s="22">
        <v>62000</v>
      </c>
      <c r="D2651" s="22">
        <v>49017</v>
      </c>
      <c r="E2651" s="22"/>
      <c r="F2651" s="22">
        <v>16</v>
      </c>
      <c r="G2651" s="22">
        <v>9801</v>
      </c>
      <c r="H2651" s="22">
        <v>74</v>
      </c>
      <c r="I2651" s="22"/>
      <c r="J2651" s="22">
        <v>6796</v>
      </c>
      <c r="K2651" s="22">
        <v>101733</v>
      </c>
      <c r="L2651" s="23" t="s">
        <v>845</v>
      </c>
      <c r="M2651" s="23"/>
      <c r="N2651" s="23" t="s">
        <v>184</v>
      </c>
      <c r="O2651" s="23" t="s">
        <v>672</v>
      </c>
      <c r="P2651" s="22">
        <v>10</v>
      </c>
      <c r="Q2651" s="23" t="s">
        <v>673</v>
      </c>
      <c r="R2651" s="23" t="s">
        <v>667</v>
      </c>
      <c r="S2651" s="23" t="s">
        <v>22</v>
      </c>
      <c r="T2651" s="23" t="s">
        <v>667</v>
      </c>
      <c r="U2651" s="23" t="s">
        <v>22</v>
      </c>
      <c r="V2651" s="23" t="s">
        <v>674</v>
      </c>
      <c r="W2651" s="23" t="s">
        <v>188</v>
      </c>
      <c r="X2651" s="23" t="s">
        <v>189</v>
      </c>
      <c r="Y2651" s="22">
        <v>0</v>
      </c>
      <c r="Z2651" s="23" t="s">
        <v>190</v>
      </c>
      <c r="AA2651" s="23" t="s">
        <v>191</v>
      </c>
      <c r="AB2651" s="23" t="s">
        <v>190</v>
      </c>
      <c r="AC2651" s="23" t="s">
        <v>190</v>
      </c>
      <c r="AD2651" s="23" t="s">
        <v>190</v>
      </c>
      <c r="AE2651" s="23" t="s">
        <v>98</v>
      </c>
      <c r="AF2651" s="23"/>
      <c r="AG2651" s="23"/>
      <c r="AH2651" s="23"/>
      <c r="AI2651" s="23"/>
      <c r="AJ2651" s="23" t="b">
        <v>0</v>
      </c>
      <c r="AK2651" s="3">
        <v>123</v>
      </c>
      <c r="AL2651" s="3">
        <v>4952</v>
      </c>
      <c r="AM2651" s="3">
        <v>6466</v>
      </c>
      <c r="AN2651" s="24">
        <v>45536.68763167438</v>
      </c>
      <c r="AO2651" s="24">
        <v>45536.68763167438</v>
      </c>
      <c r="AP2651">
        <v>9</v>
      </c>
      <c r="AQ2651" t="s">
        <v>194</v>
      </c>
      <c r="AR2651">
        <v>244.6876316743801</v>
      </c>
      <c r="AS2651" t="s">
        <v>195</v>
      </c>
      <c r="AT2651" t="s">
        <v>198</v>
      </c>
      <c r="AU2651" t="s">
        <v>197</v>
      </c>
      <c r="AV2651" t="s">
        <v>208</v>
      </c>
      <c r="AW2651" t="s">
        <v>198</v>
      </c>
      <c r="AX2651" t="s">
        <v>197</v>
      </c>
      <c r="AY2651" t="s">
        <v>208</v>
      </c>
    </row>
    <row r="2652" spans="1:51" x14ac:dyDescent="0.45">
      <c r="A2652" s="22">
        <v>874415</v>
      </c>
      <c r="B2652" s="6">
        <v>45536</v>
      </c>
      <c r="C2652" s="22">
        <v>62000</v>
      </c>
      <c r="D2652" s="22">
        <v>49017</v>
      </c>
      <c r="E2652" s="22"/>
      <c r="F2652" s="22">
        <v>16</v>
      </c>
      <c r="G2652" s="22">
        <v>9801</v>
      </c>
      <c r="H2652" s="22">
        <v>74</v>
      </c>
      <c r="I2652" s="22"/>
      <c r="J2652" s="22">
        <v>6796</v>
      </c>
      <c r="K2652" s="22">
        <v>101733</v>
      </c>
      <c r="L2652" s="23" t="s">
        <v>845</v>
      </c>
      <c r="M2652" s="23"/>
      <c r="N2652" s="23" t="s">
        <v>184</v>
      </c>
      <c r="O2652" s="23" t="s">
        <v>672</v>
      </c>
      <c r="P2652" s="22">
        <v>14</v>
      </c>
      <c r="Q2652" s="23" t="s">
        <v>673</v>
      </c>
      <c r="R2652" s="23" t="s">
        <v>667</v>
      </c>
      <c r="S2652" s="23" t="s">
        <v>22</v>
      </c>
      <c r="T2652" s="23" t="s">
        <v>667</v>
      </c>
      <c r="U2652" s="23" t="s">
        <v>22</v>
      </c>
      <c r="V2652" s="23" t="s">
        <v>674</v>
      </c>
      <c r="W2652" s="23" t="s">
        <v>188</v>
      </c>
      <c r="X2652" s="23" t="s">
        <v>189</v>
      </c>
      <c r="Y2652" s="22">
        <v>0</v>
      </c>
      <c r="Z2652" s="23" t="s">
        <v>190</v>
      </c>
      <c r="AA2652" s="23" t="s">
        <v>191</v>
      </c>
      <c r="AB2652" s="23" t="s">
        <v>190</v>
      </c>
      <c r="AC2652" s="23" t="s">
        <v>190</v>
      </c>
      <c r="AD2652" s="23" t="s">
        <v>190</v>
      </c>
      <c r="AE2652" s="23" t="s">
        <v>98</v>
      </c>
      <c r="AF2652" s="23"/>
      <c r="AG2652" s="23"/>
      <c r="AH2652" s="23"/>
      <c r="AI2652" s="23"/>
      <c r="AJ2652" s="23" t="b">
        <v>0</v>
      </c>
      <c r="AK2652" s="3">
        <v>123</v>
      </c>
      <c r="AL2652" s="3">
        <v>4952</v>
      </c>
      <c r="AM2652" s="3">
        <v>6466</v>
      </c>
      <c r="AN2652" s="24">
        <v>45536.68763167438</v>
      </c>
      <c r="AO2652" s="24">
        <v>45536.68763167438</v>
      </c>
      <c r="AP2652">
        <v>9</v>
      </c>
      <c r="AQ2652" t="s">
        <v>194</v>
      </c>
      <c r="AR2652">
        <v>244.6876316743801</v>
      </c>
      <c r="AS2652" t="s">
        <v>195</v>
      </c>
      <c r="AT2652" t="s">
        <v>198</v>
      </c>
      <c r="AU2652" t="s">
        <v>197</v>
      </c>
      <c r="AV2652" t="s">
        <v>208</v>
      </c>
      <c r="AW2652" t="s">
        <v>198</v>
      </c>
      <c r="AX2652" t="s">
        <v>197</v>
      </c>
      <c r="AY2652" t="s">
        <v>208</v>
      </c>
    </row>
    <row r="2653" spans="1:51" x14ac:dyDescent="0.45">
      <c r="A2653" s="22">
        <v>874416</v>
      </c>
      <c r="B2653" s="6">
        <v>45536</v>
      </c>
      <c r="C2653" s="22">
        <v>62000</v>
      </c>
      <c r="D2653" s="22">
        <v>49017</v>
      </c>
      <c r="E2653" s="22"/>
      <c r="F2653" s="22">
        <v>16</v>
      </c>
      <c r="G2653" s="22">
        <v>9801</v>
      </c>
      <c r="H2653" s="22">
        <v>74</v>
      </c>
      <c r="I2653" s="22"/>
      <c r="J2653" s="22">
        <v>6796</v>
      </c>
      <c r="K2653" s="22">
        <v>101733</v>
      </c>
      <c r="L2653" s="23" t="s">
        <v>845</v>
      </c>
      <c r="M2653" s="23"/>
      <c r="N2653" s="23" t="s">
        <v>184</v>
      </c>
      <c r="O2653" s="23" t="s">
        <v>672</v>
      </c>
      <c r="P2653" s="22">
        <v>10</v>
      </c>
      <c r="Q2653" s="23" t="s">
        <v>673</v>
      </c>
      <c r="R2653" s="23" t="s">
        <v>667</v>
      </c>
      <c r="S2653" s="23" t="s">
        <v>22</v>
      </c>
      <c r="T2653" s="23" t="s">
        <v>667</v>
      </c>
      <c r="U2653" s="23" t="s">
        <v>22</v>
      </c>
      <c r="V2653" s="23" t="s">
        <v>674</v>
      </c>
      <c r="W2653" s="23" t="s">
        <v>188</v>
      </c>
      <c r="X2653" s="23" t="s">
        <v>189</v>
      </c>
      <c r="Y2653" s="22">
        <v>0</v>
      </c>
      <c r="Z2653" s="23" t="s">
        <v>190</v>
      </c>
      <c r="AA2653" s="23" t="s">
        <v>191</v>
      </c>
      <c r="AB2653" s="23" t="s">
        <v>190</v>
      </c>
      <c r="AC2653" s="23" t="s">
        <v>190</v>
      </c>
      <c r="AD2653" s="23" t="s">
        <v>190</v>
      </c>
      <c r="AE2653" s="23" t="s">
        <v>98</v>
      </c>
      <c r="AF2653" s="23"/>
      <c r="AG2653" s="23"/>
      <c r="AH2653" s="23"/>
      <c r="AI2653" s="23"/>
      <c r="AJ2653" s="23" t="b">
        <v>0</v>
      </c>
      <c r="AK2653" s="3">
        <v>123</v>
      </c>
      <c r="AL2653" s="3">
        <v>4952</v>
      </c>
      <c r="AM2653" s="3">
        <v>6466</v>
      </c>
      <c r="AN2653" s="24">
        <v>45536.68763167438</v>
      </c>
      <c r="AO2653" s="24">
        <v>45536.68763167438</v>
      </c>
      <c r="AP2653">
        <v>9</v>
      </c>
      <c r="AQ2653" t="s">
        <v>194</v>
      </c>
      <c r="AR2653">
        <v>244.6876316743801</v>
      </c>
      <c r="AS2653" t="s">
        <v>195</v>
      </c>
      <c r="AT2653" t="s">
        <v>198</v>
      </c>
      <c r="AU2653" t="s">
        <v>197</v>
      </c>
      <c r="AV2653" t="s">
        <v>208</v>
      </c>
      <c r="AW2653" t="s">
        <v>198</v>
      </c>
      <c r="AX2653" t="s">
        <v>197</v>
      </c>
      <c r="AY2653" t="s">
        <v>208</v>
      </c>
    </row>
    <row r="2654" spans="1:51" x14ac:dyDescent="0.45">
      <c r="A2654" s="22">
        <v>874417</v>
      </c>
      <c r="B2654" s="6">
        <v>45536</v>
      </c>
      <c r="C2654" s="22">
        <v>62000</v>
      </c>
      <c r="D2654" s="22">
        <v>49017</v>
      </c>
      <c r="E2654" s="22"/>
      <c r="F2654" s="22">
        <v>16</v>
      </c>
      <c r="G2654" s="22">
        <v>9801</v>
      </c>
      <c r="H2654" s="22">
        <v>74</v>
      </c>
      <c r="I2654" s="22"/>
      <c r="J2654" s="22">
        <v>6796</v>
      </c>
      <c r="K2654" s="22">
        <v>101733</v>
      </c>
      <c r="L2654" s="23" t="s">
        <v>845</v>
      </c>
      <c r="M2654" s="23"/>
      <c r="N2654" s="23" t="s">
        <v>184</v>
      </c>
      <c r="O2654" s="23" t="s">
        <v>672</v>
      </c>
      <c r="P2654" s="22">
        <v>14</v>
      </c>
      <c r="Q2654" s="23" t="s">
        <v>673</v>
      </c>
      <c r="R2654" s="23" t="s">
        <v>667</v>
      </c>
      <c r="S2654" s="23" t="s">
        <v>22</v>
      </c>
      <c r="T2654" s="23" t="s">
        <v>667</v>
      </c>
      <c r="U2654" s="23" t="s">
        <v>22</v>
      </c>
      <c r="V2654" s="23" t="s">
        <v>674</v>
      </c>
      <c r="W2654" s="23" t="s">
        <v>188</v>
      </c>
      <c r="X2654" s="23" t="s">
        <v>189</v>
      </c>
      <c r="Y2654" s="22">
        <v>0</v>
      </c>
      <c r="Z2654" s="23" t="s">
        <v>190</v>
      </c>
      <c r="AA2654" s="23" t="s">
        <v>191</v>
      </c>
      <c r="AB2654" s="23" t="s">
        <v>190</v>
      </c>
      <c r="AC2654" s="23" t="s">
        <v>190</v>
      </c>
      <c r="AD2654" s="23" t="s">
        <v>190</v>
      </c>
      <c r="AE2654" s="23" t="s">
        <v>98</v>
      </c>
      <c r="AF2654" s="23"/>
      <c r="AG2654" s="23"/>
      <c r="AH2654" s="23"/>
      <c r="AI2654" s="23"/>
      <c r="AJ2654" s="23" t="b">
        <v>0</v>
      </c>
      <c r="AK2654" s="3">
        <v>123</v>
      </c>
      <c r="AL2654" s="3">
        <v>4952</v>
      </c>
      <c r="AM2654" s="3">
        <v>6466</v>
      </c>
      <c r="AN2654" s="24">
        <v>45536.68763167438</v>
      </c>
      <c r="AO2654" s="24">
        <v>45536.68763167438</v>
      </c>
      <c r="AP2654">
        <v>9</v>
      </c>
      <c r="AQ2654" t="s">
        <v>194</v>
      </c>
      <c r="AR2654">
        <v>244.6876316743801</v>
      </c>
      <c r="AS2654" t="s">
        <v>195</v>
      </c>
      <c r="AT2654" t="s">
        <v>198</v>
      </c>
      <c r="AU2654" t="s">
        <v>197</v>
      </c>
      <c r="AV2654" t="s">
        <v>208</v>
      </c>
      <c r="AW2654" t="s">
        <v>198</v>
      </c>
      <c r="AX2654" t="s">
        <v>197</v>
      </c>
      <c r="AY2654" t="s">
        <v>208</v>
      </c>
    </row>
    <row r="2655" spans="1:51" x14ac:dyDescent="0.45">
      <c r="A2655" s="22">
        <v>874095</v>
      </c>
      <c r="B2655" s="6">
        <v>45536</v>
      </c>
      <c r="C2655" s="22">
        <v>62000</v>
      </c>
      <c r="D2655" s="22">
        <v>262142</v>
      </c>
      <c r="E2655" s="22"/>
      <c r="F2655" s="22">
        <v>29</v>
      </c>
      <c r="G2655" s="22">
        <v>115259</v>
      </c>
      <c r="H2655" s="22">
        <v>0</v>
      </c>
      <c r="I2655" s="22"/>
      <c r="J2655" s="22">
        <v>80</v>
      </c>
      <c r="K2655" s="22">
        <v>101679</v>
      </c>
      <c r="L2655" s="23" t="s">
        <v>1404</v>
      </c>
      <c r="M2655" s="23"/>
      <c r="N2655" s="23" t="s">
        <v>184</v>
      </c>
      <c r="O2655" s="23" t="s">
        <v>225</v>
      </c>
      <c r="P2655" s="22">
        <v>20</v>
      </c>
      <c r="Q2655" s="23" t="s">
        <v>186</v>
      </c>
      <c r="R2655" s="23"/>
      <c r="S2655" s="23"/>
      <c r="T2655" s="23"/>
      <c r="U2655" s="23"/>
      <c r="V2655" s="23" t="s">
        <v>187</v>
      </c>
      <c r="W2655" s="23" t="s">
        <v>188</v>
      </c>
      <c r="X2655" s="23" t="s">
        <v>189</v>
      </c>
      <c r="Y2655" s="22">
        <v>0</v>
      </c>
      <c r="Z2655" s="23" t="s">
        <v>190</v>
      </c>
      <c r="AA2655" s="23" t="s">
        <v>191</v>
      </c>
      <c r="AB2655" s="23" t="s">
        <v>190</v>
      </c>
      <c r="AC2655" s="23" t="s">
        <v>192</v>
      </c>
      <c r="AD2655" s="23" t="s">
        <v>281</v>
      </c>
      <c r="AE2655" s="23" t="s">
        <v>67</v>
      </c>
      <c r="AF2655" s="23"/>
      <c r="AG2655" s="23"/>
      <c r="AH2655" s="23"/>
      <c r="AI2655" s="23"/>
      <c r="AJ2655" s="23" t="b">
        <v>0</v>
      </c>
      <c r="AK2655" s="3">
        <v>97</v>
      </c>
      <c r="AL2655" s="3">
        <v>2408</v>
      </c>
      <c r="AM2655" s="3">
        <v>6198</v>
      </c>
      <c r="AN2655" s="24">
        <v>45536.656646489195</v>
      </c>
      <c r="AO2655" s="24">
        <v>45536.656646489195</v>
      </c>
      <c r="AP2655">
        <v>9</v>
      </c>
      <c r="AQ2655" t="s">
        <v>194</v>
      </c>
      <c r="AR2655">
        <v>244.65664648919483</v>
      </c>
      <c r="AS2655" t="s">
        <v>195</v>
      </c>
      <c r="AT2655" t="s">
        <v>228</v>
      </c>
      <c r="AU2655" t="s">
        <v>197</v>
      </c>
      <c r="AV2655" t="s">
        <v>201</v>
      </c>
      <c r="AW2655" t="s">
        <v>228</v>
      </c>
      <c r="AX2655" t="s">
        <v>197</v>
      </c>
      <c r="AY2655" t="s">
        <v>201</v>
      </c>
    </row>
    <row r="2656" spans="1:51" x14ac:dyDescent="0.45">
      <c r="A2656" s="22">
        <v>873831</v>
      </c>
      <c r="B2656" s="6">
        <v>45536</v>
      </c>
      <c r="C2656" s="22">
        <v>62000</v>
      </c>
      <c r="D2656" s="22">
        <v>2472501</v>
      </c>
      <c r="E2656" s="22"/>
      <c r="F2656" s="22">
        <v>594</v>
      </c>
      <c r="G2656" s="22">
        <v>91529</v>
      </c>
      <c r="H2656" s="22">
        <v>0</v>
      </c>
      <c r="I2656" s="22"/>
      <c r="J2656" s="22">
        <v>21525</v>
      </c>
      <c r="K2656" s="22">
        <v>4508</v>
      </c>
      <c r="L2656" s="23" t="s">
        <v>1480</v>
      </c>
      <c r="M2656" s="23"/>
      <c r="N2656" s="23" t="s">
        <v>184</v>
      </c>
      <c r="O2656" s="23" t="s">
        <v>225</v>
      </c>
      <c r="P2656" s="22">
        <v>18</v>
      </c>
      <c r="Q2656" s="23" t="s">
        <v>279</v>
      </c>
      <c r="R2656" s="23"/>
      <c r="S2656" s="23"/>
      <c r="T2656" s="23"/>
      <c r="U2656" s="23"/>
      <c r="V2656" s="23" t="s">
        <v>187</v>
      </c>
      <c r="W2656" s="23" t="s">
        <v>188</v>
      </c>
      <c r="X2656" s="23" t="s">
        <v>189</v>
      </c>
      <c r="Y2656" s="22">
        <v>0</v>
      </c>
      <c r="Z2656" s="23" t="s">
        <v>190</v>
      </c>
      <c r="AA2656" s="23" t="s">
        <v>191</v>
      </c>
      <c r="AB2656" s="23" t="s">
        <v>190</v>
      </c>
      <c r="AC2656" s="23" t="s">
        <v>280</v>
      </c>
      <c r="AD2656" s="23" t="s">
        <v>281</v>
      </c>
      <c r="AE2656" s="23" t="s">
        <v>91</v>
      </c>
      <c r="AF2656" s="23"/>
      <c r="AG2656" s="23"/>
      <c r="AH2656" s="23"/>
      <c r="AI2656" s="23"/>
      <c r="AJ2656" s="23" t="b">
        <v>0</v>
      </c>
      <c r="AK2656" s="3">
        <v>111</v>
      </c>
      <c r="AL2656" s="3">
        <v>2408</v>
      </c>
      <c r="AM2656" s="3">
        <v>5927</v>
      </c>
      <c r="AN2656" s="24">
        <v>45536.649342669756</v>
      </c>
      <c r="AO2656" s="24">
        <v>45536.649365817902</v>
      </c>
      <c r="AP2656">
        <v>9</v>
      </c>
      <c r="AQ2656" t="s">
        <v>194</v>
      </c>
      <c r="AR2656">
        <v>244.64934266975615</v>
      </c>
      <c r="AS2656" t="s">
        <v>195</v>
      </c>
      <c r="AT2656" t="s">
        <v>228</v>
      </c>
      <c r="AU2656" t="s">
        <v>197</v>
      </c>
      <c r="AV2656" t="s">
        <v>235</v>
      </c>
      <c r="AW2656" t="s">
        <v>228</v>
      </c>
      <c r="AX2656" t="s">
        <v>197</v>
      </c>
      <c r="AY2656" t="s">
        <v>233</v>
      </c>
    </row>
    <row r="2657" spans="1:51" x14ac:dyDescent="0.45">
      <c r="A2657" s="22">
        <v>874188</v>
      </c>
      <c r="B2657" s="6">
        <v>45536</v>
      </c>
      <c r="C2657" s="22">
        <v>62000</v>
      </c>
      <c r="D2657" s="22">
        <v>461732</v>
      </c>
      <c r="E2657" s="22"/>
      <c r="F2657" s="22">
        <v>294</v>
      </c>
      <c r="G2657" s="22">
        <v>44289</v>
      </c>
      <c r="H2657" s="22">
        <v>0</v>
      </c>
      <c r="I2657" s="22"/>
      <c r="J2657" s="22">
        <v>5130</v>
      </c>
      <c r="K2657" s="22">
        <v>797</v>
      </c>
      <c r="L2657" s="23" t="s">
        <v>1510</v>
      </c>
      <c r="M2657" s="23"/>
      <c r="N2657" s="23" t="s">
        <v>184</v>
      </c>
      <c r="O2657" s="23" t="s">
        <v>225</v>
      </c>
      <c r="P2657" s="22">
        <v>18</v>
      </c>
      <c r="Q2657" s="23" t="s">
        <v>279</v>
      </c>
      <c r="R2657" s="23"/>
      <c r="S2657" s="23"/>
      <c r="T2657" s="23"/>
      <c r="U2657" s="23"/>
      <c r="V2657" s="23" t="s">
        <v>187</v>
      </c>
      <c r="W2657" s="23" t="s">
        <v>188</v>
      </c>
      <c r="X2657" s="23" t="s">
        <v>189</v>
      </c>
      <c r="Y2657" s="22">
        <v>0</v>
      </c>
      <c r="Z2657" s="23" t="s">
        <v>190</v>
      </c>
      <c r="AA2657" s="23" t="s">
        <v>191</v>
      </c>
      <c r="AB2657" s="23" t="s">
        <v>190</v>
      </c>
      <c r="AC2657" s="23" t="s">
        <v>280</v>
      </c>
      <c r="AD2657" s="23" t="s">
        <v>281</v>
      </c>
      <c r="AE2657" s="23" t="s">
        <v>94</v>
      </c>
      <c r="AF2657" s="23"/>
      <c r="AG2657" s="23"/>
      <c r="AH2657" s="23"/>
      <c r="AI2657" s="23"/>
      <c r="AJ2657" s="23" t="b">
        <v>0</v>
      </c>
      <c r="AK2657" s="3">
        <v>109</v>
      </c>
      <c r="AL2657" s="3">
        <v>2408</v>
      </c>
      <c r="AM2657" s="3">
        <v>6285</v>
      </c>
      <c r="AN2657" s="24">
        <v>45536.662175540121</v>
      </c>
      <c r="AO2657" s="24">
        <v>45536.662175540121</v>
      </c>
      <c r="AP2657">
        <v>9</v>
      </c>
      <c r="AQ2657" t="s">
        <v>194</v>
      </c>
      <c r="AR2657">
        <v>244.6621755401211</v>
      </c>
      <c r="AS2657" t="s">
        <v>195</v>
      </c>
      <c r="AT2657" t="s">
        <v>228</v>
      </c>
      <c r="AU2657" t="s">
        <v>197</v>
      </c>
      <c r="AV2657" t="s">
        <v>304</v>
      </c>
      <c r="AW2657" t="s">
        <v>228</v>
      </c>
      <c r="AX2657" t="s">
        <v>197</v>
      </c>
      <c r="AY2657" t="s">
        <v>304</v>
      </c>
    </row>
    <row r="2658" spans="1:51" x14ac:dyDescent="0.45">
      <c r="A2658" s="22">
        <v>874352</v>
      </c>
      <c r="B2658" s="6">
        <v>45536</v>
      </c>
      <c r="C2658" s="22">
        <v>62000</v>
      </c>
      <c r="D2658" s="22">
        <v>71967</v>
      </c>
      <c r="E2658" s="22"/>
      <c r="F2658" s="22">
        <v>8</v>
      </c>
      <c r="G2658" s="22">
        <v>15240</v>
      </c>
      <c r="H2658" s="22">
        <v>0</v>
      </c>
      <c r="I2658" s="22"/>
      <c r="J2658" s="22">
        <v>8</v>
      </c>
      <c r="K2658" s="22">
        <v>101533</v>
      </c>
      <c r="L2658" s="23" t="s">
        <v>1608</v>
      </c>
      <c r="M2658" s="23"/>
      <c r="N2658" s="23" t="s">
        <v>184</v>
      </c>
      <c r="O2658" s="23" t="s">
        <v>672</v>
      </c>
      <c r="P2658" s="22">
        <v>19</v>
      </c>
      <c r="Q2658" s="23" t="s">
        <v>681</v>
      </c>
      <c r="R2658" s="23" t="s">
        <v>667</v>
      </c>
      <c r="S2658" s="23" t="s">
        <v>47</v>
      </c>
      <c r="T2658" s="23" t="s">
        <v>667</v>
      </c>
      <c r="U2658" s="23" t="s">
        <v>47</v>
      </c>
      <c r="V2658" s="23" t="s">
        <v>674</v>
      </c>
      <c r="W2658" s="23" t="s">
        <v>188</v>
      </c>
      <c r="X2658" s="23" t="s">
        <v>189</v>
      </c>
      <c r="Y2658" s="22">
        <v>0</v>
      </c>
      <c r="Z2658" s="23" t="s">
        <v>190</v>
      </c>
      <c r="AA2658" s="23" t="s">
        <v>191</v>
      </c>
      <c r="AB2658" s="23" t="s">
        <v>190</v>
      </c>
      <c r="AC2658" s="23" t="s">
        <v>190</v>
      </c>
      <c r="AD2658" s="23" t="s">
        <v>190</v>
      </c>
      <c r="AE2658" s="23" t="s">
        <v>107</v>
      </c>
      <c r="AF2658" s="23"/>
      <c r="AG2658" s="23"/>
      <c r="AH2658" s="23"/>
      <c r="AI2658" s="23"/>
      <c r="AJ2658" s="23" t="b">
        <v>0</v>
      </c>
      <c r="AK2658" s="3">
        <v>62</v>
      </c>
      <c r="AL2658" s="3">
        <v>4952</v>
      </c>
      <c r="AM2658" s="3">
        <v>6436</v>
      </c>
      <c r="AN2658" s="24">
        <v>45536.682909567899</v>
      </c>
      <c r="AO2658" s="24">
        <v>45536.682909567899</v>
      </c>
      <c r="AP2658">
        <v>9</v>
      </c>
      <c r="AQ2658" t="s">
        <v>194</v>
      </c>
      <c r="AR2658">
        <v>244.68290956789861</v>
      </c>
      <c r="AS2658" t="s">
        <v>195</v>
      </c>
      <c r="AT2658" t="s">
        <v>198</v>
      </c>
      <c r="AU2658" t="s">
        <v>197</v>
      </c>
      <c r="AV2658" t="s">
        <v>206</v>
      </c>
      <c r="AW2658" t="s">
        <v>198</v>
      </c>
      <c r="AX2658" t="s">
        <v>197</v>
      </c>
      <c r="AY2658" t="s">
        <v>206</v>
      </c>
    </row>
    <row r="2659" spans="1:51" x14ac:dyDescent="0.45">
      <c r="A2659" s="22">
        <v>874530</v>
      </c>
      <c r="B2659" s="6">
        <v>45536</v>
      </c>
      <c r="C2659" s="22">
        <v>62000</v>
      </c>
      <c r="D2659" s="22">
        <v>57490</v>
      </c>
      <c r="E2659" s="22"/>
      <c r="F2659" s="22">
        <v>47</v>
      </c>
      <c r="G2659" s="22">
        <v>1255</v>
      </c>
      <c r="H2659" s="22">
        <v>0</v>
      </c>
      <c r="I2659" s="22"/>
      <c r="J2659" s="22">
        <v>17</v>
      </c>
      <c r="K2659" s="22">
        <v>9750</v>
      </c>
      <c r="L2659" s="23" t="s">
        <v>1613</v>
      </c>
      <c r="M2659" s="23"/>
      <c r="N2659" s="23" t="s">
        <v>184</v>
      </c>
      <c r="O2659" s="23" t="s">
        <v>686</v>
      </c>
      <c r="P2659" s="22">
        <v>12</v>
      </c>
      <c r="Q2659" s="23" t="s">
        <v>687</v>
      </c>
      <c r="R2659" s="23" t="s">
        <v>667</v>
      </c>
      <c r="S2659" s="23" t="s">
        <v>45</v>
      </c>
      <c r="T2659" s="23" t="s">
        <v>667</v>
      </c>
      <c r="U2659" s="23" t="s">
        <v>45</v>
      </c>
      <c r="V2659" s="23" t="s">
        <v>688</v>
      </c>
      <c r="W2659" s="23" t="s">
        <v>188</v>
      </c>
      <c r="X2659" s="23" t="s">
        <v>189</v>
      </c>
      <c r="Y2659" s="22">
        <v>0</v>
      </c>
      <c r="Z2659" s="23" t="s">
        <v>190</v>
      </c>
      <c r="AA2659" s="23" t="s">
        <v>191</v>
      </c>
      <c r="AB2659" s="23" t="s">
        <v>190</v>
      </c>
      <c r="AC2659" s="23" t="s">
        <v>190</v>
      </c>
      <c r="AD2659" s="23" t="s">
        <v>190</v>
      </c>
      <c r="AE2659" s="23" t="s">
        <v>85</v>
      </c>
      <c r="AF2659" s="23" t="s">
        <v>190</v>
      </c>
      <c r="AG2659" s="23" t="s">
        <v>190</v>
      </c>
      <c r="AH2659" s="23" t="s">
        <v>193</v>
      </c>
      <c r="AI2659" s="23" t="s">
        <v>1614</v>
      </c>
      <c r="AJ2659" s="23" t="b">
        <v>0</v>
      </c>
      <c r="AK2659" s="3">
        <v>127</v>
      </c>
      <c r="AL2659" s="3">
        <v>23288</v>
      </c>
      <c r="AM2659" s="3">
        <v>6572</v>
      </c>
      <c r="AN2659" s="24">
        <v>45536.727269637347</v>
      </c>
      <c r="AO2659" s="24">
        <v>45536.727269637347</v>
      </c>
      <c r="AP2659">
        <v>9</v>
      </c>
      <c r="AQ2659" t="s">
        <v>194</v>
      </c>
      <c r="AR2659">
        <v>244.72726963734749</v>
      </c>
      <c r="AS2659" t="s">
        <v>195</v>
      </c>
      <c r="AT2659" t="s">
        <v>229</v>
      </c>
      <c r="AU2659" t="s">
        <v>197</v>
      </c>
      <c r="AV2659" t="s">
        <v>198</v>
      </c>
      <c r="AW2659" t="s">
        <v>229</v>
      </c>
      <c r="AX2659" t="s">
        <v>197</v>
      </c>
      <c r="AY2659" t="s">
        <v>198</v>
      </c>
    </row>
    <row r="2660" spans="1:51" x14ac:dyDescent="0.45">
      <c r="A2660" s="22">
        <v>873186</v>
      </c>
      <c r="B2660" s="6">
        <v>45536</v>
      </c>
      <c r="C2660" s="22">
        <v>62000</v>
      </c>
      <c r="D2660" s="22">
        <v>49327</v>
      </c>
      <c r="E2660" s="22"/>
      <c r="F2660" s="22">
        <v>8</v>
      </c>
      <c r="G2660" s="22">
        <v>4138</v>
      </c>
      <c r="H2660" s="22">
        <v>0</v>
      </c>
      <c r="I2660" s="22">
        <v>0</v>
      </c>
      <c r="J2660" s="22">
        <v>3</v>
      </c>
      <c r="K2660" s="22">
        <v>1505</v>
      </c>
      <c r="L2660" s="23" t="s">
        <v>755</v>
      </c>
      <c r="M2660" s="23"/>
      <c r="N2660" s="23" t="s">
        <v>184</v>
      </c>
      <c r="O2660" s="23" t="s">
        <v>184</v>
      </c>
      <c r="P2660" s="22">
        <v>5</v>
      </c>
      <c r="Q2660" s="23" t="s">
        <v>1630</v>
      </c>
      <c r="R2660" s="23" t="s">
        <v>741</v>
      </c>
      <c r="S2660" s="23" t="s">
        <v>19</v>
      </c>
      <c r="T2660" s="23" t="s">
        <v>741</v>
      </c>
      <c r="U2660" s="23" t="s">
        <v>19</v>
      </c>
      <c r="V2660" s="23" t="s">
        <v>742</v>
      </c>
      <c r="W2660" s="23" t="s">
        <v>188</v>
      </c>
      <c r="X2660" s="23" t="s">
        <v>601</v>
      </c>
      <c r="Y2660" s="22">
        <v>0</v>
      </c>
      <c r="Z2660" s="23"/>
      <c r="AA2660" s="23" t="s">
        <v>191</v>
      </c>
      <c r="AB2660" s="23"/>
      <c r="AC2660" s="23"/>
      <c r="AD2660" s="23"/>
      <c r="AE2660" s="23"/>
      <c r="AF2660" s="23" t="s">
        <v>190</v>
      </c>
      <c r="AG2660" s="23" t="s">
        <v>190</v>
      </c>
      <c r="AH2660" s="23" t="s">
        <v>193</v>
      </c>
      <c r="AI2660" s="23" t="s">
        <v>756</v>
      </c>
      <c r="AJ2660" s="23" t="b">
        <v>0</v>
      </c>
      <c r="AK2660" s="3">
        <v>117</v>
      </c>
      <c r="AL2660" s="3">
        <v>1616</v>
      </c>
      <c r="AM2660" s="3">
        <v>5486</v>
      </c>
      <c r="AN2660" s="24">
        <v>45536.426292669756</v>
      </c>
      <c r="AO2660" s="24">
        <v>45536.426292669756</v>
      </c>
      <c r="AP2660">
        <v>9</v>
      </c>
      <c r="AQ2660" t="s">
        <v>194</v>
      </c>
      <c r="AR2660">
        <v>244.42629266975564</v>
      </c>
      <c r="AS2660" t="s">
        <v>195</v>
      </c>
      <c r="AT2660" t="s">
        <v>223</v>
      </c>
      <c r="AU2660" t="s">
        <v>197</v>
      </c>
      <c r="AV2660" t="s">
        <v>204</v>
      </c>
      <c r="AW2660" t="s">
        <v>223</v>
      </c>
      <c r="AX2660" t="s">
        <v>197</v>
      </c>
      <c r="AY2660" t="s">
        <v>204</v>
      </c>
    </row>
    <row r="2661" spans="1:51" x14ac:dyDescent="0.45">
      <c r="A2661" s="22">
        <v>874696</v>
      </c>
      <c r="B2661" s="6">
        <v>45536</v>
      </c>
      <c r="C2661" s="22">
        <v>62000</v>
      </c>
      <c r="D2661" s="22">
        <v>76783</v>
      </c>
      <c r="E2661" s="22"/>
      <c r="F2661" s="22">
        <v>3178</v>
      </c>
      <c r="G2661" s="22">
        <v>13130</v>
      </c>
      <c r="H2661" s="22">
        <v>0</v>
      </c>
      <c r="I2661" s="22"/>
      <c r="J2661" s="22">
        <v>232</v>
      </c>
      <c r="K2661" s="22">
        <v>101627</v>
      </c>
      <c r="L2661" s="23" t="s">
        <v>1662</v>
      </c>
      <c r="M2661" s="23"/>
      <c r="N2661" s="23" t="s">
        <v>184</v>
      </c>
      <c r="O2661" s="23" t="s">
        <v>213</v>
      </c>
      <c r="P2661" s="22">
        <v>20</v>
      </c>
      <c r="Q2661" s="23" t="s">
        <v>186</v>
      </c>
      <c r="R2661" s="23"/>
      <c r="S2661" s="23"/>
      <c r="T2661" s="23"/>
      <c r="U2661" s="23"/>
      <c r="V2661" s="23" t="s">
        <v>187</v>
      </c>
      <c r="W2661" s="23" t="s">
        <v>188</v>
      </c>
      <c r="X2661" s="23" t="s">
        <v>189</v>
      </c>
      <c r="Y2661" s="22">
        <v>0</v>
      </c>
      <c r="Z2661" s="23" t="s">
        <v>190</v>
      </c>
      <c r="AA2661" s="23" t="s">
        <v>191</v>
      </c>
      <c r="AB2661" s="23" t="s">
        <v>190</v>
      </c>
      <c r="AC2661" s="23" t="s">
        <v>192</v>
      </c>
      <c r="AD2661" s="23" t="s">
        <v>193</v>
      </c>
      <c r="AE2661" s="23" t="s">
        <v>85</v>
      </c>
      <c r="AF2661" s="23" t="s">
        <v>190</v>
      </c>
      <c r="AG2661" s="23" t="s">
        <v>190</v>
      </c>
      <c r="AH2661" s="23" t="s">
        <v>415</v>
      </c>
      <c r="AI2661" s="23" t="s">
        <v>474</v>
      </c>
      <c r="AJ2661" s="23" t="b">
        <v>0</v>
      </c>
      <c r="AK2661" s="3">
        <v>123</v>
      </c>
      <c r="AL2661" s="3">
        <v>3448</v>
      </c>
      <c r="AM2661" s="3">
        <v>6694</v>
      </c>
      <c r="AN2661" s="24">
        <v>45536.750531983023</v>
      </c>
      <c r="AO2661" s="24">
        <v>45536.750531983023</v>
      </c>
      <c r="AP2661">
        <v>9</v>
      </c>
      <c r="AQ2661" t="s">
        <v>194</v>
      </c>
      <c r="AR2661">
        <v>244.75053198302339</v>
      </c>
      <c r="AS2661" t="s">
        <v>195</v>
      </c>
      <c r="AT2661" t="s">
        <v>230</v>
      </c>
      <c r="AU2661" t="s">
        <v>197</v>
      </c>
      <c r="AV2661" t="s">
        <v>300</v>
      </c>
      <c r="AW2661" t="s">
        <v>230</v>
      </c>
      <c r="AX2661" t="s">
        <v>197</v>
      </c>
      <c r="AY2661" t="s">
        <v>300</v>
      </c>
    </row>
    <row r="2662" spans="1:51" x14ac:dyDescent="0.45">
      <c r="A2662" s="22">
        <v>874963</v>
      </c>
      <c r="B2662" s="6">
        <v>45536</v>
      </c>
      <c r="C2662" s="22">
        <v>62000</v>
      </c>
      <c r="D2662" s="22">
        <v>155133</v>
      </c>
      <c r="E2662" s="22"/>
      <c r="F2662" s="22">
        <v>16</v>
      </c>
      <c r="G2662" s="22">
        <v>14580</v>
      </c>
      <c r="H2662" s="22">
        <v>0</v>
      </c>
      <c r="I2662" s="22"/>
      <c r="J2662" s="22">
        <v>6278</v>
      </c>
      <c r="K2662" s="22">
        <v>5964</v>
      </c>
      <c r="L2662" s="23" t="s">
        <v>1682</v>
      </c>
      <c r="M2662" s="23"/>
      <c r="N2662" s="23" t="s">
        <v>184</v>
      </c>
      <c r="O2662" s="23" t="s">
        <v>225</v>
      </c>
      <c r="P2662" s="22">
        <v>1</v>
      </c>
      <c r="Q2662" s="23" t="s">
        <v>274</v>
      </c>
      <c r="R2662" s="23"/>
      <c r="S2662" s="23"/>
      <c r="T2662" s="23"/>
      <c r="U2662" s="23"/>
      <c r="V2662" s="23" t="s">
        <v>187</v>
      </c>
      <c r="W2662" s="23" t="s">
        <v>188</v>
      </c>
      <c r="X2662" s="23" t="s">
        <v>189</v>
      </c>
      <c r="Y2662" s="22">
        <v>0</v>
      </c>
      <c r="Z2662" s="23" t="s">
        <v>190</v>
      </c>
      <c r="AA2662" s="23" t="s">
        <v>191</v>
      </c>
      <c r="AB2662" s="23" t="s">
        <v>190</v>
      </c>
      <c r="AC2662" s="23" t="s">
        <v>190</v>
      </c>
      <c r="AD2662" s="23" t="s">
        <v>190</v>
      </c>
      <c r="AE2662" s="23" t="s">
        <v>82</v>
      </c>
      <c r="AF2662" s="23" t="s">
        <v>190</v>
      </c>
      <c r="AG2662" s="23" t="s">
        <v>192</v>
      </c>
      <c r="AH2662" s="23" t="s">
        <v>415</v>
      </c>
      <c r="AI2662" s="23" t="s">
        <v>500</v>
      </c>
      <c r="AJ2662" s="23" t="b">
        <v>0</v>
      </c>
      <c r="AK2662" s="3">
        <v>130</v>
      </c>
      <c r="AL2662" s="3">
        <v>2408</v>
      </c>
      <c r="AM2662" s="3">
        <v>6934</v>
      </c>
      <c r="AN2662" s="24">
        <v>45536.882029128086</v>
      </c>
      <c r="AO2662" s="24">
        <v>45536.882029128086</v>
      </c>
      <c r="AP2662">
        <v>9</v>
      </c>
      <c r="AQ2662" t="s">
        <v>194</v>
      </c>
      <c r="AR2662">
        <v>244.88202912808629</v>
      </c>
      <c r="AS2662" t="s">
        <v>195</v>
      </c>
      <c r="AT2662" t="s">
        <v>226</v>
      </c>
      <c r="AU2662" t="s">
        <v>197</v>
      </c>
      <c r="AV2662" t="s">
        <v>219</v>
      </c>
      <c r="AW2662" t="s">
        <v>226</v>
      </c>
      <c r="AX2662" t="s">
        <v>197</v>
      </c>
      <c r="AY2662" t="s">
        <v>219</v>
      </c>
    </row>
    <row r="2663" spans="1:51" x14ac:dyDescent="0.45">
      <c r="A2663" s="22">
        <v>874937</v>
      </c>
      <c r="B2663" s="6">
        <v>45536</v>
      </c>
      <c r="C2663" s="22">
        <v>62000</v>
      </c>
      <c r="D2663" s="22">
        <v>63202</v>
      </c>
      <c r="E2663" s="22"/>
      <c r="F2663" s="22">
        <v>72</v>
      </c>
      <c r="G2663" s="22">
        <v>14538</v>
      </c>
      <c r="H2663" s="22">
        <v>0</v>
      </c>
      <c r="I2663" s="22"/>
      <c r="J2663" s="22">
        <v>368</v>
      </c>
      <c r="K2663" s="22">
        <v>96354</v>
      </c>
      <c r="L2663" s="23" t="s">
        <v>1684</v>
      </c>
      <c r="M2663" s="23"/>
      <c r="N2663" s="23" t="s">
        <v>184</v>
      </c>
      <c r="O2663" s="23" t="s">
        <v>225</v>
      </c>
      <c r="P2663" s="22">
        <v>1</v>
      </c>
      <c r="Q2663" s="23" t="s">
        <v>274</v>
      </c>
      <c r="R2663" s="23"/>
      <c r="S2663" s="23"/>
      <c r="T2663" s="23"/>
      <c r="U2663" s="23"/>
      <c r="V2663" s="23" t="s">
        <v>187</v>
      </c>
      <c r="W2663" s="23" t="s">
        <v>188</v>
      </c>
      <c r="X2663" s="23" t="s">
        <v>189</v>
      </c>
      <c r="Y2663" s="22">
        <v>0</v>
      </c>
      <c r="Z2663" s="23" t="s">
        <v>190</v>
      </c>
      <c r="AA2663" s="23" t="s">
        <v>191</v>
      </c>
      <c r="AB2663" s="23" t="s">
        <v>190</v>
      </c>
      <c r="AC2663" s="23" t="s">
        <v>190</v>
      </c>
      <c r="AD2663" s="23" t="s">
        <v>190</v>
      </c>
      <c r="AE2663" s="23" t="s">
        <v>82</v>
      </c>
      <c r="AF2663" s="23" t="s">
        <v>190</v>
      </c>
      <c r="AG2663" s="23" t="s">
        <v>192</v>
      </c>
      <c r="AH2663" s="23" t="s">
        <v>415</v>
      </c>
      <c r="AI2663" s="23" t="s">
        <v>500</v>
      </c>
      <c r="AJ2663" s="23" t="b">
        <v>0</v>
      </c>
      <c r="AK2663" s="3">
        <v>130</v>
      </c>
      <c r="AL2663" s="3">
        <v>2408</v>
      </c>
      <c r="AM2663" s="3">
        <v>6907</v>
      </c>
      <c r="AN2663" s="24">
        <v>45536.882003086423</v>
      </c>
      <c r="AO2663" s="24">
        <v>45536.882003086423</v>
      </c>
      <c r="AP2663">
        <v>9</v>
      </c>
      <c r="AQ2663" t="s">
        <v>194</v>
      </c>
      <c r="AR2663">
        <v>244.88200308642263</v>
      </c>
      <c r="AS2663" t="s">
        <v>195</v>
      </c>
      <c r="AT2663" t="s">
        <v>226</v>
      </c>
      <c r="AU2663" t="s">
        <v>197</v>
      </c>
      <c r="AV2663" t="s">
        <v>233</v>
      </c>
      <c r="AW2663" t="s">
        <v>226</v>
      </c>
      <c r="AX2663" t="s">
        <v>197</v>
      </c>
      <c r="AY2663" t="s">
        <v>233</v>
      </c>
    </row>
    <row r="2664" spans="1:51" x14ac:dyDescent="0.45">
      <c r="A2664" s="22">
        <v>874992</v>
      </c>
      <c r="B2664" s="6">
        <v>45536</v>
      </c>
      <c r="C2664" s="22">
        <v>62000</v>
      </c>
      <c r="D2664" s="22">
        <v>68997</v>
      </c>
      <c r="E2664" s="22"/>
      <c r="F2664" s="22">
        <v>8</v>
      </c>
      <c r="G2664" s="22">
        <v>14536</v>
      </c>
      <c r="H2664" s="22">
        <v>0</v>
      </c>
      <c r="I2664" s="22"/>
      <c r="J2664" s="22">
        <v>251</v>
      </c>
      <c r="K2664" s="22">
        <v>31342</v>
      </c>
      <c r="L2664" s="23" t="s">
        <v>1686</v>
      </c>
      <c r="M2664" s="23"/>
      <c r="N2664" s="23" t="s">
        <v>184</v>
      </c>
      <c r="O2664" s="23" t="s">
        <v>225</v>
      </c>
      <c r="P2664" s="22">
        <v>1</v>
      </c>
      <c r="Q2664" s="23" t="s">
        <v>274</v>
      </c>
      <c r="R2664" s="23"/>
      <c r="S2664" s="23"/>
      <c r="T2664" s="23"/>
      <c r="U2664" s="23"/>
      <c r="V2664" s="23" t="s">
        <v>187</v>
      </c>
      <c r="W2664" s="23" t="s">
        <v>188</v>
      </c>
      <c r="X2664" s="23" t="s">
        <v>189</v>
      </c>
      <c r="Y2664" s="22">
        <v>0</v>
      </c>
      <c r="Z2664" s="23" t="s">
        <v>190</v>
      </c>
      <c r="AA2664" s="23" t="s">
        <v>191</v>
      </c>
      <c r="AB2664" s="23" t="s">
        <v>190</v>
      </c>
      <c r="AC2664" s="23" t="s">
        <v>190</v>
      </c>
      <c r="AD2664" s="23" t="s">
        <v>190</v>
      </c>
      <c r="AE2664" s="23" t="s">
        <v>82</v>
      </c>
      <c r="AF2664" s="23" t="s">
        <v>190</v>
      </c>
      <c r="AG2664" s="23" t="s">
        <v>192</v>
      </c>
      <c r="AH2664" s="23" t="s">
        <v>415</v>
      </c>
      <c r="AI2664" s="23" t="s">
        <v>500</v>
      </c>
      <c r="AJ2664" s="23" t="b">
        <v>0</v>
      </c>
      <c r="AK2664" s="3">
        <v>130</v>
      </c>
      <c r="AL2664" s="3">
        <v>2408</v>
      </c>
      <c r="AM2664" s="3">
        <v>6963</v>
      </c>
      <c r="AN2664" s="24">
        <v>45536.882070563275</v>
      </c>
      <c r="AO2664" s="24">
        <v>45536.882070563275</v>
      </c>
      <c r="AP2664">
        <v>9</v>
      </c>
      <c r="AQ2664" t="s">
        <v>194</v>
      </c>
      <c r="AR2664">
        <v>244.88207056327519</v>
      </c>
      <c r="AS2664" t="s">
        <v>195</v>
      </c>
      <c r="AT2664" t="s">
        <v>226</v>
      </c>
      <c r="AU2664" t="s">
        <v>197</v>
      </c>
      <c r="AV2664" t="s">
        <v>208</v>
      </c>
      <c r="AW2664" t="s">
        <v>226</v>
      </c>
      <c r="AX2664" t="s">
        <v>197</v>
      </c>
      <c r="AY2664" t="s">
        <v>208</v>
      </c>
    </row>
    <row r="2665" spans="1:51" x14ac:dyDescent="0.45">
      <c r="A2665" s="22">
        <v>872870</v>
      </c>
      <c r="B2665" s="6">
        <v>45536</v>
      </c>
      <c r="C2665" s="22">
        <v>62000</v>
      </c>
      <c r="D2665" s="22">
        <v>59667</v>
      </c>
      <c r="E2665" s="22"/>
      <c r="F2665" s="22">
        <v>8</v>
      </c>
      <c r="G2665" s="22">
        <v>14523</v>
      </c>
      <c r="H2665" s="22">
        <v>0</v>
      </c>
      <c r="I2665" s="22"/>
      <c r="J2665" s="22">
        <v>251</v>
      </c>
      <c r="K2665" s="22">
        <v>31342</v>
      </c>
      <c r="L2665" s="23" t="s">
        <v>1686</v>
      </c>
      <c r="M2665" s="23"/>
      <c r="N2665" s="23" t="s">
        <v>184</v>
      </c>
      <c r="O2665" s="23" t="s">
        <v>225</v>
      </c>
      <c r="P2665" s="22">
        <v>1</v>
      </c>
      <c r="Q2665" s="23" t="s">
        <v>274</v>
      </c>
      <c r="R2665" s="23"/>
      <c r="S2665" s="23"/>
      <c r="T2665" s="23"/>
      <c r="U2665" s="23"/>
      <c r="V2665" s="23" t="s">
        <v>187</v>
      </c>
      <c r="W2665" s="23" t="s">
        <v>188</v>
      </c>
      <c r="X2665" s="23" t="s">
        <v>189</v>
      </c>
      <c r="Y2665" s="22">
        <v>0</v>
      </c>
      <c r="Z2665" s="23" t="s">
        <v>190</v>
      </c>
      <c r="AA2665" s="23" t="s">
        <v>191</v>
      </c>
      <c r="AB2665" s="23" t="s">
        <v>190</v>
      </c>
      <c r="AC2665" s="23" t="s">
        <v>190</v>
      </c>
      <c r="AD2665" s="23" t="s">
        <v>190</v>
      </c>
      <c r="AE2665" s="23" t="s">
        <v>82</v>
      </c>
      <c r="AF2665" s="23" t="s">
        <v>190</v>
      </c>
      <c r="AG2665" s="23" t="s">
        <v>192</v>
      </c>
      <c r="AH2665" s="23" t="s">
        <v>415</v>
      </c>
      <c r="AI2665" s="23" t="s">
        <v>500</v>
      </c>
      <c r="AJ2665" s="23" t="b">
        <v>0</v>
      </c>
      <c r="AK2665" s="3">
        <v>117</v>
      </c>
      <c r="AL2665" s="3">
        <v>2408</v>
      </c>
      <c r="AM2665" s="3">
        <v>5215</v>
      </c>
      <c r="AN2665" s="24">
        <v>45536.382126080243</v>
      </c>
      <c r="AO2665" s="24">
        <v>45536.382126080243</v>
      </c>
      <c r="AP2665">
        <v>9</v>
      </c>
      <c r="AQ2665" t="s">
        <v>194</v>
      </c>
      <c r="AR2665">
        <v>244.38212608024332</v>
      </c>
      <c r="AS2665" t="s">
        <v>195</v>
      </c>
      <c r="AT2665" t="s">
        <v>238</v>
      </c>
      <c r="AU2665" t="s">
        <v>197</v>
      </c>
      <c r="AV2665" t="s">
        <v>198</v>
      </c>
      <c r="AW2665" t="s">
        <v>238</v>
      </c>
      <c r="AX2665" t="s">
        <v>197</v>
      </c>
      <c r="AY2665" t="s">
        <v>198</v>
      </c>
    </row>
    <row r="2666" spans="1:51" x14ac:dyDescent="0.45">
      <c r="A2666" s="22">
        <v>872928</v>
      </c>
      <c r="B2666" s="6">
        <v>45536</v>
      </c>
      <c r="C2666" s="22">
        <v>62000</v>
      </c>
      <c r="D2666" s="22">
        <v>87386</v>
      </c>
      <c r="E2666" s="22"/>
      <c r="F2666" s="22">
        <v>966</v>
      </c>
      <c r="G2666" s="22">
        <v>22968</v>
      </c>
      <c r="H2666" s="22">
        <v>0</v>
      </c>
      <c r="I2666" s="22"/>
      <c r="J2666" s="22">
        <v>1</v>
      </c>
      <c r="K2666" s="22">
        <v>102136</v>
      </c>
      <c r="L2666" s="23" t="s">
        <v>1692</v>
      </c>
      <c r="M2666" s="23"/>
      <c r="N2666" s="23" t="s">
        <v>184</v>
      </c>
      <c r="O2666" s="23" t="s">
        <v>225</v>
      </c>
      <c r="P2666" s="22">
        <v>1</v>
      </c>
      <c r="Q2666" s="23" t="s">
        <v>274</v>
      </c>
      <c r="R2666" s="23"/>
      <c r="S2666" s="23"/>
      <c r="T2666" s="23"/>
      <c r="U2666" s="23"/>
      <c r="V2666" s="23" t="s">
        <v>187</v>
      </c>
      <c r="W2666" s="23" t="s">
        <v>188</v>
      </c>
      <c r="X2666" s="23" t="s">
        <v>189</v>
      </c>
      <c r="Y2666" s="22">
        <v>0</v>
      </c>
      <c r="Z2666" s="23" t="s">
        <v>190</v>
      </c>
      <c r="AA2666" s="23" t="s">
        <v>191</v>
      </c>
      <c r="AB2666" s="23" t="s">
        <v>190</v>
      </c>
      <c r="AC2666" s="23" t="s">
        <v>190</v>
      </c>
      <c r="AD2666" s="23" t="s">
        <v>190</v>
      </c>
      <c r="AE2666" s="23" t="s">
        <v>82</v>
      </c>
      <c r="AF2666" s="23" t="s">
        <v>190</v>
      </c>
      <c r="AG2666" s="23" t="s">
        <v>192</v>
      </c>
      <c r="AH2666" s="23" t="s">
        <v>415</v>
      </c>
      <c r="AI2666" s="23" t="s">
        <v>1646</v>
      </c>
      <c r="AJ2666" s="23" t="b">
        <v>0</v>
      </c>
      <c r="AK2666" s="3">
        <v>117</v>
      </c>
      <c r="AL2666" s="3">
        <v>2408</v>
      </c>
      <c r="AM2666" s="3">
        <v>5273</v>
      </c>
      <c r="AN2666" s="24">
        <v>45536.382171141973</v>
      </c>
      <c r="AO2666" s="24">
        <v>45536.382171141973</v>
      </c>
      <c r="AP2666">
        <v>9</v>
      </c>
      <c r="AQ2666" t="s">
        <v>194</v>
      </c>
      <c r="AR2666">
        <v>244.38217114197323</v>
      </c>
      <c r="AS2666" t="s">
        <v>195</v>
      </c>
      <c r="AT2666" t="s">
        <v>238</v>
      </c>
      <c r="AU2666" t="s">
        <v>197</v>
      </c>
      <c r="AV2666" t="s">
        <v>236</v>
      </c>
      <c r="AW2666" t="s">
        <v>238</v>
      </c>
      <c r="AX2666" t="s">
        <v>197</v>
      </c>
      <c r="AY2666" t="s">
        <v>236</v>
      </c>
    </row>
    <row r="2667" spans="1:51" x14ac:dyDescent="0.45">
      <c r="A2667" s="22">
        <v>875154</v>
      </c>
      <c r="B2667" s="6">
        <v>45536</v>
      </c>
      <c r="C2667" s="22">
        <v>62000</v>
      </c>
      <c r="D2667" s="22">
        <v>56640</v>
      </c>
      <c r="E2667" s="22"/>
      <c r="F2667" s="22">
        <v>432</v>
      </c>
      <c r="G2667" s="22">
        <v>17781</v>
      </c>
      <c r="H2667" s="22">
        <v>0</v>
      </c>
      <c r="I2667" s="22"/>
      <c r="J2667" s="22">
        <v>0</v>
      </c>
      <c r="K2667" s="22">
        <v>101528</v>
      </c>
      <c r="L2667" s="23" t="s">
        <v>1700</v>
      </c>
      <c r="M2667" s="23"/>
      <c r="N2667" s="23" t="s">
        <v>184</v>
      </c>
      <c r="O2667" s="23" t="s">
        <v>225</v>
      </c>
      <c r="P2667" s="22">
        <v>1</v>
      </c>
      <c r="Q2667" s="23" t="s">
        <v>274</v>
      </c>
      <c r="R2667" s="23"/>
      <c r="S2667" s="23"/>
      <c r="T2667" s="23"/>
      <c r="U2667" s="23"/>
      <c r="V2667" s="23" t="s">
        <v>187</v>
      </c>
      <c r="W2667" s="23" t="s">
        <v>188</v>
      </c>
      <c r="X2667" s="23" t="s">
        <v>189</v>
      </c>
      <c r="Y2667" s="22">
        <v>0</v>
      </c>
      <c r="Z2667" s="23" t="s">
        <v>190</v>
      </c>
      <c r="AA2667" s="23" t="s">
        <v>191</v>
      </c>
      <c r="AB2667" s="23" t="s">
        <v>190</v>
      </c>
      <c r="AC2667" s="23" t="s">
        <v>190</v>
      </c>
      <c r="AD2667" s="23" t="s">
        <v>190</v>
      </c>
      <c r="AE2667" s="23" t="s">
        <v>82</v>
      </c>
      <c r="AF2667" s="23" t="s">
        <v>190</v>
      </c>
      <c r="AG2667" s="23" t="s">
        <v>192</v>
      </c>
      <c r="AH2667" s="23" t="s">
        <v>415</v>
      </c>
      <c r="AI2667" s="23" t="s">
        <v>1646</v>
      </c>
      <c r="AJ2667" s="23" t="b">
        <v>0</v>
      </c>
      <c r="AK2667" s="3">
        <v>130</v>
      </c>
      <c r="AL2667" s="3">
        <v>2408</v>
      </c>
      <c r="AM2667" s="3">
        <v>7124</v>
      </c>
      <c r="AN2667" s="24">
        <v>45536.88220887346</v>
      </c>
      <c r="AO2667" s="24">
        <v>45536.88220887346</v>
      </c>
      <c r="AP2667">
        <v>9</v>
      </c>
      <c r="AQ2667" t="s">
        <v>194</v>
      </c>
      <c r="AR2667">
        <v>244.8822088734596</v>
      </c>
      <c r="AS2667" t="s">
        <v>195</v>
      </c>
      <c r="AT2667" t="s">
        <v>226</v>
      </c>
      <c r="AU2667" t="s">
        <v>197</v>
      </c>
      <c r="AV2667" t="s">
        <v>206</v>
      </c>
      <c r="AW2667" t="s">
        <v>226</v>
      </c>
      <c r="AX2667" t="s">
        <v>197</v>
      </c>
      <c r="AY2667" t="s">
        <v>206</v>
      </c>
    </row>
    <row r="2668" spans="1:51" x14ac:dyDescent="0.45">
      <c r="A2668" s="22">
        <v>874912</v>
      </c>
      <c r="B2668" s="6">
        <v>45536</v>
      </c>
      <c r="C2668" s="22">
        <v>62000</v>
      </c>
      <c r="D2668" s="22">
        <v>102512</v>
      </c>
      <c r="E2668" s="22"/>
      <c r="F2668" s="22">
        <v>5153</v>
      </c>
      <c r="G2668" s="22">
        <v>23948</v>
      </c>
      <c r="H2668" s="22">
        <v>0</v>
      </c>
      <c r="I2668" s="22"/>
      <c r="J2668" s="22">
        <v>4</v>
      </c>
      <c r="K2668" s="22">
        <v>101689</v>
      </c>
      <c r="L2668" s="23" t="s">
        <v>1702</v>
      </c>
      <c r="M2668" s="23"/>
      <c r="N2668" s="23" t="s">
        <v>184</v>
      </c>
      <c r="O2668" s="23" t="s">
        <v>225</v>
      </c>
      <c r="P2668" s="22">
        <v>1</v>
      </c>
      <c r="Q2668" s="23" t="s">
        <v>274</v>
      </c>
      <c r="R2668" s="23"/>
      <c r="S2668" s="23"/>
      <c r="T2668" s="23"/>
      <c r="U2668" s="23"/>
      <c r="V2668" s="23" t="s">
        <v>187</v>
      </c>
      <c r="W2668" s="23" t="s">
        <v>188</v>
      </c>
      <c r="X2668" s="23" t="s">
        <v>189</v>
      </c>
      <c r="Y2668" s="22">
        <v>0</v>
      </c>
      <c r="Z2668" s="23" t="s">
        <v>190</v>
      </c>
      <c r="AA2668" s="23" t="s">
        <v>191</v>
      </c>
      <c r="AB2668" s="23" t="s">
        <v>190</v>
      </c>
      <c r="AC2668" s="23" t="s">
        <v>190</v>
      </c>
      <c r="AD2668" s="23" t="s">
        <v>190</v>
      </c>
      <c r="AE2668" s="23" t="s">
        <v>82</v>
      </c>
      <c r="AF2668" s="23" t="s">
        <v>190</v>
      </c>
      <c r="AG2668" s="23" t="s">
        <v>192</v>
      </c>
      <c r="AH2668" s="23" t="s">
        <v>415</v>
      </c>
      <c r="AI2668" s="23" t="s">
        <v>1646</v>
      </c>
      <c r="AJ2668" s="23" t="b">
        <v>0</v>
      </c>
      <c r="AK2668" s="3">
        <v>130</v>
      </c>
      <c r="AL2668" s="3">
        <v>2408</v>
      </c>
      <c r="AM2668" s="3">
        <v>6886</v>
      </c>
      <c r="AN2668" s="24">
        <v>45536.881984953703</v>
      </c>
      <c r="AO2668" s="24">
        <v>45536.881984953703</v>
      </c>
      <c r="AP2668">
        <v>9</v>
      </c>
      <c r="AQ2668" t="s">
        <v>194</v>
      </c>
      <c r="AR2668">
        <v>244.88198495370307</v>
      </c>
      <c r="AS2668" t="s">
        <v>195</v>
      </c>
      <c r="AT2668" t="s">
        <v>226</v>
      </c>
      <c r="AU2668" t="s">
        <v>197</v>
      </c>
      <c r="AV2668" t="s">
        <v>235</v>
      </c>
      <c r="AW2668" t="s">
        <v>226</v>
      </c>
      <c r="AX2668" t="s">
        <v>197</v>
      </c>
      <c r="AY2668" t="s">
        <v>235</v>
      </c>
    </row>
    <row r="2669" spans="1:51" x14ac:dyDescent="0.45">
      <c r="A2669" s="22">
        <v>875102</v>
      </c>
      <c r="B2669" s="6">
        <v>45536</v>
      </c>
      <c r="C2669" s="22">
        <v>62000</v>
      </c>
      <c r="D2669" s="22">
        <v>53483</v>
      </c>
      <c r="E2669" s="22"/>
      <c r="F2669" s="22">
        <v>368</v>
      </c>
      <c r="G2669" s="22">
        <v>16992</v>
      </c>
      <c r="H2669" s="22">
        <v>0</v>
      </c>
      <c r="I2669" s="22"/>
      <c r="J2669" s="22">
        <v>0</v>
      </c>
      <c r="K2669" s="22">
        <v>101755</v>
      </c>
      <c r="L2669" s="23" t="s">
        <v>1704</v>
      </c>
      <c r="M2669" s="23"/>
      <c r="N2669" s="23" t="s">
        <v>184</v>
      </c>
      <c r="O2669" s="23" t="s">
        <v>225</v>
      </c>
      <c r="P2669" s="22">
        <v>1</v>
      </c>
      <c r="Q2669" s="23" t="s">
        <v>274</v>
      </c>
      <c r="R2669" s="23"/>
      <c r="S2669" s="23"/>
      <c r="T2669" s="23"/>
      <c r="U2669" s="23"/>
      <c r="V2669" s="23" t="s">
        <v>187</v>
      </c>
      <c r="W2669" s="23" t="s">
        <v>188</v>
      </c>
      <c r="X2669" s="23" t="s">
        <v>189</v>
      </c>
      <c r="Y2669" s="22">
        <v>0</v>
      </c>
      <c r="Z2669" s="23" t="s">
        <v>190</v>
      </c>
      <c r="AA2669" s="23" t="s">
        <v>191</v>
      </c>
      <c r="AB2669" s="23" t="s">
        <v>190</v>
      </c>
      <c r="AC2669" s="23" t="s">
        <v>190</v>
      </c>
      <c r="AD2669" s="23" t="s">
        <v>190</v>
      </c>
      <c r="AE2669" s="23" t="s">
        <v>82</v>
      </c>
      <c r="AF2669" s="23" t="s">
        <v>190</v>
      </c>
      <c r="AG2669" s="23" t="s">
        <v>192</v>
      </c>
      <c r="AH2669" s="23" t="s">
        <v>415</v>
      </c>
      <c r="AI2669" s="23" t="s">
        <v>1646</v>
      </c>
      <c r="AJ2669" s="23" t="b">
        <v>0</v>
      </c>
      <c r="AK2669" s="3">
        <v>130</v>
      </c>
      <c r="AL2669" s="3">
        <v>2408</v>
      </c>
      <c r="AM2669" s="3">
        <v>7072</v>
      </c>
      <c r="AN2669" s="24">
        <v>45536.882161111113</v>
      </c>
      <c r="AO2669" s="24">
        <v>45536.882161111113</v>
      </c>
      <c r="AP2669">
        <v>9</v>
      </c>
      <c r="AQ2669" t="s">
        <v>194</v>
      </c>
      <c r="AR2669">
        <v>244.88216111111251</v>
      </c>
      <c r="AS2669" t="s">
        <v>195</v>
      </c>
      <c r="AT2669" t="s">
        <v>226</v>
      </c>
      <c r="AU2669" t="s">
        <v>197</v>
      </c>
      <c r="AV2669" t="s">
        <v>231</v>
      </c>
      <c r="AW2669" t="s">
        <v>226</v>
      </c>
      <c r="AX2669" t="s">
        <v>197</v>
      </c>
      <c r="AY2669" t="s">
        <v>231</v>
      </c>
    </row>
    <row r="2670" spans="1:51" x14ac:dyDescent="0.45">
      <c r="A2670" s="22">
        <v>870996</v>
      </c>
      <c r="B2670" s="6">
        <v>45536</v>
      </c>
      <c r="C2670" s="22">
        <v>47000</v>
      </c>
      <c r="D2670" s="22">
        <v>108949</v>
      </c>
      <c r="E2670" s="22"/>
      <c r="F2670" s="22">
        <v>0</v>
      </c>
      <c r="G2670" s="22">
        <v>15715</v>
      </c>
      <c r="H2670" s="22">
        <v>0</v>
      </c>
      <c r="I2670" s="22"/>
      <c r="J2670" s="22">
        <v>140</v>
      </c>
      <c r="K2670" s="22">
        <v>62767</v>
      </c>
      <c r="L2670" s="23" t="s">
        <v>243</v>
      </c>
      <c r="M2670" s="23"/>
      <c r="N2670" s="23" t="s">
        <v>184</v>
      </c>
      <c r="O2670" s="23" t="s">
        <v>185</v>
      </c>
      <c r="P2670" s="22">
        <v>20</v>
      </c>
      <c r="Q2670" s="23" t="s">
        <v>186</v>
      </c>
      <c r="R2670" s="23"/>
      <c r="S2670" s="23"/>
      <c r="T2670" s="23"/>
      <c r="U2670" s="23"/>
      <c r="V2670" s="23" t="s">
        <v>187</v>
      </c>
      <c r="W2670" s="23" t="s">
        <v>188</v>
      </c>
      <c r="X2670" s="23" t="s">
        <v>189</v>
      </c>
      <c r="Y2670" s="22">
        <v>0</v>
      </c>
      <c r="Z2670" s="23" t="s">
        <v>190</v>
      </c>
      <c r="AA2670" s="23" t="s">
        <v>191</v>
      </c>
      <c r="AB2670" s="23" t="s">
        <v>190</v>
      </c>
      <c r="AC2670" s="23" t="s">
        <v>192</v>
      </c>
      <c r="AD2670" s="23" t="s">
        <v>193</v>
      </c>
      <c r="AE2670" s="23" t="s">
        <v>80</v>
      </c>
      <c r="AF2670" s="23"/>
      <c r="AG2670" s="23"/>
      <c r="AH2670" s="23"/>
      <c r="AI2670" s="23"/>
      <c r="AJ2670" s="23" t="b">
        <v>0</v>
      </c>
      <c r="AK2670" s="3">
        <v>121</v>
      </c>
      <c r="AL2670" s="3">
        <v>236</v>
      </c>
      <c r="AM2670" s="3">
        <v>3669</v>
      </c>
      <c r="AN2670" s="24">
        <v>45536.000132175926</v>
      </c>
      <c r="AO2670" s="24">
        <v>45536.000132175926</v>
      </c>
      <c r="AP2670">
        <v>9</v>
      </c>
      <c r="AQ2670" t="s">
        <v>194</v>
      </c>
      <c r="AR2670">
        <v>244.00013217592641</v>
      </c>
      <c r="AS2670" t="s">
        <v>195</v>
      </c>
      <c r="AT2670" t="s">
        <v>196</v>
      </c>
      <c r="AU2670" t="s">
        <v>197</v>
      </c>
      <c r="AV2670" t="s">
        <v>208</v>
      </c>
      <c r="AW2670" t="s">
        <v>196</v>
      </c>
      <c r="AX2670" t="s">
        <v>197</v>
      </c>
      <c r="AY2670" t="s">
        <v>208</v>
      </c>
    </row>
    <row r="2671" spans="1:51" x14ac:dyDescent="0.45">
      <c r="A2671" s="22">
        <v>871062</v>
      </c>
      <c r="B2671" s="6">
        <v>45536</v>
      </c>
      <c r="C2671" s="22">
        <v>47000</v>
      </c>
      <c r="D2671" s="22">
        <v>35469</v>
      </c>
      <c r="E2671" s="22"/>
      <c r="F2671" s="22">
        <v>0</v>
      </c>
      <c r="G2671" s="22">
        <v>15715</v>
      </c>
      <c r="H2671" s="22">
        <v>0</v>
      </c>
      <c r="I2671" s="22"/>
      <c r="J2671" s="22">
        <v>140</v>
      </c>
      <c r="K2671" s="22">
        <v>62767</v>
      </c>
      <c r="L2671" s="23" t="s">
        <v>243</v>
      </c>
      <c r="M2671" s="23"/>
      <c r="N2671" s="23" t="s">
        <v>184</v>
      </c>
      <c r="O2671" s="23" t="s">
        <v>185</v>
      </c>
      <c r="P2671" s="22">
        <v>20</v>
      </c>
      <c r="Q2671" s="23" t="s">
        <v>186</v>
      </c>
      <c r="R2671" s="23"/>
      <c r="S2671" s="23"/>
      <c r="T2671" s="23"/>
      <c r="U2671" s="23"/>
      <c r="V2671" s="23" t="s">
        <v>187</v>
      </c>
      <c r="W2671" s="23" t="s">
        <v>188</v>
      </c>
      <c r="X2671" s="23" t="s">
        <v>189</v>
      </c>
      <c r="Y2671" s="22">
        <v>0</v>
      </c>
      <c r="Z2671" s="23" t="s">
        <v>190</v>
      </c>
      <c r="AA2671" s="23" t="s">
        <v>191</v>
      </c>
      <c r="AB2671" s="23" t="s">
        <v>190</v>
      </c>
      <c r="AC2671" s="23" t="s">
        <v>192</v>
      </c>
      <c r="AD2671" s="23" t="s">
        <v>193</v>
      </c>
      <c r="AE2671" s="23" t="s">
        <v>80</v>
      </c>
      <c r="AF2671" s="23"/>
      <c r="AG2671" s="23"/>
      <c r="AH2671" s="23"/>
      <c r="AI2671" s="23"/>
      <c r="AJ2671" s="23" t="b">
        <v>0</v>
      </c>
      <c r="AK2671" s="3">
        <v>127</v>
      </c>
      <c r="AL2671" s="3">
        <v>236</v>
      </c>
      <c r="AM2671" s="3">
        <v>3740</v>
      </c>
      <c r="AN2671" s="24">
        <v>45536.000512654318</v>
      </c>
      <c r="AO2671" s="24">
        <v>45536.000512654318</v>
      </c>
      <c r="AP2671">
        <v>9</v>
      </c>
      <c r="AQ2671" t="s">
        <v>194</v>
      </c>
      <c r="AR2671">
        <v>244.0005126543183</v>
      </c>
      <c r="AS2671" t="s">
        <v>195</v>
      </c>
      <c r="AT2671" t="s">
        <v>196</v>
      </c>
      <c r="AU2671" t="s">
        <v>197</v>
      </c>
      <c r="AV2671" t="s">
        <v>205</v>
      </c>
      <c r="AW2671" t="s">
        <v>196</v>
      </c>
      <c r="AX2671" t="s">
        <v>197</v>
      </c>
      <c r="AY2671" t="s">
        <v>205</v>
      </c>
    </row>
    <row r="2672" spans="1:51" x14ac:dyDescent="0.45">
      <c r="A2672" s="22">
        <v>871249</v>
      </c>
      <c r="B2672" s="6">
        <v>45536</v>
      </c>
      <c r="C2672" s="22">
        <v>47000</v>
      </c>
      <c r="D2672" s="22">
        <v>72462</v>
      </c>
      <c r="E2672" s="22"/>
      <c r="F2672" s="22">
        <v>0</v>
      </c>
      <c r="G2672" s="22">
        <v>15715</v>
      </c>
      <c r="H2672" s="22">
        <v>0</v>
      </c>
      <c r="I2672" s="22"/>
      <c r="J2672" s="22">
        <v>140</v>
      </c>
      <c r="K2672" s="22">
        <v>62767</v>
      </c>
      <c r="L2672" s="23" t="s">
        <v>243</v>
      </c>
      <c r="M2672" s="23"/>
      <c r="N2672" s="23" t="s">
        <v>184</v>
      </c>
      <c r="O2672" s="23" t="s">
        <v>185</v>
      </c>
      <c r="P2672" s="22">
        <v>20</v>
      </c>
      <c r="Q2672" s="23" t="s">
        <v>186</v>
      </c>
      <c r="R2672" s="23"/>
      <c r="S2672" s="23"/>
      <c r="T2672" s="23"/>
      <c r="U2672" s="23"/>
      <c r="V2672" s="23" t="s">
        <v>187</v>
      </c>
      <c r="W2672" s="23" t="s">
        <v>188</v>
      </c>
      <c r="X2672" s="23" t="s">
        <v>189</v>
      </c>
      <c r="Y2672" s="22">
        <v>0</v>
      </c>
      <c r="Z2672" s="23" t="s">
        <v>190</v>
      </c>
      <c r="AA2672" s="23" t="s">
        <v>191</v>
      </c>
      <c r="AB2672" s="23" t="s">
        <v>190</v>
      </c>
      <c r="AC2672" s="23" t="s">
        <v>192</v>
      </c>
      <c r="AD2672" s="23" t="s">
        <v>193</v>
      </c>
      <c r="AE2672" s="23" t="s">
        <v>80</v>
      </c>
      <c r="AF2672" s="23"/>
      <c r="AG2672" s="23"/>
      <c r="AH2672" s="23"/>
      <c r="AI2672" s="23"/>
      <c r="AJ2672" s="23" t="b">
        <v>0</v>
      </c>
      <c r="AK2672" s="3">
        <v>153</v>
      </c>
      <c r="AL2672" s="3">
        <v>236</v>
      </c>
      <c r="AM2672" s="3">
        <v>3927</v>
      </c>
      <c r="AN2672" s="24">
        <v>45536.001293479938</v>
      </c>
      <c r="AO2672" s="24">
        <v>45536.001293479938</v>
      </c>
      <c r="AP2672">
        <v>9</v>
      </c>
      <c r="AQ2672" t="s">
        <v>194</v>
      </c>
      <c r="AR2672">
        <v>244.00129347993789</v>
      </c>
      <c r="AS2672" t="s">
        <v>195</v>
      </c>
      <c r="AT2672" t="s">
        <v>196</v>
      </c>
      <c r="AU2672" t="s">
        <v>197</v>
      </c>
      <c r="AV2672" t="s">
        <v>204</v>
      </c>
      <c r="AW2672" t="s">
        <v>196</v>
      </c>
      <c r="AX2672" t="s">
        <v>197</v>
      </c>
      <c r="AY2672" t="s">
        <v>204</v>
      </c>
    </row>
    <row r="2673" spans="1:51" x14ac:dyDescent="0.45">
      <c r="A2673" s="22">
        <v>871831</v>
      </c>
      <c r="B2673" s="6">
        <v>45536</v>
      </c>
      <c r="C2673" s="22">
        <v>47000</v>
      </c>
      <c r="D2673" s="22">
        <v>34884</v>
      </c>
      <c r="E2673" s="22"/>
      <c r="F2673" s="22">
        <v>0</v>
      </c>
      <c r="G2673" s="22">
        <v>13139</v>
      </c>
      <c r="H2673" s="22">
        <v>0</v>
      </c>
      <c r="I2673" s="22"/>
      <c r="J2673" s="22">
        <v>117</v>
      </c>
      <c r="K2673" s="22">
        <v>1854</v>
      </c>
      <c r="L2673" s="23" t="s">
        <v>248</v>
      </c>
      <c r="M2673" s="23"/>
      <c r="N2673" s="23" t="s">
        <v>184</v>
      </c>
      <c r="O2673" s="23" t="s">
        <v>213</v>
      </c>
      <c r="P2673" s="22">
        <v>20</v>
      </c>
      <c r="Q2673" s="23" t="s">
        <v>186</v>
      </c>
      <c r="R2673" s="23"/>
      <c r="S2673" s="23"/>
      <c r="T2673" s="23"/>
      <c r="U2673" s="23"/>
      <c r="V2673" s="23" t="s">
        <v>187</v>
      </c>
      <c r="W2673" s="23" t="s">
        <v>188</v>
      </c>
      <c r="X2673" s="23" t="s">
        <v>189</v>
      </c>
      <c r="Y2673" s="22">
        <v>0</v>
      </c>
      <c r="Z2673" s="23" t="s">
        <v>190</v>
      </c>
      <c r="AA2673" s="23" t="s">
        <v>191</v>
      </c>
      <c r="AB2673" s="23" t="s">
        <v>190</v>
      </c>
      <c r="AC2673" s="23" t="s">
        <v>192</v>
      </c>
      <c r="AD2673" s="23" t="s">
        <v>193</v>
      </c>
      <c r="AE2673" s="23" t="s">
        <v>80</v>
      </c>
      <c r="AF2673" s="23"/>
      <c r="AG2673" s="23"/>
      <c r="AH2673" s="23"/>
      <c r="AI2673" s="23"/>
      <c r="AJ2673" s="23" t="b">
        <v>0</v>
      </c>
      <c r="AK2673" s="3">
        <v>111</v>
      </c>
      <c r="AL2673" s="3">
        <v>3448</v>
      </c>
      <c r="AM2673" s="3">
        <v>4401</v>
      </c>
      <c r="AN2673" s="24">
        <v>45536.132505748457</v>
      </c>
      <c r="AO2673" s="24">
        <v>45536.132505748457</v>
      </c>
      <c r="AP2673">
        <v>9</v>
      </c>
      <c r="AQ2673" t="s">
        <v>194</v>
      </c>
      <c r="AR2673">
        <v>244.13250574845733</v>
      </c>
      <c r="AS2673" t="s">
        <v>195</v>
      </c>
      <c r="AT2673" t="s">
        <v>251</v>
      </c>
      <c r="AU2673" t="s">
        <v>197</v>
      </c>
      <c r="AV2673" t="s">
        <v>252</v>
      </c>
      <c r="AW2673" t="s">
        <v>251</v>
      </c>
      <c r="AX2673" t="s">
        <v>197</v>
      </c>
      <c r="AY2673" t="s">
        <v>252</v>
      </c>
    </row>
    <row r="2674" spans="1:51" x14ac:dyDescent="0.45">
      <c r="A2674" s="22">
        <v>872876</v>
      </c>
      <c r="B2674" s="6">
        <v>45536</v>
      </c>
      <c r="C2674" s="22">
        <v>47000</v>
      </c>
      <c r="D2674" s="22">
        <v>110630</v>
      </c>
      <c r="E2674" s="22"/>
      <c r="F2674" s="22">
        <v>0</v>
      </c>
      <c r="G2674" s="22">
        <v>14707</v>
      </c>
      <c r="H2674" s="22">
        <v>0</v>
      </c>
      <c r="I2674" s="22"/>
      <c r="J2674" s="22">
        <v>131</v>
      </c>
      <c r="K2674" s="22">
        <v>131</v>
      </c>
      <c r="L2674" s="23" t="s">
        <v>254</v>
      </c>
      <c r="M2674" s="23"/>
      <c r="N2674" s="23" t="s">
        <v>184</v>
      </c>
      <c r="O2674" s="23" t="s">
        <v>225</v>
      </c>
      <c r="P2674" s="22">
        <v>20</v>
      </c>
      <c r="Q2674" s="23" t="s">
        <v>186</v>
      </c>
      <c r="R2674" s="23"/>
      <c r="S2674" s="23"/>
      <c r="T2674" s="23"/>
      <c r="U2674" s="23"/>
      <c r="V2674" s="23" t="s">
        <v>187</v>
      </c>
      <c r="W2674" s="23" t="s">
        <v>188</v>
      </c>
      <c r="X2674" s="23" t="s">
        <v>189</v>
      </c>
      <c r="Y2674" s="22">
        <v>0</v>
      </c>
      <c r="Z2674" s="23" t="s">
        <v>190</v>
      </c>
      <c r="AA2674" s="23" t="s">
        <v>191</v>
      </c>
      <c r="AB2674" s="23" t="s">
        <v>190</v>
      </c>
      <c r="AC2674" s="23" t="s">
        <v>192</v>
      </c>
      <c r="AD2674" s="23" t="s">
        <v>193</v>
      </c>
      <c r="AE2674" s="23" t="s">
        <v>80</v>
      </c>
      <c r="AF2674" s="23"/>
      <c r="AG2674" s="23"/>
      <c r="AH2674" s="23"/>
      <c r="AI2674" s="23"/>
      <c r="AJ2674" s="23" t="b">
        <v>0</v>
      </c>
      <c r="AK2674" s="3">
        <v>117</v>
      </c>
      <c r="AL2674" s="3">
        <v>2408</v>
      </c>
      <c r="AM2674" s="3">
        <v>5221</v>
      </c>
      <c r="AN2674" s="24">
        <v>45536.382134220679</v>
      </c>
      <c r="AO2674" s="24">
        <v>45536.382134220679</v>
      </c>
      <c r="AP2674">
        <v>9</v>
      </c>
      <c r="AQ2674" t="s">
        <v>194</v>
      </c>
      <c r="AR2674">
        <v>244.38213422067929</v>
      </c>
      <c r="AS2674" t="s">
        <v>195</v>
      </c>
      <c r="AT2674" t="s">
        <v>238</v>
      </c>
      <c r="AU2674" t="s">
        <v>197</v>
      </c>
      <c r="AV2674" t="s">
        <v>198</v>
      </c>
      <c r="AW2674" t="s">
        <v>238</v>
      </c>
      <c r="AX2674" t="s">
        <v>197</v>
      </c>
      <c r="AY2674" t="s">
        <v>198</v>
      </c>
    </row>
    <row r="2675" spans="1:51" x14ac:dyDescent="0.45">
      <c r="A2675" s="22">
        <v>871853</v>
      </c>
      <c r="B2675" s="6">
        <v>45536</v>
      </c>
      <c r="C2675" s="22">
        <v>47000</v>
      </c>
      <c r="D2675" s="22">
        <v>45461</v>
      </c>
      <c r="E2675" s="22"/>
      <c r="F2675" s="22">
        <v>0</v>
      </c>
      <c r="G2675" s="22">
        <v>12389</v>
      </c>
      <c r="H2675" s="22">
        <v>0</v>
      </c>
      <c r="I2675" s="22"/>
      <c r="J2675" s="22">
        <v>50</v>
      </c>
      <c r="K2675" s="22">
        <v>72796</v>
      </c>
      <c r="L2675" s="23" t="s">
        <v>275</v>
      </c>
      <c r="M2675" s="23"/>
      <c r="N2675" s="23" t="s">
        <v>184</v>
      </c>
      <c r="O2675" s="23" t="s">
        <v>213</v>
      </c>
      <c r="P2675" s="22">
        <v>1</v>
      </c>
      <c r="Q2675" s="23" t="s">
        <v>274</v>
      </c>
      <c r="R2675" s="23"/>
      <c r="S2675" s="23"/>
      <c r="T2675" s="23"/>
      <c r="U2675" s="23"/>
      <c r="V2675" s="23" t="s">
        <v>187</v>
      </c>
      <c r="W2675" s="23" t="s">
        <v>188</v>
      </c>
      <c r="X2675" s="23" t="s">
        <v>189</v>
      </c>
      <c r="Y2675" s="22">
        <v>0</v>
      </c>
      <c r="Z2675" s="23" t="s">
        <v>190</v>
      </c>
      <c r="AA2675" s="23" t="s">
        <v>191</v>
      </c>
      <c r="AB2675" s="23" t="s">
        <v>190</v>
      </c>
      <c r="AC2675" s="23" t="s">
        <v>190</v>
      </c>
      <c r="AD2675" s="23" t="s">
        <v>190</v>
      </c>
      <c r="AE2675" s="23" t="s">
        <v>84</v>
      </c>
      <c r="AF2675" s="23"/>
      <c r="AG2675" s="23"/>
      <c r="AH2675" s="23"/>
      <c r="AI2675" s="23"/>
      <c r="AJ2675" s="23" t="b">
        <v>0</v>
      </c>
      <c r="AK2675" s="3">
        <v>111</v>
      </c>
      <c r="AL2675" s="3">
        <v>3448</v>
      </c>
      <c r="AM2675" s="3">
        <v>4423</v>
      </c>
      <c r="AN2675" s="24">
        <v>45536.132728973767</v>
      </c>
      <c r="AO2675" s="24">
        <v>45536.132728973767</v>
      </c>
      <c r="AP2675">
        <v>9</v>
      </c>
      <c r="AQ2675" t="s">
        <v>194</v>
      </c>
      <c r="AR2675">
        <v>244.13272897376737</v>
      </c>
      <c r="AS2675" t="s">
        <v>195</v>
      </c>
      <c r="AT2675" t="s">
        <v>251</v>
      </c>
      <c r="AU2675" t="s">
        <v>197</v>
      </c>
      <c r="AV2675" t="s">
        <v>220</v>
      </c>
      <c r="AW2675" t="s">
        <v>251</v>
      </c>
      <c r="AX2675" t="s">
        <v>197</v>
      </c>
      <c r="AY2675" t="s">
        <v>220</v>
      </c>
    </row>
    <row r="2676" spans="1:51" x14ac:dyDescent="0.45">
      <c r="A2676" s="22">
        <v>871857</v>
      </c>
      <c r="B2676" s="6">
        <v>45536</v>
      </c>
      <c r="C2676" s="22">
        <v>47000</v>
      </c>
      <c r="D2676" s="22">
        <v>88802</v>
      </c>
      <c r="E2676" s="22"/>
      <c r="F2676" s="22">
        <v>0</v>
      </c>
      <c r="G2676" s="22">
        <v>12389</v>
      </c>
      <c r="H2676" s="22">
        <v>0</v>
      </c>
      <c r="I2676" s="22"/>
      <c r="J2676" s="22">
        <v>50</v>
      </c>
      <c r="K2676" s="22">
        <v>17363</v>
      </c>
      <c r="L2676" s="23" t="s">
        <v>276</v>
      </c>
      <c r="M2676" s="23"/>
      <c r="N2676" s="23" t="s">
        <v>184</v>
      </c>
      <c r="O2676" s="23" t="s">
        <v>213</v>
      </c>
      <c r="P2676" s="22">
        <v>1</v>
      </c>
      <c r="Q2676" s="23" t="s">
        <v>274</v>
      </c>
      <c r="R2676" s="23"/>
      <c r="S2676" s="23"/>
      <c r="T2676" s="23"/>
      <c r="U2676" s="23"/>
      <c r="V2676" s="23" t="s">
        <v>187</v>
      </c>
      <c r="W2676" s="23" t="s">
        <v>188</v>
      </c>
      <c r="X2676" s="23" t="s">
        <v>189</v>
      </c>
      <c r="Y2676" s="22">
        <v>0</v>
      </c>
      <c r="Z2676" s="23" t="s">
        <v>190</v>
      </c>
      <c r="AA2676" s="23" t="s">
        <v>191</v>
      </c>
      <c r="AB2676" s="23" t="s">
        <v>190</v>
      </c>
      <c r="AC2676" s="23" t="s">
        <v>190</v>
      </c>
      <c r="AD2676" s="23" t="s">
        <v>190</v>
      </c>
      <c r="AE2676" s="23" t="s">
        <v>84</v>
      </c>
      <c r="AF2676" s="23"/>
      <c r="AG2676" s="23"/>
      <c r="AH2676" s="23"/>
      <c r="AI2676" s="23"/>
      <c r="AJ2676" s="23" t="b">
        <v>0</v>
      </c>
      <c r="AK2676" s="3">
        <v>127</v>
      </c>
      <c r="AL2676" s="3">
        <v>3448</v>
      </c>
      <c r="AM2676" s="3">
        <v>4427</v>
      </c>
      <c r="AN2676" s="24">
        <v>45536.132769637348</v>
      </c>
      <c r="AO2676" s="24">
        <v>45536.132769637348</v>
      </c>
      <c r="AP2676">
        <v>9</v>
      </c>
      <c r="AQ2676" t="s">
        <v>194</v>
      </c>
      <c r="AR2676">
        <v>244.13276963734825</v>
      </c>
      <c r="AS2676" t="s">
        <v>195</v>
      </c>
      <c r="AT2676" t="s">
        <v>251</v>
      </c>
      <c r="AU2676" t="s">
        <v>197</v>
      </c>
      <c r="AV2676" t="s">
        <v>208</v>
      </c>
      <c r="AW2676" t="s">
        <v>251</v>
      </c>
      <c r="AX2676" t="s">
        <v>197</v>
      </c>
      <c r="AY2676" t="s">
        <v>208</v>
      </c>
    </row>
    <row r="2677" spans="1:51" x14ac:dyDescent="0.45">
      <c r="A2677" s="22">
        <v>871844</v>
      </c>
      <c r="B2677" s="6">
        <v>45536</v>
      </c>
      <c r="C2677" s="22">
        <v>47000</v>
      </c>
      <c r="D2677" s="22">
        <v>46769</v>
      </c>
      <c r="E2677" s="22"/>
      <c r="F2677" s="22">
        <v>0</v>
      </c>
      <c r="G2677" s="22">
        <v>12389</v>
      </c>
      <c r="H2677" s="22">
        <v>0</v>
      </c>
      <c r="I2677" s="22"/>
      <c r="J2677" s="22">
        <v>50</v>
      </c>
      <c r="K2677" s="22">
        <v>17363</v>
      </c>
      <c r="L2677" s="23" t="s">
        <v>276</v>
      </c>
      <c r="M2677" s="23"/>
      <c r="N2677" s="23" t="s">
        <v>184</v>
      </c>
      <c r="O2677" s="23" t="s">
        <v>213</v>
      </c>
      <c r="P2677" s="22">
        <v>1</v>
      </c>
      <c r="Q2677" s="23" t="s">
        <v>274</v>
      </c>
      <c r="R2677" s="23"/>
      <c r="S2677" s="23"/>
      <c r="T2677" s="23"/>
      <c r="U2677" s="23"/>
      <c r="V2677" s="23" t="s">
        <v>187</v>
      </c>
      <c r="W2677" s="23" t="s">
        <v>188</v>
      </c>
      <c r="X2677" s="23" t="s">
        <v>189</v>
      </c>
      <c r="Y2677" s="22">
        <v>0</v>
      </c>
      <c r="Z2677" s="23" t="s">
        <v>190</v>
      </c>
      <c r="AA2677" s="23" t="s">
        <v>191</v>
      </c>
      <c r="AB2677" s="23" t="s">
        <v>190</v>
      </c>
      <c r="AC2677" s="23" t="s">
        <v>190</v>
      </c>
      <c r="AD2677" s="23" t="s">
        <v>190</v>
      </c>
      <c r="AE2677" s="23" t="s">
        <v>84</v>
      </c>
      <c r="AF2677" s="23"/>
      <c r="AG2677" s="23"/>
      <c r="AH2677" s="23"/>
      <c r="AI2677" s="23"/>
      <c r="AJ2677" s="23" t="b">
        <v>0</v>
      </c>
      <c r="AK2677" s="3">
        <v>114</v>
      </c>
      <c r="AL2677" s="3">
        <v>3448</v>
      </c>
      <c r="AM2677" s="3">
        <v>4414</v>
      </c>
      <c r="AN2677" s="24">
        <v>45536.132675077162</v>
      </c>
      <c r="AO2677" s="24">
        <v>45536.132675077162</v>
      </c>
      <c r="AP2677">
        <v>9</v>
      </c>
      <c r="AQ2677" t="s">
        <v>194</v>
      </c>
      <c r="AR2677">
        <v>244.13267507716228</v>
      </c>
      <c r="AS2677" t="s">
        <v>195</v>
      </c>
      <c r="AT2677" t="s">
        <v>251</v>
      </c>
      <c r="AU2677" t="s">
        <v>197</v>
      </c>
      <c r="AV2677" t="s">
        <v>235</v>
      </c>
      <c r="AW2677" t="s">
        <v>251</v>
      </c>
      <c r="AX2677" t="s">
        <v>197</v>
      </c>
      <c r="AY2677" t="s">
        <v>235</v>
      </c>
    </row>
    <row r="2678" spans="1:51" x14ac:dyDescent="0.45">
      <c r="A2678" s="22">
        <v>871464</v>
      </c>
      <c r="B2678" s="6">
        <v>45536</v>
      </c>
      <c r="C2678" s="22">
        <v>47000</v>
      </c>
      <c r="D2678" s="22">
        <v>48428</v>
      </c>
      <c r="E2678" s="22"/>
      <c r="F2678" s="22">
        <v>0</v>
      </c>
      <c r="G2678" s="22">
        <v>12671</v>
      </c>
      <c r="H2678" s="22">
        <v>0</v>
      </c>
      <c r="I2678" s="22"/>
      <c r="J2678" s="22">
        <v>74</v>
      </c>
      <c r="K2678" s="22">
        <v>7956</v>
      </c>
      <c r="L2678" s="23" t="s">
        <v>476</v>
      </c>
      <c r="M2678" s="23"/>
      <c r="N2678" s="23" t="s">
        <v>184</v>
      </c>
      <c r="O2678" s="23" t="s">
        <v>213</v>
      </c>
      <c r="P2678" s="22">
        <v>1</v>
      </c>
      <c r="Q2678" s="23" t="s">
        <v>274</v>
      </c>
      <c r="R2678" s="23"/>
      <c r="S2678" s="23"/>
      <c r="T2678" s="23"/>
      <c r="U2678" s="23"/>
      <c r="V2678" s="23" t="s">
        <v>187</v>
      </c>
      <c r="W2678" s="23" t="s">
        <v>188</v>
      </c>
      <c r="X2678" s="23" t="s">
        <v>189</v>
      </c>
      <c r="Y2678" s="22">
        <v>0</v>
      </c>
      <c r="Z2678" s="23" t="s">
        <v>190</v>
      </c>
      <c r="AA2678" s="23" t="s">
        <v>191</v>
      </c>
      <c r="AB2678" s="23" t="s">
        <v>190</v>
      </c>
      <c r="AC2678" s="23" t="s">
        <v>190</v>
      </c>
      <c r="AD2678" s="23" t="s">
        <v>190</v>
      </c>
      <c r="AE2678" s="23" t="s">
        <v>82</v>
      </c>
      <c r="AF2678" s="23" t="s">
        <v>190</v>
      </c>
      <c r="AG2678" s="23" t="s">
        <v>192</v>
      </c>
      <c r="AH2678" s="23" t="s">
        <v>415</v>
      </c>
      <c r="AI2678" s="23" t="s">
        <v>474</v>
      </c>
      <c r="AJ2678" s="23" t="b">
        <v>0</v>
      </c>
      <c r="AK2678" s="3">
        <v>128</v>
      </c>
      <c r="AL2678" s="3">
        <v>3448</v>
      </c>
      <c r="AM2678" s="3">
        <v>4130</v>
      </c>
      <c r="AN2678" s="24">
        <v>45536.073484490742</v>
      </c>
      <c r="AO2678" s="24">
        <v>45536.073484490742</v>
      </c>
      <c r="AP2678">
        <v>9</v>
      </c>
      <c r="AQ2678" t="s">
        <v>194</v>
      </c>
      <c r="AR2678">
        <v>244.07348449074198</v>
      </c>
      <c r="AS2678" t="s">
        <v>195</v>
      </c>
      <c r="AT2678" t="s">
        <v>256</v>
      </c>
      <c r="AU2678" t="s">
        <v>197</v>
      </c>
      <c r="AV2678" t="s">
        <v>257</v>
      </c>
      <c r="AW2678" t="s">
        <v>256</v>
      </c>
      <c r="AX2678" t="s">
        <v>197</v>
      </c>
      <c r="AY2678" t="s">
        <v>257</v>
      </c>
    </row>
    <row r="2679" spans="1:51" x14ac:dyDescent="0.45">
      <c r="A2679" s="22">
        <v>875084</v>
      </c>
      <c r="B2679" s="6">
        <v>45536</v>
      </c>
      <c r="C2679" s="22">
        <v>47000</v>
      </c>
      <c r="D2679" s="22">
        <v>48200</v>
      </c>
      <c r="E2679" s="22"/>
      <c r="F2679" s="22">
        <v>0</v>
      </c>
      <c r="G2679" s="22">
        <v>12389</v>
      </c>
      <c r="H2679" s="22">
        <v>0</v>
      </c>
      <c r="I2679" s="22"/>
      <c r="J2679" s="22">
        <v>282</v>
      </c>
      <c r="K2679" s="22">
        <v>7761</v>
      </c>
      <c r="L2679" s="23" t="s">
        <v>477</v>
      </c>
      <c r="M2679" s="23"/>
      <c r="N2679" s="23" t="s">
        <v>184</v>
      </c>
      <c r="O2679" s="23" t="s">
        <v>225</v>
      </c>
      <c r="P2679" s="22">
        <v>1</v>
      </c>
      <c r="Q2679" s="23" t="s">
        <v>274</v>
      </c>
      <c r="R2679" s="23"/>
      <c r="S2679" s="23"/>
      <c r="T2679" s="23"/>
      <c r="U2679" s="23"/>
      <c r="V2679" s="23" t="s">
        <v>187</v>
      </c>
      <c r="W2679" s="23" t="s">
        <v>188</v>
      </c>
      <c r="X2679" s="23" t="s">
        <v>189</v>
      </c>
      <c r="Y2679" s="22">
        <v>0</v>
      </c>
      <c r="Z2679" s="23" t="s">
        <v>190</v>
      </c>
      <c r="AA2679" s="23" t="s">
        <v>191</v>
      </c>
      <c r="AB2679" s="23" t="s">
        <v>190</v>
      </c>
      <c r="AC2679" s="23" t="s">
        <v>190</v>
      </c>
      <c r="AD2679" s="23" t="s">
        <v>190</v>
      </c>
      <c r="AE2679" s="23" t="s">
        <v>82</v>
      </c>
      <c r="AF2679" s="23" t="s">
        <v>190</v>
      </c>
      <c r="AG2679" s="23" t="s">
        <v>192</v>
      </c>
      <c r="AH2679" s="23" t="s">
        <v>415</v>
      </c>
      <c r="AI2679" s="23" t="s">
        <v>474</v>
      </c>
      <c r="AJ2679" s="23" t="b">
        <v>0</v>
      </c>
      <c r="AK2679" s="3">
        <v>130</v>
      </c>
      <c r="AL2679" s="3">
        <v>2408</v>
      </c>
      <c r="AM2679" s="3">
        <v>7054</v>
      </c>
      <c r="AN2679" s="24">
        <v>45536.88214729938</v>
      </c>
      <c r="AO2679" s="24">
        <v>45536.88214729938</v>
      </c>
      <c r="AP2679">
        <v>9</v>
      </c>
      <c r="AQ2679" t="s">
        <v>194</v>
      </c>
      <c r="AR2679">
        <v>244.88214729938045</v>
      </c>
      <c r="AS2679" t="s">
        <v>195</v>
      </c>
      <c r="AT2679" t="s">
        <v>226</v>
      </c>
      <c r="AU2679" t="s">
        <v>197</v>
      </c>
      <c r="AV2679" t="s">
        <v>230</v>
      </c>
      <c r="AW2679" t="s">
        <v>226</v>
      </c>
      <c r="AX2679" t="s">
        <v>197</v>
      </c>
      <c r="AY2679" t="s">
        <v>230</v>
      </c>
    </row>
    <row r="2680" spans="1:51" x14ac:dyDescent="0.45">
      <c r="A2680" s="22">
        <v>872962</v>
      </c>
      <c r="B2680" s="6">
        <v>45536</v>
      </c>
      <c r="C2680" s="22">
        <v>47000</v>
      </c>
      <c r="D2680" s="22">
        <v>53329</v>
      </c>
      <c r="E2680" s="22"/>
      <c r="F2680" s="22">
        <v>0</v>
      </c>
      <c r="G2680" s="22">
        <v>12389</v>
      </c>
      <c r="H2680" s="22">
        <v>0</v>
      </c>
      <c r="I2680" s="22"/>
      <c r="J2680" s="22">
        <v>282</v>
      </c>
      <c r="K2680" s="22">
        <v>7761</v>
      </c>
      <c r="L2680" s="23" t="s">
        <v>477</v>
      </c>
      <c r="M2680" s="23"/>
      <c r="N2680" s="23" t="s">
        <v>184</v>
      </c>
      <c r="O2680" s="23" t="s">
        <v>225</v>
      </c>
      <c r="P2680" s="22">
        <v>1</v>
      </c>
      <c r="Q2680" s="23" t="s">
        <v>274</v>
      </c>
      <c r="R2680" s="23"/>
      <c r="S2680" s="23"/>
      <c r="T2680" s="23"/>
      <c r="U2680" s="23"/>
      <c r="V2680" s="23" t="s">
        <v>187</v>
      </c>
      <c r="W2680" s="23" t="s">
        <v>188</v>
      </c>
      <c r="X2680" s="23" t="s">
        <v>189</v>
      </c>
      <c r="Y2680" s="22">
        <v>0</v>
      </c>
      <c r="Z2680" s="23" t="s">
        <v>190</v>
      </c>
      <c r="AA2680" s="23" t="s">
        <v>191</v>
      </c>
      <c r="AB2680" s="23" t="s">
        <v>190</v>
      </c>
      <c r="AC2680" s="23" t="s">
        <v>190</v>
      </c>
      <c r="AD2680" s="23" t="s">
        <v>190</v>
      </c>
      <c r="AE2680" s="23" t="s">
        <v>82</v>
      </c>
      <c r="AF2680" s="23" t="s">
        <v>190</v>
      </c>
      <c r="AG2680" s="23" t="s">
        <v>192</v>
      </c>
      <c r="AH2680" s="23" t="s">
        <v>415</v>
      </c>
      <c r="AI2680" s="23" t="s">
        <v>474</v>
      </c>
      <c r="AJ2680" s="23" t="b">
        <v>0</v>
      </c>
      <c r="AK2680" s="3">
        <v>117</v>
      </c>
      <c r="AL2680" s="3">
        <v>2408</v>
      </c>
      <c r="AM2680" s="3">
        <v>5307</v>
      </c>
      <c r="AN2680" s="24">
        <v>45536.382198842592</v>
      </c>
      <c r="AO2680" s="24">
        <v>45536.382198842592</v>
      </c>
      <c r="AP2680">
        <v>9</v>
      </c>
      <c r="AQ2680" t="s">
        <v>194</v>
      </c>
      <c r="AR2680">
        <v>244.38219884259161</v>
      </c>
      <c r="AS2680" t="s">
        <v>195</v>
      </c>
      <c r="AT2680" t="s">
        <v>238</v>
      </c>
      <c r="AU2680" t="s">
        <v>197</v>
      </c>
      <c r="AV2680" t="s">
        <v>237</v>
      </c>
      <c r="AW2680" t="s">
        <v>238</v>
      </c>
      <c r="AX2680" t="s">
        <v>197</v>
      </c>
      <c r="AY2680" t="s">
        <v>237</v>
      </c>
    </row>
    <row r="2681" spans="1:51" x14ac:dyDescent="0.45">
      <c r="A2681" s="22">
        <v>871370</v>
      </c>
      <c r="B2681" s="6">
        <v>45536</v>
      </c>
      <c r="C2681" s="22">
        <v>47000</v>
      </c>
      <c r="D2681" s="22">
        <v>37160</v>
      </c>
      <c r="E2681" s="22"/>
      <c r="F2681" s="22">
        <v>0</v>
      </c>
      <c r="G2681" s="22">
        <v>12671</v>
      </c>
      <c r="H2681" s="22">
        <v>0</v>
      </c>
      <c r="I2681" s="22"/>
      <c r="J2681" s="22">
        <v>38</v>
      </c>
      <c r="K2681" s="22">
        <v>8326</v>
      </c>
      <c r="L2681" s="23" t="s">
        <v>483</v>
      </c>
      <c r="M2681" s="23"/>
      <c r="N2681" s="23" t="s">
        <v>184</v>
      </c>
      <c r="O2681" s="23" t="s">
        <v>213</v>
      </c>
      <c r="P2681" s="22">
        <v>1</v>
      </c>
      <c r="Q2681" s="23" t="s">
        <v>274</v>
      </c>
      <c r="R2681" s="23"/>
      <c r="S2681" s="23"/>
      <c r="T2681" s="23"/>
      <c r="U2681" s="23"/>
      <c r="V2681" s="23" t="s">
        <v>187</v>
      </c>
      <c r="W2681" s="23" t="s">
        <v>188</v>
      </c>
      <c r="X2681" s="23" t="s">
        <v>189</v>
      </c>
      <c r="Y2681" s="22">
        <v>0</v>
      </c>
      <c r="Z2681" s="23" t="s">
        <v>190</v>
      </c>
      <c r="AA2681" s="23" t="s">
        <v>191</v>
      </c>
      <c r="AB2681" s="23" t="s">
        <v>190</v>
      </c>
      <c r="AC2681" s="23" t="s">
        <v>190</v>
      </c>
      <c r="AD2681" s="23" t="s">
        <v>190</v>
      </c>
      <c r="AE2681" s="23" t="s">
        <v>82</v>
      </c>
      <c r="AF2681" s="23" t="s">
        <v>190</v>
      </c>
      <c r="AG2681" s="23" t="s">
        <v>192</v>
      </c>
      <c r="AH2681" s="23" t="s">
        <v>415</v>
      </c>
      <c r="AI2681" s="23" t="s">
        <v>474</v>
      </c>
      <c r="AJ2681" s="23" t="b">
        <v>0</v>
      </c>
      <c r="AK2681" s="3">
        <v>60</v>
      </c>
      <c r="AL2681" s="3">
        <v>3448</v>
      </c>
      <c r="AM2681" s="3">
        <v>4041</v>
      </c>
      <c r="AN2681" s="24">
        <v>45536.010934915124</v>
      </c>
      <c r="AO2681" s="24">
        <v>45536.010934915124</v>
      </c>
      <c r="AP2681">
        <v>9</v>
      </c>
      <c r="AQ2681" t="s">
        <v>194</v>
      </c>
      <c r="AR2681">
        <v>244.01093491512438</v>
      </c>
      <c r="AS2681" t="s">
        <v>195</v>
      </c>
      <c r="AT2681" t="s">
        <v>196</v>
      </c>
      <c r="AU2681" t="s">
        <v>197</v>
      </c>
      <c r="AV2681" t="s">
        <v>255</v>
      </c>
      <c r="AW2681" t="s">
        <v>196</v>
      </c>
      <c r="AX2681" t="s">
        <v>197</v>
      </c>
      <c r="AY2681" t="s">
        <v>255</v>
      </c>
    </row>
    <row r="2682" spans="1:51" x14ac:dyDescent="0.45">
      <c r="A2682" s="22">
        <v>871423</v>
      </c>
      <c r="B2682" s="6">
        <v>45536</v>
      </c>
      <c r="C2682" s="22">
        <v>47000</v>
      </c>
      <c r="D2682" s="22">
        <v>47488</v>
      </c>
      <c r="E2682" s="22"/>
      <c r="F2682" s="22">
        <v>0</v>
      </c>
      <c r="G2682" s="22">
        <v>12671</v>
      </c>
      <c r="H2682" s="22">
        <v>0</v>
      </c>
      <c r="I2682" s="22"/>
      <c r="J2682" s="22">
        <v>32</v>
      </c>
      <c r="K2682" s="22">
        <v>8229</v>
      </c>
      <c r="L2682" s="23" t="s">
        <v>484</v>
      </c>
      <c r="M2682" s="23"/>
      <c r="N2682" s="23" t="s">
        <v>184</v>
      </c>
      <c r="O2682" s="23" t="s">
        <v>213</v>
      </c>
      <c r="P2682" s="22">
        <v>1</v>
      </c>
      <c r="Q2682" s="23" t="s">
        <v>274</v>
      </c>
      <c r="R2682" s="23"/>
      <c r="S2682" s="23"/>
      <c r="T2682" s="23"/>
      <c r="U2682" s="23"/>
      <c r="V2682" s="23" t="s">
        <v>187</v>
      </c>
      <c r="W2682" s="23" t="s">
        <v>188</v>
      </c>
      <c r="X2682" s="23" t="s">
        <v>189</v>
      </c>
      <c r="Y2682" s="22">
        <v>0</v>
      </c>
      <c r="Z2682" s="23" t="s">
        <v>190</v>
      </c>
      <c r="AA2682" s="23" t="s">
        <v>191</v>
      </c>
      <c r="AB2682" s="23" t="s">
        <v>190</v>
      </c>
      <c r="AC2682" s="23" t="s">
        <v>190</v>
      </c>
      <c r="AD2682" s="23" t="s">
        <v>190</v>
      </c>
      <c r="AE2682" s="23" t="s">
        <v>82</v>
      </c>
      <c r="AF2682" s="23" t="s">
        <v>190</v>
      </c>
      <c r="AG2682" s="23" t="s">
        <v>192</v>
      </c>
      <c r="AH2682" s="23" t="s">
        <v>415</v>
      </c>
      <c r="AI2682" s="23" t="s">
        <v>474</v>
      </c>
      <c r="AJ2682" s="23" t="b">
        <v>0</v>
      </c>
      <c r="AK2682" s="3">
        <v>124</v>
      </c>
      <c r="AL2682" s="3">
        <v>3448</v>
      </c>
      <c r="AM2682" s="3">
        <v>4090</v>
      </c>
      <c r="AN2682" s="24">
        <v>45536.042214891975</v>
      </c>
      <c r="AO2682" s="24">
        <v>45536.042214891975</v>
      </c>
      <c r="AP2682">
        <v>9</v>
      </c>
      <c r="AQ2682" t="s">
        <v>194</v>
      </c>
      <c r="AR2682">
        <v>244.04221489197516</v>
      </c>
      <c r="AS2682" t="s">
        <v>195</v>
      </c>
      <c r="AT2682" t="s">
        <v>256</v>
      </c>
      <c r="AU2682" t="s">
        <v>197</v>
      </c>
      <c r="AV2682" t="s">
        <v>250</v>
      </c>
      <c r="AW2682" t="s">
        <v>256</v>
      </c>
      <c r="AX2682" t="s">
        <v>197</v>
      </c>
      <c r="AY2682" t="s">
        <v>250</v>
      </c>
    </row>
    <row r="2683" spans="1:51" x14ac:dyDescent="0.45">
      <c r="A2683" s="22">
        <v>872331</v>
      </c>
      <c r="B2683" s="6">
        <v>45536</v>
      </c>
      <c r="C2683" s="22">
        <v>47000</v>
      </c>
      <c r="D2683" s="22">
        <v>41460</v>
      </c>
      <c r="E2683" s="22"/>
      <c r="F2683" s="22">
        <v>0</v>
      </c>
      <c r="G2683" s="22">
        <v>12671</v>
      </c>
      <c r="H2683" s="22">
        <v>0</v>
      </c>
      <c r="I2683" s="22"/>
      <c r="J2683" s="22">
        <v>131</v>
      </c>
      <c r="K2683" s="22">
        <v>8656</v>
      </c>
      <c r="L2683" s="23" t="s">
        <v>487</v>
      </c>
      <c r="M2683" s="23"/>
      <c r="N2683" s="23" t="s">
        <v>184</v>
      </c>
      <c r="O2683" s="23" t="s">
        <v>213</v>
      </c>
      <c r="P2683" s="22">
        <v>1</v>
      </c>
      <c r="Q2683" s="23" t="s">
        <v>274</v>
      </c>
      <c r="R2683" s="23"/>
      <c r="S2683" s="23"/>
      <c r="T2683" s="23"/>
      <c r="U2683" s="23"/>
      <c r="V2683" s="23" t="s">
        <v>187</v>
      </c>
      <c r="W2683" s="23" t="s">
        <v>188</v>
      </c>
      <c r="X2683" s="23" t="s">
        <v>189</v>
      </c>
      <c r="Y2683" s="22">
        <v>0</v>
      </c>
      <c r="Z2683" s="23" t="s">
        <v>190</v>
      </c>
      <c r="AA2683" s="23" t="s">
        <v>191</v>
      </c>
      <c r="AB2683" s="23" t="s">
        <v>190</v>
      </c>
      <c r="AC2683" s="23" t="s">
        <v>190</v>
      </c>
      <c r="AD2683" s="23" t="s">
        <v>190</v>
      </c>
      <c r="AE2683" s="23" t="s">
        <v>82</v>
      </c>
      <c r="AF2683" s="23" t="s">
        <v>190</v>
      </c>
      <c r="AG2683" s="23" t="s">
        <v>192</v>
      </c>
      <c r="AH2683" s="23" t="s">
        <v>415</v>
      </c>
      <c r="AI2683" s="23" t="s">
        <v>474</v>
      </c>
      <c r="AJ2683" s="23" t="b">
        <v>0</v>
      </c>
      <c r="AK2683" s="3">
        <v>123</v>
      </c>
      <c r="AL2683" s="3">
        <v>3448</v>
      </c>
      <c r="AM2683" s="3">
        <v>4745</v>
      </c>
      <c r="AN2683" s="24">
        <v>45536.274893479938</v>
      </c>
      <c r="AO2683" s="24">
        <v>45536.274893479938</v>
      </c>
      <c r="AP2683">
        <v>9</v>
      </c>
      <c r="AQ2683" t="s">
        <v>194</v>
      </c>
      <c r="AR2683">
        <v>244.27489347993833</v>
      </c>
      <c r="AS2683" t="s">
        <v>195</v>
      </c>
      <c r="AT2683" t="s">
        <v>222</v>
      </c>
      <c r="AU2683" t="s">
        <v>197</v>
      </c>
      <c r="AV2683" t="s">
        <v>199</v>
      </c>
      <c r="AW2683" t="s">
        <v>222</v>
      </c>
      <c r="AX2683" t="s">
        <v>197</v>
      </c>
      <c r="AY2683" t="s">
        <v>199</v>
      </c>
    </row>
    <row r="2684" spans="1:51" x14ac:dyDescent="0.45">
      <c r="A2684" s="22">
        <v>872856</v>
      </c>
      <c r="B2684" s="6">
        <v>45536</v>
      </c>
      <c r="C2684" s="22">
        <v>47000</v>
      </c>
      <c r="D2684" s="22">
        <v>45440</v>
      </c>
      <c r="E2684" s="22"/>
      <c r="F2684" s="22">
        <v>0</v>
      </c>
      <c r="G2684" s="22">
        <v>12389</v>
      </c>
      <c r="H2684" s="22">
        <v>0</v>
      </c>
      <c r="I2684" s="22"/>
      <c r="J2684" s="22">
        <v>282</v>
      </c>
      <c r="K2684" s="22">
        <v>2342</v>
      </c>
      <c r="L2684" s="23" t="s">
        <v>488</v>
      </c>
      <c r="M2684" s="23"/>
      <c r="N2684" s="23" t="s">
        <v>184</v>
      </c>
      <c r="O2684" s="23" t="s">
        <v>225</v>
      </c>
      <c r="P2684" s="22">
        <v>1</v>
      </c>
      <c r="Q2684" s="23" t="s">
        <v>274</v>
      </c>
      <c r="R2684" s="23"/>
      <c r="S2684" s="23"/>
      <c r="T2684" s="23"/>
      <c r="U2684" s="23"/>
      <c r="V2684" s="23" t="s">
        <v>187</v>
      </c>
      <c r="W2684" s="23" t="s">
        <v>188</v>
      </c>
      <c r="X2684" s="23" t="s">
        <v>189</v>
      </c>
      <c r="Y2684" s="22">
        <v>0</v>
      </c>
      <c r="Z2684" s="23" t="s">
        <v>190</v>
      </c>
      <c r="AA2684" s="23" t="s">
        <v>191</v>
      </c>
      <c r="AB2684" s="23" t="s">
        <v>190</v>
      </c>
      <c r="AC2684" s="23" t="s">
        <v>190</v>
      </c>
      <c r="AD2684" s="23" t="s">
        <v>190</v>
      </c>
      <c r="AE2684" s="23" t="s">
        <v>82</v>
      </c>
      <c r="AF2684" s="23" t="s">
        <v>190</v>
      </c>
      <c r="AG2684" s="23" t="s">
        <v>192</v>
      </c>
      <c r="AH2684" s="23" t="s">
        <v>415</v>
      </c>
      <c r="AI2684" s="23" t="s">
        <v>474</v>
      </c>
      <c r="AJ2684" s="23" t="b">
        <v>0</v>
      </c>
      <c r="AK2684" s="3">
        <v>117</v>
      </c>
      <c r="AL2684" s="3">
        <v>2408</v>
      </c>
      <c r="AM2684" s="3">
        <v>5202</v>
      </c>
      <c r="AN2684" s="24">
        <v>45536.38211589506</v>
      </c>
      <c r="AO2684" s="24">
        <v>45536.38211589506</v>
      </c>
      <c r="AP2684">
        <v>9</v>
      </c>
      <c r="AQ2684" t="s">
        <v>194</v>
      </c>
      <c r="AR2684">
        <v>244.38211589505954</v>
      </c>
      <c r="AS2684" t="s">
        <v>195</v>
      </c>
      <c r="AT2684" t="s">
        <v>238</v>
      </c>
      <c r="AU2684" t="s">
        <v>197</v>
      </c>
      <c r="AV2684" t="s">
        <v>228</v>
      </c>
      <c r="AW2684" t="s">
        <v>238</v>
      </c>
      <c r="AX2684" t="s">
        <v>197</v>
      </c>
      <c r="AY2684" t="s">
        <v>228</v>
      </c>
    </row>
    <row r="2685" spans="1:51" x14ac:dyDescent="0.45">
      <c r="A2685" s="22">
        <v>873014</v>
      </c>
      <c r="B2685" s="6">
        <v>45536</v>
      </c>
      <c r="C2685" s="22">
        <v>47000</v>
      </c>
      <c r="D2685" s="22">
        <v>46448</v>
      </c>
      <c r="E2685" s="22"/>
      <c r="F2685" s="22">
        <v>0</v>
      </c>
      <c r="G2685" s="22">
        <v>12389</v>
      </c>
      <c r="H2685" s="22">
        <v>0</v>
      </c>
      <c r="I2685" s="22"/>
      <c r="J2685" s="22">
        <v>282</v>
      </c>
      <c r="K2685" s="22">
        <v>879</v>
      </c>
      <c r="L2685" s="23" t="s">
        <v>489</v>
      </c>
      <c r="M2685" s="23"/>
      <c r="N2685" s="23" t="s">
        <v>184</v>
      </c>
      <c r="O2685" s="23" t="s">
        <v>225</v>
      </c>
      <c r="P2685" s="22">
        <v>1</v>
      </c>
      <c r="Q2685" s="23" t="s">
        <v>274</v>
      </c>
      <c r="R2685" s="23"/>
      <c r="S2685" s="23"/>
      <c r="T2685" s="23"/>
      <c r="U2685" s="23"/>
      <c r="V2685" s="23" t="s">
        <v>187</v>
      </c>
      <c r="W2685" s="23" t="s">
        <v>188</v>
      </c>
      <c r="X2685" s="23" t="s">
        <v>189</v>
      </c>
      <c r="Y2685" s="22">
        <v>0</v>
      </c>
      <c r="Z2685" s="23" t="s">
        <v>190</v>
      </c>
      <c r="AA2685" s="23" t="s">
        <v>191</v>
      </c>
      <c r="AB2685" s="23" t="s">
        <v>190</v>
      </c>
      <c r="AC2685" s="23" t="s">
        <v>190</v>
      </c>
      <c r="AD2685" s="23" t="s">
        <v>190</v>
      </c>
      <c r="AE2685" s="23" t="s">
        <v>82</v>
      </c>
      <c r="AF2685" s="23" t="s">
        <v>190</v>
      </c>
      <c r="AG2685" s="23" t="s">
        <v>192</v>
      </c>
      <c r="AH2685" s="23" t="s">
        <v>415</v>
      </c>
      <c r="AI2685" s="23" t="s">
        <v>474</v>
      </c>
      <c r="AJ2685" s="23" t="b">
        <v>0</v>
      </c>
      <c r="AK2685" s="3">
        <v>117</v>
      </c>
      <c r="AL2685" s="3">
        <v>2408</v>
      </c>
      <c r="AM2685" s="3">
        <v>5359</v>
      </c>
      <c r="AN2685" s="24">
        <v>45536.382255208337</v>
      </c>
      <c r="AO2685" s="24">
        <v>45536.382255208337</v>
      </c>
      <c r="AP2685">
        <v>9</v>
      </c>
      <c r="AQ2685" t="s">
        <v>194</v>
      </c>
      <c r="AR2685">
        <v>244.38225520833657</v>
      </c>
      <c r="AS2685" t="s">
        <v>195</v>
      </c>
      <c r="AT2685" t="s">
        <v>238</v>
      </c>
      <c r="AU2685" t="s">
        <v>197</v>
      </c>
      <c r="AV2685" t="s">
        <v>241</v>
      </c>
      <c r="AW2685" t="s">
        <v>238</v>
      </c>
      <c r="AX2685" t="s">
        <v>197</v>
      </c>
      <c r="AY2685" t="s">
        <v>241</v>
      </c>
    </row>
    <row r="2686" spans="1:51" x14ac:dyDescent="0.45">
      <c r="A2686" s="22">
        <v>872774</v>
      </c>
      <c r="B2686" s="6">
        <v>45536</v>
      </c>
      <c r="C2686" s="22">
        <v>47000</v>
      </c>
      <c r="D2686" s="22">
        <v>45275</v>
      </c>
      <c r="E2686" s="22"/>
      <c r="F2686" s="22">
        <v>0</v>
      </c>
      <c r="G2686" s="22">
        <v>12389</v>
      </c>
      <c r="H2686" s="22">
        <v>0</v>
      </c>
      <c r="I2686" s="22"/>
      <c r="J2686" s="22">
        <v>282</v>
      </c>
      <c r="K2686" s="22">
        <v>1370</v>
      </c>
      <c r="L2686" s="23" t="s">
        <v>490</v>
      </c>
      <c r="M2686" s="23"/>
      <c r="N2686" s="23" t="s">
        <v>184</v>
      </c>
      <c r="O2686" s="23" t="s">
        <v>225</v>
      </c>
      <c r="P2686" s="22">
        <v>1</v>
      </c>
      <c r="Q2686" s="23" t="s">
        <v>274</v>
      </c>
      <c r="R2686" s="23"/>
      <c r="S2686" s="23"/>
      <c r="T2686" s="23"/>
      <c r="U2686" s="23"/>
      <c r="V2686" s="23" t="s">
        <v>187</v>
      </c>
      <c r="W2686" s="23" t="s">
        <v>188</v>
      </c>
      <c r="X2686" s="23" t="s">
        <v>189</v>
      </c>
      <c r="Y2686" s="22">
        <v>0</v>
      </c>
      <c r="Z2686" s="23" t="s">
        <v>190</v>
      </c>
      <c r="AA2686" s="23" t="s">
        <v>191</v>
      </c>
      <c r="AB2686" s="23" t="s">
        <v>190</v>
      </c>
      <c r="AC2686" s="23" t="s">
        <v>190</v>
      </c>
      <c r="AD2686" s="23" t="s">
        <v>190</v>
      </c>
      <c r="AE2686" s="23" t="s">
        <v>82</v>
      </c>
      <c r="AF2686" s="23" t="s">
        <v>190</v>
      </c>
      <c r="AG2686" s="23" t="s">
        <v>192</v>
      </c>
      <c r="AH2686" s="23" t="s">
        <v>415</v>
      </c>
      <c r="AI2686" s="23" t="s">
        <v>474</v>
      </c>
      <c r="AJ2686" s="23" t="b">
        <v>0</v>
      </c>
      <c r="AK2686" s="3">
        <v>117</v>
      </c>
      <c r="AL2686" s="3">
        <v>2408</v>
      </c>
      <c r="AM2686" s="3">
        <v>5119</v>
      </c>
      <c r="AN2686" s="24">
        <v>45536.382002276237</v>
      </c>
      <c r="AO2686" s="24">
        <v>45536.382002276237</v>
      </c>
      <c r="AP2686">
        <v>9</v>
      </c>
      <c r="AQ2686" t="s">
        <v>194</v>
      </c>
      <c r="AR2686">
        <v>244.38200227623747</v>
      </c>
      <c r="AS2686" t="s">
        <v>195</v>
      </c>
      <c r="AT2686" t="s">
        <v>238</v>
      </c>
      <c r="AU2686" t="s">
        <v>197</v>
      </c>
      <c r="AV2686" t="s">
        <v>233</v>
      </c>
      <c r="AW2686" t="s">
        <v>238</v>
      </c>
      <c r="AX2686" t="s">
        <v>197</v>
      </c>
      <c r="AY2686" t="s">
        <v>233</v>
      </c>
    </row>
    <row r="2687" spans="1:51" x14ac:dyDescent="0.45">
      <c r="A2687" s="22">
        <v>874894</v>
      </c>
      <c r="B2687" s="6">
        <v>45536</v>
      </c>
      <c r="C2687" s="22">
        <v>47000</v>
      </c>
      <c r="D2687" s="22">
        <v>42610</v>
      </c>
      <c r="E2687" s="22"/>
      <c r="F2687" s="22">
        <v>0</v>
      </c>
      <c r="G2687" s="22">
        <v>12389</v>
      </c>
      <c r="H2687" s="22">
        <v>0</v>
      </c>
      <c r="I2687" s="22"/>
      <c r="J2687" s="22">
        <v>282</v>
      </c>
      <c r="K2687" s="22">
        <v>1370</v>
      </c>
      <c r="L2687" s="23" t="s">
        <v>490</v>
      </c>
      <c r="M2687" s="23"/>
      <c r="N2687" s="23" t="s">
        <v>184</v>
      </c>
      <c r="O2687" s="23" t="s">
        <v>225</v>
      </c>
      <c r="P2687" s="22">
        <v>1</v>
      </c>
      <c r="Q2687" s="23" t="s">
        <v>274</v>
      </c>
      <c r="R2687" s="23"/>
      <c r="S2687" s="23"/>
      <c r="T2687" s="23"/>
      <c r="U2687" s="23"/>
      <c r="V2687" s="23" t="s">
        <v>187</v>
      </c>
      <c r="W2687" s="23" t="s">
        <v>188</v>
      </c>
      <c r="X2687" s="23" t="s">
        <v>189</v>
      </c>
      <c r="Y2687" s="22">
        <v>0</v>
      </c>
      <c r="Z2687" s="23" t="s">
        <v>190</v>
      </c>
      <c r="AA2687" s="23" t="s">
        <v>191</v>
      </c>
      <c r="AB2687" s="23" t="s">
        <v>190</v>
      </c>
      <c r="AC2687" s="23" t="s">
        <v>190</v>
      </c>
      <c r="AD2687" s="23" t="s">
        <v>190</v>
      </c>
      <c r="AE2687" s="23" t="s">
        <v>82</v>
      </c>
      <c r="AF2687" s="23" t="s">
        <v>190</v>
      </c>
      <c r="AG2687" s="23" t="s">
        <v>192</v>
      </c>
      <c r="AH2687" s="23" t="s">
        <v>415</v>
      </c>
      <c r="AI2687" s="23" t="s">
        <v>474</v>
      </c>
      <c r="AJ2687" s="23" t="b">
        <v>0</v>
      </c>
      <c r="AK2687" s="3">
        <v>130</v>
      </c>
      <c r="AL2687" s="3">
        <v>2408</v>
      </c>
      <c r="AM2687" s="3">
        <v>6867</v>
      </c>
      <c r="AN2687" s="24">
        <v>45536.881970756171</v>
      </c>
      <c r="AO2687" s="24">
        <v>45536.881970756171</v>
      </c>
      <c r="AP2687">
        <v>9</v>
      </c>
      <c r="AQ2687" t="s">
        <v>194</v>
      </c>
      <c r="AR2687">
        <v>244.88197075617063</v>
      </c>
      <c r="AS2687" t="s">
        <v>195</v>
      </c>
      <c r="AT2687" t="s">
        <v>226</v>
      </c>
      <c r="AU2687" t="s">
        <v>197</v>
      </c>
      <c r="AV2687" t="s">
        <v>214</v>
      </c>
      <c r="AW2687" t="s">
        <v>226</v>
      </c>
      <c r="AX2687" t="s">
        <v>197</v>
      </c>
      <c r="AY2687" t="s">
        <v>214</v>
      </c>
    </row>
    <row r="2688" spans="1:51" x14ac:dyDescent="0.45">
      <c r="A2688" s="22">
        <v>871849</v>
      </c>
      <c r="B2688" s="6">
        <v>45536</v>
      </c>
      <c r="C2688" s="22">
        <v>47000</v>
      </c>
      <c r="D2688" s="22">
        <v>47648</v>
      </c>
      <c r="E2688" s="22"/>
      <c r="F2688" s="22">
        <v>0</v>
      </c>
      <c r="G2688" s="22">
        <v>12389</v>
      </c>
      <c r="H2688" s="22">
        <v>0</v>
      </c>
      <c r="I2688" s="22"/>
      <c r="J2688" s="22">
        <v>116</v>
      </c>
      <c r="K2688" s="22">
        <v>73164</v>
      </c>
      <c r="L2688" s="23" t="s">
        <v>492</v>
      </c>
      <c r="M2688" s="23"/>
      <c r="N2688" s="23" t="s">
        <v>184</v>
      </c>
      <c r="O2688" s="23" t="s">
        <v>213</v>
      </c>
      <c r="P2688" s="22">
        <v>1</v>
      </c>
      <c r="Q2688" s="23" t="s">
        <v>274</v>
      </c>
      <c r="R2688" s="23"/>
      <c r="S2688" s="23"/>
      <c r="T2688" s="23"/>
      <c r="U2688" s="23"/>
      <c r="V2688" s="23" t="s">
        <v>187</v>
      </c>
      <c r="W2688" s="23" t="s">
        <v>188</v>
      </c>
      <c r="X2688" s="23" t="s">
        <v>189</v>
      </c>
      <c r="Y2688" s="22">
        <v>0</v>
      </c>
      <c r="Z2688" s="23" t="s">
        <v>190</v>
      </c>
      <c r="AA2688" s="23" t="s">
        <v>191</v>
      </c>
      <c r="AB2688" s="23" t="s">
        <v>190</v>
      </c>
      <c r="AC2688" s="23" t="s">
        <v>190</v>
      </c>
      <c r="AD2688" s="23" t="s">
        <v>190</v>
      </c>
      <c r="AE2688" s="23" t="s">
        <v>82</v>
      </c>
      <c r="AF2688" s="23" t="s">
        <v>190</v>
      </c>
      <c r="AG2688" s="23" t="s">
        <v>192</v>
      </c>
      <c r="AH2688" s="23" t="s">
        <v>415</v>
      </c>
      <c r="AI2688" s="23" t="s">
        <v>474</v>
      </c>
      <c r="AJ2688" s="23" t="b">
        <v>0</v>
      </c>
      <c r="AK2688" s="3">
        <v>111</v>
      </c>
      <c r="AL2688" s="3">
        <v>3448</v>
      </c>
      <c r="AM2688" s="3">
        <v>4419</v>
      </c>
      <c r="AN2688" s="24">
        <v>45536.132720910493</v>
      </c>
      <c r="AO2688" s="24">
        <v>45536.132720910493</v>
      </c>
      <c r="AP2688">
        <v>9</v>
      </c>
      <c r="AQ2688" t="s">
        <v>194</v>
      </c>
      <c r="AR2688">
        <v>244.13272091049294</v>
      </c>
      <c r="AS2688" t="s">
        <v>195</v>
      </c>
      <c r="AT2688" t="s">
        <v>251</v>
      </c>
      <c r="AU2688" t="s">
        <v>197</v>
      </c>
      <c r="AV2688" t="s">
        <v>219</v>
      </c>
      <c r="AW2688" t="s">
        <v>251</v>
      </c>
      <c r="AX2688" t="s">
        <v>197</v>
      </c>
      <c r="AY2688" t="s">
        <v>219</v>
      </c>
    </row>
    <row r="2689" spans="1:51" x14ac:dyDescent="0.45">
      <c r="A2689" s="22">
        <v>872883</v>
      </c>
      <c r="B2689" s="6">
        <v>45536</v>
      </c>
      <c r="C2689" s="22">
        <v>47000</v>
      </c>
      <c r="D2689" s="22">
        <v>44102</v>
      </c>
      <c r="E2689" s="22"/>
      <c r="F2689" s="22">
        <v>0</v>
      </c>
      <c r="G2689" s="22">
        <v>12389</v>
      </c>
      <c r="H2689" s="22">
        <v>0</v>
      </c>
      <c r="I2689" s="22"/>
      <c r="J2689" s="22">
        <v>282</v>
      </c>
      <c r="K2689" s="22">
        <v>1438</v>
      </c>
      <c r="L2689" s="23" t="s">
        <v>493</v>
      </c>
      <c r="M2689" s="23"/>
      <c r="N2689" s="23" t="s">
        <v>184</v>
      </c>
      <c r="O2689" s="23" t="s">
        <v>225</v>
      </c>
      <c r="P2689" s="22">
        <v>1</v>
      </c>
      <c r="Q2689" s="23" t="s">
        <v>274</v>
      </c>
      <c r="R2689" s="23"/>
      <c r="S2689" s="23"/>
      <c r="T2689" s="23"/>
      <c r="U2689" s="23"/>
      <c r="V2689" s="23" t="s">
        <v>187</v>
      </c>
      <c r="W2689" s="23" t="s">
        <v>188</v>
      </c>
      <c r="X2689" s="23" t="s">
        <v>189</v>
      </c>
      <c r="Y2689" s="22">
        <v>0</v>
      </c>
      <c r="Z2689" s="23" t="s">
        <v>190</v>
      </c>
      <c r="AA2689" s="23" t="s">
        <v>191</v>
      </c>
      <c r="AB2689" s="23" t="s">
        <v>190</v>
      </c>
      <c r="AC2689" s="23" t="s">
        <v>190</v>
      </c>
      <c r="AD2689" s="23" t="s">
        <v>190</v>
      </c>
      <c r="AE2689" s="23" t="s">
        <v>82</v>
      </c>
      <c r="AF2689" s="23" t="s">
        <v>190</v>
      </c>
      <c r="AG2689" s="23" t="s">
        <v>192</v>
      </c>
      <c r="AH2689" s="23" t="s">
        <v>415</v>
      </c>
      <c r="AI2689" s="23" t="s">
        <v>474</v>
      </c>
      <c r="AJ2689" s="23" t="b">
        <v>0</v>
      </c>
      <c r="AK2689" s="3">
        <v>117</v>
      </c>
      <c r="AL2689" s="3">
        <v>2408</v>
      </c>
      <c r="AM2689" s="3">
        <v>5228</v>
      </c>
      <c r="AN2689" s="24">
        <v>45536.382138117282</v>
      </c>
      <c r="AO2689" s="24">
        <v>45536.382138117282</v>
      </c>
      <c r="AP2689">
        <v>9</v>
      </c>
      <c r="AQ2689" t="s">
        <v>194</v>
      </c>
      <c r="AR2689">
        <v>244.38213811728201</v>
      </c>
      <c r="AS2689" t="s">
        <v>195</v>
      </c>
      <c r="AT2689" t="s">
        <v>238</v>
      </c>
      <c r="AU2689" t="s">
        <v>197</v>
      </c>
      <c r="AV2689" t="s">
        <v>229</v>
      </c>
      <c r="AW2689" t="s">
        <v>238</v>
      </c>
      <c r="AX2689" t="s">
        <v>197</v>
      </c>
      <c r="AY2689" t="s">
        <v>229</v>
      </c>
    </row>
    <row r="2690" spans="1:51" x14ac:dyDescent="0.45">
      <c r="A2690" s="22">
        <v>874950</v>
      </c>
      <c r="B2690" s="6">
        <v>45536</v>
      </c>
      <c r="C2690" s="22">
        <v>47000</v>
      </c>
      <c r="D2690" s="22">
        <v>48838</v>
      </c>
      <c r="E2690" s="22"/>
      <c r="F2690" s="22">
        <v>0</v>
      </c>
      <c r="G2690" s="22">
        <v>12389</v>
      </c>
      <c r="H2690" s="22">
        <v>0</v>
      </c>
      <c r="I2690" s="22"/>
      <c r="J2690" s="22">
        <v>282</v>
      </c>
      <c r="K2690" s="22">
        <v>3887</v>
      </c>
      <c r="L2690" s="23" t="s">
        <v>494</v>
      </c>
      <c r="M2690" s="23"/>
      <c r="N2690" s="23" t="s">
        <v>184</v>
      </c>
      <c r="O2690" s="23" t="s">
        <v>225</v>
      </c>
      <c r="P2690" s="22">
        <v>1</v>
      </c>
      <c r="Q2690" s="23" t="s">
        <v>274</v>
      </c>
      <c r="R2690" s="23"/>
      <c r="S2690" s="23"/>
      <c r="T2690" s="23"/>
      <c r="U2690" s="23"/>
      <c r="V2690" s="23" t="s">
        <v>187</v>
      </c>
      <c r="W2690" s="23" t="s">
        <v>188</v>
      </c>
      <c r="X2690" s="23" t="s">
        <v>189</v>
      </c>
      <c r="Y2690" s="22">
        <v>0</v>
      </c>
      <c r="Z2690" s="23" t="s">
        <v>190</v>
      </c>
      <c r="AA2690" s="23" t="s">
        <v>191</v>
      </c>
      <c r="AB2690" s="23" t="s">
        <v>190</v>
      </c>
      <c r="AC2690" s="23" t="s">
        <v>190</v>
      </c>
      <c r="AD2690" s="23" t="s">
        <v>190</v>
      </c>
      <c r="AE2690" s="23" t="s">
        <v>82</v>
      </c>
      <c r="AF2690" s="23" t="s">
        <v>190</v>
      </c>
      <c r="AG2690" s="23" t="s">
        <v>192</v>
      </c>
      <c r="AH2690" s="23" t="s">
        <v>415</v>
      </c>
      <c r="AI2690" s="23" t="s">
        <v>474</v>
      </c>
      <c r="AJ2690" s="23" t="b">
        <v>0</v>
      </c>
      <c r="AK2690" s="3">
        <v>130</v>
      </c>
      <c r="AL2690" s="3">
        <v>2408</v>
      </c>
      <c r="AM2690" s="3">
        <v>6920</v>
      </c>
      <c r="AN2690" s="24">
        <v>45536.882015586423</v>
      </c>
      <c r="AO2690" s="24">
        <v>45536.882015586423</v>
      </c>
      <c r="AP2690">
        <v>9</v>
      </c>
      <c r="AQ2690" t="s">
        <v>194</v>
      </c>
      <c r="AR2690">
        <v>244.88201558642322</v>
      </c>
      <c r="AS2690" t="s">
        <v>195</v>
      </c>
      <c r="AT2690" t="s">
        <v>226</v>
      </c>
      <c r="AU2690" t="s">
        <v>197</v>
      </c>
      <c r="AV2690" t="s">
        <v>232</v>
      </c>
      <c r="AW2690" t="s">
        <v>226</v>
      </c>
      <c r="AX2690" t="s">
        <v>197</v>
      </c>
      <c r="AY2690" t="s">
        <v>232</v>
      </c>
    </row>
    <row r="2691" spans="1:51" x14ac:dyDescent="0.45">
      <c r="A2691" s="22">
        <v>875110</v>
      </c>
      <c r="B2691" s="6">
        <v>45536</v>
      </c>
      <c r="C2691" s="22">
        <v>47000</v>
      </c>
      <c r="D2691" s="22">
        <v>48179</v>
      </c>
      <c r="E2691" s="22"/>
      <c r="F2691" s="22">
        <v>0</v>
      </c>
      <c r="G2691" s="22">
        <v>12389</v>
      </c>
      <c r="H2691" s="22">
        <v>0</v>
      </c>
      <c r="I2691" s="22"/>
      <c r="J2691" s="22">
        <v>282</v>
      </c>
      <c r="K2691" s="22">
        <v>4008</v>
      </c>
      <c r="L2691" s="23" t="s">
        <v>495</v>
      </c>
      <c r="M2691" s="23"/>
      <c r="N2691" s="23" t="s">
        <v>184</v>
      </c>
      <c r="O2691" s="23" t="s">
        <v>225</v>
      </c>
      <c r="P2691" s="22">
        <v>1</v>
      </c>
      <c r="Q2691" s="23" t="s">
        <v>274</v>
      </c>
      <c r="R2691" s="23"/>
      <c r="S2691" s="23"/>
      <c r="T2691" s="23"/>
      <c r="U2691" s="23"/>
      <c r="V2691" s="23" t="s">
        <v>187</v>
      </c>
      <c r="W2691" s="23" t="s">
        <v>188</v>
      </c>
      <c r="X2691" s="23" t="s">
        <v>189</v>
      </c>
      <c r="Y2691" s="22">
        <v>0</v>
      </c>
      <c r="Z2691" s="23" t="s">
        <v>190</v>
      </c>
      <c r="AA2691" s="23" t="s">
        <v>191</v>
      </c>
      <c r="AB2691" s="23" t="s">
        <v>190</v>
      </c>
      <c r="AC2691" s="23" t="s">
        <v>190</v>
      </c>
      <c r="AD2691" s="23" t="s">
        <v>190</v>
      </c>
      <c r="AE2691" s="23" t="s">
        <v>82</v>
      </c>
      <c r="AF2691" s="23" t="s">
        <v>190</v>
      </c>
      <c r="AG2691" s="23" t="s">
        <v>192</v>
      </c>
      <c r="AH2691" s="23" t="s">
        <v>415</v>
      </c>
      <c r="AI2691" s="23" t="s">
        <v>474</v>
      </c>
      <c r="AJ2691" s="23" t="b">
        <v>0</v>
      </c>
      <c r="AK2691" s="3">
        <v>130</v>
      </c>
      <c r="AL2691" s="3">
        <v>2408</v>
      </c>
      <c r="AM2691" s="3">
        <v>7080</v>
      </c>
      <c r="AN2691" s="24">
        <v>45536.882168171294</v>
      </c>
      <c r="AO2691" s="24">
        <v>45536.882168171294</v>
      </c>
      <c r="AP2691">
        <v>9</v>
      </c>
      <c r="AQ2691" t="s">
        <v>194</v>
      </c>
      <c r="AR2691">
        <v>244.88216817129432</v>
      </c>
      <c r="AS2691" t="s">
        <v>195</v>
      </c>
      <c r="AT2691" t="s">
        <v>226</v>
      </c>
      <c r="AU2691" t="s">
        <v>197</v>
      </c>
      <c r="AV2691" t="s">
        <v>231</v>
      </c>
      <c r="AW2691" t="s">
        <v>226</v>
      </c>
      <c r="AX2691" t="s">
        <v>197</v>
      </c>
      <c r="AY2691" t="s">
        <v>231</v>
      </c>
    </row>
    <row r="2692" spans="1:51" x14ac:dyDescent="0.45">
      <c r="A2692" s="22">
        <v>872910</v>
      </c>
      <c r="B2692" s="6">
        <v>45536</v>
      </c>
      <c r="C2692" s="22">
        <v>47000</v>
      </c>
      <c r="D2692" s="22">
        <v>41670</v>
      </c>
      <c r="E2692" s="22"/>
      <c r="F2692" s="22">
        <v>0</v>
      </c>
      <c r="G2692" s="22">
        <v>12389</v>
      </c>
      <c r="H2692" s="22">
        <v>0</v>
      </c>
      <c r="I2692" s="22"/>
      <c r="J2692" s="22">
        <v>282</v>
      </c>
      <c r="K2692" s="22">
        <v>6534</v>
      </c>
      <c r="L2692" s="23" t="s">
        <v>496</v>
      </c>
      <c r="M2692" s="23"/>
      <c r="N2692" s="23" t="s">
        <v>184</v>
      </c>
      <c r="O2692" s="23" t="s">
        <v>225</v>
      </c>
      <c r="P2692" s="22">
        <v>1</v>
      </c>
      <c r="Q2692" s="23" t="s">
        <v>274</v>
      </c>
      <c r="R2692" s="23"/>
      <c r="S2692" s="23"/>
      <c r="T2692" s="23"/>
      <c r="U2692" s="23"/>
      <c r="V2692" s="23" t="s">
        <v>187</v>
      </c>
      <c r="W2692" s="23" t="s">
        <v>188</v>
      </c>
      <c r="X2692" s="23" t="s">
        <v>189</v>
      </c>
      <c r="Y2692" s="22">
        <v>0</v>
      </c>
      <c r="Z2692" s="23" t="s">
        <v>190</v>
      </c>
      <c r="AA2692" s="23" t="s">
        <v>191</v>
      </c>
      <c r="AB2692" s="23" t="s">
        <v>190</v>
      </c>
      <c r="AC2692" s="23" t="s">
        <v>190</v>
      </c>
      <c r="AD2692" s="23" t="s">
        <v>190</v>
      </c>
      <c r="AE2692" s="23" t="s">
        <v>82</v>
      </c>
      <c r="AF2692" s="23" t="s">
        <v>190</v>
      </c>
      <c r="AG2692" s="23" t="s">
        <v>192</v>
      </c>
      <c r="AH2692" s="23" t="s">
        <v>415</v>
      </c>
      <c r="AI2692" s="23" t="s">
        <v>474</v>
      </c>
      <c r="AJ2692" s="23" t="b">
        <v>0</v>
      </c>
      <c r="AK2692" s="3">
        <v>117</v>
      </c>
      <c r="AL2692" s="3">
        <v>2408</v>
      </c>
      <c r="AM2692" s="3">
        <v>5255</v>
      </c>
      <c r="AN2692" s="24">
        <v>45536.382159876543</v>
      </c>
      <c r="AO2692" s="24">
        <v>45536.382159876543</v>
      </c>
      <c r="AP2692">
        <v>9</v>
      </c>
      <c r="AQ2692" t="s">
        <v>194</v>
      </c>
      <c r="AR2692">
        <v>244.38215987654257</v>
      </c>
      <c r="AS2692" t="s">
        <v>195</v>
      </c>
      <c r="AT2692" t="s">
        <v>238</v>
      </c>
      <c r="AU2692" t="s">
        <v>197</v>
      </c>
      <c r="AV2692" t="s">
        <v>231</v>
      </c>
      <c r="AW2692" t="s">
        <v>238</v>
      </c>
      <c r="AX2692" t="s">
        <v>197</v>
      </c>
      <c r="AY2692" t="s">
        <v>231</v>
      </c>
    </row>
    <row r="2693" spans="1:51" x14ac:dyDescent="0.45">
      <c r="A2693" s="22">
        <v>874920</v>
      </c>
      <c r="B2693" s="6">
        <v>45536</v>
      </c>
      <c r="C2693" s="22">
        <v>47000</v>
      </c>
      <c r="D2693" s="22">
        <v>47688</v>
      </c>
      <c r="E2693" s="22"/>
      <c r="F2693" s="22">
        <v>0</v>
      </c>
      <c r="G2693" s="22">
        <v>12389</v>
      </c>
      <c r="H2693" s="22">
        <v>0</v>
      </c>
      <c r="I2693" s="22"/>
      <c r="J2693" s="22">
        <v>282</v>
      </c>
      <c r="K2693" s="22">
        <v>4968</v>
      </c>
      <c r="L2693" s="23" t="s">
        <v>497</v>
      </c>
      <c r="M2693" s="23"/>
      <c r="N2693" s="23" t="s">
        <v>184</v>
      </c>
      <c r="O2693" s="23" t="s">
        <v>225</v>
      </c>
      <c r="P2693" s="22">
        <v>1</v>
      </c>
      <c r="Q2693" s="23" t="s">
        <v>274</v>
      </c>
      <c r="R2693" s="23"/>
      <c r="S2693" s="23"/>
      <c r="T2693" s="23"/>
      <c r="U2693" s="23"/>
      <c r="V2693" s="23" t="s">
        <v>187</v>
      </c>
      <c r="W2693" s="23" t="s">
        <v>188</v>
      </c>
      <c r="X2693" s="23" t="s">
        <v>189</v>
      </c>
      <c r="Y2693" s="22">
        <v>0</v>
      </c>
      <c r="Z2693" s="23" t="s">
        <v>190</v>
      </c>
      <c r="AA2693" s="23" t="s">
        <v>191</v>
      </c>
      <c r="AB2693" s="23" t="s">
        <v>190</v>
      </c>
      <c r="AC2693" s="23" t="s">
        <v>190</v>
      </c>
      <c r="AD2693" s="23" t="s">
        <v>190</v>
      </c>
      <c r="AE2693" s="23" t="s">
        <v>82</v>
      </c>
      <c r="AF2693" s="23" t="s">
        <v>190</v>
      </c>
      <c r="AG2693" s="23" t="s">
        <v>192</v>
      </c>
      <c r="AH2693" s="23" t="s">
        <v>415</v>
      </c>
      <c r="AI2693" s="23" t="s">
        <v>474</v>
      </c>
      <c r="AJ2693" s="23" t="b">
        <v>0</v>
      </c>
      <c r="AK2693" s="3">
        <v>130</v>
      </c>
      <c r="AL2693" s="3">
        <v>2408</v>
      </c>
      <c r="AM2693" s="3">
        <v>6894</v>
      </c>
      <c r="AN2693" s="24">
        <v>45536.881992091046</v>
      </c>
      <c r="AO2693" s="24">
        <v>45536.881992091046</v>
      </c>
      <c r="AP2693">
        <v>9</v>
      </c>
      <c r="AQ2693" t="s">
        <v>194</v>
      </c>
      <c r="AR2693">
        <v>244.88199209104641</v>
      </c>
      <c r="AS2693" t="s">
        <v>195</v>
      </c>
      <c r="AT2693" t="s">
        <v>226</v>
      </c>
      <c r="AU2693" t="s">
        <v>197</v>
      </c>
      <c r="AV2693" t="s">
        <v>234</v>
      </c>
      <c r="AW2693" t="s">
        <v>226</v>
      </c>
      <c r="AX2693" t="s">
        <v>197</v>
      </c>
      <c r="AY2693" t="s">
        <v>234</v>
      </c>
    </row>
    <row r="2694" spans="1:51" x14ac:dyDescent="0.45">
      <c r="A2694" s="22">
        <v>872802</v>
      </c>
      <c r="B2694" s="6">
        <v>45536</v>
      </c>
      <c r="C2694" s="22">
        <v>47000</v>
      </c>
      <c r="D2694" s="22">
        <v>46087</v>
      </c>
      <c r="E2694" s="22"/>
      <c r="F2694" s="22">
        <v>0</v>
      </c>
      <c r="G2694" s="22">
        <v>12389</v>
      </c>
      <c r="H2694" s="22">
        <v>0</v>
      </c>
      <c r="I2694" s="22"/>
      <c r="J2694" s="22">
        <v>282</v>
      </c>
      <c r="K2694" s="22">
        <v>4968</v>
      </c>
      <c r="L2694" s="23" t="s">
        <v>497</v>
      </c>
      <c r="M2694" s="23"/>
      <c r="N2694" s="23" t="s">
        <v>184</v>
      </c>
      <c r="O2694" s="23" t="s">
        <v>225</v>
      </c>
      <c r="P2694" s="22">
        <v>1</v>
      </c>
      <c r="Q2694" s="23" t="s">
        <v>274</v>
      </c>
      <c r="R2694" s="23"/>
      <c r="S2694" s="23"/>
      <c r="T2694" s="23"/>
      <c r="U2694" s="23"/>
      <c r="V2694" s="23" t="s">
        <v>187</v>
      </c>
      <c r="W2694" s="23" t="s">
        <v>188</v>
      </c>
      <c r="X2694" s="23" t="s">
        <v>189</v>
      </c>
      <c r="Y2694" s="22">
        <v>0</v>
      </c>
      <c r="Z2694" s="23" t="s">
        <v>190</v>
      </c>
      <c r="AA2694" s="23" t="s">
        <v>191</v>
      </c>
      <c r="AB2694" s="23" t="s">
        <v>190</v>
      </c>
      <c r="AC2694" s="23" t="s">
        <v>190</v>
      </c>
      <c r="AD2694" s="23" t="s">
        <v>190</v>
      </c>
      <c r="AE2694" s="23" t="s">
        <v>82</v>
      </c>
      <c r="AF2694" s="23" t="s">
        <v>190</v>
      </c>
      <c r="AG2694" s="23" t="s">
        <v>192</v>
      </c>
      <c r="AH2694" s="23" t="s">
        <v>415</v>
      </c>
      <c r="AI2694" s="23" t="s">
        <v>474</v>
      </c>
      <c r="AJ2694" s="23" t="b">
        <v>0</v>
      </c>
      <c r="AK2694" s="3">
        <v>117</v>
      </c>
      <c r="AL2694" s="3">
        <v>2408</v>
      </c>
      <c r="AM2694" s="3">
        <v>5149</v>
      </c>
      <c r="AN2694" s="24">
        <v>45536.382052391979</v>
      </c>
      <c r="AO2694" s="24">
        <v>45536.382052391979</v>
      </c>
      <c r="AP2694">
        <v>9</v>
      </c>
      <c r="AQ2694" t="s">
        <v>194</v>
      </c>
      <c r="AR2694">
        <v>244.3820523919785</v>
      </c>
      <c r="AS2694" t="s">
        <v>195</v>
      </c>
      <c r="AT2694" t="s">
        <v>238</v>
      </c>
      <c r="AU2694" t="s">
        <v>197</v>
      </c>
      <c r="AV2694" t="s">
        <v>197</v>
      </c>
      <c r="AW2694" t="s">
        <v>238</v>
      </c>
      <c r="AX2694" t="s">
        <v>197</v>
      </c>
      <c r="AY2694" t="s">
        <v>197</v>
      </c>
    </row>
    <row r="2695" spans="1:51" x14ac:dyDescent="0.45">
      <c r="A2695" s="22">
        <v>872936</v>
      </c>
      <c r="B2695" s="6">
        <v>45536</v>
      </c>
      <c r="C2695" s="22">
        <v>47000</v>
      </c>
      <c r="D2695" s="22">
        <v>47220</v>
      </c>
      <c r="E2695" s="22"/>
      <c r="F2695" s="22">
        <v>0</v>
      </c>
      <c r="G2695" s="22">
        <v>12389</v>
      </c>
      <c r="H2695" s="22">
        <v>0</v>
      </c>
      <c r="I2695" s="22"/>
      <c r="J2695" s="22">
        <v>282</v>
      </c>
      <c r="K2695" s="22">
        <v>7394</v>
      </c>
      <c r="L2695" s="23" t="s">
        <v>498</v>
      </c>
      <c r="M2695" s="23"/>
      <c r="N2695" s="23" t="s">
        <v>184</v>
      </c>
      <c r="O2695" s="23" t="s">
        <v>225</v>
      </c>
      <c r="P2695" s="22">
        <v>1</v>
      </c>
      <c r="Q2695" s="23" t="s">
        <v>274</v>
      </c>
      <c r="R2695" s="23"/>
      <c r="S2695" s="23"/>
      <c r="T2695" s="23"/>
      <c r="U2695" s="23"/>
      <c r="V2695" s="23" t="s">
        <v>187</v>
      </c>
      <c r="W2695" s="23" t="s">
        <v>188</v>
      </c>
      <c r="X2695" s="23" t="s">
        <v>189</v>
      </c>
      <c r="Y2695" s="22">
        <v>0</v>
      </c>
      <c r="Z2695" s="23" t="s">
        <v>190</v>
      </c>
      <c r="AA2695" s="23" t="s">
        <v>191</v>
      </c>
      <c r="AB2695" s="23" t="s">
        <v>190</v>
      </c>
      <c r="AC2695" s="23" t="s">
        <v>190</v>
      </c>
      <c r="AD2695" s="23" t="s">
        <v>190</v>
      </c>
      <c r="AE2695" s="23" t="s">
        <v>82</v>
      </c>
      <c r="AF2695" s="23" t="s">
        <v>190</v>
      </c>
      <c r="AG2695" s="23" t="s">
        <v>192</v>
      </c>
      <c r="AH2695" s="23" t="s">
        <v>415</v>
      </c>
      <c r="AI2695" s="23" t="s">
        <v>474</v>
      </c>
      <c r="AJ2695" s="23" t="b">
        <v>0</v>
      </c>
      <c r="AK2695" s="3">
        <v>117</v>
      </c>
      <c r="AL2695" s="3">
        <v>2408</v>
      </c>
      <c r="AM2695" s="3">
        <v>5281</v>
      </c>
      <c r="AN2695" s="24">
        <v>45536.382178549386</v>
      </c>
      <c r="AO2695" s="24">
        <v>45536.382178549386</v>
      </c>
      <c r="AP2695">
        <v>9</v>
      </c>
      <c r="AQ2695" t="s">
        <v>194</v>
      </c>
      <c r="AR2695">
        <v>244.38217854938557</v>
      </c>
      <c r="AS2695" t="s">
        <v>195</v>
      </c>
      <c r="AT2695" t="s">
        <v>238</v>
      </c>
      <c r="AU2695" t="s">
        <v>197</v>
      </c>
      <c r="AV2695" t="s">
        <v>236</v>
      </c>
      <c r="AW2695" t="s">
        <v>238</v>
      </c>
      <c r="AX2695" t="s">
        <v>197</v>
      </c>
      <c r="AY2695" t="s">
        <v>236</v>
      </c>
    </row>
    <row r="2696" spans="1:51" x14ac:dyDescent="0.45">
      <c r="A2696" s="22">
        <v>872897</v>
      </c>
      <c r="B2696" s="6">
        <v>45536</v>
      </c>
      <c r="C2696" s="22">
        <v>47000</v>
      </c>
      <c r="D2696" s="22">
        <v>139635</v>
      </c>
      <c r="E2696" s="22"/>
      <c r="F2696" s="22">
        <v>0</v>
      </c>
      <c r="G2696" s="22">
        <v>13656</v>
      </c>
      <c r="H2696" s="22">
        <v>0</v>
      </c>
      <c r="I2696" s="22"/>
      <c r="J2696" s="22">
        <v>1079</v>
      </c>
      <c r="K2696" s="22">
        <v>4609</v>
      </c>
      <c r="L2696" s="23" t="s">
        <v>499</v>
      </c>
      <c r="M2696" s="23"/>
      <c r="N2696" s="23" t="s">
        <v>184</v>
      </c>
      <c r="O2696" s="23" t="s">
        <v>225</v>
      </c>
      <c r="P2696" s="22">
        <v>1</v>
      </c>
      <c r="Q2696" s="23" t="s">
        <v>274</v>
      </c>
      <c r="R2696" s="23"/>
      <c r="S2696" s="23"/>
      <c r="T2696" s="23"/>
      <c r="U2696" s="23"/>
      <c r="V2696" s="23" t="s">
        <v>187</v>
      </c>
      <c r="W2696" s="23" t="s">
        <v>188</v>
      </c>
      <c r="X2696" s="23" t="s">
        <v>189</v>
      </c>
      <c r="Y2696" s="22">
        <v>0</v>
      </c>
      <c r="Z2696" s="23" t="s">
        <v>190</v>
      </c>
      <c r="AA2696" s="23" t="s">
        <v>191</v>
      </c>
      <c r="AB2696" s="23" t="s">
        <v>190</v>
      </c>
      <c r="AC2696" s="23" t="s">
        <v>190</v>
      </c>
      <c r="AD2696" s="23" t="s">
        <v>190</v>
      </c>
      <c r="AE2696" s="23" t="s">
        <v>82</v>
      </c>
      <c r="AF2696" s="23" t="s">
        <v>190</v>
      </c>
      <c r="AG2696" s="23" t="s">
        <v>192</v>
      </c>
      <c r="AH2696" s="23" t="s">
        <v>415</v>
      </c>
      <c r="AI2696" s="23" t="s">
        <v>500</v>
      </c>
      <c r="AJ2696" s="23" t="b">
        <v>0</v>
      </c>
      <c r="AK2696" s="3">
        <v>117</v>
      </c>
      <c r="AL2696" s="3">
        <v>2408</v>
      </c>
      <c r="AM2696" s="3">
        <v>5242</v>
      </c>
      <c r="AN2696" s="24">
        <v>45536.382148418212</v>
      </c>
      <c r="AO2696" s="24">
        <v>45536.382148418212</v>
      </c>
      <c r="AP2696">
        <v>9</v>
      </c>
      <c r="AQ2696" t="s">
        <v>194</v>
      </c>
      <c r="AR2696">
        <v>244.38214841821173</v>
      </c>
      <c r="AS2696" t="s">
        <v>195</v>
      </c>
      <c r="AT2696" t="s">
        <v>238</v>
      </c>
      <c r="AU2696" t="s">
        <v>197</v>
      </c>
      <c r="AV2696" t="s">
        <v>230</v>
      </c>
      <c r="AW2696" t="s">
        <v>238</v>
      </c>
      <c r="AX2696" t="s">
        <v>197</v>
      </c>
      <c r="AY2696" t="s">
        <v>230</v>
      </c>
    </row>
    <row r="2697" spans="1:51" x14ac:dyDescent="0.45">
      <c r="A2697" s="22">
        <v>872975</v>
      </c>
      <c r="B2697" s="6">
        <v>45536</v>
      </c>
      <c r="C2697" s="22">
        <v>47000</v>
      </c>
      <c r="D2697" s="22">
        <v>47158</v>
      </c>
      <c r="E2697" s="22"/>
      <c r="F2697" s="22">
        <v>0</v>
      </c>
      <c r="G2697" s="22">
        <v>13770</v>
      </c>
      <c r="H2697" s="22">
        <v>0</v>
      </c>
      <c r="I2697" s="22"/>
      <c r="J2697" s="22">
        <v>197</v>
      </c>
      <c r="K2697" s="22">
        <v>18465</v>
      </c>
      <c r="L2697" s="23" t="s">
        <v>501</v>
      </c>
      <c r="M2697" s="23"/>
      <c r="N2697" s="23" t="s">
        <v>184</v>
      </c>
      <c r="O2697" s="23" t="s">
        <v>225</v>
      </c>
      <c r="P2697" s="22">
        <v>1</v>
      </c>
      <c r="Q2697" s="23" t="s">
        <v>274</v>
      </c>
      <c r="R2697" s="23"/>
      <c r="S2697" s="23"/>
      <c r="T2697" s="23"/>
      <c r="U2697" s="23"/>
      <c r="V2697" s="23" t="s">
        <v>187</v>
      </c>
      <c r="W2697" s="23" t="s">
        <v>188</v>
      </c>
      <c r="X2697" s="23" t="s">
        <v>189</v>
      </c>
      <c r="Y2697" s="22">
        <v>0</v>
      </c>
      <c r="Z2697" s="23" t="s">
        <v>190</v>
      </c>
      <c r="AA2697" s="23" t="s">
        <v>191</v>
      </c>
      <c r="AB2697" s="23" t="s">
        <v>190</v>
      </c>
      <c r="AC2697" s="23" t="s">
        <v>190</v>
      </c>
      <c r="AD2697" s="23" t="s">
        <v>190</v>
      </c>
      <c r="AE2697" s="23" t="s">
        <v>82</v>
      </c>
      <c r="AF2697" s="23" t="s">
        <v>190</v>
      </c>
      <c r="AG2697" s="23" t="s">
        <v>192</v>
      </c>
      <c r="AH2697" s="23" t="s">
        <v>415</v>
      </c>
      <c r="AI2697" s="23" t="s">
        <v>500</v>
      </c>
      <c r="AJ2697" s="23" t="b">
        <v>0</v>
      </c>
      <c r="AK2697" s="3">
        <v>117</v>
      </c>
      <c r="AL2697" s="3">
        <v>2408</v>
      </c>
      <c r="AM2697" s="3">
        <v>5320</v>
      </c>
      <c r="AN2697" s="24">
        <v>45536.382209027775</v>
      </c>
      <c r="AO2697" s="24">
        <v>45536.382209027775</v>
      </c>
      <c r="AP2697">
        <v>9</v>
      </c>
      <c r="AQ2697" t="s">
        <v>194</v>
      </c>
      <c r="AR2697">
        <v>244.38220902777539</v>
      </c>
      <c r="AS2697" t="s">
        <v>195</v>
      </c>
      <c r="AT2697" t="s">
        <v>238</v>
      </c>
      <c r="AU2697" t="s">
        <v>197</v>
      </c>
      <c r="AV2697" t="s">
        <v>206</v>
      </c>
      <c r="AW2697" t="s">
        <v>238</v>
      </c>
      <c r="AX2697" t="s">
        <v>197</v>
      </c>
      <c r="AY2697" t="s">
        <v>206</v>
      </c>
    </row>
    <row r="2698" spans="1:51" x14ac:dyDescent="0.45">
      <c r="A2698" s="22">
        <v>875123</v>
      </c>
      <c r="B2698" s="6">
        <v>45536</v>
      </c>
      <c r="C2698" s="22">
        <v>47000</v>
      </c>
      <c r="D2698" s="22">
        <v>54565</v>
      </c>
      <c r="E2698" s="22"/>
      <c r="F2698" s="22">
        <v>0</v>
      </c>
      <c r="G2698" s="22">
        <v>13642</v>
      </c>
      <c r="H2698" s="22">
        <v>0</v>
      </c>
      <c r="I2698" s="22"/>
      <c r="J2698" s="22">
        <v>880</v>
      </c>
      <c r="K2698" s="22">
        <v>19856</v>
      </c>
      <c r="L2698" s="23" t="s">
        <v>503</v>
      </c>
      <c r="M2698" s="23"/>
      <c r="N2698" s="23" t="s">
        <v>184</v>
      </c>
      <c r="O2698" s="23" t="s">
        <v>225</v>
      </c>
      <c r="P2698" s="22">
        <v>1</v>
      </c>
      <c r="Q2698" s="23" t="s">
        <v>274</v>
      </c>
      <c r="R2698" s="23"/>
      <c r="S2698" s="23"/>
      <c r="T2698" s="23"/>
      <c r="U2698" s="23"/>
      <c r="V2698" s="23" t="s">
        <v>187</v>
      </c>
      <c r="W2698" s="23" t="s">
        <v>188</v>
      </c>
      <c r="X2698" s="23" t="s">
        <v>189</v>
      </c>
      <c r="Y2698" s="22">
        <v>0</v>
      </c>
      <c r="Z2698" s="23" t="s">
        <v>190</v>
      </c>
      <c r="AA2698" s="23" t="s">
        <v>191</v>
      </c>
      <c r="AB2698" s="23" t="s">
        <v>190</v>
      </c>
      <c r="AC2698" s="23" t="s">
        <v>190</v>
      </c>
      <c r="AD2698" s="23" t="s">
        <v>190</v>
      </c>
      <c r="AE2698" s="23" t="s">
        <v>82</v>
      </c>
      <c r="AF2698" s="23" t="s">
        <v>190</v>
      </c>
      <c r="AG2698" s="23" t="s">
        <v>192</v>
      </c>
      <c r="AH2698" s="23" t="s">
        <v>415</v>
      </c>
      <c r="AI2698" s="23" t="s">
        <v>500</v>
      </c>
      <c r="AJ2698" s="23" t="b">
        <v>0</v>
      </c>
      <c r="AK2698" s="3">
        <v>130</v>
      </c>
      <c r="AL2698" s="3">
        <v>2408</v>
      </c>
      <c r="AM2698" s="3">
        <v>7093</v>
      </c>
      <c r="AN2698" s="24">
        <v>45536.882179089509</v>
      </c>
      <c r="AO2698" s="24">
        <v>45536.882179089509</v>
      </c>
      <c r="AP2698">
        <v>9</v>
      </c>
      <c r="AQ2698" t="s">
        <v>194</v>
      </c>
      <c r="AR2698">
        <v>244.88217908950901</v>
      </c>
      <c r="AS2698" t="s">
        <v>195</v>
      </c>
      <c r="AT2698" t="s">
        <v>226</v>
      </c>
      <c r="AU2698" t="s">
        <v>197</v>
      </c>
      <c r="AV2698" t="s">
        <v>236</v>
      </c>
      <c r="AW2698" t="s">
        <v>226</v>
      </c>
      <c r="AX2698" t="s">
        <v>197</v>
      </c>
      <c r="AY2698" t="s">
        <v>236</v>
      </c>
    </row>
    <row r="2699" spans="1:51" x14ac:dyDescent="0.45">
      <c r="A2699" s="22">
        <v>875071</v>
      </c>
      <c r="B2699" s="6">
        <v>45536</v>
      </c>
      <c r="C2699" s="22">
        <v>47000</v>
      </c>
      <c r="D2699" s="22">
        <v>48750</v>
      </c>
      <c r="E2699" s="22"/>
      <c r="F2699" s="22">
        <v>0</v>
      </c>
      <c r="G2699" s="22">
        <v>13644</v>
      </c>
      <c r="H2699" s="22">
        <v>0</v>
      </c>
      <c r="I2699" s="22"/>
      <c r="J2699" s="22">
        <v>329</v>
      </c>
      <c r="K2699" s="22">
        <v>21420</v>
      </c>
      <c r="L2699" s="23" t="s">
        <v>504</v>
      </c>
      <c r="M2699" s="23"/>
      <c r="N2699" s="23" t="s">
        <v>184</v>
      </c>
      <c r="O2699" s="23" t="s">
        <v>225</v>
      </c>
      <c r="P2699" s="22">
        <v>1</v>
      </c>
      <c r="Q2699" s="23" t="s">
        <v>274</v>
      </c>
      <c r="R2699" s="23"/>
      <c r="S2699" s="23"/>
      <c r="T2699" s="23"/>
      <c r="U2699" s="23"/>
      <c r="V2699" s="23" t="s">
        <v>187</v>
      </c>
      <c r="W2699" s="23" t="s">
        <v>188</v>
      </c>
      <c r="X2699" s="23" t="s">
        <v>189</v>
      </c>
      <c r="Y2699" s="22">
        <v>0</v>
      </c>
      <c r="Z2699" s="23" t="s">
        <v>190</v>
      </c>
      <c r="AA2699" s="23" t="s">
        <v>191</v>
      </c>
      <c r="AB2699" s="23" t="s">
        <v>190</v>
      </c>
      <c r="AC2699" s="23" t="s">
        <v>190</v>
      </c>
      <c r="AD2699" s="23" t="s">
        <v>190</v>
      </c>
      <c r="AE2699" s="23" t="s">
        <v>82</v>
      </c>
      <c r="AF2699" s="23" t="s">
        <v>190</v>
      </c>
      <c r="AG2699" s="23" t="s">
        <v>192</v>
      </c>
      <c r="AH2699" s="23" t="s">
        <v>415</v>
      </c>
      <c r="AI2699" s="23" t="s">
        <v>500</v>
      </c>
      <c r="AJ2699" s="23" t="b">
        <v>0</v>
      </c>
      <c r="AK2699" s="3">
        <v>130</v>
      </c>
      <c r="AL2699" s="3">
        <v>2408</v>
      </c>
      <c r="AM2699" s="3">
        <v>7041</v>
      </c>
      <c r="AN2699" s="24">
        <v>45536.882136111111</v>
      </c>
      <c r="AO2699" s="24">
        <v>45536.882136111111</v>
      </c>
      <c r="AP2699">
        <v>9</v>
      </c>
      <c r="AQ2699" t="s">
        <v>194</v>
      </c>
      <c r="AR2699">
        <v>244.88213611111132</v>
      </c>
      <c r="AS2699" t="s">
        <v>195</v>
      </c>
      <c r="AT2699" t="s">
        <v>226</v>
      </c>
      <c r="AU2699" t="s">
        <v>197</v>
      </c>
      <c r="AV2699" t="s">
        <v>229</v>
      </c>
      <c r="AW2699" t="s">
        <v>226</v>
      </c>
      <c r="AX2699" t="s">
        <v>197</v>
      </c>
      <c r="AY2699" t="s">
        <v>229</v>
      </c>
    </row>
    <row r="2700" spans="1:51" x14ac:dyDescent="0.45">
      <c r="A2700" s="22">
        <v>872949</v>
      </c>
      <c r="B2700" s="6">
        <v>45536</v>
      </c>
      <c r="C2700" s="22">
        <v>47000</v>
      </c>
      <c r="D2700" s="22">
        <v>46413</v>
      </c>
      <c r="E2700" s="22"/>
      <c r="F2700" s="22">
        <v>0</v>
      </c>
      <c r="G2700" s="22">
        <v>13644</v>
      </c>
      <c r="H2700" s="22">
        <v>0</v>
      </c>
      <c r="I2700" s="22"/>
      <c r="J2700" s="22">
        <v>329</v>
      </c>
      <c r="K2700" s="22">
        <v>21420</v>
      </c>
      <c r="L2700" s="23" t="s">
        <v>504</v>
      </c>
      <c r="M2700" s="23"/>
      <c r="N2700" s="23" t="s">
        <v>184</v>
      </c>
      <c r="O2700" s="23" t="s">
        <v>225</v>
      </c>
      <c r="P2700" s="22">
        <v>1</v>
      </c>
      <c r="Q2700" s="23" t="s">
        <v>274</v>
      </c>
      <c r="R2700" s="23"/>
      <c r="S2700" s="23"/>
      <c r="T2700" s="23"/>
      <c r="U2700" s="23"/>
      <c r="V2700" s="23" t="s">
        <v>187</v>
      </c>
      <c r="W2700" s="23" t="s">
        <v>188</v>
      </c>
      <c r="X2700" s="23" t="s">
        <v>189</v>
      </c>
      <c r="Y2700" s="22">
        <v>0</v>
      </c>
      <c r="Z2700" s="23" t="s">
        <v>190</v>
      </c>
      <c r="AA2700" s="23" t="s">
        <v>191</v>
      </c>
      <c r="AB2700" s="23" t="s">
        <v>190</v>
      </c>
      <c r="AC2700" s="23" t="s">
        <v>190</v>
      </c>
      <c r="AD2700" s="23" t="s">
        <v>190</v>
      </c>
      <c r="AE2700" s="23" t="s">
        <v>82</v>
      </c>
      <c r="AF2700" s="23" t="s">
        <v>190</v>
      </c>
      <c r="AG2700" s="23" t="s">
        <v>192</v>
      </c>
      <c r="AH2700" s="23" t="s">
        <v>415</v>
      </c>
      <c r="AI2700" s="23" t="s">
        <v>500</v>
      </c>
      <c r="AJ2700" s="23" t="b">
        <v>0</v>
      </c>
      <c r="AK2700" s="3">
        <v>117</v>
      </c>
      <c r="AL2700" s="3">
        <v>2408</v>
      </c>
      <c r="AM2700" s="3">
        <v>5294</v>
      </c>
      <c r="AN2700" s="24">
        <v>45536.382187654322</v>
      </c>
      <c r="AO2700" s="24">
        <v>45536.382187654322</v>
      </c>
      <c r="AP2700">
        <v>9</v>
      </c>
      <c r="AQ2700" t="s">
        <v>194</v>
      </c>
      <c r="AR2700">
        <v>244.38218765432248</v>
      </c>
      <c r="AS2700" t="s">
        <v>195</v>
      </c>
      <c r="AT2700" t="s">
        <v>238</v>
      </c>
      <c r="AU2700" t="s">
        <v>197</v>
      </c>
      <c r="AV2700" t="s">
        <v>226</v>
      </c>
      <c r="AW2700" t="s">
        <v>238</v>
      </c>
      <c r="AX2700" t="s">
        <v>197</v>
      </c>
      <c r="AY2700" t="s">
        <v>226</v>
      </c>
    </row>
    <row r="2701" spans="1:51" x14ac:dyDescent="0.45">
      <c r="A2701" s="22">
        <v>874501</v>
      </c>
      <c r="B2701" s="6">
        <v>45536</v>
      </c>
      <c r="C2701" s="22">
        <v>47000</v>
      </c>
      <c r="D2701" s="22">
        <v>149594</v>
      </c>
      <c r="E2701" s="22"/>
      <c r="F2701" s="22">
        <v>0</v>
      </c>
      <c r="G2701" s="22">
        <v>1149</v>
      </c>
      <c r="H2701" s="22">
        <v>0</v>
      </c>
      <c r="I2701" s="22"/>
      <c r="J2701" s="22">
        <v>19</v>
      </c>
      <c r="K2701" s="22">
        <v>10663</v>
      </c>
      <c r="L2701" s="23" t="s">
        <v>696</v>
      </c>
      <c r="M2701" s="23"/>
      <c r="N2701" s="23" t="s">
        <v>184</v>
      </c>
      <c r="O2701" s="23" t="s">
        <v>697</v>
      </c>
      <c r="P2701" s="22">
        <v>1</v>
      </c>
      <c r="Q2701" s="23" t="s">
        <v>274</v>
      </c>
      <c r="R2701" s="23" t="s">
        <v>667</v>
      </c>
      <c r="S2701" s="23" t="s">
        <v>46</v>
      </c>
      <c r="T2701" s="23" t="s">
        <v>667</v>
      </c>
      <c r="U2701" s="23" t="s">
        <v>46</v>
      </c>
      <c r="V2701" s="23" t="s">
        <v>688</v>
      </c>
      <c r="W2701" s="23" t="s">
        <v>188</v>
      </c>
      <c r="X2701" s="23" t="s">
        <v>189</v>
      </c>
      <c r="Y2701" s="22">
        <v>0</v>
      </c>
      <c r="Z2701" s="23" t="s">
        <v>190</v>
      </c>
      <c r="AA2701" s="23" t="s">
        <v>191</v>
      </c>
      <c r="AB2701" s="23" t="s">
        <v>190</v>
      </c>
      <c r="AC2701" s="23" t="s">
        <v>190</v>
      </c>
      <c r="AD2701" s="23" t="s">
        <v>190</v>
      </c>
      <c r="AE2701" s="23" t="s">
        <v>85</v>
      </c>
      <c r="AF2701" s="23" t="s">
        <v>190</v>
      </c>
      <c r="AG2701" s="23" t="s">
        <v>274</v>
      </c>
      <c r="AH2701" s="23" t="s">
        <v>193</v>
      </c>
      <c r="AI2701" s="23" t="s">
        <v>698</v>
      </c>
      <c r="AJ2701" s="23" t="b">
        <v>0</v>
      </c>
      <c r="AK2701" s="3">
        <v>118</v>
      </c>
      <c r="AL2701" s="3">
        <v>21428</v>
      </c>
      <c r="AM2701" s="3">
        <v>6543</v>
      </c>
      <c r="AN2701" s="24">
        <v>45536.716800077163</v>
      </c>
      <c r="AO2701" s="24">
        <v>45536.716800077163</v>
      </c>
      <c r="AP2701">
        <v>9</v>
      </c>
      <c r="AQ2701" t="s">
        <v>194</v>
      </c>
      <c r="AR2701">
        <v>244.7168000771635</v>
      </c>
      <c r="AS2701" t="s">
        <v>195</v>
      </c>
      <c r="AT2701" t="s">
        <v>229</v>
      </c>
      <c r="AU2701" t="s">
        <v>197</v>
      </c>
      <c r="AV2701" t="s">
        <v>207</v>
      </c>
      <c r="AW2701" t="s">
        <v>229</v>
      </c>
      <c r="AX2701" t="s">
        <v>197</v>
      </c>
      <c r="AY2701" t="s">
        <v>207</v>
      </c>
    </row>
    <row r="2702" spans="1:51" x14ac:dyDescent="0.45">
      <c r="A2702" s="22">
        <v>873594</v>
      </c>
      <c r="B2702" s="6">
        <v>45536</v>
      </c>
      <c r="C2702" s="22">
        <v>47000</v>
      </c>
      <c r="D2702" s="22">
        <v>46200</v>
      </c>
      <c r="E2702" s="22"/>
      <c r="F2702" s="22">
        <v>0</v>
      </c>
      <c r="G2702" s="22">
        <v>3459</v>
      </c>
      <c r="H2702" s="22">
        <v>0</v>
      </c>
      <c r="I2702" s="22">
        <v>0</v>
      </c>
      <c r="J2702" s="22">
        <v>57</v>
      </c>
      <c r="K2702" s="22">
        <v>8156</v>
      </c>
      <c r="L2702" s="23" t="s">
        <v>704</v>
      </c>
      <c r="M2702" s="23"/>
      <c r="N2702" s="23" t="s">
        <v>184</v>
      </c>
      <c r="O2702" s="23" t="s">
        <v>672</v>
      </c>
      <c r="P2702" s="22">
        <v>10</v>
      </c>
      <c r="Q2702" s="23" t="s">
        <v>673</v>
      </c>
      <c r="R2702" s="23" t="s">
        <v>667</v>
      </c>
      <c r="S2702" s="23" t="s">
        <v>30</v>
      </c>
      <c r="T2702" s="23" t="s">
        <v>667</v>
      </c>
      <c r="U2702" s="23" t="s">
        <v>30</v>
      </c>
      <c r="V2702" s="23" t="s">
        <v>674</v>
      </c>
      <c r="W2702" s="23" t="s">
        <v>188</v>
      </c>
      <c r="X2702" s="23" t="s">
        <v>601</v>
      </c>
      <c r="Y2702" s="22">
        <v>0</v>
      </c>
      <c r="Z2702" s="23"/>
      <c r="AA2702" s="23" t="s">
        <v>191</v>
      </c>
      <c r="AB2702" s="23"/>
      <c r="AC2702" s="23"/>
      <c r="AD2702" s="23"/>
      <c r="AE2702" s="23"/>
      <c r="AF2702" s="23" t="s">
        <v>190</v>
      </c>
      <c r="AG2702" s="23" t="s">
        <v>192</v>
      </c>
      <c r="AH2702" s="23" t="s">
        <v>415</v>
      </c>
      <c r="AI2702" s="23" t="s">
        <v>703</v>
      </c>
      <c r="AJ2702" s="23" t="b">
        <v>0</v>
      </c>
      <c r="AK2702" s="3">
        <v>60</v>
      </c>
      <c r="AL2702" s="3">
        <v>4952</v>
      </c>
      <c r="AM2702" s="3">
        <v>5765</v>
      </c>
      <c r="AN2702" s="24">
        <v>45536.596656635804</v>
      </c>
      <c r="AO2702" s="24">
        <v>45536.596656635804</v>
      </c>
      <c r="AP2702">
        <v>9</v>
      </c>
      <c r="AQ2702" t="s">
        <v>194</v>
      </c>
      <c r="AR2702">
        <v>244.59665663580381</v>
      </c>
      <c r="AS2702" t="s">
        <v>195</v>
      </c>
      <c r="AT2702" t="s">
        <v>227</v>
      </c>
      <c r="AU2702" t="s">
        <v>197</v>
      </c>
      <c r="AV2702" t="s">
        <v>208</v>
      </c>
      <c r="AW2702" t="s">
        <v>227</v>
      </c>
      <c r="AX2702" t="s">
        <v>197</v>
      </c>
      <c r="AY2702" t="s">
        <v>208</v>
      </c>
    </row>
    <row r="2703" spans="1:51" x14ac:dyDescent="0.45">
      <c r="A2703" s="22">
        <v>873595</v>
      </c>
      <c r="B2703" s="6">
        <v>45536</v>
      </c>
      <c r="C2703" s="22">
        <v>47000</v>
      </c>
      <c r="D2703" s="22">
        <v>46200</v>
      </c>
      <c r="E2703" s="22"/>
      <c r="F2703" s="22">
        <v>0</v>
      </c>
      <c r="G2703" s="22">
        <v>3459</v>
      </c>
      <c r="H2703" s="22">
        <v>0</v>
      </c>
      <c r="I2703" s="22">
        <v>0</v>
      </c>
      <c r="J2703" s="22">
        <v>57</v>
      </c>
      <c r="K2703" s="22">
        <v>8156</v>
      </c>
      <c r="L2703" s="23" t="s">
        <v>704</v>
      </c>
      <c r="M2703" s="23"/>
      <c r="N2703" s="23" t="s">
        <v>184</v>
      </c>
      <c r="O2703" s="23" t="s">
        <v>672</v>
      </c>
      <c r="P2703" s="22">
        <v>14</v>
      </c>
      <c r="Q2703" s="23" t="s">
        <v>673</v>
      </c>
      <c r="R2703" s="23" t="s">
        <v>667</v>
      </c>
      <c r="S2703" s="23" t="s">
        <v>30</v>
      </c>
      <c r="T2703" s="23" t="s">
        <v>667</v>
      </c>
      <c r="U2703" s="23" t="s">
        <v>30</v>
      </c>
      <c r="V2703" s="23" t="s">
        <v>674</v>
      </c>
      <c r="W2703" s="23" t="s">
        <v>188</v>
      </c>
      <c r="X2703" s="23" t="s">
        <v>601</v>
      </c>
      <c r="Y2703" s="22">
        <v>0</v>
      </c>
      <c r="Z2703" s="23"/>
      <c r="AA2703" s="23" t="s">
        <v>191</v>
      </c>
      <c r="AB2703" s="23"/>
      <c r="AC2703" s="23"/>
      <c r="AD2703" s="23"/>
      <c r="AE2703" s="23"/>
      <c r="AF2703" s="23" t="s">
        <v>190</v>
      </c>
      <c r="AG2703" s="23" t="s">
        <v>192</v>
      </c>
      <c r="AH2703" s="23" t="s">
        <v>415</v>
      </c>
      <c r="AI2703" s="23" t="s">
        <v>703</v>
      </c>
      <c r="AJ2703" s="23" t="b">
        <v>0</v>
      </c>
      <c r="AK2703" s="3">
        <v>60</v>
      </c>
      <c r="AL2703" s="3">
        <v>4952</v>
      </c>
      <c r="AM2703" s="3">
        <v>5765</v>
      </c>
      <c r="AN2703" s="24">
        <v>45536.596656635804</v>
      </c>
      <c r="AO2703" s="24">
        <v>45536.596656635804</v>
      </c>
      <c r="AP2703">
        <v>9</v>
      </c>
      <c r="AQ2703" t="s">
        <v>194</v>
      </c>
      <c r="AR2703">
        <v>244.59665663580381</v>
      </c>
      <c r="AS2703" t="s">
        <v>195</v>
      </c>
      <c r="AT2703" t="s">
        <v>227</v>
      </c>
      <c r="AU2703" t="s">
        <v>197</v>
      </c>
      <c r="AV2703" t="s">
        <v>208</v>
      </c>
      <c r="AW2703" t="s">
        <v>227</v>
      </c>
      <c r="AX2703" t="s">
        <v>197</v>
      </c>
      <c r="AY2703" t="s">
        <v>208</v>
      </c>
    </row>
    <row r="2704" spans="1:51" x14ac:dyDescent="0.45">
      <c r="A2704" s="22">
        <v>873596</v>
      </c>
      <c r="B2704" s="6">
        <v>45536</v>
      </c>
      <c r="C2704" s="22">
        <v>47000</v>
      </c>
      <c r="D2704" s="22">
        <v>46200</v>
      </c>
      <c r="E2704" s="22"/>
      <c r="F2704" s="22">
        <v>0</v>
      </c>
      <c r="G2704" s="22">
        <v>3459</v>
      </c>
      <c r="H2704" s="22">
        <v>0</v>
      </c>
      <c r="I2704" s="22">
        <v>0</v>
      </c>
      <c r="J2704" s="22">
        <v>57</v>
      </c>
      <c r="K2704" s="22">
        <v>8156</v>
      </c>
      <c r="L2704" s="23" t="s">
        <v>704</v>
      </c>
      <c r="M2704" s="23"/>
      <c r="N2704" s="23" t="s">
        <v>184</v>
      </c>
      <c r="O2704" s="23" t="s">
        <v>672</v>
      </c>
      <c r="P2704" s="22">
        <v>10</v>
      </c>
      <c r="Q2704" s="23" t="s">
        <v>673</v>
      </c>
      <c r="R2704" s="23" t="s">
        <v>667</v>
      </c>
      <c r="S2704" s="23" t="s">
        <v>30</v>
      </c>
      <c r="T2704" s="23" t="s">
        <v>667</v>
      </c>
      <c r="U2704" s="23" t="s">
        <v>30</v>
      </c>
      <c r="V2704" s="23" t="s">
        <v>674</v>
      </c>
      <c r="W2704" s="23" t="s">
        <v>188</v>
      </c>
      <c r="X2704" s="23" t="s">
        <v>601</v>
      </c>
      <c r="Y2704" s="22">
        <v>0</v>
      </c>
      <c r="Z2704" s="23"/>
      <c r="AA2704" s="23" t="s">
        <v>191</v>
      </c>
      <c r="AB2704" s="23"/>
      <c r="AC2704" s="23"/>
      <c r="AD2704" s="23"/>
      <c r="AE2704" s="23"/>
      <c r="AF2704" s="23" t="s">
        <v>190</v>
      </c>
      <c r="AG2704" s="23" t="s">
        <v>192</v>
      </c>
      <c r="AH2704" s="23" t="s">
        <v>415</v>
      </c>
      <c r="AI2704" s="23" t="s">
        <v>703</v>
      </c>
      <c r="AJ2704" s="23" t="b">
        <v>0</v>
      </c>
      <c r="AK2704" s="3">
        <v>60</v>
      </c>
      <c r="AL2704" s="3">
        <v>4952</v>
      </c>
      <c r="AM2704" s="3">
        <v>5765</v>
      </c>
      <c r="AN2704" s="24">
        <v>45536.596656635804</v>
      </c>
      <c r="AO2704" s="24">
        <v>45536.596656635804</v>
      </c>
      <c r="AP2704">
        <v>9</v>
      </c>
      <c r="AQ2704" t="s">
        <v>194</v>
      </c>
      <c r="AR2704">
        <v>244.59665663580381</v>
      </c>
      <c r="AS2704" t="s">
        <v>195</v>
      </c>
      <c r="AT2704" t="s">
        <v>227</v>
      </c>
      <c r="AU2704" t="s">
        <v>197</v>
      </c>
      <c r="AV2704" t="s">
        <v>208</v>
      </c>
      <c r="AW2704" t="s">
        <v>227</v>
      </c>
      <c r="AX2704" t="s">
        <v>197</v>
      </c>
      <c r="AY2704" t="s">
        <v>208</v>
      </c>
    </row>
    <row r="2705" spans="1:51" x14ac:dyDescent="0.45">
      <c r="A2705" s="22">
        <v>873597</v>
      </c>
      <c r="B2705" s="6">
        <v>45536</v>
      </c>
      <c r="C2705" s="22">
        <v>47000</v>
      </c>
      <c r="D2705" s="22">
        <v>46200</v>
      </c>
      <c r="E2705" s="22"/>
      <c r="F2705" s="22">
        <v>0</v>
      </c>
      <c r="G2705" s="22">
        <v>3459</v>
      </c>
      <c r="H2705" s="22">
        <v>0</v>
      </c>
      <c r="I2705" s="22">
        <v>0</v>
      </c>
      <c r="J2705" s="22">
        <v>57</v>
      </c>
      <c r="K2705" s="22">
        <v>8156</v>
      </c>
      <c r="L2705" s="23" t="s">
        <v>704</v>
      </c>
      <c r="M2705" s="23"/>
      <c r="N2705" s="23" t="s">
        <v>184</v>
      </c>
      <c r="O2705" s="23" t="s">
        <v>672</v>
      </c>
      <c r="P2705" s="22">
        <v>14</v>
      </c>
      <c r="Q2705" s="23" t="s">
        <v>673</v>
      </c>
      <c r="R2705" s="23" t="s">
        <v>667</v>
      </c>
      <c r="S2705" s="23" t="s">
        <v>30</v>
      </c>
      <c r="T2705" s="23" t="s">
        <v>667</v>
      </c>
      <c r="U2705" s="23" t="s">
        <v>30</v>
      </c>
      <c r="V2705" s="23" t="s">
        <v>674</v>
      </c>
      <c r="W2705" s="23" t="s">
        <v>188</v>
      </c>
      <c r="X2705" s="23" t="s">
        <v>601</v>
      </c>
      <c r="Y2705" s="22">
        <v>0</v>
      </c>
      <c r="Z2705" s="23"/>
      <c r="AA2705" s="23" t="s">
        <v>191</v>
      </c>
      <c r="AB2705" s="23"/>
      <c r="AC2705" s="23"/>
      <c r="AD2705" s="23"/>
      <c r="AE2705" s="23"/>
      <c r="AF2705" s="23" t="s">
        <v>190</v>
      </c>
      <c r="AG2705" s="23" t="s">
        <v>192</v>
      </c>
      <c r="AH2705" s="23" t="s">
        <v>415</v>
      </c>
      <c r="AI2705" s="23" t="s">
        <v>703</v>
      </c>
      <c r="AJ2705" s="23" t="b">
        <v>0</v>
      </c>
      <c r="AK2705" s="3">
        <v>60</v>
      </c>
      <c r="AL2705" s="3">
        <v>4952</v>
      </c>
      <c r="AM2705" s="3">
        <v>5765</v>
      </c>
      <c r="AN2705" s="24">
        <v>45536.596656635804</v>
      </c>
      <c r="AO2705" s="24">
        <v>45536.596656635804</v>
      </c>
      <c r="AP2705">
        <v>9</v>
      </c>
      <c r="AQ2705" t="s">
        <v>194</v>
      </c>
      <c r="AR2705">
        <v>244.59665663580381</v>
      </c>
      <c r="AS2705" t="s">
        <v>195</v>
      </c>
      <c r="AT2705" t="s">
        <v>227</v>
      </c>
      <c r="AU2705" t="s">
        <v>197</v>
      </c>
      <c r="AV2705" t="s">
        <v>208</v>
      </c>
      <c r="AW2705" t="s">
        <v>227</v>
      </c>
      <c r="AX2705" t="s">
        <v>197</v>
      </c>
      <c r="AY2705" t="s">
        <v>208</v>
      </c>
    </row>
    <row r="2706" spans="1:51" x14ac:dyDescent="0.45">
      <c r="A2706" s="22">
        <v>873602</v>
      </c>
      <c r="B2706" s="6">
        <v>45536</v>
      </c>
      <c r="C2706" s="22">
        <v>47000</v>
      </c>
      <c r="D2706" s="22">
        <v>34816</v>
      </c>
      <c r="E2706" s="22"/>
      <c r="F2706" s="22">
        <v>0</v>
      </c>
      <c r="G2706" s="22">
        <v>3246</v>
      </c>
      <c r="H2706" s="22">
        <v>0</v>
      </c>
      <c r="I2706" s="22">
        <v>0</v>
      </c>
      <c r="J2706" s="22">
        <v>15</v>
      </c>
      <c r="K2706" s="22">
        <v>8307</v>
      </c>
      <c r="L2706" s="23" t="s">
        <v>702</v>
      </c>
      <c r="M2706" s="23"/>
      <c r="N2706" s="23" t="s">
        <v>184</v>
      </c>
      <c r="O2706" s="23" t="s">
        <v>672</v>
      </c>
      <c r="P2706" s="22">
        <v>10</v>
      </c>
      <c r="Q2706" s="23" t="s">
        <v>673</v>
      </c>
      <c r="R2706" s="23" t="s">
        <v>667</v>
      </c>
      <c r="S2706" s="23" t="s">
        <v>30</v>
      </c>
      <c r="T2706" s="23" t="s">
        <v>667</v>
      </c>
      <c r="U2706" s="23" t="s">
        <v>30</v>
      </c>
      <c r="V2706" s="23" t="s">
        <v>674</v>
      </c>
      <c r="W2706" s="23" t="s">
        <v>188</v>
      </c>
      <c r="X2706" s="23" t="s">
        <v>601</v>
      </c>
      <c r="Y2706" s="22">
        <v>0</v>
      </c>
      <c r="Z2706" s="23"/>
      <c r="AA2706" s="23" t="s">
        <v>191</v>
      </c>
      <c r="AB2706" s="23"/>
      <c r="AC2706" s="23"/>
      <c r="AD2706" s="23"/>
      <c r="AE2706" s="23"/>
      <c r="AF2706" s="23" t="s">
        <v>190</v>
      </c>
      <c r="AG2706" s="23" t="s">
        <v>192</v>
      </c>
      <c r="AH2706" s="23" t="s">
        <v>415</v>
      </c>
      <c r="AI2706" s="23" t="s">
        <v>703</v>
      </c>
      <c r="AJ2706" s="23" t="b">
        <v>0</v>
      </c>
      <c r="AK2706" s="3">
        <v>60</v>
      </c>
      <c r="AL2706" s="3">
        <v>4952</v>
      </c>
      <c r="AM2706" s="3">
        <v>5767</v>
      </c>
      <c r="AN2706" s="24">
        <v>45536.59665733025</v>
      </c>
      <c r="AO2706" s="24">
        <v>45536.59665733025</v>
      </c>
      <c r="AP2706">
        <v>9</v>
      </c>
      <c r="AQ2706" t="s">
        <v>194</v>
      </c>
      <c r="AR2706">
        <v>244.59665733025031</v>
      </c>
      <c r="AS2706" t="s">
        <v>195</v>
      </c>
      <c r="AT2706" t="s">
        <v>227</v>
      </c>
      <c r="AU2706" t="s">
        <v>197</v>
      </c>
      <c r="AV2706" t="s">
        <v>208</v>
      </c>
      <c r="AW2706" t="s">
        <v>227</v>
      </c>
      <c r="AX2706" t="s">
        <v>197</v>
      </c>
      <c r="AY2706" t="s">
        <v>208</v>
      </c>
    </row>
    <row r="2707" spans="1:51" x14ac:dyDescent="0.45">
      <c r="A2707" s="22">
        <v>873603</v>
      </c>
      <c r="B2707" s="6">
        <v>45536</v>
      </c>
      <c r="C2707" s="22">
        <v>47000</v>
      </c>
      <c r="D2707" s="22">
        <v>34816</v>
      </c>
      <c r="E2707" s="22"/>
      <c r="F2707" s="22">
        <v>0</v>
      </c>
      <c r="G2707" s="22">
        <v>3246</v>
      </c>
      <c r="H2707" s="22">
        <v>0</v>
      </c>
      <c r="I2707" s="22">
        <v>0</v>
      </c>
      <c r="J2707" s="22">
        <v>15</v>
      </c>
      <c r="K2707" s="22">
        <v>8307</v>
      </c>
      <c r="L2707" s="23" t="s">
        <v>702</v>
      </c>
      <c r="M2707" s="23"/>
      <c r="N2707" s="23" t="s">
        <v>184</v>
      </c>
      <c r="O2707" s="23" t="s">
        <v>672</v>
      </c>
      <c r="P2707" s="22">
        <v>14</v>
      </c>
      <c r="Q2707" s="23" t="s">
        <v>673</v>
      </c>
      <c r="R2707" s="23" t="s">
        <v>667</v>
      </c>
      <c r="S2707" s="23" t="s">
        <v>30</v>
      </c>
      <c r="T2707" s="23" t="s">
        <v>667</v>
      </c>
      <c r="U2707" s="23" t="s">
        <v>30</v>
      </c>
      <c r="V2707" s="23" t="s">
        <v>674</v>
      </c>
      <c r="W2707" s="23" t="s">
        <v>188</v>
      </c>
      <c r="X2707" s="23" t="s">
        <v>601</v>
      </c>
      <c r="Y2707" s="22">
        <v>0</v>
      </c>
      <c r="Z2707" s="23"/>
      <c r="AA2707" s="23" t="s">
        <v>191</v>
      </c>
      <c r="AB2707" s="23"/>
      <c r="AC2707" s="23"/>
      <c r="AD2707" s="23"/>
      <c r="AE2707" s="23"/>
      <c r="AF2707" s="23" t="s">
        <v>190</v>
      </c>
      <c r="AG2707" s="23" t="s">
        <v>192</v>
      </c>
      <c r="AH2707" s="23" t="s">
        <v>415</v>
      </c>
      <c r="AI2707" s="23" t="s">
        <v>703</v>
      </c>
      <c r="AJ2707" s="23" t="b">
        <v>0</v>
      </c>
      <c r="AK2707" s="3">
        <v>60</v>
      </c>
      <c r="AL2707" s="3">
        <v>4952</v>
      </c>
      <c r="AM2707" s="3">
        <v>5767</v>
      </c>
      <c r="AN2707" s="24">
        <v>45536.59665733025</v>
      </c>
      <c r="AO2707" s="24">
        <v>45536.59665733025</v>
      </c>
      <c r="AP2707">
        <v>9</v>
      </c>
      <c r="AQ2707" t="s">
        <v>194</v>
      </c>
      <c r="AR2707">
        <v>244.59665733025031</v>
      </c>
      <c r="AS2707" t="s">
        <v>195</v>
      </c>
      <c r="AT2707" t="s">
        <v>227</v>
      </c>
      <c r="AU2707" t="s">
        <v>197</v>
      </c>
      <c r="AV2707" t="s">
        <v>208</v>
      </c>
      <c r="AW2707" t="s">
        <v>227</v>
      </c>
      <c r="AX2707" t="s">
        <v>197</v>
      </c>
      <c r="AY2707" t="s">
        <v>208</v>
      </c>
    </row>
    <row r="2708" spans="1:51" x14ac:dyDescent="0.45">
      <c r="A2708" s="22">
        <v>873604</v>
      </c>
      <c r="B2708" s="6">
        <v>45536</v>
      </c>
      <c r="C2708" s="22">
        <v>47000</v>
      </c>
      <c r="D2708" s="22">
        <v>34816</v>
      </c>
      <c r="E2708" s="22"/>
      <c r="F2708" s="22">
        <v>0</v>
      </c>
      <c r="G2708" s="22">
        <v>3246</v>
      </c>
      <c r="H2708" s="22">
        <v>0</v>
      </c>
      <c r="I2708" s="22">
        <v>0</v>
      </c>
      <c r="J2708" s="22">
        <v>15</v>
      </c>
      <c r="K2708" s="22">
        <v>8307</v>
      </c>
      <c r="L2708" s="23" t="s">
        <v>702</v>
      </c>
      <c r="M2708" s="23"/>
      <c r="N2708" s="23" t="s">
        <v>184</v>
      </c>
      <c r="O2708" s="23" t="s">
        <v>672</v>
      </c>
      <c r="P2708" s="22">
        <v>10</v>
      </c>
      <c r="Q2708" s="23" t="s">
        <v>673</v>
      </c>
      <c r="R2708" s="23" t="s">
        <v>667</v>
      </c>
      <c r="S2708" s="23" t="s">
        <v>30</v>
      </c>
      <c r="T2708" s="23" t="s">
        <v>667</v>
      </c>
      <c r="U2708" s="23" t="s">
        <v>30</v>
      </c>
      <c r="V2708" s="23" t="s">
        <v>674</v>
      </c>
      <c r="W2708" s="23" t="s">
        <v>188</v>
      </c>
      <c r="X2708" s="23" t="s">
        <v>601</v>
      </c>
      <c r="Y2708" s="22">
        <v>0</v>
      </c>
      <c r="Z2708" s="23"/>
      <c r="AA2708" s="23" t="s">
        <v>191</v>
      </c>
      <c r="AB2708" s="23"/>
      <c r="AC2708" s="23"/>
      <c r="AD2708" s="23"/>
      <c r="AE2708" s="23"/>
      <c r="AF2708" s="23" t="s">
        <v>190</v>
      </c>
      <c r="AG2708" s="23" t="s">
        <v>192</v>
      </c>
      <c r="AH2708" s="23" t="s">
        <v>415</v>
      </c>
      <c r="AI2708" s="23" t="s">
        <v>703</v>
      </c>
      <c r="AJ2708" s="23" t="b">
        <v>0</v>
      </c>
      <c r="AK2708" s="3">
        <v>60</v>
      </c>
      <c r="AL2708" s="3">
        <v>4952</v>
      </c>
      <c r="AM2708" s="3">
        <v>5767</v>
      </c>
      <c r="AN2708" s="24">
        <v>45536.59665733025</v>
      </c>
      <c r="AO2708" s="24">
        <v>45536.59665733025</v>
      </c>
      <c r="AP2708">
        <v>9</v>
      </c>
      <c r="AQ2708" t="s">
        <v>194</v>
      </c>
      <c r="AR2708">
        <v>244.59665733025031</v>
      </c>
      <c r="AS2708" t="s">
        <v>195</v>
      </c>
      <c r="AT2708" t="s">
        <v>227</v>
      </c>
      <c r="AU2708" t="s">
        <v>197</v>
      </c>
      <c r="AV2708" t="s">
        <v>208</v>
      </c>
      <c r="AW2708" t="s">
        <v>227</v>
      </c>
      <c r="AX2708" t="s">
        <v>197</v>
      </c>
      <c r="AY2708" t="s">
        <v>208</v>
      </c>
    </row>
    <row r="2709" spans="1:51" x14ac:dyDescent="0.45">
      <c r="A2709" s="22">
        <v>873605</v>
      </c>
      <c r="B2709" s="6">
        <v>45536</v>
      </c>
      <c r="C2709" s="22">
        <v>47000</v>
      </c>
      <c r="D2709" s="22">
        <v>34816</v>
      </c>
      <c r="E2709" s="22"/>
      <c r="F2709" s="22">
        <v>0</v>
      </c>
      <c r="G2709" s="22">
        <v>3246</v>
      </c>
      <c r="H2709" s="22">
        <v>0</v>
      </c>
      <c r="I2709" s="22">
        <v>0</v>
      </c>
      <c r="J2709" s="22">
        <v>15</v>
      </c>
      <c r="K2709" s="22">
        <v>8307</v>
      </c>
      <c r="L2709" s="23" t="s">
        <v>702</v>
      </c>
      <c r="M2709" s="23"/>
      <c r="N2709" s="23" t="s">
        <v>184</v>
      </c>
      <c r="O2709" s="23" t="s">
        <v>672</v>
      </c>
      <c r="P2709" s="22">
        <v>14</v>
      </c>
      <c r="Q2709" s="23" t="s">
        <v>673</v>
      </c>
      <c r="R2709" s="23" t="s">
        <v>667</v>
      </c>
      <c r="S2709" s="23" t="s">
        <v>30</v>
      </c>
      <c r="T2709" s="23" t="s">
        <v>667</v>
      </c>
      <c r="U2709" s="23" t="s">
        <v>30</v>
      </c>
      <c r="V2709" s="23" t="s">
        <v>674</v>
      </c>
      <c r="W2709" s="23" t="s">
        <v>188</v>
      </c>
      <c r="X2709" s="23" t="s">
        <v>601</v>
      </c>
      <c r="Y2709" s="22">
        <v>0</v>
      </c>
      <c r="Z2709" s="23"/>
      <c r="AA2709" s="23" t="s">
        <v>191</v>
      </c>
      <c r="AB2709" s="23"/>
      <c r="AC2709" s="23"/>
      <c r="AD2709" s="23"/>
      <c r="AE2709" s="23"/>
      <c r="AF2709" s="23" t="s">
        <v>190</v>
      </c>
      <c r="AG2709" s="23" t="s">
        <v>192</v>
      </c>
      <c r="AH2709" s="23" t="s">
        <v>415</v>
      </c>
      <c r="AI2709" s="23" t="s">
        <v>703</v>
      </c>
      <c r="AJ2709" s="23" t="b">
        <v>0</v>
      </c>
      <c r="AK2709" s="3">
        <v>60</v>
      </c>
      <c r="AL2709" s="3">
        <v>4952</v>
      </c>
      <c r="AM2709" s="3">
        <v>5767</v>
      </c>
      <c r="AN2709" s="24">
        <v>45536.59665733025</v>
      </c>
      <c r="AO2709" s="24">
        <v>45536.59665733025</v>
      </c>
      <c r="AP2709">
        <v>9</v>
      </c>
      <c r="AQ2709" t="s">
        <v>194</v>
      </c>
      <c r="AR2709">
        <v>244.59665733025031</v>
      </c>
      <c r="AS2709" t="s">
        <v>195</v>
      </c>
      <c r="AT2709" t="s">
        <v>227</v>
      </c>
      <c r="AU2709" t="s">
        <v>197</v>
      </c>
      <c r="AV2709" t="s">
        <v>208</v>
      </c>
      <c r="AW2709" t="s">
        <v>227</v>
      </c>
      <c r="AX2709" t="s">
        <v>197</v>
      </c>
      <c r="AY2709" t="s">
        <v>208</v>
      </c>
    </row>
    <row r="2710" spans="1:51" x14ac:dyDescent="0.45">
      <c r="A2710" s="22">
        <v>874664</v>
      </c>
      <c r="B2710" s="6">
        <v>45536</v>
      </c>
      <c r="C2710" s="22">
        <v>47000</v>
      </c>
      <c r="D2710" s="22">
        <v>45345</v>
      </c>
      <c r="E2710" s="22"/>
      <c r="F2710" s="22">
        <v>0</v>
      </c>
      <c r="G2710" s="22">
        <v>2268</v>
      </c>
      <c r="H2710" s="22">
        <v>0</v>
      </c>
      <c r="I2710" s="22">
        <v>0</v>
      </c>
      <c r="J2710" s="22">
        <v>5</v>
      </c>
      <c r="K2710" s="22">
        <v>102036</v>
      </c>
      <c r="L2710" s="23" t="s">
        <v>711</v>
      </c>
      <c r="M2710" s="23"/>
      <c r="N2710" s="23" t="s">
        <v>184</v>
      </c>
      <c r="O2710" s="23" t="s">
        <v>697</v>
      </c>
      <c r="P2710" s="22">
        <v>12</v>
      </c>
      <c r="Q2710" s="23" t="s">
        <v>687</v>
      </c>
      <c r="R2710" s="23" t="s">
        <v>667</v>
      </c>
      <c r="S2710" s="23" t="s">
        <v>46</v>
      </c>
      <c r="T2710" s="23" t="s">
        <v>667</v>
      </c>
      <c r="U2710" s="23" t="s">
        <v>46</v>
      </c>
      <c r="V2710" s="23" t="s">
        <v>709</v>
      </c>
      <c r="W2710" s="23" t="s">
        <v>188</v>
      </c>
      <c r="X2710" s="23" t="s">
        <v>601</v>
      </c>
      <c r="Y2710" s="22">
        <v>0</v>
      </c>
      <c r="Z2710" s="23"/>
      <c r="AA2710" s="23" t="s">
        <v>191</v>
      </c>
      <c r="AB2710" s="23"/>
      <c r="AC2710" s="23"/>
      <c r="AD2710" s="23"/>
      <c r="AE2710" s="23"/>
      <c r="AF2710" s="23" t="s">
        <v>190</v>
      </c>
      <c r="AG2710" s="23" t="s">
        <v>190</v>
      </c>
      <c r="AH2710" s="23" t="s">
        <v>190</v>
      </c>
      <c r="AI2710" s="23" t="s">
        <v>710</v>
      </c>
      <c r="AJ2710" s="23" t="b">
        <v>0</v>
      </c>
      <c r="AK2710" s="3">
        <v>55</v>
      </c>
      <c r="AL2710" s="3">
        <v>1280</v>
      </c>
      <c r="AM2710" s="3">
        <v>6667</v>
      </c>
      <c r="AN2710" s="24">
        <v>45536.739832600309</v>
      </c>
      <c r="AO2710" s="24">
        <v>45536.739832600309</v>
      </c>
      <c r="AP2710">
        <v>9</v>
      </c>
      <c r="AQ2710" t="s">
        <v>194</v>
      </c>
      <c r="AR2710">
        <v>244.73983260030946</v>
      </c>
      <c r="AS2710" t="s">
        <v>195</v>
      </c>
      <c r="AT2710" t="s">
        <v>229</v>
      </c>
      <c r="AU2710" t="s">
        <v>197</v>
      </c>
      <c r="AV2710" t="s">
        <v>237</v>
      </c>
      <c r="AW2710" t="s">
        <v>229</v>
      </c>
      <c r="AX2710" t="s">
        <v>197</v>
      </c>
      <c r="AY2710" t="s">
        <v>237</v>
      </c>
    </row>
    <row r="2711" spans="1:51" x14ac:dyDescent="0.45">
      <c r="A2711" s="22">
        <v>874631</v>
      </c>
      <c r="B2711" s="6">
        <v>45536</v>
      </c>
      <c r="C2711" s="22">
        <v>47000</v>
      </c>
      <c r="D2711" s="22">
        <v>48843</v>
      </c>
      <c r="E2711" s="22"/>
      <c r="F2711" s="22">
        <v>0</v>
      </c>
      <c r="G2711" s="22">
        <v>2235</v>
      </c>
      <c r="H2711" s="22">
        <v>0</v>
      </c>
      <c r="I2711" s="22">
        <v>0</v>
      </c>
      <c r="J2711" s="22">
        <v>1</v>
      </c>
      <c r="K2711" s="22">
        <v>102144</v>
      </c>
      <c r="L2711" s="23" t="s">
        <v>714</v>
      </c>
      <c r="M2711" s="23"/>
      <c r="N2711" s="23" t="s">
        <v>184</v>
      </c>
      <c r="O2711" s="23" t="s">
        <v>697</v>
      </c>
      <c r="P2711" s="22">
        <v>12</v>
      </c>
      <c r="Q2711" s="23" t="s">
        <v>687</v>
      </c>
      <c r="R2711" s="23" t="s">
        <v>667</v>
      </c>
      <c r="S2711" s="23" t="s">
        <v>46</v>
      </c>
      <c r="T2711" s="23" t="s">
        <v>667</v>
      </c>
      <c r="U2711" s="23" t="s">
        <v>46</v>
      </c>
      <c r="V2711" s="23" t="s">
        <v>709</v>
      </c>
      <c r="W2711" s="23" t="s">
        <v>188</v>
      </c>
      <c r="X2711" s="23" t="s">
        <v>601</v>
      </c>
      <c r="Y2711" s="22">
        <v>0</v>
      </c>
      <c r="Z2711" s="23"/>
      <c r="AA2711" s="23" t="s">
        <v>191</v>
      </c>
      <c r="AB2711" s="23"/>
      <c r="AC2711" s="23"/>
      <c r="AD2711" s="23"/>
      <c r="AE2711" s="23"/>
      <c r="AF2711" s="23" t="s">
        <v>190</v>
      </c>
      <c r="AG2711" s="23" t="s">
        <v>190</v>
      </c>
      <c r="AH2711" s="23" t="s">
        <v>190</v>
      </c>
      <c r="AI2711" s="23" t="s">
        <v>710</v>
      </c>
      <c r="AJ2711" s="23" t="b">
        <v>0</v>
      </c>
      <c r="AK2711" s="3">
        <v>135</v>
      </c>
      <c r="AL2711" s="3">
        <v>1280</v>
      </c>
      <c r="AM2711" s="3">
        <v>6637</v>
      </c>
      <c r="AN2711" s="24">
        <v>45536.738105092591</v>
      </c>
      <c r="AO2711" s="24">
        <v>45536.738105092591</v>
      </c>
      <c r="AP2711">
        <v>9</v>
      </c>
      <c r="AQ2711" t="s">
        <v>194</v>
      </c>
      <c r="AR2711">
        <v>244.73810509259056</v>
      </c>
      <c r="AS2711" t="s">
        <v>195</v>
      </c>
      <c r="AT2711" t="s">
        <v>229</v>
      </c>
      <c r="AU2711" t="s">
        <v>197</v>
      </c>
      <c r="AV2711" t="s">
        <v>204</v>
      </c>
      <c r="AW2711" t="s">
        <v>229</v>
      </c>
      <c r="AX2711" t="s">
        <v>197</v>
      </c>
      <c r="AY2711" t="s">
        <v>204</v>
      </c>
    </row>
    <row r="2712" spans="1:51" x14ac:dyDescent="0.45">
      <c r="A2712" s="22">
        <v>874610</v>
      </c>
      <c r="B2712" s="6">
        <v>45536</v>
      </c>
      <c r="C2712" s="22">
        <v>47000</v>
      </c>
      <c r="D2712" s="22">
        <v>41539</v>
      </c>
      <c r="E2712" s="22"/>
      <c r="F2712" s="22">
        <v>0</v>
      </c>
      <c r="G2712" s="22">
        <v>2253</v>
      </c>
      <c r="H2712" s="22">
        <v>0</v>
      </c>
      <c r="I2712" s="22">
        <v>0</v>
      </c>
      <c r="J2712" s="22">
        <v>10</v>
      </c>
      <c r="K2712" s="22">
        <v>102106</v>
      </c>
      <c r="L2712" s="23" t="s">
        <v>715</v>
      </c>
      <c r="M2712" s="23"/>
      <c r="N2712" s="23" t="s">
        <v>184</v>
      </c>
      <c r="O2712" s="23" t="s">
        <v>697</v>
      </c>
      <c r="P2712" s="22">
        <v>12</v>
      </c>
      <c r="Q2712" s="23" t="s">
        <v>687</v>
      </c>
      <c r="R2712" s="23" t="s">
        <v>667</v>
      </c>
      <c r="S2712" s="23" t="s">
        <v>46</v>
      </c>
      <c r="T2712" s="23" t="s">
        <v>667</v>
      </c>
      <c r="U2712" s="23" t="s">
        <v>46</v>
      </c>
      <c r="V2712" s="23" t="s">
        <v>709</v>
      </c>
      <c r="W2712" s="23" t="s">
        <v>188</v>
      </c>
      <c r="X2712" s="23" t="s">
        <v>601</v>
      </c>
      <c r="Y2712" s="22">
        <v>0</v>
      </c>
      <c r="Z2712" s="23"/>
      <c r="AA2712" s="23" t="s">
        <v>191</v>
      </c>
      <c r="AB2712" s="23"/>
      <c r="AC2712" s="23"/>
      <c r="AD2712" s="23"/>
      <c r="AE2712" s="23"/>
      <c r="AF2712" s="23" t="s">
        <v>190</v>
      </c>
      <c r="AG2712" s="23" t="s">
        <v>190</v>
      </c>
      <c r="AH2712" s="23" t="s">
        <v>190</v>
      </c>
      <c r="AI2712" s="23" t="s">
        <v>710</v>
      </c>
      <c r="AJ2712" s="23" t="b">
        <v>0</v>
      </c>
      <c r="AK2712" s="3">
        <v>135</v>
      </c>
      <c r="AL2712" s="3">
        <v>1280</v>
      </c>
      <c r="AM2712" s="3">
        <v>6616</v>
      </c>
      <c r="AN2712" s="24">
        <v>45536.737605478396</v>
      </c>
      <c r="AO2712" s="24">
        <v>45536.737605478396</v>
      </c>
      <c r="AP2712">
        <v>9</v>
      </c>
      <c r="AQ2712" t="s">
        <v>194</v>
      </c>
      <c r="AR2712">
        <v>244.73760547839629</v>
      </c>
      <c r="AS2712" t="s">
        <v>195</v>
      </c>
      <c r="AT2712" t="s">
        <v>229</v>
      </c>
      <c r="AU2712" t="s">
        <v>197</v>
      </c>
      <c r="AV2712" t="s">
        <v>197</v>
      </c>
      <c r="AW2712" t="s">
        <v>229</v>
      </c>
      <c r="AX2712" t="s">
        <v>197</v>
      </c>
      <c r="AY2712" t="s">
        <v>197</v>
      </c>
    </row>
    <row r="2713" spans="1:51" x14ac:dyDescent="0.45">
      <c r="A2713" s="22">
        <v>874676</v>
      </c>
      <c r="B2713" s="6">
        <v>45536</v>
      </c>
      <c r="C2713" s="22">
        <v>47000</v>
      </c>
      <c r="D2713" s="22">
        <v>45086</v>
      </c>
      <c r="E2713" s="22"/>
      <c r="F2713" s="22">
        <v>0</v>
      </c>
      <c r="G2713" s="22">
        <v>2284</v>
      </c>
      <c r="H2713" s="22">
        <v>0</v>
      </c>
      <c r="I2713" s="22">
        <v>0</v>
      </c>
      <c r="J2713" s="22">
        <v>10</v>
      </c>
      <c r="K2713" s="22">
        <v>102356</v>
      </c>
      <c r="L2713" s="23" t="s">
        <v>717</v>
      </c>
      <c r="M2713" s="23"/>
      <c r="N2713" s="23" t="s">
        <v>184</v>
      </c>
      <c r="O2713" s="23" t="s">
        <v>697</v>
      </c>
      <c r="P2713" s="22">
        <v>12</v>
      </c>
      <c r="Q2713" s="23" t="s">
        <v>687</v>
      </c>
      <c r="R2713" s="23" t="s">
        <v>667</v>
      </c>
      <c r="S2713" s="23" t="s">
        <v>46</v>
      </c>
      <c r="T2713" s="23" t="s">
        <v>667</v>
      </c>
      <c r="U2713" s="23" t="s">
        <v>46</v>
      </c>
      <c r="V2713" s="23" t="s">
        <v>709</v>
      </c>
      <c r="W2713" s="23" t="s">
        <v>188</v>
      </c>
      <c r="X2713" s="23" t="s">
        <v>601</v>
      </c>
      <c r="Y2713" s="22">
        <v>0</v>
      </c>
      <c r="Z2713" s="23"/>
      <c r="AA2713" s="23" t="s">
        <v>191</v>
      </c>
      <c r="AB2713" s="23"/>
      <c r="AC2713" s="23"/>
      <c r="AD2713" s="23"/>
      <c r="AE2713" s="23"/>
      <c r="AF2713" s="23" t="s">
        <v>190</v>
      </c>
      <c r="AG2713" s="23" t="s">
        <v>190</v>
      </c>
      <c r="AH2713" s="23" t="s">
        <v>190</v>
      </c>
      <c r="AI2713" s="23" t="s">
        <v>710</v>
      </c>
      <c r="AJ2713" s="23" t="b">
        <v>0</v>
      </c>
      <c r="AK2713" s="3">
        <v>140</v>
      </c>
      <c r="AL2713" s="3">
        <v>1280</v>
      </c>
      <c r="AM2713" s="3">
        <v>6679</v>
      </c>
      <c r="AN2713" s="24">
        <v>45536.740010378089</v>
      </c>
      <c r="AO2713" s="24">
        <v>45536.740010378089</v>
      </c>
      <c r="AP2713">
        <v>9</v>
      </c>
      <c r="AQ2713" t="s">
        <v>194</v>
      </c>
      <c r="AR2713">
        <v>244.74001037808921</v>
      </c>
      <c r="AS2713" t="s">
        <v>195</v>
      </c>
      <c r="AT2713" t="s">
        <v>229</v>
      </c>
      <c r="AU2713" t="s">
        <v>197</v>
      </c>
      <c r="AV2713" t="s">
        <v>303</v>
      </c>
      <c r="AW2713" t="s">
        <v>229</v>
      </c>
      <c r="AX2713" t="s">
        <v>197</v>
      </c>
      <c r="AY2713" t="s">
        <v>303</v>
      </c>
    </row>
    <row r="2714" spans="1:51" x14ac:dyDescent="0.45">
      <c r="A2714" s="22">
        <v>874615</v>
      </c>
      <c r="B2714" s="6">
        <v>45536</v>
      </c>
      <c r="C2714" s="22">
        <v>47000</v>
      </c>
      <c r="D2714" s="22">
        <v>39390</v>
      </c>
      <c r="E2714" s="22"/>
      <c r="F2714" s="22">
        <v>0</v>
      </c>
      <c r="G2714" s="22">
        <v>2235</v>
      </c>
      <c r="H2714" s="22">
        <v>0</v>
      </c>
      <c r="I2714" s="22">
        <v>0</v>
      </c>
      <c r="J2714" s="22">
        <v>1</v>
      </c>
      <c r="K2714" s="22">
        <v>102194</v>
      </c>
      <c r="L2714" s="23" t="s">
        <v>720</v>
      </c>
      <c r="M2714" s="23"/>
      <c r="N2714" s="23" t="s">
        <v>184</v>
      </c>
      <c r="O2714" s="23" t="s">
        <v>697</v>
      </c>
      <c r="P2714" s="22">
        <v>12</v>
      </c>
      <c r="Q2714" s="23" t="s">
        <v>687</v>
      </c>
      <c r="R2714" s="23" t="s">
        <v>667</v>
      </c>
      <c r="S2714" s="23" t="s">
        <v>46</v>
      </c>
      <c r="T2714" s="23" t="s">
        <v>667</v>
      </c>
      <c r="U2714" s="23" t="s">
        <v>46</v>
      </c>
      <c r="V2714" s="23" t="s">
        <v>709</v>
      </c>
      <c r="W2714" s="23" t="s">
        <v>188</v>
      </c>
      <c r="X2714" s="23" t="s">
        <v>601</v>
      </c>
      <c r="Y2714" s="22">
        <v>0</v>
      </c>
      <c r="Z2714" s="23"/>
      <c r="AA2714" s="23" t="s">
        <v>191</v>
      </c>
      <c r="AB2714" s="23"/>
      <c r="AC2714" s="23"/>
      <c r="AD2714" s="23"/>
      <c r="AE2714" s="23"/>
      <c r="AF2714" s="23" t="s">
        <v>190</v>
      </c>
      <c r="AG2714" s="23" t="s">
        <v>190</v>
      </c>
      <c r="AH2714" s="23" t="s">
        <v>190</v>
      </c>
      <c r="AI2714" s="23" t="s">
        <v>710</v>
      </c>
      <c r="AJ2714" s="23" t="b">
        <v>0</v>
      </c>
      <c r="AK2714" s="3">
        <v>55</v>
      </c>
      <c r="AL2714" s="3">
        <v>1280</v>
      </c>
      <c r="AM2714" s="3">
        <v>6621</v>
      </c>
      <c r="AN2714" s="24">
        <v>45536.737716473763</v>
      </c>
      <c r="AO2714" s="24">
        <v>45536.737716473763</v>
      </c>
      <c r="AP2714">
        <v>9</v>
      </c>
      <c r="AQ2714" t="s">
        <v>194</v>
      </c>
      <c r="AR2714">
        <v>244.7377164737627</v>
      </c>
      <c r="AS2714" t="s">
        <v>195</v>
      </c>
      <c r="AT2714" t="s">
        <v>229</v>
      </c>
      <c r="AU2714" t="s">
        <v>197</v>
      </c>
      <c r="AV2714" t="s">
        <v>231</v>
      </c>
      <c r="AW2714" t="s">
        <v>229</v>
      </c>
      <c r="AX2714" t="s">
        <v>197</v>
      </c>
      <c r="AY2714" t="s">
        <v>231</v>
      </c>
    </row>
    <row r="2715" spans="1:51" x14ac:dyDescent="0.45">
      <c r="A2715" s="22">
        <v>874607</v>
      </c>
      <c r="B2715" s="6">
        <v>45536</v>
      </c>
      <c r="C2715" s="22">
        <v>47000</v>
      </c>
      <c r="D2715" s="22">
        <v>56177</v>
      </c>
      <c r="E2715" s="22"/>
      <c r="F2715" s="22">
        <v>0</v>
      </c>
      <c r="G2715" s="22">
        <v>3509</v>
      </c>
      <c r="H2715" s="22">
        <v>0</v>
      </c>
      <c r="I2715" s="22">
        <v>0</v>
      </c>
      <c r="J2715" s="22">
        <v>1</v>
      </c>
      <c r="K2715" s="22">
        <v>102231</v>
      </c>
      <c r="L2715" s="23" t="s">
        <v>722</v>
      </c>
      <c r="M2715" s="23"/>
      <c r="N2715" s="23" t="s">
        <v>184</v>
      </c>
      <c r="O2715" s="23" t="s">
        <v>697</v>
      </c>
      <c r="P2715" s="22">
        <v>12</v>
      </c>
      <c r="Q2715" s="23" t="s">
        <v>687</v>
      </c>
      <c r="R2715" s="23" t="s">
        <v>667</v>
      </c>
      <c r="S2715" s="23" t="s">
        <v>46</v>
      </c>
      <c r="T2715" s="23" t="s">
        <v>667</v>
      </c>
      <c r="U2715" s="23" t="s">
        <v>46</v>
      </c>
      <c r="V2715" s="23" t="s">
        <v>709</v>
      </c>
      <c r="W2715" s="23" t="s">
        <v>188</v>
      </c>
      <c r="X2715" s="23" t="s">
        <v>601</v>
      </c>
      <c r="Y2715" s="22">
        <v>0</v>
      </c>
      <c r="Z2715" s="23"/>
      <c r="AA2715" s="23" t="s">
        <v>191</v>
      </c>
      <c r="AB2715" s="23"/>
      <c r="AC2715" s="23"/>
      <c r="AD2715" s="23"/>
      <c r="AE2715" s="23"/>
      <c r="AF2715" s="23" t="s">
        <v>190</v>
      </c>
      <c r="AG2715" s="23" t="s">
        <v>190</v>
      </c>
      <c r="AH2715" s="23" t="s">
        <v>190</v>
      </c>
      <c r="AI2715" s="23" t="s">
        <v>710</v>
      </c>
      <c r="AJ2715" s="23" t="b">
        <v>0</v>
      </c>
      <c r="AK2715" s="3">
        <v>135</v>
      </c>
      <c r="AL2715" s="3">
        <v>1280</v>
      </c>
      <c r="AM2715" s="3">
        <v>6613</v>
      </c>
      <c r="AN2715" s="24">
        <v>45536.737522415126</v>
      </c>
      <c r="AO2715" s="24">
        <v>45536.737522415126</v>
      </c>
      <c r="AP2715">
        <v>9</v>
      </c>
      <c r="AQ2715" t="s">
        <v>194</v>
      </c>
      <c r="AR2715">
        <v>244.73752241512557</v>
      </c>
      <c r="AS2715" t="s">
        <v>195</v>
      </c>
      <c r="AT2715" t="s">
        <v>229</v>
      </c>
      <c r="AU2715" t="s">
        <v>197</v>
      </c>
      <c r="AV2715" t="s">
        <v>214</v>
      </c>
      <c r="AW2715" t="s">
        <v>229</v>
      </c>
      <c r="AX2715" t="s">
        <v>197</v>
      </c>
      <c r="AY2715" t="s">
        <v>214</v>
      </c>
    </row>
    <row r="2716" spans="1:51" x14ac:dyDescent="0.45">
      <c r="A2716" s="22">
        <v>874614</v>
      </c>
      <c r="B2716" s="6">
        <v>45536</v>
      </c>
      <c r="C2716" s="22">
        <v>47000</v>
      </c>
      <c r="D2716" s="22">
        <v>44798</v>
      </c>
      <c r="E2716" s="22"/>
      <c r="F2716" s="22">
        <v>0</v>
      </c>
      <c r="G2716" s="22">
        <v>2255</v>
      </c>
      <c r="H2716" s="22">
        <v>0</v>
      </c>
      <c r="I2716" s="22">
        <v>0</v>
      </c>
      <c r="J2716" s="22">
        <v>11</v>
      </c>
      <c r="K2716" s="22">
        <v>102174</v>
      </c>
      <c r="L2716" s="23" t="s">
        <v>724</v>
      </c>
      <c r="M2716" s="23"/>
      <c r="N2716" s="23" t="s">
        <v>184</v>
      </c>
      <c r="O2716" s="23" t="s">
        <v>697</v>
      </c>
      <c r="P2716" s="22">
        <v>12</v>
      </c>
      <c r="Q2716" s="23" t="s">
        <v>687</v>
      </c>
      <c r="R2716" s="23" t="s">
        <v>667</v>
      </c>
      <c r="S2716" s="23" t="s">
        <v>46</v>
      </c>
      <c r="T2716" s="23" t="s">
        <v>667</v>
      </c>
      <c r="U2716" s="23" t="s">
        <v>46</v>
      </c>
      <c r="V2716" s="23" t="s">
        <v>709</v>
      </c>
      <c r="W2716" s="23" t="s">
        <v>188</v>
      </c>
      <c r="X2716" s="23" t="s">
        <v>601</v>
      </c>
      <c r="Y2716" s="22">
        <v>0</v>
      </c>
      <c r="Z2716" s="23"/>
      <c r="AA2716" s="23" t="s">
        <v>191</v>
      </c>
      <c r="AB2716" s="23"/>
      <c r="AC2716" s="23"/>
      <c r="AD2716" s="23"/>
      <c r="AE2716" s="23"/>
      <c r="AF2716" s="23" t="s">
        <v>190</v>
      </c>
      <c r="AG2716" s="23" t="s">
        <v>190</v>
      </c>
      <c r="AH2716" s="23" t="s">
        <v>190</v>
      </c>
      <c r="AI2716" s="23" t="s">
        <v>710</v>
      </c>
      <c r="AJ2716" s="23" t="b">
        <v>0</v>
      </c>
      <c r="AK2716" s="3">
        <v>140</v>
      </c>
      <c r="AL2716" s="3">
        <v>1280</v>
      </c>
      <c r="AM2716" s="3">
        <v>6620</v>
      </c>
      <c r="AN2716" s="24">
        <v>45536.737716049385</v>
      </c>
      <c r="AO2716" s="24">
        <v>45536.737716049385</v>
      </c>
      <c r="AP2716">
        <v>9</v>
      </c>
      <c r="AQ2716" t="s">
        <v>194</v>
      </c>
      <c r="AR2716">
        <v>244.7377160493852</v>
      </c>
      <c r="AS2716" t="s">
        <v>195</v>
      </c>
      <c r="AT2716" t="s">
        <v>229</v>
      </c>
      <c r="AU2716" t="s">
        <v>197</v>
      </c>
      <c r="AV2716" t="s">
        <v>231</v>
      </c>
      <c r="AW2716" t="s">
        <v>229</v>
      </c>
      <c r="AX2716" t="s">
        <v>197</v>
      </c>
      <c r="AY2716" t="s">
        <v>231</v>
      </c>
    </row>
    <row r="2717" spans="1:51" x14ac:dyDescent="0.45">
      <c r="A2717" s="22">
        <v>874509</v>
      </c>
      <c r="B2717" s="6">
        <v>45536</v>
      </c>
      <c r="C2717" s="22">
        <v>47000</v>
      </c>
      <c r="D2717" s="22">
        <v>40511</v>
      </c>
      <c r="E2717" s="22"/>
      <c r="F2717" s="22">
        <v>0</v>
      </c>
      <c r="G2717" s="22">
        <v>2197</v>
      </c>
      <c r="H2717" s="22">
        <v>0</v>
      </c>
      <c r="I2717" s="22">
        <v>0</v>
      </c>
      <c r="J2717" s="22">
        <v>1</v>
      </c>
      <c r="K2717" s="22">
        <v>101672</v>
      </c>
      <c r="L2717" s="23" t="s">
        <v>726</v>
      </c>
      <c r="M2717" s="23"/>
      <c r="N2717" s="23" t="s">
        <v>184</v>
      </c>
      <c r="O2717" s="23" t="s">
        <v>697</v>
      </c>
      <c r="P2717" s="22">
        <v>12</v>
      </c>
      <c r="Q2717" s="23" t="s">
        <v>687</v>
      </c>
      <c r="R2717" s="23" t="s">
        <v>667</v>
      </c>
      <c r="S2717" s="23" t="s">
        <v>46</v>
      </c>
      <c r="T2717" s="23" t="s">
        <v>667</v>
      </c>
      <c r="U2717" s="23" t="s">
        <v>46</v>
      </c>
      <c r="V2717" s="23" t="s">
        <v>709</v>
      </c>
      <c r="W2717" s="23" t="s">
        <v>188</v>
      </c>
      <c r="X2717" s="23" t="s">
        <v>601</v>
      </c>
      <c r="Y2717" s="22">
        <v>0</v>
      </c>
      <c r="Z2717" s="23"/>
      <c r="AA2717" s="23" t="s">
        <v>191</v>
      </c>
      <c r="AB2717" s="23"/>
      <c r="AC2717" s="23"/>
      <c r="AD2717" s="23"/>
      <c r="AE2717" s="23"/>
      <c r="AF2717" s="23" t="s">
        <v>190</v>
      </c>
      <c r="AG2717" s="23" t="s">
        <v>190</v>
      </c>
      <c r="AH2717" s="23" t="s">
        <v>190</v>
      </c>
      <c r="AI2717" s="23" t="s">
        <v>710</v>
      </c>
      <c r="AJ2717" s="23" t="b">
        <v>0</v>
      </c>
      <c r="AK2717" s="3">
        <v>62</v>
      </c>
      <c r="AL2717" s="3">
        <v>1280</v>
      </c>
      <c r="AM2717" s="3">
        <v>6551</v>
      </c>
      <c r="AN2717" s="24">
        <v>45536.71834984568</v>
      </c>
      <c r="AO2717" s="24">
        <v>45536.71834984568</v>
      </c>
      <c r="AP2717">
        <v>9</v>
      </c>
      <c r="AQ2717" t="s">
        <v>194</v>
      </c>
      <c r="AR2717">
        <v>244.71834984567977</v>
      </c>
      <c r="AS2717" t="s">
        <v>195</v>
      </c>
      <c r="AT2717" t="s">
        <v>229</v>
      </c>
      <c r="AU2717" t="s">
        <v>197</v>
      </c>
      <c r="AV2717" t="s">
        <v>239</v>
      </c>
      <c r="AW2717" t="s">
        <v>229</v>
      </c>
      <c r="AX2717" t="s">
        <v>197</v>
      </c>
      <c r="AY2717" t="s">
        <v>239</v>
      </c>
    </row>
    <row r="2718" spans="1:51" x14ac:dyDescent="0.45">
      <c r="A2718" s="22">
        <v>874608</v>
      </c>
      <c r="B2718" s="6">
        <v>45536</v>
      </c>
      <c r="C2718" s="22">
        <v>47000</v>
      </c>
      <c r="D2718" s="22">
        <v>34731</v>
      </c>
      <c r="E2718" s="22"/>
      <c r="F2718" s="22">
        <v>0</v>
      </c>
      <c r="G2718" s="22">
        <v>2235</v>
      </c>
      <c r="H2718" s="22">
        <v>0</v>
      </c>
      <c r="I2718" s="22">
        <v>0</v>
      </c>
      <c r="J2718" s="22">
        <v>1</v>
      </c>
      <c r="K2718" s="22">
        <v>101672</v>
      </c>
      <c r="L2718" s="23" t="s">
        <v>726</v>
      </c>
      <c r="M2718" s="23"/>
      <c r="N2718" s="23" t="s">
        <v>184</v>
      </c>
      <c r="O2718" s="23" t="s">
        <v>697</v>
      </c>
      <c r="P2718" s="22">
        <v>12</v>
      </c>
      <c r="Q2718" s="23" t="s">
        <v>687</v>
      </c>
      <c r="R2718" s="23" t="s">
        <v>667</v>
      </c>
      <c r="S2718" s="23" t="s">
        <v>46</v>
      </c>
      <c r="T2718" s="23" t="s">
        <v>667</v>
      </c>
      <c r="U2718" s="23" t="s">
        <v>46</v>
      </c>
      <c r="V2718" s="23" t="s">
        <v>709</v>
      </c>
      <c r="W2718" s="23" t="s">
        <v>188</v>
      </c>
      <c r="X2718" s="23" t="s">
        <v>601</v>
      </c>
      <c r="Y2718" s="22">
        <v>0</v>
      </c>
      <c r="Z2718" s="23"/>
      <c r="AA2718" s="23" t="s">
        <v>191</v>
      </c>
      <c r="AB2718" s="23"/>
      <c r="AC2718" s="23"/>
      <c r="AD2718" s="23"/>
      <c r="AE2718" s="23"/>
      <c r="AF2718" s="23" t="s">
        <v>190</v>
      </c>
      <c r="AG2718" s="23" t="s">
        <v>190</v>
      </c>
      <c r="AH2718" s="23" t="s">
        <v>190</v>
      </c>
      <c r="AI2718" s="23" t="s">
        <v>710</v>
      </c>
      <c r="AJ2718" s="23" t="b">
        <v>0</v>
      </c>
      <c r="AK2718" s="3">
        <v>140</v>
      </c>
      <c r="AL2718" s="3">
        <v>1280</v>
      </c>
      <c r="AM2718" s="3">
        <v>6614</v>
      </c>
      <c r="AN2718" s="24">
        <v>45536.737522646603</v>
      </c>
      <c r="AO2718" s="24">
        <v>45536.737522646603</v>
      </c>
      <c r="AP2718">
        <v>9</v>
      </c>
      <c r="AQ2718" t="s">
        <v>194</v>
      </c>
      <c r="AR2718">
        <v>244.73752264660288</v>
      </c>
      <c r="AS2718" t="s">
        <v>195</v>
      </c>
      <c r="AT2718" t="s">
        <v>229</v>
      </c>
      <c r="AU2718" t="s">
        <v>197</v>
      </c>
      <c r="AV2718" t="s">
        <v>214</v>
      </c>
      <c r="AW2718" t="s">
        <v>229</v>
      </c>
      <c r="AX2718" t="s">
        <v>197</v>
      </c>
      <c r="AY2718" t="s">
        <v>214</v>
      </c>
    </row>
    <row r="2719" spans="1:51" x14ac:dyDescent="0.45">
      <c r="A2719" s="22">
        <v>874648</v>
      </c>
      <c r="B2719" s="6">
        <v>45536</v>
      </c>
      <c r="C2719" s="22">
        <v>47000</v>
      </c>
      <c r="D2719" s="22">
        <v>43693</v>
      </c>
      <c r="E2719" s="22"/>
      <c r="F2719" s="22">
        <v>0</v>
      </c>
      <c r="G2719" s="22">
        <v>2258</v>
      </c>
      <c r="H2719" s="22">
        <v>0</v>
      </c>
      <c r="I2719" s="22">
        <v>0</v>
      </c>
      <c r="J2719" s="22">
        <v>3</v>
      </c>
      <c r="K2719" s="22">
        <v>101912</v>
      </c>
      <c r="L2719" s="23" t="s">
        <v>728</v>
      </c>
      <c r="M2719" s="23"/>
      <c r="N2719" s="23" t="s">
        <v>184</v>
      </c>
      <c r="O2719" s="23" t="s">
        <v>697</v>
      </c>
      <c r="P2719" s="22">
        <v>12</v>
      </c>
      <c r="Q2719" s="23" t="s">
        <v>687</v>
      </c>
      <c r="R2719" s="23" t="s">
        <v>667</v>
      </c>
      <c r="S2719" s="23" t="s">
        <v>46</v>
      </c>
      <c r="T2719" s="23" t="s">
        <v>667</v>
      </c>
      <c r="U2719" s="23" t="s">
        <v>46</v>
      </c>
      <c r="V2719" s="23" t="s">
        <v>709</v>
      </c>
      <c r="W2719" s="23" t="s">
        <v>188</v>
      </c>
      <c r="X2719" s="23" t="s">
        <v>601</v>
      </c>
      <c r="Y2719" s="22">
        <v>0</v>
      </c>
      <c r="Z2719" s="23"/>
      <c r="AA2719" s="23" t="s">
        <v>191</v>
      </c>
      <c r="AB2719" s="23"/>
      <c r="AC2719" s="23"/>
      <c r="AD2719" s="23"/>
      <c r="AE2719" s="23"/>
      <c r="AF2719" s="23" t="s">
        <v>190</v>
      </c>
      <c r="AG2719" s="23" t="s">
        <v>190</v>
      </c>
      <c r="AH2719" s="23" t="s">
        <v>190</v>
      </c>
      <c r="AI2719" s="23" t="s">
        <v>710</v>
      </c>
      <c r="AJ2719" s="23" t="b">
        <v>0</v>
      </c>
      <c r="AK2719" s="3">
        <v>55</v>
      </c>
      <c r="AL2719" s="3">
        <v>1280</v>
      </c>
      <c r="AM2719" s="3">
        <v>6654</v>
      </c>
      <c r="AN2719" s="24">
        <v>45536.73856863426</v>
      </c>
      <c r="AO2719" s="24">
        <v>45536.73856863426</v>
      </c>
      <c r="AP2719">
        <v>9</v>
      </c>
      <c r="AQ2719" t="s">
        <v>194</v>
      </c>
      <c r="AR2719">
        <v>244.73856863426045</v>
      </c>
      <c r="AS2719" t="s">
        <v>195</v>
      </c>
      <c r="AT2719" t="s">
        <v>229</v>
      </c>
      <c r="AU2719" t="s">
        <v>197</v>
      </c>
      <c r="AV2719" t="s">
        <v>304</v>
      </c>
      <c r="AW2719" t="s">
        <v>229</v>
      </c>
      <c r="AX2719" t="s">
        <v>197</v>
      </c>
      <c r="AY2719" t="s">
        <v>304</v>
      </c>
    </row>
    <row r="2720" spans="1:51" x14ac:dyDescent="0.45">
      <c r="A2720" s="22">
        <v>874630</v>
      </c>
      <c r="B2720" s="6">
        <v>45536</v>
      </c>
      <c r="C2720" s="22">
        <v>47000</v>
      </c>
      <c r="D2720" s="22">
        <v>49961</v>
      </c>
      <c r="E2720" s="22"/>
      <c r="F2720" s="22">
        <v>0</v>
      </c>
      <c r="G2720" s="22">
        <v>3804</v>
      </c>
      <c r="H2720" s="22">
        <v>0</v>
      </c>
      <c r="I2720" s="22">
        <v>0</v>
      </c>
      <c r="J2720" s="22">
        <v>1895</v>
      </c>
      <c r="K2720" s="22">
        <v>101896</v>
      </c>
      <c r="L2720" s="23" t="s">
        <v>732</v>
      </c>
      <c r="M2720" s="23"/>
      <c r="N2720" s="23" t="s">
        <v>184</v>
      </c>
      <c r="O2720" s="23" t="s">
        <v>697</v>
      </c>
      <c r="P2720" s="22">
        <v>12</v>
      </c>
      <c r="Q2720" s="23" t="s">
        <v>687</v>
      </c>
      <c r="R2720" s="23" t="s">
        <v>667</v>
      </c>
      <c r="S2720" s="23" t="s">
        <v>46</v>
      </c>
      <c r="T2720" s="23" t="s">
        <v>667</v>
      </c>
      <c r="U2720" s="23" t="s">
        <v>46</v>
      </c>
      <c r="V2720" s="23" t="s">
        <v>709</v>
      </c>
      <c r="W2720" s="23" t="s">
        <v>188</v>
      </c>
      <c r="X2720" s="23" t="s">
        <v>601</v>
      </c>
      <c r="Y2720" s="22">
        <v>0</v>
      </c>
      <c r="Z2720" s="23"/>
      <c r="AA2720" s="23" t="s">
        <v>191</v>
      </c>
      <c r="AB2720" s="23"/>
      <c r="AC2720" s="23"/>
      <c r="AD2720" s="23"/>
      <c r="AE2720" s="23"/>
      <c r="AF2720" s="23" t="s">
        <v>190</v>
      </c>
      <c r="AG2720" s="23" t="s">
        <v>190</v>
      </c>
      <c r="AH2720" s="23" t="s">
        <v>190</v>
      </c>
      <c r="AI2720" s="23" t="s">
        <v>710</v>
      </c>
      <c r="AJ2720" s="23" t="b">
        <v>0</v>
      </c>
      <c r="AK2720" s="3">
        <v>140</v>
      </c>
      <c r="AL2720" s="3">
        <v>1280</v>
      </c>
      <c r="AM2720" s="3">
        <v>6636</v>
      </c>
      <c r="AN2720" s="24">
        <v>45536.738037114199</v>
      </c>
      <c r="AO2720" s="24">
        <v>45536.738037114199</v>
      </c>
      <c r="AP2720">
        <v>9</v>
      </c>
      <c r="AQ2720" t="s">
        <v>194</v>
      </c>
      <c r="AR2720">
        <v>244.73803711419896</v>
      </c>
      <c r="AS2720" t="s">
        <v>195</v>
      </c>
      <c r="AT2720" t="s">
        <v>229</v>
      </c>
      <c r="AU2720" t="s">
        <v>197</v>
      </c>
      <c r="AV2720" t="s">
        <v>300</v>
      </c>
      <c r="AW2720" t="s">
        <v>229</v>
      </c>
      <c r="AX2720" t="s">
        <v>197</v>
      </c>
      <c r="AY2720" t="s">
        <v>300</v>
      </c>
    </row>
    <row r="2721" spans="1:51" x14ac:dyDescent="0.45">
      <c r="A2721" s="22">
        <v>874635</v>
      </c>
      <c r="B2721" s="6">
        <v>45536</v>
      </c>
      <c r="C2721" s="22">
        <v>47000</v>
      </c>
      <c r="D2721" s="22">
        <v>50294</v>
      </c>
      <c r="E2721" s="22"/>
      <c r="F2721" s="22">
        <v>0</v>
      </c>
      <c r="G2721" s="22">
        <v>3804</v>
      </c>
      <c r="H2721" s="22">
        <v>0</v>
      </c>
      <c r="I2721" s="22">
        <v>0</v>
      </c>
      <c r="J2721" s="22">
        <v>1895</v>
      </c>
      <c r="K2721" s="22">
        <v>101896</v>
      </c>
      <c r="L2721" s="23" t="s">
        <v>732</v>
      </c>
      <c r="M2721" s="23"/>
      <c r="N2721" s="23" t="s">
        <v>184</v>
      </c>
      <c r="O2721" s="23" t="s">
        <v>697</v>
      </c>
      <c r="P2721" s="22">
        <v>12</v>
      </c>
      <c r="Q2721" s="23" t="s">
        <v>687</v>
      </c>
      <c r="R2721" s="23" t="s">
        <v>667</v>
      </c>
      <c r="S2721" s="23" t="s">
        <v>46</v>
      </c>
      <c r="T2721" s="23" t="s">
        <v>667</v>
      </c>
      <c r="U2721" s="23" t="s">
        <v>46</v>
      </c>
      <c r="V2721" s="23" t="s">
        <v>709</v>
      </c>
      <c r="W2721" s="23" t="s">
        <v>188</v>
      </c>
      <c r="X2721" s="23" t="s">
        <v>601</v>
      </c>
      <c r="Y2721" s="22">
        <v>0</v>
      </c>
      <c r="Z2721" s="23"/>
      <c r="AA2721" s="23" t="s">
        <v>191</v>
      </c>
      <c r="AB2721" s="23"/>
      <c r="AC2721" s="23"/>
      <c r="AD2721" s="23"/>
      <c r="AE2721" s="23"/>
      <c r="AF2721" s="23" t="s">
        <v>190</v>
      </c>
      <c r="AG2721" s="23" t="s">
        <v>190</v>
      </c>
      <c r="AH2721" s="23" t="s">
        <v>190</v>
      </c>
      <c r="AI2721" s="23" t="s">
        <v>710</v>
      </c>
      <c r="AJ2721" s="23" t="b">
        <v>0</v>
      </c>
      <c r="AK2721" s="3">
        <v>140</v>
      </c>
      <c r="AL2721" s="3">
        <v>1280</v>
      </c>
      <c r="AM2721" s="3">
        <v>6641</v>
      </c>
      <c r="AN2721" s="24">
        <v>45536.73810594136</v>
      </c>
      <c r="AO2721" s="24">
        <v>45536.73810594136</v>
      </c>
      <c r="AP2721">
        <v>9</v>
      </c>
      <c r="AQ2721" t="s">
        <v>194</v>
      </c>
      <c r="AR2721">
        <v>244.73810594136012</v>
      </c>
      <c r="AS2721" t="s">
        <v>195</v>
      </c>
      <c r="AT2721" t="s">
        <v>229</v>
      </c>
      <c r="AU2721" t="s">
        <v>197</v>
      </c>
      <c r="AV2721" t="s">
        <v>204</v>
      </c>
      <c r="AW2721" t="s">
        <v>229</v>
      </c>
      <c r="AX2721" t="s">
        <v>197</v>
      </c>
      <c r="AY2721" t="s">
        <v>204</v>
      </c>
    </row>
    <row r="2722" spans="1:51" x14ac:dyDescent="0.45">
      <c r="A2722" s="22">
        <v>874647</v>
      </c>
      <c r="B2722" s="6">
        <v>45536</v>
      </c>
      <c r="C2722" s="22">
        <v>47000</v>
      </c>
      <c r="D2722" s="22">
        <v>41266</v>
      </c>
      <c r="E2722" s="22"/>
      <c r="F2722" s="22">
        <v>0</v>
      </c>
      <c r="G2722" s="22">
        <v>3780</v>
      </c>
      <c r="H2722" s="22">
        <v>0</v>
      </c>
      <c r="I2722" s="22">
        <v>0</v>
      </c>
      <c r="J2722" s="22">
        <v>1895</v>
      </c>
      <c r="K2722" s="22">
        <v>101896</v>
      </c>
      <c r="L2722" s="23" t="s">
        <v>732</v>
      </c>
      <c r="M2722" s="23"/>
      <c r="N2722" s="23" t="s">
        <v>184</v>
      </c>
      <c r="O2722" s="23" t="s">
        <v>697</v>
      </c>
      <c r="P2722" s="22">
        <v>12</v>
      </c>
      <c r="Q2722" s="23" t="s">
        <v>687</v>
      </c>
      <c r="R2722" s="23" t="s">
        <v>667</v>
      </c>
      <c r="S2722" s="23" t="s">
        <v>46</v>
      </c>
      <c r="T2722" s="23" t="s">
        <v>667</v>
      </c>
      <c r="U2722" s="23" t="s">
        <v>46</v>
      </c>
      <c r="V2722" s="23" t="s">
        <v>709</v>
      </c>
      <c r="W2722" s="23" t="s">
        <v>188</v>
      </c>
      <c r="X2722" s="23" t="s">
        <v>601</v>
      </c>
      <c r="Y2722" s="22">
        <v>0</v>
      </c>
      <c r="Z2722" s="23"/>
      <c r="AA2722" s="23" t="s">
        <v>191</v>
      </c>
      <c r="AB2722" s="23"/>
      <c r="AC2722" s="23"/>
      <c r="AD2722" s="23"/>
      <c r="AE2722" s="23"/>
      <c r="AF2722" s="23" t="s">
        <v>190</v>
      </c>
      <c r="AG2722" s="23" t="s">
        <v>190</v>
      </c>
      <c r="AH2722" s="23" t="s">
        <v>190</v>
      </c>
      <c r="AI2722" s="23" t="s">
        <v>710</v>
      </c>
      <c r="AJ2722" s="23" t="b">
        <v>0</v>
      </c>
      <c r="AK2722" s="3">
        <v>140</v>
      </c>
      <c r="AL2722" s="3">
        <v>1280</v>
      </c>
      <c r="AM2722" s="3">
        <v>6652</v>
      </c>
      <c r="AN2722" s="24">
        <v>45536.738567939814</v>
      </c>
      <c r="AO2722" s="24">
        <v>45536.738567939814</v>
      </c>
      <c r="AP2722">
        <v>9</v>
      </c>
      <c r="AQ2722" t="s">
        <v>194</v>
      </c>
      <c r="AR2722">
        <v>244.73856793981395</v>
      </c>
      <c r="AS2722" t="s">
        <v>195</v>
      </c>
      <c r="AT2722" t="s">
        <v>229</v>
      </c>
      <c r="AU2722" t="s">
        <v>197</v>
      </c>
      <c r="AV2722" t="s">
        <v>304</v>
      </c>
      <c r="AW2722" t="s">
        <v>229</v>
      </c>
      <c r="AX2722" t="s">
        <v>197</v>
      </c>
      <c r="AY2722" t="s">
        <v>304</v>
      </c>
    </row>
    <row r="2723" spans="1:51" x14ac:dyDescent="0.45">
      <c r="A2723" s="22">
        <v>874674</v>
      </c>
      <c r="B2723" s="6">
        <v>45536</v>
      </c>
      <c r="C2723" s="22">
        <v>47000</v>
      </c>
      <c r="D2723" s="22">
        <v>35109</v>
      </c>
      <c r="E2723" s="22"/>
      <c r="F2723" s="22">
        <v>0</v>
      </c>
      <c r="G2723" s="22">
        <v>3780</v>
      </c>
      <c r="H2723" s="22">
        <v>0</v>
      </c>
      <c r="I2723" s="22">
        <v>0</v>
      </c>
      <c r="J2723" s="22">
        <v>1895</v>
      </c>
      <c r="K2723" s="22">
        <v>101896</v>
      </c>
      <c r="L2723" s="23" t="s">
        <v>732</v>
      </c>
      <c r="M2723" s="23"/>
      <c r="N2723" s="23" t="s">
        <v>184</v>
      </c>
      <c r="O2723" s="23" t="s">
        <v>697</v>
      </c>
      <c r="P2723" s="22">
        <v>12</v>
      </c>
      <c r="Q2723" s="23" t="s">
        <v>687</v>
      </c>
      <c r="R2723" s="23" t="s">
        <v>667</v>
      </c>
      <c r="S2723" s="23" t="s">
        <v>46</v>
      </c>
      <c r="T2723" s="23" t="s">
        <v>667</v>
      </c>
      <c r="U2723" s="23" t="s">
        <v>46</v>
      </c>
      <c r="V2723" s="23" t="s">
        <v>709</v>
      </c>
      <c r="W2723" s="23" t="s">
        <v>188</v>
      </c>
      <c r="X2723" s="23" t="s">
        <v>601</v>
      </c>
      <c r="Y2723" s="22">
        <v>0</v>
      </c>
      <c r="Z2723" s="23"/>
      <c r="AA2723" s="23" t="s">
        <v>191</v>
      </c>
      <c r="AB2723" s="23"/>
      <c r="AC2723" s="23"/>
      <c r="AD2723" s="23"/>
      <c r="AE2723" s="23"/>
      <c r="AF2723" s="23" t="s">
        <v>190</v>
      </c>
      <c r="AG2723" s="23" t="s">
        <v>190</v>
      </c>
      <c r="AH2723" s="23" t="s">
        <v>190</v>
      </c>
      <c r="AI2723" s="23" t="s">
        <v>710</v>
      </c>
      <c r="AJ2723" s="23" t="b">
        <v>0</v>
      </c>
      <c r="AK2723" s="3">
        <v>55</v>
      </c>
      <c r="AL2723" s="3">
        <v>1280</v>
      </c>
      <c r="AM2723" s="3">
        <v>6677</v>
      </c>
      <c r="AN2723" s="24">
        <v>45536.740009606481</v>
      </c>
      <c r="AO2723" s="24">
        <v>45536.740009606481</v>
      </c>
      <c r="AP2723">
        <v>9</v>
      </c>
      <c r="AQ2723" t="s">
        <v>194</v>
      </c>
      <c r="AR2723">
        <v>244.74000960648118</v>
      </c>
      <c r="AS2723" t="s">
        <v>195</v>
      </c>
      <c r="AT2723" t="s">
        <v>229</v>
      </c>
      <c r="AU2723" t="s">
        <v>197</v>
      </c>
      <c r="AV2723" t="s">
        <v>303</v>
      </c>
      <c r="AW2723" t="s">
        <v>229</v>
      </c>
      <c r="AX2723" t="s">
        <v>197</v>
      </c>
      <c r="AY2723" t="s">
        <v>303</v>
      </c>
    </row>
    <row r="2724" spans="1:51" x14ac:dyDescent="0.45">
      <c r="A2724" s="22">
        <v>874658</v>
      </c>
      <c r="B2724" s="6">
        <v>45536</v>
      </c>
      <c r="C2724" s="22">
        <v>47000</v>
      </c>
      <c r="D2724" s="22">
        <v>44300</v>
      </c>
      <c r="E2724" s="22"/>
      <c r="F2724" s="22">
        <v>0</v>
      </c>
      <c r="G2724" s="22">
        <v>2263</v>
      </c>
      <c r="H2724" s="22">
        <v>0</v>
      </c>
      <c r="I2724" s="22">
        <v>0</v>
      </c>
      <c r="J2724" s="22">
        <v>4</v>
      </c>
      <c r="K2724" s="22">
        <v>101566</v>
      </c>
      <c r="L2724" s="23" t="s">
        <v>733</v>
      </c>
      <c r="M2724" s="23"/>
      <c r="N2724" s="23" t="s">
        <v>184</v>
      </c>
      <c r="O2724" s="23" t="s">
        <v>697</v>
      </c>
      <c r="P2724" s="22">
        <v>12</v>
      </c>
      <c r="Q2724" s="23" t="s">
        <v>687</v>
      </c>
      <c r="R2724" s="23" t="s">
        <v>667</v>
      </c>
      <c r="S2724" s="23" t="s">
        <v>46</v>
      </c>
      <c r="T2724" s="23" t="s">
        <v>667</v>
      </c>
      <c r="U2724" s="23" t="s">
        <v>46</v>
      </c>
      <c r="V2724" s="23" t="s">
        <v>709</v>
      </c>
      <c r="W2724" s="23" t="s">
        <v>188</v>
      </c>
      <c r="X2724" s="23" t="s">
        <v>601</v>
      </c>
      <c r="Y2724" s="22">
        <v>0</v>
      </c>
      <c r="Z2724" s="23"/>
      <c r="AA2724" s="23" t="s">
        <v>191</v>
      </c>
      <c r="AB2724" s="23"/>
      <c r="AC2724" s="23"/>
      <c r="AD2724" s="23"/>
      <c r="AE2724" s="23"/>
      <c r="AF2724" s="23" t="s">
        <v>190</v>
      </c>
      <c r="AG2724" s="23" t="s">
        <v>190</v>
      </c>
      <c r="AH2724" s="23" t="s">
        <v>190</v>
      </c>
      <c r="AI2724" s="23" t="s">
        <v>710</v>
      </c>
      <c r="AJ2724" s="23" t="b">
        <v>0</v>
      </c>
      <c r="AK2724" s="3">
        <v>135</v>
      </c>
      <c r="AL2724" s="3">
        <v>1280</v>
      </c>
      <c r="AM2724" s="3">
        <v>6661</v>
      </c>
      <c r="AN2724" s="24">
        <v>45536.739685146604</v>
      </c>
      <c r="AO2724" s="24">
        <v>45536.739685146604</v>
      </c>
      <c r="AP2724">
        <v>9</v>
      </c>
      <c r="AQ2724" t="s">
        <v>194</v>
      </c>
      <c r="AR2724">
        <v>244.73968514660373</v>
      </c>
      <c r="AS2724" t="s">
        <v>195</v>
      </c>
      <c r="AT2724" t="s">
        <v>229</v>
      </c>
      <c r="AU2724" t="s">
        <v>197</v>
      </c>
      <c r="AV2724" t="s">
        <v>197</v>
      </c>
      <c r="AW2724" t="s">
        <v>229</v>
      </c>
      <c r="AX2724" t="s">
        <v>197</v>
      </c>
      <c r="AY2724" t="s">
        <v>197</v>
      </c>
    </row>
    <row r="2725" spans="1:51" x14ac:dyDescent="0.45">
      <c r="A2725" s="22">
        <v>874670</v>
      </c>
      <c r="B2725" s="6">
        <v>45536</v>
      </c>
      <c r="C2725" s="22">
        <v>47000</v>
      </c>
      <c r="D2725" s="22">
        <v>44117</v>
      </c>
      <c r="E2725" s="22"/>
      <c r="F2725" s="22">
        <v>0</v>
      </c>
      <c r="G2725" s="22">
        <v>2275</v>
      </c>
      <c r="H2725" s="22">
        <v>0</v>
      </c>
      <c r="I2725" s="22">
        <v>0</v>
      </c>
      <c r="J2725" s="22">
        <v>7</v>
      </c>
      <c r="K2725" s="22">
        <v>101562</v>
      </c>
      <c r="L2725" s="23" t="s">
        <v>734</v>
      </c>
      <c r="M2725" s="23"/>
      <c r="N2725" s="23" t="s">
        <v>184</v>
      </c>
      <c r="O2725" s="23" t="s">
        <v>697</v>
      </c>
      <c r="P2725" s="22">
        <v>12</v>
      </c>
      <c r="Q2725" s="23" t="s">
        <v>687</v>
      </c>
      <c r="R2725" s="23" t="s">
        <v>667</v>
      </c>
      <c r="S2725" s="23" t="s">
        <v>46</v>
      </c>
      <c r="T2725" s="23" t="s">
        <v>667</v>
      </c>
      <c r="U2725" s="23" t="s">
        <v>46</v>
      </c>
      <c r="V2725" s="23" t="s">
        <v>709</v>
      </c>
      <c r="W2725" s="23" t="s">
        <v>188</v>
      </c>
      <c r="X2725" s="23" t="s">
        <v>601</v>
      </c>
      <c r="Y2725" s="22">
        <v>0</v>
      </c>
      <c r="Z2725" s="23"/>
      <c r="AA2725" s="23" t="s">
        <v>191</v>
      </c>
      <c r="AB2725" s="23"/>
      <c r="AC2725" s="23"/>
      <c r="AD2725" s="23"/>
      <c r="AE2725" s="23"/>
      <c r="AF2725" s="23" t="s">
        <v>190</v>
      </c>
      <c r="AG2725" s="23" t="s">
        <v>190</v>
      </c>
      <c r="AH2725" s="23" t="s">
        <v>190</v>
      </c>
      <c r="AI2725" s="23" t="s">
        <v>710</v>
      </c>
      <c r="AJ2725" s="23" t="b">
        <v>0</v>
      </c>
      <c r="AK2725" s="3">
        <v>135</v>
      </c>
      <c r="AL2725" s="3">
        <v>1280</v>
      </c>
      <c r="AM2725" s="3">
        <v>6673</v>
      </c>
      <c r="AN2725" s="24">
        <v>45536.739934915124</v>
      </c>
      <c r="AO2725" s="24">
        <v>45536.739934915124</v>
      </c>
      <c r="AP2725">
        <v>9</v>
      </c>
      <c r="AQ2725" t="s">
        <v>194</v>
      </c>
      <c r="AR2725">
        <v>244.73993491512374</v>
      </c>
      <c r="AS2725" t="s">
        <v>195</v>
      </c>
      <c r="AT2725" t="s">
        <v>229</v>
      </c>
      <c r="AU2725" t="s">
        <v>197</v>
      </c>
      <c r="AV2725" t="s">
        <v>305</v>
      </c>
      <c r="AW2725" t="s">
        <v>229</v>
      </c>
      <c r="AX2725" t="s">
        <v>197</v>
      </c>
      <c r="AY2725" t="s">
        <v>305</v>
      </c>
    </row>
    <row r="2726" spans="1:51" x14ac:dyDescent="0.45">
      <c r="A2726" s="22">
        <v>874665</v>
      </c>
      <c r="B2726" s="6">
        <v>45536</v>
      </c>
      <c r="C2726" s="22">
        <v>47000</v>
      </c>
      <c r="D2726" s="22">
        <v>35012</v>
      </c>
      <c r="E2726" s="22"/>
      <c r="F2726" s="22">
        <v>0</v>
      </c>
      <c r="G2726" s="22">
        <v>2217</v>
      </c>
      <c r="H2726" s="22">
        <v>0</v>
      </c>
      <c r="I2726" s="22">
        <v>0</v>
      </c>
      <c r="J2726" s="22">
        <v>3</v>
      </c>
      <c r="K2726" s="22">
        <v>101574</v>
      </c>
      <c r="L2726" s="23" t="s">
        <v>735</v>
      </c>
      <c r="M2726" s="23"/>
      <c r="N2726" s="23" t="s">
        <v>184</v>
      </c>
      <c r="O2726" s="23" t="s">
        <v>697</v>
      </c>
      <c r="P2726" s="22">
        <v>12</v>
      </c>
      <c r="Q2726" s="23" t="s">
        <v>687</v>
      </c>
      <c r="R2726" s="23" t="s">
        <v>667</v>
      </c>
      <c r="S2726" s="23" t="s">
        <v>46</v>
      </c>
      <c r="T2726" s="23" t="s">
        <v>667</v>
      </c>
      <c r="U2726" s="23" t="s">
        <v>46</v>
      </c>
      <c r="V2726" s="23" t="s">
        <v>709</v>
      </c>
      <c r="W2726" s="23" t="s">
        <v>188</v>
      </c>
      <c r="X2726" s="23" t="s">
        <v>601</v>
      </c>
      <c r="Y2726" s="22">
        <v>0</v>
      </c>
      <c r="Z2726" s="23"/>
      <c r="AA2726" s="23" t="s">
        <v>191</v>
      </c>
      <c r="AB2726" s="23"/>
      <c r="AC2726" s="23"/>
      <c r="AD2726" s="23"/>
      <c r="AE2726" s="23"/>
      <c r="AF2726" s="23" t="s">
        <v>190</v>
      </c>
      <c r="AG2726" s="23" t="s">
        <v>190</v>
      </c>
      <c r="AH2726" s="23" t="s">
        <v>190</v>
      </c>
      <c r="AI2726" s="23" t="s">
        <v>710</v>
      </c>
      <c r="AJ2726" s="23" t="b">
        <v>0</v>
      </c>
      <c r="AK2726" s="3">
        <v>135</v>
      </c>
      <c r="AL2726" s="3">
        <v>1280</v>
      </c>
      <c r="AM2726" s="3">
        <v>6668</v>
      </c>
      <c r="AN2726" s="24">
        <v>45536.739933449076</v>
      </c>
      <c r="AO2726" s="24">
        <v>45536.739933449076</v>
      </c>
      <c r="AP2726">
        <v>9</v>
      </c>
      <c r="AQ2726" t="s">
        <v>194</v>
      </c>
      <c r="AR2726">
        <v>244.73993344907649</v>
      </c>
      <c r="AS2726" t="s">
        <v>195</v>
      </c>
      <c r="AT2726" t="s">
        <v>229</v>
      </c>
      <c r="AU2726" t="s">
        <v>197</v>
      </c>
      <c r="AV2726" t="s">
        <v>305</v>
      </c>
      <c r="AW2726" t="s">
        <v>229</v>
      </c>
      <c r="AX2726" t="s">
        <v>197</v>
      </c>
      <c r="AY2726" t="s">
        <v>305</v>
      </c>
    </row>
    <row r="2727" spans="1:51" x14ac:dyDescent="0.45">
      <c r="A2727" s="22">
        <v>874644</v>
      </c>
      <c r="B2727" s="6">
        <v>45536</v>
      </c>
      <c r="C2727" s="22">
        <v>47000</v>
      </c>
      <c r="D2727" s="22">
        <v>32779</v>
      </c>
      <c r="E2727" s="22"/>
      <c r="F2727" s="22">
        <v>0</v>
      </c>
      <c r="G2727" s="22">
        <v>2217</v>
      </c>
      <c r="H2727" s="22">
        <v>0</v>
      </c>
      <c r="I2727" s="22">
        <v>0</v>
      </c>
      <c r="J2727" s="22">
        <v>3</v>
      </c>
      <c r="K2727" s="22">
        <v>101574</v>
      </c>
      <c r="L2727" s="23" t="s">
        <v>735</v>
      </c>
      <c r="M2727" s="23"/>
      <c r="N2727" s="23" t="s">
        <v>184</v>
      </c>
      <c r="O2727" s="23" t="s">
        <v>697</v>
      </c>
      <c r="P2727" s="22">
        <v>12</v>
      </c>
      <c r="Q2727" s="23" t="s">
        <v>687</v>
      </c>
      <c r="R2727" s="23" t="s">
        <v>667</v>
      </c>
      <c r="S2727" s="23" t="s">
        <v>46</v>
      </c>
      <c r="T2727" s="23" t="s">
        <v>667</v>
      </c>
      <c r="U2727" s="23" t="s">
        <v>46</v>
      </c>
      <c r="V2727" s="23" t="s">
        <v>709</v>
      </c>
      <c r="W2727" s="23" t="s">
        <v>188</v>
      </c>
      <c r="X2727" s="23" t="s">
        <v>601</v>
      </c>
      <c r="Y2727" s="22">
        <v>0</v>
      </c>
      <c r="Z2727" s="23"/>
      <c r="AA2727" s="23" t="s">
        <v>191</v>
      </c>
      <c r="AB2727" s="23"/>
      <c r="AC2727" s="23"/>
      <c r="AD2727" s="23"/>
      <c r="AE2727" s="23"/>
      <c r="AF2727" s="23" t="s">
        <v>190</v>
      </c>
      <c r="AG2727" s="23" t="s">
        <v>190</v>
      </c>
      <c r="AH2727" s="23" t="s">
        <v>190</v>
      </c>
      <c r="AI2727" s="23" t="s">
        <v>710</v>
      </c>
      <c r="AJ2727" s="23" t="b">
        <v>0</v>
      </c>
      <c r="AK2727" s="3">
        <v>135</v>
      </c>
      <c r="AL2727" s="3">
        <v>1280</v>
      </c>
      <c r="AM2727" s="3">
        <v>6650</v>
      </c>
      <c r="AN2727" s="24">
        <v>45536.738567322529</v>
      </c>
      <c r="AO2727" s="24">
        <v>45536.738567322529</v>
      </c>
      <c r="AP2727">
        <v>9</v>
      </c>
      <c r="AQ2727" t="s">
        <v>194</v>
      </c>
      <c r="AR2727">
        <v>244.73856732252898</v>
      </c>
      <c r="AS2727" t="s">
        <v>195</v>
      </c>
      <c r="AT2727" t="s">
        <v>229</v>
      </c>
      <c r="AU2727" t="s">
        <v>197</v>
      </c>
      <c r="AV2727" t="s">
        <v>304</v>
      </c>
      <c r="AW2727" t="s">
        <v>229</v>
      </c>
      <c r="AX2727" t="s">
        <v>197</v>
      </c>
      <c r="AY2727" t="s">
        <v>304</v>
      </c>
    </row>
    <row r="2728" spans="1:51" x14ac:dyDescent="0.45">
      <c r="A2728" s="22">
        <v>874632</v>
      </c>
      <c r="B2728" s="6">
        <v>45536</v>
      </c>
      <c r="C2728" s="22">
        <v>47000</v>
      </c>
      <c r="D2728" s="22">
        <v>38921</v>
      </c>
      <c r="E2728" s="22"/>
      <c r="F2728" s="22">
        <v>0</v>
      </c>
      <c r="G2728" s="22">
        <v>2217</v>
      </c>
      <c r="H2728" s="22">
        <v>0</v>
      </c>
      <c r="I2728" s="22">
        <v>0</v>
      </c>
      <c r="J2728" s="22">
        <v>3</v>
      </c>
      <c r="K2728" s="22">
        <v>101574</v>
      </c>
      <c r="L2728" s="23" t="s">
        <v>735</v>
      </c>
      <c r="M2728" s="23"/>
      <c r="N2728" s="23" t="s">
        <v>184</v>
      </c>
      <c r="O2728" s="23" t="s">
        <v>697</v>
      </c>
      <c r="P2728" s="22">
        <v>12</v>
      </c>
      <c r="Q2728" s="23" t="s">
        <v>687</v>
      </c>
      <c r="R2728" s="23" t="s">
        <v>667</v>
      </c>
      <c r="S2728" s="23" t="s">
        <v>46</v>
      </c>
      <c r="T2728" s="23" t="s">
        <v>667</v>
      </c>
      <c r="U2728" s="23" t="s">
        <v>46</v>
      </c>
      <c r="V2728" s="23" t="s">
        <v>709</v>
      </c>
      <c r="W2728" s="23" t="s">
        <v>188</v>
      </c>
      <c r="X2728" s="23" t="s">
        <v>601</v>
      </c>
      <c r="Y2728" s="22">
        <v>0</v>
      </c>
      <c r="Z2728" s="23"/>
      <c r="AA2728" s="23" t="s">
        <v>191</v>
      </c>
      <c r="AB2728" s="23"/>
      <c r="AC2728" s="23"/>
      <c r="AD2728" s="23"/>
      <c r="AE2728" s="23"/>
      <c r="AF2728" s="23" t="s">
        <v>190</v>
      </c>
      <c r="AG2728" s="23" t="s">
        <v>190</v>
      </c>
      <c r="AH2728" s="23" t="s">
        <v>190</v>
      </c>
      <c r="AI2728" s="23" t="s">
        <v>710</v>
      </c>
      <c r="AJ2728" s="23" t="b">
        <v>0</v>
      </c>
      <c r="AK2728" s="3">
        <v>140</v>
      </c>
      <c r="AL2728" s="3">
        <v>1280</v>
      </c>
      <c r="AM2728" s="3">
        <v>6638</v>
      </c>
      <c r="AN2728" s="24">
        <v>45536.738105131175</v>
      </c>
      <c r="AO2728" s="24">
        <v>45536.738105131175</v>
      </c>
      <c r="AP2728">
        <v>9</v>
      </c>
      <c r="AQ2728" t="s">
        <v>194</v>
      </c>
      <c r="AR2728">
        <v>244.73810513117496</v>
      </c>
      <c r="AS2728" t="s">
        <v>195</v>
      </c>
      <c r="AT2728" t="s">
        <v>229</v>
      </c>
      <c r="AU2728" t="s">
        <v>197</v>
      </c>
      <c r="AV2728" t="s">
        <v>204</v>
      </c>
      <c r="AW2728" t="s">
        <v>229</v>
      </c>
      <c r="AX2728" t="s">
        <v>197</v>
      </c>
      <c r="AY2728" t="s">
        <v>204</v>
      </c>
    </row>
    <row r="2729" spans="1:51" x14ac:dyDescent="0.45">
      <c r="A2729" s="22">
        <v>874672</v>
      </c>
      <c r="B2729" s="6">
        <v>45536</v>
      </c>
      <c r="C2729" s="22">
        <v>47000</v>
      </c>
      <c r="D2729" s="22">
        <v>34662</v>
      </c>
      <c r="E2729" s="22"/>
      <c r="F2729" s="22">
        <v>0</v>
      </c>
      <c r="G2729" s="22">
        <v>2217</v>
      </c>
      <c r="H2729" s="22">
        <v>0</v>
      </c>
      <c r="I2729" s="22">
        <v>0</v>
      </c>
      <c r="J2729" s="22">
        <v>3</v>
      </c>
      <c r="K2729" s="22">
        <v>101574</v>
      </c>
      <c r="L2729" s="23" t="s">
        <v>735</v>
      </c>
      <c r="M2729" s="23"/>
      <c r="N2729" s="23" t="s">
        <v>184</v>
      </c>
      <c r="O2729" s="23" t="s">
        <v>697</v>
      </c>
      <c r="P2729" s="22">
        <v>12</v>
      </c>
      <c r="Q2729" s="23" t="s">
        <v>687</v>
      </c>
      <c r="R2729" s="23" t="s">
        <v>667</v>
      </c>
      <c r="S2729" s="23" t="s">
        <v>46</v>
      </c>
      <c r="T2729" s="23" t="s">
        <v>667</v>
      </c>
      <c r="U2729" s="23" t="s">
        <v>46</v>
      </c>
      <c r="V2729" s="23" t="s">
        <v>709</v>
      </c>
      <c r="W2729" s="23" t="s">
        <v>188</v>
      </c>
      <c r="X2729" s="23" t="s">
        <v>601</v>
      </c>
      <c r="Y2729" s="22">
        <v>0</v>
      </c>
      <c r="Z2729" s="23"/>
      <c r="AA2729" s="23" t="s">
        <v>191</v>
      </c>
      <c r="AB2729" s="23"/>
      <c r="AC2729" s="23"/>
      <c r="AD2729" s="23"/>
      <c r="AE2729" s="23"/>
      <c r="AF2729" s="23" t="s">
        <v>190</v>
      </c>
      <c r="AG2729" s="23" t="s">
        <v>190</v>
      </c>
      <c r="AH2729" s="23" t="s">
        <v>190</v>
      </c>
      <c r="AI2729" s="23" t="s">
        <v>710</v>
      </c>
      <c r="AJ2729" s="23" t="b">
        <v>0</v>
      </c>
      <c r="AK2729" s="3">
        <v>55</v>
      </c>
      <c r="AL2729" s="3">
        <v>1280</v>
      </c>
      <c r="AM2729" s="3">
        <v>6675</v>
      </c>
      <c r="AN2729" s="24">
        <v>45536.740009066358</v>
      </c>
      <c r="AO2729" s="24">
        <v>45536.740009066358</v>
      </c>
      <c r="AP2729">
        <v>9</v>
      </c>
      <c r="AQ2729" t="s">
        <v>194</v>
      </c>
      <c r="AR2729">
        <v>244.74000906635774</v>
      </c>
      <c r="AS2729" t="s">
        <v>195</v>
      </c>
      <c r="AT2729" t="s">
        <v>229</v>
      </c>
      <c r="AU2729" t="s">
        <v>197</v>
      </c>
      <c r="AV2729" t="s">
        <v>303</v>
      </c>
      <c r="AW2729" t="s">
        <v>229</v>
      </c>
      <c r="AX2729" t="s">
        <v>197</v>
      </c>
      <c r="AY2729" t="s">
        <v>303</v>
      </c>
    </row>
    <row r="2730" spans="1:51" x14ac:dyDescent="0.45">
      <c r="A2730" s="22">
        <v>874618</v>
      </c>
      <c r="B2730" s="6">
        <v>45536</v>
      </c>
      <c r="C2730" s="22">
        <v>47000</v>
      </c>
      <c r="D2730" s="22">
        <v>38658</v>
      </c>
      <c r="E2730" s="22"/>
      <c r="F2730" s="22">
        <v>0</v>
      </c>
      <c r="G2730" s="22">
        <v>2235</v>
      </c>
      <c r="H2730" s="22">
        <v>0</v>
      </c>
      <c r="I2730" s="22">
        <v>0</v>
      </c>
      <c r="J2730" s="22">
        <v>1</v>
      </c>
      <c r="K2730" s="22">
        <v>101592</v>
      </c>
      <c r="L2730" s="23" t="s">
        <v>736</v>
      </c>
      <c r="M2730" s="23"/>
      <c r="N2730" s="23" t="s">
        <v>184</v>
      </c>
      <c r="O2730" s="23" t="s">
        <v>697</v>
      </c>
      <c r="P2730" s="22">
        <v>12</v>
      </c>
      <c r="Q2730" s="23" t="s">
        <v>687</v>
      </c>
      <c r="R2730" s="23" t="s">
        <v>667</v>
      </c>
      <c r="S2730" s="23" t="s">
        <v>46</v>
      </c>
      <c r="T2730" s="23" t="s">
        <v>667</v>
      </c>
      <c r="U2730" s="23" t="s">
        <v>46</v>
      </c>
      <c r="V2730" s="23" t="s">
        <v>709</v>
      </c>
      <c r="W2730" s="23" t="s">
        <v>188</v>
      </c>
      <c r="X2730" s="23" t="s">
        <v>601</v>
      </c>
      <c r="Y2730" s="22">
        <v>0</v>
      </c>
      <c r="Z2730" s="23"/>
      <c r="AA2730" s="23" t="s">
        <v>191</v>
      </c>
      <c r="AB2730" s="23"/>
      <c r="AC2730" s="23"/>
      <c r="AD2730" s="23"/>
      <c r="AE2730" s="23"/>
      <c r="AF2730" s="23" t="s">
        <v>190</v>
      </c>
      <c r="AG2730" s="23" t="s">
        <v>190</v>
      </c>
      <c r="AH2730" s="23" t="s">
        <v>190</v>
      </c>
      <c r="AI2730" s="23" t="s">
        <v>710</v>
      </c>
      <c r="AJ2730" s="23" t="b">
        <v>0</v>
      </c>
      <c r="AK2730" s="3">
        <v>135</v>
      </c>
      <c r="AL2730" s="3">
        <v>1280</v>
      </c>
      <c r="AM2730" s="3">
        <v>6624</v>
      </c>
      <c r="AN2730" s="24">
        <v>45536.737808950616</v>
      </c>
      <c r="AO2730" s="24">
        <v>45536.737808950616</v>
      </c>
      <c r="AP2730">
        <v>9</v>
      </c>
      <c r="AQ2730" t="s">
        <v>194</v>
      </c>
      <c r="AR2730">
        <v>244.73780895061645</v>
      </c>
      <c r="AS2730" t="s">
        <v>195</v>
      </c>
      <c r="AT2730" t="s">
        <v>229</v>
      </c>
      <c r="AU2730" t="s">
        <v>197</v>
      </c>
      <c r="AV2730" t="s">
        <v>241</v>
      </c>
      <c r="AW2730" t="s">
        <v>229</v>
      </c>
      <c r="AX2730" t="s">
        <v>197</v>
      </c>
      <c r="AY2730" t="s">
        <v>241</v>
      </c>
    </row>
    <row r="2731" spans="1:51" x14ac:dyDescent="0.45">
      <c r="A2731" s="22">
        <v>873248</v>
      </c>
      <c r="B2731" s="6">
        <v>45536</v>
      </c>
      <c r="C2731" s="22">
        <v>47000</v>
      </c>
      <c r="D2731" s="22">
        <v>41275</v>
      </c>
      <c r="E2731" s="22"/>
      <c r="F2731" s="22">
        <v>0</v>
      </c>
      <c r="G2731" s="22">
        <v>13743</v>
      </c>
      <c r="H2731" s="22">
        <v>0</v>
      </c>
      <c r="I2731" s="22">
        <v>0</v>
      </c>
      <c r="J2731" s="22">
        <v>1</v>
      </c>
      <c r="K2731" s="22">
        <v>6891</v>
      </c>
      <c r="L2731" s="23" t="s">
        <v>761</v>
      </c>
      <c r="M2731" s="23"/>
      <c r="N2731" s="23" t="s">
        <v>184</v>
      </c>
      <c r="O2731" s="23" t="s">
        <v>184</v>
      </c>
      <c r="P2731" s="22">
        <v>11</v>
      </c>
      <c r="Q2731" s="23" t="s">
        <v>271</v>
      </c>
      <c r="R2731" s="23" t="s">
        <v>741</v>
      </c>
      <c r="S2731" s="23" t="s">
        <v>19</v>
      </c>
      <c r="T2731" s="23" t="s">
        <v>741</v>
      </c>
      <c r="U2731" s="23" t="s">
        <v>19</v>
      </c>
      <c r="V2731" s="23" t="s">
        <v>742</v>
      </c>
      <c r="W2731" s="23" t="s">
        <v>188</v>
      </c>
      <c r="X2731" s="23" t="s">
        <v>601</v>
      </c>
      <c r="Y2731" s="22">
        <v>0</v>
      </c>
      <c r="Z2731" s="23"/>
      <c r="AA2731" s="23" t="s">
        <v>191</v>
      </c>
      <c r="AB2731" s="23"/>
      <c r="AC2731" s="23"/>
      <c r="AD2731" s="23"/>
      <c r="AE2731" s="23"/>
      <c r="AF2731" s="23" t="s">
        <v>190</v>
      </c>
      <c r="AG2731" s="23" t="s">
        <v>190</v>
      </c>
      <c r="AH2731" s="23" t="s">
        <v>193</v>
      </c>
      <c r="AI2731" s="23" t="s">
        <v>762</v>
      </c>
      <c r="AJ2731" s="23" t="b">
        <v>0</v>
      </c>
      <c r="AK2731" s="3">
        <v>117</v>
      </c>
      <c r="AL2731" s="3">
        <v>1616</v>
      </c>
      <c r="AM2731" s="3">
        <v>5515</v>
      </c>
      <c r="AN2731" s="24">
        <v>45536.426651620372</v>
      </c>
      <c r="AO2731" s="24">
        <v>45536.426651620372</v>
      </c>
      <c r="AP2731">
        <v>9</v>
      </c>
      <c r="AQ2731" t="s">
        <v>194</v>
      </c>
      <c r="AR2731">
        <v>244.42665162037156</v>
      </c>
      <c r="AS2731" t="s">
        <v>195</v>
      </c>
      <c r="AT2731" t="s">
        <v>223</v>
      </c>
      <c r="AU2731" t="s">
        <v>197</v>
      </c>
      <c r="AV2731" t="s">
        <v>206</v>
      </c>
      <c r="AW2731" t="s">
        <v>223</v>
      </c>
      <c r="AX2731" t="s">
        <v>197</v>
      </c>
      <c r="AY2731" t="s">
        <v>206</v>
      </c>
    </row>
    <row r="2732" spans="1:51" x14ac:dyDescent="0.45">
      <c r="A2732" s="22">
        <v>873250</v>
      </c>
      <c r="B2732" s="6">
        <v>45536</v>
      </c>
      <c r="C2732" s="22">
        <v>47000</v>
      </c>
      <c r="D2732" s="22">
        <v>42378</v>
      </c>
      <c r="E2732" s="22"/>
      <c r="F2732" s="22">
        <v>0</v>
      </c>
      <c r="G2732" s="22">
        <v>15053</v>
      </c>
      <c r="H2732" s="22">
        <v>0</v>
      </c>
      <c r="I2732" s="22">
        <v>0</v>
      </c>
      <c r="J2732" s="22">
        <v>1</v>
      </c>
      <c r="K2732" s="22">
        <v>6891</v>
      </c>
      <c r="L2732" s="23" t="s">
        <v>761</v>
      </c>
      <c r="M2732" s="23"/>
      <c r="N2732" s="23" t="s">
        <v>184</v>
      </c>
      <c r="O2732" s="23" t="s">
        <v>184</v>
      </c>
      <c r="P2732" s="22">
        <v>10</v>
      </c>
      <c r="Q2732" s="23" t="s">
        <v>673</v>
      </c>
      <c r="R2732" s="23" t="s">
        <v>741</v>
      </c>
      <c r="S2732" s="23" t="s">
        <v>19</v>
      </c>
      <c r="T2732" s="23" t="s">
        <v>741</v>
      </c>
      <c r="U2732" s="23" t="s">
        <v>19</v>
      </c>
      <c r="V2732" s="23" t="s">
        <v>742</v>
      </c>
      <c r="W2732" s="23" t="s">
        <v>188</v>
      </c>
      <c r="X2732" s="23" t="s">
        <v>601</v>
      </c>
      <c r="Y2732" s="22">
        <v>0</v>
      </c>
      <c r="Z2732" s="23"/>
      <c r="AA2732" s="23" t="s">
        <v>191</v>
      </c>
      <c r="AB2732" s="23"/>
      <c r="AC2732" s="23"/>
      <c r="AD2732" s="23"/>
      <c r="AE2732" s="23"/>
      <c r="AF2732" s="23" t="s">
        <v>190</v>
      </c>
      <c r="AG2732" s="23" t="s">
        <v>190</v>
      </c>
      <c r="AH2732" s="23" t="s">
        <v>193</v>
      </c>
      <c r="AI2732" s="23" t="s">
        <v>762</v>
      </c>
      <c r="AJ2732" s="23" t="b">
        <v>0</v>
      </c>
      <c r="AK2732" s="3">
        <v>117</v>
      </c>
      <c r="AL2732" s="3">
        <v>1616</v>
      </c>
      <c r="AM2732" s="3">
        <v>5517</v>
      </c>
      <c r="AN2732" s="24">
        <v>45536.426652353395</v>
      </c>
      <c r="AO2732" s="24">
        <v>45536.426652353395</v>
      </c>
      <c r="AP2732">
        <v>9</v>
      </c>
      <c r="AQ2732" t="s">
        <v>194</v>
      </c>
      <c r="AR2732">
        <v>244.42665235339518</v>
      </c>
      <c r="AS2732" t="s">
        <v>195</v>
      </c>
      <c r="AT2732" t="s">
        <v>223</v>
      </c>
      <c r="AU2732" t="s">
        <v>197</v>
      </c>
      <c r="AV2732" t="s">
        <v>206</v>
      </c>
      <c r="AW2732" t="s">
        <v>223</v>
      </c>
      <c r="AX2732" t="s">
        <v>197</v>
      </c>
      <c r="AY2732" t="s">
        <v>206</v>
      </c>
    </row>
    <row r="2733" spans="1:51" x14ac:dyDescent="0.45">
      <c r="A2733" s="22">
        <v>873251</v>
      </c>
      <c r="B2733" s="6">
        <v>45536</v>
      </c>
      <c r="C2733" s="22">
        <v>47000</v>
      </c>
      <c r="D2733" s="22">
        <v>42378</v>
      </c>
      <c r="E2733" s="22"/>
      <c r="F2733" s="22">
        <v>0</v>
      </c>
      <c r="G2733" s="22">
        <v>15053</v>
      </c>
      <c r="H2733" s="22">
        <v>0</v>
      </c>
      <c r="I2733" s="22">
        <v>0</v>
      </c>
      <c r="J2733" s="22">
        <v>1</v>
      </c>
      <c r="K2733" s="22">
        <v>6891</v>
      </c>
      <c r="L2733" s="23" t="s">
        <v>761</v>
      </c>
      <c r="M2733" s="23"/>
      <c r="N2733" s="23" t="s">
        <v>184</v>
      </c>
      <c r="O2733" s="23" t="s">
        <v>184</v>
      </c>
      <c r="P2733" s="22">
        <v>14</v>
      </c>
      <c r="Q2733" s="23" t="s">
        <v>673</v>
      </c>
      <c r="R2733" s="23" t="s">
        <v>741</v>
      </c>
      <c r="S2733" s="23" t="s">
        <v>19</v>
      </c>
      <c r="T2733" s="23" t="s">
        <v>741</v>
      </c>
      <c r="U2733" s="23" t="s">
        <v>19</v>
      </c>
      <c r="V2733" s="23" t="s">
        <v>742</v>
      </c>
      <c r="W2733" s="23" t="s">
        <v>188</v>
      </c>
      <c r="X2733" s="23" t="s">
        <v>601</v>
      </c>
      <c r="Y2733" s="22">
        <v>0</v>
      </c>
      <c r="Z2733" s="23"/>
      <c r="AA2733" s="23" t="s">
        <v>191</v>
      </c>
      <c r="AB2733" s="23"/>
      <c r="AC2733" s="23"/>
      <c r="AD2733" s="23"/>
      <c r="AE2733" s="23"/>
      <c r="AF2733" s="23" t="s">
        <v>190</v>
      </c>
      <c r="AG2733" s="23" t="s">
        <v>190</v>
      </c>
      <c r="AH2733" s="23" t="s">
        <v>193</v>
      </c>
      <c r="AI2733" s="23" t="s">
        <v>762</v>
      </c>
      <c r="AJ2733" s="23" t="b">
        <v>0</v>
      </c>
      <c r="AK2733" s="3">
        <v>117</v>
      </c>
      <c r="AL2733" s="3">
        <v>1616</v>
      </c>
      <c r="AM2733" s="3">
        <v>5517</v>
      </c>
      <c r="AN2733" s="24">
        <v>45536.426652353395</v>
      </c>
      <c r="AO2733" s="24">
        <v>45536.426652353395</v>
      </c>
      <c r="AP2733">
        <v>9</v>
      </c>
      <c r="AQ2733" t="s">
        <v>194</v>
      </c>
      <c r="AR2733">
        <v>244.42665235339518</v>
      </c>
      <c r="AS2733" t="s">
        <v>195</v>
      </c>
      <c r="AT2733" t="s">
        <v>223</v>
      </c>
      <c r="AU2733" t="s">
        <v>197</v>
      </c>
      <c r="AV2733" t="s">
        <v>206</v>
      </c>
      <c r="AW2733" t="s">
        <v>223</v>
      </c>
      <c r="AX2733" t="s">
        <v>197</v>
      </c>
      <c r="AY2733" t="s">
        <v>206</v>
      </c>
    </row>
    <row r="2734" spans="1:51" x14ac:dyDescent="0.45">
      <c r="A2734" s="22">
        <v>873252</v>
      </c>
      <c r="B2734" s="6">
        <v>45536</v>
      </c>
      <c r="C2734" s="22">
        <v>47000</v>
      </c>
      <c r="D2734" s="22">
        <v>42378</v>
      </c>
      <c r="E2734" s="22"/>
      <c r="F2734" s="22">
        <v>0</v>
      </c>
      <c r="G2734" s="22">
        <v>15053</v>
      </c>
      <c r="H2734" s="22">
        <v>0</v>
      </c>
      <c r="I2734" s="22">
        <v>0</v>
      </c>
      <c r="J2734" s="22">
        <v>1</v>
      </c>
      <c r="K2734" s="22">
        <v>6891</v>
      </c>
      <c r="L2734" s="23" t="s">
        <v>761</v>
      </c>
      <c r="M2734" s="23"/>
      <c r="N2734" s="23" t="s">
        <v>184</v>
      </c>
      <c r="O2734" s="23" t="s">
        <v>184</v>
      </c>
      <c r="P2734" s="22">
        <v>10</v>
      </c>
      <c r="Q2734" s="23" t="s">
        <v>673</v>
      </c>
      <c r="R2734" s="23" t="s">
        <v>741</v>
      </c>
      <c r="S2734" s="23" t="s">
        <v>19</v>
      </c>
      <c r="T2734" s="23" t="s">
        <v>741</v>
      </c>
      <c r="U2734" s="23" t="s">
        <v>19</v>
      </c>
      <c r="V2734" s="23" t="s">
        <v>742</v>
      </c>
      <c r="W2734" s="23" t="s">
        <v>188</v>
      </c>
      <c r="X2734" s="23" t="s">
        <v>601</v>
      </c>
      <c r="Y2734" s="22">
        <v>0</v>
      </c>
      <c r="Z2734" s="23"/>
      <c r="AA2734" s="23" t="s">
        <v>191</v>
      </c>
      <c r="AB2734" s="23"/>
      <c r="AC2734" s="23"/>
      <c r="AD2734" s="23"/>
      <c r="AE2734" s="23"/>
      <c r="AF2734" s="23" t="s">
        <v>190</v>
      </c>
      <c r="AG2734" s="23" t="s">
        <v>190</v>
      </c>
      <c r="AH2734" s="23" t="s">
        <v>193</v>
      </c>
      <c r="AI2734" s="23" t="s">
        <v>762</v>
      </c>
      <c r="AJ2734" s="23" t="b">
        <v>0</v>
      </c>
      <c r="AK2734" s="3">
        <v>117</v>
      </c>
      <c r="AL2734" s="3">
        <v>1616</v>
      </c>
      <c r="AM2734" s="3">
        <v>5517</v>
      </c>
      <c r="AN2734" s="24">
        <v>45536.426652353395</v>
      </c>
      <c r="AO2734" s="24">
        <v>45536.426652353395</v>
      </c>
      <c r="AP2734">
        <v>9</v>
      </c>
      <c r="AQ2734" t="s">
        <v>194</v>
      </c>
      <c r="AR2734">
        <v>244.42665235339518</v>
      </c>
      <c r="AS2734" t="s">
        <v>195</v>
      </c>
      <c r="AT2734" t="s">
        <v>223</v>
      </c>
      <c r="AU2734" t="s">
        <v>197</v>
      </c>
      <c r="AV2734" t="s">
        <v>206</v>
      </c>
      <c r="AW2734" t="s">
        <v>223</v>
      </c>
      <c r="AX2734" t="s">
        <v>197</v>
      </c>
      <c r="AY2734" t="s">
        <v>206</v>
      </c>
    </row>
    <row r="2735" spans="1:51" x14ac:dyDescent="0.45">
      <c r="A2735" s="22">
        <v>873253</v>
      </c>
      <c r="B2735" s="6">
        <v>45536</v>
      </c>
      <c r="C2735" s="22">
        <v>47000</v>
      </c>
      <c r="D2735" s="22">
        <v>42378</v>
      </c>
      <c r="E2735" s="22"/>
      <c r="F2735" s="22">
        <v>0</v>
      </c>
      <c r="G2735" s="22">
        <v>15053</v>
      </c>
      <c r="H2735" s="22">
        <v>0</v>
      </c>
      <c r="I2735" s="22">
        <v>0</v>
      </c>
      <c r="J2735" s="22">
        <v>1</v>
      </c>
      <c r="K2735" s="22">
        <v>6891</v>
      </c>
      <c r="L2735" s="23" t="s">
        <v>761</v>
      </c>
      <c r="M2735" s="23"/>
      <c r="N2735" s="23" t="s">
        <v>184</v>
      </c>
      <c r="O2735" s="23" t="s">
        <v>184</v>
      </c>
      <c r="P2735" s="22">
        <v>14</v>
      </c>
      <c r="Q2735" s="23" t="s">
        <v>673</v>
      </c>
      <c r="R2735" s="23" t="s">
        <v>741</v>
      </c>
      <c r="S2735" s="23" t="s">
        <v>19</v>
      </c>
      <c r="T2735" s="23" t="s">
        <v>741</v>
      </c>
      <c r="U2735" s="23" t="s">
        <v>19</v>
      </c>
      <c r="V2735" s="23" t="s">
        <v>742</v>
      </c>
      <c r="W2735" s="23" t="s">
        <v>188</v>
      </c>
      <c r="X2735" s="23" t="s">
        <v>601</v>
      </c>
      <c r="Y2735" s="22">
        <v>0</v>
      </c>
      <c r="Z2735" s="23"/>
      <c r="AA2735" s="23" t="s">
        <v>191</v>
      </c>
      <c r="AB2735" s="23"/>
      <c r="AC2735" s="23"/>
      <c r="AD2735" s="23"/>
      <c r="AE2735" s="23"/>
      <c r="AF2735" s="23" t="s">
        <v>190</v>
      </c>
      <c r="AG2735" s="23" t="s">
        <v>190</v>
      </c>
      <c r="AH2735" s="23" t="s">
        <v>193</v>
      </c>
      <c r="AI2735" s="23" t="s">
        <v>762</v>
      </c>
      <c r="AJ2735" s="23" t="b">
        <v>0</v>
      </c>
      <c r="AK2735" s="3">
        <v>117</v>
      </c>
      <c r="AL2735" s="3">
        <v>1616</v>
      </c>
      <c r="AM2735" s="3">
        <v>5517</v>
      </c>
      <c r="AN2735" s="24">
        <v>45536.426652353395</v>
      </c>
      <c r="AO2735" s="24">
        <v>45536.426652353395</v>
      </c>
      <c r="AP2735">
        <v>9</v>
      </c>
      <c r="AQ2735" t="s">
        <v>194</v>
      </c>
      <c r="AR2735">
        <v>244.42665235339518</v>
      </c>
      <c r="AS2735" t="s">
        <v>195</v>
      </c>
      <c r="AT2735" t="s">
        <v>223</v>
      </c>
      <c r="AU2735" t="s">
        <v>197</v>
      </c>
      <c r="AV2735" t="s">
        <v>206</v>
      </c>
      <c r="AW2735" t="s">
        <v>223</v>
      </c>
      <c r="AX2735" t="s">
        <v>197</v>
      </c>
      <c r="AY2735" t="s">
        <v>206</v>
      </c>
    </row>
    <row r="2736" spans="1:51" x14ac:dyDescent="0.45">
      <c r="A2736" s="22">
        <v>873254</v>
      </c>
      <c r="B2736" s="6">
        <v>45536</v>
      </c>
      <c r="C2736" s="22">
        <v>47000</v>
      </c>
      <c r="D2736" s="22">
        <v>39508</v>
      </c>
      <c r="E2736" s="22"/>
      <c r="F2736" s="22">
        <v>0</v>
      </c>
      <c r="G2736" s="22">
        <v>10170</v>
      </c>
      <c r="H2736" s="22">
        <v>0</v>
      </c>
      <c r="I2736" s="22">
        <v>0</v>
      </c>
      <c r="J2736" s="22">
        <v>1</v>
      </c>
      <c r="K2736" s="22">
        <v>6891</v>
      </c>
      <c r="L2736" s="23" t="s">
        <v>761</v>
      </c>
      <c r="M2736" s="23"/>
      <c r="N2736" s="23" t="s">
        <v>184</v>
      </c>
      <c r="O2736" s="23" t="s">
        <v>184</v>
      </c>
      <c r="P2736" s="22">
        <v>10</v>
      </c>
      <c r="Q2736" s="23" t="s">
        <v>673</v>
      </c>
      <c r="R2736" s="23" t="s">
        <v>741</v>
      </c>
      <c r="S2736" s="23" t="s">
        <v>19</v>
      </c>
      <c r="T2736" s="23" t="s">
        <v>741</v>
      </c>
      <c r="U2736" s="23" t="s">
        <v>19</v>
      </c>
      <c r="V2736" s="23" t="s">
        <v>742</v>
      </c>
      <c r="W2736" s="23" t="s">
        <v>188</v>
      </c>
      <c r="X2736" s="23" t="s">
        <v>601</v>
      </c>
      <c r="Y2736" s="22">
        <v>0</v>
      </c>
      <c r="Z2736" s="23"/>
      <c r="AA2736" s="23" t="s">
        <v>191</v>
      </c>
      <c r="AB2736" s="23"/>
      <c r="AC2736" s="23"/>
      <c r="AD2736" s="23"/>
      <c r="AE2736" s="23"/>
      <c r="AF2736" s="23" t="s">
        <v>190</v>
      </c>
      <c r="AG2736" s="23" t="s">
        <v>190</v>
      </c>
      <c r="AH2736" s="23" t="s">
        <v>193</v>
      </c>
      <c r="AI2736" s="23" t="s">
        <v>762</v>
      </c>
      <c r="AJ2736" s="23" t="b">
        <v>0</v>
      </c>
      <c r="AK2736" s="3">
        <v>117</v>
      </c>
      <c r="AL2736" s="3">
        <v>1616</v>
      </c>
      <c r="AM2736" s="3">
        <v>5518</v>
      </c>
      <c r="AN2736" s="24">
        <v>45536.426653047842</v>
      </c>
      <c r="AO2736" s="24">
        <v>45536.426653047842</v>
      </c>
      <c r="AP2736">
        <v>9</v>
      </c>
      <c r="AQ2736" t="s">
        <v>194</v>
      </c>
      <c r="AR2736">
        <v>244.42665304784168</v>
      </c>
      <c r="AS2736" t="s">
        <v>195</v>
      </c>
      <c r="AT2736" t="s">
        <v>223</v>
      </c>
      <c r="AU2736" t="s">
        <v>197</v>
      </c>
      <c r="AV2736" t="s">
        <v>206</v>
      </c>
      <c r="AW2736" t="s">
        <v>223</v>
      </c>
      <c r="AX2736" t="s">
        <v>197</v>
      </c>
      <c r="AY2736" t="s">
        <v>206</v>
      </c>
    </row>
    <row r="2737" spans="1:51" x14ac:dyDescent="0.45">
      <c r="A2737" s="22">
        <v>873255</v>
      </c>
      <c r="B2737" s="6">
        <v>45536</v>
      </c>
      <c r="C2737" s="22">
        <v>47000</v>
      </c>
      <c r="D2737" s="22">
        <v>39508</v>
      </c>
      <c r="E2737" s="22"/>
      <c r="F2737" s="22">
        <v>0</v>
      </c>
      <c r="G2737" s="22">
        <v>10170</v>
      </c>
      <c r="H2737" s="22">
        <v>0</v>
      </c>
      <c r="I2737" s="22">
        <v>0</v>
      </c>
      <c r="J2737" s="22">
        <v>1</v>
      </c>
      <c r="K2737" s="22">
        <v>6891</v>
      </c>
      <c r="L2737" s="23" t="s">
        <v>761</v>
      </c>
      <c r="M2737" s="23"/>
      <c r="N2737" s="23" t="s">
        <v>184</v>
      </c>
      <c r="O2737" s="23" t="s">
        <v>184</v>
      </c>
      <c r="P2737" s="22">
        <v>14</v>
      </c>
      <c r="Q2737" s="23" t="s">
        <v>673</v>
      </c>
      <c r="R2737" s="23" t="s">
        <v>741</v>
      </c>
      <c r="S2737" s="23" t="s">
        <v>19</v>
      </c>
      <c r="T2737" s="23" t="s">
        <v>741</v>
      </c>
      <c r="U2737" s="23" t="s">
        <v>19</v>
      </c>
      <c r="V2737" s="23" t="s">
        <v>742</v>
      </c>
      <c r="W2737" s="23" t="s">
        <v>188</v>
      </c>
      <c r="X2737" s="23" t="s">
        <v>601</v>
      </c>
      <c r="Y2737" s="22">
        <v>0</v>
      </c>
      <c r="Z2737" s="23"/>
      <c r="AA2737" s="23" t="s">
        <v>191</v>
      </c>
      <c r="AB2737" s="23"/>
      <c r="AC2737" s="23"/>
      <c r="AD2737" s="23"/>
      <c r="AE2737" s="23"/>
      <c r="AF2737" s="23" t="s">
        <v>190</v>
      </c>
      <c r="AG2737" s="23" t="s">
        <v>190</v>
      </c>
      <c r="AH2737" s="23" t="s">
        <v>193</v>
      </c>
      <c r="AI2737" s="23" t="s">
        <v>762</v>
      </c>
      <c r="AJ2737" s="23" t="b">
        <v>0</v>
      </c>
      <c r="AK2737" s="3">
        <v>117</v>
      </c>
      <c r="AL2737" s="3">
        <v>1616</v>
      </c>
      <c r="AM2737" s="3">
        <v>5518</v>
      </c>
      <c r="AN2737" s="24">
        <v>45536.426653047842</v>
      </c>
      <c r="AO2737" s="24">
        <v>45536.426653047842</v>
      </c>
      <c r="AP2737">
        <v>9</v>
      </c>
      <c r="AQ2737" t="s">
        <v>194</v>
      </c>
      <c r="AR2737">
        <v>244.42665304784168</v>
      </c>
      <c r="AS2737" t="s">
        <v>195</v>
      </c>
      <c r="AT2737" t="s">
        <v>223</v>
      </c>
      <c r="AU2737" t="s">
        <v>197</v>
      </c>
      <c r="AV2737" t="s">
        <v>206</v>
      </c>
      <c r="AW2737" t="s">
        <v>223</v>
      </c>
      <c r="AX2737" t="s">
        <v>197</v>
      </c>
      <c r="AY2737" t="s">
        <v>206</v>
      </c>
    </row>
    <row r="2738" spans="1:51" x14ac:dyDescent="0.45">
      <c r="A2738" s="22">
        <v>873256</v>
      </c>
      <c r="B2738" s="6">
        <v>45536</v>
      </c>
      <c r="C2738" s="22">
        <v>47000</v>
      </c>
      <c r="D2738" s="22">
        <v>39508</v>
      </c>
      <c r="E2738" s="22"/>
      <c r="F2738" s="22">
        <v>0</v>
      </c>
      <c r="G2738" s="22">
        <v>10170</v>
      </c>
      <c r="H2738" s="22">
        <v>0</v>
      </c>
      <c r="I2738" s="22">
        <v>0</v>
      </c>
      <c r="J2738" s="22">
        <v>1</v>
      </c>
      <c r="K2738" s="22">
        <v>6891</v>
      </c>
      <c r="L2738" s="23" t="s">
        <v>761</v>
      </c>
      <c r="M2738" s="23"/>
      <c r="N2738" s="23" t="s">
        <v>184</v>
      </c>
      <c r="O2738" s="23" t="s">
        <v>184</v>
      </c>
      <c r="P2738" s="22">
        <v>10</v>
      </c>
      <c r="Q2738" s="23" t="s">
        <v>673</v>
      </c>
      <c r="R2738" s="23" t="s">
        <v>741</v>
      </c>
      <c r="S2738" s="23" t="s">
        <v>19</v>
      </c>
      <c r="T2738" s="23" t="s">
        <v>741</v>
      </c>
      <c r="U2738" s="23" t="s">
        <v>19</v>
      </c>
      <c r="V2738" s="23" t="s">
        <v>742</v>
      </c>
      <c r="W2738" s="23" t="s">
        <v>188</v>
      </c>
      <c r="X2738" s="23" t="s">
        <v>601</v>
      </c>
      <c r="Y2738" s="22">
        <v>0</v>
      </c>
      <c r="Z2738" s="23"/>
      <c r="AA2738" s="23" t="s">
        <v>191</v>
      </c>
      <c r="AB2738" s="23"/>
      <c r="AC2738" s="23"/>
      <c r="AD2738" s="23"/>
      <c r="AE2738" s="23"/>
      <c r="AF2738" s="23" t="s">
        <v>190</v>
      </c>
      <c r="AG2738" s="23" t="s">
        <v>190</v>
      </c>
      <c r="AH2738" s="23" t="s">
        <v>193</v>
      </c>
      <c r="AI2738" s="23" t="s">
        <v>762</v>
      </c>
      <c r="AJ2738" s="23" t="b">
        <v>0</v>
      </c>
      <c r="AK2738" s="3">
        <v>117</v>
      </c>
      <c r="AL2738" s="3">
        <v>1616</v>
      </c>
      <c r="AM2738" s="3">
        <v>5518</v>
      </c>
      <c r="AN2738" s="24">
        <v>45536.426653047842</v>
      </c>
      <c r="AO2738" s="24">
        <v>45536.426653047842</v>
      </c>
      <c r="AP2738">
        <v>9</v>
      </c>
      <c r="AQ2738" t="s">
        <v>194</v>
      </c>
      <c r="AR2738">
        <v>244.42665304784168</v>
      </c>
      <c r="AS2738" t="s">
        <v>195</v>
      </c>
      <c r="AT2738" t="s">
        <v>223</v>
      </c>
      <c r="AU2738" t="s">
        <v>197</v>
      </c>
      <c r="AV2738" t="s">
        <v>206</v>
      </c>
      <c r="AW2738" t="s">
        <v>223</v>
      </c>
      <c r="AX2738" t="s">
        <v>197</v>
      </c>
      <c r="AY2738" t="s">
        <v>206</v>
      </c>
    </row>
    <row r="2739" spans="1:51" x14ac:dyDescent="0.45">
      <c r="A2739" s="22">
        <v>873257</v>
      </c>
      <c r="B2739" s="6">
        <v>45536</v>
      </c>
      <c r="C2739" s="22">
        <v>47000</v>
      </c>
      <c r="D2739" s="22">
        <v>39508</v>
      </c>
      <c r="E2739" s="22"/>
      <c r="F2739" s="22">
        <v>0</v>
      </c>
      <c r="G2739" s="22">
        <v>10170</v>
      </c>
      <c r="H2739" s="22">
        <v>0</v>
      </c>
      <c r="I2739" s="22">
        <v>0</v>
      </c>
      <c r="J2739" s="22">
        <v>1</v>
      </c>
      <c r="K2739" s="22">
        <v>6891</v>
      </c>
      <c r="L2739" s="23" t="s">
        <v>761</v>
      </c>
      <c r="M2739" s="23"/>
      <c r="N2739" s="23" t="s">
        <v>184</v>
      </c>
      <c r="O2739" s="23" t="s">
        <v>184</v>
      </c>
      <c r="P2739" s="22">
        <v>14</v>
      </c>
      <c r="Q2739" s="23" t="s">
        <v>673</v>
      </c>
      <c r="R2739" s="23" t="s">
        <v>741</v>
      </c>
      <c r="S2739" s="23" t="s">
        <v>19</v>
      </c>
      <c r="T2739" s="23" t="s">
        <v>741</v>
      </c>
      <c r="U2739" s="23" t="s">
        <v>19</v>
      </c>
      <c r="V2739" s="23" t="s">
        <v>742</v>
      </c>
      <c r="W2739" s="23" t="s">
        <v>188</v>
      </c>
      <c r="X2739" s="23" t="s">
        <v>601</v>
      </c>
      <c r="Y2739" s="22">
        <v>0</v>
      </c>
      <c r="Z2739" s="23"/>
      <c r="AA2739" s="23" t="s">
        <v>191</v>
      </c>
      <c r="AB2739" s="23"/>
      <c r="AC2739" s="23"/>
      <c r="AD2739" s="23"/>
      <c r="AE2739" s="23"/>
      <c r="AF2739" s="23" t="s">
        <v>190</v>
      </c>
      <c r="AG2739" s="23" t="s">
        <v>190</v>
      </c>
      <c r="AH2739" s="23" t="s">
        <v>193</v>
      </c>
      <c r="AI2739" s="23" t="s">
        <v>762</v>
      </c>
      <c r="AJ2739" s="23" t="b">
        <v>0</v>
      </c>
      <c r="AK2739" s="3">
        <v>117</v>
      </c>
      <c r="AL2739" s="3">
        <v>1616</v>
      </c>
      <c r="AM2739" s="3">
        <v>5518</v>
      </c>
      <c r="AN2739" s="24">
        <v>45536.426653047842</v>
      </c>
      <c r="AO2739" s="24">
        <v>45536.426653047842</v>
      </c>
      <c r="AP2739">
        <v>9</v>
      </c>
      <c r="AQ2739" t="s">
        <v>194</v>
      </c>
      <c r="AR2739">
        <v>244.42665304784168</v>
      </c>
      <c r="AS2739" t="s">
        <v>195</v>
      </c>
      <c r="AT2739" t="s">
        <v>223</v>
      </c>
      <c r="AU2739" t="s">
        <v>197</v>
      </c>
      <c r="AV2739" t="s">
        <v>206</v>
      </c>
      <c r="AW2739" t="s">
        <v>223</v>
      </c>
      <c r="AX2739" t="s">
        <v>197</v>
      </c>
      <c r="AY2739" t="s">
        <v>206</v>
      </c>
    </row>
    <row r="2740" spans="1:51" x14ac:dyDescent="0.45">
      <c r="A2740" s="22">
        <v>873262</v>
      </c>
      <c r="B2740" s="6">
        <v>45536</v>
      </c>
      <c r="C2740" s="22">
        <v>47000</v>
      </c>
      <c r="D2740" s="22">
        <v>37706</v>
      </c>
      <c r="E2740" s="22"/>
      <c r="F2740" s="22">
        <v>0</v>
      </c>
      <c r="G2740" s="22">
        <v>12963</v>
      </c>
      <c r="H2740" s="22">
        <v>0</v>
      </c>
      <c r="I2740" s="22">
        <v>0</v>
      </c>
      <c r="J2740" s="22">
        <v>1</v>
      </c>
      <c r="K2740" s="22">
        <v>6891</v>
      </c>
      <c r="L2740" s="23" t="s">
        <v>761</v>
      </c>
      <c r="M2740" s="23"/>
      <c r="N2740" s="23" t="s">
        <v>184</v>
      </c>
      <c r="O2740" s="23" t="s">
        <v>184</v>
      </c>
      <c r="P2740" s="22">
        <v>13</v>
      </c>
      <c r="Q2740" s="23" t="s">
        <v>263</v>
      </c>
      <c r="R2740" s="23" t="s">
        <v>741</v>
      </c>
      <c r="S2740" s="23" t="s">
        <v>19</v>
      </c>
      <c r="T2740" s="23" t="s">
        <v>741</v>
      </c>
      <c r="U2740" s="23" t="s">
        <v>19</v>
      </c>
      <c r="V2740" s="23" t="s">
        <v>742</v>
      </c>
      <c r="W2740" s="23" t="s">
        <v>188</v>
      </c>
      <c r="X2740" s="23" t="s">
        <v>601</v>
      </c>
      <c r="Y2740" s="22">
        <v>0</v>
      </c>
      <c r="Z2740" s="23"/>
      <c r="AA2740" s="23" t="s">
        <v>191</v>
      </c>
      <c r="AB2740" s="23"/>
      <c r="AC2740" s="23"/>
      <c r="AD2740" s="23"/>
      <c r="AE2740" s="23"/>
      <c r="AF2740" s="23" t="s">
        <v>190</v>
      </c>
      <c r="AG2740" s="23" t="s">
        <v>190</v>
      </c>
      <c r="AH2740" s="23" t="s">
        <v>193</v>
      </c>
      <c r="AI2740" s="23" t="s">
        <v>762</v>
      </c>
      <c r="AJ2740" s="23" t="b">
        <v>0</v>
      </c>
      <c r="AK2740" s="3">
        <v>117</v>
      </c>
      <c r="AL2740" s="3">
        <v>1616</v>
      </c>
      <c r="AM2740" s="3">
        <v>5523</v>
      </c>
      <c r="AN2740" s="24">
        <v>45536.426655401236</v>
      </c>
      <c r="AO2740" s="24">
        <v>45536.426655401236</v>
      </c>
      <c r="AP2740">
        <v>9</v>
      </c>
      <c r="AQ2740" t="s">
        <v>194</v>
      </c>
      <c r="AR2740">
        <v>244.42665540123562</v>
      </c>
      <c r="AS2740" t="s">
        <v>195</v>
      </c>
      <c r="AT2740" t="s">
        <v>223</v>
      </c>
      <c r="AU2740" t="s">
        <v>197</v>
      </c>
      <c r="AV2740" t="s">
        <v>206</v>
      </c>
      <c r="AW2740" t="s">
        <v>223</v>
      </c>
      <c r="AX2740" t="s">
        <v>197</v>
      </c>
      <c r="AY2740" t="s">
        <v>206</v>
      </c>
    </row>
    <row r="2741" spans="1:51" x14ac:dyDescent="0.45">
      <c r="A2741" s="22">
        <v>873276</v>
      </c>
      <c r="B2741" s="6">
        <v>45536</v>
      </c>
      <c r="C2741" s="22">
        <v>47000</v>
      </c>
      <c r="D2741" s="22">
        <v>44669</v>
      </c>
      <c r="E2741" s="22"/>
      <c r="F2741" s="22">
        <v>0</v>
      </c>
      <c r="G2741" s="22">
        <v>4959</v>
      </c>
      <c r="H2741" s="22">
        <v>0</v>
      </c>
      <c r="I2741" s="22">
        <v>0</v>
      </c>
      <c r="J2741" s="22">
        <v>1</v>
      </c>
      <c r="K2741" s="22">
        <v>6541</v>
      </c>
      <c r="L2741" s="23" t="s">
        <v>765</v>
      </c>
      <c r="M2741" s="23"/>
      <c r="N2741" s="23" t="s">
        <v>184</v>
      </c>
      <c r="O2741" s="23" t="s">
        <v>184</v>
      </c>
      <c r="P2741" s="22">
        <v>10</v>
      </c>
      <c r="Q2741" s="23" t="s">
        <v>673</v>
      </c>
      <c r="R2741" s="23" t="s">
        <v>741</v>
      </c>
      <c r="S2741" s="23" t="s">
        <v>19</v>
      </c>
      <c r="T2741" s="23" t="s">
        <v>741</v>
      </c>
      <c r="U2741" s="23" t="s">
        <v>19</v>
      </c>
      <c r="V2741" s="23" t="s">
        <v>742</v>
      </c>
      <c r="W2741" s="23" t="s">
        <v>188</v>
      </c>
      <c r="X2741" s="23" t="s">
        <v>601</v>
      </c>
      <c r="Y2741" s="22">
        <v>0</v>
      </c>
      <c r="Z2741" s="23"/>
      <c r="AA2741" s="23" t="s">
        <v>191</v>
      </c>
      <c r="AB2741" s="23"/>
      <c r="AC2741" s="23"/>
      <c r="AD2741" s="23"/>
      <c r="AE2741" s="23"/>
      <c r="AF2741" s="23" t="s">
        <v>190</v>
      </c>
      <c r="AG2741" s="23" t="s">
        <v>190</v>
      </c>
      <c r="AH2741" s="23" t="s">
        <v>193</v>
      </c>
      <c r="AI2741" s="23" t="s">
        <v>766</v>
      </c>
      <c r="AJ2741" s="23" t="b">
        <v>0</v>
      </c>
      <c r="AK2741" s="3">
        <v>117</v>
      </c>
      <c r="AL2741" s="3">
        <v>1616</v>
      </c>
      <c r="AM2741" s="3">
        <v>5531</v>
      </c>
      <c r="AN2741" s="24">
        <v>45536.427896334877</v>
      </c>
      <c r="AO2741" s="24">
        <v>45536.427896334877</v>
      </c>
      <c r="AP2741">
        <v>9</v>
      </c>
      <c r="AQ2741" t="s">
        <v>194</v>
      </c>
      <c r="AR2741">
        <v>244.427896334877</v>
      </c>
      <c r="AS2741" t="s">
        <v>195</v>
      </c>
      <c r="AT2741" t="s">
        <v>223</v>
      </c>
      <c r="AU2741" t="s">
        <v>197</v>
      </c>
      <c r="AV2741" t="s">
        <v>223</v>
      </c>
      <c r="AW2741" t="s">
        <v>223</v>
      </c>
      <c r="AX2741" t="s">
        <v>197</v>
      </c>
      <c r="AY2741" t="s">
        <v>223</v>
      </c>
    </row>
    <row r="2742" spans="1:51" x14ac:dyDescent="0.45">
      <c r="A2742" s="22">
        <v>873277</v>
      </c>
      <c r="B2742" s="6">
        <v>45536</v>
      </c>
      <c r="C2742" s="22">
        <v>47000</v>
      </c>
      <c r="D2742" s="22">
        <v>44669</v>
      </c>
      <c r="E2742" s="22"/>
      <c r="F2742" s="22">
        <v>0</v>
      </c>
      <c r="G2742" s="22">
        <v>4959</v>
      </c>
      <c r="H2742" s="22">
        <v>0</v>
      </c>
      <c r="I2742" s="22">
        <v>0</v>
      </c>
      <c r="J2742" s="22">
        <v>1</v>
      </c>
      <c r="K2742" s="22">
        <v>6541</v>
      </c>
      <c r="L2742" s="23" t="s">
        <v>765</v>
      </c>
      <c r="M2742" s="23"/>
      <c r="N2742" s="23" t="s">
        <v>184</v>
      </c>
      <c r="O2742" s="23" t="s">
        <v>184</v>
      </c>
      <c r="P2742" s="22">
        <v>14</v>
      </c>
      <c r="Q2742" s="23" t="s">
        <v>673</v>
      </c>
      <c r="R2742" s="23" t="s">
        <v>741</v>
      </c>
      <c r="S2742" s="23" t="s">
        <v>19</v>
      </c>
      <c r="T2742" s="23" t="s">
        <v>741</v>
      </c>
      <c r="U2742" s="23" t="s">
        <v>19</v>
      </c>
      <c r="V2742" s="23" t="s">
        <v>742</v>
      </c>
      <c r="W2742" s="23" t="s">
        <v>188</v>
      </c>
      <c r="X2742" s="23" t="s">
        <v>601</v>
      </c>
      <c r="Y2742" s="22">
        <v>0</v>
      </c>
      <c r="Z2742" s="23"/>
      <c r="AA2742" s="23" t="s">
        <v>191</v>
      </c>
      <c r="AB2742" s="23"/>
      <c r="AC2742" s="23"/>
      <c r="AD2742" s="23"/>
      <c r="AE2742" s="23"/>
      <c r="AF2742" s="23" t="s">
        <v>190</v>
      </c>
      <c r="AG2742" s="23" t="s">
        <v>190</v>
      </c>
      <c r="AH2742" s="23" t="s">
        <v>193</v>
      </c>
      <c r="AI2742" s="23" t="s">
        <v>766</v>
      </c>
      <c r="AJ2742" s="23" t="b">
        <v>0</v>
      </c>
      <c r="AK2742" s="3">
        <v>117</v>
      </c>
      <c r="AL2742" s="3">
        <v>1616</v>
      </c>
      <c r="AM2742" s="3">
        <v>5531</v>
      </c>
      <c r="AN2742" s="24">
        <v>45536.427896334877</v>
      </c>
      <c r="AO2742" s="24">
        <v>45536.427896334877</v>
      </c>
      <c r="AP2742">
        <v>9</v>
      </c>
      <c r="AQ2742" t="s">
        <v>194</v>
      </c>
      <c r="AR2742">
        <v>244.427896334877</v>
      </c>
      <c r="AS2742" t="s">
        <v>195</v>
      </c>
      <c r="AT2742" t="s">
        <v>223</v>
      </c>
      <c r="AU2742" t="s">
        <v>197</v>
      </c>
      <c r="AV2742" t="s">
        <v>223</v>
      </c>
      <c r="AW2742" t="s">
        <v>223</v>
      </c>
      <c r="AX2742" t="s">
        <v>197</v>
      </c>
      <c r="AY2742" t="s">
        <v>223</v>
      </c>
    </row>
    <row r="2743" spans="1:51" x14ac:dyDescent="0.45">
      <c r="A2743" s="22">
        <v>873278</v>
      </c>
      <c r="B2743" s="6">
        <v>45536</v>
      </c>
      <c r="C2743" s="22">
        <v>47000</v>
      </c>
      <c r="D2743" s="22">
        <v>44669</v>
      </c>
      <c r="E2743" s="22"/>
      <c r="F2743" s="22">
        <v>0</v>
      </c>
      <c r="G2743" s="22">
        <v>4959</v>
      </c>
      <c r="H2743" s="22">
        <v>0</v>
      </c>
      <c r="I2743" s="22">
        <v>0</v>
      </c>
      <c r="J2743" s="22">
        <v>1</v>
      </c>
      <c r="K2743" s="22">
        <v>6541</v>
      </c>
      <c r="L2743" s="23" t="s">
        <v>765</v>
      </c>
      <c r="M2743" s="23"/>
      <c r="N2743" s="23" t="s">
        <v>184</v>
      </c>
      <c r="O2743" s="23" t="s">
        <v>184</v>
      </c>
      <c r="P2743" s="22">
        <v>10</v>
      </c>
      <c r="Q2743" s="23" t="s">
        <v>673</v>
      </c>
      <c r="R2743" s="23" t="s">
        <v>741</v>
      </c>
      <c r="S2743" s="23" t="s">
        <v>19</v>
      </c>
      <c r="T2743" s="23" t="s">
        <v>741</v>
      </c>
      <c r="U2743" s="23" t="s">
        <v>19</v>
      </c>
      <c r="V2743" s="23" t="s">
        <v>742</v>
      </c>
      <c r="W2743" s="23" t="s">
        <v>188</v>
      </c>
      <c r="X2743" s="23" t="s">
        <v>601</v>
      </c>
      <c r="Y2743" s="22">
        <v>0</v>
      </c>
      <c r="Z2743" s="23"/>
      <c r="AA2743" s="23" t="s">
        <v>191</v>
      </c>
      <c r="AB2743" s="23"/>
      <c r="AC2743" s="23"/>
      <c r="AD2743" s="23"/>
      <c r="AE2743" s="23"/>
      <c r="AF2743" s="23" t="s">
        <v>190</v>
      </c>
      <c r="AG2743" s="23" t="s">
        <v>190</v>
      </c>
      <c r="AH2743" s="23" t="s">
        <v>193</v>
      </c>
      <c r="AI2743" s="23" t="s">
        <v>766</v>
      </c>
      <c r="AJ2743" s="23" t="b">
        <v>0</v>
      </c>
      <c r="AK2743" s="3">
        <v>117</v>
      </c>
      <c r="AL2743" s="3">
        <v>1616</v>
      </c>
      <c r="AM2743" s="3">
        <v>5531</v>
      </c>
      <c r="AN2743" s="24">
        <v>45536.427896334877</v>
      </c>
      <c r="AO2743" s="24">
        <v>45536.427896334877</v>
      </c>
      <c r="AP2743">
        <v>9</v>
      </c>
      <c r="AQ2743" t="s">
        <v>194</v>
      </c>
      <c r="AR2743">
        <v>244.427896334877</v>
      </c>
      <c r="AS2743" t="s">
        <v>195</v>
      </c>
      <c r="AT2743" t="s">
        <v>223</v>
      </c>
      <c r="AU2743" t="s">
        <v>197</v>
      </c>
      <c r="AV2743" t="s">
        <v>223</v>
      </c>
      <c r="AW2743" t="s">
        <v>223</v>
      </c>
      <c r="AX2743" t="s">
        <v>197</v>
      </c>
      <c r="AY2743" t="s">
        <v>223</v>
      </c>
    </row>
    <row r="2744" spans="1:51" x14ac:dyDescent="0.45">
      <c r="A2744" s="22">
        <v>873279</v>
      </c>
      <c r="B2744" s="6">
        <v>45536</v>
      </c>
      <c r="C2744" s="22">
        <v>47000</v>
      </c>
      <c r="D2744" s="22">
        <v>44669</v>
      </c>
      <c r="E2744" s="22"/>
      <c r="F2744" s="22">
        <v>0</v>
      </c>
      <c r="G2744" s="22">
        <v>4959</v>
      </c>
      <c r="H2744" s="22">
        <v>0</v>
      </c>
      <c r="I2744" s="22">
        <v>0</v>
      </c>
      <c r="J2744" s="22">
        <v>1</v>
      </c>
      <c r="K2744" s="22">
        <v>6541</v>
      </c>
      <c r="L2744" s="23" t="s">
        <v>765</v>
      </c>
      <c r="M2744" s="23"/>
      <c r="N2744" s="23" t="s">
        <v>184</v>
      </c>
      <c r="O2744" s="23" t="s">
        <v>184</v>
      </c>
      <c r="P2744" s="22">
        <v>14</v>
      </c>
      <c r="Q2744" s="23" t="s">
        <v>673</v>
      </c>
      <c r="R2744" s="23" t="s">
        <v>741</v>
      </c>
      <c r="S2744" s="23" t="s">
        <v>19</v>
      </c>
      <c r="T2744" s="23" t="s">
        <v>741</v>
      </c>
      <c r="U2744" s="23" t="s">
        <v>19</v>
      </c>
      <c r="V2744" s="23" t="s">
        <v>742</v>
      </c>
      <c r="W2744" s="23" t="s">
        <v>188</v>
      </c>
      <c r="X2744" s="23" t="s">
        <v>601</v>
      </c>
      <c r="Y2744" s="22">
        <v>0</v>
      </c>
      <c r="Z2744" s="23"/>
      <c r="AA2744" s="23" t="s">
        <v>191</v>
      </c>
      <c r="AB2744" s="23"/>
      <c r="AC2744" s="23"/>
      <c r="AD2744" s="23"/>
      <c r="AE2744" s="23"/>
      <c r="AF2744" s="23" t="s">
        <v>190</v>
      </c>
      <c r="AG2744" s="23" t="s">
        <v>190</v>
      </c>
      <c r="AH2744" s="23" t="s">
        <v>193</v>
      </c>
      <c r="AI2744" s="23" t="s">
        <v>766</v>
      </c>
      <c r="AJ2744" s="23" t="b">
        <v>0</v>
      </c>
      <c r="AK2744" s="3">
        <v>117</v>
      </c>
      <c r="AL2744" s="3">
        <v>1616</v>
      </c>
      <c r="AM2744" s="3">
        <v>5531</v>
      </c>
      <c r="AN2744" s="24">
        <v>45536.427896334877</v>
      </c>
      <c r="AO2744" s="24">
        <v>45536.427896334877</v>
      </c>
      <c r="AP2744">
        <v>9</v>
      </c>
      <c r="AQ2744" t="s">
        <v>194</v>
      </c>
      <c r="AR2744">
        <v>244.427896334877</v>
      </c>
      <c r="AS2744" t="s">
        <v>195</v>
      </c>
      <c r="AT2744" t="s">
        <v>223</v>
      </c>
      <c r="AU2744" t="s">
        <v>197</v>
      </c>
      <c r="AV2744" t="s">
        <v>223</v>
      </c>
      <c r="AW2744" t="s">
        <v>223</v>
      </c>
      <c r="AX2744" t="s">
        <v>197</v>
      </c>
      <c r="AY2744" t="s">
        <v>223</v>
      </c>
    </row>
    <row r="2745" spans="1:51" x14ac:dyDescent="0.45">
      <c r="A2745" s="22">
        <v>874636</v>
      </c>
      <c r="B2745" s="6">
        <v>45536</v>
      </c>
      <c r="C2745" s="22">
        <v>47000</v>
      </c>
      <c r="D2745" s="22">
        <v>52973</v>
      </c>
      <c r="E2745" s="22"/>
      <c r="F2745" s="22">
        <v>0</v>
      </c>
      <c r="G2745" s="22">
        <v>3528</v>
      </c>
      <c r="H2745" s="22">
        <v>10</v>
      </c>
      <c r="I2745" s="22">
        <v>0</v>
      </c>
      <c r="J2745" s="22">
        <v>2</v>
      </c>
      <c r="K2745" s="22">
        <v>102301</v>
      </c>
      <c r="L2745" s="23" t="s">
        <v>776</v>
      </c>
      <c r="M2745" s="23"/>
      <c r="N2745" s="23" t="s">
        <v>184</v>
      </c>
      <c r="O2745" s="23" t="s">
        <v>697</v>
      </c>
      <c r="P2745" s="22">
        <v>12</v>
      </c>
      <c r="Q2745" s="23" t="s">
        <v>687</v>
      </c>
      <c r="R2745" s="23" t="s">
        <v>667</v>
      </c>
      <c r="S2745" s="23" t="s">
        <v>46</v>
      </c>
      <c r="T2745" s="23" t="s">
        <v>667</v>
      </c>
      <c r="U2745" s="23" t="s">
        <v>46</v>
      </c>
      <c r="V2745" s="23" t="s">
        <v>709</v>
      </c>
      <c r="W2745" s="23" t="s">
        <v>188</v>
      </c>
      <c r="X2745" s="23" t="s">
        <v>601</v>
      </c>
      <c r="Y2745" s="22">
        <v>0</v>
      </c>
      <c r="Z2745" s="23"/>
      <c r="AA2745" s="23" t="s">
        <v>191</v>
      </c>
      <c r="AB2745" s="23"/>
      <c r="AC2745" s="23"/>
      <c r="AD2745" s="23"/>
      <c r="AE2745" s="23"/>
      <c r="AF2745" s="23" t="s">
        <v>190</v>
      </c>
      <c r="AG2745" s="23" t="s">
        <v>190</v>
      </c>
      <c r="AH2745" s="23" t="s">
        <v>190</v>
      </c>
      <c r="AI2745" s="23" t="s">
        <v>710</v>
      </c>
      <c r="AJ2745" s="23" t="b">
        <v>0</v>
      </c>
      <c r="AK2745" s="3">
        <v>55</v>
      </c>
      <c r="AL2745" s="3">
        <v>1280</v>
      </c>
      <c r="AM2745" s="3">
        <v>6642</v>
      </c>
      <c r="AN2745" s="24">
        <v>45536.738106520061</v>
      </c>
      <c r="AO2745" s="24">
        <v>45536.738106520061</v>
      </c>
      <c r="AP2745">
        <v>9</v>
      </c>
      <c r="AQ2745" t="s">
        <v>194</v>
      </c>
      <c r="AR2745">
        <v>244.73810652006068</v>
      </c>
      <c r="AS2745" t="s">
        <v>195</v>
      </c>
      <c r="AT2745" t="s">
        <v>229</v>
      </c>
      <c r="AU2745" t="s">
        <v>197</v>
      </c>
      <c r="AV2745" t="s">
        <v>204</v>
      </c>
      <c r="AW2745" t="s">
        <v>229</v>
      </c>
      <c r="AX2745" t="s">
        <v>197</v>
      </c>
      <c r="AY2745" t="s">
        <v>204</v>
      </c>
    </row>
    <row r="2746" spans="1:51" x14ac:dyDescent="0.45">
      <c r="A2746" s="22">
        <v>874605</v>
      </c>
      <c r="B2746" s="6">
        <v>45536</v>
      </c>
      <c r="C2746" s="22">
        <v>47000</v>
      </c>
      <c r="D2746" s="22">
        <v>56424</v>
      </c>
      <c r="E2746" s="22"/>
      <c r="F2746" s="22">
        <v>0</v>
      </c>
      <c r="G2746" s="22">
        <v>3480</v>
      </c>
      <c r="H2746" s="22">
        <v>1</v>
      </c>
      <c r="I2746" s="22">
        <v>0</v>
      </c>
      <c r="J2746" s="22">
        <v>2</v>
      </c>
      <c r="K2746" s="22">
        <v>101891</v>
      </c>
      <c r="L2746" s="23" t="s">
        <v>777</v>
      </c>
      <c r="M2746" s="23"/>
      <c r="N2746" s="23" t="s">
        <v>184</v>
      </c>
      <c r="O2746" s="23" t="s">
        <v>697</v>
      </c>
      <c r="P2746" s="22">
        <v>12</v>
      </c>
      <c r="Q2746" s="23" t="s">
        <v>687</v>
      </c>
      <c r="R2746" s="23" t="s">
        <v>667</v>
      </c>
      <c r="S2746" s="23" t="s">
        <v>46</v>
      </c>
      <c r="T2746" s="23" t="s">
        <v>667</v>
      </c>
      <c r="U2746" s="23" t="s">
        <v>46</v>
      </c>
      <c r="V2746" s="23" t="s">
        <v>709</v>
      </c>
      <c r="W2746" s="23" t="s">
        <v>188</v>
      </c>
      <c r="X2746" s="23" t="s">
        <v>601</v>
      </c>
      <c r="Y2746" s="22">
        <v>0</v>
      </c>
      <c r="Z2746" s="23"/>
      <c r="AA2746" s="23" t="s">
        <v>191</v>
      </c>
      <c r="AB2746" s="23"/>
      <c r="AC2746" s="23"/>
      <c r="AD2746" s="23"/>
      <c r="AE2746" s="23"/>
      <c r="AF2746" s="23" t="s">
        <v>190</v>
      </c>
      <c r="AG2746" s="23" t="s">
        <v>190</v>
      </c>
      <c r="AH2746" s="23" t="s">
        <v>190</v>
      </c>
      <c r="AI2746" s="23" t="s">
        <v>710</v>
      </c>
      <c r="AJ2746" s="23" t="b">
        <v>0</v>
      </c>
      <c r="AK2746" s="3">
        <v>135</v>
      </c>
      <c r="AL2746" s="3">
        <v>1280</v>
      </c>
      <c r="AM2746" s="3">
        <v>6611</v>
      </c>
      <c r="AN2746" s="24">
        <v>45536.737521489194</v>
      </c>
      <c r="AO2746" s="24">
        <v>45536.737521489194</v>
      </c>
      <c r="AP2746">
        <v>9</v>
      </c>
      <c r="AQ2746" t="s">
        <v>194</v>
      </c>
      <c r="AR2746">
        <v>244.73752148919448</v>
      </c>
      <c r="AS2746" t="s">
        <v>195</v>
      </c>
      <c r="AT2746" t="s">
        <v>229</v>
      </c>
      <c r="AU2746" t="s">
        <v>197</v>
      </c>
      <c r="AV2746" t="s">
        <v>214</v>
      </c>
      <c r="AW2746" t="s">
        <v>229</v>
      </c>
      <c r="AX2746" t="s">
        <v>197</v>
      </c>
      <c r="AY2746" t="s">
        <v>214</v>
      </c>
    </row>
    <row r="2747" spans="1:51" x14ac:dyDescent="0.45">
      <c r="A2747" s="22">
        <v>871474</v>
      </c>
      <c r="B2747" s="6">
        <v>45536</v>
      </c>
      <c r="C2747" s="22">
        <v>47000</v>
      </c>
      <c r="D2747" s="22">
        <v>45351</v>
      </c>
      <c r="E2747" s="22"/>
      <c r="F2747" s="22">
        <v>0</v>
      </c>
      <c r="G2747" s="22">
        <v>10514</v>
      </c>
      <c r="H2747" s="22">
        <v>22</v>
      </c>
      <c r="I2747" s="22"/>
      <c r="J2747" s="22">
        <v>1100</v>
      </c>
      <c r="K2747" s="22">
        <v>101962</v>
      </c>
      <c r="L2747" s="23" t="s">
        <v>812</v>
      </c>
      <c r="M2747" s="23"/>
      <c r="N2747" s="23" t="s">
        <v>184</v>
      </c>
      <c r="O2747" s="23" t="s">
        <v>213</v>
      </c>
      <c r="P2747" s="22">
        <v>20</v>
      </c>
      <c r="Q2747" s="23" t="s">
        <v>186</v>
      </c>
      <c r="R2747" s="23"/>
      <c r="S2747" s="23"/>
      <c r="T2747" s="23"/>
      <c r="U2747" s="23"/>
      <c r="V2747" s="23" t="s">
        <v>187</v>
      </c>
      <c r="W2747" s="23" t="s">
        <v>188</v>
      </c>
      <c r="X2747" s="23" t="s">
        <v>189</v>
      </c>
      <c r="Y2747" s="22">
        <v>0</v>
      </c>
      <c r="Z2747" s="23" t="s">
        <v>190</v>
      </c>
      <c r="AA2747" s="23" t="s">
        <v>191</v>
      </c>
      <c r="AB2747" s="23" t="s">
        <v>190</v>
      </c>
      <c r="AC2747" s="23" t="s">
        <v>192</v>
      </c>
      <c r="AD2747" s="23" t="s">
        <v>193</v>
      </c>
      <c r="AE2747" s="23" t="s">
        <v>85</v>
      </c>
      <c r="AF2747" s="23" t="s">
        <v>190</v>
      </c>
      <c r="AG2747" s="23" t="s">
        <v>190</v>
      </c>
      <c r="AH2747" s="23" t="s">
        <v>190</v>
      </c>
      <c r="AI2747" s="23" t="s">
        <v>810</v>
      </c>
      <c r="AJ2747" s="23" t="b">
        <v>0</v>
      </c>
      <c r="AK2747" s="3">
        <v>112</v>
      </c>
      <c r="AL2747" s="3">
        <v>3448</v>
      </c>
      <c r="AM2747" s="3">
        <v>4140</v>
      </c>
      <c r="AN2747" s="24">
        <v>45536.073684683644</v>
      </c>
      <c r="AO2747" s="24">
        <v>45536.073684683644</v>
      </c>
      <c r="AP2747">
        <v>9</v>
      </c>
      <c r="AQ2747" t="s">
        <v>194</v>
      </c>
      <c r="AR2747">
        <v>244.07368468364439</v>
      </c>
      <c r="AS2747" t="s">
        <v>195</v>
      </c>
      <c r="AT2747" t="s">
        <v>256</v>
      </c>
      <c r="AU2747" t="s">
        <v>197</v>
      </c>
      <c r="AV2747" t="s">
        <v>232</v>
      </c>
      <c r="AW2747" t="s">
        <v>256</v>
      </c>
      <c r="AX2747" t="s">
        <v>197</v>
      </c>
      <c r="AY2747" t="s">
        <v>232</v>
      </c>
    </row>
    <row r="2748" spans="1:51" x14ac:dyDescent="0.45">
      <c r="A2748" s="22">
        <v>875337</v>
      </c>
      <c r="B2748" s="6">
        <v>45536</v>
      </c>
      <c r="C2748" s="22">
        <v>47000</v>
      </c>
      <c r="D2748" s="22">
        <v>53548</v>
      </c>
      <c r="E2748" s="22"/>
      <c r="F2748" s="22">
        <v>0</v>
      </c>
      <c r="G2748" s="22">
        <v>2301</v>
      </c>
      <c r="H2748" s="22">
        <v>4</v>
      </c>
      <c r="I2748" s="22"/>
      <c r="J2748" s="22">
        <v>202</v>
      </c>
      <c r="K2748" s="22">
        <v>101885</v>
      </c>
      <c r="L2748" s="23" t="s">
        <v>825</v>
      </c>
      <c r="M2748" s="23"/>
      <c r="N2748" s="23" t="s">
        <v>184</v>
      </c>
      <c r="O2748" s="23" t="s">
        <v>481</v>
      </c>
      <c r="P2748" s="22">
        <v>20</v>
      </c>
      <c r="Q2748" s="23" t="s">
        <v>186</v>
      </c>
      <c r="R2748" s="23"/>
      <c r="S2748" s="23"/>
      <c r="T2748" s="23"/>
      <c r="U2748" s="23"/>
      <c r="V2748" s="23" t="s">
        <v>187</v>
      </c>
      <c r="W2748" s="23" t="s">
        <v>188</v>
      </c>
      <c r="X2748" s="23" t="s">
        <v>189</v>
      </c>
      <c r="Y2748" s="22">
        <v>0</v>
      </c>
      <c r="Z2748" s="23" t="s">
        <v>190</v>
      </c>
      <c r="AA2748" s="23" t="s">
        <v>191</v>
      </c>
      <c r="AB2748" s="23" t="s">
        <v>190</v>
      </c>
      <c r="AC2748" s="23" t="s">
        <v>192</v>
      </c>
      <c r="AD2748" s="23" t="s">
        <v>281</v>
      </c>
      <c r="AE2748" s="23" t="s">
        <v>85</v>
      </c>
      <c r="AF2748" s="23" t="s">
        <v>190</v>
      </c>
      <c r="AG2748" s="23" t="s">
        <v>269</v>
      </c>
      <c r="AH2748" s="23" t="s">
        <v>700</v>
      </c>
      <c r="AI2748" s="23" t="s">
        <v>701</v>
      </c>
      <c r="AJ2748" s="23" t="b">
        <v>0</v>
      </c>
      <c r="AK2748" s="3">
        <v>124</v>
      </c>
      <c r="AL2748" s="3">
        <v>2968</v>
      </c>
      <c r="AM2748" s="3">
        <v>7295</v>
      </c>
      <c r="AN2748" s="24">
        <v>45536.972326967596</v>
      </c>
      <c r="AO2748" s="24">
        <v>45536.972326967596</v>
      </c>
      <c r="AP2748">
        <v>9</v>
      </c>
      <c r="AQ2748" t="s">
        <v>194</v>
      </c>
      <c r="AR2748">
        <v>244.97232696759602</v>
      </c>
      <c r="AS2748" t="s">
        <v>195</v>
      </c>
      <c r="AT2748" t="s">
        <v>206</v>
      </c>
      <c r="AU2748" t="s">
        <v>197</v>
      </c>
      <c r="AV2748" t="s">
        <v>197</v>
      </c>
      <c r="AW2748" t="s">
        <v>206</v>
      </c>
      <c r="AX2748" t="s">
        <v>197</v>
      </c>
      <c r="AY2748" t="s">
        <v>197</v>
      </c>
    </row>
    <row r="2749" spans="1:51" x14ac:dyDescent="0.45">
      <c r="A2749" s="22">
        <v>875166</v>
      </c>
      <c r="B2749" s="6">
        <v>45536</v>
      </c>
      <c r="C2749" s="22">
        <v>47000</v>
      </c>
      <c r="D2749" s="22">
        <v>54533</v>
      </c>
      <c r="E2749" s="22"/>
      <c r="F2749" s="22">
        <v>0</v>
      </c>
      <c r="G2749" s="22">
        <v>2296</v>
      </c>
      <c r="H2749" s="22">
        <v>4</v>
      </c>
      <c r="I2749" s="22"/>
      <c r="J2749" s="22">
        <v>202</v>
      </c>
      <c r="K2749" s="22">
        <v>101885</v>
      </c>
      <c r="L2749" s="23" t="s">
        <v>825</v>
      </c>
      <c r="M2749" s="23"/>
      <c r="N2749" s="23" t="s">
        <v>184</v>
      </c>
      <c r="O2749" s="23" t="s">
        <v>481</v>
      </c>
      <c r="P2749" s="22">
        <v>20</v>
      </c>
      <c r="Q2749" s="23" t="s">
        <v>186</v>
      </c>
      <c r="R2749" s="23"/>
      <c r="S2749" s="23"/>
      <c r="T2749" s="23"/>
      <c r="U2749" s="23"/>
      <c r="V2749" s="23" t="s">
        <v>187</v>
      </c>
      <c r="W2749" s="23" t="s">
        <v>188</v>
      </c>
      <c r="X2749" s="23" t="s">
        <v>189</v>
      </c>
      <c r="Y2749" s="22">
        <v>0</v>
      </c>
      <c r="Z2749" s="23" t="s">
        <v>190</v>
      </c>
      <c r="AA2749" s="23" t="s">
        <v>191</v>
      </c>
      <c r="AB2749" s="23" t="s">
        <v>190</v>
      </c>
      <c r="AC2749" s="23" t="s">
        <v>192</v>
      </c>
      <c r="AD2749" s="23" t="s">
        <v>281</v>
      </c>
      <c r="AE2749" s="23" t="s">
        <v>85</v>
      </c>
      <c r="AF2749" s="23" t="s">
        <v>190</v>
      </c>
      <c r="AG2749" s="23" t="s">
        <v>269</v>
      </c>
      <c r="AH2749" s="23" t="s">
        <v>700</v>
      </c>
      <c r="AI2749" s="23" t="s">
        <v>701</v>
      </c>
      <c r="AJ2749" s="23" t="b">
        <v>0</v>
      </c>
      <c r="AK2749" s="3">
        <v>123</v>
      </c>
      <c r="AL2749" s="3">
        <v>2968</v>
      </c>
      <c r="AM2749" s="3">
        <v>7138</v>
      </c>
      <c r="AN2749" s="24">
        <v>45536.888992438275</v>
      </c>
      <c r="AO2749" s="24">
        <v>45536.888992438275</v>
      </c>
      <c r="AP2749">
        <v>9</v>
      </c>
      <c r="AQ2749" t="s">
        <v>194</v>
      </c>
      <c r="AR2749">
        <v>244.88899243827473</v>
      </c>
      <c r="AS2749" t="s">
        <v>195</v>
      </c>
      <c r="AT2749" t="s">
        <v>226</v>
      </c>
      <c r="AU2749" t="s">
        <v>197</v>
      </c>
      <c r="AV2749" t="s">
        <v>197</v>
      </c>
      <c r="AW2749" t="s">
        <v>226</v>
      </c>
      <c r="AX2749" t="s">
        <v>197</v>
      </c>
      <c r="AY2749" t="s">
        <v>197</v>
      </c>
    </row>
    <row r="2750" spans="1:51" x14ac:dyDescent="0.45">
      <c r="A2750" s="22">
        <v>875336</v>
      </c>
      <c r="B2750" s="6">
        <v>45536</v>
      </c>
      <c r="C2750" s="22">
        <v>47000</v>
      </c>
      <c r="D2750" s="22">
        <v>57841</v>
      </c>
      <c r="E2750" s="22"/>
      <c r="F2750" s="22">
        <v>0</v>
      </c>
      <c r="G2750" s="22">
        <v>2328</v>
      </c>
      <c r="H2750" s="22">
        <v>4</v>
      </c>
      <c r="I2750" s="22"/>
      <c r="J2750" s="22">
        <v>202</v>
      </c>
      <c r="K2750" s="22">
        <v>101793</v>
      </c>
      <c r="L2750" s="23" t="s">
        <v>826</v>
      </c>
      <c r="M2750" s="23"/>
      <c r="N2750" s="23" t="s">
        <v>184</v>
      </c>
      <c r="O2750" s="23" t="s">
        <v>481</v>
      </c>
      <c r="P2750" s="22">
        <v>20</v>
      </c>
      <c r="Q2750" s="23" t="s">
        <v>186</v>
      </c>
      <c r="R2750" s="23"/>
      <c r="S2750" s="23"/>
      <c r="T2750" s="23"/>
      <c r="U2750" s="23"/>
      <c r="V2750" s="23" t="s">
        <v>187</v>
      </c>
      <c r="W2750" s="23" t="s">
        <v>188</v>
      </c>
      <c r="X2750" s="23" t="s">
        <v>189</v>
      </c>
      <c r="Y2750" s="22">
        <v>0</v>
      </c>
      <c r="Z2750" s="23" t="s">
        <v>190</v>
      </c>
      <c r="AA2750" s="23" t="s">
        <v>191</v>
      </c>
      <c r="AB2750" s="23" t="s">
        <v>190</v>
      </c>
      <c r="AC2750" s="23" t="s">
        <v>192</v>
      </c>
      <c r="AD2750" s="23" t="s">
        <v>281</v>
      </c>
      <c r="AE2750" s="23" t="s">
        <v>85</v>
      </c>
      <c r="AF2750" s="23" t="s">
        <v>190</v>
      </c>
      <c r="AG2750" s="23" t="s">
        <v>269</v>
      </c>
      <c r="AH2750" s="23" t="s">
        <v>700</v>
      </c>
      <c r="AI2750" s="23" t="s">
        <v>701</v>
      </c>
      <c r="AJ2750" s="23" t="b">
        <v>0</v>
      </c>
      <c r="AK2750" s="3">
        <v>124</v>
      </c>
      <c r="AL2750" s="3">
        <v>2968</v>
      </c>
      <c r="AM2750" s="3">
        <v>7294</v>
      </c>
      <c r="AN2750" s="24">
        <v>45536.972324035494</v>
      </c>
      <c r="AO2750" s="24">
        <v>45536.972324035494</v>
      </c>
      <c r="AP2750">
        <v>9</v>
      </c>
      <c r="AQ2750" t="s">
        <v>194</v>
      </c>
      <c r="AR2750">
        <v>244.97232403549424</v>
      </c>
      <c r="AS2750" t="s">
        <v>195</v>
      </c>
      <c r="AT2750" t="s">
        <v>206</v>
      </c>
      <c r="AU2750" t="s">
        <v>197</v>
      </c>
      <c r="AV2750" t="s">
        <v>197</v>
      </c>
      <c r="AW2750" t="s">
        <v>206</v>
      </c>
      <c r="AX2750" t="s">
        <v>197</v>
      </c>
      <c r="AY2750" t="s">
        <v>197</v>
      </c>
    </row>
    <row r="2751" spans="1:51" x14ac:dyDescent="0.45">
      <c r="A2751" s="22">
        <v>875366</v>
      </c>
      <c r="B2751" s="6">
        <v>45536</v>
      </c>
      <c r="C2751" s="22">
        <v>47000</v>
      </c>
      <c r="D2751" s="22">
        <v>55599</v>
      </c>
      <c r="E2751" s="22"/>
      <c r="F2751" s="22">
        <v>0</v>
      </c>
      <c r="G2751" s="22">
        <v>2358</v>
      </c>
      <c r="H2751" s="22">
        <v>4</v>
      </c>
      <c r="I2751" s="22"/>
      <c r="J2751" s="22">
        <v>202</v>
      </c>
      <c r="K2751" s="22">
        <v>101793</v>
      </c>
      <c r="L2751" s="23" t="s">
        <v>826</v>
      </c>
      <c r="M2751" s="23"/>
      <c r="N2751" s="23" t="s">
        <v>184</v>
      </c>
      <c r="O2751" s="23" t="s">
        <v>481</v>
      </c>
      <c r="P2751" s="22">
        <v>20</v>
      </c>
      <c r="Q2751" s="23" t="s">
        <v>186</v>
      </c>
      <c r="R2751" s="23"/>
      <c r="S2751" s="23"/>
      <c r="T2751" s="23"/>
      <c r="U2751" s="23"/>
      <c r="V2751" s="23" t="s">
        <v>187</v>
      </c>
      <c r="W2751" s="23" t="s">
        <v>188</v>
      </c>
      <c r="X2751" s="23" t="s">
        <v>189</v>
      </c>
      <c r="Y2751" s="22">
        <v>0</v>
      </c>
      <c r="Z2751" s="23" t="s">
        <v>190</v>
      </c>
      <c r="AA2751" s="23" t="s">
        <v>191</v>
      </c>
      <c r="AB2751" s="23" t="s">
        <v>190</v>
      </c>
      <c r="AC2751" s="23" t="s">
        <v>192</v>
      </c>
      <c r="AD2751" s="23" t="s">
        <v>281</v>
      </c>
      <c r="AE2751" s="23" t="s">
        <v>85</v>
      </c>
      <c r="AF2751" s="23" t="s">
        <v>190</v>
      </c>
      <c r="AG2751" s="23" t="s">
        <v>269</v>
      </c>
      <c r="AH2751" s="23" t="s">
        <v>700</v>
      </c>
      <c r="AI2751" s="23" t="s">
        <v>701</v>
      </c>
      <c r="AJ2751" s="23" t="b">
        <v>0</v>
      </c>
      <c r="AK2751" s="3">
        <v>117</v>
      </c>
      <c r="AL2751" s="3">
        <v>2968</v>
      </c>
      <c r="AM2751" s="3">
        <v>7324</v>
      </c>
      <c r="AN2751" s="24">
        <v>45536.993147955247</v>
      </c>
      <c r="AO2751" s="24">
        <v>45536.993147955247</v>
      </c>
      <c r="AP2751">
        <v>9</v>
      </c>
      <c r="AQ2751" t="s">
        <v>194</v>
      </c>
      <c r="AR2751">
        <v>244.99314795524697</v>
      </c>
      <c r="AS2751" t="s">
        <v>195</v>
      </c>
      <c r="AT2751" t="s">
        <v>206</v>
      </c>
      <c r="AU2751" t="s">
        <v>197</v>
      </c>
      <c r="AV2751" t="s">
        <v>220</v>
      </c>
      <c r="AW2751" t="s">
        <v>206</v>
      </c>
      <c r="AX2751" t="s">
        <v>197</v>
      </c>
      <c r="AY2751" t="s">
        <v>220</v>
      </c>
    </row>
    <row r="2752" spans="1:51" x14ac:dyDescent="0.45">
      <c r="A2752" s="22">
        <v>875165</v>
      </c>
      <c r="B2752" s="6">
        <v>45536</v>
      </c>
      <c r="C2752" s="22">
        <v>47000</v>
      </c>
      <c r="D2752" s="22">
        <v>53959</v>
      </c>
      <c r="E2752" s="22"/>
      <c r="F2752" s="22">
        <v>0</v>
      </c>
      <c r="G2752" s="22">
        <v>2295</v>
      </c>
      <c r="H2752" s="22">
        <v>4</v>
      </c>
      <c r="I2752" s="22"/>
      <c r="J2752" s="22">
        <v>202</v>
      </c>
      <c r="K2752" s="22">
        <v>101793</v>
      </c>
      <c r="L2752" s="23" t="s">
        <v>826</v>
      </c>
      <c r="M2752" s="23"/>
      <c r="N2752" s="23" t="s">
        <v>184</v>
      </c>
      <c r="O2752" s="23" t="s">
        <v>481</v>
      </c>
      <c r="P2752" s="22">
        <v>20</v>
      </c>
      <c r="Q2752" s="23" t="s">
        <v>186</v>
      </c>
      <c r="R2752" s="23"/>
      <c r="S2752" s="23"/>
      <c r="T2752" s="23"/>
      <c r="U2752" s="23"/>
      <c r="V2752" s="23" t="s">
        <v>187</v>
      </c>
      <c r="W2752" s="23" t="s">
        <v>188</v>
      </c>
      <c r="X2752" s="23" t="s">
        <v>189</v>
      </c>
      <c r="Y2752" s="22">
        <v>0</v>
      </c>
      <c r="Z2752" s="23" t="s">
        <v>190</v>
      </c>
      <c r="AA2752" s="23" t="s">
        <v>191</v>
      </c>
      <c r="AB2752" s="23" t="s">
        <v>190</v>
      </c>
      <c r="AC2752" s="23" t="s">
        <v>192</v>
      </c>
      <c r="AD2752" s="23" t="s">
        <v>281</v>
      </c>
      <c r="AE2752" s="23" t="s">
        <v>85</v>
      </c>
      <c r="AF2752" s="23" t="s">
        <v>190</v>
      </c>
      <c r="AG2752" s="23" t="s">
        <v>269</v>
      </c>
      <c r="AH2752" s="23" t="s">
        <v>700</v>
      </c>
      <c r="AI2752" s="23" t="s">
        <v>701</v>
      </c>
      <c r="AJ2752" s="23" t="b">
        <v>0</v>
      </c>
      <c r="AK2752" s="3">
        <v>123</v>
      </c>
      <c r="AL2752" s="3">
        <v>2968</v>
      </c>
      <c r="AM2752" s="3">
        <v>7137</v>
      </c>
      <c r="AN2752" s="24">
        <v>45536.888989429011</v>
      </c>
      <c r="AO2752" s="24">
        <v>45536.888989429011</v>
      </c>
      <c r="AP2752">
        <v>9</v>
      </c>
      <c r="AQ2752" t="s">
        <v>194</v>
      </c>
      <c r="AR2752">
        <v>244.88898942901142</v>
      </c>
      <c r="AS2752" t="s">
        <v>195</v>
      </c>
      <c r="AT2752" t="s">
        <v>226</v>
      </c>
      <c r="AU2752" t="s">
        <v>197</v>
      </c>
      <c r="AV2752" t="s">
        <v>197</v>
      </c>
      <c r="AW2752" t="s">
        <v>226</v>
      </c>
      <c r="AX2752" t="s">
        <v>197</v>
      </c>
      <c r="AY2752" t="s">
        <v>197</v>
      </c>
    </row>
    <row r="2753" spans="1:51" x14ac:dyDescent="0.45">
      <c r="A2753" s="22">
        <v>874682</v>
      </c>
      <c r="B2753" s="6">
        <v>45536</v>
      </c>
      <c r="C2753" s="22">
        <v>47000</v>
      </c>
      <c r="D2753" s="22">
        <v>103300</v>
      </c>
      <c r="E2753" s="22"/>
      <c r="F2753" s="22">
        <v>0</v>
      </c>
      <c r="G2753" s="22">
        <v>11461</v>
      </c>
      <c r="H2753" s="22">
        <v>4</v>
      </c>
      <c r="I2753" s="22"/>
      <c r="J2753" s="22">
        <v>767</v>
      </c>
      <c r="K2753" s="22">
        <v>101473</v>
      </c>
      <c r="L2753" s="23" t="s">
        <v>827</v>
      </c>
      <c r="M2753" s="23"/>
      <c r="N2753" s="23" t="s">
        <v>184</v>
      </c>
      <c r="O2753" s="23" t="s">
        <v>481</v>
      </c>
      <c r="P2753" s="22">
        <v>20</v>
      </c>
      <c r="Q2753" s="23" t="s">
        <v>186</v>
      </c>
      <c r="R2753" s="23"/>
      <c r="S2753" s="23"/>
      <c r="T2753" s="23"/>
      <c r="U2753" s="23"/>
      <c r="V2753" s="23" t="s">
        <v>187</v>
      </c>
      <c r="W2753" s="23" t="s">
        <v>188</v>
      </c>
      <c r="X2753" s="23" t="s">
        <v>189</v>
      </c>
      <c r="Y2753" s="22">
        <v>0</v>
      </c>
      <c r="Z2753" s="23" t="s">
        <v>190</v>
      </c>
      <c r="AA2753" s="23" t="s">
        <v>191</v>
      </c>
      <c r="AB2753" s="23" t="s">
        <v>190</v>
      </c>
      <c r="AC2753" s="23" t="s">
        <v>192</v>
      </c>
      <c r="AD2753" s="23" t="s">
        <v>281</v>
      </c>
      <c r="AE2753" s="23" t="s">
        <v>85</v>
      </c>
      <c r="AF2753" s="23" t="s">
        <v>190</v>
      </c>
      <c r="AG2753" s="23" t="s">
        <v>269</v>
      </c>
      <c r="AH2753" s="23" t="s">
        <v>700</v>
      </c>
      <c r="AI2753" s="23" t="s">
        <v>701</v>
      </c>
      <c r="AJ2753" s="23" t="b">
        <v>0</v>
      </c>
      <c r="AK2753" s="3">
        <v>119</v>
      </c>
      <c r="AL2753" s="3">
        <v>2968</v>
      </c>
      <c r="AM2753" s="3">
        <v>6684</v>
      </c>
      <c r="AN2753" s="24">
        <v>45536.743149614194</v>
      </c>
      <c r="AO2753" s="24">
        <v>45536.743149614194</v>
      </c>
      <c r="AP2753">
        <v>9</v>
      </c>
      <c r="AQ2753" t="s">
        <v>194</v>
      </c>
      <c r="AR2753">
        <v>244.74314961419441</v>
      </c>
      <c r="AS2753" t="s">
        <v>195</v>
      </c>
      <c r="AT2753" t="s">
        <v>229</v>
      </c>
      <c r="AU2753" t="s">
        <v>197</v>
      </c>
      <c r="AV2753" t="s">
        <v>220</v>
      </c>
      <c r="AW2753" t="s">
        <v>229</v>
      </c>
      <c r="AX2753" t="s">
        <v>197</v>
      </c>
      <c r="AY2753" t="s">
        <v>220</v>
      </c>
    </row>
    <row r="2754" spans="1:51" x14ac:dyDescent="0.45">
      <c r="A2754" s="22">
        <v>874800</v>
      </c>
      <c r="B2754" s="6">
        <v>45536</v>
      </c>
      <c r="C2754" s="22">
        <v>47000</v>
      </c>
      <c r="D2754" s="22">
        <v>100216</v>
      </c>
      <c r="E2754" s="22"/>
      <c r="F2754" s="22">
        <v>0</v>
      </c>
      <c r="G2754" s="22">
        <v>11460</v>
      </c>
      <c r="H2754" s="22">
        <v>4</v>
      </c>
      <c r="I2754" s="22"/>
      <c r="J2754" s="22">
        <v>767</v>
      </c>
      <c r="K2754" s="22">
        <v>101473</v>
      </c>
      <c r="L2754" s="23" t="s">
        <v>827</v>
      </c>
      <c r="M2754" s="23"/>
      <c r="N2754" s="23" t="s">
        <v>184</v>
      </c>
      <c r="O2754" s="23" t="s">
        <v>481</v>
      </c>
      <c r="P2754" s="22">
        <v>20</v>
      </c>
      <c r="Q2754" s="23" t="s">
        <v>186</v>
      </c>
      <c r="R2754" s="23"/>
      <c r="S2754" s="23"/>
      <c r="T2754" s="23"/>
      <c r="U2754" s="23"/>
      <c r="V2754" s="23" t="s">
        <v>187</v>
      </c>
      <c r="W2754" s="23" t="s">
        <v>188</v>
      </c>
      <c r="X2754" s="23" t="s">
        <v>189</v>
      </c>
      <c r="Y2754" s="22">
        <v>0</v>
      </c>
      <c r="Z2754" s="23" t="s">
        <v>190</v>
      </c>
      <c r="AA2754" s="23" t="s">
        <v>191</v>
      </c>
      <c r="AB2754" s="23" t="s">
        <v>190</v>
      </c>
      <c r="AC2754" s="23" t="s">
        <v>192</v>
      </c>
      <c r="AD2754" s="23" t="s">
        <v>281</v>
      </c>
      <c r="AE2754" s="23" t="s">
        <v>85</v>
      </c>
      <c r="AF2754" s="23" t="s">
        <v>190</v>
      </c>
      <c r="AG2754" s="23" t="s">
        <v>269</v>
      </c>
      <c r="AH2754" s="23" t="s">
        <v>700</v>
      </c>
      <c r="AI2754" s="23" t="s">
        <v>701</v>
      </c>
      <c r="AJ2754" s="23" t="b">
        <v>0</v>
      </c>
      <c r="AK2754" s="3">
        <v>122</v>
      </c>
      <c r="AL2754" s="3">
        <v>2968</v>
      </c>
      <c r="AM2754" s="3">
        <v>6778</v>
      </c>
      <c r="AN2754" s="24">
        <v>45536.81259710648</v>
      </c>
      <c r="AO2754" s="24">
        <v>45536.81259710648</v>
      </c>
      <c r="AP2754">
        <v>9</v>
      </c>
      <c r="AQ2754" t="s">
        <v>194</v>
      </c>
      <c r="AR2754">
        <v>244.8125971064801</v>
      </c>
      <c r="AS2754" t="s">
        <v>195</v>
      </c>
      <c r="AT2754" t="s">
        <v>231</v>
      </c>
      <c r="AU2754" t="s">
        <v>197</v>
      </c>
      <c r="AV2754" t="s">
        <v>220</v>
      </c>
      <c r="AW2754" t="s">
        <v>231</v>
      </c>
      <c r="AX2754" t="s">
        <v>197</v>
      </c>
      <c r="AY2754" t="s">
        <v>220</v>
      </c>
    </row>
    <row r="2755" spans="1:51" x14ac:dyDescent="0.45">
      <c r="A2755" s="22">
        <v>873318</v>
      </c>
      <c r="B2755" s="6">
        <v>45536</v>
      </c>
      <c r="C2755" s="22">
        <v>47000</v>
      </c>
      <c r="D2755" s="22">
        <v>90746</v>
      </c>
      <c r="E2755" s="22"/>
      <c r="F2755" s="22">
        <v>0</v>
      </c>
      <c r="G2755" s="22">
        <v>9780</v>
      </c>
      <c r="H2755" s="22">
        <v>5</v>
      </c>
      <c r="I2755" s="22"/>
      <c r="J2755" s="22">
        <v>663</v>
      </c>
      <c r="K2755" s="22">
        <v>101473</v>
      </c>
      <c r="L2755" s="23" t="s">
        <v>827</v>
      </c>
      <c r="M2755" s="23"/>
      <c r="N2755" s="23" t="s">
        <v>184</v>
      </c>
      <c r="O2755" s="23" t="s">
        <v>481</v>
      </c>
      <c r="P2755" s="22">
        <v>20</v>
      </c>
      <c r="Q2755" s="23" t="s">
        <v>186</v>
      </c>
      <c r="R2755" s="23"/>
      <c r="S2755" s="23"/>
      <c r="T2755" s="23"/>
      <c r="U2755" s="23"/>
      <c r="V2755" s="23" t="s">
        <v>187</v>
      </c>
      <c r="W2755" s="23" t="s">
        <v>188</v>
      </c>
      <c r="X2755" s="23" t="s">
        <v>189</v>
      </c>
      <c r="Y2755" s="22">
        <v>0</v>
      </c>
      <c r="Z2755" s="23" t="s">
        <v>190</v>
      </c>
      <c r="AA2755" s="23" t="s">
        <v>191</v>
      </c>
      <c r="AB2755" s="23" t="s">
        <v>190</v>
      </c>
      <c r="AC2755" s="23" t="s">
        <v>192</v>
      </c>
      <c r="AD2755" s="23" t="s">
        <v>281</v>
      </c>
      <c r="AE2755" s="23" t="s">
        <v>85</v>
      </c>
      <c r="AF2755" s="23" t="s">
        <v>190</v>
      </c>
      <c r="AG2755" s="23" t="s">
        <v>269</v>
      </c>
      <c r="AH2755" s="23" t="s">
        <v>700</v>
      </c>
      <c r="AI2755" s="23" t="s">
        <v>701</v>
      </c>
      <c r="AJ2755" s="23" t="b">
        <v>0</v>
      </c>
      <c r="AK2755" s="3">
        <v>121</v>
      </c>
      <c r="AL2755" s="3">
        <v>2968</v>
      </c>
      <c r="AM2755" s="3">
        <v>5572</v>
      </c>
      <c r="AN2755" s="24">
        <v>45536.458474807099</v>
      </c>
      <c r="AO2755" s="24">
        <v>45536.458474807099</v>
      </c>
      <c r="AP2755">
        <v>9</v>
      </c>
      <c r="AQ2755" t="s">
        <v>194</v>
      </c>
      <c r="AR2755">
        <v>244.45847480709926</v>
      </c>
      <c r="AS2755" t="s">
        <v>195</v>
      </c>
      <c r="AT2755" t="s">
        <v>208</v>
      </c>
      <c r="AU2755" t="s">
        <v>197</v>
      </c>
      <c r="AV2755" t="s">
        <v>207</v>
      </c>
      <c r="AW2755" t="s">
        <v>208</v>
      </c>
      <c r="AX2755" t="s">
        <v>197</v>
      </c>
      <c r="AY2755" t="s">
        <v>207</v>
      </c>
    </row>
    <row r="2756" spans="1:51" x14ac:dyDescent="0.45">
      <c r="A2756" s="22">
        <v>872364</v>
      </c>
      <c r="B2756" s="6">
        <v>45536</v>
      </c>
      <c r="C2756" s="22">
        <v>47000</v>
      </c>
      <c r="D2756" s="22">
        <v>87381</v>
      </c>
      <c r="E2756" s="22"/>
      <c r="F2756" s="22">
        <v>0</v>
      </c>
      <c r="G2756" s="22">
        <v>9137</v>
      </c>
      <c r="H2756" s="22">
        <v>5</v>
      </c>
      <c r="I2756" s="22"/>
      <c r="J2756" s="22">
        <v>623</v>
      </c>
      <c r="K2756" s="22">
        <v>101473</v>
      </c>
      <c r="L2756" s="23" t="s">
        <v>827</v>
      </c>
      <c r="M2756" s="23"/>
      <c r="N2756" s="23" t="s">
        <v>184</v>
      </c>
      <c r="O2756" s="23" t="s">
        <v>481</v>
      </c>
      <c r="P2756" s="22">
        <v>20</v>
      </c>
      <c r="Q2756" s="23" t="s">
        <v>186</v>
      </c>
      <c r="R2756" s="23"/>
      <c r="S2756" s="23"/>
      <c r="T2756" s="23"/>
      <c r="U2756" s="23"/>
      <c r="V2756" s="23" t="s">
        <v>187</v>
      </c>
      <c r="W2756" s="23" t="s">
        <v>188</v>
      </c>
      <c r="X2756" s="23" t="s">
        <v>189</v>
      </c>
      <c r="Y2756" s="22">
        <v>0</v>
      </c>
      <c r="Z2756" s="23" t="s">
        <v>190</v>
      </c>
      <c r="AA2756" s="23" t="s">
        <v>191</v>
      </c>
      <c r="AB2756" s="23" t="s">
        <v>190</v>
      </c>
      <c r="AC2756" s="23" t="s">
        <v>192</v>
      </c>
      <c r="AD2756" s="23" t="s">
        <v>281</v>
      </c>
      <c r="AE2756" s="23" t="s">
        <v>85</v>
      </c>
      <c r="AF2756" s="23" t="s">
        <v>190</v>
      </c>
      <c r="AG2756" s="23" t="s">
        <v>269</v>
      </c>
      <c r="AH2756" s="23" t="s">
        <v>700</v>
      </c>
      <c r="AI2756" s="23" t="s">
        <v>701</v>
      </c>
      <c r="AJ2756" s="23" t="b">
        <v>0</v>
      </c>
      <c r="AK2756" s="3">
        <v>65</v>
      </c>
      <c r="AL2756" s="3">
        <v>2968</v>
      </c>
      <c r="AM2756" s="3">
        <v>4780</v>
      </c>
      <c r="AN2756" s="24">
        <v>45536.284820216046</v>
      </c>
      <c r="AO2756" s="24">
        <v>45536.284820216046</v>
      </c>
      <c r="AP2756">
        <v>9</v>
      </c>
      <c r="AQ2756" t="s">
        <v>194</v>
      </c>
      <c r="AR2756">
        <v>244.28482021604577</v>
      </c>
      <c r="AS2756" t="s">
        <v>195</v>
      </c>
      <c r="AT2756" t="s">
        <v>222</v>
      </c>
      <c r="AU2756" t="s">
        <v>197</v>
      </c>
      <c r="AV2756" t="s">
        <v>220</v>
      </c>
      <c r="AW2756" t="s">
        <v>222</v>
      </c>
      <c r="AX2756" t="s">
        <v>197</v>
      </c>
      <c r="AY2756" t="s">
        <v>220</v>
      </c>
    </row>
    <row r="2757" spans="1:51" x14ac:dyDescent="0.45">
      <c r="A2757" s="22">
        <v>872343</v>
      </c>
      <c r="B2757" s="6">
        <v>45536</v>
      </c>
      <c r="C2757" s="22">
        <v>47000</v>
      </c>
      <c r="D2757" s="22">
        <v>96442</v>
      </c>
      <c r="E2757" s="22"/>
      <c r="F2757" s="22">
        <v>0</v>
      </c>
      <c r="G2757" s="22">
        <v>9150</v>
      </c>
      <c r="H2757" s="22">
        <v>6</v>
      </c>
      <c r="I2757" s="22"/>
      <c r="J2757" s="22">
        <v>623</v>
      </c>
      <c r="K2757" s="22">
        <v>101473</v>
      </c>
      <c r="L2757" s="23" t="s">
        <v>827</v>
      </c>
      <c r="M2757" s="23"/>
      <c r="N2757" s="23" t="s">
        <v>184</v>
      </c>
      <c r="O2757" s="23" t="s">
        <v>481</v>
      </c>
      <c r="P2757" s="22">
        <v>20</v>
      </c>
      <c r="Q2757" s="23" t="s">
        <v>186</v>
      </c>
      <c r="R2757" s="23"/>
      <c r="S2757" s="23"/>
      <c r="T2757" s="23"/>
      <c r="U2757" s="23"/>
      <c r="V2757" s="23" t="s">
        <v>187</v>
      </c>
      <c r="W2757" s="23" t="s">
        <v>188</v>
      </c>
      <c r="X2757" s="23" t="s">
        <v>189</v>
      </c>
      <c r="Y2757" s="22">
        <v>0</v>
      </c>
      <c r="Z2757" s="23" t="s">
        <v>190</v>
      </c>
      <c r="AA2757" s="23" t="s">
        <v>191</v>
      </c>
      <c r="AB2757" s="23" t="s">
        <v>190</v>
      </c>
      <c r="AC2757" s="23" t="s">
        <v>192</v>
      </c>
      <c r="AD2757" s="23" t="s">
        <v>281</v>
      </c>
      <c r="AE2757" s="23" t="s">
        <v>85</v>
      </c>
      <c r="AF2757" s="23" t="s">
        <v>190</v>
      </c>
      <c r="AG2757" s="23" t="s">
        <v>269</v>
      </c>
      <c r="AH2757" s="23" t="s">
        <v>700</v>
      </c>
      <c r="AI2757" s="23" t="s">
        <v>701</v>
      </c>
      <c r="AJ2757" s="23" t="b">
        <v>0</v>
      </c>
      <c r="AK2757" s="3">
        <v>116</v>
      </c>
      <c r="AL2757" s="3">
        <v>2968</v>
      </c>
      <c r="AM2757" s="3">
        <v>4759</v>
      </c>
      <c r="AN2757" s="24">
        <v>45536.27788159722</v>
      </c>
      <c r="AO2757" s="24">
        <v>45536.27788159722</v>
      </c>
      <c r="AP2757">
        <v>9</v>
      </c>
      <c r="AQ2757" t="s">
        <v>194</v>
      </c>
      <c r="AR2757">
        <v>244.27788159721968</v>
      </c>
      <c r="AS2757" t="s">
        <v>195</v>
      </c>
      <c r="AT2757" t="s">
        <v>222</v>
      </c>
      <c r="AU2757" t="s">
        <v>197</v>
      </c>
      <c r="AV2757" t="s">
        <v>197</v>
      </c>
      <c r="AW2757" t="s">
        <v>222</v>
      </c>
      <c r="AX2757" t="s">
        <v>197</v>
      </c>
      <c r="AY2757" t="s">
        <v>197</v>
      </c>
    </row>
    <row r="2758" spans="1:51" x14ac:dyDescent="0.45">
      <c r="A2758" s="22">
        <v>872704</v>
      </c>
      <c r="B2758" s="6">
        <v>45536</v>
      </c>
      <c r="C2758" s="22">
        <v>47000</v>
      </c>
      <c r="D2758" s="22">
        <v>134299</v>
      </c>
      <c r="E2758" s="22"/>
      <c r="F2758" s="22">
        <v>0</v>
      </c>
      <c r="G2758" s="22">
        <v>9765</v>
      </c>
      <c r="H2758" s="22">
        <v>4</v>
      </c>
      <c r="I2758" s="22"/>
      <c r="J2758" s="22">
        <v>663</v>
      </c>
      <c r="K2758" s="22">
        <v>101473</v>
      </c>
      <c r="L2758" s="23" t="s">
        <v>827</v>
      </c>
      <c r="M2758" s="23"/>
      <c r="N2758" s="23" t="s">
        <v>184</v>
      </c>
      <c r="O2758" s="23" t="s">
        <v>481</v>
      </c>
      <c r="P2758" s="22">
        <v>20</v>
      </c>
      <c r="Q2758" s="23" t="s">
        <v>186</v>
      </c>
      <c r="R2758" s="23"/>
      <c r="S2758" s="23"/>
      <c r="T2758" s="23"/>
      <c r="U2758" s="23"/>
      <c r="V2758" s="23" t="s">
        <v>187</v>
      </c>
      <c r="W2758" s="23" t="s">
        <v>188</v>
      </c>
      <c r="X2758" s="23" t="s">
        <v>189</v>
      </c>
      <c r="Y2758" s="22">
        <v>0</v>
      </c>
      <c r="Z2758" s="23" t="s">
        <v>190</v>
      </c>
      <c r="AA2758" s="23" t="s">
        <v>191</v>
      </c>
      <c r="AB2758" s="23" t="s">
        <v>190</v>
      </c>
      <c r="AC2758" s="23" t="s">
        <v>192</v>
      </c>
      <c r="AD2758" s="23" t="s">
        <v>281</v>
      </c>
      <c r="AE2758" s="23" t="s">
        <v>85</v>
      </c>
      <c r="AF2758" s="23" t="s">
        <v>190</v>
      </c>
      <c r="AG2758" s="23" t="s">
        <v>269</v>
      </c>
      <c r="AH2758" s="23" t="s">
        <v>700</v>
      </c>
      <c r="AI2758" s="23" t="s">
        <v>701</v>
      </c>
      <c r="AJ2758" s="23" t="b">
        <v>0</v>
      </c>
      <c r="AK2758" s="3">
        <v>60</v>
      </c>
      <c r="AL2758" s="3">
        <v>2968</v>
      </c>
      <c r="AM2758" s="3">
        <v>5075</v>
      </c>
      <c r="AN2758" s="24">
        <v>45536.361218287035</v>
      </c>
      <c r="AO2758" s="24">
        <v>45536.361218287035</v>
      </c>
      <c r="AP2758">
        <v>9</v>
      </c>
      <c r="AQ2758" t="s">
        <v>194</v>
      </c>
      <c r="AR2758">
        <v>244.36121828703472</v>
      </c>
      <c r="AS2758" t="s">
        <v>195</v>
      </c>
      <c r="AT2758" t="s">
        <v>308</v>
      </c>
      <c r="AU2758" t="s">
        <v>197</v>
      </c>
      <c r="AV2758" t="s">
        <v>197</v>
      </c>
      <c r="AW2758" t="s">
        <v>308</v>
      </c>
      <c r="AX2758" t="s">
        <v>197</v>
      </c>
      <c r="AY2758" t="s">
        <v>197</v>
      </c>
    </row>
    <row r="2759" spans="1:51" x14ac:dyDescent="0.45">
      <c r="A2759" s="22">
        <v>871447</v>
      </c>
      <c r="B2759" s="6">
        <v>45536</v>
      </c>
      <c r="C2759" s="22">
        <v>47000</v>
      </c>
      <c r="D2759" s="22">
        <v>84628</v>
      </c>
      <c r="E2759" s="22"/>
      <c r="F2759" s="22">
        <v>0</v>
      </c>
      <c r="G2759" s="22">
        <v>9119</v>
      </c>
      <c r="H2759" s="22">
        <v>4</v>
      </c>
      <c r="I2759" s="22"/>
      <c r="J2759" s="22">
        <v>623</v>
      </c>
      <c r="K2759" s="22">
        <v>101473</v>
      </c>
      <c r="L2759" s="23" t="s">
        <v>827</v>
      </c>
      <c r="M2759" s="23"/>
      <c r="N2759" s="23" t="s">
        <v>184</v>
      </c>
      <c r="O2759" s="23" t="s">
        <v>481</v>
      </c>
      <c r="P2759" s="22">
        <v>20</v>
      </c>
      <c r="Q2759" s="23" t="s">
        <v>186</v>
      </c>
      <c r="R2759" s="23"/>
      <c r="S2759" s="23"/>
      <c r="T2759" s="23"/>
      <c r="U2759" s="23"/>
      <c r="V2759" s="23" t="s">
        <v>187</v>
      </c>
      <c r="W2759" s="23" t="s">
        <v>188</v>
      </c>
      <c r="X2759" s="23" t="s">
        <v>189</v>
      </c>
      <c r="Y2759" s="22">
        <v>0</v>
      </c>
      <c r="Z2759" s="23" t="s">
        <v>190</v>
      </c>
      <c r="AA2759" s="23" t="s">
        <v>191</v>
      </c>
      <c r="AB2759" s="23" t="s">
        <v>190</v>
      </c>
      <c r="AC2759" s="23" t="s">
        <v>192</v>
      </c>
      <c r="AD2759" s="23" t="s">
        <v>281</v>
      </c>
      <c r="AE2759" s="23" t="s">
        <v>85</v>
      </c>
      <c r="AF2759" s="23" t="s">
        <v>190</v>
      </c>
      <c r="AG2759" s="23" t="s">
        <v>269</v>
      </c>
      <c r="AH2759" s="23" t="s">
        <v>700</v>
      </c>
      <c r="AI2759" s="23" t="s">
        <v>701</v>
      </c>
      <c r="AJ2759" s="23" t="b">
        <v>0</v>
      </c>
      <c r="AK2759" s="3">
        <v>114</v>
      </c>
      <c r="AL2759" s="3">
        <v>2968</v>
      </c>
      <c r="AM2759" s="3">
        <v>4115</v>
      </c>
      <c r="AN2759" s="24">
        <v>45536.06259996142</v>
      </c>
      <c r="AO2759" s="24">
        <v>45536.06259996142</v>
      </c>
      <c r="AP2759">
        <v>9</v>
      </c>
      <c r="AQ2759" t="s">
        <v>194</v>
      </c>
      <c r="AR2759">
        <v>244.06259996142035</v>
      </c>
      <c r="AS2759" t="s">
        <v>195</v>
      </c>
      <c r="AT2759" t="s">
        <v>256</v>
      </c>
      <c r="AU2759" t="s">
        <v>197</v>
      </c>
      <c r="AV2759" t="s">
        <v>197</v>
      </c>
      <c r="AW2759" t="s">
        <v>256</v>
      </c>
      <c r="AX2759" t="s">
        <v>197</v>
      </c>
      <c r="AY2759" t="s">
        <v>197</v>
      </c>
    </row>
    <row r="2760" spans="1:51" x14ac:dyDescent="0.45">
      <c r="A2760" s="22">
        <v>871476</v>
      </c>
      <c r="B2760" s="6">
        <v>45536</v>
      </c>
      <c r="C2760" s="22">
        <v>47000</v>
      </c>
      <c r="D2760" s="22">
        <v>88817</v>
      </c>
      <c r="E2760" s="22"/>
      <c r="F2760" s="22">
        <v>0</v>
      </c>
      <c r="G2760" s="22">
        <v>9119</v>
      </c>
      <c r="H2760" s="22">
        <v>4</v>
      </c>
      <c r="I2760" s="22"/>
      <c r="J2760" s="22">
        <v>623</v>
      </c>
      <c r="K2760" s="22">
        <v>101473</v>
      </c>
      <c r="L2760" s="23" t="s">
        <v>827</v>
      </c>
      <c r="M2760" s="23"/>
      <c r="N2760" s="23" t="s">
        <v>184</v>
      </c>
      <c r="O2760" s="23" t="s">
        <v>481</v>
      </c>
      <c r="P2760" s="22">
        <v>20</v>
      </c>
      <c r="Q2760" s="23" t="s">
        <v>186</v>
      </c>
      <c r="R2760" s="23"/>
      <c r="S2760" s="23"/>
      <c r="T2760" s="23"/>
      <c r="U2760" s="23"/>
      <c r="V2760" s="23" t="s">
        <v>187</v>
      </c>
      <c r="W2760" s="23" t="s">
        <v>188</v>
      </c>
      <c r="X2760" s="23" t="s">
        <v>189</v>
      </c>
      <c r="Y2760" s="22">
        <v>0</v>
      </c>
      <c r="Z2760" s="23" t="s">
        <v>190</v>
      </c>
      <c r="AA2760" s="23" t="s">
        <v>191</v>
      </c>
      <c r="AB2760" s="23" t="s">
        <v>190</v>
      </c>
      <c r="AC2760" s="23" t="s">
        <v>192</v>
      </c>
      <c r="AD2760" s="23" t="s">
        <v>281</v>
      </c>
      <c r="AE2760" s="23" t="s">
        <v>85</v>
      </c>
      <c r="AF2760" s="23" t="s">
        <v>190</v>
      </c>
      <c r="AG2760" s="23" t="s">
        <v>269</v>
      </c>
      <c r="AH2760" s="23" t="s">
        <v>700</v>
      </c>
      <c r="AI2760" s="23" t="s">
        <v>701</v>
      </c>
      <c r="AJ2760" s="23" t="b">
        <v>0</v>
      </c>
      <c r="AK2760" s="3">
        <v>131</v>
      </c>
      <c r="AL2760" s="3">
        <v>2968</v>
      </c>
      <c r="AM2760" s="3">
        <v>4144</v>
      </c>
      <c r="AN2760" s="24">
        <v>45536.076490624997</v>
      </c>
      <c r="AO2760" s="24">
        <v>45536.076490624997</v>
      </c>
      <c r="AP2760">
        <v>9</v>
      </c>
      <c r="AQ2760" t="s">
        <v>194</v>
      </c>
      <c r="AR2760">
        <v>244.07649062499695</v>
      </c>
      <c r="AS2760" t="s">
        <v>195</v>
      </c>
      <c r="AT2760" t="s">
        <v>256</v>
      </c>
      <c r="AU2760" t="s">
        <v>197</v>
      </c>
      <c r="AV2760" t="s">
        <v>197</v>
      </c>
      <c r="AW2760" t="s">
        <v>256</v>
      </c>
      <c r="AX2760" t="s">
        <v>197</v>
      </c>
      <c r="AY2760" t="s">
        <v>197</v>
      </c>
    </row>
    <row r="2761" spans="1:51" x14ac:dyDescent="0.45">
      <c r="A2761" s="22">
        <v>871491</v>
      </c>
      <c r="B2761" s="6">
        <v>45536</v>
      </c>
      <c r="C2761" s="22">
        <v>47000</v>
      </c>
      <c r="D2761" s="22">
        <v>99246</v>
      </c>
      <c r="E2761" s="22"/>
      <c r="F2761" s="22">
        <v>0</v>
      </c>
      <c r="G2761" s="22">
        <v>9119</v>
      </c>
      <c r="H2761" s="22">
        <v>6</v>
      </c>
      <c r="I2761" s="22"/>
      <c r="J2761" s="22">
        <v>623</v>
      </c>
      <c r="K2761" s="22">
        <v>101473</v>
      </c>
      <c r="L2761" s="23" t="s">
        <v>827</v>
      </c>
      <c r="M2761" s="23"/>
      <c r="N2761" s="23" t="s">
        <v>184</v>
      </c>
      <c r="O2761" s="23" t="s">
        <v>481</v>
      </c>
      <c r="P2761" s="22">
        <v>20</v>
      </c>
      <c r="Q2761" s="23" t="s">
        <v>186</v>
      </c>
      <c r="R2761" s="23"/>
      <c r="S2761" s="23"/>
      <c r="T2761" s="23"/>
      <c r="U2761" s="23"/>
      <c r="V2761" s="23" t="s">
        <v>187</v>
      </c>
      <c r="W2761" s="23" t="s">
        <v>188</v>
      </c>
      <c r="X2761" s="23" t="s">
        <v>189</v>
      </c>
      <c r="Y2761" s="22">
        <v>0</v>
      </c>
      <c r="Z2761" s="23" t="s">
        <v>190</v>
      </c>
      <c r="AA2761" s="23" t="s">
        <v>191</v>
      </c>
      <c r="AB2761" s="23" t="s">
        <v>190</v>
      </c>
      <c r="AC2761" s="23" t="s">
        <v>192</v>
      </c>
      <c r="AD2761" s="23" t="s">
        <v>281</v>
      </c>
      <c r="AE2761" s="23" t="s">
        <v>85</v>
      </c>
      <c r="AF2761" s="23" t="s">
        <v>190</v>
      </c>
      <c r="AG2761" s="23" t="s">
        <v>269</v>
      </c>
      <c r="AH2761" s="23" t="s">
        <v>700</v>
      </c>
      <c r="AI2761" s="23" t="s">
        <v>701</v>
      </c>
      <c r="AJ2761" s="23" t="b">
        <v>0</v>
      </c>
      <c r="AK2761" s="3">
        <v>118</v>
      </c>
      <c r="AL2761" s="3">
        <v>2968</v>
      </c>
      <c r="AM2761" s="3">
        <v>4157</v>
      </c>
      <c r="AN2761" s="24">
        <v>45536.083429050923</v>
      </c>
      <c r="AO2761" s="24">
        <v>45536.083429050923</v>
      </c>
      <c r="AP2761">
        <v>9</v>
      </c>
      <c r="AQ2761" t="s">
        <v>194</v>
      </c>
      <c r="AR2761">
        <v>244.08342905092286</v>
      </c>
      <c r="AS2761" t="s">
        <v>195</v>
      </c>
      <c r="AT2761" t="s">
        <v>217</v>
      </c>
      <c r="AU2761" t="s">
        <v>197</v>
      </c>
      <c r="AV2761" t="s">
        <v>220</v>
      </c>
      <c r="AW2761" t="s">
        <v>217</v>
      </c>
      <c r="AX2761" t="s">
        <v>197</v>
      </c>
      <c r="AY2761" t="s">
        <v>220</v>
      </c>
    </row>
    <row r="2762" spans="1:51" x14ac:dyDescent="0.45">
      <c r="A2762" s="22">
        <v>871886</v>
      </c>
      <c r="B2762" s="6">
        <v>45536</v>
      </c>
      <c r="C2762" s="22">
        <v>47000</v>
      </c>
      <c r="D2762" s="22">
        <v>85555</v>
      </c>
      <c r="E2762" s="22"/>
      <c r="F2762" s="22">
        <v>0</v>
      </c>
      <c r="G2762" s="22">
        <v>9135</v>
      </c>
      <c r="H2762" s="22">
        <v>8</v>
      </c>
      <c r="I2762" s="22"/>
      <c r="J2762" s="22">
        <v>623</v>
      </c>
      <c r="K2762" s="22">
        <v>101473</v>
      </c>
      <c r="L2762" s="23" t="s">
        <v>827</v>
      </c>
      <c r="M2762" s="23"/>
      <c r="N2762" s="23" t="s">
        <v>184</v>
      </c>
      <c r="O2762" s="23" t="s">
        <v>481</v>
      </c>
      <c r="P2762" s="22">
        <v>20</v>
      </c>
      <c r="Q2762" s="23" t="s">
        <v>186</v>
      </c>
      <c r="R2762" s="23"/>
      <c r="S2762" s="23"/>
      <c r="T2762" s="23"/>
      <c r="U2762" s="23"/>
      <c r="V2762" s="23" t="s">
        <v>187</v>
      </c>
      <c r="W2762" s="23" t="s">
        <v>188</v>
      </c>
      <c r="X2762" s="23" t="s">
        <v>189</v>
      </c>
      <c r="Y2762" s="22">
        <v>0</v>
      </c>
      <c r="Z2762" s="23" t="s">
        <v>190</v>
      </c>
      <c r="AA2762" s="23" t="s">
        <v>191</v>
      </c>
      <c r="AB2762" s="23" t="s">
        <v>190</v>
      </c>
      <c r="AC2762" s="23" t="s">
        <v>192</v>
      </c>
      <c r="AD2762" s="23" t="s">
        <v>281</v>
      </c>
      <c r="AE2762" s="23" t="s">
        <v>85</v>
      </c>
      <c r="AF2762" s="23" t="s">
        <v>190</v>
      </c>
      <c r="AG2762" s="23" t="s">
        <v>269</v>
      </c>
      <c r="AH2762" s="23" t="s">
        <v>700</v>
      </c>
      <c r="AI2762" s="23" t="s">
        <v>701</v>
      </c>
      <c r="AJ2762" s="23" t="b">
        <v>0</v>
      </c>
      <c r="AK2762" s="3">
        <v>135</v>
      </c>
      <c r="AL2762" s="3">
        <v>2968</v>
      </c>
      <c r="AM2762" s="3">
        <v>4459</v>
      </c>
      <c r="AN2762" s="24">
        <v>45536.145935493827</v>
      </c>
      <c r="AO2762" s="24">
        <v>45536.145935493827</v>
      </c>
      <c r="AP2762">
        <v>9</v>
      </c>
      <c r="AQ2762" t="s">
        <v>194</v>
      </c>
      <c r="AR2762">
        <v>244.14593549382698</v>
      </c>
      <c r="AS2762" t="s">
        <v>195</v>
      </c>
      <c r="AT2762" t="s">
        <v>251</v>
      </c>
      <c r="AU2762" t="s">
        <v>197</v>
      </c>
      <c r="AV2762" t="s">
        <v>197</v>
      </c>
      <c r="AW2762" t="s">
        <v>251</v>
      </c>
      <c r="AX2762" t="s">
        <v>197</v>
      </c>
      <c r="AY2762" t="s">
        <v>197</v>
      </c>
    </row>
    <row r="2763" spans="1:51" x14ac:dyDescent="0.45">
      <c r="A2763" s="22">
        <v>871724</v>
      </c>
      <c r="B2763" s="6">
        <v>45536</v>
      </c>
      <c r="C2763" s="22">
        <v>47000</v>
      </c>
      <c r="D2763" s="22">
        <v>100947</v>
      </c>
      <c r="E2763" s="22"/>
      <c r="F2763" s="22">
        <v>0</v>
      </c>
      <c r="G2763" s="22">
        <v>9157</v>
      </c>
      <c r="H2763" s="22">
        <v>6</v>
      </c>
      <c r="I2763" s="22"/>
      <c r="J2763" s="22">
        <v>623</v>
      </c>
      <c r="K2763" s="22">
        <v>101473</v>
      </c>
      <c r="L2763" s="23" t="s">
        <v>827</v>
      </c>
      <c r="M2763" s="23"/>
      <c r="N2763" s="23" t="s">
        <v>184</v>
      </c>
      <c r="O2763" s="23" t="s">
        <v>481</v>
      </c>
      <c r="P2763" s="22">
        <v>20</v>
      </c>
      <c r="Q2763" s="23" t="s">
        <v>186</v>
      </c>
      <c r="R2763" s="23"/>
      <c r="S2763" s="23"/>
      <c r="T2763" s="23"/>
      <c r="U2763" s="23"/>
      <c r="V2763" s="23" t="s">
        <v>187</v>
      </c>
      <c r="W2763" s="23" t="s">
        <v>188</v>
      </c>
      <c r="X2763" s="23" t="s">
        <v>189</v>
      </c>
      <c r="Y2763" s="22">
        <v>0</v>
      </c>
      <c r="Z2763" s="23" t="s">
        <v>190</v>
      </c>
      <c r="AA2763" s="23" t="s">
        <v>191</v>
      </c>
      <c r="AB2763" s="23" t="s">
        <v>190</v>
      </c>
      <c r="AC2763" s="23" t="s">
        <v>192</v>
      </c>
      <c r="AD2763" s="23" t="s">
        <v>281</v>
      </c>
      <c r="AE2763" s="23" t="s">
        <v>85</v>
      </c>
      <c r="AF2763" s="23" t="s">
        <v>190</v>
      </c>
      <c r="AG2763" s="23" t="s">
        <v>269</v>
      </c>
      <c r="AH2763" s="23" t="s">
        <v>700</v>
      </c>
      <c r="AI2763" s="23" t="s">
        <v>701</v>
      </c>
      <c r="AJ2763" s="23" t="b">
        <v>0</v>
      </c>
      <c r="AK2763" s="3">
        <v>64</v>
      </c>
      <c r="AL2763" s="3">
        <v>2968</v>
      </c>
      <c r="AM2763" s="3">
        <v>4348</v>
      </c>
      <c r="AN2763" s="24">
        <v>45536.12513595679</v>
      </c>
      <c r="AO2763" s="24">
        <v>45536.12513595679</v>
      </c>
      <c r="AP2763">
        <v>9</v>
      </c>
      <c r="AQ2763" t="s">
        <v>194</v>
      </c>
      <c r="AR2763">
        <v>244.12513595679047</v>
      </c>
      <c r="AS2763" t="s">
        <v>195</v>
      </c>
      <c r="AT2763" t="s">
        <v>251</v>
      </c>
      <c r="AU2763" t="s">
        <v>197</v>
      </c>
      <c r="AV2763" t="s">
        <v>207</v>
      </c>
      <c r="AW2763" t="s">
        <v>251</v>
      </c>
      <c r="AX2763" t="s">
        <v>197</v>
      </c>
      <c r="AY2763" t="s">
        <v>207</v>
      </c>
    </row>
    <row r="2764" spans="1:51" x14ac:dyDescent="0.45">
      <c r="A2764" s="22">
        <v>871641</v>
      </c>
      <c r="B2764" s="6">
        <v>45536</v>
      </c>
      <c r="C2764" s="22">
        <v>47000</v>
      </c>
      <c r="D2764" s="22">
        <v>95247</v>
      </c>
      <c r="E2764" s="22"/>
      <c r="F2764" s="22">
        <v>0</v>
      </c>
      <c r="G2764" s="22">
        <v>11386</v>
      </c>
      <c r="H2764" s="22">
        <v>8</v>
      </c>
      <c r="I2764" s="22"/>
      <c r="J2764" s="22">
        <v>762</v>
      </c>
      <c r="K2764" s="22">
        <v>101276</v>
      </c>
      <c r="L2764" s="23" t="s">
        <v>828</v>
      </c>
      <c r="M2764" s="23"/>
      <c r="N2764" s="23" t="s">
        <v>184</v>
      </c>
      <c r="O2764" s="23" t="s">
        <v>481</v>
      </c>
      <c r="P2764" s="22">
        <v>20</v>
      </c>
      <c r="Q2764" s="23" t="s">
        <v>186</v>
      </c>
      <c r="R2764" s="23"/>
      <c r="S2764" s="23"/>
      <c r="T2764" s="23"/>
      <c r="U2764" s="23"/>
      <c r="V2764" s="23" t="s">
        <v>187</v>
      </c>
      <c r="W2764" s="23" t="s">
        <v>188</v>
      </c>
      <c r="X2764" s="23" t="s">
        <v>189</v>
      </c>
      <c r="Y2764" s="22">
        <v>0</v>
      </c>
      <c r="Z2764" s="23" t="s">
        <v>190</v>
      </c>
      <c r="AA2764" s="23" t="s">
        <v>191</v>
      </c>
      <c r="AB2764" s="23" t="s">
        <v>190</v>
      </c>
      <c r="AC2764" s="23" t="s">
        <v>192</v>
      </c>
      <c r="AD2764" s="23" t="s">
        <v>281</v>
      </c>
      <c r="AE2764" s="23" t="s">
        <v>85</v>
      </c>
      <c r="AF2764" s="23" t="s">
        <v>190</v>
      </c>
      <c r="AG2764" s="23" t="s">
        <v>269</v>
      </c>
      <c r="AH2764" s="23" t="s">
        <v>700</v>
      </c>
      <c r="AI2764" s="23" t="s">
        <v>701</v>
      </c>
      <c r="AJ2764" s="23" t="b">
        <v>0</v>
      </c>
      <c r="AK2764" s="3">
        <v>114</v>
      </c>
      <c r="AL2764" s="3">
        <v>2968</v>
      </c>
      <c r="AM2764" s="3">
        <v>4276</v>
      </c>
      <c r="AN2764" s="24">
        <v>45536.104265084876</v>
      </c>
      <c r="AO2764" s="24">
        <v>45536.104265084876</v>
      </c>
      <c r="AP2764">
        <v>9</v>
      </c>
      <c r="AQ2764" t="s">
        <v>194</v>
      </c>
      <c r="AR2764">
        <v>244.10426508487581</v>
      </c>
      <c r="AS2764" t="s">
        <v>195</v>
      </c>
      <c r="AT2764" t="s">
        <v>217</v>
      </c>
      <c r="AU2764" t="s">
        <v>197</v>
      </c>
      <c r="AV2764" t="s">
        <v>197</v>
      </c>
      <c r="AW2764" t="s">
        <v>217</v>
      </c>
      <c r="AX2764" t="s">
        <v>197</v>
      </c>
      <c r="AY2764" t="s">
        <v>197</v>
      </c>
    </row>
    <row r="2765" spans="1:51" x14ac:dyDescent="0.45">
      <c r="A2765" s="22">
        <v>871475</v>
      </c>
      <c r="B2765" s="6">
        <v>45536</v>
      </c>
      <c r="C2765" s="22">
        <v>47000</v>
      </c>
      <c r="D2765" s="22">
        <v>98614</v>
      </c>
      <c r="E2765" s="22"/>
      <c r="F2765" s="22">
        <v>0</v>
      </c>
      <c r="G2765" s="22">
        <v>11375</v>
      </c>
      <c r="H2765" s="22">
        <v>6</v>
      </c>
      <c r="I2765" s="22"/>
      <c r="J2765" s="22">
        <v>762</v>
      </c>
      <c r="K2765" s="22">
        <v>101276</v>
      </c>
      <c r="L2765" s="23" t="s">
        <v>828</v>
      </c>
      <c r="M2765" s="23"/>
      <c r="N2765" s="23" t="s">
        <v>184</v>
      </c>
      <c r="O2765" s="23" t="s">
        <v>481</v>
      </c>
      <c r="P2765" s="22">
        <v>20</v>
      </c>
      <c r="Q2765" s="23" t="s">
        <v>186</v>
      </c>
      <c r="R2765" s="23"/>
      <c r="S2765" s="23"/>
      <c r="T2765" s="23"/>
      <c r="U2765" s="23"/>
      <c r="V2765" s="23" t="s">
        <v>187</v>
      </c>
      <c r="W2765" s="23" t="s">
        <v>188</v>
      </c>
      <c r="X2765" s="23" t="s">
        <v>189</v>
      </c>
      <c r="Y2765" s="22">
        <v>0</v>
      </c>
      <c r="Z2765" s="23" t="s">
        <v>190</v>
      </c>
      <c r="AA2765" s="23" t="s">
        <v>191</v>
      </c>
      <c r="AB2765" s="23" t="s">
        <v>190</v>
      </c>
      <c r="AC2765" s="23" t="s">
        <v>192</v>
      </c>
      <c r="AD2765" s="23" t="s">
        <v>281</v>
      </c>
      <c r="AE2765" s="23" t="s">
        <v>85</v>
      </c>
      <c r="AF2765" s="23" t="s">
        <v>190</v>
      </c>
      <c r="AG2765" s="23" t="s">
        <v>269</v>
      </c>
      <c r="AH2765" s="23" t="s">
        <v>700</v>
      </c>
      <c r="AI2765" s="23" t="s">
        <v>701</v>
      </c>
      <c r="AJ2765" s="23" t="b">
        <v>0</v>
      </c>
      <c r="AK2765" s="3">
        <v>131</v>
      </c>
      <c r="AL2765" s="3">
        <v>2968</v>
      </c>
      <c r="AM2765" s="3">
        <v>4143</v>
      </c>
      <c r="AN2765" s="24">
        <v>45536.076487191356</v>
      </c>
      <c r="AO2765" s="24">
        <v>45536.076487191356</v>
      </c>
      <c r="AP2765">
        <v>9</v>
      </c>
      <c r="AQ2765" t="s">
        <v>194</v>
      </c>
      <c r="AR2765">
        <v>244.07648719135614</v>
      </c>
      <c r="AS2765" t="s">
        <v>195</v>
      </c>
      <c r="AT2765" t="s">
        <v>256</v>
      </c>
      <c r="AU2765" t="s">
        <v>197</v>
      </c>
      <c r="AV2765" t="s">
        <v>220</v>
      </c>
      <c r="AW2765" t="s">
        <v>256</v>
      </c>
      <c r="AX2765" t="s">
        <v>197</v>
      </c>
      <c r="AY2765" t="s">
        <v>220</v>
      </c>
    </row>
    <row r="2766" spans="1:51" x14ac:dyDescent="0.45">
      <c r="A2766" s="22">
        <v>873036</v>
      </c>
      <c r="B2766" s="6">
        <v>45536</v>
      </c>
      <c r="C2766" s="22">
        <v>47000</v>
      </c>
      <c r="D2766" s="22">
        <v>111159</v>
      </c>
      <c r="E2766" s="22"/>
      <c r="F2766" s="22">
        <v>0</v>
      </c>
      <c r="G2766" s="22">
        <v>13025</v>
      </c>
      <c r="H2766" s="22">
        <v>4</v>
      </c>
      <c r="I2766" s="22"/>
      <c r="J2766" s="22">
        <v>866</v>
      </c>
      <c r="K2766" s="22">
        <v>101276</v>
      </c>
      <c r="L2766" s="23" t="s">
        <v>828</v>
      </c>
      <c r="M2766" s="23"/>
      <c r="N2766" s="23" t="s">
        <v>184</v>
      </c>
      <c r="O2766" s="23" t="s">
        <v>481</v>
      </c>
      <c r="P2766" s="22">
        <v>20</v>
      </c>
      <c r="Q2766" s="23" t="s">
        <v>186</v>
      </c>
      <c r="R2766" s="23"/>
      <c r="S2766" s="23"/>
      <c r="T2766" s="23"/>
      <c r="U2766" s="23"/>
      <c r="V2766" s="23" t="s">
        <v>187</v>
      </c>
      <c r="W2766" s="23" t="s">
        <v>188</v>
      </c>
      <c r="X2766" s="23" t="s">
        <v>189</v>
      </c>
      <c r="Y2766" s="22">
        <v>0</v>
      </c>
      <c r="Z2766" s="23" t="s">
        <v>190</v>
      </c>
      <c r="AA2766" s="23" t="s">
        <v>191</v>
      </c>
      <c r="AB2766" s="23" t="s">
        <v>190</v>
      </c>
      <c r="AC2766" s="23" t="s">
        <v>192</v>
      </c>
      <c r="AD2766" s="23" t="s">
        <v>281</v>
      </c>
      <c r="AE2766" s="23" t="s">
        <v>85</v>
      </c>
      <c r="AF2766" s="23" t="s">
        <v>190</v>
      </c>
      <c r="AG2766" s="23" t="s">
        <v>269</v>
      </c>
      <c r="AH2766" s="23" t="s">
        <v>700</v>
      </c>
      <c r="AI2766" s="23" t="s">
        <v>701</v>
      </c>
      <c r="AJ2766" s="23" t="b">
        <v>0</v>
      </c>
      <c r="AK2766" s="3">
        <v>111</v>
      </c>
      <c r="AL2766" s="3">
        <v>2968</v>
      </c>
      <c r="AM2766" s="3">
        <v>5383</v>
      </c>
      <c r="AN2766" s="24">
        <v>45536.388998186725</v>
      </c>
      <c r="AO2766" s="24">
        <v>45536.388998186725</v>
      </c>
      <c r="AP2766">
        <v>9</v>
      </c>
      <c r="AQ2766" t="s">
        <v>194</v>
      </c>
      <c r="AR2766">
        <v>244.38899818672508</v>
      </c>
      <c r="AS2766" t="s">
        <v>195</v>
      </c>
      <c r="AT2766" t="s">
        <v>238</v>
      </c>
      <c r="AU2766" t="s">
        <v>197</v>
      </c>
      <c r="AV2766" t="s">
        <v>197</v>
      </c>
      <c r="AW2766" t="s">
        <v>238</v>
      </c>
      <c r="AX2766" t="s">
        <v>197</v>
      </c>
      <c r="AY2766" t="s">
        <v>197</v>
      </c>
    </row>
    <row r="2767" spans="1:51" x14ac:dyDescent="0.45">
      <c r="A2767" s="22">
        <v>873801</v>
      </c>
      <c r="B2767" s="6">
        <v>45536</v>
      </c>
      <c r="C2767" s="22">
        <v>47000</v>
      </c>
      <c r="D2767" s="22">
        <v>50017</v>
      </c>
      <c r="E2767" s="22"/>
      <c r="F2767" s="22">
        <v>0</v>
      </c>
      <c r="G2767" s="22">
        <v>9917</v>
      </c>
      <c r="H2767" s="22">
        <v>75</v>
      </c>
      <c r="I2767" s="22"/>
      <c r="J2767" s="22">
        <v>6796</v>
      </c>
      <c r="K2767" s="22">
        <v>102298</v>
      </c>
      <c r="L2767" s="23" t="s">
        <v>829</v>
      </c>
      <c r="M2767" s="23"/>
      <c r="N2767" s="23" t="s">
        <v>184</v>
      </c>
      <c r="O2767" s="23" t="s">
        <v>672</v>
      </c>
      <c r="P2767" s="22">
        <v>10</v>
      </c>
      <c r="Q2767" s="23" t="s">
        <v>673</v>
      </c>
      <c r="R2767" s="23" t="s">
        <v>667</v>
      </c>
      <c r="S2767" s="23" t="s">
        <v>22</v>
      </c>
      <c r="T2767" s="23" t="s">
        <v>667</v>
      </c>
      <c r="U2767" s="23" t="s">
        <v>22</v>
      </c>
      <c r="V2767" s="23" t="s">
        <v>674</v>
      </c>
      <c r="W2767" s="23" t="s">
        <v>188</v>
      </c>
      <c r="X2767" s="23" t="s">
        <v>189</v>
      </c>
      <c r="Y2767" s="22">
        <v>0</v>
      </c>
      <c r="Z2767" s="23" t="s">
        <v>190</v>
      </c>
      <c r="AA2767" s="23" t="s">
        <v>191</v>
      </c>
      <c r="AB2767" s="23" t="s">
        <v>190</v>
      </c>
      <c r="AC2767" s="23" t="s">
        <v>190</v>
      </c>
      <c r="AD2767" s="23" t="s">
        <v>190</v>
      </c>
      <c r="AE2767" s="23" t="s">
        <v>98</v>
      </c>
      <c r="AF2767" s="23"/>
      <c r="AG2767" s="23"/>
      <c r="AH2767" s="23"/>
      <c r="AI2767" s="23"/>
      <c r="AJ2767" s="23" t="b">
        <v>0</v>
      </c>
      <c r="AK2767" s="3">
        <v>122</v>
      </c>
      <c r="AL2767" s="3">
        <v>4952</v>
      </c>
      <c r="AM2767" s="3">
        <v>5912</v>
      </c>
      <c r="AN2767" s="24">
        <v>45536.647285455248</v>
      </c>
      <c r="AO2767" s="24">
        <v>45536.647285455248</v>
      </c>
      <c r="AP2767">
        <v>9</v>
      </c>
      <c r="AQ2767" t="s">
        <v>194</v>
      </c>
      <c r="AR2767">
        <v>244.64728545524849</v>
      </c>
      <c r="AS2767" t="s">
        <v>195</v>
      </c>
      <c r="AT2767" t="s">
        <v>228</v>
      </c>
      <c r="AU2767" t="s">
        <v>197</v>
      </c>
      <c r="AV2767" t="s">
        <v>233</v>
      </c>
      <c r="AW2767" t="s">
        <v>228</v>
      </c>
      <c r="AX2767" t="s">
        <v>197</v>
      </c>
      <c r="AY2767" t="s">
        <v>233</v>
      </c>
    </row>
    <row r="2768" spans="1:51" x14ac:dyDescent="0.45">
      <c r="A2768" s="22">
        <v>873802</v>
      </c>
      <c r="B2768" s="6">
        <v>45536</v>
      </c>
      <c r="C2768" s="22">
        <v>47000</v>
      </c>
      <c r="D2768" s="22">
        <v>50017</v>
      </c>
      <c r="E2768" s="22"/>
      <c r="F2768" s="22">
        <v>0</v>
      </c>
      <c r="G2768" s="22">
        <v>9917</v>
      </c>
      <c r="H2768" s="22">
        <v>75</v>
      </c>
      <c r="I2768" s="22"/>
      <c r="J2768" s="22">
        <v>6796</v>
      </c>
      <c r="K2768" s="22">
        <v>102298</v>
      </c>
      <c r="L2768" s="23" t="s">
        <v>829</v>
      </c>
      <c r="M2768" s="23"/>
      <c r="N2768" s="23" t="s">
        <v>184</v>
      </c>
      <c r="O2768" s="23" t="s">
        <v>672</v>
      </c>
      <c r="P2768" s="22">
        <v>14</v>
      </c>
      <c r="Q2768" s="23" t="s">
        <v>673</v>
      </c>
      <c r="R2768" s="23" t="s">
        <v>667</v>
      </c>
      <c r="S2768" s="23" t="s">
        <v>22</v>
      </c>
      <c r="T2768" s="23" t="s">
        <v>667</v>
      </c>
      <c r="U2768" s="23" t="s">
        <v>22</v>
      </c>
      <c r="V2768" s="23" t="s">
        <v>674</v>
      </c>
      <c r="W2768" s="23" t="s">
        <v>188</v>
      </c>
      <c r="X2768" s="23" t="s">
        <v>189</v>
      </c>
      <c r="Y2768" s="22">
        <v>0</v>
      </c>
      <c r="Z2768" s="23" t="s">
        <v>190</v>
      </c>
      <c r="AA2768" s="23" t="s">
        <v>191</v>
      </c>
      <c r="AB2768" s="23" t="s">
        <v>190</v>
      </c>
      <c r="AC2768" s="23" t="s">
        <v>190</v>
      </c>
      <c r="AD2768" s="23" t="s">
        <v>190</v>
      </c>
      <c r="AE2768" s="23" t="s">
        <v>98</v>
      </c>
      <c r="AF2768" s="23"/>
      <c r="AG2768" s="23"/>
      <c r="AH2768" s="23"/>
      <c r="AI2768" s="23"/>
      <c r="AJ2768" s="23" t="b">
        <v>0</v>
      </c>
      <c r="AK2768" s="3">
        <v>122</v>
      </c>
      <c r="AL2768" s="3">
        <v>4952</v>
      </c>
      <c r="AM2768" s="3">
        <v>5912</v>
      </c>
      <c r="AN2768" s="24">
        <v>45536.647285455248</v>
      </c>
      <c r="AO2768" s="24">
        <v>45536.647285455248</v>
      </c>
      <c r="AP2768">
        <v>9</v>
      </c>
      <c r="AQ2768" t="s">
        <v>194</v>
      </c>
      <c r="AR2768">
        <v>244.64728545524849</v>
      </c>
      <c r="AS2768" t="s">
        <v>195</v>
      </c>
      <c r="AT2768" t="s">
        <v>228</v>
      </c>
      <c r="AU2768" t="s">
        <v>197</v>
      </c>
      <c r="AV2768" t="s">
        <v>233</v>
      </c>
      <c r="AW2768" t="s">
        <v>228</v>
      </c>
      <c r="AX2768" t="s">
        <v>197</v>
      </c>
      <c r="AY2768" t="s">
        <v>233</v>
      </c>
    </row>
    <row r="2769" spans="1:51" x14ac:dyDescent="0.45">
      <c r="A2769" s="22">
        <v>873803</v>
      </c>
      <c r="B2769" s="6">
        <v>45536</v>
      </c>
      <c r="C2769" s="22">
        <v>47000</v>
      </c>
      <c r="D2769" s="22">
        <v>50017</v>
      </c>
      <c r="E2769" s="22"/>
      <c r="F2769" s="22">
        <v>0</v>
      </c>
      <c r="G2769" s="22">
        <v>9917</v>
      </c>
      <c r="H2769" s="22">
        <v>75</v>
      </c>
      <c r="I2769" s="22"/>
      <c r="J2769" s="22">
        <v>6796</v>
      </c>
      <c r="K2769" s="22">
        <v>102298</v>
      </c>
      <c r="L2769" s="23" t="s">
        <v>829</v>
      </c>
      <c r="M2769" s="23"/>
      <c r="N2769" s="23" t="s">
        <v>184</v>
      </c>
      <c r="O2769" s="23" t="s">
        <v>672</v>
      </c>
      <c r="P2769" s="22">
        <v>10</v>
      </c>
      <c r="Q2769" s="23" t="s">
        <v>673</v>
      </c>
      <c r="R2769" s="23" t="s">
        <v>667</v>
      </c>
      <c r="S2769" s="23" t="s">
        <v>22</v>
      </c>
      <c r="T2769" s="23" t="s">
        <v>667</v>
      </c>
      <c r="U2769" s="23" t="s">
        <v>22</v>
      </c>
      <c r="V2769" s="23" t="s">
        <v>674</v>
      </c>
      <c r="W2769" s="23" t="s">
        <v>188</v>
      </c>
      <c r="X2769" s="23" t="s">
        <v>189</v>
      </c>
      <c r="Y2769" s="22">
        <v>0</v>
      </c>
      <c r="Z2769" s="23" t="s">
        <v>190</v>
      </c>
      <c r="AA2769" s="23" t="s">
        <v>191</v>
      </c>
      <c r="AB2769" s="23" t="s">
        <v>190</v>
      </c>
      <c r="AC2769" s="23" t="s">
        <v>190</v>
      </c>
      <c r="AD2769" s="23" t="s">
        <v>190</v>
      </c>
      <c r="AE2769" s="23" t="s">
        <v>98</v>
      </c>
      <c r="AF2769" s="23"/>
      <c r="AG2769" s="23"/>
      <c r="AH2769" s="23"/>
      <c r="AI2769" s="23"/>
      <c r="AJ2769" s="23" t="b">
        <v>0</v>
      </c>
      <c r="AK2769" s="3">
        <v>122</v>
      </c>
      <c r="AL2769" s="3">
        <v>4952</v>
      </c>
      <c r="AM2769" s="3">
        <v>5912</v>
      </c>
      <c r="AN2769" s="24">
        <v>45536.647285455248</v>
      </c>
      <c r="AO2769" s="24">
        <v>45536.647285455248</v>
      </c>
      <c r="AP2769">
        <v>9</v>
      </c>
      <c r="AQ2769" t="s">
        <v>194</v>
      </c>
      <c r="AR2769">
        <v>244.64728545524849</v>
      </c>
      <c r="AS2769" t="s">
        <v>195</v>
      </c>
      <c r="AT2769" t="s">
        <v>228</v>
      </c>
      <c r="AU2769" t="s">
        <v>197</v>
      </c>
      <c r="AV2769" t="s">
        <v>233</v>
      </c>
      <c r="AW2769" t="s">
        <v>228</v>
      </c>
      <c r="AX2769" t="s">
        <v>197</v>
      </c>
      <c r="AY2769" t="s">
        <v>233</v>
      </c>
    </row>
    <row r="2770" spans="1:51" x14ac:dyDescent="0.45">
      <c r="A2770" s="22">
        <v>873804</v>
      </c>
      <c r="B2770" s="6">
        <v>45536</v>
      </c>
      <c r="C2770" s="22">
        <v>47000</v>
      </c>
      <c r="D2770" s="22">
        <v>50017</v>
      </c>
      <c r="E2770" s="22"/>
      <c r="F2770" s="22">
        <v>0</v>
      </c>
      <c r="G2770" s="22">
        <v>9917</v>
      </c>
      <c r="H2770" s="22">
        <v>75</v>
      </c>
      <c r="I2770" s="22"/>
      <c r="J2770" s="22">
        <v>6796</v>
      </c>
      <c r="K2770" s="22">
        <v>102298</v>
      </c>
      <c r="L2770" s="23" t="s">
        <v>829</v>
      </c>
      <c r="M2770" s="23"/>
      <c r="N2770" s="23" t="s">
        <v>184</v>
      </c>
      <c r="O2770" s="23" t="s">
        <v>672</v>
      </c>
      <c r="P2770" s="22">
        <v>14</v>
      </c>
      <c r="Q2770" s="23" t="s">
        <v>673</v>
      </c>
      <c r="R2770" s="23" t="s">
        <v>667</v>
      </c>
      <c r="S2770" s="23" t="s">
        <v>22</v>
      </c>
      <c r="T2770" s="23" t="s">
        <v>667</v>
      </c>
      <c r="U2770" s="23" t="s">
        <v>22</v>
      </c>
      <c r="V2770" s="23" t="s">
        <v>674</v>
      </c>
      <c r="W2770" s="23" t="s">
        <v>188</v>
      </c>
      <c r="X2770" s="23" t="s">
        <v>189</v>
      </c>
      <c r="Y2770" s="22">
        <v>0</v>
      </c>
      <c r="Z2770" s="23" t="s">
        <v>190</v>
      </c>
      <c r="AA2770" s="23" t="s">
        <v>191</v>
      </c>
      <c r="AB2770" s="23" t="s">
        <v>190</v>
      </c>
      <c r="AC2770" s="23" t="s">
        <v>190</v>
      </c>
      <c r="AD2770" s="23" t="s">
        <v>190</v>
      </c>
      <c r="AE2770" s="23" t="s">
        <v>98</v>
      </c>
      <c r="AF2770" s="23"/>
      <c r="AG2770" s="23"/>
      <c r="AH2770" s="23"/>
      <c r="AI2770" s="23"/>
      <c r="AJ2770" s="23" t="b">
        <v>0</v>
      </c>
      <c r="AK2770" s="3">
        <v>122</v>
      </c>
      <c r="AL2770" s="3">
        <v>4952</v>
      </c>
      <c r="AM2770" s="3">
        <v>5912</v>
      </c>
      <c r="AN2770" s="24">
        <v>45536.647285455248</v>
      </c>
      <c r="AO2770" s="24">
        <v>45536.647285455248</v>
      </c>
      <c r="AP2770">
        <v>9</v>
      </c>
      <c r="AQ2770" t="s">
        <v>194</v>
      </c>
      <c r="AR2770">
        <v>244.64728545524849</v>
      </c>
      <c r="AS2770" t="s">
        <v>195</v>
      </c>
      <c r="AT2770" t="s">
        <v>228</v>
      </c>
      <c r="AU2770" t="s">
        <v>197</v>
      </c>
      <c r="AV2770" t="s">
        <v>233</v>
      </c>
      <c r="AW2770" t="s">
        <v>228</v>
      </c>
      <c r="AX2770" t="s">
        <v>197</v>
      </c>
      <c r="AY2770" t="s">
        <v>233</v>
      </c>
    </row>
    <row r="2771" spans="1:51" x14ac:dyDescent="0.45">
      <c r="A2771" s="22">
        <v>872175</v>
      </c>
      <c r="B2771" s="6">
        <v>45536</v>
      </c>
      <c r="C2771" s="22">
        <v>47000</v>
      </c>
      <c r="D2771" s="22">
        <v>58695</v>
      </c>
      <c r="E2771" s="22"/>
      <c r="F2771" s="22">
        <v>0</v>
      </c>
      <c r="G2771" s="22">
        <v>9984</v>
      </c>
      <c r="H2771" s="22">
        <v>75</v>
      </c>
      <c r="I2771" s="22"/>
      <c r="J2771" s="22">
        <v>6837</v>
      </c>
      <c r="K2771" s="22">
        <v>102277</v>
      </c>
      <c r="L2771" s="23" t="s">
        <v>830</v>
      </c>
      <c r="M2771" s="23"/>
      <c r="N2771" s="23" t="s">
        <v>184</v>
      </c>
      <c r="O2771" s="23" t="s">
        <v>672</v>
      </c>
      <c r="P2771" s="22">
        <v>10</v>
      </c>
      <c r="Q2771" s="23" t="s">
        <v>673</v>
      </c>
      <c r="R2771" s="23" t="s">
        <v>667</v>
      </c>
      <c r="S2771" s="23" t="s">
        <v>22</v>
      </c>
      <c r="T2771" s="23" t="s">
        <v>667</v>
      </c>
      <c r="U2771" s="23" t="s">
        <v>22</v>
      </c>
      <c r="V2771" s="23" t="s">
        <v>674</v>
      </c>
      <c r="W2771" s="23" t="s">
        <v>188</v>
      </c>
      <c r="X2771" s="23" t="s">
        <v>189</v>
      </c>
      <c r="Y2771" s="22">
        <v>0</v>
      </c>
      <c r="Z2771" s="23" t="s">
        <v>190</v>
      </c>
      <c r="AA2771" s="23" t="s">
        <v>191</v>
      </c>
      <c r="AB2771" s="23" t="s">
        <v>190</v>
      </c>
      <c r="AC2771" s="23" t="s">
        <v>190</v>
      </c>
      <c r="AD2771" s="23" t="s">
        <v>190</v>
      </c>
      <c r="AE2771" s="23" t="s">
        <v>98</v>
      </c>
      <c r="AF2771" s="23"/>
      <c r="AG2771" s="23"/>
      <c r="AH2771" s="23"/>
      <c r="AI2771" s="23"/>
      <c r="AJ2771" s="23" t="b">
        <v>0</v>
      </c>
      <c r="AK2771" s="3">
        <v>55</v>
      </c>
      <c r="AL2771" s="3">
        <v>4952</v>
      </c>
      <c r="AM2771" s="3">
        <v>4666</v>
      </c>
      <c r="AN2771" s="24">
        <v>45536.248687885804</v>
      </c>
      <c r="AO2771" s="24">
        <v>45536.248687885804</v>
      </c>
      <c r="AP2771">
        <v>9</v>
      </c>
      <c r="AQ2771" t="s">
        <v>194</v>
      </c>
      <c r="AR2771">
        <v>244.24868788580352</v>
      </c>
      <c r="AS2771" t="s">
        <v>195</v>
      </c>
      <c r="AT2771" t="s">
        <v>296</v>
      </c>
      <c r="AU2771" t="s">
        <v>197</v>
      </c>
      <c r="AV2771" t="s">
        <v>219</v>
      </c>
      <c r="AW2771" t="s">
        <v>296</v>
      </c>
      <c r="AX2771" t="s">
        <v>197</v>
      </c>
      <c r="AY2771" t="s">
        <v>219</v>
      </c>
    </row>
    <row r="2772" spans="1:51" x14ac:dyDescent="0.45">
      <c r="A2772" s="22">
        <v>872176</v>
      </c>
      <c r="B2772" s="6">
        <v>45536</v>
      </c>
      <c r="C2772" s="22">
        <v>47000</v>
      </c>
      <c r="D2772" s="22">
        <v>58695</v>
      </c>
      <c r="E2772" s="22"/>
      <c r="F2772" s="22">
        <v>0</v>
      </c>
      <c r="G2772" s="22">
        <v>9984</v>
      </c>
      <c r="H2772" s="22">
        <v>75</v>
      </c>
      <c r="I2772" s="22"/>
      <c r="J2772" s="22">
        <v>6837</v>
      </c>
      <c r="K2772" s="22">
        <v>102277</v>
      </c>
      <c r="L2772" s="23" t="s">
        <v>830</v>
      </c>
      <c r="M2772" s="23"/>
      <c r="N2772" s="23" t="s">
        <v>184</v>
      </c>
      <c r="O2772" s="23" t="s">
        <v>672</v>
      </c>
      <c r="P2772" s="22">
        <v>14</v>
      </c>
      <c r="Q2772" s="23" t="s">
        <v>673</v>
      </c>
      <c r="R2772" s="23" t="s">
        <v>667</v>
      </c>
      <c r="S2772" s="23" t="s">
        <v>22</v>
      </c>
      <c r="T2772" s="23" t="s">
        <v>667</v>
      </c>
      <c r="U2772" s="23" t="s">
        <v>22</v>
      </c>
      <c r="V2772" s="23" t="s">
        <v>674</v>
      </c>
      <c r="W2772" s="23" t="s">
        <v>188</v>
      </c>
      <c r="X2772" s="23" t="s">
        <v>189</v>
      </c>
      <c r="Y2772" s="22">
        <v>0</v>
      </c>
      <c r="Z2772" s="23" t="s">
        <v>190</v>
      </c>
      <c r="AA2772" s="23" t="s">
        <v>191</v>
      </c>
      <c r="AB2772" s="23" t="s">
        <v>190</v>
      </c>
      <c r="AC2772" s="23" t="s">
        <v>190</v>
      </c>
      <c r="AD2772" s="23" t="s">
        <v>190</v>
      </c>
      <c r="AE2772" s="23" t="s">
        <v>98</v>
      </c>
      <c r="AF2772" s="23"/>
      <c r="AG2772" s="23"/>
      <c r="AH2772" s="23"/>
      <c r="AI2772" s="23"/>
      <c r="AJ2772" s="23" t="b">
        <v>0</v>
      </c>
      <c r="AK2772" s="3">
        <v>55</v>
      </c>
      <c r="AL2772" s="3">
        <v>4952</v>
      </c>
      <c r="AM2772" s="3">
        <v>4666</v>
      </c>
      <c r="AN2772" s="24">
        <v>45536.248687885804</v>
      </c>
      <c r="AO2772" s="24">
        <v>45536.248687885804</v>
      </c>
      <c r="AP2772">
        <v>9</v>
      </c>
      <c r="AQ2772" t="s">
        <v>194</v>
      </c>
      <c r="AR2772">
        <v>244.24868788580352</v>
      </c>
      <c r="AS2772" t="s">
        <v>195</v>
      </c>
      <c r="AT2772" t="s">
        <v>296</v>
      </c>
      <c r="AU2772" t="s">
        <v>197</v>
      </c>
      <c r="AV2772" t="s">
        <v>219</v>
      </c>
      <c r="AW2772" t="s">
        <v>296</v>
      </c>
      <c r="AX2772" t="s">
        <v>197</v>
      </c>
      <c r="AY2772" t="s">
        <v>219</v>
      </c>
    </row>
    <row r="2773" spans="1:51" x14ac:dyDescent="0.45">
      <c r="A2773" s="22">
        <v>872177</v>
      </c>
      <c r="B2773" s="6">
        <v>45536</v>
      </c>
      <c r="C2773" s="22">
        <v>47000</v>
      </c>
      <c r="D2773" s="22">
        <v>58695</v>
      </c>
      <c r="E2773" s="22"/>
      <c r="F2773" s="22">
        <v>0</v>
      </c>
      <c r="G2773" s="22">
        <v>9984</v>
      </c>
      <c r="H2773" s="22">
        <v>75</v>
      </c>
      <c r="I2773" s="22"/>
      <c r="J2773" s="22">
        <v>6837</v>
      </c>
      <c r="K2773" s="22">
        <v>102277</v>
      </c>
      <c r="L2773" s="23" t="s">
        <v>830</v>
      </c>
      <c r="M2773" s="23"/>
      <c r="N2773" s="23" t="s">
        <v>184</v>
      </c>
      <c r="O2773" s="23" t="s">
        <v>672</v>
      </c>
      <c r="P2773" s="22">
        <v>10</v>
      </c>
      <c r="Q2773" s="23" t="s">
        <v>673</v>
      </c>
      <c r="R2773" s="23" t="s">
        <v>667</v>
      </c>
      <c r="S2773" s="23" t="s">
        <v>22</v>
      </c>
      <c r="T2773" s="23" t="s">
        <v>667</v>
      </c>
      <c r="U2773" s="23" t="s">
        <v>22</v>
      </c>
      <c r="V2773" s="23" t="s">
        <v>674</v>
      </c>
      <c r="W2773" s="23" t="s">
        <v>188</v>
      </c>
      <c r="X2773" s="23" t="s">
        <v>189</v>
      </c>
      <c r="Y2773" s="22">
        <v>0</v>
      </c>
      <c r="Z2773" s="23" t="s">
        <v>190</v>
      </c>
      <c r="AA2773" s="23" t="s">
        <v>191</v>
      </c>
      <c r="AB2773" s="23" t="s">
        <v>190</v>
      </c>
      <c r="AC2773" s="23" t="s">
        <v>190</v>
      </c>
      <c r="AD2773" s="23" t="s">
        <v>190</v>
      </c>
      <c r="AE2773" s="23" t="s">
        <v>98</v>
      </c>
      <c r="AF2773" s="23"/>
      <c r="AG2773" s="23"/>
      <c r="AH2773" s="23"/>
      <c r="AI2773" s="23"/>
      <c r="AJ2773" s="23" t="b">
        <v>0</v>
      </c>
      <c r="AK2773" s="3">
        <v>55</v>
      </c>
      <c r="AL2773" s="3">
        <v>4952</v>
      </c>
      <c r="AM2773" s="3">
        <v>4666</v>
      </c>
      <c r="AN2773" s="24">
        <v>45536.248687885804</v>
      </c>
      <c r="AO2773" s="24">
        <v>45536.248687885804</v>
      </c>
      <c r="AP2773">
        <v>9</v>
      </c>
      <c r="AQ2773" t="s">
        <v>194</v>
      </c>
      <c r="AR2773">
        <v>244.24868788580352</v>
      </c>
      <c r="AS2773" t="s">
        <v>195</v>
      </c>
      <c r="AT2773" t="s">
        <v>296</v>
      </c>
      <c r="AU2773" t="s">
        <v>197</v>
      </c>
      <c r="AV2773" t="s">
        <v>219</v>
      </c>
      <c r="AW2773" t="s">
        <v>296</v>
      </c>
      <c r="AX2773" t="s">
        <v>197</v>
      </c>
      <c r="AY2773" t="s">
        <v>219</v>
      </c>
    </row>
    <row r="2774" spans="1:51" x14ac:dyDescent="0.45">
      <c r="A2774" s="22">
        <v>872178</v>
      </c>
      <c r="B2774" s="6">
        <v>45536</v>
      </c>
      <c r="C2774" s="22">
        <v>47000</v>
      </c>
      <c r="D2774" s="22">
        <v>58695</v>
      </c>
      <c r="E2774" s="22"/>
      <c r="F2774" s="22">
        <v>0</v>
      </c>
      <c r="G2774" s="22">
        <v>9984</v>
      </c>
      <c r="H2774" s="22">
        <v>75</v>
      </c>
      <c r="I2774" s="22"/>
      <c r="J2774" s="22">
        <v>6837</v>
      </c>
      <c r="K2774" s="22">
        <v>102277</v>
      </c>
      <c r="L2774" s="23" t="s">
        <v>830</v>
      </c>
      <c r="M2774" s="23"/>
      <c r="N2774" s="23" t="s">
        <v>184</v>
      </c>
      <c r="O2774" s="23" t="s">
        <v>672</v>
      </c>
      <c r="P2774" s="22">
        <v>14</v>
      </c>
      <c r="Q2774" s="23" t="s">
        <v>673</v>
      </c>
      <c r="R2774" s="23" t="s">
        <v>667</v>
      </c>
      <c r="S2774" s="23" t="s">
        <v>22</v>
      </c>
      <c r="T2774" s="23" t="s">
        <v>667</v>
      </c>
      <c r="U2774" s="23" t="s">
        <v>22</v>
      </c>
      <c r="V2774" s="23" t="s">
        <v>674</v>
      </c>
      <c r="W2774" s="23" t="s">
        <v>188</v>
      </c>
      <c r="X2774" s="23" t="s">
        <v>189</v>
      </c>
      <c r="Y2774" s="22">
        <v>0</v>
      </c>
      <c r="Z2774" s="23" t="s">
        <v>190</v>
      </c>
      <c r="AA2774" s="23" t="s">
        <v>191</v>
      </c>
      <c r="AB2774" s="23" t="s">
        <v>190</v>
      </c>
      <c r="AC2774" s="23" t="s">
        <v>190</v>
      </c>
      <c r="AD2774" s="23" t="s">
        <v>190</v>
      </c>
      <c r="AE2774" s="23" t="s">
        <v>98</v>
      </c>
      <c r="AF2774" s="23"/>
      <c r="AG2774" s="23"/>
      <c r="AH2774" s="23"/>
      <c r="AI2774" s="23"/>
      <c r="AJ2774" s="23" t="b">
        <v>0</v>
      </c>
      <c r="AK2774" s="3">
        <v>55</v>
      </c>
      <c r="AL2774" s="3">
        <v>4952</v>
      </c>
      <c r="AM2774" s="3">
        <v>4666</v>
      </c>
      <c r="AN2774" s="24">
        <v>45536.248687885804</v>
      </c>
      <c r="AO2774" s="24">
        <v>45536.248687885804</v>
      </c>
      <c r="AP2774">
        <v>9</v>
      </c>
      <c r="AQ2774" t="s">
        <v>194</v>
      </c>
      <c r="AR2774">
        <v>244.24868788580352</v>
      </c>
      <c r="AS2774" t="s">
        <v>195</v>
      </c>
      <c r="AT2774" t="s">
        <v>296</v>
      </c>
      <c r="AU2774" t="s">
        <v>197</v>
      </c>
      <c r="AV2774" t="s">
        <v>219</v>
      </c>
      <c r="AW2774" t="s">
        <v>296</v>
      </c>
      <c r="AX2774" t="s">
        <v>197</v>
      </c>
      <c r="AY2774" t="s">
        <v>219</v>
      </c>
    </row>
    <row r="2775" spans="1:51" x14ac:dyDescent="0.45">
      <c r="A2775" s="22">
        <v>873813</v>
      </c>
      <c r="B2775" s="6">
        <v>45536</v>
      </c>
      <c r="C2775" s="22">
        <v>47000</v>
      </c>
      <c r="D2775" s="22">
        <v>47909</v>
      </c>
      <c r="E2775" s="22"/>
      <c r="F2775" s="22">
        <v>0</v>
      </c>
      <c r="G2775" s="22">
        <v>9599</v>
      </c>
      <c r="H2775" s="22">
        <v>75</v>
      </c>
      <c r="I2775" s="22"/>
      <c r="J2775" s="22">
        <v>6796</v>
      </c>
      <c r="K2775" s="22">
        <v>102350</v>
      </c>
      <c r="L2775" s="23" t="s">
        <v>831</v>
      </c>
      <c r="M2775" s="23"/>
      <c r="N2775" s="23" t="s">
        <v>184</v>
      </c>
      <c r="O2775" s="23" t="s">
        <v>672</v>
      </c>
      <c r="P2775" s="22">
        <v>10</v>
      </c>
      <c r="Q2775" s="23" t="s">
        <v>673</v>
      </c>
      <c r="R2775" s="23" t="s">
        <v>667</v>
      </c>
      <c r="S2775" s="23" t="s">
        <v>22</v>
      </c>
      <c r="T2775" s="23" t="s">
        <v>667</v>
      </c>
      <c r="U2775" s="23" t="s">
        <v>22</v>
      </c>
      <c r="V2775" s="23" t="s">
        <v>674</v>
      </c>
      <c r="W2775" s="23" t="s">
        <v>188</v>
      </c>
      <c r="X2775" s="23" t="s">
        <v>189</v>
      </c>
      <c r="Y2775" s="22">
        <v>0</v>
      </c>
      <c r="Z2775" s="23" t="s">
        <v>190</v>
      </c>
      <c r="AA2775" s="23" t="s">
        <v>191</v>
      </c>
      <c r="AB2775" s="23" t="s">
        <v>190</v>
      </c>
      <c r="AC2775" s="23" t="s">
        <v>190</v>
      </c>
      <c r="AD2775" s="23" t="s">
        <v>190</v>
      </c>
      <c r="AE2775" s="23" t="s">
        <v>98</v>
      </c>
      <c r="AF2775" s="23"/>
      <c r="AG2775" s="23"/>
      <c r="AH2775" s="23"/>
      <c r="AI2775" s="23"/>
      <c r="AJ2775" s="23" t="b">
        <v>0</v>
      </c>
      <c r="AK2775" s="3">
        <v>122</v>
      </c>
      <c r="AL2775" s="3">
        <v>4952</v>
      </c>
      <c r="AM2775" s="3">
        <v>5915</v>
      </c>
      <c r="AN2775" s="24">
        <v>45536.647360185183</v>
      </c>
      <c r="AO2775" s="24">
        <v>45536.647360185183</v>
      </c>
      <c r="AP2775">
        <v>9</v>
      </c>
      <c r="AQ2775" t="s">
        <v>194</v>
      </c>
      <c r="AR2775">
        <v>244.64736018518306</v>
      </c>
      <c r="AS2775" t="s">
        <v>195</v>
      </c>
      <c r="AT2775" t="s">
        <v>228</v>
      </c>
      <c r="AU2775" t="s">
        <v>197</v>
      </c>
      <c r="AV2775" t="s">
        <v>207</v>
      </c>
      <c r="AW2775" t="s">
        <v>228</v>
      </c>
      <c r="AX2775" t="s">
        <v>197</v>
      </c>
      <c r="AY2775" t="s">
        <v>207</v>
      </c>
    </row>
    <row r="2776" spans="1:51" x14ac:dyDescent="0.45">
      <c r="A2776" s="22">
        <v>873814</v>
      </c>
      <c r="B2776" s="6">
        <v>45536</v>
      </c>
      <c r="C2776" s="22">
        <v>47000</v>
      </c>
      <c r="D2776" s="22">
        <v>47909</v>
      </c>
      <c r="E2776" s="22"/>
      <c r="F2776" s="22">
        <v>0</v>
      </c>
      <c r="G2776" s="22">
        <v>9599</v>
      </c>
      <c r="H2776" s="22">
        <v>75</v>
      </c>
      <c r="I2776" s="22"/>
      <c r="J2776" s="22">
        <v>6796</v>
      </c>
      <c r="K2776" s="22">
        <v>102350</v>
      </c>
      <c r="L2776" s="23" t="s">
        <v>831</v>
      </c>
      <c r="M2776" s="23"/>
      <c r="N2776" s="23" t="s">
        <v>184</v>
      </c>
      <c r="O2776" s="23" t="s">
        <v>672</v>
      </c>
      <c r="P2776" s="22">
        <v>14</v>
      </c>
      <c r="Q2776" s="23" t="s">
        <v>673</v>
      </c>
      <c r="R2776" s="23" t="s">
        <v>667</v>
      </c>
      <c r="S2776" s="23" t="s">
        <v>22</v>
      </c>
      <c r="T2776" s="23" t="s">
        <v>667</v>
      </c>
      <c r="U2776" s="23" t="s">
        <v>22</v>
      </c>
      <c r="V2776" s="23" t="s">
        <v>674</v>
      </c>
      <c r="W2776" s="23" t="s">
        <v>188</v>
      </c>
      <c r="X2776" s="23" t="s">
        <v>189</v>
      </c>
      <c r="Y2776" s="22">
        <v>0</v>
      </c>
      <c r="Z2776" s="23" t="s">
        <v>190</v>
      </c>
      <c r="AA2776" s="23" t="s">
        <v>191</v>
      </c>
      <c r="AB2776" s="23" t="s">
        <v>190</v>
      </c>
      <c r="AC2776" s="23" t="s">
        <v>190</v>
      </c>
      <c r="AD2776" s="23" t="s">
        <v>190</v>
      </c>
      <c r="AE2776" s="23" t="s">
        <v>98</v>
      </c>
      <c r="AF2776" s="23"/>
      <c r="AG2776" s="23"/>
      <c r="AH2776" s="23"/>
      <c r="AI2776" s="23"/>
      <c r="AJ2776" s="23" t="b">
        <v>0</v>
      </c>
      <c r="AK2776" s="3">
        <v>122</v>
      </c>
      <c r="AL2776" s="3">
        <v>4952</v>
      </c>
      <c r="AM2776" s="3">
        <v>5915</v>
      </c>
      <c r="AN2776" s="24">
        <v>45536.647360185183</v>
      </c>
      <c r="AO2776" s="24">
        <v>45536.647360185183</v>
      </c>
      <c r="AP2776">
        <v>9</v>
      </c>
      <c r="AQ2776" t="s">
        <v>194</v>
      </c>
      <c r="AR2776">
        <v>244.64736018518306</v>
      </c>
      <c r="AS2776" t="s">
        <v>195</v>
      </c>
      <c r="AT2776" t="s">
        <v>228</v>
      </c>
      <c r="AU2776" t="s">
        <v>197</v>
      </c>
      <c r="AV2776" t="s">
        <v>207</v>
      </c>
      <c r="AW2776" t="s">
        <v>228</v>
      </c>
      <c r="AX2776" t="s">
        <v>197</v>
      </c>
      <c r="AY2776" t="s">
        <v>207</v>
      </c>
    </row>
    <row r="2777" spans="1:51" x14ac:dyDescent="0.45">
      <c r="A2777" s="22">
        <v>873815</v>
      </c>
      <c r="B2777" s="6">
        <v>45536</v>
      </c>
      <c r="C2777" s="22">
        <v>47000</v>
      </c>
      <c r="D2777" s="22">
        <v>47909</v>
      </c>
      <c r="E2777" s="22"/>
      <c r="F2777" s="22">
        <v>0</v>
      </c>
      <c r="G2777" s="22">
        <v>9599</v>
      </c>
      <c r="H2777" s="22">
        <v>75</v>
      </c>
      <c r="I2777" s="22"/>
      <c r="J2777" s="22">
        <v>6796</v>
      </c>
      <c r="K2777" s="22">
        <v>102350</v>
      </c>
      <c r="L2777" s="23" t="s">
        <v>831</v>
      </c>
      <c r="M2777" s="23"/>
      <c r="N2777" s="23" t="s">
        <v>184</v>
      </c>
      <c r="O2777" s="23" t="s">
        <v>672</v>
      </c>
      <c r="P2777" s="22">
        <v>10</v>
      </c>
      <c r="Q2777" s="23" t="s">
        <v>673</v>
      </c>
      <c r="R2777" s="23" t="s">
        <v>667</v>
      </c>
      <c r="S2777" s="23" t="s">
        <v>22</v>
      </c>
      <c r="T2777" s="23" t="s">
        <v>667</v>
      </c>
      <c r="U2777" s="23" t="s">
        <v>22</v>
      </c>
      <c r="V2777" s="23" t="s">
        <v>674</v>
      </c>
      <c r="W2777" s="23" t="s">
        <v>188</v>
      </c>
      <c r="X2777" s="23" t="s">
        <v>189</v>
      </c>
      <c r="Y2777" s="22">
        <v>0</v>
      </c>
      <c r="Z2777" s="23" t="s">
        <v>190</v>
      </c>
      <c r="AA2777" s="23" t="s">
        <v>191</v>
      </c>
      <c r="AB2777" s="23" t="s">
        <v>190</v>
      </c>
      <c r="AC2777" s="23" t="s">
        <v>190</v>
      </c>
      <c r="AD2777" s="23" t="s">
        <v>190</v>
      </c>
      <c r="AE2777" s="23" t="s">
        <v>98</v>
      </c>
      <c r="AF2777" s="23"/>
      <c r="AG2777" s="23"/>
      <c r="AH2777" s="23"/>
      <c r="AI2777" s="23"/>
      <c r="AJ2777" s="23" t="b">
        <v>0</v>
      </c>
      <c r="AK2777" s="3">
        <v>122</v>
      </c>
      <c r="AL2777" s="3">
        <v>4952</v>
      </c>
      <c r="AM2777" s="3">
        <v>5915</v>
      </c>
      <c r="AN2777" s="24">
        <v>45536.647360185183</v>
      </c>
      <c r="AO2777" s="24">
        <v>45536.647360185183</v>
      </c>
      <c r="AP2777">
        <v>9</v>
      </c>
      <c r="AQ2777" t="s">
        <v>194</v>
      </c>
      <c r="AR2777">
        <v>244.64736018518306</v>
      </c>
      <c r="AS2777" t="s">
        <v>195</v>
      </c>
      <c r="AT2777" t="s">
        <v>228</v>
      </c>
      <c r="AU2777" t="s">
        <v>197</v>
      </c>
      <c r="AV2777" t="s">
        <v>207</v>
      </c>
      <c r="AW2777" t="s">
        <v>228</v>
      </c>
      <c r="AX2777" t="s">
        <v>197</v>
      </c>
      <c r="AY2777" t="s">
        <v>207</v>
      </c>
    </row>
    <row r="2778" spans="1:51" x14ac:dyDescent="0.45">
      <c r="A2778" s="22">
        <v>873816</v>
      </c>
      <c r="B2778" s="6">
        <v>45536</v>
      </c>
      <c r="C2778" s="22">
        <v>47000</v>
      </c>
      <c r="D2778" s="22">
        <v>47909</v>
      </c>
      <c r="E2778" s="22"/>
      <c r="F2778" s="22">
        <v>0</v>
      </c>
      <c r="G2778" s="22">
        <v>9599</v>
      </c>
      <c r="H2778" s="22">
        <v>75</v>
      </c>
      <c r="I2778" s="22"/>
      <c r="J2778" s="22">
        <v>6796</v>
      </c>
      <c r="K2778" s="22">
        <v>102350</v>
      </c>
      <c r="L2778" s="23" t="s">
        <v>831</v>
      </c>
      <c r="M2778" s="23"/>
      <c r="N2778" s="23" t="s">
        <v>184</v>
      </c>
      <c r="O2778" s="23" t="s">
        <v>672</v>
      </c>
      <c r="P2778" s="22">
        <v>14</v>
      </c>
      <c r="Q2778" s="23" t="s">
        <v>673</v>
      </c>
      <c r="R2778" s="23" t="s">
        <v>667</v>
      </c>
      <c r="S2778" s="23" t="s">
        <v>22</v>
      </c>
      <c r="T2778" s="23" t="s">
        <v>667</v>
      </c>
      <c r="U2778" s="23" t="s">
        <v>22</v>
      </c>
      <c r="V2778" s="23" t="s">
        <v>674</v>
      </c>
      <c r="W2778" s="23" t="s">
        <v>188</v>
      </c>
      <c r="X2778" s="23" t="s">
        <v>189</v>
      </c>
      <c r="Y2778" s="22">
        <v>0</v>
      </c>
      <c r="Z2778" s="23" t="s">
        <v>190</v>
      </c>
      <c r="AA2778" s="23" t="s">
        <v>191</v>
      </c>
      <c r="AB2778" s="23" t="s">
        <v>190</v>
      </c>
      <c r="AC2778" s="23" t="s">
        <v>190</v>
      </c>
      <c r="AD2778" s="23" t="s">
        <v>190</v>
      </c>
      <c r="AE2778" s="23" t="s">
        <v>98</v>
      </c>
      <c r="AF2778" s="23"/>
      <c r="AG2778" s="23"/>
      <c r="AH2778" s="23"/>
      <c r="AI2778" s="23"/>
      <c r="AJ2778" s="23" t="b">
        <v>0</v>
      </c>
      <c r="AK2778" s="3">
        <v>122</v>
      </c>
      <c r="AL2778" s="3">
        <v>4952</v>
      </c>
      <c r="AM2778" s="3">
        <v>5915</v>
      </c>
      <c r="AN2778" s="24">
        <v>45536.647360185183</v>
      </c>
      <c r="AO2778" s="24">
        <v>45536.647360185183</v>
      </c>
      <c r="AP2778">
        <v>9</v>
      </c>
      <c r="AQ2778" t="s">
        <v>194</v>
      </c>
      <c r="AR2778">
        <v>244.64736018518306</v>
      </c>
      <c r="AS2778" t="s">
        <v>195</v>
      </c>
      <c r="AT2778" t="s">
        <v>228</v>
      </c>
      <c r="AU2778" t="s">
        <v>197</v>
      </c>
      <c r="AV2778" t="s">
        <v>207</v>
      </c>
      <c r="AW2778" t="s">
        <v>228</v>
      </c>
      <c r="AX2778" t="s">
        <v>197</v>
      </c>
      <c r="AY2778" t="s">
        <v>207</v>
      </c>
    </row>
    <row r="2779" spans="1:51" x14ac:dyDescent="0.45">
      <c r="A2779" s="22">
        <v>873770</v>
      </c>
      <c r="B2779" s="6">
        <v>45536</v>
      </c>
      <c r="C2779" s="22">
        <v>47000</v>
      </c>
      <c r="D2779" s="22">
        <v>78998</v>
      </c>
      <c r="E2779" s="22"/>
      <c r="F2779" s="22">
        <v>0</v>
      </c>
      <c r="G2779" s="22">
        <v>11198</v>
      </c>
      <c r="H2779" s="22">
        <v>76</v>
      </c>
      <c r="I2779" s="22"/>
      <c r="J2779" s="22">
        <v>6856</v>
      </c>
      <c r="K2779" s="22">
        <v>102334</v>
      </c>
      <c r="L2779" s="23" t="s">
        <v>833</v>
      </c>
      <c r="M2779" s="23"/>
      <c r="N2779" s="23" t="s">
        <v>184</v>
      </c>
      <c r="O2779" s="23" t="s">
        <v>672</v>
      </c>
      <c r="P2779" s="22">
        <v>10</v>
      </c>
      <c r="Q2779" s="23" t="s">
        <v>673</v>
      </c>
      <c r="R2779" s="23" t="s">
        <v>667</v>
      </c>
      <c r="S2779" s="23" t="s">
        <v>22</v>
      </c>
      <c r="T2779" s="23" t="s">
        <v>667</v>
      </c>
      <c r="U2779" s="23" t="s">
        <v>22</v>
      </c>
      <c r="V2779" s="23" t="s">
        <v>674</v>
      </c>
      <c r="W2779" s="23" t="s">
        <v>188</v>
      </c>
      <c r="X2779" s="23" t="s">
        <v>189</v>
      </c>
      <c r="Y2779" s="22">
        <v>0</v>
      </c>
      <c r="Z2779" s="23" t="s">
        <v>190</v>
      </c>
      <c r="AA2779" s="23" t="s">
        <v>191</v>
      </c>
      <c r="AB2779" s="23" t="s">
        <v>190</v>
      </c>
      <c r="AC2779" s="23" t="s">
        <v>190</v>
      </c>
      <c r="AD2779" s="23" t="s">
        <v>190</v>
      </c>
      <c r="AE2779" s="23" t="s">
        <v>98</v>
      </c>
      <c r="AF2779" s="23"/>
      <c r="AG2779" s="23"/>
      <c r="AH2779" s="23"/>
      <c r="AI2779" s="23"/>
      <c r="AJ2779" s="23" t="b">
        <v>0</v>
      </c>
      <c r="AK2779" s="3">
        <v>130</v>
      </c>
      <c r="AL2779" s="3">
        <v>4952</v>
      </c>
      <c r="AM2779" s="3">
        <v>5890</v>
      </c>
      <c r="AN2779" s="24">
        <v>45536.645871450615</v>
      </c>
      <c r="AO2779" s="24">
        <v>45536.645871450615</v>
      </c>
      <c r="AP2779">
        <v>9</v>
      </c>
      <c r="AQ2779" t="s">
        <v>194</v>
      </c>
      <c r="AR2779">
        <v>244.64587145061523</v>
      </c>
      <c r="AS2779" t="s">
        <v>195</v>
      </c>
      <c r="AT2779" t="s">
        <v>228</v>
      </c>
      <c r="AU2779" t="s">
        <v>197</v>
      </c>
      <c r="AV2779" t="s">
        <v>235</v>
      </c>
      <c r="AW2779" t="s">
        <v>228</v>
      </c>
      <c r="AX2779" t="s">
        <v>197</v>
      </c>
      <c r="AY2779" t="s">
        <v>235</v>
      </c>
    </row>
    <row r="2780" spans="1:51" x14ac:dyDescent="0.45">
      <c r="A2780" s="22">
        <v>873771</v>
      </c>
      <c r="B2780" s="6">
        <v>45536</v>
      </c>
      <c r="C2780" s="22">
        <v>47000</v>
      </c>
      <c r="D2780" s="22">
        <v>78998</v>
      </c>
      <c r="E2780" s="22"/>
      <c r="F2780" s="22">
        <v>0</v>
      </c>
      <c r="G2780" s="22">
        <v>11198</v>
      </c>
      <c r="H2780" s="22">
        <v>76</v>
      </c>
      <c r="I2780" s="22"/>
      <c r="J2780" s="22">
        <v>6856</v>
      </c>
      <c r="K2780" s="22">
        <v>102334</v>
      </c>
      <c r="L2780" s="23" t="s">
        <v>833</v>
      </c>
      <c r="M2780" s="23"/>
      <c r="N2780" s="23" t="s">
        <v>184</v>
      </c>
      <c r="O2780" s="23" t="s">
        <v>672</v>
      </c>
      <c r="P2780" s="22">
        <v>14</v>
      </c>
      <c r="Q2780" s="23" t="s">
        <v>673</v>
      </c>
      <c r="R2780" s="23" t="s">
        <v>667</v>
      </c>
      <c r="S2780" s="23" t="s">
        <v>22</v>
      </c>
      <c r="T2780" s="23" t="s">
        <v>667</v>
      </c>
      <c r="U2780" s="23" t="s">
        <v>22</v>
      </c>
      <c r="V2780" s="23" t="s">
        <v>674</v>
      </c>
      <c r="W2780" s="23" t="s">
        <v>188</v>
      </c>
      <c r="X2780" s="23" t="s">
        <v>189</v>
      </c>
      <c r="Y2780" s="22">
        <v>0</v>
      </c>
      <c r="Z2780" s="23" t="s">
        <v>190</v>
      </c>
      <c r="AA2780" s="23" t="s">
        <v>191</v>
      </c>
      <c r="AB2780" s="23" t="s">
        <v>190</v>
      </c>
      <c r="AC2780" s="23" t="s">
        <v>190</v>
      </c>
      <c r="AD2780" s="23" t="s">
        <v>190</v>
      </c>
      <c r="AE2780" s="23" t="s">
        <v>98</v>
      </c>
      <c r="AF2780" s="23"/>
      <c r="AG2780" s="23"/>
      <c r="AH2780" s="23"/>
      <c r="AI2780" s="23"/>
      <c r="AJ2780" s="23" t="b">
        <v>0</v>
      </c>
      <c r="AK2780" s="3">
        <v>130</v>
      </c>
      <c r="AL2780" s="3">
        <v>4952</v>
      </c>
      <c r="AM2780" s="3">
        <v>5890</v>
      </c>
      <c r="AN2780" s="24">
        <v>45536.645871450615</v>
      </c>
      <c r="AO2780" s="24">
        <v>45536.645871450615</v>
      </c>
      <c r="AP2780">
        <v>9</v>
      </c>
      <c r="AQ2780" t="s">
        <v>194</v>
      </c>
      <c r="AR2780">
        <v>244.64587145061523</v>
      </c>
      <c r="AS2780" t="s">
        <v>195</v>
      </c>
      <c r="AT2780" t="s">
        <v>228</v>
      </c>
      <c r="AU2780" t="s">
        <v>197</v>
      </c>
      <c r="AV2780" t="s">
        <v>235</v>
      </c>
      <c r="AW2780" t="s">
        <v>228</v>
      </c>
      <c r="AX2780" t="s">
        <v>197</v>
      </c>
      <c r="AY2780" t="s">
        <v>235</v>
      </c>
    </row>
    <row r="2781" spans="1:51" x14ac:dyDescent="0.45">
      <c r="A2781" s="22">
        <v>873772</v>
      </c>
      <c r="B2781" s="6">
        <v>45536</v>
      </c>
      <c r="C2781" s="22">
        <v>47000</v>
      </c>
      <c r="D2781" s="22">
        <v>78998</v>
      </c>
      <c r="E2781" s="22"/>
      <c r="F2781" s="22">
        <v>0</v>
      </c>
      <c r="G2781" s="22">
        <v>11198</v>
      </c>
      <c r="H2781" s="22">
        <v>76</v>
      </c>
      <c r="I2781" s="22"/>
      <c r="J2781" s="22">
        <v>6856</v>
      </c>
      <c r="K2781" s="22">
        <v>102334</v>
      </c>
      <c r="L2781" s="23" t="s">
        <v>833</v>
      </c>
      <c r="M2781" s="23"/>
      <c r="N2781" s="23" t="s">
        <v>184</v>
      </c>
      <c r="O2781" s="23" t="s">
        <v>672</v>
      </c>
      <c r="P2781" s="22">
        <v>10</v>
      </c>
      <c r="Q2781" s="23" t="s">
        <v>673</v>
      </c>
      <c r="R2781" s="23" t="s">
        <v>667</v>
      </c>
      <c r="S2781" s="23" t="s">
        <v>22</v>
      </c>
      <c r="T2781" s="23" t="s">
        <v>667</v>
      </c>
      <c r="U2781" s="23" t="s">
        <v>22</v>
      </c>
      <c r="V2781" s="23" t="s">
        <v>674</v>
      </c>
      <c r="W2781" s="23" t="s">
        <v>188</v>
      </c>
      <c r="X2781" s="23" t="s">
        <v>189</v>
      </c>
      <c r="Y2781" s="22">
        <v>0</v>
      </c>
      <c r="Z2781" s="23" t="s">
        <v>190</v>
      </c>
      <c r="AA2781" s="23" t="s">
        <v>191</v>
      </c>
      <c r="AB2781" s="23" t="s">
        <v>190</v>
      </c>
      <c r="AC2781" s="23" t="s">
        <v>190</v>
      </c>
      <c r="AD2781" s="23" t="s">
        <v>190</v>
      </c>
      <c r="AE2781" s="23" t="s">
        <v>98</v>
      </c>
      <c r="AF2781" s="23"/>
      <c r="AG2781" s="23"/>
      <c r="AH2781" s="23"/>
      <c r="AI2781" s="23"/>
      <c r="AJ2781" s="23" t="b">
        <v>0</v>
      </c>
      <c r="AK2781" s="3">
        <v>130</v>
      </c>
      <c r="AL2781" s="3">
        <v>4952</v>
      </c>
      <c r="AM2781" s="3">
        <v>5890</v>
      </c>
      <c r="AN2781" s="24">
        <v>45536.645871450615</v>
      </c>
      <c r="AO2781" s="24">
        <v>45536.645871450615</v>
      </c>
      <c r="AP2781">
        <v>9</v>
      </c>
      <c r="AQ2781" t="s">
        <v>194</v>
      </c>
      <c r="AR2781">
        <v>244.64587145061523</v>
      </c>
      <c r="AS2781" t="s">
        <v>195</v>
      </c>
      <c r="AT2781" t="s">
        <v>228</v>
      </c>
      <c r="AU2781" t="s">
        <v>197</v>
      </c>
      <c r="AV2781" t="s">
        <v>235</v>
      </c>
      <c r="AW2781" t="s">
        <v>228</v>
      </c>
      <c r="AX2781" t="s">
        <v>197</v>
      </c>
      <c r="AY2781" t="s">
        <v>235</v>
      </c>
    </row>
    <row r="2782" spans="1:51" x14ac:dyDescent="0.45">
      <c r="A2782" s="22">
        <v>873773</v>
      </c>
      <c r="B2782" s="6">
        <v>45536</v>
      </c>
      <c r="C2782" s="22">
        <v>47000</v>
      </c>
      <c r="D2782" s="22">
        <v>78998</v>
      </c>
      <c r="E2782" s="22"/>
      <c r="F2782" s="22">
        <v>0</v>
      </c>
      <c r="G2782" s="22">
        <v>11198</v>
      </c>
      <c r="H2782" s="22">
        <v>76</v>
      </c>
      <c r="I2782" s="22"/>
      <c r="J2782" s="22">
        <v>6856</v>
      </c>
      <c r="K2782" s="22">
        <v>102334</v>
      </c>
      <c r="L2782" s="23" t="s">
        <v>833</v>
      </c>
      <c r="M2782" s="23"/>
      <c r="N2782" s="23" t="s">
        <v>184</v>
      </c>
      <c r="O2782" s="23" t="s">
        <v>672</v>
      </c>
      <c r="P2782" s="22">
        <v>14</v>
      </c>
      <c r="Q2782" s="23" t="s">
        <v>673</v>
      </c>
      <c r="R2782" s="23" t="s">
        <v>667</v>
      </c>
      <c r="S2782" s="23" t="s">
        <v>22</v>
      </c>
      <c r="T2782" s="23" t="s">
        <v>667</v>
      </c>
      <c r="U2782" s="23" t="s">
        <v>22</v>
      </c>
      <c r="V2782" s="23" t="s">
        <v>674</v>
      </c>
      <c r="W2782" s="23" t="s">
        <v>188</v>
      </c>
      <c r="X2782" s="23" t="s">
        <v>189</v>
      </c>
      <c r="Y2782" s="22">
        <v>0</v>
      </c>
      <c r="Z2782" s="23" t="s">
        <v>190</v>
      </c>
      <c r="AA2782" s="23" t="s">
        <v>191</v>
      </c>
      <c r="AB2782" s="23" t="s">
        <v>190</v>
      </c>
      <c r="AC2782" s="23" t="s">
        <v>190</v>
      </c>
      <c r="AD2782" s="23" t="s">
        <v>190</v>
      </c>
      <c r="AE2782" s="23" t="s">
        <v>98</v>
      </c>
      <c r="AF2782" s="23"/>
      <c r="AG2782" s="23"/>
      <c r="AH2782" s="23"/>
      <c r="AI2782" s="23"/>
      <c r="AJ2782" s="23" t="b">
        <v>0</v>
      </c>
      <c r="AK2782" s="3">
        <v>130</v>
      </c>
      <c r="AL2782" s="3">
        <v>4952</v>
      </c>
      <c r="AM2782" s="3">
        <v>5890</v>
      </c>
      <c r="AN2782" s="24">
        <v>45536.645871450615</v>
      </c>
      <c r="AO2782" s="24">
        <v>45536.645871450615</v>
      </c>
      <c r="AP2782">
        <v>9</v>
      </c>
      <c r="AQ2782" t="s">
        <v>194</v>
      </c>
      <c r="AR2782">
        <v>244.64587145061523</v>
      </c>
      <c r="AS2782" t="s">
        <v>195</v>
      </c>
      <c r="AT2782" t="s">
        <v>228</v>
      </c>
      <c r="AU2782" t="s">
        <v>197</v>
      </c>
      <c r="AV2782" t="s">
        <v>235</v>
      </c>
      <c r="AW2782" t="s">
        <v>228</v>
      </c>
      <c r="AX2782" t="s">
        <v>197</v>
      </c>
      <c r="AY2782" t="s">
        <v>235</v>
      </c>
    </row>
    <row r="2783" spans="1:51" x14ac:dyDescent="0.45">
      <c r="A2783" s="22">
        <v>872232</v>
      </c>
      <c r="B2783" s="6">
        <v>45536</v>
      </c>
      <c r="C2783" s="22">
        <v>47000</v>
      </c>
      <c r="D2783" s="22">
        <v>91687</v>
      </c>
      <c r="E2783" s="22"/>
      <c r="F2783" s="22">
        <v>0</v>
      </c>
      <c r="G2783" s="22">
        <v>9995</v>
      </c>
      <c r="H2783" s="22">
        <v>74</v>
      </c>
      <c r="I2783" s="22"/>
      <c r="J2783" s="22">
        <v>6811</v>
      </c>
      <c r="K2783" s="22">
        <v>102315</v>
      </c>
      <c r="L2783" s="23" t="s">
        <v>834</v>
      </c>
      <c r="M2783" s="23"/>
      <c r="N2783" s="23" t="s">
        <v>184</v>
      </c>
      <c r="O2783" s="23" t="s">
        <v>672</v>
      </c>
      <c r="P2783" s="22">
        <v>10</v>
      </c>
      <c r="Q2783" s="23" t="s">
        <v>673</v>
      </c>
      <c r="R2783" s="23" t="s">
        <v>667</v>
      </c>
      <c r="S2783" s="23" t="s">
        <v>22</v>
      </c>
      <c r="T2783" s="23" t="s">
        <v>667</v>
      </c>
      <c r="U2783" s="23" t="s">
        <v>22</v>
      </c>
      <c r="V2783" s="23" t="s">
        <v>674</v>
      </c>
      <c r="W2783" s="23" t="s">
        <v>188</v>
      </c>
      <c r="X2783" s="23" t="s">
        <v>189</v>
      </c>
      <c r="Y2783" s="22">
        <v>0</v>
      </c>
      <c r="Z2783" s="23" t="s">
        <v>190</v>
      </c>
      <c r="AA2783" s="23" t="s">
        <v>191</v>
      </c>
      <c r="AB2783" s="23" t="s">
        <v>190</v>
      </c>
      <c r="AC2783" s="23" t="s">
        <v>190</v>
      </c>
      <c r="AD2783" s="23" t="s">
        <v>190</v>
      </c>
      <c r="AE2783" s="23" t="s">
        <v>98</v>
      </c>
      <c r="AF2783" s="23"/>
      <c r="AG2783" s="23"/>
      <c r="AH2783" s="23"/>
      <c r="AI2783" s="23"/>
      <c r="AJ2783" s="23" t="b">
        <v>0</v>
      </c>
      <c r="AK2783" s="3">
        <v>62</v>
      </c>
      <c r="AL2783" s="3">
        <v>4952</v>
      </c>
      <c r="AM2783" s="3">
        <v>4687</v>
      </c>
      <c r="AN2783" s="24">
        <v>45536.250774035492</v>
      </c>
      <c r="AO2783" s="24">
        <v>45536.250774035492</v>
      </c>
      <c r="AP2783">
        <v>9</v>
      </c>
      <c r="AQ2783" t="s">
        <v>194</v>
      </c>
      <c r="AR2783">
        <v>244.25077403549221</v>
      </c>
      <c r="AS2783" t="s">
        <v>195</v>
      </c>
      <c r="AT2783" t="s">
        <v>222</v>
      </c>
      <c r="AU2783" t="s">
        <v>197</v>
      </c>
      <c r="AV2783" t="s">
        <v>219</v>
      </c>
      <c r="AW2783" t="s">
        <v>222</v>
      </c>
      <c r="AX2783" t="s">
        <v>197</v>
      </c>
      <c r="AY2783" t="s">
        <v>219</v>
      </c>
    </row>
    <row r="2784" spans="1:51" x14ac:dyDescent="0.45">
      <c r="A2784" s="22">
        <v>872233</v>
      </c>
      <c r="B2784" s="6">
        <v>45536</v>
      </c>
      <c r="C2784" s="22">
        <v>47000</v>
      </c>
      <c r="D2784" s="22">
        <v>91687</v>
      </c>
      <c r="E2784" s="22"/>
      <c r="F2784" s="22">
        <v>0</v>
      </c>
      <c r="G2784" s="22">
        <v>9995</v>
      </c>
      <c r="H2784" s="22">
        <v>74</v>
      </c>
      <c r="I2784" s="22"/>
      <c r="J2784" s="22">
        <v>6811</v>
      </c>
      <c r="K2784" s="22">
        <v>102315</v>
      </c>
      <c r="L2784" s="23" t="s">
        <v>834</v>
      </c>
      <c r="M2784" s="23"/>
      <c r="N2784" s="23" t="s">
        <v>184</v>
      </c>
      <c r="O2784" s="23" t="s">
        <v>672</v>
      </c>
      <c r="P2784" s="22">
        <v>14</v>
      </c>
      <c r="Q2784" s="23" t="s">
        <v>673</v>
      </c>
      <c r="R2784" s="23" t="s">
        <v>667</v>
      </c>
      <c r="S2784" s="23" t="s">
        <v>22</v>
      </c>
      <c r="T2784" s="23" t="s">
        <v>667</v>
      </c>
      <c r="U2784" s="23" t="s">
        <v>22</v>
      </c>
      <c r="V2784" s="23" t="s">
        <v>674</v>
      </c>
      <c r="W2784" s="23" t="s">
        <v>188</v>
      </c>
      <c r="X2784" s="23" t="s">
        <v>189</v>
      </c>
      <c r="Y2784" s="22">
        <v>0</v>
      </c>
      <c r="Z2784" s="23" t="s">
        <v>190</v>
      </c>
      <c r="AA2784" s="23" t="s">
        <v>191</v>
      </c>
      <c r="AB2784" s="23" t="s">
        <v>190</v>
      </c>
      <c r="AC2784" s="23" t="s">
        <v>190</v>
      </c>
      <c r="AD2784" s="23" t="s">
        <v>190</v>
      </c>
      <c r="AE2784" s="23" t="s">
        <v>98</v>
      </c>
      <c r="AF2784" s="23"/>
      <c r="AG2784" s="23"/>
      <c r="AH2784" s="23"/>
      <c r="AI2784" s="23"/>
      <c r="AJ2784" s="23" t="b">
        <v>0</v>
      </c>
      <c r="AK2784" s="3">
        <v>62</v>
      </c>
      <c r="AL2784" s="3">
        <v>4952</v>
      </c>
      <c r="AM2784" s="3">
        <v>4687</v>
      </c>
      <c r="AN2784" s="24">
        <v>45536.250774035492</v>
      </c>
      <c r="AO2784" s="24">
        <v>45536.250774035492</v>
      </c>
      <c r="AP2784">
        <v>9</v>
      </c>
      <c r="AQ2784" t="s">
        <v>194</v>
      </c>
      <c r="AR2784">
        <v>244.25077403549221</v>
      </c>
      <c r="AS2784" t="s">
        <v>195</v>
      </c>
      <c r="AT2784" t="s">
        <v>222</v>
      </c>
      <c r="AU2784" t="s">
        <v>197</v>
      </c>
      <c r="AV2784" t="s">
        <v>219</v>
      </c>
      <c r="AW2784" t="s">
        <v>222</v>
      </c>
      <c r="AX2784" t="s">
        <v>197</v>
      </c>
      <c r="AY2784" t="s">
        <v>219</v>
      </c>
    </row>
    <row r="2785" spans="1:51" x14ac:dyDescent="0.45">
      <c r="A2785" s="22">
        <v>872234</v>
      </c>
      <c r="B2785" s="6">
        <v>45536</v>
      </c>
      <c r="C2785" s="22">
        <v>47000</v>
      </c>
      <c r="D2785" s="22">
        <v>91687</v>
      </c>
      <c r="E2785" s="22"/>
      <c r="F2785" s="22">
        <v>0</v>
      </c>
      <c r="G2785" s="22">
        <v>9995</v>
      </c>
      <c r="H2785" s="22">
        <v>74</v>
      </c>
      <c r="I2785" s="22"/>
      <c r="J2785" s="22">
        <v>6811</v>
      </c>
      <c r="K2785" s="22">
        <v>102315</v>
      </c>
      <c r="L2785" s="23" t="s">
        <v>834</v>
      </c>
      <c r="M2785" s="23"/>
      <c r="N2785" s="23" t="s">
        <v>184</v>
      </c>
      <c r="O2785" s="23" t="s">
        <v>672</v>
      </c>
      <c r="P2785" s="22">
        <v>10</v>
      </c>
      <c r="Q2785" s="23" t="s">
        <v>673</v>
      </c>
      <c r="R2785" s="23" t="s">
        <v>667</v>
      </c>
      <c r="S2785" s="23" t="s">
        <v>22</v>
      </c>
      <c r="T2785" s="23" t="s">
        <v>667</v>
      </c>
      <c r="U2785" s="23" t="s">
        <v>22</v>
      </c>
      <c r="V2785" s="23" t="s">
        <v>674</v>
      </c>
      <c r="W2785" s="23" t="s">
        <v>188</v>
      </c>
      <c r="X2785" s="23" t="s">
        <v>189</v>
      </c>
      <c r="Y2785" s="22">
        <v>0</v>
      </c>
      <c r="Z2785" s="23" t="s">
        <v>190</v>
      </c>
      <c r="AA2785" s="23" t="s">
        <v>191</v>
      </c>
      <c r="AB2785" s="23" t="s">
        <v>190</v>
      </c>
      <c r="AC2785" s="23" t="s">
        <v>190</v>
      </c>
      <c r="AD2785" s="23" t="s">
        <v>190</v>
      </c>
      <c r="AE2785" s="23" t="s">
        <v>98</v>
      </c>
      <c r="AF2785" s="23"/>
      <c r="AG2785" s="23"/>
      <c r="AH2785" s="23"/>
      <c r="AI2785" s="23"/>
      <c r="AJ2785" s="23" t="b">
        <v>0</v>
      </c>
      <c r="AK2785" s="3">
        <v>62</v>
      </c>
      <c r="AL2785" s="3">
        <v>4952</v>
      </c>
      <c r="AM2785" s="3">
        <v>4687</v>
      </c>
      <c r="AN2785" s="24">
        <v>45536.250774035492</v>
      </c>
      <c r="AO2785" s="24">
        <v>45536.250774035492</v>
      </c>
      <c r="AP2785">
        <v>9</v>
      </c>
      <c r="AQ2785" t="s">
        <v>194</v>
      </c>
      <c r="AR2785">
        <v>244.25077403549221</v>
      </c>
      <c r="AS2785" t="s">
        <v>195</v>
      </c>
      <c r="AT2785" t="s">
        <v>222</v>
      </c>
      <c r="AU2785" t="s">
        <v>197</v>
      </c>
      <c r="AV2785" t="s">
        <v>219</v>
      </c>
      <c r="AW2785" t="s">
        <v>222</v>
      </c>
      <c r="AX2785" t="s">
        <v>197</v>
      </c>
      <c r="AY2785" t="s">
        <v>219</v>
      </c>
    </row>
    <row r="2786" spans="1:51" x14ac:dyDescent="0.45">
      <c r="A2786" s="22">
        <v>872235</v>
      </c>
      <c r="B2786" s="6">
        <v>45536</v>
      </c>
      <c r="C2786" s="22">
        <v>47000</v>
      </c>
      <c r="D2786" s="22">
        <v>91687</v>
      </c>
      <c r="E2786" s="22"/>
      <c r="F2786" s="22">
        <v>0</v>
      </c>
      <c r="G2786" s="22">
        <v>9995</v>
      </c>
      <c r="H2786" s="22">
        <v>74</v>
      </c>
      <c r="I2786" s="22"/>
      <c r="J2786" s="22">
        <v>6811</v>
      </c>
      <c r="K2786" s="22">
        <v>102315</v>
      </c>
      <c r="L2786" s="23" t="s">
        <v>834</v>
      </c>
      <c r="M2786" s="23"/>
      <c r="N2786" s="23" t="s">
        <v>184</v>
      </c>
      <c r="O2786" s="23" t="s">
        <v>672</v>
      </c>
      <c r="P2786" s="22">
        <v>14</v>
      </c>
      <c r="Q2786" s="23" t="s">
        <v>673</v>
      </c>
      <c r="R2786" s="23" t="s">
        <v>667</v>
      </c>
      <c r="S2786" s="23" t="s">
        <v>22</v>
      </c>
      <c r="T2786" s="23" t="s">
        <v>667</v>
      </c>
      <c r="U2786" s="23" t="s">
        <v>22</v>
      </c>
      <c r="V2786" s="23" t="s">
        <v>674</v>
      </c>
      <c r="W2786" s="23" t="s">
        <v>188</v>
      </c>
      <c r="X2786" s="23" t="s">
        <v>189</v>
      </c>
      <c r="Y2786" s="22">
        <v>0</v>
      </c>
      <c r="Z2786" s="23" t="s">
        <v>190</v>
      </c>
      <c r="AA2786" s="23" t="s">
        <v>191</v>
      </c>
      <c r="AB2786" s="23" t="s">
        <v>190</v>
      </c>
      <c r="AC2786" s="23" t="s">
        <v>190</v>
      </c>
      <c r="AD2786" s="23" t="s">
        <v>190</v>
      </c>
      <c r="AE2786" s="23" t="s">
        <v>98</v>
      </c>
      <c r="AF2786" s="23"/>
      <c r="AG2786" s="23"/>
      <c r="AH2786" s="23"/>
      <c r="AI2786" s="23"/>
      <c r="AJ2786" s="23" t="b">
        <v>0</v>
      </c>
      <c r="AK2786" s="3">
        <v>62</v>
      </c>
      <c r="AL2786" s="3">
        <v>4952</v>
      </c>
      <c r="AM2786" s="3">
        <v>4687</v>
      </c>
      <c r="AN2786" s="24">
        <v>45536.250774035492</v>
      </c>
      <c r="AO2786" s="24">
        <v>45536.250774035492</v>
      </c>
      <c r="AP2786">
        <v>9</v>
      </c>
      <c r="AQ2786" t="s">
        <v>194</v>
      </c>
      <c r="AR2786">
        <v>244.25077403549221</v>
      </c>
      <c r="AS2786" t="s">
        <v>195</v>
      </c>
      <c r="AT2786" t="s">
        <v>222</v>
      </c>
      <c r="AU2786" t="s">
        <v>197</v>
      </c>
      <c r="AV2786" t="s">
        <v>219</v>
      </c>
      <c r="AW2786" t="s">
        <v>222</v>
      </c>
      <c r="AX2786" t="s">
        <v>197</v>
      </c>
      <c r="AY2786" t="s">
        <v>219</v>
      </c>
    </row>
    <row r="2787" spans="1:51" x14ac:dyDescent="0.45">
      <c r="A2787" s="22">
        <v>871976</v>
      </c>
      <c r="B2787" s="6">
        <v>45536</v>
      </c>
      <c r="C2787" s="22">
        <v>47000</v>
      </c>
      <c r="D2787" s="22">
        <v>55988</v>
      </c>
      <c r="E2787" s="22"/>
      <c r="F2787" s="22">
        <v>0</v>
      </c>
      <c r="G2787" s="22">
        <v>10060</v>
      </c>
      <c r="H2787" s="22">
        <v>81</v>
      </c>
      <c r="I2787" s="22"/>
      <c r="J2787" s="22">
        <v>6824</v>
      </c>
      <c r="K2787" s="22">
        <v>102202</v>
      </c>
      <c r="L2787" s="23" t="s">
        <v>835</v>
      </c>
      <c r="M2787" s="23"/>
      <c r="N2787" s="23" t="s">
        <v>184</v>
      </c>
      <c r="O2787" s="23" t="s">
        <v>672</v>
      </c>
      <c r="P2787" s="22">
        <v>10</v>
      </c>
      <c r="Q2787" s="23" t="s">
        <v>673</v>
      </c>
      <c r="R2787" s="23" t="s">
        <v>667</v>
      </c>
      <c r="S2787" s="23" t="s">
        <v>22</v>
      </c>
      <c r="T2787" s="23" t="s">
        <v>667</v>
      </c>
      <c r="U2787" s="23" t="s">
        <v>22</v>
      </c>
      <c r="V2787" s="23" t="s">
        <v>674</v>
      </c>
      <c r="W2787" s="23" t="s">
        <v>188</v>
      </c>
      <c r="X2787" s="23" t="s">
        <v>189</v>
      </c>
      <c r="Y2787" s="22">
        <v>0</v>
      </c>
      <c r="Z2787" s="23" t="s">
        <v>190</v>
      </c>
      <c r="AA2787" s="23" t="s">
        <v>191</v>
      </c>
      <c r="AB2787" s="23" t="s">
        <v>190</v>
      </c>
      <c r="AC2787" s="23" t="s">
        <v>190</v>
      </c>
      <c r="AD2787" s="23" t="s">
        <v>190</v>
      </c>
      <c r="AE2787" s="23" t="s">
        <v>98</v>
      </c>
      <c r="AF2787" s="23"/>
      <c r="AG2787" s="23"/>
      <c r="AH2787" s="23"/>
      <c r="AI2787" s="23"/>
      <c r="AJ2787" s="23" t="b">
        <v>0</v>
      </c>
      <c r="AK2787" s="3">
        <v>123</v>
      </c>
      <c r="AL2787" s="3">
        <v>4952</v>
      </c>
      <c r="AM2787" s="3">
        <v>4522</v>
      </c>
      <c r="AN2787" s="24">
        <v>45536.180656867284</v>
      </c>
      <c r="AO2787" s="24">
        <v>45536.180656867284</v>
      </c>
      <c r="AP2787">
        <v>9</v>
      </c>
      <c r="AQ2787" t="s">
        <v>194</v>
      </c>
      <c r="AR2787">
        <v>244.18065686728369</v>
      </c>
      <c r="AS2787" t="s">
        <v>195</v>
      </c>
      <c r="AT2787" t="s">
        <v>258</v>
      </c>
      <c r="AU2787" t="s">
        <v>197</v>
      </c>
      <c r="AV2787" t="s">
        <v>197</v>
      </c>
      <c r="AW2787" t="s">
        <v>258</v>
      </c>
      <c r="AX2787" t="s">
        <v>197</v>
      </c>
      <c r="AY2787" t="s">
        <v>197</v>
      </c>
    </row>
    <row r="2788" spans="1:51" x14ac:dyDescent="0.45">
      <c r="A2788" s="22">
        <v>871977</v>
      </c>
      <c r="B2788" s="6">
        <v>45536</v>
      </c>
      <c r="C2788" s="22">
        <v>47000</v>
      </c>
      <c r="D2788" s="22">
        <v>55988</v>
      </c>
      <c r="E2788" s="22"/>
      <c r="F2788" s="22">
        <v>0</v>
      </c>
      <c r="G2788" s="22">
        <v>10060</v>
      </c>
      <c r="H2788" s="22">
        <v>81</v>
      </c>
      <c r="I2788" s="22"/>
      <c r="J2788" s="22">
        <v>6824</v>
      </c>
      <c r="K2788" s="22">
        <v>102202</v>
      </c>
      <c r="L2788" s="23" t="s">
        <v>835</v>
      </c>
      <c r="M2788" s="23"/>
      <c r="N2788" s="23" t="s">
        <v>184</v>
      </c>
      <c r="O2788" s="23" t="s">
        <v>672</v>
      </c>
      <c r="P2788" s="22">
        <v>14</v>
      </c>
      <c r="Q2788" s="23" t="s">
        <v>673</v>
      </c>
      <c r="R2788" s="23" t="s">
        <v>667</v>
      </c>
      <c r="S2788" s="23" t="s">
        <v>22</v>
      </c>
      <c r="T2788" s="23" t="s">
        <v>667</v>
      </c>
      <c r="U2788" s="23" t="s">
        <v>22</v>
      </c>
      <c r="V2788" s="23" t="s">
        <v>674</v>
      </c>
      <c r="W2788" s="23" t="s">
        <v>188</v>
      </c>
      <c r="X2788" s="23" t="s">
        <v>189</v>
      </c>
      <c r="Y2788" s="22">
        <v>0</v>
      </c>
      <c r="Z2788" s="23" t="s">
        <v>190</v>
      </c>
      <c r="AA2788" s="23" t="s">
        <v>191</v>
      </c>
      <c r="AB2788" s="23" t="s">
        <v>190</v>
      </c>
      <c r="AC2788" s="23" t="s">
        <v>190</v>
      </c>
      <c r="AD2788" s="23" t="s">
        <v>190</v>
      </c>
      <c r="AE2788" s="23" t="s">
        <v>98</v>
      </c>
      <c r="AF2788" s="23"/>
      <c r="AG2788" s="23"/>
      <c r="AH2788" s="23"/>
      <c r="AI2788" s="23"/>
      <c r="AJ2788" s="23" t="b">
        <v>0</v>
      </c>
      <c r="AK2788" s="3">
        <v>123</v>
      </c>
      <c r="AL2788" s="3">
        <v>4952</v>
      </c>
      <c r="AM2788" s="3">
        <v>4522</v>
      </c>
      <c r="AN2788" s="24">
        <v>45536.180656867284</v>
      </c>
      <c r="AO2788" s="24">
        <v>45536.180656867284</v>
      </c>
      <c r="AP2788">
        <v>9</v>
      </c>
      <c r="AQ2788" t="s">
        <v>194</v>
      </c>
      <c r="AR2788">
        <v>244.18065686728369</v>
      </c>
      <c r="AS2788" t="s">
        <v>195</v>
      </c>
      <c r="AT2788" t="s">
        <v>258</v>
      </c>
      <c r="AU2788" t="s">
        <v>197</v>
      </c>
      <c r="AV2788" t="s">
        <v>197</v>
      </c>
      <c r="AW2788" t="s">
        <v>258</v>
      </c>
      <c r="AX2788" t="s">
        <v>197</v>
      </c>
      <c r="AY2788" t="s">
        <v>197</v>
      </c>
    </row>
    <row r="2789" spans="1:51" x14ac:dyDescent="0.45">
      <c r="A2789" s="22">
        <v>871978</v>
      </c>
      <c r="B2789" s="6">
        <v>45536</v>
      </c>
      <c r="C2789" s="22">
        <v>47000</v>
      </c>
      <c r="D2789" s="22">
        <v>55988</v>
      </c>
      <c r="E2789" s="22"/>
      <c r="F2789" s="22">
        <v>0</v>
      </c>
      <c r="G2789" s="22">
        <v>10060</v>
      </c>
      <c r="H2789" s="22">
        <v>81</v>
      </c>
      <c r="I2789" s="22"/>
      <c r="J2789" s="22">
        <v>6824</v>
      </c>
      <c r="K2789" s="22">
        <v>102202</v>
      </c>
      <c r="L2789" s="23" t="s">
        <v>835</v>
      </c>
      <c r="M2789" s="23"/>
      <c r="N2789" s="23" t="s">
        <v>184</v>
      </c>
      <c r="O2789" s="23" t="s">
        <v>672</v>
      </c>
      <c r="P2789" s="22">
        <v>10</v>
      </c>
      <c r="Q2789" s="23" t="s">
        <v>673</v>
      </c>
      <c r="R2789" s="23" t="s">
        <v>667</v>
      </c>
      <c r="S2789" s="23" t="s">
        <v>22</v>
      </c>
      <c r="T2789" s="23" t="s">
        <v>667</v>
      </c>
      <c r="U2789" s="23" t="s">
        <v>22</v>
      </c>
      <c r="V2789" s="23" t="s">
        <v>674</v>
      </c>
      <c r="W2789" s="23" t="s">
        <v>188</v>
      </c>
      <c r="X2789" s="23" t="s">
        <v>189</v>
      </c>
      <c r="Y2789" s="22">
        <v>0</v>
      </c>
      <c r="Z2789" s="23" t="s">
        <v>190</v>
      </c>
      <c r="AA2789" s="23" t="s">
        <v>191</v>
      </c>
      <c r="AB2789" s="23" t="s">
        <v>190</v>
      </c>
      <c r="AC2789" s="23" t="s">
        <v>190</v>
      </c>
      <c r="AD2789" s="23" t="s">
        <v>190</v>
      </c>
      <c r="AE2789" s="23" t="s">
        <v>98</v>
      </c>
      <c r="AF2789" s="23"/>
      <c r="AG2789" s="23"/>
      <c r="AH2789" s="23"/>
      <c r="AI2789" s="23"/>
      <c r="AJ2789" s="23" t="b">
        <v>0</v>
      </c>
      <c r="AK2789" s="3">
        <v>123</v>
      </c>
      <c r="AL2789" s="3">
        <v>4952</v>
      </c>
      <c r="AM2789" s="3">
        <v>4522</v>
      </c>
      <c r="AN2789" s="24">
        <v>45536.180656867284</v>
      </c>
      <c r="AO2789" s="24">
        <v>45536.180656867284</v>
      </c>
      <c r="AP2789">
        <v>9</v>
      </c>
      <c r="AQ2789" t="s">
        <v>194</v>
      </c>
      <c r="AR2789">
        <v>244.18065686728369</v>
      </c>
      <c r="AS2789" t="s">
        <v>195</v>
      </c>
      <c r="AT2789" t="s">
        <v>258</v>
      </c>
      <c r="AU2789" t="s">
        <v>197</v>
      </c>
      <c r="AV2789" t="s">
        <v>197</v>
      </c>
      <c r="AW2789" t="s">
        <v>258</v>
      </c>
      <c r="AX2789" t="s">
        <v>197</v>
      </c>
      <c r="AY2789" t="s">
        <v>197</v>
      </c>
    </row>
    <row r="2790" spans="1:51" x14ac:dyDescent="0.45">
      <c r="A2790" s="22">
        <v>871979</v>
      </c>
      <c r="B2790" s="6">
        <v>45536</v>
      </c>
      <c r="C2790" s="22">
        <v>47000</v>
      </c>
      <c r="D2790" s="22">
        <v>55988</v>
      </c>
      <c r="E2790" s="22"/>
      <c r="F2790" s="22">
        <v>0</v>
      </c>
      <c r="G2790" s="22">
        <v>10060</v>
      </c>
      <c r="H2790" s="22">
        <v>81</v>
      </c>
      <c r="I2790" s="22"/>
      <c r="J2790" s="22">
        <v>6824</v>
      </c>
      <c r="K2790" s="22">
        <v>102202</v>
      </c>
      <c r="L2790" s="23" t="s">
        <v>835</v>
      </c>
      <c r="M2790" s="23"/>
      <c r="N2790" s="23" t="s">
        <v>184</v>
      </c>
      <c r="O2790" s="23" t="s">
        <v>672</v>
      </c>
      <c r="P2790" s="22">
        <v>14</v>
      </c>
      <c r="Q2790" s="23" t="s">
        <v>673</v>
      </c>
      <c r="R2790" s="23" t="s">
        <v>667</v>
      </c>
      <c r="S2790" s="23" t="s">
        <v>22</v>
      </c>
      <c r="T2790" s="23" t="s">
        <v>667</v>
      </c>
      <c r="U2790" s="23" t="s">
        <v>22</v>
      </c>
      <c r="V2790" s="23" t="s">
        <v>674</v>
      </c>
      <c r="W2790" s="23" t="s">
        <v>188</v>
      </c>
      <c r="X2790" s="23" t="s">
        <v>189</v>
      </c>
      <c r="Y2790" s="22">
        <v>0</v>
      </c>
      <c r="Z2790" s="23" t="s">
        <v>190</v>
      </c>
      <c r="AA2790" s="23" t="s">
        <v>191</v>
      </c>
      <c r="AB2790" s="23" t="s">
        <v>190</v>
      </c>
      <c r="AC2790" s="23" t="s">
        <v>190</v>
      </c>
      <c r="AD2790" s="23" t="s">
        <v>190</v>
      </c>
      <c r="AE2790" s="23" t="s">
        <v>98</v>
      </c>
      <c r="AF2790" s="23"/>
      <c r="AG2790" s="23"/>
      <c r="AH2790" s="23"/>
      <c r="AI2790" s="23"/>
      <c r="AJ2790" s="23" t="b">
        <v>0</v>
      </c>
      <c r="AK2790" s="3">
        <v>123</v>
      </c>
      <c r="AL2790" s="3">
        <v>4952</v>
      </c>
      <c r="AM2790" s="3">
        <v>4522</v>
      </c>
      <c r="AN2790" s="24">
        <v>45536.180656867284</v>
      </c>
      <c r="AO2790" s="24">
        <v>45536.180656867284</v>
      </c>
      <c r="AP2790">
        <v>9</v>
      </c>
      <c r="AQ2790" t="s">
        <v>194</v>
      </c>
      <c r="AR2790">
        <v>244.18065686728369</v>
      </c>
      <c r="AS2790" t="s">
        <v>195</v>
      </c>
      <c r="AT2790" t="s">
        <v>258</v>
      </c>
      <c r="AU2790" t="s">
        <v>197</v>
      </c>
      <c r="AV2790" t="s">
        <v>197</v>
      </c>
      <c r="AW2790" t="s">
        <v>258</v>
      </c>
      <c r="AX2790" t="s">
        <v>197</v>
      </c>
      <c r="AY2790" t="s">
        <v>197</v>
      </c>
    </row>
    <row r="2791" spans="1:51" x14ac:dyDescent="0.45">
      <c r="A2791" s="22">
        <v>874749</v>
      </c>
      <c r="B2791" s="6">
        <v>45536</v>
      </c>
      <c r="C2791" s="22">
        <v>47000</v>
      </c>
      <c r="D2791" s="22">
        <v>41154</v>
      </c>
      <c r="E2791" s="22"/>
      <c r="F2791" s="22">
        <v>0</v>
      </c>
      <c r="G2791" s="22">
        <v>9610</v>
      </c>
      <c r="H2791" s="22">
        <v>68</v>
      </c>
      <c r="I2791" s="22"/>
      <c r="J2791" s="22">
        <v>6802</v>
      </c>
      <c r="K2791" s="22">
        <v>102006</v>
      </c>
      <c r="L2791" s="23" t="s">
        <v>836</v>
      </c>
      <c r="M2791" s="23"/>
      <c r="N2791" s="23" t="s">
        <v>184</v>
      </c>
      <c r="O2791" s="23" t="s">
        <v>672</v>
      </c>
      <c r="P2791" s="22">
        <v>10</v>
      </c>
      <c r="Q2791" s="23" t="s">
        <v>673</v>
      </c>
      <c r="R2791" s="23" t="s">
        <v>667</v>
      </c>
      <c r="S2791" s="23" t="s">
        <v>22</v>
      </c>
      <c r="T2791" s="23" t="s">
        <v>667</v>
      </c>
      <c r="U2791" s="23" t="s">
        <v>22</v>
      </c>
      <c r="V2791" s="23" t="s">
        <v>674</v>
      </c>
      <c r="W2791" s="23" t="s">
        <v>188</v>
      </c>
      <c r="X2791" s="23" t="s">
        <v>189</v>
      </c>
      <c r="Y2791" s="22">
        <v>0</v>
      </c>
      <c r="Z2791" s="23" t="s">
        <v>190</v>
      </c>
      <c r="AA2791" s="23" t="s">
        <v>191</v>
      </c>
      <c r="AB2791" s="23" t="s">
        <v>190</v>
      </c>
      <c r="AC2791" s="23" t="s">
        <v>190</v>
      </c>
      <c r="AD2791" s="23" t="s">
        <v>190</v>
      </c>
      <c r="AE2791" s="23" t="s">
        <v>98</v>
      </c>
      <c r="AF2791" s="23"/>
      <c r="AG2791" s="23"/>
      <c r="AH2791" s="23"/>
      <c r="AI2791" s="23"/>
      <c r="AJ2791" s="23" t="b">
        <v>0</v>
      </c>
      <c r="AK2791" s="3">
        <v>123</v>
      </c>
      <c r="AL2791" s="3">
        <v>4952</v>
      </c>
      <c r="AM2791" s="3">
        <v>6741</v>
      </c>
      <c r="AN2791" s="24">
        <v>45536.791715663581</v>
      </c>
      <c r="AO2791" s="24">
        <v>45536.791715663581</v>
      </c>
      <c r="AP2791">
        <v>9</v>
      </c>
      <c r="AQ2791" t="s">
        <v>194</v>
      </c>
      <c r="AR2791">
        <v>244.79171566358127</v>
      </c>
      <c r="AS2791" t="s">
        <v>195</v>
      </c>
      <c r="AT2791" t="s">
        <v>231</v>
      </c>
      <c r="AU2791" t="s">
        <v>197</v>
      </c>
      <c r="AV2791" t="s">
        <v>234</v>
      </c>
      <c r="AW2791" t="s">
        <v>231</v>
      </c>
      <c r="AX2791" t="s">
        <v>197</v>
      </c>
      <c r="AY2791" t="s">
        <v>234</v>
      </c>
    </row>
    <row r="2792" spans="1:51" x14ac:dyDescent="0.45">
      <c r="A2792" s="22">
        <v>874750</v>
      </c>
      <c r="B2792" s="6">
        <v>45536</v>
      </c>
      <c r="C2792" s="22">
        <v>47000</v>
      </c>
      <c r="D2792" s="22">
        <v>41154</v>
      </c>
      <c r="E2792" s="22"/>
      <c r="F2792" s="22">
        <v>0</v>
      </c>
      <c r="G2792" s="22">
        <v>9610</v>
      </c>
      <c r="H2792" s="22">
        <v>68</v>
      </c>
      <c r="I2792" s="22"/>
      <c r="J2792" s="22">
        <v>6802</v>
      </c>
      <c r="K2792" s="22">
        <v>102006</v>
      </c>
      <c r="L2792" s="23" t="s">
        <v>836</v>
      </c>
      <c r="M2792" s="23"/>
      <c r="N2792" s="23" t="s">
        <v>184</v>
      </c>
      <c r="O2792" s="23" t="s">
        <v>672</v>
      </c>
      <c r="P2792" s="22">
        <v>14</v>
      </c>
      <c r="Q2792" s="23" t="s">
        <v>673</v>
      </c>
      <c r="R2792" s="23" t="s">
        <v>667</v>
      </c>
      <c r="S2792" s="23" t="s">
        <v>22</v>
      </c>
      <c r="T2792" s="23" t="s">
        <v>667</v>
      </c>
      <c r="U2792" s="23" t="s">
        <v>22</v>
      </c>
      <c r="V2792" s="23" t="s">
        <v>674</v>
      </c>
      <c r="W2792" s="23" t="s">
        <v>188</v>
      </c>
      <c r="X2792" s="23" t="s">
        <v>189</v>
      </c>
      <c r="Y2792" s="22">
        <v>0</v>
      </c>
      <c r="Z2792" s="23" t="s">
        <v>190</v>
      </c>
      <c r="AA2792" s="23" t="s">
        <v>191</v>
      </c>
      <c r="AB2792" s="23" t="s">
        <v>190</v>
      </c>
      <c r="AC2792" s="23" t="s">
        <v>190</v>
      </c>
      <c r="AD2792" s="23" t="s">
        <v>190</v>
      </c>
      <c r="AE2792" s="23" t="s">
        <v>98</v>
      </c>
      <c r="AF2792" s="23"/>
      <c r="AG2792" s="23"/>
      <c r="AH2792" s="23"/>
      <c r="AI2792" s="23"/>
      <c r="AJ2792" s="23" t="b">
        <v>0</v>
      </c>
      <c r="AK2792" s="3">
        <v>123</v>
      </c>
      <c r="AL2792" s="3">
        <v>4952</v>
      </c>
      <c r="AM2792" s="3">
        <v>6741</v>
      </c>
      <c r="AN2792" s="24">
        <v>45536.791715663581</v>
      </c>
      <c r="AO2792" s="24">
        <v>45536.791715663581</v>
      </c>
      <c r="AP2792">
        <v>9</v>
      </c>
      <c r="AQ2792" t="s">
        <v>194</v>
      </c>
      <c r="AR2792">
        <v>244.79171566358127</v>
      </c>
      <c r="AS2792" t="s">
        <v>195</v>
      </c>
      <c r="AT2792" t="s">
        <v>231</v>
      </c>
      <c r="AU2792" t="s">
        <v>197</v>
      </c>
      <c r="AV2792" t="s">
        <v>234</v>
      </c>
      <c r="AW2792" t="s">
        <v>231</v>
      </c>
      <c r="AX2792" t="s">
        <v>197</v>
      </c>
      <c r="AY2792" t="s">
        <v>234</v>
      </c>
    </row>
    <row r="2793" spans="1:51" x14ac:dyDescent="0.45">
      <c r="A2793" s="22">
        <v>874751</v>
      </c>
      <c r="B2793" s="6">
        <v>45536</v>
      </c>
      <c r="C2793" s="22">
        <v>47000</v>
      </c>
      <c r="D2793" s="22">
        <v>41154</v>
      </c>
      <c r="E2793" s="22"/>
      <c r="F2793" s="22">
        <v>0</v>
      </c>
      <c r="G2793" s="22">
        <v>9610</v>
      </c>
      <c r="H2793" s="22">
        <v>68</v>
      </c>
      <c r="I2793" s="22"/>
      <c r="J2793" s="22">
        <v>6802</v>
      </c>
      <c r="K2793" s="22">
        <v>102006</v>
      </c>
      <c r="L2793" s="23" t="s">
        <v>836</v>
      </c>
      <c r="M2793" s="23"/>
      <c r="N2793" s="23" t="s">
        <v>184</v>
      </c>
      <c r="O2793" s="23" t="s">
        <v>672</v>
      </c>
      <c r="P2793" s="22">
        <v>10</v>
      </c>
      <c r="Q2793" s="23" t="s">
        <v>673</v>
      </c>
      <c r="R2793" s="23" t="s">
        <v>667</v>
      </c>
      <c r="S2793" s="23" t="s">
        <v>22</v>
      </c>
      <c r="T2793" s="23" t="s">
        <v>667</v>
      </c>
      <c r="U2793" s="23" t="s">
        <v>22</v>
      </c>
      <c r="V2793" s="23" t="s">
        <v>674</v>
      </c>
      <c r="W2793" s="23" t="s">
        <v>188</v>
      </c>
      <c r="X2793" s="23" t="s">
        <v>189</v>
      </c>
      <c r="Y2793" s="22">
        <v>0</v>
      </c>
      <c r="Z2793" s="23" t="s">
        <v>190</v>
      </c>
      <c r="AA2793" s="23" t="s">
        <v>191</v>
      </c>
      <c r="AB2793" s="23" t="s">
        <v>190</v>
      </c>
      <c r="AC2793" s="23" t="s">
        <v>190</v>
      </c>
      <c r="AD2793" s="23" t="s">
        <v>190</v>
      </c>
      <c r="AE2793" s="23" t="s">
        <v>98</v>
      </c>
      <c r="AF2793" s="23"/>
      <c r="AG2793" s="23"/>
      <c r="AH2793" s="23"/>
      <c r="AI2793" s="23"/>
      <c r="AJ2793" s="23" t="b">
        <v>0</v>
      </c>
      <c r="AK2793" s="3">
        <v>123</v>
      </c>
      <c r="AL2793" s="3">
        <v>4952</v>
      </c>
      <c r="AM2793" s="3">
        <v>6741</v>
      </c>
      <c r="AN2793" s="24">
        <v>45536.791715663581</v>
      </c>
      <c r="AO2793" s="24">
        <v>45536.791715663581</v>
      </c>
      <c r="AP2793">
        <v>9</v>
      </c>
      <c r="AQ2793" t="s">
        <v>194</v>
      </c>
      <c r="AR2793">
        <v>244.79171566358127</v>
      </c>
      <c r="AS2793" t="s">
        <v>195</v>
      </c>
      <c r="AT2793" t="s">
        <v>231</v>
      </c>
      <c r="AU2793" t="s">
        <v>197</v>
      </c>
      <c r="AV2793" t="s">
        <v>234</v>
      </c>
      <c r="AW2793" t="s">
        <v>231</v>
      </c>
      <c r="AX2793" t="s">
        <v>197</v>
      </c>
      <c r="AY2793" t="s">
        <v>234</v>
      </c>
    </row>
    <row r="2794" spans="1:51" x14ac:dyDescent="0.45">
      <c r="A2794" s="22">
        <v>874752</v>
      </c>
      <c r="B2794" s="6">
        <v>45536</v>
      </c>
      <c r="C2794" s="22">
        <v>47000</v>
      </c>
      <c r="D2794" s="22">
        <v>41154</v>
      </c>
      <c r="E2794" s="22"/>
      <c r="F2794" s="22">
        <v>0</v>
      </c>
      <c r="G2794" s="22">
        <v>9610</v>
      </c>
      <c r="H2794" s="22">
        <v>68</v>
      </c>
      <c r="I2794" s="22"/>
      <c r="J2794" s="22">
        <v>6802</v>
      </c>
      <c r="K2794" s="22">
        <v>102006</v>
      </c>
      <c r="L2794" s="23" t="s">
        <v>836</v>
      </c>
      <c r="M2794" s="23"/>
      <c r="N2794" s="23" t="s">
        <v>184</v>
      </c>
      <c r="O2794" s="23" t="s">
        <v>672</v>
      </c>
      <c r="P2794" s="22">
        <v>14</v>
      </c>
      <c r="Q2794" s="23" t="s">
        <v>673</v>
      </c>
      <c r="R2794" s="23" t="s">
        <v>667</v>
      </c>
      <c r="S2794" s="23" t="s">
        <v>22</v>
      </c>
      <c r="T2794" s="23" t="s">
        <v>667</v>
      </c>
      <c r="U2794" s="23" t="s">
        <v>22</v>
      </c>
      <c r="V2794" s="23" t="s">
        <v>674</v>
      </c>
      <c r="W2794" s="23" t="s">
        <v>188</v>
      </c>
      <c r="X2794" s="23" t="s">
        <v>189</v>
      </c>
      <c r="Y2794" s="22">
        <v>0</v>
      </c>
      <c r="Z2794" s="23" t="s">
        <v>190</v>
      </c>
      <c r="AA2794" s="23" t="s">
        <v>191</v>
      </c>
      <c r="AB2794" s="23" t="s">
        <v>190</v>
      </c>
      <c r="AC2794" s="23" t="s">
        <v>190</v>
      </c>
      <c r="AD2794" s="23" t="s">
        <v>190</v>
      </c>
      <c r="AE2794" s="23" t="s">
        <v>98</v>
      </c>
      <c r="AF2794" s="23"/>
      <c r="AG2794" s="23"/>
      <c r="AH2794" s="23"/>
      <c r="AI2794" s="23"/>
      <c r="AJ2794" s="23" t="b">
        <v>0</v>
      </c>
      <c r="AK2794" s="3">
        <v>123</v>
      </c>
      <c r="AL2794" s="3">
        <v>4952</v>
      </c>
      <c r="AM2794" s="3">
        <v>6741</v>
      </c>
      <c r="AN2794" s="24">
        <v>45536.791715663581</v>
      </c>
      <c r="AO2794" s="24">
        <v>45536.791715663581</v>
      </c>
      <c r="AP2794">
        <v>9</v>
      </c>
      <c r="AQ2794" t="s">
        <v>194</v>
      </c>
      <c r="AR2794">
        <v>244.79171566358127</v>
      </c>
      <c r="AS2794" t="s">
        <v>195</v>
      </c>
      <c r="AT2794" t="s">
        <v>231</v>
      </c>
      <c r="AU2794" t="s">
        <v>197</v>
      </c>
      <c r="AV2794" t="s">
        <v>234</v>
      </c>
      <c r="AW2794" t="s">
        <v>231</v>
      </c>
      <c r="AX2794" t="s">
        <v>197</v>
      </c>
      <c r="AY2794" t="s">
        <v>234</v>
      </c>
    </row>
    <row r="2795" spans="1:51" x14ac:dyDescent="0.45">
      <c r="A2795" s="22">
        <v>874745</v>
      </c>
      <c r="B2795" s="6">
        <v>45536</v>
      </c>
      <c r="C2795" s="22">
        <v>47000</v>
      </c>
      <c r="D2795" s="22">
        <v>50815</v>
      </c>
      <c r="E2795" s="22"/>
      <c r="F2795" s="22">
        <v>0</v>
      </c>
      <c r="G2795" s="22">
        <v>9890</v>
      </c>
      <c r="H2795" s="22">
        <v>76</v>
      </c>
      <c r="I2795" s="22"/>
      <c r="J2795" s="22">
        <v>6802</v>
      </c>
      <c r="K2795" s="22">
        <v>102255</v>
      </c>
      <c r="L2795" s="23" t="s">
        <v>842</v>
      </c>
      <c r="M2795" s="23"/>
      <c r="N2795" s="23" t="s">
        <v>184</v>
      </c>
      <c r="O2795" s="23" t="s">
        <v>672</v>
      </c>
      <c r="P2795" s="22">
        <v>10</v>
      </c>
      <c r="Q2795" s="23" t="s">
        <v>673</v>
      </c>
      <c r="R2795" s="23" t="s">
        <v>667</v>
      </c>
      <c r="S2795" s="23" t="s">
        <v>22</v>
      </c>
      <c r="T2795" s="23" t="s">
        <v>667</v>
      </c>
      <c r="U2795" s="23" t="s">
        <v>22</v>
      </c>
      <c r="V2795" s="23" t="s">
        <v>674</v>
      </c>
      <c r="W2795" s="23" t="s">
        <v>188</v>
      </c>
      <c r="X2795" s="23" t="s">
        <v>189</v>
      </c>
      <c r="Y2795" s="22">
        <v>0</v>
      </c>
      <c r="Z2795" s="23" t="s">
        <v>190</v>
      </c>
      <c r="AA2795" s="23" t="s">
        <v>191</v>
      </c>
      <c r="AB2795" s="23" t="s">
        <v>190</v>
      </c>
      <c r="AC2795" s="23" t="s">
        <v>190</v>
      </c>
      <c r="AD2795" s="23" t="s">
        <v>190</v>
      </c>
      <c r="AE2795" s="23" t="s">
        <v>98</v>
      </c>
      <c r="AF2795" s="23"/>
      <c r="AG2795" s="23"/>
      <c r="AH2795" s="23"/>
      <c r="AI2795" s="23"/>
      <c r="AJ2795" s="23" t="b">
        <v>0</v>
      </c>
      <c r="AK2795" s="3">
        <v>122</v>
      </c>
      <c r="AL2795" s="3">
        <v>4952</v>
      </c>
      <c r="AM2795" s="3">
        <v>6740</v>
      </c>
      <c r="AN2795" s="24">
        <v>45536.79171558642</v>
      </c>
      <c r="AO2795" s="24">
        <v>45536.79171558642</v>
      </c>
      <c r="AP2795">
        <v>9</v>
      </c>
      <c r="AQ2795" t="s">
        <v>194</v>
      </c>
      <c r="AR2795">
        <v>244.79171558641974</v>
      </c>
      <c r="AS2795" t="s">
        <v>195</v>
      </c>
      <c r="AT2795" t="s">
        <v>231</v>
      </c>
      <c r="AU2795" t="s">
        <v>197</v>
      </c>
      <c r="AV2795" t="s">
        <v>234</v>
      </c>
      <c r="AW2795" t="s">
        <v>231</v>
      </c>
      <c r="AX2795" t="s">
        <v>197</v>
      </c>
      <c r="AY2795" t="s">
        <v>234</v>
      </c>
    </row>
    <row r="2796" spans="1:51" x14ac:dyDescent="0.45">
      <c r="A2796" s="22">
        <v>874746</v>
      </c>
      <c r="B2796" s="6">
        <v>45536</v>
      </c>
      <c r="C2796" s="22">
        <v>47000</v>
      </c>
      <c r="D2796" s="22">
        <v>50815</v>
      </c>
      <c r="E2796" s="22"/>
      <c r="F2796" s="22">
        <v>0</v>
      </c>
      <c r="G2796" s="22">
        <v>9890</v>
      </c>
      <c r="H2796" s="22">
        <v>76</v>
      </c>
      <c r="I2796" s="22"/>
      <c r="J2796" s="22">
        <v>6802</v>
      </c>
      <c r="K2796" s="22">
        <v>102255</v>
      </c>
      <c r="L2796" s="23" t="s">
        <v>842</v>
      </c>
      <c r="M2796" s="23"/>
      <c r="N2796" s="23" t="s">
        <v>184</v>
      </c>
      <c r="O2796" s="23" t="s">
        <v>672</v>
      </c>
      <c r="P2796" s="22">
        <v>14</v>
      </c>
      <c r="Q2796" s="23" t="s">
        <v>673</v>
      </c>
      <c r="R2796" s="23" t="s">
        <v>667</v>
      </c>
      <c r="S2796" s="23" t="s">
        <v>22</v>
      </c>
      <c r="T2796" s="23" t="s">
        <v>667</v>
      </c>
      <c r="U2796" s="23" t="s">
        <v>22</v>
      </c>
      <c r="V2796" s="23" t="s">
        <v>674</v>
      </c>
      <c r="W2796" s="23" t="s">
        <v>188</v>
      </c>
      <c r="X2796" s="23" t="s">
        <v>189</v>
      </c>
      <c r="Y2796" s="22">
        <v>0</v>
      </c>
      <c r="Z2796" s="23" t="s">
        <v>190</v>
      </c>
      <c r="AA2796" s="23" t="s">
        <v>191</v>
      </c>
      <c r="AB2796" s="23" t="s">
        <v>190</v>
      </c>
      <c r="AC2796" s="23" t="s">
        <v>190</v>
      </c>
      <c r="AD2796" s="23" t="s">
        <v>190</v>
      </c>
      <c r="AE2796" s="23" t="s">
        <v>98</v>
      </c>
      <c r="AF2796" s="23"/>
      <c r="AG2796" s="23"/>
      <c r="AH2796" s="23"/>
      <c r="AI2796" s="23"/>
      <c r="AJ2796" s="23" t="b">
        <v>0</v>
      </c>
      <c r="AK2796" s="3">
        <v>122</v>
      </c>
      <c r="AL2796" s="3">
        <v>4952</v>
      </c>
      <c r="AM2796" s="3">
        <v>6740</v>
      </c>
      <c r="AN2796" s="24">
        <v>45536.79171558642</v>
      </c>
      <c r="AO2796" s="24">
        <v>45536.79171558642</v>
      </c>
      <c r="AP2796">
        <v>9</v>
      </c>
      <c r="AQ2796" t="s">
        <v>194</v>
      </c>
      <c r="AR2796">
        <v>244.79171558641974</v>
      </c>
      <c r="AS2796" t="s">
        <v>195</v>
      </c>
      <c r="AT2796" t="s">
        <v>231</v>
      </c>
      <c r="AU2796" t="s">
        <v>197</v>
      </c>
      <c r="AV2796" t="s">
        <v>234</v>
      </c>
      <c r="AW2796" t="s">
        <v>231</v>
      </c>
      <c r="AX2796" t="s">
        <v>197</v>
      </c>
      <c r="AY2796" t="s">
        <v>234</v>
      </c>
    </row>
    <row r="2797" spans="1:51" x14ac:dyDescent="0.45">
      <c r="A2797" s="22">
        <v>874747</v>
      </c>
      <c r="B2797" s="6">
        <v>45536</v>
      </c>
      <c r="C2797" s="22">
        <v>47000</v>
      </c>
      <c r="D2797" s="22">
        <v>50815</v>
      </c>
      <c r="E2797" s="22"/>
      <c r="F2797" s="22">
        <v>0</v>
      </c>
      <c r="G2797" s="22">
        <v>9890</v>
      </c>
      <c r="H2797" s="22">
        <v>76</v>
      </c>
      <c r="I2797" s="22"/>
      <c r="J2797" s="22">
        <v>6802</v>
      </c>
      <c r="K2797" s="22">
        <v>102255</v>
      </c>
      <c r="L2797" s="23" t="s">
        <v>842</v>
      </c>
      <c r="M2797" s="23"/>
      <c r="N2797" s="23" t="s">
        <v>184</v>
      </c>
      <c r="O2797" s="23" t="s">
        <v>672</v>
      </c>
      <c r="P2797" s="22">
        <v>10</v>
      </c>
      <c r="Q2797" s="23" t="s">
        <v>673</v>
      </c>
      <c r="R2797" s="23" t="s">
        <v>667</v>
      </c>
      <c r="S2797" s="23" t="s">
        <v>22</v>
      </c>
      <c r="T2797" s="23" t="s">
        <v>667</v>
      </c>
      <c r="U2797" s="23" t="s">
        <v>22</v>
      </c>
      <c r="V2797" s="23" t="s">
        <v>674</v>
      </c>
      <c r="W2797" s="23" t="s">
        <v>188</v>
      </c>
      <c r="X2797" s="23" t="s">
        <v>189</v>
      </c>
      <c r="Y2797" s="22">
        <v>0</v>
      </c>
      <c r="Z2797" s="23" t="s">
        <v>190</v>
      </c>
      <c r="AA2797" s="23" t="s">
        <v>191</v>
      </c>
      <c r="AB2797" s="23" t="s">
        <v>190</v>
      </c>
      <c r="AC2797" s="23" t="s">
        <v>190</v>
      </c>
      <c r="AD2797" s="23" t="s">
        <v>190</v>
      </c>
      <c r="AE2797" s="23" t="s">
        <v>98</v>
      </c>
      <c r="AF2797" s="23"/>
      <c r="AG2797" s="23"/>
      <c r="AH2797" s="23"/>
      <c r="AI2797" s="23"/>
      <c r="AJ2797" s="23" t="b">
        <v>0</v>
      </c>
      <c r="AK2797" s="3">
        <v>122</v>
      </c>
      <c r="AL2797" s="3">
        <v>4952</v>
      </c>
      <c r="AM2797" s="3">
        <v>6740</v>
      </c>
      <c r="AN2797" s="24">
        <v>45536.79171558642</v>
      </c>
      <c r="AO2797" s="24">
        <v>45536.79171558642</v>
      </c>
      <c r="AP2797">
        <v>9</v>
      </c>
      <c r="AQ2797" t="s">
        <v>194</v>
      </c>
      <c r="AR2797">
        <v>244.79171558641974</v>
      </c>
      <c r="AS2797" t="s">
        <v>195</v>
      </c>
      <c r="AT2797" t="s">
        <v>231</v>
      </c>
      <c r="AU2797" t="s">
        <v>197</v>
      </c>
      <c r="AV2797" t="s">
        <v>234</v>
      </c>
      <c r="AW2797" t="s">
        <v>231</v>
      </c>
      <c r="AX2797" t="s">
        <v>197</v>
      </c>
      <c r="AY2797" t="s">
        <v>234</v>
      </c>
    </row>
    <row r="2798" spans="1:51" x14ac:dyDescent="0.45">
      <c r="A2798" s="22">
        <v>874748</v>
      </c>
      <c r="B2798" s="6">
        <v>45536</v>
      </c>
      <c r="C2798" s="22">
        <v>47000</v>
      </c>
      <c r="D2798" s="22">
        <v>50815</v>
      </c>
      <c r="E2798" s="22"/>
      <c r="F2798" s="22">
        <v>0</v>
      </c>
      <c r="G2798" s="22">
        <v>9890</v>
      </c>
      <c r="H2798" s="22">
        <v>76</v>
      </c>
      <c r="I2798" s="22"/>
      <c r="J2798" s="22">
        <v>6802</v>
      </c>
      <c r="K2798" s="22">
        <v>102255</v>
      </c>
      <c r="L2798" s="23" t="s">
        <v>842</v>
      </c>
      <c r="M2798" s="23"/>
      <c r="N2798" s="23" t="s">
        <v>184</v>
      </c>
      <c r="O2798" s="23" t="s">
        <v>672</v>
      </c>
      <c r="P2798" s="22">
        <v>14</v>
      </c>
      <c r="Q2798" s="23" t="s">
        <v>673</v>
      </c>
      <c r="R2798" s="23" t="s">
        <v>667</v>
      </c>
      <c r="S2798" s="23" t="s">
        <v>22</v>
      </c>
      <c r="T2798" s="23" t="s">
        <v>667</v>
      </c>
      <c r="U2798" s="23" t="s">
        <v>22</v>
      </c>
      <c r="V2798" s="23" t="s">
        <v>674</v>
      </c>
      <c r="W2798" s="23" t="s">
        <v>188</v>
      </c>
      <c r="X2798" s="23" t="s">
        <v>189</v>
      </c>
      <c r="Y2798" s="22">
        <v>0</v>
      </c>
      <c r="Z2798" s="23" t="s">
        <v>190</v>
      </c>
      <c r="AA2798" s="23" t="s">
        <v>191</v>
      </c>
      <c r="AB2798" s="23" t="s">
        <v>190</v>
      </c>
      <c r="AC2798" s="23" t="s">
        <v>190</v>
      </c>
      <c r="AD2798" s="23" t="s">
        <v>190</v>
      </c>
      <c r="AE2798" s="23" t="s">
        <v>98</v>
      </c>
      <c r="AF2798" s="23"/>
      <c r="AG2798" s="23"/>
      <c r="AH2798" s="23"/>
      <c r="AI2798" s="23"/>
      <c r="AJ2798" s="23" t="b">
        <v>0</v>
      </c>
      <c r="AK2798" s="3">
        <v>122</v>
      </c>
      <c r="AL2798" s="3">
        <v>4952</v>
      </c>
      <c r="AM2798" s="3">
        <v>6740</v>
      </c>
      <c r="AN2798" s="24">
        <v>45536.79171558642</v>
      </c>
      <c r="AO2798" s="24">
        <v>45536.79171558642</v>
      </c>
      <c r="AP2798">
        <v>9</v>
      </c>
      <c r="AQ2798" t="s">
        <v>194</v>
      </c>
      <c r="AR2798">
        <v>244.79171558641974</v>
      </c>
      <c r="AS2798" t="s">
        <v>195</v>
      </c>
      <c r="AT2798" t="s">
        <v>231</v>
      </c>
      <c r="AU2798" t="s">
        <v>197</v>
      </c>
      <c r="AV2798" t="s">
        <v>234</v>
      </c>
      <c r="AW2798" t="s">
        <v>231</v>
      </c>
      <c r="AX2798" t="s">
        <v>197</v>
      </c>
      <c r="AY2798" t="s">
        <v>234</v>
      </c>
    </row>
    <row r="2799" spans="1:51" x14ac:dyDescent="0.45">
      <c r="A2799" s="22">
        <v>872183</v>
      </c>
      <c r="B2799" s="6">
        <v>45536</v>
      </c>
      <c r="C2799" s="22">
        <v>47000</v>
      </c>
      <c r="D2799" s="22">
        <v>47242</v>
      </c>
      <c r="E2799" s="22"/>
      <c r="F2799" s="22">
        <v>0</v>
      </c>
      <c r="G2799" s="22">
        <v>9904</v>
      </c>
      <c r="H2799" s="22">
        <v>75</v>
      </c>
      <c r="I2799" s="22"/>
      <c r="J2799" s="22">
        <v>6809</v>
      </c>
      <c r="K2799" s="22">
        <v>101742</v>
      </c>
      <c r="L2799" s="23" t="s">
        <v>844</v>
      </c>
      <c r="M2799" s="23"/>
      <c r="N2799" s="23" t="s">
        <v>184</v>
      </c>
      <c r="O2799" s="23" t="s">
        <v>672</v>
      </c>
      <c r="P2799" s="22">
        <v>10</v>
      </c>
      <c r="Q2799" s="23" t="s">
        <v>673</v>
      </c>
      <c r="R2799" s="23" t="s">
        <v>667</v>
      </c>
      <c r="S2799" s="23" t="s">
        <v>22</v>
      </c>
      <c r="T2799" s="23" t="s">
        <v>667</v>
      </c>
      <c r="U2799" s="23" t="s">
        <v>22</v>
      </c>
      <c r="V2799" s="23" t="s">
        <v>674</v>
      </c>
      <c r="W2799" s="23" t="s">
        <v>188</v>
      </c>
      <c r="X2799" s="23" t="s">
        <v>189</v>
      </c>
      <c r="Y2799" s="22">
        <v>0</v>
      </c>
      <c r="Z2799" s="23" t="s">
        <v>190</v>
      </c>
      <c r="AA2799" s="23" t="s">
        <v>191</v>
      </c>
      <c r="AB2799" s="23" t="s">
        <v>190</v>
      </c>
      <c r="AC2799" s="23" t="s">
        <v>190</v>
      </c>
      <c r="AD2799" s="23" t="s">
        <v>190</v>
      </c>
      <c r="AE2799" s="23" t="s">
        <v>98</v>
      </c>
      <c r="AF2799" s="23"/>
      <c r="AG2799" s="23"/>
      <c r="AH2799" s="23"/>
      <c r="AI2799" s="23"/>
      <c r="AJ2799" s="23" t="b">
        <v>0</v>
      </c>
      <c r="AK2799" s="3">
        <v>55</v>
      </c>
      <c r="AL2799" s="3">
        <v>4952</v>
      </c>
      <c r="AM2799" s="3">
        <v>4668</v>
      </c>
      <c r="AN2799" s="24">
        <v>45536.248769444443</v>
      </c>
      <c r="AO2799" s="24">
        <v>45536.248769444443</v>
      </c>
      <c r="AP2799">
        <v>9</v>
      </c>
      <c r="AQ2799" t="s">
        <v>194</v>
      </c>
      <c r="AR2799">
        <v>244.24876944444259</v>
      </c>
      <c r="AS2799" t="s">
        <v>195</v>
      </c>
      <c r="AT2799" t="s">
        <v>296</v>
      </c>
      <c r="AU2799" t="s">
        <v>197</v>
      </c>
      <c r="AV2799" t="s">
        <v>227</v>
      </c>
      <c r="AW2799" t="s">
        <v>296</v>
      </c>
      <c r="AX2799" t="s">
        <v>197</v>
      </c>
      <c r="AY2799" t="s">
        <v>227</v>
      </c>
    </row>
    <row r="2800" spans="1:51" x14ac:dyDescent="0.45">
      <c r="A2800" s="22">
        <v>872184</v>
      </c>
      <c r="B2800" s="6">
        <v>45536</v>
      </c>
      <c r="C2800" s="22">
        <v>47000</v>
      </c>
      <c r="D2800" s="22">
        <v>47242</v>
      </c>
      <c r="E2800" s="22"/>
      <c r="F2800" s="22">
        <v>0</v>
      </c>
      <c r="G2800" s="22">
        <v>9904</v>
      </c>
      <c r="H2800" s="22">
        <v>75</v>
      </c>
      <c r="I2800" s="22"/>
      <c r="J2800" s="22">
        <v>6809</v>
      </c>
      <c r="K2800" s="22">
        <v>101742</v>
      </c>
      <c r="L2800" s="23" t="s">
        <v>844</v>
      </c>
      <c r="M2800" s="23"/>
      <c r="N2800" s="23" t="s">
        <v>184</v>
      </c>
      <c r="O2800" s="23" t="s">
        <v>672</v>
      </c>
      <c r="P2800" s="22">
        <v>14</v>
      </c>
      <c r="Q2800" s="23" t="s">
        <v>673</v>
      </c>
      <c r="R2800" s="23" t="s">
        <v>667</v>
      </c>
      <c r="S2800" s="23" t="s">
        <v>22</v>
      </c>
      <c r="T2800" s="23" t="s">
        <v>667</v>
      </c>
      <c r="U2800" s="23" t="s">
        <v>22</v>
      </c>
      <c r="V2800" s="23" t="s">
        <v>674</v>
      </c>
      <c r="W2800" s="23" t="s">
        <v>188</v>
      </c>
      <c r="X2800" s="23" t="s">
        <v>189</v>
      </c>
      <c r="Y2800" s="22">
        <v>0</v>
      </c>
      <c r="Z2800" s="23" t="s">
        <v>190</v>
      </c>
      <c r="AA2800" s="23" t="s">
        <v>191</v>
      </c>
      <c r="AB2800" s="23" t="s">
        <v>190</v>
      </c>
      <c r="AC2800" s="23" t="s">
        <v>190</v>
      </c>
      <c r="AD2800" s="23" t="s">
        <v>190</v>
      </c>
      <c r="AE2800" s="23" t="s">
        <v>98</v>
      </c>
      <c r="AF2800" s="23"/>
      <c r="AG2800" s="23"/>
      <c r="AH2800" s="23"/>
      <c r="AI2800" s="23"/>
      <c r="AJ2800" s="23" t="b">
        <v>0</v>
      </c>
      <c r="AK2800" s="3">
        <v>55</v>
      </c>
      <c r="AL2800" s="3">
        <v>4952</v>
      </c>
      <c r="AM2800" s="3">
        <v>4668</v>
      </c>
      <c r="AN2800" s="24">
        <v>45536.248769444443</v>
      </c>
      <c r="AO2800" s="24">
        <v>45536.248769444443</v>
      </c>
      <c r="AP2800">
        <v>9</v>
      </c>
      <c r="AQ2800" t="s">
        <v>194</v>
      </c>
      <c r="AR2800">
        <v>244.24876944444259</v>
      </c>
      <c r="AS2800" t="s">
        <v>195</v>
      </c>
      <c r="AT2800" t="s">
        <v>296</v>
      </c>
      <c r="AU2800" t="s">
        <v>197</v>
      </c>
      <c r="AV2800" t="s">
        <v>227</v>
      </c>
      <c r="AW2800" t="s">
        <v>296</v>
      </c>
      <c r="AX2800" t="s">
        <v>197</v>
      </c>
      <c r="AY2800" t="s">
        <v>227</v>
      </c>
    </row>
    <row r="2801" spans="1:51" x14ac:dyDescent="0.45">
      <c r="A2801" s="22">
        <v>872185</v>
      </c>
      <c r="B2801" s="6">
        <v>45536</v>
      </c>
      <c r="C2801" s="22">
        <v>47000</v>
      </c>
      <c r="D2801" s="22">
        <v>47242</v>
      </c>
      <c r="E2801" s="22"/>
      <c r="F2801" s="22">
        <v>0</v>
      </c>
      <c r="G2801" s="22">
        <v>9904</v>
      </c>
      <c r="H2801" s="22">
        <v>75</v>
      </c>
      <c r="I2801" s="22"/>
      <c r="J2801" s="22">
        <v>6809</v>
      </c>
      <c r="K2801" s="22">
        <v>101742</v>
      </c>
      <c r="L2801" s="23" t="s">
        <v>844</v>
      </c>
      <c r="M2801" s="23"/>
      <c r="N2801" s="23" t="s">
        <v>184</v>
      </c>
      <c r="O2801" s="23" t="s">
        <v>672</v>
      </c>
      <c r="P2801" s="22">
        <v>10</v>
      </c>
      <c r="Q2801" s="23" t="s">
        <v>673</v>
      </c>
      <c r="R2801" s="23" t="s">
        <v>667</v>
      </c>
      <c r="S2801" s="23" t="s">
        <v>22</v>
      </c>
      <c r="T2801" s="23" t="s">
        <v>667</v>
      </c>
      <c r="U2801" s="23" t="s">
        <v>22</v>
      </c>
      <c r="V2801" s="23" t="s">
        <v>674</v>
      </c>
      <c r="W2801" s="23" t="s">
        <v>188</v>
      </c>
      <c r="X2801" s="23" t="s">
        <v>189</v>
      </c>
      <c r="Y2801" s="22">
        <v>0</v>
      </c>
      <c r="Z2801" s="23" t="s">
        <v>190</v>
      </c>
      <c r="AA2801" s="23" t="s">
        <v>191</v>
      </c>
      <c r="AB2801" s="23" t="s">
        <v>190</v>
      </c>
      <c r="AC2801" s="23" t="s">
        <v>190</v>
      </c>
      <c r="AD2801" s="23" t="s">
        <v>190</v>
      </c>
      <c r="AE2801" s="23" t="s">
        <v>98</v>
      </c>
      <c r="AF2801" s="23"/>
      <c r="AG2801" s="23"/>
      <c r="AH2801" s="23"/>
      <c r="AI2801" s="23"/>
      <c r="AJ2801" s="23" t="b">
        <v>0</v>
      </c>
      <c r="AK2801" s="3">
        <v>55</v>
      </c>
      <c r="AL2801" s="3">
        <v>4952</v>
      </c>
      <c r="AM2801" s="3">
        <v>4668</v>
      </c>
      <c r="AN2801" s="24">
        <v>45536.248769444443</v>
      </c>
      <c r="AO2801" s="24">
        <v>45536.248769444443</v>
      </c>
      <c r="AP2801">
        <v>9</v>
      </c>
      <c r="AQ2801" t="s">
        <v>194</v>
      </c>
      <c r="AR2801">
        <v>244.24876944444259</v>
      </c>
      <c r="AS2801" t="s">
        <v>195</v>
      </c>
      <c r="AT2801" t="s">
        <v>296</v>
      </c>
      <c r="AU2801" t="s">
        <v>197</v>
      </c>
      <c r="AV2801" t="s">
        <v>227</v>
      </c>
      <c r="AW2801" t="s">
        <v>296</v>
      </c>
      <c r="AX2801" t="s">
        <v>197</v>
      </c>
      <c r="AY2801" t="s">
        <v>227</v>
      </c>
    </row>
    <row r="2802" spans="1:51" x14ac:dyDescent="0.45">
      <c r="A2802" s="22">
        <v>872186</v>
      </c>
      <c r="B2802" s="6">
        <v>45536</v>
      </c>
      <c r="C2802" s="22">
        <v>47000</v>
      </c>
      <c r="D2802" s="22">
        <v>47242</v>
      </c>
      <c r="E2802" s="22"/>
      <c r="F2802" s="22">
        <v>0</v>
      </c>
      <c r="G2802" s="22">
        <v>9904</v>
      </c>
      <c r="H2802" s="22">
        <v>75</v>
      </c>
      <c r="I2802" s="22"/>
      <c r="J2802" s="22">
        <v>6809</v>
      </c>
      <c r="K2802" s="22">
        <v>101742</v>
      </c>
      <c r="L2802" s="23" t="s">
        <v>844</v>
      </c>
      <c r="M2802" s="23"/>
      <c r="N2802" s="23" t="s">
        <v>184</v>
      </c>
      <c r="O2802" s="23" t="s">
        <v>672</v>
      </c>
      <c r="P2802" s="22">
        <v>14</v>
      </c>
      <c r="Q2802" s="23" t="s">
        <v>673</v>
      </c>
      <c r="R2802" s="23" t="s">
        <v>667</v>
      </c>
      <c r="S2802" s="23" t="s">
        <v>22</v>
      </c>
      <c r="T2802" s="23" t="s">
        <v>667</v>
      </c>
      <c r="U2802" s="23" t="s">
        <v>22</v>
      </c>
      <c r="V2802" s="23" t="s">
        <v>674</v>
      </c>
      <c r="W2802" s="23" t="s">
        <v>188</v>
      </c>
      <c r="X2802" s="23" t="s">
        <v>189</v>
      </c>
      <c r="Y2802" s="22">
        <v>0</v>
      </c>
      <c r="Z2802" s="23" t="s">
        <v>190</v>
      </c>
      <c r="AA2802" s="23" t="s">
        <v>191</v>
      </c>
      <c r="AB2802" s="23" t="s">
        <v>190</v>
      </c>
      <c r="AC2802" s="23" t="s">
        <v>190</v>
      </c>
      <c r="AD2802" s="23" t="s">
        <v>190</v>
      </c>
      <c r="AE2802" s="23" t="s">
        <v>98</v>
      </c>
      <c r="AF2802" s="23"/>
      <c r="AG2802" s="23"/>
      <c r="AH2802" s="23"/>
      <c r="AI2802" s="23"/>
      <c r="AJ2802" s="23" t="b">
        <v>0</v>
      </c>
      <c r="AK2802" s="3">
        <v>55</v>
      </c>
      <c r="AL2802" s="3">
        <v>4952</v>
      </c>
      <c r="AM2802" s="3">
        <v>4668</v>
      </c>
      <c r="AN2802" s="24">
        <v>45536.248769444443</v>
      </c>
      <c r="AO2802" s="24">
        <v>45536.248769444443</v>
      </c>
      <c r="AP2802">
        <v>9</v>
      </c>
      <c r="AQ2802" t="s">
        <v>194</v>
      </c>
      <c r="AR2802">
        <v>244.24876944444259</v>
      </c>
      <c r="AS2802" t="s">
        <v>195</v>
      </c>
      <c r="AT2802" t="s">
        <v>296</v>
      </c>
      <c r="AU2802" t="s">
        <v>197</v>
      </c>
      <c r="AV2802" t="s">
        <v>227</v>
      </c>
      <c r="AW2802" t="s">
        <v>296</v>
      </c>
      <c r="AX2802" t="s">
        <v>197</v>
      </c>
      <c r="AY2802" t="s">
        <v>227</v>
      </c>
    </row>
    <row r="2803" spans="1:51" x14ac:dyDescent="0.45">
      <c r="A2803" s="22">
        <v>874584</v>
      </c>
      <c r="B2803" s="6">
        <v>45536</v>
      </c>
      <c r="C2803" s="22">
        <v>47000</v>
      </c>
      <c r="D2803" s="22">
        <v>43424</v>
      </c>
      <c r="E2803" s="22"/>
      <c r="F2803" s="22">
        <v>0</v>
      </c>
      <c r="G2803" s="22">
        <v>9453</v>
      </c>
      <c r="H2803" s="22">
        <v>74</v>
      </c>
      <c r="I2803" s="22"/>
      <c r="J2803" s="22">
        <v>6796</v>
      </c>
      <c r="K2803" s="22">
        <v>101733</v>
      </c>
      <c r="L2803" s="23" t="s">
        <v>845</v>
      </c>
      <c r="M2803" s="23"/>
      <c r="N2803" s="23" t="s">
        <v>184</v>
      </c>
      <c r="O2803" s="23" t="s">
        <v>672</v>
      </c>
      <c r="P2803" s="22">
        <v>10</v>
      </c>
      <c r="Q2803" s="23" t="s">
        <v>673</v>
      </c>
      <c r="R2803" s="23" t="s">
        <v>667</v>
      </c>
      <c r="S2803" s="23" t="s">
        <v>22</v>
      </c>
      <c r="T2803" s="23" t="s">
        <v>667</v>
      </c>
      <c r="U2803" s="23" t="s">
        <v>22</v>
      </c>
      <c r="V2803" s="23" t="s">
        <v>674</v>
      </c>
      <c r="W2803" s="23" t="s">
        <v>188</v>
      </c>
      <c r="X2803" s="23" t="s">
        <v>189</v>
      </c>
      <c r="Y2803" s="22">
        <v>0</v>
      </c>
      <c r="Z2803" s="23" t="s">
        <v>190</v>
      </c>
      <c r="AA2803" s="23" t="s">
        <v>191</v>
      </c>
      <c r="AB2803" s="23" t="s">
        <v>190</v>
      </c>
      <c r="AC2803" s="23" t="s">
        <v>190</v>
      </c>
      <c r="AD2803" s="23" t="s">
        <v>190</v>
      </c>
      <c r="AE2803" s="23" t="s">
        <v>98</v>
      </c>
      <c r="AF2803" s="23"/>
      <c r="AG2803" s="23"/>
      <c r="AH2803" s="23"/>
      <c r="AI2803" s="23"/>
      <c r="AJ2803" s="23" t="b">
        <v>0</v>
      </c>
      <c r="AK2803" s="3">
        <v>115</v>
      </c>
      <c r="AL2803" s="3">
        <v>4952</v>
      </c>
      <c r="AM2803" s="3">
        <v>6594</v>
      </c>
      <c r="AN2803" s="24">
        <v>45536.729315393517</v>
      </c>
      <c r="AO2803" s="24">
        <v>45536.729315393517</v>
      </c>
      <c r="AP2803">
        <v>9</v>
      </c>
      <c r="AQ2803" t="s">
        <v>194</v>
      </c>
      <c r="AR2803">
        <v>244.72931539351703</v>
      </c>
      <c r="AS2803" t="s">
        <v>195</v>
      </c>
      <c r="AT2803" t="s">
        <v>229</v>
      </c>
      <c r="AU2803" t="s">
        <v>197</v>
      </c>
      <c r="AV2803" t="s">
        <v>218</v>
      </c>
      <c r="AW2803" t="s">
        <v>229</v>
      </c>
      <c r="AX2803" t="s">
        <v>197</v>
      </c>
      <c r="AY2803" t="s">
        <v>218</v>
      </c>
    </row>
    <row r="2804" spans="1:51" x14ac:dyDescent="0.45">
      <c r="A2804" s="22">
        <v>874585</v>
      </c>
      <c r="B2804" s="6">
        <v>45536</v>
      </c>
      <c r="C2804" s="22">
        <v>47000</v>
      </c>
      <c r="D2804" s="22">
        <v>43424</v>
      </c>
      <c r="E2804" s="22"/>
      <c r="F2804" s="22">
        <v>0</v>
      </c>
      <c r="G2804" s="22">
        <v>9453</v>
      </c>
      <c r="H2804" s="22">
        <v>74</v>
      </c>
      <c r="I2804" s="22"/>
      <c r="J2804" s="22">
        <v>6796</v>
      </c>
      <c r="K2804" s="22">
        <v>101733</v>
      </c>
      <c r="L2804" s="23" t="s">
        <v>845</v>
      </c>
      <c r="M2804" s="23"/>
      <c r="N2804" s="23" t="s">
        <v>184</v>
      </c>
      <c r="O2804" s="23" t="s">
        <v>672</v>
      </c>
      <c r="P2804" s="22">
        <v>14</v>
      </c>
      <c r="Q2804" s="23" t="s">
        <v>673</v>
      </c>
      <c r="R2804" s="23" t="s">
        <v>667</v>
      </c>
      <c r="S2804" s="23" t="s">
        <v>22</v>
      </c>
      <c r="T2804" s="23" t="s">
        <v>667</v>
      </c>
      <c r="U2804" s="23" t="s">
        <v>22</v>
      </c>
      <c r="V2804" s="23" t="s">
        <v>674</v>
      </c>
      <c r="W2804" s="23" t="s">
        <v>188</v>
      </c>
      <c r="X2804" s="23" t="s">
        <v>189</v>
      </c>
      <c r="Y2804" s="22">
        <v>0</v>
      </c>
      <c r="Z2804" s="23" t="s">
        <v>190</v>
      </c>
      <c r="AA2804" s="23" t="s">
        <v>191</v>
      </c>
      <c r="AB2804" s="23" t="s">
        <v>190</v>
      </c>
      <c r="AC2804" s="23" t="s">
        <v>190</v>
      </c>
      <c r="AD2804" s="23" t="s">
        <v>190</v>
      </c>
      <c r="AE2804" s="23" t="s">
        <v>98</v>
      </c>
      <c r="AF2804" s="23"/>
      <c r="AG2804" s="23"/>
      <c r="AH2804" s="23"/>
      <c r="AI2804" s="23"/>
      <c r="AJ2804" s="23" t="b">
        <v>0</v>
      </c>
      <c r="AK2804" s="3">
        <v>115</v>
      </c>
      <c r="AL2804" s="3">
        <v>4952</v>
      </c>
      <c r="AM2804" s="3">
        <v>6594</v>
      </c>
      <c r="AN2804" s="24">
        <v>45536.729315393517</v>
      </c>
      <c r="AO2804" s="24">
        <v>45536.729315393517</v>
      </c>
      <c r="AP2804">
        <v>9</v>
      </c>
      <c r="AQ2804" t="s">
        <v>194</v>
      </c>
      <c r="AR2804">
        <v>244.72931539351703</v>
      </c>
      <c r="AS2804" t="s">
        <v>195</v>
      </c>
      <c r="AT2804" t="s">
        <v>229</v>
      </c>
      <c r="AU2804" t="s">
        <v>197</v>
      </c>
      <c r="AV2804" t="s">
        <v>218</v>
      </c>
      <c r="AW2804" t="s">
        <v>229</v>
      </c>
      <c r="AX2804" t="s">
        <v>197</v>
      </c>
      <c r="AY2804" t="s">
        <v>218</v>
      </c>
    </row>
    <row r="2805" spans="1:51" x14ac:dyDescent="0.45">
      <c r="A2805" s="22">
        <v>874586</v>
      </c>
      <c r="B2805" s="6">
        <v>45536</v>
      </c>
      <c r="C2805" s="22">
        <v>47000</v>
      </c>
      <c r="D2805" s="22">
        <v>43424</v>
      </c>
      <c r="E2805" s="22"/>
      <c r="F2805" s="22">
        <v>0</v>
      </c>
      <c r="G2805" s="22">
        <v>9453</v>
      </c>
      <c r="H2805" s="22">
        <v>74</v>
      </c>
      <c r="I2805" s="22"/>
      <c r="J2805" s="22">
        <v>6796</v>
      </c>
      <c r="K2805" s="22">
        <v>101733</v>
      </c>
      <c r="L2805" s="23" t="s">
        <v>845</v>
      </c>
      <c r="M2805" s="23"/>
      <c r="N2805" s="23" t="s">
        <v>184</v>
      </c>
      <c r="O2805" s="23" t="s">
        <v>672</v>
      </c>
      <c r="P2805" s="22">
        <v>10</v>
      </c>
      <c r="Q2805" s="23" t="s">
        <v>673</v>
      </c>
      <c r="R2805" s="23" t="s">
        <v>667</v>
      </c>
      <c r="S2805" s="23" t="s">
        <v>22</v>
      </c>
      <c r="T2805" s="23" t="s">
        <v>667</v>
      </c>
      <c r="U2805" s="23" t="s">
        <v>22</v>
      </c>
      <c r="V2805" s="23" t="s">
        <v>674</v>
      </c>
      <c r="W2805" s="23" t="s">
        <v>188</v>
      </c>
      <c r="X2805" s="23" t="s">
        <v>189</v>
      </c>
      <c r="Y2805" s="22">
        <v>0</v>
      </c>
      <c r="Z2805" s="23" t="s">
        <v>190</v>
      </c>
      <c r="AA2805" s="23" t="s">
        <v>191</v>
      </c>
      <c r="AB2805" s="23" t="s">
        <v>190</v>
      </c>
      <c r="AC2805" s="23" t="s">
        <v>190</v>
      </c>
      <c r="AD2805" s="23" t="s">
        <v>190</v>
      </c>
      <c r="AE2805" s="23" t="s">
        <v>98</v>
      </c>
      <c r="AF2805" s="23"/>
      <c r="AG2805" s="23"/>
      <c r="AH2805" s="23"/>
      <c r="AI2805" s="23"/>
      <c r="AJ2805" s="23" t="b">
        <v>0</v>
      </c>
      <c r="AK2805" s="3">
        <v>115</v>
      </c>
      <c r="AL2805" s="3">
        <v>4952</v>
      </c>
      <c r="AM2805" s="3">
        <v>6594</v>
      </c>
      <c r="AN2805" s="24">
        <v>45536.729315393517</v>
      </c>
      <c r="AO2805" s="24">
        <v>45536.729315393517</v>
      </c>
      <c r="AP2805">
        <v>9</v>
      </c>
      <c r="AQ2805" t="s">
        <v>194</v>
      </c>
      <c r="AR2805">
        <v>244.72931539351703</v>
      </c>
      <c r="AS2805" t="s">
        <v>195</v>
      </c>
      <c r="AT2805" t="s">
        <v>229</v>
      </c>
      <c r="AU2805" t="s">
        <v>197</v>
      </c>
      <c r="AV2805" t="s">
        <v>218</v>
      </c>
      <c r="AW2805" t="s">
        <v>229</v>
      </c>
      <c r="AX2805" t="s">
        <v>197</v>
      </c>
      <c r="AY2805" t="s">
        <v>218</v>
      </c>
    </row>
    <row r="2806" spans="1:51" x14ac:dyDescent="0.45">
      <c r="A2806" s="22">
        <v>874587</v>
      </c>
      <c r="B2806" s="6">
        <v>45536</v>
      </c>
      <c r="C2806" s="22">
        <v>47000</v>
      </c>
      <c r="D2806" s="22">
        <v>43424</v>
      </c>
      <c r="E2806" s="22"/>
      <c r="F2806" s="22">
        <v>0</v>
      </c>
      <c r="G2806" s="22">
        <v>9453</v>
      </c>
      <c r="H2806" s="22">
        <v>74</v>
      </c>
      <c r="I2806" s="22"/>
      <c r="J2806" s="22">
        <v>6796</v>
      </c>
      <c r="K2806" s="22">
        <v>101733</v>
      </c>
      <c r="L2806" s="23" t="s">
        <v>845</v>
      </c>
      <c r="M2806" s="23"/>
      <c r="N2806" s="23" t="s">
        <v>184</v>
      </c>
      <c r="O2806" s="23" t="s">
        <v>672</v>
      </c>
      <c r="P2806" s="22">
        <v>14</v>
      </c>
      <c r="Q2806" s="23" t="s">
        <v>673</v>
      </c>
      <c r="R2806" s="23" t="s">
        <v>667</v>
      </c>
      <c r="S2806" s="23" t="s">
        <v>22</v>
      </c>
      <c r="T2806" s="23" t="s">
        <v>667</v>
      </c>
      <c r="U2806" s="23" t="s">
        <v>22</v>
      </c>
      <c r="V2806" s="23" t="s">
        <v>674</v>
      </c>
      <c r="W2806" s="23" t="s">
        <v>188</v>
      </c>
      <c r="X2806" s="23" t="s">
        <v>189</v>
      </c>
      <c r="Y2806" s="22">
        <v>0</v>
      </c>
      <c r="Z2806" s="23" t="s">
        <v>190</v>
      </c>
      <c r="AA2806" s="23" t="s">
        <v>191</v>
      </c>
      <c r="AB2806" s="23" t="s">
        <v>190</v>
      </c>
      <c r="AC2806" s="23" t="s">
        <v>190</v>
      </c>
      <c r="AD2806" s="23" t="s">
        <v>190</v>
      </c>
      <c r="AE2806" s="23" t="s">
        <v>98</v>
      </c>
      <c r="AF2806" s="23"/>
      <c r="AG2806" s="23"/>
      <c r="AH2806" s="23"/>
      <c r="AI2806" s="23"/>
      <c r="AJ2806" s="23" t="b">
        <v>0</v>
      </c>
      <c r="AK2806" s="3">
        <v>115</v>
      </c>
      <c r="AL2806" s="3">
        <v>4952</v>
      </c>
      <c r="AM2806" s="3">
        <v>6594</v>
      </c>
      <c r="AN2806" s="24">
        <v>45536.729315393517</v>
      </c>
      <c r="AO2806" s="24">
        <v>45536.729315393517</v>
      </c>
      <c r="AP2806">
        <v>9</v>
      </c>
      <c r="AQ2806" t="s">
        <v>194</v>
      </c>
      <c r="AR2806">
        <v>244.72931539351703</v>
      </c>
      <c r="AS2806" t="s">
        <v>195</v>
      </c>
      <c r="AT2806" t="s">
        <v>229</v>
      </c>
      <c r="AU2806" t="s">
        <v>197</v>
      </c>
      <c r="AV2806" t="s">
        <v>218</v>
      </c>
      <c r="AW2806" t="s">
        <v>229</v>
      </c>
      <c r="AX2806" t="s">
        <v>197</v>
      </c>
      <c r="AY2806" t="s">
        <v>218</v>
      </c>
    </row>
    <row r="2807" spans="1:51" x14ac:dyDescent="0.45">
      <c r="A2807" s="22">
        <v>873746</v>
      </c>
      <c r="B2807" s="6">
        <v>45536</v>
      </c>
      <c r="C2807" s="22">
        <v>47000</v>
      </c>
      <c r="D2807" s="22">
        <v>61082</v>
      </c>
      <c r="E2807" s="22"/>
      <c r="F2807" s="22">
        <v>0</v>
      </c>
      <c r="G2807" s="22">
        <v>12346</v>
      </c>
      <c r="H2807" s="22">
        <v>90</v>
      </c>
      <c r="I2807" s="22"/>
      <c r="J2807" s="22">
        <v>6835</v>
      </c>
      <c r="K2807" s="22">
        <v>101792</v>
      </c>
      <c r="L2807" s="23" t="s">
        <v>846</v>
      </c>
      <c r="M2807" s="23"/>
      <c r="N2807" s="23" t="s">
        <v>184</v>
      </c>
      <c r="O2807" s="23" t="s">
        <v>672</v>
      </c>
      <c r="P2807" s="22">
        <v>10</v>
      </c>
      <c r="Q2807" s="23" t="s">
        <v>673</v>
      </c>
      <c r="R2807" s="23" t="s">
        <v>667</v>
      </c>
      <c r="S2807" s="23" t="s">
        <v>22</v>
      </c>
      <c r="T2807" s="23" t="s">
        <v>667</v>
      </c>
      <c r="U2807" s="23" t="s">
        <v>22</v>
      </c>
      <c r="V2807" s="23" t="s">
        <v>674</v>
      </c>
      <c r="W2807" s="23" t="s">
        <v>188</v>
      </c>
      <c r="X2807" s="23" t="s">
        <v>189</v>
      </c>
      <c r="Y2807" s="22">
        <v>0</v>
      </c>
      <c r="Z2807" s="23" t="s">
        <v>190</v>
      </c>
      <c r="AA2807" s="23" t="s">
        <v>191</v>
      </c>
      <c r="AB2807" s="23" t="s">
        <v>190</v>
      </c>
      <c r="AC2807" s="23" t="s">
        <v>190</v>
      </c>
      <c r="AD2807" s="23" t="s">
        <v>190</v>
      </c>
      <c r="AE2807" s="23" t="s">
        <v>98</v>
      </c>
      <c r="AF2807" s="23"/>
      <c r="AG2807" s="23"/>
      <c r="AH2807" s="23"/>
      <c r="AI2807" s="23"/>
      <c r="AJ2807" s="23" t="b">
        <v>0</v>
      </c>
      <c r="AK2807" s="3">
        <v>123</v>
      </c>
      <c r="AL2807" s="3">
        <v>4952</v>
      </c>
      <c r="AM2807" s="3">
        <v>5884</v>
      </c>
      <c r="AN2807" s="24">
        <v>45536.645870331791</v>
      </c>
      <c r="AO2807" s="24">
        <v>45536.645870331791</v>
      </c>
      <c r="AP2807">
        <v>9</v>
      </c>
      <c r="AQ2807" t="s">
        <v>194</v>
      </c>
      <c r="AR2807">
        <v>244.64587033179123</v>
      </c>
      <c r="AS2807" t="s">
        <v>195</v>
      </c>
      <c r="AT2807" t="s">
        <v>228</v>
      </c>
      <c r="AU2807" t="s">
        <v>197</v>
      </c>
      <c r="AV2807" t="s">
        <v>235</v>
      </c>
      <c r="AW2807" t="s">
        <v>228</v>
      </c>
      <c r="AX2807" t="s">
        <v>197</v>
      </c>
      <c r="AY2807" t="s">
        <v>235</v>
      </c>
    </row>
    <row r="2808" spans="1:51" x14ac:dyDescent="0.45">
      <c r="A2808" s="22">
        <v>873747</v>
      </c>
      <c r="B2808" s="6">
        <v>45536</v>
      </c>
      <c r="C2808" s="22">
        <v>47000</v>
      </c>
      <c r="D2808" s="22">
        <v>61082</v>
      </c>
      <c r="E2808" s="22"/>
      <c r="F2808" s="22">
        <v>0</v>
      </c>
      <c r="G2808" s="22">
        <v>12346</v>
      </c>
      <c r="H2808" s="22">
        <v>90</v>
      </c>
      <c r="I2808" s="22"/>
      <c r="J2808" s="22">
        <v>6835</v>
      </c>
      <c r="K2808" s="22">
        <v>101792</v>
      </c>
      <c r="L2808" s="23" t="s">
        <v>846</v>
      </c>
      <c r="M2808" s="23"/>
      <c r="N2808" s="23" t="s">
        <v>184</v>
      </c>
      <c r="O2808" s="23" t="s">
        <v>672</v>
      </c>
      <c r="P2808" s="22">
        <v>14</v>
      </c>
      <c r="Q2808" s="23" t="s">
        <v>673</v>
      </c>
      <c r="R2808" s="23" t="s">
        <v>667</v>
      </c>
      <c r="S2808" s="23" t="s">
        <v>22</v>
      </c>
      <c r="T2808" s="23" t="s">
        <v>667</v>
      </c>
      <c r="U2808" s="23" t="s">
        <v>22</v>
      </c>
      <c r="V2808" s="23" t="s">
        <v>674</v>
      </c>
      <c r="W2808" s="23" t="s">
        <v>188</v>
      </c>
      <c r="X2808" s="23" t="s">
        <v>189</v>
      </c>
      <c r="Y2808" s="22">
        <v>0</v>
      </c>
      <c r="Z2808" s="23" t="s">
        <v>190</v>
      </c>
      <c r="AA2808" s="23" t="s">
        <v>191</v>
      </c>
      <c r="AB2808" s="23" t="s">
        <v>190</v>
      </c>
      <c r="AC2808" s="23" t="s">
        <v>190</v>
      </c>
      <c r="AD2808" s="23" t="s">
        <v>190</v>
      </c>
      <c r="AE2808" s="23" t="s">
        <v>98</v>
      </c>
      <c r="AF2808" s="23"/>
      <c r="AG2808" s="23"/>
      <c r="AH2808" s="23"/>
      <c r="AI2808" s="23"/>
      <c r="AJ2808" s="23" t="b">
        <v>0</v>
      </c>
      <c r="AK2808" s="3">
        <v>123</v>
      </c>
      <c r="AL2808" s="3">
        <v>4952</v>
      </c>
      <c r="AM2808" s="3">
        <v>5884</v>
      </c>
      <c r="AN2808" s="24">
        <v>45536.645870331791</v>
      </c>
      <c r="AO2808" s="24">
        <v>45536.645870331791</v>
      </c>
      <c r="AP2808">
        <v>9</v>
      </c>
      <c r="AQ2808" t="s">
        <v>194</v>
      </c>
      <c r="AR2808">
        <v>244.64587033179123</v>
      </c>
      <c r="AS2808" t="s">
        <v>195</v>
      </c>
      <c r="AT2808" t="s">
        <v>228</v>
      </c>
      <c r="AU2808" t="s">
        <v>197</v>
      </c>
      <c r="AV2808" t="s">
        <v>235</v>
      </c>
      <c r="AW2808" t="s">
        <v>228</v>
      </c>
      <c r="AX2808" t="s">
        <v>197</v>
      </c>
      <c r="AY2808" t="s">
        <v>235</v>
      </c>
    </row>
    <row r="2809" spans="1:51" x14ac:dyDescent="0.45">
      <c r="A2809" s="22">
        <v>873748</v>
      </c>
      <c r="B2809" s="6">
        <v>45536</v>
      </c>
      <c r="C2809" s="22">
        <v>47000</v>
      </c>
      <c r="D2809" s="22">
        <v>61082</v>
      </c>
      <c r="E2809" s="22"/>
      <c r="F2809" s="22">
        <v>0</v>
      </c>
      <c r="G2809" s="22">
        <v>12346</v>
      </c>
      <c r="H2809" s="22">
        <v>90</v>
      </c>
      <c r="I2809" s="22"/>
      <c r="J2809" s="22">
        <v>6835</v>
      </c>
      <c r="K2809" s="22">
        <v>101792</v>
      </c>
      <c r="L2809" s="23" t="s">
        <v>846</v>
      </c>
      <c r="M2809" s="23"/>
      <c r="N2809" s="23" t="s">
        <v>184</v>
      </c>
      <c r="O2809" s="23" t="s">
        <v>672</v>
      </c>
      <c r="P2809" s="22">
        <v>10</v>
      </c>
      <c r="Q2809" s="23" t="s">
        <v>673</v>
      </c>
      <c r="R2809" s="23" t="s">
        <v>667</v>
      </c>
      <c r="S2809" s="23" t="s">
        <v>22</v>
      </c>
      <c r="T2809" s="23" t="s">
        <v>667</v>
      </c>
      <c r="U2809" s="23" t="s">
        <v>22</v>
      </c>
      <c r="V2809" s="23" t="s">
        <v>674</v>
      </c>
      <c r="W2809" s="23" t="s">
        <v>188</v>
      </c>
      <c r="X2809" s="23" t="s">
        <v>189</v>
      </c>
      <c r="Y2809" s="22">
        <v>0</v>
      </c>
      <c r="Z2809" s="23" t="s">
        <v>190</v>
      </c>
      <c r="AA2809" s="23" t="s">
        <v>191</v>
      </c>
      <c r="AB2809" s="23" t="s">
        <v>190</v>
      </c>
      <c r="AC2809" s="23" t="s">
        <v>190</v>
      </c>
      <c r="AD2809" s="23" t="s">
        <v>190</v>
      </c>
      <c r="AE2809" s="23" t="s">
        <v>98</v>
      </c>
      <c r="AF2809" s="23"/>
      <c r="AG2809" s="23"/>
      <c r="AH2809" s="23"/>
      <c r="AI2809" s="23"/>
      <c r="AJ2809" s="23" t="b">
        <v>0</v>
      </c>
      <c r="AK2809" s="3">
        <v>123</v>
      </c>
      <c r="AL2809" s="3">
        <v>4952</v>
      </c>
      <c r="AM2809" s="3">
        <v>5884</v>
      </c>
      <c r="AN2809" s="24">
        <v>45536.645870331791</v>
      </c>
      <c r="AO2809" s="24">
        <v>45536.645870331791</v>
      </c>
      <c r="AP2809">
        <v>9</v>
      </c>
      <c r="AQ2809" t="s">
        <v>194</v>
      </c>
      <c r="AR2809">
        <v>244.64587033179123</v>
      </c>
      <c r="AS2809" t="s">
        <v>195</v>
      </c>
      <c r="AT2809" t="s">
        <v>228</v>
      </c>
      <c r="AU2809" t="s">
        <v>197</v>
      </c>
      <c r="AV2809" t="s">
        <v>235</v>
      </c>
      <c r="AW2809" t="s">
        <v>228</v>
      </c>
      <c r="AX2809" t="s">
        <v>197</v>
      </c>
      <c r="AY2809" t="s">
        <v>235</v>
      </c>
    </row>
    <row r="2810" spans="1:51" x14ac:dyDescent="0.45">
      <c r="A2810" s="22">
        <v>873749</v>
      </c>
      <c r="B2810" s="6">
        <v>45536</v>
      </c>
      <c r="C2810" s="22">
        <v>47000</v>
      </c>
      <c r="D2810" s="22">
        <v>61082</v>
      </c>
      <c r="E2810" s="22"/>
      <c r="F2810" s="22">
        <v>0</v>
      </c>
      <c r="G2810" s="22">
        <v>12346</v>
      </c>
      <c r="H2810" s="22">
        <v>90</v>
      </c>
      <c r="I2810" s="22"/>
      <c r="J2810" s="22">
        <v>6835</v>
      </c>
      <c r="K2810" s="22">
        <v>101792</v>
      </c>
      <c r="L2810" s="23" t="s">
        <v>846</v>
      </c>
      <c r="M2810" s="23"/>
      <c r="N2810" s="23" t="s">
        <v>184</v>
      </c>
      <c r="O2810" s="23" t="s">
        <v>672</v>
      </c>
      <c r="P2810" s="22">
        <v>14</v>
      </c>
      <c r="Q2810" s="23" t="s">
        <v>673</v>
      </c>
      <c r="R2810" s="23" t="s">
        <v>667</v>
      </c>
      <c r="S2810" s="23" t="s">
        <v>22</v>
      </c>
      <c r="T2810" s="23" t="s">
        <v>667</v>
      </c>
      <c r="U2810" s="23" t="s">
        <v>22</v>
      </c>
      <c r="V2810" s="23" t="s">
        <v>674</v>
      </c>
      <c r="W2810" s="23" t="s">
        <v>188</v>
      </c>
      <c r="X2810" s="23" t="s">
        <v>189</v>
      </c>
      <c r="Y2810" s="22">
        <v>0</v>
      </c>
      <c r="Z2810" s="23" t="s">
        <v>190</v>
      </c>
      <c r="AA2810" s="23" t="s">
        <v>191</v>
      </c>
      <c r="AB2810" s="23" t="s">
        <v>190</v>
      </c>
      <c r="AC2810" s="23" t="s">
        <v>190</v>
      </c>
      <c r="AD2810" s="23" t="s">
        <v>190</v>
      </c>
      <c r="AE2810" s="23" t="s">
        <v>98</v>
      </c>
      <c r="AF2810" s="23"/>
      <c r="AG2810" s="23"/>
      <c r="AH2810" s="23"/>
      <c r="AI2810" s="23"/>
      <c r="AJ2810" s="23" t="b">
        <v>0</v>
      </c>
      <c r="AK2810" s="3">
        <v>123</v>
      </c>
      <c r="AL2810" s="3">
        <v>4952</v>
      </c>
      <c r="AM2810" s="3">
        <v>5884</v>
      </c>
      <c r="AN2810" s="24">
        <v>45536.645870331791</v>
      </c>
      <c r="AO2810" s="24">
        <v>45536.645870331791</v>
      </c>
      <c r="AP2810">
        <v>9</v>
      </c>
      <c r="AQ2810" t="s">
        <v>194</v>
      </c>
      <c r="AR2810">
        <v>244.64587033179123</v>
      </c>
      <c r="AS2810" t="s">
        <v>195</v>
      </c>
      <c r="AT2810" t="s">
        <v>228</v>
      </c>
      <c r="AU2810" t="s">
        <v>197</v>
      </c>
      <c r="AV2810" t="s">
        <v>235</v>
      </c>
      <c r="AW2810" t="s">
        <v>228</v>
      </c>
      <c r="AX2810" t="s">
        <v>197</v>
      </c>
      <c r="AY2810" t="s">
        <v>235</v>
      </c>
    </row>
    <row r="2811" spans="1:51" x14ac:dyDescent="0.45">
      <c r="A2811" s="22">
        <v>874563</v>
      </c>
      <c r="B2811" s="6">
        <v>45536</v>
      </c>
      <c r="C2811" s="22">
        <v>47000</v>
      </c>
      <c r="D2811" s="22">
        <v>44518</v>
      </c>
      <c r="E2811" s="22"/>
      <c r="F2811" s="22">
        <v>0</v>
      </c>
      <c r="G2811" s="22">
        <v>10955</v>
      </c>
      <c r="H2811" s="22">
        <v>74</v>
      </c>
      <c r="I2811" s="22"/>
      <c r="J2811" s="22">
        <v>6913</v>
      </c>
      <c r="K2811" s="22">
        <v>101557</v>
      </c>
      <c r="L2811" s="23" t="s">
        <v>847</v>
      </c>
      <c r="M2811" s="23"/>
      <c r="N2811" s="23" t="s">
        <v>184</v>
      </c>
      <c r="O2811" s="23" t="s">
        <v>672</v>
      </c>
      <c r="P2811" s="22">
        <v>10</v>
      </c>
      <c r="Q2811" s="23" t="s">
        <v>673</v>
      </c>
      <c r="R2811" s="23" t="s">
        <v>667</v>
      </c>
      <c r="S2811" s="23" t="s">
        <v>22</v>
      </c>
      <c r="T2811" s="23" t="s">
        <v>667</v>
      </c>
      <c r="U2811" s="23" t="s">
        <v>22</v>
      </c>
      <c r="V2811" s="23" t="s">
        <v>674</v>
      </c>
      <c r="W2811" s="23" t="s">
        <v>188</v>
      </c>
      <c r="X2811" s="23" t="s">
        <v>189</v>
      </c>
      <c r="Y2811" s="22">
        <v>0</v>
      </c>
      <c r="Z2811" s="23" t="s">
        <v>190</v>
      </c>
      <c r="AA2811" s="23" t="s">
        <v>191</v>
      </c>
      <c r="AB2811" s="23" t="s">
        <v>190</v>
      </c>
      <c r="AC2811" s="23" t="s">
        <v>190</v>
      </c>
      <c r="AD2811" s="23" t="s">
        <v>190</v>
      </c>
      <c r="AE2811" s="23" t="s">
        <v>98</v>
      </c>
      <c r="AF2811" s="23"/>
      <c r="AG2811" s="23"/>
      <c r="AH2811" s="23"/>
      <c r="AI2811" s="23"/>
      <c r="AJ2811" s="23" t="b">
        <v>0</v>
      </c>
      <c r="AK2811" s="3">
        <v>115</v>
      </c>
      <c r="AL2811" s="3">
        <v>4952</v>
      </c>
      <c r="AM2811" s="3">
        <v>6585</v>
      </c>
      <c r="AN2811" s="24">
        <v>45536.729219675923</v>
      </c>
      <c r="AO2811" s="24">
        <v>45536.729219675923</v>
      </c>
      <c r="AP2811">
        <v>9</v>
      </c>
      <c r="AQ2811" t="s">
        <v>194</v>
      </c>
      <c r="AR2811">
        <v>244.72921967592265</v>
      </c>
      <c r="AS2811" t="s">
        <v>195</v>
      </c>
      <c r="AT2811" t="s">
        <v>229</v>
      </c>
      <c r="AU2811" t="s">
        <v>197</v>
      </c>
      <c r="AV2811" t="s">
        <v>233</v>
      </c>
      <c r="AW2811" t="s">
        <v>229</v>
      </c>
      <c r="AX2811" t="s">
        <v>197</v>
      </c>
      <c r="AY2811" t="s">
        <v>233</v>
      </c>
    </row>
    <row r="2812" spans="1:51" x14ac:dyDescent="0.45">
      <c r="A2812" s="22">
        <v>874564</v>
      </c>
      <c r="B2812" s="6">
        <v>45536</v>
      </c>
      <c r="C2812" s="22">
        <v>47000</v>
      </c>
      <c r="D2812" s="22">
        <v>44518</v>
      </c>
      <c r="E2812" s="22"/>
      <c r="F2812" s="22">
        <v>0</v>
      </c>
      <c r="G2812" s="22">
        <v>10955</v>
      </c>
      <c r="H2812" s="22">
        <v>74</v>
      </c>
      <c r="I2812" s="22"/>
      <c r="J2812" s="22">
        <v>6913</v>
      </c>
      <c r="K2812" s="22">
        <v>101557</v>
      </c>
      <c r="L2812" s="23" t="s">
        <v>847</v>
      </c>
      <c r="M2812" s="23"/>
      <c r="N2812" s="23" t="s">
        <v>184</v>
      </c>
      <c r="O2812" s="23" t="s">
        <v>672</v>
      </c>
      <c r="P2812" s="22">
        <v>14</v>
      </c>
      <c r="Q2812" s="23" t="s">
        <v>673</v>
      </c>
      <c r="R2812" s="23" t="s">
        <v>667</v>
      </c>
      <c r="S2812" s="23" t="s">
        <v>22</v>
      </c>
      <c r="T2812" s="23" t="s">
        <v>667</v>
      </c>
      <c r="U2812" s="23" t="s">
        <v>22</v>
      </c>
      <c r="V2812" s="23" t="s">
        <v>674</v>
      </c>
      <c r="W2812" s="23" t="s">
        <v>188</v>
      </c>
      <c r="X2812" s="23" t="s">
        <v>189</v>
      </c>
      <c r="Y2812" s="22">
        <v>0</v>
      </c>
      <c r="Z2812" s="23" t="s">
        <v>190</v>
      </c>
      <c r="AA2812" s="23" t="s">
        <v>191</v>
      </c>
      <c r="AB2812" s="23" t="s">
        <v>190</v>
      </c>
      <c r="AC2812" s="23" t="s">
        <v>190</v>
      </c>
      <c r="AD2812" s="23" t="s">
        <v>190</v>
      </c>
      <c r="AE2812" s="23" t="s">
        <v>98</v>
      </c>
      <c r="AF2812" s="23"/>
      <c r="AG2812" s="23"/>
      <c r="AH2812" s="23"/>
      <c r="AI2812" s="23"/>
      <c r="AJ2812" s="23" t="b">
        <v>0</v>
      </c>
      <c r="AK2812" s="3">
        <v>115</v>
      </c>
      <c r="AL2812" s="3">
        <v>4952</v>
      </c>
      <c r="AM2812" s="3">
        <v>6585</v>
      </c>
      <c r="AN2812" s="24">
        <v>45536.729219675923</v>
      </c>
      <c r="AO2812" s="24">
        <v>45536.729219675923</v>
      </c>
      <c r="AP2812">
        <v>9</v>
      </c>
      <c r="AQ2812" t="s">
        <v>194</v>
      </c>
      <c r="AR2812">
        <v>244.72921967592265</v>
      </c>
      <c r="AS2812" t="s">
        <v>195</v>
      </c>
      <c r="AT2812" t="s">
        <v>229</v>
      </c>
      <c r="AU2812" t="s">
        <v>197</v>
      </c>
      <c r="AV2812" t="s">
        <v>233</v>
      </c>
      <c r="AW2812" t="s">
        <v>229</v>
      </c>
      <c r="AX2812" t="s">
        <v>197</v>
      </c>
      <c r="AY2812" t="s">
        <v>233</v>
      </c>
    </row>
    <row r="2813" spans="1:51" x14ac:dyDescent="0.45">
      <c r="A2813" s="22">
        <v>874565</v>
      </c>
      <c r="B2813" s="6">
        <v>45536</v>
      </c>
      <c r="C2813" s="22">
        <v>47000</v>
      </c>
      <c r="D2813" s="22">
        <v>44518</v>
      </c>
      <c r="E2813" s="22"/>
      <c r="F2813" s="22">
        <v>0</v>
      </c>
      <c r="G2813" s="22">
        <v>10955</v>
      </c>
      <c r="H2813" s="22">
        <v>74</v>
      </c>
      <c r="I2813" s="22"/>
      <c r="J2813" s="22">
        <v>6913</v>
      </c>
      <c r="K2813" s="22">
        <v>101557</v>
      </c>
      <c r="L2813" s="23" t="s">
        <v>847</v>
      </c>
      <c r="M2813" s="23"/>
      <c r="N2813" s="23" t="s">
        <v>184</v>
      </c>
      <c r="O2813" s="23" t="s">
        <v>672</v>
      </c>
      <c r="P2813" s="22">
        <v>10</v>
      </c>
      <c r="Q2813" s="23" t="s">
        <v>673</v>
      </c>
      <c r="R2813" s="23" t="s">
        <v>667</v>
      </c>
      <c r="S2813" s="23" t="s">
        <v>22</v>
      </c>
      <c r="T2813" s="23" t="s">
        <v>667</v>
      </c>
      <c r="U2813" s="23" t="s">
        <v>22</v>
      </c>
      <c r="V2813" s="23" t="s">
        <v>674</v>
      </c>
      <c r="W2813" s="23" t="s">
        <v>188</v>
      </c>
      <c r="X2813" s="23" t="s">
        <v>189</v>
      </c>
      <c r="Y2813" s="22">
        <v>0</v>
      </c>
      <c r="Z2813" s="23" t="s">
        <v>190</v>
      </c>
      <c r="AA2813" s="23" t="s">
        <v>191</v>
      </c>
      <c r="AB2813" s="23" t="s">
        <v>190</v>
      </c>
      <c r="AC2813" s="23" t="s">
        <v>190</v>
      </c>
      <c r="AD2813" s="23" t="s">
        <v>190</v>
      </c>
      <c r="AE2813" s="23" t="s">
        <v>98</v>
      </c>
      <c r="AF2813" s="23"/>
      <c r="AG2813" s="23"/>
      <c r="AH2813" s="23"/>
      <c r="AI2813" s="23"/>
      <c r="AJ2813" s="23" t="b">
        <v>0</v>
      </c>
      <c r="AK2813" s="3">
        <v>115</v>
      </c>
      <c r="AL2813" s="3">
        <v>4952</v>
      </c>
      <c r="AM2813" s="3">
        <v>6585</v>
      </c>
      <c r="AN2813" s="24">
        <v>45536.729219675923</v>
      </c>
      <c r="AO2813" s="24">
        <v>45536.729219675923</v>
      </c>
      <c r="AP2813">
        <v>9</v>
      </c>
      <c r="AQ2813" t="s">
        <v>194</v>
      </c>
      <c r="AR2813">
        <v>244.72921967592265</v>
      </c>
      <c r="AS2813" t="s">
        <v>195</v>
      </c>
      <c r="AT2813" t="s">
        <v>229</v>
      </c>
      <c r="AU2813" t="s">
        <v>197</v>
      </c>
      <c r="AV2813" t="s">
        <v>233</v>
      </c>
      <c r="AW2813" t="s">
        <v>229</v>
      </c>
      <c r="AX2813" t="s">
        <v>197</v>
      </c>
      <c r="AY2813" t="s">
        <v>233</v>
      </c>
    </row>
    <row r="2814" spans="1:51" x14ac:dyDescent="0.45">
      <c r="A2814" s="22">
        <v>874566</v>
      </c>
      <c r="B2814" s="6">
        <v>45536</v>
      </c>
      <c r="C2814" s="22">
        <v>47000</v>
      </c>
      <c r="D2814" s="22">
        <v>44518</v>
      </c>
      <c r="E2814" s="22"/>
      <c r="F2814" s="22">
        <v>0</v>
      </c>
      <c r="G2814" s="22">
        <v>10955</v>
      </c>
      <c r="H2814" s="22">
        <v>74</v>
      </c>
      <c r="I2814" s="22"/>
      <c r="J2814" s="22">
        <v>6913</v>
      </c>
      <c r="K2814" s="22">
        <v>101557</v>
      </c>
      <c r="L2814" s="23" t="s">
        <v>847</v>
      </c>
      <c r="M2814" s="23"/>
      <c r="N2814" s="23" t="s">
        <v>184</v>
      </c>
      <c r="O2814" s="23" t="s">
        <v>672</v>
      </c>
      <c r="P2814" s="22">
        <v>14</v>
      </c>
      <c r="Q2814" s="23" t="s">
        <v>673</v>
      </c>
      <c r="R2814" s="23" t="s">
        <v>667</v>
      </c>
      <c r="S2814" s="23" t="s">
        <v>22</v>
      </c>
      <c r="T2814" s="23" t="s">
        <v>667</v>
      </c>
      <c r="U2814" s="23" t="s">
        <v>22</v>
      </c>
      <c r="V2814" s="23" t="s">
        <v>674</v>
      </c>
      <c r="W2814" s="23" t="s">
        <v>188</v>
      </c>
      <c r="X2814" s="23" t="s">
        <v>189</v>
      </c>
      <c r="Y2814" s="22">
        <v>0</v>
      </c>
      <c r="Z2814" s="23" t="s">
        <v>190</v>
      </c>
      <c r="AA2814" s="23" t="s">
        <v>191</v>
      </c>
      <c r="AB2814" s="23" t="s">
        <v>190</v>
      </c>
      <c r="AC2814" s="23" t="s">
        <v>190</v>
      </c>
      <c r="AD2814" s="23" t="s">
        <v>190</v>
      </c>
      <c r="AE2814" s="23" t="s">
        <v>98</v>
      </c>
      <c r="AF2814" s="23"/>
      <c r="AG2814" s="23"/>
      <c r="AH2814" s="23"/>
      <c r="AI2814" s="23"/>
      <c r="AJ2814" s="23" t="b">
        <v>0</v>
      </c>
      <c r="AK2814" s="3">
        <v>115</v>
      </c>
      <c r="AL2814" s="3">
        <v>4952</v>
      </c>
      <c r="AM2814" s="3">
        <v>6585</v>
      </c>
      <c r="AN2814" s="24">
        <v>45536.729219675923</v>
      </c>
      <c r="AO2814" s="24">
        <v>45536.729219675923</v>
      </c>
      <c r="AP2814">
        <v>9</v>
      </c>
      <c r="AQ2814" t="s">
        <v>194</v>
      </c>
      <c r="AR2814">
        <v>244.72921967592265</v>
      </c>
      <c r="AS2814" t="s">
        <v>195</v>
      </c>
      <c r="AT2814" t="s">
        <v>229</v>
      </c>
      <c r="AU2814" t="s">
        <v>197</v>
      </c>
      <c r="AV2814" t="s">
        <v>233</v>
      </c>
      <c r="AW2814" t="s">
        <v>229</v>
      </c>
      <c r="AX2814" t="s">
        <v>197</v>
      </c>
      <c r="AY2814" t="s">
        <v>233</v>
      </c>
    </row>
    <row r="2815" spans="1:51" x14ac:dyDescent="0.45">
      <c r="A2815" s="22">
        <v>874574</v>
      </c>
      <c r="B2815" s="6">
        <v>45536</v>
      </c>
      <c r="C2815" s="22">
        <v>47000</v>
      </c>
      <c r="D2815" s="22">
        <v>42280</v>
      </c>
      <c r="E2815" s="22"/>
      <c r="F2815" s="22">
        <v>0</v>
      </c>
      <c r="G2815" s="22">
        <v>9772</v>
      </c>
      <c r="H2815" s="22">
        <v>58</v>
      </c>
      <c r="I2815" s="22"/>
      <c r="J2815" s="22">
        <v>6796</v>
      </c>
      <c r="K2815" s="22">
        <v>101551</v>
      </c>
      <c r="L2815" s="23" t="s">
        <v>848</v>
      </c>
      <c r="M2815" s="23"/>
      <c r="N2815" s="23" t="s">
        <v>184</v>
      </c>
      <c r="O2815" s="23" t="s">
        <v>672</v>
      </c>
      <c r="P2815" s="22">
        <v>10</v>
      </c>
      <c r="Q2815" s="23" t="s">
        <v>673</v>
      </c>
      <c r="R2815" s="23" t="s">
        <v>667</v>
      </c>
      <c r="S2815" s="23" t="s">
        <v>22</v>
      </c>
      <c r="T2815" s="23" t="s">
        <v>667</v>
      </c>
      <c r="U2815" s="23" t="s">
        <v>22</v>
      </c>
      <c r="V2815" s="23" t="s">
        <v>674</v>
      </c>
      <c r="W2815" s="23" t="s">
        <v>188</v>
      </c>
      <c r="X2815" s="23" t="s">
        <v>189</v>
      </c>
      <c r="Y2815" s="22">
        <v>0</v>
      </c>
      <c r="Z2815" s="23" t="s">
        <v>190</v>
      </c>
      <c r="AA2815" s="23" t="s">
        <v>191</v>
      </c>
      <c r="AB2815" s="23" t="s">
        <v>190</v>
      </c>
      <c r="AC2815" s="23" t="s">
        <v>190</v>
      </c>
      <c r="AD2815" s="23" t="s">
        <v>190</v>
      </c>
      <c r="AE2815" s="23" t="s">
        <v>98</v>
      </c>
      <c r="AF2815" s="23"/>
      <c r="AG2815" s="23"/>
      <c r="AH2815" s="23"/>
      <c r="AI2815" s="23"/>
      <c r="AJ2815" s="23" t="b">
        <v>0</v>
      </c>
      <c r="AK2815" s="3">
        <v>115</v>
      </c>
      <c r="AL2815" s="3">
        <v>4952</v>
      </c>
      <c r="AM2815" s="3">
        <v>6591</v>
      </c>
      <c r="AN2815" s="24">
        <v>45536.729270910495</v>
      </c>
      <c r="AO2815" s="24">
        <v>45536.729270910495</v>
      </c>
      <c r="AP2815">
        <v>9</v>
      </c>
      <c r="AQ2815" t="s">
        <v>194</v>
      </c>
      <c r="AR2815">
        <v>244.72927091049496</v>
      </c>
      <c r="AS2815" t="s">
        <v>195</v>
      </c>
      <c r="AT2815" t="s">
        <v>229</v>
      </c>
      <c r="AU2815" t="s">
        <v>197</v>
      </c>
      <c r="AV2815" t="s">
        <v>197</v>
      </c>
      <c r="AW2815" t="s">
        <v>229</v>
      </c>
      <c r="AX2815" t="s">
        <v>197</v>
      </c>
      <c r="AY2815" t="s">
        <v>197</v>
      </c>
    </row>
    <row r="2816" spans="1:51" x14ac:dyDescent="0.45">
      <c r="A2816" s="22">
        <v>874575</v>
      </c>
      <c r="B2816" s="6">
        <v>45536</v>
      </c>
      <c r="C2816" s="22">
        <v>47000</v>
      </c>
      <c r="D2816" s="22">
        <v>42280</v>
      </c>
      <c r="E2816" s="22"/>
      <c r="F2816" s="22">
        <v>0</v>
      </c>
      <c r="G2816" s="22">
        <v>9772</v>
      </c>
      <c r="H2816" s="22">
        <v>58</v>
      </c>
      <c r="I2816" s="22"/>
      <c r="J2816" s="22">
        <v>6796</v>
      </c>
      <c r="K2816" s="22">
        <v>101551</v>
      </c>
      <c r="L2816" s="23" t="s">
        <v>848</v>
      </c>
      <c r="M2816" s="23"/>
      <c r="N2816" s="23" t="s">
        <v>184</v>
      </c>
      <c r="O2816" s="23" t="s">
        <v>672</v>
      </c>
      <c r="P2816" s="22">
        <v>14</v>
      </c>
      <c r="Q2816" s="23" t="s">
        <v>673</v>
      </c>
      <c r="R2816" s="23" t="s">
        <v>667</v>
      </c>
      <c r="S2816" s="23" t="s">
        <v>22</v>
      </c>
      <c r="T2816" s="23" t="s">
        <v>667</v>
      </c>
      <c r="U2816" s="23" t="s">
        <v>22</v>
      </c>
      <c r="V2816" s="23" t="s">
        <v>674</v>
      </c>
      <c r="W2816" s="23" t="s">
        <v>188</v>
      </c>
      <c r="X2816" s="23" t="s">
        <v>189</v>
      </c>
      <c r="Y2816" s="22">
        <v>0</v>
      </c>
      <c r="Z2816" s="23" t="s">
        <v>190</v>
      </c>
      <c r="AA2816" s="23" t="s">
        <v>191</v>
      </c>
      <c r="AB2816" s="23" t="s">
        <v>190</v>
      </c>
      <c r="AC2816" s="23" t="s">
        <v>190</v>
      </c>
      <c r="AD2816" s="23" t="s">
        <v>190</v>
      </c>
      <c r="AE2816" s="23" t="s">
        <v>98</v>
      </c>
      <c r="AF2816" s="23"/>
      <c r="AG2816" s="23"/>
      <c r="AH2816" s="23"/>
      <c r="AI2816" s="23"/>
      <c r="AJ2816" s="23" t="b">
        <v>0</v>
      </c>
      <c r="AK2816" s="3">
        <v>115</v>
      </c>
      <c r="AL2816" s="3">
        <v>4952</v>
      </c>
      <c r="AM2816" s="3">
        <v>6591</v>
      </c>
      <c r="AN2816" s="24">
        <v>45536.729270910495</v>
      </c>
      <c r="AO2816" s="24">
        <v>45536.729270910495</v>
      </c>
      <c r="AP2816">
        <v>9</v>
      </c>
      <c r="AQ2816" t="s">
        <v>194</v>
      </c>
      <c r="AR2816">
        <v>244.72927091049496</v>
      </c>
      <c r="AS2816" t="s">
        <v>195</v>
      </c>
      <c r="AT2816" t="s">
        <v>229</v>
      </c>
      <c r="AU2816" t="s">
        <v>197</v>
      </c>
      <c r="AV2816" t="s">
        <v>197</v>
      </c>
      <c r="AW2816" t="s">
        <v>229</v>
      </c>
      <c r="AX2816" t="s">
        <v>197</v>
      </c>
      <c r="AY2816" t="s">
        <v>197</v>
      </c>
    </row>
    <row r="2817" spans="1:51" x14ac:dyDescent="0.45">
      <c r="A2817" s="22">
        <v>874576</v>
      </c>
      <c r="B2817" s="6">
        <v>45536</v>
      </c>
      <c r="C2817" s="22">
        <v>47000</v>
      </c>
      <c r="D2817" s="22">
        <v>42280</v>
      </c>
      <c r="E2817" s="22"/>
      <c r="F2817" s="22">
        <v>0</v>
      </c>
      <c r="G2817" s="22">
        <v>9772</v>
      </c>
      <c r="H2817" s="22">
        <v>58</v>
      </c>
      <c r="I2817" s="22"/>
      <c r="J2817" s="22">
        <v>6796</v>
      </c>
      <c r="K2817" s="22">
        <v>101551</v>
      </c>
      <c r="L2817" s="23" t="s">
        <v>848</v>
      </c>
      <c r="M2817" s="23"/>
      <c r="N2817" s="23" t="s">
        <v>184</v>
      </c>
      <c r="O2817" s="23" t="s">
        <v>672</v>
      </c>
      <c r="P2817" s="22">
        <v>10</v>
      </c>
      <c r="Q2817" s="23" t="s">
        <v>673</v>
      </c>
      <c r="R2817" s="23" t="s">
        <v>667</v>
      </c>
      <c r="S2817" s="23" t="s">
        <v>22</v>
      </c>
      <c r="T2817" s="23" t="s">
        <v>667</v>
      </c>
      <c r="U2817" s="23" t="s">
        <v>22</v>
      </c>
      <c r="V2817" s="23" t="s">
        <v>674</v>
      </c>
      <c r="W2817" s="23" t="s">
        <v>188</v>
      </c>
      <c r="X2817" s="23" t="s">
        <v>189</v>
      </c>
      <c r="Y2817" s="22">
        <v>0</v>
      </c>
      <c r="Z2817" s="23" t="s">
        <v>190</v>
      </c>
      <c r="AA2817" s="23" t="s">
        <v>191</v>
      </c>
      <c r="AB2817" s="23" t="s">
        <v>190</v>
      </c>
      <c r="AC2817" s="23" t="s">
        <v>190</v>
      </c>
      <c r="AD2817" s="23" t="s">
        <v>190</v>
      </c>
      <c r="AE2817" s="23" t="s">
        <v>98</v>
      </c>
      <c r="AF2817" s="23"/>
      <c r="AG2817" s="23"/>
      <c r="AH2817" s="23"/>
      <c r="AI2817" s="23"/>
      <c r="AJ2817" s="23" t="b">
        <v>0</v>
      </c>
      <c r="AK2817" s="3">
        <v>115</v>
      </c>
      <c r="AL2817" s="3">
        <v>4952</v>
      </c>
      <c r="AM2817" s="3">
        <v>6591</v>
      </c>
      <c r="AN2817" s="24">
        <v>45536.729270910495</v>
      </c>
      <c r="AO2817" s="24">
        <v>45536.729270910495</v>
      </c>
      <c r="AP2817">
        <v>9</v>
      </c>
      <c r="AQ2817" t="s">
        <v>194</v>
      </c>
      <c r="AR2817">
        <v>244.72927091049496</v>
      </c>
      <c r="AS2817" t="s">
        <v>195</v>
      </c>
      <c r="AT2817" t="s">
        <v>229</v>
      </c>
      <c r="AU2817" t="s">
        <v>197</v>
      </c>
      <c r="AV2817" t="s">
        <v>197</v>
      </c>
      <c r="AW2817" t="s">
        <v>229</v>
      </c>
      <c r="AX2817" t="s">
        <v>197</v>
      </c>
      <c r="AY2817" t="s">
        <v>197</v>
      </c>
    </row>
    <row r="2818" spans="1:51" x14ac:dyDescent="0.45">
      <c r="A2818" s="22">
        <v>874577</v>
      </c>
      <c r="B2818" s="6">
        <v>45536</v>
      </c>
      <c r="C2818" s="22">
        <v>47000</v>
      </c>
      <c r="D2818" s="22">
        <v>42280</v>
      </c>
      <c r="E2818" s="22"/>
      <c r="F2818" s="22">
        <v>0</v>
      </c>
      <c r="G2818" s="22">
        <v>9772</v>
      </c>
      <c r="H2818" s="22">
        <v>58</v>
      </c>
      <c r="I2818" s="22"/>
      <c r="J2818" s="22">
        <v>6796</v>
      </c>
      <c r="K2818" s="22">
        <v>101551</v>
      </c>
      <c r="L2818" s="23" t="s">
        <v>848</v>
      </c>
      <c r="M2818" s="23"/>
      <c r="N2818" s="23" t="s">
        <v>184</v>
      </c>
      <c r="O2818" s="23" t="s">
        <v>672</v>
      </c>
      <c r="P2818" s="22">
        <v>14</v>
      </c>
      <c r="Q2818" s="23" t="s">
        <v>673</v>
      </c>
      <c r="R2818" s="23" t="s">
        <v>667</v>
      </c>
      <c r="S2818" s="23" t="s">
        <v>22</v>
      </c>
      <c r="T2818" s="23" t="s">
        <v>667</v>
      </c>
      <c r="U2818" s="23" t="s">
        <v>22</v>
      </c>
      <c r="V2818" s="23" t="s">
        <v>674</v>
      </c>
      <c r="W2818" s="23" t="s">
        <v>188</v>
      </c>
      <c r="X2818" s="23" t="s">
        <v>189</v>
      </c>
      <c r="Y2818" s="22">
        <v>0</v>
      </c>
      <c r="Z2818" s="23" t="s">
        <v>190</v>
      </c>
      <c r="AA2818" s="23" t="s">
        <v>191</v>
      </c>
      <c r="AB2818" s="23" t="s">
        <v>190</v>
      </c>
      <c r="AC2818" s="23" t="s">
        <v>190</v>
      </c>
      <c r="AD2818" s="23" t="s">
        <v>190</v>
      </c>
      <c r="AE2818" s="23" t="s">
        <v>98</v>
      </c>
      <c r="AF2818" s="23"/>
      <c r="AG2818" s="23"/>
      <c r="AH2818" s="23"/>
      <c r="AI2818" s="23"/>
      <c r="AJ2818" s="23" t="b">
        <v>0</v>
      </c>
      <c r="AK2818" s="3">
        <v>115</v>
      </c>
      <c r="AL2818" s="3">
        <v>4952</v>
      </c>
      <c r="AM2818" s="3">
        <v>6591</v>
      </c>
      <c r="AN2818" s="24">
        <v>45536.729270910495</v>
      </c>
      <c r="AO2818" s="24">
        <v>45536.729270910495</v>
      </c>
      <c r="AP2818">
        <v>9</v>
      </c>
      <c r="AQ2818" t="s">
        <v>194</v>
      </c>
      <c r="AR2818">
        <v>244.72927091049496</v>
      </c>
      <c r="AS2818" t="s">
        <v>195</v>
      </c>
      <c r="AT2818" t="s">
        <v>229</v>
      </c>
      <c r="AU2818" t="s">
        <v>197</v>
      </c>
      <c r="AV2818" t="s">
        <v>197</v>
      </c>
      <c r="AW2818" t="s">
        <v>229</v>
      </c>
      <c r="AX2818" t="s">
        <v>197</v>
      </c>
      <c r="AY2818" t="s">
        <v>197</v>
      </c>
    </row>
    <row r="2819" spans="1:51" x14ac:dyDescent="0.45">
      <c r="A2819" s="22">
        <v>872207</v>
      </c>
      <c r="B2819" s="6">
        <v>45536</v>
      </c>
      <c r="C2819" s="22">
        <v>47000</v>
      </c>
      <c r="D2819" s="22">
        <v>48641</v>
      </c>
      <c r="E2819" s="22"/>
      <c r="F2819" s="22">
        <v>0</v>
      </c>
      <c r="G2819" s="22">
        <v>10065</v>
      </c>
      <c r="H2819" s="22">
        <v>74</v>
      </c>
      <c r="I2819" s="22"/>
      <c r="J2819" s="22">
        <v>6819</v>
      </c>
      <c r="K2819" s="22">
        <v>102128</v>
      </c>
      <c r="L2819" s="23" t="s">
        <v>850</v>
      </c>
      <c r="M2819" s="23"/>
      <c r="N2819" s="23" t="s">
        <v>184</v>
      </c>
      <c r="O2819" s="23" t="s">
        <v>672</v>
      </c>
      <c r="P2819" s="22">
        <v>10</v>
      </c>
      <c r="Q2819" s="23" t="s">
        <v>673</v>
      </c>
      <c r="R2819" s="23" t="s">
        <v>667</v>
      </c>
      <c r="S2819" s="23" t="s">
        <v>22</v>
      </c>
      <c r="T2819" s="23" t="s">
        <v>667</v>
      </c>
      <c r="U2819" s="23" t="s">
        <v>22</v>
      </c>
      <c r="V2819" s="23" t="s">
        <v>674</v>
      </c>
      <c r="W2819" s="23" t="s">
        <v>188</v>
      </c>
      <c r="X2819" s="23" t="s">
        <v>189</v>
      </c>
      <c r="Y2819" s="22">
        <v>0</v>
      </c>
      <c r="Z2819" s="23" t="s">
        <v>190</v>
      </c>
      <c r="AA2819" s="23" t="s">
        <v>191</v>
      </c>
      <c r="AB2819" s="23" t="s">
        <v>190</v>
      </c>
      <c r="AC2819" s="23" t="s">
        <v>190</v>
      </c>
      <c r="AD2819" s="23" t="s">
        <v>190</v>
      </c>
      <c r="AE2819" s="23" t="s">
        <v>98</v>
      </c>
      <c r="AF2819" s="23"/>
      <c r="AG2819" s="23"/>
      <c r="AH2819" s="23"/>
      <c r="AI2819" s="23"/>
      <c r="AJ2819" s="23" t="b">
        <v>0</v>
      </c>
      <c r="AK2819" s="3">
        <v>55</v>
      </c>
      <c r="AL2819" s="3">
        <v>4952</v>
      </c>
      <c r="AM2819" s="3">
        <v>4674</v>
      </c>
      <c r="AN2819" s="24">
        <v>45536.248888001544</v>
      </c>
      <c r="AO2819" s="24">
        <v>45536.248888001544</v>
      </c>
      <c r="AP2819">
        <v>9</v>
      </c>
      <c r="AQ2819" t="s">
        <v>194</v>
      </c>
      <c r="AR2819">
        <v>244.2488880015444</v>
      </c>
      <c r="AS2819" t="s">
        <v>195</v>
      </c>
      <c r="AT2819" t="s">
        <v>296</v>
      </c>
      <c r="AU2819" t="s">
        <v>197</v>
      </c>
      <c r="AV2819" t="s">
        <v>210</v>
      </c>
      <c r="AW2819" t="s">
        <v>296</v>
      </c>
      <c r="AX2819" t="s">
        <v>197</v>
      </c>
      <c r="AY2819" t="s">
        <v>210</v>
      </c>
    </row>
    <row r="2820" spans="1:51" x14ac:dyDescent="0.45">
      <c r="A2820" s="22">
        <v>872208</v>
      </c>
      <c r="B2820" s="6">
        <v>45536</v>
      </c>
      <c r="C2820" s="22">
        <v>47000</v>
      </c>
      <c r="D2820" s="22">
        <v>48641</v>
      </c>
      <c r="E2820" s="22"/>
      <c r="F2820" s="22">
        <v>0</v>
      </c>
      <c r="G2820" s="22">
        <v>10065</v>
      </c>
      <c r="H2820" s="22">
        <v>74</v>
      </c>
      <c r="I2820" s="22"/>
      <c r="J2820" s="22">
        <v>6819</v>
      </c>
      <c r="K2820" s="22">
        <v>102128</v>
      </c>
      <c r="L2820" s="23" t="s">
        <v>850</v>
      </c>
      <c r="M2820" s="23"/>
      <c r="N2820" s="23" t="s">
        <v>184</v>
      </c>
      <c r="O2820" s="23" t="s">
        <v>672</v>
      </c>
      <c r="P2820" s="22">
        <v>14</v>
      </c>
      <c r="Q2820" s="23" t="s">
        <v>673</v>
      </c>
      <c r="R2820" s="23" t="s">
        <v>667</v>
      </c>
      <c r="S2820" s="23" t="s">
        <v>22</v>
      </c>
      <c r="T2820" s="23" t="s">
        <v>667</v>
      </c>
      <c r="U2820" s="23" t="s">
        <v>22</v>
      </c>
      <c r="V2820" s="23" t="s">
        <v>674</v>
      </c>
      <c r="W2820" s="23" t="s">
        <v>188</v>
      </c>
      <c r="X2820" s="23" t="s">
        <v>189</v>
      </c>
      <c r="Y2820" s="22">
        <v>0</v>
      </c>
      <c r="Z2820" s="23" t="s">
        <v>190</v>
      </c>
      <c r="AA2820" s="23" t="s">
        <v>191</v>
      </c>
      <c r="AB2820" s="23" t="s">
        <v>190</v>
      </c>
      <c r="AC2820" s="23" t="s">
        <v>190</v>
      </c>
      <c r="AD2820" s="23" t="s">
        <v>190</v>
      </c>
      <c r="AE2820" s="23" t="s">
        <v>98</v>
      </c>
      <c r="AF2820" s="23"/>
      <c r="AG2820" s="23"/>
      <c r="AH2820" s="23"/>
      <c r="AI2820" s="23"/>
      <c r="AJ2820" s="23" t="b">
        <v>0</v>
      </c>
      <c r="AK2820" s="3">
        <v>55</v>
      </c>
      <c r="AL2820" s="3">
        <v>4952</v>
      </c>
      <c r="AM2820" s="3">
        <v>4674</v>
      </c>
      <c r="AN2820" s="24">
        <v>45536.248888001544</v>
      </c>
      <c r="AO2820" s="24">
        <v>45536.248888001544</v>
      </c>
      <c r="AP2820">
        <v>9</v>
      </c>
      <c r="AQ2820" t="s">
        <v>194</v>
      </c>
      <c r="AR2820">
        <v>244.2488880015444</v>
      </c>
      <c r="AS2820" t="s">
        <v>195</v>
      </c>
      <c r="AT2820" t="s">
        <v>296</v>
      </c>
      <c r="AU2820" t="s">
        <v>197</v>
      </c>
      <c r="AV2820" t="s">
        <v>210</v>
      </c>
      <c r="AW2820" t="s">
        <v>296</v>
      </c>
      <c r="AX2820" t="s">
        <v>197</v>
      </c>
      <c r="AY2820" t="s">
        <v>210</v>
      </c>
    </row>
    <row r="2821" spans="1:51" x14ac:dyDescent="0.45">
      <c r="A2821" s="22">
        <v>872209</v>
      </c>
      <c r="B2821" s="6">
        <v>45536</v>
      </c>
      <c r="C2821" s="22">
        <v>47000</v>
      </c>
      <c r="D2821" s="22">
        <v>48641</v>
      </c>
      <c r="E2821" s="22"/>
      <c r="F2821" s="22">
        <v>0</v>
      </c>
      <c r="G2821" s="22">
        <v>10065</v>
      </c>
      <c r="H2821" s="22">
        <v>74</v>
      </c>
      <c r="I2821" s="22"/>
      <c r="J2821" s="22">
        <v>6819</v>
      </c>
      <c r="K2821" s="22">
        <v>102128</v>
      </c>
      <c r="L2821" s="23" t="s">
        <v>850</v>
      </c>
      <c r="M2821" s="23"/>
      <c r="N2821" s="23" t="s">
        <v>184</v>
      </c>
      <c r="O2821" s="23" t="s">
        <v>672</v>
      </c>
      <c r="P2821" s="22">
        <v>10</v>
      </c>
      <c r="Q2821" s="23" t="s">
        <v>673</v>
      </c>
      <c r="R2821" s="23" t="s">
        <v>667</v>
      </c>
      <c r="S2821" s="23" t="s">
        <v>22</v>
      </c>
      <c r="T2821" s="23" t="s">
        <v>667</v>
      </c>
      <c r="U2821" s="23" t="s">
        <v>22</v>
      </c>
      <c r="V2821" s="23" t="s">
        <v>674</v>
      </c>
      <c r="W2821" s="23" t="s">
        <v>188</v>
      </c>
      <c r="X2821" s="23" t="s">
        <v>189</v>
      </c>
      <c r="Y2821" s="22">
        <v>0</v>
      </c>
      <c r="Z2821" s="23" t="s">
        <v>190</v>
      </c>
      <c r="AA2821" s="23" t="s">
        <v>191</v>
      </c>
      <c r="AB2821" s="23" t="s">
        <v>190</v>
      </c>
      <c r="AC2821" s="23" t="s">
        <v>190</v>
      </c>
      <c r="AD2821" s="23" t="s">
        <v>190</v>
      </c>
      <c r="AE2821" s="23" t="s">
        <v>98</v>
      </c>
      <c r="AF2821" s="23"/>
      <c r="AG2821" s="23"/>
      <c r="AH2821" s="23"/>
      <c r="AI2821" s="23"/>
      <c r="AJ2821" s="23" t="b">
        <v>0</v>
      </c>
      <c r="AK2821" s="3">
        <v>55</v>
      </c>
      <c r="AL2821" s="3">
        <v>4952</v>
      </c>
      <c r="AM2821" s="3">
        <v>4674</v>
      </c>
      <c r="AN2821" s="24">
        <v>45536.248888001544</v>
      </c>
      <c r="AO2821" s="24">
        <v>45536.248888001544</v>
      </c>
      <c r="AP2821">
        <v>9</v>
      </c>
      <c r="AQ2821" t="s">
        <v>194</v>
      </c>
      <c r="AR2821">
        <v>244.2488880015444</v>
      </c>
      <c r="AS2821" t="s">
        <v>195</v>
      </c>
      <c r="AT2821" t="s">
        <v>296</v>
      </c>
      <c r="AU2821" t="s">
        <v>197</v>
      </c>
      <c r="AV2821" t="s">
        <v>210</v>
      </c>
      <c r="AW2821" t="s">
        <v>296</v>
      </c>
      <c r="AX2821" t="s">
        <v>197</v>
      </c>
      <c r="AY2821" t="s">
        <v>210</v>
      </c>
    </row>
    <row r="2822" spans="1:51" x14ac:dyDescent="0.45">
      <c r="A2822" s="22">
        <v>872210</v>
      </c>
      <c r="B2822" s="6">
        <v>45536</v>
      </c>
      <c r="C2822" s="22">
        <v>47000</v>
      </c>
      <c r="D2822" s="22">
        <v>48641</v>
      </c>
      <c r="E2822" s="22"/>
      <c r="F2822" s="22">
        <v>0</v>
      </c>
      <c r="G2822" s="22">
        <v>10065</v>
      </c>
      <c r="H2822" s="22">
        <v>74</v>
      </c>
      <c r="I2822" s="22"/>
      <c r="J2822" s="22">
        <v>6819</v>
      </c>
      <c r="K2822" s="22">
        <v>102128</v>
      </c>
      <c r="L2822" s="23" t="s">
        <v>850</v>
      </c>
      <c r="M2822" s="23"/>
      <c r="N2822" s="23" t="s">
        <v>184</v>
      </c>
      <c r="O2822" s="23" t="s">
        <v>672</v>
      </c>
      <c r="P2822" s="22">
        <v>14</v>
      </c>
      <c r="Q2822" s="23" t="s">
        <v>673</v>
      </c>
      <c r="R2822" s="23" t="s">
        <v>667</v>
      </c>
      <c r="S2822" s="23" t="s">
        <v>22</v>
      </c>
      <c r="T2822" s="23" t="s">
        <v>667</v>
      </c>
      <c r="U2822" s="23" t="s">
        <v>22</v>
      </c>
      <c r="V2822" s="23" t="s">
        <v>674</v>
      </c>
      <c r="W2822" s="23" t="s">
        <v>188</v>
      </c>
      <c r="X2822" s="23" t="s">
        <v>189</v>
      </c>
      <c r="Y2822" s="22">
        <v>0</v>
      </c>
      <c r="Z2822" s="23" t="s">
        <v>190</v>
      </c>
      <c r="AA2822" s="23" t="s">
        <v>191</v>
      </c>
      <c r="AB2822" s="23" t="s">
        <v>190</v>
      </c>
      <c r="AC2822" s="23" t="s">
        <v>190</v>
      </c>
      <c r="AD2822" s="23" t="s">
        <v>190</v>
      </c>
      <c r="AE2822" s="23" t="s">
        <v>98</v>
      </c>
      <c r="AF2822" s="23"/>
      <c r="AG2822" s="23"/>
      <c r="AH2822" s="23"/>
      <c r="AI2822" s="23"/>
      <c r="AJ2822" s="23" t="b">
        <v>0</v>
      </c>
      <c r="AK2822" s="3">
        <v>55</v>
      </c>
      <c r="AL2822" s="3">
        <v>4952</v>
      </c>
      <c r="AM2822" s="3">
        <v>4674</v>
      </c>
      <c r="AN2822" s="24">
        <v>45536.248888001544</v>
      </c>
      <c r="AO2822" s="24">
        <v>45536.248888001544</v>
      </c>
      <c r="AP2822">
        <v>9</v>
      </c>
      <c r="AQ2822" t="s">
        <v>194</v>
      </c>
      <c r="AR2822">
        <v>244.2488880015444</v>
      </c>
      <c r="AS2822" t="s">
        <v>195</v>
      </c>
      <c r="AT2822" t="s">
        <v>296</v>
      </c>
      <c r="AU2822" t="s">
        <v>197</v>
      </c>
      <c r="AV2822" t="s">
        <v>210</v>
      </c>
      <c r="AW2822" t="s">
        <v>296</v>
      </c>
      <c r="AX2822" t="s">
        <v>197</v>
      </c>
      <c r="AY2822" t="s">
        <v>210</v>
      </c>
    </row>
    <row r="2823" spans="1:51" x14ac:dyDescent="0.45">
      <c r="A2823" s="22">
        <v>872261</v>
      </c>
      <c r="B2823" s="6">
        <v>45536</v>
      </c>
      <c r="C2823" s="22">
        <v>47000</v>
      </c>
      <c r="D2823" s="22">
        <v>96920</v>
      </c>
      <c r="E2823" s="22"/>
      <c r="F2823" s="22">
        <v>0</v>
      </c>
      <c r="G2823" s="22">
        <v>10023</v>
      </c>
      <c r="H2823" s="22">
        <v>76</v>
      </c>
      <c r="I2823" s="22"/>
      <c r="J2823" s="22">
        <v>6819</v>
      </c>
      <c r="K2823" s="22">
        <v>102128</v>
      </c>
      <c r="L2823" s="23" t="s">
        <v>850</v>
      </c>
      <c r="M2823" s="23"/>
      <c r="N2823" s="23" t="s">
        <v>184</v>
      </c>
      <c r="O2823" s="23" t="s">
        <v>672</v>
      </c>
      <c r="P2823" s="22">
        <v>10</v>
      </c>
      <c r="Q2823" s="23" t="s">
        <v>673</v>
      </c>
      <c r="R2823" s="23" t="s">
        <v>667</v>
      </c>
      <c r="S2823" s="23" t="s">
        <v>22</v>
      </c>
      <c r="T2823" s="23" t="s">
        <v>667</v>
      </c>
      <c r="U2823" s="23" t="s">
        <v>22</v>
      </c>
      <c r="V2823" s="23" t="s">
        <v>674</v>
      </c>
      <c r="W2823" s="23" t="s">
        <v>188</v>
      </c>
      <c r="X2823" s="23" t="s">
        <v>189</v>
      </c>
      <c r="Y2823" s="22">
        <v>0</v>
      </c>
      <c r="Z2823" s="23" t="s">
        <v>190</v>
      </c>
      <c r="AA2823" s="23" t="s">
        <v>191</v>
      </c>
      <c r="AB2823" s="23" t="s">
        <v>190</v>
      </c>
      <c r="AC2823" s="23" t="s">
        <v>190</v>
      </c>
      <c r="AD2823" s="23" t="s">
        <v>190</v>
      </c>
      <c r="AE2823" s="23" t="s">
        <v>98</v>
      </c>
      <c r="AF2823" s="23"/>
      <c r="AG2823" s="23"/>
      <c r="AH2823" s="23"/>
      <c r="AI2823" s="23"/>
      <c r="AJ2823" s="23" t="b">
        <v>0</v>
      </c>
      <c r="AK2823" s="3">
        <v>62</v>
      </c>
      <c r="AL2823" s="3">
        <v>4952</v>
      </c>
      <c r="AM2823" s="3">
        <v>4696</v>
      </c>
      <c r="AN2823" s="24">
        <v>45536.251023186727</v>
      </c>
      <c r="AO2823" s="24">
        <v>45536.251023186727</v>
      </c>
      <c r="AP2823">
        <v>9</v>
      </c>
      <c r="AQ2823" t="s">
        <v>194</v>
      </c>
      <c r="AR2823">
        <v>244.25102318672725</v>
      </c>
      <c r="AS2823" t="s">
        <v>195</v>
      </c>
      <c r="AT2823" t="s">
        <v>222</v>
      </c>
      <c r="AU2823" t="s">
        <v>197</v>
      </c>
      <c r="AV2823" t="s">
        <v>242</v>
      </c>
      <c r="AW2823" t="s">
        <v>222</v>
      </c>
      <c r="AX2823" t="s">
        <v>197</v>
      </c>
      <c r="AY2823" t="s">
        <v>242</v>
      </c>
    </row>
    <row r="2824" spans="1:51" x14ac:dyDescent="0.45">
      <c r="A2824" s="22">
        <v>872262</v>
      </c>
      <c r="B2824" s="6">
        <v>45536</v>
      </c>
      <c r="C2824" s="22">
        <v>47000</v>
      </c>
      <c r="D2824" s="22">
        <v>96920</v>
      </c>
      <c r="E2824" s="22"/>
      <c r="F2824" s="22">
        <v>0</v>
      </c>
      <c r="G2824" s="22">
        <v>10023</v>
      </c>
      <c r="H2824" s="22">
        <v>76</v>
      </c>
      <c r="I2824" s="22"/>
      <c r="J2824" s="22">
        <v>6819</v>
      </c>
      <c r="K2824" s="22">
        <v>102128</v>
      </c>
      <c r="L2824" s="23" t="s">
        <v>850</v>
      </c>
      <c r="M2824" s="23"/>
      <c r="N2824" s="23" t="s">
        <v>184</v>
      </c>
      <c r="O2824" s="23" t="s">
        <v>672</v>
      </c>
      <c r="P2824" s="22">
        <v>14</v>
      </c>
      <c r="Q2824" s="23" t="s">
        <v>673</v>
      </c>
      <c r="R2824" s="23" t="s">
        <v>667</v>
      </c>
      <c r="S2824" s="23" t="s">
        <v>22</v>
      </c>
      <c r="T2824" s="23" t="s">
        <v>667</v>
      </c>
      <c r="U2824" s="23" t="s">
        <v>22</v>
      </c>
      <c r="V2824" s="23" t="s">
        <v>674</v>
      </c>
      <c r="W2824" s="23" t="s">
        <v>188</v>
      </c>
      <c r="X2824" s="23" t="s">
        <v>189</v>
      </c>
      <c r="Y2824" s="22">
        <v>0</v>
      </c>
      <c r="Z2824" s="23" t="s">
        <v>190</v>
      </c>
      <c r="AA2824" s="23" t="s">
        <v>191</v>
      </c>
      <c r="AB2824" s="23" t="s">
        <v>190</v>
      </c>
      <c r="AC2824" s="23" t="s">
        <v>190</v>
      </c>
      <c r="AD2824" s="23" t="s">
        <v>190</v>
      </c>
      <c r="AE2824" s="23" t="s">
        <v>98</v>
      </c>
      <c r="AF2824" s="23"/>
      <c r="AG2824" s="23"/>
      <c r="AH2824" s="23"/>
      <c r="AI2824" s="23"/>
      <c r="AJ2824" s="23" t="b">
        <v>0</v>
      </c>
      <c r="AK2824" s="3">
        <v>62</v>
      </c>
      <c r="AL2824" s="3">
        <v>4952</v>
      </c>
      <c r="AM2824" s="3">
        <v>4696</v>
      </c>
      <c r="AN2824" s="24">
        <v>45536.251023186727</v>
      </c>
      <c r="AO2824" s="24">
        <v>45536.251023186727</v>
      </c>
      <c r="AP2824">
        <v>9</v>
      </c>
      <c r="AQ2824" t="s">
        <v>194</v>
      </c>
      <c r="AR2824">
        <v>244.25102318672725</v>
      </c>
      <c r="AS2824" t="s">
        <v>195</v>
      </c>
      <c r="AT2824" t="s">
        <v>222</v>
      </c>
      <c r="AU2824" t="s">
        <v>197</v>
      </c>
      <c r="AV2824" t="s">
        <v>242</v>
      </c>
      <c r="AW2824" t="s">
        <v>222</v>
      </c>
      <c r="AX2824" t="s">
        <v>197</v>
      </c>
      <c r="AY2824" t="s">
        <v>242</v>
      </c>
    </row>
    <row r="2825" spans="1:51" x14ac:dyDescent="0.45">
      <c r="A2825" s="22">
        <v>872263</v>
      </c>
      <c r="B2825" s="6">
        <v>45536</v>
      </c>
      <c r="C2825" s="22">
        <v>47000</v>
      </c>
      <c r="D2825" s="22">
        <v>96920</v>
      </c>
      <c r="E2825" s="22"/>
      <c r="F2825" s="22">
        <v>0</v>
      </c>
      <c r="G2825" s="22">
        <v>10023</v>
      </c>
      <c r="H2825" s="22">
        <v>76</v>
      </c>
      <c r="I2825" s="22"/>
      <c r="J2825" s="22">
        <v>6819</v>
      </c>
      <c r="K2825" s="22">
        <v>102128</v>
      </c>
      <c r="L2825" s="23" t="s">
        <v>850</v>
      </c>
      <c r="M2825" s="23"/>
      <c r="N2825" s="23" t="s">
        <v>184</v>
      </c>
      <c r="O2825" s="23" t="s">
        <v>672</v>
      </c>
      <c r="P2825" s="22">
        <v>10</v>
      </c>
      <c r="Q2825" s="23" t="s">
        <v>673</v>
      </c>
      <c r="R2825" s="23" t="s">
        <v>667</v>
      </c>
      <c r="S2825" s="23" t="s">
        <v>22</v>
      </c>
      <c r="T2825" s="23" t="s">
        <v>667</v>
      </c>
      <c r="U2825" s="23" t="s">
        <v>22</v>
      </c>
      <c r="V2825" s="23" t="s">
        <v>674</v>
      </c>
      <c r="W2825" s="23" t="s">
        <v>188</v>
      </c>
      <c r="X2825" s="23" t="s">
        <v>189</v>
      </c>
      <c r="Y2825" s="22">
        <v>0</v>
      </c>
      <c r="Z2825" s="23" t="s">
        <v>190</v>
      </c>
      <c r="AA2825" s="23" t="s">
        <v>191</v>
      </c>
      <c r="AB2825" s="23" t="s">
        <v>190</v>
      </c>
      <c r="AC2825" s="23" t="s">
        <v>190</v>
      </c>
      <c r="AD2825" s="23" t="s">
        <v>190</v>
      </c>
      <c r="AE2825" s="23" t="s">
        <v>98</v>
      </c>
      <c r="AF2825" s="23"/>
      <c r="AG2825" s="23"/>
      <c r="AH2825" s="23"/>
      <c r="AI2825" s="23"/>
      <c r="AJ2825" s="23" t="b">
        <v>0</v>
      </c>
      <c r="AK2825" s="3">
        <v>62</v>
      </c>
      <c r="AL2825" s="3">
        <v>4952</v>
      </c>
      <c r="AM2825" s="3">
        <v>4696</v>
      </c>
      <c r="AN2825" s="24">
        <v>45536.251023186727</v>
      </c>
      <c r="AO2825" s="24">
        <v>45536.251023186727</v>
      </c>
      <c r="AP2825">
        <v>9</v>
      </c>
      <c r="AQ2825" t="s">
        <v>194</v>
      </c>
      <c r="AR2825">
        <v>244.25102318672725</v>
      </c>
      <c r="AS2825" t="s">
        <v>195</v>
      </c>
      <c r="AT2825" t="s">
        <v>222</v>
      </c>
      <c r="AU2825" t="s">
        <v>197</v>
      </c>
      <c r="AV2825" t="s">
        <v>242</v>
      </c>
      <c r="AW2825" t="s">
        <v>222</v>
      </c>
      <c r="AX2825" t="s">
        <v>197</v>
      </c>
      <c r="AY2825" t="s">
        <v>242</v>
      </c>
    </row>
    <row r="2826" spans="1:51" x14ac:dyDescent="0.45">
      <c r="A2826" s="22">
        <v>872264</v>
      </c>
      <c r="B2826" s="6">
        <v>45536</v>
      </c>
      <c r="C2826" s="22">
        <v>47000</v>
      </c>
      <c r="D2826" s="22">
        <v>96920</v>
      </c>
      <c r="E2826" s="22"/>
      <c r="F2826" s="22">
        <v>0</v>
      </c>
      <c r="G2826" s="22">
        <v>10023</v>
      </c>
      <c r="H2826" s="22">
        <v>76</v>
      </c>
      <c r="I2826" s="22"/>
      <c r="J2826" s="22">
        <v>6819</v>
      </c>
      <c r="K2826" s="22">
        <v>102128</v>
      </c>
      <c r="L2826" s="23" t="s">
        <v>850</v>
      </c>
      <c r="M2826" s="23"/>
      <c r="N2826" s="23" t="s">
        <v>184</v>
      </c>
      <c r="O2826" s="23" t="s">
        <v>672</v>
      </c>
      <c r="P2826" s="22">
        <v>14</v>
      </c>
      <c r="Q2826" s="23" t="s">
        <v>673</v>
      </c>
      <c r="R2826" s="23" t="s">
        <v>667</v>
      </c>
      <c r="S2826" s="23" t="s">
        <v>22</v>
      </c>
      <c r="T2826" s="23" t="s">
        <v>667</v>
      </c>
      <c r="U2826" s="23" t="s">
        <v>22</v>
      </c>
      <c r="V2826" s="23" t="s">
        <v>674</v>
      </c>
      <c r="W2826" s="23" t="s">
        <v>188</v>
      </c>
      <c r="X2826" s="23" t="s">
        <v>189</v>
      </c>
      <c r="Y2826" s="22">
        <v>0</v>
      </c>
      <c r="Z2826" s="23" t="s">
        <v>190</v>
      </c>
      <c r="AA2826" s="23" t="s">
        <v>191</v>
      </c>
      <c r="AB2826" s="23" t="s">
        <v>190</v>
      </c>
      <c r="AC2826" s="23" t="s">
        <v>190</v>
      </c>
      <c r="AD2826" s="23" t="s">
        <v>190</v>
      </c>
      <c r="AE2826" s="23" t="s">
        <v>98</v>
      </c>
      <c r="AF2826" s="23"/>
      <c r="AG2826" s="23"/>
      <c r="AH2826" s="23"/>
      <c r="AI2826" s="23"/>
      <c r="AJ2826" s="23" t="b">
        <v>0</v>
      </c>
      <c r="AK2826" s="3">
        <v>62</v>
      </c>
      <c r="AL2826" s="3">
        <v>4952</v>
      </c>
      <c r="AM2826" s="3">
        <v>4696</v>
      </c>
      <c r="AN2826" s="24">
        <v>45536.251023186727</v>
      </c>
      <c r="AO2826" s="24">
        <v>45536.251023186727</v>
      </c>
      <c r="AP2826">
        <v>9</v>
      </c>
      <c r="AQ2826" t="s">
        <v>194</v>
      </c>
      <c r="AR2826">
        <v>244.25102318672725</v>
      </c>
      <c r="AS2826" t="s">
        <v>195</v>
      </c>
      <c r="AT2826" t="s">
        <v>222</v>
      </c>
      <c r="AU2826" t="s">
        <v>197</v>
      </c>
      <c r="AV2826" t="s">
        <v>242</v>
      </c>
      <c r="AW2826" t="s">
        <v>222</v>
      </c>
      <c r="AX2826" t="s">
        <v>197</v>
      </c>
      <c r="AY2826" t="s">
        <v>242</v>
      </c>
    </row>
    <row r="2827" spans="1:51" x14ac:dyDescent="0.45">
      <c r="A2827" s="22">
        <v>871015</v>
      </c>
      <c r="B2827" s="6">
        <v>45536</v>
      </c>
      <c r="C2827" s="22">
        <v>47000</v>
      </c>
      <c r="D2827" s="22">
        <v>1102228</v>
      </c>
      <c r="E2827" s="22"/>
      <c r="F2827" s="22">
        <v>0</v>
      </c>
      <c r="G2827" s="22">
        <v>3470</v>
      </c>
      <c r="H2827" s="22">
        <v>3</v>
      </c>
      <c r="I2827" s="22"/>
      <c r="J2827" s="22">
        <v>607</v>
      </c>
      <c r="K2827" s="22">
        <v>63071</v>
      </c>
      <c r="L2827" s="23" t="s">
        <v>887</v>
      </c>
      <c r="M2827" s="23"/>
      <c r="N2827" s="23" t="s">
        <v>184</v>
      </c>
      <c r="O2827" s="23" t="s">
        <v>185</v>
      </c>
      <c r="P2827" s="22">
        <v>20</v>
      </c>
      <c r="Q2827" s="23" t="s">
        <v>186</v>
      </c>
      <c r="R2827" s="23"/>
      <c r="S2827" s="23"/>
      <c r="T2827" s="23"/>
      <c r="U2827" s="23"/>
      <c r="V2827" s="23" t="s">
        <v>187</v>
      </c>
      <c r="W2827" s="23" t="s">
        <v>188</v>
      </c>
      <c r="X2827" s="23" t="s">
        <v>189</v>
      </c>
      <c r="Y2827" s="22">
        <v>0</v>
      </c>
      <c r="Z2827" s="23" t="s">
        <v>190</v>
      </c>
      <c r="AA2827" s="23" t="s">
        <v>191</v>
      </c>
      <c r="AB2827" s="23" t="s">
        <v>190</v>
      </c>
      <c r="AC2827" s="23" t="s">
        <v>192</v>
      </c>
      <c r="AD2827" s="23" t="s">
        <v>193</v>
      </c>
      <c r="AE2827" s="23" t="s">
        <v>83</v>
      </c>
      <c r="AF2827" s="23"/>
      <c r="AG2827" s="23"/>
      <c r="AH2827" s="23"/>
      <c r="AI2827" s="23"/>
      <c r="AJ2827" s="23" t="b">
        <v>0</v>
      </c>
      <c r="AK2827" s="3">
        <v>121</v>
      </c>
      <c r="AL2827" s="3">
        <v>236</v>
      </c>
      <c r="AM2827" s="3">
        <v>3687</v>
      </c>
      <c r="AN2827" s="24">
        <v>45536.000327893518</v>
      </c>
      <c r="AO2827" s="24">
        <v>45536.000339467595</v>
      </c>
      <c r="AP2827">
        <v>9</v>
      </c>
      <c r="AQ2827" t="s">
        <v>194</v>
      </c>
      <c r="AR2827">
        <v>244.00032789351826</v>
      </c>
      <c r="AS2827" t="s">
        <v>195</v>
      </c>
      <c r="AT2827" t="s">
        <v>196</v>
      </c>
      <c r="AU2827" t="s">
        <v>197</v>
      </c>
      <c r="AV2827" t="s">
        <v>242</v>
      </c>
      <c r="AW2827" t="s">
        <v>196</v>
      </c>
      <c r="AX2827" t="s">
        <v>197</v>
      </c>
      <c r="AY2827" t="s">
        <v>315</v>
      </c>
    </row>
    <row r="2828" spans="1:51" x14ac:dyDescent="0.45">
      <c r="A2828" s="22">
        <v>871044</v>
      </c>
      <c r="B2828" s="6">
        <v>45536</v>
      </c>
      <c r="C2828" s="22">
        <v>47000</v>
      </c>
      <c r="D2828" s="22">
        <v>102849</v>
      </c>
      <c r="E2828" s="22"/>
      <c r="F2828" s="22">
        <v>0</v>
      </c>
      <c r="G2828" s="22">
        <v>3486</v>
      </c>
      <c r="H2828" s="22">
        <v>4</v>
      </c>
      <c r="I2828" s="22"/>
      <c r="J2828" s="22">
        <v>607</v>
      </c>
      <c r="K2828" s="22">
        <v>63071</v>
      </c>
      <c r="L2828" s="23" t="s">
        <v>887</v>
      </c>
      <c r="M2828" s="23"/>
      <c r="N2828" s="23" t="s">
        <v>184</v>
      </c>
      <c r="O2828" s="23" t="s">
        <v>185</v>
      </c>
      <c r="P2828" s="22">
        <v>20</v>
      </c>
      <c r="Q2828" s="23" t="s">
        <v>186</v>
      </c>
      <c r="R2828" s="23"/>
      <c r="S2828" s="23"/>
      <c r="T2828" s="23"/>
      <c r="U2828" s="23"/>
      <c r="V2828" s="23" t="s">
        <v>187</v>
      </c>
      <c r="W2828" s="23" t="s">
        <v>188</v>
      </c>
      <c r="X2828" s="23" t="s">
        <v>189</v>
      </c>
      <c r="Y2828" s="22">
        <v>0</v>
      </c>
      <c r="Z2828" s="23" t="s">
        <v>190</v>
      </c>
      <c r="AA2828" s="23" t="s">
        <v>191</v>
      </c>
      <c r="AB2828" s="23" t="s">
        <v>190</v>
      </c>
      <c r="AC2828" s="23" t="s">
        <v>192</v>
      </c>
      <c r="AD2828" s="23" t="s">
        <v>193</v>
      </c>
      <c r="AE2828" s="23" t="s">
        <v>83</v>
      </c>
      <c r="AF2828" s="23"/>
      <c r="AG2828" s="23"/>
      <c r="AH2828" s="23"/>
      <c r="AI2828" s="23"/>
      <c r="AJ2828" s="23" t="b">
        <v>0</v>
      </c>
      <c r="AK2828" s="3">
        <v>121</v>
      </c>
      <c r="AL2828" s="3">
        <v>236</v>
      </c>
      <c r="AM2828" s="3">
        <v>3721</v>
      </c>
      <c r="AN2828" s="24">
        <v>45536.000449151237</v>
      </c>
      <c r="AO2828" s="24">
        <v>45536.000449151237</v>
      </c>
      <c r="AP2828">
        <v>9</v>
      </c>
      <c r="AQ2828" t="s">
        <v>194</v>
      </c>
      <c r="AR2828">
        <v>244.00044915123726</v>
      </c>
      <c r="AS2828" t="s">
        <v>195</v>
      </c>
      <c r="AT2828" t="s">
        <v>196</v>
      </c>
      <c r="AU2828" t="s">
        <v>197</v>
      </c>
      <c r="AV2828" t="s">
        <v>307</v>
      </c>
      <c r="AW2828" t="s">
        <v>196</v>
      </c>
      <c r="AX2828" t="s">
        <v>197</v>
      </c>
      <c r="AY2828" t="s">
        <v>307</v>
      </c>
    </row>
    <row r="2829" spans="1:51" x14ac:dyDescent="0.45">
      <c r="A2829" s="22">
        <v>871088</v>
      </c>
      <c r="B2829" s="6">
        <v>45536</v>
      </c>
      <c r="C2829" s="22">
        <v>47000</v>
      </c>
      <c r="D2829" s="22">
        <v>947456</v>
      </c>
      <c r="E2829" s="22"/>
      <c r="F2829" s="22">
        <v>0</v>
      </c>
      <c r="G2829" s="22">
        <v>3471</v>
      </c>
      <c r="H2829" s="22">
        <v>3</v>
      </c>
      <c r="I2829" s="22"/>
      <c r="J2829" s="22">
        <v>607</v>
      </c>
      <c r="K2829" s="22">
        <v>63071</v>
      </c>
      <c r="L2829" s="23" t="s">
        <v>887</v>
      </c>
      <c r="M2829" s="23"/>
      <c r="N2829" s="23" t="s">
        <v>184</v>
      </c>
      <c r="O2829" s="23" t="s">
        <v>185</v>
      </c>
      <c r="P2829" s="22">
        <v>20</v>
      </c>
      <c r="Q2829" s="23" t="s">
        <v>186</v>
      </c>
      <c r="R2829" s="23"/>
      <c r="S2829" s="23"/>
      <c r="T2829" s="23"/>
      <c r="U2829" s="23"/>
      <c r="V2829" s="23" t="s">
        <v>187</v>
      </c>
      <c r="W2829" s="23" t="s">
        <v>188</v>
      </c>
      <c r="X2829" s="23" t="s">
        <v>189</v>
      </c>
      <c r="Y2829" s="22">
        <v>0</v>
      </c>
      <c r="Z2829" s="23" t="s">
        <v>190</v>
      </c>
      <c r="AA2829" s="23" t="s">
        <v>191</v>
      </c>
      <c r="AB2829" s="23" t="s">
        <v>190</v>
      </c>
      <c r="AC2829" s="23" t="s">
        <v>192</v>
      </c>
      <c r="AD2829" s="23" t="s">
        <v>193</v>
      </c>
      <c r="AE2829" s="23" t="s">
        <v>83</v>
      </c>
      <c r="AF2829" s="23"/>
      <c r="AG2829" s="23"/>
      <c r="AH2829" s="23"/>
      <c r="AI2829" s="23"/>
      <c r="AJ2829" s="23" t="b">
        <v>0</v>
      </c>
      <c r="AK2829" s="3">
        <v>151</v>
      </c>
      <c r="AL2829" s="3">
        <v>236</v>
      </c>
      <c r="AM2829" s="3">
        <v>3766</v>
      </c>
      <c r="AN2829" s="24">
        <v>45536.000555671293</v>
      </c>
      <c r="AO2829" s="24">
        <v>45536.000555671293</v>
      </c>
      <c r="AP2829">
        <v>9</v>
      </c>
      <c r="AQ2829" t="s">
        <v>194</v>
      </c>
      <c r="AR2829">
        <v>244.00055567129311</v>
      </c>
      <c r="AS2829" t="s">
        <v>195</v>
      </c>
      <c r="AT2829" t="s">
        <v>196</v>
      </c>
      <c r="AU2829" t="s">
        <v>197</v>
      </c>
      <c r="AV2829" t="s">
        <v>252</v>
      </c>
      <c r="AW2829" t="s">
        <v>196</v>
      </c>
      <c r="AX2829" t="s">
        <v>197</v>
      </c>
      <c r="AY2829" t="s">
        <v>252</v>
      </c>
    </row>
    <row r="2830" spans="1:51" x14ac:dyDescent="0.45">
      <c r="A2830" s="22">
        <v>871104</v>
      </c>
      <c r="B2830" s="6">
        <v>45536</v>
      </c>
      <c r="C2830" s="22">
        <v>47000</v>
      </c>
      <c r="D2830" s="22">
        <v>187336</v>
      </c>
      <c r="E2830" s="22"/>
      <c r="F2830" s="22">
        <v>0</v>
      </c>
      <c r="G2830" s="22">
        <v>3472</v>
      </c>
      <c r="H2830" s="22">
        <v>3</v>
      </c>
      <c r="I2830" s="22"/>
      <c r="J2830" s="22">
        <v>607</v>
      </c>
      <c r="K2830" s="22">
        <v>63071</v>
      </c>
      <c r="L2830" s="23" t="s">
        <v>887</v>
      </c>
      <c r="M2830" s="23"/>
      <c r="N2830" s="23" t="s">
        <v>184</v>
      </c>
      <c r="O2830" s="23" t="s">
        <v>185</v>
      </c>
      <c r="P2830" s="22">
        <v>20</v>
      </c>
      <c r="Q2830" s="23" t="s">
        <v>186</v>
      </c>
      <c r="R2830" s="23"/>
      <c r="S2830" s="23"/>
      <c r="T2830" s="23"/>
      <c r="U2830" s="23"/>
      <c r="V2830" s="23" t="s">
        <v>187</v>
      </c>
      <c r="W2830" s="23" t="s">
        <v>188</v>
      </c>
      <c r="X2830" s="23" t="s">
        <v>189</v>
      </c>
      <c r="Y2830" s="22">
        <v>0</v>
      </c>
      <c r="Z2830" s="23" t="s">
        <v>190</v>
      </c>
      <c r="AA2830" s="23" t="s">
        <v>191</v>
      </c>
      <c r="AB2830" s="23" t="s">
        <v>190</v>
      </c>
      <c r="AC2830" s="23" t="s">
        <v>192</v>
      </c>
      <c r="AD2830" s="23" t="s">
        <v>193</v>
      </c>
      <c r="AE2830" s="23" t="s">
        <v>83</v>
      </c>
      <c r="AF2830" s="23"/>
      <c r="AG2830" s="23"/>
      <c r="AH2830" s="23"/>
      <c r="AI2830" s="23"/>
      <c r="AJ2830" s="23" t="b">
        <v>0</v>
      </c>
      <c r="AK2830" s="3">
        <v>152</v>
      </c>
      <c r="AL2830" s="3">
        <v>236</v>
      </c>
      <c r="AM2830" s="3">
        <v>3783</v>
      </c>
      <c r="AN2830" s="24">
        <v>45536.000602121916</v>
      </c>
      <c r="AO2830" s="24">
        <v>45536.000602121916</v>
      </c>
      <c r="AP2830">
        <v>9</v>
      </c>
      <c r="AQ2830" t="s">
        <v>194</v>
      </c>
      <c r="AR2830">
        <v>244.00060212191602</v>
      </c>
      <c r="AS2830" t="s">
        <v>195</v>
      </c>
      <c r="AT2830" t="s">
        <v>196</v>
      </c>
      <c r="AU2830" t="s">
        <v>197</v>
      </c>
      <c r="AV2830" t="s">
        <v>204</v>
      </c>
      <c r="AW2830" t="s">
        <v>196</v>
      </c>
      <c r="AX2830" t="s">
        <v>197</v>
      </c>
      <c r="AY2830" t="s">
        <v>204</v>
      </c>
    </row>
    <row r="2831" spans="1:51" x14ac:dyDescent="0.45">
      <c r="A2831" s="22">
        <v>871188</v>
      </c>
      <c r="B2831" s="6">
        <v>45536</v>
      </c>
      <c r="C2831" s="22">
        <v>47000</v>
      </c>
      <c r="D2831" s="22">
        <v>38541</v>
      </c>
      <c r="E2831" s="22"/>
      <c r="F2831" s="22">
        <v>0</v>
      </c>
      <c r="G2831" s="22">
        <v>3483</v>
      </c>
      <c r="H2831" s="22">
        <v>6</v>
      </c>
      <c r="I2831" s="22"/>
      <c r="J2831" s="22">
        <v>607</v>
      </c>
      <c r="K2831" s="22">
        <v>63071</v>
      </c>
      <c r="L2831" s="23" t="s">
        <v>887</v>
      </c>
      <c r="M2831" s="23"/>
      <c r="N2831" s="23" t="s">
        <v>184</v>
      </c>
      <c r="O2831" s="23" t="s">
        <v>185</v>
      </c>
      <c r="P2831" s="22">
        <v>20</v>
      </c>
      <c r="Q2831" s="23" t="s">
        <v>186</v>
      </c>
      <c r="R2831" s="23"/>
      <c r="S2831" s="23"/>
      <c r="T2831" s="23"/>
      <c r="U2831" s="23"/>
      <c r="V2831" s="23" t="s">
        <v>187</v>
      </c>
      <c r="W2831" s="23" t="s">
        <v>188</v>
      </c>
      <c r="X2831" s="23" t="s">
        <v>189</v>
      </c>
      <c r="Y2831" s="22">
        <v>0</v>
      </c>
      <c r="Z2831" s="23" t="s">
        <v>190</v>
      </c>
      <c r="AA2831" s="23" t="s">
        <v>191</v>
      </c>
      <c r="AB2831" s="23" t="s">
        <v>190</v>
      </c>
      <c r="AC2831" s="23" t="s">
        <v>192</v>
      </c>
      <c r="AD2831" s="23" t="s">
        <v>193</v>
      </c>
      <c r="AE2831" s="23" t="s">
        <v>83</v>
      </c>
      <c r="AF2831" s="23"/>
      <c r="AG2831" s="23"/>
      <c r="AH2831" s="23"/>
      <c r="AI2831" s="23"/>
      <c r="AJ2831" s="23" t="b">
        <v>0</v>
      </c>
      <c r="AK2831" s="3">
        <v>136</v>
      </c>
      <c r="AL2831" s="3">
        <v>236</v>
      </c>
      <c r="AM2831" s="3">
        <v>3866</v>
      </c>
      <c r="AN2831" s="24">
        <v>45536.000914660493</v>
      </c>
      <c r="AO2831" s="24">
        <v>45536.000914660493</v>
      </c>
      <c r="AP2831">
        <v>9</v>
      </c>
      <c r="AQ2831" t="s">
        <v>194</v>
      </c>
      <c r="AR2831">
        <v>244.00091466049344</v>
      </c>
      <c r="AS2831" t="s">
        <v>195</v>
      </c>
      <c r="AT2831" t="s">
        <v>196</v>
      </c>
      <c r="AU2831" t="s">
        <v>197</v>
      </c>
      <c r="AV2831" t="s">
        <v>231</v>
      </c>
      <c r="AW2831" t="s">
        <v>196</v>
      </c>
      <c r="AX2831" t="s">
        <v>197</v>
      </c>
      <c r="AY2831" t="s">
        <v>231</v>
      </c>
    </row>
    <row r="2832" spans="1:51" x14ac:dyDescent="0.45">
      <c r="A2832" s="22">
        <v>871122</v>
      </c>
      <c r="B2832" s="6">
        <v>45536</v>
      </c>
      <c r="C2832" s="22">
        <v>47000</v>
      </c>
      <c r="D2832" s="22">
        <v>180070</v>
      </c>
      <c r="E2832" s="22"/>
      <c r="F2832" s="22">
        <v>0</v>
      </c>
      <c r="G2832" s="22">
        <v>3472</v>
      </c>
      <c r="H2832" s="22">
        <v>3</v>
      </c>
      <c r="I2832" s="22"/>
      <c r="J2832" s="22">
        <v>607</v>
      </c>
      <c r="K2832" s="22">
        <v>63071</v>
      </c>
      <c r="L2832" s="23" t="s">
        <v>887</v>
      </c>
      <c r="M2832" s="23"/>
      <c r="N2832" s="23" t="s">
        <v>184</v>
      </c>
      <c r="O2832" s="23" t="s">
        <v>185</v>
      </c>
      <c r="P2832" s="22">
        <v>20</v>
      </c>
      <c r="Q2832" s="23" t="s">
        <v>186</v>
      </c>
      <c r="R2832" s="23"/>
      <c r="S2832" s="23"/>
      <c r="T2832" s="23"/>
      <c r="U2832" s="23"/>
      <c r="V2832" s="23" t="s">
        <v>187</v>
      </c>
      <c r="W2832" s="23" t="s">
        <v>188</v>
      </c>
      <c r="X2832" s="23" t="s">
        <v>189</v>
      </c>
      <c r="Y2832" s="22">
        <v>0</v>
      </c>
      <c r="Z2832" s="23" t="s">
        <v>190</v>
      </c>
      <c r="AA2832" s="23" t="s">
        <v>191</v>
      </c>
      <c r="AB2832" s="23" t="s">
        <v>190</v>
      </c>
      <c r="AC2832" s="23" t="s">
        <v>192</v>
      </c>
      <c r="AD2832" s="23" t="s">
        <v>193</v>
      </c>
      <c r="AE2832" s="23" t="s">
        <v>83</v>
      </c>
      <c r="AF2832" s="23"/>
      <c r="AG2832" s="23"/>
      <c r="AH2832" s="23"/>
      <c r="AI2832" s="23"/>
      <c r="AJ2832" s="23" t="b">
        <v>0</v>
      </c>
      <c r="AK2832" s="3">
        <v>134</v>
      </c>
      <c r="AL2832" s="3">
        <v>236</v>
      </c>
      <c r="AM2832" s="3">
        <v>3797</v>
      </c>
      <c r="AN2832" s="24">
        <v>45536.000686381172</v>
      </c>
      <c r="AO2832" s="24">
        <v>45536.000686381172</v>
      </c>
      <c r="AP2832">
        <v>9</v>
      </c>
      <c r="AQ2832" t="s">
        <v>194</v>
      </c>
      <c r="AR2832">
        <v>244.00068638117227</v>
      </c>
      <c r="AS2832" t="s">
        <v>195</v>
      </c>
      <c r="AT2832" t="s">
        <v>196</v>
      </c>
      <c r="AU2832" t="s">
        <v>197</v>
      </c>
      <c r="AV2832" t="s">
        <v>261</v>
      </c>
      <c r="AW2832" t="s">
        <v>196</v>
      </c>
      <c r="AX2832" t="s">
        <v>197</v>
      </c>
      <c r="AY2832" t="s">
        <v>261</v>
      </c>
    </row>
    <row r="2833" spans="1:51" x14ac:dyDescent="0.45">
      <c r="A2833" s="22">
        <v>871116</v>
      </c>
      <c r="B2833" s="6">
        <v>45536</v>
      </c>
      <c r="C2833" s="22">
        <v>47000</v>
      </c>
      <c r="D2833" s="22">
        <v>59754</v>
      </c>
      <c r="E2833" s="22"/>
      <c r="F2833" s="22">
        <v>0</v>
      </c>
      <c r="G2833" s="22">
        <v>3468</v>
      </c>
      <c r="H2833" s="22">
        <v>3</v>
      </c>
      <c r="I2833" s="22"/>
      <c r="J2833" s="22">
        <v>607</v>
      </c>
      <c r="K2833" s="22">
        <v>63071</v>
      </c>
      <c r="L2833" s="23" t="s">
        <v>887</v>
      </c>
      <c r="M2833" s="23"/>
      <c r="N2833" s="23" t="s">
        <v>184</v>
      </c>
      <c r="O2833" s="23" t="s">
        <v>185</v>
      </c>
      <c r="P2833" s="22">
        <v>20</v>
      </c>
      <c r="Q2833" s="23" t="s">
        <v>186</v>
      </c>
      <c r="R2833" s="23"/>
      <c r="S2833" s="23"/>
      <c r="T2833" s="23"/>
      <c r="U2833" s="23"/>
      <c r="V2833" s="23" t="s">
        <v>187</v>
      </c>
      <c r="W2833" s="23" t="s">
        <v>188</v>
      </c>
      <c r="X2833" s="23" t="s">
        <v>189</v>
      </c>
      <c r="Y2833" s="22">
        <v>0</v>
      </c>
      <c r="Z2833" s="23" t="s">
        <v>190</v>
      </c>
      <c r="AA2833" s="23" t="s">
        <v>191</v>
      </c>
      <c r="AB2833" s="23" t="s">
        <v>190</v>
      </c>
      <c r="AC2833" s="23" t="s">
        <v>192</v>
      </c>
      <c r="AD2833" s="23" t="s">
        <v>193</v>
      </c>
      <c r="AE2833" s="23" t="s">
        <v>83</v>
      </c>
      <c r="AF2833" s="23"/>
      <c r="AG2833" s="23"/>
      <c r="AH2833" s="23"/>
      <c r="AI2833" s="23"/>
      <c r="AJ2833" s="23" t="b">
        <v>0</v>
      </c>
      <c r="AK2833" s="3">
        <v>153</v>
      </c>
      <c r="AL2833" s="3">
        <v>236</v>
      </c>
      <c r="AM2833" s="3">
        <v>3790</v>
      </c>
      <c r="AN2833" s="24">
        <v>45536.000678780867</v>
      </c>
      <c r="AO2833" s="24">
        <v>45536.000678780867</v>
      </c>
      <c r="AP2833">
        <v>9</v>
      </c>
      <c r="AQ2833" t="s">
        <v>194</v>
      </c>
      <c r="AR2833">
        <v>244.00067878086702</v>
      </c>
      <c r="AS2833" t="s">
        <v>195</v>
      </c>
      <c r="AT2833" t="s">
        <v>196</v>
      </c>
      <c r="AU2833" t="s">
        <v>197</v>
      </c>
      <c r="AV2833" t="s">
        <v>261</v>
      </c>
      <c r="AW2833" t="s">
        <v>196</v>
      </c>
      <c r="AX2833" t="s">
        <v>197</v>
      </c>
      <c r="AY2833" t="s">
        <v>261</v>
      </c>
    </row>
    <row r="2834" spans="1:51" x14ac:dyDescent="0.45">
      <c r="A2834" s="22">
        <v>871140</v>
      </c>
      <c r="B2834" s="6">
        <v>45536</v>
      </c>
      <c r="C2834" s="22">
        <v>47000</v>
      </c>
      <c r="D2834" s="22">
        <v>102332</v>
      </c>
      <c r="E2834" s="22"/>
      <c r="F2834" s="22">
        <v>0</v>
      </c>
      <c r="G2834" s="22">
        <v>3484</v>
      </c>
      <c r="H2834" s="22">
        <v>6</v>
      </c>
      <c r="I2834" s="22"/>
      <c r="J2834" s="22">
        <v>607</v>
      </c>
      <c r="K2834" s="22">
        <v>63071</v>
      </c>
      <c r="L2834" s="23" t="s">
        <v>887</v>
      </c>
      <c r="M2834" s="23"/>
      <c r="N2834" s="23" t="s">
        <v>184</v>
      </c>
      <c r="O2834" s="23" t="s">
        <v>185</v>
      </c>
      <c r="P2834" s="22">
        <v>20</v>
      </c>
      <c r="Q2834" s="23" t="s">
        <v>186</v>
      </c>
      <c r="R2834" s="23"/>
      <c r="S2834" s="23"/>
      <c r="T2834" s="23"/>
      <c r="U2834" s="23"/>
      <c r="V2834" s="23" t="s">
        <v>187</v>
      </c>
      <c r="W2834" s="23" t="s">
        <v>188</v>
      </c>
      <c r="X2834" s="23" t="s">
        <v>189</v>
      </c>
      <c r="Y2834" s="22">
        <v>0</v>
      </c>
      <c r="Z2834" s="23" t="s">
        <v>190</v>
      </c>
      <c r="AA2834" s="23" t="s">
        <v>191</v>
      </c>
      <c r="AB2834" s="23" t="s">
        <v>190</v>
      </c>
      <c r="AC2834" s="23" t="s">
        <v>192</v>
      </c>
      <c r="AD2834" s="23" t="s">
        <v>193</v>
      </c>
      <c r="AE2834" s="23" t="s">
        <v>83</v>
      </c>
      <c r="AF2834" s="23"/>
      <c r="AG2834" s="23"/>
      <c r="AH2834" s="23"/>
      <c r="AI2834" s="23"/>
      <c r="AJ2834" s="23" t="b">
        <v>0</v>
      </c>
      <c r="AK2834" s="3">
        <v>152</v>
      </c>
      <c r="AL2834" s="3">
        <v>236</v>
      </c>
      <c r="AM2834" s="3">
        <v>3822</v>
      </c>
      <c r="AN2834" s="24">
        <v>45536.000715972223</v>
      </c>
      <c r="AO2834" s="24">
        <v>45536.000715972223</v>
      </c>
      <c r="AP2834">
        <v>9</v>
      </c>
      <c r="AQ2834" t="s">
        <v>194</v>
      </c>
      <c r="AR2834">
        <v>244.00071597222268</v>
      </c>
      <c r="AS2834" t="s">
        <v>195</v>
      </c>
      <c r="AT2834" t="s">
        <v>196</v>
      </c>
      <c r="AU2834" t="s">
        <v>197</v>
      </c>
      <c r="AV2834" t="s">
        <v>214</v>
      </c>
      <c r="AW2834" t="s">
        <v>196</v>
      </c>
      <c r="AX2834" t="s">
        <v>197</v>
      </c>
      <c r="AY2834" t="s">
        <v>214</v>
      </c>
    </row>
    <row r="2835" spans="1:51" x14ac:dyDescent="0.45">
      <c r="A2835" s="22">
        <v>871247</v>
      </c>
      <c r="B2835" s="6">
        <v>45536</v>
      </c>
      <c r="C2835" s="22">
        <v>47000</v>
      </c>
      <c r="D2835" s="22">
        <v>47811</v>
      </c>
      <c r="E2835" s="22"/>
      <c r="F2835" s="22">
        <v>0</v>
      </c>
      <c r="G2835" s="22">
        <v>3469</v>
      </c>
      <c r="H2835" s="22">
        <v>4</v>
      </c>
      <c r="I2835" s="22"/>
      <c r="J2835" s="22">
        <v>607</v>
      </c>
      <c r="K2835" s="22">
        <v>63071</v>
      </c>
      <c r="L2835" s="23" t="s">
        <v>887</v>
      </c>
      <c r="M2835" s="23"/>
      <c r="N2835" s="23" t="s">
        <v>184</v>
      </c>
      <c r="O2835" s="23" t="s">
        <v>185</v>
      </c>
      <c r="P2835" s="22">
        <v>20</v>
      </c>
      <c r="Q2835" s="23" t="s">
        <v>186</v>
      </c>
      <c r="R2835" s="23"/>
      <c r="S2835" s="23"/>
      <c r="T2835" s="23"/>
      <c r="U2835" s="23"/>
      <c r="V2835" s="23" t="s">
        <v>187</v>
      </c>
      <c r="W2835" s="23" t="s">
        <v>188</v>
      </c>
      <c r="X2835" s="23" t="s">
        <v>189</v>
      </c>
      <c r="Y2835" s="22">
        <v>0</v>
      </c>
      <c r="Z2835" s="23" t="s">
        <v>190</v>
      </c>
      <c r="AA2835" s="23" t="s">
        <v>191</v>
      </c>
      <c r="AB2835" s="23" t="s">
        <v>190</v>
      </c>
      <c r="AC2835" s="23" t="s">
        <v>192</v>
      </c>
      <c r="AD2835" s="23" t="s">
        <v>193</v>
      </c>
      <c r="AE2835" s="23" t="s">
        <v>83</v>
      </c>
      <c r="AF2835" s="23"/>
      <c r="AG2835" s="23"/>
      <c r="AH2835" s="23"/>
      <c r="AI2835" s="23"/>
      <c r="AJ2835" s="23" t="b">
        <v>0</v>
      </c>
      <c r="AK2835" s="3">
        <v>61</v>
      </c>
      <c r="AL2835" s="3">
        <v>236</v>
      </c>
      <c r="AM2835" s="3">
        <v>3923</v>
      </c>
      <c r="AN2835" s="24">
        <v>45536.001213503085</v>
      </c>
      <c r="AO2835" s="24">
        <v>45536.001213503085</v>
      </c>
      <c r="AP2835">
        <v>9</v>
      </c>
      <c r="AQ2835" t="s">
        <v>194</v>
      </c>
      <c r="AR2835">
        <v>244.00121350308473</v>
      </c>
      <c r="AS2835" t="s">
        <v>195</v>
      </c>
      <c r="AT2835" t="s">
        <v>196</v>
      </c>
      <c r="AU2835" t="s">
        <v>197</v>
      </c>
      <c r="AV2835" t="s">
        <v>255</v>
      </c>
      <c r="AW2835" t="s">
        <v>196</v>
      </c>
      <c r="AX2835" t="s">
        <v>197</v>
      </c>
      <c r="AY2835" t="s">
        <v>255</v>
      </c>
    </row>
    <row r="2836" spans="1:51" x14ac:dyDescent="0.45">
      <c r="A2836" s="22">
        <v>871254</v>
      </c>
      <c r="B2836" s="6">
        <v>45536</v>
      </c>
      <c r="C2836" s="22">
        <v>47000</v>
      </c>
      <c r="D2836" s="22">
        <v>67511</v>
      </c>
      <c r="E2836" s="22"/>
      <c r="F2836" s="22">
        <v>0</v>
      </c>
      <c r="G2836" s="22">
        <v>3468</v>
      </c>
      <c r="H2836" s="22">
        <v>3</v>
      </c>
      <c r="I2836" s="22"/>
      <c r="J2836" s="22">
        <v>607</v>
      </c>
      <c r="K2836" s="22">
        <v>63071</v>
      </c>
      <c r="L2836" s="23" t="s">
        <v>887</v>
      </c>
      <c r="M2836" s="23"/>
      <c r="N2836" s="23" t="s">
        <v>184</v>
      </c>
      <c r="O2836" s="23" t="s">
        <v>185</v>
      </c>
      <c r="P2836" s="22">
        <v>20</v>
      </c>
      <c r="Q2836" s="23" t="s">
        <v>186</v>
      </c>
      <c r="R2836" s="23"/>
      <c r="S2836" s="23"/>
      <c r="T2836" s="23"/>
      <c r="U2836" s="23"/>
      <c r="V2836" s="23" t="s">
        <v>187</v>
      </c>
      <c r="W2836" s="23" t="s">
        <v>188</v>
      </c>
      <c r="X2836" s="23" t="s">
        <v>189</v>
      </c>
      <c r="Y2836" s="22">
        <v>0</v>
      </c>
      <c r="Z2836" s="23" t="s">
        <v>190</v>
      </c>
      <c r="AA2836" s="23" t="s">
        <v>191</v>
      </c>
      <c r="AB2836" s="23" t="s">
        <v>190</v>
      </c>
      <c r="AC2836" s="23" t="s">
        <v>192</v>
      </c>
      <c r="AD2836" s="23" t="s">
        <v>193</v>
      </c>
      <c r="AE2836" s="23" t="s">
        <v>83</v>
      </c>
      <c r="AF2836" s="23"/>
      <c r="AG2836" s="23"/>
      <c r="AH2836" s="23"/>
      <c r="AI2836" s="23"/>
      <c r="AJ2836" s="23" t="b">
        <v>0</v>
      </c>
      <c r="AK2836" s="3">
        <v>153</v>
      </c>
      <c r="AL2836" s="3">
        <v>236</v>
      </c>
      <c r="AM2836" s="3">
        <v>3932</v>
      </c>
      <c r="AN2836" s="24">
        <v>45536.001298533949</v>
      </c>
      <c r="AO2836" s="24">
        <v>45536.001298533949</v>
      </c>
      <c r="AP2836">
        <v>9</v>
      </c>
      <c r="AQ2836" t="s">
        <v>194</v>
      </c>
      <c r="AR2836">
        <v>244.00129853394901</v>
      </c>
      <c r="AS2836" t="s">
        <v>195</v>
      </c>
      <c r="AT2836" t="s">
        <v>196</v>
      </c>
      <c r="AU2836" t="s">
        <v>197</v>
      </c>
      <c r="AV2836" t="s">
        <v>204</v>
      </c>
      <c r="AW2836" t="s">
        <v>196</v>
      </c>
      <c r="AX2836" t="s">
        <v>197</v>
      </c>
      <c r="AY2836" t="s">
        <v>204</v>
      </c>
    </row>
    <row r="2837" spans="1:51" x14ac:dyDescent="0.45">
      <c r="A2837" s="22">
        <v>871193</v>
      </c>
      <c r="B2837" s="6">
        <v>45536</v>
      </c>
      <c r="C2837" s="22">
        <v>47000</v>
      </c>
      <c r="D2837" s="22">
        <v>43471</v>
      </c>
      <c r="E2837" s="22"/>
      <c r="F2837" s="22">
        <v>0</v>
      </c>
      <c r="G2837" s="22">
        <v>3479</v>
      </c>
      <c r="H2837" s="22">
        <v>6</v>
      </c>
      <c r="I2837" s="22"/>
      <c r="J2837" s="22">
        <v>607</v>
      </c>
      <c r="K2837" s="22">
        <v>63071</v>
      </c>
      <c r="L2837" s="23" t="s">
        <v>887</v>
      </c>
      <c r="M2837" s="23"/>
      <c r="N2837" s="23" t="s">
        <v>184</v>
      </c>
      <c r="O2837" s="23" t="s">
        <v>185</v>
      </c>
      <c r="P2837" s="22">
        <v>20</v>
      </c>
      <c r="Q2837" s="23" t="s">
        <v>186</v>
      </c>
      <c r="R2837" s="23"/>
      <c r="S2837" s="23"/>
      <c r="T2837" s="23"/>
      <c r="U2837" s="23"/>
      <c r="V2837" s="23" t="s">
        <v>187</v>
      </c>
      <c r="W2837" s="23" t="s">
        <v>188</v>
      </c>
      <c r="X2837" s="23" t="s">
        <v>189</v>
      </c>
      <c r="Y2837" s="22">
        <v>0</v>
      </c>
      <c r="Z2837" s="23" t="s">
        <v>190</v>
      </c>
      <c r="AA2837" s="23" t="s">
        <v>191</v>
      </c>
      <c r="AB2837" s="23" t="s">
        <v>190</v>
      </c>
      <c r="AC2837" s="23" t="s">
        <v>192</v>
      </c>
      <c r="AD2837" s="23" t="s">
        <v>193</v>
      </c>
      <c r="AE2837" s="23" t="s">
        <v>83</v>
      </c>
      <c r="AF2837" s="23"/>
      <c r="AG2837" s="23"/>
      <c r="AH2837" s="23"/>
      <c r="AI2837" s="23"/>
      <c r="AJ2837" s="23" t="b">
        <v>0</v>
      </c>
      <c r="AK2837" s="3">
        <v>136</v>
      </c>
      <c r="AL2837" s="3">
        <v>236</v>
      </c>
      <c r="AM2837" s="3">
        <v>3873</v>
      </c>
      <c r="AN2837" s="24">
        <v>45536.000923070991</v>
      </c>
      <c r="AO2837" s="24">
        <v>45536.000923070991</v>
      </c>
      <c r="AP2837">
        <v>9</v>
      </c>
      <c r="AQ2837" t="s">
        <v>194</v>
      </c>
      <c r="AR2837">
        <v>244.00092307099112</v>
      </c>
      <c r="AS2837" t="s">
        <v>195</v>
      </c>
      <c r="AT2837" t="s">
        <v>196</v>
      </c>
      <c r="AU2837" t="s">
        <v>197</v>
      </c>
      <c r="AV2837" t="s">
        <v>236</v>
      </c>
      <c r="AW2837" t="s">
        <v>196</v>
      </c>
      <c r="AX2837" t="s">
        <v>197</v>
      </c>
      <c r="AY2837" t="s">
        <v>236</v>
      </c>
    </row>
    <row r="2838" spans="1:51" x14ac:dyDescent="0.45">
      <c r="A2838" s="22">
        <v>871124</v>
      </c>
      <c r="B2838" s="6">
        <v>45536</v>
      </c>
      <c r="C2838" s="22">
        <v>47000</v>
      </c>
      <c r="D2838" s="22">
        <v>87865</v>
      </c>
      <c r="E2838" s="22"/>
      <c r="F2838" s="22">
        <v>0</v>
      </c>
      <c r="G2838" s="22">
        <v>2168</v>
      </c>
      <c r="H2838" s="22">
        <v>4</v>
      </c>
      <c r="I2838" s="22"/>
      <c r="J2838" s="22">
        <v>563</v>
      </c>
      <c r="K2838" s="22">
        <v>62361</v>
      </c>
      <c r="L2838" s="23" t="s">
        <v>889</v>
      </c>
      <c r="M2838" s="23"/>
      <c r="N2838" s="23" t="s">
        <v>184</v>
      </c>
      <c r="O2838" s="23" t="s">
        <v>185</v>
      </c>
      <c r="P2838" s="22">
        <v>20</v>
      </c>
      <c r="Q2838" s="23" t="s">
        <v>186</v>
      </c>
      <c r="R2838" s="23"/>
      <c r="S2838" s="23"/>
      <c r="T2838" s="23"/>
      <c r="U2838" s="23"/>
      <c r="V2838" s="23" t="s">
        <v>187</v>
      </c>
      <c r="W2838" s="23" t="s">
        <v>188</v>
      </c>
      <c r="X2838" s="23" t="s">
        <v>189</v>
      </c>
      <c r="Y2838" s="22">
        <v>0</v>
      </c>
      <c r="Z2838" s="23" t="s">
        <v>190</v>
      </c>
      <c r="AA2838" s="23" t="s">
        <v>191</v>
      </c>
      <c r="AB2838" s="23" t="s">
        <v>190</v>
      </c>
      <c r="AC2838" s="23" t="s">
        <v>192</v>
      </c>
      <c r="AD2838" s="23" t="s">
        <v>193</v>
      </c>
      <c r="AE2838" s="23" t="s">
        <v>83</v>
      </c>
      <c r="AF2838" s="23"/>
      <c r="AG2838" s="23"/>
      <c r="AH2838" s="23"/>
      <c r="AI2838" s="23"/>
      <c r="AJ2838" s="23" t="b">
        <v>0</v>
      </c>
      <c r="AK2838" s="3">
        <v>134</v>
      </c>
      <c r="AL2838" s="3">
        <v>236</v>
      </c>
      <c r="AM2838" s="3">
        <v>3802</v>
      </c>
      <c r="AN2838" s="24">
        <v>45536.000700578705</v>
      </c>
      <c r="AO2838" s="24">
        <v>45536.000700578705</v>
      </c>
      <c r="AP2838">
        <v>9</v>
      </c>
      <c r="AQ2838" t="s">
        <v>194</v>
      </c>
      <c r="AR2838">
        <v>244.00070057870471</v>
      </c>
      <c r="AS2838" t="s">
        <v>195</v>
      </c>
      <c r="AT2838" t="s">
        <v>196</v>
      </c>
      <c r="AU2838" t="s">
        <v>197</v>
      </c>
      <c r="AV2838" t="s">
        <v>317</v>
      </c>
      <c r="AW2838" t="s">
        <v>196</v>
      </c>
      <c r="AX2838" t="s">
        <v>197</v>
      </c>
      <c r="AY2838" t="s">
        <v>317</v>
      </c>
    </row>
    <row r="2839" spans="1:51" x14ac:dyDescent="0.45">
      <c r="A2839" s="22">
        <v>871238</v>
      </c>
      <c r="B2839" s="6">
        <v>45536</v>
      </c>
      <c r="C2839" s="22">
        <v>47000</v>
      </c>
      <c r="D2839" s="22">
        <v>250397</v>
      </c>
      <c r="E2839" s="22"/>
      <c r="F2839" s="22">
        <v>0</v>
      </c>
      <c r="G2839" s="22">
        <v>2165</v>
      </c>
      <c r="H2839" s="22">
        <v>3</v>
      </c>
      <c r="I2839" s="22"/>
      <c r="J2839" s="22">
        <v>563</v>
      </c>
      <c r="K2839" s="22">
        <v>62361</v>
      </c>
      <c r="L2839" s="23" t="s">
        <v>889</v>
      </c>
      <c r="M2839" s="23"/>
      <c r="N2839" s="23" t="s">
        <v>184</v>
      </c>
      <c r="O2839" s="23" t="s">
        <v>185</v>
      </c>
      <c r="P2839" s="22">
        <v>20</v>
      </c>
      <c r="Q2839" s="23" t="s">
        <v>186</v>
      </c>
      <c r="R2839" s="23"/>
      <c r="S2839" s="23"/>
      <c r="T2839" s="23"/>
      <c r="U2839" s="23"/>
      <c r="V2839" s="23" t="s">
        <v>187</v>
      </c>
      <c r="W2839" s="23" t="s">
        <v>188</v>
      </c>
      <c r="X2839" s="23" t="s">
        <v>189</v>
      </c>
      <c r="Y2839" s="22">
        <v>0</v>
      </c>
      <c r="Z2839" s="23" t="s">
        <v>190</v>
      </c>
      <c r="AA2839" s="23" t="s">
        <v>191</v>
      </c>
      <c r="AB2839" s="23" t="s">
        <v>190</v>
      </c>
      <c r="AC2839" s="23" t="s">
        <v>192</v>
      </c>
      <c r="AD2839" s="23" t="s">
        <v>193</v>
      </c>
      <c r="AE2839" s="23" t="s">
        <v>83</v>
      </c>
      <c r="AF2839" s="23"/>
      <c r="AG2839" s="23"/>
      <c r="AH2839" s="23"/>
      <c r="AI2839" s="23"/>
      <c r="AJ2839" s="23" t="b">
        <v>0</v>
      </c>
      <c r="AK2839" s="3">
        <v>153</v>
      </c>
      <c r="AL2839" s="3">
        <v>236</v>
      </c>
      <c r="AM2839" s="3">
        <v>3916</v>
      </c>
      <c r="AN2839" s="24">
        <v>45536.001121836416</v>
      </c>
      <c r="AO2839" s="24">
        <v>45536.001121836416</v>
      </c>
      <c r="AP2839">
        <v>9</v>
      </c>
      <c r="AQ2839" t="s">
        <v>194</v>
      </c>
      <c r="AR2839">
        <v>244.00112183641613</v>
      </c>
      <c r="AS2839" t="s">
        <v>195</v>
      </c>
      <c r="AT2839" t="s">
        <v>196</v>
      </c>
      <c r="AU2839" t="s">
        <v>197</v>
      </c>
      <c r="AV2839" t="s">
        <v>303</v>
      </c>
      <c r="AW2839" t="s">
        <v>196</v>
      </c>
      <c r="AX2839" t="s">
        <v>197</v>
      </c>
      <c r="AY2839" t="s">
        <v>303</v>
      </c>
    </row>
    <row r="2840" spans="1:51" x14ac:dyDescent="0.45">
      <c r="A2840" s="22">
        <v>871047</v>
      </c>
      <c r="B2840" s="6">
        <v>45536</v>
      </c>
      <c r="C2840" s="22">
        <v>47000</v>
      </c>
      <c r="D2840" s="22">
        <v>48751</v>
      </c>
      <c r="E2840" s="22"/>
      <c r="F2840" s="22">
        <v>0</v>
      </c>
      <c r="G2840" s="22">
        <v>1645</v>
      </c>
      <c r="H2840" s="22">
        <v>2</v>
      </c>
      <c r="I2840" s="22"/>
      <c r="J2840" s="22">
        <v>375</v>
      </c>
      <c r="K2840" s="22">
        <v>4486</v>
      </c>
      <c r="L2840" s="23" t="s">
        <v>891</v>
      </c>
      <c r="M2840" s="23"/>
      <c r="N2840" s="23" t="s">
        <v>184</v>
      </c>
      <c r="O2840" s="23" t="s">
        <v>185</v>
      </c>
      <c r="P2840" s="22">
        <v>20</v>
      </c>
      <c r="Q2840" s="23" t="s">
        <v>186</v>
      </c>
      <c r="R2840" s="23"/>
      <c r="S2840" s="23"/>
      <c r="T2840" s="23"/>
      <c r="U2840" s="23"/>
      <c r="V2840" s="23" t="s">
        <v>187</v>
      </c>
      <c r="W2840" s="23" t="s">
        <v>188</v>
      </c>
      <c r="X2840" s="23" t="s">
        <v>189</v>
      </c>
      <c r="Y2840" s="22">
        <v>0</v>
      </c>
      <c r="Z2840" s="23" t="s">
        <v>190</v>
      </c>
      <c r="AA2840" s="23" t="s">
        <v>191</v>
      </c>
      <c r="AB2840" s="23" t="s">
        <v>190</v>
      </c>
      <c r="AC2840" s="23" t="s">
        <v>192</v>
      </c>
      <c r="AD2840" s="23" t="s">
        <v>193</v>
      </c>
      <c r="AE2840" s="23" t="s">
        <v>83</v>
      </c>
      <c r="AF2840" s="23"/>
      <c r="AG2840" s="23"/>
      <c r="AH2840" s="23"/>
      <c r="AI2840" s="23"/>
      <c r="AJ2840" s="23" t="b">
        <v>0</v>
      </c>
      <c r="AK2840" s="3">
        <v>121</v>
      </c>
      <c r="AL2840" s="3">
        <v>236</v>
      </c>
      <c r="AM2840" s="3">
        <v>3724</v>
      </c>
      <c r="AN2840" s="24">
        <v>45536.000451157408</v>
      </c>
      <c r="AO2840" s="24">
        <v>45536.000451157408</v>
      </c>
      <c r="AP2840">
        <v>9</v>
      </c>
      <c r="AQ2840" t="s">
        <v>194</v>
      </c>
      <c r="AR2840">
        <v>244.00045115740795</v>
      </c>
      <c r="AS2840" t="s">
        <v>195</v>
      </c>
      <c r="AT2840" t="s">
        <v>196</v>
      </c>
      <c r="AU2840" t="s">
        <v>197</v>
      </c>
      <c r="AV2840" t="s">
        <v>307</v>
      </c>
      <c r="AW2840" t="s">
        <v>196</v>
      </c>
      <c r="AX2840" t="s">
        <v>197</v>
      </c>
      <c r="AY2840" t="s">
        <v>307</v>
      </c>
    </row>
    <row r="2841" spans="1:51" x14ac:dyDescent="0.45">
      <c r="A2841" s="22">
        <v>871108</v>
      </c>
      <c r="B2841" s="6">
        <v>45536</v>
      </c>
      <c r="C2841" s="22">
        <v>47000</v>
      </c>
      <c r="D2841" s="22">
        <v>233078</v>
      </c>
      <c r="E2841" s="22"/>
      <c r="F2841" s="22">
        <v>0</v>
      </c>
      <c r="G2841" s="22">
        <v>1643</v>
      </c>
      <c r="H2841" s="22">
        <v>2</v>
      </c>
      <c r="I2841" s="22"/>
      <c r="J2841" s="22">
        <v>375</v>
      </c>
      <c r="K2841" s="22">
        <v>4486</v>
      </c>
      <c r="L2841" s="23" t="s">
        <v>891</v>
      </c>
      <c r="M2841" s="23"/>
      <c r="N2841" s="23" t="s">
        <v>184</v>
      </c>
      <c r="O2841" s="23" t="s">
        <v>185</v>
      </c>
      <c r="P2841" s="22">
        <v>20</v>
      </c>
      <c r="Q2841" s="23" t="s">
        <v>186</v>
      </c>
      <c r="R2841" s="23"/>
      <c r="S2841" s="23"/>
      <c r="T2841" s="23"/>
      <c r="U2841" s="23"/>
      <c r="V2841" s="23" t="s">
        <v>187</v>
      </c>
      <c r="W2841" s="23" t="s">
        <v>188</v>
      </c>
      <c r="X2841" s="23" t="s">
        <v>189</v>
      </c>
      <c r="Y2841" s="22">
        <v>0</v>
      </c>
      <c r="Z2841" s="23" t="s">
        <v>190</v>
      </c>
      <c r="AA2841" s="23" t="s">
        <v>191</v>
      </c>
      <c r="AB2841" s="23" t="s">
        <v>190</v>
      </c>
      <c r="AC2841" s="23" t="s">
        <v>192</v>
      </c>
      <c r="AD2841" s="23" t="s">
        <v>193</v>
      </c>
      <c r="AE2841" s="23" t="s">
        <v>83</v>
      </c>
      <c r="AF2841" s="23"/>
      <c r="AG2841" s="23"/>
      <c r="AH2841" s="23"/>
      <c r="AI2841" s="23"/>
      <c r="AJ2841" s="23" t="b">
        <v>0</v>
      </c>
      <c r="AK2841" s="3">
        <v>141</v>
      </c>
      <c r="AL2841" s="3">
        <v>236</v>
      </c>
      <c r="AM2841" s="3">
        <v>3787</v>
      </c>
      <c r="AN2841" s="24">
        <v>45536.000615239194</v>
      </c>
      <c r="AO2841" s="24">
        <v>45536.000615239194</v>
      </c>
      <c r="AP2841">
        <v>9</v>
      </c>
      <c r="AQ2841" t="s">
        <v>194</v>
      </c>
      <c r="AR2841">
        <v>244.0006152391943</v>
      </c>
      <c r="AS2841" t="s">
        <v>195</v>
      </c>
      <c r="AT2841" t="s">
        <v>196</v>
      </c>
      <c r="AU2841" t="s">
        <v>197</v>
      </c>
      <c r="AV2841" t="s">
        <v>298</v>
      </c>
      <c r="AW2841" t="s">
        <v>196</v>
      </c>
      <c r="AX2841" t="s">
        <v>197</v>
      </c>
      <c r="AY2841" t="s">
        <v>298</v>
      </c>
    </row>
    <row r="2842" spans="1:51" x14ac:dyDescent="0.45">
      <c r="A2842" s="22">
        <v>872865</v>
      </c>
      <c r="B2842" s="6">
        <v>45536</v>
      </c>
      <c r="C2842" s="22">
        <v>47000</v>
      </c>
      <c r="D2842" s="22">
        <v>48461</v>
      </c>
      <c r="E2842" s="22"/>
      <c r="F2842" s="22">
        <v>0</v>
      </c>
      <c r="G2842" s="22">
        <v>2198</v>
      </c>
      <c r="H2842" s="22">
        <v>2</v>
      </c>
      <c r="I2842" s="22"/>
      <c r="J2842" s="22">
        <v>543</v>
      </c>
      <c r="K2842" s="22">
        <v>6299</v>
      </c>
      <c r="L2842" s="23" t="s">
        <v>892</v>
      </c>
      <c r="M2842" s="23"/>
      <c r="N2842" s="23" t="s">
        <v>184</v>
      </c>
      <c r="O2842" s="23" t="s">
        <v>225</v>
      </c>
      <c r="P2842" s="22">
        <v>20</v>
      </c>
      <c r="Q2842" s="23" t="s">
        <v>186</v>
      </c>
      <c r="R2842" s="23"/>
      <c r="S2842" s="23"/>
      <c r="T2842" s="23"/>
      <c r="U2842" s="23"/>
      <c r="V2842" s="23" t="s">
        <v>187</v>
      </c>
      <c r="W2842" s="23" t="s">
        <v>188</v>
      </c>
      <c r="X2842" s="23" t="s">
        <v>189</v>
      </c>
      <c r="Y2842" s="22">
        <v>0</v>
      </c>
      <c r="Z2842" s="23" t="s">
        <v>190</v>
      </c>
      <c r="AA2842" s="23" t="s">
        <v>191</v>
      </c>
      <c r="AB2842" s="23" t="s">
        <v>190</v>
      </c>
      <c r="AC2842" s="23" t="s">
        <v>192</v>
      </c>
      <c r="AD2842" s="23" t="s">
        <v>193</v>
      </c>
      <c r="AE2842" s="23" t="s">
        <v>83</v>
      </c>
      <c r="AF2842" s="23"/>
      <c r="AG2842" s="23"/>
      <c r="AH2842" s="23"/>
      <c r="AI2842" s="23"/>
      <c r="AJ2842" s="23" t="b">
        <v>0</v>
      </c>
      <c r="AK2842" s="3">
        <v>117</v>
      </c>
      <c r="AL2842" s="3">
        <v>2408</v>
      </c>
      <c r="AM2842" s="3">
        <v>5210</v>
      </c>
      <c r="AN2842" s="24">
        <v>45536.382120794755</v>
      </c>
      <c r="AO2842" s="24">
        <v>45536.382120794755</v>
      </c>
      <c r="AP2842">
        <v>9</v>
      </c>
      <c r="AQ2842" t="s">
        <v>194</v>
      </c>
      <c r="AR2842">
        <v>244.38212079475488</v>
      </c>
      <c r="AS2842" t="s">
        <v>195</v>
      </c>
      <c r="AT2842" t="s">
        <v>238</v>
      </c>
      <c r="AU2842" t="s">
        <v>197</v>
      </c>
      <c r="AV2842" t="s">
        <v>228</v>
      </c>
      <c r="AW2842" t="s">
        <v>238</v>
      </c>
      <c r="AX2842" t="s">
        <v>197</v>
      </c>
      <c r="AY2842" t="s">
        <v>228</v>
      </c>
    </row>
    <row r="2843" spans="1:51" x14ac:dyDescent="0.45">
      <c r="A2843" s="22">
        <v>872801</v>
      </c>
      <c r="B2843" s="6">
        <v>45536</v>
      </c>
      <c r="C2843" s="22">
        <v>47000</v>
      </c>
      <c r="D2843" s="22">
        <v>52781</v>
      </c>
      <c r="E2843" s="22"/>
      <c r="F2843" s="22">
        <v>0</v>
      </c>
      <c r="G2843" s="22">
        <v>2196</v>
      </c>
      <c r="H2843" s="22">
        <v>2</v>
      </c>
      <c r="I2843" s="22"/>
      <c r="J2843" s="22">
        <v>543</v>
      </c>
      <c r="K2843" s="22">
        <v>6299</v>
      </c>
      <c r="L2843" s="23" t="s">
        <v>892</v>
      </c>
      <c r="M2843" s="23"/>
      <c r="N2843" s="23" t="s">
        <v>184</v>
      </c>
      <c r="O2843" s="23" t="s">
        <v>225</v>
      </c>
      <c r="P2843" s="22">
        <v>20</v>
      </c>
      <c r="Q2843" s="23" t="s">
        <v>186</v>
      </c>
      <c r="R2843" s="23"/>
      <c r="S2843" s="23"/>
      <c r="T2843" s="23"/>
      <c r="U2843" s="23"/>
      <c r="V2843" s="23" t="s">
        <v>187</v>
      </c>
      <c r="W2843" s="23" t="s">
        <v>188</v>
      </c>
      <c r="X2843" s="23" t="s">
        <v>189</v>
      </c>
      <c r="Y2843" s="22">
        <v>0</v>
      </c>
      <c r="Z2843" s="23" t="s">
        <v>190</v>
      </c>
      <c r="AA2843" s="23" t="s">
        <v>191</v>
      </c>
      <c r="AB2843" s="23" t="s">
        <v>190</v>
      </c>
      <c r="AC2843" s="23" t="s">
        <v>192</v>
      </c>
      <c r="AD2843" s="23" t="s">
        <v>193</v>
      </c>
      <c r="AE2843" s="23" t="s">
        <v>83</v>
      </c>
      <c r="AF2843" s="23"/>
      <c r="AG2843" s="23"/>
      <c r="AH2843" s="23"/>
      <c r="AI2843" s="23"/>
      <c r="AJ2843" s="23" t="b">
        <v>0</v>
      </c>
      <c r="AK2843" s="3">
        <v>117</v>
      </c>
      <c r="AL2843" s="3">
        <v>2408</v>
      </c>
      <c r="AM2843" s="3">
        <v>5148</v>
      </c>
      <c r="AN2843" s="24">
        <v>45536.382051311732</v>
      </c>
      <c r="AO2843" s="24">
        <v>45536.382051311732</v>
      </c>
      <c r="AP2843">
        <v>9</v>
      </c>
      <c r="AQ2843" t="s">
        <v>194</v>
      </c>
      <c r="AR2843">
        <v>244.38205131173163</v>
      </c>
      <c r="AS2843" t="s">
        <v>195</v>
      </c>
      <c r="AT2843" t="s">
        <v>238</v>
      </c>
      <c r="AU2843" t="s">
        <v>197</v>
      </c>
      <c r="AV2843" t="s">
        <v>197</v>
      </c>
      <c r="AW2843" t="s">
        <v>238</v>
      </c>
      <c r="AX2843" t="s">
        <v>197</v>
      </c>
      <c r="AY2843" t="s">
        <v>197</v>
      </c>
    </row>
    <row r="2844" spans="1:51" x14ac:dyDescent="0.45">
      <c r="A2844" s="22">
        <v>873026</v>
      </c>
      <c r="B2844" s="6">
        <v>45536</v>
      </c>
      <c r="C2844" s="22">
        <v>47000</v>
      </c>
      <c r="D2844" s="22">
        <v>50984</v>
      </c>
      <c r="E2844" s="22"/>
      <c r="F2844" s="22">
        <v>0</v>
      </c>
      <c r="G2844" s="22">
        <v>2196</v>
      </c>
      <c r="H2844" s="22">
        <v>2</v>
      </c>
      <c r="I2844" s="22"/>
      <c r="J2844" s="22">
        <v>543</v>
      </c>
      <c r="K2844" s="22">
        <v>6299</v>
      </c>
      <c r="L2844" s="23" t="s">
        <v>892</v>
      </c>
      <c r="M2844" s="23"/>
      <c r="N2844" s="23" t="s">
        <v>184</v>
      </c>
      <c r="O2844" s="23" t="s">
        <v>225</v>
      </c>
      <c r="P2844" s="22">
        <v>20</v>
      </c>
      <c r="Q2844" s="23" t="s">
        <v>186</v>
      </c>
      <c r="R2844" s="23"/>
      <c r="S2844" s="23"/>
      <c r="T2844" s="23"/>
      <c r="U2844" s="23"/>
      <c r="V2844" s="23" t="s">
        <v>187</v>
      </c>
      <c r="W2844" s="23" t="s">
        <v>188</v>
      </c>
      <c r="X2844" s="23" t="s">
        <v>189</v>
      </c>
      <c r="Y2844" s="22">
        <v>0</v>
      </c>
      <c r="Z2844" s="23" t="s">
        <v>190</v>
      </c>
      <c r="AA2844" s="23" t="s">
        <v>191</v>
      </c>
      <c r="AB2844" s="23" t="s">
        <v>190</v>
      </c>
      <c r="AC2844" s="23" t="s">
        <v>192</v>
      </c>
      <c r="AD2844" s="23" t="s">
        <v>193</v>
      </c>
      <c r="AE2844" s="23" t="s">
        <v>83</v>
      </c>
      <c r="AF2844" s="23"/>
      <c r="AG2844" s="23"/>
      <c r="AH2844" s="23"/>
      <c r="AI2844" s="23"/>
      <c r="AJ2844" s="23" t="b">
        <v>0</v>
      </c>
      <c r="AK2844" s="3">
        <v>117</v>
      </c>
      <c r="AL2844" s="3">
        <v>2408</v>
      </c>
      <c r="AM2844" s="3">
        <v>5371</v>
      </c>
      <c r="AN2844" s="24">
        <v>45536.382262808642</v>
      </c>
      <c r="AO2844" s="24">
        <v>45536.382262808642</v>
      </c>
      <c r="AP2844">
        <v>9</v>
      </c>
      <c r="AQ2844" t="s">
        <v>194</v>
      </c>
      <c r="AR2844">
        <v>244.38226280864183</v>
      </c>
      <c r="AS2844" t="s">
        <v>195</v>
      </c>
      <c r="AT2844" t="s">
        <v>238</v>
      </c>
      <c r="AU2844" t="s">
        <v>197</v>
      </c>
      <c r="AV2844" t="s">
        <v>242</v>
      </c>
      <c r="AW2844" t="s">
        <v>238</v>
      </c>
      <c r="AX2844" t="s">
        <v>197</v>
      </c>
      <c r="AY2844" t="s">
        <v>242</v>
      </c>
    </row>
    <row r="2845" spans="1:51" x14ac:dyDescent="0.45">
      <c r="A2845" s="22">
        <v>873000</v>
      </c>
      <c r="B2845" s="6">
        <v>45536</v>
      </c>
      <c r="C2845" s="22">
        <v>47000</v>
      </c>
      <c r="D2845" s="22">
        <v>60036</v>
      </c>
      <c r="E2845" s="22"/>
      <c r="F2845" s="22">
        <v>0</v>
      </c>
      <c r="G2845" s="22">
        <v>2196</v>
      </c>
      <c r="H2845" s="22">
        <v>2</v>
      </c>
      <c r="I2845" s="22"/>
      <c r="J2845" s="22">
        <v>543</v>
      </c>
      <c r="K2845" s="22">
        <v>6299</v>
      </c>
      <c r="L2845" s="23" t="s">
        <v>892</v>
      </c>
      <c r="M2845" s="23"/>
      <c r="N2845" s="23" t="s">
        <v>184</v>
      </c>
      <c r="O2845" s="23" t="s">
        <v>225</v>
      </c>
      <c r="P2845" s="22">
        <v>20</v>
      </c>
      <c r="Q2845" s="23" t="s">
        <v>186</v>
      </c>
      <c r="R2845" s="23"/>
      <c r="S2845" s="23"/>
      <c r="T2845" s="23"/>
      <c r="U2845" s="23"/>
      <c r="V2845" s="23" t="s">
        <v>187</v>
      </c>
      <c r="W2845" s="23" t="s">
        <v>188</v>
      </c>
      <c r="X2845" s="23" t="s">
        <v>189</v>
      </c>
      <c r="Y2845" s="22">
        <v>0</v>
      </c>
      <c r="Z2845" s="23" t="s">
        <v>190</v>
      </c>
      <c r="AA2845" s="23" t="s">
        <v>191</v>
      </c>
      <c r="AB2845" s="23" t="s">
        <v>190</v>
      </c>
      <c r="AC2845" s="23" t="s">
        <v>192</v>
      </c>
      <c r="AD2845" s="23" t="s">
        <v>193</v>
      </c>
      <c r="AE2845" s="23" t="s">
        <v>83</v>
      </c>
      <c r="AF2845" s="23"/>
      <c r="AG2845" s="23"/>
      <c r="AH2845" s="23"/>
      <c r="AI2845" s="23"/>
      <c r="AJ2845" s="23" t="b">
        <v>0</v>
      </c>
      <c r="AK2845" s="3">
        <v>117</v>
      </c>
      <c r="AL2845" s="3">
        <v>2408</v>
      </c>
      <c r="AM2845" s="3">
        <v>5345</v>
      </c>
      <c r="AN2845" s="24">
        <v>45536.382238194441</v>
      </c>
      <c r="AO2845" s="24">
        <v>45536.382238194441</v>
      </c>
      <c r="AP2845">
        <v>9</v>
      </c>
      <c r="AQ2845" t="s">
        <v>194</v>
      </c>
      <c r="AR2845">
        <v>244.38223819444102</v>
      </c>
      <c r="AS2845" t="s">
        <v>195</v>
      </c>
      <c r="AT2845" t="s">
        <v>238</v>
      </c>
      <c r="AU2845" t="s">
        <v>197</v>
      </c>
      <c r="AV2845" t="s">
        <v>239</v>
      </c>
      <c r="AW2845" t="s">
        <v>238</v>
      </c>
      <c r="AX2845" t="s">
        <v>197</v>
      </c>
      <c r="AY2845" t="s">
        <v>239</v>
      </c>
    </row>
    <row r="2846" spans="1:51" x14ac:dyDescent="0.45">
      <c r="A2846" s="22">
        <v>872922</v>
      </c>
      <c r="B2846" s="6">
        <v>45536</v>
      </c>
      <c r="C2846" s="22">
        <v>47000</v>
      </c>
      <c r="D2846" s="22">
        <v>41467</v>
      </c>
      <c r="E2846" s="22"/>
      <c r="F2846" s="22">
        <v>0</v>
      </c>
      <c r="G2846" s="22">
        <v>2197</v>
      </c>
      <c r="H2846" s="22">
        <v>2</v>
      </c>
      <c r="I2846" s="22"/>
      <c r="J2846" s="22">
        <v>543</v>
      </c>
      <c r="K2846" s="22">
        <v>6299</v>
      </c>
      <c r="L2846" s="23" t="s">
        <v>892</v>
      </c>
      <c r="M2846" s="23"/>
      <c r="N2846" s="23" t="s">
        <v>184</v>
      </c>
      <c r="O2846" s="23" t="s">
        <v>225</v>
      </c>
      <c r="P2846" s="22">
        <v>20</v>
      </c>
      <c r="Q2846" s="23" t="s">
        <v>186</v>
      </c>
      <c r="R2846" s="23"/>
      <c r="S2846" s="23"/>
      <c r="T2846" s="23"/>
      <c r="U2846" s="23"/>
      <c r="V2846" s="23" t="s">
        <v>187</v>
      </c>
      <c r="W2846" s="23" t="s">
        <v>188</v>
      </c>
      <c r="X2846" s="23" t="s">
        <v>189</v>
      </c>
      <c r="Y2846" s="22">
        <v>0</v>
      </c>
      <c r="Z2846" s="23" t="s">
        <v>190</v>
      </c>
      <c r="AA2846" s="23" t="s">
        <v>191</v>
      </c>
      <c r="AB2846" s="23" t="s">
        <v>190</v>
      </c>
      <c r="AC2846" s="23" t="s">
        <v>192</v>
      </c>
      <c r="AD2846" s="23" t="s">
        <v>193</v>
      </c>
      <c r="AE2846" s="23" t="s">
        <v>83</v>
      </c>
      <c r="AF2846" s="23"/>
      <c r="AG2846" s="23"/>
      <c r="AH2846" s="23"/>
      <c r="AI2846" s="23"/>
      <c r="AJ2846" s="23" t="b">
        <v>0</v>
      </c>
      <c r="AK2846" s="3">
        <v>117</v>
      </c>
      <c r="AL2846" s="3">
        <v>2408</v>
      </c>
      <c r="AM2846" s="3">
        <v>5267</v>
      </c>
      <c r="AN2846" s="24">
        <v>45536.382165277777</v>
      </c>
      <c r="AO2846" s="24">
        <v>45536.382165277777</v>
      </c>
      <c r="AP2846">
        <v>9</v>
      </c>
      <c r="AQ2846" t="s">
        <v>194</v>
      </c>
      <c r="AR2846">
        <v>244.38216527777695</v>
      </c>
      <c r="AS2846" t="s">
        <v>195</v>
      </c>
      <c r="AT2846" t="s">
        <v>238</v>
      </c>
      <c r="AU2846" t="s">
        <v>197</v>
      </c>
      <c r="AV2846" t="s">
        <v>231</v>
      </c>
      <c r="AW2846" t="s">
        <v>238</v>
      </c>
      <c r="AX2846" t="s">
        <v>197</v>
      </c>
      <c r="AY2846" t="s">
        <v>231</v>
      </c>
    </row>
    <row r="2847" spans="1:51" x14ac:dyDescent="0.45">
      <c r="A2847" s="22">
        <v>872927</v>
      </c>
      <c r="B2847" s="6">
        <v>45536</v>
      </c>
      <c r="C2847" s="22">
        <v>47000</v>
      </c>
      <c r="D2847" s="22">
        <v>43568</v>
      </c>
      <c r="E2847" s="22"/>
      <c r="F2847" s="22">
        <v>0</v>
      </c>
      <c r="G2847" s="22">
        <v>2198</v>
      </c>
      <c r="H2847" s="22">
        <v>2</v>
      </c>
      <c r="I2847" s="22"/>
      <c r="J2847" s="22">
        <v>543</v>
      </c>
      <c r="K2847" s="22">
        <v>6299</v>
      </c>
      <c r="L2847" s="23" t="s">
        <v>892</v>
      </c>
      <c r="M2847" s="23"/>
      <c r="N2847" s="23" t="s">
        <v>184</v>
      </c>
      <c r="O2847" s="23" t="s">
        <v>225</v>
      </c>
      <c r="P2847" s="22">
        <v>20</v>
      </c>
      <c r="Q2847" s="23" t="s">
        <v>186</v>
      </c>
      <c r="R2847" s="23"/>
      <c r="S2847" s="23"/>
      <c r="T2847" s="23"/>
      <c r="U2847" s="23"/>
      <c r="V2847" s="23" t="s">
        <v>187</v>
      </c>
      <c r="W2847" s="23" t="s">
        <v>188</v>
      </c>
      <c r="X2847" s="23" t="s">
        <v>189</v>
      </c>
      <c r="Y2847" s="22">
        <v>0</v>
      </c>
      <c r="Z2847" s="23" t="s">
        <v>190</v>
      </c>
      <c r="AA2847" s="23" t="s">
        <v>191</v>
      </c>
      <c r="AB2847" s="23" t="s">
        <v>190</v>
      </c>
      <c r="AC2847" s="23" t="s">
        <v>192</v>
      </c>
      <c r="AD2847" s="23" t="s">
        <v>193</v>
      </c>
      <c r="AE2847" s="23" t="s">
        <v>83</v>
      </c>
      <c r="AF2847" s="23"/>
      <c r="AG2847" s="23"/>
      <c r="AH2847" s="23"/>
      <c r="AI2847" s="23"/>
      <c r="AJ2847" s="23" t="b">
        <v>0</v>
      </c>
      <c r="AK2847" s="3">
        <v>117</v>
      </c>
      <c r="AL2847" s="3">
        <v>2408</v>
      </c>
      <c r="AM2847" s="3">
        <v>5272</v>
      </c>
      <c r="AN2847" s="24">
        <v>45536.382169598764</v>
      </c>
      <c r="AO2847" s="24">
        <v>45536.382169598764</v>
      </c>
      <c r="AP2847">
        <v>9</v>
      </c>
      <c r="AQ2847" t="s">
        <v>194</v>
      </c>
      <c r="AR2847">
        <v>244.38216959876445</v>
      </c>
      <c r="AS2847" t="s">
        <v>195</v>
      </c>
      <c r="AT2847" t="s">
        <v>238</v>
      </c>
      <c r="AU2847" t="s">
        <v>197</v>
      </c>
      <c r="AV2847" t="s">
        <v>231</v>
      </c>
      <c r="AW2847" t="s">
        <v>238</v>
      </c>
      <c r="AX2847" t="s">
        <v>197</v>
      </c>
      <c r="AY2847" t="s">
        <v>231</v>
      </c>
    </row>
    <row r="2848" spans="1:51" x14ac:dyDescent="0.45">
      <c r="A2848" s="22">
        <v>872944</v>
      </c>
      <c r="B2848" s="6">
        <v>45536</v>
      </c>
      <c r="C2848" s="22">
        <v>47000</v>
      </c>
      <c r="D2848" s="22">
        <v>43923</v>
      </c>
      <c r="E2848" s="22"/>
      <c r="F2848" s="22">
        <v>0</v>
      </c>
      <c r="G2848" s="22">
        <v>2200</v>
      </c>
      <c r="H2848" s="22">
        <v>2</v>
      </c>
      <c r="I2848" s="22"/>
      <c r="J2848" s="22">
        <v>543</v>
      </c>
      <c r="K2848" s="22">
        <v>6299</v>
      </c>
      <c r="L2848" s="23" t="s">
        <v>892</v>
      </c>
      <c r="M2848" s="23"/>
      <c r="N2848" s="23" t="s">
        <v>184</v>
      </c>
      <c r="O2848" s="23" t="s">
        <v>225</v>
      </c>
      <c r="P2848" s="22">
        <v>20</v>
      </c>
      <c r="Q2848" s="23" t="s">
        <v>186</v>
      </c>
      <c r="R2848" s="23"/>
      <c r="S2848" s="23"/>
      <c r="T2848" s="23"/>
      <c r="U2848" s="23"/>
      <c r="V2848" s="23" t="s">
        <v>187</v>
      </c>
      <c r="W2848" s="23" t="s">
        <v>188</v>
      </c>
      <c r="X2848" s="23" t="s">
        <v>189</v>
      </c>
      <c r="Y2848" s="22">
        <v>0</v>
      </c>
      <c r="Z2848" s="23" t="s">
        <v>190</v>
      </c>
      <c r="AA2848" s="23" t="s">
        <v>191</v>
      </c>
      <c r="AB2848" s="23" t="s">
        <v>190</v>
      </c>
      <c r="AC2848" s="23" t="s">
        <v>192</v>
      </c>
      <c r="AD2848" s="23" t="s">
        <v>193</v>
      </c>
      <c r="AE2848" s="23" t="s">
        <v>83</v>
      </c>
      <c r="AF2848" s="23"/>
      <c r="AG2848" s="23"/>
      <c r="AH2848" s="23"/>
      <c r="AI2848" s="23"/>
      <c r="AJ2848" s="23" t="b">
        <v>0</v>
      </c>
      <c r="AK2848" s="3">
        <v>117</v>
      </c>
      <c r="AL2848" s="3">
        <v>2408</v>
      </c>
      <c r="AM2848" s="3">
        <v>5289</v>
      </c>
      <c r="AN2848" s="24">
        <v>45536.382183294751</v>
      </c>
      <c r="AO2848" s="24">
        <v>45536.382183294751</v>
      </c>
      <c r="AP2848">
        <v>9</v>
      </c>
      <c r="AQ2848" t="s">
        <v>194</v>
      </c>
      <c r="AR2848">
        <v>244.38218329475058</v>
      </c>
      <c r="AS2848" t="s">
        <v>195</v>
      </c>
      <c r="AT2848" t="s">
        <v>238</v>
      </c>
      <c r="AU2848" t="s">
        <v>197</v>
      </c>
      <c r="AV2848" t="s">
        <v>226</v>
      </c>
      <c r="AW2848" t="s">
        <v>238</v>
      </c>
      <c r="AX2848" t="s">
        <v>197</v>
      </c>
      <c r="AY2848" t="s">
        <v>226</v>
      </c>
    </row>
    <row r="2849" spans="1:51" x14ac:dyDescent="0.45">
      <c r="A2849" s="22">
        <v>875116</v>
      </c>
      <c r="B2849" s="6">
        <v>45536</v>
      </c>
      <c r="C2849" s="22">
        <v>47000</v>
      </c>
      <c r="D2849" s="22">
        <v>48128</v>
      </c>
      <c r="E2849" s="22"/>
      <c r="F2849" s="22">
        <v>0</v>
      </c>
      <c r="G2849" s="22">
        <v>2336</v>
      </c>
      <c r="H2849" s="22">
        <v>2</v>
      </c>
      <c r="I2849" s="22"/>
      <c r="J2849" s="22">
        <v>543</v>
      </c>
      <c r="K2849" s="22">
        <v>6299</v>
      </c>
      <c r="L2849" s="23" t="s">
        <v>892</v>
      </c>
      <c r="M2849" s="23"/>
      <c r="N2849" s="23" t="s">
        <v>184</v>
      </c>
      <c r="O2849" s="23" t="s">
        <v>225</v>
      </c>
      <c r="P2849" s="22">
        <v>20</v>
      </c>
      <c r="Q2849" s="23" t="s">
        <v>186</v>
      </c>
      <c r="R2849" s="23"/>
      <c r="S2849" s="23"/>
      <c r="T2849" s="23"/>
      <c r="U2849" s="23"/>
      <c r="V2849" s="23" t="s">
        <v>187</v>
      </c>
      <c r="W2849" s="23" t="s">
        <v>188</v>
      </c>
      <c r="X2849" s="23" t="s">
        <v>189</v>
      </c>
      <c r="Y2849" s="22">
        <v>0</v>
      </c>
      <c r="Z2849" s="23" t="s">
        <v>190</v>
      </c>
      <c r="AA2849" s="23" t="s">
        <v>191</v>
      </c>
      <c r="AB2849" s="23" t="s">
        <v>190</v>
      </c>
      <c r="AC2849" s="23" t="s">
        <v>192</v>
      </c>
      <c r="AD2849" s="23" t="s">
        <v>193</v>
      </c>
      <c r="AE2849" s="23" t="s">
        <v>83</v>
      </c>
      <c r="AF2849" s="23"/>
      <c r="AG2849" s="23"/>
      <c r="AH2849" s="23"/>
      <c r="AI2849" s="23"/>
      <c r="AJ2849" s="23" t="b">
        <v>0</v>
      </c>
      <c r="AK2849" s="3">
        <v>130</v>
      </c>
      <c r="AL2849" s="3">
        <v>2408</v>
      </c>
      <c r="AM2849" s="3">
        <v>7086</v>
      </c>
      <c r="AN2849" s="24">
        <v>45536.882171450619</v>
      </c>
      <c r="AO2849" s="24">
        <v>45536.882171450619</v>
      </c>
      <c r="AP2849">
        <v>9</v>
      </c>
      <c r="AQ2849" t="s">
        <v>194</v>
      </c>
      <c r="AR2849">
        <v>244.88217145061935</v>
      </c>
      <c r="AS2849" t="s">
        <v>195</v>
      </c>
      <c r="AT2849" t="s">
        <v>226</v>
      </c>
      <c r="AU2849" t="s">
        <v>197</v>
      </c>
      <c r="AV2849" t="s">
        <v>236</v>
      </c>
      <c r="AW2849" t="s">
        <v>226</v>
      </c>
      <c r="AX2849" t="s">
        <v>197</v>
      </c>
      <c r="AY2849" t="s">
        <v>236</v>
      </c>
    </row>
    <row r="2850" spans="1:51" x14ac:dyDescent="0.45">
      <c r="A2850" s="22">
        <v>875014</v>
      </c>
      <c r="B2850" s="6">
        <v>45536</v>
      </c>
      <c r="C2850" s="22">
        <v>47000</v>
      </c>
      <c r="D2850" s="22">
        <v>64246</v>
      </c>
      <c r="E2850" s="22"/>
      <c r="F2850" s="22">
        <v>0</v>
      </c>
      <c r="G2850" s="22">
        <v>2332</v>
      </c>
      <c r="H2850" s="22">
        <v>2</v>
      </c>
      <c r="I2850" s="22"/>
      <c r="J2850" s="22">
        <v>543</v>
      </c>
      <c r="K2850" s="22">
        <v>6299</v>
      </c>
      <c r="L2850" s="23" t="s">
        <v>892</v>
      </c>
      <c r="M2850" s="23"/>
      <c r="N2850" s="23" t="s">
        <v>184</v>
      </c>
      <c r="O2850" s="23" t="s">
        <v>225</v>
      </c>
      <c r="P2850" s="22">
        <v>20</v>
      </c>
      <c r="Q2850" s="23" t="s">
        <v>186</v>
      </c>
      <c r="R2850" s="23"/>
      <c r="S2850" s="23"/>
      <c r="T2850" s="23"/>
      <c r="U2850" s="23"/>
      <c r="V2850" s="23" t="s">
        <v>187</v>
      </c>
      <c r="W2850" s="23" t="s">
        <v>188</v>
      </c>
      <c r="X2850" s="23" t="s">
        <v>189</v>
      </c>
      <c r="Y2850" s="22">
        <v>0</v>
      </c>
      <c r="Z2850" s="23" t="s">
        <v>190</v>
      </c>
      <c r="AA2850" s="23" t="s">
        <v>191</v>
      </c>
      <c r="AB2850" s="23" t="s">
        <v>190</v>
      </c>
      <c r="AC2850" s="23" t="s">
        <v>192</v>
      </c>
      <c r="AD2850" s="23" t="s">
        <v>193</v>
      </c>
      <c r="AE2850" s="23" t="s">
        <v>83</v>
      </c>
      <c r="AF2850" s="23"/>
      <c r="AG2850" s="23"/>
      <c r="AH2850" s="23"/>
      <c r="AI2850" s="23"/>
      <c r="AJ2850" s="23" t="b">
        <v>0</v>
      </c>
      <c r="AK2850" s="3">
        <v>130</v>
      </c>
      <c r="AL2850" s="3">
        <v>2408</v>
      </c>
      <c r="AM2850" s="3">
        <v>6984</v>
      </c>
      <c r="AN2850" s="24">
        <v>45536.882087615741</v>
      </c>
      <c r="AO2850" s="24">
        <v>45536.882087615741</v>
      </c>
      <c r="AP2850">
        <v>9</v>
      </c>
      <c r="AQ2850" t="s">
        <v>194</v>
      </c>
      <c r="AR2850">
        <v>244.8820876157406</v>
      </c>
      <c r="AS2850" t="s">
        <v>195</v>
      </c>
      <c r="AT2850" t="s">
        <v>226</v>
      </c>
      <c r="AU2850" t="s">
        <v>197</v>
      </c>
      <c r="AV2850" t="s">
        <v>207</v>
      </c>
      <c r="AW2850" t="s">
        <v>226</v>
      </c>
      <c r="AX2850" t="s">
        <v>197</v>
      </c>
      <c r="AY2850" t="s">
        <v>207</v>
      </c>
    </row>
    <row r="2851" spans="1:51" x14ac:dyDescent="0.45">
      <c r="A2851" s="22">
        <v>875094</v>
      </c>
      <c r="B2851" s="6">
        <v>45536</v>
      </c>
      <c r="C2851" s="22">
        <v>47000</v>
      </c>
      <c r="D2851" s="22">
        <v>48359</v>
      </c>
      <c r="E2851" s="22"/>
      <c r="F2851" s="22">
        <v>0</v>
      </c>
      <c r="G2851" s="22">
        <v>2336</v>
      </c>
      <c r="H2851" s="22">
        <v>2</v>
      </c>
      <c r="I2851" s="22"/>
      <c r="J2851" s="22">
        <v>543</v>
      </c>
      <c r="K2851" s="22">
        <v>6299</v>
      </c>
      <c r="L2851" s="23" t="s">
        <v>892</v>
      </c>
      <c r="M2851" s="23"/>
      <c r="N2851" s="23" t="s">
        <v>184</v>
      </c>
      <c r="O2851" s="23" t="s">
        <v>225</v>
      </c>
      <c r="P2851" s="22">
        <v>20</v>
      </c>
      <c r="Q2851" s="23" t="s">
        <v>186</v>
      </c>
      <c r="R2851" s="23"/>
      <c r="S2851" s="23"/>
      <c r="T2851" s="23"/>
      <c r="U2851" s="23"/>
      <c r="V2851" s="23" t="s">
        <v>187</v>
      </c>
      <c r="W2851" s="23" t="s">
        <v>188</v>
      </c>
      <c r="X2851" s="23" t="s">
        <v>189</v>
      </c>
      <c r="Y2851" s="22">
        <v>0</v>
      </c>
      <c r="Z2851" s="23" t="s">
        <v>190</v>
      </c>
      <c r="AA2851" s="23" t="s">
        <v>191</v>
      </c>
      <c r="AB2851" s="23" t="s">
        <v>190</v>
      </c>
      <c r="AC2851" s="23" t="s">
        <v>192</v>
      </c>
      <c r="AD2851" s="23" t="s">
        <v>193</v>
      </c>
      <c r="AE2851" s="23" t="s">
        <v>83</v>
      </c>
      <c r="AF2851" s="23"/>
      <c r="AG2851" s="23"/>
      <c r="AH2851" s="23"/>
      <c r="AI2851" s="23"/>
      <c r="AJ2851" s="23" t="b">
        <v>0</v>
      </c>
      <c r="AK2851" s="3">
        <v>130</v>
      </c>
      <c r="AL2851" s="3">
        <v>2408</v>
      </c>
      <c r="AM2851" s="3">
        <v>7064</v>
      </c>
      <c r="AN2851" s="24">
        <v>45536.882153742285</v>
      </c>
      <c r="AO2851" s="24">
        <v>45536.882153742285</v>
      </c>
      <c r="AP2851">
        <v>9</v>
      </c>
      <c r="AQ2851" t="s">
        <v>194</v>
      </c>
      <c r="AR2851">
        <v>244.88215374228457</v>
      </c>
      <c r="AS2851" t="s">
        <v>195</v>
      </c>
      <c r="AT2851" t="s">
        <v>226</v>
      </c>
      <c r="AU2851" t="s">
        <v>197</v>
      </c>
      <c r="AV2851" t="s">
        <v>230</v>
      </c>
      <c r="AW2851" t="s">
        <v>226</v>
      </c>
      <c r="AX2851" t="s">
        <v>197</v>
      </c>
      <c r="AY2851" t="s">
        <v>230</v>
      </c>
    </row>
    <row r="2852" spans="1:51" x14ac:dyDescent="0.45">
      <c r="A2852" s="22">
        <v>875040</v>
      </c>
      <c r="B2852" s="6">
        <v>45536</v>
      </c>
      <c r="C2852" s="22">
        <v>47000</v>
      </c>
      <c r="D2852" s="22">
        <v>49526</v>
      </c>
      <c r="E2852" s="22"/>
      <c r="F2852" s="22">
        <v>0</v>
      </c>
      <c r="G2852" s="22">
        <v>2332</v>
      </c>
      <c r="H2852" s="22">
        <v>2</v>
      </c>
      <c r="I2852" s="22"/>
      <c r="J2852" s="22">
        <v>543</v>
      </c>
      <c r="K2852" s="22">
        <v>6299</v>
      </c>
      <c r="L2852" s="23" t="s">
        <v>892</v>
      </c>
      <c r="M2852" s="23"/>
      <c r="N2852" s="23" t="s">
        <v>184</v>
      </c>
      <c r="O2852" s="23" t="s">
        <v>225</v>
      </c>
      <c r="P2852" s="22">
        <v>20</v>
      </c>
      <c r="Q2852" s="23" t="s">
        <v>186</v>
      </c>
      <c r="R2852" s="23"/>
      <c r="S2852" s="23"/>
      <c r="T2852" s="23"/>
      <c r="U2852" s="23"/>
      <c r="V2852" s="23" t="s">
        <v>187</v>
      </c>
      <c r="W2852" s="23" t="s">
        <v>188</v>
      </c>
      <c r="X2852" s="23" t="s">
        <v>189</v>
      </c>
      <c r="Y2852" s="22">
        <v>0</v>
      </c>
      <c r="Z2852" s="23" t="s">
        <v>190</v>
      </c>
      <c r="AA2852" s="23" t="s">
        <v>191</v>
      </c>
      <c r="AB2852" s="23" t="s">
        <v>190</v>
      </c>
      <c r="AC2852" s="23" t="s">
        <v>192</v>
      </c>
      <c r="AD2852" s="23" t="s">
        <v>193</v>
      </c>
      <c r="AE2852" s="23" t="s">
        <v>83</v>
      </c>
      <c r="AF2852" s="23"/>
      <c r="AG2852" s="23"/>
      <c r="AH2852" s="23"/>
      <c r="AI2852" s="23"/>
      <c r="AJ2852" s="23" t="b">
        <v>0</v>
      </c>
      <c r="AK2852" s="3">
        <v>130</v>
      </c>
      <c r="AL2852" s="3">
        <v>2408</v>
      </c>
      <c r="AM2852" s="3">
        <v>7010</v>
      </c>
      <c r="AN2852" s="24">
        <v>45536.882109992286</v>
      </c>
      <c r="AO2852" s="24">
        <v>45536.882109992286</v>
      </c>
      <c r="AP2852">
        <v>9</v>
      </c>
      <c r="AQ2852" t="s">
        <v>194</v>
      </c>
      <c r="AR2852">
        <v>244.88210999228613</v>
      </c>
      <c r="AS2852" t="s">
        <v>195</v>
      </c>
      <c r="AT2852" t="s">
        <v>226</v>
      </c>
      <c r="AU2852" t="s">
        <v>197</v>
      </c>
      <c r="AV2852" t="s">
        <v>227</v>
      </c>
      <c r="AW2852" t="s">
        <v>226</v>
      </c>
      <c r="AX2852" t="s">
        <v>197</v>
      </c>
      <c r="AY2852" t="s">
        <v>227</v>
      </c>
    </row>
    <row r="2853" spans="1:51" x14ac:dyDescent="0.45">
      <c r="A2853" s="22">
        <v>874932</v>
      </c>
      <c r="B2853" s="6">
        <v>45536</v>
      </c>
      <c r="C2853" s="22">
        <v>47000</v>
      </c>
      <c r="D2853" s="22">
        <v>64756</v>
      </c>
      <c r="E2853" s="22"/>
      <c r="F2853" s="22">
        <v>0</v>
      </c>
      <c r="G2853" s="22">
        <v>2343</v>
      </c>
      <c r="H2853" s="22">
        <v>2</v>
      </c>
      <c r="I2853" s="22"/>
      <c r="J2853" s="22">
        <v>543</v>
      </c>
      <c r="K2853" s="22">
        <v>6299</v>
      </c>
      <c r="L2853" s="23" t="s">
        <v>892</v>
      </c>
      <c r="M2853" s="23"/>
      <c r="N2853" s="23" t="s">
        <v>184</v>
      </c>
      <c r="O2853" s="23" t="s">
        <v>225</v>
      </c>
      <c r="P2853" s="22">
        <v>20</v>
      </c>
      <c r="Q2853" s="23" t="s">
        <v>186</v>
      </c>
      <c r="R2853" s="23"/>
      <c r="S2853" s="23"/>
      <c r="T2853" s="23"/>
      <c r="U2853" s="23"/>
      <c r="V2853" s="23" t="s">
        <v>187</v>
      </c>
      <c r="W2853" s="23" t="s">
        <v>188</v>
      </c>
      <c r="X2853" s="23" t="s">
        <v>189</v>
      </c>
      <c r="Y2853" s="22">
        <v>0</v>
      </c>
      <c r="Z2853" s="23" t="s">
        <v>190</v>
      </c>
      <c r="AA2853" s="23" t="s">
        <v>191</v>
      </c>
      <c r="AB2853" s="23" t="s">
        <v>190</v>
      </c>
      <c r="AC2853" s="23" t="s">
        <v>192</v>
      </c>
      <c r="AD2853" s="23" t="s">
        <v>193</v>
      </c>
      <c r="AE2853" s="23" t="s">
        <v>83</v>
      </c>
      <c r="AF2853" s="23"/>
      <c r="AG2853" s="23"/>
      <c r="AH2853" s="23"/>
      <c r="AI2853" s="23"/>
      <c r="AJ2853" s="23" t="b">
        <v>0</v>
      </c>
      <c r="AK2853" s="3">
        <v>130</v>
      </c>
      <c r="AL2853" s="3">
        <v>2408</v>
      </c>
      <c r="AM2853" s="3">
        <v>6902</v>
      </c>
      <c r="AN2853" s="24">
        <v>45536.881997222219</v>
      </c>
      <c r="AO2853" s="24">
        <v>45536.881997222219</v>
      </c>
      <c r="AP2853">
        <v>9</v>
      </c>
      <c r="AQ2853" t="s">
        <v>194</v>
      </c>
      <c r="AR2853">
        <v>244.88199722221907</v>
      </c>
      <c r="AS2853" t="s">
        <v>195</v>
      </c>
      <c r="AT2853" t="s">
        <v>226</v>
      </c>
      <c r="AU2853" t="s">
        <v>197</v>
      </c>
      <c r="AV2853" t="s">
        <v>233</v>
      </c>
      <c r="AW2853" t="s">
        <v>226</v>
      </c>
      <c r="AX2853" t="s">
        <v>197</v>
      </c>
      <c r="AY2853" t="s">
        <v>233</v>
      </c>
    </row>
    <row r="2854" spans="1:51" x14ac:dyDescent="0.45">
      <c r="A2854" s="22">
        <v>874941</v>
      </c>
      <c r="B2854" s="6">
        <v>45536</v>
      </c>
      <c r="C2854" s="22">
        <v>47000</v>
      </c>
      <c r="D2854" s="22">
        <v>67214</v>
      </c>
      <c r="E2854" s="22"/>
      <c r="F2854" s="22">
        <v>0</v>
      </c>
      <c r="G2854" s="22">
        <v>2337</v>
      </c>
      <c r="H2854" s="22">
        <v>2</v>
      </c>
      <c r="I2854" s="22"/>
      <c r="J2854" s="22">
        <v>543</v>
      </c>
      <c r="K2854" s="22">
        <v>6299</v>
      </c>
      <c r="L2854" s="23" t="s">
        <v>892</v>
      </c>
      <c r="M2854" s="23"/>
      <c r="N2854" s="23" t="s">
        <v>184</v>
      </c>
      <c r="O2854" s="23" t="s">
        <v>225</v>
      </c>
      <c r="P2854" s="22">
        <v>20</v>
      </c>
      <c r="Q2854" s="23" t="s">
        <v>186</v>
      </c>
      <c r="R2854" s="23"/>
      <c r="S2854" s="23"/>
      <c r="T2854" s="23"/>
      <c r="U2854" s="23"/>
      <c r="V2854" s="23" t="s">
        <v>187</v>
      </c>
      <c r="W2854" s="23" t="s">
        <v>188</v>
      </c>
      <c r="X2854" s="23" t="s">
        <v>189</v>
      </c>
      <c r="Y2854" s="22">
        <v>0</v>
      </c>
      <c r="Z2854" s="23" t="s">
        <v>190</v>
      </c>
      <c r="AA2854" s="23" t="s">
        <v>191</v>
      </c>
      <c r="AB2854" s="23" t="s">
        <v>190</v>
      </c>
      <c r="AC2854" s="23" t="s">
        <v>192</v>
      </c>
      <c r="AD2854" s="23" t="s">
        <v>193</v>
      </c>
      <c r="AE2854" s="23" t="s">
        <v>83</v>
      </c>
      <c r="AF2854" s="23"/>
      <c r="AG2854" s="23"/>
      <c r="AH2854" s="23"/>
      <c r="AI2854" s="23"/>
      <c r="AJ2854" s="23" t="b">
        <v>0</v>
      </c>
      <c r="AK2854" s="3">
        <v>130</v>
      </c>
      <c r="AL2854" s="3">
        <v>2408</v>
      </c>
      <c r="AM2854" s="3">
        <v>6911</v>
      </c>
      <c r="AN2854" s="24">
        <v>45536.882006134256</v>
      </c>
      <c r="AO2854" s="24">
        <v>45536.882006134256</v>
      </c>
      <c r="AP2854">
        <v>9</v>
      </c>
      <c r="AQ2854" t="s">
        <v>194</v>
      </c>
      <c r="AR2854">
        <v>244.88200613425579</v>
      </c>
      <c r="AS2854" t="s">
        <v>195</v>
      </c>
      <c r="AT2854" t="s">
        <v>226</v>
      </c>
      <c r="AU2854" t="s">
        <v>197</v>
      </c>
      <c r="AV2854" t="s">
        <v>233</v>
      </c>
      <c r="AW2854" t="s">
        <v>226</v>
      </c>
      <c r="AX2854" t="s">
        <v>197</v>
      </c>
      <c r="AY2854" t="s">
        <v>233</v>
      </c>
    </row>
    <row r="2855" spans="1:51" x14ac:dyDescent="0.45">
      <c r="A2855" s="22">
        <v>874967</v>
      </c>
      <c r="B2855" s="6">
        <v>45536</v>
      </c>
      <c r="C2855" s="22">
        <v>47000</v>
      </c>
      <c r="D2855" s="22">
        <v>56800</v>
      </c>
      <c r="E2855" s="22"/>
      <c r="F2855" s="22">
        <v>0</v>
      </c>
      <c r="G2855" s="22">
        <v>2340</v>
      </c>
      <c r="H2855" s="22">
        <v>3</v>
      </c>
      <c r="I2855" s="22"/>
      <c r="J2855" s="22">
        <v>543</v>
      </c>
      <c r="K2855" s="22">
        <v>6299</v>
      </c>
      <c r="L2855" s="23" t="s">
        <v>892</v>
      </c>
      <c r="M2855" s="23"/>
      <c r="N2855" s="23" t="s">
        <v>184</v>
      </c>
      <c r="O2855" s="23" t="s">
        <v>225</v>
      </c>
      <c r="P2855" s="22">
        <v>20</v>
      </c>
      <c r="Q2855" s="23" t="s">
        <v>186</v>
      </c>
      <c r="R2855" s="23"/>
      <c r="S2855" s="23"/>
      <c r="T2855" s="23"/>
      <c r="U2855" s="23"/>
      <c r="V2855" s="23" t="s">
        <v>187</v>
      </c>
      <c r="W2855" s="23" t="s">
        <v>188</v>
      </c>
      <c r="X2855" s="23" t="s">
        <v>189</v>
      </c>
      <c r="Y2855" s="22">
        <v>0</v>
      </c>
      <c r="Z2855" s="23" t="s">
        <v>190</v>
      </c>
      <c r="AA2855" s="23" t="s">
        <v>191</v>
      </c>
      <c r="AB2855" s="23" t="s">
        <v>190</v>
      </c>
      <c r="AC2855" s="23" t="s">
        <v>192</v>
      </c>
      <c r="AD2855" s="23" t="s">
        <v>193</v>
      </c>
      <c r="AE2855" s="23" t="s">
        <v>83</v>
      </c>
      <c r="AF2855" s="23"/>
      <c r="AG2855" s="23"/>
      <c r="AH2855" s="23"/>
      <c r="AI2855" s="23"/>
      <c r="AJ2855" s="23" t="b">
        <v>0</v>
      </c>
      <c r="AK2855" s="3">
        <v>130</v>
      </c>
      <c r="AL2855" s="3">
        <v>2408</v>
      </c>
      <c r="AM2855" s="3">
        <v>6938</v>
      </c>
      <c r="AN2855" s="24">
        <v>45536.882032214504</v>
      </c>
      <c r="AO2855" s="24">
        <v>45536.882032214504</v>
      </c>
      <c r="AP2855">
        <v>9</v>
      </c>
      <c r="AQ2855" t="s">
        <v>194</v>
      </c>
      <c r="AR2855">
        <v>244.88203221450385</v>
      </c>
      <c r="AS2855" t="s">
        <v>195</v>
      </c>
      <c r="AT2855" t="s">
        <v>226</v>
      </c>
      <c r="AU2855" t="s">
        <v>197</v>
      </c>
      <c r="AV2855" t="s">
        <v>220</v>
      </c>
      <c r="AW2855" t="s">
        <v>226</v>
      </c>
      <c r="AX2855" t="s">
        <v>197</v>
      </c>
      <c r="AY2855" t="s">
        <v>220</v>
      </c>
    </row>
    <row r="2856" spans="1:51" x14ac:dyDescent="0.45">
      <c r="A2856" s="22">
        <v>873173</v>
      </c>
      <c r="B2856" s="6">
        <v>45536</v>
      </c>
      <c r="C2856" s="22">
        <v>47000</v>
      </c>
      <c r="D2856" s="22">
        <v>82044</v>
      </c>
      <c r="E2856" s="22"/>
      <c r="F2856" s="22">
        <v>123</v>
      </c>
      <c r="G2856" s="22">
        <v>14811</v>
      </c>
      <c r="H2856" s="22">
        <v>3</v>
      </c>
      <c r="I2856" s="22">
        <v>0</v>
      </c>
      <c r="J2856" s="22">
        <v>7</v>
      </c>
      <c r="K2856" s="22">
        <v>1505</v>
      </c>
      <c r="L2856" s="23" t="s">
        <v>755</v>
      </c>
      <c r="M2856" s="23"/>
      <c r="N2856" s="23" t="s">
        <v>184</v>
      </c>
      <c r="O2856" s="23" t="s">
        <v>184</v>
      </c>
      <c r="P2856" s="22">
        <v>9</v>
      </c>
      <c r="Q2856" s="23" t="s">
        <v>763</v>
      </c>
      <c r="R2856" s="23" t="s">
        <v>741</v>
      </c>
      <c r="S2856" s="23" t="s">
        <v>19</v>
      </c>
      <c r="T2856" s="23" t="s">
        <v>741</v>
      </c>
      <c r="U2856" s="23" t="s">
        <v>19</v>
      </c>
      <c r="V2856" s="23" t="s">
        <v>742</v>
      </c>
      <c r="W2856" s="23" t="s">
        <v>188</v>
      </c>
      <c r="X2856" s="23" t="s">
        <v>601</v>
      </c>
      <c r="Y2856" s="22">
        <v>0</v>
      </c>
      <c r="Z2856" s="23"/>
      <c r="AA2856" s="23" t="s">
        <v>191</v>
      </c>
      <c r="AB2856" s="23"/>
      <c r="AC2856" s="23"/>
      <c r="AD2856" s="23"/>
      <c r="AE2856" s="23"/>
      <c r="AF2856" s="23" t="s">
        <v>190</v>
      </c>
      <c r="AG2856" s="23" t="s">
        <v>190</v>
      </c>
      <c r="AH2856" s="23" t="s">
        <v>193</v>
      </c>
      <c r="AI2856" s="23" t="s">
        <v>756</v>
      </c>
      <c r="AJ2856" s="23" t="b">
        <v>0</v>
      </c>
      <c r="AK2856" s="3">
        <v>117</v>
      </c>
      <c r="AL2856" s="3">
        <v>1616</v>
      </c>
      <c r="AM2856" s="3">
        <v>5479</v>
      </c>
      <c r="AN2856" s="24">
        <v>45536.42628719136</v>
      </c>
      <c r="AO2856" s="24">
        <v>45536.42628719136</v>
      </c>
      <c r="AP2856">
        <v>9</v>
      </c>
      <c r="AQ2856" t="s">
        <v>194</v>
      </c>
      <c r="AR2856">
        <v>244.42628719135973</v>
      </c>
      <c r="AS2856" t="s">
        <v>195</v>
      </c>
      <c r="AT2856" t="s">
        <v>223</v>
      </c>
      <c r="AU2856" t="s">
        <v>197</v>
      </c>
      <c r="AV2856" t="s">
        <v>199</v>
      </c>
      <c r="AW2856" t="s">
        <v>223</v>
      </c>
      <c r="AX2856" t="s">
        <v>197</v>
      </c>
      <c r="AY2856" t="s">
        <v>199</v>
      </c>
    </row>
    <row r="2857" spans="1:51" x14ac:dyDescent="0.45">
      <c r="A2857" s="22">
        <v>872307</v>
      </c>
      <c r="B2857" s="6">
        <v>45536</v>
      </c>
      <c r="C2857" s="22">
        <v>47000</v>
      </c>
      <c r="D2857" s="22">
        <v>41378</v>
      </c>
      <c r="E2857" s="22"/>
      <c r="F2857" s="22">
        <v>677</v>
      </c>
      <c r="G2857" s="22">
        <v>2141</v>
      </c>
      <c r="H2857" s="22">
        <v>13</v>
      </c>
      <c r="I2857" s="22">
        <v>0</v>
      </c>
      <c r="J2857" s="22">
        <v>258</v>
      </c>
      <c r="K2857" s="22">
        <v>64202</v>
      </c>
      <c r="L2857" s="23" t="s">
        <v>954</v>
      </c>
      <c r="M2857" s="23"/>
      <c r="N2857" s="23" t="s">
        <v>184</v>
      </c>
      <c r="O2857" s="23" t="s">
        <v>955</v>
      </c>
      <c r="P2857" s="22">
        <v>4</v>
      </c>
      <c r="Q2857" s="23" t="s">
        <v>773</v>
      </c>
      <c r="R2857" s="23" t="s">
        <v>667</v>
      </c>
      <c r="S2857" s="23" t="s">
        <v>48</v>
      </c>
      <c r="T2857" s="23" t="s">
        <v>667</v>
      </c>
      <c r="U2857" s="23" t="s">
        <v>48</v>
      </c>
      <c r="V2857" s="23" t="s">
        <v>674</v>
      </c>
      <c r="W2857" s="23" t="s">
        <v>188</v>
      </c>
      <c r="X2857" s="23" t="s">
        <v>601</v>
      </c>
      <c r="Y2857" s="22">
        <v>0</v>
      </c>
      <c r="Z2857" s="23"/>
      <c r="AA2857" s="23" t="s">
        <v>191</v>
      </c>
      <c r="AB2857" s="23"/>
      <c r="AC2857" s="23"/>
      <c r="AD2857" s="23"/>
      <c r="AE2857" s="23"/>
      <c r="AF2857" s="23" t="s">
        <v>190</v>
      </c>
      <c r="AG2857" s="23" t="s">
        <v>773</v>
      </c>
      <c r="AH2857" s="23" t="s">
        <v>281</v>
      </c>
      <c r="AI2857" s="23" t="s">
        <v>953</v>
      </c>
      <c r="AJ2857" s="23" t="b">
        <v>0</v>
      </c>
      <c r="AK2857" s="3">
        <v>64</v>
      </c>
      <c r="AL2857" s="3">
        <v>7596</v>
      </c>
      <c r="AM2857" s="3">
        <v>4721</v>
      </c>
      <c r="AN2857" s="24">
        <v>45536.257766165123</v>
      </c>
      <c r="AO2857" s="24">
        <v>45536.257766165123</v>
      </c>
      <c r="AP2857">
        <v>9</v>
      </c>
      <c r="AQ2857" t="s">
        <v>194</v>
      </c>
      <c r="AR2857">
        <v>244.25776616512303</v>
      </c>
      <c r="AS2857" t="s">
        <v>195</v>
      </c>
      <c r="AT2857" t="s">
        <v>222</v>
      </c>
      <c r="AU2857" t="s">
        <v>197</v>
      </c>
      <c r="AV2857" t="s">
        <v>208</v>
      </c>
      <c r="AW2857" t="s">
        <v>222</v>
      </c>
      <c r="AX2857" t="s">
        <v>197</v>
      </c>
      <c r="AY2857" t="s">
        <v>208</v>
      </c>
    </row>
    <row r="2858" spans="1:51" x14ac:dyDescent="0.45">
      <c r="A2858" s="22">
        <v>874698</v>
      </c>
      <c r="B2858" s="6">
        <v>45536</v>
      </c>
      <c r="C2858" s="22">
        <v>47000</v>
      </c>
      <c r="D2858" s="22">
        <v>125031</v>
      </c>
      <c r="E2858" s="22"/>
      <c r="F2858" s="22">
        <v>1520</v>
      </c>
      <c r="G2858" s="22">
        <v>9214</v>
      </c>
      <c r="H2858" s="22">
        <v>2</v>
      </c>
      <c r="I2858" s="22"/>
      <c r="J2858" s="22">
        <v>402</v>
      </c>
      <c r="K2858" s="22">
        <v>101520</v>
      </c>
      <c r="L2858" s="23" t="s">
        <v>1002</v>
      </c>
      <c r="M2858" s="23"/>
      <c r="N2858" s="23" t="s">
        <v>184</v>
      </c>
      <c r="O2858" s="23" t="s">
        <v>213</v>
      </c>
      <c r="P2858" s="22">
        <v>20</v>
      </c>
      <c r="Q2858" s="23" t="s">
        <v>186</v>
      </c>
      <c r="R2858" s="23"/>
      <c r="S2858" s="23"/>
      <c r="T2858" s="23"/>
      <c r="U2858" s="23"/>
      <c r="V2858" s="23" t="s">
        <v>187</v>
      </c>
      <c r="W2858" s="23" t="s">
        <v>188</v>
      </c>
      <c r="X2858" s="23" t="s">
        <v>189</v>
      </c>
      <c r="Y2858" s="22">
        <v>0</v>
      </c>
      <c r="Z2858" s="23" t="s">
        <v>190</v>
      </c>
      <c r="AA2858" s="23" t="s">
        <v>191</v>
      </c>
      <c r="AB2858" s="23" t="s">
        <v>190</v>
      </c>
      <c r="AC2858" s="23" t="s">
        <v>192</v>
      </c>
      <c r="AD2858" s="23" t="s">
        <v>193</v>
      </c>
      <c r="AE2858" s="23" t="s">
        <v>85</v>
      </c>
      <c r="AF2858" s="23" t="s">
        <v>190</v>
      </c>
      <c r="AG2858" s="23" t="s">
        <v>190</v>
      </c>
      <c r="AH2858" s="23" t="s">
        <v>190</v>
      </c>
      <c r="AI2858" s="23" t="s">
        <v>810</v>
      </c>
      <c r="AJ2858" s="23" t="b">
        <v>0</v>
      </c>
      <c r="AK2858" s="3">
        <v>126</v>
      </c>
      <c r="AL2858" s="3">
        <v>3448</v>
      </c>
      <c r="AM2858" s="3">
        <v>6696</v>
      </c>
      <c r="AN2858" s="24">
        <v>45536.750585378089</v>
      </c>
      <c r="AO2858" s="24">
        <v>45536.750585378089</v>
      </c>
      <c r="AP2858">
        <v>9</v>
      </c>
      <c r="AQ2858" t="s">
        <v>194</v>
      </c>
      <c r="AR2858">
        <v>244.75058537808945</v>
      </c>
      <c r="AS2858" t="s">
        <v>195</v>
      </c>
      <c r="AT2858" t="s">
        <v>230</v>
      </c>
      <c r="AU2858" t="s">
        <v>197</v>
      </c>
      <c r="AV2858" t="s">
        <v>199</v>
      </c>
      <c r="AW2858" t="s">
        <v>230</v>
      </c>
      <c r="AX2858" t="s">
        <v>197</v>
      </c>
      <c r="AY2858" t="s">
        <v>199</v>
      </c>
    </row>
    <row r="2859" spans="1:51" x14ac:dyDescent="0.45">
      <c r="A2859" s="22">
        <v>871429</v>
      </c>
      <c r="B2859" s="6">
        <v>45536</v>
      </c>
      <c r="C2859" s="22">
        <v>47000</v>
      </c>
      <c r="D2859" s="22">
        <v>388449</v>
      </c>
      <c r="E2859" s="22"/>
      <c r="F2859" s="22">
        <v>3789</v>
      </c>
      <c r="G2859" s="22">
        <v>15209</v>
      </c>
      <c r="H2859" s="22">
        <v>24</v>
      </c>
      <c r="I2859" s="22"/>
      <c r="J2859" s="22">
        <v>1166</v>
      </c>
      <c r="K2859" s="22">
        <v>101663</v>
      </c>
      <c r="L2859" s="23" t="s">
        <v>1003</v>
      </c>
      <c r="M2859" s="23"/>
      <c r="N2859" s="23" t="s">
        <v>184</v>
      </c>
      <c r="O2859" s="23" t="s">
        <v>213</v>
      </c>
      <c r="P2859" s="22">
        <v>20</v>
      </c>
      <c r="Q2859" s="23" t="s">
        <v>186</v>
      </c>
      <c r="R2859" s="23"/>
      <c r="S2859" s="23"/>
      <c r="T2859" s="23"/>
      <c r="U2859" s="23"/>
      <c r="V2859" s="23" t="s">
        <v>187</v>
      </c>
      <c r="W2859" s="23" t="s">
        <v>188</v>
      </c>
      <c r="X2859" s="23" t="s">
        <v>189</v>
      </c>
      <c r="Y2859" s="22">
        <v>0</v>
      </c>
      <c r="Z2859" s="23" t="s">
        <v>190</v>
      </c>
      <c r="AA2859" s="23" t="s">
        <v>191</v>
      </c>
      <c r="AB2859" s="23" t="s">
        <v>190</v>
      </c>
      <c r="AC2859" s="23" t="s">
        <v>192</v>
      </c>
      <c r="AD2859" s="23" t="s">
        <v>193</v>
      </c>
      <c r="AE2859" s="23" t="s">
        <v>85</v>
      </c>
      <c r="AF2859" s="23" t="s">
        <v>190</v>
      </c>
      <c r="AG2859" s="23" t="s">
        <v>190</v>
      </c>
      <c r="AH2859" s="23" t="s">
        <v>190</v>
      </c>
      <c r="AI2859" s="23" t="s">
        <v>810</v>
      </c>
      <c r="AJ2859" s="23" t="b">
        <v>0</v>
      </c>
      <c r="AK2859" s="3">
        <v>122</v>
      </c>
      <c r="AL2859" s="3">
        <v>3448</v>
      </c>
      <c r="AM2859" s="3">
        <v>4096</v>
      </c>
      <c r="AN2859" s="24">
        <v>45536.042333063269</v>
      </c>
      <c r="AO2859" s="24">
        <v>45536.042333063269</v>
      </c>
      <c r="AP2859">
        <v>9</v>
      </c>
      <c r="AQ2859" t="s">
        <v>194</v>
      </c>
      <c r="AR2859">
        <v>244.04233306326933</v>
      </c>
      <c r="AS2859" t="s">
        <v>195</v>
      </c>
      <c r="AT2859" t="s">
        <v>256</v>
      </c>
      <c r="AU2859" t="s">
        <v>197</v>
      </c>
      <c r="AV2859" t="s">
        <v>260</v>
      </c>
      <c r="AW2859" t="s">
        <v>256</v>
      </c>
      <c r="AX2859" t="s">
        <v>197</v>
      </c>
      <c r="AY2859" t="s">
        <v>260</v>
      </c>
    </row>
    <row r="2860" spans="1:51" x14ac:dyDescent="0.45">
      <c r="A2860" s="22">
        <v>872332</v>
      </c>
      <c r="B2860" s="6">
        <v>45536</v>
      </c>
      <c r="C2860" s="22">
        <v>47000</v>
      </c>
      <c r="D2860" s="22">
        <v>58783</v>
      </c>
      <c r="E2860" s="22"/>
      <c r="F2860" s="22">
        <v>789</v>
      </c>
      <c r="G2860" s="22">
        <v>1183</v>
      </c>
      <c r="H2860" s="22">
        <v>6</v>
      </c>
      <c r="I2860" s="22"/>
      <c r="J2860" s="22">
        <v>146</v>
      </c>
      <c r="K2860" s="22">
        <v>91349</v>
      </c>
      <c r="L2860" s="23" t="s">
        <v>1004</v>
      </c>
      <c r="M2860" s="23"/>
      <c r="N2860" s="23" t="s">
        <v>184</v>
      </c>
      <c r="O2860" s="23" t="s">
        <v>213</v>
      </c>
      <c r="P2860" s="22">
        <v>20</v>
      </c>
      <c r="Q2860" s="23" t="s">
        <v>186</v>
      </c>
      <c r="R2860" s="23"/>
      <c r="S2860" s="23"/>
      <c r="T2860" s="23"/>
      <c r="U2860" s="23"/>
      <c r="V2860" s="23" t="s">
        <v>187</v>
      </c>
      <c r="W2860" s="23" t="s">
        <v>188</v>
      </c>
      <c r="X2860" s="23" t="s">
        <v>189</v>
      </c>
      <c r="Y2860" s="22">
        <v>0</v>
      </c>
      <c r="Z2860" s="23" t="s">
        <v>190</v>
      </c>
      <c r="AA2860" s="23" t="s">
        <v>191</v>
      </c>
      <c r="AB2860" s="23" t="s">
        <v>190</v>
      </c>
      <c r="AC2860" s="23" t="s">
        <v>192</v>
      </c>
      <c r="AD2860" s="23" t="s">
        <v>193</v>
      </c>
      <c r="AE2860" s="23" t="s">
        <v>85</v>
      </c>
      <c r="AF2860" s="23" t="s">
        <v>190</v>
      </c>
      <c r="AG2860" s="23" t="s">
        <v>190</v>
      </c>
      <c r="AH2860" s="23" t="s">
        <v>190</v>
      </c>
      <c r="AI2860" s="23" t="s">
        <v>810</v>
      </c>
      <c r="AJ2860" s="23" t="b">
        <v>0</v>
      </c>
      <c r="AK2860" s="3">
        <v>123</v>
      </c>
      <c r="AL2860" s="3">
        <v>3448</v>
      </c>
      <c r="AM2860" s="3">
        <v>4746</v>
      </c>
      <c r="AN2860" s="24">
        <v>45536.274916628085</v>
      </c>
      <c r="AO2860" s="24">
        <v>45536.274916628085</v>
      </c>
      <c r="AP2860">
        <v>9</v>
      </c>
      <c r="AQ2860" t="s">
        <v>194</v>
      </c>
      <c r="AR2860">
        <v>244.27491662808461</v>
      </c>
      <c r="AS2860" t="s">
        <v>195</v>
      </c>
      <c r="AT2860" t="s">
        <v>222</v>
      </c>
      <c r="AU2860" t="s">
        <v>197</v>
      </c>
      <c r="AV2860" t="s">
        <v>298</v>
      </c>
      <c r="AW2860" t="s">
        <v>222</v>
      </c>
      <c r="AX2860" t="s">
        <v>197</v>
      </c>
      <c r="AY2860" t="s">
        <v>298</v>
      </c>
    </row>
    <row r="2861" spans="1:51" x14ac:dyDescent="0.45">
      <c r="A2861" s="22">
        <v>874700</v>
      </c>
      <c r="B2861" s="6">
        <v>45536</v>
      </c>
      <c r="C2861" s="22">
        <v>47000</v>
      </c>
      <c r="D2861" s="22">
        <v>114951</v>
      </c>
      <c r="E2861" s="22"/>
      <c r="F2861" s="22">
        <v>1006</v>
      </c>
      <c r="G2861" s="22">
        <v>6511</v>
      </c>
      <c r="H2861" s="22">
        <v>18</v>
      </c>
      <c r="I2861" s="22"/>
      <c r="J2861" s="22">
        <v>888</v>
      </c>
      <c r="K2861" s="22">
        <v>102012</v>
      </c>
      <c r="L2861" s="23" t="s">
        <v>1016</v>
      </c>
      <c r="M2861" s="23"/>
      <c r="N2861" s="23" t="s">
        <v>184</v>
      </c>
      <c r="O2861" s="23" t="s">
        <v>213</v>
      </c>
      <c r="P2861" s="22">
        <v>20</v>
      </c>
      <c r="Q2861" s="23" t="s">
        <v>186</v>
      </c>
      <c r="R2861" s="23"/>
      <c r="S2861" s="23"/>
      <c r="T2861" s="23"/>
      <c r="U2861" s="23"/>
      <c r="V2861" s="23" t="s">
        <v>187</v>
      </c>
      <c r="W2861" s="23" t="s">
        <v>188</v>
      </c>
      <c r="X2861" s="23" t="s">
        <v>189</v>
      </c>
      <c r="Y2861" s="22">
        <v>0</v>
      </c>
      <c r="Z2861" s="23" t="s">
        <v>190</v>
      </c>
      <c r="AA2861" s="23" t="s">
        <v>191</v>
      </c>
      <c r="AB2861" s="23" t="s">
        <v>190</v>
      </c>
      <c r="AC2861" s="23" t="s">
        <v>192</v>
      </c>
      <c r="AD2861" s="23" t="s">
        <v>193</v>
      </c>
      <c r="AE2861" s="23" t="s">
        <v>85</v>
      </c>
      <c r="AF2861" s="23" t="s">
        <v>190</v>
      </c>
      <c r="AG2861" s="23" t="s">
        <v>190</v>
      </c>
      <c r="AH2861" s="23" t="s">
        <v>190</v>
      </c>
      <c r="AI2861" s="23" t="s">
        <v>810</v>
      </c>
      <c r="AJ2861" s="23" t="b">
        <v>0</v>
      </c>
      <c r="AK2861" s="3">
        <v>123</v>
      </c>
      <c r="AL2861" s="3">
        <v>3448</v>
      </c>
      <c r="AM2861" s="3">
        <v>6700</v>
      </c>
      <c r="AN2861" s="24">
        <v>45536.750775270062</v>
      </c>
      <c r="AO2861" s="24">
        <v>45536.750775270062</v>
      </c>
      <c r="AP2861">
        <v>9</v>
      </c>
      <c r="AQ2861" t="s">
        <v>194</v>
      </c>
      <c r="AR2861">
        <v>244.75077527006215</v>
      </c>
      <c r="AS2861" t="s">
        <v>195</v>
      </c>
      <c r="AT2861" t="s">
        <v>230</v>
      </c>
      <c r="AU2861" t="s">
        <v>197</v>
      </c>
      <c r="AV2861" t="s">
        <v>219</v>
      </c>
      <c r="AW2861" t="s">
        <v>230</v>
      </c>
      <c r="AX2861" t="s">
        <v>197</v>
      </c>
      <c r="AY2861" t="s">
        <v>219</v>
      </c>
    </row>
    <row r="2862" spans="1:51" x14ac:dyDescent="0.45">
      <c r="A2862" s="22">
        <v>872372</v>
      </c>
      <c r="B2862" s="6">
        <v>45536</v>
      </c>
      <c r="C2862" s="22">
        <v>47000</v>
      </c>
      <c r="D2862" s="22">
        <v>54679</v>
      </c>
      <c r="E2862" s="22"/>
      <c r="F2862" s="22">
        <v>102</v>
      </c>
      <c r="G2862" s="22">
        <v>8410</v>
      </c>
      <c r="H2862" s="22">
        <v>17</v>
      </c>
      <c r="I2862" s="22"/>
      <c r="J2862" s="22">
        <v>886</v>
      </c>
      <c r="K2862" s="22">
        <v>102176</v>
      </c>
      <c r="L2862" s="23" t="s">
        <v>1024</v>
      </c>
      <c r="M2862" s="23"/>
      <c r="N2862" s="23" t="s">
        <v>184</v>
      </c>
      <c r="O2862" s="23" t="s">
        <v>213</v>
      </c>
      <c r="P2862" s="22">
        <v>20</v>
      </c>
      <c r="Q2862" s="23" t="s">
        <v>186</v>
      </c>
      <c r="R2862" s="23"/>
      <c r="S2862" s="23"/>
      <c r="T2862" s="23"/>
      <c r="U2862" s="23"/>
      <c r="V2862" s="23" t="s">
        <v>187</v>
      </c>
      <c r="W2862" s="23" t="s">
        <v>188</v>
      </c>
      <c r="X2862" s="23" t="s">
        <v>189</v>
      </c>
      <c r="Y2862" s="22">
        <v>0</v>
      </c>
      <c r="Z2862" s="23" t="s">
        <v>190</v>
      </c>
      <c r="AA2862" s="23" t="s">
        <v>191</v>
      </c>
      <c r="AB2862" s="23" t="s">
        <v>190</v>
      </c>
      <c r="AC2862" s="23" t="s">
        <v>192</v>
      </c>
      <c r="AD2862" s="23" t="s">
        <v>193</v>
      </c>
      <c r="AE2862" s="23" t="s">
        <v>85</v>
      </c>
      <c r="AF2862" s="23" t="s">
        <v>190</v>
      </c>
      <c r="AG2862" s="23" t="s">
        <v>190</v>
      </c>
      <c r="AH2862" s="23" t="s">
        <v>190</v>
      </c>
      <c r="AI2862" s="23" t="s">
        <v>810</v>
      </c>
      <c r="AJ2862" s="23" t="b">
        <v>0</v>
      </c>
      <c r="AK2862" s="3">
        <v>118</v>
      </c>
      <c r="AL2862" s="3">
        <v>3448</v>
      </c>
      <c r="AM2862" s="3">
        <v>4786</v>
      </c>
      <c r="AN2862" s="24">
        <v>45536.288877700616</v>
      </c>
      <c r="AO2862" s="24">
        <v>45536.288877700616</v>
      </c>
      <c r="AP2862">
        <v>9</v>
      </c>
      <c r="AQ2862" t="s">
        <v>194</v>
      </c>
      <c r="AR2862">
        <v>244.28887770061556</v>
      </c>
      <c r="AS2862" t="s">
        <v>195</v>
      </c>
      <c r="AT2862" t="s">
        <v>222</v>
      </c>
      <c r="AU2862" t="s">
        <v>197</v>
      </c>
      <c r="AV2862" t="s">
        <v>261</v>
      </c>
      <c r="AW2862" t="s">
        <v>222</v>
      </c>
      <c r="AX2862" t="s">
        <v>197</v>
      </c>
      <c r="AY2862" t="s">
        <v>261</v>
      </c>
    </row>
    <row r="2863" spans="1:51" x14ac:dyDescent="0.45">
      <c r="A2863" s="22">
        <v>875264</v>
      </c>
      <c r="B2863" s="6">
        <v>45536</v>
      </c>
      <c r="C2863" s="22">
        <v>47000</v>
      </c>
      <c r="D2863" s="22">
        <v>54938</v>
      </c>
      <c r="E2863" s="22"/>
      <c r="F2863" s="22">
        <v>21</v>
      </c>
      <c r="G2863" s="22">
        <v>2314</v>
      </c>
      <c r="H2863" s="22">
        <v>10</v>
      </c>
      <c r="I2863" s="22"/>
      <c r="J2863" s="22">
        <v>202</v>
      </c>
      <c r="K2863" s="22">
        <v>101793</v>
      </c>
      <c r="L2863" s="23" t="s">
        <v>826</v>
      </c>
      <c r="M2863" s="23"/>
      <c r="N2863" s="23" t="s">
        <v>184</v>
      </c>
      <c r="O2863" s="23" t="s">
        <v>481</v>
      </c>
      <c r="P2863" s="22">
        <v>20</v>
      </c>
      <c r="Q2863" s="23" t="s">
        <v>186</v>
      </c>
      <c r="R2863" s="23"/>
      <c r="S2863" s="23"/>
      <c r="T2863" s="23"/>
      <c r="U2863" s="23"/>
      <c r="V2863" s="23" t="s">
        <v>187</v>
      </c>
      <c r="W2863" s="23" t="s">
        <v>188</v>
      </c>
      <c r="X2863" s="23" t="s">
        <v>189</v>
      </c>
      <c r="Y2863" s="22">
        <v>0</v>
      </c>
      <c r="Z2863" s="23" t="s">
        <v>190</v>
      </c>
      <c r="AA2863" s="23" t="s">
        <v>191</v>
      </c>
      <c r="AB2863" s="23" t="s">
        <v>190</v>
      </c>
      <c r="AC2863" s="23" t="s">
        <v>192</v>
      </c>
      <c r="AD2863" s="23" t="s">
        <v>281</v>
      </c>
      <c r="AE2863" s="23" t="s">
        <v>85</v>
      </c>
      <c r="AF2863" s="23" t="s">
        <v>190</v>
      </c>
      <c r="AG2863" s="23" t="s">
        <v>269</v>
      </c>
      <c r="AH2863" s="23" t="s">
        <v>700</v>
      </c>
      <c r="AI2863" s="23" t="s">
        <v>701</v>
      </c>
      <c r="AJ2863" s="23" t="b">
        <v>0</v>
      </c>
      <c r="AK2863" s="3">
        <v>116</v>
      </c>
      <c r="AL2863" s="3">
        <v>2968</v>
      </c>
      <c r="AM2863" s="3">
        <v>7222</v>
      </c>
      <c r="AN2863" s="24">
        <v>45536.937603279323</v>
      </c>
      <c r="AO2863" s="24">
        <v>45536.937603279323</v>
      </c>
      <c r="AP2863">
        <v>9</v>
      </c>
      <c r="AQ2863" t="s">
        <v>194</v>
      </c>
      <c r="AR2863">
        <v>244.9376032793225</v>
      </c>
      <c r="AS2863" t="s">
        <v>195</v>
      </c>
      <c r="AT2863" t="s">
        <v>237</v>
      </c>
      <c r="AU2863" t="s">
        <v>197</v>
      </c>
      <c r="AV2863" t="s">
        <v>197</v>
      </c>
      <c r="AW2863" t="s">
        <v>237</v>
      </c>
      <c r="AX2863" t="s">
        <v>197</v>
      </c>
      <c r="AY2863" t="s">
        <v>197</v>
      </c>
    </row>
    <row r="2864" spans="1:51" x14ac:dyDescent="0.45">
      <c r="A2864" s="22">
        <v>875251</v>
      </c>
      <c r="B2864" s="6">
        <v>45536</v>
      </c>
      <c r="C2864" s="22">
        <v>47000</v>
      </c>
      <c r="D2864" s="22">
        <v>60763</v>
      </c>
      <c r="E2864" s="22"/>
      <c r="F2864" s="22">
        <v>54</v>
      </c>
      <c r="G2864" s="22">
        <v>2278</v>
      </c>
      <c r="H2864" s="22">
        <v>4</v>
      </c>
      <c r="I2864" s="22"/>
      <c r="J2864" s="22">
        <v>202</v>
      </c>
      <c r="K2864" s="22">
        <v>101793</v>
      </c>
      <c r="L2864" s="23" t="s">
        <v>826</v>
      </c>
      <c r="M2864" s="23"/>
      <c r="N2864" s="23" t="s">
        <v>184</v>
      </c>
      <c r="O2864" s="23" t="s">
        <v>481</v>
      </c>
      <c r="P2864" s="22">
        <v>20</v>
      </c>
      <c r="Q2864" s="23" t="s">
        <v>186</v>
      </c>
      <c r="R2864" s="23"/>
      <c r="S2864" s="23"/>
      <c r="T2864" s="23"/>
      <c r="U2864" s="23"/>
      <c r="V2864" s="23" t="s">
        <v>187</v>
      </c>
      <c r="W2864" s="23" t="s">
        <v>188</v>
      </c>
      <c r="X2864" s="23" t="s">
        <v>189</v>
      </c>
      <c r="Y2864" s="22">
        <v>0</v>
      </c>
      <c r="Z2864" s="23" t="s">
        <v>190</v>
      </c>
      <c r="AA2864" s="23" t="s">
        <v>191</v>
      </c>
      <c r="AB2864" s="23" t="s">
        <v>190</v>
      </c>
      <c r="AC2864" s="23" t="s">
        <v>192</v>
      </c>
      <c r="AD2864" s="23" t="s">
        <v>281</v>
      </c>
      <c r="AE2864" s="23" t="s">
        <v>85</v>
      </c>
      <c r="AF2864" s="23" t="s">
        <v>190</v>
      </c>
      <c r="AG2864" s="23" t="s">
        <v>269</v>
      </c>
      <c r="AH2864" s="23" t="s">
        <v>700</v>
      </c>
      <c r="AI2864" s="23" t="s">
        <v>701</v>
      </c>
      <c r="AJ2864" s="23" t="b">
        <v>0</v>
      </c>
      <c r="AK2864" s="3">
        <v>97</v>
      </c>
      <c r="AL2864" s="3">
        <v>2968</v>
      </c>
      <c r="AM2864" s="3">
        <v>7213</v>
      </c>
      <c r="AN2864" s="24">
        <v>45536.923835030866</v>
      </c>
      <c r="AO2864" s="24">
        <v>45536.923835030866</v>
      </c>
      <c r="AP2864">
        <v>9</v>
      </c>
      <c r="AQ2864" t="s">
        <v>194</v>
      </c>
      <c r="AR2864">
        <v>244.92383503086603</v>
      </c>
      <c r="AS2864" t="s">
        <v>195</v>
      </c>
      <c r="AT2864" t="s">
        <v>237</v>
      </c>
      <c r="AU2864" t="s">
        <v>197</v>
      </c>
      <c r="AV2864" t="s">
        <v>231</v>
      </c>
      <c r="AW2864" t="s">
        <v>237</v>
      </c>
      <c r="AX2864" t="s">
        <v>197</v>
      </c>
      <c r="AY2864" t="s">
        <v>231</v>
      </c>
    </row>
    <row r="2865" spans="1:51" x14ac:dyDescent="0.45">
      <c r="A2865" s="22">
        <v>873356</v>
      </c>
      <c r="B2865" s="6">
        <v>45536</v>
      </c>
      <c r="C2865" s="22">
        <v>47000</v>
      </c>
      <c r="D2865" s="22">
        <v>96067</v>
      </c>
      <c r="E2865" s="22"/>
      <c r="F2865" s="22">
        <v>47</v>
      </c>
      <c r="G2865" s="22">
        <v>9802</v>
      </c>
      <c r="H2865" s="22">
        <v>6</v>
      </c>
      <c r="I2865" s="22"/>
      <c r="J2865" s="22">
        <v>663</v>
      </c>
      <c r="K2865" s="22">
        <v>101473</v>
      </c>
      <c r="L2865" s="23" t="s">
        <v>827</v>
      </c>
      <c r="M2865" s="23"/>
      <c r="N2865" s="23" t="s">
        <v>184</v>
      </c>
      <c r="O2865" s="23" t="s">
        <v>481</v>
      </c>
      <c r="P2865" s="22">
        <v>20</v>
      </c>
      <c r="Q2865" s="23" t="s">
        <v>186</v>
      </c>
      <c r="R2865" s="23"/>
      <c r="S2865" s="23"/>
      <c r="T2865" s="23"/>
      <c r="U2865" s="23"/>
      <c r="V2865" s="23" t="s">
        <v>187</v>
      </c>
      <c r="W2865" s="23" t="s">
        <v>188</v>
      </c>
      <c r="X2865" s="23" t="s">
        <v>189</v>
      </c>
      <c r="Y2865" s="22">
        <v>0</v>
      </c>
      <c r="Z2865" s="23" t="s">
        <v>190</v>
      </c>
      <c r="AA2865" s="23" t="s">
        <v>191</v>
      </c>
      <c r="AB2865" s="23" t="s">
        <v>190</v>
      </c>
      <c r="AC2865" s="23" t="s">
        <v>192</v>
      </c>
      <c r="AD2865" s="23" t="s">
        <v>281</v>
      </c>
      <c r="AE2865" s="23" t="s">
        <v>85</v>
      </c>
      <c r="AF2865" s="23" t="s">
        <v>190</v>
      </c>
      <c r="AG2865" s="23" t="s">
        <v>269</v>
      </c>
      <c r="AH2865" s="23" t="s">
        <v>700</v>
      </c>
      <c r="AI2865" s="23" t="s">
        <v>701</v>
      </c>
      <c r="AJ2865" s="23" t="b">
        <v>0</v>
      </c>
      <c r="AK2865" s="3">
        <v>121</v>
      </c>
      <c r="AL2865" s="3">
        <v>2968</v>
      </c>
      <c r="AM2865" s="3">
        <v>5595</v>
      </c>
      <c r="AN2865" s="24">
        <v>45536.465385223768</v>
      </c>
      <c r="AO2865" s="24">
        <v>45536.465385223768</v>
      </c>
      <c r="AP2865">
        <v>9</v>
      </c>
      <c r="AQ2865" t="s">
        <v>194</v>
      </c>
      <c r="AR2865">
        <v>244.46538522376795</v>
      </c>
      <c r="AS2865" t="s">
        <v>195</v>
      </c>
      <c r="AT2865" t="s">
        <v>208</v>
      </c>
      <c r="AU2865" t="s">
        <v>197</v>
      </c>
      <c r="AV2865" t="s">
        <v>197</v>
      </c>
      <c r="AW2865" t="s">
        <v>208</v>
      </c>
      <c r="AX2865" t="s">
        <v>197</v>
      </c>
      <c r="AY2865" t="s">
        <v>197</v>
      </c>
    </row>
    <row r="2866" spans="1:51" x14ac:dyDescent="0.45">
      <c r="A2866" s="22">
        <v>873610</v>
      </c>
      <c r="B2866" s="6">
        <v>45536</v>
      </c>
      <c r="C2866" s="22">
        <v>47000</v>
      </c>
      <c r="D2866" s="22">
        <v>133166</v>
      </c>
      <c r="E2866" s="22"/>
      <c r="F2866" s="22">
        <v>50</v>
      </c>
      <c r="G2866" s="22">
        <v>16341</v>
      </c>
      <c r="H2866" s="22">
        <v>4</v>
      </c>
      <c r="I2866" s="22"/>
      <c r="J2866" s="22">
        <v>1075</v>
      </c>
      <c r="K2866" s="22">
        <v>101276</v>
      </c>
      <c r="L2866" s="23" t="s">
        <v>828</v>
      </c>
      <c r="M2866" s="23"/>
      <c r="N2866" s="23" t="s">
        <v>184</v>
      </c>
      <c r="O2866" s="23" t="s">
        <v>481</v>
      </c>
      <c r="P2866" s="22">
        <v>20</v>
      </c>
      <c r="Q2866" s="23" t="s">
        <v>186</v>
      </c>
      <c r="R2866" s="23"/>
      <c r="S2866" s="23"/>
      <c r="T2866" s="23"/>
      <c r="U2866" s="23"/>
      <c r="V2866" s="23" t="s">
        <v>187</v>
      </c>
      <c r="W2866" s="23" t="s">
        <v>188</v>
      </c>
      <c r="X2866" s="23" t="s">
        <v>189</v>
      </c>
      <c r="Y2866" s="22">
        <v>0</v>
      </c>
      <c r="Z2866" s="23" t="s">
        <v>190</v>
      </c>
      <c r="AA2866" s="23" t="s">
        <v>191</v>
      </c>
      <c r="AB2866" s="23" t="s">
        <v>190</v>
      </c>
      <c r="AC2866" s="23" t="s">
        <v>192</v>
      </c>
      <c r="AD2866" s="23" t="s">
        <v>281</v>
      </c>
      <c r="AE2866" s="23" t="s">
        <v>85</v>
      </c>
      <c r="AF2866" s="23" t="s">
        <v>190</v>
      </c>
      <c r="AG2866" s="23" t="s">
        <v>269</v>
      </c>
      <c r="AH2866" s="23" t="s">
        <v>700</v>
      </c>
      <c r="AI2866" s="23" t="s">
        <v>701</v>
      </c>
      <c r="AJ2866" s="23" t="b">
        <v>0</v>
      </c>
      <c r="AK2866" s="3">
        <v>119</v>
      </c>
      <c r="AL2866" s="3">
        <v>2968</v>
      </c>
      <c r="AM2866" s="3">
        <v>5771</v>
      </c>
      <c r="AN2866" s="24">
        <v>45536.597338078704</v>
      </c>
      <c r="AO2866" s="24">
        <v>45536.597338078704</v>
      </c>
      <c r="AP2866">
        <v>9</v>
      </c>
      <c r="AQ2866" t="s">
        <v>194</v>
      </c>
      <c r="AR2866">
        <v>244.59733807870361</v>
      </c>
      <c r="AS2866" t="s">
        <v>195</v>
      </c>
      <c r="AT2866" t="s">
        <v>227</v>
      </c>
      <c r="AU2866" t="s">
        <v>197</v>
      </c>
      <c r="AV2866" t="s">
        <v>223</v>
      </c>
      <c r="AW2866" t="s">
        <v>227</v>
      </c>
      <c r="AX2866" t="s">
        <v>197</v>
      </c>
      <c r="AY2866" t="s">
        <v>223</v>
      </c>
    </row>
    <row r="2867" spans="1:51" x14ac:dyDescent="0.45">
      <c r="A2867" s="22">
        <v>872920</v>
      </c>
      <c r="B2867" s="6">
        <v>45536</v>
      </c>
      <c r="C2867" s="22">
        <v>47000</v>
      </c>
      <c r="D2867" s="22">
        <v>34416</v>
      </c>
      <c r="E2867" s="22"/>
      <c r="F2867" s="22">
        <v>8</v>
      </c>
      <c r="G2867" s="22">
        <v>2201</v>
      </c>
      <c r="H2867" s="22">
        <v>3</v>
      </c>
      <c r="I2867" s="22"/>
      <c r="J2867" s="22">
        <v>543</v>
      </c>
      <c r="K2867" s="22">
        <v>6299</v>
      </c>
      <c r="L2867" s="23" t="s">
        <v>892</v>
      </c>
      <c r="M2867" s="23"/>
      <c r="N2867" s="23" t="s">
        <v>184</v>
      </c>
      <c r="O2867" s="23" t="s">
        <v>225</v>
      </c>
      <c r="P2867" s="22">
        <v>20</v>
      </c>
      <c r="Q2867" s="23" t="s">
        <v>186</v>
      </c>
      <c r="R2867" s="23"/>
      <c r="S2867" s="23"/>
      <c r="T2867" s="23"/>
      <c r="U2867" s="23"/>
      <c r="V2867" s="23" t="s">
        <v>187</v>
      </c>
      <c r="W2867" s="23" t="s">
        <v>188</v>
      </c>
      <c r="X2867" s="23" t="s">
        <v>189</v>
      </c>
      <c r="Y2867" s="22">
        <v>0</v>
      </c>
      <c r="Z2867" s="23" t="s">
        <v>190</v>
      </c>
      <c r="AA2867" s="23" t="s">
        <v>191</v>
      </c>
      <c r="AB2867" s="23" t="s">
        <v>190</v>
      </c>
      <c r="AC2867" s="23" t="s">
        <v>192</v>
      </c>
      <c r="AD2867" s="23" t="s">
        <v>193</v>
      </c>
      <c r="AE2867" s="23" t="s">
        <v>83</v>
      </c>
      <c r="AF2867" s="23"/>
      <c r="AG2867" s="23"/>
      <c r="AH2867" s="23"/>
      <c r="AI2867" s="23"/>
      <c r="AJ2867" s="23" t="b">
        <v>0</v>
      </c>
      <c r="AK2867" s="3">
        <v>117</v>
      </c>
      <c r="AL2867" s="3">
        <v>2408</v>
      </c>
      <c r="AM2867" s="3">
        <v>5265</v>
      </c>
      <c r="AN2867" s="24">
        <v>45536.382164120369</v>
      </c>
      <c r="AO2867" s="24">
        <v>45536.382164120369</v>
      </c>
      <c r="AP2867">
        <v>9</v>
      </c>
      <c r="AQ2867" t="s">
        <v>194</v>
      </c>
      <c r="AR2867">
        <v>244.38216412036854</v>
      </c>
      <c r="AS2867" t="s">
        <v>195</v>
      </c>
      <c r="AT2867" t="s">
        <v>238</v>
      </c>
      <c r="AU2867" t="s">
        <v>197</v>
      </c>
      <c r="AV2867" t="s">
        <v>231</v>
      </c>
      <c r="AW2867" t="s">
        <v>238</v>
      </c>
      <c r="AX2867" t="s">
        <v>197</v>
      </c>
      <c r="AY2867" t="s">
        <v>231</v>
      </c>
    </row>
    <row r="2868" spans="1:51" x14ac:dyDescent="0.45">
      <c r="A2868" s="22">
        <v>874901</v>
      </c>
      <c r="B2868" s="6">
        <v>45536</v>
      </c>
      <c r="C2868" s="22">
        <v>47000</v>
      </c>
      <c r="D2868" s="22">
        <v>48170</v>
      </c>
      <c r="E2868" s="22"/>
      <c r="F2868" s="22">
        <v>268</v>
      </c>
      <c r="G2868" s="22">
        <v>1124</v>
      </c>
      <c r="H2868" s="22">
        <v>1</v>
      </c>
      <c r="I2868" s="22"/>
      <c r="J2868" s="22">
        <v>223</v>
      </c>
      <c r="K2868" s="22">
        <v>967</v>
      </c>
      <c r="L2868" s="23" t="s">
        <v>893</v>
      </c>
      <c r="M2868" s="23"/>
      <c r="N2868" s="23" t="s">
        <v>184</v>
      </c>
      <c r="O2868" s="23" t="s">
        <v>225</v>
      </c>
      <c r="P2868" s="22">
        <v>20</v>
      </c>
      <c r="Q2868" s="23" t="s">
        <v>186</v>
      </c>
      <c r="R2868" s="23"/>
      <c r="S2868" s="23"/>
      <c r="T2868" s="23"/>
      <c r="U2868" s="23"/>
      <c r="V2868" s="23" t="s">
        <v>187</v>
      </c>
      <c r="W2868" s="23" t="s">
        <v>188</v>
      </c>
      <c r="X2868" s="23" t="s">
        <v>189</v>
      </c>
      <c r="Y2868" s="22">
        <v>0</v>
      </c>
      <c r="Z2868" s="23" t="s">
        <v>190</v>
      </c>
      <c r="AA2868" s="23" t="s">
        <v>191</v>
      </c>
      <c r="AB2868" s="23" t="s">
        <v>190</v>
      </c>
      <c r="AC2868" s="23" t="s">
        <v>192</v>
      </c>
      <c r="AD2868" s="23" t="s">
        <v>193</v>
      </c>
      <c r="AE2868" s="23" t="s">
        <v>83</v>
      </c>
      <c r="AF2868" s="23"/>
      <c r="AG2868" s="23"/>
      <c r="AH2868" s="23"/>
      <c r="AI2868" s="23"/>
      <c r="AJ2868" s="23" t="b">
        <v>0</v>
      </c>
      <c r="AK2868" s="3">
        <v>130</v>
      </c>
      <c r="AL2868" s="3">
        <v>2408</v>
      </c>
      <c r="AM2868" s="3">
        <v>6874</v>
      </c>
      <c r="AN2868" s="24">
        <v>45536.881975077158</v>
      </c>
      <c r="AO2868" s="24">
        <v>45536.881975077158</v>
      </c>
      <c r="AP2868">
        <v>9</v>
      </c>
      <c r="AQ2868" t="s">
        <v>194</v>
      </c>
      <c r="AR2868">
        <v>244.88197507715813</v>
      </c>
      <c r="AS2868" t="s">
        <v>195</v>
      </c>
      <c r="AT2868" t="s">
        <v>226</v>
      </c>
      <c r="AU2868" t="s">
        <v>197</v>
      </c>
      <c r="AV2868" t="s">
        <v>235</v>
      </c>
      <c r="AW2868" t="s">
        <v>226</v>
      </c>
      <c r="AX2868" t="s">
        <v>197</v>
      </c>
      <c r="AY2868" t="s">
        <v>235</v>
      </c>
    </row>
    <row r="2869" spans="1:51" x14ac:dyDescent="0.45">
      <c r="A2869" s="22">
        <v>870983</v>
      </c>
      <c r="B2869" s="6">
        <v>45536</v>
      </c>
      <c r="C2869" s="22">
        <v>47000</v>
      </c>
      <c r="D2869" s="22">
        <v>302463</v>
      </c>
      <c r="E2869" s="22"/>
      <c r="F2869" s="22">
        <v>1791</v>
      </c>
      <c r="G2869" s="22">
        <v>3554</v>
      </c>
      <c r="H2869" s="22">
        <v>11</v>
      </c>
      <c r="I2869" s="22"/>
      <c r="J2869" s="22">
        <v>607</v>
      </c>
      <c r="K2869" s="22">
        <v>63071</v>
      </c>
      <c r="L2869" s="23" t="s">
        <v>887</v>
      </c>
      <c r="M2869" s="23"/>
      <c r="N2869" s="23" t="s">
        <v>184</v>
      </c>
      <c r="O2869" s="23" t="s">
        <v>185</v>
      </c>
      <c r="P2869" s="22">
        <v>20</v>
      </c>
      <c r="Q2869" s="23" t="s">
        <v>186</v>
      </c>
      <c r="R2869" s="23"/>
      <c r="S2869" s="23"/>
      <c r="T2869" s="23"/>
      <c r="U2869" s="23"/>
      <c r="V2869" s="23" t="s">
        <v>187</v>
      </c>
      <c r="W2869" s="23" t="s">
        <v>188</v>
      </c>
      <c r="X2869" s="23" t="s">
        <v>189</v>
      </c>
      <c r="Y2869" s="22">
        <v>0</v>
      </c>
      <c r="Z2869" s="23" t="s">
        <v>190</v>
      </c>
      <c r="AA2869" s="23" t="s">
        <v>191</v>
      </c>
      <c r="AB2869" s="23" t="s">
        <v>190</v>
      </c>
      <c r="AC2869" s="23" t="s">
        <v>192</v>
      </c>
      <c r="AD2869" s="23" t="s">
        <v>193</v>
      </c>
      <c r="AE2869" s="23" t="s">
        <v>83</v>
      </c>
      <c r="AF2869" s="23"/>
      <c r="AG2869" s="23"/>
      <c r="AH2869" s="23"/>
      <c r="AI2869" s="23"/>
      <c r="AJ2869" s="23" t="b">
        <v>0</v>
      </c>
      <c r="AK2869" s="3">
        <v>121</v>
      </c>
      <c r="AL2869" s="3">
        <v>236</v>
      </c>
      <c r="AM2869" s="3">
        <v>3657</v>
      </c>
      <c r="AN2869" s="24">
        <v>45536.000116705247</v>
      </c>
      <c r="AO2869" s="24">
        <v>45536.000116705247</v>
      </c>
      <c r="AP2869">
        <v>9</v>
      </c>
      <c r="AQ2869" t="s">
        <v>194</v>
      </c>
      <c r="AR2869">
        <v>244.00011670524691</v>
      </c>
      <c r="AS2869" t="s">
        <v>195</v>
      </c>
      <c r="AT2869" t="s">
        <v>196</v>
      </c>
      <c r="AU2869" t="s">
        <v>197</v>
      </c>
      <c r="AV2869" t="s">
        <v>223</v>
      </c>
      <c r="AW2869" t="s">
        <v>196</v>
      </c>
      <c r="AX2869" t="s">
        <v>197</v>
      </c>
      <c r="AY2869" t="s">
        <v>223</v>
      </c>
    </row>
    <row r="2870" spans="1:51" x14ac:dyDescent="0.45">
      <c r="A2870" s="22">
        <v>874393</v>
      </c>
      <c r="B2870" s="6">
        <v>45536</v>
      </c>
      <c r="C2870" s="22">
        <v>47000</v>
      </c>
      <c r="D2870" s="22">
        <v>47515</v>
      </c>
      <c r="E2870" s="22"/>
      <c r="F2870" s="22">
        <v>64</v>
      </c>
      <c r="G2870" s="22">
        <v>9586</v>
      </c>
      <c r="H2870" s="22">
        <v>75</v>
      </c>
      <c r="I2870" s="22"/>
      <c r="J2870" s="22">
        <v>6802</v>
      </c>
      <c r="K2870" s="22">
        <v>102006</v>
      </c>
      <c r="L2870" s="23" t="s">
        <v>836</v>
      </c>
      <c r="M2870" s="23"/>
      <c r="N2870" s="23" t="s">
        <v>184</v>
      </c>
      <c r="O2870" s="23" t="s">
        <v>672</v>
      </c>
      <c r="P2870" s="22">
        <v>10</v>
      </c>
      <c r="Q2870" s="23" t="s">
        <v>673</v>
      </c>
      <c r="R2870" s="23" t="s">
        <v>667</v>
      </c>
      <c r="S2870" s="23" t="s">
        <v>22</v>
      </c>
      <c r="T2870" s="23" t="s">
        <v>667</v>
      </c>
      <c r="U2870" s="23" t="s">
        <v>22</v>
      </c>
      <c r="V2870" s="23" t="s">
        <v>674</v>
      </c>
      <c r="W2870" s="23" t="s">
        <v>188</v>
      </c>
      <c r="X2870" s="23" t="s">
        <v>189</v>
      </c>
      <c r="Y2870" s="22">
        <v>0</v>
      </c>
      <c r="Z2870" s="23" t="s">
        <v>190</v>
      </c>
      <c r="AA2870" s="23" t="s">
        <v>191</v>
      </c>
      <c r="AB2870" s="23" t="s">
        <v>190</v>
      </c>
      <c r="AC2870" s="23" t="s">
        <v>190</v>
      </c>
      <c r="AD2870" s="23" t="s">
        <v>190</v>
      </c>
      <c r="AE2870" s="23" t="s">
        <v>98</v>
      </c>
      <c r="AF2870" s="23"/>
      <c r="AG2870" s="23"/>
      <c r="AH2870" s="23"/>
      <c r="AI2870" s="23"/>
      <c r="AJ2870" s="23" t="b">
        <v>0</v>
      </c>
      <c r="AK2870" s="3">
        <v>123</v>
      </c>
      <c r="AL2870" s="3">
        <v>4952</v>
      </c>
      <c r="AM2870" s="3">
        <v>6456</v>
      </c>
      <c r="AN2870" s="24">
        <v>45536.687536882717</v>
      </c>
      <c r="AO2870" s="24">
        <v>45536.687536882717</v>
      </c>
      <c r="AP2870">
        <v>9</v>
      </c>
      <c r="AQ2870" t="s">
        <v>194</v>
      </c>
      <c r="AR2870">
        <v>244.68753688271681</v>
      </c>
      <c r="AS2870" t="s">
        <v>195</v>
      </c>
      <c r="AT2870" t="s">
        <v>198</v>
      </c>
      <c r="AU2870" t="s">
        <v>197</v>
      </c>
      <c r="AV2870" t="s">
        <v>235</v>
      </c>
      <c r="AW2870" t="s">
        <v>198</v>
      </c>
      <c r="AX2870" t="s">
        <v>197</v>
      </c>
      <c r="AY2870" t="s">
        <v>235</v>
      </c>
    </row>
    <row r="2871" spans="1:51" x14ac:dyDescent="0.45">
      <c r="A2871" s="22">
        <v>874394</v>
      </c>
      <c r="B2871" s="6">
        <v>45536</v>
      </c>
      <c r="C2871" s="22">
        <v>47000</v>
      </c>
      <c r="D2871" s="22">
        <v>47515</v>
      </c>
      <c r="E2871" s="22"/>
      <c r="F2871" s="22">
        <v>64</v>
      </c>
      <c r="G2871" s="22">
        <v>9586</v>
      </c>
      <c r="H2871" s="22">
        <v>75</v>
      </c>
      <c r="I2871" s="22"/>
      <c r="J2871" s="22">
        <v>6802</v>
      </c>
      <c r="K2871" s="22">
        <v>102006</v>
      </c>
      <c r="L2871" s="23" t="s">
        <v>836</v>
      </c>
      <c r="M2871" s="23"/>
      <c r="N2871" s="23" t="s">
        <v>184</v>
      </c>
      <c r="O2871" s="23" t="s">
        <v>672</v>
      </c>
      <c r="P2871" s="22">
        <v>14</v>
      </c>
      <c r="Q2871" s="23" t="s">
        <v>673</v>
      </c>
      <c r="R2871" s="23" t="s">
        <v>667</v>
      </c>
      <c r="S2871" s="23" t="s">
        <v>22</v>
      </c>
      <c r="T2871" s="23" t="s">
        <v>667</v>
      </c>
      <c r="U2871" s="23" t="s">
        <v>22</v>
      </c>
      <c r="V2871" s="23" t="s">
        <v>674</v>
      </c>
      <c r="W2871" s="23" t="s">
        <v>188</v>
      </c>
      <c r="X2871" s="23" t="s">
        <v>189</v>
      </c>
      <c r="Y2871" s="22">
        <v>0</v>
      </c>
      <c r="Z2871" s="23" t="s">
        <v>190</v>
      </c>
      <c r="AA2871" s="23" t="s">
        <v>191</v>
      </c>
      <c r="AB2871" s="23" t="s">
        <v>190</v>
      </c>
      <c r="AC2871" s="23" t="s">
        <v>190</v>
      </c>
      <c r="AD2871" s="23" t="s">
        <v>190</v>
      </c>
      <c r="AE2871" s="23" t="s">
        <v>98</v>
      </c>
      <c r="AF2871" s="23"/>
      <c r="AG2871" s="23"/>
      <c r="AH2871" s="23"/>
      <c r="AI2871" s="23"/>
      <c r="AJ2871" s="23" t="b">
        <v>0</v>
      </c>
      <c r="AK2871" s="3">
        <v>123</v>
      </c>
      <c r="AL2871" s="3">
        <v>4952</v>
      </c>
      <c r="AM2871" s="3">
        <v>6456</v>
      </c>
      <c r="AN2871" s="24">
        <v>45536.687536882717</v>
      </c>
      <c r="AO2871" s="24">
        <v>45536.687536882717</v>
      </c>
      <c r="AP2871">
        <v>9</v>
      </c>
      <c r="AQ2871" t="s">
        <v>194</v>
      </c>
      <c r="AR2871">
        <v>244.68753688271681</v>
      </c>
      <c r="AS2871" t="s">
        <v>195</v>
      </c>
      <c r="AT2871" t="s">
        <v>198</v>
      </c>
      <c r="AU2871" t="s">
        <v>197</v>
      </c>
      <c r="AV2871" t="s">
        <v>235</v>
      </c>
      <c r="AW2871" t="s">
        <v>198</v>
      </c>
      <c r="AX2871" t="s">
        <v>197</v>
      </c>
      <c r="AY2871" t="s">
        <v>235</v>
      </c>
    </row>
    <row r="2872" spans="1:51" x14ac:dyDescent="0.45">
      <c r="A2872" s="22">
        <v>874395</v>
      </c>
      <c r="B2872" s="6">
        <v>45536</v>
      </c>
      <c r="C2872" s="22">
        <v>47000</v>
      </c>
      <c r="D2872" s="22">
        <v>47515</v>
      </c>
      <c r="E2872" s="22"/>
      <c r="F2872" s="22">
        <v>64</v>
      </c>
      <c r="G2872" s="22">
        <v>9586</v>
      </c>
      <c r="H2872" s="22">
        <v>75</v>
      </c>
      <c r="I2872" s="22"/>
      <c r="J2872" s="22">
        <v>6802</v>
      </c>
      <c r="K2872" s="22">
        <v>102006</v>
      </c>
      <c r="L2872" s="23" t="s">
        <v>836</v>
      </c>
      <c r="M2872" s="23"/>
      <c r="N2872" s="23" t="s">
        <v>184</v>
      </c>
      <c r="O2872" s="23" t="s">
        <v>672</v>
      </c>
      <c r="P2872" s="22">
        <v>10</v>
      </c>
      <c r="Q2872" s="23" t="s">
        <v>673</v>
      </c>
      <c r="R2872" s="23" t="s">
        <v>667</v>
      </c>
      <c r="S2872" s="23" t="s">
        <v>22</v>
      </c>
      <c r="T2872" s="23" t="s">
        <v>667</v>
      </c>
      <c r="U2872" s="23" t="s">
        <v>22</v>
      </c>
      <c r="V2872" s="23" t="s">
        <v>674</v>
      </c>
      <c r="W2872" s="23" t="s">
        <v>188</v>
      </c>
      <c r="X2872" s="23" t="s">
        <v>189</v>
      </c>
      <c r="Y2872" s="22">
        <v>0</v>
      </c>
      <c r="Z2872" s="23" t="s">
        <v>190</v>
      </c>
      <c r="AA2872" s="23" t="s">
        <v>191</v>
      </c>
      <c r="AB2872" s="23" t="s">
        <v>190</v>
      </c>
      <c r="AC2872" s="23" t="s">
        <v>190</v>
      </c>
      <c r="AD2872" s="23" t="s">
        <v>190</v>
      </c>
      <c r="AE2872" s="23" t="s">
        <v>98</v>
      </c>
      <c r="AF2872" s="23"/>
      <c r="AG2872" s="23"/>
      <c r="AH2872" s="23"/>
      <c r="AI2872" s="23"/>
      <c r="AJ2872" s="23" t="b">
        <v>0</v>
      </c>
      <c r="AK2872" s="3">
        <v>123</v>
      </c>
      <c r="AL2872" s="3">
        <v>4952</v>
      </c>
      <c r="AM2872" s="3">
        <v>6456</v>
      </c>
      <c r="AN2872" s="24">
        <v>45536.687536882717</v>
      </c>
      <c r="AO2872" s="24">
        <v>45536.687536882717</v>
      </c>
      <c r="AP2872">
        <v>9</v>
      </c>
      <c r="AQ2872" t="s">
        <v>194</v>
      </c>
      <c r="AR2872">
        <v>244.68753688271681</v>
      </c>
      <c r="AS2872" t="s">
        <v>195</v>
      </c>
      <c r="AT2872" t="s">
        <v>198</v>
      </c>
      <c r="AU2872" t="s">
        <v>197</v>
      </c>
      <c r="AV2872" t="s">
        <v>235</v>
      </c>
      <c r="AW2872" t="s">
        <v>198</v>
      </c>
      <c r="AX2872" t="s">
        <v>197</v>
      </c>
      <c r="AY2872" t="s">
        <v>235</v>
      </c>
    </row>
    <row r="2873" spans="1:51" x14ac:dyDescent="0.45">
      <c r="A2873" s="22">
        <v>874396</v>
      </c>
      <c r="B2873" s="6">
        <v>45536</v>
      </c>
      <c r="C2873" s="22">
        <v>47000</v>
      </c>
      <c r="D2873" s="22">
        <v>47515</v>
      </c>
      <c r="E2873" s="22"/>
      <c r="F2873" s="22">
        <v>64</v>
      </c>
      <c r="G2873" s="22">
        <v>9586</v>
      </c>
      <c r="H2873" s="22">
        <v>75</v>
      </c>
      <c r="I2873" s="22"/>
      <c r="J2873" s="22">
        <v>6802</v>
      </c>
      <c r="K2873" s="22">
        <v>102006</v>
      </c>
      <c r="L2873" s="23" t="s">
        <v>836</v>
      </c>
      <c r="M2873" s="23"/>
      <c r="N2873" s="23" t="s">
        <v>184</v>
      </c>
      <c r="O2873" s="23" t="s">
        <v>672</v>
      </c>
      <c r="P2873" s="22">
        <v>14</v>
      </c>
      <c r="Q2873" s="23" t="s">
        <v>673</v>
      </c>
      <c r="R2873" s="23" t="s">
        <v>667</v>
      </c>
      <c r="S2873" s="23" t="s">
        <v>22</v>
      </c>
      <c r="T2873" s="23" t="s">
        <v>667</v>
      </c>
      <c r="U2873" s="23" t="s">
        <v>22</v>
      </c>
      <c r="V2873" s="23" t="s">
        <v>674</v>
      </c>
      <c r="W2873" s="23" t="s">
        <v>188</v>
      </c>
      <c r="X2873" s="23" t="s">
        <v>189</v>
      </c>
      <c r="Y2873" s="22">
        <v>0</v>
      </c>
      <c r="Z2873" s="23" t="s">
        <v>190</v>
      </c>
      <c r="AA2873" s="23" t="s">
        <v>191</v>
      </c>
      <c r="AB2873" s="23" t="s">
        <v>190</v>
      </c>
      <c r="AC2873" s="23" t="s">
        <v>190</v>
      </c>
      <c r="AD2873" s="23" t="s">
        <v>190</v>
      </c>
      <c r="AE2873" s="23" t="s">
        <v>98</v>
      </c>
      <c r="AF2873" s="23"/>
      <c r="AG2873" s="23"/>
      <c r="AH2873" s="23"/>
      <c r="AI2873" s="23"/>
      <c r="AJ2873" s="23" t="b">
        <v>0</v>
      </c>
      <c r="AK2873" s="3">
        <v>123</v>
      </c>
      <c r="AL2873" s="3">
        <v>4952</v>
      </c>
      <c r="AM2873" s="3">
        <v>6456</v>
      </c>
      <c r="AN2873" s="24">
        <v>45536.687536882717</v>
      </c>
      <c r="AO2873" s="24">
        <v>45536.687536882717</v>
      </c>
      <c r="AP2873">
        <v>9</v>
      </c>
      <c r="AQ2873" t="s">
        <v>194</v>
      </c>
      <c r="AR2873">
        <v>244.68753688271681</v>
      </c>
      <c r="AS2873" t="s">
        <v>195</v>
      </c>
      <c r="AT2873" t="s">
        <v>198</v>
      </c>
      <c r="AU2873" t="s">
        <v>197</v>
      </c>
      <c r="AV2873" t="s">
        <v>235</v>
      </c>
      <c r="AW2873" t="s">
        <v>198</v>
      </c>
      <c r="AX2873" t="s">
        <v>197</v>
      </c>
      <c r="AY2873" t="s">
        <v>235</v>
      </c>
    </row>
    <row r="2874" spans="1:51" x14ac:dyDescent="0.45">
      <c r="A2874" s="22">
        <v>874397</v>
      </c>
      <c r="B2874" s="6">
        <v>45536</v>
      </c>
      <c r="C2874" s="22">
        <v>47000</v>
      </c>
      <c r="D2874" s="22">
        <v>47893</v>
      </c>
      <c r="E2874" s="22"/>
      <c r="F2874" s="22">
        <v>85</v>
      </c>
      <c r="G2874" s="22">
        <v>9929</v>
      </c>
      <c r="H2874" s="22">
        <v>79</v>
      </c>
      <c r="I2874" s="22"/>
      <c r="J2874" s="22">
        <v>6796</v>
      </c>
      <c r="K2874" s="22">
        <v>101907</v>
      </c>
      <c r="L2874" s="23" t="s">
        <v>840</v>
      </c>
      <c r="M2874" s="23"/>
      <c r="N2874" s="23" t="s">
        <v>184</v>
      </c>
      <c r="O2874" s="23" t="s">
        <v>672</v>
      </c>
      <c r="P2874" s="22">
        <v>10</v>
      </c>
      <c r="Q2874" s="23" t="s">
        <v>673</v>
      </c>
      <c r="R2874" s="23" t="s">
        <v>667</v>
      </c>
      <c r="S2874" s="23" t="s">
        <v>22</v>
      </c>
      <c r="T2874" s="23" t="s">
        <v>667</v>
      </c>
      <c r="U2874" s="23" t="s">
        <v>22</v>
      </c>
      <c r="V2874" s="23" t="s">
        <v>674</v>
      </c>
      <c r="W2874" s="23" t="s">
        <v>188</v>
      </c>
      <c r="X2874" s="23" t="s">
        <v>189</v>
      </c>
      <c r="Y2874" s="22">
        <v>0</v>
      </c>
      <c r="Z2874" s="23" t="s">
        <v>190</v>
      </c>
      <c r="AA2874" s="23" t="s">
        <v>191</v>
      </c>
      <c r="AB2874" s="23" t="s">
        <v>190</v>
      </c>
      <c r="AC2874" s="23" t="s">
        <v>190</v>
      </c>
      <c r="AD2874" s="23" t="s">
        <v>190</v>
      </c>
      <c r="AE2874" s="23" t="s">
        <v>98</v>
      </c>
      <c r="AF2874" s="23"/>
      <c r="AG2874" s="23"/>
      <c r="AH2874" s="23"/>
      <c r="AI2874" s="23"/>
      <c r="AJ2874" s="23" t="b">
        <v>0</v>
      </c>
      <c r="AK2874" s="3">
        <v>123</v>
      </c>
      <c r="AL2874" s="3">
        <v>4952</v>
      </c>
      <c r="AM2874" s="3">
        <v>6457</v>
      </c>
      <c r="AN2874" s="24">
        <v>45536.687558719139</v>
      </c>
      <c r="AO2874" s="24">
        <v>45536.687558719139</v>
      </c>
      <c r="AP2874">
        <v>9</v>
      </c>
      <c r="AQ2874" t="s">
        <v>194</v>
      </c>
      <c r="AR2874">
        <v>244.68755871913891</v>
      </c>
      <c r="AS2874" t="s">
        <v>195</v>
      </c>
      <c r="AT2874" t="s">
        <v>198</v>
      </c>
      <c r="AU2874" t="s">
        <v>197</v>
      </c>
      <c r="AV2874" t="s">
        <v>233</v>
      </c>
      <c r="AW2874" t="s">
        <v>198</v>
      </c>
      <c r="AX2874" t="s">
        <v>197</v>
      </c>
      <c r="AY2874" t="s">
        <v>233</v>
      </c>
    </row>
    <row r="2875" spans="1:51" x14ac:dyDescent="0.45">
      <c r="A2875" s="22">
        <v>874398</v>
      </c>
      <c r="B2875" s="6">
        <v>45536</v>
      </c>
      <c r="C2875" s="22">
        <v>47000</v>
      </c>
      <c r="D2875" s="22">
        <v>47893</v>
      </c>
      <c r="E2875" s="22"/>
      <c r="F2875" s="22">
        <v>85</v>
      </c>
      <c r="G2875" s="22">
        <v>9929</v>
      </c>
      <c r="H2875" s="22">
        <v>79</v>
      </c>
      <c r="I2875" s="22"/>
      <c r="J2875" s="22">
        <v>6796</v>
      </c>
      <c r="K2875" s="22">
        <v>101907</v>
      </c>
      <c r="L2875" s="23" t="s">
        <v>840</v>
      </c>
      <c r="M2875" s="23"/>
      <c r="N2875" s="23" t="s">
        <v>184</v>
      </c>
      <c r="O2875" s="23" t="s">
        <v>672</v>
      </c>
      <c r="P2875" s="22">
        <v>14</v>
      </c>
      <c r="Q2875" s="23" t="s">
        <v>673</v>
      </c>
      <c r="R2875" s="23" t="s">
        <v>667</v>
      </c>
      <c r="S2875" s="23" t="s">
        <v>22</v>
      </c>
      <c r="T2875" s="23" t="s">
        <v>667</v>
      </c>
      <c r="U2875" s="23" t="s">
        <v>22</v>
      </c>
      <c r="V2875" s="23" t="s">
        <v>674</v>
      </c>
      <c r="W2875" s="23" t="s">
        <v>188</v>
      </c>
      <c r="X2875" s="23" t="s">
        <v>189</v>
      </c>
      <c r="Y2875" s="22">
        <v>0</v>
      </c>
      <c r="Z2875" s="23" t="s">
        <v>190</v>
      </c>
      <c r="AA2875" s="23" t="s">
        <v>191</v>
      </c>
      <c r="AB2875" s="23" t="s">
        <v>190</v>
      </c>
      <c r="AC2875" s="23" t="s">
        <v>190</v>
      </c>
      <c r="AD2875" s="23" t="s">
        <v>190</v>
      </c>
      <c r="AE2875" s="23" t="s">
        <v>98</v>
      </c>
      <c r="AF2875" s="23"/>
      <c r="AG2875" s="23"/>
      <c r="AH2875" s="23"/>
      <c r="AI2875" s="23"/>
      <c r="AJ2875" s="23" t="b">
        <v>0</v>
      </c>
      <c r="AK2875" s="3">
        <v>123</v>
      </c>
      <c r="AL2875" s="3">
        <v>4952</v>
      </c>
      <c r="AM2875" s="3">
        <v>6457</v>
      </c>
      <c r="AN2875" s="24">
        <v>45536.687558719139</v>
      </c>
      <c r="AO2875" s="24">
        <v>45536.687558719139</v>
      </c>
      <c r="AP2875">
        <v>9</v>
      </c>
      <c r="AQ2875" t="s">
        <v>194</v>
      </c>
      <c r="AR2875">
        <v>244.68755871913891</v>
      </c>
      <c r="AS2875" t="s">
        <v>195</v>
      </c>
      <c r="AT2875" t="s">
        <v>198</v>
      </c>
      <c r="AU2875" t="s">
        <v>197</v>
      </c>
      <c r="AV2875" t="s">
        <v>233</v>
      </c>
      <c r="AW2875" t="s">
        <v>198</v>
      </c>
      <c r="AX2875" t="s">
        <v>197</v>
      </c>
      <c r="AY2875" t="s">
        <v>233</v>
      </c>
    </row>
    <row r="2876" spans="1:51" x14ac:dyDescent="0.45">
      <c r="A2876" s="22">
        <v>874399</v>
      </c>
      <c r="B2876" s="6">
        <v>45536</v>
      </c>
      <c r="C2876" s="22">
        <v>47000</v>
      </c>
      <c r="D2876" s="22">
        <v>47893</v>
      </c>
      <c r="E2876" s="22"/>
      <c r="F2876" s="22">
        <v>85</v>
      </c>
      <c r="G2876" s="22">
        <v>9929</v>
      </c>
      <c r="H2876" s="22">
        <v>79</v>
      </c>
      <c r="I2876" s="22"/>
      <c r="J2876" s="22">
        <v>6796</v>
      </c>
      <c r="K2876" s="22">
        <v>101907</v>
      </c>
      <c r="L2876" s="23" t="s">
        <v>840</v>
      </c>
      <c r="M2876" s="23"/>
      <c r="N2876" s="23" t="s">
        <v>184</v>
      </c>
      <c r="O2876" s="23" t="s">
        <v>672</v>
      </c>
      <c r="P2876" s="22">
        <v>10</v>
      </c>
      <c r="Q2876" s="23" t="s">
        <v>673</v>
      </c>
      <c r="R2876" s="23" t="s">
        <v>667</v>
      </c>
      <c r="S2876" s="23" t="s">
        <v>22</v>
      </c>
      <c r="T2876" s="23" t="s">
        <v>667</v>
      </c>
      <c r="U2876" s="23" t="s">
        <v>22</v>
      </c>
      <c r="V2876" s="23" t="s">
        <v>674</v>
      </c>
      <c r="W2876" s="23" t="s">
        <v>188</v>
      </c>
      <c r="X2876" s="23" t="s">
        <v>189</v>
      </c>
      <c r="Y2876" s="22">
        <v>0</v>
      </c>
      <c r="Z2876" s="23" t="s">
        <v>190</v>
      </c>
      <c r="AA2876" s="23" t="s">
        <v>191</v>
      </c>
      <c r="AB2876" s="23" t="s">
        <v>190</v>
      </c>
      <c r="AC2876" s="23" t="s">
        <v>190</v>
      </c>
      <c r="AD2876" s="23" t="s">
        <v>190</v>
      </c>
      <c r="AE2876" s="23" t="s">
        <v>98</v>
      </c>
      <c r="AF2876" s="23"/>
      <c r="AG2876" s="23"/>
      <c r="AH2876" s="23"/>
      <c r="AI2876" s="23"/>
      <c r="AJ2876" s="23" t="b">
        <v>0</v>
      </c>
      <c r="AK2876" s="3">
        <v>123</v>
      </c>
      <c r="AL2876" s="3">
        <v>4952</v>
      </c>
      <c r="AM2876" s="3">
        <v>6457</v>
      </c>
      <c r="AN2876" s="24">
        <v>45536.687558719139</v>
      </c>
      <c r="AO2876" s="24">
        <v>45536.687558719139</v>
      </c>
      <c r="AP2876">
        <v>9</v>
      </c>
      <c r="AQ2876" t="s">
        <v>194</v>
      </c>
      <c r="AR2876">
        <v>244.68755871913891</v>
      </c>
      <c r="AS2876" t="s">
        <v>195</v>
      </c>
      <c r="AT2876" t="s">
        <v>198</v>
      </c>
      <c r="AU2876" t="s">
        <v>197</v>
      </c>
      <c r="AV2876" t="s">
        <v>233</v>
      </c>
      <c r="AW2876" t="s">
        <v>198</v>
      </c>
      <c r="AX2876" t="s">
        <v>197</v>
      </c>
      <c r="AY2876" t="s">
        <v>233</v>
      </c>
    </row>
    <row r="2877" spans="1:51" x14ac:dyDescent="0.45">
      <c r="A2877" s="22">
        <v>874400</v>
      </c>
      <c r="B2877" s="6">
        <v>45536</v>
      </c>
      <c r="C2877" s="22">
        <v>47000</v>
      </c>
      <c r="D2877" s="22">
        <v>47893</v>
      </c>
      <c r="E2877" s="22"/>
      <c r="F2877" s="22">
        <v>85</v>
      </c>
      <c r="G2877" s="22">
        <v>9929</v>
      </c>
      <c r="H2877" s="22">
        <v>79</v>
      </c>
      <c r="I2877" s="22"/>
      <c r="J2877" s="22">
        <v>6796</v>
      </c>
      <c r="K2877" s="22">
        <v>101907</v>
      </c>
      <c r="L2877" s="23" t="s">
        <v>840</v>
      </c>
      <c r="M2877" s="23"/>
      <c r="N2877" s="23" t="s">
        <v>184</v>
      </c>
      <c r="O2877" s="23" t="s">
        <v>672</v>
      </c>
      <c r="P2877" s="22">
        <v>14</v>
      </c>
      <c r="Q2877" s="23" t="s">
        <v>673</v>
      </c>
      <c r="R2877" s="23" t="s">
        <v>667</v>
      </c>
      <c r="S2877" s="23" t="s">
        <v>22</v>
      </c>
      <c r="T2877" s="23" t="s">
        <v>667</v>
      </c>
      <c r="U2877" s="23" t="s">
        <v>22</v>
      </c>
      <c r="V2877" s="23" t="s">
        <v>674</v>
      </c>
      <c r="W2877" s="23" t="s">
        <v>188</v>
      </c>
      <c r="X2877" s="23" t="s">
        <v>189</v>
      </c>
      <c r="Y2877" s="22">
        <v>0</v>
      </c>
      <c r="Z2877" s="23" t="s">
        <v>190</v>
      </c>
      <c r="AA2877" s="23" t="s">
        <v>191</v>
      </c>
      <c r="AB2877" s="23" t="s">
        <v>190</v>
      </c>
      <c r="AC2877" s="23" t="s">
        <v>190</v>
      </c>
      <c r="AD2877" s="23" t="s">
        <v>190</v>
      </c>
      <c r="AE2877" s="23" t="s">
        <v>98</v>
      </c>
      <c r="AF2877" s="23"/>
      <c r="AG2877" s="23"/>
      <c r="AH2877" s="23"/>
      <c r="AI2877" s="23"/>
      <c r="AJ2877" s="23" t="b">
        <v>0</v>
      </c>
      <c r="AK2877" s="3">
        <v>123</v>
      </c>
      <c r="AL2877" s="3">
        <v>4952</v>
      </c>
      <c r="AM2877" s="3">
        <v>6457</v>
      </c>
      <c r="AN2877" s="24">
        <v>45536.687558719139</v>
      </c>
      <c r="AO2877" s="24">
        <v>45536.687558719139</v>
      </c>
      <c r="AP2877">
        <v>9</v>
      </c>
      <c r="AQ2877" t="s">
        <v>194</v>
      </c>
      <c r="AR2877">
        <v>244.68755871913891</v>
      </c>
      <c r="AS2877" t="s">
        <v>195</v>
      </c>
      <c r="AT2877" t="s">
        <v>198</v>
      </c>
      <c r="AU2877" t="s">
        <v>197</v>
      </c>
      <c r="AV2877" t="s">
        <v>233</v>
      </c>
      <c r="AW2877" t="s">
        <v>198</v>
      </c>
      <c r="AX2877" t="s">
        <v>197</v>
      </c>
      <c r="AY2877" t="s">
        <v>233</v>
      </c>
    </row>
    <row r="2878" spans="1:51" x14ac:dyDescent="0.45">
      <c r="A2878" s="22">
        <v>872191</v>
      </c>
      <c r="B2878" s="6">
        <v>45536</v>
      </c>
      <c r="C2878" s="22">
        <v>47000</v>
      </c>
      <c r="D2878" s="22">
        <v>48257</v>
      </c>
      <c r="E2878" s="22"/>
      <c r="F2878" s="22">
        <v>9</v>
      </c>
      <c r="G2878" s="22">
        <v>10193</v>
      </c>
      <c r="H2878" s="22">
        <v>76</v>
      </c>
      <c r="I2878" s="22"/>
      <c r="J2878" s="22">
        <v>6844</v>
      </c>
      <c r="K2878" s="22">
        <v>101812</v>
      </c>
      <c r="L2878" s="23" t="s">
        <v>1366</v>
      </c>
      <c r="M2878" s="23"/>
      <c r="N2878" s="23" t="s">
        <v>184</v>
      </c>
      <c r="O2878" s="23" t="s">
        <v>672</v>
      </c>
      <c r="P2878" s="22">
        <v>10</v>
      </c>
      <c r="Q2878" s="23" t="s">
        <v>673</v>
      </c>
      <c r="R2878" s="23" t="s">
        <v>667</v>
      </c>
      <c r="S2878" s="23" t="s">
        <v>22</v>
      </c>
      <c r="T2878" s="23" t="s">
        <v>667</v>
      </c>
      <c r="U2878" s="23" t="s">
        <v>22</v>
      </c>
      <c r="V2878" s="23" t="s">
        <v>674</v>
      </c>
      <c r="W2878" s="23" t="s">
        <v>188</v>
      </c>
      <c r="X2878" s="23" t="s">
        <v>189</v>
      </c>
      <c r="Y2878" s="22">
        <v>0</v>
      </c>
      <c r="Z2878" s="23" t="s">
        <v>190</v>
      </c>
      <c r="AA2878" s="23" t="s">
        <v>191</v>
      </c>
      <c r="AB2878" s="23" t="s">
        <v>190</v>
      </c>
      <c r="AC2878" s="23" t="s">
        <v>190</v>
      </c>
      <c r="AD2878" s="23" t="s">
        <v>190</v>
      </c>
      <c r="AE2878" s="23" t="s">
        <v>98</v>
      </c>
      <c r="AF2878" s="23"/>
      <c r="AG2878" s="23"/>
      <c r="AH2878" s="23"/>
      <c r="AI2878" s="23"/>
      <c r="AJ2878" s="23" t="b">
        <v>0</v>
      </c>
      <c r="AK2878" s="3">
        <v>55</v>
      </c>
      <c r="AL2878" s="3">
        <v>4952</v>
      </c>
      <c r="AM2878" s="3">
        <v>4670</v>
      </c>
      <c r="AN2878" s="24">
        <v>45536.24880775463</v>
      </c>
      <c r="AO2878" s="24">
        <v>45536.24880775463</v>
      </c>
      <c r="AP2878">
        <v>9</v>
      </c>
      <c r="AQ2878" t="s">
        <v>194</v>
      </c>
      <c r="AR2878">
        <v>244.24880775462952</v>
      </c>
      <c r="AS2878" t="s">
        <v>195</v>
      </c>
      <c r="AT2878" t="s">
        <v>296</v>
      </c>
      <c r="AU2878" t="s">
        <v>197</v>
      </c>
      <c r="AV2878" t="s">
        <v>229</v>
      </c>
      <c r="AW2878" t="s">
        <v>296</v>
      </c>
      <c r="AX2878" t="s">
        <v>197</v>
      </c>
      <c r="AY2878" t="s">
        <v>229</v>
      </c>
    </row>
    <row r="2879" spans="1:51" x14ac:dyDescent="0.45">
      <c r="A2879" s="22">
        <v>872192</v>
      </c>
      <c r="B2879" s="6">
        <v>45536</v>
      </c>
      <c r="C2879" s="22">
        <v>47000</v>
      </c>
      <c r="D2879" s="22">
        <v>48257</v>
      </c>
      <c r="E2879" s="22"/>
      <c r="F2879" s="22">
        <v>9</v>
      </c>
      <c r="G2879" s="22">
        <v>10193</v>
      </c>
      <c r="H2879" s="22">
        <v>76</v>
      </c>
      <c r="I2879" s="22"/>
      <c r="J2879" s="22">
        <v>6844</v>
      </c>
      <c r="K2879" s="22">
        <v>101812</v>
      </c>
      <c r="L2879" s="23" t="s">
        <v>1366</v>
      </c>
      <c r="M2879" s="23"/>
      <c r="N2879" s="23" t="s">
        <v>184</v>
      </c>
      <c r="O2879" s="23" t="s">
        <v>672</v>
      </c>
      <c r="P2879" s="22">
        <v>14</v>
      </c>
      <c r="Q2879" s="23" t="s">
        <v>673</v>
      </c>
      <c r="R2879" s="23" t="s">
        <v>667</v>
      </c>
      <c r="S2879" s="23" t="s">
        <v>22</v>
      </c>
      <c r="T2879" s="23" t="s">
        <v>667</v>
      </c>
      <c r="U2879" s="23" t="s">
        <v>22</v>
      </c>
      <c r="V2879" s="23" t="s">
        <v>674</v>
      </c>
      <c r="W2879" s="23" t="s">
        <v>188</v>
      </c>
      <c r="X2879" s="23" t="s">
        <v>189</v>
      </c>
      <c r="Y2879" s="22">
        <v>0</v>
      </c>
      <c r="Z2879" s="23" t="s">
        <v>190</v>
      </c>
      <c r="AA2879" s="23" t="s">
        <v>191</v>
      </c>
      <c r="AB2879" s="23" t="s">
        <v>190</v>
      </c>
      <c r="AC2879" s="23" t="s">
        <v>190</v>
      </c>
      <c r="AD2879" s="23" t="s">
        <v>190</v>
      </c>
      <c r="AE2879" s="23" t="s">
        <v>98</v>
      </c>
      <c r="AF2879" s="23"/>
      <c r="AG2879" s="23"/>
      <c r="AH2879" s="23"/>
      <c r="AI2879" s="23"/>
      <c r="AJ2879" s="23" t="b">
        <v>0</v>
      </c>
      <c r="AK2879" s="3">
        <v>55</v>
      </c>
      <c r="AL2879" s="3">
        <v>4952</v>
      </c>
      <c r="AM2879" s="3">
        <v>4670</v>
      </c>
      <c r="AN2879" s="24">
        <v>45536.24880775463</v>
      </c>
      <c r="AO2879" s="24">
        <v>45536.24880775463</v>
      </c>
      <c r="AP2879">
        <v>9</v>
      </c>
      <c r="AQ2879" t="s">
        <v>194</v>
      </c>
      <c r="AR2879">
        <v>244.24880775462952</v>
      </c>
      <c r="AS2879" t="s">
        <v>195</v>
      </c>
      <c r="AT2879" t="s">
        <v>296</v>
      </c>
      <c r="AU2879" t="s">
        <v>197</v>
      </c>
      <c r="AV2879" t="s">
        <v>229</v>
      </c>
      <c r="AW2879" t="s">
        <v>296</v>
      </c>
      <c r="AX2879" t="s">
        <v>197</v>
      </c>
      <c r="AY2879" t="s">
        <v>229</v>
      </c>
    </row>
    <row r="2880" spans="1:51" x14ac:dyDescent="0.45">
      <c r="A2880" s="22">
        <v>872193</v>
      </c>
      <c r="B2880" s="6">
        <v>45536</v>
      </c>
      <c r="C2880" s="22">
        <v>47000</v>
      </c>
      <c r="D2880" s="22">
        <v>48257</v>
      </c>
      <c r="E2880" s="22"/>
      <c r="F2880" s="22">
        <v>9</v>
      </c>
      <c r="G2880" s="22">
        <v>10193</v>
      </c>
      <c r="H2880" s="22">
        <v>76</v>
      </c>
      <c r="I2880" s="22"/>
      <c r="J2880" s="22">
        <v>6844</v>
      </c>
      <c r="K2880" s="22">
        <v>101812</v>
      </c>
      <c r="L2880" s="23" t="s">
        <v>1366</v>
      </c>
      <c r="M2880" s="23"/>
      <c r="N2880" s="23" t="s">
        <v>184</v>
      </c>
      <c r="O2880" s="23" t="s">
        <v>672</v>
      </c>
      <c r="P2880" s="22">
        <v>10</v>
      </c>
      <c r="Q2880" s="23" t="s">
        <v>673</v>
      </c>
      <c r="R2880" s="23" t="s">
        <v>667</v>
      </c>
      <c r="S2880" s="23" t="s">
        <v>22</v>
      </c>
      <c r="T2880" s="23" t="s">
        <v>667</v>
      </c>
      <c r="U2880" s="23" t="s">
        <v>22</v>
      </c>
      <c r="V2880" s="23" t="s">
        <v>674</v>
      </c>
      <c r="W2880" s="23" t="s">
        <v>188</v>
      </c>
      <c r="X2880" s="23" t="s">
        <v>189</v>
      </c>
      <c r="Y2880" s="22">
        <v>0</v>
      </c>
      <c r="Z2880" s="23" t="s">
        <v>190</v>
      </c>
      <c r="AA2880" s="23" t="s">
        <v>191</v>
      </c>
      <c r="AB2880" s="23" t="s">
        <v>190</v>
      </c>
      <c r="AC2880" s="23" t="s">
        <v>190</v>
      </c>
      <c r="AD2880" s="23" t="s">
        <v>190</v>
      </c>
      <c r="AE2880" s="23" t="s">
        <v>98</v>
      </c>
      <c r="AF2880" s="23"/>
      <c r="AG2880" s="23"/>
      <c r="AH2880" s="23"/>
      <c r="AI2880" s="23"/>
      <c r="AJ2880" s="23" t="b">
        <v>0</v>
      </c>
      <c r="AK2880" s="3">
        <v>55</v>
      </c>
      <c r="AL2880" s="3">
        <v>4952</v>
      </c>
      <c r="AM2880" s="3">
        <v>4670</v>
      </c>
      <c r="AN2880" s="24">
        <v>45536.24880775463</v>
      </c>
      <c r="AO2880" s="24">
        <v>45536.24880775463</v>
      </c>
      <c r="AP2880">
        <v>9</v>
      </c>
      <c r="AQ2880" t="s">
        <v>194</v>
      </c>
      <c r="AR2880">
        <v>244.24880775462952</v>
      </c>
      <c r="AS2880" t="s">
        <v>195</v>
      </c>
      <c r="AT2880" t="s">
        <v>296</v>
      </c>
      <c r="AU2880" t="s">
        <v>197</v>
      </c>
      <c r="AV2880" t="s">
        <v>229</v>
      </c>
      <c r="AW2880" t="s">
        <v>296</v>
      </c>
      <c r="AX2880" t="s">
        <v>197</v>
      </c>
      <c r="AY2880" t="s">
        <v>229</v>
      </c>
    </row>
    <row r="2881" spans="1:51" x14ac:dyDescent="0.45">
      <c r="A2881" s="22">
        <v>872194</v>
      </c>
      <c r="B2881" s="6">
        <v>45536</v>
      </c>
      <c r="C2881" s="22">
        <v>47000</v>
      </c>
      <c r="D2881" s="22">
        <v>48257</v>
      </c>
      <c r="E2881" s="22"/>
      <c r="F2881" s="22">
        <v>9</v>
      </c>
      <c r="G2881" s="22">
        <v>10193</v>
      </c>
      <c r="H2881" s="22">
        <v>76</v>
      </c>
      <c r="I2881" s="22"/>
      <c r="J2881" s="22">
        <v>6844</v>
      </c>
      <c r="K2881" s="22">
        <v>101812</v>
      </c>
      <c r="L2881" s="23" t="s">
        <v>1366</v>
      </c>
      <c r="M2881" s="23"/>
      <c r="N2881" s="23" t="s">
        <v>184</v>
      </c>
      <c r="O2881" s="23" t="s">
        <v>672</v>
      </c>
      <c r="P2881" s="22">
        <v>14</v>
      </c>
      <c r="Q2881" s="23" t="s">
        <v>673</v>
      </c>
      <c r="R2881" s="23" t="s">
        <v>667</v>
      </c>
      <c r="S2881" s="23" t="s">
        <v>22</v>
      </c>
      <c r="T2881" s="23" t="s">
        <v>667</v>
      </c>
      <c r="U2881" s="23" t="s">
        <v>22</v>
      </c>
      <c r="V2881" s="23" t="s">
        <v>674</v>
      </c>
      <c r="W2881" s="23" t="s">
        <v>188</v>
      </c>
      <c r="X2881" s="23" t="s">
        <v>189</v>
      </c>
      <c r="Y2881" s="22">
        <v>0</v>
      </c>
      <c r="Z2881" s="23" t="s">
        <v>190</v>
      </c>
      <c r="AA2881" s="23" t="s">
        <v>191</v>
      </c>
      <c r="AB2881" s="23" t="s">
        <v>190</v>
      </c>
      <c r="AC2881" s="23" t="s">
        <v>190</v>
      </c>
      <c r="AD2881" s="23" t="s">
        <v>190</v>
      </c>
      <c r="AE2881" s="23" t="s">
        <v>98</v>
      </c>
      <c r="AF2881" s="23"/>
      <c r="AG2881" s="23"/>
      <c r="AH2881" s="23"/>
      <c r="AI2881" s="23"/>
      <c r="AJ2881" s="23" t="b">
        <v>0</v>
      </c>
      <c r="AK2881" s="3">
        <v>55</v>
      </c>
      <c r="AL2881" s="3">
        <v>4952</v>
      </c>
      <c r="AM2881" s="3">
        <v>4670</v>
      </c>
      <c r="AN2881" s="24">
        <v>45536.24880775463</v>
      </c>
      <c r="AO2881" s="24">
        <v>45536.24880775463</v>
      </c>
      <c r="AP2881">
        <v>9</v>
      </c>
      <c r="AQ2881" t="s">
        <v>194</v>
      </c>
      <c r="AR2881">
        <v>244.24880775462952</v>
      </c>
      <c r="AS2881" t="s">
        <v>195</v>
      </c>
      <c r="AT2881" t="s">
        <v>296</v>
      </c>
      <c r="AU2881" t="s">
        <v>197</v>
      </c>
      <c r="AV2881" t="s">
        <v>229</v>
      </c>
      <c r="AW2881" t="s">
        <v>296</v>
      </c>
      <c r="AX2881" t="s">
        <v>197</v>
      </c>
      <c r="AY2881" t="s">
        <v>229</v>
      </c>
    </row>
    <row r="2882" spans="1:51" x14ac:dyDescent="0.45">
      <c r="A2882" s="22">
        <v>874539</v>
      </c>
      <c r="B2882" s="6">
        <v>45536</v>
      </c>
      <c r="C2882" s="22">
        <v>47000</v>
      </c>
      <c r="D2882" s="22">
        <v>53299</v>
      </c>
      <c r="E2882" s="22"/>
      <c r="F2882" s="22">
        <v>62</v>
      </c>
      <c r="G2882" s="22">
        <v>9676</v>
      </c>
      <c r="H2882" s="22">
        <v>84</v>
      </c>
      <c r="I2882" s="22"/>
      <c r="J2882" s="22">
        <v>6802</v>
      </c>
      <c r="K2882" s="22">
        <v>102255</v>
      </c>
      <c r="L2882" s="23" t="s">
        <v>842</v>
      </c>
      <c r="M2882" s="23"/>
      <c r="N2882" s="23" t="s">
        <v>184</v>
      </c>
      <c r="O2882" s="23" t="s">
        <v>672</v>
      </c>
      <c r="P2882" s="22">
        <v>10</v>
      </c>
      <c r="Q2882" s="23" t="s">
        <v>673</v>
      </c>
      <c r="R2882" s="23" t="s">
        <v>667</v>
      </c>
      <c r="S2882" s="23" t="s">
        <v>22</v>
      </c>
      <c r="T2882" s="23" t="s">
        <v>667</v>
      </c>
      <c r="U2882" s="23" t="s">
        <v>22</v>
      </c>
      <c r="V2882" s="23" t="s">
        <v>674</v>
      </c>
      <c r="W2882" s="23" t="s">
        <v>188</v>
      </c>
      <c r="X2882" s="23" t="s">
        <v>189</v>
      </c>
      <c r="Y2882" s="22">
        <v>0</v>
      </c>
      <c r="Z2882" s="23" t="s">
        <v>190</v>
      </c>
      <c r="AA2882" s="23" t="s">
        <v>191</v>
      </c>
      <c r="AB2882" s="23" t="s">
        <v>190</v>
      </c>
      <c r="AC2882" s="23" t="s">
        <v>190</v>
      </c>
      <c r="AD2882" s="23" t="s">
        <v>190</v>
      </c>
      <c r="AE2882" s="23" t="s">
        <v>98</v>
      </c>
      <c r="AF2882" s="23"/>
      <c r="AG2882" s="23"/>
      <c r="AH2882" s="23"/>
      <c r="AI2882" s="23"/>
      <c r="AJ2882" s="23" t="b">
        <v>0</v>
      </c>
      <c r="AK2882" s="3">
        <v>111</v>
      </c>
      <c r="AL2882" s="3">
        <v>4952</v>
      </c>
      <c r="AM2882" s="3">
        <v>6579</v>
      </c>
      <c r="AN2882" s="24">
        <v>45536.729219097222</v>
      </c>
      <c r="AO2882" s="24">
        <v>45536.729219097222</v>
      </c>
      <c r="AP2882">
        <v>9</v>
      </c>
      <c r="AQ2882" t="s">
        <v>194</v>
      </c>
      <c r="AR2882">
        <v>244.72921909722209</v>
      </c>
      <c r="AS2882" t="s">
        <v>195</v>
      </c>
      <c r="AT2882" t="s">
        <v>229</v>
      </c>
      <c r="AU2882" t="s">
        <v>197</v>
      </c>
      <c r="AV2882" t="s">
        <v>233</v>
      </c>
      <c r="AW2882" t="s">
        <v>229</v>
      </c>
      <c r="AX2882" t="s">
        <v>197</v>
      </c>
      <c r="AY2882" t="s">
        <v>233</v>
      </c>
    </row>
    <row r="2883" spans="1:51" x14ac:dyDescent="0.45">
      <c r="A2883" s="22">
        <v>874540</v>
      </c>
      <c r="B2883" s="6">
        <v>45536</v>
      </c>
      <c r="C2883" s="22">
        <v>47000</v>
      </c>
      <c r="D2883" s="22">
        <v>53299</v>
      </c>
      <c r="E2883" s="22"/>
      <c r="F2883" s="22">
        <v>62</v>
      </c>
      <c r="G2883" s="22">
        <v>9676</v>
      </c>
      <c r="H2883" s="22">
        <v>84</v>
      </c>
      <c r="I2883" s="22"/>
      <c r="J2883" s="22">
        <v>6802</v>
      </c>
      <c r="K2883" s="22">
        <v>102255</v>
      </c>
      <c r="L2883" s="23" t="s">
        <v>842</v>
      </c>
      <c r="M2883" s="23"/>
      <c r="N2883" s="23" t="s">
        <v>184</v>
      </c>
      <c r="O2883" s="23" t="s">
        <v>672</v>
      </c>
      <c r="P2883" s="22">
        <v>14</v>
      </c>
      <c r="Q2883" s="23" t="s">
        <v>673</v>
      </c>
      <c r="R2883" s="23" t="s">
        <v>667</v>
      </c>
      <c r="S2883" s="23" t="s">
        <v>22</v>
      </c>
      <c r="T2883" s="23" t="s">
        <v>667</v>
      </c>
      <c r="U2883" s="23" t="s">
        <v>22</v>
      </c>
      <c r="V2883" s="23" t="s">
        <v>674</v>
      </c>
      <c r="W2883" s="23" t="s">
        <v>188</v>
      </c>
      <c r="X2883" s="23" t="s">
        <v>189</v>
      </c>
      <c r="Y2883" s="22">
        <v>0</v>
      </c>
      <c r="Z2883" s="23" t="s">
        <v>190</v>
      </c>
      <c r="AA2883" s="23" t="s">
        <v>191</v>
      </c>
      <c r="AB2883" s="23" t="s">
        <v>190</v>
      </c>
      <c r="AC2883" s="23" t="s">
        <v>190</v>
      </c>
      <c r="AD2883" s="23" t="s">
        <v>190</v>
      </c>
      <c r="AE2883" s="23" t="s">
        <v>98</v>
      </c>
      <c r="AF2883" s="23"/>
      <c r="AG2883" s="23"/>
      <c r="AH2883" s="23"/>
      <c r="AI2883" s="23"/>
      <c r="AJ2883" s="23" t="b">
        <v>0</v>
      </c>
      <c r="AK2883" s="3">
        <v>111</v>
      </c>
      <c r="AL2883" s="3">
        <v>4952</v>
      </c>
      <c r="AM2883" s="3">
        <v>6579</v>
      </c>
      <c r="AN2883" s="24">
        <v>45536.729219097222</v>
      </c>
      <c r="AO2883" s="24">
        <v>45536.729219097222</v>
      </c>
      <c r="AP2883">
        <v>9</v>
      </c>
      <c r="AQ2883" t="s">
        <v>194</v>
      </c>
      <c r="AR2883">
        <v>244.72921909722209</v>
      </c>
      <c r="AS2883" t="s">
        <v>195</v>
      </c>
      <c r="AT2883" t="s">
        <v>229</v>
      </c>
      <c r="AU2883" t="s">
        <v>197</v>
      </c>
      <c r="AV2883" t="s">
        <v>233</v>
      </c>
      <c r="AW2883" t="s">
        <v>229</v>
      </c>
      <c r="AX2883" t="s">
        <v>197</v>
      </c>
      <c r="AY2883" t="s">
        <v>233</v>
      </c>
    </row>
    <row r="2884" spans="1:51" x14ac:dyDescent="0.45">
      <c r="A2884" s="22">
        <v>874541</v>
      </c>
      <c r="B2884" s="6">
        <v>45536</v>
      </c>
      <c r="C2884" s="22">
        <v>47000</v>
      </c>
      <c r="D2884" s="22">
        <v>53299</v>
      </c>
      <c r="E2884" s="22"/>
      <c r="F2884" s="22">
        <v>62</v>
      </c>
      <c r="G2884" s="22">
        <v>9676</v>
      </c>
      <c r="H2884" s="22">
        <v>84</v>
      </c>
      <c r="I2884" s="22"/>
      <c r="J2884" s="22">
        <v>6802</v>
      </c>
      <c r="K2884" s="22">
        <v>102255</v>
      </c>
      <c r="L2884" s="23" t="s">
        <v>842</v>
      </c>
      <c r="M2884" s="23"/>
      <c r="N2884" s="23" t="s">
        <v>184</v>
      </c>
      <c r="O2884" s="23" t="s">
        <v>672</v>
      </c>
      <c r="P2884" s="22">
        <v>10</v>
      </c>
      <c r="Q2884" s="23" t="s">
        <v>673</v>
      </c>
      <c r="R2884" s="23" t="s">
        <v>667</v>
      </c>
      <c r="S2884" s="23" t="s">
        <v>22</v>
      </c>
      <c r="T2884" s="23" t="s">
        <v>667</v>
      </c>
      <c r="U2884" s="23" t="s">
        <v>22</v>
      </c>
      <c r="V2884" s="23" t="s">
        <v>674</v>
      </c>
      <c r="W2884" s="23" t="s">
        <v>188</v>
      </c>
      <c r="X2884" s="23" t="s">
        <v>189</v>
      </c>
      <c r="Y2884" s="22">
        <v>0</v>
      </c>
      <c r="Z2884" s="23" t="s">
        <v>190</v>
      </c>
      <c r="AA2884" s="23" t="s">
        <v>191</v>
      </c>
      <c r="AB2884" s="23" t="s">
        <v>190</v>
      </c>
      <c r="AC2884" s="23" t="s">
        <v>190</v>
      </c>
      <c r="AD2884" s="23" t="s">
        <v>190</v>
      </c>
      <c r="AE2884" s="23" t="s">
        <v>98</v>
      </c>
      <c r="AF2884" s="23"/>
      <c r="AG2884" s="23"/>
      <c r="AH2884" s="23"/>
      <c r="AI2884" s="23"/>
      <c r="AJ2884" s="23" t="b">
        <v>0</v>
      </c>
      <c r="AK2884" s="3">
        <v>111</v>
      </c>
      <c r="AL2884" s="3">
        <v>4952</v>
      </c>
      <c r="AM2884" s="3">
        <v>6579</v>
      </c>
      <c r="AN2884" s="24">
        <v>45536.729219097222</v>
      </c>
      <c r="AO2884" s="24">
        <v>45536.729219097222</v>
      </c>
      <c r="AP2884">
        <v>9</v>
      </c>
      <c r="AQ2884" t="s">
        <v>194</v>
      </c>
      <c r="AR2884">
        <v>244.72921909722209</v>
      </c>
      <c r="AS2884" t="s">
        <v>195</v>
      </c>
      <c r="AT2884" t="s">
        <v>229</v>
      </c>
      <c r="AU2884" t="s">
        <v>197</v>
      </c>
      <c r="AV2884" t="s">
        <v>233</v>
      </c>
      <c r="AW2884" t="s">
        <v>229</v>
      </c>
      <c r="AX2884" t="s">
        <v>197</v>
      </c>
      <c r="AY2884" t="s">
        <v>233</v>
      </c>
    </row>
    <row r="2885" spans="1:51" x14ac:dyDescent="0.45">
      <c r="A2885" s="22">
        <v>874542</v>
      </c>
      <c r="B2885" s="6">
        <v>45536</v>
      </c>
      <c r="C2885" s="22">
        <v>47000</v>
      </c>
      <c r="D2885" s="22">
        <v>53299</v>
      </c>
      <c r="E2885" s="22"/>
      <c r="F2885" s="22">
        <v>62</v>
      </c>
      <c r="G2885" s="22">
        <v>9676</v>
      </c>
      <c r="H2885" s="22">
        <v>84</v>
      </c>
      <c r="I2885" s="22"/>
      <c r="J2885" s="22">
        <v>6802</v>
      </c>
      <c r="K2885" s="22">
        <v>102255</v>
      </c>
      <c r="L2885" s="23" t="s">
        <v>842</v>
      </c>
      <c r="M2885" s="23"/>
      <c r="N2885" s="23" t="s">
        <v>184</v>
      </c>
      <c r="O2885" s="23" t="s">
        <v>672</v>
      </c>
      <c r="P2885" s="22">
        <v>14</v>
      </c>
      <c r="Q2885" s="23" t="s">
        <v>673</v>
      </c>
      <c r="R2885" s="23" t="s">
        <v>667</v>
      </c>
      <c r="S2885" s="23" t="s">
        <v>22</v>
      </c>
      <c r="T2885" s="23" t="s">
        <v>667</v>
      </c>
      <c r="U2885" s="23" t="s">
        <v>22</v>
      </c>
      <c r="V2885" s="23" t="s">
        <v>674</v>
      </c>
      <c r="W2885" s="23" t="s">
        <v>188</v>
      </c>
      <c r="X2885" s="23" t="s">
        <v>189</v>
      </c>
      <c r="Y2885" s="22">
        <v>0</v>
      </c>
      <c r="Z2885" s="23" t="s">
        <v>190</v>
      </c>
      <c r="AA2885" s="23" t="s">
        <v>191</v>
      </c>
      <c r="AB2885" s="23" t="s">
        <v>190</v>
      </c>
      <c r="AC2885" s="23" t="s">
        <v>190</v>
      </c>
      <c r="AD2885" s="23" t="s">
        <v>190</v>
      </c>
      <c r="AE2885" s="23" t="s">
        <v>98</v>
      </c>
      <c r="AF2885" s="23"/>
      <c r="AG2885" s="23"/>
      <c r="AH2885" s="23"/>
      <c r="AI2885" s="23"/>
      <c r="AJ2885" s="23" t="b">
        <v>0</v>
      </c>
      <c r="AK2885" s="3">
        <v>111</v>
      </c>
      <c r="AL2885" s="3">
        <v>4952</v>
      </c>
      <c r="AM2885" s="3">
        <v>6579</v>
      </c>
      <c r="AN2885" s="24">
        <v>45536.729219097222</v>
      </c>
      <c r="AO2885" s="24">
        <v>45536.729219097222</v>
      </c>
      <c r="AP2885">
        <v>9</v>
      </c>
      <c r="AQ2885" t="s">
        <v>194</v>
      </c>
      <c r="AR2885">
        <v>244.72921909722209</v>
      </c>
      <c r="AS2885" t="s">
        <v>195</v>
      </c>
      <c r="AT2885" t="s">
        <v>229</v>
      </c>
      <c r="AU2885" t="s">
        <v>197</v>
      </c>
      <c r="AV2885" t="s">
        <v>233</v>
      </c>
      <c r="AW2885" t="s">
        <v>229</v>
      </c>
      <c r="AX2885" t="s">
        <v>197</v>
      </c>
      <c r="AY2885" t="s">
        <v>233</v>
      </c>
    </row>
    <row r="2886" spans="1:51" x14ac:dyDescent="0.45">
      <c r="A2886" s="22">
        <v>873750</v>
      </c>
      <c r="B2886" s="6">
        <v>45536</v>
      </c>
      <c r="C2886" s="22">
        <v>47000</v>
      </c>
      <c r="D2886" s="22">
        <v>50023</v>
      </c>
      <c r="E2886" s="22"/>
      <c r="F2886" s="22">
        <v>71</v>
      </c>
      <c r="G2886" s="22">
        <v>11793</v>
      </c>
      <c r="H2886" s="22">
        <v>86</v>
      </c>
      <c r="I2886" s="22"/>
      <c r="J2886" s="22">
        <v>6802</v>
      </c>
      <c r="K2886" s="22">
        <v>102255</v>
      </c>
      <c r="L2886" s="23" t="s">
        <v>842</v>
      </c>
      <c r="M2886" s="23"/>
      <c r="N2886" s="23" t="s">
        <v>184</v>
      </c>
      <c r="O2886" s="23" t="s">
        <v>672</v>
      </c>
      <c r="P2886" s="22">
        <v>10</v>
      </c>
      <c r="Q2886" s="23" t="s">
        <v>673</v>
      </c>
      <c r="R2886" s="23" t="s">
        <v>667</v>
      </c>
      <c r="S2886" s="23" t="s">
        <v>22</v>
      </c>
      <c r="T2886" s="23" t="s">
        <v>667</v>
      </c>
      <c r="U2886" s="23" t="s">
        <v>22</v>
      </c>
      <c r="V2886" s="23" t="s">
        <v>674</v>
      </c>
      <c r="W2886" s="23" t="s">
        <v>188</v>
      </c>
      <c r="X2886" s="23" t="s">
        <v>189</v>
      </c>
      <c r="Y2886" s="22">
        <v>0</v>
      </c>
      <c r="Z2886" s="23" t="s">
        <v>190</v>
      </c>
      <c r="AA2886" s="23" t="s">
        <v>191</v>
      </c>
      <c r="AB2886" s="23" t="s">
        <v>190</v>
      </c>
      <c r="AC2886" s="23" t="s">
        <v>190</v>
      </c>
      <c r="AD2886" s="23" t="s">
        <v>190</v>
      </c>
      <c r="AE2886" s="23" t="s">
        <v>98</v>
      </c>
      <c r="AF2886" s="23"/>
      <c r="AG2886" s="23"/>
      <c r="AH2886" s="23"/>
      <c r="AI2886" s="23"/>
      <c r="AJ2886" s="23" t="b">
        <v>0</v>
      </c>
      <c r="AK2886" s="3">
        <v>126</v>
      </c>
      <c r="AL2886" s="3">
        <v>4952</v>
      </c>
      <c r="AM2886" s="3">
        <v>5886</v>
      </c>
      <c r="AN2886" s="24">
        <v>45536.645870486114</v>
      </c>
      <c r="AO2886" s="24">
        <v>45536.645870486114</v>
      </c>
      <c r="AP2886">
        <v>9</v>
      </c>
      <c r="AQ2886" t="s">
        <v>194</v>
      </c>
      <c r="AR2886">
        <v>244.64587048611429</v>
      </c>
      <c r="AS2886" t="s">
        <v>195</v>
      </c>
      <c r="AT2886" t="s">
        <v>228</v>
      </c>
      <c r="AU2886" t="s">
        <v>197</v>
      </c>
      <c r="AV2886" t="s">
        <v>235</v>
      </c>
      <c r="AW2886" t="s">
        <v>228</v>
      </c>
      <c r="AX2886" t="s">
        <v>197</v>
      </c>
      <c r="AY2886" t="s">
        <v>235</v>
      </c>
    </row>
    <row r="2887" spans="1:51" x14ac:dyDescent="0.45">
      <c r="A2887" s="22">
        <v>873751</v>
      </c>
      <c r="B2887" s="6">
        <v>45536</v>
      </c>
      <c r="C2887" s="22">
        <v>47000</v>
      </c>
      <c r="D2887" s="22">
        <v>50023</v>
      </c>
      <c r="E2887" s="22"/>
      <c r="F2887" s="22">
        <v>71</v>
      </c>
      <c r="G2887" s="22">
        <v>11793</v>
      </c>
      <c r="H2887" s="22">
        <v>86</v>
      </c>
      <c r="I2887" s="22"/>
      <c r="J2887" s="22">
        <v>6802</v>
      </c>
      <c r="K2887" s="22">
        <v>102255</v>
      </c>
      <c r="L2887" s="23" t="s">
        <v>842</v>
      </c>
      <c r="M2887" s="23"/>
      <c r="N2887" s="23" t="s">
        <v>184</v>
      </c>
      <c r="O2887" s="23" t="s">
        <v>672</v>
      </c>
      <c r="P2887" s="22">
        <v>14</v>
      </c>
      <c r="Q2887" s="23" t="s">
        <v>673</v>
      </c>
      <c r="R2887" s="23" t="s">
        <v>667</v>
      </c>
      <c r="S2887" s="23" t="s">
        <v>22</v>
      </c>
      <c r="T2887" s="23" t="s">
        <v>667</v>
      </c>
      <c r="U2887" s="23" t="s">
        <v>22</v>
      </c>
      <c r="V2887" s="23" t="s">
        <v>674</v>
      </c>
      <c r="W2887" s="23" t="s">
        <v>188</v>
      </c>
      <c r="X2887" s="23" t="s">
        <v>189</v>
      </c>
      <c r="Y2887" s="22">
        <v>0</v>
      </c>
      <c r="Z2887" s="23" t="s">
        <v>190</v>
      </c>
      <c r="AA2887" s="23" t="s">
        <v>191</v>
      </c>
      <c r="AB2887" s="23" t="s">
        <v>190</v>
      </c>
      <c r="AC2887" s="23" t="s">
        <v>190</v>
      </c>
      <c r="AD2887" s="23" t="s">
        <v>190</v>
      </c>
      <c r="AE2887" s="23" t="s">
        <v>98</v>
      </c>
      <c r="AF2887" s="23"/>
      <c r="AG2887" s="23"/>
      <c r="AH2887" s="23"/>
      <c r="AI2887" s="23"/>
      <c r="AJ2887" s="23" t="b">
        <v>0</v>
      </c>
      <c r="AK2887" s="3">
        <v>126</v>
      </c>
      <c r="AL2887" s="3">
        <v>4952</v>
      </c>
      <c r="AM2887" s="3">
        <v>5886</v>
      </c>
      <c r="AN2887" s="24">
        <v>45536.645870486114</v>
      </c>
      <c r="AO2887" s="24">
        <v>45536.645870486114</v>
      </c>
      <c r="AP2887">
        <v>9</v>
      </c>
      <c r="AQ2887" t="s">
        <v>194</v>
      </c>
      <c r="AR2887">
        <v>244.64587048611429</v>
      </c>
      <c r="AS2887" t="s">
        <v>195</v>
      </c>
      <c r="AT2887" t="s">
        <v>228</v>
      </c>
      <c r="AU2887" t="s">
        <v>197</v>
      </c>
      <c r="AV2887" t="s">
        <v>235</v>
      </c>
      <c r="AW2887" t="s">
        <v>228</v>
      </c>
      <c r="AX2887" t="s">
        <v>197</v>
      </c>
      <c r="AY2887" t="s">
        <v>235</v>
      </c>
    </row>
    <row r="2888" spans="1:51" x14ac:dyDescent="0.45">
      <c r="A2888" s="22">
        <v>873752</v>
      </c>
      <c r="B2888" s="6">
        <v>45536</v>
      </c>
      <c r="C2888" s="22">
        <v>47000</v>
      </c>
      <c r="D2888" s="22">
        <v>50023</v>
      </c>
      <c r="E2888" s="22"/>
      <c r="F2888" s="22">
        <v>71</v>
      </c>
      <c r="G2888" s="22">
        <v>11793</v>
      </c>
      <c r="H2888" s="22">
        <v>86</v>
      </c>
      <c r="I2888" s="22"/>
      <c r="J2888" s="22">
        <v>6802</v>
      </c>
      <c r="K2888" s="22">
        <v>102255</v>
      </c>
      <c r="L2888" s="23" t="s">
        <v>842</v>
      </c>
      <c r="M2888" s="23"/>
      <c r="N2888" s="23" t="s">
        <v>184</v>
      </c>
      <c r="O2888" s="23" t="s">
        <v>672</v>
      </c>
      <c r="P2888" s="22">
        <v>10</v>
      </c>
      <c r="Q2888" s="23" t="s">
        <v>673</v>
      </c>
      <c r="R2888" s="23" t="s">
        <v>667</v>
      </c>
      <c r="S2888" s="23" t="s">
        <v>22</v>
      </c>
      <c r="T2888" s="23" t="s">
        <v>667</v>
      </c>
      <c r="U2888" s="23" t="s">
        <v>22</v>
      </c>
      <c r="V2888" s="23" t="s">
        <v>674</v>
      </c>
      <c r="W2888" s="23" t="s">
        <v>188</v>
      </c>
      <c r="X2888" s="23" t="s">
        <v>189</v>
      </c>
      <c r="Y2888" s="22">
        <v>0</v>
      </c>
      <c r="Z2888" s="23" t="s">
        <v>190</v>
      </c>
      <c r="AA2888" s="23" t="s">
        <v>191</v>
      </c>
      <c r="AB2888" s="23" t="s">
        <v>190</v>
      </c>
      <c r="AC2888" s="23" t="s">
        <v>190</v>
      </c>
      <c r="AD2888" s="23" t="s">
        <v>190</v>
      </c>
      <c r="AE2888" s="23" t="s">
        <v>98</v>
      </c>
      <c r="AF2888" s="23"/>
      <c r="AG2888" s="23"/>
      <c r="AH2888" s="23"/>
      <c r="AI2888" s="23"/>
      <c r="AJ2888" s="23" t="b">
        <v>0</v>
      </c>
      <c r="AK2888" s="3">
        <v>126</v>
      </c>
      <c r="AL2888" s="3">
        <v>4952</v>
      </c>
      <c r="AM2888" s="3">
        <v>5886</v>
      </c>
      <c r="AN2888" s="24">
        <v>45536.645870486114</v>
      </c>
      <c r="AO2888" s="24">
        <v>45536.645870486114</v>
      </c>
      <c r="AP2888">
        <v>9</v>
      </c>
      <c r="AQ2888" t="s">
        <v>194</v>
      </c>
      <c r="AR2888">
        <v>244.64587048611429</v>
      </c>
      <c r="AS2888" t="s">
        <v>195</v>
      </c>
      <c r="AT2888" t="s">
        <v>228</v>
      </c>
      <c r="AU2888" t="s">
        <v>197</v>
      </c>
      <c r="AV2888" t="s">
        <v>235</v>
      </c>
      <c r="AW2888" t="s">
        <v>228</v>
      </c>
      <c r="AX2888" t="s">
        <v>197</v>
      </c>
      <c r="AY2888" t="s">
        <v>235</v>
      </c>
    </row>
    <row r="2889" spans="1:51" x14ac:dyDescent="0.45">
      <c r="A2889" s="22">
        <v>873753</v>
      </c>
      <c r="B2889" s="6">
        <v>45536</v>
      </c>
      <c r="C2889" s="22">
        <v>47000</v>
      </c>
      <c r="D2889" s="22">
        <v>50023</v>
      </c>
      <c r="E2889" s="22"/>
      <c r="F2889" s="22">
        <v>71</v>
      </c>
      <c r="G2889" s="22">
        <v>11793</v>
      </c>
      <c r="H2889" s="22">
        <v>86</v>
      </c>
      <c r="I2889" s="22"/>
      <c r="J2889" s="22">
        <v>6802</v>
      </c>
      <c r="K2889" s="22">
        <v>102255</v>
      </c>
      <c r="L2889" s="23" t="s">
        <v>842</v>
      </c>
      <c r="M2889" s="23"/>
      <c r="N2889" s="23" t="s">
        <v>184</v>
      </c>
      <c r="O2889" s="23" t="s">
        <v>672</v>
      </c>
      <c r="P2889" s="22">
        <v>14</v>
      </c>
      <c r="Q2889" s="23" t="s">
        <v>673</v>
      </c>
      <c r="R2889" s="23" t="s">
        <v>667</v>
      </c>
      <c r="S2889" s="23" t="s">
        <v>22</v>
      </c>
      <c r="T2889" s="23" t="s">
        <v>667</v>
      </c>
      <c r="U2889" s="23" t="s">
        <v>22</v>
      </c>
      <c r="V2889" s="23" t="s">
        <v>674</v>
      </c>
      <c r="W2889" s="23" t="s">
        <v>188</v>
      </c>
      <c r="X2889" s="23" t="s">
        <v>189</v>
      </c>
      <c r="Y2889" s="22">
        <v>0</v>
      </c>
      <c r="Z2889" s="23" t="s">
        <v>190</v>
      </c>
      <c r="AA2889" s="23" t="s">
        <v>191</v>
      </c>
      <c r="AB2889" s="23" t="s">
        <v>190</v>
      </c>
      <c r="AC2889" s="23" t="s">
        <v>190</v>
      </c>
      <c r="AD2889" s="23" t="s">
        <v>190</v>
      </c>
      <c r="AE2889" s="23" t="s">
        <v>98</v>
      </c>
      <c r="AF2889" s="23"/>
      <c r="AG2889" s="23"/>
      <c r="AH2889" s="23"/>
      <c r="AI2889" s="23"/>
      <c r="AJ2889" s="23" t="b">
        <v>0</v>
      </c>
      <c r="AK2889" s="3">
        <v>126</v>
      </c>
      <c r="AL2889" s="3">
        <v>4952</v>
      </c>
      <c r="AM2889" s="3">
        <v>5886</v>
      </c>
      <c r="AN2889" s="24">
        <v>45536.645870486114</v>
      </c>
      <c r="AO2889" s="24">
        <v>45536.645870486114</v>
      </c>
      <c r="AP2889">
        <v>9</v>
      </c>
      <c r="AQ2889" t="s">
        <v>194</v>
      </c>
      <c r="AR2889">
        <v>244.64587048611429</v>
      </c>
      <c r="AS2889" t="s">
        <v>195</v>
      </c>
      <c r="AT2889" t="s">
        <v>228</v>
      </c>
      <c r="AU2889" t="s">
        <v>197</v>
      </c>
      <c r="AV2889" t="s">
        <v>235</v>
      </c>
      <c r="AW2889" t="s">
        <v>228</v>
      </c>
      <c r="AX2889" t="s">
        <v>197</v>
      </c>
      <c r="AY2889" t="s">
        <v>235</v>
      </c>
    </row>
    <row r="2890" spans="1:51" x14ac:dyDescent="0.45">
      <c r="A2890" s="22">
        <v>874365</v>
      </c>
      <c r="B2890" s="6">
        <v>45536</v>
      </c>
      <c r="C2890" s="22">
        <v>47000</v>
      </c>
      <c r="D2890" s="22">
        <v>41421</v>
      </c>
      <c r="E2890" s="22"/>
      <c r="F2890" s="22">
        <v>52</v>
      </c>
      <c r="G2890" s="22">
        <v>9951</v>
      </c>
      <c r="H2890" s="22">
        <v>77</v>
      </c>
      <c r="I2890" s="22"/>
      <c r="J2890" s="22">
        <v>6802</v>
      </c>
      <c r="K2890" s="22">
        <v>102255</v>
      </c>
      <c r="L2890" s="23" t="s">
        <v>842</v>
      </c>
      <c r="M2890" s="23"/>
      <c r="N2890" s="23" t="s">
        <v>184</v>
      </c>
      <c r="O2890" s="23" t="s">
        <v>672</v>
      </c>
      <c r="P2890" s="22">
        <v>10</v>
      </c>
      <c r="Q2890" s="23" t="s">
        <v>673</v>
      </c>
      <c r="R2890" s="23" t="s">
        <v>667</v>
      </c>
      <c r="S2890" s="23" t="s">
        <v>22</v>
      </c>
      <c r="T2890" s="23" t="s">
        <v>667</v>
      </c>
      <c r="U2890" s="23" t="s">
        <v>22</v>
      </c>
      <c r="V2890" s="23" t="s">
        <v>674</v>
      </c>
      <c r="W2890" s="23" t="s">
        <v>188</v>
      </c>
      <c r="X2890" s="23" t="s">
        <v>189</v>
      </c>
      <c r="Y2890" s="22">
        <v>0</v>
      </c>
      <c r="Z2890" s="23" t="s">
        <v>190</v>
      </c>
      <c r="AA2890" s="23" t="s">
        <v>191</v>
      </c>
      <c r="AB2890" s="23" t="s">
        <v>190</v>
      </c>
      <c r="AC2890" s="23" t="s">
        <v>190</v>
      </c>
      <c r="AD2890" s="23" t="s">
        <v>190</v>
      </c>
      <c r="AE2890" s="23" t="s">
        <v>98</v>
      </c>
      <c r="AF2890" s="23"/>
      <c r="AG2890" s="23"/>
      <c r="AH2890" s="23"/>
      <c r="AI2890" s="23"/>
      <c r="AJ2890" s="23" t="b">
        <v>0</v>
      </c>
      <c r="AK2890" s="3">
        <v>116</v>
      </c>
      <c r="AL2890" s="3">
        <v>4952</v>
      </c>
      <c r="AM2890" s="3">
        <v>6449</v>
      </c>
      <c r="AN2890" s="24">
        <v>45536.687533487653</v>
      </c>
      <c r="AO2890" s="24">
        <v>45536.687533487653</v>
      </c>
      <c r="AP2890">
        <v>9</v>
      </c>
      <c r="AQ2890" t="s">
        <v>194</v>
      </c>
      <c r="AR2890">
        <v>244.68753348765313</v>
      </c>
      <c r="AS2890" t="s">
        <v>195</v>
      </c>
      <c r="AT2890" t="s">
        <v>198</v>
      </c>
      <c r="AU2890" t="s">
        <v>197</v>
      </c>
      <c r="AV2890" t="s">
        <v>235</v>
      </c>
      <c r="AW2890" t="s">
        <v>198</v>
      </c>
      <c r="AX2890" t="s">
        <v>197</v>
      </c>
      <c r="AY2890" t="s">
        <v>235</v>
      </c>
    </row>
    <row r="2891" spans="1:51" x14ac:dyDescent="0.45">
      <c r="A2891" s="22">
        <v>874366</v>
      </c>
      <c r="B2891" s="6">
        <v>45536</v>
      </c>
      <c r="C2891" s="22">
        <v>47000</v>
      </c>
      <c r="D2891" s="22">
        <v>41421</v>
      </c>
      <c r="E2891" s="22"/>
      <c r="F2891" s="22">
        <v>52</v>
      </c>
      <c r="G2891" s="22">
        <v>9951</v>
      </c>
      <c r="H2891" s="22">
        <v>77</v>
      </c>
      <c r="I2891" s="22"/>
      <c r="J2891" s="22">
        <v>6802</v>
      </c>
      <c r="K2891" s="22">
        <v>102255</v>
      </c>
      <c r="L2891" s="23" t="s">
        <v>842</v>
      </c>
      <c r="M2891" s="23"/>
      <c r="N2891" s="23" t="s">
        <v>184</v>
      </c>
      <c r="O2891" s="23" t="s">
        <v>672</v>
      </c>
      <c r="P2891" s="22">
        <v>14</v>
      </c>
      <c r="Q2891" s="23" t="s">
        <v>673</v>
      </c>
      <c r="R2891" s="23" t="s">
        <v>667</v>
      </c>
      <c r="S2891" s="23" t="s">
        <v>22</v>
      </c>
      <c r="T2891" s="23" t="s">
        <v>667</v>
      </c>
      <c r="U2891" s="23" t="s">
        <v>22</v>
      </c>
      <c r="V2891" s="23" t="s">
        <v>674</v>
      </c>
      <c r="W2891" s="23" t="s">
        <v>188</v>
      </c>
      <c r="X2891" s="23" t="s">
        <v>189</v>
      </c>
      <c r="Y2891" s="22">
        <v>0</v>
      </c>
      <c r="Z2891" s="23" t="s">
        <v>190</v>
      </c>
      <c r="AA2891" s="23" t="s">
        <v>191</v>
      </c>
      <c r="AB2891" s="23" t="s">
        <v>190</v>
      </c>
      <c r="AC2891" s="23" t="s">
        <v>190</v>
      </c>
      <c r="AD2891" s="23" t="s">
        <v>190</v>
      </c>
      <c r="AE2891" s="23" t="s">
        <v>98</v>
      </c>
      <c r="AF2891" s="23"/>
      <c r="AG2891" s="23"/>
      <c r="AH2891" s="23"/>
      <c r="AI2891" s="23"/>
      <c r="AJ2891" s="23" t="b">
        <v>0</v>
      </c>
      <c r="AK2891" s="3">
        <v>116</v>
      </c>
      <c r="AL2891" s="3">
        <v>4952</v>
      </c>
      <c r="AM2891" s="3">
        <v>6449</v>
      </c>
      <c r="AN2891" s="24">
        <v>45536.687533487653</v>
      </c>
      <c r="AO2891" s="24">
        <v>45536.687533487653</v>
      </c>
      <c r="AP2891">
        <v>9</v>
      </c>
      <c r="AQ2891" t="s">
        <v>194</v>
      </c>
      <c r="AR2891">
        <v>244.68753348765313</v>
      </c>
      <c r="AS2891" t="s">
        <v>195</v>
      </c>
      <c r="AT2891" t="s">
        <v>198</v>
      </c>
      <c r="AU2891" t="s">
        <v>197</v>
      </c>
      <c r="AV2891" t="s">
        <v>235</v>
      </c>
      <c r="AW2891" t="s">
        <v>198</v>
      </c>
      <c r="AX2891" t="s">
        <v>197</v>
      </c>
      <c r="AY2891" t="s">
        <v>235</v>
      </c>
    </row>
    <row r="2892" spans="1:51" x14ac:dyDescent="0.45">
      <c r="A2892" s="22">
        <v>874367</v>
      </c>
      <c r="B2892" s="6">
        <v>45536</v>
      </c>
      <c r="C2892" s="22">
        <v>47000</v>
      </c>
      <c r="D2892" s="22">
        <v>41421</v>
      </c>
      <c r="E2892" s="22"/>
      <c r="F2892" s="22">
        <v>52</v>
      </c>
      <c r="G2892" s="22">
        <v>9951</v>
      </c>
      <c r="H2892" s="22">
        <v>77</v>
      </c>
      <c r="I2892" s="22"/>
      <c r="J2892" s="22">
        <v>6802</v>
      </c>
      <c r="K2892" s="22">
        <v>102255</v>
      </c>
      <c r="L2892" s="23" t="s">
        <v>842</v>
      </c>
      <c r="M2892" s="23"/>
      <c r="N2892" s="23" t="s">
        <v>184</v>
      </c>
      <c r="O2892" s="23" t="s">
        <v>672</v>
      </c>
      <c r="P2892" s="22">
        <v>10</v>
      </c>
      <c r="Q2892" s="23" t="s">
        <v>673</v>
      </c>
      <c r="R2892" s="23" t="s">
        <v>667</v>
      </c>
      <c r="S2892" s="23" t="s">
        <v>22</v>
      </c>
      <c r="T2892" s="23" t="s">
        <v>667</v>
      </c>
      <c r="U2892" s="23" t="s">
        <v>22</v>
      </c>
      <c r="V2892" s="23" t="s">
        <v>674</v>
      </c>
      <c r="W2892" s="23" t="s">
        <v>188</v>
      </c>
      <c r="X2892" s="23" t="s">
        <v>189</v>
      </c>
      <c r="Y2892" s="22">
        <v>0</v>
      </c>
      <c r="Z2892" s="23" t="s">
        <v>190</v>
      </c>
      <c r="AA2892" s="23" t="s">
        <v>191</v>
      </c>
      <c r="AB2892" s="23" t="s">
        <v>190</v>
      </c>
      <c r="AC2892" s="23" t="s">
        <v>190</v>
      </c>
      <c r="AD2892" s="23" t="s">
        <v>190</v>
      </c>
      <c r="AE2892" s="23" t="s">
        <v>98</v>
      </c>
      <c r="AF2892" s="23"/>
      <c r="AG2892" s="23"/>
      <c r="AH2892" s="23"/>
      <c r="AI2892" s="23"/>
      <c r="AJ2892" s="23" t="b">
        <v>0</v>
      </c>
      <c r="AK2892" s="3">
        <v>116</v>
      </c>
      <c r="AL2892" s="3">
        <v>4952</v>
      </c>
      <c r="AM2892" s="3">
        <v>6449</v>
      </c>
      <c r="AN2892" s="24">
        <v>45536.687533487653</v>
      </c>
      <c r="AO2892" s="24">
        <v>45536.687533487653</v>
      </c>
      <c r="AP2892">
        <v>9</v>
      </c>
      <c r="AQ2892" t="s">
        <v>194</v>
      </c>
      <c r="AR2892">
        <v>244.68753348765313</v>
      </c>
      <c r="AS2892" t="s">
        <v>195</v>
      </c>
      <c r="AT2892" t="s">
        <v>198</v>
      </c>
      <c r="AU2892" t="s">
        <v>197</v>
      </c>
      <c r="AV2892" t="s">
        <v>235</v>
      </c>
      <c r="AW2892" t="s">
        <v>198</v>
      </c>
      <c r="AX2892" t="s">
        <v>197</v>
      </c>
      <c r="AY2892" t="s">
        <v>235</v>
      </c>
    </row>
    <row r="2893" spans="1:51" x14ac:dyDescent="0.45">
      <c r="A2893" s="22">
        <v>874368</v>
      </c>
      <c r="B2893" s="6">
        <v>45536</v>
      </c>
      <c r="C2893" s="22">
        <v>47000</v>
      </c>
      <c r="D2893" s="22">
        <v>41421</v>
      </c>
      <c r="E2893" s="22"/>
      <c r="F2893" s="22">
        <v>52</v>
      </c>
      <c r="G2893" s="22">
        <v>9951</v>
      </c>
      <c r="H2893" s="22">
        <v>77</v>
      </c>
      <c r="I2893" s="22"/>
      <c r="J2893" s="22">
        <v>6802</v>
      </c>
      <c r="K2893" s="22">
        <v>102255</v>
      </c>
      <c r="L2893" s="23" t="s">
        <v>842</v>
      </c>
      <c r="M2893" s="23"/>
      <c r="N2893" s="23" t="s">
        <v>184</v>
      </c>
      <c r="O2893" s="23" t="s">
        <v>672</v>
      </c>
      <c r="P2893" s="22">
        <v>14</v>
      </c>
      <c r="Q2893" s="23" t="s">
        <v>673</v>
      </c>
      <c r="R2893" s="23" t="s">
        <v>667</v>
      </c>
      <c r="S2893" s="23" t="s">
        <v>22</v>
      </c>
      <c r="T2893" s="23" t="s">
        <v>667</v>
      </c>
      <c r="U2893" s="23" t="s">
        <v>22</v>
      </c>
      <c r="V2893" s="23" t="s">
        <v>674</v>
      </c>
      <c r="W2893" s="23" t="s">
        <v>188</v>
      </c>
      <c r="X2893" s="23" t="s">
        <v>189</v>
      </c>
      <c r="Y2893" s="22">
        <v>0</v>
      </c>
      <c r="Z2893" s="23" t="s">
        <v>190</v>
      </c>
      <c r="AA2893" s="23" t="s">
        <v>191</v>
      </c>
      <c r="AB2893" s="23" t="s">
        <v>190</v>
      </c>
      <c r="AC2893" s="23" t="s">
        <v>190</v>
      </c>
      <c r="AD2893" s="23" t="s">
        <v>190</v>
      </c>
      <c r="AE2893" s="23" t="s">
        <v>98</v>
      </c>
      <c r="AF2893" s="23"/>
      <c r="AG2893" s="23"/>
      <c r="AH2893" s="23"/>
      <c r="AI2893" s="23"/>
      <c r="AJ2893" s="23" t="b">
        <v>0</v>
      </c>
      <c r="AK2893" s="3">
        <v>116</v>
      </c>
      <c r="AL2893" s="3">
        <v>4952</v>
      </c>
      <c r="AM2893" s="3">
        <v>6449</v>
      </c>
      <c r="AN2893" s="24">
        <v>45536.687533487653</v>
      </c>
      <c r="AO2893" s="24">
        <v>45536.687533487653</v>
      </c>
      <c r="AP2893">
        <v>9</v>
      </c>
      <c r="AQ2893" t="s">
        <v>194</v>
      </c>
      <c r="AR2893">
        <v>244.68753348765313</v>
      </c>
      <c r="AS2893" t="s">
        <v>195</v>
      </c>
      <c r="AT2893" t="s">
        <v>198</v>
      </c>
      <c r="AU2893" t="s">
        <v>197</v>
      </c>
      <c r="AV2893" t="s">
        <v>235</v>
      </c>
      <c r="AW2893" t="s">
        <v>198</v>
      </c>
      <c r="AX2893" t="s">
        <v>197</v>
      </c>
      <c r="AY2893" t="s">
        <v>235</v>
      </c>
    </row>
    <row r="2894" spans="1:51" x14ac:dyDescent="0.45">
      <c r="A2894" s="22">
        <v>873817</v>
      </c>
      <c r="B2894" s="6">
        <v>45536</v>
      </c>
      <c r="C2894" s="22">
        <v>47000</v>
      </c>
      <c r="D2894" s="22">
        <v>55376</v>
      </c>
      <c r="E2894" s="22"/>
      <c r="F2894" s="22">
        <v>93</v>
      </c>
      <c r="G2894" s="22">
        <v>9794</v>
      </c>
      <c r="H2894" s="22">
        <v>75</v>
      </c>
      <c r="I2894" s="22"/>
      <c r="J2894" s="22">
        <v>6796</v>
      </c>
      <c r="K2894" s="22">
        <v>101733</v>
      </c>
      <c r="L2894" s="23" t="s">
        <v>845</v>
      </c>
      <c r="M2894" s="23"/>
      <c r="N2894" s="23" t="s">
        <v>184</v>
      </c>
      <c r="O2894" s="23" t="s">
        <v>672</v>
      </c>
      <c r="P2894" s="22">
        <v>10</v>
      </c>
      <c r="Q2894" s="23" t="s">
        <v>673</v>
      </c>
      <c r="R2894" s="23" t="s">
        <v>667</v>
      </c>
      <c r="S2894" s="23" t="s">
        <v>22</v>
      </c>
      <c r="T2894" s="23" t="s">
        <v>667</v>
      </c>
      <c r="U2894" s="23" t="s">
        <v>22</v>
      </c>
      <c r="V2894" s="23" t="s">
        <v>674</v>
      </c>
      <c r="W2894" s="23" t="s">
        <v>188</v>
      </c>
      <c r="X2894" s="23" t="s">
        <v>189</v>
      </c>
      <c r="Y2894" s="22">
        <v>0</v>
      </c>
      <c r="Z2894" s="23" t="s">
        <v>190</v>
      </c>
      <c r="AA2894" s="23" t="s">
        <v>191</v>
      </c>
      <c r="AB2894" s="23" t="s">
        <v>190</v>
      </c>
      <c r="AC2894" s="23" t="s">
        <v>190</v>
      </c>
      <c r="AD2894" s="23" t="s">
        <v>190</v>
      </c>
      <c r="AE2894" s="23" t="s">
        <v>98</v>
      </c>
      <c r="AF2894" s="23"/>
      <c r="AG2894" s="23"/>
      <c r="AH2894" s="23"/>
      <c r="AI2894" s="23"/>
      <c r="AJ2894" s="23" t="b">
        <v>0</v>
      </c>
      <c r="AK2894" s="3">
        <v>122</v>
      </c>
      <c r="AL2894" s="3">
        <v>4952</v>
      </c>
      <c r="AM2894" s="3">
        <v>5916</v>
      </c>
      <c r="AN2894" s="24">
        <v>45536.647382291667</v>
      </c>
      <c r="AO2894" s="24">
        <v>45536.647382291667</v>
      </c>
      <c r="AP2894">
        <v>9</v>
      </c>
      <c r="AQ2894" t="s">
        <v>194</v>
      </c>
      <c r="AR2894">
        <v>244.64738229166687</v>
      </c>
      <c r="AS2894" t="s">
        <v>195</v>
      </c>
      <c r="AT2894" t="s">
        <v>228</v>
      </c>
      <c r="AU2894" t="s">
        <v>197</v>
      </c>
      <c r="AV2894" t="s">
        <v>227</v>
      </c>
      <c r="AW2894" t="s">
        <v>228</v>
      </c>
      <c r="AX2894" t="s">
        <v>197</v>
      </c>
      <c r="AY2894" t="s">
        <v>227</v>
      </c>
    </row>
    <row r="2895" spans="1:51" x14ac:dyDescent="0.45">
      <c r="A2895" s="22">
        <v>873818</v>
      </c>
      <c r="B2895" s="6">
        <v>45536</v>
      </c>
      <c r="C2895" s="22">
        <v>47000</v>
      </c>
      <c r="D2895" s="22">
        <v>55376</v>
      </c>
      <c r="E2895" s="22"/>
      <c r="F2895" s="22">
        <v>93</v>
      </c>
      <c r="G2895" s="22">
        <v>9794</v>
      </c>
      <c r="H2895" s="22">
        <v>75</v>
      </c>
      <c r="I2895" s="22"/>
      <c r="J2895" s="22">
        <v>6796</v>
      </c>
      <c r="K2895" s="22">
        <v>101733</v>
      </c>
      <c r="L2895" s="23" t="s">
        <v>845</v>
      </c>
      <c r="M2895" s="23"/>
      <c r="N2895" s="23" t="s">
        <v>184</v>
      </c>
      <c r="O2895" s="23" t="s">
        <v>672</v>
      </c>
      <c r="P2895" s="22">
        <v>14</v>
      </c>
      <c r="Q2895" s="23" t="s">
        <v>673</v>
      </c>
      <c r="R2895" s="23" t="s">
        <v>667</v>
      </c>
      <c r="S2895" s="23" t="s">
        <v>22</v>
      </c>
      <c r="T2895" s="23" t="s">
        <v>667</v>
      </c>
      <c r="U2895" s="23" t="s">
        <v>22</v>
      </c>
      <c r="V2895" s="23" t="s">
        <v>674</v>
      </c>
      <c r="W2895" s="23" t="s">
        <v>188</v>
      </c>
      <c r="X2895" s="23" t="s">
        <v>189</v>
      </c>
      <c r="Y2895" s="22">
        <v>0</v>
      </c>
      <c r="Z2895" s="23" t="s">
        <v>190</v>
      </c>
      <c r="AA2895" s="23" t="s">
        <v>191</v>
      </c>
      <c r="AB2895" s="23" t="s">
        <v>190</v>
      </c>
      <c r="AC2895" s="23" t="s">
        <v>190</v>
      </c>
      <c r="AD2895" s="23" t="s">
        <v>190</v>
      </c>
      <c r="AE2895" s="23" t="s">
        <v>98</v>
      </c>
      <c r="AF2895" s="23"/>
      <c r="AG2895" s="23"/>
      <c r="AH2895" s="23"/>
      <c r="AI2895" s="23"/>
      <c r="AJ2895" s="23" t="b">
        <v>0</v>
      </c>
      <c r="AK2895" s="3">
        <v>122</v>
      </c>
      <c r="AL2895" s="3">
        <v>4952</v>
      </c>
      <c r="AM2895" s="3">
        <v>5916</v>
      </c>
      <c r="AN2895" s="24">
        <v>45536.647382291667</v>
      </c>
      <c r="AO2895" s="24">
        <v>45536.647382291667</v>
      </c>
      <c r="AP2895">
        <v>9</v>
      </c>
      <c r="AQ2895" t="s">
        <v>194</v>
      </c>
      <c r="AR2895">
        <v>244.64738229166687</v>
      </c>
      <c r="AS2895" t="s">
        <v>195</v>
      </c>
      <c r="AT2895" t="s">
        <v>228</v>
      </c>
      <c r="AU2895" t="s">
        <v>197</v>
      </c>
      <c r="AV2895" t="s">
        <v>227</v>
      </c>
      <c r="AW2895" t="s">
        <v>228</v>
      </c>
      <c r="AX2895" t="s">
        <v>197</v>
      </c>
      <c r="AY2895" t="s">
        <v>227</v>
      </c>
    </row>
    <row r="2896" spans="1:51" x14ac:dyDescent="0.45">
      <c r="A2896" s="22">
        <v>873819</v>
      </c>
      <c r="B2896" s="6">
        <v>45536</v>
      </c>
      <c r="C2896" s="22">
        <v>47000</v>
      </c>
      <c r="D2896" s="22">
        <v>55376</v>
      </c>
      <c r="E2896" s="22"/>
      <c r="F2896" s="22">
        <v>93</v>
      </c>
      <c r="G2896" s="22">
        <v>9794</v>
      </c>
      <c r="H2896" s="22">
        <v>75</v>
      </c>
      <c r="I2896" s="22"/>
      <c r="J2896" s="22">
        <v>6796</v>
      </c>
      <c r="K2896" s="22">
        <v>101733</v>
      </c>
      <c r="L2896" s="23" t="s">
        <v>845</v>
      </c>
      <c r="M2896" s="23"/>
      <c r="N2896" s="23" t="s">
        <v>184</v>
      </c>
      <c r="O2896" s="23" t="s">
        <v>672</v>
      </c>
      <c r="P2896" s="22">
        <v>10</v>
      </c>
      <c r="Q2896" s="23" t="s">
        <v>673</v>
      </c>
      <c r="R2896" s="23" t="s">
        <v>667</v>
      </c>
      <c r="S2896" s="23" t="s">
        <v>22</v>
      </c>
      <c r="T2896" s="23" t="s">
        <v>667</v>
      </c>
      <c r="U2896" s="23" t="s">
        <v>22</v>
      </c>
      <c r="V2896" s="23" t="s">
        <v>674</v>
      </c>
      <c r="W2896" s="23" t="s">
        <v>188</v>
      </c>
      <c r="X2896" s="23" t="s">
        <v>189</v>
      </c>
      <c r="Y2896" s="22">
        <v>0</v>
      </c>
      <c r="Z2896" s="23" t="s">
        <v>190</v>
      </c>
      <c r="AA2896" s="23" t="s">
        <v>191</v>
      </c>
      <c r="AB2896" s="23" t="s">
        <v>190</v>
      </c>
      <c r="AC2896" s="23" t="s">
        <v>190</v>
      </c>
      <c r="AD2896" s="23" t="s">
        <v>190</v>
      </c>
      <c r="AE2896" s="23" t="s">
        <v>98</v>
      </c>
      <c r="AF2896" s="23"/>
      <c r="AG2896" s="23"/>
      <c r="AH2896" s="23"/>
      <c r="AI2896" s="23"/>
      <c r="AJ2896" s="23" t="b">
        <v>0</v>
      </c>
      <c r="AK2896" s="3">
        <v>122</v>
      </c>
      <c r="AL2896" s="3">
        <v>4952</v>
      </c>
      <c r="AM2896" s="3">
        <v>5916</v>
      </c>
      <c r="AN2896" s="24">
        <v>45536.647382291667</v>
      </c>
      <c r="AO2896" s="24">
        <v>45536.647382291667</v>
      </c>
      <c r="AP2896">
        <v>9</v>
      </c>
      <c r="AQ2896" t="s">
        <v>194</v>
      </c>
      <c r="AR2896">
        <v>244.64738229166687</v>
      </c>
      <c r="AS2896" t="s">
        <v>195</v>
      </c>
      <c r="AT2896" t="s">
        <v>228</v>
      </c>
      <c r="AU2896" t="s">
        <v>197</v>
      </c>
      <c r="AV2896" t="s">
        <v>227</v>
      </c>
      <c r="AW2896" t="s">
        <v>228</v>
      </c>
      <c r="AX2896" t="s">
        <v>197</v>
      </c>
      <c r="AY2896" t="s">
        <v>227</v>
      </c>
    </row>
    <row r="2897" spans="1:51" x14ac:dyDescent="0.45">
      <c r="A2897" s="22">
        <v>873820</v>
      </c>
      <c r="B2897" s="6">
        <v>45536</v>
      </c>
      <c r="C2897" s="22">
        <v>47000</v>
      </c>
      <c r="D2897" s="22">
        <v>55376</v>
      </c>
      <c r="E2897" s="22"/>
      <c r="F2897" s="22">
        <v>93</v>
      </c>
      <c r="G2897" s="22">
        <v>9794</v>
      </c>
      <c r="H2897" s="22">
        <v>75</v>
      </c>
      <c r="I2897" s="22"/>
      <c r="J2897" s="22">
        <v>6796</v>
      </c>
      <c r="K2897" s="22">
        <v>101733</v>
      </c>
      <c r="L2897" s="23" t="s">
        <v>845</v>
      </c>
      <c r="M2897" s="23"/>
      <c r="N2897" s="23" t="s">
        <v>184</v>
      </c>
      <c r="O2897" s="23" t="s">
        <v>672</v>
      </c>
      <c r="P2897" s="22">
        <v>14</v>
      </c>
      <c r="Q2897" s="23" t="s">
        <v>673</v>
      </c>
      <c r="R2897" s="23" t="s">
        <v>667</v>
      </c>
      <c r="S2897" s="23" t="s">
        <v>22</v>
      </c>
      <c r="T2897" s="23" t="s">
        <v>667</v>
      </c>
      <c r="U2897" s="23" t="s">
        <v>22</v>
      </c>
      <c r="V2897" s="23" t="s">
        <v>674</v>
      </c>
      <c r="W2897" s="23" t="s">
        <v>188</v>
      </c>
      <c r="X2897" s="23" t="s">
        <v>189</v>
      </c>
      <c r="Y2897" s="22">
        <v>0</v>
      </c>
      <c r="Z2897" s="23" t="s">
        <v>190</v>
      </c>
      <c r="AA2897" s="23" t="s">
        <v>191</v>
      </c>
      <c r="AB2897" s="23" t="s">
        <v>190</v>
      </c>
      <c r="AC2897" s="23" t="s">
        <v>190</v>
      </c>
      <c r="AD2897" s="23" t="s">
        <v>190</v>
      </c>
      <c r="AE2897" s="23" t="s">
        <v>98</v>
      </c>
      <c r="AF2897" s="23"/>
      <c r="AG2897" s="23"/>
      <c r="AH2897" s="23"/>
      <c r="AI2897" s="23"/>
      <c r="AJ2897" s="23" t="b">
        <v>0</v>
      </c>
      <c r="AK2897" s="3">
        <v>122</v>
      </c>
      <c r="AL2897" s="3">
        <v>4952</v>
      </c>
      <c r="AM2897" s="3">
        <v>5916</v>
      </c>
      <c r="AN2897" s="24">
        <v>45536.647382291667</v>
      </c>
      <c r="AO2897" s="24">
        <v>45536.647382291667</v>
      </c>
      <c r="AP2897">
        <v>9</v>
      </c>
      <c r="AQ2897" t="s">
        <v>194</v>
      </c>
      <c r="AR2897">
        <v>244.64738229166687</v>
      </c>
      <c r="AS2897" t="s">
        <v>195</v>
      </c>
      <c r="AT2897" t="s">
        <v>228</v>
      </c>
      <c r="AU2897" t="s">
        <v>197</v>
      </c>
      <c r="AV2897" t="s">
        <v>227</v>
      </c>
      <c r="AW2897" t="s">
        <v>228</v>
      </c>
      <c r="AX2897" t="s">
        <v>197</v>
      </c>
      <c r="AY2897" t="s">
        <v>227</v>
      </c>
    </row>
    <row r="2898" spans="1:51" x14ac:dyDescent="0.45">
      <c r="A2898" s="22">
        <v>872203</v>
      </c>
      <c r="B2898" s="6">
        <v>45536</v>
      </c>
      <c r="C2898" s="22">
        <v>47000</v>
      </c>
      <c r="D2898" s="22">
        <v>45598</v>
      </c>
      <c r="E2898" s="22"/>
      <c r="F2898" s="22">
        <v>8</v>
      </c>
      <c r="G2898" s="22">
        <v>9709</v>
      </c>
      <c r="H2898" s="22">
        <v>74</v>
      </c>
      <c r="I2898" s="22"/>
      <c r="J2898" s="22">
        <v>6819</v>
      </c>
      <c r="K2898" s="22">
        <v>101810</v>
      </c>
      <c r="L2898" s="23" t="s">
        <v>1371</v>
      </c>
      <c r="M2898" s="23"/>
      <c r="N2898" s="23" t="s">
        <v>184</v>
      </c>
      <c r="O2898" s="23" t="s">
        <v>672</v>
      </c>
      <c r="P2898" s="22">
        <v>10</v>
      </c>
      <c r="Q2898" s="23" t="s">
        <v>673</v>
      </c>
      <c r="R2898" s="23" t="s">
        <v>667</v>
      </c>
      <c r="S2898" s="23" t="s">
        <v>22</v>
      </c>
      <c r="T2898" s="23" t="s">
        <v>667</v>
      </c>
      <c r="U2898" s="23" t="s">
        <v>22</v>
      </c>
      <c r="V2898" s="23" t="s">
        <v>674</v>
      </c>
      <c r="W2898" s="23" t="s">
        <v>188</v>
      </c>
      <c r="X2898" s="23" t="s">
        <v>189</v>
      </c>
      <c r="Y2898" s="22">
        <v>0</v>
      </c>
      <c r="Z2898" s="23" t="s">
        <v>190</v>
      </c>
      <c r="AA2898" s="23" t="s">
        <v>191</v>
      </c>
      <c r="AB2898" s="23" t="s">
        <v>190</v>
      </c>
      <c r="AC2898" s="23" t="s">
        <v>190</v>
      </c>
      <c r="AD2898" s="23" t="s">
        <v>190</v>
      </c>
      <c r="AE2898" s="23" t="s">
        <v>98</v>
      </c>
      <c r="AF2898" s="23"/>
      <c r="AG2898" s="23"/>
      <c r="AH2898" s="23"/>
      <c r="AI2898" s="23"/>
      <c r="AJ2898" s="23" t="b">
        <v>0</v>
      </c>
      <c r="AK2898" s="3">
        <v>55</v>
      </c>
      <c r="AL2898" s="3">
        <v>4952</v>
      </c>
      <c r="AM2898" s="3">
        <v>4673</v>
      </c>
      <c r="AN2898" s="24">
        <v>45536.248869675925</v>
      </c>
      <c r="AO2898" s="24">
        <v>45536.248869675925</v>
      </c>
      <c r="AP2898">
        <v>9</v>
      </c>
      <c r="AQ2898" t="s">
        <v>194</v>
      </c>
      <c r="AR2898">
        <v>244.24886967592465</v>
      </c>
      <c r="AS2898" t="s">
        <v>195</v>
      </c>
      <c r="AT2898" t="s">
        <v>296</v>
      </c>
      <c r="AU2898" t="s">
        <v>197</v>
      </c>
      <c r="AV2898" t="s">
        <v>237</v>
      </c>
      <c r="AW2898" t="s">
        <v>296</v>
      </c>
      <c r="AX2898" t="s">
        <v>197</v>
      </c>
      <c r="AY2898" t="s">
        <v>237</v>
      </c>
    </row>
    <row r="2899" spans="1:51" x14ac:dyDescent="0.45">
      <c r="A2899" s="22">
        <v>872204</v>
      </c>
      <c r="B2899" s="6">
        <v>45536</v>
      </c>
      <c r="C2899" s="22">
        <v>47000</v>
      </c>
      <c r="D2899" s="22">
        <v>45598</v>
      </c>
      <c r="E2899" s="22"/>
      <c r="F2899" s="22">
        <v>8</v>
      </c>
      <c r="G2899" s="22">
        <v>9709</v>
      </c>
      <c r="H2899" s="22">
        <v>74</v>
      </c>
      <c r="I2899" s="22"/>
      <c r="J2899" s="22">
        <v>6819</v>
      </c>
      <c r="K2899" s="22">
        <v>101810</v>
      </c>
      <c r="L2899" s="23" t="s">
        <v>1371</v>
      </c>
      <c r="M2899" s="23"/>
      <c r="N2899" s="23" t="s">
        <v>184</v>
      </c>
      <c r="O2899" s="23" t="s">
        <v>672</v>
      </c>
      <c r="P2899" s="22">
        <v>14</v>
      </c>
      <c r="Q2899" s="23" t="s">
        <v>673</v>
      </c>
      <c r="R2899" s="23" t="s">
        <v>667</v>
      </c>
      <c r="S2899" s="23" t="s">
        <v>22</v>
      </c>
      <c r="T2899" s="23" t="s">
        <v>667</v>
      </c>
      <c r="U2899" s="23" t="s">
        <v>22</v>
      </c>
      <c r="V2899" s="23" t="s">
        <v>674</v>
      </c>
      <c r="W2899" s="23" t="s">
        <v>188</v>
      </c>
      <c r="X2899" s="23" t="s">
        <v>189</v>
      </c>
      <c r="Y2899" s="22">
        <v>0</v>
      </c>
      <c r="Z2899" s="23" t="s">
        <v>190</v>
      </c>
      <c r="AA2899" s="23" t="s">
        <v>191</v>
      </c>
      <c r="AB2899" s="23" t="s">
        <v>190</v>
      </c>
      <c r="AC2899" s="23" t="s">
        <v>190</v>
      </c>
      <c r="AD2899" s="23" t="s">
        <v>190</v>
      </c>
      <c r="AE2899" s="23" t="s">
        <v>98</v>
      </c>
      <c r="AF2899" s="23"/>
      <c r="AG2899" s="23"/>
      <c r="AH2899" s="23"/>
      <c r="AI2899" s="23"/>
      <c r="AJ2899" s="23" t="b">
        <v>0</v>
      </c>
      <c r="AK2899" s="3">
        <v>55</v>
      </c>
      <c r="AL2899" s="3">
        <v>4952</v>
      </c>
      <c r="AM2899" s="3">
        <v>4673</v>
      </c>
      <c r="AN2899" s="24">
        <v>45536.248869675925</v>
      </c>
      <c r="AO2899" s="24">
        <v>45536.248869675925</v>
      </c>
      <c r="AP2899">
        <v>9</v>
      </c>
      <c r="AQ2899" t="s">
        <v>194</v>
      </c>
      <c r="AR2899">
        <v>244.24886967592465</v>
      </c>
      <c r="AS2899" t="s">
        <v>195</v>
      </c>
      <c r="AT2899" t="s">
        <v>296</v>
      </c>
      <c r="AU2899" t="s">
        <v>197</v>
      </c>
      <c r="AV2899" t="s">
        <v>237</v>
      </c>
      <c r="AW2899" t="s">
        <v>296</v>
      </c>
      <c r="AX2899" t="s">
        <v>197</v>
      </c>
      <c r="AY2899" t="s">
        <v>237</v>
      </c>
    </row>
    <row r="2900" spans="1:51" x14ac:dyDescent="0.45">
      <c r="A2900" s="22">
        <v>872205</v>
      </c>
      <c r="B2900" s="6">
        <v>45536</v>
      </c>
      <c r="C2900" s="22">
        <v>47000</v>
      </c>
      <c r="D2900" s="22">
        <v>45598</v>
      </c>
      <c r="E2900" s="22"/>
      <c r="F2900" s="22">
        <v>8</v>
      </c>
      <c r="G2900" s="22">
        <v>9709</v>
      </c>
      <c r="H2900" s="22">
        <v>74</v>
      </c>
      <c r="I2900" s="22"/>
      <c r="J2900" s="22">
        <v>6819</v>
      </c>
      <c r="K2900" s="22">
        <v>101810</v>
      </c>
      <c r="L2900" s="23" t="s">
        <v>1371</v>
      </c>
      <c r="M2900" s="23"/>
      <c r="N2900" s="23" t="s">
        <v>184</v>
      </c>
      <c r="O2900" s="23" t="s">
        <v>672</v>
      </c>
      <c r="P2900" s="22">
        <v>10</v>
      </c>
      <c r="Q2900" s="23" t="s">
        <v>673</v>
      </c>
      <c r="R2900" s="23" t="s">
        <v>667</v>
      </c>
      <c r="S2900" s="23" t="s">
        <v>22</v>
      </c>
      <c r="T2900" s="23" t="s">
        <v>667</v>
      </c>
      <c r="U2900" s="23" t="s">
        <v>22</v>
      </c>
      <c r="V2900" s="23" t="s">
        <v>674</v>
      </c>
      <c r="W2900" s="23" t="s">
        <v>188</v>
      </c>
      <c r="X2900" s="23" t="s">
        <v>189</v>
      </c>
      <c r="Y2900" s="22">
        <v>0</v>
      </c>
      <c r="Z2900" s="23" t="s">
        <v>190</v>
      </c>
      <c r="AA2900" s="23" t="s">
        <v>191</v>
      </c>
      <c r="AB2900" s="23" t="s">
        <v>190</v>
      </c>
      <c r="AC2900" s="23" t="s">
        <v>190</v>
      </c>
      <c r="AD2900" s="23" t="s">
        <v>190</v>
      </c>
      <c r="AE2900" s="23" t="s">
        <v>98</v>
      </c>
      <c r="AF2900" s="23"/>
      <c r="AG2900" s="23"/>
      <c r="AH2900" s="23"/>
      <c r="AI2900" s="23"/>
      <c r="AJ2900" s="23" t="b">
        <v>0</v>
      </c>
      <c r="AK2900" s="3">
        <v>55</v>
      </c>
      <c r="AL2900" s="3">
        <v>4952</v>
      </c>
      <c r="AM2900" s="3">
        <v>4673</v>
      </c>
      <c r="AN2900" s="24">
        <v>45536.248869675925</v>
      </c>
      <c r="AO2900" s="24">
        <v>45536.248869675925</v>
      </c>
      <c r="AP2900">
        <v>9</v>
      </c>
      <c r="AQ2900" t="s">
        <v>194</v>
      </c>
      <c r="AR2900">
        <v>244.24886967592465</v>
      </c>
      <c r="AS2900" t="s">
        <v>195</v>
      </c>
      <c r="AT2900" t="s">
        <v>296</v>
      </c>
      <c r="AU2900" t="s">
        <v>197</v>
      </c>
      <c r="AV2900" t="s">
        <v>237</v>
      </c>
      <c r="AW2900" t="s">
        <v>296</v>
      </c>
      <c r="AX2900" t="s">
        <v>197</v>
      </c>
      <c r="AY2900" t="s">
        <v>237</v>
      </c>
    </row>
    <row r="2901" spans="1:51" x14ac:dyDescent="0.45">
      <c r="A2901" s="22">
        <v>872206</v>
      </c>
      <c r="B2901" s="6">
        <v>45536</v>
      </c>
      <c r="C2901" s="22">
        <v>47000</v>
      </c>
      <c r="D2901" s="22">
        <v>45598</v>
      </c>
      <c r="E2901" s="22"/>
      <c r="F2901" s="22">
        <v>8</v>
      </c>
      <c r="G2901" s="22">
        <v>9709</v>
      </c>
      <c r="H2901" s="22">
        <v>74</v>
      </c>
      <c r="I2901" s="22"/>
      <c r="J2901" s="22">
        <v>6819</v>
      </c>
      <c r="K2901" s="22">
        <v>101810</v>
      </c>
      <c r="L2901" s="23" t="s">
        <v>1371</v>
      </c>
      <c r="M2901" s="23"/>
      <c r="N2901" s="23" t="s">
        <v>184</v>
      </c>
      <c r="O2901" s="23" t="s">
        <v>672</v>
      </c>
      <c r="P2901" s="22">
        <v>14</v>
      </c>
      <c r="Q2901" s="23" t="s">
        <v>673</v>
      </c>
      <c r="R2901" s="23" t="s">
        <v>667</v>
      </c>
      <c r="S2901" s="23" t="s">
        <v>22</v>
      </c>
      <c r="T2901" s="23" t="s">
        <v>667</v>
      </c>
      <c r="U2901" s="23" t="s">
        <v>22</v>
      </c>
      <c r="V2901" s="23" t="s">
        <v>674</v>
      </c>
      <c r="W2901" s="23" t="s">
        <v>188</v>
      </c>
      <c r="X2901" s="23" t="s">
        <v>189</v>
      </c>
      <c r="Y2901" s="22">
        <v>0</v>
      </c>
      <c r="Z2901" s="23" t="s">
        <v>190</v>
      </c>
      <c r="AA2901" s="23" t="s">
        <v>191</v>
      </c>
      <c r="AB2901" s="23" t="s">
        <v>190</v>
      </c>
      <c r="AC2901" s="23" t="s">
        <v>190</v>
      </c>
      <c r="AD2901" s="23" t="s">
        <v>190</v>
      </c>
      <c r="AE2901" s="23" t="s">
        <v>98</v>
      </c>
      <c r="AF2901" s="23"/>
      <c r="AG2901" s="23"/>
      <c r="AH2901" s="23"/>
      <c r="AI2901" s="23"/>
      <c r="AJ2901" s="23" t="b">
        <v>0</v>
      </c>
      <c r="AK2901" s="3">
        <v>55</v>
      </c>
      <c r="AL2901" s="3">
        <v>4952</v>
      </c>
      <c r="AM2901" s="3">
        <v>4673</v>
      </c>
      <c r="AN2901" s="24">
        <v>45536.248869675925</v>
      </c>
      <c r="AO2901" s="24">
        <v>45536.248869675925</v>
      </c>
      <c r="AP2901">
        <v>9</v>
      </c>
      <c r="AQ2901" t="s">
        <v>194</v>
      </c>
      <c r="AR2901">
        <v>244.24886967592465</v>
      </c>
      <c r="AS2901" t="s">
        <v>195</v>
      </c>
      <c r="AT2901" t="s">
        <v>296</v>
      </c>
      <c r="AU2901" t="s">
        <v>197</v>
      </c>
      <c r="AV2901" t="s">
        <v>237</v>
      </c>
      <c r="AW2901" t="s">
        <v>296</v>
      </c>
      <c r="AX2901" t="s">
        <v>197</v>
      </c>
      <c r="AY2901" t="s">
        <v>237</v>
      </c>
    </row>
    <row r="2902" spans="1:51" x14ac:dyDescent="0.45">
      <c r="A2902" s="22">
        <v>872187</v>
      </c>
      <c r="B2902" s="6">
        <v>45536</v>
      </c>
      <c r="C2902" s="22">
        <v>47000</v>
      </c>
      <c r="D2902" s="22">
        <v>44792</v>
      </c>
      <c r="E2902" s="22"/>
      <c r="F2902" s="22">
        <v>8</v>
      </c>
      <c r="G2902" s="22">
        <v>10123</v>
      </c>
      <c r="H2902" s="22">
        <v>75</v>
      </c>
      <c r="I2902" s="22"/>
      <c r="J2902" s="22">
        <v>6818</v>
      </c>
      <c r="K2902" s="22">
        <v>101652</v>
      </c>
      <c r="L2902" s="23" t="s">
        <v>1373</v>
      </c>
      <c r="M2902" s="23"/>
      <c r="N2902" s="23" t="s">
        <v>184</v>
      </c>
      <c r="O2902" s="23" t="s">
        <v>672</v>
      </c>
      <c r="P2902" s="22">
        <v>10</v>
      </c>
      <c r="Q2902" s="23" t="s">
        <v>673</v>
      </c>
      <c r="R2902" s="23" t="s">
        <v>667</v>
      </c>
      <c r="S2902" s="23" t="s">
        <v>22</v>
      </c>
      <c r="T2902" s="23" t="s">
        <v>667</v>
      </c>
      <c r="U2902" s="23" t="s">
        <v>22</v>
      </c>
      <c r="V2902" s="23" t="s">
        <v>674</v>
      </c>
      <c r="W2902" s="23" t="s">
        <v>188</v>
      </c>
      <c r="X2902" s="23" t="s">
        <v>189</v>
      </c>
      <c r="Y2902" s="22">
        <v>0</v>
      </c>
      <c r="Z2902" s="23" t="s">
        <v>190</v>
      </c>
      <c r="AA2902" s="23" t="s">
        <v>191</v>
      </c>
      <c r="AB2902" s="23" t="s">
        <v>190</v>
      </c>
      <c r="AC2902" s="23" t="s">
        <v>190</v>
      </c>
      <c r="AD2902" s="23" t="s">
        <v>190</v>
      </c>
      <c r="AE2902" s="23" t="s">
        <v>98</v>
      </c>
      <c r="AF2902" s="23"/>
      <c r="AG2902" s="23"/>
      <c r="AH2902" s="23"/>
      <c r="AI2902" s="23"/>
      <c r="AJ2902" s="23" t="b">
        <v>0</v>
      </c>
      <c r="AK2902" s="3">
        <v>55</v>
      </c>
      <c r="AL2902" s="3">
        <v>4952</v>
      </c>
      <c r="AM2902" s="3">
        <v>4669</v>
      </c>
      <c r="AN2902" s="24">
        <v>45536.248788194447</v>
      </c>
      <c r="AO2902" s="24">
        <v>45536.248788194447</v>
      </c>
      <c r="AP2902">
        <v>9</v>
      </c>
      <c r="AQ2902" t="s">
        <v>194</v>
      </c>
      <c r="AR2902">
        <v>244.24878819444712</v>
      </c>
      <c r="AS2902" t="s">
        <v>195</v>
      </c>
      <c r="AT2902" t="s">
        <v>296</v>
      </c>
      <c r="AU2902" t="s">
        <v>197</v>
      </c>
      <c r="AV2902" t="s">
        <v>228</v>
      </c>
      <c r="AW2902" t="s">
        <v>296</v>
      </c>
      <c r="AX2902" t="s">
        <v>197</v>
      </c>
      <c r="AY2902" t="s">
        <v>228</v>
      </c>
    </row>
    <row r="2903" spans="1:51" x14ac:dyDescent="0.45">
      <c r="A2903" s="22">
        <v>872188</v>
      </c>
      <c r="B2903" s="6">
        <v>45536</v>
      </c>
      <c r="C2903" s="22">
        <v>47000</v>
      </c>
      <c r="D2903" s="22">
        <v>44792</v>
      </c>
      <c r="E2903" s="22"/>
      <c r="F2903" s="22">
        <v>8</v>
      </c>
      <c r="G2903" s="22">
        <v>10123</v>
      </c>
      <c r="H2903" s="22">
        <v>75</v>
      </c>
      <c r="I2903" s="22"/>
      <c r="J2903" s="22">
        <v>6818</v>
      </c>
      <c r="K2903" s="22">
        <v>101652</v>
      </c>
      <c r="L2903" s="23" t="s">
        <v>1373</v>
      </c>
      <c r="M2903" s="23"/>
      <c r="N2903" s="23" t="s">
        <v>184</v>
      </c>
      <c r="O2903" s="23" t="s">
        <v>672</v>
      </c>
      <c r="P2903" s="22">
        <v>14</v>
      </c>
      <c r="Q2903" s="23" t="s">
        <v>673</v>
      </c>
      <c r="R2903" s="23" t="s">
        <v>667</v>
      </c>
      <c r="S2903" s="23" t="s">
        <v>22</v>
      </c>
      <c r="T2903" s="23" t="s">
        <v>667</v>
      </c>
      <c r="U2903" s="23" t="s">
        <v>22</v>
      </c>
      <c r="V2903" s="23" t="s">
        <v>674</v>
      </c>
      <c r="W2903" s="23" t="s">
        <v>188</v>
      </c>
      <c r="X2903" s="23" t="s">
        <v>189</v>
      </c>
      <c r="Y2903" s="22">
        <v>0</v>
      </c>
      <c r="Z2903" s="23" t="s">
        <v>190</v>
      </c>
      <c r="AA2903" s="23" t="s">
        <v>191</v>
      </c>
      <c r="AB2903" s="23" t="s">
        <v>190</v>
      </c>
      <c r="AC2903" s="23" t="s">
        <v>190</v>
      </c>
      <c r="AD2903" s="23" t="s">
        <v>190</v>
      </c>
      <c r="AE2903" s="23" t="s">
        <v>98</v>
      </c>
      <c r="AF2903" s="23"/>
      <c r="AG2903" s="23"/>
      <c r="AH2903" s="23"/>
      <c r="AI2903" s="23"/>
      <c r="AJ2903" s="23" t="b">
        <v>0</v>
      </c>
      <c r="AK2903" s="3">
        <v>55</v>
      </c>
      <c r="AL2903" s="3">
        <v>4952</v>
      </c>
      <c r="AM2903" s="3">
        <v>4669</v>
      </c>
      <c r="AN2903" s="24">
        <v>45536.248788194447</v>
      </c>
      <c r="AO2903" s="24">
        <v>45536.248788194447</v>
      </c>
      <c r="AP2903">
        <v>9</v>
      </c>
      <c r="AQ2903" t="s">
        <v>194</v>
      </c>
      <c r="AR2903">
        <v>244.24878819444712</v>
      </c>
      <c r="AS2903" t="s">
        <v>195</v>
      </c>
      <c r="AT2903" t="s">
        <v>296</v>
      </c>
      <c r="AU2903" t="s">
        <v>197</v>
      </c>
      <c r="AV2903" t="s">
        <v>228</v>
      </c>
      <c r="AW2903" t="s">
        <v>296</v>
      </c>
      <c r="AX2903" t="s">
        <v>197</v>
      </c>
      <c r="AY2903" t="s">
        <v>228</v>
      </c>
    </row>
    <row r="2904" spans="1:51" x14ac:dyDescent="0.45">
      <c r="A2904" s="22">
        <v>872189</v>
      </c>
      <c r="B2904" s="6">
        <v>45536</v>
      </c>
      <c r="C2904" s="22">
        <v>47000</v>
      </c>
      <c r="D2904" s="22">
        <v>44792</v>
      </c>
      <c r="E2904" s="22"/>
      <c r="F2904" s="22">
        <v>8</v>
      </c>
      <c r="G2904" s="22">
        <v>10123</v>
      </c>
      <c r="H2904" s="22">
        <v>75</v>
      </c>
      <c r="I2904" s="22"/>
      <c r="J2904" s="22">
        <v>6818</v>
      </c>
      <c r="K2904" s="22">
        <v>101652</v>
      </c>
      <c r="L2904" s="23" t="s">
        <v>1373</v>
      </c>
      <c r="M2904" s="23"/>
      <c r="N2904" s="23" t="s">
        <v>184</v>
      </c>
      <c r="O2904" s="23" t="s">
        <v>672</v>
      </c>
      <c r="P2904" s="22">
        <v>10</v>
      </c>
      <c r="Q2904" s="23" t="s">
        <v>673</v>
      </c>
      <c r="R2904" s="23" t="s">
        <v>667</v>
      </c>
      <c r="S2904" s="23" t="s">
        <v>22</v>
      </c>
      <c r="T2904" s="23" t="s">
        <v>667</v>
      </c>
      <c r="U2904" s="23" t="s">
        <v>22</v>
      </c>
      <c r="V2904" s="23" t="s">
        <v>674</v>
      </c>
      <c r="W2904" s="23" t="s">
        <v>188</v>
      </c>
      <c r="X2904" s="23" t="s">
        <v>189</v>
      </c>
      <c r="Y2904" s="22">
        <v>0</v>
      </c>
      <c r="Z2904" s="23" t="s">
        <v>190</v>
      </c>
      <c r="AA2904" s="23" t="s">
        <v>191</v>
      </c>
      <c r="AB2904" s="23" t="s">
        <v>190</v>
      </c>
      <c r="AC2904" s="23" t="s">
        <v>190</v>
      </c>
      <c r="AD2904" s="23" t="s">
        <v>190</v>
      </c>
      <c r="AE2904" s="23" t="s">
        <v>98</v>
      </c>
      <c r="AF2904" s="23"/>
      <c r="AG2904" s="23"/>
      <c r="AH2904" s="23"/>
      <c r="AI2904" s="23"/>
      <c r="AJ2904" s="23" t="b">
        <v>0</v>
      </c>
      <c r="AK2904" s="3">
        <v>55</v>
      </c>
      <c r="AL2904" s="3">
        <v>4952</v>
      </c>
      <c r="AM2904" s="3">
        <v>4669</v>
      </c>
      <c r="AN2904" s="24">
        <v>45536.248788194447</v>
      </c>
      <c r="AO2904" s="24">
        <v>45536.248788194447</v>
      </c>
      <c r="AP2904">
        <v>9</v>
      </c>
      <c r="AQ2904" t="s">
        <v>194</v>
      </c>
      <c r="AR2904">
        <v>244.24878819444712</v>
      </c>
      <c r="AS2904" t="s">
        <v>195</v>
      </c>
      <c r="AT2904" t="s">
        <v>296</v>
      </c>
      <c r="AU2904" t="s">
        <v>197</v>
      </c>
      <c r="AV2904" t="s">
        <v>228</v>
      </c>
      <c r="AW2904" t="s">
        <v>296</v>
      </c>
      <c r="AX2904" t="s">
        <v>197</v>
      </c>
      <c r="AY2904" t="s">
        <v>228</v>
      </c>
    </row>
    <row r="2905" spans="1:51" x14ac:dyDescent="0.45">
      <c r="A2905" s="22">
        <v>872190</v>
      </c>
      <c r="B2905" s="6">
        <v>45536</v>
      </c>
      <c r="C2905" s="22">
        <v>47000</v>
      </c>
      <c r="D2905" s="22">
        <v>44792</v>
      </c>
      <c r="E2905" s="22"/>
      <c r="F2905" s="22">
        <v>8</v>
      </c>
      <c r="G2905" s="22">
        <v>10123</v>
      </c>
      <c r="H2905" s="22">
        <v>75</v>
      </c>
      <c r="I2905" s="22"/>
      <c r="J2905" s="22">
        <v>6818</v>
      </c>
      <c r="K2905" s="22">
        <v>101652</v>
      </c>
      <c r="L2905" s="23" t="s">
        <v>1373</v>
      </c>
      <c r="M2905" s="23"/>
      <c r="N2905" s="23" t="s">
        <v>184</v>
      </c>
      <c r="O2905" s="23" t="s">
        <v>672</v>
      </c>
      <c r="P2905" s="22">
        <v>14</v>
      </c>
      <c r="Q2905" s="23" t="s">
        <v>673</v>
      </c>
      <c r="R2905" s="23" t="s">
        <v>667</v>
      </c>
      <c r="S2905" s="23" t="s">
        <v>22</v>
      </c>
      <c r="T2905" s="23" t="s">
        <v>667</v>
      </c>
      <c r="U2905" s="23" t="s">
        <v>22</v>
      </c>
      <c r="V2905" s="23" t="s">
        <v>674</v>
      </c>
      <c r="W2905" s="23" t="s">
        <v>188</v>
      </c>
      <c r="X2905" s="23" t="s">
        <v>189</v>
      </c>
      <c r="Y2905" s="22">
        <v>0</v>
      </c>
      <c r="Z2905" s="23" t="s">
        <v>190</v>
      </c>
      <c r="AA2905" s="23" t="s">
        <v>191</v>
      </c>
      <c r="AB2905" s="23" t="s">
        <v>190</v>
      </c>
      <c r="AC2905" s="23" t="s">
        <v>190</v>
      </c>
      <c r="AD2905" s="23" t="s">
        <v>190</v>
      </c>
      <c r="AE2905" s="23" t="s">
        <v>98</v>
      </c>
      <c r="AF2905" s="23"/>
      <c r="AG2905" s="23"/>
      <c r="AH2905" s="23"/>
      <c r="AI2905" s="23"/>
      <c r="AJ2905" s="23" t="b">
        <v>0</v>
      </c>
      <c r="AK2905" s="3">
        <v>55</v>
      </c>
      <c r="AL2905" s="3">
        <v>4952</v>
      </c>
      <c r="AM2905" s="3">
        <v>4669</v>
      </c>
      <c r="AN2905" s="24">
        <v>45536.248788194447</v>
      </c>
      <c r="AO2905" s="24">
        <v>45536.248788194447</v>
      </c>
      <c r="AP2905">
        <v>9</v>
      </c>
      <c r="AQ2905" t="s">
        <v>194</v>
      </c>
      <c r="AR2905">
        <v>244.24878819444712</v>
      </c>
      <c r="AS2905" t="s">
        <v>195</v>
      </c>
      <c r="AT2905" t="s">
        <v>296</v>
      </c>
      <c r="AU2905" t="s">
        <v>197</v>
      </c>
      <c r="AV2905" t="s">
        <v>228</v>
      </c>
      <c r="AW2905" t="s">
        <v>296</v>
      </c>
      <c r="AX2905" t="s">
        <v>197</v>
      </c>
      <c r="AY2905" t="s">
        <v>228</v>
      </c>
    </row>
    <row r="2906" spans="1:51" x14ac:dyDescent="0.45">
      <c r="A2906" s="22">
        <v>872241</v>
      </c>
      <c r="B2906" s="6">
        <v>45536</v>
      </c>
      <c r="C2906" s="22">
        <v>47000</v>
      </c>
      <c r="D2906" s="22">
        <v>101765</v>
      </c>
      <c r="E2906" s="22"/>
      <c r="F2906" s="22">
        <v>7</v>
      </c>
      <c r="G2906" s="22">
        <v>9817</v>
      </c>
      <c r="H2906" s="22">
        <v>76</v>
      </c>
      <c r="I2906" s="22"/>
      <c r="J2906" s="22">
        <v>6818</v>
      </c>
      <c r="K2906" s="22">
        <v>101652</v>
      </c>
      <c r="L2906" s="23" t="s">
        <v>1373</v>
      </c>
      <c r="M2906" s="23"/>
      <c r="N2906" s="23" t="s">
        <v>184</v>
      </c>
      <c r="O2906" s="23" t="s">
        <v>672</v>
      </c>
      <c r="P2906" s="22">
        <v>10</v>
      </c>
      <c r="Q2906" s="23" t="s">
        <v>673</v>
      </c>
      <c r="R2906" s="23" t="s">
        <v>667</v>
      </c>
      <c r="S2906" s="23" t="s">
        <v>22</v>
      </c>
      <c r="T2906" s="23" t="s">
        <v>667</v>
      </c>
      <c r="U2906" s="23" t="s">
        <v>22</v>
      </c>
      <c r="V2906" s="23" t="s">
        <v>674</v>
      </c>
      <c r="W2906" s="23" t="s">
        <v>188</v>
      </c>
      <c r="X2906" s="23" t="s">
        <v>189</v>
      </c>
      <c r="Y2906" s="22">
        <v>0</v>
      </c>
      <c r="Z2906" s="23" t="s">
        <v>190</v>
      </c>
      <c r="AA2906" s="23" t="s">
        <v>191</v>
      </c>
      <c r="AB2906" s="23" t="s">
        <v>190</v>
      </c>
      <c r="AC2906" s="23" t="s">
        <v>190</v>
      </c>
      <c r="AD2906" s="23" t="s">
        <v>190</v>
      </c>
      <c r="AE2906" s="23" t="s">
        <v>98</v>
      </c>
      <c r="AF2906" s="23"/>
      <c r="AG2906" s="23"/>
      <c r="AH2906" s="23"/>
      <c r="AI2906" s="23"/>
      <c r="AJ2906" s="23" t="b">
        <v>0</v>
      </c>
      <c r="AK2906" s="3">
        <v>62</v>
      </c>
      <c r="AL2906" s="3">
        <v>4952</v>
      </c>
      <c r="AM2906" s="3">
        <v>4689</v>
      </c>
      <c r="AN2906" s="24">
        <v>45536.250847453703</v>
      </c>
      <c r="AO2906" s="24">
        <v>45536.250847453703</v>
      </c>
      <c r="AP2906">
        <v>9</v>
      </c>
      <c r="AQ2906" t="s">
        <v>194</v>
      </c>
      <c r="AR2906">
        <v>244.25084745370259</v>
      </c>
      <c r="AS2906" t="s">
        <v>195</v>
      </c>
      <c r="AT2906" t="s">
        <v>222</v>
      </c>
      <c r="AU2906" t="s">
        <v>197</v>
      </c>
      <c r="AV2906" t="s">
        <v>218</v>
      </c>
      <c r="AW2906" t="s">
        <v>222</v>
      </c>
      <c r="AX2906" t="s">
        <v>197</v>
      </c>
      <c r="AY2906" t="s">
        <v>218</v>
      </c>
    </row>
    <row r="2907" spans="1:51" x14ac:dyDescent="0.45">
      <c r="A2907" s="22">
        <v>872242</v>
      </c>
      <c r="B2907" s="6">
        <v>45536</v>
      </c>
      <c r="C2907" s="22">
        <v>47000</v>
      </c>
      <c r="D2907" s="22">
        <v>101765</v>
      </c>
      <c r="E2907" s="22"/>
      <c r="F2907" s="22">
        <v>7</v>
      </c>
      <c r="G2907" s="22">
        <v>9817</v>
      </c>
      <c r="H2907" s="22">
        <v>76</v>
      </c>
      <c r="I2907" s="22"/>
      <c r="J2907" s="22">
        <v>6818</v>
      </c>
      <c r="K2907" s="22">
        <v>101652</v>
      </c>
      <c r="L2907" s="23" t="s">
        <v>1373</v>
      </c>
      <c r="M2907" s="23"/>
      <c r="N2907" s="23" t="s">
        <v>184</v>
      </c>
      <c r="O2907" s="23" t="s">
        <v>672</v>
      </c>
      <c r="P2907" s="22">
        <v>14</v>
      </c>
      <c r="Q2907" s="23" t="s">
        <v>673</v>
      </c>
      <c r="R2907" s="23" t="s">
        <v>667</v>
      </c>
      <c r="S2907" s="23" t="s">
        <v>22</v>
      </c>
      <c r="T2907" s="23" t="s">
        <v>667</v>
      </c>
      <c r="U2907" s="23" t="s">
        <v>22</v>
      </c>
      <c r="V2907" s="23" t="s">
        <v>674</v>
      </c>
      <c r="W2907" s="23" t="s">
        <v>188</v>
      </c>
      <c r="X2907" s="23" t="s">
        <v>189</v>
      </c>
      <c r="Y2907" s="22">
        <v>0</v>
      </c>
      <c r="Z2907" s="23" t="s">
        <v>190</v>
      </c>
      <c r="AA2907" s="23" t="s">
        <v>191</v>
      </c>
      <c r="AB2907" s="23" t="s">
        <v>190</v>
      </c>
      <c r="AC2907" s="23" t="s">
        <v>190</v>
      </c>
      <c r="AD2907" s="23" t="s">
        <v>190</v>
      </c>
      <c r="AE2907" s="23" t="s">
        <v>98</v>
      </c>
      <c r="AF2907" s="23"/>
      <c r="AG2907" s="23"/>
      <c r="AH2907" s="23"/>
      <c r="AI2907" s="23"/>
      <c r="AJ2907" s="23" t="b">
        <v>0</v>
      </c>
      <c r="AK2907" s="3">
        <v>62</v>
      </c>
      <c r="AL2907" s="3">
        <v>4952</v>
      </c>
      <c r="AM2907" s="3">
        <v>4689</v>
      </c>
      <c r="AN2907" s="24">
        <v>45536.250847453703</v>
      </c>
      <c r="AO2907" s="24">
        <v>45536.250847453703</v>
      </c>
      <c r="AP2907">
        <v>9</v>
      </c>
      <c r="AQ2907" t="s">
        <v>194</v>
      </c>
      <c r="AR2907">
        <v>244.25084745370259</v>
      </c>
      <c r="AS2907" t="s">
        <v>195</v>
      </c>
      <c r="AT2907" t="s">
        <v>222</v>
      </c>
      <c r="AU2907" t="s">
        <v>197</v>
      </c>
      <c r="AV2907" t="s">
        <v>218</v>
      </c>
      <c r="AW2907" t="s">
        <v>222</v>
      </c>
      <c r="AX2907" t="s">
        <v>197</v>
      </c>
      <c r="AY2907" t="s">
        <v>218</v>
      </c>
    </row>
    <row r="2908" spans="1:51" x14ac:dyDescent="0.45">
      <c r="A2908" s="22">
        <v>872243</v>
      </c>
      <c r="B2908" s="6">
        <v>45536</v>
      </c>
      <c r="C2908" s="22">
        <v>47000</v>
      </c>
      <c r="D2908" s="22">
        <v>101765</v>
      </c>
      <c r="E2908" s="22"/>
      <c r="F2908" s="22">
        <v>7</v>
      </c>
      <c r="G2908" s="22">
        <v>9817</v>
      </c>
      <c r="H2908" s="22">
        <v>76</v>
      </c>
      <c r="I2908" s="22"/>
      <c r="J2908" s="22">
        <v>6818</v>
      </c>
      <c r="K2908" s="22">
        <v>101652</v>
      </c>
      <c r="L2908" s="23" t="s">
        <v>1373</v>
      </c>
      <c r="M2908" s="23"/>
      <c r="N2908" s="23" t="s">
        <v>184</v>
      </c>
      <c r="O2908" s="23" t="s">
        <v>672</v>
      </c>
      <c r="P2908" s="22">
        <v>10</v>
      </c>
      <c r="Q2908" s="23" t="s">
        <v>673</v>
      </c>
      <c r="R2908" s="23" t="s">
        <v>667</v>
      </c>
      <c r="S2908" s="23" t="s">
        <v>22</v>
      </c>
      <c r="T2908" s="23" t="s">
        <v>667</v>
      </c>
      <c r="U2908" s="23" t="s">
        <v>22</v>
      </c>
      <c r="V2908" s="23" t="s">
        <v>674</v>
      </c>
      <c r="W2908" s="23" t="s">
        <v>188</v>
      </c>
      <c r="X2908" s="23" t="s">
        <v>189</v>
      </c>
      <c r="Y2908" s="22">
        <v>0</v>
      </c>
      <c r="Z2908" s="23" t="s">
        <v>190</v>
      </c>
      <c r="AA2908" s="23" t="s">
        <v>191</v>
      </c>
      <c r="AB2908" s="23" t="s">
        <v>190</v>
      </c>
      <c r="AC2908" s="23" t="s">
        <v>190</v>
      </c>
      <c r="AD2908" s="23" t="s">
        <v>190</v>
      </c>
      <c r="AE2908" s="23" t="s">
        <v>98</v>
      </c>
      <c r="AF2908" s="23"/>
      <c r="AG2908" s="23"/>
      <c r="AH2908" s="23"/>
      <c r="AI2908" s="23"/>
      <c r="AJ2908" s="23" t="b">
        <v>0</v>
      </c>
      <c r="AK2908" s="3">
        <v>62</v>
      </c>
      <c r="AL2908" s="3">
        <v>4952</v>
      </c>
      <c r="AM2908" s="3">
        <v>4689</v>
      </c>
      <c r="AN2908" s="24">
        <v>45536.250847453703</v>
      </c>
      <c r="AO2908" s="24">
        <v>45536.250847453703</v>
      </c>
      <c r="AP2908">
        <v>9</v>
      </c>
      <c r="AQ2908" t="s">
        <v>194</v>
      </c>
      <c r="AR2908">
        <v>244.25084745370259</v>
      </c>
      <c r="AS2908" t="s">
        <v>195</v>
      </c>
      <c r="AT2908" t="s">
        <v>222</v>
      </c>
      <c r="AU2908" t="s">
        <v>197</v>
      </c>
      <c r="AV2908" t="s">
        <v>218</v>
      </c>
      <c r="AW2908" t="s">
        <v>222</v>
      </c>
      <c r="AX2908" t="s">
        <v>197</v>
      </c>
      <c r="AY2908" t="s">
        <v>218</v>
      </c>
    </row>
    <row r="2909" spans="1:51" x14ac:dyDescent="0.45">
      <c r="A2909" s="22">
        <v>872244</v>
      </c>
      <c r="B2909" s="6">
        <v>45536</v>
      </c>
      <c r="C2909" s="22">
        <v>47000</v>
      </c>
      <c r="D2909" s="22">
        <v>101765</v>
      </c>
      <c r="E2909" s="22"/>
      <c r="F2909" s="22">
        <v>7</v>
      </c>
      <c r="G2909" s="22">
        <v>9817</v>
      </c>
      <c r="H2909" s="22">
        <v>76</v>
      </c>
      <c r="I2909" s="22"/>
      <c r="J2909" s="22">
        <v>6818</v>
      </c>
      <c r="K2909" s="22">
        <v>101652</v>
      </c>
      <c r="L2909" s="23" t="s">
        <v>1373</v>
      </c>
      <c r="M2909" s="23"/>
      <c r="N2909" s="23" t="s">
        <v>184</v>
      </c>
      <c r="O2909" s="23" t="s">
        <v>672</v>
      </c>
      <c r="P2909" s="22">
        <v>14</v>
      </c>
      <c r="Q2909" s="23" t="s">
        <v>673</v>
      </c>
      <c r="R2909" s="23" t="s">
        <v>667</v>
      </c>
      <c r="S2909" s="23" t="s">
        <v>22</v>
      </c>
      <c r="T2909" s="23" t="s">
        <v>667</v>
      </c>
      <c r="U2909" s="23" t="s">
        <v>22</v>
      </c>
      <c r="V2909" s="23" t="s">
        <v>674</v>
      </c>
      <c r="W2909" s="23" t="s">
        <v>188</v>
      </c>
      <c r="X2909" s="23" t="s">
        <v>189</v>
      </c>
      <c r="Y2909" s="22">
        <v>0</v>
      </c>
      <c r="Z2909" s="23" t="s">
        <v>190</v>
      </c>
      <c r="AA2909" s="23" t="s">
        <v>191</v>
      </c>
      <c r="AB2909" s="23" t="s">
        <v>190</v>
      </c>
      <c r="AC2909" s="23" t="s">
        <v>190</v>
      </c>
      <c r="AD2909" s="23" t="s">
        <v>190</v>
      </c>
      <c r="AE2909" s="23" t="s">
        <v>98</v>
      </c>
      <c r="AF2909" s="23"/>
      <c r="AG2909" s="23"/>
      <c r="AH2909" s="23"/>
      <c r="AI2909" s="23"/>
      <c r="AJ2909" s="23" t="b">
        <v>0</v>
      </c>
      <c r="AK2909" s="3">
        <v>62</v>
      </c>
      <c r="AL2909" s="3">
        <v>4952</v>
      </c>
      <c r="AM2909" s="3">
        <v>4689</v>
      </c>
      <c r="AN2909" s="24">
        <v>45536.250847453703</v>
      </c>
      <c r="AO2909" s="24">
        <v>45536.250847453703</v>
      </c>
      <c r="AP2909">
        <v>9</v>
      </c>
      <c r="AQ2909" t="s">
        <v>194</v>
      </c>
      <c r="AR2909">
        <v>244.25084745370259</v>
      </c>
      <c r="AS2909" t="s">
        <v>195</v>
      </c>
      <c r="AT2909" t="s">
        <v>222</v>
      </c>
      <c r="AU2909" t="s">
        <v>197</v>
      </c>
      <c r="AV2909" t="s">
        <v>218</v>
      </c>
      <c r="AW2909" t="s">
        <v>222</v>
      </c>
      <c r="AX2909" t="s">
        <v>197</v>
      </c>
      <c r="AY2909" t="s">
        <v>218</v>
      </c>
    </row>
    <row r="2910" spans="1:51" x14ac:dyDescent="0.45">
      <c r="A2910" s="22">
        <v>871968</v>
      </c>
      <c r="B2910" s="6">
        <v>45536</v>
      </c>
      <c r="C2910" s="22">
        <v>47000</v>
      </c>
      <c r="D2910" s="22">
        <v>38655</v>
      </c>
      <c r="E2910" s="22"/>
      <c r="F2910" s="22">
        <v>50</v>
      </c>
      <c r="G2910" s="22">
        <v>10219</v>
      </c>
      <c r="H2910" s="22">
        <v>77</v>
      </c>
      <c r="I2910" s="22"/>
      <c r="J2910" s="22">
        <v>6828</v>
      </c>
      <c r="K2910" s="22">
        <v>101620</v>
      </c>
      <c r="L2910" s="23" t="s">
        <v>1378</v>
      </c>
      <c r="M2910" s="23"/>
      <c r="N2910" s="23" t="s">
        <v>184</v>
      </c>
      <c r="O2910" s="23" t="s">
        <v>672</v>
      </c>
      <c r="P2910" s="22">
        <v>10</v>
      </c>
      <c r="Q2910" s="23" t="s">
        <v>673</v>
      </c>
      <c r="R2910" s="23" t="s">
        <v>667</v>
      </c>
      <c r="S2910" s="23" t="s">
        <v>22</v>
      </c>
      <c r="T2910" s="23" t="s">
        <v>667</v>
      </c>
      <c r="U2910" s="23" t="s">
        <v>22</v>
      </c>
      <c r="V2910" s="23" t="s">
        <v>674</v>
      </c>
      <c r="W2910" s="23" t="s">
        <v>188</v>
      </c>
      <c r="X2910" s="23" t="s">
        <v>189</v>
      </c>
      <c r="Y2910" s="22">
        <v>0</v>
      </c>
      <c r="Z2910" s="23" t="s">
        <v>190</v>
      </c>
      <c r="AA2910" s="23" t="s">
        <v>191</v>
      </c>
      <c r="AB2910" s="23" t="s">
        <v>190</v>
      </c>
      <c r="AC2910" s="23" t="s">
        <v>190</v>
      </c>
      <c r="AD2910" s="23" t="s">
        <v>190</v>
      </c>
      <c r="AE2910" s="23" t="s">
        <v>98</v>
      </c>
      <c r="AF2910" s="23"/>
      <c r="AG2910" s="23"/>
      <c r="AH2910" s="23"/>
      <c r="AI2910" s="23"/>
      <c r="AJ2910" s="23" t="b">
        <v>0</v>
      </c>
      <c r="AK2910" s="3">
        <v>123</v>
      </c>
      <c r="AL2910" s="3">
        <v>4952</v>
      </c>
      <c r="AM2910" s="3">
        <v>4519</v>
      </c>
      <c r="AN2910" s="24">
        <v>45536.180604745372</v>
      </c>
      <c r="AO2910" s="24">
        <v>45536.180604745372</v>
      </c>
      <c r="AP2910">
        <v>9</v>
      </c>
      <c r="AQ2910" t="s">
        <v>194</v>
      </c>
      <c r="AR2910">
        <v>244.18060474537197</v>
      </c>
      <c r="AS2910" t="s">
        <v>195</v>
      </c>
      <c r="AT2910" t="s">
        <v>258</v>
      </c>
      <c r="AU2910" t="s">
        <v>197</v>
      </c>
      <c r="AV2910" t="s">
        <v>234</v>
      </c>
      <c r="AW2910" t="s">
        <v>258</v>
      </c>
      <c r="AX2910" t="s">
        <v>197</v>
      </c>
      <c r="AY2910" t="s">
        <v>234</v>
      </c>
    </row>
    <row r="2911" spans="1:51" x14ac:dyDescent="0.45">
      <c r="A2911" s="22">
        <v>871969</v>
      </c>
      <c r="B2911" s="6">
        <v>45536</v>
      </c>
      <c r="C2911" s="22">
        <v>47000</v>
      </c>
      <c r="D2911" s="22">
        <v>38655</v>
      </c>
      <c r="E2911" s="22"/>
      <c r="F2911" s="22">
        <v>50</v>
      </c>
      <c r="G2911" s="22">
        <v>10219</v>
      </c>
      <c r="H2911" s="22">
        <v>77</v>
      </c>
      <c r="I2911" s="22"/>
      <c r="J2911" s="22">
        <v>6828</v>
      </c>
      <c r="K2911" s="22">
        <v>101620</v>
      </c>
      <c r="L2911" s="23" t="s">
        <v>1378</v>
      </c>
      <c r="M2911" s="23"/>
      <c r="N2911" s="23" t="s">
        <v>184</v>
      </c>
      <c r="O2911" s="23" t="s">
        <v>672</v>
      </c>
      <c r="P2911" s="22">
        <v>14</v>
      </c>
      <c r="Q2911" s="23" t="s">
        <v>673</v>
      </c>
      <c r="R2911" s="23" t="s">
        <v>667</v>
      </c>
      <c r="S2911" s="23" t="s">
        <v>22</v>
      </c>
      <c r="T2911" s="23" t="s">
        <v>667</v>
      </c>
      <c r="U2911" s="23" t="s">
        <v>22</v>
      </c>
      <c r="V2911" s="23" t="s">
        <v>674</v>
      </c>
      <c r="W2911" s="23" t="s">
        <v>188</v>
      </c>
      <c r="X2911" s="23" t="s">
        <v>189</v>
      </c>
      <c r="Y2911" s="22">
        <v>0</v>
      </c>
      <c r="Z2911" s="23" t="s">
        <v>190</v>
      </c>
      <c r="AA2911" s="23" t="s">
        <v>191</v>
      </c>
      <c r="AB2911" s="23" t="s">
        <v>190</v>
      </c>
      <c r="AC2911" s="23" t="s">
        <v>190</v>
      </c>
      <c r="AD2911" s="23" t="s">
        <v>190</v>
      </c>
      <c r="AE2911" s="23" t="s">
        <v>98</v>
      </c>
      <c r="AF2911" s="23"/>
      <c r="AG2911" s="23"/>
      <c r="AH2911" s="23"/>
      <c r="AI2911" s="23"/>
      <c r="AJ2911" s="23" t="b">
        <v>0</v>
      </c>
      <c r="AK2911" s="3">
        <v>123</v>
      </c>
      <c r="AL2911" s="3">
        <v>4952</v>
      </c>
      <c r="AM2911" s="3">
        <v>4519</v>
      </c>
      <c r="AN2911" s="24">
        <v>45536.180604745372</v>
      </c>
      <c r="AO2911" s="24">
        <v>45536.180604745372</v>
      </c>
      <c r="AP2911">
        <v>9</v>
      </c>
      <c r="AQ2911" t="s">
        <v>194</v>
      </c>
      <c r="AR2911">
        <v>244.18060474537197</v>
      </c>
      <c r="AS2911" t="s">
        <v>195</v>
      </c>
      <c r="AT2911" t="s">
        <v>258</v>
      </c>
      <c r="AU2911" t="s">
        <v>197</v>
      </c>
      <c r="AV2911" t="s">
        <v>234</v>
      </c>
      <c r="AW2911" t="s">
        <v>258</v>
      </c>
      <c r="AX2911" t="s">
        <v>197</v>
      </c>
      <c r="AY2911" t="s">
        <v>234</v>
      </c>
    </row>
    <row r="2912" spans="1:51" x14ac:dyDescent="0.45">
      <c r="A2912" s="22">
        <v>871970</v>
      </c>
      <c r="B2912" s="6">
        <v>45536</v>
      </c>
      <c r="C2912" s="22">
        <v>47000</v>
      </c>
      <c r="D2912" s="22">
        <v>38655</v>
      </c>
      <c r="E2912" s="22"/>
      <c r="F2912" s="22">
        <v>50</v>
      </c>
      <c r="G2912" s="22">
        <v>10219</v>
      </c>
      <c r="H2912" s="22">
        <v>77</v>
      </c>
      <c r="I2912" s="22"/>
      <c r="J2912" s="22">
        <v>6828</v>
      </c>
      <c r="K2912" s="22">
        <v>101620</v>
      </c>
      <c r="L2912" s="23" t="s">
        <v>1378</v>
      </c>
      <c r="M2912" s="23"/>
      <c r="N2912" s="23" t="s">
        <v>184</v>
      </c>
      <c r="O2912" s="23" t="s">
        <v>672</v>
      </c>
      <c r="P2912" s="22">
        <v>10</v>
      </c>
      <c r="Q2912" s="23" t="s">
        <v>673</v>
      </c>
      <c r="R2912" s="23" t="s">
        <v>667</v>
      </c>
      <c r="S2912" s="23" t="s">
        <v>22</v>
      </c>
      <c r="T2912" s="23" t="s">
        <v>667</v>
      </c>
      <c r="U2912" s="23" t="s">
        <v>22</v>
      </c>
      <c r="V2912" s="23" t="s">
        <v>674</v>
      </c>
      <c r="W2912" s="23" t="s">
        <v>188</v>
      </c>
      <c r="X2912" s="23" t="s">
        <v>189</v>
      </c>
      <c r="Y2912" s="22">
        <v>0</v>
      </c>
      <c r="Z2912" s="23" t="s">
        <v>190</v>
      </c>
      <c r="AA2912" s="23" t="s">
        <v>191</v>
      </c>
      <c r="AB2912" s="23" t="s">
        <v>190</v>
      </c>
      <c r="AC2912" s="23" t="s">
        <v>190</v>
      </c>
      <c r="AD2912" s="23" t="s">
        <v>190</v>
      </c>
      <c r="AE2912" s="23" t="s">
        <v>98</v>
      </c>
      <c r="AF2912" s="23"/>
      <c r="AG2912" s="23"/>
      <c r="AH2912" s="23"/>
      <c r="AI2912" s="23"/>
      <c r="AJ2912" s="23" t="b">
        <v>0</v>
      </c>
      <c r="AK2912" s="3">
        <v>123</v>
      </c>
      <c r="AL2912" s="3">
        <v>4952</v>
      </c>
      <c r="AM2912" s="3">
        <v>4519</v>
      </c>
      <c r="AN2912" s="24">
        <v>45536.180604745372</v>
      </c>
      <c r="AO2912" s="24">
        <v>45536.180604745372</v>
      </c>
      <c r="AP2912">
        <v>9</v>
      </c>
      <c r="AQ2912" t="s">
        <v>194</v>
      </c>
      <c r="AR2912">
        <v>244.18060474537197</v>
      </c>
      <c r="AS2912" t="s">
        <v>195</v>
      </c>
      <c r="AT2912" t="s">
        <v>258</v>
      </c>
      <c r="AU2912" t="s">
        <v>197</v>
      </c>
      <c r="AV2912" t="s">
        <v>234</v>
      </c>
      <c r="AW2912" t="s">
        <v>258</v>
      </c>
      <c r="AX2912" t="s">
        <v>197</v>
      </c>
      <c r="AY2912" t="s">
        <v>234</v>
      </c>
    </row>
    <row r="2913" spans="1:51" x14ac:dyDescent="0.45">
      <c r="A2913" s="22">
        <v>871971</v>
      </c>
      <c r="B2913" s="6">
        <v>45536</v>
      </c>
      <c r="C2913" s="22">
        <v>47000</v>
      </c>
      <c r="D2913" s="22">
        <v>38655</v>
      </c>
      <c r="E2913" s="22"/>
      <c r="F2913" s="22">
        <v>50</v>
      </c>
      <c r="G2913" s="22">
        <v>10219</v>
      </c>
      <c r="H2913" s="22">
        <v>77</v>
      </c>
      <c r="I2913" s="22"/>
      <c r="J2913" s="22">
        <v>6828</v>
      </c>
      <c r="K2913" s="22">
        <v>101620</v>
      </c>
      <c r="L2913" s="23" t="s">
        <v>1378</v>
      </c>
      <c r="M2913" s="23"/>
      <c r="N2913" s="23" t="s">
        <v>184</v>
      </c>
      <c r="O2913" s="23" t="s">
        <v>672</v>
      </c>
      <c r="P2913" s="22">
        <v>14</v>
      </c>
      <c r="Q2913" s="23" t="s">
        <v>673</v>
      </c>
      <c r="R2913" s="23" t="s">
        <v>667</v>
      </c>
      <c r="S2913" s="23" t="s">
        <v>22</v>
      </c>
      <c r="T2913" s="23" t="s">
        <v>667</v>
      </c>
      <c r="U2913" s="23" t="s">
        <v>22</v>
      </c>
      <c r="V2913" s="23" t="s">
        <v>674</v>
      </c>
      <c r="W2913" s="23" t="s">
        <v>188</v>
      </c>
      <c r="X2913" s="23" t="s">
        <v>189</v>
      </c>
      <c r="Y2913" s="22">
        <v>0</v>
      </c>
      <c r="Z2913" s="23" t="s">
        <v>190</v>
      </c>
      <c r="AA2913" s="23" t="s">
        <v>191</v>
      </c>
      <c r="AB2913" s="23" t="s">
        <v>190</v>
      </c>
      <c r="AC2913" s="23" t="s">
        <v>190</v>
      </c>
      <c r="AD2913" s="23" t="s">
        <v>190</v>
      </c>
      <c r="AE2913" s="23" t="s">
        <v>98</v>
      </c>
      <c r="AF2913" s="23"/>
      <c r="AG2913" s="23"/>
      <c r="AH2913" s="23"/>
      <c r="AI2913" s="23"/>
      <c r="AJ2913" s="23" t="b">
        <v>0</v>
      </c>
      <c r="AK2913" s="3">
        <v>123</v>
      </c>
      <c r="AL2913" s="3">
        <v>4952</v>
      </c>
      <c r="AM2913" s="3">
        <v>4519</v>
      </c>
      <c r="AN2913" s="24">
        <v>45536.180604745372</v>
      </c>
      <c r="AO2913" s="24">
        <v>45536.180604745372</v>
      </c>
      <c r="AP2913">
        <v>9</v>
      </c>
      <c r="AQ2913" t="s">
        <v>194</v>
      </c>
      <c r="AR2913">
        <v>244.18060474537197</v>
      </c>
      <c r="AS2913" t="s">
        <v>195</v>
      </c>
      <c r="AT2913" t="s">
        <v>258</v>
      </c>
      <c r="AU2913" t="s">
        <v>197</v>
      </c>
      <c r="AV2913" t="s">
        <v>234</v>
      </c>
      <c r="AW2913" t="s">
        <v>258</v>
      </c>
      <c r="AX2913" t="s">
        <v>197</v>
      </c>
      <c r="AY2913" t="s">
        <v>234</v>
      </c>
    </row>
    <row r="2914" spans="1:51" x14ac:dyDescent="0.45">
      <c r="A2914" s="22">
        <v>871492</v>
      </c>
      <c r="B2914" s="6">
        <v>45536</v>
      </c>
      <c r="C2914" s="22">
        <v>47000</v>
      </c>
      <c r="D2914" s="22">
        <v>49203</v>
      </c>
      <c r="E2914" s="22"/>
      <c r="F2914" s="22">
        <v>184</v>
      </c>
      <c r="G2914" s="22">
        <v>9632</v>
      </c>
      <c r="H2914" s="22">
        <v>74</v>
      </c>
      <c r="I2914" s="22"/>
      <c r="J2914" s="22">
        <v>6819</v>
      </c>
      <c r="K2914" s="22">
        <v>101605</v>
      </c>
      <c r="L2914" s="23" t="s">
        <v>1379</v>
      </c>
      <c r="M2914" s="23"/>
      <c r="N2914" s="23" t="s">
        <v>184</v>
      </c>
      <c r="O2914" s="23" t="s">
        <v>672</v>
      </c>
      <c r="P2914" s="22">
        <v>10</v>
      </c>
      <c r="Q2914" s="23" t="s">
        <v>673</v>
      </c>
      <c r="R2914" s="23" t="s">
        <v>667</v>
      </c>
      <c r="S2914" s="23" t="s">
        <v>22</v>
      </c>
      <c r="T2914" s="23" t="s">
        <v>667</v>
      </c>
      <c r="U2914" s="23" t="s">
        <v>22</v>
      </c>
      <c r="V2914" s="23" t="s">
        <v>674</v>
      </c>
      <c r="W2914" s="23" t="s">
        <v>188</v>
      </c>
      <c r="X2914" s="23" t="s">
        <v>189</v>
      </c>
      <c r="Y2914" s="22">
        <v>0</v>
      </c>
      <c r="Z2914" s="23" t="s">
        <v>190</v>
      </c>
      <c r="AA2914" s="23" t="s">
        <v>191</v>
      </c>
      <c r="AB2914" s="23" t="s">
        <v>190</v>
      </c>
      <c r="AC2914" s="23" t="s">
        <v>190</v>
      </c>
      <c r="AD2914" s="23" t="s">
        <v>190</v>
      </c>
      <c r="AE2914" s="23" t="s">
        <v>98</v>
      </c>
      <c r="AF2914" s="23"/>
      <c r="AG2914" s="23"/>
      <c r="AH2914" s="23"/>
      <c r="AI2914" s="23"/>
      <c r="AJ2914" s="23" t="b">
        <v>0</v>
      </c>
      <c r="AK2914" s="3">
        <v>122</v>
      </c>
      <c r="AL2914" s="3">
        <v>4952</v>
      </c>
      <c r="AM2914" s="3">
        <v>4158</v>
      </c>
      <c r="AN2914" s="24">
        <v>45536.083430478393</v>
      </c>
      <c r="AO2914" s="24">
        <v>45536.083430478393</v>
      </c>
      <c r="AP2914">
        <v>9</v>
      </c>
      <c r="AQ2914" t="s">
        <v>194</v>
      </c>
      <c r="AR2914">
        <v>244.08343047839298</v>
      </c>
      <c r="AS2914" t="s">
        <v>195</v>
      </c>
      <c r="AT2914" t="s">
        <v>217</v>
      </c>
      <c r="AU2914" t="s">
        <v>197</v>
      </c>
      <c r="AV2914" t="s">
        <v>220</v>
      </c>
      <c r="AW2914" t="s">
        <v>217</v>
      </c>
      <c r="AX2914" t="s">
        <v>197</v>
      </c>
      <c r="AY2914" t="s">
        <v>220</v>
      </c>
    </row>
    <row r="2915" spans="1:51" x14ac:dyDescent="0.45">
      <c r="A2915" s="22">
        <v>871493</v>
      </c>
      <c r="B2915" s="6">
        <v>45536</v>
      </c>
      <c r="C2915" s="22">
        <v>47000</v>
      </c>
      <c r="D2915" s="22">
        <v>49203</v>
      </c>
      <c r="E2915" s="22"/>
      <c r="F2915" s="22">
        <v>184</v>
      </c>
      <c r="G2915" s="22">
        <v>9632</v>
      </c>
      <c r="H2915" s="22">
        <v>74</v>
      </c>
      <c r="I2915" s="22"/>
      <c r="J2915" s="22">
        <v>6819</v>
      </c>
      <c r="K2915" s="22">
        <v>101605</v>
      </c>
      <c r="L2915" s="23" t="s">
        <v>1379</v>
      </c>
      <c r="M2915" s="23"/>
      <c r="N2915" s="23" t="s">
        <v>184</v>
      </c>
      <c r="O2915" s="23" t="s">
        <v>672</v>
      </c>
      <c r="P2915" s="22">
        <v>14</v>
      </c>
      <c r="Q2915" s="23" t="s">
        <v>673</v>
      </c>
      <c r="R2915" s="23" t="s">
        <v>667</v>
      </c>
      <c r="S2915" s="23" t="s">
        <v>22</v>
      </c>
      <c r="T2915" s="23" t="s">
        <v>667</v>
      </c>
      <c r="U2915" s="23" t="s">
        <v>22</v>
      </c>
      <c r="V2915" s="23" t="s">
        <v>674</v>
      </c>
      <c r="W2915" s="23" t="s">
        <v>188</v>
      </c>
      <c r="X2915" s="23" t="s">
        <v>189</v>
      </c>
      <c r="Y2915" s="22">
        <v>0</v>
      </c>
      <c r="Z2915" s="23" t="s">
        <v>190</v>
      </c>
      <c r="AA2915" s="23" t="s">
        <v>191</v>
      </c>
      <c r="AB2915" s="23" t="s">
        <v>190</v>
      </c>
      <c r="AC2915" s="23" t="s">
        <v>190</v>
      </c>
      <c r="AD2915" s="23" t="s">
        <v>190</v>
      </c>
      <c r="AE2915" s="23" t="s">
        <v>98</v>
      </c>
      <c r="AF2915" s="23"/>
      <c r="AG2915" s="23"/>
      <c r="AH2915" s="23"/>
      <c r="AI2915" s="23"/>
      <c r="AJ2915" s="23" t="b">
        <v>0</v>
      </c>
      <c r="AK2915" s="3">
        <v>122</v>
      </c>
      <c r="AL2915" s="3">
        <v>4952</v>
      </c>
      <c r="AM2915" s="3">
        <v>4158</v>
      </c>
      <c r="AN2915" s="24">
        <v>45536.083430478393</v>
      </c>
      <c r="AO2915" s="24">
        <v>45536.083430478393</v>
      </c>
      <c r="AP2915">
        <v>9</v>
      </c>
      <c r="AQ2915" t="s">
        <v>194</v>
      </c>
      <c r="AR2915">
        <v>244.08343047839298</v>
      </c>
      <c r="AS2915" t="s">
        <v>195</v>
      </c>
      <c r="AT2915" t="s">
        <v>217</v>
      </c>
      <c r="AU2915" t="s">
        <v>197</v>
      </c>
      <c r="AV2915" t="s">
        <v>220</v>
      </c>
      <c r="AW2915" t="s">
        <v>217</v>
      </c>
      <c r="AX2915" t="s">
        <v>197</v>
      </c>
      <c r="AY2915" t="s">
        <v>220</v>
      </c>
    </row>
    <row r="2916" spans="1:51" x14ac:dyDescent="0.45">
      <c r="A2916" s="22">
        <v>871494</v>
      </c>
      <c r="B2916" s="6">
        <v>45536</v>
      </c>
      <c r="C2916" s="22">
        <v>47000</v>
      </c>
      <c r="D2916" s="22">
        <v>49203</v>
      </c>
      <c r="E2916" s="22"/>
      <c r="F2916" s="22">
        <v>184</v>
      </c>
      <c r="G2916" s="22">
        <v>9632</v>
      </c>
      <c r="H2916" s="22">
        <v>74</v>
      </c>
      <c r="I2916" s="22"/>
      <c r="J2916" s="22">
        <v>6819</v>
      </c>
      <c r="K2916" s="22">
        <v>101605</v>
      </c>
      <c r="L2916" s="23" t="s">
        <v>1379</v>
      </c>
      <c r="M2916" s="23"/>
      <c r="N2916" s="23" t="s">
        <v>184</v>
      </c>
      <c r="O2916" s="23" t="s">
        <v>672</v>
      </c>
      <c r="P2916" s="22">
        <v>10</v>
      </c>
      <c r="Q2916" s="23" t="s">
        <v>673</v>
      </c>
      <c r="R2916" s="23" t="s">
        <v>667</v>
      </c>
      <c r="S2916" s="23" t="s">
        <v>22</v>
      </c>
      <c r="T2916" s="23" t="s">
        <v>667</v>
      </c>
      <c r="U2916" s="23" t="s">
        <v>22</v>
      </c>
      <c r="V2916" s="23" t="s">
        <v>674</v>
      </c>
      <c r="W2916" s="23" t="s">
        <v>188</v>
      </c>
      <c r="X2916" s="23" t="s">
        <v>189</v>
      </c>
      <c r="Y2916" s="22">
        <v>0</v>
      </c>
      <c r="Z2916" s="23" t="s">
        <v>190</v>
      </c>
      <c r="AA2916" s="23" t="s">
        <v>191</v>
      </c>
      <c r="AB2916" s="23" t="s">
        <v>190</v>
      </c>
      <c r="AC2916" s="23" t="s">
        <v>190</v>
      </c>
      <c r="AD2916" s="23" t="s">
        <v>190</v>
      </c>
      <c r="AE2916" s="23" t="s">
        <v>98</v>
      </c>
      <c r="AF2916" s="23"/>
      <c r="AG2916" s="23"/>
      <c r="AH2916" s="23"/>
      <c r="AI2916" s="23"/>
      <c r="AJ2916" s="23" t="b">
        <v>0</v>
      </c>
      <c r="AK2916" s="3">
        <v>122</v>
      </c>
      <c r="AL2916" s="3">
        <v>4952</v>
      </c>
      <c r="AM2916" s="3">
        <v>4158</v>
      </c>
      <c r="AN2916" s="24">
        <v>45536.083430478393</v>
      </c>
      <c r="AO2916" s="24">
        <v>45536.083430478393</v>
      </c>
      <c r="AP2916">
        <v>9</v>
      </c>
      <c r="AQ2916" t="s">
        <v>194</v>
      </c>
      <c r="AR2916">
        <v>244.08343047839298</v>
      </c>
      <c r="AS2916" t="s">
        <v>195</v>
      </c>
      <c r="AT2916" t="s">
        <v>217</v>
      </c>
      <c r="AU2916" t="s">
        <v>197</v>
      </c>
      <c r="AV2916" t="s">
        <v>220</v>
      </c>
      <c r="AW2916" t="s">
        <v>217</v>
      </c>
      <c r="AX2916" t="s">
        <v>197</v>
      </c>
      <c r="AY2916" t="s">
        <v>220</v>
      </c>
    </row>
    <row r="2917" spans="1:51" x14ac:dyDescent="0.45">
      <c r="A2917" s="22">
        <v>871495</v>
      </c>
      <c r="B2917" s="6">
        <v>45536</v>
      </c>
      <c r="C2917" s="22">
        <v>47000</v>
      </c>
      <c r="D2917" s="22">
        <v>49203</v>
      </c>
      <c r="E2917" s="22"/>
      <c r="F2917" s="22">
        <v>184</v>
      </c>
      <c r="G2917" s="22">
        <v>9632</v>
      </c>
      <c r="H2917" s="22">
        <v>74</v>
      </c>
      <c r="I2917" s="22"/>
      <c r="J2917" s="22">
        <v>6819</v>
      </c>
      <c r="K2917" s="22">
        <v>101605</v>
      </c>
      <c r="L2917" s="23" t="s">
        <v>1379</v>
      </c>
      <c r="M2917" s="23"/>
      <c r="N2917" s="23" t="s">
        <v>184</v>
      </c>
      <c r="O2917" s="23" t="s">
        <v>672</v>
      </c>
      <c r="P2917" s="22">
        <v>14</v>
      </c>
      <c r="Q2917" s="23" t="s">
        <v>673</v>
      </c>
      <c r="R2917" s="23" t="s">
        <v>667</v>
      </c>
      <c r="S2917" s="23" t="s">
        <v>22</v>
      </c>
      <c r="T2917" s="23" t="s">
        <v>667</v>
      </c>
      <c r="U2917" s="23" t="s">
        <v>22</v>
      </c>
      <c r="V2917" s="23" t="s">
        <v>674</v>
      </c>
      <c r="W2917" s="23" t="s">
        <v>188</v>
      </c>
      <c r="X2917" s="23" t="s">
        <v>189</v>
      </c>
      <c r="Y2917" s="22">
        <v>0</v>
      </c>
      <c r="Z2917" s="23" t="s">
        <v>190</v>
      </c>
      <c r="AA2917" s="23" t="s">
        <v>191</v>
      </c>
      <c r="AB2917" s="23" t="s">
        <v>190</v>
      </c>
      <c r="AC2917" s="23" t="s">
        <v>190</v>
      </c>
      <c r="AD2917" s="23" t="s">
        <v>190</v>
      </c>
      <c r="AE2917" s="23" t="s">
        <v>98</v>
      </c>
      <c r="AF2917" s="23"/>
      <c r="AG2917" s="23"/>
      <c r="AH2917" s="23"/>
      <c r="AI2917" s="23"/>
      <c r="AJ2917" s="23" t="b">
        <v>0</v>
      </c>
      <c r="AK2917" s="3">
        <v>122</v>
      </c>
      <c r="AL2917" s="3">
        <v>4952</v>
      </c>
      <c r="AM2917" s="3">
        <v>4158</v>
      </c>
      <c r="AN2917" s="24">
        <v>45536.083430478393</v>
      </c>
      <c r="AO2917" s="24">
        <v>45536.083430478393</v>
      </c>
      <c r="AP2917">
        <v>9</v>
      </c>
      <c r="AQ2917" t="s">
        <v>194</v>
      </c>
      <c r="AR2917">
        <v>244.08343047839298</v>
      </c>
      <c r="AS2917" t="s">
        <v>195</v>
      </c>
      <c r="AT2917" t="s">
        <v>217</v>
      </c>
      <c r="AU2917" t="s">
        <v>197</v>
      </c>
      <c r="AV2917" t="s">
        <v>220</v>
      </c>
      <c r="AW2917" t="s">
        <v>217</v>
      </c>
      <c r="AX2917" t="s">
        <v>197</v>
      </c>
      <c r="AY2917" t="s">
        <v>220</v>
      </c>
    </row>
    <row r="2918" spans="1:51" x14ac:dyDescent="0.45">
      <c r="A2918" s="22">
        <v>874377</v>
      </c>
      <c r="B2918" s="6">
        <v>45536</v>
      </c>
      <c r="C2918" s="22">
        <v>47000</v>
      </c>
      <c r="D2918" s="22">
        <v>51632</v>
      </c>
      <c r="E2918" s="22"/>
      <c r="F2918" s="22">
        <v>16</v>
      </c>
      <c r="G2918" s="22">
        <v>11005</v>
      </c>
      <c r="H2918" s="22">
        <v>85</v>
      </c>
      <c r="I2918" s="22"/>
      <c r="J2918" s="22">
        <v>6913</v>
      </c>
      <c r="K2918" s="22">
        <v>101557</v>
      </c>
      <c r="L2918" s="23" t="s">
        <v>847</v>
      </c>
      <c r="M2918" s="23"/>
      <c r="N2918" s="23" t="s">
        <v>184</v>
      </c>
      <c r="O2918" s="23" t="s">
        <v>672</v>
      </c>
      <c r="P2918" s="22">
        <v>10</v>
      </c>
      <c r="Q2918" s="23" t="s">
        <v>673</v>
      </c>
      <c r="R2918" s="23" t="s">
        <v>667</v>
      </c>
      <c r="S2918" s="23" t="s">
        <v>22</v>
      </c>
      <c r="T2918" s="23" t="s">
        <v>667</v>
      </c>
      <c r="U2918" s="23" t="s">
        <v>22</v>
      </c>
      <c r="V2918" s="23" t="s">
        <v>674</v>
      </c>
      <c r="W2918" s="23" t="s">
        <v>188</v>
      </c>
      <c r="X2918" s="23" t="s">
        <v>189</v>
      </c>
      <c r="Y2918" s="22">
        <v>0</v>
      </c>
      <c r="Z2918" s="23" t="s">
        <v>190</v>
      </c>
      <c r="AA2918" s="23" t="s">
        <v>191</v>
      </c>
      <c r="AB2918" s="23" t="s">
        <v>190</v>
      </c>
      <c r="AC2918" s="23" t="s">
        <v>190</v>
      </c>
      <c r="AD2918" s="23" t="s">
        <v>190</v>
      </c>
      <c r="AE2918" s="23" t="s">
        <v>98</v>
      </c>
      <c r="AF2918" s="23"/>
      <c r="AG2918" s="23"/>
      <c r="AH2918" s="23"/>
      <c r="AI2918" s="23"/>
      <c r="AJ2918" s="23" t="b">
        <v>0</v>
      </c>
      <c r="AK2918" s="3">
        <v>118</v>
      </c>
      <c r="AL2918" s="3">
        <v>4952</v>
      </c>
      <c r="AM2918" s="3">
        <v>6452</v>
      </c>
      <c r="AN2918" s="24">
        <v>45536.687534297838</v>
      </c>
      <c r="AO2918" s="24">
        <v>45536.687534297838</v>
      </c>
      <c r="AP2918">
        <v>9</v>
      </c>
      <c r="AQ2918" t="s">
        <v>194</v>
      </c>
      <c r="AR2918">
        <v>244.68753429783828</v>
      </c>
      <c r="AS2918" t="s">
        <v>195</v>
      </c>
      <c r="AT2918" t="s">
        <v>198</v>
      </c>
      <c r="AU2918" t="s">
        <v>197</v>
      </c>
      <c r="AV2918" t="s">
        <v>235</v>
      </c>
      <c r="AW2918" t="s">
        <v>198</v>
      </c>
      <c r="AX2918" t="s">
        <v>197</v>
      </c>
      <c r="AY2918" t="s">
        <v>235</v>
      </c>
    </row>
    <row r="2919" spans="1:51" x14ac:dyDescent="0.45">
      <c r="A2919" s="22">
        <v>874378</v>
      </c>
      <c r="B2919" s="6">
        <v>45536</v>
      </c>
      <c r="C2919" s="22">
        <v>47000</v>
      </c>
      <c r="D2919" s="22">
        <v>51632</v>
      </c>
      <c r="E2919" s="22"/>
      <c r="F2919" s="22">
        <v>16</v>
      </c>
      <c r="G2919" s="22">
        <v>11005</v>
      </c>
      <c r="H2919" s="22">
        <v>85</v>
      </c>
      <c r="I2919" s="22"/>
      <c r="J2919" s="22">
        <v>6913</v>
      </c>
      <c r="K2919" s="22">
        <v>101557</v>
      </c>
      <c r="L2919" s="23" t="s">
        <v>847</v>
      </c>
      <c r="M2919" s="23"/>
      <c r="N2919" s="23" t="s">
        <v>184</v>
      </c>
      <c r="O2919" s="23" t="s">
        <v>672</v>
      </c>
      <c r="P2919" s="22">
        <v>14</v>
      </c>
      <c r="Q2919" s="23" t="s">
        <v>673</v>
      </c>
      <c r="R2919" s="23" t="s">
        <v>667</v>
      </c>
      <c r="S2919" s="23" t="s">
        <v>22</v>
      </c>
      <c r="T2919" s="23" t="s">
        <v>667</v>
      </c>
      <c r="U2919" s="23" t="s">
        <v>22</v>
      </c>
      <c r="V2919" s="23" t="s">
        <v>674</v>
      </c>
      <c r="W2919" s="23" t="s">
        <v>188</v>
      </c>
      <c r="X2919" s="23" t="s">
        <v>189</v>
      </c>
      <c r="Y2919" s="22">
        <v>0</v>
      </c>
      <c r="Z2919" s="23" t="s">
        <v>190</v>
      </c>
      <c r="AA2919" s="23" t="s">
        <v>191</v>
      </c>
      <c r="AB2919" s="23" t="s">
        <v>190</v>
      </c>
      <c r="AC2919" s="23" t="s">
        <v>190</v>
      </c>
      <c r="AD2919" s="23" t="s">
        <v>190</v>
      </c>
      <c r="AE2919" s="23" t="s">
        <v>98</v>
      </c>
      <c r="AF2919" s="23"/>
      <c r="AG2919" s="23"/>
      <c r="AH2919" s="23"/>
      <c r="AI2919" s="23"/>
      <c r="AJ2919" s="23" t="b">
        <v>0</v>
      </c>
      <c r="AK2919" s="3">
        <v>118</v>
      </c>
      <c r="AL2919" s="3">
        <v>4952</v>
      </c>
      <c r="AM2919" s="3">
        <v>6452</v>
      </c>
      <c r="AN2919" s="24">
        <v>45536.687534297838</v>
      </c>
      <c r="AO2919" s="24">
        <v>45536.687534297838</v>
      </c>
      <c r="AP2919">
        <v>9</v>
      </c>
      <c r="AQ2919" t="s">
        <v>194</v>
      </c>
      <c r="AR2919">
        <v>244.68753429783828</v>
      </c>
      <c r="AS2919" t="s">
        <v>195</v>
      </c>
      <c r="AT2919" t="s">
        <v>198</v>
      </c>
      <c r="AU2919" t="s">
        <v>197</v>
      </c>
      <c r="AV2919" t="s">
        <v>235</v>
      </c>
      <c r="AW2919" t="s">
        <v>198</v>
      </c>
      <c r="AX2919" t="s">
        <v>197</v>
      </c>
      <c r="AY2919" t="s">
        <v>235</v>
      </c>
    </row>
    <row r="2920" spans="1:51" x14ac:dyDescent="0.45">
      <c r="A2920" s="22">
        <v>874379</v>
      </c>
      <c r="B2920" s="6">
        <v>45536</v>
      </c>
      <c r="C2920" s="22">
        <v>47000</v>
      </c>
      <c r="D2920" s="22">
        <v>51632</v>
      </c>
      <c r="E2920" s="22"/>
      <c r="F2920" s="22">
        <v>16</v>
      </c>
      <c r="G2920" s="22">
        <v>11005</v>
      </c>
      <c r="H2920" s="22">
        <v>85</v>
      </c>
      <c r="I2920" s="22"/>
      <c r="J2920" s="22">
        <v>6913</v>
      </c>
      <c r="K2920" s="22">
        <v>101557</v>
      </c>
      <c r="L2920" s="23" t="s">
        <v>847</v>
      </c>
      <c r="M2920" s="23"/>
      <c r="N2920" s="23" t="s">
        <v>184</v>
      </c>
      <c r="O2920" s="23" t="s">
        <v>672</v>
      </c>
      <c r="P2920" s="22">
        <v>10</v>
      </c>
      <c r="Q2920" s="23" t="s">
        <v>673</v>
      </c>
      <c r="R2920" s="23" t="s">
        <v>667</v>
      </c>
      <c r="S2920" s="23" t="s">
        <v>22</v>
      </c>
      <c r="T2920" s="23" t="s">
        <v>667</v>
      </c>
      <c r="U2920" s="23" t="s">
        <v>22</v>
      </c>
      <c r="V2920" s="23" t="s">
        <v>674</v>
      </c>
      <c r="W2920" s="23" t="s">
        <v>188</v>
      </c>
      <c r="X2920" s="23" t="s">
        <v>189</v>
      </c>
      <c r="Y2920" s="22">
        <v>0</v>
      </c>
      <c r="Z2920" s="23" t="s">
        <v>190</v>
      </c>
      <c r="AA2920" s="23" t="s">
        <v>191</v>
      </c>
      <c r="AB2920" s="23" t="s">
        <v>190</v>
      </c>
      <c r="AC2920" s="23" t="s">
        <v>190</v>
      </c>
      <c r="AD2920" s="23" t="s">
        <v>190</v>
      </c>
      <c r="AE2920" s="23" t="s">
        <v>98</v>
      </c>
      <c r="AF2920" s="23"/>
      <c r="AG2920" s="23"/>
      <c r="AH2920" s="23"/>
      <c r="AI2920" s="23"/>
      <c r="AJ2920" s="23" t="b">
        <v>0</v>
      </c>
      <c r="AK2920" s="3">
        <v>118</v>
      </c>
      <c r="AL2920" s="3">
        <v>4952</v>
      </c>
      <c r="AM2920" s="3">
        <v>6452</v>
      </c>
      <c r="AN2920" s="24">
        <v>45536.687534297838</v>
      </c>
      <c r="AO2920" s="24">
        <v>45536.687534297838</v>
      </c>
      <c r="AP2920">
        <v>9</v>
      </c>
      <c r="AQ2920" t="s">
        <v>194</v>
      </c>
      <c r="AR2920">
        <v>244.68753429783828</v>
      </c>
      <c r="AS2920" t="s">
        <v>195</v>
      </c>
      <c r="AT2920" t="s">
        <v>198</v>
      </c>
      <c r="AU2920" t="s">
        <v>197</v>
      </c>
      <c r="AV2920" t="s">
        <v>235</v>
      </c>
      <c r="AW2920" t="s">
        <v>198</v>
      </c>
      <c r="AX2920" t="s">
        <v>197</v>
      </c>
      <c r="AY2920" t="s">
        <v>235</v>
      </c>
    </row>
    <row r="2921" spans="1:51" x14ac:dyDescent="0.45">
      <c r="A2921" s="22">
        <v>874380</v>
      </c>
      <c r="B2921" s="6">
        <v>45536</v>
      </c>
      <c r="C2921" s="22">
        <v>47000</v>
      </c>
      <c r="D2921" s="22">
        <v>51632</v>
      </c>
      <c r="E2921" s="22"/>
      <c r="F2921" s="22">
        <v>16</v>
      </c>
      <c r="G2921" s="22">
        <v>11005</v>
      </c>
      <c r="H2921" s="22">
        <v>85</v>
      </c>
      <c r="I2921" s="22"/>
      <c r="J2921" s="22">
        <v>6913</v>
      </c>
      <c r="K2921" s="22">
        <v>101557</v>
      </c>
      <c r="L2921" s="23" t="s">
        <v>847</v>
      </c>
      <c r="M2921" s="23"/>
      <c r="N2921" s="23" t="s">
        <v>184</v>
      </c>
      <c r="O2921" s="23" t="s">
        <v>672</v>
      </c>
      <c r="P2921" s="22">
        <v>14</v>
      </c>
      <c r="Q2921" s="23" t="s">
        <v>673</v>
      </c>
      <c r="R2921" s="23" t="s">
        <v>667</v>
      </c>
      <c r="S2921" s="23" t="s">
        <v>22</v>
      </c>
      <c r="T2921" s="23" t="s">
        <v>667</v>
      </c>
      <c r="U2921" s="23" t="s">
        <v>22</v>
      </c>
      <c r="V2921" s="23" t="s">
        <v>674</v>
      </c>
      <c r="W2921" s="23" t="s">
        <v>188</v>
      </c>
      <c r="X2921" s="23" t="s">
        <v>189</v>
      </c>
      <c r="Y2921" s="22">
        <v>0</v>
      </c>
      <c r="Z2921" s="23" t="s">
        <v>190</v>
      </c>
      <c r="AA2921" s="23" t="s">
        <v>191</v>
      </c>
      <c r="AB2921" s="23" t="s">
        <v>190</v>
      </c>
      <c r="AC2921" s="23" t="s">
        <v>190</v>
      </c>
      <c r="AD2921" s="23" t="s">
        <v>190</v>
      </c>
      <c r="AE2921" s="23" t="s">
        <v>98</v>
      </c>
      <c r="AF2921" s="23"/>
      <c r="AG2921" s="23"/>
      <c r="AH2921" s="23"/>
      <c r="AI2921" s="23"/>
      <c r="AJ2921" s="23" t="b">
        <v>0</v>
      </c>
      <c r="AK2921" s="3">
        <v>118</v>
      </c>
      <c r="AL2921" s="3">
        <v>4952</v>
      </c>
      <c r="AM2921" s="3">
        <v>6452</v>
      </c>
      <c r="AN2921" s="24">
        <v>45536.687534297838</v>
      </c>
      <c r="AO2921" s="24">
        <v>45536.687534297838</v>
      </c>
      <c r="AP2921">
        <v>9</v>
      </c>
      <c r="AQ2921" t="s">
        <v>194</v>
      </c>
      <c r="AR2921">
        <v>244.68753429783828</v>
      </c>
      <c r="AS2921" t="s">
        <v>195</v>
      </c>
      <c r="AT2921" t="s">
        <v>198</v>
      </c>
      <c r="AU2921" t="s">
        <v>197</v>
      </c>
      <c r="AV2921" t="s">
        <v>235</v>
      </c>
      <c r="AW2921" t="s">
        <v>198</v>
      </c>
      <c r="AX2921" t="s">
        <v>197</v>
      </c>
      <c r="AY2921" t="s">
        <v>235</v>
      </c>
    </row>
    <row r="2922" spans="1:51" x14ac:dyDescent="0.45">
      <c r="A2922" s="22">
        <v>874401</v>
      </c>
      <c r="B2922" s="6">
        <v>45536</v>
      </c>
      <c r="C2922" s="22">
        <v>47000</v>
      </c>
      <c r="D2922" s="22">
        <v>42511</v>
      </c>
      <c r="E2922" s="22"/>
      <c r="F2922" s="22">
        <v>16</v>
      </c>
      <c r="G2922" s="22">
        <v>9823</v>
      </c>
      <c r="H2922" s="22">
        <v>77</v>
      </c>
      <c r="I2922" s="22"/>
      <c r="J2922" s="22">
        <v>6796</v>
      </c>
      <c r="K2922" s="22">
        <v>101551</v>
      </c>
      <c r="L2922" s="23" t="s">
        <v>848</v>
      </c>
      <c r="M2922" s="23"/>
      <c r="N2922" s="23" t="s">
        <v>184</v>
      </c>
      <c r="O2922" s="23" t="s">
        <v>672</v>
      </c>
      <c r="P2922" s="22">
        <v>10</v>
      </c>
      <c r="Q2922" s="23" t="s">
        <v>673</v>
      </c>
      <c r="R2922" s="23" t="s">
        <v>667</v>
      </c>
      <c r="S2922" s="23" t="s">
        <v>22</v>
      </c>
      <c r="T2922" s="23" t="s">
        <v>667</v>
      </c>
      <c r="U2922" s="23" t="s">
        <v>22</v>
      </c>
      <c r="V2922" s="23" t="s">
        <v>674</v>
      </c>
      <c r="W2922" s="23" t="s">
        <v>188</v>
      </c>
      <c r="X2922" s="23" t="s">
        <v>189</v>
      </c>
      <c r="Y2922" s="22">
        <v>0</v>
      </c>
      <c r="Z2922" s="23" t="s">
        <v>190</v>
      </c>
      <c r="AA2922" s="23" t="s">
        <v>191</v>
      </c>
      <c r="AB2922" s="23" t="s">
        <v>190</v>
      </c>
      <c r="AC2922" s="23" t="s">
        <v>190</v>
      </c>
      <c r="AD2922" s="23" t="s">
        <v>190</v>
      </c>
      <c r="AE2922" s="23" t="s">
        <v>98</v>
      </c>
      <c r="AF2922" s="23"/>
      <c r="AG2922" s="23"/>
      <c r="AH2922" s="23"/>
      <c r="AI2922" s="23"/>
      <c r="AJ2922" s="23" t="b">
        <v>0</v>
      </c>
      <c r="AK2922" s="3">
        <v>123</v>
      </c>
      <c r="AL2922" s="3">
        <v>4952</v>
      </c>
      <c r="AM2922" s="3">
        <v>6460</v>
      </c>
      <c r="AN2922" s="24">
        <v>45536.687583834879</v>
      </c>
      <c r="AO2922" s="24">
        <v>45536.687583834879</v>
      </c>
      <c r="AP2922">
        <v>9</v>
      </c>
      <c r="AQ2922" t="s">
        <v>194</v>
      </c>
      <c r="AR2922">
        <v>244.68758383487875</v>
      </c>
      <c r="AS2922" t="s">
        <v>195</v>
      </c>
      <c r="AT2922" t="s">
        <v>198</v>
      </c>
      <c r="AU2922" t="s">
        <v>197</v>
      </c>
      <c r="AV2922" t="s">
        <v>219</v>
      </c>
      <c r="AW2922" t="s">
        <v>198</v>
      </c>
      <c r="AX2922" t="s">
        <v>197</v>
      </c>
      <c r="AY2922" t="s">
        <v>219</v>
      </c>
    </row>
    <row r="2923" spans="1:51" x14ac:dyDescent="0.45">
      <c r="A2923" s="22">
        <v>874402</v>
      </c>
      <c r="B2923" s="6">
        <v>45536</v>
      </c>
      <c r="C2923" s="22">
        <v>47000</v>
      </c>
      <c r="D2923" s="22">
        <v>42511</v>
      </c>
      <c r="E2923" s="22"/>
      <c r="F2923" s="22">
        <v>16</v>
      </c>
      <c r="G2923" s="22">
        <v>9823</v>
      </c>
      <c r="H2923" s="22">
        <v>77</v>
      </c>
      <c r="I2923" s="22"/>
      <c r="J2923" s="22">
        <v>6796</v>
      </c>
      <c r="K2923" s="22">
        <v>101551</v>
      </c>
      <c r="L2923" s="23" t="s">
        <v>848</v>
      </c>
      <c r="M2923" s="23"/>
      <c r="N2923" s="23" t="s">
        <v>184</v>
      </c>
      <c r="O2923" s="23" t="s">
        <v>672</v>
      </c>
      <c r="P2923" s="22">
        <v>14</v>
      </c>
      <c r="Q2923" s="23" t="s">
        <v>673</v>
      </c>
      <c r="R2923" s="23" t="s">
        <v>667</v>
      </c>
      <c r="S2923" s="23" t="s">
        <v>22</v>
      </c>
      <c r="T2923" s="23" t="s">
        <v>667</v>
      </c>
      <c r="U2923" s="23" t="s">
        <v>22</v>
      </c>
      <c r="V2923" s="23" t="s">
        <v>674</v>
      </c>
      <c r="W2923" s="23" t="s">
        <v>188</v>
      </c>
      <c r="X2923" s="23" t="s">
        <v>189</v>
      </c>
      <c r="Y2923" s="22">
        <v>0</v>
      </c>
      <c r="Z2923" s="23" t="s">
        <v>190</v>
      </c>
      <c r="AA2923" s="23" t="s">
        <v>191</v>
      </c>
      <c r="AB2923" s="23" t="s">
        <v>190</v>
      </c>
      <c r="AC2923" s="23" t="s">
        <v>190</v>
      </c>
      <c r="AD2923" s="23" t="s">
        <v>190</v>
      </c>
      <c r="AE2923" s="23" t="s">
        <v>98</v>
      </c>
      <c r="AF2923" s="23"/>
      <c r="AG2923" s="23"/>
      <c r="AH2923" s="23"/>
      <c r="AI2923" s="23"/>
      <c r="AJ2923" s="23" t="b">
        <v>0</v>
      </c>
      <c r="AK2923" s="3">
        <v>123</v>
      </c>
      <c r="AL2923" s="3">
        <v>4952</v>
      </c>
      <c r="AM2923" s="3">
        <v>6460</v>
      </c>
      <c r="AN2923" s="24">
        <v>45536.687583834879</v>
      </c>
      <c r="AO2923" s="24">
        <v>45536.687583834879</v>
      </c>
      <c r="AP2923">
        <v>9</v>
      </c>
      <c r="AQ2923" t="s">
        <v>194</v>
      </c>
      <c r="AR2923">
        <v>244.68758383487875</v>
      </c>
      <c r="AS2923" t="s">
        <v>195</v>
      </c>
      <c r="AT2923" t="s">
        <v>198</v>
      </c>
      <c r="AU2923" t="s">
        <v>197</v>
      </c>
      <c r="AV2923" t="s">
        <v>219</v>
      </c>
      <c r="AW2923" t="s">
        <v>198</v>
      </c>
      <c r="AX2923" t="s">
        <v>197</v>
      </c>
      <c r="AY2923" t="s">
        <v>219</v>
      </c>
    </row>
    <row r="2924" spans="1:51" x14ac:dyDescent="0.45">
      <c r="A2924" s="22">
        <v>874403</v>
      </c>
      <c r="B2924" s="6">
        <v>45536</v>
      </c>
      <c r="C2924" s="22">
        <v>47000</v>
      </c>
      <c r="D2924" s="22">
        <v>42511</v>
      </c>
      <c r="E2924" s="22"/>
      <c r="F2924" s="22">
        <v>16</v>
      </c>
      <c r="G2924" s="22">
        <v>9823</v>
      </c>
      <c r="H2924" s="22">
        <v>77</v>
      </c>
      <c r="I2924" s="22"/>
      <c r="J2924" s="22">
        <v>6796</v>
      </c>
      <c r="K2924" s="22">
        <v>101551</v>
      </c>
      <c r="L2924" s="23" t="s">
        <v>848</v>
      </c>
      <c r="M2924" s="23"/>
      <c r="N2924" s="23" t="s">
        <v>184</v>
      </c>
      <c r="O2924" s="23" t="s">
        <v>672</v>
      </c>
      <c r="P2924" s="22">
        <v>10</v>
      </c>
      <c r="Q2924" s="23" t="s">
        <v>673</v>
      </c>
      <c r="R2924" s="23" t="s">
        <v>667</v>
      </c>
      <c r="S2924" s="23" t="s">
        <v>22</v>
      </c>
      <c r="T2924" s="23" t="s">
        <v>667</v>
      </c>
      <c r="U2924" s="23" t="s">
        <v>22</v>
      </c>
      <c r="V2924" s="23" t="s">
        <v>674</v>
      </c>
      <c r="W2924" s="23" t="s">
        <v>188</v>
      </c>
      <c r="X2924" s="23" t="s">
        <v>189</v>
      </c>
      <c r="Y2924" s="22">
        <v>0</v>
      </c>
      <c r="Z2924" s="23" t="s">
        <v>190</v>
      </c>
      <c r="AA2924" s="23" t="s">
        <v>191</v>
      </c>
      <c r="AB2924" s="23" t="s">
        <v>190</v>
      </c>
      <c r="AC2924" s="23" t="s">
        <v>190</v>
      </c>
      <c r="AD2924" s="23" t="s">
        <v>190</v>
      </c>
      <c r="AE2924" s="23" t="s">
        <v>98</v>
      </c>
      <c r="AF2924" s="23"/>
      <c r="AG2924" s="23"/>
      <c r="AH2924" s="23"/>
      <c r="AI2924" s="23"/>
      <c r="AJ2924" s="23" t="b">
        <v>0</v>
      </c>
      <c r="AK2924" s="3">
        <v>123</v>
      </c>
      <c r="AL2924" s="3">
        <v>4952</v>
      </c>
      <c r="AM2924" s="3">
        <v>6460</v>
      </c>
      <c r="AN2924" s="24">
        <v>45536.687583834879</v>
      </c>
      <c r="AO2924" s="24">
        <v>45536.687583834879</v>
      </c>
      <c r="AP2924">
        <v>9</v>
      </c>
      <c r="AQ2924" t="s">
        <v>194</v>
      </c>
      <c r="AR2924">
        <v>244.68758383487875</v>
      </c>
      <c r="AS2924" t="s">
        <v>195</v>
      </c>
      <c r="AT2924" t="s">
        <v>198</v>
      </c>
      <c r="AU2924" t="s">
        <v>197</v>
      </c>
      <c r="AV2924" t="s">
        <v>219</v>
      </c>
      <c r="AW2924" t="s">
        <v>198</v>
      </c>
      <c r="AX2924" t="s">
        <v>197</v>
      </c>
      <c r="AY2924" t="s">
        <v>219</v>
      </c>
    </row>
    <row r="2925" spans="1:51" x14ac:dyDescent="0.45">
      <c r="A2925" s="22">
        <v>874404</v>
      </c>
      <c r="B2925" s="6">
        <v>45536</v>
      </c>
      <c r="C2925" s="22">
        <v>47000</v>
      </c>
      <c r="D2925" s="22">
        <v>42511</v>
      </c>
      <c r="E2925" s="22"/>
      <c r="F2925" s="22">
        <v>16</v>
      </c>
      <c r="G2925" s="22">
        <v>9823</v>
      </c>
      <c r="H2925" s="22">
        <v>77</v>
      </c>
      <c r="I2925" s="22"/>
      <c r="J2925" s="22">
        <v>6796</v>
      </c>
      <c r="K2925" s="22">
        <v>101551</v>
      </c>
      <c r="L2925" s="23" t="s">
        <v>848</v>
      </c>
      <c r="M2925" s="23"/>
      <c r="N2925" s="23" t="s">
        <v>184</v>
      </c>
      <c r="O2925" s="23" t="s">
        <v>672</v>
      </c>
      <c r="P2925" s="22">
        <v>14</v>
      </c>
      <c r="Q2925" s="23" t="s">
        <v>673</v>
      </c>
      <c r="R2925" s="23" t="s">
        <v>667</v>
      </c>
      <c r="S2925" s="23" t="s">
        <v>22</v>
      </c>
      <c r="T2925" s="23" t="s">
        <v>667</v>
      </c>
      <c r="U2925" s="23" t="s">
        <v>22</v>
      </c>
      <c r="V2925" s="23" t="s">
        <v>674</v>
      </c>
      <c r="W2925" s="23" t="s">
        <v>188</v>
      </c>
      <c r="X2925" s="23" t="s">
        <v>189</v>
      </c>
      <c r="Y2925" s="22">
        <v>0</v>
      </c>
      <c r="Z2925" s="23" t="s">
        <v>190</v>
      </c>
      <c r="AA2925" s="23" t="s">
        <v>191</v>
      </c>
      <c r="AB2925" s="23" t="s">
        <v>190</v>
      </c>
      <c r="AC2925" s="23" t="s">
        <v>190</v>
      </c>
      <c r="AD2925" s="23" t="s">
        <v>190</v>
      </c>
      <c r="AE2925" s="23" t="s">
        <v>98</v>
      </c>
      <c r="AF2925" s="23"/>
      <c r="AG2925" s="23"/>
      <c r="AH2925" s="23"/>
      <c r="AI2925" s="23"/>
      <c r="AJ2925" s="23" t="b">
        <v>0</v>
      </c>
      <c r="AK2925" s="3">
        <v>123</v>
      </c>
      <c r="AL2925" s="3">
        <v>4952</v>
      </c>
      <c r="AM2925" s="3">
        <v>6460</v>
      </c>
      <c r="AN2925" s="24">
        <v>45536.687583834879</v>
      </c>
      <c r="AO2925" s="24">
        <v>45536.687583834879</v>
      </c>
      <c r="AP2925">
        <v>9</v>
      </c>
      <c r="AQ2925" t="s">
        <v>194</v>
      </c>
      <c r="AR2925">
        <v>244.68758383487875</v>
      </c>
      <c r="AS2925" t="s">
        <v>195</v>
      </c>
      <c r="AT2925" t="s">
        <v>198</v>
      </c>
      <c r="AU2925" t="s">
        <v>197</v>
      </c>
      <c r="AV2925" t="s">
        <v>219</v>
      </c>
      <c r="AW2925" t="s">
        <v>198</v>
      </c>
      <c r="AX2925" t="s">
        <v>197</v>
      </c>
      <c r="AY2925" t="s">
        <v>219</v>
      </c>
    </row>
    <row r="2926" spans="1:51" x14ac:dyDescent="0.45">
      <c r="A2926" s="22">
        <v>873809</v>
      </c>
      <c r="B2926" s="6">
        <v>45536</v>
      </c>
      <c r="C2926" s="22">
        <v>47000</v>
      </c>
      <c r="D2926" s="22">
        <v>60270</v>
      </c>
      <c r="E2926" s="22"/>
      <c r="F2926" s="22">
        <v>64</v>
      </c>
      <c r="G2926" s="22">
        <v>9810</v>
      </c>
      <c r="H2926" s="22">
        <v>75</v>
      </c>
      <c r="I2926" s="22"/>
      <c r="J2926" s="22">
        <v>6796</v>
      </c>
      <c r="K2926" s="22">
        <v>101551</v>
      </c>
      <c r="L2926" s="23" t="s">
        <v>848</v>
      </c>
      <c r="M2926" s="23"/>
      <c r="N2926" s="23" t="s">
        <v>184</v>
      </c>
      <c r="O2926" s="23" t="s">
        <v>672</v>
      </c>
      <c r="P2926" s="22">
        <v>10</v>
      </c>
      <c r="Q2926" s="23" t="s">
        <v>673</v>
      </c>
      <c r="R2926" s="23" t="s">
        <v>667</v>
      </c>
      <c r="S2926" s="23" t="s">
        <v>22</v>
      </c>
      <c r="T2926" s="23" t="s">
        <v>667</v>
      </c>
      <c r="U2926" s="23" t="s">
        <v>22</v>
      </c>
      <c r="V2926" s="23" t="s">
        <v>674</v>
      </c>
      <c r="W2926" s="23" t="s">
        <v>188</v>
      </c>
      <c r="X2926" s="23" t="s">
        <v>189</v>
      </c>
      <c r="Y2926" s="22">
        <v>0</v>
      </c>
      <c r="Z2926" s="23" t="s">
        <v>190</v>
      </c>
      <c r="AA2926" s="23" t="s">
        <v>191</v>
      </c>
      <c r="AB2926" s="23" t="s">
        <v>190</v>
      </c>
      <c r="AC2926" s="23" t="s">
        <v>190</v>
      </c>
      <c r="AD2926" s="23" t="s">
        <v>190</v>
      </c>
      <c r="AE2926" s="23" t="s">
        <v>98</v>
      </c>
      <c r="AF2926" s="23"/>
      <c r="AG2926" s="23"/>
      <c r="AH2926" s="23"/>
      <c r="AI2926" s="23"/>
      <c r="AJ2926" s="23" t="b">
        <v>0</v>
      </c>
      <c r="AK2926" s="3">
        <v>122</v>
      </c>
      <c r="AL2926" s="3">
        <v>4952</v>
      </c>
      <c r="AM2926" s="3">
        <v>5914</v>
      </c>
      <c r="AN2926" s="24">
        <v>45536.647335108028</v>
      </c>
      <c r="AO2926" s="24">
        <v>45536.647335108028</v>
      </c>
      <c r="AP2926">
        <v>9</v>
      </c>
      <c r="AQ2926" t="s">
        <v>194</v>
      </c>
      <c r="AR2926">
        <v>244.64733510802762</v>
      </c>
      <c r="AS2926" t="s">
        <v>195</v>
      </c>
      <c r="AT2926" t="s">
        <v>228</v>
      </c>
      <c r="AU2926" t="s">
        <v>197</v>
      </c>
      <c r="AV2926" t="s">
        <v>223</v>
      </c>
      <c r="AW2926" t="s">
        <v>228</v>
      </c>
      <c r="AX2926" t="s">
        <v>197</v>
      </c>
      <c r="AY2926" t="s">
        <v>223</v>
      </c>
    </row>
    <row r="2927" spans="1:51" x14ac:dyDescent="0.45">
      <c r="A2927" s="22">
        <v>873810</v>
      </c>
      <c r="B2927" s="6">
        <v>45536</v>
      </c>
      <c r="C2927" s="22">
        <v>47000</v>
      </c>
      <c r="D2927" s="22">
        <v>60270</v>
      </c>
      <c r="E2927" s="22"/>
      <c r="F2927" s="22">
        <v>64</v>
      </c>
      <c r="G2927" s="22">
        <v>9810</v>
      </c>
      <c r="H2927" s="22">
        <v>75</v>
      </c>
      <c r="I2927" s="22"/>
      <c r="J2927" s="22">
        <v>6796</v>
      </c>
      <c r="K2927" s="22">
        <v>101551</v>
      </c>
      <c r="L2927" s="23" t="s">
        <v>848</v>
      </c>
      <c r="M2927" s="23"/>
      <c r="N2927" s="23" t="s">
        <v>184</v>
      </c>
      <c r="O2927" s="23" t="s">
        <v>672</v>
      </c>
      <c r="P2927" s="22">
        <v>14</v>
      </c>
      <c r="Q2927" s="23" t="s">
        <v>673</v>
      </c>
      <c r="R2927" s="23" t="s">
        <v>667</v>
      </c>
      <c r="S2927" s="23" t="s">
        <v>22</v>
      </c>
      <c r="T2927" s="23" t="s">
        <v>667</v>
      </c>
      <c r="U2927" s="23" t="s">
        <v>22</v>
      </c>
      <c r="V2927" s="23" t="s">
        <v>674</v>
      </c>
      <c r="W2927" s="23" t="s">
        <v>188</v>
      </c>
      <c r="X2927" s="23" t="s">
        <v>189</v>
      </c>
      <c r="Y2927" s="22">
        <v>0</v>
      </c>
      <c r="Z2927" s="23" t="s">
        <v>190</v>
      </c>
      <c r="AA2927" s="23" t="s">
        <v>191</v>
      </c>
      <c r="AB2927" s="23" t="s">
        <v>190</v>
      </c>
      <c r="AC2927" s="23" t="s">
        <v>190</v>
      </c>
      <c r="AD2927" s="23" t="s">
        <v>190</v>
      </c>
      <c r="AE2927" s="23" t="s">
        <v>98</v>
      </c>
      <c r="AF2927" s="23"/>
      <c r="AG2927" s="23"/>
      <c r="AH2927" s="23"/>
      <c r="AI2927" s="23"/>
      <c r="AJ2927" s="23" t="b">
        <v>0</v>
      </c>
      <c r="AK2927" s="3">
        <v>122</v>
      </c>
      <c r="AL2927" s="3">
        <v>4952</v>
      </c>
      <c r="AM2927" s="3">
        <v>5914</v>
      </c>
      <c r="AN2927" s="24">
        <v>45536.647335108028</v>
      </c>
      <c r="AO2927" s="24">
        <v>45536.647335108028</v>
      </c>
      <c r="AP2927">
        <v>9</v>
      </c>
      <c r="AQ2927" t="s">
        <v>194</v>
      </c>
      <c r="AR2927">
        <v>244.64733510802762</v>
      </c>
      <c r="AS2927" t="s">
        <v>195</v>
      </c>
      <c r="AT2927" t="s">
        <v>228</v>
      </c>
      <c r="AU2927" t="s">
        <v>197</v>
      </c>
      <c r="AV2927" t="s">
        <v>223</v>
      </c>
      <c r="AW2927" t="s">
        <v>228</v>
      </c>
      <c r="AX2927" t="s">
        <v>197</v>
      </c>
      <c r="AY2927" t="s">
        <v>223</v>
      </c>
    </row>
    <row r="2928" spans="1:51" x14ac:dyDescent="0.45">
      <c r="A2928" s="22">
        <v>873811</v>
      </c>
      <c r="B2928" s="6">
        <v>45536</v>
      </c>
      <c r="C2928" s="22">
        <v>47000</v>
      </c>
      <c r="D2928" s="22">
        <v>60270</v>
      </c>
      <c r="E2928" s="22"/>
      <c r="F2928" s="22">
        <v>64</v>
      </c>
      <c r="G2928" s="22">
        <v>9810</v>
      </c>
      <c r="H2928" s="22">
        <v>75</v>
      </c>
      <c r="I2928" s="22"/>
      <c r="J2928" s="22">
        <v>6796</v>
      </c>
      <c r="K2928" s="22">
        <v>101551</v>
      </c>
      <c r="L2928" s="23" t="s">
        <v>848</v>
      </c>
      <c r="M2928" s="23"/>
      <c r="N2928" s="23" t="s">
        <v>184</v>
      </c>
      <c r="O2928" s="23" t="s">
        <v>672</v>
      </c>
      <c r="P2928" s="22">
        <v>10</v>
      </c>
      <c r="Q2928" s="23" t="s">
        <v>673</v>
      </c>
      <c r="R2928" s="23" t="s">
        <v>667</v>
      </c>
      <c r="S2928" s="23" t="s">
        <v>22</v>
      </c>
      <c r="T2928" s="23" t="s">
        <v>667</v>
      </c>
      <c r="U2928" s="23" t="s">
        <v>22</v>
      </c>
      <c r="V2928" s="23" t="s">
        <v>674</v>
      </c>
      <c r="W2928" s="23" t="s">
        <v>188</v>
      </c>
      <c r="X2928" s="23" t="s">
        <v>189</v>
      </c>
      <c r="Y2928" s="22">
        <v>0</v>
      </c>
      <c r="Z2928" s="23" t="s">
        <v>190</v>
      </c>
      <c r="AA2928" s="23" t="s">
        <v>191</v>
      </c>
      <c r="AB2928" s="23" t="s">
        <v>190</v>
      </c>
      <c r="AC2928" s="23" t="s">
        <v>190</v>
      </c>
      <c r="AD2928" s="23" t="s">
        <v>190</v>
      </c>
      <c r="AE2928" s="23" t="s">
        <v>98</v>
      </c>
      <c r="AF2928" s="23"/>
      <c r="AG2928" s="23"/>
      <c r="AH2928" s="23"/>
      <c r="AI2928" s="23"/>
      <c r="AJ2928" s="23" t="b">
        <v>0</v>
      </c>
      <c r="AK2928" s="3">
        <v>122</v>
      </c>
      <c r="AL2928" s="3">
        <v>4952</v>
      </c>
      <c r="AM2928" s="3">
        <v>5914</v>
      </c>
      <c r="AN2928" s="24">
        <v>45536.647335108028</v>
      </c>
      <c r="AO2928" s="24">
        <v>45536.647335108028</v>
      </c>
      <c r="AP2928">
        <v>9</v>
      </c>
      <c r="AQ2928" t="s">
        <v>194</v>
      </c>
      <c r="AR2928">
        <v>244.64733510802762</v>
      </c>
      <c r="AS2928" t="s">
        <v>195</v>
      </c>
      <c r="AT2928" t="s">
        <v>228</v>
      </c>
      <c r="AU2928" t="s">
        <v>197</v>
      </c>
      <c r="AV2928" t="s">
        <v>223</v>
      </c>
      <c r="AW2928" t="s">
        <v>228</v>
      </c>
      <c r="AX2928" t="s">
        <v>197</v>
      </c>
      <c r="AY2928" t="s">
        <v>223</v>
      </c>
    </row>
    <row r="2929" spans="1:51" x14ac:dyDescent="0.45">
      <c r="A2929" s="22">
        <v>873812</v>
      </c>
      <c r="B2929" s="6">
        <v>45536</v>
      </c>
      <c r="C2929" s="22">
        <v>47000</v>
      </c>
      <c r="D2929" s="22">
        <v>60270</v>
      </c>
      <c r="E2929" s="22"/>
      <c r="F2929" s="22">
        <v>64</v>
      </c>
      <c r="G2929" s="22">
        <v>9810</v>
      </c>
      <c r="H2929" s="22">
        <v>75</v>
      </c>
      <c r="I2929" s="22"/>
      <c r="J2929" s="22">
        <v>6796</v>
      </c>
      <c r="K2929" s="22">
        <v>101551</v>
      </c>
      <c r="L2929" s="23" t="s">
        <v>848</v>
      </c>
      <c r="M2929" s="23"/>
      <c r="N2929" s="23" t="s">
        <v>184</v>
      </c>
      <c r="O2929" s="23" t="s">
        <v>672</v>
      </c>
      <c r="P2929" s="22">
        <v>14</v>
      </c>
      <c r="Q2929" s="23" t="s">
        <v>673</v>
      </c>
      <c r="R2929" s="23" t="s">
        <v>667</v>
      </c>
      <c r="S2929" s="23" t="s">
        <v>22</v>
      </c>
      <c r="T2929" s="23" t="s">
        <v>667</v>
      </c>
      <c r="U2929" s="23" t="s">
        <v>22</v>
      </c>
      <c r="V2929" s="23" t="s">
        <v>674</v>
      </c>
      <c r="W2929" s="23" t="s">
        <v>188</v>
      </c>
      <c r="X2929" s="23" t="s">
        <v>189</v>
      </c>
      <c r="Y2929" s="22">
        <v>0</v>
      </c>
      <c r="Z2929" s="23" t="s">
        <v>190</v>
      </c>
      <c r="AA2929" s="23" t="s">
        <v>191</v>
      </c>
      <c r="AB2929" s="23" t="s">
        <v>190</v>
      </c>
      <c r="AC2929" s="23" t="s">
        <v>190</v>
      </c>
      <c r="AD2929" s="23" t="s">
        <v>190</v>
      </c>
      <c r="AE2929" s="23" t="s">
        <v>98</v>
      </c>
      <c r="AF2929" s="23"/>
      <c r="AG2929" s="23"/>
      <c r="AH2929" s="23"/>
      <c r="AI2929" s="23"/>
      <c r="AJ2929" s="23" t="b">
        <v>0</v>
      </c>
      <c r="AK2929" s="3">
        <v>122</v>
      </c>
      <c r="AL2929" s="3">
        <v>4952</v>
      </c>
      <c r="AM2929" s="3">
        <v>5914</v>
      </c>
      <c r="AN2929" s="24">
        <v>45536.647335108028</v>
      </c>
      <c r="AO2929" s="24">
        <v>45536.647335108028</v>
      </c>
      <c r="AP2929">
        <v>9</v>
      </c>
      <c r="AQ2929" t="s">
        <v>194</v>
      </c>
      <c r="AR2929">
        <v>244.64733510802762</v>
      </c>
      <c r="AS2929" t="s">
        <v>195</v>
      </c>
      <c r="AT2929" t="s">
        <v>228</v>
      </c>
      <c r="AU2929" t="s">
        <v>197</v>
      </c>
      <c r="AV2929" t="s">
        <v>223</v>
      </c>
      <c r="AW2929" t="s">
        <v>228</v>
      </c>
      <c r="AX2929" t="s">
        <v>197</v>
      </c>
      <c r="AY2929" t="s">
        <v>223</v>
      </c>
    </row>
    <row r="2930" spans="1:51" x14ac:dyDescent="0.45">
      <c r="A2930" s="22">
        <v>871983</v>
      </c>
      <c r="B2930" s="6">
        <v>45536</v>
      </c>
      <c r="C2930" s="22">
        <v>47000</v>
      </c>
      <c r="D2930" s="22">
        <v>43442</v>
      </c>
      <c r="E2930" s="22"/>
      <c r="F2930" s="22">
        <v>16</v>
      </c>
      <c r="G2930" s="22">
        <v>9583</v>
      </c>
      <c r="H2930" s="22">
        <v>79</v>
      </c>
      <c r="I2930" s="22"/>
      <c r="J2930" s="22">
        <v>6811</v>
      </c>
      <c r="K2930" s="22">
        <v>101580</v>
      </c>
      <c r="L2930" s="23" t="s">
        <v>1382</v>
      </c>
      <c r="M2930" s="23"/>
      <c r="N2930" s="23" t="s">
        <v>184</v>
      </c>
      <c r="O2930" s="23" t="s">
        <v>672</v>
      </c>
      <c r="P2930" s="22">
        <v>10</v>
      </c>
      <c r="Q2930" s="23" t="s">
        <v>673</v>
      </c>
      <c r="R2930" s="23" t="s">
        <v>667</v>
      </c>
      <c r="S2930" s="23" t="s">
        <v>22</v>
      </c>
      <c r="T2930" s="23" t="s">
        <v>667</v>
      </c>
      <c r="U2930" s="23" t="s">
        <v>22</v>
      </c>
      <c r="V2930" s="23" t="s">
        <v>674</v>
      </c>
      <c r="W2930" s="23" t="s">
        <v>188</v>
      </c>
      <c r="X2930" s="23" t="s">
        <v>189</v>
      </c>
      <c r="Y2930" s="22">
        <v>0</v>
      </c>
      <c r="Z2930" s="23" t="s">
        <v>190</v>
      </c>
      <c r="AA2930" s="23" t="s">
        <v>191</v>
      </c>
      <c r="AB2930" s="23" t="s">
        <v>190</v>
      </c>
      <c r="AC2930" s="23" t="s">
        <v>190</v>
      </c>
      <c r="AD2930" s="23" t="s">
        <v>190</v>
      </c>
      <c r="AE2930" s="23" t="s">
        <v>98</v>
      </c>
      <c r="AF2930" s="23"/>
      <c r="AG2930" s="23"/>
      <c r="AH2930" s="23"/>
      <c r="AI2930" s="23"/>
      <c r="AJ2930" s="23" t="b">
        <v>0</v>
      </c>
      <c r="AK2930" s="3">
        <v>123</v>
      </c>
      <c r="AL2930" s="3">
        <v>4952</v>
      </c>
      <c r="AM2930" s="3">
        <v>4526</v>
      </c>
      <c r="AN2930" s="24">
        <v>45536.180685763888</v>
      </c>
      <c r="AO2930" s="24">
        <v>45536.180685763888</v>
      </c>
      <c r="AP2930">
        <v>9</v>
      </c>
      <c r="AQ2930" t="s">
        <v>194</v>
      </c>
      <c r="AR2930">
        <v>244.1806857638876</v>
      </c>
      <c r="AS2930" t="s">
        <v>195</v>
      </c>
      <c r="AT2930" t="s">
        <v>258</v>
      </c>
      <c r="AU2930" t="s">
        <v>197</v>
      </c>
      <c r="AV2930" t="s">
        <v>208</v>
      </c>
      <c r="AW2930" t="s">
        <v>258</v>
      </c>
      <c r="AX2930" t="s">
        <v>197</v>
      </c>
      <c r="AY2930" t="s">
        <v>208</v>
      </c>
    </row>
    <row r="2931" spans="1:51" x14ac:dyDescent="0.45">
      <c r="A2931" s="22">
        <v>871984</v>
      </c>
      <c r="B2931" s="6">
        <v>45536</v>
      </c>
      <c r="C2931" s="22">
        <v>47000</v>
      </c>
      <c r="D2931" s="22">
        <v>43442</v>
      </c>
      <c r="E2931" s="22"/>
      <c r="F2931" s="22">
        <v>16</v>
      </c>
      <c r="G2931" s="22">
        <v>9583</v>
      </c>
      <c r="H2931" s="22">
        <v>79</v>
      </c>
      <c r="I2931" s="22"/>
      <c r="J2931" s="22">
        <v>6811</v>
      </c>
      <c r="K2931" s="22">
        <v>101580</v>
      </c>
      <c r="L2931" s="23" t="s">
        <v>1382</v>
      </c>
      <c r="M2931" s="23"/>
      <c r="N2931" s="23" t="s">
        <v>184</v>
      </c>
      <c r="O2931" s="23" t="s">
        <v>672</v>
      </c>
      <c r="P2931" s="22">
        <v>14</v>
      </c>
      <c r="Q2931" s="23" t="s">
        <v>673</v>
      </c>
      <c r="R2931" s="23" t="s">
        <v>667</v>
      </c>
      <c r="S2931" s="23" t="s">
        <v>22</v>
      </c>
      <c r="T2931" s="23" t="s">
        <v>667</v>
      </c>
      <c r="U2931" s="23" t="s">
        <v>22</v>
      </c>
      <c r="V2931" s="23" t="s">
        <v>674</v>
      </c>
      <c r="W2931" s="23" t="s">
        <v>188</v>
      </c>
      <c r="X2931" s="23" t="s">
        <v>189</v>
      </c>
      <c r="Y2931" s="22">
        <v>0</v>
      </c>
      <c r="Z2931" s="23" t="s">
        <v>190</v>
      </c>
      <c r="AA2931" s="23" t="s">
        <v>191</v>
      </c>
      <c r="AB2931" s="23" t="s">
        <v>190</v>
      </c>
      <c r="AC2931" s="23" t="s">
        <v>190</v>
      </c>
      <c r="AD2931" s="23" t="s">
        <v>190</v>
      </c>
      <c r="AE2931" s="23" t="s">
        <v>98</v>
      </c>
      <c r="AF2931" s="23"/>
      <c r="AG2931" s="23"/>
      <c r="AH2931" s="23"/>
      <c r="AI2931" s="23"/>
      <c r="AJ2931" s="23" t="b">
        <v>0</v>
      </c>
      <c r="AK2931" s="3">
        <v>123</v>
      </c>
      <c r="AL2931" s="3">
        <v>4952</v>
      </c>
      <c r="AM2931" s="3">
        <v>4526</v>
      </c>
      <c r="AN2931" s="24">
        <v>45536.180685763888</v>
      </c>
      <c r="AO2931" s="24">
        <v>45536.180685763888</v>
      </c>
      <c r="AP2931">
        <v>9</v>
      </c>
      <c r="AQ2931" t="s">
        <v>194</v>
      </c>
      <c r="AR2931">
        <v>244.1806857638876</v>
      </c>
      <c r="AS2931" t="s">
        <v>195</v>
      </c>
      <c r="AT2931" t="s">
        <v>258</v>
      </c>
      <c r="AU2931" t="s">
        <v>197</v>
      </c>
      <c r="AV2931" t="s">
        <v>208</v>
      </c>
      <c r="AW2931" t="s">
        <v>258</v>
      </c>
      <c r="AX2931" t="s">
        <v>197</v>
      </c>
      <c r="AY2931" t="s">
        <v>208</v>
      </c>
    </row>
    <row r="2932" spans="1:51" x14ac:dyDescent="0.45">
      <c r="A2932" s="22">
        <v>871985</v>
      </c>
      <c r="B2932" s="6">
        <v>45536</v>
      </c>
      <c r="C2932" s="22">
        <v>47000</v>
      </c>
      <c r="D2932" s="22">
        <v>43442</v>
      </c>
      <c r="E2932" s="22"/>
      <c r="F2932" s="22">
        <v>16</v>
      </c>
      <c r="G2932" s="22">
        <v>9583</v>
      </c>
      <c r="H2932" s="22">
        <v>79</v>
      </c>
      <c r="I2932" s="22"/>
      <c r="J2932" s="22">
        <v>6811</v>
      </c>
      <c r="K2932" s="22">
        <v>101580</v>
      </c>
      <c r="L2932" s="23" t="s">
        <v>1382</v>
      </c>
      <c r="M2932" s="23"/>
      <c r="N2932" s="23" t="s">
        <v>184</v>
      </c>
      <c r="O2932" s="23" t="s">
        <v>672</v>
      </c>
      <c r="P2932" s="22">
        <v>10</v>
      </c>
      <c r="Q2932" s="23" t="s">
        <v>673</v>
      </c>
      <c r="R2932" s="23" t="s">
        <v>667</v>
      </c>
      <c r="S2932" s="23" t="s">
        <v>22</v>
      </c>
      <c r="T2932" s="23" t="s">
        <v>667</v>
      </c>
      <c r="U2932" s="23" t="s">
        <v>22</v>
      </c>
      <c r="V2932" s="23" t="s">
        <v>674</v>
      </c>
      <c r="W2932" s="23" t="s">
        <v>188</v>
      </c>
      <c r="X2932" s="23" t="s">
        <v>189</v>
      </c>
      <c r="Y2932" s="22">
        <v>0</v>
      </c>
      <c r="Z2932" s="23" t="s">
        <v>190</v>
      </c>
      <c r="AA2932" s="23" t="s">
        <v>191</v>
      </c>
      <c r="AB2932" s="23" t="s">
        <v>190</v>
      </c>
      <c r="AC2932" s="23" t="s">
        <v>190</v>
      </c>
      <c r="AD2932" s="23" t="s">
        <v>190</v>
      </c>
      <c r="AE2932" s="23" t="s">
        <v>98</v>
      </c>
      <c r="AF2932" s="23"/>
      <c r="AG2932" s="23"/>
      <c r="AH2932" s="23"/>
      <c r="AI2932" s="23"/>
      <c r="AJ2932" s="23" t="b">
        <v>0</v>
      </c>
      <c r="AK2932" s="3">
        <v>123</v>
      </c>
      <c r="AL2932" s="3">
        <v>4952</v>
      </c>
      <c r="AM2932" s="3">
        <v>4526</v>
      </c>
      <c r="AN2932" s="24">
        <v>45536.180685763888</v>
      </c>
      <c r="AO2932" s="24">
        <v>45536.180685763888</v>
      </c>
      <c r="AP2932">
        <v>9</v>
      </c>
      <c r="AQ2932" t="s">
        <v>194</v>
      </c>
      <c r="AR2932">
        <v>244.1806857638876</v>
      </c>
      <c r="AS2932" t="s">
        <v>195</v>
      </c>
      <c r="AT2932" t="s">
        <v>258</v>
      </c>
      <c r="AU2932" t="s">
        <v>197</v>
      </c>
      <c r="AV2932" t="s">
        <v>208</v>
      </c>
      <c r="AW2932" t="s">
        <v>258</v>
      </c>
      <c r="AX2932" t="s">
        <v>197</v>
      </c>
      <c r="AY2932" t="s">
        <v>208</v>
      </c>
    </row>
    <row r="2933" spans="1:51" x14ac:dyDescent="0.45">
      <c r="A2933" s="22">
        <v>871986</v>
      </c>
      <c r="B2933" s="6">
        <v>45536</v>
      </c>
      <c r="C2933" s="22">
        <v>47000</v>
      </c>
      <c r="D2933" s="22">
        <v>43442</v>
      </c>
      <c r="E2933" s="22"/>
      <c r="F2933" s="22">
        <v>16</v>
      </c>
      <c r="G2933" s="22">
        <v>9583</v>
      </c>
      <c r="H2933" s="22">
        <v>79</v>
      </c>
      <c r="I2933" s="22"/>
      <c r="J2933" s="22">
        <v>6811</v>
      </c>
      <c r="K2933" s="22">
        <v>101580</v>
      </c>
      <c r="L2933" s="23" t="s">
        <v>1382</v>
      </c>
      <c r="M2933" s="23"/>
      <c r="N2933" s="23" t="s">
        <v>184</v>
      </c>
      <c r="O2933" s="23" t="s">
        <v>672</v>
      </c>
      <c r="P2933" s="22">
        <v>14</v>
      </c>
      <c r="Q2933" s="23" t="s">
        <v>673</v>
      </c>
      <c r="R2933" s="23" t="s">
        <v>667</v>
      </c>
      <c r="S2933" s="23" t="s">
        <v>22</v>
      </c>
      <c r="T2933" s="23" t="s">
        <v>667</v>
      </c>
      <c r="U2933" s="23" t="s">
        <v>22</v>
      </c>
      <c r="V2933" s="23" t="s">
        <v>674</v>
      </c>
      <c r="W2933" s="23" t="s">
        <v>188</v>
      </c>
      <c r="X2933" s="23" t="s">
        <v>189</v>
      </c>
      <c r="Y2933" s="22">
        <v>0</v>
      </c>
      <c r="Z2933" s="23" t="s">
        <v>190</v>
      </c>
      <c r="AA2933" s="23" t="s">
        <v>191</v>
      </c>
      <c r="AB2933" s="23" t="s">
        <v>190</v>
      </c>
      <c r="AC2933" s="23" t="s">
        <v>190</v>
      </c>
      <c r="AD2933" s="23" t="s">
        <v>190</v>
      </c>
      <c r="AE2933" s="23" t="s">
        <v>98</v>
      </c>
      <c r="AF2933" s="23"/>
      <c r="AG2933" s="23"/>
      <c r="AH2933" s="23"/>
      <c r="AI2933" s="23"/>
      <c r="AJ2933" s="23" t="b">
        <v>0</v>
      </c>
      <c r="AK2933" s="3">
        <v>123</v>
      </c>
      <c r="AL2933" s="3">
        <v>4952</v>
      </c>
      <c r="AM2933" s="3">
        <v>4526</v>
      </c>
      <c r="AN2933" s="24">
        <v>45536.180685763888</v>
      </c>
      <c r="AO2933" s="24">
        <v>45536.180685763888</v>
      </c>
      <c r="AP2933">
        <v>9</v>
      </c>
      <c r="AQ2933" t="s">
        <v>194</v>
      </c>
      <c r="AR2933">
        <v>244.1806857638876</v>
      </c>
      <c r="AS2933" t="s">
        <v>195</v>
      </c>
      <c r="AT2933" t="s">
        <v>258</v>
      </c>
      <c r="AU2933" t="s">
        <v>197</v>
      </c>
      <c r="AV2933" t="s">
        <v>208</v>
      </c>
      <c r="AW2933" t="s">
        <v>258</v>
      </c>
      <c r="AX2933" t="s">
        <v>197</v>
      </c>
      <c r="AY2933" t="s">
        <v>208</v>
      </c>
    </row>
    <row r="2934" spans="1:51" x14ac:dyDescent="0.45">
      <c r="A2934" s="22">
        <v>874018</v>
      </c>
      <c r="B2934" s="6">
        <v>45536</v>
      </c>
      <c r="C2934" s="22">
        <v>47000</v>
      </c>
      <c r="D2934" s="22">
        <v>455295</v>
      </c>
      <c r="E2934" s="22"/>
      <c r="F2934" s="22">
        <v>198</v>
      </c>
      <c r="G2934" s="22">
        <v>32374</v>
      </c>
      <c r="H2934" s="22">
        <v>0</v>
      </c>
      <c r="I2934" s="22"/>
      <c r="J2934" s="22">
        <v>6601</v>
      </c>
      <c r="K2934" s="22">
        <v>4726</v>
      </c>
      <c r="L2934" s="23" t="s">
        <v>1454</v>
      </c>
      <c r="M2934" s="23"/>
      <c r="N2934" s="23" t="s">
        <v>184</v>
      </c>
      <c r="O2934" s="23" t="s">
        <v>225</v>
      </c>
      <c r="P2934" s="22">
        <v>18</v>
      </c>
      <c r="Q2934" s="23" t="s">
        <v>279</v>
      </c>
      <c r="R2934" s="23"/>
      <c r="S2934" s="23"/>
      <c r="T2934" s="23"/>
      <c r="U2934" s="23"/>
      <c r="V2934" s="23" t="s">
        <v>187</v>
      </c>
      <c r="W2934" s="23" t="s">
        <v>188</v>
      </c>
      <c r="X2934" s="23" t="s">
        <v>189</v>
      </c>
      <c r="Y2934" s="22">
        <v>0</v>
      </c>
      <c r="Z2934" s="23" t="s">
        <v>190</v>
      </c>
      <c r="AA2934" s="23" t="s">
        <v>191</v>
      </c>
      <c r="AB2934" s="23" t="s">
        <v>190</v>
      </c>
      <c r="AC2934" s="23" t="s">
        <v>280</v>
      </c>
      <c r="AD2934" s="23" t="s">
        <v>281</v>
      </c>
      <c r="AE2934" s="23" t="s">
        <v>91</v>
      </c>
      <c r="AF2934" s="23"/>
      <c r="AG2934" s="23"/>
      <c r="AH2934" s="23"/>
      <c r="AI2934" s="23"/>
      <c r="AJ2934" s="23" t="b">
        <v>0</v>
      </c>
      <c r="AK2934" s="3">
        <v>112</v>
      </c>
      <c r="AL2934" s="3">
        <v>2408</v>
      </c>
      <c r="AM2934" s="3">
        <v>6119</v>
      </c>
      <c r="AN2934" s="24">
        <v>45536.654888541663</v>
      </c>
      <c r="AO2934" s="24">
        <v>45536.654888541663</v>
      </c>
      <c r="AP2934">
        <v>9</v>
      </c>
      <c r="AQ2934" t="s">
        <v>194</v>
      </c>
      <c r="AR2934">
        <v>244.65488854166324</v>
      </c>
      <c r="AS2934" t="s">
        <v>195</v>
      </c>
      <c r="AT2934" t="s">
        <v>228</v>
      </c>
      <c r="AU2934" t="s">
        <v>197</v>
      </c>
      <c r="AV2934" t="s">
        <v>214</v>
      </c>
      <c r="AW2934" t="s">
        <v>228</v>
      </c>
      <c r="AX2934" t="s">
        <v>197</v>
      </c>
      <c r="AY2934" t="s">
        <v>214</v>
      </c>
    </row>
    <row r="2935" spans="1:51" x14ac:dyDescent="0.45">
      <c r="A2935" s="22">
        <v>873834</v>
      </c>
      <c r="B2935" s="6">
        <v>45536</v>
      </c>
      <c r="C2935" s="22">
        <v>47000</v>
      </c>
      <c r="D2935" s="22">
        <v>17842574</v>
      </c>
      <c r="E2935" s="22"/>
      <c r="F2935" s="22">
        <v>1229</v>
      </c>
      <c r="G2935" s="22">
        <v>173859</v>
      </c>
      <c r="H2935" s="22">
        <v>0</v>
      </c>
      <c r="I2935" s="22"/>
      <c r="J2935" s="22">
        <v>40887</v>
      </c>
      <c r="K2935" s="22">
        <v>2488</v>
      </c>
      <c r="L2935" s="23" t="s">
        <v>1488</v>
      </c>
      <c r="M2935" s="23"/>
      <c r="N2935" s="23" t="s">
        <v>184</v>
      </c>
      <c r="O2935" s="23" t="s">
        <v>225</v>
      </c>
      <c r="P2935" s="22">
        <v>18</v>
      </c>
      <c r="Q2935" s="23" t="s">
        <v>279</v>
      </c>
      <c r="R2935" s="23"/>
      <c r="S2935" s="23"/>
      <c r="T2935" s="23"/>
      <c r="U2935" s="23"/>
      <c r="V2935" s="23" t="s">
        <v>187</v>
      </c>
      <c r="W2935" s="23" t="s">
        <v>188</v>
      </c>
      <c r="X2935" s="23" t="s">
        <v>189</v>
      </c>
      <c r="Y2935" s="22">
        <v>0</v>
      </c>
      <c r="Z2935" s="23" t="s">
        <v>190</v>
      </c>
      <c r="AA2935" s="23" t="s">
        <v>191</v>
      </c>
      <c r="AB2935" s="23" t="s">
        <v>190</v>
      </c>
      <c r="AC2935" s="23" t="s">
        <v>280</v>
      </c>
      <c r="AD2935" s="23" t="s">
        <v>281</v>
      </c>
      <c r="AE2935" s="23" t="s">
        <v>91</v>
      </c>
      <c r="AF2935" s="23"/>
      <c r="AG2935" s="23"/>
      <c r="AH2935" s="23"/>
      <c r="AI2935" s="23"/>
      <c r="AJ2935" s="23" t="b">
        <v>0</v>
      </c>
      <c r="AK2935" s="3">
        <v>109</v>
      </c>
      <c r="AL2935" s="3">
        <v>2408</v>
      </c>
      <c r="AM2935" s="3">
        <v>5930</v>
      </c>
      <c r="AN2935" s="24">
        <v>45536.649540007718</v>
      </c>
      <c r="AO2935" s="24">
        <v>45536.649736766973</v>
      </c>
      <c r="AP2935">
        <v>9</v>
      </c>
      <c r="AQ2935" t="s">
        <v>194</v>
      </c>
      <c r="AR2935">
        <v>244.64954000771831</v>
      </c>
      <c r="AS2935" t="s">
        <v>195</v>
      </c>
      <c r="AT2935" t="s">
        <v>228</v>
      </c>
      <c r="AU2935" t="s">
        <v>197</v>
      </c>
      <c r="AV2935" t="s">
        <v>236</v>
      </c>
      <c r="AW2935" t="s">
        <v>228</v>
      </c>
      <c r="AX2935" t="s">
        <v>197</v>
      </c>
      <c r="AY2935" t="s">
        <v>303</v>
      </c>
    </row>
    <row r="2936" spans="1:51" x14ac:dyDescent="0.45">
      <c r="A2936" s="22">
        <v>874306</v>
      </c>
      <c r="B2936" s="6">
        <v>45536</v>
      </c>
      <c r="C2936" s="22">
        <v>47000</v>
      </c>
      <c r="D2936" s="22">
        <v>267975</v>
      </c>
      <c r="E2936" s="22"/>
      <c r="F2936" s="22">
        <v>219</v>
      </c>
      <c r="G2936" s="22">
        <v>28738</v>
      </c>
      <c r="H2936" s="22">
        <v>0</v>
      </c>
      <c r="I2936" s="22"/>
      <c r="J2936" s="22">
        <v>6758</v>
      </c>
      <c r="K2936" s="22">
        <v>551</v>
      </c>
      <c r="L2936" s="23" t="s">
        <v>1494</v>
      </c>
      <c r="M2936" s="23"/>
      <c r="N2936" s="23" t="s">
        <v>184</v>
      </c>
      <c r="O2936" s="23" t="s">
        <v>225</v>
      </c>
      <c r="P2936" s="22">
        <v>18</v>
      </c>
      <c r="Q2936" s="23" t="s">
        <v>279</v>
      </c>
      <c r="R2936" s="23"/>
      <c r="S2936" s="23"/>
      <c r="T2936" s="23"/>
      <c r="U2936" s="23"/>
      <c r="V2936" s="23" t="s">
        <v>187</v>
      </c>
      <c r="W2936" s="23" t="s">
        <v>188</v>
      </c>
      <c r="X2936" s="23" t="s">
        <v>189</v>
      </c>
      <c r="Y2936" s="22">
        <v>0</v>
      </c>
      <c r="Z2936" s="23" t="s">
        <v>190</v>
      </c>
      <c r="AA2936" s="23" t="s">
        <v>191</v>
      </c>
      <c r="AB2936" s="23" t="s">
        <v>190</v>
      </c>
      <c r="AC2936" s="23" t="s">
        <v>280</v>
      </c>
      <c r="AD2936" s="23" t="s">
        <v>281</v>
      </c>
      <c r="AE2936" s="23" t="s">
        <v>91</v>
      </c>
      <c r="AF2936" s="23"/>
      <c r="AG2936" s="23"/>
      <c r="AH2936" s="23"/>
      <c r="AI2936" s="23"/>
      <c r="AJ2936" s="23" t="b">
        <v>0</v>
      </c>
      <c r="AK2936" s="3">
        <v>61</v>
      </c>
      <c r="AL2936" s="3">
        <v>2408</v>
      </c>
      <c r="AM2936" s="3">
        <v>6391</v>
      </c>
      <c r="AN2936" s="24">
        <v>45536.670552469135</v>
      </c>
      <c r="AO2936" s="24">
        <v>45536.670552469135</v>
      </c>
      <c r="AP2936">
        <v>9</v>
      </c>
      <c r="AQ2936" t="s">
        <v>194</v>
      </c>
      <c r="AR2936">
        <v>244.67055246913515</v>
      </c>
      <c r="AS2936" t="s">
        <v>195</v>
      </c>
      <c r="AT2936" t="s">
        <v>198</v>
      </c>
      <c r="AU2936" t="s">
        <v>197</v>
      </c>
      <c r="AV2936" t="s">
        <v>310</v>
      </c>
      <c r="AW2936" t="s">
        <v>198</v>
      </c>
      <c r="AX2936" t="s">
        <v>197</v>
      </c>
      <c r="AY2936" t="s">
        <v>310</v>
      </c>
    </row>
    <row r="2937" spans="1:51" x14ac:dyDescent="0.45">
      <c r="A2937" s="22">
        <v>873827</v>
      </c>
      <c r="B2937" s="6">
        <v>45536</v>
      </c>
      <c r="C2937" s="22">
        <v>47000</v>
      </c>
      <c r="D2937" s="22">
        <v>890366</v>
      </c>
      <c r="E2937" s="22"/>
      <c r="F2937" s="22">
        <v>32</v>
      </c>
      <c r="G2937" s="22">
        <v>55296</v>
      </c>
      <c r="H2937" s="22">
        <v>0</v>
      </c>
      <c r="I2937" s="22"/>
      <c r="J2937" s="22">
        <v>12428</v>
      </c>
      <c r="K2937" s="22">
        <v>799</v>
      </c>
      <c r="L2937" s="23" t="s">
        <v>1495</v>
      </c>
      <c r="M2937" s="23"/>
      <c r="N2937" s="23" t="s">
        <v>184</v>
      </c>
      <c r="O2937" s="23" t="s">
        <v>225</v>
      </c>
      <c r="P2937" s="22">
        <v>18</v>
      </c>
      <c r="Q2937" s="23" t="s">
        <v>279</v>
      </c>
      <c r="R2937" s="23"/>
      <c r="S2937" s="23"/>
      <c r="T2937" s="23"/>
      <c r="U2937" s="23"/>
      <c r="V2937" s="23" t="s">
        <v>187</v>
      </c>
      <c r="W2937" s="23" t="s">
        <v>188</v>
      </c>
      <c r="X2937" s="23" t="s">
        <v>189</v>
      </c>
      <c r="Y2937" s="22">
        <v>0</v>
      </c>
      <c r="Z2937" s="23" t="s">
        <v>190</v>
      </c>
      <c r="AA2937" s="23" t="s">
        <v>191</v>
      </c>
      <c r="AB2937" s="23" t="s">
        <v>190</v>
      </c>
      <c r="AC2937" s="23" t="s">
        <v>280</v>
      </c>
      <c r="AD2937" s="23" t="s">
        <v>281</v>
      </c>
      <c r="AE2937" s="23" t="s">
        <v>91</v>
      </c>
      <c r="AF2937" s="23"/>
      <c r="AG2937" s="23"/>
      <c r="AH2937" s="23"/>
      <c r="AI2937" s="23"/>
      <c r="AJ2937" s="23" t="b">
        <v>0</v>
      </c>
      <c r="AK2937" s="3">
        <v>109</v>
      </c>
      <c r="AL2937" s="3">
        <v>2408</v>
      </c>
      <c r="AM2937" s="3">
        <v>5923</v>
      </c>
      <c r="AN2937" s="24">
        <v>45536.649320023149</v>
      </c>
      <c r="AO2937" s="24">
        <v>45536.649320023149</v>
      </c>
      <c r="AP2937">
        <v>9</v>
      </c>
      <c r="AQ2937" t="s">
        <v>194</v>
      </c>
      <c r="AR2937">
        <v>244.6493200231489</v>
      </c>
      <c r="AS2937" t="s">
        <v>195</v>
      </c>
      <c r="AT2937" t="s">
        <v>228</v>
      </c>
      <c r="AU2937" t="s">
        <v>197</v>
      </c>
      <c r="AV2937" t="s">
        <v>317</v>
      </c>
      <c r="AW2937" t="s">
        <v>228</v>
      </c>
      <c r="AX2937" t="s">
        <v>197</v>
      </c>
      <c r="AY2937" t="s">
        <v>317</v>
      </c>
    </row>
    <row r="2938" spans="1:51" x14ac:dyDescent="0.45">
      <c r="A2938" s="22">
        <v>874132</v>
      </c>
      <c r="B2938" s="6">
        <v>45536</v>
      </c>
      <c r="C2938" s="22">
        <v>47000</v>
      </c>
      <c r="D2938" s="22">
        <v>262387</v>
      </c>
      <c r="E2938" s="22"/>
      <c r="F2938" s="22">
        <v>193</v>
      </c>
      <c r="G2938" s="22">
        <v>20794</v>
      </c>
      <c r="H2938" s="22">
        <v>0</v>
      </c>
      <c r="I2938" s="22"/>
      <c r="J2938" s="22">
        <v>4890</v>
      </c>
      <c r="K2938" s="22">
        <v>820</v>
      </c>
      <c r="L2938" s="23" t="s">
        <v>1496</v>
      </c>
      <c r="M2938" s="23"/>
      <c r="N2938" s="23" t="s">
        <v>184</v>
      </c>
      <c r="O2938" s="23" t="s">
        <v>225</v>
      </c>
      <c r="P2938" s="22">
        <v>18</v>
      </c>
      <c r="Q2938" s="23" t="s">
        <v>279</v>
      </c>
      <c r="R2938" s="23"/>
      <c r="S2938" s="23"/>
      <c r="T2938" s="23"/>
      <c r="U2938" s="23"/>
      <c r="V2938" s="23" t="s">
        <v>187</v>
      </c>
      <c r="W2938" s="23" t="s">
        <v>188</v>
      </c>
      <c r="X2938" s="23" t="s">
        <v>189</v>
      </c>
      <c r="Y2938" s="22">
        <v>0</v>
      </c>
      <c r="Z2938" s="23" t="s">
        <v>190</v>
      </c>
      <c r="AA2938" s="23" t="s">
        <v>191</v>
      </c>
      <c r="AB2938" s="23" t="s">
        <v>190</v>
      </c>
      <c r="AC2938" s="23" t="s">
        <v>280</v>
      </c>
      <c r="AD2938" s="23" t="s">
        <v>281</v>
      </c>
      <c r="AE2938" s="23" t="s">
        <v>91</v>
      </c>
      <c r="AF2938" s="23"/>
      <c r="AG2938" s="23"/>
      <c r="AH2938" s="23"/>
      <c r="AI2938" s="23"/>
      <c r="AJ2938" s="23" t="b">
        <v>0</v>
      </c>
      <c r="AK2938" s="3">
        <v>113</v>
      </c>
      <c r="AL2938" s="3">
        <v>2408</v>
      </c>
      <c r="AM2938" s="3">
        <v>6229</v>
      </c>
      <c r="AN2938" s="24">
        <v>45536.657743827163</v>
      </c>
      <c r="AO2938" s="24">
        <v>45536.657743827163</v>
      </c>
      <c r="AP2938">
        <v>9</v>
      </c>
      <c r="AQ2938" t="s">
        <v>194</v>
      </c>
      <c r="AR2938">
        <v>244.65774382716336</v>
      </c>
      <c r="AS2938" t="s">
        <v>195</v>
      </c>
      <c r="AT2938" t="s">
        <v>228</v>
      </c>
      <c r="AU2938" t="s">
        <v>197</v>
      </c>
      <c r="AV2938" t="s">
        <v>197</v>
      </c>
      <c r="AW2938" t="s">
        <v>228</v>
      </c>
      <c r="AX2938" t="s">
        <v>197</v>
      </c>
      <c r="AY2938" t="s">
        <v>197</v>
      </c>
    </row>
    <row r="2939" spans="1:51" x14ac:dyDescent="0.45">
      <c r="A2939" s="22">
        <v>873708</v>
      </c>
      <c r="B2939" s="6">
        <v>45536</v>
      </c>
      <c r="C2939" s="22">
        <v>47000</v>
      </c>
      <c r="D2939" s="22">
        <v>3026576</v>
      </c>
      <c r="E2939" s="22"/>
      <c r="F2939" s="22">
        <v>2064</v>
      </c>
      <c r="G2939" s="22">
        <v>148447</v>
      </c>
      <c r="H2939" s="22">
        <v>0</v>
      </c>
      <c r="I2939" s="22"/>
      <c r="J2939" s="22">
        <v>34910</v>
      </c>
      <c r="K2939" s="22">
        <v>463</v>
      </c>
      <c r="L2939" s="23" t="s">
        <v>1512</v>
      </c>
      <c r="M2939" s="23"/>
      <c r="N2939" s="23" t="s">
        <v>184</v>
      </c>
      <c r="O2939" s="23" t="s">
        <v>225</v>
      </c>
      <c r="P2939" s="22">
        <v>18</v>
      </c>
      <c r="Q2939" s="23" t="s">
        <v>279</v>
      </c>
      <c r="R2939" s="23"/>
      <c r="S2939" s="23"/>
      <c r="T2939" s="23"/>
      <c r="U2939" s="23"/>
      <c r="V2939" s="23" t="s">
        <v>187</v>
      </c>
      <c r="W2939" s="23" t="s">
        <v>188</v>
      </c>
      <c r="X2939" s="23" t="s">
        <v>189</v>
      </c>
      <c r="Y2939" s="22">
        <v>0</v>
      </c>
      <c r="Z2939" s="23" t="s">
        <v>190</v>
      </c>
      <c r="AA2939" s="23" t="s">
        <v>191</v>
      </c>
      <c r="AB2939" s="23" t="s">
        <v>190</v>
      </c>
      <c r="AC2939" s="23" t="s">
        <v>280</v>
      </c>
      <c r="AD2939" s="23" t="s">
        <v>281</v>
      </c>
      <c r="AE2939" s="23" t="s">
        <v>94</v>
      </c>
      <c r="AF2939" s="23"/>
      <c r="AG2939" s="23"/>
      <c r="AH2939" s="23"/>
      <c r="AI2939" s="23"/>
      <c r="AJ2939" s="23" t="b">
        <v>0</v>
      </c>
      <c r="AK2939" s="3">
        <v>127</v>
      </c>
      <c r="AL2939" s="3">
        <v>2408</v>
      </c>
      <c r="AM2939" s="3">
        <v>5847</v>
      </c>
      <c r="AN2939" s="24">
        <v>45536.62604845679</v>
      </c>
      <c r="AO2939" s="24">
        <v>45536.626083179013</v>
      </c>
      <c r="AP2939">
        <v>9</v>
      </c>
      <c r="AQ2939" t="s">
        <v>194</v>
      </c>
      <c r="AR2939">
        <v>244.62604845679016</v>
      </c>
      <c r="AS2939" t="s">
        <v>195</v>
      </c>
      <c r="AT2939" t="s">
        <v>228</v>
      </c>
      <c r="AU2939" t="s">
        <v>197</v>
      </c>
      <c r="AV2939" t="s">
        <v>311</v>
      </c>
      <c r="AW2939" t="s">
        <v>228</v>
      </c>
      <c r="AX2939" t="s">
        <v>197</v>
      </c>
      <c r="AY2939" t="s">
        <v>201</v>
      </c>
    </row>
    <row r="2940" spans="1:51" x14ac:dyDescent="0.45">
      <c r="A2940" s="22">
        <v>873645</v>
      </c>
      <c r="B2940" s="6">
        <v>45536</v>
      </c>
      <c r="C2940" s="22">
        <v>47000</v>
      </c>
      <c r="D2940" s="22">
        <v>1188648</v>
      </c>
      <c r="E2940" s="22"/>
      <c r="F2940" s="22">
        <v>1172</v>
      </c>
      <c r="G2940" s="22">
        <v>83666</v>
      </c>
      <c r="H2940" s="22">
        <v>0</v>
      </c>
      <c r="I2940" s="22"/>
      <c r="J2940" s="22">
        <v>19676</v>
      </c>
      <c r="K2940" s="22">
        <v>3772</v>
      </c>
      <c r="L2940" s="23" t="s">
        <v>1518</v>
      </c>
      <c r="M2940" s="23"/>
      <c r="N2940" s="23" t="s">
        <v>184</v>
      </c>
      <c r="O2940" s="23" t="s">
        <v>225</v>
      </c>
      <c r="P2940" s="22">
        <v>18</v>
      </c>
      <c r="Q2940" s="23" t="s">
        <v>279</v>
      </c>
      <c r="R2940" s="23"/>
      <c r="S2940" s="23"/>
      <c r="T2940" s="23"/>
      <c r="U2940" s="23"/>
      <c r="V2940" s="23" t="s">
        <v>187</v>
      </c>
      <c r="W2940" s="23" t="s">
        <v>188</v>
      </c>
      <c r="X2940" s="23" t="s">
        <v>189</v>
      </c>
      <c r="Y2940" s="22">
        <v>0</v>
      </c>
      <c r="Z2940" s="23" t="s">
        <v>190</v>
      </c>
      <c r="AA2940" s="23" t="s">
        <v>191</v>
      </c>
      <c r="AB2940" s="23" t="s">
        <v>190</v>
      </c>
      <c r="AC2940" s="23" t="s">
        <v>280</v>
      </c>
      <c r="AD2940" s="23" t="s">
        <v>281</v>
      </c>
      <c r="AE2940" s="23" t="s">
        <v>94</v>
      </c>
      <c r="AF2940" s="23"/>
      <c r="AG2940" s="23"/>
      <c r="AH2940" s="23"/>
      <c r="AI2940" s="23"/>
      <c r="AJ2940" s="23" t="b">
        <v>0</v>
      </c>
      <c r="AK2940" s="3">
        <v>62</v>
      </c>
      <c r="AL2940" s="3">
        <v>2408</v>
      </c>
      <c r="AM2940" s="3">
        <v>5799</v>
      </c>
      <c r="AN2940" s="24">
        <v>45536.617476774692</v>
      </c>
      <c r="AO2940" s="24">
        <v>45536.617488348762</v>
      </c>
      <c r="AP2940">
        <v>9</v>
      </c>
      <c r="AQ2940" t="s">
        <v>194</v>
      </c>
      <c r="AR2940">
        <v>244.61747677469248</v>
      </c>
      <c r="AS2940" t="s">
        <v>195</v>
      </c>
      <c r="AT2940" t="s">
        <v>227</v>
      </c>
      <c r="AU2940" t="s">
        <v>197</v>
      </c>
      <c r="AV2940" t="s">
        <v>223</v>
      </c>
      <c r="AW2940" t="s">
        <v>227</v>
      </c>
      <c r="AX2940" t="s">
        <v>197</v>
      </c>
      <c r="AY2940" t="s">
        <v>208</v>
      </c>
    </row>
    <row r="2941" spans="1:51" x14ac:dyDescent="0.45">
      <c r="A2941" s="22">
        <v>874138</v>
      </c>
      <c r="B2941" s="6">
        <v>45536</v>
      </c>
      <c r="C2941" s="22">
        <v>47000</v>
      </c>
      <c r="D2941" s="22">
        <v>215461</v>
      </c>
      <c r="E2941" s="22"/>
      <c r="F2941" s="22">
        <v>170</v>
      </c>
      <c r="G2941" s="22">
        <v>8552</v>
      </c>
      <c r="H2941" s="22">
        <v>0</v>
      </c>
      <c r="I2941" s="22"/>
      <c r="J2941" s="22">
        <v>2010</v>
      </c>
      <c r="K2941" s="22">
        <v>6907</v>
      </c>
      <c r="L2941" s="23" t="s">
        <v>1522</v>
      </c>
      <c r="M2941" s="23"/>
      <c r="N2941" s="23" t="s">
        <v>184</v>
      </c>
      <c r="O2941" s="23" t="s">
        <v>225</v>
      </c>
      <c r="P2941" s="22">
        <v>18</v>
      </c>
      <c r="Q2941" s="23" t="s">
        <v>279</v>
      </c>
      <c r="R2941" s="23"/>
      <c r="S2941" s="23"/>
      <c r="T2941" s="23"/>
      <c r="U2941" s="23"/>
      <c r="V2941" s="23" t="s">
        <v>187</v>
      </c>
      <c r="W2941" s="23" t="s">
        <v>188</v>
      </c>
      <c r="X2941" s="23" t="s">
        <v>189</v>
      </c>
      <c r="Y2941" s="22">
        <v>0</v>
      </c>
      <c r="Z2941" s="23" t="s">
        <v>190</v>
      </c>
      <c r="AA2941" s="23" t="s">
        <v>191</v>
      </c>
      <c r="AB2941" s="23" t="s">
        <v>190</v>
      </c>
      <c r="AC2941" s="23" t="s">
        <v>280</v>
      </c>
      <c r="AD2941" s="23" t="s">
        <v>281</v>
      </c>
      <c r="AE2941" s="23" t="s">
        <v>94</v>
      </c>
      <c r="AF2941" s="23"/>
      <c r="AG2941" s="23"/>
      <c r="AH2941" s="23"/>
      <c r="AI2941" s="23"/>
      <c r="AJ2941" s="23" t="b">
        <v>0</v>
      </c>
      <c r="AK2941" s="3">
        <v>113</v>
      </c>
      <c r="AL2941" s="3">
        <v>2408</v>
      </c>
      <c r="AM2941" s="3">
        <v>6235</v>
      </c>
      <c r="AN2941" s="24">
        <v>45536.658405864197</v>
      </c>
      <c r="AO2941" s="24">
        <v>45536.658405864197</v>
      </c>
      <c r="AP2941">
        <v>9</v>
      </c>
      <c r="AQ2941" t="s">
        <v>194</v>
      </c>
      <c r="AR2941">
        <v>244.65840586419654</v>
      </c>
      <c r="AS2941" t="s">
        <v>195</v>
      </c>
      <c r="AT2941" t="s">
        <v>228</v>
      </c>
      <c r="AU2941" t="s">
        <v>197</v>
      </c>
      <c r="AV2941" t="s">
        <v>232</v>
      </c>
      <c r="AW2941" t="s">
        <v>228</v>
      </c>
      <c r="AX2941" t="s">
        <v>197</v>
      </c>
      <c r="AY2941" t="s">
        <v>232</v>
      </c>
    </row>
    <row r="2942" spans="1:51" x14ac:dyDescent="0.45">
      <c r="A2942" s="22">
        <v>874227</v>
      </c>
      <c r="B2942" s="6">
        <v>45536</v>
      </c>
      <c r="C2942" s="22">
        <v>47000</v>
      </c>
      <c r="D2942" s="22">
        <v>296204</v>
      </c>
      <c r="E2942" s="22"/>
      <c r="F2942" s="22">
        <v>197</v>
      </c>
      <c r="G2942" s="22">
        <v>30109</v>
      </c>
      <c r="H2942" s="22">
        <v>0</v>
      </c>
      <c r="I2942" s="22"/>
      <c r="J2942" s="22">
        <v>3540</v>
      </c>
      <c r="K2942" s="22">
        <v>5722</v>
      </c>
      <c r="L2942" s="23" t="s">
        <v>1533</v>
      </c>
      <c r="M2942" s="23"/>
      <c r="N2942" s="23" t="s">
        <v>184</v>
      </c>
      <c r="O2942" s="23" t="s">
        <v>225</v>
      </c>
      <c r="P2942" s="22">
        <v>18</v>
      </c>
      <c r="Q2942" s="23" t="s">
        <v>279</v>
      </c>
      <c r="R2942" s="23"/>
      <c r="S2942" s="23"/>
      <c r="T2942" s="23"/>
      <c r="U2942" s="23"/>
      <c r="V2942" s="23" t="s">
        <v>187</v>
      </c>
      <c r="W2942" s="23" t="s">
        <v>188</v>
      </c>
      <c r="X2942" s="23" t="s">
        <v>189</v>
      </c>
      <c r="Y2942" s="22">
        <v>0</v>
      </c>
      <c r="Z2942" s="23" t="s">
        <v>190</v>
      </c>
      <c r="AA2942" s="23" t="s">
        <v>191</v>
      </c>
      <c r="AB2942" s="23" t="s">
        <v>190</v>
      </c>
      <c r="AC2942" s="23" t="s">
        <v>280</v>
      </c>
      <c r="AD2942" s="23" t="s">
        <v>281</v>
      </c>
      <c r="AE2942" s="23" t="s">
        <v>94</v>
      </c>
      <c r="AF2942" s="23"/>
      <c r="AG2942" s="23"/>
      <c r="AH2942" s="23"/>
      <c r="AI2942" s="23"/>
      <c r="AJ2942" s="23" t="b">
        <v>0</v>
      </c>
      <c r="AK2942" s="3">
        <v>62</v>
      </c>
      <c r="AL2942" s="3">
        <v>2408</v>
      </c>
      <c r="AM2942" s="3">
        <v>6325</v>
      </c>
      <c r="AN2942" s="24">
        <v>45536.666202700617</v>
      </c>
      <c r="AO2942" s="24">
        <v>45536.666202700617</v>
      </c>
      <c r="AP2942">
        <v>9</v>
      </c>
      <c r="AQ2942" t="s">
        <v>194</v>
      </c>
      <c r="AR2942">
        <v>244.66620270061685</v>
      </c>
      <c r="AS2942" t="s">
        <v>195</v>
      </c>
      <c r="AT2942" t="s">
        <v>228</v>
      </c>
      <c r="AU2942" t="s">
        <v>197</v>
      </c>
      <c r="AV2942" t="s">
        <v>236</v>
      </c>
      <c r="AW2942" t="s">
        <v>228</v>
      </c>
      <c r="AX2942" t="s">
        <v>197</v>
      </c>
      <c r="AY2942" t="s">
        <v>236</v>
      </c>
    </row>
    <row r="2943" spans="1:51" x14ac:dyDescent="0.45">
      <c r="A2943" s="22">
        <v>874058</v>
      </c>
      <c r="B2943" s="6">
        <v>45536</v>
      </c>
      <c r="C2943" s="22">
        <v>47000</v>
      </c>
      <c r="D2943" s="22">
        <v>111020</v>
      </c>
      <c r="E2943" s="22"/>
      <c r="F2943" s="22">
        <v>119</v>
      </c>
      <c r="G2943" s="22">
        <v>17944</v>
      </c>
      <c r="H2943" s="22">
        <v>0</v>
      </c>
      <c r="I2943" s="22"/>
      <c r="J2943" s="22">
        <v>2117</v>
      </c>
      <c r="K2943" s="22">
        <v>4318</v>
      </c>
      <c r="L2943" s="23" t="s">
        <v>1540</v>
      </c>
      <c r="M2943" s="23"/>
      <c r="N2943" s="23" t="s">
        <v>184</v>
      </c>
      <c r="O2943" s="23" t="s">
        <v>225</v>
      </c>
      <c r="P2943" s="22">
        <v>18</v>
      </c>
      <c r="Q2943" s="23" t="s">
        <v>279</v>
      </c>
      <c r="R2943" s="23"/>
      <c r="S2943" s="23"/>
      <c r="T2943" s="23"/>
      <c r="U2943" s="23"/>
      <c r="V2943" s="23" t="s">
        <v>187</v>
      </c>
      <c r="W2943" s="23" t="s">
        <v>188</v>
      </c>
      <c r="X2943" s="23" t="s">
        <v>189</v>
      </c>
      <c r="Y2943" s="22">
        <v>0</v>
      </c>
      <c r="Z2943" s="23" t="s">
        <v>190</v>
      </c>
      <c r="AA2943" s="23" t="s">
        <v>191</v>
      </c>
      <c r="AB2943" s="23" t="s">
        <v>190</v>
      </c>
      <c r="AC2943" s="23" t="s">
        <v>280</v>
      </c>
      <c r="AD2943" s="23" t="s">
        <v>281</v>
      </c>
      <c r="AE2943" s="23" t="s">
        <v>94</v>
      </c>
      <c r="AF2943" s="23"/>
      <c r="AG2943" s="23"/>
      <c r="AH2943" s="23"/>
      <c r="AI2943" s="23"/>
      <c r="AJ2943" s="23" t="b">
        <v>0</v>
      </c>
      <c r="AK2943" s="3">
        <v>118</v>
      </c>
      <c r="AL2943" s="3">
        <v>2408</v>
      </c>
      <c r="AM2943" s="3">
        <v>6158</v>
      </c>
      <c r="AN2943" s="24">
        <v>45536.65599737654</v>
      </c>
      <c r="AO2943" s="24">
        <v>45536.65599737654</v>
      </c>
      <c r="AP2943">
        <v>9</v>
      </c>
      <c r="AQ2943" t="s">
        <v>194</v>
      </c>
      <c r="AR2943">
        <v>244.65599737653974</v>
      </c>
      <c r="AS2943" t="s">
        <v>195</v>
      </c>
      <c r="AT2943" t="s">
        <v>228</v>
      </c>
      <c r="AU2943" t="s">
        <v>197</v>
      </c>
      <c r="AV2943" t="s">
        <v>249</v>
      </c>
      <c r="AW2943" t="s">
        <v>228</v>
      </c>
      <c r="AX2943" t="s">
        <v>197</v>
      </c>
      <c r="AY2943" t="s">
        <v>249</v>
      </c>
    </row>
    <row r="2944" spans="1:51" x14ac:dyDescent="0.45">
      <c r="A2944" s="22">
        <v>872328</v>
      </c>
      <c r="B2944" s="6">
        <v>45536</v>
      </c>
      <c r="C2944" s="22">
        <v>47000</v>
      </c>
      <c r="D2944" s="22">
        <v>33034</v>
      </c>
      <c r="E2944" s="22"/>
      <c r="F2944" s="22">
        <v>41</v>
      </c>
      <c r="G2944" s="22">
        <v>14707</v>
      </c>
      <c r="H2944" s="22">
        <v>0</v>
      </c>
      <c r="I2944" s="22"/>
      <c r="J2944" s="22">
        <v>131</v>
      </c>
      <c r="K2944" s="22">
        <v>131</v>
      </c>
      <c r="L2944" s="23" t="s">
        <v>254</v>
      </c>
      <c r="M2944" s="23"/>
      <c r="N2944" s="23" t="s">
        <v>184</v>
      </c>
      <c r="O2944" s="23" t="s">
        <v>213</v>
      </c>
      <c r="P2944" s="22">
        <v>20</v>
      </c>
      <c r="Q2944" s="23" t="s">
        <v>186</v>
      </c>
      <c r="R2944" s="23"/>
      <c r="S2944" s="23"/>
      <c r="T2944" s="23"/>
      <c r="U2944" s="23"/>
      <c r="V2944" s="23" t="s">
        <v>187</v>
      </c>
      <c r="W2944" s="23" t="s">
        <v>188</v>
      </c>
      <c r="X2944" s="23" t="s">
        <v>189</v>
      </c>
      <c r="Y2944" s="22">
        <v>0</v>
      </c>
      <c r="Z2944" s="23" t="s">
        <v>190</v>
      </c>
      <c r="AA2944" s="23" t="s">
        <v>191</v>
      </c>
      <c r="AB2944" s="23" t="s">
        <v>190</v>
      </c>
      <c r="AC2944" s="23" t="s">
        <v>192</v>
      </c>
      <c r="AD2944" s="23" t="s">
        <v>193</v>
      </c>
      <c r="AE2944" s="23" t="s">
        <v>80</v>
      </c>
      <c r="AF2944" s="23"/>
      <c r="AG2944" s="23"/>
      <c r="AH2944" s="23"/>
      <c r="AI2944" s="23"/>
      <c r="AJ2944" s="23" t="b">
        <v>0</v>
      </c>
      <c r="AK2944" s="3">
        <v>123</v>
      </c>
      <c r="AL2944" s="3">
        <v>3448</v>
      </c>
      <c r="AM2944" s="3">
        <v>4742</v>
      </c>
      <c r="AN2944" s="24">
        <v>45536.27489070216</v>
      </c>
      <c r="AO2944" s="24">
        <v>45536.27489070216</v>
      </c>
      <c r="AP2944">
        <v>9</v>
      </c>
      <c r="AQ2944" t="s">
        <v>194</v>
      </c>
      <c r="AR2944">
        <v>244.27489070215961</v>
      </c>
      <c r="AS2944" t="s">
        <v>195</v>
      </c>
      <c r="AT2944" t="s">
        <v>222</v>
      </c>
      <c r="AU2944" t="s">
        <v>197</v>
      </c>
      <c r="AV2944" t="s">
        <v>199</v>
      </c>
      <c r="AW2944" t="s">
        <v>222</v>
      </c>
      <c r="AX2944" t="s">
        <v>197</v>
      </c>
      <c r="AY2944" t="s">
        <v>199</v>
      </c>
    </row>
    <row r="2945" spans="1:51" x14ac:dyDescent="0.45">
      <c r="A2945" s="22">
        <v>874350</v>
      </c>
      <c r="B2945" s="6">
        <v>45536</v>
      </c>
      <c r="C2945" s="22">
        <v>47000</v>
      </c>
      <c r="D2945" s="22">
        <v>56935</v>
      </c>
      <c r="E2945" s="22"/>
      <c r="F2945" s="22">
        <v>8</v>
      </c>
      <c r="G2945" s="22">
        <v>15239</v>
      </c>
      <c r="H2945" s="22">
        <v>0</v>
      </c>
      <c r="I2945" s="22"/>
      <c r="J2945" s="22">
        <v>8</v>
      </c>
      <c r="K2945" s="22">
        <v>101533</v>
      </c>
      <c r="L2945" s="23" t="s">
        <v>1608</v>
      </c>
      <c r="M2945" s="23"/>
      <c r="N2945" s="23" t="s">
        <v>184</v>
      </c>
      <c r="O2945" s="23" t="s">
        <v>672</v>
      </c>
      <c r="P2945" s="22">
        <v>19</v>
      </c>
      <c r="Q2945" s="23" t="s">
        <v>681</v>
      </c>
      <c r="R2945" s="23" t="s">
        <v>667</v>
      </c>
      <c r="S2945" s="23" t="s">
        <v>47</v>
      </c>
      <c r="T2945" s="23" t="s">
        <v>667</v>
      </c>
      <c r="U2945" s="23" t="s">
        <v>47</v>
      </c>
      <c r="V2945" s="23" t="s">
        <v>674</v>
      </c>
      <c r="W2945" s="23" t="s">
        <v>188</v>
      </c>
      <c r="X2945" s="23" t="s">
        <v>189</v>
      </c>
      <c r="Y2945" s="22">
        <v>0</v>
      </c>
      <c r="Z2945" s="23" t="s">
        <v>190</v>
      </c>
      <c r="AA2945" s="23" t="s">
        <v>191</v>
      </c>
      <c r="AB2945" s="23" t="s">
        <v>190</v>
      </c>
      <c r="AC2945" s="23" t="s">
        <v>190</v>
      </c>
      <c r="AD2945" s="23" t="s">
        <v>190</v>
      </c>
      <c r="AE2945" s="23" t="s">
        <v>107</v>
      </c>
      <c r="AF2945" s="23"/>
      <c r="AG2945" s="23"/>
      <c r="AH2945" s="23"/>
      <c r="AI2945" s="23"/>
      <c r="AJ2945" s="23" t="b">
        <v>0</v>
      </c>
      <c r="AK2945" s="3">
        <v>62</v>
      </c>
      <c r="AL2945" s="3">
        <v>4952</v>
      </c>
      <c r="AM2945" s="3">
        <v>6434</v>
      </c>
      <c r="AN2945" s="24">
        <v>45536.682834683641</v>
      </c>
      <c r="AO2945" s="24">
        <v>45536.682834683641</v>
      </c>
      <c r="AP2945">
        <v>9</v>
      </c>
      <c r="AQ2945" t="s">
        <v>194</v>
      </c>
      <c r="AR2945">
        <v>244.68283468364098</v>
      </c>
      <c r="AS2945" t="s">
        <v>195</v>
      </c>
      <c r="AT2945" t="s">
        <v>198</v>
      </c>
      <c r="AU2945" t="s">
        <v>197</v>
      </c>
      <c r="AV2945" t="s">
        <v>229</v>
      </c>
      <c r="AW2945" t="s">
        <v>198</v>
      </c>
      <c r="AX2945" t="s">
        <v>197</v>
      </c>
      <c r="AY2945" t="s">
        <v>229</v>
      </c>
    </row>
    <row r="2946" spans="1:51" x14ac:dyDescent="0.45">
      <c r="A2946" s="22">
        <v>874508</v>
      </c>
      <c r="B2946" s="6">
        <v>45536</v>
      </c>
      <c r="C2946" s="22">
        <v>47000</v>
      </c>
      <c r="D2946" s="22">
        <v>69699</v>
      </c>
      <c r="E2946" s="22"/>
      <c r="F2946" s="22">
        <v>8</v>
      </c>
      <c r="G2946" s="22">
        <v>2215</v>
      </c>
      <c r="H2946" s="22">
        <v>0</v>
      </c>
      <c r="I2946" s="22">
        <v>0</v>
      </c>
      <c r="J2946" s="22">
        <v>0</v>
      </c>
      <c r="K2946" s="22">
        <v>102231</v>
      </c>
      <c r="L2946" s="23" t="s">
        <v>722</v>
      </c>
      <c r="M2946" s="23"/>
      <c r="N2946" s="23" t="s">
        <v>184</v>
      </c>
      <c r="O2946" s="23" t="s">
        <v>697</v>
      </c>
      <c r="P2946" s="22">
        <v>12</v>
      </c>
      <c r="Q2946" s="23" t="s">
        <v>687</v>
      </c>
      <c r="R2946" s="23" t="s">
        <v>667</v>
      </c>
      <c r="S2946" s="23" t="s">
        <v>46</v>
      </c>
      <c r="T2946" s="23" t="s">
        <v>667</v>
      </c>
      <c r="U2946" s="23" t="s">
        <v>46</v>
      </c>
      <c r="V2946" s="23" t="s">
        <v>709</v>
      </c>
      <c r="W2946" s="23" t="s">
        <v>188</v>
      </c>
      <c r="X2946" s="23" t="s">
        <v>601</v>
      </c>
      <c r="Y2946" s="22">
        <v>0</v>
      </c>
      <c r="Z2946" s="23"/>
      <c r="AA2946" s="23" t="s">
        <v>191</v>
      </c>
      <c r="AB2946" s="23"/>
      <c r="AC2946" s="23"/>
      <c r="AD2946" s="23"/>
      <c r="AE2946" s="23"/>
      <c r="AF2946" s="23" t="s">
        <v>190</v>
      </c>
      <c r="AG2946" s="23" t="s">
        <v>190</v>
      </c>
      <c r="AH2946" s="23" t="s">
        <v>190</v>
      </c>
      <c r="AI2946" s="23" t="s">
        <v>710</v>
      </c>
      <c r="AJ2946" s="23" t="b">
        <v>0</v>
      </c>
      <c r="AK2946" s="3">
        <v>112</v>
      </c>
      <c r="AL2946" s="3">
        <v>1280</v>
      </c>
      <c r="AM2946" s="3">
        <v>6550</v>
      </c>
      <c r="AN2946" s="24">
        <v>45536.718349537034</v>
      </c>
      <c r="AO2946" s="24">
        <v>45536.718349537034</v>
      </c>
      <c r="AP2946">
        <v>9</v>
      </c>
      <c r="AQ2946" t="s">
        <v>194</v>
      </c>
      <c r="AR2946">
        <v>244.71834953703365</v>
      </c>
      <c r="AS2946" t="s">
        <v>195</v>
      </c>
      <c r="AT2946" t="s">
        <v>229</v>
      </c>
      <c r="AU2946" t="s">
        <v>197</v>
      </c>
      <c r="AV2946" t="s">
        <v>239</v>
      </c>
      <c r="AW2946" t="s">
        <v>229</v>
      </c>
      <c r="AX2946" t="s">
        <v>197</v>
      </c>
      <c r="AY2946" t="s">
        <v>239</v>
      </c>
    </row>
    <row r="2947" spans="1:51" x14ac:dyDescent="0.45">
      <c r="A2947" s="22">
        <v>873150</v>
      </c>
      <c r="B2947" s="6">
        <v>45536</v>
      </c>
      <c r="C2947" s="22">
        <v>47000</v>
      </c>
      <c r="D2947" s="22">
        <v>138847</v>
      </c>
      <c r="E2947" s="22"/>
      <c r="F2947" s="22">
        <v>950</v>
      </c>
      <c r="G2947" s="22">
        <v>1321</v>
      </c>
      <c r="H2947" s="22">
        <v>0</v>
      </c>
      <c r="I2947" s="22">
        <v>0</v>
      </c>
      <c r="J2947" s="22">
        <v>1</v>
      </c>
      <c r="K2947" s="22">
        <v>2180</v>
      </c>
      <c r="L2947" s="23" t="s">
        <v>1626</v>
      </c>
      <c r="M2947" s="23"/>
      <c r="N2947" s="23" t="s">
        <v>184</v>
      </c>
      <c r="O2947" s="23" t="s">
        <v>184</v>
      </c>
      <c r="P2947" s="22">
        <v>20</v>
      </c>
      <c r="Q2947" s="23" t="s">
        <v>186</v>
      </c>
      <c r="R2947" s="23" t="s">
        <v>741</v>
      </c>
      <c r="S2947" s="23" t="s">
        <v>19</v>
      </c>
      <c r="T2947" s="23" t="s">
        <v>741</v>
      </c>
      <c r="U2947" s="23" t="s">
        <v>19</v>
      </c>
      <c r="V2947" s="23" t="s">
        <v>742</v>
      </c>
      <c r="W2947" s="23" t="s">
        <v>188</v>
      </c>
      <c r="X2947" s="23" t="s">
        <v>601</v>
      </c>
      <c r="Y2947" s="22">
        <v>0</v>
      </c>
      <c r="Z2947" s="23"/>
      <c r="AA2947" s="23" t="s">
        <v>191</v>
      </c>
      <c r="AB2947" s="23"/>
      <c r="AC2947" s="23"/>
      <c r="AD2947" s="23"/>
      <c r="AE2947" s="23"/>
      <c r="AF2947" s="23" t="s">
        <v>190</v>
      </c>
      <c r="AG2947" s="23" t="s">
        <v>190</v>
      </c>
      <c r="AH2947" s="23" t="s">
        <v>193</v>
      </c>
      <c r="AI2947" s="23" t="s">
        <v>748</v>
      </c>
      <c r="AJ2947" s="23" t="b">
        <v>0</v>
      </c>
      <c r="AK2947" s="3">
        <v>117</v>
      </c>
      <c r="AL2947" s="3">
        <v>1616</v>
      </c>
      <c r="AM2947" s="3">
        <v>5465</v>
      </c>
      <c r="AN2947" s="24">
        <v>45536.42551134259</v>
      </c>
      <c r="AO2947" s="24">
        <v>45536.42551134259</v>
      </c>
      <c r="AP2947">
        <v>9</v>
      </c>
      <c r="AQ2947" t="s">
        <v>194</v>
      </c>
      <c r="AR2947">
        <v>244.42551134258974</v>
      </c>
      <c r="AS2947" t="s">
        <v>195</v>
      </c>
      <c r="AT2947" t="s">
        <v>223</v>
      </c>
      <c r="AU2947" t="s">
        <v>197</v>
      </c>
      <c r="AV2947" t="s">
        <v>205</v>
      </c>
      <c r="AW2947" t="s">
        <v>223</v>
      </c>
      <c r="AX2947" t="s">
        <v>197</v>
      </c>
      <c r="AY2947" t="s">
        <v>205</v>
      </c>
    </row>
    <row r="2948" spans="1:51" x14ac:dyDescent="0.45">
      <c r="A2948" s="22">
        <v>873151</v>
      </c>
      <c r="B2948" s="6">
        <v>45536</v>
      </c>
      <c r="C2948" s="22">
        <v>47000</v>
      </c>
      <c r="D2948" s="22">
        <v>37502</v>
      </c>
      <c r="E2948" s="22"/>
      <c r="F2948" s="22">
        <v>84</v>
      </c>
      <c r="G2948" s="22">
        <v>3380</v>
      </c>
      <c r="H2948" s="22">
        <v>0</v>
      </c>
      <c r="I2948" s="22">
        <v>0</v>
      </c>
      <c r="J2948" s="22">
        <v>1</v>
      </c>
      <c r="K2948" s="22">
        <v>2180</v>
      </c>
      <c r="L2948" s="23" t="s">
        <v>1626</v>
      </c>
      <c r="M2948" s="23"/>
      <c r="N2948" s="23" t="s">
        <v>184</v>
      </c>
      <c r="O2948" s="23" t="s">
        <v>184</v>
      </c>
      <c r="P2948" s="22">
        <v>10</v>
      </c>
      <c r="Q2948" s="23" t="s">
        <v>673</v>
      </c>
      <c r="R2948" s="23" t="s">
        <v>741</v>
      </c>
      <c r="S2948" s="23" t="s">
        <v>19</v>
      </c>
      <c r="T2948" s="23" t="s">
        <v>741</v>
      </c>
      <c r="U2948" s="23" t="s">
        <v>19</v>
      </c>
      <c r="V2948" s="23" t="s">
        <v>742</v>
      </c>
      <c r="W2948" s="23" t="s">
        <v>188</v>
      </c>
      <c r="X2948" s="23" t="s">
        <v>601</v>
      </c>
      <c r="Y2948" s="22">
        <v>0</v>
      </c>
      <c r="Z2948" s="23"/>
      <c r="AA2948" s="23" t="s">
        <v>191</v>
      </c>
      <c r="AB2948" s="23"/>
      <c r="AC2948" s="23"/>
      <c r="AD2948" s="23"/>
      <c r="AE2948" s="23"/>
      <c r="AF2948" s="23" t="s">
        <v>190</v>
      </c>
      <c r="AG2948" s="23" t="s">
        <v>190</v>
      </c>
      <c r="AH2948" s="23" t="s">
        <v>193</v>
      </c>
      <c r="AI2948" s="23" t="s">
        <v>748</v>
      </c>
      <c r="AJ2948" s="23" t="b">
        <v>0</v>
      </c>
      <c r="AK2948" s="3">
        <v>117</v>
      </c>
      <c r="AL2948" s="3">
        <v>1616</v>
      </c>
      <c r="AM2948" s="3">
        <v>5466</v>
      </c>
      <c r="AN2948" s="24">
        <v>45536.425513387345</v>
      </c>
      <c r="AO2948" s="24">
        <v>45536.425513387345</v>
      </c>
      <c r="AP2948">
        <v>9</v>
      </c>
      <c r="AQ2948" t="s">
        <v>194</v>
      </c>
      <c r="AR2948">
        <v>244.42551338734484</v>
      </c>
      <c r="AS2948" t="s">
        <v>195</v>
      </c>
      <c r="AT2948" t="s">
        <v>223</v>
      </c>
      <c r="AU2948" t="s">
        <v>197</v>
      </c>
      <c r="AV2948" t="s">
        <v>205</v>
      </c>
      <c r="AW2948" t="s">
        <v>223</v>
      </c>
      <c r="AX2948" t="s">
        <v>197</v>
      </c>
      <c r="AY2948" t="s">
        <v>205</v>
      </c>
    </row>
    <row r="2949" spans="1:51" x14ac:dyDescent="0.45">
      <c r="A2949" s="22">
        <v>873152</v>
      </c>
      <c r="B2949" s="6">
        <v>45536</v>
      </c>
      <c r="C2949" s="22">
        <v>47000</v>
      </c>
      <c r="D2949" s="22">
        <v>37502</v>
      </c>
      <c r="E2949" s="22"/>
      <c r="F2949" s="22">
        <v>84</v>
      </c>
      <c r="G2949" s="22">
        <v>3380</v>
      </c>
      <c r="H2949" s="22">
        <v>0</v>
      </c>
      <c r="I2949" s="22">
        <v>0</v>
      </c>
      <c r="J2949" s="22">
        <v>1</v>
      </c>
      <c r="K2949" s="22">
        <v>2180</v>
      </c>
      <c r="L2949" s="23" t="s">
        <v>1626</v>
      </c>
      <c r="M2949" s="23"/>
      <c r="N2949" s="23" t="s">
        <v>184</v>
      </c>
      <c r="O2949" s="23" t="s">
        <v>184</v>
      </c>
      <c r="P2949" s="22">
        <v>14</v>
      </c>
      <c r="Q2949" s="23" t="s">
        <v>673</v>
      </c>
      <c r="R2949" s="23" t="s">
        <v>741</v>
      </c>
      <c r="S2949" s="23" t="s">
        <v>19</v>
      </c>
      <c r="T2949" s="23" t="s">
        <v>741</v>
      </c>
      <c r="U2949" s="23" t="s">
        <v>19</v>
      </c>
      <c r="V2949" s="23" t="s">
        <v>742</v>
      </c>
      <c r="W2949" s="23" t="s">
        <v>188</v>
      </c>
      <c r="X2949" s="23" t="s">
        <v>601</v>
      </c>
      <c r="Y2949" s="22">
        <v>0</v>
      </c>
      <c r="Z2949" s="23"/>
      <c r="AA2949" s="23" t="s">
        <v>191</v>
      </c>
      <c r="AB2949" s="23"/>
      <c r="AC2949" s="23"/>
      <c r="AD2949" s="23"/>
      <c r="AE2949" s="23"/>
      <c r="AF2949" s="23" t="s">
        <v>190</v>
      </c>
      <c r="AG2949" s="23" t="s">
        <v>190</v>
      </c>
      <c r="AH2949" s="23" t="s">
        <v>193</v>
      </c>
      <c r="AI2949" s="23" t="s">
        <v>748</v>
      </c>
      <c r="AJ2949" s="23" t="b">
        <v>0</v>
      </c>
      <c r="AK2949" s="3">
        <v>117</v>
      </c>
      <c r="AL2949" s="3">
        <v>1616</v>
      </c>
      <c r="AM2949" s="3">
        <v>5466</v>
      </c>
      <c r="AN2949" s="24">
        <v>45536.425513387345</v>
      </c>
      <c r="AO2949" s="24">
        <v>45536.425513387345</v>
      </c>
      <c r="AP2949">
        <v>9</v>
      </c>
      <c r="AQ2949" t="s">
        <v>194</v>
      </c>
      <c r="AR2949">
        <v>244.42551338734484</v>
      </c>
      <c r="AS2949" t="s">
        <v>195</v>
      </c>
      <c r="AT2949" t="s">
        <v>223</v>
      </c>
      <c r="AU2949" t="s">
        <v>197</v>
      </c>
      <c r="AV2949" t="s">
        <v>205</v>
      </c>
      <c r="AW2949" t="s">
        <v>223</v>
      </c>
      <c r="AX2949" t="s">
        <v>197</v>
      </c>
      <c r="AY2949" t="s">
        <v>205</v>
      </c>
    </row>
    <row r="2950" spans="1:51" x14ac:dyDescent="0.45">
      <c r="A2950" s="22">
        <v>873153</v>
      </c>
      <c r="B2950" s="6">
        <v>45536</v>
      </c>
      <c r="C2950" s="22">
        <v>47000</v>
      </c>
      <c r="D2950" s="22">
        <v>37502</v>
      </c>
      <c r="E2950" s="22"/>
      <c r="F2950" s="22">
        <v>84</v>
      </c>
      <c r="G2950" s="22">
        <v>3380</v>
      </c>
      <c r="H2950" s="22">
        <v>0</v>
      </c>
      <c r="I2950" s="22">
        <v>0</v>
      </c>
      <c r="J2950" s="22">
        <v>1</v>
      </c>
      <c r="K2950" s="22">
        <v>2180</v>
      </c>
      <c r="L2950" s="23" t="s">
        <v>1626</v>
      </c>
      <c r="M2950" s="23"/>
      <c r="N2950" s="23" t="s">
        <v>184</v>
      </c>
      <c r="O2950" s="23" t="s">
        <v>184</v>
      </c>
      <c r="P2950" s="22">
        <v>10</v>
      </c>
      <c r="Q2950" s="23" t="s">
        <v>673</v>
      </c>
      <c r="R2950" s="23" t="s">
        <v>741</v>
      </c>
      <c r="S2950" s="23" t="s">
        <v>19</v>
      </c>
      <c r="T2950" s="23" t="s">
        <v>741</v>
      </c>
      <c r="U2950" s="23" t="s">
        <v>19</v>
      </c>
      <c r="V2950" s="23" t="s">
        <v>742</v>
      </c>
      <c r="W2950" s="23" t="s">
        <v>188</v>
      </c>
      <c r="X2950" s="23" t="s">
        <v>601</v>
      </c>
      <c r="Y2950" s="22">
        <v>0</v>
      </c>
      <c r="Z2950" s="23"/>
      <c r="AA2950" s="23" t="s">
        <v>191</v>
      </c>
      <c r="AB2950" s="23"/>
      <c r="AC2950" s="23"/>
      <c r="AD2950" s="23"/>
      <c r="AE2950" s="23"/>
      <c r="AF2950" s="23" t="s">
        <v>190</v>
      </c>
      <c r="AG2950" s="23" t="s">
        <v>190</v>
      </c>
      <c r="AH2950" s="23" t="s">
        <v>193</v>
      </c>
      <c r="AI2950" s="23" t="s">
        <v>748</v>
      </c>
      <c r="AJ2950" s="23" t="b">
        <v>0</v>
      </c>
      <c r="AK2950" s="3">
        <v>117</v>
      </c>
      <c r="AL2950" s="3">
        <v>1616</v>
      </c>
      <c r="AM2950" s="3">
        <v>5466</v>
      </c>
      <c r="AN2950" s="24">
        <v>45536.425513387345</v>
      </c>
      <c r="AO2950" s="24">
        <v>45536.425513387345</v>
      </c>
      <c r="AP2950">
        <v>9</v>
      </c>
      <c r="AQ2950" t="s">
        <v>194</v>
      </c>
      <c r="AR2950">
        <v>244.42551338734484</v>
      </c>
      <c r="AS2950" t="s">
        <v>195</v>
      </c>
      <c r="AT2950" t="s">
        <v>223</v>
      </c>
      <c r="AU2950" t="s">
        <v>197</v>
      </c>
      <c r="AV2950" t="s">
        <v>205</v>
      </c>
      <c r="AW2950" t="s">
        <v>223</v>
      </c>
      <c r="AX2950" t="s">
        <v>197</v>
      </c>
      <c r="AY2950" t="s">
        <v>205</v>
      </c>
    </row>
    <row r="2951" spans="1:51" x14ac:dyDescent="0.45">
      <c r="A2951" s="22">
        <v>873154</v>
      </c>
      <c r="B2951" s="6">
        <v>45536</v>
      </c>
      <c r="C2951" s="22">
        <v>47000</v>
      </c>
      <c r="D2951" s="22">
        <v>37502</v>
      </c>
      <c r="E2951" s="22"/>
      <c r="F2951" s="22">
        <v>84</v>
      </c>
      <c r="G2951" s="22">
        <v>3380</v>
      </c>
      <c r="H2951" s="22">
        <v>0</v>
      </c>
      <c r="I2951" s="22">
        <v>0</v>
      </c>
      <c r="J2951" s="22">
        <v>1</v>
      </c>
      <c r="K2951" s="22">
        <v>2180</v>
      </c>
      <c r="L2951" s="23" t="s">
        <v>1626</v>
      </c>
      <c r="M2951" s="23"/>
      <c r="N2951" s="23" t="s">
        <v>184</v>
      </c>
      <c r="O2951" s="23" t="s">
        <v>184</v>
      </c>
      <c r="P2951" s="22">
        <v>14</v>
      </c>
      <c r="Q2951" s="23" t="s">
        <v>673</v>
      </c>
      <c r="R2951" s="23" t="s">
        <v>741</v>
      </c>
      <c r="S2951" s="23" t="s">
        <v>19</v>
      </c>
      <c r="T2951" s="23" t="s">
        <v>741</v>
      </c>
      <c r="U2951" s="23" t="s">
        <v>19</v>
      </c>
      <c r="V2951" s="23" t="s">
        <v>742</v>
      </c>
      <c r="W2951" s="23" t="s">
        <v>188</v>
      </c>
      <c r="X2951" s="23" t="s">
        <v>601</v>
      </c>
      <c r="Y2951" s="22">
        <v>0</v>
      </c>
      <c r="Z2951" s="23"/>
      <c r="AA2951" s="23" t="s">
        <v>191</v>
      </c>
      <c r="AB2951" s="23"/>
      <c r="AC2951" s="23"/>
      <c r="AD2951" s="23"/>
      <c r="AE2951" s="23"/>
      <c r="AF2951" s="23" t="s">
        <v>190</v>
      </c>
      <c r="AG2951" s="23" t="s">
        <v>190</v>
      </c>
      <c r="AH2951" s="23" t="s">
        <v>193</v>
      </c>
      <c r="AI2951" s="23" t="s">
        <v>748</v>
      </c>
      <c r="AJ2951" s="23" t="b">
        <v>0</v>
      </c>
      <c r="AK2951" s="3">
        <v>117</v>
      </c>
      <c r="AL2951" s="3">
        <v>1616</v>
      </c>
      <c r="AM2951" s="3">
        <v>5466</v>
      </c>
      <c r="AN2951" s="24">
        <v>45536.425513387345</v>
      </c>
      <c r="AO2951" s="24">
        <v>45536.425513387345</v>
      </c>
      <c r="AP2951">
        <v>9</v>
      </c>
      <c r="AQ2951" t="s">
        <v>194</v>
      </c>
      <c r="AR2951">
        <v>244.42551338734484</v>
      </c>
      <c r="AS2951" t="s">
        <v>195</v>
      </c>
      <c r="AT2951" t="s">
        <v>223</v>
      </c>
      <c r="AU2951" t="s">
        <v>197</v>
      </c>
      <c r="AV2951" t="s">
        <v>205</v>
      </c>
      <c r="AW2951" t="s">
        <v>223</v>
      </c>
      <c r="AX2951" t="s">
        <v>197</v>
      </c>
      <c r="AY2951" t="s">
        <v>205</v>
      </c>
    </row>
    <row r="2952" spans="1:51" x14ac:dyDescent="0.45">
      <c r="A2952" s="22">
        <v>873190</v>
      </c>
      <c r="B2952" s="6">
        <v>45536</v>
      </c>
      <c r="C2952" s="22">
        <v>47000</v>
      </c>
      <c r="D2952" s="22">
        <v>33009</v>
      </c>
      <c r="E2952" s="22"/>
      <c r="F2952" s="22">
        <v>8</v>
      </c>
      <c r="G2952" s="22">
        <v>1913</v>
      </c>
      <c r="H2952" s="22">
        <v>0</v>
      </c>
      <c r="I2952" s="22">
        <v>0</v>
      </c>
      <c r="J2952" s="22">
        <v>2</v>
      </c>
      <c r="K2952" s="22">
        <v>1505</v>
      </c>
      <c r="L2952" s="23" t="s">
        <v>755</v>
      </c>
      <c r="M2952" s="23"/>
      <c r="N2952" s="23" t="s">
        <v>184</v>
      </c>
      <c r="O2952" s="23" t="s">
        <v>184</v>
      </c>
      <c r="P2952" s="22">
        <v>13</v>
      </c>
      <c r="Q2952" s="23" t="s">
        <v>263</v>
      </c>
      <c r="R2952" s="23" t="s">
        <v>741</v>
      </c>
      <c r="S2952" s="23" t="s">
        <v>19</v>
      </c>
      <c r="T2952" s="23" t="s">
        <v>741</v>
      </c>
      <c r="U2952" s="23" t="s">
        <v>19</v>
      </c>
      <c r="V2952" s="23" t="s">
        <v>742</v>
      </c>
      <c r="W2952" s="23" t="s">
        <v>188</v>
      </c>
      <c r="X2952" s="23" t="s">
        <v>601</v>
      </c>
      <c r="Y2952" s="22">
        <v>0</v>
      </c>
      <c r="Z2952" s="23"/>
      <c r="AA2952" s="23" t="s">
        <v>191</v>
      </c>
      <c r="AB2952" s="23"/>
      <c r="AC2952" s="23"/>
      <c r="AD2952" s="23"/>
      <c r="AE2952" s="23"/>
      <c r="AF2952" s="23" t="s">
        <v>190</v>
      </c>
      <c r="AG2952" s="23" t="s">
        <v>190</v>
      </c>
      <c r="AH2952" s="23" t="s">
        <v>193</v>
      </c>
      <c r="AI2952" s="23" t="s">
        <v>756</v>
      </c>
      <c r="AJ2952" s="23" t="b">
        <v>0</v>
      </c>
      <c r="AK2952" s="3">
        <v>117</v>
      </c>
      <c r="AL2952" s="3">
        <v>1616</v>
      </c>
      <c r="AM2952" s="3">
        <v>5490</v>
      </c>
      <c r="AN2952" s="24">
        <v>45536.426294290126</v>
      </c>
      <c r="AO2952" s="24">
        <v>45536.426294290126</v>
      </c>
      <c r="AP2952">
        <v>9</v>
      </c>
      <c r="AQ2952" t="s">
        <v>194</v>
      </c>
      <c r="AR2952">
        <v>244.42629429012595</v>
      </c>
      <c r="AS2952" t="s">
        <v>195</v>
      </c>
      <c r="AT2952" t="s">
        <v>223</v>
      </c>
      <c r="AU2952" t="s">
        <v>197</v>
      </c>
      <c r="AV2952" t="s">
        <v>204</v>
      </c>
      <c r="AW2952" t="s">
        <v>223</v>
      </c>
      <c r="AX2952" t="s">
        <v>197</v>
      </c>
      <c r="AY2952" t="s">
        <v>204</v>
      </c>
    </row>
    <row r="2953" spans="1:51" x14ac:dyDescent="0.45">
      <c r="A2953" s="22">
        <v>873166</v>
      </c>
      <c r="B2953" s="6">
        <v>45536</v>
      </c>
      <c r="C2953" s="22">
        <v>47000</v>
      </c>
      <c r="D2953" s="22">
        <v>126449</v>
      </c>
      <c r="E2953" s="22"/>
      <c r="F2953" s="22">
        <v>2196</v>
      </c>
      <c r="G2953" s="22">
        <v>3799</v>
      </c>
      <c r="H2953" s="22">
        <v>0</v>
      </c>
      <c r="I2953" s="22">
        <v>0</v>
      </c>
      <c r="J2953" s="22">
        <v>1</v>
      </c>
      <c r="K2953" s="22">
        <v>7207</v>
      </c>
      <c r="L2953" s="23" t="s">
        <v>1633</v>
      </c>
      <c r="M2953" s="23"/>
      <c r="N2953" s="23" t="s">
        <v>184</v>
      </c>
      <c r="O2953" s="23" t="s">
        <v>184</v>
      </c>
      <c r="P2953" s="22">
        <v>6</v>
      </c>
      <c r="Q2953" s="23" t="s">
        <v>757</v>
      </c>
      <c r="R2953" s="23" t="s">
        <v>741</v>
      </c>
      <c r="S2953" s="23" t="s">
        <v>19</v>
      </c>
      <c r="T2953" s="23" t="s">
        <v>741</v>
      </c>
      <c r="U2953" s="23" t="s">
        <v>19</v>
      </c>
      <c r="V2953" s="23" t="s">
        <v>742</v>
      </c>
      <c r="W2953" s="23" t="s">
        <v>188</v>
      </c>
      <c r="X2953" s="23" t="s">
        <v>601</v>
      </c>
      <c r="Y2953" s="22">
        <v>0</v>
      </c>
      <c r="Z2953" s="23"/>
      <c r="AA2953" s="23" t="s">
        <v>191</v>
      </c>
      <c r="AB2953" s="23"/>
      <c r="AC2953" s="23"/>
      <c r="AD2953" s="23"/>
      <c r="AE2953" s="23"/>
      <c r="AF2953" s="23" t="s">
        <v>190</v>
      </c>
      <c r="AG2953" s="23" t="s">
        <v>190</v>
      </c>
      <c r="AH2953" s="23" t="s">
        <v>193</v>
      </c>
      <c r="AI2953" s="23" t="s">
        <v>762</v>
      </c>
      <c r="AJ2953" s="23" t="b">
        <v>0</v>
      </c>
      <c r="AK2953" s="3">
        <v>117</v>
      </c>
      <c r="AL2953" s="3">
        <v>1616</v>
      </c>
      <c r="AM2953" s="3">
        <v>5472</v>
      </c>
      <c r="AN2953" s="24">
        <v>45536.426028472219</v>
      </c>
      <c r="AO2953" s="24">
        <v>45536.426028472219</v>
      </c>
      <c r="AP2953">
        <v>9</v>
      </c>
      <c r="AQ2953" t="s">
        <v>194</v>
      </c>
      <c r="AR2953">
        <v>244.4260284722186</v>
      </c>
      <c r="AS2953" t="s">
        <v>195</v>
      </c>
      <c r="AT2953" t="s">
        <v>223</v>
      </c>
      <c r="AU2953" t="s">
        <v>197</v>
      </c>
      <c r="AV2953" t="s">
        <v>315</v>
      </c>
      <c r="AW2953" t="s">
        <v>223</v>
      </c>
      <c r="AX2953" t="s">
        <v>197</v>
      </c>
      <c r="AY2953" t="s">
        <v>315</v>
      </c>
    </row>
    <row r="2954" spans="1:51" x14ac:dyDescent="0.45">
      <c r="A2954" s="22">
        <v>873170</v>
      </c>
      <c r="B2954" s="6">
        <v>45536</v>
      </c>
      <c r="C2954" s="22">
        <v>47000</v>
      </c>
      <c r="D2954" s="22">
        <v>57783</v>
      </c>
      <c r="E2954" s="22"/>
      <c r="F2954" s="22">
        <v>3278</v>
      </c>
      <c r="G2954" s="22">
        <v>12963</v>
      </c>
      <c r="H2954" s="22">
        <v>0</v>
      </c>
      <c r="I2954" s="22">
        <v>0</v>
      </c>
      <c r="J2954" s="22">
        <v>1</v>
      </c>
      <c r="K2954" s="22">
        <v>7207</v>
      </c>
      <c r="L2954" s="23" t="s">
        <v>1633</v>
      </c>
      <c r="M2954" s="23"/>
      <c r="N2954" s="23" t="s">
        <v>184</v>
      </c>
      <c r="O2954" s="23" t="s">
        <v>184</v>
      </c>
      <c r="P2954" s="22">
        <v>13</v>
      </c>
      <c r="Q2954" s="23" t="s">
        <v>263</v>
      </c>
      <c r="R2954" s="23" t="s">
        <v>741</v>
      </c>
      <c r="S2954" s="23" t="s">
        <v>19</v>
      </c>
      <c r="T2954" s="23" t="s">
        <v>741</v>
      </c>
      <c r="U2954" s="23" t="s">
        <v>19</v>
      </c>
      <c r="V2954" s="23" t="s">
        <v>742</v>
      </c>
      <c r="W2954" s="23" t="s">
        <v>188</v>
      </c>
      <c r="X2954" s="23" t="s">
        <v>601</v>
      </c>
      <c r="Y2954" s="22">
        <v>0</v>
      </c>
      <c r="Z2954" s="23"/>
      <c r="AA2954" s="23" t="s">
        <v>191</v>
      </c>
      <c r="AB2954" s="23"/>
      <c r="AC2954" s="23"/>
      <c r="AD2954" s="23"/>
      <c r="AE2954" s="23"/>
      <c r="AF2954" s="23" t="s">
        <v>190</v>
      </c>
      <c r="AG2954" s="23" t="s">
        <v>190</v>
      </c>
      <c r="AH2954" s="23" t="s">
        <v>193</v>
      </c>
      <c r="AI2954" s="23" t="s">
        <v>762</v>
      </c>
      <c r="AJ2954" s="23" t="b">
        <v>0</v>
      </c>
      <c r="AK2954" s="3">
        <v>117</v>
      </c>
      <c r="AL2954" s="3">
        <v>1616</v>
      </c>
      <c r="AM2954" s="3">
        <v>5476</v>
      </c>
      <c r="AN2954" s="24">
        <v>45536.426031944444</v>
      </c>
      <c r="AO2954" s="24">
        <v>45536.426031944444</v>
      </c>
      <c r="AP2954">
        <v>9</v>
      </c>
      <c r="AQ2954" t="s">
        <v>194</v>
      </c>
      <c r="AR2954">
        <v>244.42603194444382</v>
      </c>
      <c r="AS2954" t="s">
        <v>195</v>
      </c>
      <c r="AT2954" t="s">
        <v>223</v>
      </c>
      <c r="AU2954" t="s">
        <v>197</v>
      </c>
      <c r="AV2954" t="s">
        <v>315</v>
      </c>
      <c r="AW2954" t="s">
        <v>223</v>
      </c>
      <c r="AX2954" t="s">
        <v>197</v>
      </c>
      <c r="AY2954" t="s">
        <v>315</v>
      </c>
    </row>
    <row r="2955" spans="1:51" x14ac:dyDescent="0.45">
      <c r="A2955" s="22">
        <v>873214</v>
      </c>
      <c r="B2955" s="6">
        <v>45536</v>
      </c>
      <c r="C2955" s="22">
        <v>47000</v>
      </c>
      <c r="D2955" s="22">
        <v>53082</v>
      </c>
      <c r="E2955" s="22"/>
      <c r="F2955" s="22">
        <v>36</v>
      </c>
      <c r="G2955" s="22">
        <v>2689</v>
      </c>
      <c r="H2955" s="22">
        <v>0</v>
      </c>
      <c r="I2955" s="22">
        <v>0</v>
      </c>
      <c r="J2955" s="22">
        <v>7</v>
      </c>
      <c r="K2955" s="22">
        <v>5284</v>
      </c>
      <c r="L2955" s="23" t="s">
        <v>1634</v>
      </c>
      <c r="M2955" s="23"/>
      <c r="N2955" s="23" t="s">
        <v>184</v>
      </c>
      <c r="O2955" s="23" t="s">
        <v>184</v>
      </c>
      <c r="P2955" s="22">
        <v>10</v>
      </c>
      <c r="Q2955" s="23" t="s">
        <v>673</v>
      </c>
      <c r="R2955" s="23" t="s">
        <v>741</v>
      </c>
      <c r="S2955" s="23" t="s">
        <v>19</v>
      </c>
      <c r="T2955" s="23" t="s">
        <v>741</v>
      </c>
      <c r="U2955" s="23" t="s">
        <v>19</v>
      </c>
      <c r="V2955" s="23" t="s">
        <v>742</v>
      </c>
      <c r="W2955" s="23" t="s">
        <v>188</v>
      </c>
      <c r="X2955" s="23" t="s">
        <v>601</v>
      </c>
      <c r="Y2955" s="22">
        <v>0</v>
      </c>
      <c r="Z2955" s="23"/>
      <c r="AA2955" s="23" t="s">
        <v>191</v>
      </c>
      <c r="AB2955" s="23"/>
      <c r="AC2955" s="23"/>
      <c r="AD2955" s="23"/>
      <c r="AE2955" s="23"/>
      <c r="AF2955" s="23" t="s">
        <v>190</v>
      </c>
      <c r="AG2955" s="23" t="s">
        <v>190</v>
      </c>
      <c r="AH2955" s="23" t="s">
        <v>193</v>
      </c>
      <c r="AI2955" s="23" t="s">
        <v>766</v>
      </c>
      <c r="AJ2955" s="23" t="b">
        <v>0</v>
      </c>
      <c r="AK2955" s="3">
        <v>117</v>
      </c>
      <c r="AL2955" s="3">
        <v>1616</v>
      </c>
      <c r="AM2955" s="3">
        <v>5502</v>
      </c>
      <c r="AN2955" s="24">
        <v>45536.426583873457</v>
      </c>
      <c r="AO2955" s="24">
        <v>45536.426583873457</v>
      </c>
      <c r="AP2955">
        <v>9</v>
      </c>
      <c r="AQ2955" t="s">
        <v>194</v>
      </c>
      <c r="AR2955">
        <v>244.42658387345728</v>
      </c>
      <c r="AS2955" t="s">
        <v>195</v>
      </c>
      <c r="AT2955" t="s">
        <v>223</v>
      </c>
      <c r="AU2955" t="s">
        <v>197</v>
      </c>
      <c r="AV2955" t="s">
        <v>229</v>
      </c>
      <c r="AW2955" t="s">
        <v>223</v>
      </c>
      <c r="AX2955" t="s">
        <v>197</v>
      </c>
      <c r="AY2955" t="s">
        <v>229</v>
      </c>
    </row>
    <row r="2956" spans="1:51" x14ac:dyDescent="0.45">
      <c r="A2956" s="22">
        <v>873215</v>
      </c>
      <c r="B2956" s="6">
        <v>45536</v>
      </c>
      <c r="C2956" s="22">
        <v>47000</v>
      </c>
      <c r="D2956" s="22">
        <v>53082</v>
      </c>
      <c r="E2956" s="22"/>
      <c r="F2956" s="22">
        <v>36</v>
      </c>
      <c r="G2956" s="22">
        <v>2689</v>
      </c>
      <c r="H2956" s="22">
        <v>0</v>
      </c>
      <c r="I2956" s="22">
        <v>0</v>
      </c>
      <c r="J2956" s="22">
        <v>7</v>
      </c>
      <c r="K2956" s="22">
        <v>5284</v>
      </c>
      <c r="L2956" s="23" t="s">
        <v>1634</v>
      </c>
      <c r="M2956" s="23"/>
      <c r="N2956" s="23" t="s">
        <v>184</v>
      </c>
      <c r="O2956" s="23" t="s">
        <v>184</v>
      </c>
      <c r="P2956" s="22">
        <v>14</v>
      </c>
      <c r="Q2956" s="23" t="s">
        <v>673</v>
      </c>
      <c r="R2956" s="23" t="s">
        <v>741</v>
      </c>
      <c r="S2956" s="23" t="s">
        <v>19</v>
      </c>
      <c r="T2956" s="23" t="s">
        <v>741</v>
      </c>
      <c r="U2956" s="23" t="s">
        <v>19</v>
      </c>
      <c r="V2956" s="23" t="s">
        <v>742</v>
      </c>
      <c r="W2956" s="23" t="s">
        <v>188</v>
      </c>
      <c r="X2956" s="23" t="s">
        <v>601</v>
      </c>
      <c r="Y2956" s="22">
        <v>0</v>
      </c>
      <c r="Z2956" s="23"/>
      <c r="AA2956" s="23" t="s">
        <v>191</v>
      </c>
      <c r="AB2956" s="23"/>
      <c r="AC2956" s="23"/>
      <c r="AD2956" s="23"/>
      <c r="AE2956" s="23"/>
      <c r="AF2956" s="23" t="s">
        <v>190</v>
      </c>
      <c r="AG2956" s="23" t="s">
        <v>190</v>
      </c>
      <c r="AH2956" s="23" t="s">
        <v>193</v>
      </c>
      <c r="AI2956" s="23" t="s">
        <v>766</v>
      </c>
      <c r="AJ2956" s="23" t="b">
        <v>0</v>
      </c>
      <c r="AK2956" s="3">
        <v>117</v>
      </c>
      <c r="AL2956" s="3">
        <v>1616</v>
      </c>
      <c r="AM2956" s="3">
        <v>5502</v>
      </c>
      <c r="AN2956" s="24">
        <v>45536.426583873457</v>
      </c>
      <c r="AO2956" s="24">
        <v>45536.426583873457</v>
      </c>
      <c r="AP2956">
        <v>9</v>
      </c>
      <c r="AQ2956" t="s">
        <v>194</v>
      </c>
      <c r="AR2956">
        <v>244.42658387345728</v>
      </c>
      <c r="AS2956" t="s">
        <v>195</v>
      </c>
      <c r="AT2956" t="s">
        <v>223</v>
      </c>
      <c r="AU2956" t="s">
        <v>197</v>
      </c>
      <c r="AV2956" t="s">
        <v>229</v>
      </c>
      <c r="AW2956" t="s">
        <v>223</v>
      </c>
      <c r="AX2956" t="s">
        <v>197</v>
      </c>
      <c r="AY2956" t="s">
        <v>229</v>
      </c>
    </row>
    <row r="2957" spans="1:51" x14ac:dyDescent="0.45">
      <c r="A2957" s="22">
        <v>873216</v>
      </c>
      <c r="B2957" s="6">
        <v>45536</v>
      </c>
      <c r="C2957" s="22">
        <v>47000</v>
      </c>
      <c r="D2957" s="22">
        <v>53082</v>
      </c>
      <c r="E2957" s="22"/>
      <c r="F2957" s="22">
        <v>36</v>
      </c>
      <c r="G2957" s="22">
        <v>2689</v>
      </c>
      <c r="H2957" s="22">
        <v>0</v>
      </c>
      <c r="I2957" s="22">
        <v>0</v>
      </c>
      <c r="J2957" s="22">
        <v>7</v>
      </c>
      <c r="K2957" s="22">
        <v>5284</v>
      </c>
      <c r="L2957" s="23" t="s">
        <v>1634</v>
      </c>
      <c r="M2957" s="23"/>
      <c r="N2957" s="23" t="s">
        <v>184</v>
      </c>
      <c r="O2957" s="23" t="s">
        <v>184</v>
      </c>
      <c r="P2957" s="22">
        <v>10</v>
      </c>
      <c r="Q2957" s="23" t="s">
        <v>673</v>
      </c>
      <c r="R2957" s="23" t="s">
        <v>741</v>
      </c>
      <c r="S2957" s="23" t="s">
        <v>19</v>
      </c>
      <c r="T2957" s="23" t="s">
        <v>741</v>
      </c>
      <c r="U2957" s="23" t="s">
        <v>19</v>
      </c>
      <c r="V2957" s="23" t="s">
        <v>742</v>
      </c>
      <c r="W2957" s="23" t="s">
        <v>188</v>
      </c>
      <c r="X2957" s="23" t="s">
        <v>601</v>
      </c>
      <c r="Y2957" s="22">
        <v>0</v>
      </c>
      <c r="Z2957" s="23"/>
      <c r="AA2957" s="23" t="s">
        <v>191</v>
      </c>
      <c r="AB2957" s="23"/>
      <c r="AC2957" s="23"/>
      <c r="AD2957" s="23"/>
      <c r="AE2957" s="23"/>
      <c r="AF2957" s="23" t="s">
        <v>190</v>
      </c>
      <c r="AG2957" s="23" t="s">
        <v>190</v>
      </c>
      <c r="AH2957" s="23" t="s">
        <v>193</v>
      </c>
      <c r="AI2957" s="23" t="s">
        <v>766</v>
      </c>
      <c r="AJ2957" s="23" t="b">
        <v>0</v>
      </c>
      <c r="AK2957" s="3">
        <v>117</v>
      </c>
      <c r="AL2957" s="3">
        <v>1616</v>
      </c>
      <c r="AM2957" s="3">
        <v>5502</v>
      </c>
      <c r="AN2957" s="24">
        <v>45536.426583873457</v>
      </c>
      <c r="AO2957" s="24">
        <v>45536.426583873457</v>
      </c>
      <c r="AP2957">
        <v>9</v>
      </c>
      <c r="AQ2957" t="s">
        <v>194</v>
      </c>
      <c r="AR2957">
        <v>244.42658387345728</v>
      </c>
      <c r="AS2957" t="s">
        <v>195</v>
      </c>
      <c r="AT2957" t="s">
        <v>223</v>
      </c>
      <c r="AU2957" t="s">
        <v>197</v>
      </c>
      <c r="AV2957" t="s">
        <v>229</v>
      </c>
      <c r="AW2957" t="s">
        <v>223</v>
      </c>
      <c r="AX2957" t="s">
        <v>197</v>
      </c>
      <c r="AY2957" t="s">
        <v>229</v>
      </c>
    </row>
    <row r="2958" spans="1:51" x14ac:dyDescent="0.45">
      <c r="A2958" s="22">
        <v>873217</v>
      </c>
      <c r="B2958" s="6">
        <v>45536</v>
      </c>
      <c r="C2958" s="22">
        <v>47000</v>
      </c>
      <c r="D2958" s="22">
        <v>53082</v>
      </c>
      <c r="E2958" s="22"/>
      <c r="F2958" s="22">
        <v>36</v>
      </c>
      <c r="G2958" s="22">
        <v>2689</v>
      </c>
      <c r="H2958" s="22">
        <v>0</v>
      </c>
      <c r="I2958" s="22">
        <v>0</v>
      </c>
      <c r="J2958" s="22">
        <v>7</v>
      </c>
      <c r="K2958" s="22">
        <v>5284</v>
      </c>
      <c r="L2958" s="23" t="s">
        <v>1634</v>
      </c>
      <c r="M2958" s="23"/>
      <c r="N2958" s="23" t="s">
        <v>184</v>
      </c>
      <c r="O2958" s="23" t="s">
        <v>184</v>
      </c>
      <c r="P2958" s="22">
        <v>14</v>
      </c>
      <c r="Q2958" s="23" t="s">
        <v>673</v>
      </c>
      <c r="R2958" s="23" t="s">
        <v>741</v>
      </c>
      <c r="S2958" s="23" t="s">
        <v>19</v>
      </c>
      <c r="T2958" s="23" t="s">
        <v>741</v>
      </c>
      <c r="U2958" s="23" t="s">
        <v>19</v>
      </c>
      <c r="V2958" s="23" t="s">
        <v>742</v>
      </c>
      <c r="W2958" s="23" t="s">
        <v>188</v>
      </c>
      <c r="X2958" s="23" t="s">
        <v>601</v>
      </c>
      <c r="Y2958" s="22">
        <v>0</v>
      </c>
      <c r="Z2958" s="23"/>
      <c r="AA2958" s="23" t="s">
        <v>191</v>
      </c>
      <c r="AB2958" s="23"/>
      <c r="AC2958" s="23"/>
      <c r="AD2958" s="23"/>
      <c r="AE2958" s="23"/>
      <c r="AF2958" s="23" t="s">
        <v>190</v>
      </c>
      <c r="AG2958" s="23" t="s">
        <v>190</v>
      </c>
      <c r="AH2958" s="23" t="s">
        <v>193</v>
      </c>
      <c r="AI2958" s="23" t="s">
        <v>766</v>
      </c>
      <c r="AJ2958" s="23" t="b">
        <v>0</v>
      </c>
      <c r="AK2958" s="3">
        <v>117</v>
      </c>
      <c r="AL2958" s="3">
        <v>1616</v>
      </c>
      <c r="AM2958" s="3">
        <v>5502</v>
      </c>
      <c r="AN2958" s="24">
        <v>45536.426583873457</v>
      </c>
      <c r="AO2958" s="24">
        <v>45536.426583873457</v>
      </c>
      <c r="AP2958">
        <v>9</v>
      </c>
      <c r="AQ2958" t="s">
        <v>194</v>
      </c>
      <c r="AR2958">
        <v>244.42658387345728</v>
      </c>
      <c r="AS2958" t="s">
        <v>195</v>
      </c>
      <c r="AT2958" t="s">
        <v>223</v>
      </c>
      <c r="AU2958" t="s">
        <v>197</v>
      </c>
      <c r="AV2958" t="s">
        <v>229</v>
      </c>
      <c r="AW2958" t="s">
        <v>223</v>
      </c>
      <c r="AX2958" t="s">
        <v>197</v>
      </c>
      <c r="AY2958" t="s">
        <v>229</v>
      </c>
    </row>
    <row r="2959" spans="1:51" x14ac:dyDescent="0.45">
      <c r="A2959" s="22">
        <v>872375</v>
      </c>
      <c r="B2959" s="6">
        <v>45536</v>
      </c>
      <c r="C2959" s="22">
        <v>47000</v>
      </c>
      <c r="D2959" s="22">
        <v>52377</v>
      </c>
      <c r="E2959" s="22"/>
      <c r="F2959" s="22">
        <v>138</v>
      </c>
      <c r="G2959" s="22">
        <v>3539</v>
      </c>
      <c r="H2959" s="22">
        <v>0</v>
      </c>
      <c r="I2959" s="22">
        <v>0</v>
      </c>
      <c r="J2959" s="22">
        <v>57</v>
      </c>
      <c r="K2959" s="22">
        <v>8156</v>
      </c>
      <c r="L2959" s="23" t="s">
        <v>704</v>
      </c>
      <c r="M2959" s="23"/>
      <c r="N2959" s="23" t="s">
        <v>184</v>
      </c>
      <c r="O2959" s="23" t="s">
        <v>672</v>
      </c>
      <c r="P2959" s="22">
        <v>10</v>
      </c>
      <c r="Q2959" s="23" t="s">
        <v>673</v>
      </c>
      <c r="R2959" s="23" t="s">
        <v>667</v>
      </c>
      <c r="S2959" s="23" t="s">
        <v>22</v>
      </c>
      <c r="T2959" s="23" t="s">
        <v>667</v>
      </c>
      <c r="U2959" s="23" t="s">
        <v>22</v>
      </c>
      <c r="V2959" s="23" t="s">
        <v>674</v>
      </c>
      <c r="W2959" s="23" t="s">
        <v>188</v>
      </c>
      <c r="X2959" s="23" t="s">
        <v>601</v>
      </c>
      <c r="Y2959" s="22">
        <v>0</v>
      </c>
      <c r="Z2959" s="23"/>
      <c r="AA2959" s="23" t="s">
        <v>191</v>
      </c>
      <c r="AB2959" s="23"/>
      <c r="AC2959" s="23"/>
      <c r="AD2959" s="23"/>
      <c r="AE2959" s="23"/>
      <c r="AF2959" s="23" t="s">
        <v>190</v>
      </c>
      <c r="AG2959" s="23" t="s">
        <v>192</v>
      </c>
      <c r="AH2959" s="23" t="s">
        <v>415</v>
      </c>
      <c r="AI2959" s="23" t="s">
        <v>703</v>
      </c>
      <c r="AJ2959" s="23" t="b">
        <v>0</v>
      </c>
      <c r="AK2959" s="3">
        <v>117</v>
      </c>
      <c r="AL2959" s="3">
        <v>4952</v>
      </c>
      <c r="AM2959" s="3">
        <v>4789</v>
      </c>
      <c r="AN2959" s="24">
        <v>45536.291711458332</v>
      </c>
      <c r="AO2959" s="24">
        <v>45536.291711458332</v>
      </c>
      <c r="AP2959">
        <v>9</v>
      </c>
      <c r="AQ2959" t="s">
        <v>194</v>
      </c>
      <c r="AR2959">
        <v>244.29171145833243</v>
      </c>
      <c r="AS2959" t="s">
        <v>195</v>
      </c>
      <c r="AT2959" t="s">
        <v>408</v>
      </c>
      <c r="AU2959" t="s">
        <v>197</v>
      </c>
      <c r="AV2959" t="s">
        <v>234</v>
      </c>
      <c r="AW2959" t="s">
        <v>408</v>
      </c>
      <c r="AX2959" t="s">
        <v>197</v>
      </c>
      <c r="AY2959" t="s">
        <v>234</v>
      </c>
    </row>
    <row r="2960" spans="1:51" x14ac:dyDescent="0.45">
      <c r="A2960" s="22">
        <v>872376</v>
      </c>
      <c r="B2960" s="6">
        <v>45536</v>
      </c>
      <c r="C2960" s="22">
        <v>47000</v>
      </c>
      <c r="D2960" s="22">
        <v>52377</v>
      </c>
      <c r="E2960" s="22"/>
      <c r="F2960" s="22">
        <v>138</v>
      </c>
      <c r="G2960" s="22">
        <v>3539</v>
      </c>
      <c r="H2960" s="22">
        <v>0</v>
      </c>
      <c r="I2960" s="22">
        <v>0</v>
      </c>
      <c r="J2960" s="22">
        <v>57</v>
      </c>
      <c r="K2960" s="22">
        <v>8156</v>
      </c>
      <c r="L2960" s="23" t="s">
        <v>704</v>
      </c>
      <c r="M2960" s="23"/>
      <c r="N2960" s="23" t="s">
        <v>184</v>
      </c>
      <c r="O2960" s="23" t="s">
        <v>672</v>
      </c>
      <c r="P2960" s="22">
        <v>14</v>
      </c>
      <c r="Q2960" s="23" t="s">
        <v>673</v>
      </c>
      <c r="R2960" s="23" t="s">
        <v>667</v>
      </c>
      <c r="S2960" s="23" t="s">
        <v>22</v>
      </c>
      <c r="T2960" s="23" t="s">
        <v>667</v>
      </c>
      <c r="U2960" s="23" t="s">
        <v>22</v>
      </c>
      <c r="V2960" s="23" t="s">
        <v>674</v>
      </c>
      <c r="W2960" s="23" t="s">
        <v>188</v>
      </c>
      <c r="X2960" s="23" t="s">
        <v>601</v>
      </c>
      <c r="Y2960" s="22">
        <v>0</v>
      </c>
      <c r="Z2960" s="23"/>
      <c r="AA2960" s="23" t="s">
        <v>191</v>
      </c>
      <c r="AB2960" s="23"/>
      <c r="AC2960" s="23"/>
      <c r="AD2960" s="23"/>
      <c r="AE2960" s="23"/>
      <c r="AF2960" s="23" t="s">
        <v>190</v>
      </c>
      <c r="AG2960" s="23" t="s">
        <v>192</v>
      </c>
      <c r="AH2960" s="23" t="s">
        <v>415</v>
      </c>
      <c r="AI2960" s="23" t="s">
        <v>703</v>
      </c>
      <c r="AJ2960" s="23" t="b">
        <v>0</v>
      </c>
      <c r="AK2960" s="3">
        <v>117</v>
      </c>
      <c r="AL2960" s="3">
        <v>4952</v>
      </c>
      <c r="AM2960" s="3">
        <v>4789</v>
      </c>
      <c r="AN2960" s="24">
        <v>45536.291711458332</v>
      </c>
      <c r="AO2960" s="24">
        <v>45536.291711458332</v>
      </c>
      <c r="AP2960">
        <v>9</v>
      </c>
      <c r="AQ2960" t="s">
        <v>194</v>
      </c>
      <c r="AR2960">
        <v>244.29171145833243</v>
      </c>
      <c r="AS2960" t="s">
        <v>195</v>
      </c>
      <c r="AT2960" t="s">
        <v>408</v>
      </c>
      <c r="AU2960" t="s">
        <v>197</v>
      </c>
      <c r="AV2960" t="s">
        <v>234</v>
      </c>
      <c r="AW2960" t="s">
        <v>408</v>
      </c>
      <c r="AX2960" t="s">
        <v>197</v>
      </c>
      <c r="AY2960" t="s">
        <v>234</v>
      </c>
    </row>
    <row r="2961" spans="1:51" x14ac:dyDescent="0.45">
      <c r="A2961" s="22">
        <v>872377</v>
      </c>
      <c r="B2961" s="6">
        <v>45536</v>
      </c>
      <c r="C2961" s="22">
        <v>47000</v>
      </c>
      <c r="D2961" s="22">
        <v>52377</v>
      </c>
      <c r="E2961" s="22"/>
      <c r="F2961" s="22">
        <v>138</v>
      </c>
      <c r="G2961" s="22">
        <v>3539</v>
      </c>
      <c r="H2961" s="22">
        <v>0</v>
      </c>
      <c r="I2961" s="22">
        <v>0</v>
      </c>
      <c r="J2961" s="22">
        <v>57</v>
      </c>
      <c r="K2961" s="22">
        <v>8156</v>
      </c>
      <c r="L2961" s="23" t="s">
        <v>704</v>
      </c>
      <c r="M2961" s="23"/>
      <c r="N2961" s="23" t="s">
        <v>184</v>
      </c>
      <c r="O2961" s="23" t="s">
        <v>672</v>
      </c>
      <c r="P2961" s="22">
        <v>10</v>
      </c>
      <c r="Q2961" s="23" t="s">
        <v>673</v>
      </c>
      <c r="R2961" s="23" t="s">
        <v>667</v>
      </c>
      <c r="S2961" s="23" t="s">
        <v>22</v>
      </c>
      <c r="T2961" s="23" t="s">
        <v>667</v>
      </c>
      <c r="U2961" s="23" t="s">
        <v>22</v>
      </c>
      <c r="V2961" s="23" t="s">
        <v>674</v>
      </c>
      <c r="W2961" s="23" t="s">
        <v>188</v>
      </c>
      <c r="X2961" s="23" t="s">
        <v>601</v>
      </c>
      <c r="Y2961" s="22">
        <v>0</v>
      </c>
      <c r="Z2961" s="23"/>
      <c r="AA2961" s="23" t="s">
        <v>191</v>
      </c>
      <c r="AB2961" s="23"/>
      <c r="AC2961" s="23"/>
      <c r="AD2961" s="23"/>
      <c r="AE2961" s="23"/>
      <c r="AF2961" s="23" t="s">
        <v>190</v>
      </c>
      <c r="AG2961" s="23" t="s">
        <v>192</v>
      </c>
      <c r="AH2961" s="23" t="s">
        <v>415</v>
      </c>
      <c r="AI2961" s="23" t="s">
        <v>703</v>
      </c>
      <c r="AJ2961" s="23" t="b">
        <v>0</v>
      </c>
      <c r="AK2961" s="3">
        <v>117</v>
      </c>
      <c r="AL2961" s="3">
        <v>4952</v>
      </c>
      <c r="AM2961" s="3">
        <v>4789</v>
      </c>
      <c r="AN2961" s="24">
        <v>45536.291711458332</v>
      </c>
      <c r="AO2961" s="24">
        <v>45536.291711458332</v>
      </c>
      <c r="AP2961">
        <v>9</v>
      </c>
      <c r="AQ2961" t="s">
        <v>194</v>
      </c>
      <c r="AR2961">
        <v>244.29171145833243</v>
      </c>
      <c r="AS2961" t="s">
        <v>195</v>
      </c>
      <c r="AT2961" t="s">
        <v>408</v>
      </c>
      <c r="AU2961" t="s">
        <v>197</v>
      </c>
      <c r="AV2961" t="s">
        <v>234</v>
      </c>
      <c r="AW2961" t="s">
        <v>408</v>
      </c>
      <c r="AX2961" t="s">
        <v>197</v>
      </c>
      <c r="AY2961" t="s">
        <v>234</v>
      </c>
    </row>
    <row r="2962" spans="1:51" x14ac:dyDescent="0.45">
      <c r="A2962" s="22">
        <v>872378</v>
      </c>
      <c r="B2962" s="6">
        <v>45536</v>
      </c>
      <c r="C2962" s="22">
        <v>47000</v>
      </c>
      <c r="D2962" s="22">
        <v>52377</v>
      </c>
      <c r="E2962" s="22"/>
      <c r="F2962" s="22">
        <v>138</v>
      </c>
      <c r="G2962" s="22">
        <v>3539</v>
      </c>
      <c r="H2962" s="22">
        <v>0</v>
      </c>
      <c r="I2962" s="22">
        <v>0</v>
      </c>
      <c r="J2962" s="22">
        <v>57</v>
      </c>
      <c r="K2962" s="22">
        <v>8156</v>
      </c>
      <c r="L2962" s="23" t="s">
        <v>704</v>
      </c>
      <c r="M2962" s="23"/>
      <c r="N2962" s="23" t="s">
        <v>184</v>
      </c>
      <c r="O2962" s="23" t="s">
        <v>672</v>
      </c>
      <c r="P2962" s="22">
        <v>14</v>
      </c>
      <c r="Q2962" s="23" t="s">
        <v>673</v>
      </c>
      <c r="R2962" s="23" t="s">
        <v>667</v>
      </c>
      <c r="S2962" s="23" t="s">
        <v>22</v>
      </c>
      <c r="T2962" s="23" t="s">
        <v>667</v>
      </c>
      <c r="U2962" s="23" t="s">
        <v>22</v>
      </c>
      <c r="V2962" s="23" t="s">
        <v>674</v>
      </c>
      <c r="W2962" s="23" t="s">
        <v>188</v>
      </c>
      <c r="X2962" s="23" t="s">
        <v>601</v>
      </c>
      <c r="Y2962" s="22">
        <v>0</v>
      </c>
      <c r="Z2962" s="23"/>
      <c r="AA2962" s="23" t="s">
        <v>191</v>
      </c>
      <c r="AB2962" s="23"/>
      <c r="AC2962" s="23"/>
      <c r="AD2962" s="23"/>
      <c r="AE2962" s="23"/>
      <c r="AF2962" s="23" t="s">
        <v>190</v>
      </c>
      <c r="AG2962" s="23" t="s">
        <v>192</v>
      </c>
      <c r="AH2962" s="23" t="s">
        <v>415</v>
      </c>
      <c r="AI2962" s="23" t="s">
        <v>703</v>
      </c>
      <c r="AJ2962" s="23" t="b">
        <v>0</v>
      </c>
      <c r="AK2962" s="3">
        <v>117</v>
      </c>
      <c r="AL2962" s="3">
        <v>4952</v>
      </c>
      <c r="AM2962" s="3">
        <v>4789</v>
      </c>
      <c r="AN2962" s="24">
        <v>45536.291711458332</v>
      </c>
      <c r="AO2962" s="24">
        <v>45536.291711458332</v>
      </c>
      <c r="AP2962">
        <v>9</v>
      </c>
      <c r="AQ2962" t="s">
        <v>194</v>
      </c>
      <c r="AR2962">
        <v>244.29171145833243</v>
      </c>
      <c r="AS2962" t="s">
        <v>195</v>
      </c>
      <c r="AT2962" t="s">
        <v>408</v>
      </c>
      <c r="AU2962" t="s">
        <v>197</v>
      </c>
      <c r="AV2962" t="s">
        <v>234</v>
      </c>
      <c r="AW2962" t="s">
        <v>408</v>
      </c>
      <c r="AX2962" t="s">
        <v>197</v>
      </c>
      <c r="AY2962" t="s">
        <v>234</v>
      </c>
    </row>
    <row r="2963" spans="1:51" x14ac:dyDescent="0.45">
      <c r="A2963" s="22">
        <v>871996</v>
      </c>
      <c r="B2963" s="6">
        <v>45536</v>
      </c>
      <c r="C2963" s="22">
        <v>47000</v>
      </c>
      <c r="D2963" s="22">
        <v>47019</v>
      </c>
      <c r="E2963" s="22"/>
      <c r="F2963" s="22">
        <v>8</v>
      </c>
      <c r="G2963" s="22">
        <v>3261</v>
      </c>
      <c r="H2963" s="22">
        <v>0</v>
      </c>
      <c r="I2963" s="22">
        <v>0</v>
      </c>
      <c r="J2963" s="22">
        <v>15</v>
      </c>
      <c r="K2963" s="22">
        <v>8307</v>
      </c>
      <c r="L2963" s="23" t="s">
        <v>702</v>
      </c>
      <c r="M2963" s="23"/>
      <c r="N2963" s="23" t="s">
        <v>184</v>
      </c>
      <c r="O2963" s="23" t="s">
        <v>672</v>
      </c>
      <c r="P2963" s="22">
        <v>10</v>
      </c>
      <c r="Q2963" s="23" t="s">
        <v>673</v>
      </c>
      <c r="R2963" s="23" t="s">
        <v>667</v>
      </c>
      <c r="S2963" s="23" t="s">
        <v>21</v>
      </c>
      <c r="T2963" s="23" t="s">
        <v>667</v>
      </c>
      <c r="U2963" s="23" t="s">
        <v>21</v>
      </c>
      <c r="V2963" s="23" t="s">
        <v>674</v>
      </c>
      <c r="W2963" s="23" t="s">
        <v>188</v>
      </c>
      <c r="X2963" s="23" t="s">
        <v>601</v>
      </c>
      <c r="Y2963" s="22">
        <v>0</v>
      </c>
      <c r="Z2963" s="23"/>
      <c r="AA2963" s="23" t="s">
        <v>191</v>
      </c>
      <c r="AB2963" s="23"/>
      <c r="AC2963" s="23"/>
      <c r="AD2963" s="23"/>
      <c r="AE2963" s="23"/>
      <c r="AF2963" s="23" t="s">
        <v>190</v>
      </c>
      <c r="AG2963" s="23" t="s">
        <v>192</v>
      </c>
      <c r="AH2963" s="23" t="s">
        <v>415</v>
      </c>
      <c r="AI2963" s="23" t="s">
        <v>703</v>
      </c>
      <c r="AJ2963" s="23" t="b">
        <v>0</v>
      </c>
      <c r="AK2963" s="3">
        <v>112</v>
      </c>
      <c r="AL2963" s="3">
        <v>4952</v>
      </c>
      <c r="AM2963" s="3">
        <v>4529</v>
      </c>
      <c r="AN2963" s="24">
        <v>45536.186262152776</v>
      </c>
      <c r="AO2963" s="24">
        <v>45536.186262152776</v>
      </c>
      <c r="AP2963">
        <v>9</v>
      </c>
      <c r="AQ2963" t="s">
        <v>194</v>
      </c>
      <c r="AR2963">
        <v>244.18626215277618</v>
      </c>
      <c r="AS2963" t="s">
        <v>195</v>
      </c>
      <c r="AT2963" t="s">
        <v>258</v>
      </c>
      <c r="AU2963" t="s">
        <v>197</v>
      </c>
      <c r="AV2963" t="s">
        <v>218</v>
      </c>
      <c r="AW2963" t="s">
        <v>258</v>
      </c>
      <c r="AX2963" t="s">
        <v>197</v>
      </c>
      <c r="AY2963" t="s">
        <v>218</v>
      </c>
    </row>
    <row r="2964" spans="1:51" x14ac:dyDescent="0.45">
      <c r="A2964" s="22">
        <v>871997</v>
      </c>
      <c r="B2964" s="6">
        <v>45536</v>
      </c>
      <c r="C2964" s="22">
        <v>47000</v>
      </c>
      <c r="D2964" s="22">
        <v>47019</v>
      </c>
      <c r="E2964" s="22"/>
      <c r="F2964" s="22">
        <v>8</v>
      </c>
      <c r="G2964" s="22">
        <v>3261</v>
      </c>
      <c r="H2964" s="22">
        <v>0</v>
      </c>
      <c r="I2964" s="22">
        <v>0</v>
      </c>
      <c r="J2964" s="22">
        <v>15</v>
      </c>
      <c r="K2964" s="22">
        <v>8307</v>
      </c>
      <c r="L2964" s="23" t="s">
        <v>702</v>
      </c>
      <c r="M2964" s="23"/>
      <c r="N2964" s="23" t="s">
        <v>184</v>
      </c>
      <c r="O2964" s="23" t="s">
        <v>672</v>
      </c>
      <c r="P2964" s="22">
        <v>14</v>
      </c>
      <c r="Q2964" s="23" t="s">
        <v>673</v>
      </c>
      <c r="R2964" s="23" t="s">
        <v>667</v>
      </c>
      <c r="S2964" s="23" t="s">
        <v>21</v>
      </c>
      <c r="T2964" s="23" t="s">
        <v>667</v>
      </c>
      <c r="U2964" s="23" t="s">
        <v>21</v>
      </c>
      <c r="V2964" s="23" t="s">
        <v>674</v>
      </c>
      <c r="W2964" s="23" t="s">
        <v>188</v>
      </c>
      <c r="X2964" s="23" t="s">
        <v>601</v>
      </c>
      <c r="Y2964" s="22">
        <v>0</v>
      </c>
      <c r="Z2964" s="23"/>
      <c r="AA2964" s="23" t="s">
        <v>191</v>
      </c>
      <c r="AB2964" s="23"/>
      <c r="AC2964" s="23"/>
      <c r="AD2964" s="23"/>
      <c r="AE2964" s="23"/>
      <c r="AF2964" s="23" t="s">
        <v>190</v>
      </c>
      <c r="AG2964" s="23" t="s">
        <v>192</v>
      </c>
      <c r="AH2964" s="23" t="s">
        <v>415</v>
      </c>
      <c r="AI2964" s="23" t="s">
        <v>703</v>
      </c>
      <c r="AJ2964" s="23" t="b">
        <v>0</v>
      </c>
      <c r="AK2964" s="3">
        <v>112</v>
      </c>
      <c r="AL2964" s="3">
        <v>4952</v>
      </c>
      <c r="AM2964" s="3">
        <v>4529</v>
      </c>
      <c r="AN2964" s="24">
        <v>45536.186262152776</v>
      </c>
      <c r="AO2964" s="24">
        <v>45536.186262152776</v>
      </c>
      <c r="AP2964">
        <v>9</v>
      </c>
      <c r="AQ2964" t="s">
        <v>194</v>
      </c>
      <c r="AR2964">
        <v>244.18626215277618</v>
      </c>
      <c r="AS2964" t="s">
        <v>195</v>
      </c>
      <c r="AT2964" t="s">
        <v>258</v>
      </c>
      <c r="AU2964" t="s">
        <v>197</v>
      </c>
      <c r="AV2964" t="s">
        <v>218</v>
      </c>
      <c r="AW2964" t="s">
        <v>258</v>
      </c>
      <c r="AX2964" t="s">
        <v>197</v>
      </c>
      <c r="AY2964" t="s">
        <v>218</v>
      </c>
    </row>
    <row r="2965" spans="1:51" x14ac:dyDescent="0.45">
      <c r="A2965" s="22">
        <v>871998</v>
      </c>
      <c r="B2965" s="6">
        <v>45536</v>
      </c>
      <c r="C2965" s="22">
        <v>47000</v>
      </c>
      <c r="D2965" s="22">
        <v>47019</v>
      </c>
      <c r="E2965" s="22"/>
      <c r="F2965" s="22">
        <v>8</v>
      </c>
      <c r="G2965" s="22">
        <v>3261</v>
      </c>
      <c r="H2965" s="22">
        <v>0</v>
      </c>
      <c r="I2965" s="22">
        <v>0</v>
      </c>
      <c r="J2965" s="22">
        <v>15</v>
      </c>
      <c r="K2965" s="22">
        <v>8307</v>
      </c>
      <c r="L2965" s="23" t="s">
        <v>702</v>
      </c>
      <c r="M2965" s="23"/>
      <c r="N2965" s="23" t="s">
        <v>184</v>
      </c>
      <c r="O2965" s="23" t="s">
        <v>672</v>
      </c>
      <c r="P2965" s="22">
        <v>10</v>
      </c>
      <c r="Q2965" s="23" t="s">
        <v>673</v>
      </c>
      <c r="R2965" s="23" t="s">
        <v>667</v>
      </c>
      <c r="S2965" s="23" t="s">
        <v>21</v>
      </c>
      <c r="T2965" s="23" t="s">
        <v>667</v>
      </c>
      <c r="U2965" s="23" t="s">
        <v>21</v>
      </c>
      <c r="V2965" s="23" t="s">
        <v>674</v>
      </c>
      <c r="W2965" s="23" t="s">
        <v>188</v>
      </c>
      <c r="X2965" s="23" t="s">
        <v>601</v>
      </c>
      <c r="Y2965" s="22">
        <v>0</v>
      </c>
      <c r="Z2965" s="23"/>
      <c r="AA2965" s="23" t="s">
        <v>191</v>
      </c>
      <c r="AB2965" s="23"/>
      <c r="AC2965" s="23"/>
      <c r="AD2965" s="23"/>
      <c r="AE2965" s="23"/>
      <c r="AF2965" s="23" t="s">
        <v>190</v>
      </c>
      <c r="AG2965" s="23" t="s">
        <v>192</v>
      </c>
      <c r="AH2965" s="23" t="s">
        <v>415</v>
      </c>
      <c r="AI2965" s="23" t="s">
        <v>703</v>
      </c>
      <c r="AJ2965" s="23" t="b">
        <v>0</v>
      </c>
      <c r="AK2965" s="3">
        <v>112</v>
      </c>
      <c r="AL2965" s="3">
        <v>4952</v>
      </c>
      <c r="AM2965" s="3">
        <v>4529</v>
      </c>
      <c r="AN2965" s="24">
        <v>45536.186262152776</v>
      </c>
      <c r="AO2965" s="24">
        <v>45536.186262152776</v>
      </c>
      <c r="AP2965">
        <v>9</v>
      </c>
      <c r="AQ2965" t="s">
        <v>194</v>
      </c>
      <c r="AR2965">
        <v>244.18626215277618</v>
      </c>
      <c r="AS2965" t="s">
        <v>195</v>
      </c>
      <c r="AT2965" t="s">
        <v>258</v>
      </c>
      <c r="AU2965" t="s">
        <v>197</v>
      </c>
      <c r="AV2965" t="s">
        <v>218</v>
      </c>
      <c r="AW2965" t="s">
        <v>258</v>
      </c>
      <c r="AX2965" t="s">
        <v>197</v>
      </c>
      <c r="AY2965" t="s">
        <v>218</v>
      </c>
    </row>
    <row r="2966" spans="1:51" x14ac:dyDescent="0.45">
      <c r="A2966" s="22">
        <v>871999</v>
      </c>
      <c r="B2966" s="6">
        <v>45536</v>
      </c>
      <c r="C2966" s="22">
        <v>47000</v>
      </c>
      <c r="D2966" s="22">
        <v>47019</v>
      </c>
      <c r="E2966" s="22"/>
      <c r="F2966" s="22">
        <v>8</v>
      </c>
      <c r="G2966" s="22">
        <v>3261</v>
      </c>
      <c r="H2966" s="22">
        <v>0</v>
      </c>
      <c r="I2966" s="22">
        <v>0</v>
      </c>
      <c r="J2966" s="22">
        <v>15</v>
      </c>
      <c r="K2966" s="22">
        <v>8307</v>
      </c>
      <c r="L2966" s="23" t="s">
        <v>702</v>
      </c>
      <c r="M2966" s="23"/>
      <c r="N2966" s="23" t="s">
        <v>184</v>
      </c>
      <c r="O2966" s="23" t="s">
        <v>672</v>
      </c>
      <c r="P2966" s="22">
        <v>14</v>
      </c>
      <c r="Q2966" s="23" t="s">
        <v>673</v>
      </c>
      <c r="R2966" s="23" t="s">
        <v>667</v>
      </c>
      <c r="S2966" s="23" t="s">
        <v>21</v>
      </c>
      <c r="T2966" s="23" t="s">
        <v>667</v>
      </c>
      <c r="U2966" s="23" t="s">
        <v>21</v>
      </c>
      <c r="V2966" s="23" t="s">
        <v>674</v>
      </c>
      <c r="W2966" s="23" t="s">
        <v>188</v>
      </c>
      <c r="X2966" s="23" t="s">
        <v>601</v>
      </c>
      <c r="Y2966" s="22">
        <v>0</v>
      </c>
      <c r="Z2966" s="23"/>
      <c r="AA2966" s="23" t="s">
        <v>191</v>
      </c>
      <c r="AB2966" s="23"/>
      <c r="AC2966" s="23"/>
      <c r="AD2966" s="23"/>
      <c r="AE2966" s="23"/>
      <c r="AF2966" s="23" t="s">
        <v>190</v>
      </c>
      <c r="AG2966" s="23" t="s">
        <v>192</v>
      </c>
      <c r="AH2966" s="23" t="s">
        <v>415</v>
      </c>
      <c r="AI2966" s="23" t="s">
        <v>703</v>
      </c>
      <c r="AJ2966" s="23" t="b">
        <v>0</v>
      </c>
      <c r="AK2966" s="3">
        <v>112</v>
      </c>
      <c r="AL2966" s="3">
        <v>4952</v>
      </c>
      <c r="AM2966" s="3">
        <v>4529</v>
      </c>
      <c r="AN2966" s="24">
        <v>45536.186262152776</v>
      </c>
      <c r="AO2966" s="24">
        <v>45536.186262152776</v>
      </c>
      <c r="AP2966">
        <v>9</v>
      </c>
      <c r="AQ2966" t="s">
        <v>194</v>
      </c>
      <c r="AR2966">
        <v>244.18626215277618</v>
      </c>
      <c r="AS2966" t="s">
        <v>195</v>
      </c>
      <c r="AT2966" t="s">
        <v>258</v>
      </c>
      <c r="AU2966" t="s">
        <v>197</v>
      </c>
      <c r="AV2966" t="s">
        <v>218</v>
      </c>
      <c r="AW2966" t="s">
        <v>258</v>
      </c>
      <c r="AX2966" t="s">
        <v>197</v>
      </c>
      <c r="AY2966" t="s">
        <v>218</v>
      </c>
    </row>
    <row r="2967" spans="1:51" x14ac:dyDescent="0.45">
      <c r="A2967" s="22">
        <v>873578</v>
      </c>
      <c r="B2967" s="6">
        <v>45536</v>
      </c>
      <c r="C2967" s="22">
        <v>47000</v>
      </c>
      <c r="D2967" s="22">
        <v>34704</v>
      </c>
      <c r="E2967" s="22"/>
      <c r="F2967" s="22">
        <v>377</v>
      </c>
      <c r="G2967" s="22">
        <v>3844</v>
      </c>
      <c r="H2967" s="22">
        <v>0</v>
      </c>
      <c r="I2967" s="22">
        <v>0</v>
      </c>
      <c r="J2967" s="22">
        <v>160</v>
      </c>
      <c r="K2967" s="22">
        <v>8715</v>
      </c>
      <c r="L2967" s="23" t="s">
        <v>705</v>
      </c>
      <c r="M2967" s="23"/>
      <c r="N2967" s="23" t="s">
        <v>184</v>
      </c>
      <c r="O2967" s="23" t="s">
        <v>672</v>
      </c>
      <c r="P2967" s="22">
        <v>10</v>
      </c>
      <c r="Q2967" s="23" t="s">
        <v>673</v>
      </c>
      <c r="R2967" s="23" t="s">
        <v>667</v>
      </c>
      <c r="S2967" s="23" t="s">
        <v>30</v>
      </c>
      <c r="T2967" s="23" t="s">
        <v>667</v>
      </c>
      <c r="U2967" s="23" t="s">
        <v>30</v>
      </c>
      <c r="V2967" s="23" t="s">
        <v>674</v>
      </c>
      <c r="W2967" s="23" t="s">
        <v>188</v>
      </c>
      <c r="X2967" s="23" t="s">
        <v>601</v>
      </c>
      <c r="Y2967" s="22">
        <v>0</v>
      </c>
      <c r="Z2967" s="23"/>
      <c r="AA2967" s="23" t="s">
        <v>191</v>
      </c>
      <c r="AB2967" s="23"/>
      <c r="AC2967" s="23"/>
      <c r="AD2967" s="23"/>
      <c r="AE2967" s="23"/>
      <c r="AF2967" s="23" t="s">
        <v>190</v>
      </c>
      <c r="AG2967" s="23" t="s">
        <v>192</v>
      </c>
      <c r="AH2967" s="23" t="s">
        <v>415</v>
      </c>
      <c r="AI2967" s="23" t="s">
        <v>703</v>
      </c>
      <c r="AJ2967" s="23" t="b">
        <v>0</v>
      </c>
      <c r="AK2967" s="3">
        <v>60</v>
      </c>
      <c r="AL2967" s="3">
        <v>4952</v>
      </c>
      <c r="AM2967" s="3">
        <v>5761</v>
      </c>
      <c r="AN2967" s="24">
        <v>45536.595604513888</v>
      </c>
      <c r="AO2967" s="24">
        <v>45536.595604513888</v>
      </c>
      <c r="AP2967">
        <v>9</v>
      </c>
      <c r="AQ2967" t="s">
        <v>194</v>
      </c>
      <c r="AR2967">
        <v>244.59560451388825</v>
      </c>
      <c r="AS2967" t="s">
        <v>195</v>
      </c>
      <c r="AT2967" t="s">
        <v>227</v>
      </c>
      <c r="AU2967" t="s">
        <v>197</v>
      </c>
      <c r="AV2967" t="s">
        <v>362</v>
      </c>
      <c r="AW2967" t="s">
        <v>227</v>
      </c>
      <c r="AX2967" t="s">
        <v>197</v>
      </c>
      <c r="AY2967" t="s">
        <v>362</v>
      </c>
    </row>
    <row r="2968" spans="1:51" x14ac:dyDescent="0.45">
      <c r="A2968" s="22">
        <v>873579</v>
      </c>
      <c r="B2968" s="6">
        <v>45536</v>
      </c>
      <c r="C2968" s="22">
        <v>47000</v>
      </c>
      <c r="D2968" s="22">
        <v>34704</v>
      </c>
      <c r="E2968" s="22"/>
      <c r="F2968" s="22">
        <v>377</v>
      </c>
      <c r="G2968" s="22">
        <v>3844</v>
      </c>
      <c r="H2968" s="22">
        <v>0</v>
      </c>
      <c r="I2968" s="22">
        <v>0</v>
      </c>
      <c r="J2968" s="22">
        <v>160</v>
      </c>
      <c r="K2968" s="22">
        <v>8715</v>
      </c>
      <c r="L2968" s="23" t="s">
        <v>705</v>
      </c>
      <c r="M2968" s="23"/>
      <c r="N2968" s="23" t="s">
        <v>184</v>
      </c>
      <c r="O2968" s="23" t="s">
        <v>672</v>
      </c>
      <c r="P2968" s="22">
        <v>14</v>
      </c>
      <c r="Q2968" s="23" t="s">
        <v>673</v>
      </c>
      <c r="R2968" s="23" t="s">
        <v>667</v>
      </c>
      <c r="S2968" s="23" t="s">
        <v>30</v>
      </c>
      <c r="T2968" s="23" t="s">
        <v>667</v>
      </c>
      <c r="U2968" s="23" t="s">
        <v>30</v>
      </c>
      <c r="V2968" s="23" t="s">
        <v>674</v>
      </c>
      <c r="W2968" s="23" t="s">
        <v>188</v>
      </c>
      <c r="X2968" s="23" t="s">
        <v>601</v>
      </c>
      <c r="Y2968" s="22">
        <v>0</v>
      </c>
      <c r="Z2968" s="23"/>
      <c r="AA2968" s="23" t="s">
        <v>191</v>
      </c>
      <c r="AB2968" s="23"/>
      <c r="AC2968" s="23"/>
      <c r="AD2968" s="23"/>
      <c r="AE2968" s="23"/>
      <c r="AF2968" s="23" t="s">
        <v>190</v>
      </c>
      <c r="AG2968" s="23" t="s">
        <v>192</v>
      </c>
      <c r="AH2968" s="23" t="s">
        <v>415</v>
      </c>
      <c r="AI2968" s="23" t="s">
        <v>703</v>
      </c>
      <c r="AJ2968" s="23" t="b">
        <v>0</v>
      </c>
      <c r="AK2968" s="3">
        <v>60</v>
      </c>
      <c r="AL2968" s="3">
        <v>4952</v>
      </c>
      <c r="AM2968" s="3">
        <v>5761</v>
      </c>
      <c r="AN2968" s="24">
        <v>45536.595604513888</v>
      </c>
      <c r="AO2968" s="24">
        <v>45536.595604513888</v>
      </c>
      <c r="AP2968">
        <v>9</v>
      </c>
      <c r="AQ2968" t="s">
        <v>194</v>
      </c>
      <c r="AR2968">
        <v>244.59560451388825</v>
      </c>
      <c r="AS2968" t="s">
        <v>195</v>
      </c>
      <c r="AT2968" t="s">
        <v>227</v>
      </c>
      <c r="AU2968" t="s">
        <v>197</v>
      </c>
      <c r="AV2968" t="s">
        <v>362</v>
      </c>
      <c r="AW2968" t="s">
        <v>227</v>
      </c>
      <c r="AX2968" t="s">
        <v>197</v>
      </c>
      <c r="AY2968" t="s">
        <v>362</v>
      </c>
    </row>
    <row r="2969" spans="1:51" x14ac:dyDescent="0.45">
      <c r="A2969" s="22">
        <v>873580</v>
      </c>
      <c r="B2969" s="6">
        <v>45536</v>
      </c>
      <c r="C2969" s="22">
        <v>47000</v>
      </c>
      <c r="D2969" s="22">
        <v>34704</v>
      </c>
      <c r="E2969" s="22"/>
      <c r="F2969" s="22">
        <v>377</v>
      </c>
      <c r="G2969" s="22">
        <v>3844</v>
      </c>
      <c r="H2969" s="22">
        <v>0</v>
      </c>
      <c r="I2969" s="22">
        <v>0</v>
      </c>
      <c r="J2969" s="22">
        <v>160</v>
      </c>
      <c r="K2969" s="22">
        <v>8715</v>
      </c>
      <c r="L2969" s="23" t="s">
        <v>705</v>
      </c>
      <c r="M2969" s="23"/>
      <c r="N2969" s="23" t="s">
        <v>184</v>
      </c>
      <c r="O2969" s="23" t="s">
        <v>672</v>
      </c>
      <c r="P2969" s="22">
        <v>10</v>
      </c>
      <c r="Q2969" s="23" t="s">
        <v>673</v>
      </c>
      <c r="R2969" s="23" t="s">
        <v>667</v>
      </c>
      <c r="S2969" s="23" t="s">
        <v>30</v>
      </c>
      <c r="T2969" s="23" t="s">
        <v>667</v>
      </c>
      <c r="U2969" s="23" t="s">
        <v>30</v>
      </c>
      <c r="V2969" s="23" t="s">
        <v>674</v>
      </c>
      <c r="W2969" s="23" t="s">
        <v>188</v>
      </c>
      <c r="X2969" s="23" t="s">
        <v>601</v>
      </c>
      <c r="Y2969" s="22">
        <v>0</v>
      </c>
      <c r="Z2969" s="23"/>
      <c r="AA2969" s="23" t="s">
        <v>191</v>
      </c>
      <c r="AB2969" s="23"/>
      <c r="AC2969" s="23"/>
      <c r="AD2969" s="23"/>
      <c r="AE2969" s="23"/>
      <c r="AF2969" s="23" t="s">
        <v>190</v>
      </c>
      <c r="AG2969" s="23" t="s">
        <v>192</v>
      </c>
      <c r="AH2969" s="23" t="s">
        <v>415</v>
      </c>
      <c r="AI2969" s="23" t="s">
        <v>703</v>
      </c>
      <c r="AJ2969" s="23" t="b">
        <v>0</v>
      </c>
      <c r="AK2969" s="3">
        <v>60</v>
      </c>
      <c r="AL2969" s="3">
        <v>4952</v>
      </c>
      <c r="AM2969" s="3">
        <v>5761</v>
      </c>
      <c r="AN2969" s="24">
        <v>45536.595604513888</v>
      </c>
      <c r="AO2969" s="24">
        <v>45536.595604513888</v>
      </c>
      <c r="AP2969">
        <v>9</v>
      </c>
      <c r="AQ2969" t="s">
        <v>194</v>
      </c>
      <c r="AR2969">
        <v>244.59560451388825</v>
      </c>
      <c r="AS2969" t="s">
        <v>195</v>
      </c>
      <c r="AT2969" t="s">
        <v>227</v>
      </c>
      <c r="AU2969" t="s">
        <v>197</v>
      </c>
      <c r="AV2969" t="s">
        <v>362</v>
      </c>
      <c r="AW2969" t="s">
        <v>227</v>
      </c>
      <c r="AX2969" t="s">
        <v>197</v>
      </c>
      <c r="AY2969" t="s">
        <v>362</v>
      </c>
    </row>
    <row r="2970" spans="1:51" x14ac:dyDescent="0.45">
      <c r="A2970" s="22">
        <v>873581</v>
      </c>
      <c r="B2970" s="6">
        <v>45536</v>
      </c>
      <c r="C2970" s="22">
        <v>47000</v>
      </c>
      <c r="D2970" s="22">
        <v>34704</v>
      </c>
      <c r="E2970" s="22"/>
      <c r="F2970" s="22">
        <v>377</v>
      </c>
      <c r="G2970" s="22">
        <v>3844</v>
      </c>
      <c r="H2970" s="22">
        <v>0</v>
      </c>
      <c r="I2970" s="22">
        <v>0</v>
      </c>
      <c r="J2970" s="22">
        <v>160</v>
      </c>
      <c r="K2970" s="22">
        <v>8715</v>
      </c>
      <c r="L2970" s="23" t="s">
        <v>705</v>
      </c>
      <c r="M2970" s="23"/>
      <c r="N2970" s="23" t="s">
        <v>184</v>
      </c>
      <c r="O2970" s="23" t="s">
        <v>672</v>
      </c>
      <c r="P2970" s="22">
        <v>14</v>
      </c>
      <c r="Q2970" s="23" t="s">
        <v>673</v>
      </c>
      <c r="R2970" s="23" t="s">
        <v>667</v>
      </c>
      <c r="S2970" s="23" t="s">
        <v>30</v>
      </c>
      <c r="T2970" s="23" t="s">
        <v>667</v>
      </c>
      <c r="U2970" s="23" t="s">
        <v>30</v>
      </c>
      <c r="V2970" s="23" t="s">
        <v>674</v>
      </c>
      <c r="W2970" s="23" t="s">
        <v>188</v>
      </c>
      <c r="X2970" s="23" t="s">
        <v>601</v>
      </c>
      <c r="Y2970" s="22">
        <v>0</v>
      </c>
      <c r="Z2970" s="23"/>
      <c r="AA2970" s="23" t="s">
        <v>191</v>
      </c>
      <c r="AB2970" s="23"/>
      <c r="AC2970" s="23"/>
      <c r="AD2970" s="23"/>
      <c r="AE2970" s="23"/>
      <c r="AF2970" s="23" t="s">
        <v>190</v>
      </c>
      <c r="AG2970" s="23" t="s">
        <v>192</v>
      </c>
      <c r="AH2970" s="23" t="s">
        <v>415</v>
      </c>
      <c r="AI2970" s="23" t="s">
        <v>703</v>
      </c>
      <c r="AJ2970" s="23" t="b">
        <v>0</v>
      </c>
      <c r="AK2970" s="3">
        <v>60</v>
      </c>
      <c r="AL2970" s="3">
        <v>4952</v>
      </c>
      <c r="AM2970" s="3">
        <v>5761</v>
      </c>
      <c r="AN2970" s="24">
        <v>45536.595604513888</v>
      </c>
      <c r="AO2970" s="24">
        <v>45536.595604513888</v>
      </c>
      <c r="AP2970">
        <v>9</v>
      </c>
      <c r="AQ2970" t="s">
        <v>194</v>
      </c>
      <c r="AR2970">
        <v>244.59560451388825</v>
      </c>
      <c r="AS2970" t="s">
        <v>195</v>
      </c>
      <c r="AT2970" t="s">
        <v>227</v>
      </c>
      <c r="AU2970" t="s">
        <v>197</v>
      </c>
      <c r="AV2970" t="s">
        <v>362</v>
      </c>
      <c r="AW2970" t="s">
        <v>227</v>
      </c>
      <c r="AX2970" t="s">
        <v>197</v>
      </c>
      <c r="AY2970" t="s">
        <v>362</v>
      </c>
    </row>
    <row r="2971" spans="1:51" x14ac:dyDescent="0.45">
      <c r="A2971" s="22">
        <v>873574</v>
      </c>
      <c r="B2971" s="6">
        <v>45536</v>
      </c>
      <c r="C2971" s="22">
        <v>47000</v>
      </c>
      <c r="D2971" s="22">
        <v>86181</v>
      </c>
      <c r="E2971" s="22"/>
      <c r="F2971" s="22">
        <v>4411</v>
      </c>
      <c r="G2971" s="22">
        <v>3936</v>
      </c>
      <c r="H2971" s="22">
        <v>0</v>
      </c>
      <c r="I2971" s="22">
        <v>0</v>
      </c>
      <c r="J2971" s="22">
        <v>57</v>
      </c>
      <c r="K2971" s="22">
        <v>8156</v>
      </c>
      <c r="L2971" s="23" t="s">
        <v>704</v>
      </c>
      <c r="M2971" s="23"/>
      <c r="N2971" s="23" t="s">
        <v>184</v>
      </c>
      <c r="O2971" s="23" t="s">
        <v>672</v>
      </c>
      <c r="P2971" s="22">
        <v>10</v>
      </c>
      <c r="Q2971" s="23" t="s">
        <v>673</v>
      </c>
      <c r="R2971" s="23" t="s">
        <v>667</v>
      </c>
      <c r="S2971" s="23" t="s">
        <v>30</v>
      </c>
      <c r="T2971" s="23" t="s">
        <v>667</v>
      </c>
      <c r="U2971" s="23" t="s">
        <v>30</v>
      </c>
      <c r="V2971" s="23" t="s">
        <v>674</v>
      </c>
      <c r="W2971" s="23" t="s">
        <v>188</v>
      </c>
      <c r="X2971" s="23" t="s">
        <v>601</v>
      </c>
      <c r="Y2971" s="22">
        <v>0</v>
      </c>
      <c r="Z2971" s="23"/>
      <c r="AA2971" s="23" t="s">
        <v>191</v>
      </c>
      <c r="AB2971" s="23"/>
      <c r="AC2971" s="23"/>
      <c r="AD2971" s="23"/>
      <c r="AE2971" s="23"/>
      <c r="AF2971" s="23" t="s">
        <v>190</v>
      </c>
      <c r="AG2971" s="23" t="s">
        <v>192</v>
      </c>
      <c r="AH2971" s="23" t="s">
        <v>415</v>
      </c>
      <c r="AI2971" s="23" t="s">
        <v>703</v>
      </c>
      <c r="AJ2971" s="23" t="b">
        <v>0</v>
      </c>
      <c r="AK2971" s="3">
        <v>60</v>
      </c>
      <c r="AL2971" s="3">
        <v>4952</v>
      </c>
      <c r="AM2971" s="3">
        <v>5760</v>
      </c>
      <c r="AN2971" s="24">
        <v>45536.595604089503</v>
      </c>
      <c r="AO2971" s="24">
        <v>45536.595604089503</v>
      </c>
      <c r="AP2971">
        <v>9</v>
      </c>
      <c r="AQ2971" t="s">
        <v>194</v>
      </c>
      <c r="AR2971">
        <v>244.59560408950347</v>
      </c>
      <c r="AS2971" t="s">
        <v>195</v>
      </c>
      <c r="AT2971" t="s">
        <v>227</v>
      </c>
      <c r="AU2971" t="s">
        <v>197</v>
      </c>
      <c r="AV2971" t="s">
        <v>362</v>
      </c>
      <c r="AW2971" t="s">
        <v>227</v>
      </c>
      <c r="AX2971" t="s">
        <v>197</v>
      </c>
      <c r="AY2971" t="s">
        <v>362</v>
      </c>
    </row>
    <row r="2972" spans="1:51" x14ac:dyDescent="0.45">
      <c r="A2972" s="22">
        <v>873575</v>
      </c>
      <c r="B2972" s="6">
        <v>45536</v>
      </c>
      <c r="C2972" s="22">
        <v>47000</v>
      </c>
      <c r="D2972" s="22">
        <v>86181</v>
      </c>
      <c r="E2972" s="22"/>
      <c r="F2972" s="22">
        <v>4411</v>
      </c>
      <c r="G2972" s="22">
        <v>3936</v>
      </c>
      <c r="H2972" s="22">
        <v>0</v>
      </c>
      <c r="I2972" s="22">
        <v>0</v>
      </c>
      <c r="J2972" s="22">
        <v>57</v>
      </c>
      <c r="K2972" s="22">
        <v>8156</v>
      </c>
      <c r="L2972" s="23" t="s">
        <v>704</v>
      </c>
      <c r="M2972" s="23"/>
      <c r="N2972" s="23" t="s">
        <v>184</v>
      </c>
      <c r="O2972" s="23" t="s">
        <v>672</v>
      </c>
      <c r="P2972" s="22">
        <v>14</v>
      </c>
      <c r="Q2972" s="23" t="s">
        <v>673</v>
      </c>
      <c r="R2972" s="23" t="s">
        <v>667</v>
      </c>
      <c r="S2972" s="23" t="s">
        <v>30</v>
      </c>
      <c r="T2972" s="23" t="s">
        <v>667</v>
      </c>
      <c r="U2972" s="23" t="s">
        <v>30</v>
      </c>
      <c r="V2972" s="23" t="s">
        <v>674</v>
      </c>
      <c r="W2972" s="23" t="s">
        <v>188</v>
      </c>
      <c r="X2972" s="23" t="s">
        <v>601</v>
      </c>
      <c r="Y2972" s="22">
        <v>0</v>
      </c>
      <c r="Z2972" s="23"/>
      <c r="AA2972" s="23" t="s">
        <v>191</v>
      </c>
      <c r="AB2972" s="23"/>
      <c r="AC2972" s="23"/>
      <c r="AD2972" s="23"/>
      <c r="AE2972" s="23"/>
      <c r="AF2972" s="23" t="s">
        <v>190</v>
      </c>
      <c r="AG2972" s="23" t="s">
        <v>192</v>
      </c>
      <c r="AH2972" s="23" t="s">
        <v>415</v>
      </c>
      <c r="AI2972" s="23" t="s">
        <v>703</v>
      </c>
      <c r="AJ2972" s="23" t="b">
        <v>0</v>
      </c>
      <c r="AK2972" s="3">
        <v>60</v>
      </c>
      <c r="AL2972" s="3">
        <v>4952</v>
      </c>
      <c r="AM2972" s="3">
        <v>5760</v>
      </c>
      <c r="AN2972" s="24">
        <v>45536.595604089503</v>
      </c>
      <c r="AO2972" s="24">
        <v>45536.595604089503</v>
      </c>
      <c r="AP2972">
        <v>9</v>
      </c>
      <c r="AQ2972" t="s">
        <v>194</v>
      </c>
      <c r="AR2972">
        <v>244.59560408950347</v>
      </c>
      <c r="AS2972" t="s">
        <v>195</v>
      </c>
      <c r="AT2972" t="s">
        <v>227</v>
      </c>
      <c r="AU2972" t="s">
        <v>197</v>
      </c>
      <c r="AV2972" t="s">
        <v>362</v>
      </c>
      <c r="AW2972" t="s">
        <v>227</v>
      </c>
      <c r="AX2972" t="s">
        <v>197</v>
      </c>
      <c r="AY2972" t="s">
        <v>362</v>
      </c>
    </row>
    <row r="2973" spans="1:51" x14ac:dyDescent="0.45">
      <c r="A2973" s="22">
        <v>873576</v>
      </c>
      <c r="B2973" s="6">
        <v>45536</v>
      </c>
      <c r="C2973" s="22">
        <v>47000</v>
      </c>
      <c r="D2973" s="22">
        <v>86181</v>
      </c>
      <c r="E2973" s="22"/>
      <c r="F2973" s="22">
        <v>4411</v>
      </c>
      <c r="G2973" s="22">
        <v>3936</v>
      </c>
      <c r="H2973" s="22">
        <v>0</v>
      </c>
      <c r="I2973" s="22">
        <v>0</v>
      </c>
      <c r="J2973" s="22">
        <v>57</v>
      </c>
      <c r="K2973" s="22">
        <v>8156</v>
      </c>
      <c r="L2973" s="23" t="s">
        <v>704</v>
      </c>
      <c r="M2973" s="23"/>
      <c r="N2973" s="23" t="s">
        <v>184</v>
      </c>
      <c r="O2973" s="23" t="s">
        <v>672</v>
      </c>
      <c r="P2973" s="22">
        <v>10</v>
      </c>
      <c r="Q2973" s="23" t="s">
        <v>673</v>
      </c>
      <c r="R2973" s="23" t="s">
        <v>667</v>
      </c>
      <c r="S2973" s="23" t="s">
        <v>30</v>
      </c>
      <c r="T2973" s="23" t="s">
        <v>667</v>
      </c>
      <c r="U2973" s="23" t="s">
        <v>30</v>
      </c>
      <c r="V2973" s="23" t="s">
        <v>674</v>
      </c>
      <c r="W2973" s="23" t="s">
        <v>188</v>
      </c>
      <c r="X2973" s="23" t="s">
        <v>601</v>
      </c>
      <c r="Y2973" s="22">
        <v>0</v>
      </c>
      <c r="Z2973" s="23"/>
      <c r="AA2973" s="23" t="s">
        <v>191</v>
      </c>
      <c r="AB2973" s="23"/>
      <c r="AC2973" s="23"/>
      <c r="AD2973" s="23"/>
      <c r="AE2973" s="23"/>
      <c r="AF2973" s="23" t="s">
        <v>190</v>
      </c>
      <c r="AG2973" s="23" t="s">
        <v>192</v>
      </c>
      <c r="AH2973" s="23" t="s">
        <v>415</v>
      </c>
      <c r="AI2973" s="23" t="s">
        <v>703</v>
      </c>
      <c r="AJ2973" s="23" t="b">
        <v>0</v>
      </c>
      <c r="AK2973" s="3">
        <v>60</v>
      </c>
      <c r="AL2973" s="3">
        <v>4952</v>
      </c>
      <c r="AM2973" s="3">
        <v>5760</v>
      </c>
      <c r="AN2973" s="24">
        <v>45536.595604089503</v>
      </c>
      <c r="AO2973" s="24">
        <v>45536.595604089503</v>
      </c>
      <c r="AP2973">
        <v>9</v>
      </c>
      <c r="AQ2973" t="s">
        <v>194</v>
      </c>
      <c r="AR2973">
        <v>244.59560408950347</v>
      </c>
      <c r="AS2973" t="s">
        <v>195</v>
      </c>
      <c r="AT2973" t="s">
        <v>227</v>
      </c>
      <c r="AU2973" t="s">
        <v>197</v>
      </c>
      <c r="AV2973" t="s">
        <v>362</v>
      </c>
      <c r="AW2973" t="s">
        <v>227</v>
      </c>
      <c r="AX2973" t="s">
        <v>197</v>
      </c>
      <c r="AY2973" t="s">
        <v>362</v>
      </c>
    </row>
    <row r="2974" spans="1:51" x14ac:dyDescent="0.45">
      <c r="A2974" s="22">
        <v>873577</v>
      </c>
      <c r="B2974" s="6">
        <v>45536</v>
      </c>
      <c r="C2974" s="22">
        <v>47000</v>
      </c>
      <c r="D2974" s="22">
        <v>86181</v>
      </c>
      <c r="E2974" s="22"/>
      <c r="F2974" s="22">
        <v>4411</v>
      </c>
      <c r="G2974" s="22">
        <v>3936</v>
      </c>
      <c r="H2974" s="22">
        <v>0</v>
      </c>
      <c r="I2974" s="22">
        <v>0</v>
      </c>
      <c r="J2974" s="22">
        <v>57</v>
      </c>
      <c r="K2974" s="22">
        <v>8156</v>
      </c>
      <c r="L2974" s="23" t="s">
        <v>704</v>
      </c>
      <c r="M2974" s="23"/>
      <c r="N2974" s="23" t="s">
        <v>184</v>
      </c>
      <c r="O2974" s="23" t="s">
        <v>672</v>
      </c>
      <c r="P2974" s="22">
        <v>14</v>
      </c>
      <c r="Q2974" s="23" t="s">
        <v>673</v>
      </c>
      <c r="R2974" s="23" t="s">
        <v>667</v>
      </c>
      <c r="S2974" s="23" t="s">
        <v>30</v>
      </c>
      <c r="T2974" s="23" t="s">
        <v>667</v>
      </c>
      <c r="U2974" s="23" t="s">
        <v>30</v>
      </c>
      <c r="V2974" s="23" t="s">
        <v>674</v>
      </c>
      <c r="W2974" s="23" t="s">
        <v>188</v>
      </c>
      <c r="X2974" s="23" t="s">
        <v>601</v>
      </c>
      <c r="Y2974" s="22">
        <v>0</v>
      </c>
      <c r="Z2974" s="23"/>
      <c r="AA2974" s="23" t="s">
        <v>191</v>
      </c>
      <c r="AB2974" s="23"/>
      <c r="AC2974" s="23"/>
      <c r="AD2974" s="23"/>
      <c r="AE2974" s="23"/>
      <c r="AF2974" s="23" t="s">
        <v>190</v>
      </c>
      <c r="AG2974" s="23" t="s">
        <v>192</v>
      </c>
      <c r="AH2974" s="23" t="s">
        <v>415</v>
      </c>
      <c r="AI2974" s="23" t="s">
        <v>703</v>
      </c>
      <c r="AJ2974" s="23" t="b">
        <v>0</v>
      </c>
      <c r="AK2974" s="3">
        <v>60</v>
      </c>
      <c r="AL2974" s="3">
        <v>4952</v>
      </c>
      <c r="AM2974" s="3">
        <v>5760</v>
      </c>
      <c r="AN2974" s="24">
        <v>45536.595604089503</v>
      </c>
      <c r="AO2974" s="24">
        <v>45536.595604089503</v>
      </c>
      <c r="AP2974">
        <v>9</v>
      </c>
      <c r="AQ2974" t="s">
        <v>194</v>
      </c>
      <c r="AR2974">
        <v>244.59560408950347</v>
      </c>
      <c r="AS2974" t="s">
        <v>195</v>
      </c>
      <c r="AT2974" t="s">
        <v>227</v>
      </c>
      <c r="AU2974" t="s">
        <v>197</v>
      </c>
      <c r="AV2974" t="s">
        <v>362</v>
      </c>
      <c r="AW2974" t="s">
        <v>227</v>
      </c>
      <c r="AX2974" t="s">
        <v>197</v>
      </c>
      <c r="AY2974" t="s">
        <v>362</v>
      </c>
    </row>
    <row r="2975" spans="1:51" x14ac:dyDescent="0.45">
      <c r="A2975" s="22">
        <v>872529</v>
      </c>
      <c r="B2975" s="6">
        <v>45536</v>
      </c>
      <c r="C2975" s="22">
        <v>47000</v>
      </c>
      <c r="D2975" s="22">
        <v>87075</v>
      </c>
      <c r="E2975" s="22"/>
      <c r="F2975" s="22">
        <v>223</v>
      </c>
      <c r="G2975" s="22">
        <v>17146</v>
      </c>
      <c r="H2975" s="22">
        <v>0</v>
      </c>
      <c r="I2975" s="22"/>
      <c r="J2975" s="22">
        <v>0</v>
      </c>
      <c r="K2975" s="22">
        <v>86762</v>
      </c>
      <c r="L2975" s="23" t="s">
        <v>1674</v>
      </c>
      <c r="M2975" s="23"/>
      <c r="N2975" s="23" t="s">
        <v>184</v>
      </c>
      <c r="O2975" s="23" t="s">
        <v>225</v>
      </c>
      <c r="P2975" s="22">
        <v>1</v>
      </c>
      <c r="Q2975" s="23" t="s">
        <v>274</v>
      </c>
      <c r="R2975" s="23"/>
      <c r="S2975" s="23"/>
      <c r="T2975" s="23"/>
      <c r="U2975" s="23"/>
      <c r="V2975" s="23" t="s">
        <v>187</v>
      </c>
      <c r="W2975" s="23" t="s">
        <v>188</v>
      </c>
      <c r="X2975" s="23" t="s">
        <v>189</v>
      </c>
      <c r="Y2975" s="22">
        <v>0</v>
      </c>
      <c r="Z2975" s="23" t="s">
        <v>190</v>
      </c>
      <c r="AA2975" s="23" t="s">
        <v>191</v>
      </c>
      <c r="AB2975" s="23" t="s">
        <v>190</v>
      </c>
      <c r="AC2975" s="23" t="s">
        <v>190</v>
      </c>
      <c r="AD2975" s="23" t="s">
        <v>190</v>
      </c>
      <c r="AE2975" s="23" t="s">
        <v>85</v>
      </c>
      <c r="AF2975" s="23" t="s">
        <v>190</v>
      </c>
      <c r="AG2975" s="23" t="s">
        <v>192</v>
      </c>
      <c r="AH2975" s="23" t="s">
        <v>281</v>
      </c>
      <c r="AI2975" s="23" t="s">
        <v>996</v>
      </c>
      <c r="AJ2975" s="23" t="b">
        <v>0</v>
      </c>
      <c r="AK2975" s="3">
        <v>124</v>
      </c>
      <c r="AL2975" s="3">
        <v>2408</v>
      </c>
      <c r="AM2975" s="3">
        <v>4916</v>
      </c>
      <c r="AN2975" s="24">
        <v>45536.315318981484</v>
      </c>
      <c r="AO2975" s="24">
        <v>45536.315318981484</v>
      </c>
      <c r="AP2975">
        <v>9</v>
      </c>
      <c r="AQ2975" t="s">
        <v>194</v>
      </c>
      <c r="AR2975">
        <v>244.31531898148387</v>
      </c>
      <c r="AS2975" t="s">
        <v>195</v>
      </c>
      <c r="AT2975" t="s">
        <v>408</v>
      </c>
      <c r="AU2975" t="s">
        <v>197</v>
      </c>
      <c r="AV2975" t="s">
        <v>234</v>
      </c>
      <c r="AW2975" t="s">
        <v>408</v>
      </c>
      <c r="AX2975" t="s">
        <v>197</v>
      </c>
      <c r="AY2975" t="s">
        <v>234</v>
      </c>
    </row>
    <row r="2976" spans="1:51" x14ac:dyDescent="0.45">
      <c r="A2976" s="22">
        <v>872902</v>
      </c>
      <c r="B2976" s="6">
        <v>45536</v>
      </c>
      <c r="C2976" s="22">
        <v>47000</v>
      </c>
      <c r="D2976" s="22">
        <v>61708</v>
      </c>
      <c r="E2976" s="22"/>
      <c r="F2976" s="22">
        <v>1232</v>
      </c>
      <c r="G2976" s="22">
        <v>17652</v>
      </c>
      <c r="H2976" s="22">
        <v>0</v>
      </c>
      <c r="I2976" s="22"/>
      <c r="J2976" s="22">
        <v>0</v>
      </c>
      <c r="K2976" s="22">
        <v>102208</v>
      </c>
      <c r="L2976" s="23" t="s">
        <v>1693</v>
      </c>
      <c r="M2976" s="23"/>
      <c r="N2976" s="23" t="s">
        <v>184</v>
      </c>
      <c r="O2976" s="23" t="s">
        <v>225</v>
      </c>
      <c r="P2976" s="22">
        <v>1</v>
      </c>
      <c r="Q2976" s="23" t="s">
        <v>274</v>
      </c>
      <c r="R2976" s="23"/>
      <c r="S2976" s="23"/>
      <c r="T2976" s="23"/>
      <c r="U2976" s="23"/>
      <c r="V2976" s="23" t="s">
        <v>187</v>
      </c>
      <c r="W2976" s="23" t="s">
        <v>188</v>
      </c>
      <c r="X2976" s="23" t="s">
        <v>189</v>
      </c>
      <c r="Y2976" s="22">
        <v>0</v>
      </c>
      <c r="Z2976" s="23" t="s">
        <v>190</v>
      </c>
      <c r="AA2976" s="23" t="s">
        <v>191</v>
      </c>
      <c r="AB2976" s="23" t="s">
        <v>190</v>
      </c>
      <c r="AC2976" s="23" t="s">
        <v>190</v>
      </c>
      <c r="AD2976" s="23" t="s">
        <v>190</v>
      </c>
      <c r="AE2976" s="23" t="s">
        <v>82</v>
      </c>
      <c r="AF2976" s="23" t="s">
        <v>190</v>
      </c>
      <c r="AG2976" s="23" t="s">
        <v>192</v>
      </c>
      <c r="AH2976" s="23" t="s">
        <v>415</v>
      </c>
      <c r="AI2976" s="23" t="s">
        <v>1646</v>
      </c>
      <c r="AJ2976" s="23" t="b">
        <v>0</v>
      </c>
      <c r="AK2976" s="3">
        <v>117</v>
      </c>
      <c r="AL2976" s="3">
        <v>2408</v>
      </c>
      <c r="AM2976" s="3">
        <v>5247</v>
      </c>
      <c r="AN2976" s="24">
        <v>45536.382152739199</v>
      </c>
      <c r="AO2976" s="24">
        <v>45536.382152739199</v>
      </c>
      <c r="AP2976">
        <v>9</v>
      </c>
      <c r="AQ2976" t="s">
        <v>194</v>
      </c>
      <c r="AR2976">
        <v>244.38215273919923</v>
      </c>
      <c r="AS2976" t="s">
        <v>195</v>
      </c>
      <c r="AT2976" t="s">
        <v>238</v>
      </c>
      <c r="AU2976" t="s">
        <v>197</v>
      </c>
      <c r="AV2976" t="s">
        <v>230</v>
      </c>
      <c r="AW2976" t="s">
        <v>238</v>
      </c>
      <c r="AX2976" t="s">
        <v>197</v>
      </c>
      <c r="AY2976" t="s">
        <v>230</v>
      </c>
    </row>
    <row r="2977" spans="1:51" x14ac:dyDescent="0.45">
      <c r="A2977" s="22">
        <v>872821</v>
      </c>
      <c r="B2977" s="6">
        <v>45536</v>
      </c>
      <c r="C2977" s="22">
        <v>47000</v>
      </c>
      <c r="D2977" s="22">
        <v>76529</v>
      </c>
      <c r="E2977" s="22"/>
      <c r="F2977" s="22">
        <v>779</v>
      </c>
      <c r="G2977" s="22">
        <v>17142</v>
      </c>
      <c r="H2977" s="22">
        <v>0</v>
      </c>
      <c r="I2977" s="22"/>
      <c r="J2977" s="22">
        <v>0</v>
      </c>
      <c r="K2977" s="22">
        <v>101769</v>
      </c>
      <c r="L2977" s="23" t="s">
        <v>1703</v>
      </c>
      <c r="M2977" s="23"/>
      <c r="N2977" s="23" t="s">
        <v>184</v>
      </c>
      <c r="O2977" s="23" t="s">
        <v>225</v>
      </c>
      <c r="P2977" s="22">
        <v>1</v>
      </c>
      <c r="Q2977" s="23" t="s">
        <v>274</v>
      </c>
      <c r="R2977" s="23"/>
      <c r="S2977" s="23"/>
      <c r="T2977" s="23"/>
      <c r="U2977" s="23"/>
      <c r="V2977" s="23" t="s">
        <v>187</v>
      </c>
      <c r="W2977" s="23" t="s">
        <v>188</v>
      </c>
      <c r="X2977" s="23" t="s">
        <v>189</v>
      </c>
      <c r="Y2977" s="22">
        <v>0</v>
      </c>
      <c r="Z2977" s="23" t="s">
        <v>190</v>
      </c>
      <c r="AA2977" s="23" t="s">
        <v>191</v>
      </c>
      <c r="AB2977" s="23" t="s">
        <v>190</v>
      </c>
      <c r="AC2977" s="23" t="s">
        <v>190</v>
      </c>
      <c r="AD2977" s="23" t="s">
        <v>190</v>
      </c>
      <c r="AE2977" s="23" t="s">
        <v>82</v>
      </c>
      <c r="AF2977" s="23" t="s">
        <v>190</v>
      </c>
      <c r="AG2977" s="23" t="s">
        <v>192</v>
      </c>
      <c r="AH2977" s="23" t="s">
        <v>415</v>
      </c>
      <c r="AI2977" s="23" t="s">
        <v>1646</v>
      </c>
      <c r="AJ2977" s="23" t="b">
        <v>0</v>
      </c>
      <c r="AK2977" s="3">
        <v>117</v>
      </c>
      <c r="AL2977" s="3">
        <v>2408</v>
      </c>
      <c r="AM2977" s="3">
        <v>5167</v>
      </c>
      <c r="AN2977" s="24">
        <v>45536.382066743827</v>
      </c>
      <c r="AO2977" s="24">
        <v>45536.382066743827</v>
      </c>
      <c r="AP2977">
        <v>9</v>
      </c>
      <c r="AQ2977" t="s">
        <v>194</v>
      </c>
      <c r="AR2977">
        <v>244.38206674382673</v>
      </c>
      <c r="AS2977" t="s">
        <v>195</v>
      </c>
      <c r="AT2977" t="s">
        <v>238</v>
      </c>
      <c r="AU2977" t="s">
        <v>197</v>
      </c>
      <c r="AV2977" t="s">
        <v>208</v>
      </c>
      <c r="AW2977" t="s">
        <v>238</v>
      </c>
      <c r="AX2977" t="s">
        <v>197</v>
      </c>
      <c r="AY2977" t="s">
        <v>208</v>
      </c>
    </row>
    <row r="2978" spans="1:51" x14ac:dyDescent="0.45">
      <c r="A2978" s="22">
        <v>874997</v>
      </c>
      <c r="B2978" s="6">
        <v>45536</v>
      </c>
      <c r="C2978" s="22">
        <v>47000</v>
      </c>
      <c r="D2978" s="22">
        <v>67765</v>
      </c>
      <c r="E2978" s="22"/>
      <c r="F2978" s="22">
        <v>176</v>
      </c>
      <c r="G2978" s="22">
        <v>16078</v>
      </c>
      <c r="H2978" s="22">
        <v>0</v>
      </c>
      <c r="I2978" s="22"/>
      <c r="J2978" s="22">
        <v>0</v>
      </c>
      <c r="K2978" s="22">
        <v>101756</v>
      </c>
      <c r="L2978" s="23" t="s">
        <v>1705</v>
      </c>
      <c r="M2978" s="23"/>
      <c r="N2978" s="23" t="s">
        <v>184</v>
      </c>
      <c r="O2978" s="23" t="s">
        <v>225</v>
      </c>
      <c r="P2978" s="22">
        <v>1</v>
      </c>
      <c r="Q2978" s="23" t="s">
        <v>274</v>
      </c>
      <c r="R2978" s="23"/>
      <c r="S2978" s="23"/>
      <c r="T2978" s="23"/>
      <c r="U2978" s="23"/>
      <c r="V2978" s="23" t="s">
        <v>187</v>
      </c>
      <c r="W2978" s="23" t="s">
        <v>188</v>
      </c>
      <c r="X2978" s="23" t="s">
        <v>189</v>
      </c>
      <c r="Y2978" s="22">
        <v>0</v>
      </c>
      <c r="Z2978" s="23" t="s">
        <v>190</v>
      </c>
      <c r="AA2978" s="23" t="s">
        <v>191</v>
      </c>
      <c r="AB2978" s="23" t="s">
        <v>190</v>
      </c>
      <c r="AC2978" s="23" t="s">
        <v>190</v>
      </c>
      <c r="AD2978" s="23" t="s">
        <v>190</v>
      </c>
      <c r="AE2978" s="23" t="s">
        <v>82</v>
      </c>
      <c r="AF2978" s="23" t="s">
        <v>190</v>
      </c>
      <c r="AG2978" s="23" t="s">
        <v>192</v>
      </c>
      <c r="AH2978" s="23" t="s">
        <v>415</v>
      </c>
      <c r="AI2978" s="23" t="s">
        <v>1646</v>
      </c>
      <c r="AJ2978" s="23" t="b">
        <v>0</v>
      </c>
      <c r="AK2978" s="3">
        <v>130</v>
      </c>
      <c r="AL2978" s="3">
        <v>2408</v>
      </c>
      <c r="AM2978" s="3">
        <v>6968</v>
      </c>
      <c r="AN2978" s="24">
        <v>45536.882075192902</v>
      </c>
      <c r="AO2978" s="24">
        <v>45536.882075192902</v>
      </c>
      <c r="AP2978">
        <v>9</v>
      </c>
      <c r="AQ2978" t="s">
        <v>194</v>
      </c>
      <c r="AR2978">
        <v>244.88207519290154</v>
      </c>
      <c r="AS2978" t="s">
        <v>195</v>
      </c>
      <c r="AT2978" t="s">
        <v>226</v>
      </c>
      <c r="AU2978" t="s">
        <v>197</v>
      </c>
      <c r="AV2978" t="s">
        <v>208</v>
      </c>
      <c r="AW2978" t="s">
        <v>226</v>
      </c>
      <c r="AX2978" t="s">
        <v>197</v>
      </c>
      <c r="AY2978" t="s">
        <v>208</v>
      </c>
    </row>
    <row r="2979" spans="1:51" x14ac:dyDescent="0.45">
      <c r="A2979" s="22">
        <v>872980</v>
      </c>
      <c r="B2979" s="6">
        <v>45536</v>
      </c>
      <c r="C2979" s="22">
        <v>47000</v>
      </c>
      <c r="D2979" s="22">
        <v>53800</v>
      </c>
      <c r="E2979" s="22"/>
      <c r="F2979" s="22">
        <v>328</v>
      </c>
      <c r="G2979" s="22">
        <v>16940</v>
      </c>
      <c r="H2979" s="22">
        <v>0</v>
      </c>
      <c r="I2979" s="22"/>
      <c r="J2979" s="22">
        <v>0</v>
      </c>
      <c r="K2979" s="22">
        <v>101717</v>
      </c>
      <c r="L2979" s="23" t="s">
        <v>1706</v>
      </c>
      <c r="M2979" s="23"/>
      <c r="N2979" s="23" t="s">
        <v>184</v>
      </c>
      <c r="O2979" s="23" t="s">
        <v>225</v>
      </c>
      <c r="P2979" s="22">
        <v>1</v>
      </c>
      <c r="Q2979" s="23" t="s">
        <v>274</v>
      </c>
      <c r="R2979" s="23"/>
      <c r="S2979" s="23"/>
      <c r="T2979" s="23"/>
      <c r="U2979" s="23"/>
      <c r="V2979" s="23" t="s">
        <v>187</v>
      </c>
      <c r="W2979" s="23" t="s">
        <v>188</v>
      </c>
      <c r="X2979" s="23" t="s">
        <v>189</v>
      </c>
      <c r="Y2979" s="22">
        <v>0</v>
      </c>
      <c r="Z2979" s="23" t="s">
        <v>190</v>
      </c>
      <c r="AA2979" s="23" t="s">
        <v>191</v>
      </c>
      <c r="AB2979" s="23" t="s">
        <v>190</v>
      </c>
      <c r="AC2979" s="23" t="s">
        <v>190</v>
      </c>
      <c r="AD2979" s="23" t="s">
        <v>190</v>
      </c>
      <c r="AE2979" s="23" t="s">
        <v>82</v>
      </c>
      <c r="AF2979" s="23" t="s">
        <v>190</v>
      </c>
      <c r="AG2979" s="23" t="s">
        <v>192</v>
      </c>
      <c r="AH2979" s="23" t="s">
        <v>415</v>
      </c>
      <c r="AI2979" s="23" t="s">
        <v>1646</v>
      </c>
      <c r="AJ2979" s="23" t="b">
        <v>0</v>
      </c>
      <c r="AK2979" s="3">
        <v>117</v>
      </c>
      <c r="AL2979" s="3">
        <v>2408</v>
      </c>
      <c r="AM2979" s="3">
        <v>5325</v>
      </c>
      <c r="AN2979" s="24">
        <v>45536.382212075616</v>
      </c>
      <c r="AO2979" s="24">
        <v>45536.382212075616</v>
      </c>
      <c r="AP2979">
        <v>9</v>
      </c>
      <c r="AQ2979" t="s">
        <v>194</v>
      </c>
      <c r="AR2979">
        <v>244.38221207561583</v>
      </c>
      <c r="AS2979" t="s">
        <v>195</v>
      </c>
      <c r="AT2979" t="s">
        <v>238</v>
      </c>
      <c r="AU2979" t="s">
        <v>197</v>
      </c>
      <c r="AV2979" t="s">
        <v>206</v>
      </c>
      <c r="AW2979" t="s">
        <v>238</v>
      </c>
      <c r="AX2979" t="s">
        <v>197</v>
      </c>
      <c r="AY2979" t="s">
        <v>206</v>
      </c>
    </row>
    <row r="2980" spans="1:51" x14ac:dyDescent="0.45">
      <c r="A2980" s="22">
        <v>872875</v>
      </c>
      <c r="B2980" s="6">
        <v>45536</v>
      </c>
      <c r="C2980" s="22">
        <v>47000</v>
      </c>
      <c r="D2980" s="22">
        <v>67175</v>
      </c>
      <c r="E2980" s="22"/>
      <c r="F2980" s="22">
        <v>152</v>
      </c>
      <c r="G2980" s="22">
        <v>16188</v>
      </c>
      <c r="H2980" s="22">
        <v>0</v>
      </c>
      <c r="I2980" s="22"/>
      <c r="J2980" s="22">
        <v>0</v>
      </c>
      <c r="K2980" s="22">
        <v>101927</v>
      </c>
      <c r="L2980" s="23" t="s">
        <v>1709</v>
      </c>
      <c r="M2980" s="23"/>
      <c r="N2980" s="23" t="s">
        <v>184</v>
      </c>
      <c r="O2980" s="23" t="s">
        <v>225</v>
      </c>
      <c r="P2980" s="22">
        <v>1</v>
      </c>
      <c r="Q2980" s="23" t="s">
        <v>274</v>
      </c>
      <c r="R2980" s="23"/>
      <c r="S2980" s="23"/>
      <c r="T2980" s="23"/>
      <c r="U2980" s="23"/>
      <c r="V2980" s="23" t="s">
        <v>187</v>
      </c>
      <c r="W2980" s="23" t="s">
        <v>188</v>
      </c>
      <c r="X2980" s="23" t="s">
        <v>189</v>
      </c>
      <c r="Y2980" s="22">
        <v>0</v>
      </c>
      <c r="Z2980" s="23" t="s">
        <v>190</v>
      </c>
      <c r="AA2980" s="23" t="s">
        <v>191</v>
      </c>
      <c r="AB2980" s="23" t="s">
        <v>190</v>
      </c>
      <c r="AC2980" s="23" t="s">
        <v>190</v>
      </c>
      <c r="AD2980" s="23" t="s">
        <v>190</v>
      </c>
      <c r="AE2980" s="23" t="s">
        <v>82</v>
      </c>
      <c r="AF2980" s="23" t="s">
        <v>190</v>
      </c>
      <c r="AG2980" s="23" t="s">
        <v>192</v>
      </c>
      <c r="AH2980" s="23" t="s">
        <v>415</v>
      </c>
      <c r="AI2980" s="23" t="s">
        <v>1646</v>
      </c>
      <c r="AJ2980" s="23" t="b">
        <v>0</v>
      </c>
      <c r="AK2980" s="3">
        <v>117</v>
      </c>
      <c r="AL2980" s="3">
        <v>2408</v>
      </c>
      <c r="AM2980" s="3">
        <v>5220</v>
      </c>
      <c r="AN2980" s="24">
        <v>45536.382130092592</v>
      </c>
      <c r="AO2980" s="24">
        <v>45536.382130092592</v>
      </c>
      <c r="AP2980">
        <v>9</v>
      </c>
      <c r="AQ2980" t="s">
        <v>194</v>
      </c>
      <c r="AR2980">
        <v>244.38213009259198</v>
      </c>
      <c r="AS2980" t="s">
        <v>195</v>
      </c>
      <c r="AT2980" t="s">
        <v>238</v>
      </c>
      <c r="AU2980" t="s">
        <v>197</v>
      </c>
      <c r="AV2980" t="s">
        <v>198</v>
      </c>
      <c r="AW2980" t="s">
        <v>238</v>
      </c>
      <c r="AX2980" t="s">
        <v>197</v>
      </c>
      <c r="AY2980" t="s">
        <v>198</v>
      </c>
    </row>
    <row r="2981" spans="1:51" x14ac:dyDescent="0.45">
      <c r="A2981" s="22">
        <v>871852</v>
      </c>
      <c r="B2981" s="6">
        <v>45536</v>
      </c>
      <c r="C2981" s="22">
        <v>46000</v>
      </c>
      <c r="D2981" s="22">
        <v>44144</v>
      </c>
      <c r="E2981" s="22"/>
      <c r="F2981" s="22">
        <v>0</v>
      </c>
      <c r="G2981" s="22">
        <v>12389</v>
      </c>
      <c r="H2981" s="22">
        <v>0</v>
      </c>
      <c r="I2981" s="22"/>
      <c r="J2981" s="22">
        <v>116</v>
      </c>
      <c r="K2981" s="22">
        <v>74004</v>
      </c>
      <c r="L2981" s="23" t="s">
        <v>473</v>
      </c>
      <c r="M2981" s="23"/>
      <c r="N2981" s="23" t="s">
        <v>184</v>
      </c>
      <c r="O2981" s="23" t="s">
        <v>213</v>
      </c>
      <c r="P2981" s="22">
        <v>1</v>
      </c>
      <c r="Q2981" s="23" t="s">
        <v>274</v>
      </c>
      <c r="R2981" s="23"/>
      <c r="S2981" s="23"/>
      <c r="T2981" s="23"/>
      <c r="U2981" s="23"/>
      <c r="V2981" s="23" t="s">
        <v>187</v>
      </c>
      <c r="W2981" s="23" t="s">
        <v>188</v>
      </c>
      <c r="X2981" s="23" t="s">
        <v>189</v>
      </c>
      <c r="Y2981" s="22">
        <v>0</v>
      </c>
      <c r="Z2981" s="23" t="s">
        <v>190</v>
      </c>
      <c r="AA2981" s="23" t="s">
        <v>191</v>
      </c>
      <c r="AB2981" s="23" t="s">
        <v>190</v>
      </c>
      <c r="AC2981" s="23" t="s">
        <v>190</v>
      </c>
      <c r="AD2981" s="23" t="s">
        <v>190</v>
      </c>
      <c r="AE2981" s="23" t="s">
        <v>82</v>
      </c>
      <c r="AF2981" s="23" t="s">
        <v>190</v>
      </c>
      <c r="AG2981" s="23" t="s">
        <v>192</v>
      </c>
      <c r="AH2981" s="23" t="s">
        <v>415</v>
      </c>
      <c r="AI2981" s="23" t="s">
        <v>474</v>
      </c>
      <c r="AJ2981" s="23" t="b">
        <v>0</v>
      </c>
      <c r="AK2981" s="3">
        <v>111</v>
      </c>
      <c r="AL2981" s="3">
        <v>3448</v>
      </c>
      <c r="AM2981" s="3">
        <v>4422</v>
      </c>
      <c r="AN2981" s="24">
        <v>45536.132728433644</v>
      </c>
      <c r="AO2981" s="24">
        <v>45536.132728433644</v>
      </c>
      <c r="AP2981">
        <v>9</v>
      </c>
      <c r="AQ2981" t="s">
        <v>194</v>
      </c>
      <c r="AR2981">
        <v>244.13272843364393</v>
      </c>
      <c r="AS2981" t="s">
        <v>195</v>
      </c>
      <c r="AT2981" t="s">
        <v>251</v>
      </c>
      <c r="AU2981" t="s">
        <v>197</v>
      </c>
      <c r="AV2981" t="s">
        <v>220</v>
      </c>
      <c r="AW2981" t="s">
        <v>251</v>
      </c>
      <c r="AX2981" t="s">
        <v>197</v>
      </c>
      <c r="AY2981" t="s">
        <v>220</v>
      </c>
    </row>
    <row r="2982" spans="1:51" x14ac:dyDescent="0.45">
      <c r="A2982" s="22">
        <v>871843</v>
      </c>
      <c r="B2982" s="6">
        <v>45536</v>
      </c>
      <c r="C2982" s="22">
        <v>46000</v>
      </c>
      <c r="D2982" s="22">
        <v>50832</v>
      </c>
      <c r="E2982" s="22"/>
      <c r="F2982" s="22">
        <v>0</v>
      </c>
      <c r="G2982" s="22">
        <v>12389</v>
      </c>
      <c r="H2982" s="22">
        <v>0</v>
      </c>
      <c r="I2982" s="22"/>
      <c r="J2982" s="22">
        <v>116</v>
      </c>
      <c r="K2982" s="22">
        <v>16672</v>
      </c>
      <c r="L2982" s="23" t="s">
        <v>482</v>
      </c>
      <c r="M2982" s="23"/>
      <c r="N2982" s="23" t="s">
        <v>184</v>
      </c>
      <c r="O2982" s="23" t="s">
        <v>213</v>
      </c>
      <c r="P2982" s="22">
        <v>1</v>
      </c>
      <c r="Q2982" s="23" t="s">
        <v>274</v>
      </c>
      <c r="R2982" s="23"/>
      <c r="S2982" s="23"/>
      <c r="T2982" s="23"/>
      <c r="U2982" s="23"/>
      <c r="V2982" s="23" t="s">
        <v>187</v>
      </c>
      <c r="W2982" s="23" t="s">
        <v>188</v>
      </c>
      <c r="X2982" s="23" t="s">
        <v>189</v>
      </c>
      <c r="Y2982" s="22">
        <v>0</v>
      </c>
      <c r="Z2982" s="23" t="s">
        <v>190</v>
      </c>
      <c r="AA2982" s="23" t="s">
        <v>191</v>
      </c>
      <c r="AB2982" s="23" t="s">
        <v>190</v>
      </c>
      <c r="AC2982" s="23" t="s">
        <v>190</v>
      </c>
      <c r="AD2982" s="23" t="s">
        <v>190</v>
      </c>
      <c r="AE2982" s="23" t="s">
        <v>82</v>
      </c>
      <c r="AF2982" s="23" t="s">
        <v>190</v>
      </c>
      <c r="AG2982" s="23" t="s">
        <v>192</v>
      </c>
      <c r="AH2982" s="23" t="s">
        <v>415</v>
      </c>
      <c r="AI2982" s="23" t="s">
        <v>474</v>
      </c>
      <c r="AJ2982" s="23" t="b">
        <v>0</v>
      </c>
      <c r="AK2982" s="3">
        <v>114</v>
      </c>
      <c r="AL2982" s="3">
        <v>3448</v>
      </c>
      <c r="AM2982" s="3">
        <v>4413</v>
      </c>
      <c r="AN2982" s="24">
        <v>45536.132674498454</v>
      </c>
      <c r="AO2982" s="24">
        <v>45536.132674498454</v>
      </c>
      <c r="AP2982">
        <v>9</v>
      </c>
      <c r="AQ2982" t="s">
        <v>194</v>
      </c>
      <c r="AR2982">
        <v>244.13267449845443</v>
      </c>
      <c r="AS2982" t="s">
        <v>195</v>
      </c>
      <c r="AT2982" t="s">
        <v>251</v>
      </c>
      <c r="AU2982" t="s">
        <v>197</v>
      </c>
      <c r="AV2982" t="s">
        <v>235</v>
      </c>
      <c r="AW2982" t="s">
        <v>251</v>
      </c>
      <c r="AX2982" t="s">
        <v>197</v>
      </c>
      <c r="AY2982" t="s">
        <v>235</v>
      </c>
    </row>
    <row r="2983" spans="1:51" x14ac:dyDescent="0.45">
      <c r="A2983" s="22">
        <v>875058</v>
      </c>
      <c r="B2983" s="6">
        <v>45536</v>
      </c>
      <c r="C2983" s="22">
        <v>46000</v>
      </c>
      <c r="D2983" s="22">
        <v>46494</v>
      </c>
      <c r="E2983" s="22"/>
      <c r="F2983" s="22">
        <v>0</v>
      </c>
      <c r="G2983" s="22">
        <v>12389</v>
      </c>
      <c r="H2983" s="22">
        <v>0</v>
      </c>
      <c r="I2983" s="22"/>
      <c r="J2983" s="22">
        <v>282</v>
      </c>
      <c r="K2983" s="22">
        <v>7394</v>
      </c>
      <c r="L2983" s="23" t="s">
        <v>498</v>
      </c>
      <c r="M2983" s="23"/>
      <c r="N2983" s="23" t="s">
        <v>184</v>
      </c>
      <c r="O2983" s="23" t="s">
        <v>225</v>
      </c>
      <c r="P2983" s="22">
        <v>1</v>
      </c>
      <c r="Q2983" s="23" t="s">
        <v>274</v>
      </c>
      <c r="R2983" s="23"/>
      <c r="S2983" s="23"/>
      <c r="T2983" s="23"/>
      <c r="U2983" s="23"/>
      <c r="V2983" s="23" t="s">
        <v>187</v>
      </c>
      <c r="W2983" s="23" t="s">
        <v>188</v>
      </c>
      <c r="X2983" s="23" t="s">
        <v>189</v>
      </c>
      <c r="Y2983" s="22">
        <v>0</v>
      </c>
      <c r="Z2983" s="23" t="s">
        <v>190</v>
      </c>
      <c r="AA2983" s="23" t="s">
        <v>191</v>
      </c>
      <c r="AB2983" s="23" t="s">
        <v>190</v>
      </c>
      <c r="AC2983" s="23" t="s">
        <v>190</v>
      </c>
      <c r="AD2983" s="23" t="s">
        <v>190</v>
      </c>
      <c r="AE2983" s="23" t="s">
        <v>82</v>
      </c>
      <c r="AF2983" s="23" t="s">
        <v>190</v>
      </c>
      <c r="AG2983" s="23" t="s">
        <v>192</v>
      </c>
      <c r="AH2983" s="23" t="s">
        <v>415</v>
      </c>
      <c r="AI2983" s="23" t="s">
        <v>474</v>
      </c>
      <c r="AJ2983" s="23" t="b">
        <v>0</v>
      </c>
      <c r="AK2983" s="3">
        <v>130</v>
      </c>
      <c r="AL2983" s="3">
        <v>2408</v>
      </c>
      <c r="AM2983" s="3">
        <v>7028</v>
      </c>
      <c r="AN2983" s="24">
        <v>45536.882126543213</v>
      </c>
      <c r="AO2983" s="24">
        <v>45536.882126543213</v>
      </c>
      <c r="AP2983">
        <v>9</v>
      </c>
      <c r="AQ2983" t="s">
        <v>194</v>
      </c>
      <c r="AR2983">
        <v>244.88212654321251</v>
      </c>
      <c r="AS2983" t="s">
        <v>195</v>
      </c>
      <c r="AT2983" t="s">
        <v>226</v>
      </c>
      <c r="AU2983" t="s">
        <v>197</v>
      </c>
      <c r="AV2983" t="s">
        <v>198</v>
      </c>
      <c r="AW2983" t="s">
        <v>226</v>
      </c>
      <c r="AX2983" t="s">
        <v>197</v>
      </c>
      <c r="AY2983" t="s">
        <v>198</v>
      </c>
    </row>
    <row r="2984" spans="1:51" x14ac:dyDescent="0.45">
      <c r="A2984" s="22">
        <v>875019</v>
      </c>
      <c r="B2984" s="6">
        <v>45536</v>
      </c>
      <c r="C2984" s="22">
        <v>46000</v>
      </c>
      <c r="D2984" s="22">
        <v>70401</v>
      </c>
      <c r="E2984" s="22"/>
      <c r="F2984" s="22">
        <v>0</v>
      </c>
      <c r="G2984" s="22">
        <v>13656</v>
      </c>
      <c r="H2984" s="22">
        <v>0</v>
      </c>
      <c r="I2984" s="22"/>
      <c r="J2984" s="22">
        <v>1079</v>
      </c>
      <c r="K2984" s="22">
        <v>4609</v>
      </c>
      <c r="L2984" s="23" t="s">
        <v>499</v>
      </c>
      <c r="M2984" s="23"/>
      <c r="N2984" s="23" t="s">
        <v>184</v>
      </c>
      <c r="O2984" s="23" t="s">
        <v>225</v>
      </c>
      <c r="P2984" s="22">
        <v>1</v>
      </c>
      <c r="Q2984" s="23" t="s">
        <v>274</v>
      </c>
      <c r="R2984" s="23"/>
      <c r="S2984" s="23"/>
      <c r="T2984" s="23"/>
      <c r="U2984" s="23"/>
      <c r="V2984" s="23" t="s">
        <v>187</v>
      </c>
      <c r="W2984" s="23" t="s">
        <v>188</v>
      </c>
      <c r="X2984" s="23" t="s">
        <v>189</v>
      </c>
      <c r="Y2984" s="22">
        <v>0</v>
      </c>
      <c r="Z2984" s="23" t="s">
        <v>190</v>
      </c>
      <c r="AA2984" s="23" t="s">
        <v>191</v>
      </c>
      <c r="AB2984" s="23" t="s">
        <v>190</v>
      </c>
      <c r="AC2984" s="23" t="s">
        <v>190</v>
      </c>
      <c r="AD2984" s="23" t="s">
        <v>190</v>
      </c>
      <c r="AE2984" s="23" t="s">
        <v>82</v>
      </c>
      <c r="AF2984" s="23" t="s">
        <v>190</v>
      </c>
      <c r="AG2984" s="23" t="s">
        <v>192</v>
      </c>
      <c r="AH2984" s="23" t="s">
        <v>415</v>
      </c>
      <c r="AI2984" s="23" t="s">
        <v>500</v>
      </c>
      <c r="AJ2984" s="23" t="b">
        <v>0</v>
      </c>
      <c r="AK2984" s="3">
        <v>130</v>
      </c>
      <c r="AL2984" s="3">
        <v>2408</v>
      </c>
      <c r="AM2984" s="3">
        <v>6989</v>
      </c>
      <c r="AN2984" s="24">
        <v>45536.88209324846</v>
      </c>
      <c r="AO2984" s="24">
        <v>45536.88209324846</v>
      </c>
      <c r="AP2984">
        <v>9</v>
      </c>
      <c r="AQ2984" t="s">
        <v>194</v>
      </c>
      <c r="AR2984">
        <v>244.88209324845957</v>
      </c>
      <c r="AS2984" t="s">
        <v>195</v>
      </c>
      <c r="AT2984" t="s">
        <v>226</v>
      </c>
      <c r="AU2984" t="s">
        <v>197</v>
      </c>
      <c r="AV2984" t="s">
        <v>218</v>
      </c>
      <c r="AW2984" t="s">
        <v>226</v>
      </c>
      <c r="AX2984" t="s">
        <v>197</v>
      </c>
      <c r="AY2984" t="s">
        <v>218</v>
      </c>
    </row>
    <row r="2985" spans="1:51" x14ac:dyDescent="0.45">
      <c r="A2985" s="22">
        <v>871628</v>
      </c>
      <c r="B2985" s="6">
        <v>45536</v>
      </c>
      <c r="C2985" s="22">
        <v>46000</v>
      </c>
      <c r="D2985" s="22">
        <v>42533</v>
      </c>
      <c r="E2985" s="22"/>
      <c r="F2985" s="22">
        <v>0</v>
      </c>
      <c r="G2985" s="22">
        <v>1199</v>
      </c>
      <c r="H2985" s="22">
        <v>0</v>
      </c>
      <c r="I2985" s="22"/>
      <c r="J2985" s="22">
        <v>9323</v>
      </c>
      <c r="K2985" s="22">
        <v>11072</v>
      </c>
      <c r="L2985" s="23" t="s">
        <v>514</v>
      </c>
      <c r="M2985" s="23"/>
      <c r="N2985" s="23" t="s">
        <v>184</v>
      </c>
      <c r="O2985" s="23" t="s">
        <v>216</v>
      </c>
      <c r="P2985" s="22">
        <v>1</v>
      </c>
      <c r="Q2985" s="23" t="s">
        <v>274</v>
      </c>
      <c r="R2985" s="23"/>
      <c r="S2985" s="23"/>
      <c r="T2985" s="23"/>
      <c r="U2985" s="23"/>
      <c r="V2985" s="23" t="s">
        <v>187</v>
      </c>
      <c r="W2985" s="23" t="s">
        <v>188</v>
      </c>
      <c r="X2985" s="23" t="s">
        <v>189</v>
      </c>
      <c r="Y2985" s="22">
        <v>0</v>
      </c>
      <c r="Z2985" s="23" t="s">
        <v>190</v>
      </c>
      <c r="AA2985" s="23" t="s">
        <v>191</v>
      </c>
      <c r="AB2985" s="23" t="s">
        <v>190</v>
      </c>
      <c r="AC2985" s="23" t="s">
        <v>190</v>
      </c>
      <c r="AD2985" s="23" t="s">
        <v>190</v>
      </c>
      <c r="AE2985" s="23" t="s">
        <v>82</v>
      </c>
      <c r="AF2985" s="23" t="s">
        <v>190</v>
      </c>
      <c r="AG2985" s="23" t="s">
        <v>192</v>
      </c>
      <c r="AH2985" s="23" t="s">
        <v>415</v>
      </c>
      <c r="AI2985" s="23" t="s">
        <v>515</v>
      </c>
      <c r="AJ2985" s="23" t="b">
        <v>0</v>
      </c>
      <c r="AK2985" s="3">
        <v>55</v>
      </c>
      <c r="AL2985" s="3">
        <v>4604</v>
      </c>
      <c r="AM2985" s="3">
        <v>4261</v>
      </c>
      <c r="AN2985" s="24">
        <v>45536.098698533948</v>
      </c>
      <c r="AO2985" s="24">
        <v>45536.098698533948</v>
      </c>
      <c r="AP2985">
        <v>9</v>
      </c>
      <c r="AQ2985" t="s">
        <v>194</v>
      </c>
      <c r="AR2985">
        <v>244.09869853394775</v>
      </c>
      <c r="AS2985" t="s">
        <v>195</v>
      </c>
      <c r="AT2985" t="s">
        <v>217</v>
      </c>
      <c r="AU2985" t="s">
        <v>197</v>
      </c>
      <c r="AV2985" t="s">
        <v>220</v>
      </c>
      <c r="AW2985" t="s">
        <v>217</v>
      </c>
      <c r="AX2985" t="s">
        <v>197</v>
      </c>
      <c r="AY2985" t="s">
        <v>220</v>
      </c>
    </row>
    <row r="2986" spans="1:51" x14ac:dyDescent="0.45">
      <c r="A2986" s="22">
        <v>873183</v>
      </c>
      <c r="B2986" s="6">
        <v>45536</v>
      </c>
      <c r="C2986" s="22">
        <v>46000</v>
      </c>
      <c r="D2986" s="22">
        <v>40135</v>
      </c>
      <c r="E2986" s="22"/>
      <c r="F2986" s="22">
        <v>0</v>
      </c>
      <c r="G2986" s="22">
        <v>5129</v>
      </c>
      <c r="H2986" s="22">
        <v>0</v>
      </c>
      <c r="I2986" s="22">
        <v>0</v>
      </c>
      <c r="J2986" s="22">
        <v>3</v>
      </c>
      <c r="K2986" s="22">
        <v>1505</v>
      </c>
      <c r="L2986" s="23" t="s">
        <v>755</v>
      </c>
      <c r="M2986" s="23"/>
      <c r="N2986" s="23" t="s">
        <v>184</v>
      </c>
      <c r="O2986" s="23" t="s">
        <v>184</v>
      </c>
      <c r="P2986" s="22">
        <v>6</v>
      </c>
      <c r="Q2986" s="23" t="s">
        <v>757</v>
      </c>
      <c r="R2986" s="23" t="s">
        <v>741</v>
      </c>
      <c r="S2986" s="23" t="s">
        <v>19</v>
      </c>
      <c r="T2986" s="23" t="s">
        <v>741</v>
      </c>
      <c r="U2986" s="23" t="s">
        <v>19</v>
      </c>
      <c r="V2986" s="23" t="s">
        <v>742</v>
      </c>
      <c r="W2986" s="23" t="s">
        <v>188</v>
      </c>
      <c r="X2986" s="23" t="s">
        <v>601</v>
      </c>
      <c r="Y2986" s="22">
        <v>0</v>
      </c>
      <c r="Z2986" s="23"/>
      <c r="AA2986" s="23" t="s">
        <v>191</v>
      </c>
      <c r="AB2986" s="23"/>
      <c r="AC2986" s="23"/>
      <c r="AD2986" s="23"/>
      <c r="AE2986" s="23"/>
      <c r="AF2986" s="23" t="s">
        <v>190</v>
      </c>
      <c r="AG2986" s="23" t="s">
        <v>190</v>
      </c>
      <c r="AH2986" s="23" t="s">
        <v>193</v>
      </c>
      <c r="AI2986" s="23" t="s">
        <v>756</v>
      </c>
      <c r="AJ2986" s="23" t="b">
        <v>0</v>
      </c>
      <c r="AK2986" s="3">
        <v>117</v>
      </c>
      <c r="AL2986" s="3">
        <v>1616</v>
      </c>
      <c r="AM2986" s="3">
        <v>5483</v>
      </c>
      <c r="AN2986" s="24">
        <v>45536.426290509262</v>
      </c>
      <c r="AO2986" s="24">
        <v>45536.426290509262</v>
      </c>
      <c r="AP2986">
        <v>9</v>
      </c>
      <c r="AQ2986" t="s">
        <v>194</v>
      </c>
      <c r="AR2986">
        <v>244.42629050926189</v>
      </c>
      <c r="AS2986" t="s">
        <v>195</v>
      </c>
      <c r="AT2986" t="s">
        <v>223</v>
      </c>
      <c r="AU2986" t="s">
        <v>197</v>
      </c>
      <c r="AV2986" t="s">
        <v>204</v>
      </c>
      <c r="AW2986" t="s">
        <v>223</v>
      </c>
      <c r="AX2986" t="s">
        <v>197</v>
      </c>
      <c r="AY2986" t="s">
        <v>204</v>
      </c>
    </row>
    <row r="2987" spans="1:51" x14ac:dyDescent="0.45">
      <c r="A2987" s="22">
        <v>874871</v>
      </c>
      <c r="B2987" s="6">
        <v>45536</v>
      </c>
      <c r="C2987" s="22">
        <v>46000</v>
      </c>
      <c r="D2987" s="22">
        <v>55273</v>
      </c>
      <c r="E2987" s="22"/>
      <c r="F2987" s="22">
        <v>0</v>
      </c>
      <c r="G2987" s="22">
        <v>2305</v>
      </c>
      <c r="H2987" s="22">
        <v>4</v>
      </c>
      <c r="I2987" s="22"/>
      <c r="J2987" s="22">
        <v>202</v>
      </c>
      <c r="K2987" s="22">
        <v>101793</v>
      </c>
      <c r="L2987" s="23" t="s">
        <v>826</v>
      </c>
      <c r="M2987" s="23"/>
      <c r="N2987" s="23" t="s">
        <v>184</v>
      </c>
      <c r="O2987" s="23" t="s">
        <v>481</v>
      </c>
      <c r="P2987" s="22">
        <v>20</v>
      </c>
      <c r="Q2987" s="23" t="s">
        <v>186</v>
      </c>
      <c r="R2987" s="23"/>
      <c r="S2987" s="23"/>
      <c r="T2987" s="23"/>
      <c r="U2987" s="23"/>
      <c r="V2987" s="23" t="s">
        <v>187</v>
      </c>
      <c r="W2987" s="23" t="s">
        <v>188</v>
      </c>
      <c r="X2987" s="23" t="s">
        <v>189</v>
      </c>
      <c r="Y2987" s="22">
        <v>0</v>
      </c>
      <c r="Z2987" s="23" t="s">
        <v>190</v>
      </c>
      <c r="AA2987" s="23" t="s">
        <v>191</v>
      </c>
      <c r="AB2987" s="23" t="s">
        <v>190</v>
      </c>
      <c r="AC2987" s="23" t="s">
        <v>192</v>
      </c>
      <c r="AD2987" s="23" t="s">
        <v>281</v>
      </c>
      <c r="AE2987" s="23" t="s">
        <v>85</v>
      </c>
      <c r="AF2987" s="23" t="s">
        <v>190</v>
      </c>
      <c r="AG2987" s="23" t="s">
        <v>269</v>
      </c>
      <c r="AH2987" s="23" t="s">
        <v>700</v>
      </c>
      <c r="AI2987" s="23" t="s">
        <v>701</v>
      </c>
      <c r="AJ2987" s="23" t="b">
        <v>0</v>
      </c>
      <c r="AK2987" s="3">
        <v>111</v>
      </c>
      <c r="AL2987" s="3">
        <v>2968</v>
      </c>
      <c r="AM2987" s="3">
        <v>6846</v>
      </c>
      <c r="AN2987" s="24">
        <v>45536.875092669754</v>
      </c>
      <c r="AO2987" s="24">
        <v>45536.875092669754</v>
      </c>
      <c r="AP2987">
        <v>9</v>
      </c>
      <c r="AQ2987" t="s">
        <v>194</v>
      </c>
      <c r="AR2987">
        <v>244.87509266975394</v>
      </c>
      <c r="AS2987" t="s">
        <v>195</v>
      </c>
      <c r="AT2987" t="s">
        <v>226</v>
      </c>
      <c r="AU2987" t="s">
        <v>197</v>
      </c>
      <c r="AV2987" t="s">
        <v>220</v>
      </c>
      <c r="AW2987" t="s">
        <v>226</v>
      </c>
      <c r="AX2987" t="s">
        <v>197</v>
      </c>
      <c r="AY2987" t="s">
        <v>220</v>
      </c>
    </row>
    <row r="2988" spans="1:51" x14ac:dyDescent="0.45">
      <c r="A2988" s="22">
        <v>874246</v>
      </c>
      <c r="B2988" s="6">
        <v>45536</v>
      </c>
      <c r="C2988" s="22">
        <v>46000</v>
      </c>
      <c r="D2988" s="22">
        <v>103251</v>
      </c>
      <c r="E2988" s="22"/>
      <c r="F2988" s="22">
        <v>0</v>
      </c>
      <c r="G2988" s="22">
        <v>11440</v>
      </c>
      <c r="H2988" s="22">
        <v>4</v>
      </c>
      <c r="I2988" s="22"/>
      <c r="J2988" s="22">
        <v>767</v>
      </c>
      <c r="K2988" s="22">
        <v>101473</v>
      </c>
      <c r="L2988" s="23" t="s">
        <v>827</v>
      </c>
      <c r="M2988" s="23"/>
      <c r="N2988" s="23" t="s">
        <v>184</v>
      </c>
      <c r="O2988" s="23" t="s">
        <v>481</v>
      </c>
      <c r="P2988" s="22">
        <v>20</v>
      </c>
      <c r="Q2988" s="23" t="s">
        <v>186</v>
      </c>
      <c r="R2988" s="23"/>
      <c r="S2988" s="23"/>
      <c r="T2988" s="23"/>
      <c r="U2988" s="23"/>
      <c r="V2988" s="23" t="s">
        <v>187</v>
      </c>
      <c r="W2988" s="23" t="s">
        <v>188</v>
      </c>
      <c r="X2988" s="23" t="s">
        <v>189</v>
      </c>
      <c r="Y2988" s="22">
        <v>0</v>
      </c>
      <c r="Z2988" s="23" t="s">
        <v>190</v>
      </c>
      <c r="AA2988" s="23" t="s">
        <v>191</v>
      </c>
      <c r="AB2988" s="23" t="s">
        <v>190</v>
      </c>
      <c r="AC2988" s="23" t="s">
        <v>192</v>
      </c>
      <c r="AD2988" s="23" t="s">
        <v>281</v>
      </c>
      <c r="AE2988" s="23" t="s">
        <v>85</v>
      </c>
      <c r="AF2988" s="23" t="s">
        <v>190</v>
      </c>
      <c r="AG2988" s="23" t="s">
        <v>269</v>
      </c>
      <c r="AH2988" s="23" t="s">
        <v>700</v>
      </c>
      <c r="AI2988" s="23" t="s">
        <v>701</v>
      </c>
      <c r="AJ2988" s="23" t="b">
        <v>0</v>
      </c>
      <c r="AK2988" s="3">
        <v>123</v>
      </c>
      <c r="AL2988" s="3">
        <v>2968</v>
      </c>
      <c r="AM2988" s="3">
        <v>6339</v>
      </c>
      <c r="AN2988" s="24">
        <v>45536.666783796296</v>
      </c>
      <c r="AO2988" s="24">
        <v>45536.666783796296</v>
      </c>
      <c r="AP2988">
        <v>9</v>
      </c>
      <c r="AQ2988" t="s">
        <v>194</v>
      </c>
      <c r="AR2988">
        <v>244.66678379629593</v>
      </c>
      <c r="AS2988" t="s">
        <v>195</v>
      </c>
      <c r="AT2988" t="s">
        <v>198</v>
      </c>
      <c r="AU2988" t="s">
        <v>197</v>
      </c>
      <c r="AV2988" t="s">
        <v>223</v>
      </c>
      <c r="AW2988" t="s">
        <v>198</v>
      </c>
      <c r="AX2988" t="s">
        <v>197</v>
      </c>
      <c r="AY2988" t="s">
        <v>223</v>
      </c>
    </row>
    <row r="2989" spans="1:51" x14ac:dyDescent="0.45">
      <c r="A2989" s="22">
        <v>873649</v>
      </c>
      <c r="B2989" s="6">
        <v>45536</v>
      </c>
      <c r="C2989" s="22">
        <v>46000</v>
      </c>
      <c r="D2989" s="22">
        <v>103698</v>
      </c>
      <c r="E2989" s="22"/>
      <c r="F2989" s="22">
        <v>0</v>
      </c>
      <c r="G2989" s="22">
        <v>10476</v>
      </c>
      <c r="H2989" s="22">
        <v>4</v>
      </c>
      <c r="I2989" s="22"/>
      <c r="J2989" s="22">
        <v>706</v>
      </c>
      <c r="K2989" s="22">
        <v>101473</v>
      </c>
      <c r="L2989" s="23" t="s">
        <v>827</v>
      </c>
      <c r="M2989" s="23"/>
      <c r="N2989" s="23" t="s">
        <v>184</v>
      </c>
      <c r="O2989" s="23" t="s">
        <v>481</v>
      </c>
      <c r="P2989" s="22">
        <v>20</v>
      </c>
      <c r="Q2989" s="23" t="s">
        <v>186</v>
      </c>
      <c r="R2989" s="23"/>
      <c r="S2989" s="23"/>
      <c r="T2989" s="23"/>
      <c r="U2989" s="23"/>
      <c r="V2989" s="23" t="s">
        <v>187</v>
      </c>
      <c r="W2989" s="23" t="s">
        <v>188</v>
      </c>
      <c r="X2989" s="23" t="s">
        <v>189</v>
      </c>
      <c r="Y2989" s="22">
        <v>0</v>
      </c>
      <c r="Z2989" s="23" t="s">
        <v>190</v>
      </c>
      <c r="AA2989" s="23" t="s">
        <v>191</v>
      </c>
      <c r="AB2989" s="23" t="s">
        <v>190</v>
      </c>
      <c r="AC2989" s="23" t="s">
        <v>192</v>
      </c>
      <c r="AD2989" s="23" t="s">
        <v>281</v>
      </c>
      <c r="AE2989" s="23" t="s">
        <v>85</v>
      </c>
      <c r="AF2989" s="23" t="s">
        <v>190</v>
      </c>
      <c r="AG2989" s="23" t="s">
        <v>269</v>
      </c>
      <c r="AH2989" s="23" t="s">
        <v>700</v>
      </c>
      <c r="AI2989" s="23" t="s">
        <v>701</v>
      </c>
      <c r="AJ2989" s="23" t="b">
        <v>0</v>
      </c>
      <c r="AK2989" s="3">
        <v>98</v>
      </c>
      <c r="AL2989" s="3">
        <v>2968</v>
      </c>
      <c r="AM2989" s="3">
        <v>5803</v>
      </c>
      <c r="AN2989" s="24">
        <v>45536.618171296293</v>
      </c>
      <c r="AO2989" s="24">
        <v>45536.618171296293</v>
      </c>
      <c r="AP2989">
        <v>9</v>
      </c>
      <c r="AQ2989" t="s">
        <v>194</v>
      </c>
      <c r="AR2989">
        <v>244.61817129629344</v>
      </c>
      <c r="AS2989" t="s">
        <v>195</v>
      </c>
      <c r="AT2989" t="s">
        <v>227</v>
      </c>
      <c r="AU2989" t="s">
        <v>197</v>
      </c>
      <c r="AV2989" t="s">
        <v>223</v>
      </c>
      <c r="AW2989" t="s">
        <v>227</v>
      </c>
      <c r="AX2989" t="s">
        <v>197</v>
      </c>
      <c r="AY2989" t="s">
        <v>223</v>
      </c>
    </row>
    <row r="2990" spans="1:51" x14ac:dyDescent="0.45">
      <c r="A2990" s="22">
        <v>871200</v>
      </c>
      <c r="B2990" s="6">
        <v>45536</v>
      </c>
      <c r="C2990" s="22">
        <v>46000</v>
      </c>
      <c r="D2990" s="22">
        <v>37952</v>
      </c>
      <c r="E2990" s="22"/>
      <c r="F2990" s="22">
        <v>0</v>
      </c>
      <c r="G2990" s="22">
        <v>3457</v>
      </c>
      <c r="H2990" s="22">
        <v>3</v>
      </c>
      <c r="I2990" s="22"/>
      <c r="J2990" s="22">
        <v>607</v>
      </c>
      <c r="K2990" s="22">
        <v>63071</v>
      </c>
      <c r="L2990" s="23" t="s">
        <v>887</v>
      </c>
      <c r="M2990" s="23"/>
      <c r="N2990" s="23" t="s">
        <v>184</v>
      </c>
      <c r="O2990" s="23" t="s">
        <v>185</v>
      </c>
      <c r="P2990" s="22">
        <v>20</v>
      </c>
      <c r="Q2990" s="23" t="s">
        <v>186</v>
      </c>
      <c r="R2990" s="23"/>
      <c r="S2990" s="23"/>
      <c r="T2990" s="23"/>
      <c r="U2990" s="23"/>
      <c r="V2990" s="23" t="s">
        <v>187</v>
      </c>
      <c r="W2990" s="23" t="s">
        <v>188</v>
      </c>
      <c r="X2990" s="23" t="s">
        <v>189</v>
      </c>
      <c r="Y2990" s="22">
        <v>0</v>
      </c>
      <c r="Z2990" s="23" t="s">
        <v>190</v>
      </c>
      <c r="AA2990" s="23" t="s">
        <v>191</v>
      </c>
      <c r="AB2990" s="23" t="s">
        <v>190</v>
      </c>
      <c r="AC2990" s="23" t="s">
        <v>192</v>
      </c>
      <c r="AD2990" s="23" t="s">
        <v>193</v>
      </c>
      <c r="AE2990" s="23" t="s">
        <v>83</v>
      </c>
      <c r="AF2990" s="23"/>
      <c r="AG2990" s="23"/>
      <c r="AH2990" s="23"/>
      <c r="AI2990" s="23"/>
      <c r="AJ2990" s="23" t="b">
        <v>0</v>
      </c>
      <c r="AK2990" s="3">
        <v>121</v>
      </c>
      <c r="AL2990" s="3">
        <v>236</v>
      </c>
      <c r="AM2990" s="3">
        <v>3882</v>
      </c>
      <c r="AN2990" s="24">
        <v>45536.000933140429</v>
      </c>
      <c r="AO2990" s="24">
        <v>45536.000933140429</v>
      </c>
      <c r="AP2990">
        <v>9</v>
      </c>
      <c r="AQ2990" t="s">
        <v>194</v>
      </c>
      <c r="AR2990">
        <v>244.00093314042897</v>
      </c>
      <c r="AS2990" t="s">
        <v>195</v>
      </c>
      <c r="AT2990" t="s">
        <v>196</v>
      </c>
      <c r="AU2990" t="s">
        <v>197</v>
      </c>
      <c r="AV2990" t="s">
        <v>226</v>
      </c>
      <c r="AW2990" t="s">
        <v>196</v>
      </c>
      <c r="AX2990" t="s">
        <v>197</v>
      </c>
      <c r="AY2990" t="s">
        <v>226</v>
      </c>
    </row>
    <row r="2991" spans="1:51" x14ac:dyDescent="0.45">
      <c r="A2991" s="22">
        <v>871092</v>
      </c>
      <c r="B2991" s="6">
        <v>45536</v>
      </c>
      <c r="C2991" s="22">
        <v>46000</v>
      </c>
      <c r="D2991" s="22">
        <v>31711</v>
      </c>
      <c r="E2991" s="22"/>
      <c r="F2991" s="22">
        <v>0</v>
      </c>
      <c r="G2991" s="22">
        <v>2166</v>
      </c>
      <c r="H2991" s="22">
        <v>3</v>
      </c>
      <c r="I2991" s="22"/>
      <c r="J2991" s="22">
        <v>563</v>
      </c>
      <c r="K2991" s="22">
        <v>62361</v>
      </c>
      <c r="L2991" s="23" t="s">
        <v>889</v>
      </c>
      <c r="M2991" s="23"/>
      <c r="N2991" s="23" t="s">
        <v>184</v>
      </c>
      <c r="O2991" s="23" t="s">
        <v>185</v>
      </c>
      <c r="P2991" s="22">
        <v>20</v>
      </c>
      <c r="Q2991" s="23" t="s">
        <v>186</v>
      </c>
      <c r="R2991" s="23"/>
      <c r="S2991" s="23"/>
      <c r="T2991" s="23"/>
      <c r="U2991" s="23"/>
      <c r="V2991" s="23" t="s">
        <v>187</v>
      </c>
      <c r="W2991" s="23" t="s">
        <v>188</v>
      </c>
      <c r="X2991" s="23" t="s">
        <v>189</v>
      </c>
      <c r="Y2991" s="22">
        <v>0</v>
      </c>
      <c r="Z2991" s="23" t="s">
        <v>190</v>
      </c>
      <c r="AA2991" s="23" t="s">
        <v>191</v>
      </c>
      <c r="AB2991" s="23" t="s">
        <v>190</v>
      </c>
      <c r="AC2991" s="23" t="s">
        <v>192</v>
      </c>
      <c r="AD2991" s="23" t="s">
        <v>193</v>
      </c>
      <c r="AE2991" s="23" t="s">
        <v>83</v>
      </c>
      <c r="AF2991" s="23"/>
      <c r="AG2991" s="23"/>
      <c r="AH2991" s="23"/>
      <c r="AI2991" s="23"/>
      <c r="AJ2991" s="23" t="b">
        <v>0</v>
      </c>
      <c r="AK2991" s="3">
        <v>137</v>
      </c>
      <c r="AL2991" s="3">
        <v>236</v>
      </c>
      <c r="AM2991" s="3">
        <v>3772</v>
      </c>
      <c r="AN2991" s="24">
        <v>45536.000561265435</v>
      </c>
      <c r="AO2991" s="24">
        <v>45536.000561265435</v>
      </c>
      <c r="AP2991">
        <v>9</v>
      </c>
      <c r="AQ2991" t="s">
        <v>194</v>
      </c>
      <c r="AR2991">
        <v>244.00056126543495</v>
      </c>
      <c r="AS2991" t="s">
        <v>195</v>
      </c>
      <c r="AT2991" t="s">
        <v>196</v>
      </c>
      <c r="AU2991" t="s">
        <v>197</v>
      </c>
      <c r="AV2991" t="s">
        <v>252</v>
      </c>
      <c r="AW2991" t="s">
        <v>196</v>
      </c>
      <c r="AX2991" t="s">
        <v>197</v>
      </c>
      <c r="AY2991" t="s">
        <v>252</v>
      </c>
    </row>
    <row r="2992" spans="1:51" x14ac:dyDescent="0.45">
      <c r="A2992" s="22">
        <v>871014</v>
      </c>
      <c r="B2992" s="6">
        <v>45536</v>
      </c>
      <c r="C2992" s="22">
        <v>46000</v>
      </c>
      <c r="D2992" s="22">
        <v>565347</v>
      </c>
      <c r="E2992" s="22"/>
      <c r="F2992" s="22">
        <v>0</v>
      </c>
      <c r="G2992" s="22">
        <v>2168</v>
      </c>
      <c r="H2992" s="22">
        <v>3</v>
      </c>
      <c r="I2992" s="22"/>
      <c r="J2992" s="22">
        <v>563</v>
      </c>
      <c r="K2992" s="22">
        <v>62361</v>
      </c>
      <c r="L2992" s="23" t="s">
        <v>889</v>
      </c>
      <c r="M2992" s="23"/>
      <c r="N2992" s="23" t="s">
        <v>184</v>
      </c>
      <c r="O2992" s="23" t="s">
        <v>185</v>
      </c>
      <c r="P2992" s="22">
        <v>20</v>
      </c>
      <c r="Q2992" s="23" t="s">
        <v>186</v>
      </c>
      <c r="R2992" s="23"/>
      <c r="S2992" s="23"/>
      <c r="T2992" s="23"/>
      <c r="U2992" s="23"/>
      <c r="V2992" s="23" t="s">
        <v>187</v>
      </c>
      <c r="W2992" s="23" t="s">
        <v>188</v>
      </c>
      <c r="X2992" s="23" t="s">
        <v>189</v>
      </c>
      <c r="Y2992" s="22">
        <v>0</v>
      </c>
      <c r="Z2992" s="23" t="s">
        <v>190</v>
      </c>
      <c r="AA2992" s="23" t="s">
        <v>191</v>
      </c>
      <c r="AB2992" s="23" t="s">
        <v>190</v>
      </c>
      <c r="AC2992" s="23" t="s">
        <v>192</v>
      </c>
      <c r="AD2992" s="23" t="s">
        <v>193</v>
      </c>
      <c r="AE2992" s="23" t="s">
        <v>83</v>
      </c>
      <c r="AF2992" s="23"/>
      <c r="AG2992" s="23"/>
      <c r="AH2992" s="23"/>
      <c r="AI2992" s="23"/>
      <c r="AJ2992" s="23" t="b">
        <v>0</v>
      </c>
      <c r="AK2992" s="3">
        <v>121</v>
      </c>
      <c r="AL2992" s="3">
        <v>236</v>
      </c>
      <c r="AM2992" s="3">
        <v>3686</v>
      </c>
      <c r="AN2992" s="24">
        <v>45536.000306481481</v>
      </c>
      <c r="AO2992" s="24">
        <v>45536.000306481481</v>
      </c>
      <c r="AP2992">
        <v>9</v>
      </c>
      <c r="AQ2992" t="s">
        <v>194</v>
      </c>
      <c r="AR2992">
        <v>244.00030648148095</v>
      </c>
      <c r="AS2992" t="s">
        <v>195</v>
      </c>
      <c r="AT2992" t="s">
        <v>196</v>
      </c>
      <c r="AU2992" t="s">
        <v>197</v>
      </c>
      <c r="AV2992" t="s">
        <v>240</v>
      </c>
      <c r="AW2992" t="s">
        <v>196</v>
      </c>
      <c r="AX2992" t="s">
        <v>197</v>
      </c>
      <c r="AY2992" t="s">
        <v>240</v>
      </c>
    </row>
    <row r="2993" spans="1:51" x14ac:dyDescent="0.45">
      <c r="A2993" s="22">
        <v>872882</v>
      </c>
      <c r="B2993" s="6">
        <v>45536</v>
      </c>
      <c r="C2993" s="22">
        <v>46000</v>
      </c>
      <c r="D2993" s="22">
        <v>66959</v>
      </c>
      <c r="E2993" s="22"/>
      <c r="F2993" s="22">
        <v>0</v>
      </c>
      <c r="G2993" s="22">
        <v>2196</v>
      </c>
      <c r="H2993" s="22">
        <v>2</v>
      </c>
      <c r="I2993" s="22"/>
      <c r="J2993" s="22">
        <v>543</v>
      </c>
      <c r="K2993" s="22">
        <v>6299</v>
      </c>
      <c r="L2993" s="23" t="s">
        <v>892</v>
      </c>
      <c r="M2993" s="23"/>
      <c r="N2993" s="23" t="s">
        <v>184</v>
      </c>
      <c r="O2993" s="23" t="s">
        <v>225</v>
      </c>
      <c r="P2993" s="22">
        <v>20</v>
      </c>
      <c r="Q2993" s="23" t="s">
        <v>186</v>
      </c>
      <c r="R2993" s="23"/>
      <c r="S2993" s="23"/>
      <c r="T2993" s="23"/>
      <c r="U2993" s="23"/>
      <c r="V2993" s="23" t="s">
        <v>187</v>
      </c>
      <c r="W2993" s="23" t="s">
        <v>188</v>
      </c>
      <c r="X2993" s="23" t="s">
        <v>189</v>
      </c>
      <c r="Y2993" s="22">
        <v>0</v>
      </c>
      <c r="Z2993" s="23" t="s">
        <v>190</v>
      </c>
      <c r="AA2993" s="23" t="s">
        <v>191</v>
      </c>
      <c r="AB2993" s="23" t="s">
        <v>190</v>
      </c>
      <c r="AC2993" s="23" t="s">
        <v>192</v>
      </c>
      <c r="AD2993" s="23" t="s">
        <v>193</v>
      </c>
      <c r="AE2993" s="23" t="s">
        <v>83</v>
      </c>
      <c r="AF2993" s="23"/>
      <c r="AG2993" s="23"/>
      <c r="AH2993" s="23"/>
      <c r="AI2993" s="23"/>
      <c r="AJ2993" s="23" t="b">
        <v>0</v>
      </c>
      <c r="AK2993" s="3">
        <v>117</v>
      </c>
      <c r="AL2993" s="3">
        <v>2408</v>
      </c>
      <c r="AM2993" s="3">
        <v>5227</v>
      </c>
      <c r="AN2993" s="24">
        <v>45536.382137422843</v>
      </c>
      <c r="AO2993" s="24">
        <v>45536.382137422843</v>
      </c>
      <c r="AP2993">
        <v>9</v>
      </c>
      <c r="AQ2993" t="s">
        <v>194</v>
      </c>
      <c r="AR2993">
        <v>244.38213742284279</v>
      </c>
      <c r="AS2993" t="s">
        <v>195</v>
      </c>
      <c r="AT2993" t="s">
        <v>238</v>
      </c>
      <c r="AU2993" t="s">
        <v>197</v>
      </c>
      <c r="AV2993" t="s">
        <v>229</v>
      </c>
      <c r="AW2993" t="s">
        <v>238</v>
      </c>
      <c r="AX2993" t="s">
        <v>197</v>
      </c>
      <c r="AY2993" t="s">
        <v>229</v>
      </c>
    </row>
    <row r="2994" spans="1:51" x14ac:dyDescent="0.45">
      <c r="A2994" s="22">
        <v>872946</v>
      </c>
      <c r="B2994" s="6">
        <v>45536</v>
      </c>
      <c r="C2994" s="22">
        <v>46000</v>
      </c>
      <c r="D2994" s="22">
        <v>46578</v>
      </c>
      <c r="E2994" s="22"/>
      <c r="F2994" s="22">
        <v>0</v>
      </c>
      <c r="G2994" s="22">
        <v>2196</v>
      </c>
      <c r="H2994" s="22">
        <v>2</v>
      </c>
      <c r="I2994" s="22"/>
      <c r="J2994" s="22">
        <v>543</v>
      </c>
      <c r="K2994" s="22">
        <v>6299</v>
      </c>
      <c r="L2994" s="23" t="s">
        <v>892</v>
      </c>
      <c r="M2994" s="23"/>
      <c r="N2994" s="23" t="s">
        <v>184</v>
      </c>
      <c r="O2994" s="23" t="s">
        <v>225</v>
      </c>
      <c r="P2994" s="22">
        <v>20</v>
      </c>
      <c r="Q2994" s="23" t="s">
        <v>186</v>
      </c>
      <c r="R2994" s="23"/>
      <c r="S2994" s="23"/>
      <c r="T2994" s="23"/>
      <c r="U2994" s="23"/>
      <c r="V2994" s="23" t="s">
        <v>187</v>
      </c>
      <c r="W2994" s="23" t="s">
        <v>188</v>
      </c>
      <c r="X2994" s="23" t="s">
        <v>189</v>
      </c>
      <c r="Y2994" s="22">
        <v>0</v>
      </c>
      <c r="Z2994" s="23" t="s">
        <v>190</v>
      </c>
      <c r="AA2994" s="23" t="s">
        <v>191</v>
      </c>
      <c r="AB2994" s="23" t="s">
        <v>190</v>
      </c>
      <c r="AC2994" s="23" t="s">
        <v>192</v>
      </c>
      <c r="AD2994" s="23" t="s">
        <v>193</v>
      </c>
      <c r="AE2994" s="23" t="s">
        <v>83</v>
      </c>
      <c r="AF2994" s="23"/>
      <c r="AG2994" s="23"/>
      <c r="AH2994" s="23"/>
      <c r="AI2994" s="23"/>
      <c r="AJ2994" s="23" t="b">
        <v>0</v>
      </c>
      <c r="AK2994" s="3">
        <v>117</v>
      </c>
      <c r="AL2994" s="3">
        <v>2408</v>
      </c>
      <c r="AM2994" s="3">
        <v>5291</v>
      </c>
      <c r="AN2994" s="24">
        <v>45536.382185030867</v>
      </c>
      <c r="AO2994" s="24">
        <v>45536.382185030867</v>
      </c>
      <c r="AP2994">
        <v>9</v>
      </c>
      <c r="AQ2994" t="s">
        <v>194</v>
      </c>
      <c r="AR2994">
        <v>244.38218503086682</v>
      </c>
      <c r="AS2994" t="s">
        <v>195</v>
      </c>
      <c r="AT2994" t="s">
        <v>238</v>
      </c>
      <c r="AU2994" t="s">
        <v>197</v>
      </c>
      <c r="AV2994" t="s">
        <v>226</v>
      </c>
      <c r="AW2994" t="s">
        <v>238</v>
      </c>
      <c r="AX2994" t="s">
        <v>197</v>
      </c>
      <c r="AY2994" t="s">
        <v>226</v>
      </c>
    </row>
    <row r="2995" spans="1:51" x14ac:dyDescent="0.45">
      <c r="A2995" s="22">
        <v>875180</v>
      </c>
      <c r="B2995" s="6">
        <v>45536</v>
      </c>
      <c r="C2995" s="22">
        <v>46000</v>
      </c>
      <c r="D2995" s="22">
        <v>154127</v>
      </c>
      <c r="E2995" s="22"/>
      <c r="F2995" s="22">
        <v>1291</v>
      </c>
      <c r="G2995" s="22">
        <v>484</v>
      </c>
      <c r="H2995" s="22">
        <v>17</v>
      </c>
      <c r="I2995" s="22">
        <v>0</v>
      </c>
      <c r="J2995" s="22">
        <v>8</v>
      </c>
      <c r="K2995" s="22">
        <v>101615</v>
      </c>
      <c r="L2995" s="23" t="s">
        <v>914</v>
      </c>
      <c r="M2995" s="23"/>
      <c r="N2995" s="23" t="s">
        <v>184</v>
      </c>
      <c r="O2995" s="23" t="s">
        <v>184</v>
      </c>
      <c r="P2995" s="22">
        <v>1</v>
      </c>
      <c r="Q2995" s="23" t="s">
        <v>274</v>
      </c>
      <c r="R2995" s="23"/>
      <c r="S2995" s="23"/>
      <c r="T2995" s="23"/>
      <c r="U2995" s="23"/>
      <c r="V2995" s="23" t="s">
        <v>688</v>
      </c>
      <c r="W2995" s="23" t="s">
        <v>188</v>
      </c>
      <c r="X2995" s="23" t="s">
        <v>601</v>
      </c>
      <c r="Y2995" s="22">
        <v>0</v>
      </c>
      <c r="Z2995" s="23"/>
      <c r="AA2995" s="23" t="s">
        <v>191</v>
      </c>
      <c r="AB2995" s="23"/>
      <c r="AC2995" s="23"/>
      <c r="AD2995" s="23"/>
      <c r="AE2995" s="23"/>
      <c r="AF2995" s="23"/>
      <c r="AG2995" s="23"/>
      <c r="AH2995" s="23"/>
      <c r="AI2995" s="23"/>
      <c r="AJ2995" s="23" t="b">
        <v>0</v>
      </c>
      <c r="AK2995" s="3">
        <v>62</v>
      </c>
      <c r="AL2995" s="3">
        <v>3400</v>
      </c>
      <c r="AM2995" s="3">
        <v>7153</v>
      </c>
      <c r="AN2995" s="24">
        <v>45536.897804436725</v>
      </c>
      <c r="AO2995" s="24">
        <v>45536.897804436725</v>
      </c>
      <c r="AP2995">
        <v>9</v>
      </c>
      <c r="AQ2995" t="s">
        <v>194</v>
      </c>
      <c r="AR2995">
        <v>244.89780443672498</v>
      </c>
      <c r="AS2995" t="s">
        <v>195</v>
      </c>
      <c r="AT2995" t="s">
        <v>226</v>
      </c>
      <c r="AU2995" t="s">
        <v>197</v>
      </c>
      <c r="AV2995" t="s">
        <v>259</v>
      </c>
      <c r="AW2995" t="s">
        <v>226</v>
      </c>
      <c r="AX2995" t="s">
        <v>197</v>
      </c>
      <c r="AY2995" t="s">
        <v>259</v>
      </c>
    </row>
    <row r="2996" spans="1:51" x14ac:dyDescent="0.45">
      <c r="A2996" s="22">
        <v>872724</v>
      </c>
      <c r="B2996" s="6">
        <v>45536</v>
      </c>
      <c r="C2996" s="22">
        <v>46000</v>
      </c>
      <c r="D2996" s="22">
        <v>47050</v>
      </c>
      <c r="E2996" s="22"/>
      <c r="F2996" s="22">
        <v>777</v>
      </c>
      <c r="G2996" s="22">
        <v>1222</v>
      </c>
      <c r="H2996" s="22">
        <v>9</v>
      </c>
      <c r="I2996" s="22">
        <v>0</v>
      </c>
      <c r="J2996" s="22">
        <v>75</v>
      </c>
      <c r="K2996" s="22">
        <v>3831</v>
      </c>
      <c r="L2996" s="23" t="s">
        <v>950</v>
      </c>
      <c r="M2996" s="23"/>
      <c r="N2996" s="23" t="s">
        <v>184</v>
      </c>
      <c r="O2996" s="23" t="s">
        <v>184</v>
      </c>
      <c r="P2996" s="22">
        <v>1</v>
      </c>
      <c r="Q2996" s="23" t="s">
        <v>274</v>
      </c>
      <c r="R2996" s="23"/>
      <c r="S2996" s="23"/>
      <c r="T2996" s="23"/>
      <c r="U2996" s="23"/>
      <c r="V2996" s="23" t="s">
        <v>951</v>
      </c>
      <c r="W2996" s="23" t="s">
        <v>188</v>
      </c>
      <c r="X2996" s="23" t="s">
        <v>601</v>
      </c>
      <c r="Y2996" s="22">
        <v>0</v>
      </c>
      <c r="Z2996" s="23"/>
      <c r="AA2996" s="23" t="s">
        <v>191</v>
      </c>
      <c r="AB2996" s="23" t="s">
        <v>190</v>
      </c>
      <c r="AC2996" s="23" t="s">
        <v>773</v>
      </c>
      <c r="AD2996" s="23" t="s">
        <v>281</v>
      </c>
      <c r="AE2996" s="23" t="s">
        <v>952</v>
      </c>
      <c r="AF2996" s="23" t="s">
        <v>190</v>
      </c>
      <c r="AG2996" s="23" t="s">
        <v>773</v>
      </c>
      <c r="AH2996" s="23" t="s">
        <v>281</v>
      </c>
      <c r="AI2996" s="23" t="s">
        <v>953</v>
      </c>
      <c r="AJ2996" s="23" t="b">
        <v>0</v>
      </c>
      <c r="AK2996" s="3">
        <v>114</v>
      </c>
      <c r="AL2996" s="3">
        <v>2872</v>
      </c>
      <c r="AM2996" s="3">
        <v>5090</v>
      </c>
      <c r="AN2996" s="24">
        <v>45536.37500679012</v>
      </c>
      <c r="AO2996" s="24">
        <v>45536.37500679012</v>
      </c>
      <c r="AP2996">
        <v>9</v>
      </c>
      <c r="AQ2996" t="s">
        <v>194</v>
      </c>
      <c r="AR2996">
        <v>244.3750067901201</v>
      </c>
      <c r="AS2996" t="s">
        <v>195</v>
      </c>
      <c r="AT2996" t="s">
        <v>238</v>
      </c>
      <c r="AU2996" t="s">
        <v>197</v>
      </c>
      <c r="AV2996" t="s">
        <v>317</v>
      </c>
      <c r="AW2996" t="s">
        <v>238</v>
      </c>
      <c r="AX2996" t="s">
        <v>197</v>
      </c>
      <c r="AY2996" t="s">
        <v>317</v>
      </c>
    </row>
    <row r="2997" spans="1:51" x14ac:dyDescent="0.45">
      <c r="A2997" s="22">
        <v>875266</v>
      </c>
      <c r="B2997" s="6">
        <v>45536</v>
      </c>
      <c r="C2997" s="22">
        <v>46000</v>
      </c>
      <c r="D2997" s="22">
        <v>55075</v>
      </c>
      <c r="E2997" s="22"/>
      <c r="F2997" s="22">
        <v>8</v>
      </c>
      <c r="G2997" s="22">
        <v>2305</v>
      </c>
      <c r="H2997" s="22">
        <v>7</v>
      </c>
      <c r="I2997" s="22"/>
      <c r="J2997" s="22">
        <v>202</v>
      </c>
      <c r="K2997" s="22">
        <v>101885</v>
      </c>
      <c r="L2997" s="23" t="s">
        <v>825</v>
      </c>
      <c r="M2997" s="23"/>
      <c r="N2997" s="23" t="s">
        <v>184</v>
      </c>
      <c r="O2997" s="23" t="s">
        <v>481</v>
      </c>
      <c r="P2997" s="22">
        <v>20</v>
      </c>
      <c r="Q2997" s="23" t="s">
        <v>186</v>
      </c>
      <c r="R2997" s="23"/>
      <c r="S2997" s="23"/>
      <c r="T2997" s="23"/>
      <c r="U2997" s="23"/>
      <c r="V2997" s="23" t="s">
        <v>187</v>
      </c>
      <c r="W2997" s="23" t="s">
        <v>188</v>
      </c>
      <c r="X2997" s="23" t="s">
        <v>189</v>
      </c>
      <c r="Y2997" s="22">
        <v>0</v>
      </c>
      <c r="Z2997" s="23" t="s">
        <v>190</v>
      </c>
      <c r="AA2997" s="23" t="s">
        <v>191</v>
      </c>
      <c r="AB2997" s="23" t="s">
        <v>190</v>
      </c>
      <c r="AC2997" s="23" t="s">
        <v>192</v>
      </c>
      <c r="AD2997" s="23" t="s">
        <v>281</v>
      </c>
      <c r="AE2997" s="23" t="s">
        <v>85</v>
      </c>
      <c r="AF2997" s="23" t="s">
        <v>190</v>
      </c>
      <c r="AG2997" s="23" t="s">
        <v>269</v>
      </c>
      <c r="AH2997" s="23" t="s">
        <v>700</v>
      </c>
      <c r="AI2997" s="23" t="s">
        <v>701</v>
      </c>
      <c r="AJ2997" s="23" t="b">
        <v>0</v>
      </c>
      <c r="AK2997" s="3">
        <v>116</v>
      </c>
      <c r="AL2997" s="3">
        <v>2968</v>
      </c>
      <c r="AM2997" s="3">
        <v>7223</v>
      </c>
      <c r="AN2997" s="24">
        <v>45536.937606057101</v>
      </c>
      <c r="AO2997" s="24">
        <v>45536.937606057101</v>
      </c>
      <c r="AP2997">
        <v>9</v>
      </c>
      <c r="AQ2997" t="s">
        <v>194</v>
      </c>
      <c r="AR2997">
        <v>244.93760605710122</v>
      </c>
      <c r="AS2997" t="s">
        <v>195</v>
      </c>
      <c r="AT2997" t="s">
        <v>237</v>
      </c>
      <c r="AU2997" t="s">
        <v>197</v>
      </c>
      <c r="AV2997" t="s">
        <v>197</v>
      </c>
      <c r="AW2997" t="s">
        <v>237</v>
      </c>
      <c r="AX2997" t="s">
        <v>197</v>
      </c>
      <c r="AY2997" t="s">
        <v>197</v>
      </c>
    </row>
    <row r="2998" spans="1:51" x14ac:dyDescent="0.45">
      <c r="A2998" s="22">
        <v>871832</v>
      </c>
      <c r="B2998" s="6">
        <v>45536</v>
      </c>
      <c r="C2998" s="22">
        <v>46000</v>
      </c>
      <c r="D2998" s="22">
        <v>44683</v>
      </c>
      <c r="E2998" s="22"/>
      <c r="F2998" s="22">
        <v>78</v>
      </c>
      <c r="G2998" s="22">
        <v>2011</v>
      </c>
      <c r="H2998" s="22">
        <v>10</v>
      </c>
      <c r="I2998" s="22"/>
      <c r="J2998" s="22">
        <v>503</v>
      </c>
      <c r="K2998" s="22">
        <v>5290</v>
      </c>
      <c r="L2998" s="23" t="s">
        <v>890</v>
      </c>
      <c r="M2998" s="23"/>
      <c r="N2998" s="23" t="s">
        <v>184</v>
      </c>
      <c r="O2998" s="23" t="s">
        <v>213</v>
      </c>
      <c r="P2998" s="22">
        <v>20</v>
      </c>
      <c r="Q2998" s="23" t="s">
        <v>186</v>
      </c>
      <c r="R2998" s="23"/>
      <c r="S2998" s="23"/>
      <c r="T2998" s="23"/>
      <c r="U2998" s="23"/>
      <c r="V2998" s="23" t="s">
        <v>187</v>
      </c>
      <c r="W2998" s="23" t="s">
        <v>188</v>
      </c>
      <c r="X2998" s="23" t="s">
        <v>189</v>
      </c>
      <c r="Y2998" s="22">
        <v>0</v>
      </c>
      <c r="Z2998" s="23" t="s">
        <v>190</v>
      </c>
      <c r="AA2998" s="23" t="s">
        <v>191</v>
      </c>
      <c r="AB2998" s="23" t="s">
        <v>190</v>
      </c>
      <c r="AC2998" s="23" t="s">
        <v>192</v>
      </c>
      <c r="AD2998" s="23" t="s">
        <v>193</v>
      </c>
      <c r="AE2998" s="23" t="s">
        <v>83</v>
      </c>
      <c r="AF2998" s="23"/>
      <c r="AG2998" s="23"/>
      <c r="AH2998" s="23"/>
      <c r="AI2998" s="23"/>
      <c r="AJ2998" s="23" t="b">
        <v>0</v>
      </c>
      <c r="AK2998" s="3">
        <v>111</v>
      </c>
      <c r="AL2998" s="3">
        <v>3448</v>
      </c>
      <c r="AM2998" s="3">
        <v>4402</v>
      </c>
      <c r="AN2998" s="24">
        <v>45536.132506327158</v>
      </c>
      <c r="AO2998" s="24">
        <v>45536.132506327158</v>
      </c>
      <c r="AP2998">
        <v>9</v>
      </c>
      <c r="AQ2998" t="s">
        <v>194</v>
      </c>
      <c r="AR2998">
        <v>244.1325063271579</v>
      </c>
      <c r="AS2998" t="s">
        <v>195</v>
      </c>
      <c r="AT2998" t="s">
        <v>251</v>
      </c>
      <c r="AU2998" t="s">
        <v>197</v>
      </c>
      <c r="AV2998" t="s">
        <v>257</v>
      </c>
      <c r="AW2998" t="s">
        <v>251</v>
      </c>
      <c r="AX2998" t="s">
        <v>197</v>
      </c>
      <c r="AY2998" t="s">
        <v>257</v>
      </c>
    </row>
    <row r="2999" spans="1:51" x14ac:dyDescent="0.45">
      <c r="A2999" s="22">
        <v>874547</v>
      </c>
      <c r="B2999" s="6">
        <v>45536</v>
      </c>
      <c r="C2999" s="22">
        <v>46000</v>
      </c>
      <c r="D2999" s="22">
        <v>49886</v>
      </c>
      <c r="E2999" s="22"/>
      <c r="F2999" s="22">
        <v>96</v>
      </c>
      <c r="G2999" s="22">
        <v>10270</v>
      </c>
      <c r="H2999" s="22">
        <v>85</v>
      </c>
      <c r="I2999" s="22"/>
      <c r="J2999" s="22">
        <v>6813</v>
      </c>
      <c r="K2999" s="22">
        <v>102207</v>
      </c>
      <c r="L2999" s="23" t="s">
        <v>832</v>
      </c>
      <c r="M2999" s="23"/>
      <c r="N2999" s="23" t="s">
        <v>184</v>
      </c>
      <c r="O2999" s="23" t="s">
        <v>672</v>
      </c>
      <c r="P2999" s="22">
        <v>10</v>
      </c>
      <c r="Q2999" s="23" t="s">
        <v>673</v>
      </c>
      <c r="R2999" s="23" t="s">
        <v>667</v>
      </c>
      <c r="S2999" s="23" t="s">
        <v>22</v>
      </c>
      <c r="T2999" s="23" t="s">
        <v>667</v>
      </c>
      <c r="U2999" s="23" t="s">
        <v>22</v>
      </c>
      <c r="V2999" s="23" t="s">
        <v>674</v>
      </c>
      <c r="W2999" s="23" t="s">
        <v>188</v>
      </c>
      <c r="X2999" s="23" t="s">
        <v>189</v>
      </c>
      <c r="Y2999" s="22">
        <v>0</v>
      </c>
      <c r="Z2999" s="23" t="s">
        <v>190</v>
      </c>
      <c r="AA2999" s="23" t="s">
        <v>191</v>
      </c>
      <c r="AB2999" s="23" t="s">
        <v>190</v>
      </c>
      <c r="AC2999" s="23" t="s">
        <v>190</v>
      </c>
      <c r="AD2999" s="23" t="s">
        <v>190</v>
      </c>
      <c r="AE2999" s="23" t="s">
        <v>98</v>
      </c>
      <c r="AF2999" s="23"/>
      <c r="AG2999" s="23"/>
      <c r="AH2999" s="23"/>
      <c r="AI2999" s="23"/>
      <c r="AJ2999" s="23" t="b">
        <v>0</v>
      </c>
      <c r="AK2999" s="3">
        <v>116</v>
      </c>
      <c r="AL2999" s="3">
        <v>4952</v>
      </c>
      <c r="AM2999" s="3">
        <v>6581</v>
      </c>
      <c r="AN2999" s="24">
        <v>45536.729219212961</v>
      </c>
      <c r="AO2999" s="24">
        <v>45536.729219212961</v>
      </c>
      <c r="AP2999">
        <v>9</v>
      </c>
      <c r="AQ2999" t="s">
        <v>194</v>
      </c>
      <c r="AR2999">
        <v>244.72921921296074</v>
      </c>
      <c r="AS2999" t="s">
        <v>195</v>
      </c>
      <c r="AT2999" t="s">
        <v>229</v>
      </c>
      <c r="AU2999" t="s">
        <v>197</v>
      </c>
      <c r="AV2999" t="s">
        <v>233</v>
      </c>
      <c r="AW2999" t="s">
        <v>229</v>
      </c>
      <c r="AX2999" t="s">
        <v>197</v>
      </c>
      <c r="AY2999" t="s">
        <v>233</v>
      </c>
    </row>
    <row r="3000" spans="1:51" x14ac:dyDescent="0.45">
      <c r="A3000" s="22">
        <v>874548</v>
      </c>
      <c r="B3000" s="6">
        <v>45536</v>
      </c>
      <c r="C3000" s="22">
        <v>46000</v>
      </c>
      <c r="D3000" s="22">
        <v>49886</v>
      </c>
      <c r="E3000" s="22"/>
      <c r="F3000" s="22">
        <v>96</v>
      </c>
      <c r="G3000" s="22">
        <v>10270</v>
      </c>
      <c r="H3000" s="22">
        <v>85</v>
      </c>
      <c r="I3000" s="22"/>
      <c r="J3000" s="22">
        <v>6813</v>
      </c>
      <c r="K3000" s="22">
        <v>102207</v>
      </c>
      <c r="L3000" s="23" t="s">
        <v>832</v>
      </c>
      <c r="M3000" s="23"/>
      <c r="N3000" s="23" t="s">
        <v>184</v>
      </c>
      <c r="O3000" s="23" t="s">
        <v>672</v>
      </c>
      <c r="P3000" s="22">
        <v>14</v>
      </c>
      <c r="Q3000" s="23" t="s">
        <v>673</v>
      </c>
      <c r="R3000" s="23" t="s">
        <v>667</v>
      </c>
      <c r="S3000" s="23" t="s">
        <v>22</v>
      </c>
      <c r="T3000" s="23" t="s">
        <v>667</v>
      </c>
      <c r="U3000" s="23" t="s">
        <v>22</v>
      </c>
      <c r="V3000" s="23" t="s">
        <v>674</v>
      </c>
      <c r="W3000" s="23" t="s">
        <v>188</v>
      </c>
      <c r="X3000" s="23" t="s">
        <v>189</v>
      </c>
      <c r="Y3000" s="22">
        <v>0</v>
      </c>
      <c r="Z3000" s="23" t="s">
        <v>190</v>
      </c>
      <c r="AA3000" s="23" t="s">
        <v>191</v>
      </c>
      <c r="AB3000" s="23" t="s">
        <v>190</v>
      </c>
      <c r="AC3000" s="23" t="s">
        <v>190</v>
      </c>
      <c r="AD3000" s="23" t="s">
        <v>190</v>
      </c>
      <c r="AE3000" s="23" t="s">
        <v>98</v>
      </c>
      <c r="AF3000" s="23"/>
      <c r="AG3000" s="23"/>
      <c r="AH3000" s="23"/>
      <c r="AI3000" s="23"/>
      <c r="AJ3000" s="23" t="b">
        <v>0</v>
      </c>
      <c r="AK3000" s="3">
        <v>116</v>
      </c>
      <c r="AL3000" s="3">
        <v>4952</v>
      </c>
      <c r="AM3000" s="3">
        <v>6581</v>
      </c>
      <c r="AN3000" s="24">
        <v>45536.729219212961</v>
      </c>
      <c r="AO3000" s="24">
        <v>45536.729219212961</v>
      </c>
      <c r="AP3000">
        <v>9</v>
      </c>
      <c r="AQ3000" t="s">
        <v>194</v>
      </c>
      <c r="AR3000">
        <v>244.72921921296074</v>
      </c>
      <c r="AS3000" t="s">
        <v>195</v>
      </c>
      <c r="AT3000" t="s">
        <v>229</v>
      </c>
      <c r="AU3000" t="s">
        <v>197</v>
      </c>
      <c r="AV3000" t="s">
        <v>233</v>
      </c>
      <c r="AW3000" t="s">
        <v>229</v>
      </c>
      <c r="AX3000" t="s">
        <v>197</v>
      </c>
      <c r="AY3000" t="s">
        <v>233</v>
      </c>
    </row>
    <row r="3001" spans="1:51" x14ac:dyDescent="0.45">
      <c r="A3001" s="22">
        <v>874549</v>
      </c>
      <c r="B3001" s="6">
        <v>45536</v>
      </c>
      <c r="C3001" s="22">
        <v>46000</v>
      </c>
      <c r="D3001" s="22">
        <v>49886</v>
      </c>
      <c r="E3001" s="22"/>
      <c r="F3001" s="22">
        <v>96</v>
      </c>
      <c r="G3001" s="22">
        <v>10270</v>
      </c>
      <c r="H3001" s="22">
        <v>85</v>
      </c>
      <c r="I3001" s="22"/>
      <c r="J3001" s="22">
        <v>6813</v>
      </c>
      <c r="K3001" s="22">
        <v>102207</v>
      </c>
      <c r="L3001" s="23" t="s">
        <v>832</v>
      </c>
      <c r="M3001" s="23"/>
      <c r="N3001" s="23" t="s">
        <v>184</v>
      </c>
      <c r="O3001" s="23" t="s">
        <v>672</v>
      </c>
      <c r="P3001" s="22">
        <v>10</v>
      </c>
      <c r="Q3001" s="23" t="s">
        <v>673</v>
      </c>
      <c r="R3001" s="23" t="s">
        <v>667</v>
      </c>
      <c r="S3001" s="23" t="s">
        <v>22</v>
      </c>
      <c r="T3001" s="23" t="s">
        <v>667</v>
      </c>
      <c r="U3001" s="23" t="s">
        <v>22</v>
      </c>
      <c r="V3001" s="23" t="s">
        <v>674</v>
      </c>
      <c r="W3001" s="23" t="s">
        <v>188</v>
      </c>
      <c r="X3001" s="23" t="s">
        <v>189</v>
      </c>
      <c r="Y3001" s="22">
        <v>0</v>
      </c>
      <c r="Z3001" s="23" t="s">
        <v>190</v>
      </c>
      <c r="AA3001" s="23" t="s">
        <v>191</v>
      </c>
      <c r="AB3001" s="23" t="s">
        <v>190</v>
      </c>
      <c r="AC3001" s="23" t="s">
        <v>190</v>
      </c>
      <c r="AD3001" s="23" t="s">
        <v>190</v>
      </c>
      <c r="AE3001" s="23" t="s">
        <v>98</v>
      </c>
      <c r="AF3001" s="23"/>
      <c r="AG3001" s="23"/>
      <c r="AH3001" s="23"/>
      <c r="AI3001" s="23"/>
      <c r="AJ3001" s="23" t="b">
        <v>0</v>
      </c>
      <c r="AK3001" s="3">
        <v>116</v>
      </c>
      <c r="AL3001" s="3">
        <v>4952</v>
      </c>
      <c r="AM3001" s="3">
        <v>6581</v>
      </c>
      <c r="AN3001" s="24">
        <v>45536.729219212961</v>
      </c>
      <c r="AO3001" s="24">
        <v>45536.729219212961</v>
      </c>
      <c r="AP3001">
        <v>9</v>
      </c>
      <c r="AQ3001" t="s">
        <v>194</v>
      </c>
      <c r="AR3001">
        <v>244.72921921296074</v>
      </c>
      <c r="AS3001" t="s">
        <v>195</v>
      </c>
      <c r="AT3001" t="s">
        <v>229</v>
      </c>
      <c r="AU3001" t="s">
        <v>197</v>
      </c>
      <c r="AV3001" t="s">
        <v>233</v>
      </c>
      <c r="AW3001" t="s">
        <v>229</v>
      </c>
      <c r="AX3001" t="s">
        <v>197</v>
      </c>
      <c r="AY3001" t="s">
        <v>233</v>
      </c>
    </row>
    <row r="3002" spans="1:51" x14ac:dyDescent="0.45">
      <c r="A3002" s="22">
        <v>874550</v>
      </c>
      <c r="B3002" s="6">
        <v>45536</v>
      </c>
      <c r="C3002" s="22">
        <v>46000</v>
      </c>
      <c r="D3002" s="22">
        <v>49886</v>
      </c>
      <c r="E3002" s="22"/>
      <c r="F3002" s="22">
        <v>96</v>
      </c>
      <c r="G3002" s="22">
        <v>10270</v>
      </c>
      <c r="H3002" s="22">
        <v>85</v>
      </c>
      <c r="I3002" s="22"/>
      <c r="J3002" s="22">
        <v>6813</v>
      </c>
      <c r="K3002" s="22">
        <v>102207</v>
      </c>
      <c r="L3002" s="23" t="s">
        <v>832</v>
      </c>
      <c r="M3002" s="23"/>
      <c r="N3002" s="23" t="s">
        <v>184</v>
      </c>
      <c r="O3002" s="23" t="s">
        <v>672</v>
      </c>
      <c r="P3002" s="22">
        <v>14</v>
      </c>
      <c r="Q3002" s="23" t="s">
        <v>673</v>
      </c>
      <c r="R3002" s="23" t="s">
        <v>667</v>
      </c>
      <c r="S3002" s="23" t="s">
        <v>22</v>
      </c>
      <c r="T3002" s="23" t="s">
        <v>667</v>
      </c>
      <c r="U3002" s="23" t="s">
        <v>22</v>
      </c>
      <c r="V3002" s="23" t="s">
        <v>674</v>
      </c>
      <c r="W3002" s="23" t="s">
        <v>188</v>
      </c>
      <c r="X3002" s="23" t="s">
        <v>189</v>
      </c>
      <c r="Y3002" s="22">
        <v>0</v>
      </c>
      <c r="Z3002" s="23" t="s">
        <v>190</v>
      </c>
      <c r="AA3002" s="23" t="s">
        <v>191</v>
      </c>
      <c r="AB3002" s="23" t="s">
        <v>190</v>
      </c>
      <c r="AC3002" s="23" t="s">
        <v>190</v>
      </c>
      <c r="AD3002" s="23" t="s">
        <v>190</v>
      </c>
      <c r="AE3002" s="23" t="s">
        <v>98</v>
      </c>
      <c r="AF3002" s="23"/>
      <c r="AG3002" s="23"/>
      <c r="AH3002" s="23"/>
      <c r="AI3002" s="23"/>
      <c r="AJ3002" s="23" t="b">
        <v>0</v>
      </c>
      <c r="AK3002" s="3">
        <v>116</v>
      </c>
      <c r="AL3002" s="3">
        <v>4952</v>
      </c>
      <c r="AM3002" s="3">
        <v>6581</v>
      </c>
      <c r="AN3002" s="24">
        <v>45536.729219212961</v>
      </c>
      <c r="AO3002" s="24">
        <v>45536.729219212961</v>
      </c>
      <c r="AP3002">
        <v>9</v>
      </c>
      <c r="AQ3002" t="s">
        <v>194</v>
      </c>
      <c r="AR3002">
        <v>244.72921921296074</v>
      </c>
      <c r="AS3002" t="s">
        <v>195</v>
      </c>
      <c r="AT3002" t="s">
        <v>229</v>
      </c>
      <c r="AU3002" t="s">
        <v>197</v>
      </c>
      <c r="AV3002" t="s">
        <v>233</v>
      </c>
      <c r="AW3002" t="s">
        <v>229</v>
      </c>
      <c r="AX3002" t="s">
        <v>197</v>
      </c>
      <c r="AY3002" t="s">
        <v>233</v>
      </c>
    </row>
    <row r="3003" spans="1:51" x14ac:dyDescent="0.45">
      <c r="A3003" s="22">
        <v>871972</v>
      </c>
      <c r="B3003" s="6">
        <v>45536</v>
      </c>
      <c r="C3003" s="22">
        <v>46000</v>
      </c>
      <c r="D3003" s="22">
        <v>45146</v>
      </c>
      <c r="E3003" s="22"/>
      <c r="F3003" s="22">
        <v>40</v>
      </c>
      <c r="G3003" s="22">
        <v>10135</v>
      </c>
      <c r="H3003" s="22">
        <v>82</v>
      </c>
      <c r="I3003" s="22"/>
      <c r="J3003" s="22">
        <v>6831</v>
      </c>
      <c r="K3003" s="22">
        <v>102336</v>
      </c>
      <c r="L3003" s="23" t="s">
        <v>1355</v>
      </c>
      <c r="M3003" s="23"/>
      <c r="N3003" s="23" t="s">
        <v>184</v>
      </c>
      <c r="O3003" s="23" t="s">
        <v>672</v>
      </c>
      <c r="P3003" s="22">
        <v>10</v>
      </c>
      <c r="Q3003" s="23" t="s">
        <v>673</v>
      </c>
      <c r="R3003" s="23" t="s">
        <v>667</v>
      </c>
      <c r="S3003" s="23" t="s">
        <v>22</v>
      </c>
      <c r="T3003" s="23" t="s">
        <v>667</v>
      </c>
      <c r="U3003" s="23" t="s">
        <v>22</v>
      </c>
      <c r="V3003" s="23" t="s">
        <v>674</v>
      </c>
      <c r="W3003" s="23" t="s">
        <v>188</v>
      </c>
      <c r="X3003" s="23" t="s">
        <v>189</v>
      </c>
      <c r="Y3003" s="22">
        <v>0</v>
      </c>
      <c r="Z3003" s="23" t="s">
        <v>190</v>
      </c>
      <c r="AA3003" s="23" t="s">
        <v>191</v>
      </c>
      <c r="AB3003" s="23" t="s">
        <v>190</v>
      </c>
      <c r="AC3003" s="23" t="s">
        <v>190</v>
      </c>
      <c r="AD3003" s="23" t="s">
        <v>190</v>
      </c>
      <c r="AE3003" s="23" t="s">
        <v>98</v>
      </c>
      <c r="AF3003" s="23"/>
      <c r="AG3003" s="23"/>
      <c r="AH3003" s="23"/>
      <c r="AI3003" s="23"/>
      <c r="AJ3003" s="23" t="b">
        <v>0</v>
      </c>
      <c r="AK3003" s="3">
        <v>123</v>
      </c>
      <c r="AL3003" s="3">
        <v>4952</v>
      </c>
      <c r="AM3003" s="3">
        <v>4520</v>
      </c>
      <c r="AN3003" s="24">
        <v>45536.180629552466</v>
      </c>
      <c r="AO3003" s="24">
        <v>45536.180629552466</v>
      </c>
      <c r="AP3003">
        <v>9</v>
      </c>
      <c r="AQ3003" t="s">
        <v>194</v>
      </c>
      <c r="AR3003">
        <v>244.18062955246569</v>
      </c>
      <c r="AS3003" t="s">
        <v>195</v>
      </c>
      <c r="AT3003" t="s">
        <v>258</v>
      </c>
      <c r="AU3003" t="s">
        <v>197</v>
      </c>
      <c r="AV3003" t="s">
        <v>232</v>
      </c>
      <c r="AW3003" t="s">
        <v>258</v>
      </c>
      <c r="AX3003" t="s">
        <v>197</v>
      </c>
      <c r="AY3003" t="s">
        <v>232</v>
      </c>
    </row>
    <row r="3004" spans="1:51" x14ac:dyDescent="0.45">
      <c r="A3004" s="22">
        <v>871973</v>
      </c>
      <c r="B3004" s="6">
        <v>45536</v>
      </c>
      <c r="C3004" s="22">
        <v>46000</v>
      </c>
      <c r="D3004" s="22">
        <v>45146</v>
      </c>
      <c r="E3004" s="22"/>
      <c r="F3004" s="22">
        <v>40</v>
      </c>
      <c r="G3004" s="22">
        <v>10135</v>
      </c>
      <c r="H3004" s="22">
        <v>82</v>
      </c>
      <c r="I3004" s="22"/>
      <c r="J3004" s="22">
        <v>6831</v>
      </c>
      <c r="K3004" s="22">
        <v>102336</v>
      </c>
      <c r="L3004" s="23" t="s">
        <v>1355</v>
      </c>
      <c r="M3004" s="23"/>
      <c r="N3004" s="23" t="s">
        <v>184</v>
      </c>
      <c r="O3004" s="23" t="s">
        <v>672</v>
      </c>
      <c r="P3004" s="22">
        <v>14</v>
      </c>
      <c r="Q3004" s="23" t="s">
        <v>673</v>
      </c>
      <c r="R3004" s="23" t="s">
        <v>667</v>
      </c>
      <c r="S3004" s="23" t="s">
        <v>22</v>
      </c>
      <c r="T3004" s="23" t="s">
        <v>667</v>
      </c>
      <c r="U3004" s="23" t="s">
        <v>22</v>
      </c>
      <c r="V3004" s="23" t="s">
        <v>674</v>
      </c>
      <c r="W3004" s="23" t="s">
        <v>188</v>
      </c>
      <c r="X3004" s="23" t="s">
        <v>189</v>
      </c>
      <c r="Y3004" s="22">
        <v>0</v>
      </c>
      <c r="Z3004" s="23" t="s">
        <v>190</v>
      </c>
      <c r="AA3004" s="23" t="s">
        <v>191</v>
      </c>
      <c r="AB3004" s="23" t="s">
        <v>190</v>
      </c>
      <c r="AC3004" s="23" t="s">
        <v>190</v>
      </c>
      <c r="AD3004" s="23" t="s">
        <v>190</v>
      </c>
      <c r="AE3004" s="23" t="s">
        <v>98</v>
      </c>
      <c r="AF3004" s="23"/>
      <c r="AG3004" s="23"/>
      <c r="AH3004" s="23"/>
      <c r="AI3004" s="23"/>
      <c r="AJ3004" s="23" t="b">
        <v>0</v>
      </c>
      <c r="AK3004" s="3">
        <v>123</v>
      </c>
      <c r="AL3004" s="3">
        <v>4952</v>
      </c>
      <c r="AM3004" s="3">
        <v>4520</v>
      </c>
      <c r="AN3004" s="24">
        <v>45536.180629552466</v>
      </c>
      <c r="AO3004" s="24">
        <v>45536.180629552466</v>
      </c>
      <c r="AP3004">
        <v>9</v>
      </c>
      <c r="AQ3004" t="s">
        <v>194</v>
      </c>
      <c r="AR3004">
        <v>244.18062955246569</v>
      </c>
      <c r="AS3004" t="s">
        <v>195</v>
      </c>
      <c r="AT3004" t="s">
        <v>258</v>
      </c>
      <c r="AU3004" t="s">
        <v>197</v>
      </c>
      <c r="AV3004" t="s">
        <v>232</v>
      </c>
      <c r="AW3004" t="s">
        <v>258</v>
      </c>
      <c r="AX3004" t="s">
        <v>197</v>
      </c>
      <c r="AY3004" t="s">
        <v>232</v>
      </c>
    </row>
    <row r="3005" spans="1:51" x14ac:dyDescent="0.45">
      <c r="A3005" s="22">
        <v>871974</v>
      </c>
      <c r="B3005" s="6">
        <v>45536</v>
      </c>
      <c r="C3005" s="22">
        <v>46000</v>
      </c>
      <c r="D3005" s="22">
        <v>45146</v>
      </c>
      <c r="E3005" s="22"/>
      <c r="F3005" s="22">
        <v>40</v>
      </c>
      <c r="G3005" s="22">
        <v>10135</v>
      </c>
      <c r="H3005" s="22">
        <v>82</v>
      </c>
      <c r="I3005" s="22"/>
      <c r="J3005" s="22">
        <v>6831</v>
      </c>
      <c r="K3005" s="22">
        <v>102336</v>
      </c>
      <c r="L3005" s="23" t="s">
        <v>1355</v>
      </c>
      <c r="M3005" s="23"/>
      <c r="N3005" s="23" t="s">
        <v>184</v>
      </c>
      <c r="O3005" s="23" t="s">
        <v>672</v>
      </c>
      <c r="P3005" s="22">
        <v>10</v>
      </c>
      <c r="Q3005" s="23" t="s">
        <v>673</v>
      </c>
      <c r="R3005" s="23" t="s">
        <v>667</v>
      </c>
      <c r="S3005" s="23" t="s">
        <v>22</v>
      </c>
      <c r="T3005" s="23" t="s">
        <v>667</v>
      </c>
      <c r="U3005" s="23" t="s">
        <v>22</v>
      </c>
      <c r="V3005" s="23" t="s">
        <v>674</v>
      </c>
      <c r="W3005" s="23" t="s">
        <v>188</v>
      </c>
      <c r="X3005" s="23" t="s">
        <v>189</v>
      </c>
      <c r="Y3005" s="22">
        <v>0</v>
      </c>
      <c r="Z3005" s="23" t="s">
        <v>190</v>
      </c>
      <c r="AA3005" s="23" t="s">
        <v>191</v>
      </c>
      <c r="AB3005" s="23" t="s">
        <v>190</v>
      </c>
      <c r="AC3005" s="23" t="s">
        <v>190</v>
      </c>
      <c r="AD3005" s="23" t="s">
        <v>190</v>
      </c>
      <c r="AE3005" s="23" t="s">
        <v>98</v>
      </c>
      <c r="AF3005" s="23"/>
      <c r="AG3005" s="23"/>
      <c r="AH3005" s="23"/>
      <c r="AI3005" s="23"/>
      <c r="AJ3005" s="23" t="b">
        <v>0</v>
      </c>
      <c r="AK3005" s="3">
        <v>123</v>
      </c>
      <c r="AL3005" s="3">
        <v>4952</v>
      </c>
      <c r="AM3005" s="3">
        <v>4520</v>
      </c>
      <c r="AN3005" s="24">
        <v>45536.180629552466</v>
      </c>
      <c r="AO3005" s="24">
        <v>45536.180629552466</v>
      </c>
      <c r="AP3005">
        <v>9</v>
      </c>
      <c r="AQ3005" t="s">
        <v>194</v>
      </c>
      <c r="AR3005">
        <v>244.18062955246569</v>
      </c>
      <c r="AS3005" t="s">
        <v>195</v>
      </c>
      <c r="AT3005" t="s">
        <v>258</v>
      </c>
      <c r="AU3005" t="s">
        <v>197</v>
      </c>
      <c r="AV3005" t="s">
        <v>232</v>
      </c>
      <c r="AW3005" t="s">
        <v>258</v>
      </c>
      <c r="AX3005" t="s">
        <v>197</v>
      </c>
      <c r="AY3005" t="s">
        <v>232</v>
      </c>
    </row>
    <row r="3006" spans="1:51" x14ac:dyDescent="0.45">
      <c r="A3006" s="22">
        <v>871975</v>
      </c>
      <c r="B3006" s="6">
        <v>45536</v>
      </c>
      <c r="C3006" s="22">
        <v>46000</v>
      </c>
      <c r="D3006" s="22">
        <v>45146</v>
      </c>
      <c r="E3006" s="22"/>
      <c r="F3006" s="22">
        <v>40</v>
      </c>
      <c r="G3006" s="22">
        <v>10135</v>
      </c>
      <c r="H3006" s="22">
        <v>82</v>
      </c>
      <c r="I3006" s="22"/>
      <c r="J3006" s="22">
        <v>6831</v>
      </c>
      <c r="K3006" s="22">
        <v>102336</v>
      </c>
      <c r="L3006" s="23" t="s">
        <v>1355</v>
      </c>
      <c r="M3006" s="23"/>
      <c r="N3006" s="23" t="s">
        <v>184</v>
      </c>
      <c r="O3006" s="23" t="s">
        <v>672</v>
      </c>
      <c r="P3006" s="22">
        <v>14</v>
      </c>
      <c r="Q3006" s="23" t="s">
        <v>673</v>
      </c>
      <c r="R3006" s="23" t="s">
        <v>667</v>
      </c>
      <c r="S3006" s="23" t="s">
        <v>22</v>
      </c>
      <c r="T3006" s="23" t="s">
        <v>667</v>
      </c>
      <c r="U3006" s="23" t="s">
        <v>22</v>
      </c>
      <c r="V3006" s="23" t="s">
        <v>674</v>
      </c>
      <c r="W3006" s="23" t="s">
        <v>188</v>
      </c>
      <c r="X3006" s="23" t="s">
        <v>189</v>
      </c>
      <c r="Y3006" s="22">
        <v>0</v>
      </c>
      <c r="Z3006" s="23" t="s">
        <v>190</v>
      </c>
      <c r="AA3006" s="23" t="s">
        <v>191</v>
      </c>
      <c r="AB3006" s="23" t="s">
        <v>190</v>
      </c>
      <c r="AC3006" s="23" t="s">
        <v>190</v>
      </c>
      <c r="AD3006" s="23" t="s">
        <v>190</v>
      </c>
      <c r="AE3006" s="23" t="s">
        <v>98</v>
      </c>
      <c r="AF3006" s="23"/>
      <c r="AG3006" s="23"/>
      <c r="AH3006" s="23"/>
      <c r="AI3006" s="23"/>
      <c r="AJ3006" s="23" t="b">
        <v>0</v>
      </c>
      <c r="AK3006" s="3">
        <v>123</v>
      </c>
      <c r="AL3006" s="3">
        <v>4952</v>
      </c>
      <c r="AM3006" s="3">
        <v>4520</v>
      </c>
      <c r="AN3006" s="24">
        <v>45536.180629552466</v>
      </c>
      <c r="AO3006" s="24">
        <v>45536.180629552466</v>
      </c>
      <c r="AP3006">
        <v>9</v>
      </c>
      <c r="AQ3006" t="s">
        <v>194</v>
      </c>
      <c r="AR3006">
        <v>244.18062955246569</v>
      </c>
      <c r="AS3006" t="s">
        <v>195</v>
      </c>
      <c r="AT3006" t="s">
        <v>258</v>
      </c>
      <c r="AU3006" t="s">
        <v>197</v>
      </c>
      <c r="AV3006" t="s">
        <v>232</v>
      </c>
      <c r="AW3006" t="s">
        <v>258</v>
      </c>
      <c r="AX3006" t="s">
        <v>197</v>
      </c>
      <c r="AY3006" t="s">
        <v>232</v>
      </c>
    </row>
    <row r="3007" spans="1:51" x14ac:dyDescent="0.45">
      <c r="A3007" s="22">
        <v>871964</v>
      </c>
      <c r="B3007" s="6">
        <v>45536</v>
      </c>
      <c r="C3007" s="22">
        <v>46000</v>
      </c>
      <c r="D3007" s="22">
        <v>64988</v>
      </c>
      <c r="E3007" s="22"/>
      <c r="F3007" s="22">
        <v>457</v>
      </c>
      <c r="G3007" s="22">
        <v>10855</v>
      </c>
      <c r="H3007" s="22">
        <v>90</v>
      </c>
      <c r="I3007" s="22"/>
      <c r="J3007" s="22">
        <v>6883</v>
      </c>
      <c r="K3007" s="22">
        <v>102171</v>
      </c>
      <c r="L3007" s="23" t="s">
        <v>1385</v>
      </c>
      <c r="M3007" s="23"/>
      <c r="N3007" s="23" t="s">
        <v>184</v>
      </c>
      <c r="O3007" s="23" t="s">
        <v>672</v>
      </c>
      <c r="P3007" s="22">
        <v>10</v>
      </c>
      <c r="Q3007" s="23" t="s">
        <v>673</v>
      </c>
      <c r="R3007" s="23" t="s">
        <v>667</v>
      </c>
      <c r="S3007" s="23" t="s">
        <v>22</v>
      </c>
      <c r="T3007" s="23" t="s">
        <v>667</v>
      </c>
      <c r="U3007" s="23" t="s">
        <v>22</v>
      </c>
      <c r="V3007" s="23" t="s">
        <v>674</v>
      </c>
      <c r="W3007" s="23" t="s">
        <v>188</v>
      </c>
      <c r="X3007" s="23" t="s">
        <v>189</v>
      </c>
      <c r="Y3007" s="22">
        <v>0</v>
      </c>
      <c r="Z3007" s="23" t="s">
        <v>190</v>
      </c>
      <c r="AA3007" s="23" t="s">
        <v>191</v>
      </c>
      <c r="AB3007" s="23" t="s">
        <v>190</v>
      </c>
      <c r="AC3007" s="23" t="s">
        <v>190</v>
      </c>
      <c r="AD3007" s="23" t="s">
        <v>190</v>
      </c>
      <c r="AE3007" s="23" t="s">
        <v>98</v>
      </c>
      <c r="AF3007" s="23"/>
      <c r="AG3007" s="23"/>
      <c r="AH3007" s="23"/>
      <c r="AI3007" s="23"/>
      <c r="AJ3007" s="23" t="b">
        <v>0</v>
      </c>
      <c r="AK3007" s="3">
        <v>123</v>
      </c>
      <c r="AL3007" s="3">
        <v>4952</v>
      </c>
      <c r="AM3007" s="3">
        <v>4518</v>
      </c>
      <c r="AN3007" s="24">
        <v>45536.180583641973</v>
      </c>
      <c r="AO3007" s="24">
        <v>45536.180583641973</v>
      </c>
      <c r="AP3007">
        <v>9</v>
      </c>
      <c r="AQ3007" t="s">
        <v>194</v>
      </c>
      <c r="AR3007">
        <v>244.1805836419735</v>
      </c>
      <c r="AS3007" t="s">
        <v>195</v>
      </c>
      <c r="AT3007" t="s">
        <v>258</v>
      </c>
      <c r="AU3007" t="s">
        <v>197</v>
      </c>
      <c r="AV3007" t="s">
        <v>214</v>
      </c>
      <c r="AW3007" t="s">
        <v>258</v>
      </c>
      <c r="AX3007" t="s">
        <v>197</v>
      </c>
      <c r="AY3007" t="s">
        <v>214</v>
      </c>
    </row>
    <row r="3008" spans="1:51" x14ac:dyDescent="0.45">
      <c r="A3008" s="22">
        <v>871965</v>
      </c>
      <c r="B3008" s="6">
        <v>45536</v>
      </c>
      <c r="C3008" s="22">
        <v>46000</v>
      </c>
      <c r="D3008" s="22">
        <v>64988</v>
      </c>
      <c r="E3008" s="22"/>
      <c r="F3008" s="22">
        <v>457</v>
      </c>
      <c r="G3008" s="22">
        <v>10855</v>
      </c>
      <c r="H3008" s="22">
        <v>90</v>
      </c>
      <c r="I3008" s="22"/>
      <c r="J3008" s="22">
        <v>6883</v>
      </c>
      <c r="K3008" s="22">
        <v>102171</v>
      </c>
      <c r="L3008" s="23" t="s">
        <v>1385</v>
      </c>
      <c r="M3008" s="23"/>
      <c r="N3008" s="23" t="s">
        <v>184</v>
      </c>
      <c r="O3008" s="23" t="s">
        <v>672</v>
      </c>
      <c r="P3008" s="22">
        <v>14</v>
      </c>
      <c r="Q3008" s="23" t="s">
        <v>673</v>
      </c>
      <c r="R3008" s="23" t="s">
        <v>667</v>
      </c>
      <c r="S3008" s="23" t="s">
        <v>22</v>
      </c>
      <c r="T3008" s="23" t="s">
        <v>667</v>
      </c>
      <c r="U3008" s="23" t="s">
        <v>22</v>
      </c>
      <c r="V3008" s="23" t="s">
        <v>674</v>
      </c>
      <c r="W3008" s="23" t="s">
        <v>188</v>
      </c>
      <c r="X3008" s="23" t="s">
        <v>189</v>
      </c>
      <c r="Y3008" s="22">
        <v>0</v>
      </c>
      <c r="Z3008" s="23" t="s">
        <v>190</v>
      </c>
      <c r="AA3008" s="23" t="s">
        <v>191</v>
      </c>
      <c r="AB3008" s="23" t="s">
        <v>190</v>
      </c>
      <c r="AC3008" s="23" t="s">
        <v>190</v>
      </c>
      <c r="AD3008" s="23" t="s">
        <v>190</v>
      </c>
      <c r="AE3008" s="23" t="s">
        <v>98</v>
      </c>
      <c r="AF3008" s="23"/>
      <c r="AG3008" s="23"/>
      <c r="AH3008" s="23"/>
      <c r="AI3008" s="23"/>
      <c r="AJ3008" s="23" t="b">
        <v>0</v>
      </c>
      <c r="AK3008" s="3">
        <v>123</v>
      </c>
      <c r="AL3008" s="3">
        <v>4952</v>
      </c>
      <c r="AM3008" s="3">
        <v>4518</v>
      </c>
      <c r="AN3008" s="24">
        <v>45536.180583641973</v>
      </c>
      <c r="AO3008" s="24">
        <v>45536.180583641973</v>
      </c>
      <c r="AP3008">
        <v>9</v>
      </c>
      <c r="AQ3008" t="s">
        <v>194</v>
      </c>
      <c r="AR3008">
        <v>244.1805836419735</v>
      </c>
      <c r="AS3008" t="s">
        <v>195</v>
      </c>
      <c r="AT3008" t="s">
        <v>258</v>
      </c>
      <c r="AU3008" t="s">
        <v>197</v>
      </c>
      <c r="AV3008" t="s">
        <v>214</v>
      </c>
      <c r="AW3008" t="s">
        <v>258</v>
      </c>
      <c r="AX3008" t="s">
        <v>197</v>
      </c>
      <c r="AY3008" t="s">
        <v>214</v>
      </c>
    </row>
    <row r="3009" spans="1:51" x14ac:dyDescent="0.45">
      <c r="A3009" s="22">
        <v>871966</v>
      </c>
      <c r="B3009" s="6">
        <v>45536</v>
      </c>
      <c r="C3009" s="22">
        <v>46000</v>
      </c>
      <c r="D3009" s="22">
        <v>64988</v>
      </c>
      <c r="E3009" s="22"/>
      <c r="F3009" s="22">
        <v>457</v>
      </c>
      <c r="G3009" s="22">
        <v>10855</v>
      </c>
      <c r="H3009" s="22">
        <v>90</v>
      </c>
      <c r="I3009" s="22"/>
      <c r="J3009" s="22">
        <v>6883</v>
      </c>
      <c r="K3009" s="22">
        <v>102171</v>
      </c>
      <c r="L3009" s="23" t="s">
        <v>1385</v>
      </c>
      <c r="M3009" s="23"/>
      <c r="N3009" s="23" t="s">
        <v>184</v>
      </c>
      <c r="O3009" s="23" t="s">
        <v>672</v>
      </c>
      <c r="P3009" s="22">
        <v>10</v>
      </c>
      <c r="Q3009" s="23" t="s">
        <v>673</v>
      </c>
      <c r="R3009" s="23" t="s">
        <v>667</v>
      </c>
      <c r="S3009" s="23" t="s">
        <v>22</v>
      </c>
      <c r="T3009" s="23" t="s">
        <v>667</v>
      </c>
      <c r="U3009" s="23" t="s">
        <v>22</v>
      </c>
      <c r="V3009" s="23" t="s">
        <v>674</v>
      </c>
      <c r="W3009" s="23" t="s">
        <v>188</v>
      </c>
      <c r="X3009" s="23" t="s">
        <v>189</v>
      </c>
      <c r="Y3009" s="22">
        <v>0</v>
      </c>
      <c r="Z3009" s="23" t="s">
        <v>190</v>
      </c>
      <c r="AA3009" s="23" t="s">
        <v>191</v>
      </c>
      <c r="AB3009" s="23" t="s">
        <v>190</v>
      </c>
      <c r="AC3009" s="23" t="s">
        <v>190</v>
      </c>
      <c r="AD3009" s="23" t="s">
        <v>190</v>
      </c>
      <c r="AE3009" s="23" t="s">
        <v>98</v>
      </c>
      <c r="AF3009" s="23"/>
      <c r="AG3009" s="23"/>
      <c r="AH3009" s="23"/>
      <c r="AI3009" s="23"/>
      <c r="AJ3009" s="23" t="b">
        <v>0</v>
      </c>
      <c r="AK3009" s="3">
        <v>123</v>
      </c>
      <c r="AL3009" s="3">
        <v>4952</v>
      </c>
      <c r="AM3009" s="3">
        <v>4518</v>
      </c>
      <c r="AN3009" s="24">
        <v>45536.180583641973</v>
      </c>
      <c r="AO3009" s="24">
        <v>45536.180583641973</v>
      </c>
      <c r="AP3009">
        <v>9</v>
      </c>
      <c r="AQ3009" t="s">
        <v>194</v>
      </c>
      <c r="AR3009">
        <v>244.1805836419735</v>
      </c>
      <c r="AS3009" t="s">
        <v>195</v>
      </c>
      <c r="AT3009" t="s">
        <v>258</v>
      </c>
      <c r="AU3009" t="s">
        <v>197</v>
      </c>
      <c r="AV3009" t="s">
        <v>214</v>
      </c>
      <c r="AW3009" t="s">
        <v>258</v>
      </c>
      <c r="AX3009" t="s">
        <v>197</v>
      </c>
      <c r="AY3009" t="s">
        <v>214</v>
      </c>
    </row>
    <row r="3010" spans="1:51" x14ac:dyDescent="0.45">
      <c r="A3010" s="22">
        <v>871967</v>
      </c>
      <c r="B3010" s="6">
        <v>45536</v>
      </c>
      <c r="C3010" s="22">
        <v>46000</v>
      </c>
      <c r="D3010" s="22">
        <v>64988</v>
      </c>
      <c r="E3010" s="22"/>
      <c r="F3010" s="22">
        <v>457</v>
      </c>
      <c r="G3010" s="22">
        <v>10855</v>
      </c>
      <c r="H3010" s="22">
        <v>90</v>
      </c>
      <c r="I3010" s="22"/>
      <c r="J3010" s="22">
        <v>6883</v>
      </c>
      <c r="K3010" s="22">
        <v>102171</v>
      </c>
      <c r="L3010" s="23" t="s">
        <v>1385</v>
      </c>
      <c r="M3010" s="23"/>
      <c r="N3010" s="23" t="s">
        <v>184</v>
      </c>
      <c r="O3010" s="23" t="s">
        <v>672</v>
      </c>
      <c r="P3010" s="22">
        <v>14</v>
      </c>
      <c r="Q3010" s="23" t="s">
        <v>673</v>
      </c>
      <c r="R3010" s="23" t="s">
        <v>667</v>
      </c>
      <c r="S3010" s="23" t="s">
        <v>22</v>
      </c>
      <c r="T3010" s="23" t="s">
        <v>667</v>
      </c>
      <c r="U3010" s="23" t="s">
        <v>22</v>
      </c>
      <c r="V3010" s="23" t="s">
        <v>674</v>
      </c>
      <c r="W3010" s="23" t="s">
        <v>188</v>
      </c>
      <c r="X3010" s="23" t="s">
        <v>189</v>
      </c>
      <c r="Y3010" s="22">
        <v>0</v>
      </c>
      <c r="Z3010" s="23" t="s">
        <v>190</v>
      </c>
      <c r="AA3010" s="23" t="s">
        <v>191</v>
      </c>
      <c r="AB3010" s="23" t="s">
        <v>190</v>
      </c>
      <c r="AC3010" s="23" t="s">
        <v>190</v>
      </c>
      <c r="AD3010" s="23" t="s">
        <v>190</v>
      </c>
      <c r="AE3010" s="23" t="s">
        <v>98</v>
      </c>
      <c r="AF3010" s="23"/>
      <c r="AG3010" s="23"/>
      <c r="AH3010" s="23"/>
      <c r="AI3010" s="23"/>
      <c r="AJ3010" s="23" t="b">
        <v>0</v>
      </c>
      <c r="AK3010" s="3">
        <v>123</v>
      </c>
      <c r="AL3010" s="3">
        <v>4952</v>
      </c>
      <c r="AM3010" s="3">
        <v>4518</v>
      </c>
      <c r="AN3010" s="24">
        <v>45536.180583641973</v>
      </c>
      <c r="AO3010" s="24">
        <v>45536.180583641973</v>
      </c>
      <c r="AP3010">
        <v>9</v>
      </c>
      <c r="AQ3010" t="s">
        <v>194</v>
      </c>
      <c r="AR3010">
        <v>244.1805836419735</v>
      </c>
      <c r="AS3010" t="s">
        <v>195</v>
      </c>
      <c r="AT3010" t="s">
        <v>258</v>
      </c>
      <c r="AU3010" t="s">
        <v>197</v>
      </c>
      <c r="AV3010" t="s">
        <v>214</v>
      </c>
      <c r="AW3010" t="s">
        <v>258</v>
      </c>
      <c r="AX3010" t="s">
        <v>197</v>
      </c>
      <c r="AY3010" t="s">
        <v>214</v>
      </c>
    </row>
    <row r="3011" spans="1:51" x14ac:dyDescent="0.45">
      <c r="A3011" s="22">
        <v>873970</v>
      </c>
      <c r="B3011" s="6">
        <v>45536</v>
      </c>
      <c r="C3011" s="22">
        <v>46000</v>
      </c>
      <c r="D3011" s="22">
        <v>62502</v>
      </c>
      <c r="E3011" s="22"/>
      <c r="F3011" s="22">
        <v>80</v>
      </c>
      <c r="G3011" s="22">
        <v>6542</v>
      </c>
      <c r="H3011" s="22">
        <v>0</v>
      </c>
      <c r="I3011" s="22"/>
      <c r="J3011" s="22">
        <v>1250</v>
      </c>
      <c r="K3011" s="22">
        <v>4448</v>
      </c>
      <c r="L3011" s="23" t="s">
        <v>1514</v>
      </c>
      <c r="M3011" s="23"/>
      <c r="N3011" s="23" t="s">
        <v>184</v>
      </c>
      <c r="O3011" s="23" t="s">
        <v>225</v>
      </c>
      <c r="P3011" s="22">
        <v>18</v>
      </c>
      <c r="Q3011" s="23" t="s">
        <v>279</v>
      </c>
      <c r="R3011" s="23"/>
      <c r="S3011" s="23"/>
      <c r="T3011" s="23"/>
      <c r="U3011" s="23"/>
      <c r="V3011" s="23" t="s">
        <v>187</v>
      </c>
      <c r="W3011" s="23" t="s">
        <v>188</v>
      </c>
      <c r="X3011" s="23" t="s">
        <v>189</v>
      </c>
      <c r="Y3011" s="22">
        <v>0</v>
      </c>
      <c r="Z3011" s="23" t="s">
        <v>190</v>
      </c>
      <c r="AA3011" s="23" t="s">
        <v>191</v>
      </c>
      <c r="AB3011" s="23" t="s">
        <v>190</v>
      </c>
      <c r="AC3011" s="23" t="s">
        <v>280</v>
      </c>
      <c r="AD3011" s="23" t="s">
        <v>281</v>
      </c>
      <c r="AE3011" s="23" t="s">
        <v>94</v>
      </c>
      <c r="AF3011" s="23"/>
      <c r="AG3011" s="23"/>
      <c r="AH3011" s="23"/>
      <c r="AI3011" s="23"/>
      <c r="AJ3011" s="23" t="b">
        <v>0</v>
      </c>
      <c r="AK3011" s="3">
        <v>109</v>
      </c>
      <c r="AL3011" s="3">
        <v>2408</v>
      </c>
      <c r="AM3011" s="3">
        <v>6070</v>
      </c>
      <c r="AN3011" s="24">
        <v>45536.653925848768</v>
      </c>
      <c r="AO3011" s="24">
        <v>45536.653925848768</v>
      </c>
      <c r="AP3011">
        <v>9</v>
      </c>
      <c r="AQ3011" t="s">
        <v>194</v>
      </c>
      <c r="AR3011">
        <v>244.65392584876827</v>
      </c>
      <c r="AS3011" t="s">
        <v>195</v>
      </c>
      <c r="AT3011" t="s">
        <v>228</v>
      </c>
      <c r="AU3011" t="s">
        <v>197</v>
      </c>
      <c r="AV3011" t="s">
        <v>307</v>
      </c>
      <c r="AW3011" t="s">
        <v>228</v>
      </c>
      <c r="AX3011" t="s">
        <v>197</v>
      </c>
      <c r="AY3011" t="s">
        <v>307</v>
      </c>
    </row>
    <row r="3012" spans="1:51" x14ac:dyDescent="0.45">
      <c r="A3012" s="22">
        <v>874506</v>
      </c>
      <c r="B3012" s="6">
        <v>45536</v>
      </c>
      <c r="C3012" s="22">
        <v>46000</v>
      </c>
      <c r="D3012" s="22">
        <v>37100</v>
      </c>
      <c r="E3012" s="22"/>
      <c r="F3012" s="22">
        <v>2169</v>
      </c>
      <c r="G3012" s="22">
        <v>2185</v>
      </c>
      <c r="H3012" s="22">
        <v>0</v>
      </c>
      <c r="I3012" s="22">
        <v>0</v>
      </c>
      <c r="J3012" s="22">
        <v>1</v>
      </c>
      <c r="K3012" s="22">
        <v>101891</v>
      </c>
      <c r="L3012" s="23" t="s">
        <v>777</v>
      </c>
      <c r="M3012" s="23"/>
      <c r="N3012" s="23" t="s">
        <v>184</v>
      </c>
      <c r="O3012" s="23" t="s">
        <v>697</v>
      </c>
      <c r="P3012" s="22">
        <v>12</v>
      </c>
      <c r="Q3012" s="23" t="s">
        <v>687</v>
      </c>
      <c r="R3012" s="23" t="s">
        <v>667</v>
      </c>
      <c r="S3012" s="23" t="s">
        <v>46</v>
      </c>
      <c r="T3012" s="23" t="s">
        <v>667</v>
      </c>
      <c r="U3012" s="23" t="s">
        <v>46</v>
      </c>
      <c r="V3012" s="23" t="s">
        <v>709</v>
      </c>
      <c r="W3012" s="23" t="s">
        <v>188</v>
      </c>
      <c r="X3012" s="23" t="s">
        <v>601</v>
      </c>
      <c r="Y3012" s="22">
        <v>0</v>
      </c>
      <c r="Z3012" s="23"/>
      <c r="AA3012" s="23" t="s">
        <v>191</v>
      </c>
      <c r="AB3012" s="23"/>
      <c r="AC3012" s="23"/>
      <c r="AD3012" s="23"/>
      <c r="AE3012" s="23"/>
      <c r="AF3012" s="23" t="s">
        <v>190</v>
      </c>
      <c r="AG3012" s="23" t="s">
        <v>190</v>
      </c>
      <c r="AH3012" s="23" t="s">
        <v>190</v>
      </c>
      <c r="AI3012" s="23" t="s">
        <v>710</v>
      </c>
      <c r="AJ3012" s="23" t="b">
        <v>0</v>
      </c>
      <c r="AK3012" s="3">
        <v>112</v>
      </c>
      <c r="AL3012" s="3">
        <v>1280</v>
      </c>
      <c r="AM3012" s="3">
        <v>6548</v>
      </c>
      <c r="AN3012" s="24">
        <v>45536.718344637346</v>
      </c>
      <c r="AO3012" s="24">
        <v>45536.718344637346</v>
      </c>
      <c r="AP3012">
        <v>9</v>
      </c>
      <c r="AQ3012" t="s">
        <v>194</v>
      </c>
      <c r="AR3012">
        <v>244.71834463734558</v>
      </c>
      <c r="AS3012" t="s">
        <v>195</v>
      </c>
      <c r="AT3012" t="s">
        <v>229</v>
      </c>
      <c r="AU3012" t="s">
        <v>197</v>
      </c>
      <c r="AV3012" t="s">
        <v>239</v>
      </c>
      <c r="AW3012" t="s">
        <v>229</v>
      </c>
      <c r="AX3012" t="s">
        <v>197</v>
      </c>
      <c r="AY3012" t="s">
        <v>239</v>
      </c>
    </row>
    <row r="3013" spans="1:51" x14ac:dyDescent="0.45">
      <c r="A3013" s="22">
        <v>873188</v>
      </c>
      <c r="B3013" s="6">
        <v>45536</v>
      </c>
      <c r="C3013" s="22">
        <v>46000</v>
      </c>
      <c r="D3013" s="22">
        <v>45789</v>
      </c>
      <c r="E3013" s="22"/>
      <c r="F3013" s="22">
        <v>56</v>
      </c>
      <c r="G3013" s="22">
        <v>6492</v>
      </c>
      <c r="H3013" s="22">
        <v>0</v>
      </c>
      <c r="I3013" s="22">
        <v>0</v>
      </c>
      <c r="J3013" s="22">
        <v>3</v>
      </c>
      <c r="K3013" s="22">
        <v>1505</v>
      </c>
      <c r="L3013" s="23" t="s">
        <v>755</v>
      </c>
      <c r="M3013" s="23"/>
      <c r="N3013" s="23" t="s">
        <v>184</v>
      </c>
      <c r="O3013" s="23" t="s">
        <v>184</v>
      </c>
      <c r="P3013" s="22">
        <v>7</v>
      </c>
      <c r="Q3013" s="23" t="s">
        <v>268</v>
      </c>
      <c r="R3013" s="23" t="s">
        <v>741</v>
      </c>
      <c r="S3013" s="23" t="s">
        <v>19</v>
      </c>
      <c r="T3013" s="23" t="s">
        <v>741</v>
      </c>
      <c r="U3013" s="23" t="s">
        <v>19</v>
      </c>
      <c r="V3013" s="23" t="s">
        <v>742</v>
      </c>
      <c r="W3013" s="23" t="s">
        <v>188</v>
      </c>
      <c r="X3013" s="23" t="s">
        <v>601</v>
      </c>
      <c r="Y3013" s="22">
        <v>0</v>
      </c>
      <c r="Z3013" s="23"/>
      <c r="AA3013" s="23" t="s">
        <v>191</v>
      </c>
      <c r="AB3013" s="23"/>
      <c r="AC3013" s="23"/>
      <c r="AD3013" s="23"/>
      <c r="AE3013" s="23"/>
      <c r="AF3013" s="23" t="s">
        <v>190</v>
      </c>
      <c r="AG3013" s="23" t="s">
        <v>190</v>
      </c>
      <c r="AH3013" s="23" t="s">
        <v>193</v>
      </c>
      <c r="AI3013" s="23" t="s">
        <v>756</v>
      </c>
      <c r="AJ3013" s="23" t="b">
        <v>0</v>
      </c>
      <c r="AK3013" s="3">
        <v>117</v>
      </c>
      <c r="AL3013" s="3">
        <v>1616</v>
      </c>
      <c r="AM3013" s="3">
        <v>5488</v>
      </c>
      <c r="AN3013" s="24">
        <v>45536.426293595679</v>
      </c>
      <c r="AO3013" s="24">
        <v>45536.426293595679</v>
      </c>
      <c r="AP3013">
        <v>9</v>
      </c>
      <c r="AQ3013" t="s">
        <v>194</v>
      </c>
      <c r="AR3013">
        <v>244.42629359567945</v>
      </c>
      <c r="AS3013" t="s">
        <v>195</v>
      </c>
      <c r="AT3013" t="s">
        <v>223</v>
      </c>
      <c r="AU3013" t="s">
        <v>197</v>
      </c>
      <c r="AV3013" t="s">
        <v>204</v>
      </c>
      <c r="AW3013" t="s">
        <v>223</v>
      </c>
      <c r="AX3013" t="s">
        <v>197</v>
      </c>
      <c r="AY3013" t="s">
        <v>204</v>
      </c>
    </row>
    <row r="3014" spans="1:51" x14ac:dyDescent="0.45">
      <c r="A3014" s="22">
        <v>872787</v>
      </c>
      <c r="B3014" s="6">
        <v>45536</v>
      </c>
      <c r="C3014" s="22">
        <v>46000</v>
      </c>
      <c r="D3014" s="22">
        <v>82659</v>
      </c>
      <c r="E3014" s="22"/>
      <c r="F3014" s="22">
        <v>1688</v>
      </c>
      <c r="G3014" s="22">
        <v>16662</v>
      </c>
      <c r="H3014" s="22">
        <v>0</v>
      </c>
      <c r="I3014" s="22"/>
      <c r="J3014" s="22">
        <v>514</v>
      </c>
      <c r="K3014" s="22">
        <v>18657</v>
      </c>
      <c r="L3014" s="23" t="s">
        <v>1683</v>
      </c>
      <c r="M3014" s="23"/>
      <c r="N3014" s="23" t="s">
        <v>184</v>
      </c>
      <c r="O3014" s="23" t="s">
        <v>225</v>
      </c>
      <c r="P3014" s="22">
        <v>1</v>
      </c>
      <c r="Q3014" s="23" t="s">
        <v>274</v>
      </c>
      <c r="R3014" s="23"/>
      <c r="S3014" s="23"/>
      <c r="T3014" s="23"/>
      <c r="U3014" s="23"/>
      <c r="V3014" s="23" t="s">
        <v>187</v>
      </c>
      <c r="W3014" s="23" t="s">
        <v>188</v>
      </c>
      <c r="X3014" s="23" t="s">
        <v>189</v>
      </c>
      <c r="Y3014" s="22">
        <v>0</v>
      </c>
      <c r="Z3014" s="23" t="s">
        <v>190</v>
      </c>
      <c r="AA3014" s="23" t="s">
        <v>191</v>
      </c>
      <c r="AB3014" s="23" t="s">
        <v>190</v>
      </c>
      <c r="AC3014" s="23" t="s">
        <v>190</v>
      </c>
      <c r="AD3014" s="23" t="s">
        <v>190</v>
      </c>
      <c r="AE3014" s="23" t="s">
        <v>82</v>
      </c>
      <c r="AF3014" s="23" t="s">
        <v>190</v>
      </c>
      <c r="AG3014" s="23" t="s">
        <v>192</v>
      </c>
      <c r="AH3014" s="23" t="s">
        <v>415</v>
      </c>
      <c r="AI3014" s="23" t="s">
        <v>500</v>
      </c>
      <c r="AJ3014" s="23" t="b">
        <v>0</v>
      </c>
      <c r="AK3014" s="3">
        <v>117</v>
      </c>
      <c r="AL3014" s="3">
        <v>2408</v>
      </c>
      <c r="AM3014" s="3">
        <v>5133</v>
      </c>
      <c r="AN3014" s="24">
        <v>45536.382040432101</v>
      </c>
      <c r="AO3014" s="24">
        <v>45536.382040432101</v>
      </c>
      <c r="AP3014">
        <v>9</v>
      </c>
      <c r="AQ3014" t="s">
        <v>194</v>
      </c>
      <c r="AR3014">
        <v>244.38204043210135</v>
      </c>
      <c r="AS3014" t="s">
        <v>195</v>
      </c>
      <c r="AT3014" t="s">
        <v>238</v>
      </c>
      <c r="AU3014" t="s">
        <v>197</v>
      </c>
      <c r="AV3014" t="s">
        <v>220</v>
      </c>
      <c r="AW3014" t="s">
        <v>238</v>
      </c>
      <c r="AX3014" t="s">
        <v>197</v>
      </c>
      <c r="AY3014" t="s">
        <v>220</v>
      </c>
    </row>
    <row r="3015" spans="1:51" x14ac:dyDescent="0.45">
      <c r="A3015" s="22">
        <v>874942</v>
      </c>
      <c r="B3015" s="6">
        <v>45536</v>
      </c>
      <c r="C3015" s="22">
        <v>46000</v>
      </c>
      <c r="D3015" s="22">
        <v>70216</v>
      </c>
      <c r="E3015" s="22"/>
      <c r="F3015" s="22">
        <v>1637</v>
      </c>
      <c r="G3015" s="22">
        <v>19062</v>
      </c>
      <c r="H3015" s="22">
        <v>0</v>
      </c>
      <c r="I3015" s="22"/>
      <c r="J3015" s="22">
        <v>0</v>
      </c>
      <c r="K3015" s="22">
        <v>102024</v>
      </c>
      <c r="L3015" s="23" t="s">
        <v>1695</v>
      </c>
      <c r="M3015" s="23"/>
      <c r="N3015" s="23" t="s">
        <v>184</v>
      </c>
      <c r="O3015" s="23" t="s">
        <v>225</v>
      </c>
      <c r="P3015" s="22">
        <v>1</v>
      </c>
      <c r="Q3015" s="23" t="s">
        <v>274</v>
      </c>
      <c r="R3015" s="23"/>
      <c r="S3015" s="23"/>
      <c r="T3015" s="23"/>
      <c r="U3015" s="23"/>
      <c r="V3015" s="23" t="s">
        <v>187</v>
      </c>
      <c r="W3015" s="23" t="s">
        <v>188</v>
      </c>
      <c r="X3015" s="23" t="s">
        <v>189</v>
      </c>
      <c r="Y3015" s="22">
        <v>0</v>
      </c>
      <c r="Z3015" s="23" t="s">
        <v>190</v>
      </c>
      <c r="AA3015" s="23" t="s">
        <v>191</v>
      </c>
      <c r="AB3015" s="23" t="s">
        <v>190</v>
      </c>
      <c r="AC3015" s="23" t="s">
        <v>190</v>
      </c>
      <c r="AD3015" s="23" t="s">
        <v>190</v>
      </c>
      <c r="AE3015" s="23" t="s">
        <v>82</v>
      </c>
      <c r="AF3015" s="23" t="s">
        <v>190</v>
      </c>
      <c r="AG3015" s="23" t="s">
        <v>192</v>
      </c>
      <c r="AH3015" s="23" t="s">
        <v>415</v>
      </c>
      <c r="AI3015" s="23" t="s">
        <v>1646</v>
      </c>
      <c r="AJ3015" s="23" t="b">
        <v>0</v>
      </c>
      <c r="AK3015" s="3">
        <v>130</v>
      </c>
      <c r="AL3015" s="3">
        <v>2408</v>
      </c>
      <c r="AM3015" s="3">
        <v>6912</v>
      </c>
      <c r="AN3015" s="24">
        <v>45536.882007793211</v>
      </c>
      <c r="AO3015" s="24">
        <v>45536.882007793211</v>
      </c>
      <c r="AP3015">
        <v>9</v>
      </c>
      <c r="AQ3015" t="s">
        <v>194</v>
      </c>
      <c r="AR3015">
        <v>244.88200779321051</v>
      </c>
      <c r="AS3015" t="s">
        <v>195</v>
      </c>
      <c r="AT3015" t="s">
        <v>226</v>
      </c>
      <c r="AU3015" t="s">
        <v>197</v>
      </c>
      <c r="AV3015" t="s">
        <v>233</v>
      </c>
      <c r="AW3015" t="s">
        <v>226</v>
      </c>
      <c r="AX3015" t="s">
        <v>197</v>
      </c>
      <c r="AY3015" t="s">
        <v>233</v>
      </c>
    </row>
    <row r="3016" spans="1:51" x14ac:dyDescent="0.45">
      <c r="A3016" s="22">
        <v>875024</v>
      </c>
      <c r="B3016" s="6">
        <v>45536</v>
      </c>
      <c r="C3016" s="22">
        <v>46000</v>
      </c>
      <c r="D3016" s="22">
        <v>65321</v>
      </c>
      <c r="E3016" s="22"/>
      <c r="F3016" s="22">
        <v>1295</v>
      </c>
      <c r="G3016" s="22">
        <v>17727</v>
      </c>
      <c r="H3016" s="22">
        <v>0</v>
      </c>
      <c r="I3016" s="22"/>
      <c r="J3016" s="22">
        <v>0</v>
      </c>
      <c r="K3016" s="22">
        <v>102114</v>
      </c>
      <c r="L3016" s="23" t="s">
        <v>1696</v>
      </c>
      <c r="M3016" s="23"/>
      <c r="N3016" s="23" t="s">
        <v>184</v>
      </c>
      <c r="O3016" s="23" t="s">
        <v>225</v>
      </c>
      <c r="P3016" s="22">
        <v>1</v>
      </c>
      <c r="Q3016" s="23" t="s">
        <v>274</v>
      </c>
      <c r="R3016" s="23"/>
      <c r="S3016" s="23"/>
      <c r="T3016" s="23"/>
      <c r="U3016" s="23"/>
      <c r="V3016" s="23" t="s">
        <v>187</v>
      </c>
      <c r="W3016" s="23" t="s">
        <v>188</v>
      </c>
      <c r="X3016" s="23" t="s">
        <v>189</v>
      </c>
      <c r="Y3016" s="22">
        <v>0</v>
      </c>
      <c r="Z3016" s="23" t="s">
        <v>190</v>
      </c>
      <c r="AA3016" s="23" t="s">
        <v>191</v>
      </c>
      <c r="AB3016" s="23" t="s">
        <v>190</v>
      </c>
      <c r="AC3016" s="23" t="s">
        <v>190</v>
      </c>
      <c r="AD3016" s="23" t="s">
        <v>190</v>
      </c>
      <c r="AE3016" s="23" t="s">
        <v>82</v>
      </c>
      <c r="AF3016" s="23" t="s">
        <v>190</v>
      </c>
      <c r="AG3016" s="23" t="s">
        <v>192</v>
      </c>
      <c r="AH3016" s="23" t="s">
        <v>415</v>
      </c>
      <c r="AI3016" s="23" t="s">
        <v>1646</v>
      </c>
      <c r="AJ3016" s="23" t="b">
        <v>0</v>
      </c>
      <c r="AK3016" s="3">
        <v>130</v>
      </c>
      <c r="AL3016" s="3">
        <v>2408</v>
      </c>
      <c r="AM3016" s="3">
        <v>6994</v>
      </c>
      <c r="AN3016" s="24">
        <v>45536.882097415124</v>
      </c>
      <c r="AO3016" s="24">
        <v>45536.882097415124</v>
      </c>
      <c r="AP3016">
        <v>9</v>
      </c>
      <c r="AQ3016" t="s">
        <v>194</v>
      </c>
      <c r="AR3016">
        <v>244.88209741512401</v>
      </c>
      <c r="AS3016" t="s">
        <v>195</v>
      </c>
      <c r="AT3016" t="s">
        <v>226</v>
      </c>
      <c r="AU3016" t="s">
        <v>197</v>
      </c>
      <c r="AV3016" t="s">
        <v>218</v>
      </c>
      <c r="AW3016" t="s">
        <v>226</v>
      </c>
      <c r="AX3016" t="s">
        <v>197</v>
      </c>
      <c r="AY3016" t="s">
        <v>218</v>
      </c>
    </row>
    <row r="3017" spans="1:51" x14ac:dyDescent="0.45">
      <c r="A3017" s="22">
        <v>870986</v>
      </c>
      <c r="B3017" s="6">
        <v>45536</v>
      </c>
      <c r="C3017" s="22">
        <v>32000</v>
      </c>
      <c r="D3017" s="22">
        <v>33852</v>
      </c>
      <c r="E3017" s="22"/>
      <c r="F3017" s="22">
        <v>0</v>
      </c>
      <c r="G3017" s="22">
        <v>14933</v>
      </c>
      <c r="H3017" s="22">
        <v>0</v>
      </c>
      <c r="I3017" s="22"/>
      <c r="J3017" s="22">
        <v>133</v>
      </c>
      <c r="K3017" s="22">
        <v>63224</v>
      </c>
      <c r="L3017" s="23" t="s">
        <v>203</v>
      </c>
      <c r="M3017" s="23"/>
      <c r="N3017" s="23" t="s">
        <v>184</v>
      </c>
      <c r="O3017" s="23" t="s">
        <v>185</v>
      </c>
      <c r="P3017" s="22">
        <v>20</v>
      </c>
      <c r="Q3017" s="23" t="s">
        <v>186</v>
      </c>
      <c r="R3017" s="23"/>
      <c r="S3017" s="23"/>
      <c r="T3017" s="23"/>
      <c r="U3017" s="23"/>
      <c r="V3017" s="23" t="s">
        <v>187</v>
      </c>
      <c r="W3017" s="23" t="s">
        <v>188</v>
      </c>
      <c r="X3017" s="23" t="s">
        <v>189</v>
      </c>
      <c r="Y3017" s="22">
        <v>0</v>
      </c>
      <c r="Z3017" s="23" t="s">
        <v>190</v>
      </c>
      <c r="AA3017" s="23" t="s">
        <v>191</v>
      </c>
      <c r="AB3017" s="23" t="s">
        <v>190</v>
      </c>
      <c r="AC3017" s="23" t="s">
        <v>192</v>
      </c>
      <c r="AD3017" s="23" t="s">
        <v>193</v>
      </c>
      <c r="AE3017" s="23" t="s">
        <v>80</v>
      </c>
      <c r="AF3017" s="23"/>
      <c r="AG3017" s="23"/>
      <c r="AH3017" s="23"/>
      <c r="AI3017" s="23"/>
      <c r="AJ3017" s="23" t="b">
        <v>0</v>
      </c>
      <c r="AK3017" s="3">
        <v>121</v>
      </c>
      <c r="AL3017" s="3">
        <v>236</v>
      </c>
      <c r="AM3017" s="3">
        <v>3660</v>
      </c>
      <c r="AN3017" s="24">
        <v>45536.000121604935</v>
      </c>
      <c r="AO3017" s="24">
        <v>45536.000121604935</v>
      </c>
      <c r="AP3017">
        <v>9</v>
      </c>
      <c r="AQ3017" t="s">
        <v>194</v>
      </c>
      <c r="AR3017">
        <v>244.00012160493498</v>
      </c>
      <c r="AS3017" t="s">
        <v>195</v>
      </c>
      <c r="AT3017" t="s">
        <v>196</v>
      </c>
      <c r="AU3017" t="s">
        <v>197</v>
      </c>
      <c r="AV3017" t="s">
        <v>208</v>
      </c>
      <c r="AW3017" t="s">
        <v>196</v>
      </c>
      <c r="AX3017" t="s">
        <v>197</v>
      </c>
      <c r="AY3017" t="s">
        <v>208</v>
      </c>
    </row>
    <row r="3018" spans="1:51" x14ac:dyDescent="0.45">
      <c r="A3018" s="22">
        <v>875020</v>
      </c>
      <c r="B3018" s="6">
        <v>45536</v>
      </c>
      <c r="C3018" s="22">
        <v>32000</v>
      </c>
      <c r="D3018" s="22">
        <v>16188</v>
      </c>
      <c r="E3018" s="22"/>
      <c r="F3018" s="22">
        <v>0</v>
      </c>
      <c r="G3018" s="22">
        <v>5523</v>
      </c>
      <c r="H3018" s="22">
        <v>0</v>
      </c>
      <c r="I3018" s="22"/>
      <c r="J3018" s="22">
        <v>49</v>
      </c>
      <c r="K3018" s="22">
        <v>6876</v>
      </c>
      <c r="L3018" s="23" t="s">
        <v>224</v>
      </c>
      <c r="M3018" s="23"/>
      <c r="N3018" s="23" t="s">
        <v>184</v>
      </c>
      <c r="O3018" s="23" t="s">
        <v>225</v>
      </c>
      <c r="P3018" s="22">
        <v>20</v>
      </c>
      <c r="Q3018" s="23" t="s">
        <v>186</v>
      </c>
      <c r="R3018" s="23"/>
      <c r="S3018" s="23"/>
      <c r="T3018" s="23"/>
      <c r="U3018" s="23"/>
      <c r="V3018" s="23" t="s">
        <v>187</v>
      </c>
      <c r="W3018" s="23" t="s">
        <v>188</v>
      </c>
      <c r="X3018" s="23" t="s">
        <v>189</v>
      </c>
      <c r="Y3018" s="22">
        <v>0</v>
      </c>
      <c r="Z3018" s="23" t="s">
        <v>190</v>
      </c>
      <c r="AA3018" s="23" t="s">
        <v>191</v>
      </c>
      <c r="AB3018" s="23" t="s">
        <v>190</v>
      </c>
      <c r="AC3018" s="23" t="s">
        <v>192</v>
      </c>
      <c r="AD3018" s="23" t="s">
        <v>193</v>
      </c>
      <c r="AE3018" s="23" t="s">
        <v>80</v>
      </c>
      <c r="AF3018" s="23"/>
      <c r="AG3018" s="23"/>
      <c r="AH3018" s="23"/>
      <c r="AI3018" s="23"/>
      <c r="AJ3018" s="23" t="b">
        <v>0</v>
      </c>
      <c r="AK3018" s="3">
        <v>130</v>
      </c>
      <c r="AL3018" s="3">
        <v>2408</v>
      </c>
      <c r="AM3018" s="3">
        <v>6990</v>
      </c>
      <c r="AN3018" s="24">
        <v>45536.882093711421</v>
      </c>
      <c r="AO3018" s="24">
        <v>45536.882093711421</v>
      </c>
      <c r="AP3018">
        <v>9</v>
      </c>
      <c r="AQ3018" t="s">
        <v>194</v>
      </c>
      <c r="AR3018">
        <v>244.88209371142148</v>
      </c>
      <c r="AS3018" t="s">
        <v>195</v>
      </c>
      <c r="AT3018" t="s">
        <v>226</v>
      </c>
      <c r="AU3018" t="s">
        <v>197</v>
      </c>
      <c r="AV3018" t="s">
        <v>218</v>
      </c>
      <c r="AW3018" t="s">
        <v>226</v>
      </c>
      <c r="AX3018" t="s">
        <v>197</v>
      </c>
      <c r="AY3018" t="s">
        <v>218</v>
      </c>
    </row>
    <row r="3019" spans="1:51" x14ac:dyDescent="0.45">
      <c r="A3019" s="22">
        <v>873002</v>
      </c>
      <c r="B3019" s="6">
        <v>45536</v>
      </c>
      <c r="C3019" s="22">
        <v>32000</v>
      </c>
      <c r="D3019" s="22">
        <v>15814</v>
      </c>
      <c r="E3019" s="22"/>
      <c r="F3019" s="22">
        <v>0</v>
      </c>
      <c r="G3019" s="22">
        <v>5523</v>
      </c>
      <c r="H3019" s="22">
        <v>0</v>
      </c>
      <c r="I3019" s="22"/>
      <c r="J3019" s="22">
        <v>49</v>
      </c>
      <c r="K3019" s="22">
        <v>6876</v>
      </c>
      <c r="L3019" s="23" t="s">
        <v>224</v>
      </c>
      <c r="M3019" s="23"/>
      <c r="N3019" s="23" t="s">
        <v>184</v>
      </c>
      <c r="O3019" s="23" t="s">
        <v>225</v>
      </c>
      <c r="P3019" s="22">
        <v>20</v>
      </c>
      <c r="Q3019" s="23" t="s">
        <v>186</v>
      </c>
      <c r="R3019" s="23"/>
      <c r="S3019" s="23"/>
      <c r="T3019" s="23"/>
      <c r="U3019" s="23"/>
      <c r="V3019" s="23" t="s">
        <v>187</v>
      </c>
      <c r="W3019" s="23" t="s">
        <v>188</v>
      </c>
      <c r="X3019" s="23" t="s">
        <v>189</v>
      </c>
      <c r="Y3019" s="22">
        <v>0</v>
      </c>
      <c r="Z3019" s="23" t="s">
        <v>190</v>
      </c>
      <c r="AA3019" s="23" t="s">
        <v>191</v>
      </c>
      <c r="AB3019" s="23" t="s">
        <v>190</v>
      </c>
      <c r="AC3019" s="23" t="s">
        <v>192</v>
      </c>
      <c r="AD3019" s="23" t="s">
        <v>193</v>
      </c>
      <c r="AE3019" s="23" t="s">
        <v>80</v>
      </c>
      <c r="AF3019" s="23"/>
      <c r="AG3019" s="23"/>
      <c r="AH3019" s="23"/>
      <c r="AI3019" s="23"/>
      <c r="AJ3019" s="23" t="b">
        <v>0</v>
      </c>
      <c r="AK3019" s="3">
        <v>117</v>
      </c>
      <c r="AL3019" s="3">
        <v>2408</v>
      </c>
      <c r="AM3019" s="3">
        <v>5347</v>
      </c>
      <c r="AN3019" s="24">
        <v>45536.382240856481</v>
      </c>
      <c r="AO3019" s="24">
        <v>45536.382240856481</v>
      </c>
      <c r="AP3019">
        <v>9</v>
      </c>
      <c r="AQ3019" t="s">
        <v>194</v>
      </c>
      <c r="AR3019">
        <v>244.38224085648108</v>
      </c>
      <c r="AS3019" t="s">
        <v>195</v>
      </c>
      <c r="AT3019" t="s">
        <v>238</v>
      </c>
      <c r="AU3019" t="s">
        <v>197</v>
      </c>
      <c r="AV3019" t="s">
        <v>240</v>
      </c>
      <c r="AW3019" t="s">
        <v>238</v>
      </c>
      <c r="AX3019" t="s">
        <v>197</v>
      </c>
      <c r="AY3019" t="s">
        <v>240</v>
      </c>
    </row>
    <row r="3020" spans="1:51" x14ac:dyDescent="0.45">
      <c r="A3020" s="22">
        <v>871631</v>
      </c>
      <c r="B3020" s="6">
        <v>45536</v>
      </c>
      <c r="C3020" s="22">
        <v>32000</v>
      </c>
      <c r="D3020" s="22">
        <v>24435</v>
      </c>
      <c r="E3020" s="22"/>
      <c r="F3020" s="22">
        <v>0</v>
      </c>
      <c r="G3020" s="22">
        <v>13139</v>
      </c>
      <c r="H3020" s="22">
        <v>0</v>
      </c>
      <c r="I3020" s="22"/>
      <c r="J3020" s="22">
        <v>117</v>
      </c>
      <c r="K3020" s="22">
        <v>1854</v>
      </c>
      <c r="L3020" s="23" t="s">
        <v>248</v>
      </c>
      <c r="M3020" s="23"/>
      <c r="N3020" s="23" t="s">
        <v>184</v>
      </c>
      <c r="O3020" s="23" t="s">
        <v>216</v>
      </c>
      <c r="P3020" s="22">
        <v>20</v>
      </c>
      <c r="Q3020" s="23" t="s">
        <v>186</v>
      </c>
      <c r="R3020" s="23"/>
      <c r="S3020" s="23"/>
      <c r="T3020" s="23"/>
      <c r="U3020" s="23"/>
      <c r="V3020" s="23" t="s">
        <v>187</v>
      </c>
      <c r="W3020" s="23" t="s">
        <v>188</v>
      </c>
      <c r="X3020" s="23" t="s">
        <v>189</v>
      </c>
      <c r="Y3020" s="22">
        <v>0</v>
      </c>
      <c r="Z3020" s="23" t="s">
        <v>190</v>
      </c>
      <c r="AA3020" s="23" t="s">
        <v>191</v>
      </c>
      <c r="AB3020" s="23" t="s">
        <v>190</v>
      </c>
      <c r="AC3020" s="23" t="s">
        <v>192</v>
      </c>
      <c r="AD3020" s="23" t="s">
        <v>193</v>
      </c>
      <c r="AE3020" s="23" t="s">
        <v>80</v>
      </c>
      <c r="AF3020" s="23"/>
      <c r="AG3020" s="23"/>
      <c r="AH3020" s="23"/>
      <c r="AI3020" s="23"/>
      <c r="AJ3020" s="23" t="b">
        <v>0</v>
      </c>
      <c r="AK3020" s="3">
        <v>55</v>
      </c>
      <c r="AL3020" s="3">
        <v>4604</v>
      </c>
      <c r="AM3020" s="3">
        <v>4264</v>
      </c>
      <c r="AN3020" s="24">
        <v>45536.098700038579</v>
      </c>
      <c r="AO3020" s="24">
        <v>45536.098700038579</v>
      </c>
      <c r="AP3020">
        <v>9</v>
      </c>
      <c r="AQ3020" t="s">
        <v>194</v>
      </c>
      <c r="AR3020">
        <v>244.09870003857941</v>
      </c>
      <c r="AS3020" t="s">
        <v>195</v>
      </c>
      <c r="AT3020" t="s">
        <v>217</v>
      </c>
      <c r="AU3020" t="s">
        <v>197</v>
      </c>
      <c r="AV3020" t="s">
        <v>220</v>
      </c>
      <c r="AW3020" t="s">
        <v>217</v>
      </c>
      <c r="AX3020" t="s">
        <v>197</v>
      </c>
      <c r="AY3020" t="s">
        <v>220</v>
      </c>
    </row>
    <row r="3021" spans="1:51" x14ac:dyDescent="0.45">
      <c r="A3021" s="22">
        <v>871461</v>
      </c>
      <c r="B3021" s="6">
        <v>45536</v>
      </c>
      <c r="C3021" s="22">
        <v>32000</v>
      </c>
      <c r="D3021" s="22">
        <v>31563</v>
      </c>
      <c r="E3021" s="22"/>
      <c r="F3021" s="22">
        <v>0</v>
      </c>
      <c r="G3021" s="22">
        <v>14707</v>
      </c>
      <c r="H3021" s="22">
        <v>0</v>
      </c>
      <c r="I3021" s="22"/>
      <c r="J3021" s="22">
        <v>131</v>
      </c>
      <c r="K3021" s="22">
        <v>131</v>
      </c>
      <c r="L3021" s="23" t="s">
        <v>254</v>
      </c>
      <c r="M3021" s="23"/>
      <c r="N3021" s="23" t="s">
        <v>184</v>
      </c>
      <c r="O3021" s="23" t="s">
        <v>213</v>
      </c>
      <c r="P3021" s="22">
        <v>20</v>
      </c>
      <c r="Q3021" s="23" t="s">
        <v>186</v>
      </c>
      <c r="R3021" s="23"/>
      <c r="S3021" s="23"/>
      <c r="T3021" s="23"/>
      <c r="U3021" s="23"/>
      <c r="V3021" s="23" t="s">
        <v>187</v>
      </c>
      <c r="W3021" s="23" t="s">
        <v>188</v>
      </c>
      <c r="X3021" s="23" t="s">
        <v>189</v>
      </c>
      <c r="Y3021" s="22">
        <v>0</v>
      </c>
      <c r="Z3021" s="23" t="s">
        <v>190</v>
      </c>
      <c r="AA3021" s="23" t="s">
        <v>191</v>
      </c>
      <c r="AB3021" s="23" t="s">
        <v>190</v>
      </c>
      <c r="AC3021" s="23" t="s">
        <v>192</v>
      </c>
      <c r="AD3021" s="23" t="s">
        <v>193</v>
      </c>
      <c r="AE3021" s="23" t="s">
        <v>80</v>
      </c>
      <c r="AF3021" s="23"/>
      <c r="AG3021" s="23"/>
      <c r="AH3021" s="23"/>
      <c r="AI3021" s="23"/>
      <c r="AJ3021" s="23" t="b">
        <v>0</v>
      </c>
      <c r="AK3021" s="3">
        <v>128</v>
      </c>
      <c r="AL3021" s="3">
        <v>3448</v>
      </c>
      <c r="AM3021" s="3">
        <v>4127</v>
      </c>
      <c r="AN3021" s="24">
        <v>45536.073483140433</v>
      </c>
      <c r="AO3021" s="24">
        <v>45536.073483140433</v>
      </c>
      <c r="AP3021">
        <v>9</v>
      </c>
      <c r="AQ3021" t="s">
        <v>194</v>
      </c>
      <c r="AR3021">
        <v>244.07348314043338</v>
      </c>
      <c r="AS3021" t="s">
        <v>195</v>
      </c>
      <c r="AT3021" t="s">
        <v>256</v>
      </c>
      <c r="AU3021" t="s">
        <v>197</v>
      </c>
      <c r="AV3021" t="s">
        <v>257</v>
      </c>
      <c r="AW3021" t="s">
        <v>256</v>
      </c>
      <c r="AX3021" t="s">
        <v>197</v>
      </c>
      <c r="AY3021" t="s">
        <v>257</v>
      </c>
    </row>
    <row r="3022" spans="1:51" x14ac:dyDescent="0.45">
      <c r="A3022" s="22">
        <v>872329</v>
      </c>
      <c r="B3022" s="6">
        <v>45536</v>
      </c>
      <c r="C3022" s="22">
        <v>32000</v>
      </c>
      <c r="D3022" s="22">
        <v>28933</v>
      </c>
      <c r="E3022" s="22"/>
      <c r="F3022" s="22">
        <v>0</v>
      </c>
      <c r="G3022" s="22">
        <v>14707</v>
      </c>
      <c r="H3022" s="22">
        <v>0</v>
      </c>
      <c r="I3022" s="22"/>
      <c r="J3022" s="22">
        <v>131</v>
      </c>
      <c r="K3022" s="22">
        <v>131</v>
      </c>
      <c r="L3022" s="23" t="s">
        <v>254</v>
      </c>
      <c r="M3022" s="23"/>
      <c r="N3022" s="23" t="s">
        <v>184</v>
      </c>
      <c r="O3022" s="23" t="s">
        <v>213</v>
      </c>
      <c r="P3022" s="22">
        <v>20</v>
      </c>
      <c r="Q3022" s="23" t="s">
        <v>186</v>
      </c>
      <c r="R3022" s="23"/>
      <c r="S3022" s="23"/>
      <c r="T3022" s="23"/>
      <c r="U3022" s="23"/>
      <c r="V3022" s="23" t="s">
        <v>187</v>
      </c>
      <c r="W3022" s="23" t="s">
        <v>188</v>
      </c>
      <c r="X3022" s="23" t="s">
        <v>189</v>
      </c>
      <c r="Y3022" s="22">
        <v>0</v>
      </c>
      <c r="Z3022" s="23" t="s">
        <v>190</v>
      </c>
      <c r="AA3022" s="23" t="s">
        <v>191</v>
      </c>
      <c r="AB3022" s="23" t="s">
        <v>190</v>
      </c>
      <c r="AC3022" s="23" t="s">
        <v>192</v>
      </c>
      <c r="AD3022" s="23" t="s">
        <v>193</v>
      </c>
      <c r="AE3022" s="23" t="s">
        <v>80</v>
      </c>
      <c r="AF3022" s="23"/>
      <c r="AG3022" s="23"/>
      <c r="AH3022" s="23"/>
      <c r="AI3022" s="23"/>
      <c r="AJ3022" s="23" t="b">
        <v>0</v>
      </c>
      <c r="AK3022" s="3">
        <v>123</v>
      </c>
      <c r="AL3022" s="3">
        <v>3448</v>
      </c>
      <c r="AM3022" s="3">
        <v>4743</v>
      </c>
      <c r="AN3022" s="24">
        <v>45536.274891319445</v>
      </c>
      <c r="AO3022" s="24">
        <v>45536.274891319445</v>
      </c>
      <c r="AP3022">
        <v>9</v>
      </c>
      <c r="AQ3022" t="s">
        <v>194</v>
      </c>
      <c r="AR3022">
        <v>244.27489131944458</v>
      </c>
      <c r="AS3022" t="s">
        <v>195</v>
      </c>
      <c r="AT3022" t="s">
        <v>222</v>
      </c>
      <c r="AU3022" t="s">
        <v>197</v>
      </c>
      <c r="AV3022" t="s">
        <v>199</v>
      </c>
      <c r="AW3022" t="s">
        <v>222</v>
      </c>
      <c r="AX3022" t="s">
        <v>197</v>
      </c>
      <c r="AY3022" t="s">
        <v>199</v>
      </c>
    </row>
    <row r="3023" spans="1:51" x14ac:dyDescent="0.45">
      <c r="A3023" s="22">
        <v>872778</v>
      </c>
      <c r="B3023" s="6">
        <v>45536</v>
      </c>
      <c r="C3023" s="22">
        <v>32000</v>
      </c>
      <c r="D3023" s="22">
        <v>100231</v>
      </c>
      <c r="E3023" s="22"/>
      <c r="F3023" s="22">
        <v>0</v>
      </c>
      <c r="G3023" s="22">
        <v>14707</v>
      </c>
      <c r="H3023" s="22">
        <v>0</v>
      </c>
      <c r="I3023" s="22"/>
      <c r="J3023" s="22">
        <v>131</v>
      </c>
      <c r="K3023" s="22">
        <v>131</v>
      </c>
      <c r="L3023" s="23" t="s">
        <v>254</v>
      </c>
      <c r="M3023" s="23"/>
      <c r="N3023" s="23" t="s">
        <v>184</v>
      </c>
      <c r="O3023" s="23" t="s">
        <v>225</v>
      </c>
      <c r="P3023" s="22">
        <v>20</v>
      </c>
      <c r="Q3023" s="23" t="s">
        <v>186</v>
      </c>
      <c r="R3023" s="23"/>
      <c r="S3023" s="23"/>
      <c r="T3023" s="23"/>
      <c r="U3023" s="23"/>
      <c r="V3023" s="23" t="s">
        <v>187</v>
      </c>
      <c r="W3023" s="23" t="s">
        <v>188</v>
      </c>
      <c r="X3023" s="23" t="s">
        <v>189</v>
      </c>
      <c r="Y3023" s="22">
        <v>0</v>
      </c>
      <c r="Z3023" s="23" t="s">
        <v>190</v>
      </c>
      <c r="AA3023" s="23" t="s">
        <v>191</v>
      </c>
      <c r="AB3023" s="23" t="s">
        <v>190</v>
      </c>
      <c r="AC3023" s="23" t="s">
        <v>192</v>
      </c>
      <c r="AD3023" s="23" t="s">
        <v>193</v>
      </c>
      <c r="AE3023" s="23" t="s">
        <v>80</v>
      </c>
      <c r="AF3023" s="23"/>
      <c r="AG3023" s="23"/>
      <c r="AH3023" s="23"/>
      <c r="AI3023" s="23"/>
      <c r="AJ3023" s="23" t="b">
        <v>0</v>
      </c>
      <c r="AK3023" s="3">
        <v>117</v>
      </c>
      <c r="AL3023" s="3">
        <v>2408</v>
      </c>
      <c r="AM3023" s="3">
        <v>5123</v>
      </c>
      <c r="AN3023" s="24">
        <v>45536.382012075621</v>
      </c>
      <c r="AO3023" s="24">
        <v>45536.382012075621</v>
      </c>
      <c r="AP3023">
        <v>9</v>
      </c>
      <c r="AQ3023" t="s">
        <v>194</v>
      </c>
      <c r="AR3023">
        <v>244.38201207562088</v>
      </c>
      <c r="AS3023" t="s">
        <v>195</v>
      </c>
      <c r="AT3023" t="s">
        <v>238</v>
      </c>
      <c r="AU3023" t="s">
        <v>197</v>
      </c>
      <c r="AV3023" t="s">
        <v>232</v>
      </c>
      <c r="AW3023" t="s">
        <v>238</v>
      </c>
      <c r="AX3023" t="s">
        <v>197</v>
      </c>
      <c r="AY3023" t="s">
        <v>232</v>
      </c>
    </row>
    <row r="3024" spans="1:51" x14ac:dyDescent="0.45">
      <c r="A3024" s="22">
        <v>872878</v>
      </c>
      <c r="B3024" s="6">
        <v>45536</v>
      </c>
      <c r="C3024" s="22">
        <v>32000</v>
      </c>
      <c r="D3024" s="22">
        <v>28823</v>
      </c>
      <c r="E3024" s="22"/>
      <c r="F3024" s="22">
        <v>0</v>
      </c>
      <c r="G3024" s="22">
        <v>14707</v>
      </c>
      <c r="H3024" s="22">
        <v>0</v>
      </c>
      <c r="I3024" s="22"/>
      <c r="J3024" s="22">
        <v>131</v>
      </c>
      <c r="K3024" s="22">
        <v>131</v>
      </c>
      <c r="L3024" s="23" t="s">
        <v>254</v>
      </c>
      <c r="M3024" s="23"/>
      <c r="N3024" s="23" t="s">
        <v>184</v>
      </c>
      <c r="O3024" s="23" t="s">
        <v>225</v>
      </c>
      <c r="P3024" s="22">
        <v>20</v>
      </c>
      <c r="Q3024" s="23" t="s">
        <v>186</v>
      </c>
      <c r="R3024" s="23"/>
      <c r="S3024" s="23"/>
      <c r="T3024" s="23"/>
      <c r="U3024" s="23"/>
      <c r="V3024" s="23" t="s">
        <v>187</v>
      </c>
      <c r="W3024" s="23" t="s">
        <v>188</v>
      </c>
      <c r="X3024" s="23" t="s">
        <v>189</v>
      </c>
      <c r="Y3024" s="22">
        <v>0</v>
      </c>
      <c r="Z3024" s="23" t="s">
        <v>190</v>
      </c>
      <c r="AA3024" s="23" t="s">
        <v>191</v>
      </c>
      <c r="AB3024" s="23" t="s">
        <v>190</v>
      </c>
      <c r="AC3024" s="23" t="s">
        <v>192</v>
      </c>
      <c r="AD3024" s="23" t="s">
        <v>193</v>
      </c>
      <c r="AE3024" s="23" t="s">
        <v>80</v>
      </c>
      <c r="AF3024" s="23"/>
      <c r="AG3024" s="23"/>
      <c r="AH3024" s="23"/>
      <c r="AI3024" s="23"/>
      <c r="AJ3024" s="23" t="b">
        <v>0</v>
      </c>
      <c r="AK3024" s="3">
        <v>117</v>
      </c>
      <c r="AL3024" s="3">
        <v>2408</v>
      </c>
      <c r="AM3024" s="3">
        <v>5223</v>
      </c>
      <c r="AN3024" s="24">
        <v>45536.382135262349</v>
      </c>
      <c r="AO3024" s="24">
        <v>45536.382135262349</v>
      </c>
      <c r="AP3024">
        <v>9</v>
      </c>
      <c r="AQ3024" t="s">
        <v>194</v>
      </c>
      <c r="AR3024">
        <v>244.38213526234904</v>
      </c>
      <c r="AS3024" t="s">
        <v>195</v>
      </c>
      <c r="AT3024" t="s">
        <v>238</v>
      </c>
      <c r="AU3024" t="s">
        <v>197</v>
      </c>
      <c r="AV3024" t="s">
        <v>198</v>
      </c>
      <c r="AW3024" t="s">
        <v>238</v>
      </c>
      <c r="AX3024" t="s">
        <v>197</v>
      </c>
      <c r="AY3024" t="s">
        <v>198</v>
      </c>
    </row>
    <row r="3025" spans="1:51" x14ac:dyDescent="0.45">
      <c r="A3025" s="22">
        <v>872899</v>
      </c>
      <c r="B3025" s="6">
        <v>45536</v>
      </c>
      <c r="C3025" s="22">
        <v>32000</v>
      </c>
      <c r="D3025" s="22">
        <v>32874</v>
      </c>
      <c r="E3025" s="22"/>
      <c r="F3025" s="22">
        <v>0</v>
      </c>
      <c r="G3025" s="22">
        <v>14707</v>
      </c>
      <c r="H3025" s="22">
        <v>0</v>
      </c>
      <c r="I3025" s="22"/>
      <c r="J3025" s="22">
        <v>131</v>
      </c>
      <c r="K3025" s="22">
        <v>131</v>
      </c>
      <c r="L3025" s="23" t="s">
        <v>254</v>
      </c>
      <c r="M3025" s="23"/>
      <c r="N3025" s="23" t="s">
        <v>184</v>
      </c>
      <c r="O3025" s="23" t="s">
        <v>225</v>
      </c>
      <c r="P3025" s="22">
        <v>20</v>
      </c>
      <c r="Q3025" s="23" t="s">
        <v>186</v>
      </c>
      <c r="R3025" s="23"/>
      <c r="S3025" s="23"/>
      <c r="T3025" s="23"/>
      <c r="U3025" s="23"/>
      <c r="V3025" s="23" t="s">
        <v>187</v>
      </c>
      <c r="W3025" s="23" t="s">
        <v>188</v>
      </c>
      <c r="X3025" s="23" t="s">
        <v>189</v>
      </c>
      <c r="Y3025" s="22">
        <v>0</v>
      </c>
      <c r="Z3025" s="23" t="s">
        <v>190</v>
      </c>
      <c r="AA3025" s="23" t="s">
        <v>191</v>
      </c>
      <c r="AB3025" s="23" t="s">
        <v>190</v>
      </c>
      <c r="AC3025" s="23" t="s">
        <v>192</v>
      </c>
      <c r="AD3025" s="23" t="s">
        <v>193</v>
      </c>
      <c r="AE3025" s="23" t="s">
        <v>80</v>
      </c>
      <c r="AF3025" s="23"/>
      <c r="AG3025" s="23"/>
      <c r="AH3025" s="23"/>
      <c r="AI3025" s="23"/>
      <c r="AJ3025" s="23" t="b">
        <v>0</v>
      </c>
      <c r="AK3025" s="3">
        <v>117</v>
      </c>
      <c r="AL3025" s="3">
        <v>2408</v>
      </c>
      <c r="AM3025" s="3">
        <v>5244</v>
      </c>
      <c r="AN3025" s="24">
        <v>45536.382149729936</v>
      </c>
      <c r="AO3025" s="24">
        <v>45536.382149729936</v>
      </c>
      <c r="AP3025">
        <v>9</v>
      </c>
      <c r="AQ3025" t="s">
        <v>194</v>
      </c>
      <c r="AR3025">
        <v>244.38214972993592</v>
      </c>
      <c r="AS3025" t="s">
        <v>195</v>
      </c>
      <c r="AT3025" t="s">
        <v>238</v>
      </c>
      <c r="AU3025" t="s">
        <v>197</v>
      </c>
      <c r="AV3025" t="s">
        <v>230</v>
      </c>
      <c r="AW3025" t="s">
        <v>238</v>
      </c>
      <c r="AX3025" t="s">
        <v>197</v>
      </c>
      <c r="AY3025" t="s">
        <v>230</v>
      </c>
    </row>
    <row r="3026" spans="1:51" x14ac:dyDescent="0.45">
      <c r="A3026" s="22">
        <v>873009</v>
      </c>
      <c r="B3026" s="6">
        <v>45536</v>
      </c>
      <c r="C3026" s="22">
        <v>32000</v>
      </c>
      <c r="D3026" s="22">
        <v>19749</v>
      </c>
      <c r="E3026" s="22"/>
      <c r="F3026" s="22">
        <v>0</v>
      </c>
      <c r="G3026" s="22">
        <v>14707</v>
      </c>
      <c r="H3026" s="22">
        <v>0</v>
      </c>
      <c r="I3026" s="22"/>
      <c r="J3026" s="22">
        <v>131</v>
      </c>
      <c r="K3026" s="22">
        <v>131</v>
      </c>
      <c r="L3026" s="23" t="s">
        <v>254</v>
      </c>
      <c r="M3026" s="23"/>
      <c r="N3026" s="23" t="s">
        <v>184</v>
      </c>
      <c r="O3026" s="23" t="s">
        <v>225</v>
      </c>
      <c r="P3026" s="22">
        <v>20</v>
      </c>
      <c r="Q3026" s="23" t="s">
        <v>186</v>
      </c>
      <c r="R3026" s="23"/>
      <c r="S3026" s="23"/>
      <c r="T3026" s="23"/>
      <c r="U3026" s="23"/>
      <c r="V3026" s="23" t="s">
        <v>187</v>
      </c>
      <c r="W3026" s="23" t="s">
        <v>188</v>
      </c>
      <c r="X3026" s="23" t="s">
        <v>189</v>
      </c>
      <c r="Y3026" s="22">
        <v>0</v>
      </c>
      <c r="Z3026" s="23" t="s">
        <v>190</v>
      </c>
      <c r="AA3026" s="23" t="s">
        <v>191</v>
      </c>
      <c r="AB3026" s="23" t="s">
        <v>190</v>
      </c>
      <c r="AC3026" s="23" t="s">
        <v>192</v>
      </c>
      <c r="AD3026" s="23" t="s">
        <v>193</v>
      </c>
      <c r="AE3026" s="23" t="s">
        <v>80</v>
      </c>
      <c r="AF3026" s="23"/>
      <c r="AG3026" s="23"/>
      <c r="AH3026" s="23"/>
      <c r="AI3026" s="23"/>
      <c r="AJ3026" s="23" t="b">
        <v>0</v>
      </c>
      <c r="AK3026" s="3">
        <v>117</v>
      </c>
      <c r="AL3026" s="3">
        <v>2408</v>
      </c>
      <c r="AM3026" s="3">
        <v>5354</v>
      </c>
      <c r="AN3026" s="24">
        <v>45536.382252160496</v>
      </c>
      <c r="AO3026" s="24">
        <v>45536.382252160496</v>
      </c>
      <c r="AP3026">
        <v>9</v>
      </c>
      <c r="AQ3026" t="s">
        <v>194</v>
      </c>
      <c r="AR3026">
        <v>244.38225216049614</v>
      </c>
      <c r="AS3026" t="s">
        <v>195</v>
      </c>
      <c r="AT3026" t="s">
        <v>238</v>
      </c>
      <c r="AU3026" t="s">
        <v>197</v>
      </c>
      <c r="AV3026" t="s">
        <v>241</v>
      </c>
      <c r="AW3026" t="s">
        <v>238</v>
      </c>
      <c r="AX3026" t="s">
        <v>197</v>
      </c>
      <c r="AY3026" t="s">
        <v>241</v>
      </c>
    </row>
    <row r="3027" spans="1:51" x14ac:dyDescent="0.45">
      <c r="A3027" s="22">
        <v>874887</v>
      </c>
      <c r="B3027" s="6">
        <v>45536</v>
      </c>
      <c r="C3027" s="22">
        <v>32000</v>
      </c>
      <c r="D3027" s="22">
        <v>33026</v>
      </c>
      <c r="E3027" s="22"/>
      <c r="F3027" s="22">
        <v>0</v>
      </c>
      <c r="G3027" s="22">
        <v>14707</v>
      </c>
      <c r="H3027" s="22">
        <v>0</v>
      </c>
      <c r="I3027" s="22"/>
      <c r="J3027" s="22">
        <v>131</v>
      </c>
      <c r="K3027" s="22">
        <v>131</v>
      </c>
      <c r="L3027" s="23" t="s">
        <v>254</v>
      </c>
      <c r="M3027" s="23"/>
      <c r="N3027" s="23" t="s">
        <v>184</v>
      </c>
      <c r="O3027" s="23" t="s">
        <v>225</v>
      </c>
      <c r="P3027" s="22">
        <v>20</v>
      </c>
      <c r="Q3027" s="23" t="s">
        <v>186</v>
      </c>
      <c r="R3027" s="23"/>
      <c r="S3027" s="23"/>
      <c r="T3027" s="23"/>
      <c r="U3027" s="23"/>
      <c r="V3027" s="23" t="s">
        <v>187</v>
      </c>
      <c r="W3027" s="23" t="s">
        <v>188</v>
      </c>
      <c r="X3027" s="23" t="s">
        <v>189</v>
      </c>
      <c r="Y3027" s="22">
        <v>0</v>
      </c>
      <c r="Z3027" s="23" t="s">
        <v>190</v>
      </c>
      <c r="AA3027" s="23" t="s">
        <v>191</v>
      </c>
      <c r="AB3027" s="23" t="s">
        <v>190</v>
      </c>
      <c r="AC3027" s="23" t="s">
        <v>192</v>
      </c>
      <c r="AD3027" s="23" t="s">
        <v>193</v>
      </c>
      <c r="AE3027" s="23" t="s">
        <v>80</v>
      </c>
      <c r="AF3027" s="23"/>
      <c r="AG3027" s="23"/>
      <c r="AH3027" s="23"/>
      <c r="AI3027" s="23"/>
      <c r="AJ3027" s="23" t="b">
        <v>0</v>
      </c>
      <c r="AK3027" s="3">
        <v>130</v>
      </c>
      <c r="AL3027" s="3">
        <v>2408</v>
      </c>
      <c r="AM3027" s="3">
        <v>6860</v>
      </c>
      <c r="AN3027" s="24">
        <v>45536.88196712963</v>
      </c>
      <c r="AO3027" s="24">
        <v>45536.88196712963</v>
      </c>
      <c r="AP3027">
        <v>9</v>
      </c>
      <c r="AQ3027" t="s">
        <v>194</v>
      </c>
      <c r="AR3027">
        <v>244.88196712962963</v>
      </c>
      <c r="AS3027" t="s">
        <v>195</v>
      </c>
      <c r="AT3027" t="s">
        <v>226</v>
      </c>
      <c r="AU3027" t="s">
        <v>197</v>
      </c>
      <c r="AV3027" t="s">
        <v>214</v>
      </c>
      <c r="AW3027" t="s">
        <v>226</v>
      </c>
      <c r="AX3027" t="s">
        <v>197</v>
      </c>
      <c r="AY3027" t="s">
        <v>214</v>
      </c>
    </row>
    <row r="3028" spans="1:51" x14ac:dyDescent="0.45">
      <c r="A3028" s="22">
        <v>874889</v>
      </c>
      <c r="B3028" s="6">
        <v>45536</v>
      </c>
      <c r="C3028" s="22">
        <v>32000</v>
      </c>
      <c r="D3028" s="22">
        <v>21888</v>
      </c>
      <c r="E3028" s="22"/>
      <c r="F3028" s="22">
        <v>0</v>
      </c>
      <c r="G3028" s="22">
        <v>14707</v>
      </c>
      <c r="H3028" s="22">
        <v>0</v>
      </c>
      <c r="I3028" s="22"/>
      <c r="J3028" s="22">
        <v>131</v>
      </c>
      <c r="K3028" s="22">
        <v>131</v>
      </c>
      <c r="L3028" s="23" t="s">
        <v>254</v>
      </c>
      <c r="M3028" s="23"/>
      <c r="N3028" s="23" t="s">
        <v>184</v>
      </c>
      <c r="O3028" s="23" t="s">
        <v>225</v>
      </c>
      <c r="P3028" s="22">
        <v>20</v>
      </c>
      <c r="Q3028" s="23" t="s">
        <v>186</v>
      </c>
      <c r="R3028" s="23"/>
      <c r="S3028" s="23"/>
      <c r="T3028" s="23"/>
      <c r="U3028" s="23"/>
      <c r="V3028" s="23" t="s">
        <v>187</v>
      </c>
      <c r="W3028" s="23" t="s">
        <v>188</v>
      </c>
      <c r="X3028" s="23" t="s">
        <v>189</v>
      </c>
      <c r="Y3028" s="22">
        <v>0</v>
      </c>
      <c r="Z3028" s="23" t="s">
        <v>190</v>
      </c>
      <c r="AA3028" s="23" t="s">
        <v>191</v>
      </c>
      <c r="AB3028" s="23" t="s">
        <v>190</v>
      </c>
      <c r="AC3028" s="23" t="s">
        <v>192</v>
      </c>
      <c r="AD3028" s="23" t="s">
        <v>193</v>
      </c>
      <c r="AE3028" s="23" t="s">
        <v>80</v>
      </c>
      <c r="AF3028" s="23"/>
      <c r="AG3028" s="23"/>
      <c r="AH3028" s="23"/>
      <c r="AI3028" s="23"/>
      <c r="AJ3028" s="23" t="b">
        <v>0</v>
      </c>
      <c r="AK3028" s="3">
        <v>130</v>
      </c>
      <c r="AL3028" s="3">
        <v>2408</v>
      </c>
      <c r="AM3028" s="3">
        <v>6862</v>
      </c>
      <c r="AN3028" s="24">
        <v>45536.881967901238</v>
      </c>
      <c r="AO3028" s="24">
        <v>45536.881967901238</v>
      </c>
      <c r="AP3028">
        <v>9</v>
      </c>
      <c r="AQ3028" t="s">
        <v>194</v>
      </c>
      <c r="AR3028">
        <v>244.88196790123766</v>
      </c>
      <c r="AS3028" t="s">
        <v>195</v>
      </c>
      <c r="AT3028" t="s">
        <v>226</v>
      </c>
      <c r="AU3028" t="s">
        <v>197</v>
      </c>
      <c r="AV3028" t="s">
        <v>214</v>
      </c>
      <c r="AW3028" t="s">
        <v>226</v>
      </c>
      <c r="AX3028" t="s">
        <v>197</v>
      </c>
      <c r="AY3028" t="s">
        <v>214</v>
      </c>
    </row>
    <row r="3029" spans="1:51" x14ac:dyDescent="0.45">
      <c r="A3029" s="22">
        <v>874918</v>
      </c>
      <c r="B3029" s="6">
        <v>45536</v>
      </c>
      <c r="C3029" s="22">
        <v>32000</v>
      </c>
      <c r="D3029" s="22">
        <v>33330</v>
      </c>
      <c r="E3029" s="22"/>
      <c r="F3029" s="22">
        <v>0</v>
      </c>
      <c r="G3029" s="22">
        <v>14707</v>
      </c>
      <c r="H3029" s="22">
        <v>0</v>
      </c>
      <c r="I3029" s="22"/>
      <c r="J3029" s="22">
        <v>131</v>
      </c>
      <c r="K3029" s="22">
        <v>131</v>
      </c>
      <c r="L3029" s="23" t="s">
        <v>254</v>
      </c>
      <c r="M3029" s="23"/>
      <c r="N3029" s="23" t="s">
        <v>184</v>
      </c>
      <c r="O3029" s="23" t="s">
        <v>225</v>
      </c>
      <c r="P3029" s="22">
        <v>20</v>
      </c>
      <c r="Q3029" s="23" t="s">
        <v>186</v>
      </c>
      <c r="R3029" s="23"/>
      <c r="S3029" s="23"/>
      <c r="T3029" s="23"/>
      <c r="U3029" s="23"/>
      <c r="V3029" s="23" t="s">
        <v>187</v>
      </c>
      <c r="W3029" s="23" t="s">
        <v>188</v>
      </c>
      <c r="X3029" s="23" t="s">
        <v>189</v>
      </c>
      <c r="Y3029" s="22">
        <v>0</v>
      </c>
      <c r="Z3029" s="23" t="s">
        <v>190</v>
      </c>
      <c r="AA3029" s="23" t="s">
        <v>191</v>
      </c>
      <c r="AB3029" s="23" t="s">
        <v>190</v>
      </c>
      <c r="AC3029" s="23" t="s">
        <v>192</v>
      </c>
      <c r="AD3029" s="23" t="s">
        <v>193</v>
      </c>
      <c r="AE3029" s="23" t="s">
        <v>80</v>
      </c>
      <c r="AF3029" s="23"/>
      <c r="AG3029" s="23"/>
      <c r="AH3029" s="23"/>
      <c r="AI3029" s="23"/>
      <c r="AJ3029" s="23" t="b">
        <v>0</v>
      </c>
      <c r="AK3029" s="3">
        <v>130</v>
      </c>
      <c r="AL3029" s="3">
        <v>2408</v>
      </c>
      <c r="AM3029" s="3">
        <v>6892</v>
      </c>
      <c r="AN3029" s="24">
        <v>45536.881990547838</v>
      </c>
      <c r="AO3029" s="24">
        <v>45536.881990547838</v>
      </c>
      <c r="AP3029">
        <v>9</v>
      </c>
      <c r="AQ3029" t="s">
        <v>194</v>
      </c>
      <c r="AR3029">
        <v>244.88199054783763</v>
      </c>
      <c r="AS3029" t="s">
        <v>195</v>
      </c>
      <c r="AT3029" t="s">
        <v>226</v>
      </c>
      <c r="AU3029" t="s">
        <v>197</v>
      </c>
      <c r="AV3029" t="s">
        <v>234</v>
      </c>
      <c r="AW3029" t="s">
        <v>226</v>
      </c>
      <c r="AX3029" t="s">
        <v>197</v>
      </c>
      <c r="AY3029" t="s">
        <v>234</v>
      </c>
    </row>
    <row r="3030" spans="1:51" x14ac:dyDescent="0.45">
      <c r="A3030" s="22">
        <v>874922</v>
      </c>
      <c r="B3030" s="6">
        <v>45536</v>
      </c>
      <c r="C3030" s="22">
        <v>32000</v>
      </c>
      <c r="D3030" s="22">
        <v>22627</v>
      </c>
      <c r="E3030" s="22"/>
      <c r="F3030" s="22">
        <v>0</v>
      </c>
      <c r="G3030" s="22">
        <v>14707</v>
      </c>
      <c r="H3030" s="22">
        <v>0</v>
      </c>
      <c r="I3030" s="22"/>
      <c r="J3030" s="22">
        <v>131</v>
      </c>
      <c r="K3030" s="22">
        <v>131</v>
      </c>
      <c r="L3030" s="23" t="s">
        <v>254</v>
      </c>
      <c r="M3030" s="23"/>
      <c r="N3030" s="23" t="s">
        <v>184</v>
      </c>
      <c r="O3030" s="23" t="s">
        <v>225</v>
      </c>
      <c r="P3030" s="22">
        <v>20</v>
      </c>
      <c r="Q3030" s="23" t="s">
        <v>186</v>
      </c>
      <c r="R3030" s="23"/>
      <c r="S3030" s="23"/>
      <c r="T3030" s="23"/>
      <c r="U3030" s="23"/>
      <c r="V3030" s="23" t="s">
        <v>187</v>
      </c>
      <c r="W3030" s="23" t="s">
        <v>188</v>
      </c>
      <c r="X3030" s="23" t="s">
        <v>189</v>
      </c>
      <c r="Y3030" s="22">
        <v>0</v>
      </c>
      <c r="Z3030" s="23" t="s">
        <v>190</v>
      </c>
      <c r="AA3030" s="23" t="s">
        <v>191</v>
      </c>
      <c r="AB3030" s="23" t="s">
        <v>190</v>
      </c>
      <c r="AC3030" s="23" t="s">
        <v>192</v>
      </c>
      <c r="AD3030" s="23" t="s">
        <v>193</v>
      </c>
      <c r="AE3030" s="23" t="s">
        <v>80</v>
      </c>
      <c r="AF3030" s="23"/>
      <c r="AG3030" s="23"/>
      <c r="AH3030" s="23"/>
      <c r="AI3030" s="23"/>
      <c r="AJ3030" s="23" t="b">
        <v>0</v>
      </c>
      <c r="AK3030" s="3">
        <v>130</v>
      </c>
      <c r="AL3030" s="3">
        <v>2408</v>
      </c>
      <c r="AM3030" s="3">
        <v>6896</v>
      </c>
      <c r="AN3030" s="24">
        <v>45536.881992978393</v>
      </c>
      <c r="AO3030" s="24">
        <v>45536.881992978393</v>
      </c>
      <c r="AP3030">
        <v>9</v>
      </c>
      <c r="AQ3030" t="s">
        <v>194</v>
      </c>
      <c r="AR3030">
        <v>244.8819929783931</v>
      </c>
      <c r="AS3030" t="s">
        <v>195</v>
      </c>
      <c r="AT3030" t="s">
        <v>226</v>
      </c>
      <c r="AU3030" t="s">
        <v>197</v>
      </c>
      <c r="AV3030" t="s">
        <v>234</v>
      </c>
      <c r="AW3030" t="s">
        <v>226</v>
      </c>
      <c r="AX3030" t="s">
        <v>197</v>
      </c>
      <c r="AY3030" t="s">
        <v>234</v>
      </c>
    </row>
    <row r="3031" spans="1:51" x14ac:dyDescent="0.45">
      <c r="A3031" s="22">
        <v>874943</v>
      </c>
      <c r="B3031" s="6">
        <v>45536</v>
      </c>
      <c r="C3031" s="22">
        <v>32000</v>
      </c>
      <c r="D3031" s="22">
        <v>30758</v>
      </c>
      <c r="E3031" s="22"/>
      <c r="F3031" s="22">
        <v>0</v>
      </c>
      <c r="G3031" s="22">
        <v>14707</v>
      </c>
      <c r="H3031" s="22">
        <v>0</v>
      </c>
      <c r="I3031" s="22"/>
      <c r="J3031" s="22">
        <v>131</v>
      </c>
      <c r="K3031" s="22">
        <v>131</v>
      </c>
      <c r="L3031" s="23" t="s">
        <v>254</v>
      </c>
      <c r="M3031" s="23"/>
      <c r="N3031" s="23" t="s">
        <v>184</v>
      </c>
      <c r="O3031" s="23" t="s">
        <v>225</v>
      </c>
      <c r="P3031" s="22">
        <v>20</v>
      </c>
      <c r="Q3031" s="23" t="s">
        <v>186</v>
      </c>
      <c r="R3031" s="23"/>
      <c r="S3031" s="23"/>
      <c r="T3031" s="23"/>
      <c r="U3031" s="23"/>
      <c r="V3031" s="23" t="s">
        <v>187</v>
      </c>
      <c r="W3031" s="23" t="s">
        <v>188</v>
      </c>
      <c r="X3031" s="23" t="s">
        <v>189</v>
      </c>
      <c r="Y3031" s="22">
        <v>0</v>
      </c>
      <c r="Z3031" s="23" t="s">
        <v>190</v>
      </c>
      <c r="AA3031" s="23" t="s">
        <v>191</v>
      </c>
      <c r="AB3031" s="23" t="s">
        <v>190</v>
      </c>
      <c r="AC3031" s="23" t="s">
        <v>192</v>
      </c>
      <c r="AD3031" s="23" t="s">
        <v>193</v>
      </c>
      <c r="AE3031" s="23" t="s">
        <v>80</v>
      </c>
      <c r="AF3031" s="23"/>
      <c r="AG3031" s="23"/>
      <c r="AH3031" s="23"/>
      <c r="AI3031" s="23"/>
      <c r="AJ3031" s="23" t="b">
        <v>0</v>
      </c>
      <c r="AK3031" s="3">
        <v>130</v>
      </c>
      <c r="AL3031" s="3">
        <v>2408</v>
      </c>
      <c r="AM3031" s="3">
        <v>6913</v>
      </c>
      <c r="AN3031" s="24">
        <v>45536.882011072528</v>
      </c>
      <c r="AO3031" s="24">
        <v>45536.882011072528</v>
      </c>
      <c r="AP3031">
        <v>9</v>
      </c>
      <c r="AQ3031" t="s">
        <v>194</v>
      </c>
      <c r="AR3031">
        <v>244.88201107252826</v>
      </c>
      <c r="AS3031" t="s">
        <v>195</v>
      </c>
      <c r="AT3031" t="s">
        <v>226</v>
      </c>
      <c r="AU3031" t="s">
        <v>197</v>
      </c>
      <c r="AV3031" t="s">
        <v>232</v>
      </c>
      <c r="AW3031" t="s">
        <v>226</v>
      </c>
      <c r="AX3031" t="s">
        <v>197</v>
      </c>
      <c r="AY3031" t="s">
        <v>232</v>
      </c>
    </row>
    <row r="3032" spans="1:51" x14ac:dyDescent="0.45">
      <c r="A3032" s="22">
        <v>875001</v>
      </c>
      <c r="B3032" s="6">
        <v>45536</v>
      </c>
      <c r="C3032" s="22">
        <v>32000</v>
      </c>
      <c r="D3032" s="22">
        <v>30362</v>
      </c>
      <c r="E3032" s="22"/>
      <c r="F3032" s="22">
        <v>0</v>
      </c>
      <c r="G3032" s="22">
        <v>14707</v>
      </c>
      <c r="H3032" s="22">
        <v>0</v>
      </c>
      <c r="I3032" s="22"/>
      <c r="J3032" s="22">
        <v>131</v>
      </c>
      <c r="K3032" s="22">
        <v>131</v>
      </c>
      <c r="L3032" s="23" t="s">
        <v>254</v>
      </c>
      <c r="M3032" s="23"/>
      <c r="N3032" s="23" t="s">
        <v>184</v>
      </c>
      <c r="O3032" s="23" t="s">
        <v>225</v>
      </c>
      <c r="P3032" s="22">
        <v>20</v>
      </c>
      <c r="Q3032" s="23" t="s">
        <v>186</v>
      </c>
      <c r="R3032" s="23"/>
      <c r="S3032" s="23"/>
      <c r="T3032" s="23"/>
      <c r="U3032" s="23"/>
      <c r="V3032" s="23" t="s">
        <v>187</v>
      </c>
      <c r="W3032" s="23" t="s">
        <v>188</v>
      </c>
      <c r="X3032" s="23" t="s">
        <v>189</v>
      </c>
      <c r="Y3032" s="22">
        <v>0</v>
      </c>
      <c r="Z3032" s="23" t="s">
        <v>190</v>
      </c>
      <c r="AA3032" s="23" t="s">
        <v>191</v>
      </c>
      <c r="AB3032" s="23" t="s">
        <v>190</v>
      </c>
      <c r="AC3032" s="23" t="s">
        <v>192</v>
      </c>
      <c r="AD3032" s="23" t="s">
        <v>193</v>
      </c>
      <c r="AE3032" s="23" t="s">
        <v>80</v>
      </c>
      <c r="AF3032" s="23"/>
      <c r="AG3032" s="23"/>
      <c r="AH3032" s="23"/>
      <c r="AI3032" s="23"/>
      <c r="AJ3032" s="23" t="b">
        <v>0</v>
      </c>
      <c r="AK3032" s="3">
        <v>130</v>
      </c>
      <c r="AL3032" s="3">
        <v>2408</v>
      </c>
      <c r="AM3032" s="3">
        <v>6971</v>
      </c>
      <c r="AN3032" s="24">
        <v>45536.882079089504</v>
      </c>
      <c r="AO3032" s="24">
        <v>45536.882079089504</v>
      </c>
      <c r="AP3032">
        <v>9</v>
      </c>
      <c r="AQ3032" t="s">
        <v>194</v>
      </c>
      <c r="AR3032">
        <v>244.88207908950426</v>
      </c>
      <c r="AS3032" t="s">
        <v>195</v>
      </c>
      <c r="AT3032" t="s">
        <v>226</v>
      </c>
      <c r="AU3032" t="s">
        <v>197</v>
      </c>
      <c r="AV3032" t="s">
        <v>207</v>
      </c>
      <c r="AW3032" t="s">
        <v>226</v>
      </c>
      <c r="AX3032" t="s">
        <v>197</v>
      </c>
      <c r="AY3032" t="s">
        <v>207</v>
      </c>
    </row>
    <row r="3033" spans="1:51" x14ac:dyDescent="0.45">
      <c r="A3033" s="22">
        <v>875047</v>
      </c>
      <c r="B3033" s="6">
        <v>45536</v>
      </c>
      <c r="C3033" s="22">
        <v>32000</v>
      </c>
      <c r="D3033" s="22">
        <v>23782</v>
      </c>
      <c r="E3033" s="22"/>
      <c r="F3033" s="22">
        <v>0</v>
      </c>
      <c r="G3033" s="22">
        <v>14707</v>
      </c>
      <c r="H3033" s="22">
        <v>0</v>
      </c>
      <c r="I3033" s="22"/>
      <c r="J3033" s="22">
        <v>131</v>
      </c>
      <c r="K3033" s="22">
        <v>131</v>
      </c>
      <c r="L3033" s="23" t="s">
        <v>254</v>
      </c>
      <c r="M3033" s="23"/>
      <c r="N3033" s="23" t="s">
        <v>184</v>
      </c>
      <c r="O3033" s="23" t="s">
        <v>225</v>
      </c>
      <c r="P3033" s="22">
        <v>20</v>
      </c>
      <c r="Q3033" s="23" t="s">
        <v>186</v>
      </c>
      <c r="R3033" s="23"/>
      <c r="S3033" s="23"/>
      <c r="T3033" s="23"/>
      <c r="U3033" s="23"/>
      <c r="V3033" s="23" t="s">
        <v>187</v>
      </c>
      <c r="W3033" s="23" t="s">
        <v>188</v>
      </c>
      <c r="X3033" s="23" t="s">
        <v>189</v>
      </c>
      <c r="Y3033" s="22">
        <v>0</v>
      </c>
      <c r="Z3033" s="23" t="s">
        <v>190</v>
      </c>
      <c r="AA3033" s="23" t="s">
        <v>191</v>
      </c>
      <c r="AB3033" s="23" t="s">
        <v>190</v>
      </c>
      <c r="AC3033" s="23" t="s">
        <v>192</v>
      </c>
      <c r="AD3033" s="23" t="s">
        <v>193</v>
      </c>
      <c r="AE3033" s="23" t="s">
        <v>80</v>
      </c>
      <c r="AF3033" s="23"/>
      <c r="AG3033" s="23"/>
      <c r="AH3033" s="23"/>
      <c r="AI3033" s="23"/>
      <c r="AJ3033" s="23" t="b">
        <v>0</v>
      </c>
      <c r="AK3033" s="3">
        <v>130</v>
      </c>
      <c r="AL3033" s="3">
        <v>2408</v>
      </c>
      <c r="AM3033" s="3">
        <v>7017</v>
      </c>
      <c r="AN3033" s="24">
        <v>45536.882116242283</v>
      </c>
      <c r="AO3033" s="24">
        <v>45536.882116242283</v>
      </c>
      <c r="AP3033">
        <v>9</v>
      </c>
      <c r="AQ3033" t="s">
        <v>194</v>
      </c>
      <c r="AR3033">
        <v>244.88211624228279</v>
      </c>
      <c r="AS3033" t="s">
        <v>195</v>
      </c>
      <c r="AT3033" t="s">
        <v>226</v>
      </c>
      <c r="AU3033" t="s">
        <v>197</v>
      </c>
      <c r="AV3033" t="s">
        <v>228</v>
      </c>
      <c r="AW3033" t="s">
        <v>226</v>
      </c>
      <c r="AX3033" t="s">
        <v>197</v>
      </c>
      <c r="AY3033" t="s">
        <v>228</v>
      </c>
    </row>
    <row r="3034" spans="1:51" x14ac:dyDescent="0.45">
      <c r="A3034" s="22">
        <v>875105</v>
      </c>
      <c r="B3034" s="6">
        <v>45536</v>
      </c>
      <c r="C3034" s="22">
        <v>32000</v>
      </c>
      <c r="D3034" s="22">
        <v>34349</v>
      </c>
      <c r="E3034" s="22"/>
      <c r="F3034" s="22">
        <v>0</v>
      </c>
      <c r="G3034" s="22">
        <v>14707</v>
      </c>
      <c r="H3034" s="22">
        <v>0</v>
      </c>
      <c r="I3034" s="22"/>
      <c r="J3034" s="22">
        <v>131</v>
      </c>
      <c r="K3034" s="22">
        <v>131</v>
      </c>
      <c r="L3034" s="23" t="s">
        <v>254</v>
      </c>
      <c r="M3034" s="23"/>
      <c r="N3034" s="23" t="s">
        <v>184</v>
      </c>
      <c r="O3034" s="23" t="s">
        <v>225</v>
      </c>
      <c r="P3034" s="22">
        <v>20</v>
      </c>
      <c r="Q3034" s="23" t="s">
        <v>186</v>
      </c>
      <c r="R3034" s="23"/>
      <c r="S3034" s="23"/>
      <c r="T3034" s="23"/>
      <c r="U3034" s="23"/>
      <c r="V3034" s="23" t="s">
        <v>187</v>
      </c>
      <c r="W3034" s="23" t="s">
        <v>188</v>
      </c>
      <c r="X3034" s="23" t="s">
        <v>189</v>
      </c>
      <c r="Y3034" s="22">
        <v>0</v>
      </c>
      <c r="Z3034" s="23" t="s">
        <v>190</v>
      </c>
      <c r="AA3034" s="23" t="s">
        <v>191</v>
      </c>
      <c r="AB3034" s="23" t="s">
        <v>190</v>
      </c>
      <c r="AC3034" s="23" t="s">
        <v>192</v>
      </c>
      <c r="AD3034" s="23" t="s">
        <v>193</v>
      </c>
      <c r="AE3034" s="23" t="s">
        <v>80</v>
      </c>
      <c r="AF3034" s="23"/>
      <c r="AG3034" s="23"/>
      <c r="AH3034" s="23"/>
      <c r="AI3034" s="23"/>
      <c r="AJ3034" s="23" t="b">
        <v>0</v>
      </c>
      <c r="AK3034" s="3">
        <v>130</v>
      </c>
      <c r="AL3034" s="3">
        <v>2408</v>
      </c>
      <c r="AM3034" s="3">
        <v>7075</v>
      </c>
      <c r="AN3034" s="24">
        <v>45536.882165007715</v>
      </c>
      <c r="AO3034" s="24">
        <v>45536.882165007715</v>
      </c>
      <c r="AP3034">
        <v>9</v>
      </c>
      <c r="AQ3034" t="s">
        <v>194</v>
      </c>
      <c r="AR3034">
        <v>244.88216500771523</v>
      </c>
      <c r="AS3034" t="s">
        <v>195</v>
      </c>
      <c r="AT3034" t="s">
        <v>226</v>
      </c>
      <c r="AU3034" t="s">
        <v>197</v>
      </c>
      <c r="AV3034" t="s">
        <v>231</v>
      </c>
      <c r="AW3034" t="s">
        <v>226</v>
      </c>
      <c r="AX3034" t="s">
        <v>197</v>
      </c>
      <c r="AY3034" t="s">
        <v>231</v>
      </c>
    </row>
    <row r="3035" spans="1:51" x14ac:dyDescent="0.45">
      <c r="A3035" s="22">
        <v>875162</v>
      </c>
      <c r="B3035" s="6">
        <v>45536</v>
      </c>
      <c r="C3035" s="22">
        <v>32000</v>
      </c>
      <c r="D3035" s="22">
        <v>33123</v>
      </c>
      <c r="E3035" s="22"/>
      <c r="F3035" s="22">
        <v>0</v>
      </c>
      <c r="G3035" s="22">
        <v>14707</v>
      </c>
      <c r="H3035" s="22">
        <v>0</v>
      </c>
      <c r="I3035" s="22"/>
      <c r="J3035" s="22">
        <v>131</v>
      </c>
      <c r="K3035" s="22">
        <v>131</v>
      </c>
      <c r="L3035" s="23" t="s">
        <v>254</v>
      </c>
      <c r="M3035" s="23"/>
      <c r="N3035" s="23" t="s">
        <v>184</v>
      </c>
      <c r="O3035" s="23" t="s">
        <v>225</v>
      </c>
      <c r="P3035" s="22">
        <v>20</v>
      </c>
      <c r="Q3035" s="23" t="s">
        <v>186</v>
      </c>
      <c r="R3035" s="23"/>
      <c r="S3035" s="23"/>
      <c r="T3035" s="23"/>
      <c r="U3035" s="23"/>
      <c r="V3035" s="23" t="s">
        <v>187</v>
      </c>
      <c r="W3035" s="23" t="s">
        <v>188</v>
      </c>
      <c r="X3035" s="23" t="s">
        <v>189</v>
      </c>
      <c r="Y3035" s="22">
        <v>0</v>
      </c>
      <c r="Z3035" s="23" t="s">
        <v>190</v>
      </c>
      <c r="AA3035" s="23" t="s">
        <v>191</v>
      </c>
      <c r="AB3035" s="23" t="s">
        <v>190</v>
      </c>
      <c r="AC3035" s="23" t="s">
        <v>192</v>
      </c>
      <c r="AD3035" s="23" t="s">
        <v>193</v>
      </c>
      <c r="AE3035" s="23" t="s">
        <v>80</v>
      </c>
      <c r="AF3035" s="23"/>
      <c r="AG3035" s="23"/>
      <c r="AH3035" s="23"/>
      <c r="AI3035" s="23"/>
      <c r="AJ3035" s="23" t="b">
        <v>0</v>
      </c>
      <c r="AK3035" s="3">
        <v>130</v>
      </c>
      <c r="AL3035" s="3">
        <v>2408</v>
      </c>
      <c r="AM3035" s="3">
        <v>7132</v>
      </c>
      <c r="AN3035" s="24">
        <v>45536.882631288579</v>
      </c>
      <c r="AO3035" s="24">
        <v>45536.882631288579</v>
      </c>
      <c r="AP3035">
        <v>9</v>
      </c>
      <c r="AQ3035" t="s">
        <v>194</v>
      </c>
      <c r="AR3035">
        <v>244.88263128857943</v>
      </c>
      <c r="AS3035" t="s">
        <v>195</v>
      </c>
      <c r="AT3035" t="s">
        <v>226</v>
      </c>
      <c r="AU3035" t="s">
        <v>197</v>
      </c>
      <c r="AV3035" t="s">
        <v>261</v>
      </c>
      <c r="AW3035" t="s">
        <v>226</v>
      </c>
      <c r="AX3035" t="s">
        <v>197</v>
      </c>
      <c r="AY3035" t="s">
        <v>261</v>
      </c>
    </row>
    <row r="3036" spans="1:51" x14ac:dyDescent="0.45">
      <c r="A3036" s="22">
        <v>874100</v>
      </c>
      <c r="B3036" s="6">
        <v>45536</v>
      </c>
      <c r="C3036" s="22">
        <v>32000</v>
      </c>
      <c r="D3036" s="22">
        <v>279446</v>
      </c>
      <c r="E3036" s="22"/>
      <c r="F3036" s="22">
        <v>0</v>
      </c>
      <c r="G3036" s="22">
        <v>109096</v>
      </c>
      <c r="H3036" s="22">
        <v>0</v>
      </c>
      <c r="I3036" s="22"/>
      <c r="J3036" s="22">
        <v>2</v>
      </c>
      <c r="K3036" s="22">
        <v>102187</v>
      </c>
      <c r="L3036" s="23" t="s">
        <v>402</v>
      </c>
      <c r="M3036" s="23"/>
      <c r="N3036" s="23" t="s">
        <v>184</v>
      </c>
      <c r="O3036" s="23" t="s">
        <v>225</v>
      </c>
      <c r="P3036" s="22">
        <v>20</v>
      </c>
      <c r="Q3036" s="23" t="s">
        <v>186</v>
      </c>
      <c r="R3036" s="23"/>
      <c r="S3036" s="23"/>
      <c r="T3036" s="23"/>
      <c r="U3036" s="23"/>
      <c r="V3036" s="23" t="s">
        <v>187</v>
      </c>
      <c r="W3036" s="23" t="s">
        <v>188</v>
      </c>
      <c r="X3036" s="23" t="s">
        <v>189</v>
      </c>
      <c r="Y3036" s="22">
        <v>0</v>
      </c>
      <c r="Z3036" s="23" t="s">
        <v>190</v>
      </c>
      <c r="AA3036" s="23" t="s">
        <v>191</v>
      </c>
      <c r="AB3036" s="23" t="s">
        <v>190</v>
      </c>
      <c r="AC3036" s="23" t="s">
        <v>192</v>
      </c>
      <c r="AD3036" s="23" t="s">
        <v>281</v>
      </c>
      <c r="AE3036" s="23" t="s">
        <v>67</v>
      </c>
      <c r="AF3036" s="23"/>
      <c r="AG3036" s="23"/>
      <c r="AH3036" s="23"/>
      <c r="AI3036" s="23"/>
      <c r="AJ3036" s="23" t="b">
        <v>0</v>
      </c>
      <c r="AK3036" s="3">
        <v>97</v>
      </c>
      <c r="AL3036" s="3">
        <v>2408</v>
      </c>
      <c r="AM3036" s="3">
        <v>6203</v>
      </c>
      <c r="AN3036" s="24">
        <v>45536.656661805559</v>
      </c>
      <c r="AO3036" s="24">
        <v>45536.656661805559</v>
      </c>
      <c r="AP3036">
        <v>9</v>
      </c>
      <c r="AQ3036" t="s">
        <v>194</v>
      </c>
      <c r="AR3036">
        <v>244.65666180555854</v>
      </c>
      <c r="AS3036" t="s">
        <v>195</v>
      </c>
      <c r="AT3036" t="s">
        <v>228</v>
      </c>
      <c r="AU3036" t="s">
        <v>197</v>
      </c>
      <c r="AV3036" t="s">
        <v>310</v>
      </c>
      <c r="AW3036" t="s">
        <v>228</v>
      </c>
      <c r="AX3036" t="s">
        <v>197</v>
      </c>
      <c r="AY3036" t="s">
        <v>310</v>
      </c>
    </row>
    <row r="3037" spans="1:51" x14ac:dyDescent="0.45">
      <c r="A3037" s="22">
        <v>872988</v>
      </c>
      <c r="B3037" s="6">
        <v>45536</v>
      </c>
      <c r="C3037" s="22">
        <v>32000</v>
      </c>
      <c r="D3037" s="22">
        <v>46292</v>
      </c>
      <c r="E3037" s="22"/>
      <c r="F3037" s="22">
        <v>0</v>
      </c>
      <c r="G3037" s="22">
        <v>12389</v>
      </c>
      <c r="H3037" s="22">
        <v>0</v>
      </c>
      <c r="I3037" s="22"/>
      <c r="J3037" s="22">
        <v>282</v>
      </c>
      <c r="K3037" s="22">
        <v>4008</v>
      </c>
      <c r="L3037" s="23" t="s">
        <v>495</v>
      </c>
      <c r="M3037" s="23"/>
      <c r="N3037" s="23" t="s">
        <v>184</v>
      </c>
      <c r="O3037" s="23" t="s">
        <v>225</v>
      </c>
      <c r="P3037" s="22">
        <v>1</v>
      </c>
      <c r="Q3037" s="23" t="s">
        <v>274</v>
      </c>
      <c r="R3037" s="23"/>
      <c r="S3037" s="23"/>
      <c r="T3037" s="23"/>
      <c r="U3037" s="23"/>
      <c r="V3037" s="23" t="s">
        <v>187</v>
      </c>
      <c r="W3037" s="23" t="s">
        <v>188</v>
      </c>
      <c r="X3037" s="23" t="s">
        <v>189</v>
      </c>
      <c r="Y3037" s="22">
        <v>0</v>
      </c>
      <c r="Z3037" s="23" t="s">
        <v>190</v>
      </c>
      <c r="AA3037" s="23" t="s">
        <v>191</v>
      </c>
      <c r="AB3037" s="23" t="s">
        <v>190</v>
      </c>
      <c r="AC3037" s="23" t="s">
        <v>190</v>
      </c>
      <c r="AD3037" s="23" t="s">
        <v>190</v>
      </c>
      <c r="AE3037" s="23" t="s">
        <v>82</v>
      </c>
      <c r="AF3037" s="23" t="s">
        <v>190</v>
      </c>
      <c r="AG3037" s="23" t="s">
        <v>192</v>
      </c>
      <c r="AH3037" s="23" t="s">
        <v>415</v>
      </c>
      <c r="AI3037" s="23" t="s">
        <v>474</v>
      </c>
      <c r="AJ3037" s="23" t="b">
        <v>0</v>
      </c>
      <c r="AK3037" s="3">
        <v>117</v>
      </c>
      <c r="AL3037" s="3">
        <v>2408</v>
      </c>
      <c r="AM3037" s="3">
        <v>5333</v>
      </c>
      <c r="AN3037" s="24">
        <v>45536.382219598767</v>
      </c>
      <c r="AO3037" s="24">
        <v>45536.382219598767</v>
      </c>
      <c r="AP3037">
        <v>9</v>
      </c>
      <c r="AQ3037" t="s">
        <v>194</v>
      </c>
      <c r="AR3037">
        <v>244.38221959876682</v>
      </c>
      <c r="AS3037" t="s">
        <v>195</v>
      </c>
      <c r="AT3037" t="s">
        <v>238</v>
      </c>
      <c r="AU3037" t="s">
        <v>197</v>
      </c>
      <c r="AV3037" t="s">
        <v>210</v>
      </c>
      <c r="AW3037" t="s">
        <v>238</v>
      </c>
      <c r="AX3037" t="s">
        <v>197</v>
      </c>
      <c r="AY3037" t="s">
        <v>210</v>
      </c>
    </row>
    <row r="3038" spans="1:51" x14ac:dyDescent="0.45">
      <c r="A3038" s="22">
        <v>872407</v>
      </c>
      <c r="B3038" s="6">
        <v>45536</v>
      </c>
      <c r="C3038" s="22">
        <v>32000</v>
      </c>
      <c r="D3038" s="22">
        <v>75201</v>
      </c>
      <c r="E3038" s="22"/>
      <c r="F3038" s="22">
        <v>0</v>
      </c>
      <c r="G3038" s="22">
        <v>3459</v>
      </c>
      <c r="H3038" s="22">
        <v>0</v>
      </c>
      <c r="I3038" s="22">
        <v>0</v>
      </c>
      <c r="J3038" s="22">
        <v>57</v>
      </c>
      <c r="K3038" s="22">
        <v>8156</v>
      </c>
      <c r="L3038" s="23" t="s">
        <v>704</v>
      </c>
      <c r="M3038" s="23"/>
      <c r="N3038" s="23" t="s">
        <v>184</v>
      </c>
      <c r="O3038" s="23" t="s">
        <v>672</v>
      </c>
      <c r="P3038" s="22">
        <v>10</v>
      </c>
      <c r="Q3038" s="23" t="s">
        <v>673</v>
      </c>
      <c r="R3038" s="23" t="s">
        <v>667</v>
      </c>
      <c r="S3038" s="23" t="s">
        <v>22</v>
      </c>
      <c r="T3038" s="23" t="s">
        <v>667</v>
      </c>
      <c r="U3038" s="23" t="s">
        <v>22</v>
      </c>
      <c r="V3038" s="23" t="s">
        <v>674</v>
      </c>
      <c r="W3038" s="23" t="s">
        <v>188</v>
      </c>
      <c r="X3038" s="23" t="s">
        <v>601</v>
      </c>
      <c r="Y3038" s="22">
        <v>0</v>
      </c>
      <c r="Z3038" s="23"/>
      <c r="AA3038" s="23" t="s">
        <v>191</v>
      </c>
      <c r="AB3038" s="23"/>
      <c r="AC3038" s="23"/>
      <c r="AD3038" s="23"/>
      <c r="AE3038" s="23"/>
      <c r="AF3038" s="23" t="s">
        <v>190</v>
      </c>
      <c r="AG3038" s="23" t="s">
        <v>192</v>
      </c>
      <c r="AH3038" s="23" t="s">
        <v>415</v>
      </c>
      <c r="AI3038" s="23" t="s">
        <v>703</v>
      </c>
      <c r="AJ3038" s="23" t="b">
        <v>0</v>
      </c>
      <c r="AK3038" s="3">
        <v>117</v>
      </c>
      <c r="AL3038" s="3">
        <v>4952</v>
      </c>
      <c r="AM3038" s="3">
        <v>4812</v>
      </c>
      <c r="AN3038" s="24">
        <v>45536.295218942898</v>
      </c>
      <c r="AO3038" s="24">
        <v>45536.295218942898</v>
      </c>
      <c r="AP3038">
        <v>9</v>
      </c>
      <c r="AQ3038" t="s">
        <v>194</v>
      </c>
      <c r="AR3038">
        <v>244.29521894289792</v>
      </c>
      <c r="AS3038" t="s">
        <v>195</v>
      </c>
      <c r="AT3038" t="s">
        <v>408</v>
      </c>
      <c r="AU3038" t="s">
        <v>197</v>
      </c>
      <c r="AV3038" t="s">
        <v>219</v>
      </c>
      <c r="AW3038" t="s">
        <v>408</v>
      </c>
      <c r="AX3038" t="s">
        <v>197</v>
      </c>
      <c r="AY3038" t="s">
        <v>219</v>
      </c>
    </row>
    <row r="3039" spans="1:51" x14ac:dyDescent="0.45">
      <c r="A3039" s="22">
        <v>872408</v>
      </c>
      <c r="B3039" s="6">
        <v>45536</v>
      </c>
      <c r="C3039" s="22">
        <v>32000</v>
      </c>
      <c r="D3039" s="22">
        <v>75201</v>
      </c>
      <c r="E3039" s="22"/>
      <c r="F3039" s="22">
        <v>0</v>
      </c>
      <c r="G3039" s="22">
        <v>3459</v>
      </c>
      <c r="H3039" s="22">
        <v>0</v>
      </c>
      <c r="I3039" s="22">
        <v>0</v>
      </c>
      <c r="J3039" s="22">
        <v>57</v>
      </c>
      <c r="K3039" s="22">
        <v>8156</v>
      </c>
      <c r="L3039" s="23" t="s">
        <v>704</v>
      </c>
      <c r="M3039" s="23"/>
      <c r="N3039" s="23" t="s">
        <v>184</v>
      </c>
      <c r="O3039" s="23" t="s">
        <v>672</v>
      </c>
      <c r="P3039" s="22">
        <v>14</v>
      </c>
      <c r="Q3039" s="23" t="s">
        <v>673</v>
      </c>
      <c r="R3039" s="23" t="s">
        <v>667</v>
      </c>
      <c r="S3039" s="23" t="s">
        <v>22</v>
      </c>
      <c r="T3039" s="23" t="s">
        <v>667</v>
      </c>
      <c r="U3039" s="23" t="s">
        <v>22</v>
      </c>
      <c r="V3039" s="23" t="s">
        <v>674</v>
      </c>
      <c r="W3039" s="23" t="s">
        <v>188</v>
      </c>
      <c r="X3039" s="23" t="s">
        <v>601</v>
      </c>
      <c r="Y3039" s="22">
        <v>0</v>
      </c>
      <c r="Z3039" s="23"/>
      <c r="AA3039" s="23" t="s">
        <v>191</v>
      </c>
      <c r="AB3039" s="23"/>
      <c r="AC3039" s="23"/>
      <c r="AD3039" s="23"/>
      <c r="AE3039" s="23"/>
      <c r="AF3039" s="23" t="s">
        <v>190</v>
      </c>
      <c r="AG3039" s="23" t="s">
        <v>192</v>
      </c>
      <c r="AH3039" s="23" t="s">
        <v>415</v>
      </c>
      <c r="AI3039" s="23" t="s">
        <v>703</v>
      </c>
      <c r="AJ3039" s="23" t="b">
        <v>0</v>
      </c>
      <c r="AK3039" s="3">
        <v>117</v>
      </c>
      <c r="AL3039" s="3">
        <v>4952</v>
      </c>
      <c r="AM3039" s="3">
        <v>4812</v>
      </c>
      <c r="AN3039" s="24">
        <v>45536.295218942898</v>
      </c>
      <c r="AO3039" s="24">
        <v>45536.295218942898</v>
      </c>
      <c r="AP3039">
        <v>9</v>
      </c>
      <c r="AQ3039" t="s">
        <v>194</v>
      </c>
      <c r="AR3039">
        <v>244.29521894289792</v>
      </c>
      <c r="AS3039" t="s">
        <v>195</v>
      </c>
      <c r="AT3039" t="s">
        <v>408</v>
      </c>
      <c r="AU3039" t="s">
        <v>197</v>
      </c>
      <c r="AV3039" t="s">
        <v>219</v>
      </c>
      <c r="AW3039" t="s">
        <v>408</v>
      </c>
      <c r="AX3039" t="s">
        <v>197</v>
      </c>
      <c r="AY3039" t="s">
        <v>219</v>
      </c>
    </row>
    <row r="3040" spans="1:51" x14ac:dyDescent="0.45">
      <c r="A3040" s="22">
        <v>872409</v>
      </c>
      <c r="B3040" s="6">
        <v>45536</v>
      </c>
      <c r="C3040" s="22">
        <v>32000</v>
      </c>
      <c r="D3040" s="22">
        <v>75201</v>
      </c>
      <c r="E3040" s="22"/>
      <c r="F3040" s="22">
        <v>0</v>
      </c>
      <c r="G3040" s="22">
        <v>3459</v>
      </c>
      <c r="H3040" s="22">
        <v>0</v>
      </c>
      <c r="I3040" s="22">
        <v>0</v>
      </c>
      <c r="J3040" s="22">
        <v>57</v>
      </c>
      <c r="K3040" s="22">
        <v>8156</v>
      </c>
      <c r="L3040" s="23" t="s">
        <v>704</v>
      </c>
      <c r="M3040" s="23"/>
      <c r="N3040" s="23" t="s">
        <v>184</v>
      </c>
      <c r="O3040" s="23" t="s">
        <v>672</v>
      </c>
      <c r="P3040" s="22">
        <v>10</v>
      </c>
      <c r="Q3040" s="23" t="s">
        <v>673</v>
      </c>
      <c r="R3040" s="23" t="s">
        <v>667</v>
      </c>
      <c r="S3040" s="23" t="s">
        <v>22</v>
      </c>
      <c r="T3040" s="23" t="s">
        <v>667</v>
      </c>
      <c r="U3040" s="23" t="s">
        <v>22</v>
      </c>
      <c r="V3040" s="23" t="s">
        <v>674</v>
      </c>
      <c r="W3040" s="23" t="s">
        <v>188</v>
      </c>
      <c r="X3040" s="23" t="s">
        <v>601</v>
      </c>
      <c r="Y3040" s="22">
        <v>0</v>
      </c>
      <c r="Z3040" s="23"/>
      <c r="AA3040" s="23" t="s">
        <v>191</v>
      </c>
      <c r="AB3040" s="23"/>
      <c r="AC3040" s="23"/>
      <c r="AD3040" s="23"/>
      <c r="AE3040" s="23"/>
      <c r="AF3040" s="23" t="s">
        <v>190</v>
      </c>
      <c r="AG3040" s="23" t="s">
        <v>192</v>
      </c>
      <c r="AH3040" s="23" t="s">
        <v>415</v>
      </c>
      <c r="AI3040" s="23" t="s">
        <v>703</v>
      </c>
      <c r="AJ3040" s="23" t="b">
        <v>0</v>
      </c>
      <c r="AK3040" s="3">
        <v>117</v>
      </c>
      <c r="AL3040" s="3">
        <v>4952</v>
      </c>
      <c r="AM3040" s="3">
        <v>4812</v>
      </c>
      <c r="AN3040" s="24">
        <v>45536.295218942898</v>
      </c>
      <c r="AO3040" s="24">
        <v>45536.295218942898</v>
      </c>
      <c r="AP3040">
        <v>9</v>
      </c>
      <c r="AQ3040" t="s">
        <v>194</v>
      </c>
      <c r="AR3040">
        <v>244.29521894289792</v>
      </c>
      <c r="AS3040" t="s">
        <v>195</v>
      </c>
      <c r="AT3040" t="s">
        <v>408</v>
      </c>
      <c r="AU3040" t="s">
        <v>197</v>
      </c>
      <c r="AV3040" t="s">
        <v>219</v>
      </c>
      <c r="AW3040" t="s">
        <v>408</v>
      </c>
      <c r="AX3040" t="s">
        <v>197</v>
      </c>
      <c r="AY3040" t="s">
        <v>219</v>
      </c>
    </row>
    <row r="3041" spans="1:51" x14ac:dyDescent="0.45">
      <c r="A3041" s="22">
        <v>872410</v>
      </c>
      <c r="B3041" s="6">
        <v>45536</v>
      </c>
      <c r="C3041" s="22">
        <v>32000</v>
      </c>
      <c r="D3041" s="22">
        <v>75201</v>
      </c>
      <c r="E3041" s="22"/>
      <c r="F3041" s="22">
        <v>0</v>
      </c>
      <c r="G3041" s="22">
        <v>3459</v>
      </c>
      <c r="H3041" s="22">
        <v>0</v>
      </c>
      <c r="I3041" s="22">
        <v>0</v>
      </c>
      <c r="J3041" s="22">
        <v>57</v>
      </c>
      <c r="K3041" s="22">
        <v>8156</v>
      </c>
      <c r="L3041" s="23" t="s">
        <v>704</v>
      </c>
      <c r="M3041" s="23"/>
      <c r="N3041" s="23" t="s">
        <v>184</v>
      </c>
      <c r="O3041" s="23" t="s">
        <v>672</v>
      </c>
      <c r="P3041" s="22">
        <v>14</v>
      </c>
      <c r="Q3041" s="23" t="s">
        <v>673</v>
      </c>
      <c r="R3041" s="23" t="s">
        <v>667</v>
      </c>
      <c r="S3041" s="23" t="s">
        <v>22</v>
      </c>
      <c r="T3041" s="23" t="s">
        <v>667</v>
      </c>
      <c r="U3041" s="23" t="s">
        <v>22</v>
      </c>
      <c r="V3041" s="23" t="s">
        <v>674</v>
      </c>
      <c r="W3041" s="23" t="s">
        <v>188</v>
      </c>
      <c r="X3041" s="23" t="s">
        <v>601</v>
      </c>
      <c r="Y3041" s="22">
        <v>0</v>
      </c>
      <c r="Z3041" s="23"/>
      <c r="AA3041" s="23" t="s">
        <v>191</v>
      </c>
      <c r="AB3041" s="23"/>
      <c r="AC3041" s="23"/>
      <c r="AD3041" s="23"/>
      <c r="AE3041" s="23"/>
      <c r="AF3041" s="23" t="s">
        <v>190</v>
      </c>
      <c r="AG3041" s="23" t="s">
        <v>192</v>
      </c>
      <c r="AH3041" s="23" t="s">
        <v>415</v>
      </c>
      <c r="AI3041" s="23" t="s">
        <v>703</v>
      </c>
      <c r="AJ3041" s="23" t="b">
        <v>0</v>
      </c>
      <c r="AK3041" s="3">
        <v>117</v>
      </c>
      <c r="AL3041" s="3">
        <v>4952</v>
      </c>
      <c r="AM3041" s="3">
        <v>4812</v>
      </c>
      <c r="AN3041" s="24">
        <v>45536.295218942898</v>
      </c>
      <c r="AO3041" s="24">
        <v>45536.295218942898</v>
      </c>
      <c r="AP3041">
        <v>9</v>
      </c>
      <c r="AQ3041" t="s">
        <v>194</v>
      </c>
      <c r="AR3041">
        <v>244.29521894289792</v>
      </c>
      <c r="AS3041" t="s">
        <v>195</v>
      </c>
      <c r="AT3041" t="s">
        <v>408</v>
      </c>
      <c r="AU3041" t="s">
        <v>197</v>
      </c>
      <c r="AV3041" t="s">
        <v>219</v>
      </c>
      <c r="AW3041" t="s">
        <v>408</v>
      </c>
      <c r="AX3041" t="s">
        <v>197</v>
      </c>
      <c r="AY3041" t="s">
        <v>219</v>
      </c>
    </row>
    <row r="3042" spans="1:51" x14ac:dyDescent="0.45">
      <c r="A3042" s="22">
        <v>874671</v>
      </c>
      <c r="B3042" s="6">
        <v>45536</v>
      </c>
      <c r="C3042" s="22">
        <v>32000</v>
      </c>
      <c r="D3042" s="22">
        <v>27244</v>
      </c>
      <c r="E3042" s="22"/>
      <c r="F3042" s="22">
        <v>0</v>
      </c>
      <c r="G3042" s="22">
        <v>2219</v>
      </c>
      <c r="H3042" s="22">
        <v>0</v>
      </c>
      <c r="I3042" s="22">
        <v>0</v>
      </c>
      <c r="J3042" s="22">
        <v>1</v>
      </c>
      <c r="K3042" s="22">
        <v>102144</v>
      </c>
      <c r="L3042" s="23" t="s">
        <v>714</v>
      </c>
      <c r="M3042" s="23"/>
      <c r="N3042" s="23" t="s">
        <v>184</v>
      </c>
      <c r="O3042" s="23" t="s">
        <v>697</v>
      </c>
      <c r="P3042" s="22">
        <v>12</v>
      </c>
      <c r="Q3042" s="23" t="s">
        <v>687</v>
      </c>
      <c r="R3042" s="23" t="s">
        <v>667</v>
      </c>
      <c r="S3042" s="23" t="s">
        <v>46</v>
      </c>
      <c r="T3042" s="23" t="s">
        <v>667</v>
      </c>
      <c r="U3042" s="23" t="s">
        <v>46</v>
      </c>
      <c r="V3042" s="23" t="s">
        <v>709</v>
      </c>
      <c r="W3042" s="23" t="s">
        <v>188</v>
      </c>
      <c r="X3042" s="23" t="s">
        <v>601</v>
      </c>
      <c r="Y3042" s="22">
        <v>0</v>
      </c>
      <c r="Z3042" s="23"/>
      <c r="AA3042" s="23" t="s">
        <v>191</v>
      </c>
      <c r="AB3042" s="23"/>
      <c r="AC3042" s="23"/>
      <c r="AD3042" s="23"/>
      <c r="AE3042" s="23"/>
      <c r="AF3042" s="23" t="s">
        <v>190</v>
      </c>
      <c r="AG3042" s="23" t="s">
        <v>190</v>
      </c>
      <c r="AH3042" s="23" t="s">
        <v>190</v>
      </c>
      <c r="AI3042" s="23" t="s">
        <v>710</v>
      </c>
      <c r="AJ3042" s="23" t="b">
        <v>0</v>
      </c>
      <c r="AK3042" s="3">
        <v>135</v>
      </c>
      <c r="AL3042" s="3">
        <v>1280</v>
      </c>
      <c r="AM3042" s="3">
        <v>6674</v>
      </c>
      <c r="AN3042" s="24">
        <v>45536.740008873458</v>
      </c>
      <c r="AO3042" s="24">
        <v>45536.740008873458</v>
      </c>
      <c r="AP3042">
        <v>9</v>
      </c>
      <c r="AQ3042" t="s">
        <v>194</v>
      </c>
      <c r="AR3042">
        <v>244.74000887345755</v>
      </c>
      <c r="AS3042" t="s">
        <v>195</v>
      </c>
      <c r="AT3042" t="s">
        <v>229</v>
      </c>
      <c r="AU3042" t="s">
        <v>197</v>
      </c>
      <c r="AV3042" t="s">
        <v>303</v>
      </c>
      <c r="AW3042" t="s">
        <v>229</v>
      </c>
      <c r="AX3042" t="s">
        <v>197</v>
      </c>
      <c r="AY3042" t="s">
        <v>303</v>
      </c>
    </row>
    <row r="3043" spans="1:51" x14ac:dyDescent="0.45">
      <c r="A3043" s="22">
        <v>874659</v>
      </c>
      <c r="B3043" s="6">
        <v>45536</v>
      </c>
      <c r="C3043" s="22">
        <v>32000</v>
      </c>
      <c r="D3043" s="22">
        <v>27438</v>
      </c>
      <c r="E3043" s="22"/>
      <c r="F3043" s="22">
        <v>0</v>
      </c>
      <c r="G3043" s="22">
        <v>2219</v>
      </c>
      <c r="H3043" s="22">
        <v>0</v>
      </c>
      <c r="I3043" s="22">
        <v>0</v>
      </c>
      <c r="J3043" s="22">
        <v>1</v>
      </c>
      <c r="K3043" s="22">
        <v>102144</v>
      </c>
      <c r="L3043" s="23" t="s">
        <v>714</v>
      </c>
      <c r="M3043" s="23"/>
      <c r="N3043" s="23" t="s">
        <v>184</v>
      </c>
      <c r="O3043" s="23" t="s">
        <v>697</v>
      </c>
      <c r="P3043" s="22">
        <v>12</v>
      </c>
      <c r="Q3043" s="23" t="s">
        <v>687</v>
      </c>
      <c r="R3043" s="23" t="s">
        <v>667</v>
      </c>
      <c r="S3043" s="23" t="s">
        <v>46</v>
      </c>
      <c r="T3043" s="23" t="s">
        <v>667</v>
      </c>
      <c r="U3043" s="23" t="s">
        <v>46</v>
      </c>
      <c r="V3043" s="23" t="s">
        <v>709</v>
      </c>
      <c r="W3043" s="23" t="s">
        <v>188</v>
      </c>
      <c r="X3043" s="23" t="s">
        <v>601</v>
      </c>
      <c r="Y3043" s="22">
        <v>0</v>
      </c>
      <c r="Z3043" s="23"/>
      <c r="AA3043" s="23" t="s">
        <v>191</v>
      </c>
      <c r="AB3043" s="23"/>
      <c r="AC3043" s="23"/>
      <c r="AD3043" s="23"/>
      <c r="AE3043" s="23"/>
      <c r="AF3043" s="23" t="s">
        <v>190</v>
      </c>
      <c r="AG3043" s="23" t="s">
        <v>190</v>
      </c>
      <c r="AH3043" s="23" t="s">
        <v>190</v>
      </c>
      <c r="AI3043" s="23" t="s">
        <v>710</v>
      </c>
      <c r="AJ3043" s="23" t="b">
        <v>0</v>
      </c>
      <c r="AK3043" s="3">
        <v>135</v>
      </c>
      <c r="AL3043" s="3">
        <v>1280</v>
      </c>
      <c r="AM3043" s="3">
        <v>6662</v>
      </c>
      <c r="AN3043" s="24">
        <v>45536.739831057101</v>
      </c>
      <c r="AO3043" s="24">
        <v>45536.739831057101</v>
      </c>
      <c r="AP3043">
        <v>9</v>
      </c>
      <c r="AQ3043" t="s">
        <v>194</v>
      </c>
      <c r="AR3043">
        <v>244.73983105710067</v>
      </c>
      <c r="AS3043" t="s">
        <v>195</v>
      </c>
      <c r="AT3043" t="s">
        <v>229</v>
      </c>
      <c r="AU3043" t="s">
        <v>197</v>
      </c>
      <c r="AV3043" t="s">
        <v>226</v>
      </c>
      <c r="AW3043" t="s">
        <v>229</v>
      </c>
      <c r="AX3043" t="s">
        <v>197</v>
      </c>
      <c r="AY3043" t="s">
        <v>226</v>
      </c>
    </row>
    <row r="3044" spans="1:51" x14ac:dyDescent="0.45">
      <c r="A3044" s="22">
        <v>874653</v>
      </c>
      <c r="B3044" s="6">
        <v>45536</v>
      </c>
      <c r="C3044" s="22">
        <v>32000</v>
      </c>
      <c r="D3044" s="22">
        <v>26585</v>
      </c>
      <c r="E3044" s="22"/>
      <c r="F3044" s="22">
        <v>0</v>
      </c>
      <c r="G3044" s="22">
        <v>2219</v>
      </c>
      <c r="H3044" s="22">
        <v>0</v>
      </c>
      <c r="I3044" s="22">
        <v>0</v>
      </c>
      <c r="J3044" s="22">
        <v>1</v>
      </c>
      <c r="K3044" s="22">
        <v>102144</v>
      </c>
      <c r="L3044" s="23" t="s">
        <v>714</v>
      </c>
      <c r="M3044" s="23"/>
      <c r="N3044" s="23" t="s">
        <v>184</v>
      </c>
      <c r="O3044" s="23" t="s">
        <v>697</v>
      </c>
      <c r="P3044" s="22">
        <v>12</v>
      </c>
      <c r="Q3044" s="23" t="s">
        <v>687</v>
      </c>
      <c r="R3044" s="23" t="s">
        <v>667</v>
      </c>
      <c r="S3044" s="23" t="s">
        <v>46</v>
      </c>
      <c r="T3044" s="23" t="s">
        <v>667</v>
      </c>
      <c r="U3044" s="23" t="s">
        <v>46</v>
      </c>
      <c r="V3044" s="23" t="s">
        <v>709</v>
      </c>
      <c r="W3044" s="23" t="s">
        <v>188</v>
      </c>
      <c r="X3044" s="23" t="s">
        <v>601</v>
      </c>
      <c r="Y3044" s="22">
        <v>0</v>
      </c>
      <c r="Z3044" s="23"/>
      <c r="AA3044" s="23" t="s">
        <v>191</v>
      </c>
      <c r="AB3044" s="23"/>
      <c r="AC3044" s="23"/>
      <c r="AD3044" s="23"/>
      <c r="AE3044" s="23"/>
      <c r="AF3044" s="23" t="s">
        <v>190</v>
      </c>
      <c r="AG3044" s="23" t="s">
        <v>190</v>
      </c>
      <c r="AH3044" s="23" t="s">
        <v>190</v>
      </c>
      <c r="AI3044" s="23" t="s">
        <v>710</v>
      </c>
      <c r="AJ3044" s="23" t="b">
        <v>0</v>
      </c>
      <c r="AK3044" s="3">
        <v>55</v>
      </c>
      <c r="AL3044" s="3">
        <v>1280</v>
      </c>
      <c r="AM3044" s="3">
        <v>6656</v>
      </c>
      <c r="AN3044" s="24">
        <v>45536.739683641972</v>
      </c>
      <c r="AO3044" s="24">
        <v>45536.739683641972</v>
      </c>
      <c r="AP3044">
        <v>9</v>
      </c>
      <c r="AQ3044" t="s">
        <v>194</v>
      </c>
      <c r="AR3044">
        <v>244.73968364197208</v>
      </c>
      <c r="AS3044" t="s">
        <v>195</v>
      </c>
      <c r="AT3044" t="s">
        <v>229</v>
      </c>
      <c r="AU3044" t="s">
        <v>197</v>
      </c>
      <c r="AV3044" t="s">
        <v>197</v>
      </c>
      <c r="AW3044" t="s">
        <v>229</v>
      </c>
      <c r="AX3044" t="s">
        <v>197</v>
      </c>
      <c r="AY3044" t="s">
        <v>197</v>
      </c>
    </row>
    <row r="3045" spans="1:51" x14ac:dyDescent="0.45">
      <c r="A3045" s="22">
        <v>874639</v>
      </c>
      <c r="B3045" s="6">
        <v>45536</v>
      </c>
      <c r="C3045" s="22">
        <v>32000</v>
      </c>
      <c r="D3045" s="22">
        <v>24575</v>
      </c>
      <c r="E3045" s="22"/>
      <c r="F3045" s="22">
        <v>0</v>
      </c>
      <c r="G3045" s="22">
        <v>2219</v>
      </c>
      <c r="H3045" s="22">
        <v>0</v>
      </c>
      <c r="I3045" s="22">
        <v>0</v>
      </c>
      <c r="J3045" s="22">
        <v>1</v>
      </c>
      <c r="K3045" s="22">
        <v>102241</v>
      </c>
      <c r="L3045" s="23" t="s">
        <v>723</v>
      </c>
      <c r="M3045" s="23"/>
      <c r="N3045" s="23" t="s">
        <v>184</v>
      </c>
      <c r="O3045" s="23" t="s">
        <v>697</v>
      </c>
      <c r="P3045" s="22">
        <v>12</v>
      </c>
      <c r="Q3045" s="23" t="s">
        <v>687</v>
      </c>
      <c r="R3045" s="23" t="s">
        <v>667</v>
      </c>
      <c r="S3045" s="23" t="s">
        <v>46</v>
      </c>
      <c r="T3045" s="23" t="s">
        <v>667</v>
      </c>
      <c r="U3045" s="23" t="s">
        <v>46</v>
      </c>
      <c r="V3045" s="23" t="s">
        <v>709</v>
      </c>
      <c r="W3045" s="23" t="s">
        <v>188</v>
      </c>
      <c r="X3045" s="23" t="s">
        <v>601</v>
      </c>
      <c r="Y3045" s="22">
        <v>0</v>
      </c>
      <c r="Z3045" s="23"/>
      <c r="AA3045" s="23" t="s">
        <v>191</v>
      </c>
      <c r="AB3045" s="23"/>
      <c r="AC3045" s="23"/>
      <c r="AD3045" s="23"/>
      <c r="AE3045" s="23"/>
      <c r="AF3045" s="23" t="s">
        <v>190</v>
      </c>
      <c r="AG3045" s="23" t="s">
        <v>190</v>
      </c>
      <c r="AH3045" s="23" t="s">
        <v>190</v>
      </c>
      <c r="AI3045" s="23" t="s">
        <v>710</v>
      </c>
      <c r="AJ3045" s="23" t="b">
        <v>0</v>
      </c>
      <c r="AK3045" s="3">
        <v>140</v>
      </c>
      <c r="AL3045" s="3">
        <v>1280</v>
      </c>
      <c r="AM3045" s="3">
        <v>6645</v>
      </c>
      <c r="AN3045" s="24">
        <v>45536.73844976852</v>
      </c>
      <c r="AO3045" s="24">
        <v>45536.73844976852</v>
      </c>
      <c r="AP3045">
        <v>9</v>
      </c>
      <c r="AQ3045" t="s">
        <v>194</v>
      </c>
      <c r="AR3045">
        <v>244.73844976851979</v>
      </c>
      <c r="AS3045" t="s">
        <v>195</v>
      </c>
      <c r="AT3045" t="s">
        <v>229</v>
      </c>
      <c r="AU3045" t="s">
        <v>197</v>
      </c>
      <c r="AV3045" t="s">
        <v>237</v>
      </c>
      <c r="AW3045" t="s">
        <v>229</v>
      </c>
      <c r="AX3045" t="s">
        <v>197</v>
      </c>
      <c r="AY3045" t="s">
        <v>237</v>
      </c>
    </row>
    <row r="3046" spans="1:51" x14ac:dyDescent="0.45">
      <c r="A3046" s="22">
        <v>874669</v>
      </c>
      <c r="B3046" s="6">
        <v>45536</v>
      </c>
      <c r="C3046" s="22">
        <v>32000</v>
      </c>
      <c r="D3046" s="22">
        <v>33972</v>
      </c>
      <c r="E3046" s="22"/>
      <c r="F3046" s="22">
        <v>0</v>
      </c>
      <c r="G3046" s="22">
        <v>2223</v>
      </c>
      <c r="H3046" s="22">
        <v>0</v>
      </c>
      <c r="I3046" s="22">
        <v>0</v>
      </c>
      <c r="J3046" s="22">
        <v>3</v>
      </c>
      <c r="K3046" s="22">
        <v>101688</v>
      </c>
      <c r="L3046" s="23" t="s">
        <v>725</v>
      </c>
      <c r="M3046" s="23"/>
      <c r="N3046" s="23" t="s">
        <v>184</v>
      </c>
      <c r="O3046" s="23" t="s">
        <v>697</v>
      </c>
      <c r="P3046" s="22">
        <v>12</v>
      </c>
      <c r="Q3046" s="23" t="s">
        <v>687</v>
      </c>
      <c r="R3046" s="23" t="s">
        <v>667</v>
      </c>
      <c r="S3046" s="23" t="s">
        <v>46</v>
      </c>
      <c r="T3046" s="23" t="s">
        <v>667</v>
      </c>
      <c r="U3046" s="23" t="s">
        <v>46</v>
      </c>
      <c r="V3046" s="23" t="s">
        <v>709</v>
      </c>
      <c r="W3046" s="23" t="s">
        <v>188</v>
      </c>
      <c r="X3046" s="23" t="s">
        <v>601</v>
      </c>
      <c r="Y3046" s="22">
        <v>0</v>
      </c>
      <c r="Z3046" s="23"/>
      <c r="AA3046" s="23" t="s">
        <v>191</v>
      </c>
      <c r="AB3046" s="23"/>
      <c r="AC3046" s="23"/>
      <c r="AD3046" s="23"/>
      <c r="AE3046" s="23"/>
      <c r="AF3046" s="23" t="s">
        <v>190</v>
      </c>
      <c r="AG3046" s="23" t="s">
        <v>190</v>
      </c>
      <c r="AH3046" s="23" t="s">
        <v>190</v>
      </c>
      <c r="AI3046" s="23" t="s">
        <v>710</v>
      </c>
      <c r="AJ3046" s="23" t="b">
        <v>0</v>
      </c>
      <c r="AK3046" s="3">
        <v>140</v>
      </c>
      <c r="AL3046" s="3">
        <v>1280</v>
      </c>
      <c r="AM3046" s="3">
        <v>6672</v>
      </c>
      <c r="AN3046" s="24">
        <v>45536.7399341821</v>
      </c>
      <c r="AO3046" s="24">
        <v>45536.7399341821</v>
      </c>
      <c r="AP3046">
        <v>9</v>
      </c>
      <c r="AQ3046" t="s">
        <v>194</v>
      </c>
      <c r="AR3046">
        <v>244.73993418210011</v>
      </c>
      <c r="AS3046" t="s">
        <v>195</v>
      </c>
      <c r="AT3046" t="s">
        <v>229</v>
      </c>
      <c r="AU3046" t="s">
        <v>197</v>
      </c>
      <c r="AV3046" t="s">
        <v>305</v>
      </c>
      <c r="AW3046" t="s">
        <v>229</v>
      </c>
      <c r="AX3046" t="s">
        <v>197</v>
      </c>
      <c r="AY3046" t="s">
        <v>305</v>
      </c>
    </row>
    <row r="3047" spans="1:51" x14ac:dyDescent="0.45">
      <c r="A3047" s="22">
        <v>874627</v>
      </c>
      <c r="B3047" s="6">
        <v>45536</v>
      </c>
      <c r="C3047" s="22">
        <v>32000</v>
      </c>
      <c r="D3047" s="22">
        <v>38244</v>
      </c>
      <c r="E3047" s="22"/>
      <c r="F3047" s="22">
        <v>0</v>
      </c>
      <c r="G3047" s="22">
        <v>2223</v>
      </c>
      <c r="H3047" s="22">
        <v>0</v>
      </c>
      <c r="I3047" s="22">
        <v>0</v>
      </c>
      <c r="J3047" s="22">
        <v>3</v>
      </c>
      <c r="K3047" s="22">
        <v>101574</v>
      </c>
      <c r="L3047" s="23" t="s">
        <v>735</v>
      </c>
      <c r="M3047" s="23"/>
      <c r="N3047" s="23" t="s">
        <v>184</v>
      </c>
      <c r="O3047" s="23" t="s">
        <v>697</v>
      </c>
      <c r="P3047" s="22">
        <v>12</v>
      </c>
      <c r="Q3047" s="23" t="s">
        <v>687</v>
      </c>
      <c r="R3047" s="23" t="s">
        <v>667</v>
      </c>
      <c r="S3047" s="23" t="s">
        <v>46</v>
      </c>
      <c r="T3047" s="23" t="s">
        <v>667</v>
      </c>
      <c r="U3047" s="23" t="s">
        <v>46</v>
      </c>
      <c r="V3047" s="23" t="s">
        <v>709</v>
      </c>
      <c r="W3047" s="23" t="s">
        <v>188</v>
      </c>
      <c r="X3047" s="23" t="s">
        <v>601</v>
      </c>
      <c r="Y3047" s="22">
        <v>0</v>
      </c>
      <c r="Z3047" s="23"/>
      <c r="AA3047" s="23" t="s">
        <v>191</v>
      </c>
      <c r="AB3047" s="23"/>
      <c r="AC3047" s="23"/>
      <c r="AD3047" s="23"/>
      <c r="AE3047" s="23"/>
      <c r="AF3047" s="23" t="s">
        <v>190</v>
      </c>
      <c r="AG3047" s="23" t="s">
        <v>190</v>
      </c>
      <c r="AH3047" s="23" t="s">
        <v>190</v>
      </c>
      <c r="AI3047" s="23" t="s">
        <v>710</v>
      </c>
      <c r="AJ3047" s="23" t="b">
        <v>0</v>
      </c>
      <c r="AK3047" s="3">
        <v>140</v>
      </c>
      <c r="AL3047" s="3">
        <v>1280</v>
      </c>
      <c r="AM3047" s="3">
        <v>6633</v>
      </c>
      <c r="AN3047" s="24">
        <v>45536.738036419752</v>
      </c>
      <c r="AO3047" s="24">
        <v>45536.738036419752</v>
      </c>
      <c r="AP3047">
        <v>9</v>
      </c>
      <c r="AQ3047" t="s">
        <v>194</v>
      </c>
      <c r="AR3047">
        <v>244.73803641975246</v>
      </c>
      <c r="AS3047" t="s">
        <v>195</v>
      </c>
      <c r="AT3047" t="s">
        <v>229</v>
      </c>
      <c r="AU3047" t="s">
        <v>197</v>
      </c>
      <c r="AV3047" t="s">
        <v>300</v>
      </c>
      <c r="AW3047" t="s">
        <v>229</v>
      </c>
      <c r="AX3047" t="s">
        <v>197</v>
      </c>
      <c r="AY3047" t="s">
        <v>300</v>
      </c>
    </row>
    <row r="3048" spans="1:51" x14ac:dyDescent="0.45">
      <c r="A3048" s="22">
        <v>874621</v>
      </c>
      <c r="B3048" s="6">
        <v>45536</v>
      </c>
      <c r="C3048" s="22">
        <v>32000</v>
      </c>
      <c r="D3048" s="22">
        <v>36978</v>
      </c>
      <c r="E3048" s="22"/>
      <c r="F3048" s="22">
        <v>0</v>
      </c>
      <c r="G3048" s="22">
        <v>2235</v>
      </c>
      <c r="H3048" s="22">
        <v>0</v>
      </c>
      <c r="I3048" s="22">
        <v>0</v>
      </c>
      <c r="J3048" s="22">
        <v>1</v>
      </c>
      <c r="K3048" s="22">
        <v>101592</v>
      </c>
      <c r="L3048" s="23" t="s">
        <v>736</v>
      </c>
      <c r="M3048" s="23"/>
      <c r="N3048" s="23" t="s">
        <v>184</v>
      </c>
      <c r="O3048" s="23" t="s">
        <v>697</v>
      </c>
      <c r="P3048" s="22">
        <v>12</v>
      </c>
      <c r="Q3048" s="23" t="s">
        <v>687</v>
      </c>
      <c r="R3048" s="23" t="s">
        <v>667</v>
      </c>
      <c r="S3048" s="23" t="s">
        <v>46</v>
      </c>
      <c r="T3048" s="23" t="s">
        <v>667</v>
      </c>
      <c r="U3048" s="23" t="s">
        <v>46</v>
      </c>
      <c r="V3048" s="23" t="s">
        <v>709</v>
      </c>
      <c r="W3048" s="23" t="s">
        <v>188</v>
      </c>
      <c r="X3048" s="23" t="s">
        <v>601</v>
      </c>
      <c r="Y3048" s="22">
        <v>0</v>
      </c>
      <c r="Z3048" s="23"/>
      <c r="AA3048" s="23" t="s">
        <v>191</v>
      </c>
      <c r="AB3048" s="23"/>
      <c r="AC3048" s="23"/>
      <c r="AD3048" s="23"/>
      <c r="AE3048" s="23"/>
      <c r="AF3048" s="23" t="s">
        <v>190</v>
      </c>
      <c r="AG3048" s="23" t="s">
        <v>190</v>
      </c>
      <c r="AH3048" s="23" t="s">
        <v>190</v>
      </c>
      <c r="AI3048" s="23" t="s">
        <v>710</v>
      </c>
      <c r="AJ3048" s="23" t="b">
        <v>0</v>
      </c>
      <c r="AK3048" s="3">
        <v>135</v>
      </c>
      <c r="AL3048" s="3">
        <v>1280</v>
      </c>
      <c r="AM3048" s="3">
        <v>6627</v>
      </c>
      <c r="AN3048" s="24">
        <v>45536.737839853398</v>
      </c>
      <c r="AO3048" s="24">
        <v>45536.737839853398</v>
      </c>
      <c r="AP3048">
        <v>9</v>
      </c>
      <c r="AQ3048" t="s">
        <v>194</v>
      </c>
      <c r="AR3048">
        <v>244.73783985339833</v>
      </c>
      <c r="AS3048" t="s">
        <v>195</v>
      </c>
      <c r="AT3048" t="s">
        <v>229</v>
      </c>
      <c r="AU3048" t="s">
        <v>197</v>
      </c>
      <c r="AV3048" t="s">
        <v>315</v>
      </c>
      <c r="AW3048" t="s">
        <v>229</v>
      </c>
      <c r="AX3048" t="s">
        <v>197</v>
      </c>
      <c r="AY3048" t="s">
        <v>315</v>
      </c>
    </row>
    <row r="3049" spans="1:51" x14ac:dyDescent="0.45">
      <c r="A3049" s="22">
        <v>873228</v>
      </c>
      <c r="B3049" s="6">
        <v>45536</v>
      </c>
      <c r="C3049" s="22">
        <v>32000</v>
      </c>
      <c r="D3049" s="22">
        <v>34231</v>
      </c>
      <c r="E3049" s="22"/>
      <c r="F3049" s="22">
        <v>0</v>
      </c>
      <c r="G3049" s="22">
        <v>2820</v>
      </c>
      <c r="H3049" s="22">
        <v>0</v>
      </c>
      <c r="I3049" s="22">
        <v>0</v>
      </c>
      <c r="J3049" s="22">
        <v>1</v>
      </c>
      <c r="K3049" s="22">
        <v>1669</v>
      </c>
      <c r="L3049" s="23" t="s">
        <v>747</v>
      </c>
      <c r="M3049" s="23"/>
      <c r="N3049" s="23" t="s">
        <v>184</v>
      </c>
      <c r="O3049" s="23" t="s">
        <v>184</v>
      </c>
      <c r="P3049" s="22">
        <v>20</v>
      </c>
      <c r="Q3049" s="23" t="s">
        <v>186</v>
      </c>
      <c r="R3049" s="23" t="s">
        <v>741</v>
      </c>
      <c r="S3049" s="23" t="s">
        <v>19</v>
      </c>
      <c r="T3049" s="23" t="s">
        <v>741</v>
      </c>
      <c r="U3049" s="23" t="s">
        <v>19</v>
      </c>
      <c r="V3049" s="23" t="s">
        <v>742</v>
      </c>
      <c r="W3049" s="23" t="s">
        <v>188</v>
      </c>
      <c r="X3049" s="23" t="s">
        <v>601</v>
      </c>
      <c r="Y3049" s="22">
        <v>0</v>
      </c>
      <c r="Z3049" s="23"/>
      <c r="AA3049" s="23" t="s">
        <v>191</v>
      </c>
      <c r="AB3049" s="23"/>
      <c r="AC3049" s="23"/>
      <c r="AD3049" s="23"/>
      <c r="AE3049" s="23"/>
      <c r="AF3049" s="23" t="s">
        <v>190</v>
      </c>
      <c r="AG3049" s="23" t="s">
        <v>190</v>
      </c>
      <c r="AH3049" s="23" t="s">
        <v>193</v>
      </c>
      <c r="AI3049" s="23" t="s">
        <v>748</v>
      </c>
      <c r="AJ3049" s="23" t="b">
        <v>0</v>
      </c>
      <c r="AK3049" s="3">
        <v>117</v>
      </c>
      <c r="AL3049" s="3">
        <v>1616</v>
      </c>
      <c r="AM3049" s="3">
        <v>5507</v>
      </c>
      <c r="AN3049" s="24">
        <v>45536.426610339506</v>
      </c>
      <c r="AO3049" s="24">
        <v>45536.426610339506</v>
      </c>
      <c r="AP3049">
        <v>9</v>
      </c>
      <c r="AQ3049" t="s">
        <v>194</v>
      </c>
      <c r="AR3049">
        <v>244.42661033950571</v>
      </c>
      <c r="AS3049" t="s">
        <v>195</v>
      </c>
      <c r="AT3049" t="s">
        <v>223</v>
      </c>
      <c r="AU3049" t="s">
        <v>197</v>
      </c>
      <c r="AV3049" t="s">
        <v>231</v>
      </c>
      <c r="AW3049" t="s">
        <v>223</v>
      </c>
      <c r="AX3049" t="s">
        <v>197</v>
      </c>
      <c r="AY3049" t="s">
        <v>231</v>
      </c>
    </row>
    <row r="3050" spans="1:51" x14ac:dyDescent="0.45">
      <c r="A3050" s="22">
        <v>873246</v>
      </c>
      <c r="B3050" s="6">
        <v>45536</v>
      </c>
      <c r="C3050" s="22">
        <v>32000</v>
      </c>
      <c r="D3050" s="22">
        <v>36164</v>
      </c>
      <c r="E3050" s="22"/>
      <c r="F3050" s="22">
        <v>0</v>
      </c>
      <c r="G3050" s="22">
        <v>1145</v>
      </c>
      <c r="H3050" s="22">
        <v>0</v>
      </c>
      <c r="I3050" s="22">
        <v>0</v>
      </c>
      <c r="J3050" s="22">
        <v>1</v>
      </c>
      <c r="K3050" s="22">
        <v>6877</v>
      </c>
      <c r="L3050" s="23" t="s">
        <v>751</v>
      </c>
      <c r="M3050" s="23"/>
      <c r="N3050" s="23" t="s">
        <v>184</v>
      </c>
      <c r="O3050" s="23" t="s">
        <v>184</v>
      </c>
      <c r="P3050" s="22">
        <v>20</v>
      </c>
      <c r="Q3050" s="23" t="s">
        <v>186</v>
      </c>
      <c r="R3050" s="23" t="s">
        <v>741</v>
      </c>
      <c r="S3050" s="23" t="s">
        <v>19</v>
      </c>
      <c r="T3050" s="23" t="s">
        <v>741</v>
      </c>
      <c r="U3050" s="23" t="s">
        <v>19</v>
      </c>
      <c r="V3050" s="23" t="s">
        <v>742</v>
      </c>
      <c r="W3050" s="23" t="s">
        <v>188</v>
      </c>
      <c r="X3050" s="23" t="s">
        <v>601</v>
      </c>
      <c r="Y3050" s="22">
        <v>0</v>
      </c>
      <c r="Z3050" s="23"/>
      <c r="AA3050" s="23" t="s">
        <v>191</v>
      </c>
      <c r="AB3050" s="23"/>
      <c r="AC3050" s="23"/>
      <c r="AD3050" s="23"/>
      <c r="AE3050" s="23"/>
      <c r="AF3050" s="23" t="s">
        <v>190</v>
      </c>
      <c r="AG3050" s="23" t="s">
        <v>190</v>
      </c>
      <c r="AH3050" s="23" t="s">
        <v>193</v>
      </c>
      <c r="AI3050" s="23" t="s">
        <v>748</v>
      </c>
      <c r="AJ3050" s="23" t="b">
        <v>0</v>
      </c>
      <c r="AK3050" s="3">
        <v>117</v>
      </c>
      <c r="AL3050" s="3">
        <v>1616</v>
      </c>
      <c r="AM3050" s="3">
        <v>5513</v>
      </c>
      <c r="AN3050" s="24">
        <v>45536.426635841046</v>
      </c>
      <c r="AO3050" s="24">
        <v>45536.426635841046</v>
      </c>
      <c r="AP3050">
        <v>9</v>
      </c>
      <c r="AQ3050" t="s">
        <v>194</v>
      </c>
      <c r="AR3050">
        <v>244.42663584104594</v>
      </c>
      <c r="AS3050" t="s">
        <v>195</v>
      </c>
      <c r="AT3050" t="s">
        <v>223</v>
      </c>
      <c r="AU3050" t="s">
        <v>197</v>
      </c>
      <c r="AV3050" t="s">
        <v>226</v>
      </c>
      <c r="AW3050" t="s">
        <v>223</v>
      </c>
      <c r="AX3050" t="s">
        <v>197</v>
      </c>
      <c r="AY3050" t="s">
        <v>226</v>
      </c>
    </row>
    <row r="3051" spans="1:51" x14ac:dyDescent="0.45">
      <c r="A3051" s="22">
        <v>873184</v>
      </c>
      <c r="B3051" s="6">
        <v>45536</v>
      </c>
      <c r="C3051" s="22">
        <v>32000</v>
      </c>
      <c r="D3051" s="22">
        <v>42774</v>
      </c>
      <c r="E3051" s="22"/>
      <c r="F3051" s="22">
        <v>0</v>
      </c>
      <c r="G3051" s="22">
        <v>3036</v>
      </c>
      <c r="H3051" s="22">
        <v>0</v>
      </c>
      <c r="I3051" s="22">
        <v>0</v>
      </c>
      <c r="J3051" s="22">
        <v>4</v>
      </c>
      <c r="K3051" s="22">
        <v>1505</v>
      </c>
      <c r="L3051" s="23" t="s">
        <v>755</v>
      </c>
      <c r="M3051" s="23"/>
      <c r="N3051" s="23" t="s">
        <v>184</v>
      </c>
      <c r="O3051" s="23" t="s">
        <v>184</v>
      </c>
      <c r="P3051" s="22">
        <v>19</v>
      </c>
      <c r="Q3051" s="23" t="s">
        <v>681</v>
      </c>
      <c r="R3051" s="23" t="s">
        <v>741</v>
      </c>
      <c r="S3051" s="23" t="s">
        <v>19</v>
      </c>
      <c r="T3051" s="23" t="s">
        <v>741</v>
      </c>
      <c r="U3051" s="23" t="s">
        <v>19</v>
      </c>
      <c r="V3051" s="23" t="s">
        <v>742</v>
      </c>
      <c r="W3051" s="23" t="s">
        <v>188</v>
      </c>
      <c r="X3051" s="23" t="s">
        <v>601</v>
      </c>
      <c r="Y3051" s="22">
        <v>0</v>
      </c>
      <c r="Z3051" s="23"/>
      <c r="AA3051" s="23" t="s">
        <v>191</v>
      </c>
      <c r="AB3051" s="23"/>
      <c r="AC3051" s="23"/>
      <c r="AD3051" s="23"/>
      <c r="AE3051" s="23"/>
      <c r="AF3051" s="23" t="s">
        <v>190</v>
      </c>
      <c r="AG3051" s="23" t="s">
        <v>190</v>
      </c>
      <c r="AH3051" s="23" t="s">
        <v>193</v>
      </c>
      <c r="AI3051" s="23" t="s">
        <v>756</v>
      </c>
      <c r="AJ3051" s="23" t="b">
        <v>0</v>
      </c>
      <c r="AK3051" s="3">
        <v>117</v>
      </c>
      <c r="AL3051" s="3">
        <v>1616</v>
      </c>
      <c r="AM3051" s="3">
        <v>5484</v>
      </c>
      <c r="AN3051" s="24">
        <v>45536.426291049385</v>
      </c>
      <c r="AO3051" s="24">
        <v>45536.426291049385</v>
      </c>
      <c r="AP3051">
        <v>9</v>
      </c>
      <c r="AQ3051" t="s">
        <v>194</v>
      </c>
      <c r="AR3051">
        <v>244.42629104938533</v>
      </c>
      <c r="AS3051" t="s">
        <v>195</v>
      </c>
      <c r="AT3051" t="s">
        <v>223</v>
      </c>
      <c r="AU3051" t="s">
        <v>197</v>
      </c>
      <c r="AV3051" t="s">
        <v>204</v>
      </c>
      <c r="AW3051" t="s">
        <v>223</v>
      </c>
      <c r="AX3051" t="s">
        <v>197</v>
      </c>
      <c r="AY3051" t="s">
        <v>204</v>
      </c>
    </row>
    <row r="3052" spans="1:51" x14ac:dyDescent="0.45">
      <c r="A3052" s="22">
        <v>873187</v>
      </c>
      <c r="B3052" s="6">
        <v>45536</v>
      </c>
      <c r="C3052" s="22">
        <v>32000</v>
      </c>
      <c r="D3052" s="22">
        <v>31694</v>
      </c>
      <c r="E3052" s="22"/>
      <c r="F3052" s="22">
        <v>0</v>
      </c>
      <c r="G3052" s="22">
        <v>1664</v>
      </c>
      <c r="H3052" s="22">
        <v>0</v>
      </c>
      <c r="I3052" s="22">
        <v>0</v>
      </c>
      <c r="J3052" s="22">
        <v>3</v>
      </c>
      <c r="K3052" s="22">
        <v>1505</v>
      </c>
      <c r="L3052" s="23" t="s">
        <v>755</v>
      </c>
      <c r="M3052" s="23"/>
      <c r="N3052" s="23" t="s">
        <v>184</v>
      </c>
      <c r="O3052" s="23" t="s">
        <v>184</v>
      </c>
      <c r="P3052" s="22">
        <v>18</v>
      </c>
      <c r="Q3052" s="23" t="s">
        <v>279</v>
      </c>
      <c r="R3052" s="23" t="s">
        <v>741</v>
      </c>
      <c r="S3052" s="23" t="s">
        <v>19</v>
      </c>
      <c r="T3052" s="23" t="s">
        <v>741</v>
      </c>
      <c r="U3052" s="23" t="s">
        <v>19</v>
      </c>
      <c r="V3052" s="23" t="s">
        <v>742</v>
      </c>
      <c r="W3052" s="23" t="s">
        <v>188</v>
      </c>
      <c r="X3052" s="23" t="s">
        <v>601</v>
      </c>
      <c r="Y3052" s="22">
        <v>0</v>
      </c>
      <c r="Z3052" s="23"/>
      <c r="AA3052" s="23" t="s">
        <v>191</v>
      </c>
      <c r="AB3052" s="23"/>
      <c r="AC3052" s="23"/>
      <c r="AD3052" s="23"/>
      <c r="AE3052" s="23"/>
      <c r="AF3052" s="23" t="s">
        <v>190</v>
      </c>
      <c r="AG3052" s="23" t="s">
        <v>190</v>
      </c>
      <c r="AH3052" s="23" t="s">
        <v>193</v>
      </c>
      <c r="AI3052" s="23" t="s">
        <v>756</v>
      </c>
      <c r="AJ3052" s="23" t="b">
        <v>0</v>
      </c>
      <c r="AK3052" s="3">
        <v>117</v>
      </c>
      <c r="AL3052" s="3">
        <v>1616</v>
      </c>
      <c r="AM3052" s="3">
        <v>5487</v>
      </c>
      <c r="AN3052" s="24">
        <v>45536.426293055556</v>
      </c>
      <c r="AO3052" s="24">
        <v>45536.426293055556</v>
      </c>
      <c r="AP3052">
        <v>9</v>
      </c>
      <c r="AQ3052" t="s">
        <v>194</v>
      </c>
      <c r="AR3052">
        <v>244.42629305555602</v>
      </c>
      <c r="AS3052" t="s">
        <v>195</v>
      </c>
      <c r="AT3052" t="s">
        <v>223</v>
      </c>
      <c r="AU3052" t="s">
        <v>197</v>
      </c>
      <c r="AV3052" t="s">
        <v>204</v>
      </c>
      <c r="AW3052" t="s">
        <v>223</v>
      </c>
      <c r="AX3052" t="s">
        <v>197</v>
      </c>
      <c r="AY3052" t="s">
        <v>204</v>
      </c>
    </row>
    <row r="3053" spans="1:51" x14ac:dyDescent="0.45">
      <c r="A3053" s="22">
        <v>871025</v>
      </c>
      <c r="B3053" s="6">
        <v>45536</v>
      </c>
      <c r="C3053" s="22">
        <v>32000</v>
      </c>
      <c r="D3053" s="22">
        <v>60784</v>
      </c>
      <c r="E3053" s="22"/>
      <c r="F3053" s="22">
        <v>0</v>
      </c>
      <c r="G3053" s="22">
        <v>3496</v>
      </c>
      <c r="H3053" s="22">
        <v>8</v>
      </c>
      <c r="I3053" s="22"/>
      <c r="J3053" s="22">
        <v>607</v>
      </c>
      <c r="K3053" s="22">
        <v>63071</v>
      </c>
      <c r="L3053" s="23" t="s">
        <v>887</v>
      </c>
      <c r="M3053" s="23"/>
      <c r="N3053" s="23" t="s">
        <v>184</v>
      </c>
      <c r="O3053" s="23" t="s">
        <v>185</v>
      </c>
      <c r="P3053" s="22">
        <v>20</v>
      </c>
      <c r="Q3053" s="23" t="s">
        <v>186</v>
      </c>
      <c r="R3053" s="23"/>
      <c r="S3053" s="23"/>
      <c r="T3053" s="23"/>
      <c r="U3053" s="23"/>
      <c r="V3053" s="23" t="s">
        <v>187</v>
      </c>
      <c r="W3053" s="23" t="s">
        <v>188</v>
      </c>
      <c r="X3053" s="23" t="s">
        <v>189</v>
      </c>
      <c r="Y3053" s="22">
        <v>0</v>
      </c>
      <c r="Z3053" s="23" t="s">
        <v>190</v>
      </c>
      <c r="AA3053" s="23" t="s">
        <v>191</v>
      </c>
      <c r="AB3053" s="23" t="s">
        <v>190</v>
      </c>
      <c r="AC3053" s="23" t="s">
        <v>192</v>
      </c>
      <c r="AD3053" s="23" t="s">
        <v>193</v>
      </c>
      <c r="AE3053" s="23" t="s">
        <v>83</v>
      </c>
      <c r="AF3053" s="23"/>
      <c r="AG3053" s="23"/>
      <c r="AH3053" s="23"/>
      <c r="AI3053" s="23"/>
      <c r="AJ3053" s="23" t="b">
        <v>0</v>
      </c>
      <c r="AK3053" s="3">
        <v>137</v>
      </c>
      <c r="AL3053" s="3">
        <v>236</v>
      </c>
      <c r="AM3053" s="3">
        <v>3697</v>
      </c>
      <c r="AN3053" s="24">
        <v>45536.000363734565</v>
      </c>
      <c r="AO3053" s="24">
        <v>45536.000363734565</v>
      </c>
      <c r="AP3053">
        <v>9</v>
      </c>
      <c r="AQ3053" t="s">
        <v>194</v>
      </c>
      <c r="AR3053">
        <v>244.00036373456533</v>
      </c>
      <c r="AS3053" t="s">
        <v>195</v>
      </c>
      <c r="AT3053" t="s">
        <v>196</v>
      </c>
      <c r="AU3053" t="s">
        <v>197</v>
      </c>
      <c r="AV3053" t="s">
        <v>311</v>
      </c>
      <c r="AW3053" t="s">
        <v>196</v>
      </c>
      <c r="AX3053" t="s">
        <v>197</v>
      </c>
      <c r="AY3053" t="s">
        <v>311</v>
      </c>
    </row>
    <row r="3054" spans="1:51" x14ac:dyDescent="0.45">
      <c r="A3054" s="22">
        <v>871031</v>
      </c>
      <c r="B3054" s="6">
        <v>45536</v>
      </c>
      <c r="C3054" s="22">
        <v>32000</v>
      </c>
      <c r="D3054" s="22">
        <v>155105</v>
      </c>
      <c r="E3054" s="22"/>
      <c r="F3054" s="22">
        <v>0</v>
      </c>
      <c r="G3054" s="22">
        <v>3481</v>
      </c>
      <c r="H3054" s="22">
        <v>6</v>
      </c>
      <c r="I3054" s="22"/>
      <c r="J3054" s="22">
        <v>607</v>
      </c>
      <c r="K3054" s="22">
        <v>63071</v>
      </c>
      <c r="L3054" s="23" t="s">
        <v>887</v>
      </c>
      <c r="M3054" s="23"/>
      <c r="N3054" s="23" t="s">
        <v>184</v>
      </c>
      <c r="O3054" s="23" t="s">
        <v>185</v>
      </c>
      <c r="P3054" s="22">
        <v>20</v>
      </c>
      <c r="Q3054" s="23" t="s">
        <v>186</v>
      </c>
      <c r="R3054" s="23"/>
      <c r="S3054" s="23"/>
      <c r="T3054" s="23"/>
      <c r="U3054" s="23"/>
      <c r="V3054" s="23" t="s">
        <v>187</v>
      </c>
      <c r="W3054" s="23" t="s">
        <v>188</v>
      </c>
      <c r="X3054" s="23" t="s">
        <v>189</v>
      </c>
      <c r="Y3054" s="22">
        <v>0</v>
      </c>
      <c r="Z3054" s="23" t="s">
        <v>190</v>
      </c>
      <c r="AA3054" s="23" t="s">
        <v>191</v>
      </c>
      <c r="AB3054" s="23" t="s">
        <v>190</v>
      </c>
      <c r="AC3054" s="23" t="s">
        <v>192</v>
      </c>
      <c r="AD3054" s="23" t="s">
        <v>193</v>
      </c>
      <c r="AE3054" s="23" t="s">
        <v>83</v>
      </c>
      <c r="AF3054" s="23"/>
      <c r="AG3054" s="23"/>
      <c r="AH3054" s="23"/>
      <c r="AI3054" s="23"/>
      <c r="AJ3054" s="23" t="b">
        <v>0</v>
      </c>
      <c r="AK3054" s="3">
        <v>137</v>
      </c>
      <c r="AL3054" s="3">
        <v>236</v>
      </c>
      <c r="AM3054" s="3">
        <v>3703</v>
      </c>
      <c r="AN3054" s="24">
        <v>45536.00037445988</v>
      </c>
      <c r="AO3054" s="24">
        <v>45536.00037445988</v>
      </c>
      <c r="AP3054">
        <v>9</v>
      </c>
      <c r="AQ3054" t="s">
        <v>194</v>
      </c>
      <c r="AR3054">
        <v>244.00037445987982</v>
      </c>
      <c r="AS3054" t="s">
        <v>195</v>
      </c>
      <c r="AT3054" t="s">
        <v>196</v>
      </c>
      <c r="AU3054" t="s">
        <v>197</v>
      </c>
      <c r="AV3054" t="s">
        <v>304</v>
      </c>
      <c r="AW3054" t="s">
        <v>196</v>
      </c>
      <c r="AX3054" t="s">
        <v>197</v>
      </c>
      <c r="AY3054" t="s">
        <v>304</v>
      </c>
    </row>
    <row r="3055" spans="1:51" x14ac:dyDescent="0.45">
      <c r="A3055" s="22">
        <v>871067</v>
      </c>
      <c r="B3055" s="6">
        <v>45536</v>
      </c>
      <c r="C3055" s="22">
        <v>32000</v>
      </c>
      <c r="D3055" s="22">
        <v>32168</v>
      </c>
      <c r="E3055" s="22"/>
      <c r="F3055" s="22">
        <v>0</v>
      </c>
      <c r="G3055" s="22">
        <v>3485</v>
      </c>
      <c r="H3055" s="22">
        <v>5</v>
      </c>
      <c r="I3055" s="22"/>
      <c r="J3055" s="22">
        <v>607</v>
      </c>
      <c r="K3055" s="22">
        <v>63071</v>
      </c>
      <c r="L3055" s="23" t="s">
        <v>887</v>
      </c>
      <c r="M3055" s="23"/>
      <c r="N3055" s="23" t="s">
        <v>184</v>
      </c>
      <c r="O3055" s="23" t="s">
        <v>185</v>
      </c>
      <c r="P3055" s="22">
        <v>20</v>
      </c>
      <c r="Q3055" s="23" t="s">
        <v>186</v>
      </c>
      <c r="R3055" s="23"/>
      <c r="S3055" s="23"/>
      <c r="T3055" s="23"/>
      <c r="U3055" s="23"/>
      <c r="V3055" s="23" t="s">
        <v>187</v>
      </c>
      <c r="W3055" s="23" t="s">
        <v>188</v>
      </c>
      <c r="X3055" s="23" t="s">
        <v>189</v>
      </c>
      <c r="Y3055" s="22">
        <v>0</v>
      </c>
      <c r="Z3055" s="23" t="s">
        <v>190</v>
      </c>
      <c r="AA3055" s="23" t="s">
        <v>191</v>
      </c>
      <c r="AB3055" s="23" t="s">
        <v>190</v>
      </c>
      <c r="AC3055" s="23" t="s">
        <v>192</v>
      </c>
      <c r="AD3055" s="23" t="s">
        <v>193</v>
      </c>
      <c r="AE3055" s="23" t="s">
        <v>83</v>
      </c>
      <c r="AF3055" s="23"/>
      <c r="AG3055" s="23"/>
      <c r="AH3055" s="23"/>
      <c r="AI3055" s="23"/>
      <c r="AJ3055" s="23" t="b">
        <v>0</v>
      </c>
      <c r="AK3055" s="3">
        <v>121</v>
      </c>
      <c r="AL3055" s="3">
        <v>236</v>
      </c>
      <c r="AM3055" s="3">
        <v>3746</v>
      </c>
      <c r="AN3055" s="24">
        <v>45536.000518827161</v>
      </c>
      <c r="AO3055" s="24">
        <v>45536.000518827161</v>
      </c>
      <c r="AP3055">
        <v>9</v>
      </c>
      <c r="AQ3055" t="s">
        <v>194</v>
      </c>
      <c r="AR3055">
        <v>244.0005188271607</v>
      </c>
      <c r="AS3055" t="s">
        <v>195</v>
      </c>
      <c r="AT3055" t="s">
        <v>196</v>
      </c>
      <c r="AU3055" t="s">
        <v>197</v>
      </c>
      <c r="AV3055" t="s">
        <v>255</v>
      </c>
      <c r="AW3055" t="s">
        <v>196</v>
      </c>
      <c r="AX3055" t="s">
        <v>197</v>
      </c>
      <c r="AY3055" t="s">
        <v>255</v>
      </c>
    </row>
    <row r="3056" spans="1:51" x14ac:dyDescent="0.45">
      <c r="A3056" s="22">
        <v>871078</v>
      </c>
      <c r="B3056" s="6">
        <v>45536</v>
      </c>
      <c r="C3056" s="22">
        <v>32000</v>
      </c>
      <c r="D3056" s="22">
        <v>32200</v>
      </c>
      <c r="E3056" s="22"/>
      <c r="F3056" s="22">
        <v>0</v>
      </c>
      <c r="G3056" s="22">
        <v>3468</v>
      </c>
      <c r="H3056" s="22">
        <v>3</v>
      </c>
      <c r="I3056" s="22"/>
      <c r="J3056" s="22">
        <v>607</v>
      </c>
      <c r="K3056" s="22">
        <v>63071</v>
      </c>
      <c r="L3056" s="23" t="s">
        <v>887</v>
      </c>
      <c r="M3056" s="23"/>
      <c r="N3056" s="23" t="s">
        <v>184</v>
      </c>
      <c r="O3056" s="23" t="s">
        <v>185</v>
      </c>
      <c r="P3056" s="22">
        <v>20</v>
      </c>
      <c r="Q3056" s="23" t="s">
        <v>186</v>
      </c>
      <c r="R3056" s="23"/>
      <c r="S3056" s="23"/>
      <c r="T3056" s="23"/>
      <c r="U3056" s="23"/>
      <c r="V3056" s="23" t="s">
        <v>187</v>
      </c>
      <c r="W3056" s="23" t="s">
        <v>188</v>
      </c>
      <c r="X3056" s="23" t="s">
        <v>189</v>
      </c>
      <c r="Y3056" s="22">
        <v>0</v>
      </c>
      <c r="Z3056" s="23" t="s">
        <v>190</v>
      </c>
      <c r="AA3056" s="23" t="s">
        <v>191</v>
      </c>
      <c r="AB3056" s="23" t="s">
        <v>190</v>
      </c>
      <c r="AC3056" s="23" t="s">
        <v>192</v>
      </c>
      <c r="AD3056" s="23" t="s">
        <v>193</v>
      </c>
      <c r="AE3056" s="23" t="s">
        <v>83</v>
      </c>
      <c r="AF3056" s="23"/>
      <c r="AG3056" s="23"/>
      <c r="AH3056" s="23"/>
      <c r="AI3056" s="23"/>
      <c r="AJ3056" s="23" t="b">
        <v>0</v>
      </c>
      <c r="AK3056" s="3">
        <v>61</v>
      </c>
      <c r="AL3056" s="3">
        <v>236</v>
      </c>
      <c r="AM3056" s="3">
        <v>3758</v>
      </c>
      <c r="AN3056" s="24">
        <v>45536.000544212962</v>
      </c>
      <c r="AO3056" s="24">
        <v>45536.000544212962</v>
      </c>
      <c r="AP3056">
        <v>9</v>
      </c>
      <c r="AQ3056" t="s">
        <v>194</v>
      </c>
      <c r="AR3056">
        <v>244.00054421296227</v>
      </c>
      <c r="AS3056" t="s">
        <v>195</v>
      </c>
      <c r="AT3056" t="s">
        <v>196</v>
      </c>
      <c r="AU3056" t="s">
        <v>197</v>
      </c>
      <c r="AV3056" t="s">
        <v>250</v>
      </c>
      <c r="AW3056" t="s">
        <v>196</v>
      </c>
      <c r="AX3056" t="s">
        <v>197</v>
      </c>
      <c r="AY3056" t="s">
        <v>250</v>
      </c>
    </row>
    <row r="3057" spans="1:51" x14ac:dyDescent="0.45">
      <c r="A3057" s="22">
        <v>871130</v>
      </c>
      <c r="B3057" s="6">
        <v>45536</v>
      </c>
      <c r="C3057" s="22">
        <v>32000</v>
      </c>
      <c r="D3057" s="22">
        <v>94341</v>
      </c>
      <c r="E3057" s="22"/>
      <c r="F3057" s="22">
        <v>0</v>
      </c>
      <c r="G3057" s="22">
        <v>3468</v>
      </c>
      <c r="H3057" s="22">
        <v>3</v>
      </c>
      <c r="I3057" s="22"/>
      <c r="J3057" s="22">
        <v>607</v>
      </c>
      <c r="K3057" s="22">
        <v>63071</v>
      </c>
      <c r="L3057" s="23" t="s">
        <v>887</v>
      </c>
      <c r="M3057" s="23"/>
      <c r="N3057" s="23" t="s">
        <v>184</v>
      </c>
      <c r="O3057" s="23" t="s">
        <v>185</v>
      </c>
      <c r="P3057" s="22">
        <v>20</v>
      </c>
      <c r="Q3057" s="23" t="s">
        <v>186</v>
      </c>
      <c r="R3057" s="23"/>
      <c r="S3057" s="23"/>
      <c r="T3057" s="23"/>
      <c r="U3057" s="23"/>
      <c r="V3057" s="23" t="s">
        <v>187</v>
      </c>
      <c r="W3057" s="23" t="s">
        <v>188</v>
      </c>
      <c r="X3057" s="23" t="s">
        <v>189</v>
      </c>
      <c r="Y3057" s="22">
        <v>0</v>
      </c>
      <c r="Z3057" s="23" t="s">
        <v>190</v>
      </c>
      <c r="AA3057" s="23" t="s">
        <v>191</v>
      </c>
      <c r="AB3057" s="23" t="s">
        <v>190</v>
      </c>
      <c r="AC3057" s="23" t="s">
        <v>192</v>
      </c>
      <c r="AD3057" s="23" t="s">
        <v>193</v>
      </c>
      <c r="AE3057" s="23" t="s">
        <v>83</v>
      </c>
      <c r="AF3057" s="23"/>
      <c r="AG3057" s="23"/>
      <c r="AH3057" s="23"/>
      <c r="AI3057" s="23"/>
      <c r="AJ3057" s="23" t="b">
        <v>0</v>
      </c>
      <c r="AK3057" s="3">
        <v>137</v>
      </c>
      <c r="AL3057" s="3">
        <v>236</v>
      </c>
      <c r="AM3057" s="3">
        <v>3811</v>
      </c>
      <c r="AN3057" s="24">
        <v>45536.000711419751</v>
      </c>
      <c r="AO3057" s="24">
        <v>45536.000711419751</v>
      </c>
      <c r="AP3057">
        <v>9</v>
      </c>
      <c r="AQ3057" t="s">
        <v>194</v>
      </c>
      <c r="AR3057">
        <v>244.00071141975059</v>
      </c>
      <c r="AS3057" t="s">
        <v>195</v>
      </c>
      <c r="AT3057" t="s">
        <v>196</v>
      </c>
      <c r="AU3057" t="s">
        <v>197</v>
      </c>
      <c r="AV3057" t="s">
        <v>317</v>
      </c>
      <c r="AW3057" t="s">
        <v>196</v>
      </c>
      <c r="AX3057" t="s">
        <v>197</v>
      </c>
      <c r="AY3057" t="s">
        <v>317</v>
      </c>
    </row>
    <row r="3058" spans="1:51" x14ac:dyDescent="0.45">
      <c r="A3058" s="22">
        <v>871231</v>
      </c>
      <c r="B3058" s="6">
        <v>45536</v>
      </c>
      <c r="C3058" s="22">
        <v>32000</v>
      </c>
      <c r="D3058" s="22">
        <v>36666</v>
      </c>
      <c r="E3058" s="22"/>
      <c r="F3058" s="22">
        <v>0</v>
      </c>
      <c r="G3058" s="22">
        <v>3469</v>
      </c>
      <c r="H3058" s="22">
        <v>4</v>
      </c>
      <c r="I3058" s="22"/>
      <c r="J3058" s="22">
        <v>607</v>
      </c>
      <c r="K3058" s="22">
        <v>63071</v>
      </c>
      <c r="L3058" s="23" t="s">
        <v>887</v>
      </c>
      <c r="M3058" s="23"/>
      <c r="N3058" s="23" t="s">
        <v>184</v>
      </c>
      <c r="O3058" s="23" t="s">
        <v>185</v>
      </c>
      <c r="P3058" s="22">
        <v>20</v>
      </c>
      <c r="Q3058" s="23" t="s">
        <v>186</v>
      </c>
      <c r="R3058" s="23"/>
      <c r="S3058" s="23"/>
      <c r="T3058" s="23"/>
      <c r="U3058" s="23"/>
      <c r="V3058" s="23" t="s">
        <v>187</v>
      </c>
      <c r="W3058" s="23" t="s">
        <v>188</v>
      </c>
      <c r="X3058" s="23" t="s">
        <v>189</v>
      </c>
      <c r="Y3058" s="22">
        <v>0</v>
      </c>
      <c r="Z3058" s="23" t="s">
        <v>190</v>
      </c>
      <c r="AA3058" s="23" t="s">
        <v>191</v>
      </c>
      <c r="AB3058" s="23" t="s">
        <v>190</v>
      </c>
      <c r="AC3058" s="23" t="s">
        <v>192</v>
      </c>
      <c r="AD3058" s="23" t="s">
        <v>193</v>
      </c>
      <c r="AE3058" s="23" t="s">
        <v>83</v>
      </c>
      <c r="AF3058" s="23"/>
      <c r="AG3058" s="23"/>
      <c r="AH3058" s="23"/>
      <c r="AI3058" s="23"/>
      <c r="AJ3058" s="23" t="b">
        <v>0</v>
      </c>
      <c r="AK3058" s="3">
        <v>141</v>
      </c>
      <c r="AL3058" s="3">
        <v>236</v>
      </c>
      <c r="AM3058" s="3">
        <v>3913</v>
      </c>
      <c r="AN3058" s="24">
        <v>45536.001091975311</v>
      </c>
      <c r="AO3058" s="24">
        <v>45536.001091975311</v>
      </c>
      <c r="AP3058">
        <v>9</v>
      </c>
      <c r="AQ3058" t="s">
        <v>194</v>
      </c>
      <c r="AR3058">
        <v>244.00109197531128</v>
      </c>
      <c r="AS3058" t="s">
        <v>195</v>
      </c>
      <c r="AT3058" t="s">
        <v>196</v>
      </c>
      <c r="AU3058" t="s">
        <v>197</v>
      </c>
      <c r="AV3058" t="s">
        <v>201</v>
      </c>
      <c r="AW3058" t="s">
        <v>196</v>
      </c>
      <c r="AX3058" t="s">
        <v>197</v>
      </c>
      <c r="AY3058" t="s">
        <v>201</v>
      </c>
    </row>
    <row r="3059" spans="1:51" x14ac:dyDescent="0.45">
      <c r="A3059" s="22">
        <v>872997</v>
      </c>
      <c r="B3059" s="6">
        <v>45536</v>
      </c>
      <c r="C3059" s="22">
        <v>32000</v>
      </c>
      <c r="D3059" s="22">
        <v>15876</v>
      </c>
      <c r="E3059" s="22"/>
      <c r="F3059" s="22">
        <v>0</v>
      </c>
      <c r="G3059" s="22">
        <v>1075</v>
      </c>
      <c r="H3059" s="22">
        <v>1</v>
      </c>
      <c r="I3059" s="22"/>
      <c r="J3059" s="22">
        <v>195</v>
      </c>
      <c r="K3059" s="22">
        <v>7229</v>
      </c>
      <c r="L3059" s="23" t="s">
        <v>888</v>
      </c>
      <c r="M3059" s="23"/>
      <c r="N3059" s="23" t="s">
        <v>184</v>
      </c>
      <c r="O3059" s="23" t="s">
        <v>225</v>
      </c>
      <c r="P3059" s="22">
        <v>20</v>
      </c>
      <c r="Q3059" s="23" t="s">
        <v>186</v>
      </c>
      <c r="R3059" s="23"/>
      <c r="S3059" s="23"/>
      <c r="T3059" s="23"/>
      <c r="U3059" s="23"/>
      <c r="V3059" s="23" t="s">
        <v>187</v>
      </c>
      <c r="W3059" s="23" t="s">
        <v>188</v>
      </c>
      <c r="X3059" s="23" t="s">
        <v>189</v>
      </c>
      <c r="Y3059" s="22">
        <v>0</v>
      </c>
      <c r="Z3059" s="23" t="s">
        <v>190</v>
      </c>
      <c r="AA3059" s="23" t="s">
        <v>191</v>
      </c>
      <c r="AB3059" s="23" t="s">
        <v>190</v>
      </c>
      <c r="AC3059" s="23" t="s">
        <v>192</v>
      </c>
      <c r="AD3059" s="23" t="s">
        <v>193</v>
      </c>
      <c r="AE3059" s="23" t="s">
        <v>83</v>
      </c>
      <c r="AF3059" s="23"/>
      <c r="AG3059" s="23"/>
      <c r="AH3059" s="23"/>
      <c r="AI3059" s="23"/>
      <c r="AJ3059" s="23" t="b">
        <v>0</v>
      </c>
      <c r="AK3059" s="3">
        <v>117</v>
      </c>
      <c r="AL3059" s="3">
        <v>2408</v>
      </c>
      <c r="AM3059" s="3">
        <v>5342</v>
      </c>
      <c r="AN3059" s="24">
        <v>45536.382234876546</v>
      </c>
      <c r="AO3059" s="24">
        <v>45536.382234876546</v>
      </c>
      <c r="AP3059">
        <v>9</v>
      </c>
      <c r="AQ3059" t="s">
        <v>194</v>
      </c>
      <c r="AR3059">
        <v>244.38223487654614</v>
      </c>
      <c r="AS3059" t="s">
        <v>195</v>
      </c>
      <c r="AT3059" t="s">
        <v>238</v>
      </c>
      <c r="AU3059" t="s">
        <v>197</v>
      </c>
      <c r="AV3059" t="s">
        <v>239</v>
      </c>
      <c r="AW3059" t="s">
        <v>238</v>
      </c>
      <c r="AX3059" t="s">
        <v>197</v>
      </c>
      <c r="AY3059" t="s">
        <v>239</v>
      </c>
    </row>
    <row r="3060" spans="1:51" x14ac:dyDescent="0.45">
      <c r="A3060" s="22">
        <v>872888</v>
      </c>
      <c r="B3060" s="6">
        <v>45536</v>
      </c>
      <c r="C3060" s="22">
        <v>32000</v>
      </c>
      <c r="D3060" s="22">
        <v>24179</v>
      </c>
      <c r="E3060" s="22"/>
      <c r="F3060" s="22">
        <v>0</v>
      </c>
      <c r="G3060" s="22">
        <v>1074</v>
      </c>
      <c r="H3060" s="22">
        <v>1</v>
      </c>
      <c r="I3060" s="22"/>
      <c r="J3060" s="22">
        <v>195</v>
      </c>
      <c r="K3060" s="22">
        <v>7229</v>
      </c>
      <c r="L3060" s="23" t="s">
        <v>888</v>
      </c>
      <c r="M3060" s="23"/>
      <c r="N3060" s="23" t="s">
        <v>184</v>
      </c>
      <c r="O3060" s="23" t="s">
        <v>225</v>
      </c>
      <c r="P3060" s="22">
        <v>20</v>
      </c>
      <c r="Q3060" s="23" t="s">
        <v>186</v>
      </c>
      <c r="R3060" s="23"/>
      <c r="S3060" s="23"/>
      <c r="T3060" s="23"/>
      <c r="U3060" s="23"/>
      <c r="V3060" s="23" t="s">
        <v>187</v>
      </c>
      <c r="W3060" s="23" t="s">
        <v>188</v>
      </c>
      <c r="X3060" s="23" t="s">
        <v>189</v>
      </c>
      <c r="Y3060" s="22">
        <v>0</v>
      </c>
      <c r="Z3060" s="23" t="s">
        <v>190</v>
      </c>
      <c r="AA3060" s="23" t="s">
        <v>191</v>
      </c>
      <c r="AB3060" s="23" t="s">
        <v>190</v>
      </c>
      <c r="AC3060" s="23" t="s">
        <v>192</v>
      </c>
      <c r="AD3060" s="23" t="s">
        <v>193</v>
      </c>
      <c r="AE3060" s="23" t="s">
        <v>83</v>
      </c>
      <c r="AF3060" s="23"/>
      <c r="AG3060" s="23"/>
      <c r="AH3060" s="23"/>
      <c r="AI3060" s="23"/>
      <c r="AJ3060" s="23" t="b">
        <v>0</v>
      </c>
      <c r="AK3060" s="3">
        <v>117</v>
      </c>
      <c r="AL3060" s="3">
        <v>2408</v>
      </c>
      <c r="AM3060" s="3">
        <v>5233</v>
      </c>
      <c r="AN3060" s="24">
        <v>45536.382140084876</v>
      </c>
      <c r="AO3060" s="24">
        <v>45536.382140084876</v>
      </c>
      <c r="AP3060">
        <v>9</v>
      </c>
      <c r="AQ3060" t="s">
        <v>194</v>
      </c>
      <c r="AR3060">
        <v>244.38214008487557</v>
      </c>
      <c r="AS3060" t="s">
        <v>195</v>
      </c>
      <c r="AT3060" t="s">
        <v>238</v>
      </c>
      <c r="AU3060" t="s">
        <v>197</v>
      </c>
      <c r="AV3060" t="s">
        <v>229</v>
      </c>
      <c r="AW3060" t="s">
        <v>238</v>
      </c>
      <c r="AX3060" t="s">
        <v>197</v>
      </c>
      <c r="AY3060" t="s">
        <v>229</v>
      </c>
    </row>
    <row r="3061" spans="1:51" x14ac:dyDescent="0.45">
      <c r="A3061" s="22">
        <v>872783</v>
      </c>
      <c r="B3061" s="6">
        <v>45536</v>
      </c>
      <c r="C3061" s="22">
        <v>32000</v>
      </c>
      <c r="D3061" s="22">
        <v>85413</v>
      </c>
      <c r="E3061" s="22"/>
      <c r="F3061" s="22">
        <v>0</v>
      </c>
      <c r="G3061" s="22">
        <v>1073</v>
      </c>
      <c r="H3061" s="22">
        <v>2</v>
      </c>
      <c r="I3061" s="22"/>
      <c r="J3061" s="22">
        <v>195</v>
      </c>
      <c r="K3061" s="22">
        <v>7229</v>
      </c>
      <c r="L3061" s="23" t="s">
        <v>888</v>
      </c>
      <c r="M3061" s="23"/>
      <c r="N3061" s="23" t="s">
        <v>184</v>
      </c>
      <c r="O3061" s="23" t="s">
        <v>225</v>
      </c>
      <c r="P3061" s="22">
        <v>20</v>
      </c>
      <c r="Q3061" s="23" t="s">
        <v>186</v>
      </c>
      <c r="R3061" s="23"/>
      <c r="S3061" s="23"/>
      <c r="T3061" s="23"/>
      <c r="U3061" s="23"/>
      <c r="V3061" s="23" t="s">
        <v>187</v>
      </c>
      <c r="W3061" s="23" t="s">
        <v>188</v>
      </c>
      <c r="X3061" s="23" t="s">
        <v>189</v>
      </c>
      <c r="Y3061" s="22">
        <v>0</v>
      </c>
      <c r="Z3061" s="23" t="s">
        <v>190</v>
      </c>
      <c r="AA3061" s="23" t="s">
        <v>191</v>
      </c>
      <c r="AB3061" s="23" t="s">
        <v>190</v>
      </c>
      <c r="AC3061" s="23" t="s">
        <v>192</v>
      </c>
      <c r="AD3061" s="23" t="s">
        <v>193</v>
      </c>
      <c r="AE3061" s="23" t="s">
        <v>83</v>
      </c>
      <c r="AF3061" s="23"/>
      <c r="AG3061" s="23"/>
      <c r="AH3061" s="23"/>
      <c r="AI3061" s="23"/>
      <c r="AJ3061" s="23" t="b">
        <v>0</v>
      </c>
      <c r="AK3061" s="3">
        <v>117</v>
      </c>
      <c r="AL3061" s="3">
        <v>2408</v>
      </c>
      <c r="AM3061" s="3">
        <v>5129</v>
      </c>
      <c r="AN3061" s="24">
        <v>45536.38203167438</v>
      </c>
      <c r="AO3061" s="24">
        <v>45536.38203167438</v>
      </c>
      <c r="AP3061">
        <v>9</v>
      </c>
      <c r="AQ3061" t="s">
        <v>194</v>
      </c>
      <c r="AR3061">
        <v>244.38203167438041</v>
      </c>
      <c r="AS3061" t="s">
        <v>195</v>
      </c>
      <c r="AT3061" t="s">
        <v>238</v>
      </c>
      <c r="AU3061" t="s">
        <v>197</v>
      </c>
      <c r="AV3061" t="s">
        <v>220</v>
      </c>
      <c r="AW3061" t="s">
        <v>238</v>
      </c>
      <c r="AX3061" t="s">
        <v>197</v>
      </c>
      <c r="AY3061" t="s">
        <v>220</v>
      </c>
    </row>
    <row r="3062" spans="1:51" x14ac:dyDescent="0.45">
      <c r="A3062" s="22">
        <v>871100</v>
      </c>
      <c r="B3062" s="6">
        <v>45536</v>
      </c>
      <c r="C3062" s="22">
        <v>32000</v>
      </c>
      <c r="D3062" s="22">
        <v>442979</v>
      </c>
      <c r="E3062" s="22"/>
      <c r="F3062" s="22">
        <v>0</v>
      </c>
      <c r="G3062" s="22">
        <v>2151</v>
      </c>
      <c r="H3062" s="22">
        <v>3</v>
      </c>
      <c r="I3062" s="22"/>
      <c r="J3062" s="22">
        <v>563</v>
      </c>
      <c r="K3062" s="22">
        <v>62361</v>
      </c>
      <c r="L3062" s="23" t="s">
        <v>889</v>
      </c>
      <c r="M3062" s="23"/>
      <c r="N3062" s="23" t="s">
        <v>184</v>
      </c>
      <c r="O3062" s="23" t="s">
        <v>185</v>
      </c>
      <c r="P3062" s="22">
        <v>20</v>
      </c>
      <c r="Q3062" s="23" t="s">
        <v>186</v>
      </c>
      <c r="R3062" s="23"/>
      <c r="S3062" s="23"/>
      <c r="T3062" s="23"/>
      <c r="U3062" s="23"/>
      <c r="V3062" s="23" t="s">
        <v>187</v>
      </c>
      <c r="W3062" s="23" t="s">
        <v>188</v>
      </c>
      <c r="X3062" s="23" t="s">
        <v>189</v>
      </c>
      <c r="Y3062" s="22">
        <v>0</v>
      </c>
      <c r="Z3062" s="23" t="s">
        <v>190</v>
      </c>
      <c r="AA3062" s="23" t="s">
        <v>191</v>
      </c>
      <c r="AB3062" s="23" t="s">
        <v>190</v>
      </c>
      <c r="AC3062" s="23" t="s">
        <v>192</v>
      </c>
      <c r="AD3062" s="23" t="s">
        <v>193</v>
      </c>
      <c r="AE3062" s="23" t="s">
        <v>83</v>
      </c>
      <c r="AF3062" s="23"/>
      <c r="AG3062" s="23"/>
      <c r="AH3062" s="23"/>
      <c r="AI3062" s="23"/>
      <c r="AJ3062" s="23" t="b">
        <v>0</v>
      </c>
      <c r="AK3062" s="3">
        <v>151</v>
      </c>
      <c r="AL3062" s="3">
        <v>236</v>
      </c>
      <c r="AM3062" s="3">
        <v>3778</v>
      </c>
      <c r="AN3062" s="24">
        <v>45536.000586381175</v>
      </c>
      <c r="AO3062" s="24">
        <v>45536.000586381175</v>
      </c>
      <c r="AP3062">
        <v>9</v>
      </c>
      <c r="AQ3062" t="s">
        <v>194</v>
      </c>
      <c r="AR3062">
        <v>244.0005863811748</v>
      </c>
      <c r="AS3062" t="s">
        <v>195</v>
      </c>
      <c r="AT3062" t="s">
        <v>196</v>
      </c>
      <c r="AU3062" t="s">
        <v>197</v>
      </c>
      <c r="AV3062" t="s">
        <v>199</v>
      </c>
      <c r="AW3062" t="s">
        <v>196</v>
      </c>
      <c r="AX3062" t="s">
        <v>197</v>
      </c>
      <c r="AY3062" t="s">
        <v>199</v>
      </c>
    </row>
    <row r="3063" spans="1:51" x14ac:dyDescent="0.45">
      <c r="A3063" s="22">
        <v>871049</v>
      </c>
      <c r="B3063" s="6">
        <v>45536</v>
      </c>
      <c r="C3063" s="22">
        <v>32000</v>
      </c>
      <c r="D3063" s="22">
        <v>77556</v>
      </c>
      <c r="E3063" s="22"/>
      <c r="F3063" s="22">
        <v>0</v>
      </c>
      <c r="G3063" s="22">
        <v>2169</v>
      </c>
      <c r="H3063" s="22">
        <v>4</v>
      </c>
      <c r="I3063" s="22"/>
      <c r="J3063" s="22">
        <v>563</v>
      </c>
      <c r="K3063" s="22">
        <v>62361</v>
      </c>
      <c r="L3063" s="23" t="s">
        <v>889</v>
      </c>
      <c r="M3063" s="23"/>
      <c r="N3063" s="23" t="s">
        <v>184</v>
      </c>
      <c r="O3063" s="23" t="s">
        <v>185</v>
      </c>
      <c r="P3063" s="22">
        <v>20</v>
      </c>
      <c r="Q3063" s="23" t="s">
        <v>186</v>
      </c>
      <c r="R3063" s="23"/>
      <c r="S3063" s="23"/>
      <c r="T3063" s="23"/>
      <c r="U3063" s="23"/>
      <c r="V3063" s="23" t="s">
        <v>187</v>
      </c>
      <c r="W3063" s="23" t="s">
        <v>188</v>
      </c>
      <c r="X3063" s="23" t="s">
        <v>189</v>
      </c>
      <c r="Y3063" s="22">
        <v>0</v>
      </c>
      <c r="Z3063" s="23" t="s">
        <v>190</v>
      </c>
      <c r="AA3063" s="23" t="s">
        <v>191</v>
      </c>
      <c r="AB3063" s="23" t="s">
        <v>190</v>
      </c>
      <c r="AC3063" s="23" t="s">
        <v>192</v>
      </c>
      <c r="AD3063" s="23" t="s">
        <v>193</v>
      </c>
      <c r="AE3063" s="23" t="s">
        <v>83</v>
      </c>
      <c r="AF3063" s="23"/>
      <c r="AG3063" s="23"/>
      <c r="AH3063" s="23"/>
      <c r="AI3063" s="23"/>
      <c r="AJ3063" s="23" t="b">
        <v>0</v>
      </c>
      <c r="AK3063" s="3">
        <v>136</v>
      </c>
      <c r="AL3063" s="3">
        <v>236</v>
      </c>
      <c r="AM3063" s="3">
        <v>3726</v>
      </c>
      <c r="AN3063" s="24">
        <v>45536.00045200617</v>
      </c>
      <c r="AO3063" s="24">
        <v>45536.00045200617</v>
      </c>
      <c r="AP3063">
        <v>9</v>
      </c>
      <c r="AQ3063" t="s">
        <v>194</v>
      </c>
      <c r="AR3063">
        <v>244.00045200617024</v>
      </c>
      <c r="AS3063" t="s">
        <v>195</v>
      </c>
      <c r="AT3063" t="s">
        <v>196</v>
      </c>
      <c r="AU3063" t="s">
        <v>197</v>
      </c>
      <c r="AV3063" t="s">
        <v>307</v>
      </c>
      <c r="AW3063" t="s">
        <v>196</v>
      </c>
      <c r="AX3063" t="s">
        <v>197</v>
      </c>
      <c r="AY3063" t="s">
        <v>307</v>
      </c>
    </row>
    <row r="3064" spans="1:51" x14ac:dyDescent="0.45">
      <c r="A3064" s="22">
        <v>871029</v>
      </c>
      <c r="B3064" s="6">
        <v>45536</v>
      </c>
      <c r="C3064" s="22">
        <v>32000</v>
      </c>
      <c r="D3064" s="22">
        <v>225415</v>
      </c>
      <c r="E3064" s="22"/>
      <c r="F3064" s="22">
        <v>0</v>
      </c>
      <c r="G3064" s="22">
        <v>2179</v>
      </c>
      <c r="H3064" s="22">
        <v>7</v>
      </c>
      <c r="I3064" s="22"/>
      <c r="J3064" s="22">
        <v>563</v>
      </c>
      <c r="K3064" s="22">
        <v>62361</v>
      </c>
      <c r="L3064" s="23" t="s">
        <v>889</v>
      </c>
      <c r="M3064" s="23"/>
      <c r="N3064" s="23" t="s">
        <v>184</v>
      </c>
      <c r="O3064" s="23" t="s">
        <v>185</v>
      </c>
      <c r="P3064" s="22">
        <v>20</v>
      </c>
      <c r="Q3064" s="23" t="s">
        <v>186</v>
      </c>
      <c r="R3064" s="23"/>
      <c r="S3064" s="23"/>
      <c r="T3064" s="23"/>
      <c r="U3064" s="23"/>
      <c r="V3064" s="23" t="s">
        <v>187</v>
      </c>
      <c r="W3064" s="23" t="s">
        <v>188</v>
      </c>
      <c r="X3064" s="23" t="s">
        <v>189</v>
      </c>
      <c r="Y3064" s="22">
        <v>0</v>
      </c>
      <c r="Z3064" s="23" t="s">
        <v>190</v>
      </c>
      <c r="AA3064" s="23" t="s">
        <v>191</v>
      </c>
      <c r="AB3064" s="23" t="s">
        <v>190</v>
      </c>
      <c r="AC3064" s="23" t="s">
        <v>192</v>
      </c>
      <c r="AD3064" s="23" t="s">
        <v>193</v>
      </c>
      <c r="AE3064" s="23" t="s">
        <v>83</v>
      </c>
      <c r="AF3064" s="23"/>
      <c r="AG3064" s="23"/>
      <c r="AH3064" s="23"/>
      <c r="AI3064" s="23"/>
      <c r="AJ3064" s="23" t="b">
        <v>0</v>
      </c>
      <c r="AK3064" s="3">
        <v>136</v>
      </c>
      <c r="AL3064" s="3">
        <v>236</v>
      </c>
      <c r="AM3064" s="3">
        <v>3701</v>
      </c>
      <c r="AN3064" s="24">
        <v>45536.000373881172</v>
      </c>
      <c r="AO3064" s="24">
        <v>45536.000373881172</v>
      </c>
      <c r="AP3064">
        <v>9</v>
      </c>
      <c r="AQ3064" t="s">
        <v>194</v>
      </c>
      <c r="AR3064">
        <v>244.00037388117198</v>
      </c>
      <c r="AS3064" t="s">
        <v>195</v>
      </c>
      <c r="AT3064" t="s">
        <v>196</v>
      </c>
      <c r="AU3064" t="s">
        <v>197</v>
      </c>
      <c r="AV3064" t="s">
        <v>304</v>
      </c>
      <c r="AW3064" t="s">
        <v>196</v>
      </c>
      <c r="AX3064" t="s">
        <v>197</v>
      </c>
      <c r="AY3064" t="s">
        <v>304</v>
      </c>
    </row>
    <row r="3065" spans="1:51" x14ac:dyDescent="0.45">
      <c r="A3065" s="22">
        <v>871137</v>
      </c>
      <c r="B3065" s="6">
        <v>45536</v>
      </c>
      <c r="C3065" s="22">
        <v>32000</v>
      </c>
      <c r="D3065" s="22">
        <v>76564</v>
      </c>
      <c r="E3065" s="22"/>
      <c r="F3065" s="22">
        <v>0</v>
      </c>
      <c r="G3065" s="22">
        <v>2183</v>
      </c>
      <c r="H3065" s="22">
        <v>8</v>
      </c>
      <c r="I3065" s="22"/>
      <c r="J3065" s="22">
        <v>563</v>
      </c>
      <c r="K3065" s="22">
        <v>62361</v>
      </c>
      <c r="L3065" s="23" t="s">
        <v>889</v>
      </c>
      <c r="M3065" s="23"/>
      <c r="N3065" s="23" t="s">
        <v>184</v>
      </c>
      <c r="O3065" s="23" t="s">
        <v>185</v>
      </c>
      <c r="P3065" s="22">
        <v>20</v>
      </c>
      <c r="Q3065" s="23" t="s">
        <v>186</v>
      </c>
      <c r="R3065" s="23"/>
      <c r="S3065" s="23"/>
      <c r="T3065" s="23"/>
      <c r="U3065" s="23"/>
      <c r="V3065" s="23" t="s">
        <v>187</v>
      </c>
      <c r="W3065" s="23" t="s">
        <v>188</v>
      </c>
      <c r="X3065" s="23" t="s">
        <v>189</v>
      </c>
      <c r="Y3065" s="22">
        <v>0</v>
      </c>
      <c r="Z3065" s="23" t="s">
        <v>190</v>
      </c>
      <c r="AA3065" s="23" t="s">
        <v>191</v>
      </c>
      <c r="AB3065" s="23" t="s">
        <v>190</v>
      </c>
      <c r="AC3065" s="23" t="s">
        <v>192</v>
      </c>
      <c r="AD3065" s="23" t="s">
        <v>193</v>
      </c>
      <c r="AE3065" s="23" t="s">
        <v>83</v>
      </c>
      <c r="AF3065" s="23"/>
      <c r="AG3065" s="23"/>
      <c r="AH3065" s="23"/>
      <c r="AI3065" s="23"/>
      <c r="AJ3065" s="23" t="b">
        <v>0</v>
      </c>
      <c r="AK3065" s="3">
        <v>121</v>
      </c>
      <c r="AL3065" s="3">
        <v>236</v>
      </c>
      <c r="AM3065" s="3">
        <v>3819</v>
      </c>
      <c r="AN3065" s="24">
        <v>45536.000714583337</v>
      </c>
      <c r="AO3065" s="24">
        <v>45536.000714583337</v>
      </c>
      <c r="AP3065">
        <v>9</v>
      </c>
      <c r="AQ3065" t="s">
        <v>194</v>
      </c>
      <c r="AR3065">
        <v>244.00071458333696</v>
      </c>
      <c r="AS3065" t="s">
        <v>195</v>
      </c>
      <c r="AT3065" t="s">
        <v>196</v>
      </c>
      <c r="AU3065" t="s">
        <v>197</v>
      </c>
      <c r="AV3065" t="s">
        <v>214</v>
      </c>
      <c r="AW3065" t="s">
        <v>196</v>
      </c>
      <c r="AX3065" t="s">
        <v>197</v>
      </c>
      <c r="AY3065" t="s">
        <v>214</v>
      </c>
    </row>
    <row r="3066" spans="1:51" x14ac:dyDescent="0.45">
      <c r="A3066" s="22">
        <v>871216</v>
      </c>
      <c r="B3066" s="6">
        <v>45536</v>
      </c>
      <c r="C3066" s="22">
        <v>32000</v>
      </c>
      <c r="D3066" s="22">
        <v>36057</v>
      </c>
      <c r="E3066" s="22"/>
      <c r="F3066" s="22">
        <v>0</v>
      </c>
      <c r="G3066" s="22">
        <v>2170</v>
      </c>
      <c r="H3066" s="22">
        <v>3</v>
      </c>
      <c r="I3066" s="22"/>
      <c r="J3066" s="22">
        <v>563</v>
      </c>
      <c r="K3066" s="22">
        <v>62361</v>
      </c>
      <c r="L3066" s="23" t="s">
        <v>889</v>
      </c>
      <c r="M3066" s="23"/>
      <c r="N3066" s="23" t="s">
        <v>184</v>
      </c>
      <c r="O3066" s="23" t="s">
        <v>185</v>
      </c>
      <c r="P3066" s="22">
        <v>20</v>
      </c>
      <c r="Q3066" s="23" t="s">
        <v>186</v>
      </c>
      <c r="R3066" s="23"/>
      <c r="S3066" s="23"/>
      <c r="T3066" s="23"/>
      <c r="U3066" s="23"/>
      <c r="V3066" s="23" t="s">
        <v>187</v>
      </c>
      <c r="W3066" s="23" t="s">
        <v>188</v>
      </c>
      <c r="X3066" s="23" t="s">
        <v>189</v>
      </c>
      <c r="Y3066" s="22">
        <v>0</v>
      </c>
      <c r="Z3066" s="23" t="s">
        <v>190</v>
      </c>
      <c r="AA3066" s="23" t="s">
        <v>191</v>
      </c>
      <c r="AB3066" s="23" t="s">
        <v>190</v>
      </c>
      <c r="AC3066" s="23" t="s">
        <v>192</v>
      </c>
      <c r="AD3066" s="23" t="s">
        <v>193</v>
      </c>
      <c r="AE3066" s="23" t="s">
        <v>83</v>
      </c>
      <c r="AF3066" s="23"/>
      <c r="AG3066" s="23"/>
      <c r="AH3066" s="23"/>
      <c r="AI3066" s="23"/>
      <c r="AJ3066" s="23" t="b">
        <v>0</v>
      </c>
      <c r="AK3066" s="3">
        <v>152</v>
      </c>
      <c r="AL3066" s="3">
        <v>236</v>
      </c>
      <c r="AM3066" s="3">
        <v>3901</v>
      </c>
      <c r="AN3066" s="24">
        <v>45536.001012384259</v>
      </c>
      <c r="AO3066" s="24">
        <v>45536.001012384259</v>
      </c>
      <c r="AP3066">
        <v>9</v>
      </c>
      <c r="AQ3066" t="s">
        <v>194</v>
      </c>
      <c r="AR3066">
        <v>244.0010123842585</v>
      </c>
      <c r="AS3066" t="s">
        <v>195</v>
      </c>
      <c r="AT3066" t="s">
        <v>196</v>
      </c>
      <c r="AU3066" t="s">
        <v>197</v>
      </c>
      <c r="AV3066" t="s">
        <v>241</v>
      </c>
      <c r="AW3066" t="s">
        <v>196</v>
      </c>
      <c r="AX3066" t="s">
        <v>197</v>
      </c>
      <c r="AY3066" t="s">
        <v>241</v>
      </c>
    </row>
    <row r="3067" spans="1:51" x14ac:dyDescent="0.45">
      <c r="A3067" s="22">
        <v>871228</v>
      </c>
      <c r="B3067" s="6">
        <v>45536</v>
      </c>
      <c r="C3067" s="22">
        <v>32000</v>
      </c>
      <c r="D3067" s="22">
        <v>32931</v>
      </c>
      <c r="E3067" s="22"/>
      <c r="F3067" s="22">
        <v>0</v>
      </c>
      <c r="G3067" s="22">
        <v>2165</v>
      </c>
      <c r="H3067" s="22">
        <v>3</v>
      </c>
      <c r="I3067" s="22"/>
      <c r="J3067" s="22">
        <v>563</v>
      </c>
      <c r="K3067" s="22">
        <v>62361</v>
      </c>
      <c r="L3067" s="23" t="s">
        <v>889</v>
      </c>
      <c r="M3067" s="23"/>
      <c r="N3067" s="23" t="s">
        <v>184</v>
      </c>
      <c r="O3067" s="23" t="s">
        <v>185</v>
      </c>
      <c r="P3067" s="22">
        <v>20</v>
      </c>
      <c r="Q3067" s="23" t="s">
        <v>186</v>
      </c>
      <c r="R3067" s="23"/>
      <c r="S3067" s="23"/>
      <c r="T3067" s="23"/>
      <c r="U3067" s="23"/>
      <c r="V3067" s="23" t="s">
        <v>187</v>
      </c>
      <c r="W3067" s="23" t="s">
        <v>188</v>
      </c>
      <c r="X3067" s="23" t="s">
        <v>189</v>
      </c>
      <c r="Y3067" s="22">
        <v>0</v>
      </c>
      <c r="Z3067" s="23" t="s">
        <v>190</v>
      </c>
      <c r="AA3067" s="23" t="s">
        <v>191</v>
      </c>
      <c r="AB3067" s="23" t="s">
        <v>190</v>
      </c>
      <c r="AC3067" s="23" t="s">
        <v>192</v>
      </c>
      <c r="AD3067" s="23" t="s">
        <v>193</v>
      </c>
      <c r="AE3067" s="23" t="s">
        <v>83</v>
      </c>
      <c r="AF3067" s="23"/>
      <c r="AG3067" s="23"/>
      <c r="AH3067" s="23"/>
      <c r="AI3067" s="23"/>
      <c r="AJ3067" s="23" t="b">
        <v>0</v>
      </c>
      <c r="AK3067" s="3">
        <v>141</v>
      </c>
      <c r="AL3067" s="3">
        <v>236</v>
      </c>
      <c r="AM3067" s="3">
        <v>3911</v>
      </c>
      <c r="AN3067" s="24">
        <v>45536.001090895064</v>
      </c>
      <c r="AO3067" s="24">
        <v>45536.001090895064</v>
      </c>
      <c r="AP3067">
        <v>9</v>
      </c>
      <c r="AQ3067" t="s">
        <v>194</v>
      </c>
      <c r="AR3067">
        <v>244.00109089506441</v>
      </c>
      <c r="AS3067" t="s">
        <v>195</v>
      </c>
      <c r="AT3067" t="s">
        <v>196</v>
      </c>
      <c r="AU3067" t="s">
        <v>197</v>
      </c>
      <c r="AV3067" t="s">
        <v>201</v>
      </c>
      <c r="AW3067" t="s">
        <v>196</v>
      </c>
      <c r="AX3067" t="s">
        <v>197</v>
      </c>
      <c r="AY3067" t="s">
        <v>201</v>
      </c>
    </row>
    <row r="3068" spans="1:51" x14ac:dyDescent="0.45">
      <c r="A3068" s="22">
        <v>871637</v>
      </c>
      <c r="B3068" s="6">
        <v>45536</v>
      </c>
      <c r="C3068" s="22">
        <v>32000</v>
      </c>
      <c r="D3068" s="22">
        <v>20911</v>
      </c>
      <c r="E3068" s="22"/>
      <c r="F3068" s="22">
        <v>0</v>
      </c>
      <c r="G3068" s="22">
        <v>1770</v>
      </c>
      <c r="H3068" s="22">
        <v>2</v>
      </c>
      <c r="I3068" s="22"/>
      <c r="J3068" s="22">
        <v>499</v>
      </c>
      <c r="K3068" s="22">
        <v>5290</v>
      </c>
      <c r="L3068" s="23" t="s">
        <v>890</v>
      </c>
      <c r="M3068" s="23"/>
      <c r="N3068" s="23" t="s">
        <v>184</v>
      </c>
      <c r="O3068" s="23" t="s">
        <v>216</v>
      </c>
      <c r="P3068" s="22">
        <v>20</v>
      </c>
      <c r="Q3068" s="23" t="s">
        <v>186</v>
      </c>
      <c r="R3068" s="23"/>
      <c r="S3068" s="23"/>
      <c r="T3068" s="23"/>
      <c r="U3068" s="23"/>
      <c r="V3068" s="23" t="s">
        <v>187</v>
      </c>
      <c r="W3068" s="23" t="s">
        <v>188</v>
      </c>
      <c r="X3068" s="23" t="s">
        <v>189</v>
      </c>
      <c r="Y3068" s="22">
        <v>0</v>
      </c>
      <c r="Z3068" s="23" t="s">
        <v>190</v>
      </c>
      <c r="AA3068" s="23" t="s">
        <v>191</v>
      </c>
      <c r="AB3068" s="23" t="s">
        <v>190</v>
      </c>
      <c r="AC3068" s="23" t="s">
        <v>192</v>
      </c>
      <c r="AD3068" s="23" t="s">
        <v>193</v>
      </c>
      <c r="AE3068" s="23" t="s">
        <v>83</v>
      </c>
      <c r="AF3068" s="23"/>
      <c r="AG3068" s="23"/>
      <c r="AH3068" s="23"/>
      <c r="AI3068" s="23"/>
      <c r="AJ3068" s="23" t="b">
        <v>0</v>
      </c>
      <c r="AK3068" s="3">
        <v>55</v>
      </c>
      <c r="AL3068" s="3">
        <v>4604</v>
      </c>
      <c r="AM3068" s="3">
        <v>4270</v>
      </c>
      <c r="AN3068" s="24">
        <v>45536.098702353396</v>
      </c>
      <c r="AO3068" s="24">
        <v>45536.098702353396</v>
      </c>
      <c r="AP3068">
        <v>9</v>
      </c>
      <c r="AQ3068" t="s">
        <v>194</v>
      </c>
      <c r="AR3068">
        <v>244.09870235339622</v>
      </c>
      <c r="AS3068" t="s">
        <v>195</v>
      </c>
      <c r="AT3068" t="s">
        <v>217</v>
      </c>
      <c r="AU3068" t="s">
        <v>197</v>
      </c>
      <c r="AV3068" t="s">
        <v>220</v>
      </c>
      <c r="AW3068" t="s">
        <v>217</v>
      </c>
      <c r="AX3068" t="s">
        <v>197</v>
      </c>
      <c r="AY3068" t="s">
        <v>220</v>
      </c>
    </row>
    <row r="3069" spans="1:51" x14ac:dyDescent="0.45">
      <c r="A3069" s="22">
        <v>871131</v>
      </c>
      <c r="B3069" s="6">
        <v>45536</v>
      </c>
      <c r="C3069" s="22">
        <v>32000</v>
      </c>
      <c r="D3069" s="22">
        <v>19628</v>
      </c>
      <c r="E3069" s="22"/>
      <c r="F3069" s="22">
        <v>0</v>
      </c>
      <c r="G3069" s="22">
        <v>1647</v>
      </c>
      <c r="H3069" s="22">
        <v>2</v>
      </c>
      <c r="I3069" s="22"/>
      <c r="J3069" s="22">
        <v>375</v>
      </c>
      <c r="K3069" s="22">
        <v>4486</v>
      </c>
      <c r="L3069" s="23" t="s">
        <v>891</v>
      </c>
      <c r="M3069" s="23"/>
      <c r="N3069" s="23" t="s">
        <v>184</v>
      </c>
      <c r="O3069" s="23" t="s">
        <v>185</v>
      </c>
      <c r="P3069" s="22">
        <v>20</v>
      </c>
      <c r="Q3069" s="23" t="s">
        <v>186</v>
      </c>
      <c r="R3069" s="23"/>
      <c r="S3069" s="23"/>
      <c r="T3069" s="23"/>
      <c r="U3069" s="23"/>
      <c r="V3069" s="23" t="s">
        <v>187</v>
      </c>
      <c r="W3069" s="23" t="s">
        <v>188</v>
      </c>
      <c r="X3069" s="23" t="s">
        <v>189</v>
      </c>
      <c r="Y3069" s="22">
        <v>0</v>
      </c>
      <c r="Z3069" s="23" t="s">
        <v>190</v>
      </c>
      <c r="AA3069" s="23" t="s">
        <v>191</v>
      </c>
      <c r="AB3069" s="23" t="s">
        <v>190</v>
      </c>
      <c r="AC3069" s="23" t="s">
        <v>192</v>
      </c>
      <c r="AD3069" s="23" t="s">
        <v>193</v>
      </c>
      <c r="AE3069" s="23" t="s">
        <v>83</v>
      </c>
      <c r="AF3069" s="23"/>
      <c r="AG3069" s="23"/>
      <c r="AH3069" s="23"/>
      <c r="AI3069" s="23"/>
      <c r="AJ3069" s="23" t="b">
        <v>0</v>
      </c>
      <c r="AK3069" s="3">
        <v>121</v>
      </c>
      <c r="AL3069" s="3">
        <v>236</v>
      </c>
      <c r="AM3069" s="3">
        <v>3812</v>
      </c>
      <c r="AN3069" s="24">
        <v>45536.000711921297</v>
      </c>
      <c r="AO3069" s="24">
        <v>45536.000711921297</v>
      </c>
      <c r="AP3069">
        <v>9</v>
      </c>
      <c r="AQ3069" t="s">
        <v>194</v>
      </c>
      <c r="AR3069">
        <v>244.0007119212969</v>
      </c>
      <c r="AS3069" t="s">
        <v>195</v>
      </c>
      <c r="AT3069" t="s">
        <v>196</v>
      </c>
      <c r="AU3069" t="s">
        <v>197</v>
      </c>
      <c r="AV3069" t="s">
        <v>214</v>
      </c>
      <c r="AW3069" t="s">
        <v>196</v>
      </c>
      <c r="AX3069" t="s">
        <v>197</v>
      </c>
      <c r="AY3069" t="s">
        <v>214</v>
      </c>
    </row>
    <row r="3070" spans="1:51" x14ac:dyDescent="0.45">
      <c r="A3070" s="22">
        <v>871046</v>
      </c>
      <c r="B3070" s="6">
        <v>45536</v>
      </c>
      <c r="C3070" s="22">
        <v>32000</v>
      </c>
      <c r="D3070" s="22">
        <v>50221</v>
      </c>
      <c r="E3070" s="22"/>
      <c r="F3070" s="22">
        <v>0</v>
      </c>
      <c r="G3070" s="22">
        <v>1646</v>
      </c>
      <c r="H3070" s="22">
        <v>3</v>
      </c>
      <c r="I3070" s="22"/>
      <c r="J3070" s="22">
        <v>375</v>
      </c>
      <c r="K3070" s="22">
        <v>4486</v>
      </c>
      <c r="L3070" s="23" t="s">
        <v>891</v>
      </c>
      <c r="M3070" s="23"/>
      <c r="N3070" s="23" t="s">
        <v>184</v>
      </c>
      <c r="O3070" s="23" t="s">
        <v>185</v>
      </c>
      <c r="P3070" s="22">
        <v>20</v>
      </c>
      <c r="Q3070" s="23" t="s">
        <v>186</v>
      </c>
      <c r="R3070" s="23"/>
      <c r="S3070" s="23"/>
      <c r="T3070" s="23"/>
      <c r="U3070" s="23"/>
      <c r="V3070" s="23" t="s">
        <v>187</v>
      </c>
      <c r="W3070" s="23" t="s">
        <v>188</v>
      </c>
      <c r="X3070" s="23" t="s">
        <v>189</v>
      </c>
      <c r="Y3070" s="22">
        <v>0</v>
      </c>
      <c r="Z3070" s="23" t="s">
        <v>190</v>
      </c>
      <c r="AA3070" s="23" t="s">
        <v>191</v>
      </c>
      <c r="AB3070" s="23" t="s">
        <v>190</v>
      </c>
      <c r="AC3070" s="23" t="s">
        <v>192</v>
      </c>
      <c r="AD3070" s="23" t="s">
        <v>193</v>
      </c>
      <c r="AE3070" s="23" t="s">
        <v>83</v>
      </c>
      <c r="AF3070" s="23"/>
      <c r="AG3070" s="23"/>
      <c r="AH3070" s="23"/>
      <c r="AI3070" s="23"/>
      <c r="AJ3070" s="23" t="b">
        <v>0</v>
      </c>
      <c r="AK3070" s="3">
        <v>136</v>
      </c>
      <c r="AL3070" s="3">
        <v>236</v>
      </c>
      <c r="AM3070" s="3">
        <v>3723</v>
      </c>
      <c r="AN3070" s="24">
        <v>45536.000449421299</v>
      </c>
      <c r="AO3070" s="24">
        <v>45536.000449421299</v>
      </c>
      <c r="AP3070">
        <v>9</v>
      </c>
      <c r="AQ3070" t="s">
        <v>194</v>
      </c>
      <c r="AR3070">
        <v>244.00044942129898</v>
      </c>
      <c r="AS3070" t="s">
        <v>195</v>
      </c>
      <c r="AT3070" t="s">
        <v>196</v>
      </c>
      <c r="AU3070" t="s">
        <v>197</v>
      </c>
      <c r="AV3070" t="s">
        <v>307</v>
      </c>
      <c r="AW3070" t="s">
        <v>196</v>
      </c>
      <c r="AX3070" t="s">
        <v>197</v>
      </c>
      <c r="AY3070" t="s">
        <v>307</v>
      </c>
    </row>
    <row r="3071" spans="1:51" x14ac:dyDescent="0.45">
      <c r="A3071" s="22">
        <v>871017</v>
      </c>
      <c r="B3071" s="6">
        <v>45536</v>
      </c>
      <c r="C3071" s="22">
        <v>32000</v>
      </c>
      <c r="D3071" s="22">
        <v>417273</v>
      </c>
      <c r="E3071" s="22"/>
      <c r="F3071" s="22">
        <v>0</v>
      </c>
      <c r="G3071" s="22">
        <v>1649</v>
      </c>
      <c r="H3071" s="22">
        <v>2</v>
      </c>
      <c r="I3071" s="22"/>
      <c r="J3071" s="22">
        <v>375</v>
      </c>
      <c r="K3071" s="22">
        <v>4486</v>
      </c>
      <c r="L3071" s="23" t="s">
        <v>891</v>
      </c>
      <c r="M3071" s="23"/>
      <c r="N3071" s="23" t="s">
        <v>184</v>
      </c>
      <c r="O3071" s="23" t="s">
        <v>185</v>
      </c>
      <c r="P3071" s="22">
        <v>20</v>
      </c>
      <c r="Q3071" s="23" t="s">
        <v>186</v>
      </c>
      <c r="R3071" s="23"/>
      <c r="S3071" s="23"/>
      <c r="T3071" s="23"/>
      <c r="U3071" s="23"/>
      <c r="V3071" s="23" t="s">
        <v>187</v>
      </c>
      <c r="W3071" s="23" t="s">
        <v>188</v>
      </c>
      <c r="X3071" s="23" t="s">
        <v>189</v>
      </c>
      <c r="Y3071" s="22">
        <v>0</v>
      </c>
      <c r="Z3071" s="23" t="s">
        <v>190</v>
      </c>
      <c r="AA3071" s="23" t="s">
        <v>191</v>
      </c>
      <c r="AB3071" s="23" t="s">
        <v>190</v>
      </c>
      <c r="AC3071" s="23" t="s">
        <v>192</v>
      </c>
      <c r="AD3071" s="23" t="s">
        <v>193</v>
      </c>
      <c r="AE3071" s="23" t="s">
        <v>83</v>
      </c>
      <c r="AF3071" s="23"/>
      <c r="AG3071" s="23"/>
      <c r="AH3071" s="23"/>
      <c r="AI3071" s="23"/>
      <c r="AJ3071" s="23" t="b">
        <v>0</v>
      </c>
      <c r="AK3071" s="3">
        <v>121</v>
      </c>
      <c r="AL3071" s="3">
        <v>236</v>
      </c>
      <c r="AM3071" s="3">
        <v>3689</v>
      </c>
      <c r="AN3071" s="24">
        <v>45536.000342669751</v>
      </c>
      <c r="AO3071" s="24">
        <v>45536.000342669751</v>
      </c>
      <c r="AP3071">
        <v>9</v>
      </c>
      <c r="AQ3071" t="s">
        <v>194</v>
      </c>
      <c r="AR3071">
        <v>244.00034266975126</v>
      </c>
      <c r="AS3071" t="s">
        <v>195</v>
      </c>
      <c r="AT3071" t="s">
        <v>196</v>
      </c>
      <c r="AU3071" t="s">
        <v>197</v>
      </c>
      <c r="AV3071" t="s">
        <v>305</v>
      </c>
      <c r="AW3071" t="s">
        <v>196</v>
      </c>
      <c r="AX3071" t="s">
        <v>197</v>
      </c>
      <c r="AY3071" t="s">
        <v>305</v>
      </c>
    </row>
    <row r="3072" spans="1:51" x14ac:dyDescent="0.45">
      <c r="A3072" s="22">
        <v>871028</v>
      </c>
      <c r="B3072" s="6">
        <v>45536</v>
      </c>
      <c r="C3072" s="22">
        <v>32000</v>
      </c>
      <c r="D3072" s="22">
        <v>132894</v>
      </c>
      <c r="E3072" s="22"/>
      <c r="F3072" s="22">
        <v>0</v>
      </c>
      <c r="G3072" s="22">
        <v>1659</v>
      </c>
      <c r="H3072" s="22">
        <v>4</v>
      </c>
      <c r="I3072" s="22"/>
      <c r="J3072" s="22">
        <v>375</v>
      </c>
      <c r="K3072" s="22">
        <v>4486</v>
      </c>
      <c r="L3072" s="23" t="s">
        <v>891</v>
      </c>
      <c r="M3072" s="23"/>
      <c r="N3072" s="23" t="s">
        <v>184</v>
      </c>
      <c r="O3072" s="23" t="s">
        <v>185</v>
      </c>
      <c r="P3072" s="22">
        <v>20</v>
      </c>
      <c r="Q3072" s="23" t="s">
        <v>186</v>
      </c>
      <c r="R3072" s="23"/>
      <c r="S3072" s="23"/>
      <c r="T3072" s="23"/>
      <c r="U3072" s="23"/>
      <c r="V3072" s="23" t="s">
        <v>187</v>
      </c>
      <c r="W3072" s="23" t="s">
        <v>188</v>
      </c>
      <c r="X3072" s="23" t="s">
        <v>189</v>
      </c>
      <c r="Y3072" s="22">
        <v>0</v>
      </c>
      <c r="Z3072" s="23" t="s">
        <v>190</v>
      </c>
      <c r="AA3072" s="23" t="s">
        <v>191</v>
      </c>
      <c r="AB3072" s="23" t="s">
        <v>190</v>
      </c>
      <c r="AC3072" s="23" t="s">
        <v>192</v>
      </c>
      <c r="AD3072" s="23" t="s">
        <v>193</v>
      </c>
      <c r="AE3072" s="23" t="s">
        <v>83</v>
      </c>
      <c r="AF3072" s="23"/>
      <c r="AG3072" s="23"/>
      <c r="AH3072" s="23"/>
      <c r="AI3072" s="23"/>
      <c r="AJ3072" s="23" t="b">
        <v>0</v>
      </c>
      <c r="AK3072" s="3">
        <v>136</v>
      </c>
      <c r="AL3072" s="3">
        <v>236</v>
      </c>
      <c r="AM3072" s="3">
        <v>3700</v>
      </c>
      <c r="AN3072" s="24">
        <v>45536.000367669752</v>
      </c>
      <c r="AO3072" s="24">
        <v>45536.000367669752</v>
      </c>
      <c r="AP3072">
        <v>9</v>
      </c>
      <c r="AQ3072" t="s">
        <v>194</v>
      </c>
      <c r="AR3072">
        <v>244.00036766975245</v>
      </c>
      <c r="AS3072" t="s">
        <v>195</v>
      </c>
      <c r="AT3072" t="s">
        <v>196</v>
      </c>
      <c r="AU3072" t="s">
        <v>197</v>
      </c>
      <c r="AV3072" t="s">
        <v>304</v>
      </c>
      <c r="AW3072" t="s">
        <v>196</v>
      </c>
      <c r="AX3072" t="s">
        <v>197</v>
      </c>
      <c r="AY3072" t="s">
        <v>304</v>
      </c>
    </row>
    <row r="3073" spans="1:51" x14ac:dyDescent="0.45">
      <c r="A3073" s="22">
        <v>872814</v>
      </c>
      <c r="B3073" s="6">
        <v>45536</v>
      </c>
      <c r="C3073" s="22">
        <v>32000</v>
      </c>
      <c r="D3073" s="22">
        <v>37769</v>
      </c>
      <c r="E3073" s="22"/>
      <c r="F3073" s="22">
        <v>0</v>
      </c>
      <c r="G3073" s="22">
        <v>2197</v>
      </c>
      <c r="H3073" s="22">
        <v>2</v>
      </c>
      <c r="I3073" s="22"/>
      <c r="J3073" s="22">
        <v>543</v>
      </c>
      <c r="K3073" s="22">
        <v>6299</v>
      </c>
      <c r="L3073" s="23" t="s">
        <v>892</v>
      </c>
      <c r="M3073" s="23"/>
      <c r="N3073" s="23" t="s">
        <v>184</v>
      </c>
      <c r="O3073" s="23" t="s">
        <v>225</v>
      </c>
      <c r="P3073" s="22">
        <v>20</v>
      </c>
      <c r="Q3073" s="23" t="s">
        <v>186</v>
      </c>
      <c r="R3073" s="23"/>
      <c r="S3073" s="23"/>
      <c r="T3073" s="23"/>
      <c r="U3073" s="23"/>
      <c r="V3073" s="23" t="s">
        <v>187</v>
      </c>
      <c r="W3073" s="23" t="s">
        <v>188</v>
      </c>
      <c r="X3073" s="23" t="s">
        <v>189</v>
      </c>
      <c r="Y3073" s="22">
        <v>0</v>
      </c>
      <c r="Z3073" s="23" t="s">
        <v>190</v>
      </c>
      <c r="AA3073" s="23" t="s">
        <v>191</v>
      </c>
      <c r="AB3073" s="23" t="s">
        <v>190</v>
      </c>
      <c r="AC3073" s="23" t="s">
        <v>192</v>
      </c>
      <c r="AD3073" s="23" t="s">
        <v>193</v>
      </c>
      <c r="AE3073" s="23" t="s">
        <v>83</v>
      </c>
      <c r="AF3073" s="23"/>
      <c r="AG3073" s="23"/>
      <c r="AH3073" s="23"/>
      <c r="AI3073" s="23"/>
      <c r="AJ3073" s="23" t="b">
        <v>0</v>
      </c>
      <c r="AK3073" s="3">
        <v>117</v>
      </c>
      <c r="AL3073" s="3">
        <v>2408</v>
      </c>
      <c r="AM3073" s="3">
        <v>5161</v>
      </c>
      <c r="AN3073" s="24">
        <v>45536.382060223768</v>
      </c>
      <c r="AO3073" s="24">
        <v>45536.382060223768</v>
      </c>
      <c r="AP3073">
        <v>9</v>
      </c>
      <c r="AQ3073" t="s">
        <v>194</v>
      </c>
      <c r="AR3073">
        <v>244.38206022376835</v>
      </c>
      <c r="AS3073" t="s">
        <v>195</v>
      </c>
      <c r="AT3073" t="s">
        <v>238</v>
      </c>
      <c r="AU3073" t="s">
        <v>197</v>
      </c>
      <c r="AV3073" t="s">
        <v>223</v>
      </c>
      <c r="AW3073" t="s">
        <v>238</v>
      </c>
      <c r="AX3073" t="s">
        <v>197</v>
      </c>
      <c r="AY3073" t="s">
        <v>223</v>
      </c>
    </row>
    <row r="3074" spans="1:51" x14ac:dyDescent="0.45">
      <c r="A3074" s="22">
        <v>872810</v>
      </c>
      <c r="B3074" s="6">
        <v>45536</v>
      </c>
      <c r="C3074" s="22">
        <v>32000</v>
      </c>
      <c r="D3074" s="22">
        <v>52663</v>
      </c>
      <c r="E3074" s="22"/>
      <c r="F3074" s="22">
        <v>0</v>
      </c>
      <c r="G3074" s="22">
        <v>2198</v>
      </c>
      <c r="H3074" s="22">
        <v>2</v>
      </c>
      <c r="I3074" s="22"/>
      <c r="J3074" s="22">
        <v>543</v>
      </c>
      <c r="K3074" s="22">
        <v>6299</v>
      </c>
      <c r="L3074" s="23" t="s">
        <v>892</v>
      </c>
      <c r="M3074" s="23"/>
      <c r="N3074" s="23" t="s">
        <v>184</v>
      </c>
      <c r="O3074" s="23" t="s">
        <v>225</v>
      </c>
      <c r="P3074" s="22">
        <v>20</v>
      </c>
      <c r="Q3074" s="23" t="s">
        <v>186</v>
      </c>
      <c r="R3074" s="23"/>
      <c r="S3074" s="23"/>
      <c r="T3074" s="23"/>
      <c r="U3074" s="23"/>
      <c r="V3074" s="23" t="s">
        <v>187</v>
      </c>
      <c r="W3074" s="23" t="s">
        <v>188</v>
      </c>
      <c r="X3074" s="23" t="s">
        <v>189</v>
      </c>
      <c r="Y3074" s="22">
        <v>0</v>
      </c>
      <c r="Z3074" s="23" t="s">
        <v>190</v>
      </c>
      <c r="AA3074" s="23" t="s">
        <v>191</v>
      </c>
      <c r="AB3074" s="23" t="s">
        <v>190</v>
      </c>
      <c r="AC3074" s="23" t="s">
        <v>192</v>
      </c>
      <c r="AD3074" s="23" t="s">
        <v>193</v>
      </c>
      <c r="AE3074" s="23" t="s">
        <v>83</v>
      </c>
      <c r="AF3074" s="23"/>
      <c r="AG3074" s="23"/>
      <c r="AH3074" s="23"/>
      <c r="AI3074" s="23"/>
      <c r="AJ3074" s="23" t="b">
        <v>0</v>
      </c>
      <c r="AK3074" s="3">
        <v>117</v>
      </c>
      <c r="AL3074" s="3">
        <v>2408</v>
      </c>
      <c r="AM3074" s="3">
        <v>5157</v>
      </c>
      <c r="AN3074" s="24">
        <v>45536.382056905866</v>
      </c>
      <c r="AO3074" s="24">
        <v>45536.382056905866</v>
      </c>
      <c r="AP3074">
        <v>9</v>
      </c>
      <c r="AQ3074" t="s">
        <v>194</v>
      </c>
      <c r="AR3074">
        <v>244.38205690586619</v>
      </c>
      <c r="AS3074" t="s">
        <v>195</v>
      </c>
      <c r="AT3074" t="s">
        <v>238</v>
      </c>
      <c r="AU3074" t="s">
        <v>197</v>
      </c>
      <c r="AV3074" t="s">
        <v>223</v>
      </c>
      <c r="AW3074" t="s">
        <v>238</v>
      </c>
      <c r="AX3074" t="s">
        <v>197</v>
      </c>
      <c r="AY3074" t="s">
        <v>223</v>
      </c>
    </row>
    <row r="3075" spans="1:51" x14ac:dyDescent="0.45">
      <c r="A3075" s="22">
        <v>872820</v>
      </c>
      <c r="B3075" s="6">
        <v>45536</v>
      </c>
      <c r="C3075" s="22">
        <v>32000</v>
      </c>
      <c r="D3075" s="22">
        <v>39879</v>
      </c>
      <c r="E3075" s="22"/>
      <c r="F3075" s="22">
        <v>0</v>
      </c>
      <c r="G3075" s="22">
        <v>2197</v>
      </c>
      <c r="H3075" s="22">
        <v>2</v>
      </c>
      <c r="I3075" s="22"/>
      <c r="J3075" s="22">
        <v>543</v>
      </c>
      <c r="K3075" s="22">
        <v>6299</v>
      </c>
      <c r="L3075" s="23" t="s">
        <v>892</v>
      </c>
      <c r="M3075" s="23"/>
      <c r="N3075" s="23" t="s">
        <v>184</v>
      </c>
      <c r="O3075" s="23" t="s">
        <v>225</v>
      </c>
      <c r="P3075" s="22">
        <v>20</v>
      </c>
      <c r="Q3075" s="23" t="s">
        <v>186</v>
      </c>
      <c r="R3075" s="23"/>
      <c r="S3075" s="23"/>
      <c r="T3075" s="23"/>
      <c r="U3075" s="23"/>
      <c r="V3075" s="23" t="s">
        <v>187</v>
      </c>
      <c r="W3075" s="23" t="s">
        <v>188</v>
      </c>
      <c r="X3075" s="23" t="s">
        <v>189</v>
      </c>
      <c r="Y3075" s="22">
        <v>0</v>
      </c>
      <c r="Z3075" s="23" t="s">
        <v>190</v>
      </c>
      <c r="AA3075" s="23" t="s">
        <v>191</v>
      </c>
      <c r="AB3075" s="23" t="s">
        <v>190</v>
      </c>
      <c r="AC3075" s="23" t="s">
        <v>192</v>
      </c>
      <c r="AD3075" s="23" t="s">
        <v>193</v>
      </c>
      <c r="AE3075" s="23" t="s">
        <v>83</v>
      </c>
      <c r="AF3075" s="23"/>
      <c r="AG3075" s="23"/>
      <c r="AH3075" s="23"/>
      <c r="AI3075" s="23"/>
      <c r="AJ3075" s="23" t="b">
        <v>0</v>
      </c>
      <c r="AK3075" s="3">
        <v>117</v>
      </c>
      <c r="AL3075" s="3">
        <v>2408</v>
      </c>
      <c r="AM3075" s="3">
        <v>5166</v>
      </c>
      <c r="AN3075" s="24">
        <v>45536.382065316357</v>
      </c>
      <c r="AO3075" s="24">
        <v>45536.382065316357</v>
      </c>
      <c r="AP3075">
        <v>9</v>
      </c>
      <c r="AQ3075" t="s">
        <v>194</v>
      </c>
      <c r="AR3075">
        <v>244.3820653163566</v>
      </c>
      <c r="AS3075" t="s">
        <v>195</v>
      </c>
      <c r="AT3075" t="s">
        <v>238</v>
      </c>
      <c r="AU3075" t="s">
        <v>197</v>
      </c>
      <c r="AV3075" t="s">
        <v>223</v>
      </c>
      <c r="AW3075" t="s">
        <v>238</v>
      </c>
      <c r="AX3075" t="s">
        <v>197</v>
      </c>
      <c r="AY3075" t="s">
        <v>223</v>
      </c>
    </row>
    <row r="3076" spans="1:51" x14ac:dyDescent="0.45">
      <c r="A3076" s="22">
        <v>872786</v>
      </c>
      <c r="B3076" s="6">
        <v>45536</v>
      </c>
      <c r="C3076" s="22">
        <v>32000</v>
      </c>
      <c r="D3076" s="22">
        <v>49000</v>
      </c>
      <c r="E3076" s="22"/>
      <c r="F3076" s="22">
        <v>0</v>
      </c>
      <c r="G3076" s="22">
        <v>2197</v>
      </c>
      <c r="H3076" s="22">
        <v>2</v>
      </c>
      <c r="I3076" s="22"/>
      <c r="J3076" s="22">
        <v>543</v>
      </c>
      <c r="K3076" s="22">
        <v>6299</v>
      </c>
      <c r="L3076" s="23" t="s">
        <v>892</v>
      </c>
      <c r="M3076" s="23"/>
      <c r="N3076" s="23" t="s">
        <v>184</v>
      </c>
      <c r="O3076" s="23" t="s">
        <v>225</v>
      </c>
      <c r="P3076" s="22">
        <v>20</v>
      </c>
      <c r="Q3076" s="23" t="s">
        <v>186</v>
      </c>
      <c r="R3076" s="23"/>
      <c r="S3076" s="23"/>
      <c r="T3076" s="23"/>
      <c r="U3076" s="23"/>
      <c r="V3076" s="23" t="s">
        <v>187</v>
      </c>
      <c r="W3076" s="23" t="s">
        <v>188</v>
      </c>
      <c r="X3076" s="23" t="s">
        <v>189</v>
      </c>
      <c r="Y3076" s="22">
        <v>0</v>
      </c>
      <c r="Z3076" s="23" t="s">
        <v>190</v>
      </c>
      <c r="AA3076" s="23" t="s">
        <v>191</v>
      </c>
      <c r="AB3076" s="23" t="s">
        <v>190</v>
      </c>
      <c r="AC3076" s="23" t="s">
        <v>192</v>
      </c>
      <c r="AD3076" s="23" t="s">
        <v>193</v>
      </c>
      <c r="AE3076" s="23" t="s">
        <v>83</v>
      </c>
      <c r="AF3076" s="23"/>
      <c r="AG3076" s="23"/>
      <c r="AH3076" s="23"/>
      <c r="AI3076" s="23"/>
      <c r="AJ3076" s="23" t="b">
        <v>0</v>
      </c>
      <c r="AK3076" s="3">
        <v>117</v>
      </c>
      <c r="AL3076" s="3">
        <v>2408</v>
      </c>
      <c r="AM3076" s="3">
        <v>5132</v>
      </c>
      <c r="AN3076" s="24">
        <v>45536.382038541669</v>
      </c>
      <c r="AO3076" s="24">
        <v>45536.382038541669</v>
      </c>
      <c r="AP3076">
        <v>9</v>
      </c>
      <c r="AQ3076" t="s">
        <v>194</v>
      </c>
      <c r="AR3076">
        <v>244.38203854166932</v>
      </c>
      <c r="AS3076" t="s">
        <v>195</v>
      </c>
      <c r="AT3076" t="s">
        <v>238</v>
      </c>
      <c r="AU3076" t="s">
        <v>197</v>
      </c>
      <c r="AV3076" t="s">
        <v>220</v>
      </c>
      <c r="AW3076" t="s">
        <v>238</v>
      </c>
      <c r="AX3076" t="s">
        <v>197</v>
      </c>
      <c r="AY3076" t="s">
        <v>220</v>
      </c>
    </row>
    <row r="3077" spans="1:51" x14ac:dyDescent="0.45">
      <c r="A3077" s="22">
        <v>873031</v>
      </c>
      <c r="B3077" s="6">
        <v>45536</v>
      </c>
      <c r="C3077" s="22">
        <v>32000</v>
      </c>
      <c r="D3077" s="22">
        <v>41447</v>
      </c>
      <c r="E3077" s="22"/>
      <c r="F3077" s="22">
        <v>0</v>
      </c>
      <c r="G3077" s="22">
        <v>2196</v>
      </c>
      <c r="H3077" s="22">
        <v>2</v>
      </c>
      <c r="I3077" s="22"/>
      <c r="J3077" s="22">
        <v>543</v>
      </c>
      <c r="K3077" s="22">
        <v>6299</v>
      </c>
      <c r="L3077" s="23" t="s">
        <v>892</v>
      </c>
      <c r="M3077" s="23"/>
      <c r="N3077" s="23" t="s">
        <v>184</v>
      </c>
      <c r="O3077" s="23" t="s">
        <v>225</v>
      </c>
      <c r="P3077" s="22">
        <v>20</v>
      </c>
      <c r="Q3077" s="23" t="s">
        <v>186</v>
      </c>
      <c r="R3077" s="23"/>
      <c r="S3077" s="23"/>
      <c r="T3077" s="23"/>
      <c r="U3077" s="23"/>
      <c r="V3077" s="23" t="s">
        <v>187</v>
      </c>
      <c r="W3077" s="23" t="s">
        <v>188</v>
      </c>
      <c r="X3077" s="23" t="s">
        <v>189</v>
      </c>
      <c r="Y3077" s="22">
        <v>0</v>
      </c>
      <c r="Z3077" s="23" t="s">
        <v>190</v>
      </c>
      <c r="AA3077" s="23" t="s">
        <v>191</v>
      </c>
      <c r="AB3077" s="23" t="s">
        <v>190</v>
      </c>
      <c r="AC3077" s="23" t="s">
        <v>192</v>
      </c>
      <c r="AD3077" s="23" t="s">
        <v>193</v>
      </c>
      <c r="AE3077" s="23" t="s">
        <v>83</v>
      </c>
      <c r="AF3077" s="23"/>
      <c r="AG3077" s="23"/>
      <c r="AH3077" s="23"/>
      <c r="AI3077" s="23"/>
      <c r="AJ3077" s="23" t="b">
        <v>0</v>
      </c>
      <c r="AK3077" s="3">
        <v>117</v>
      </c>
      <c r="AL3077" s="3">
        <v>2408</v>
      </c>
      <c r="AM3077" s="3">
        <v>5376</v>
      </c>
      <c r="AN3077" s="24">
        <v>45536.382267901237</v>
      </c>
      <c r="AO3077" s="24">
        <v>45536.382267901237</v>
      </c>
      <c r="AP3077">
        <v>9</v>
      </c>
      <c r="AQ3077" t="s">
        <v>194</v>
      </c>
      <c r="AR3077">
        <v>244.38226790123736</v>
      </c>
      <c r="AS3077" t="s">
        <v>195</v>
      </c>
      <c r="AT3077" t="s">
        <v>238</v>
      </c>
      <c r="AU3077" t="s">
        <v>197</v>
      </c>
      <c r="AV3077" t="s">
        <v>242</v>
      </c>
      <c r="AW3077" t="s">
        <v>238</v>
      </c>
      <c r="AX3077" t="s">
        <v>197</v>
      </c>
      <c r="AY3077" t="s">
        <v>242</v>
      </c>
    </row>
    <row r="3078" spans="1:51" x14ac:dyDescent="0.45">
      <c r="A3078" s="22">
        <v>872972</v>
      </c>
      <c r="B3078" s="6">
        <v>45536</v>
      </c>
      <c r="C3078" s="22">
        <v>32000</v>
      </c>
      <c r="D3078" s="22">
        <v>56746</v>
      </c>
      <c r="E3078" s="22"/>
      <c r="F3078" s="22">
        <v>0</v>
      </c>
      <c r="G3078" s="22">
        <v>2197</v>
      </c>
      <c r="H3078" s="22">
        <v>2</v>
      </c>
      <c r="I3078" s="22"/>
      <c r="J3078" s="22">
        <v>543</v>
      </c>
      <c r="K3078" s="22">
        <v>6299</v>
      </c>
      <c r="L3078" s="23" t="s">
        <v>892</v>
      </c>
      <c r="M3078" s="23"/>
      <c r="N3078" s="23" t="s">
        <v>184</v>
      </c>
      <c r="O3078" s="23" t="s">
        <v>225</v>
      </c>
      <c r="P3078" s="22">
        <v>20</v>
      </c>
      <c r="Q3078" s="23" t="s">
        <v>186</v>
      </c>
      <c r="R3078" s="23"/>
      <c r="S3078" s="23"/>
      <c r="T3078" s="23"/>
      <c r="U3078" s="23"/>
      <c r="V3078" s="23" t="s">
        <v>187</v>
      </c>
      <c r="W3078" s="23" t="s">
        <v>188</v>
      </c>
      <c r="X3078" s="23" t="s">
        <v>189</v>
      </c>
      <c r="Y3078" s="22">
        <v>0</v>
      </c>
      <c r="Z3078" s="23" t="s">
        <v>190</v>
      </c>
      <c r="AA3078" s="23" t="s">
        <v>191</v>
      </c>
      <c r="AB3078" s="23" t="s">
        <v>190</v>
      </c>
      <c r="AC3078" s="23" t="s">
        <v>192</v>
      </c>
      <c r="AD3078" s="23" t="s">
        <v>193</v>
      </c>
      <c r="AE3078" s="23" t="s">
        <v>83</v>
      </c>
      <c r="AF3078" s="23"/>
      <c r="AG3078" s="23"/>
      <c r="AH3078" s="23"/>
      <c r="AI3078" s="23"/>
      <c r="AJ3078" s="23" t="b">
        <v>0</v>
      </c>
      <c r="AK3078" s="3">
        <v>117</v>
      </c>
      <c r="AL3078" s="3">
        <v>2408</v>
      </c>
      <c r="AM3078" s="3">
        <v>5317</v>
      </c>
      <c r="AN3078" s="24">
        <v>45536.382205748458</v>
      </c>
      <c r="AO3078" s="24">
        <v>45536.382205748458</v>
      </c>
      <c r="AP3078">
        <v>9</v>
      </c>
      <c r="AQ3078" t="s">
        <v>194</v>
      </c>
      <c r="AR3078">
        <v>244.38220574845764</v>
      </c>
      <c r="AS3078" t="s">
        <v>195</v>
      </c>
      <c r="AT3078" t="s">
        <v>238</v>
      </c>
      <c r="AU3078" t="s">
        <v>197</v>
      </c>
      <c r="AV3078" t="s">
        <v>206</v>
      </c>
      <c r="AW3078" t="s">
        <v>238</v>
      </c>
      <c r="AX3078" t="s">
        <v>197</v>
      </c>
      <c r="AY3078" t="s">
        <v>206</v>
      </c>
    </row>
    <row r="3079" spans="1:51" x14ac:dyDescent="0.45">
      <c r="A3079" s="22">
        <v>872987</v>
      </c>
      <c r="B3079" s="6">
        <v>45536</v>
      </c>
      <c r="C3079" s="22">
        <v>32000</v>
      </c>
      <c r="D3079" s="22">
        <v>37837</v>
      </c>
      <c r="E3079" s="22"/>
      <c r="F3079" s="22">
        <v>0</v>
      </c>
      <c r="G3079" s="22">
        <v>2198</v>
      </c>
      <c r="H3079" s="22">
        <v>2</v>
      </c>
      <c r="I3079" s="22"/>
      <c r="J3079" s="22">
        <v>543</v>
      </c>
      <c r="K3079" s="22">
        <v>6299</v>
      </c>
      <c r="L3079" s="23" t="s">
        <v>892</v>
      </c>
      <c r="M3079" s="23"/>
      <c r="N3079" s="23" t="s">
        <v>184</v>
      </c>
      <c r="O3079" s="23" t="s">
        <v>225</v>
      </c>
      <c r="P3079" s="22">
        <v>20</v>
      </c>
      <c r="Q3079" s="23" t="s">
        <v>186</v>
      </c>
      <c r="R3079" s="23"/>
      <c r="S3079" s="23"/>
      <c r="T3079" s="23"/>
      <c r="U3079" s="23"/>
      <c r="V3079" s="23" t="s">
        <v>187</v>
      </c>
      <c r="W3079" s="23" t="s">
        <v>188</v>
      </c>
      <c r="X3079" s="23" t="s">
        <v>189</v>
      </c>
      <c r="Y3079" s="22">
        <v>0</v>
      </c>
      <c r="Z3079" s="23" t="s">
        <v>190</v>
      </c>
      <c r="AA3079" s="23" t="s">
        <v>191</v>
      </c>
      <c r="AB3079" s="23" t="s">
        <v>190</v>
      </c>
      <c r="AC3079" s="23" t="s">
        <v>192</v>
      </c>
      <c r="AD3079" s="23" t="s">
        <v>193</v>
      </c>
      <c r="AE3079" s="23" t="s">
        <v>83</v>
      </c>
      <c r="AF3079" s="23"/>
      <c r="AG3079" s="23"/>
      <c r="AH3079" s="23"/>
      <c r="AI3079" s="23"/>
      <c r="AJ3079" s="23" t="b">
        <v>0</v>
      </c>
      <c r="AK3079" s="3">
        <v>117</v>
      </c>
      <c r="AL3079" s="3">
        <v>2408</v>
      </c>
      <c r="AM3079" s="3">
        <v>5332</v>
      </c>
      <c r="AN3079" s="24">
        <v>45536.382218441358</v>
      </c>
      <c r="AO3079" s="24">
        <v>45536.382218441358</v>
      </c>
      <c r="AP3079">
        <v>9</v>
      </c>
      <c r="AQ3079" t="s">
        <v>194</v>
      </c>
      <c r="AR3079">
        <v>244.38221844135842</v>
      </c>
      <c r="AS3079" t="s">
        <v>195</v>
      </c>
      <c r="AT3079" t="s">
        <v>238</v>
      </c>
      <c r="AU3079" t="s">
        <v>197</v>
      </c>
      <c r="AV3079" t="s">
        <v>210</v>
      </c>
      <c r="AW3079" t="s">
        <v>238</v>
      </c>
      <c r="AX3079" t="s">
        <v>197</v>
      </c>
      <c r="AY3079" t="s">
        <v>210</v>
      </c>
    </row>
    <row r="3080" spans="1:51" x14ac:dyDescent="0.45">
      <c r="A3080" s="22">
        <v>871361</v>
      </c>
      <c r="B3080" s="6">
        <v>45536</v>
      </c>
      <c r="C3080" s="22">
        <v>32000</v>
      </c>
      <c r="D3080" s="22">
        <v>188441</v>
      </c>
      <c r="E3080" s="22"/>
      <c r="F3080" s="22">
        <v>0</v>
      </c>
      <c r="G3080" s="22">
        <v>2200</v>
      </c>
      <c r="H3080" s="22">
        <v>2</v>
      </c>
      <c r="I3080" s="22"/>
      <c r="J3080" s="22">
        <v>543</v>
      </c>
      <c r="K3080" s="22">
        <v>6299</v>
      </c>
      <c r="L3080" s="23" t="s">
        <v>892</v>
      </c>
      <c r="M3080" s="23"/>
      <c r="N3080" s="23" t="s">
        <v>184</v>
      </c>
      <c r="O3080" s="23" t="s">
        <v>185</v>
      </c>
      <c r="P3080" s="22">
        <v>20</v>
      </c>
      <c r="Q3080" s="23" t="s">
        <v>186</v>
      </c>
      <c r="R3080" s="23"/>
      <c r="S3080" s="23"/>
      <c r="T3080" s="23"/>
      <c r="U3080" s="23"/>
      <c r="V3080" s="23" t="s">
        <v>187</v>
      </c>
      <c r="W3080" s="23" t="s">
        <v>188</v>
      </c>
      <c r="X3080" s="23" t="s">
        <v>189</v>
      </c>
      <c r="Y3080" s="22">
        <v>0</v>
      </c>
      <c r="Z3080" s="23" t="s">
        <v>190</v>
      </c>
      <c r="AA3080" s="23" t="s">
        <v>191</v>
      </c>
      <c r="AB3080" s="23" t="s">
        <v>190</v>
      </c>
      <c r="AC3080" s="23" t="s">
        <v>192</v>
      </c>
      <c r="AD3080" s="23" t="s">
        <v>193</v>
      </c>
      <c r="AE3080" s="23" t="s">
        <v>83</v>
      </c>
      <c r="AF3080" s="23"/>
      <c r="AG3080" s="23"/>
      <c r="AH3080" s="23"/>
      <c r="AI3080" s="23"/>
      <c r="AJ3080" s="23" t="b">
        <v>0</v>
      </c>
      <c r="AK3080" s="3">
        <v>137</v>
      </c>
      <c r="AL3080" s="3">
        <v>236</v>
      </c>
      <c r="AM3080" s="3">
        <v>4031</v>
      </c>
      <c r="AN3080" s="24">
        <v>45536.010531211417</v>
      </c>
      <c r="AO3080" s="24">
        <v>45536.010531211417</v>
      </c>
      <c r="AP3080">
        <v>9</v>
      </c>
      <c r="AQ3080" t="s">
        <v>194</v>
      </c>
      <c r="AR3080">
        <v>244.0105312114174</v>
      </c>
      <c r="AS3080" t="s">
        <v>195</v>
      </c>
      <c r="AT3080" t="s">
        <v>196</v>
      </c>
      <c r="AU3080" t="s">
        <v>197</v>
      </c>
      <c r="AV3080" t="s">
        <v>223</v>
      </c>
      <c r="AW3080" t="s">
        <v>196</v>
      </c>
      <c r="AX3080" t="s">
        <v>197</v>
      </c>
      <c r="AY3080" t="s">
        <v>223</v>
      </c>
    </row>
    <row r="3081" spans="1:51" x14ac:dyDescent="0.45">
      <c r="A3081" s="22">
        <v>874983</v>
      </c>
      <c r="B3081" s="6">
        <v>45536</v>
      </c>
      <c r="C3081" s="22">
        <v>32000</v>
      </c>
      <c r="D3081" s="22">
        <v>53855</v>
      </c>
      <c r="E3081" s="22"/>
      <c r="F3081" s="22">
        <v>0</v>
      </c>
      <c r="G3081" s="22">
        <v>2332</v>
      </c>
      <c r="H3081" s="22">
        <v>2</v>
      </c>
      <c r="I3081" s="22"/>
      <c r="J3081" s="22">
        <v>543</v>
      </c>
      <c r="K3081" s="22">
        <v>6299</v>
      </c>
      <c r="L3081" s="23" t="s">
        <v>892</v>
      </c>
      <c r="M3081" s="23"/>
      <c r="N3081" s="23" t="s">
        <v>184</v>
      </c>
      <c r="O3081" s="23" t="s">
        <v>225</v>
      </c>
      <c r="P3081" s="22">
        <v>20</v>
      </c>
      <c r="Q3081" s="23" t="s">
        <v>186</v>
      </c>
      <c r="R3081" s="23"/>
      <c r="S3081" s="23"/>
      <c r="T3081" s="23"/>
      <c r="U3081" s="23"/>
      <c r="V3081" s="23" t="s">
        <v>187</v>
      </c>
      <c r="W3081" s="23" t="s">
        <v>188</v>
      </c>
      <c r="X3081" s="23" t="s">
        <v>189</v>
      </c>
      <c r="Y3081" s="22">
        <v>0</v>
      </c>
      <c r="Z3081" s="23" t="s">
        <v>190</v>
      </c>
      <c r="AA3081" s="23" t="s">
        <v>191</v>
      </c>
      <c r="AB3081" s="23" t="s">
        <v>190</v>
      </c>
      <c r="AC3081" s="23" t="s">
        <v>192</v>
      </c>
      <c r="AD3081" s="23" t="s">
        <v>193</v>
      </c>
      <c r="AE3081" s="23" t="s">
        <v>83</v>
      </c>
      <c r="AF3081" s="23"/>
      <c r="AG3081" s="23"/>
      <c r="AH3081" s="23"/>
      <c r="AI3081" s="23"/>
      <c r="AJ3081" s="23" t="b">
        <v>0</v>
      </c>
      <c r="AK3081" s="3">
        <v>130</v>
      </c>
      <c r="AL3081" s="3">
        <v>2408</v>
      </c>
      <c r="AM3081" s="3">
        <v>6956</v>
      </c>
      <c r="AN3081" s="24">
        <v>45536.882062152778</v>
      </c>
      <c r="AO3081" s="24">
        <v>45536.882062152778</v>
      </c>
      <c r="AP3081">
        <v>9</v>
      </c>
      <c r="AQ3081" t="s">
        <v>194</v>
      </c>
      <c r="AR3081">
        <v>244.88206215277751</v>
      </c>
      <c r="AS3081" t="s">
        <v>195</v>
      </c>
      <c r="AT3081" t="s">
        <v>226</v>
      </c>
      <c r="AU3081" t="s">
        <v>197</v>
      </c>
      <c r="AV3081" t="s">
        <v>223</v>
      </c>
      <c r="AW3081" t="s">
        <v>226</v>
      </c>
      <c r="AX3081" t="s">
        <v>197</v>
      </c>
      <c r="AY3081" t="s">
        <v>223</v>
      </c>
    </row>
    <row r="3082" spans="1:51" x14ac:dyDescent="0.45">
      <c r="A3082" s="22">
        <v>874991</v>
      </c>
      <c r="B3082" s="6">
        <v>45536</v>
      </c>
      <c r="C3082" s="22">
        <v>32000</v>
      </c>
      <c r="D3082" s="22">
        <v>63370</v>
      </c>
      <c r="E3082" s="22"/>
      <c r="F3082" s="22">
        <v>0</v>
      </c>
      <c r="G3082" s="22">
        <v>2336</v>
      </c>
      <c r="H3082" s="22">
        <v>2</v>
      </c>
      <c r="I3082" s="22"/>
      <c r="J3082" s="22">
        <v>543</v>
      </c>
      <c r="K3082" s="22">
        <v>6299</v>
      </c>
      <c r="L3082" s="23" t="s">
        <v>892</v>
      </c>
      <c r="M3082" s="23"/>
      <c r="N3082" s="23" t="s">
        <v>184</v>
      </c>
      <c r="O3082" s="23" t="s">
        <v>225</v>
      </c>
      <c r="P3082" s="22">
        <v>20</v>
      </c>
      <c r="Q3082" s="23" t="s">
        <v>186</v>
      </c>
      <c r="R3082" s="23"/>
      <c r="S3082" s="23"/>
      <c r="T3082" s="23"/>
      <c r="U3082" s="23"/>
      <c r="V3082" s="23" t="s">
        <v>187</v>
      </c>
      <c r="W3082" s="23" t="s">
        <v>188</v>
      </c>
      <c r="X3082" s="23" t="s">
        <v>189</v>
      </c>
      <c r="Y3082" s="22">
        <v>0</v>
      </c>
      <c r="Z3082" s="23" t="s">
        <v>190</v>
      </c>
      <c r="AA3082" s="23" t="s">
        <v>191</v>
      </c>
      <c r="AB3082" s="23" t="s">
        <v>190</v>
      </c>
      <c r="AC3082" s="23" t="s">
        <v>192</v>
      </c>
      <c r="AD3082" s="23" t="s">
        <v>193</v>
      </c>
      <c r="AE3082" s="23" t="s">
        <v>83</v>
      </c>
      <c r="AF3082" s="23"/>
      <c r="AG3082" s="23"/>
      <c r="AH3082" s="23"/>
      <c r="AI3082" s="23"/>
      <c r="AJ3082" s="23" t="b">
        <v>0</v>
      </c>
      <c r="AK3082" s="3">
        <v>130</v>
      </c>
      <c r="AL3082" s="3">
        <v>2408</v>
      </c>
      <c r="AM3082" s="3">
        <v>6962</v>
      </c>
      <c r="AN3082" s="24">
        <v>45536.88206832562</v>
      </c>
      <c r="AO3082" s="24">
        <v>45536.88206832562</v>
      </c>
      <c r="AP3082">
        <v>9</v>
      </c>
      <c r="AQ3082" t="s">
        <v>194</v>
      </c>
      <c r="AR3082">
        <v>244.88206832561991</v>
      </c>
      <c r="AS3082" t="s">
        <v>195</v>
      </c>
      <c r="AT3082" t="s">
        <v>226</v>
      </c>
      <c r="AU3082" t="s">
        <v>197</v>
      </c>
      <c r="AV3082" t="s">
        <v>208</v>
      </c>
      <c r="AW3082" t="s">
        <v>226</v>
      </c>
      <c r="AX3082" t="s">
        <v>197</v>
      </c>
      <c r="AY3082" t="s">
        <v>208</v>
      </c>
    </row>
    <row r="3083" spans="1:51" x14ac:dyDescent="0.45">
      <c r="A3083" s="22">
        <v>875018</v>
      </c>
      <c r="B3083" s="6">
        <v>45536</v>
      </c>
      <c r="C3083" s="22">
        <v>32000</v>
      </c>
      <c r="D3083" s="22">
        <v>59024</v>
      </c>
      <c r="E3083" s="22"/>
      <c r="F3083" s="22">
        <v>0</v>
      </c>
      <c r="G3083" s="22">
        <v>2333</v>
      </c>
      <c r="H3083" s="22">
        <v>2</v>
      </c>
      <c r="I3083" s="22"/>
      <c r="J3083" s="22">
        <v>543</v>
      </c>
      <c r="K3083" s="22">
        <v>6299</v>
      </c>
      <c r="L3083" s="23" t="s">
        <v>892</v>
      </c>
      <c r="M3083" s="23"/>
      <c r="N3083" s="23" t="s">
        <v>184</v>
      </c>
      <c r="O3083" s="23" t="s">
        <v>225</v>
      </c>
      <c r="P3083" s="22">
        <v>20</v>
      </c>
      <c r="Q3083" s="23" t="s">
        <v>186</v>
      </c>
      <c r="R3083" s="23"/>
      <c r="S3083" s="23"/>
      <c r="T3083" s="23"/>
      <c r="U3083" s="23"/>
      <c r="V3083" s="23" t="s">
        <v>187</v>
      </c>
      <c r="W3083" s="23" t="s">
        <v>188</v>
      </c>
      <c r="X3083" s="23" t="s">
        <v>189</v>
      </c>
      <c r="Y3083" s="22">
        <v>0</v>
      </c>
      <c r="Z3083" s="23" t="s">
        <v>190</v>
      </c>
      <c r="AA3083" s="23" t="s">
        <v>191</v>
      </c>
      <c r="AB3083" s="23" t="s">
        <v>190</v>
      </c>
      <c r="AC3083" s="23" t="s">
        <v>192</v>
      </c>
      <c r="AD3083" s="23" t="s">
        <v>193</v>
      </c>
      <c r="AE3083" s="23" t="s">
        <v>83</v>
      </c>
      <c r="AF3083" s="23"/>
      <c r="AG3083" s="23"/>
      <c r="AH3083" s="23"/>
      <c r="AI3083" s="23"/>
      <c r="AJ3083" s="23" t="b">
        <v>0</v>
      </c>
      <c r="AK3083" s="3">
        <v>130</v>
      </c>
      <c r="AL3083" s="3">
        <v>2408</v>
      </c>
      <c r="AM3083" s="3">
        <v>6988</v>
      </c>
      <c r="AN3083" s="24">
        <v>45536.882091242282</v>
      </c>
      <c r="AO3083" s="24">
        <v>45536.882091242282</v>
      </c>
      <c r="AP3083">
        <v>9</v>
      </c>
      <c r="AQ3083" t="s">
        <v>194</v>
      </c>
      <c r="AR3083">
        <v>244.8820912422816</v>
      </c>
      <c r="AS3083" t="s">
        <v>195</v>
      </c>
      <c r="AT3083" t="s">
        <v>226</v>
      </c>
      <c r="AU3083" t="s">
        <v>197</v>
      </c>
      <c r="AV3083" t="s">
        <v>218</v>
      </c>
      <c r="AW3083" t="s">
        <v>226</v>
      </c>
      <c r="AX3083" t="s">
        <v>197</v>
      </c>
      <c r="AY3083" t="s">
        <v>218</v>
      </c>
    </row>
    <row r="3084" spans="1:51" x14ac:dyDescent="0.45">
      <c r="A3084" s="22">
        <v>875092</v>
      </c>
      <c r="B3084" s="6">
        <v>45536</v>
      </c>
      <c r="C3084" s="22">
        <v>32000</v>
      </c>
      <c r="D3084" s="22">
        <v>46399</v>
      </c>
      <c r="E3084" s="22"/>
      <c r="F3084" s="22">
        <v>0</v>
      </c>
      <c r="G3084" s="22">
        <v>2336</v>
      </c>
      <c r="H3084" s="22">
        <v>2</v>
      </c>
      <c r="I3084" s="22"/>
      <c r="J3084" s="22">
        <v>543</v>
      </c>
      <c r="K3084" s="22">
        <v>6299</v>
      </c>
      <c r="L3084" s="23" t="s">
        <v>892</v>
      </c>
      <c r="M3084" s="23"/>
      <c r="N3084" s="23" t="s">
        <v>184</v>
      </c>
      <c r="O3084" s="23" t="s">
        <v>225</v>
      </c>
      <c r="P3084" s="22">
        <v>20</v>
      </c>
      <c r="Q3084" s="23" t="s">
        <v>186</v>
      </c>
      <c r="R3084" s="23"/>
      <c r="S3084" s="23"/>
      <c r="T3084" s="23"/>
      <c r="U3084" s="23"/>
      <c r="V3084" s="23" t="s">
        <v>187</v>
      </c>
      <c r="W3084" s="23" t="s">
        <v>188</v>
      </c>
      <c r="X3084" s="23" t="s">
        <v>189</v>
      </c>
      <c r="Y3084" s="22">
        <v>0</v>
      </c>
      <c r="Z3084" s="23" t="s">
        <v>190</v>
      </c>
      <c r="AA3084" s="23" t="s">
        <v>191</v>
      </c>
      <c r="AB3084" s="23" t="s">
        <v>190</v>
      </c>
      <c r="AC3084" s="23" t="s">
        <v>192</v>
      </c>
      <c r="AD3084" s="23" t="s">
        <v>193</v>
      </c>
      <c r="AE3084" s="23" t="s">
        <v>83</v>
      </c>
      <c r="AF3084" s="23"/>
      <c r="AG3084" s="23"/>
      <c r="AH3084" s="23"/>
      <c r="AI3084" s="23"/>
      <c r="AJ3084" s="23" t="b">
        <v>0</v>
      </c>
      <c r="AK3084" s="3">
        <v>130</v>
      </c>
      <c r="AL3084" s="3">
        <v>2408</v>
      </c>
      <c r="AM3084" s="3">
        <v>7062</v>
      </c>
      <c r="AN3084" s="24">
        <v>45536.882152121914</v>
      </c>
      <c r="AO3084" s="24">
        <v>45536.882152121914</v>
      </c>
      <c r="AP3084">
        <v>9</v>
      </c>
      <c r="AQ3084" t="s">
        <v>194</v>
      </c>
      <c r="AR3084">
        <v>244.88215212191426</v>
      </c>
      <c r="AS3084" t="s">
        <v>195</v>
      </c>
      <c r="AT3084" t="s">
        <v>226</v>
      </c>
      <c r="AU3084" t="s">
        <v>197</v>
      </c>
      <c r="AV3084" t="s">
        <v>230</v>
      </c>
      <c r="AW3084" t="s">
        <v>226</v>
      </c>
      <c r="AX3084" t="s">
        <v>197</v>
      </c>
      <c r="AY3084" t="s">
        <v>230</v>
      </c>
    </row>
    <row r="3085" spans="1:51" x14ac:dyDescent="0.45">
      <c r="A3085" s="22">
        <v>875057</v>
      </c>
      <c r="B3085" s="6">
        <v>45536</v>
      </c>
      <c r="C3085" s="22">
        <v>32000</v>
      </c>
      <c r="D3085" s="22">
        <v>41223</v>
      </c>
      <c r="E3085" s="22"/>
      <c r="F3085" s="22">
        <v>0</v>
      </c>
      <c r="G3085" s="22">
        <v>2339</v>
      </c>
      <c r="H3085" s="22">
        <v>3</v>
      </c>
      <c r="I3085" s="22"/>
      <c r="J3085" s="22">
        <v>543</v>
      </c>
      <c r="K3085" s="22">
        <v>6299</v>
      </c>
      <c r="L3085" s="23" t="s">
        <v>892</v>
      </c>
      <c r="M3085" s="23"/>
      <c r="N3085" s="23" t="s">
        <v>184</v>
      </c>
      <c r="O3085" s="23" t="s">
        <v>225</v>
      </c>
      <c r="P3085" s="22">
        <v>20</v>
      </c>
      <c r="Q3085" s="23" t="s">
        <v>186</v>
      </c>
      <c r="R3085" s="23"/>
      <c r="S3085" s="23"/>
      <c r="T3085" s="23"/>
      <c r="U3085" s="23"/>
      <c r="V3085" s="23" t="s">
        <v>187</v>
      </c>
      <c r="W3085" s="23" t="s">
        <v>188</v>
      </c>
      <c r="X3085" s="23" t="s">
        <v>189</v>
      </c>
      <c r="Y3085" s="22">
        <v>0</v>
      </c>
      <c r="Z3085" s="23" t="s">
        <v>190</v>
      </c>
      <c r="AA3085" s="23" t="s">
        <v>191</v>
      </c>
      <c r="AB3085" s="23" t="s">
        <v>190</v>
      </c>
      <c r="AC3085" s="23" t="s">
        <v>192</v>
      </c>
      <c r="AD3085" s="23" t="s">
        <v>193</v>
      </c>
      <c r="AE3085" s="23" t="s">
        <v>83</v>
      </c>
      <c r="AF3085" s="23"/>
      <c r="AG3085" s="23"/>
      <c r="AH3085" s="23"/>
      <c r="AI3085" s="23"/>
      <c r="AJ3085" s="23" t="b">
        <v>0</v>
      </c>
      <c r="AK3085" s="3">
        <v>130</v>
      </c>
      <c r="AL3085" s="3">
        <v>2408</v>
      </c>
      <c r="AM3085" s="3">
        <v>7027</v>
      </c>
      <c r="AN3085" s="24">
        <v>45536.882125655866</v>
      </c>
      <c r="AO3085" s="24">
        <v>45536.882125655866</v>
      </c>
      <c r="AP3085">
        <v>9</v>
      </c>
      <c r="AQ3085" t="s">
        <v>194</v>
      </c>
      <c r="AR3085">
        <v>244.88212565586582</v>
      </c>
      <c r="AS3085" t="s">
        <v>195</v>
      </c>
      <c r="AT3085" t="s">
        <v>226</v>
      </c>
      <c r="AU3085" t="s">
        <v>197</v>
      </c>
      <c r="AV3085" t="s">
        <v>198</v>
      </c>
      <c r="AW3085" t="s">
        <v>226</v>
      </c>
      <c r="AX3085" t="s">
        <v>197</v>
      </c>
      <c r="AY3085" t="s">
        <v>198</v>
      </c>
    </row>
    <row r="3086" spans="1:51" x14ac:dyDescent="0.45">
      <c r="A3086" s="22">
        <v>874936</v>
      </c>
      <c r="B3086" s="6">
        <v>45536</v>
      </c>
      <c r="C3086" s="22">
        <v>32000</v>
      </c>
      <c r="D3086" s="22">
        <v>65777</v>
      </c>
      <c r="E3086" s="22"/>
      <c r="F3086" s="22">
        <v>0</v>
      </c>
      <c r="G3086" s="22">
        <v>2336</v>
      </c>
      <c r="H3086" s="22">
        <v>2</v>
      </c>
      <c r="I3086" s="22"/>
      <c r="J3086" s="22">
        <v>543</v>
      </c>
      <c r="K3086" s="22">
        <v>6299</v>
      </c>
      <c r="L3086" s="23" t="s">
        <v>892</v>
      </c>
      <c r="M3086" s="23"/>
      <c r="N3086" s="23" t="s">
        <v>184</v>
      </c>
      <c r="O3086" s="23" t="s">
        <v>225</v>
      </c>
      <c r="P3086" s="22">
        <v>20</v>
      </c>
      <c r="Q3086" s="23" t="s">
        <v>186</v>
      </c>
      <c r="R3086" s="23"/>
      <c r="S3086" s="23"/>
      <c r="T3086" s="23"/>
      <c r="U3086" s="23"/>
      <c r="V3086" s="23" t="s">
        <v>187</v>
      </c>
      <c r="W3086" s="23" t="s">
        <v>188</v>
      </c>
      <c r="X3086" s="23" t="s">
        <v>189</v>
      </c>
      <c r="Y3086" s="22">
        <v>0</v>
      </c>
      <c r="Z3086" s="23" t="s">
        <v>190</v>
      </c>
      <c r="AA3086" s="23" t="s">
        <v>191</v>
      </c>
      <c r="AB3086" s="23" t="s">
        <v>190</v>
      </c>
      <c r="AC3086" s="23" t="s">
        <v>192</v>
      </c>
      <c r="AD3086" s="23" t="s">
        <v>193</v>
      </c>
      <c r="AE3086" s="23" t="s">
        <v>83</v>
      </c>
      <c r="AF3086" s="23"/>
      <c r="AG3086" s="23"/>
      <c r="AH3086" s="23"/>
      <c r="AI3086" s="23"/>
      <c r="AJ3086" s="23" t="b">
        <v>0</v>
      </c>
      <c r="AK3086" s="3">
        <v>130</v>
      </c>
      <c r="AL3086" s="3">
        <v>2408</v>
      </c>
      <c r="AM3086" s="3">
        <v>6906</v>
      </c>
      <c r="AN3086" s="24">
        <v>45536.882001157406</v>
      </c>
      <c r="AO3086" s="24">
        <v>45536.882001157406</v>
      </c>
      <c r="AP3086">
        <v>9</v>
      </c>
      <c r="AQ3086" t="s">
        <v>194</v>
      </c>
      <c r="AR3086">
        <v>244.88200115740619</v>
      </c>
      <c r="AS3086" t="s">
        <v>195</v>
      </c>
      <c r="AT3086" t="s">
        <v>226</v>
      </c>
      <c r="AU3086" t="s">
        <v>197</v>
      </c>
      <c r="AV3086" t="s">
        <v>233</v>
      </c>
      <c r="AW3086" t="s">
        <v>226</v>
      </c>
      <c r="AX3086" t="s">
        <v>197</v>
      </c>
      <c r="AY3086" t="s">
        <v>233</v>
      </c>
    </row>
    <row r="3087" spans="1:51" x14ac:dyDescent="0.45">
      <c r="A3087" s="22">
        <v>874956</v>
      </c>
      <c r="B3087" s="6">
        <v>45536</v>
      </c>
      <c r="C3087" s="22">
        <v>32000</v>
      </c>
      <c r="D3087" s="22">
        <v>52659</v>
      </c>
      <c r="E3087" s="22"/>
      <c r="F3087" s="22">
        <v>0</v>
      </c>
      <c r="G3087" s="22">
        <v>2338</v>
      </c>
      <c r="H3087" s="22">
        <v>2</v>
      </c>
      <c r="I3087" s="22"/>
      <c r="J3087" s="22">
        <v>543</v>
      </c>
      <c r="K3087" s="22">
        <v>6299</v>
      </c>
      <c r="L3087" s="23" t="s">
        <v>892</v>
      </c>
      <c r="M3087" s="23"/>
      <c r="N3087" s="23" t="s">
        <v>184</v>
      </c>
      <c r="O3087" s="23" t="s">
        <v>225</v>
      </c>
      <c r="P3087" s="22">
        <v>20</v>
      </c>
      <c r="Q3087" s="23" t="s">
        <v>186</v>
      </c>
      <c r="R3087" s="23"/>
      <c r="S3087" s="23"/>
      <c r="T3087" s="23"/>
      <c r="U3087" s="23"/>
      <c r="V3087" s="23" t="s">
        <v>187</v>
      </c>
      <c r="W3087" s="23" t="s">
        <v>188</v>
      </c>
      <c r="X3087" s="23" t="s">
        <v>189</v>
      </c>
      <c r="Y3087" s="22">
        <v>0</v>
      </c>
      <c r="Z3087" s="23" t="s">
        <v>190</v>
      </c>
      <c r="AA3087" s="23" t="s">
        <v>191</v>
      </c>
      <c r="AB3087" s="23" t="s">
        <v>190</v>
      </c>
      <c r="AC3087" s="23" t="s">
        <v>192</v>
      </c>
      <c r="AD3087" s="23" t="s">
        <v>193</v>
      </c>
      <c r="AE3087" s="23" t="s">
        <v>83</v>
      </c>
      <c r="AF3087" s="23"/>
      <c r="AG3087" s="23"/>
      <c r="AH3087" s="23"/>
      <c r="AI3087" s="23"/>
      <c r="AJ3087" s="23" t="b">
        <v>0</v>
      </c>
      <c r="AK3087" s="3">
        <v>130</v>
      </c>
      <c r="AL3087" s="3">
        <v>2408</v>
      </c>
      <c r="AM3087" s="3">
        <v>6927</v>
      </c>
      <c r="AN3087" s="24">
        <v>45536.882019637349</v>
      </c>
      <c r="AO3087" s="24">
        <v>45536.882019637349</v>
      </c>
      <c r="AP3087">
        <v>9</v>
      </c>
      <c r="AQ3087" t="s">
        <v>194</v>
      </c>
      <c r="AR3087">
        <v>244.882019637349</v>
      </c>
      <c r="AS3087" t="s">
        <v>195</v>
      </c>
      <c r="AT3087" t="s">
        <v>226</v>
      </c>
      <c r="AU3087" t="s">
        <v>197</v>
      </c>
      <c r="AV3087" t="s">
        <v>232</v>
      </c>
      <c r="AW3087" t="s">
        <v>226</v>
      </c>
      <c r="AX3087" t="s">
        <v>197</v>
      </c>
      <c r="AY3087" t="s">
        <v>232</v>
      </c>
    </row>
    <row r="3088" spans="1:51" x14ac:dyDescent="0.45">
      <c r="A3088" s="22">
        <v>874893</v>
      </c>
      <c r="B3088" s="6">
        <v>45536</v>
      </c>
      <c r="C3088" s="22">
        <v>32000</v>
      </c>
      <c r="D3088" s="22">
        <v>45106</v>
      </c>
      <c r="E3088" s="22"/>
      <c r="F3088" s="22">
        <v>0</v>
      </c>
      <c r="G3088" s="22">
        <v>2330</v>
      </c>
      <c r="H3088" s="22">
        <v>2</v>
      </c>
      <c r="I3088" s="22"/>
      <c r="J3088" s="22">
        <v>543</v>
      </c>
      <c r="K3088" s="22">
        <v>6299</v>
      </c>
      <c r="L3088" s="23" t="s">
        <v>892</v>
      </c>
      <c r="M3088" s="23"/>
      <c r="N3088" s="23" t="s">
        <v>184</v>
      </c>
      <c r="O3088" s="23" t="s">
        <v>225</v>
      </c>
      <c r="P3088" s="22">
        <v>20</v>
      </c>
      <c r="Q3088" s="23" t="s">
        <v>186</v>
      </c>
      <c r="R3088" s="23"/>
      <c r="S3088" s="23"/>
      <c r="T3088" s="23"/>
      <c r="U3088" s="23"/>
      <c r="V3088" s="23" t="s">
        <v>187</v>
      </c>
      <c r="W3088" s="23" t="s">
        <v>188</v>
      </c>
      <c r="X3088" s="23" t="s">
        <v>189</v>
      </c>
      <c r="Y3088" s="22">
        <v>0</v>
      </c>
      <c r="Z3088" s="23" t="s">
        <v>190</v>
      </c>
      <c r="AA3088" s="23" t="s">
        <v>191</v>
      </c>
      <c r="AB3088" s="23" t="s">
        <v>190</v>
      </c>
      <c r="AC3088" s="23" t="s">
        <v>192</v>
      </c>
      <c r="AD3088" s="23" t="s">
        <v>193</v>
      </c>
      <c r="AE3088" s="23" t="s">
        <v>83</v>
      </c>
      <c r="AF3088" s="23"/>
      <c r="AG3088" s="23"/>
      <c r="AH3088" s="23"/>
      <c r="AI3088" s="23"/>
      <c r="AJ3088" s="23" t="b">
        <v>0</v>
      </c>
      <c r="AK3088" s="3">
        <v>130</v>
      </c>
      <c r="AL3088" s="3">
        <v>2408</v>
      </c>
      <c r="AM3088" s="3">
        <v>6866</v>
      </c>
      <c r="AN3088" s="24">
        <v>45536.881969907408</v>
      </c>
      <c r="AO3088" s="24">
        <v>45536.881969907408</v>
      </c>
      <c r="AP3088">
        <v>9</v>
      </c>
      <c r="AQ3088" t="s">
        <v>194</v>
      </c>
      <c r="AR3088">
        <v>244.88196990740835</v>
      </c>
      <c r="AS3088" t="s">
        <v>195</v>
      </c>
      <c r="AT3088" t="s">
        <v>226</v>
      </c>
      <c r="AU3088" t="s">
        <v>197</v>
      </c>
      <c r="AV3088" t="s">
        <v>214</v>
      </c>
      <c r="AW3088" t="s">
        <v>226</v>
      </c>
      <c r="AX3088" t="s">
        <v>197</v>
      </c>
      <c r="AY3088" t="s">
        <v>214</v>
      </c>
    </row>
    <row r="3089" spans="1:51" x14ac:dyDescent="0.45">
      <c r="A3089" s="22">
        <v>875152</v>
      </c>
      <c r="B3089" s="6">
        <v>45536</v>
      </c>
      <c r="C3089" s="22">
        <v>32000</v>
      </c>
      <c r="D3089" s="22">
        <v>18698</v>
      </c>
      <c r="E3089" s="22"/>
      <c r="F3089" s="22">
        <v>0</v>
      </c>
      <c r="G3089" s="22">
        <v>1119</v>
      </c>
      <c r="H3089" s="22">
        <v>1</v>
      </c>
      <c r="I3089" s="22"/>
      <c r="J3089" s="22">
        <v>223</v>
      </c>
      <c r="K3089" s="22">
        <v>967</v>
      </c>
      <c r="L3089" s="23" t="s">
        <v>893</v>
      </c>
      <c r="M3089" s="23"/>
      <c r="N3089" s="23" t="s">
        <v>184</v>
      </c>
      <c r="O3089" s="23" t="s">
        <v>225</v>
      </c>
      <c r="P3089" s="22">
        <v>20</v>
      </c>
      <c r="Q3089" s="23" t="s">
        <v>186</v>
      </c>
      <c r="R3089" s="23"/>
      <c r="S3089" s="23"/>
      <c r="T3089" s="23"/>
      <c r="U3089" s="23"/>
      <c r="V3089" s="23" t="s">
        <v>187</v>
      </c>
      <c r="W3089" s="23" t="s">
        <v>188</v>
      </c>
      <c r="X3089" s="23" t="s">
        <v>189</v>
      </c>
      <c r="Y3089" s="22">
        <v>0</v>
      </c>
      <c r="Z3089" s="23" t="s">
        <v>190</v>
      </c>
      <c r="AA3089" s="23" t="s">
        <v>191</v>
      </c>
      <c r="AB3089" s="23" t="s">
        <v>190</v>
      </c>
      <c r="AC3089" s="23" t="s">
        <v>192</v>
      </c>
      <c r="AD3089" s="23" t="s">
        <v>193</v>
      </c>
      <c r="AE3089" s="23" t="s">
        <v>83</v>
      </c>
      <c r="AF3089" s="23"/>
      <c r="AG3089" s="23"/>
      <c r="AH3089" s="23"/>
      <c r="AI3089" s="23"/>
      <c r="AJ3089" s="23" t="b">
        <v>0</v>
      </c>
      <c r="AK3089" s="3">
        <v>130</v>
      </c>
      <c r="AL3089" s="3">
        <v>2408</v>
      </c>
      <c r="AM3089" s="3">
        <v>7122</v>
      </c>
      <c r="AN3089" s="24">
        <v>45536.882206249997</v>
      </c>
      <c r="AO3089" s="24">
        <v>45536.882206249997</v>
      </c>
      <c r="AP3089">
        <v>9</v>
      </c>
      <c r="AQ3089" t="s">
        <v>194</v>
      </c>
      <c r="AR3089">
        <v>244.88220624999667</v>
      </c>
      <c r="AS3089" t="s">
        <v>195</v>
      </c>
      <c r="AT3089" t="s">
        <v>226</v>
      </c>
      <c r="AU3089" t="s">
        <v>197</v>
      </c>
      <c r="AV3089" t="s">
        <v>206</v>
      </c>
      <c r="AW3089" t="s">
        <v>226</v>
      </c>
      <c r="AX3089" t="s">
        <v>197</v>
      </c>
      <c r="AY3089" t="s">
        <v>206</v>
      </c>
    </row>
    <row r="3090" spans="1:51" x14ac:dyDescent="0.45">
      <c r="A3090" s="22">
        <v>874961</v>
      </c>
      <c r="B3090" s="6">
        <v>45536</v>
      </c>
      <c r="C3090" s="22">
        <v>32000</v>
      </c>
      <c r="D3090" s="22">
        <v>21565</v>
      </c>
      <c r="E3090" s="22"/>
      <c r="F3090" s="22">
        <v>0</v>
      </c>
      <c r="G3090" s="22">
        <v>1123</v>
      </c>
      <c r="H3090" s="22">
        <v>1</v>
      </c>
      <c r="I3090" s="22"/>
      <c r="J3090" s="22">
        <v>223</v>
      </c>
      <c r="K3090" s="22">
        <v>967</v>
      </c>
      <c r="L3090" s="23" t="s">
        <v>893</v>
      </c>
      <c r="M3090" s="23"/>
      <c r="N3090" s="23" t="s">
        <v>184</v>
      </c>
      <c r="O3090" s="23" t="s">
        <v>225</v>
      </c>
      <c r="P3090" s="22">
        <v>20</v>
      </c>
      <c r="Q3090" s="23" t="s">
        <v>186</v>
      </c>
      <c r="R3090" s="23"/>
      <c r="S3090" s="23"/>
      <c r="T3090" s="23"/>
      <c r="U3090" s="23"/>
      <c r="V3090" s="23" t="s">
        <v>187</v>
      </c>
      <c r="W3090" s="23" t="s">
        <v>188</v>
      </c>
      <c r="X3090" s="23" t="s">
        <v>189</v>
      </c>
      <c r="Y3090" s="22">
        <v>0</v>
      </c>
      <c r="Z3090" s="23" t="s">
        <v>190</v>
      </c>
      <c r="AA3090" s="23" t="s">
        <v>191</v>
      </c>
      <c r="AB3090" s="23" t="s">
        <v>190</v>
      </c>
      <c r="AC3090" s="23" t="s">
        <v>192</v>
      </c>
      <c r="AD3090" s="23" t="s">
        <v>193</v>
      </c>
      <c r="AE3090" s="23" t="s">
        <v>83</v>
      </c>
      <c r="AF3090" s="23"/>
      <c r="AG3090" s="23"/>
      <c r="AH3090" s="23"/>
      <c r="AI3090" s="23"/>
      <c r="AJ3090" s="23" t="b">
        <v>0</v>
      </c>
      <c r="AK3090" s="3">
        <v>130</v>
      </c>
      <c r="AL3090" s="3">
        <v>2408</v>
      </c>
      <c r="AM3090" s="3">
        <v>6932</v>
      </c>
      <c r="AN3090" s="24">
        <v>45536.882024961422</v>
      </c>
      <c r="AO3090" s="24">
        <v>45536.882024961422</v>
      </c>
      <c r="AP3090">
        <v>9</v>
      </c>
      <c r="AQ3090" t="s">
        <v>194</v>
      </c>
      <c r="AR3090">
        <v>244.88202496142185</v>
      </c>
      <c r="AS3090" t="s">
        <v>195</v>
      </c>
      <c r="AT3090" t="s">
        <v>226</v>
      </c>
      <c r="AU3090" t="s">
        <v>197</v>
      </c>
      <c r="AV3090" t="s">
        <v>219</v>
      </c>
      <c r="AW3090" t="s">
        <v>226</v>
      </c>
      <c r="AX3090" t="s">
        <v>197</v>
      </c>
      <c r="AY3090" t="s">
        <v>219</v>
      </c>
    </row>
    <row r="3091" spans="1:51" x14ac:dyDescent="0.45">
      <c r="A3091" s="22">
        <v>872373</v>
      </c>
      <c r="B3091" s="6">
        <v>45536</v>
      </c>
      <c r="C3091" s="22">
        <v>32000</v>
      </c>
      <c r="D3091" s="22">
        <v>94248</v>
      </c>
      <c r="E3091" s="22"/>
      <c r="F3091" s="22">
        <v>631</v>
      </c>
      <c r="G3091" s="22">
        <v>3677</v>
      </c>
      <c r="H3091" s="22">
        <v>12</v>
      </c>
      <c r="I3091" s="22"/>
      <c r="J3091" s="22">
        <v>588</v>
      </c>
      <c r="K3091" s="22">
        <v>101731</v>
      </c>
      <c r="L3091" s="23" t="s">
        <v>1008</v>
      </c>
      <c r="M3091" s="23"/>
      <c r="N3091" s="23" t="s">
        <v>184</v>
      </c>
      <c r="O3091" s="23" t="s">
        <v>213</v>
      </c>
      <c r="P3091" s="22">
        <v>20</v>
      </c>
      <c r="Q3091" s="23" t="s">
        <v>186</v>
      </c>
      <c r="R3091" s="23"/>
      <c r="S3091" s="23"/>
      <c r="T3091" s="23"/>
      <c r="U3091" s="23"/>
      <c r="V3091" s="23" t="s">
        <v>187</v>
      </c>
      <c r="W3091" s="23" t="s">
        <v>188</v>
      </c>
      <c r="X3091" s="23" t="s">
        <v>189</v>
      </c>
      <c r="Y3091" s="22">
        <v>0</v>
      </c>
      <c r="Z3091" s="23" t="s">
        <v>190</v>
      </c>
      <c r="AA3091" s="23" t="s">
        <v>191</v>
      </c>
      <c r="AB3091" s="23" t="s">
        <v>190</v>
      </c>
      <c r="AC3091" s="23" t="s">
        <v>192</v>
      </c>
      <c r="AD3091" s="23" t="s">
        <v>193</v>
      </c>
      <c r="AE3091" s="23" t="s">
        <v>85</v>
      </c>
      <c r="AF3091" s="23" t="s">
        <v>190</v>
      </c>
      <c r="AG3091" s="23" t="s">
        <v>190</v>
      </c>
      <c r="AH3091" s="23" t="s">
        <v>190</v>
      </c>
      <c r="AI3091" s="23" t="s">
        <v>810</v>
      </c>
      <c r="AJ3091" s="23" t="b">
        <v>0</v>
      </c>
      <c r="AK3091" s="3">
        <v>118</v>
      </c>
      <c r="AL3091" s="3">
        <v>3448</v>
      </c>
      <c r="AM3091" s="3">
        <v>4787</v>
      </c>
      <c r="AN3091" s="24">
        <v>45536.288936342593</v>
      </c>
      <c r="AO3091" s="24">
        <v>45536.288936342593</v>
      </c>
      <c r="AP3091">
        <v>9</v>
      </c>
      <c r="AQ3091" t="s">
        <v>194</v>
      </c>
      <c r="AR3091">
        <v>244.28893634259293</v>
      </c>
      <c r="AS3091" t="s">
        <v>195</v>
      </c>
      <c r="AT3091" t="s">
        <v>222</v>
      </c>
      <c r="AU3091" t="s">
        <v>197</v>
      </c>
      <c r="AV3091" t="s">
        <v>234</v>
      </c>
      <c r="AW3091" t="s">
        <v>222</v>
      </c>
      <c r="AX3091" t="s">
        <v>197</v>
      </c>
      <c r="AY3091" t="s">
        <v>234</v>
      </c>
    </row>
    <row r="3092" spans="1:51" x14ac:dyDescent="0.45">
      <c r="A3092" s="22">
        <v>871732</v>
      </c>
      <c r="B3092" s="6">
        <v>45536</v>
      </c>
      <c r="C3092" s="22">
        <v>32000</v>
      </c>
      <c r="D3092" s="22">
        <v>899325</v>
      </c>
      <c r="E3092" s="22"/>
      <c r="F3092" s="22">
        <v>18</v>
      </c>
      <c r="G3092" s="22">
        <v>4087</v>
      </c>
      <c r="H3092" s="22">
        <v>1</v>
      </c>
      <c r="I3092" s="22"/>
      <c r="J3092" s="22">
        <v>23</v>
      </c>
      <c r="K3092" s="22">
        <v>8631</v>
      </c>
      <c r="L3092" s="23" t="s">
        <v>804</v>
      </c>
      <c r="M3092" s="23"/>
      <c r="N3092" s="23" t="s">
        <v>184</v>
      </c>
      <c r="O3092" s="23" t="s">
        <v>213</v>
      </c>
      <c r="P3092" s="22">
        <v>10</v>
      </c>
      <c r="Q3092" s="23" t="s">
        <v>673</v>
      </c>
      <c r="R3092" s="23" t="s">
        <v>667</v>
      </c>
      <c r="S3092" s="23" t="s">
        <v>23</v>
      </c>
      <c r="T3092" s="23" t="s">
        <v>667</v>
      </c>
      <c r="U3092" s="23" t="s">
        <v>23</v>
      </c>
      <c r="V3092" s="23" t="s">
        <v>187</v>
      </c>
      <c r="W3092" s="23" t="s">
        <v>188</v>
      </c>
      <c r="X3092" s="23" t="s">
        <v>189</v>
      </c>
      <c r="Y3092" s="22">
        <v>0</v>
      </c>
      <c r="Z3092" s="23" t="s">
        <v>190</v>
      </c>
      <c r="AA3092" s="23" t="s">
        <v>191</v>
      </c>
      <c r="AB3092" s="23" t="s">
        <v>190</v>
      </c>
      <c r="AC3092" s="23" t="s">
        <v>805</v>
      </c>
      <c r="AD3092" s="23" t="s">
        <v>281</v>
      </c>
      <c r="AE3092" s="23" t="s">
        <v>85</v>
      </c>
      <c r="AF3092" s="23" t="s">
        <v>190</v>
      </c>
      <c r="AG3092" s="23" t="s">
        <v>192</v>
      </c>
      <c r="AH3092" s="23" t="s">
        <v>415</v>
      </c>
      <c r="AI3092" s="23" t="s">
        <v>806</v>
      </c>
      <c r="AJ3092" s="23" t="b">
        <v>0</v>
      </c>
      <c r="AK3092" s="3">
        <v>116</v>
      </c>
      <c r="AL3092" s="3">
        <v>3448</v>
      </c>
      <c r="AM3092" s="3">
        <v>4353</v>
      </c>
      <c r="AN3092" s="24">
        <v>45536.125192283951</v>
      </c>
      <c r="AO3092" s="24">
        <v>45536.125192283951</v>
      </c>
      <c r="AP3092">
        <v>9</v>
      </c>
      <c r="AQ3092" t="s">
        <v>194</v>
      </c>
      <c r="AR3092">
        <v>244.12519228395104</v>
      </c>
      <c r="AS3092" t="s">
        <v>195</v>
      </c>
      <c r="AT3092" t="s">
        <v>251</v>
      </c>
      <c r="AU3092" t="s">
        <v>197</v>
      </c>
      <c r="AV3092" t="s">
        <v>229</v>
      </c>
      <c r="AW3092" t="s">
        <v>251</v>
      </c>
      <c r="AX3092" t="s">
        <v>197</v>
      </c>
      <c r="AY3092" t="s">
        <v>229</v>
      </c>
    </row>
    <row r="3093" spans="1:51" x14ac:dyDescent="0.45">
      <c r="A3093" s="22">
        <v>871733</v>
      </c>
      <c r="B3093" s="6">
        <v>45536</v>
      </c>
      <c r="C3093" s="22">
        <v>32000</v>
      </c>
      <c r="D3093" s="22">
        <v>899325</v>
      </c>
      <c r="E3093" s="22"/>
      <c r="F3093" s="22">
        <v>18</v>
      </c>
      <c r="G3093" s="22">
        <v>4087</v>
      </c>
      <c r="H3093" s="22">
        <v>1</v>
      </c>
      <c r="I3093" s="22"/>
      <c r="J3093" s="22">
        <v>23</v>
      </c>
      <c r="K3093" s="22">
        <v>8631</v>
      </c>
      <c r="L3093" s="23" t="s">
        <v>804</v>
      </c>
      <c r="M3093" s="23"/>
      <c r="N3093" s="23" t="s">
        <v>184</v>
      </c>
      <c r="O3093" s="23" t="s">
        <v>213</v>
      </c>
      <c r="P3093" s="22">
        <v>14</v>
      </c>
      <c r="Q3093" s="23" t="s">
        <v>673</v>
      </c>
      <c r="R3093" s="23" t="s">
        <v>667</v>
      </c>
      <c r="S3093" s="23" t="s">
        <v>23</v>
      </c>
      <c r="T3093" s="23" t="s">
        <v>667</v>
      </c>
      <c r="U3093" s="23" t="s">
        <v>23</v>
      </c>
      <c r="V3093" s="23" t="s">
        <v>187</v>
      </c>
      <c r="W3093" s="23" t="s">
        <v>188</v>
      </c>
      <c r="X3093" s="23" t="s">
        <v>189</v>
      </c>
      <c r="Y3093" s="22">
        <v>0</v>
      </c>
      <c r="Z3093" s="23" t="s">
        <v>190</v>
      </c>
      <c r="AA3093" s="23" t="s">
        <v>191</v>
      </c>
      <c r="AB3093" s="23" t="s">
        <v>190</v>
      </c>
      <c r="AC3093" s="23" t="s">
        <v>805</v>
      </c>
      <c r="AD3093" s="23" t="s">
        <v>281</v>
      </c>
      <c r="AE3093" s="23" t="s">
        <v>85</v>
      </c>
      <c r="AF3093" s="23" t="s">
        <v>190</v>
      </c>
      <c r="AG3093" s="23" t="s">
        <v>192</v>
      </c>
      <c r="AH3093" s="23" t="s">
        <v>415</v>
      </c>
      <c r="AI3093" s="23" t="s">
        <v>806</v>
      </c>
      <c r="AJ3093" s="23" t="b">
        <v>0</v>
      </c>
      <c r="AK3093" s="3">
        <v>116</v>
      </c>
      <c r="AL3093" s="3">
        <v>3448</v>
      </c>
      <c r="AM3093" s="3">
        <v>4353</v>
      </c>
      <c r="AN3093" s="24">
        <v>45536.125192283951</v>
      </c>
      <c r="AO3093" s="24">
        <v>45536.125192283951</v>
      </c>
      <c r="AP3093">
        <v>9</v>
      </c>
      <c r="AQ3093" t="s">
        <v>194</v>
      </c>
      <c r="AR3093">
        <v>244.12519228395104</v>
      </c>
      <c r="AS3093" t="s">
        <v>195</v>
      </c>
      <c r="AT3093" t="s">
        <v>251</v>
      </c>
      <c r="AU3093" t="s">
        <v>197</v>
      </c>
      <c r="AV3093" t="s">
        <v>229</v>
      </c>
      <c r="AW3093" t="s">
        <v>251</v>
      </c>
      <c r="AX3093" t="s">
        <v>197</v>
      </c>
      <c r="AY3093" t="s">
        <v>229</v>
      </c>
    </row>
    <row r="3094" spans="1:51" x14ac:dyDescent="0.45">
      <c r="A3094" s="22">
        <v>871734</v>
      </c>
      <c r="B3094" s="6">
        <v>45536</v>
      </c>
      <c r="C3094" s="22">
        <v>32000</v>
      </c>
      <c r="D3094" s="22">
        <v>899325</v>
      </c>
      <c r="E3094" s="22"/>
      <c r="F3094" s="22">
        <v>18</v>
      </c>
      <c r="G3094" s="22">
        <v>4087</v>
      </c>
      <c r="H3094" s="22">
        <v>1</v>
      </c>
      <c r="I3094" s="22"/>
      <c r="J3094" s="22">
        <v>23</v>
      </c>
      <c r="K3094" s="22">
        <v>8631</v>
      </c>
      <c r="L3094" s="23" t="s">
        <v>804</v>
      </c>
      <c r="M3094" s="23"/>
      <c r="N3094" s="23" t="s">
        <v>184</v>
      </c>
      <c r="O3094" s="23" t="s">
        <v>213</v>
      </c>
      <c r="P3094" s="22">
        <v>10</v>
      </c>
      <c r="Q3094" s="23" t="s">
        <v>673</v>
      </c>
      <c r="R3094" s="23" t="s">
        <v>667</v>
      </c>
      <c r="S3094" s="23" t="s">
        <v>23</v>
      </c>
      <c r="T3094" s="23" t="s">
        <v>667</v>
      </c>
      <c r="U3094" s="23" t="s">
        <v>23</v>
      </c>
      <c r="V3094" s="23" t="s">
        <v>187</v>
      </c>
      <c r="W3094" s="23" t="s">
        <v>188</v>
      </c>
      <c r="X3094" s="23" t="s">
        <v>189</v>
      </c>
      <c r="Y3094" s="22">
        <v>0</v>
      </c>
      <c r="Z3094" s="23" t="s">
        <v>190</v>
      </c>
      <c r="AA3094" s="23" t="s">
        <v>191</v>
      </c>
      <c r="AB3094" s="23" t="s">
        <v>190</v>
      </c>
      <c r="AC3094" s="23" t="s">
        <v>805</v>
      </c>
      <c r="AD3094" s="23" t="s">
        <v>281</v>
      </c>
      <c r="AE3094" s="23" t="s">
        <v>85</v>
      </c>
      <c r="AF3094" s="23" t="s">
        <v>190</v>
      </c>
      <c r="AG3094" s="23" t="s">
        <v>192</v>
      </c>
      <c r="AH3094" s="23" t="s">
        <v>415</v>
      </c>
      <c r="AI3094" s="23" t="s">
        <v>806</v>
      </c>
      <c r="AJ3094" s="23" t="b">
        <v>0</v>
      </c>
      <c r="AK3094" s="3">
        <v>116</v>
      </c>
      <c r="AL3094" s="3">
        <v>3448</v>
      </c>
      <c r="AM3094" s="3">
        <v>4353</v>
      </c>
      <c r="AN3094" s="24">
        <v>45536.125192283951</v>
      </c>
      <c r="AO3094" s="24">
        <v>45536.125192283951</v>
      </c>
      <c r="AP3094">
        <v>9</v>
      </c>
      <c r="AQ3094" t="s">
        <v>194</v>
      </c>
      <c r="AR3094">
        <v>244.12519228395104</v>
      </c>
      <c r="AS3094" t="s">
        <v>195</v>
      </c>
      <c r="AT3094" t="s">
        <v>251</v>
      </c>
      <c r="AU3094" t="s">
        <v>197</v>
      </c>
      <c r="AV3094" t="s">
        <v>229</v>
      </c>
      <c r="AW3094" t="s">
        <v>251</v>
      </c>
      <c r="AX3094" t="s">
        <v>197</v>
      </c>
      <c r="AY3094" t="s">
        <v>229</v>
      </c>
    </row>
    <row r="3095" spans="1:51" x14ac:dyDescent="0.45">
      <c r="A3095" s="22">
        <v>871735</v>
      </c>
      <c r="B3095" s="6">
        <v>45536</v>
      </c>
      <c r="C3095" s="22">
        <v>32000</v>
      </c>
      <c r="D3095" s="22">
        <v>899325</v>
      </c>
      <c r="E3095" s="22"/>
      <c r="F3095" s="22">
        <v>18</v>
      </c>
      <c r="G3095" s="22">
        <v>4087</v>
      </c>
      <c r="H3095" s="22">
        <v>1</v>
      </c>
      <c r="I3095" s="22"/>
      <c r="J3095" s="22">
        <v>23</v>
      </c>
      <c r="K3095" s="22">
        <v>8631</v>
      </c>
      <c r="L3095" s="23" t="s">
        <v>804</v>
      </c>
      <c r="M3095" s="23"/>
      <c r="N3095" s="23" t="s">
        <v>184</v>
      </c>
      <c r="O3095" s="23" t="s">
        <v>213</v>
      </c>
      <c r="P3095" s="22">
        <v>14</v>
      </c>
      <c r="Q3095" s="23" t="s">
        <v>673</v>
      </c>
      <c r="R3095" s="23" t="s">
        <v>667</v>
      </c>
      <c r="S3095" s="23" t="s">
        <v>23</v>
      </c>
      <c r="T3095" s="23" t="s">
        <v>667</v>
      </c>
      <c r="U3095" s="23" t="s">
        <v>23</v>
      </c>
      <c r="V3095" s="23" t="s">
        <v>187</v>
      </c>
      <c r="W3095" s="23" t="s">
        <v>188</v>
      </c>
      <c r="X3095" s="23" t="s">
        <v>189</v>
      </c>
      <c r="Y3095" s="22">
        <v>0</v>
      </c>
      <c r="Z3095" s="23" t="s">
        <v>190</v>
      </c>
      <c r="AA3095" s="23" t="s">
        <v>191</v>
      </c>
      <c r="AB3095" s="23" t="s">
        <v>190</v>
      </c>
      <c r="AC3095" s="23" t="s">
        <v>805</v>
      </c>
      <c r="AD3095" s="23" t="s">
        <v>281</v>
      </c>
      <c r="AE3095" s="23" t="s">
        <v>85</v>
      </c>
      <c r="AF3095" s="23" t="s">
        <v>190</v>
      </c>
      <c r="AG3095" s="23" t="s">
        <v>192</v>
      </c>
      <c r="AH3095" s="23" t="s">
        <v>415</v>
      </c>
      <c r="AI3095" s="23" t="s">
        <v>806</v>
      </c>
      <c r="AJ3095" s="23" t="b">
        <v>0</v>
      </c>
      <c r="AK3095" s="3">
        <v>116</v>
      </c>
      <c r="AL3095" s="3">
        <v>3448</v>
      </c>
      <c r="AM3095" s="3">
        <v>4353</v>
      </c>
      <c r="AN3095" s="24">
        <v>45536.125192283951</v>
      </c>
      <c r="AO3095" s="24">
        <v>45536.125192283951</v>
      </c>
      <c r="AP3095">
        <v>9</v>
      </c>
      <c r="AQ3095" t="s">
        <v>194</v>
      </c>
      <c r="AR3095">
        <v>244.12519228395104</v>
      </c>
      <c r="AS3095" t="s">
        <v>195</v>
      </c>
      <c r="AT3095" t="s">
        <v>251</v>
      </c>
      <c r="AU3095" t="s">
        <v>197</v>
      </c>
      <c r="AV3095" t="s">
        <v>229</v>
      </c>
      <c r="AW3095" t="s">
        <v>251</v>
      </c>
      <c r="AX3095" t="s">
        <v>197</v>
      </c>
      <c r="AY3095" t="s">
        <v>229</v>
      </c>
    </row>
    <row r="3096" spans="1:51" x14ac:dyDescent="0.45">
      <c r="A3096" s="22">
        <v>871661</v>
      </c>
      <c r="B3096" s="6">
        <v>45536</v>
      </c>
      <c r="C3096" s="22">
        <v>32000</v>
      </c>
      <c r="D3096" s="22">
        <v>31222</v>
      </c>
      <c r="E3096" s="22"/>
      <c r="F3096" s="22">
        <v>148</v>
      </c>
      <c r="G3096" s="22">
        <v>4692</v>
      </c>
      <c r="H3096" s="22">
        <v>3</v>
      </c>
      <c r="I3096" s="22"/>
      <c r="J3096" s="22">
        <v>24</v>
      </c>
      <c r="K3096" s="22">
        <v>8631</v>
      </c>
      <c r="L3096" s="23" t="s">
        <v>804</v>
      </c>
      <c r="M3096" s="23"/>
      <c r="N3096" s="23" t="s">
        <v>184</v>
      </c>
      <c r="O3096" s="23" t="s">
        <v>213</v>
      </c>
      <c r="P3096" s="22">
        <v>10</v>
      </c>
      <c r="Q3096" s="23" t="s">
        <v>673</v>
      </c>
      <c r="R3096" s="23" t="s">
        <v>667</v>
      </c>
      <c r="S3096" s="23" t="s">
        <v>23</v>
      </c>
      <c r="T3096" s="23" t="s">
        <v>667</v>
      </c>
      <c r="U3096" s="23" t="s">
        <v>23</v>
      </c>
      <c r="V3096" s="23" t="s">
        <v>187</v>
      </c>
      <c r="W3096" s="23" t="s">
        <v>188</v>
      </c>
      <c r="X3096" s="23" t="s">
        <v>189</v>
      </c>
      <c r="Y3096" s="22">
        <v>0</v>
      </c>
      <c r="Z3096" s="23" t="s">
        <v>190</v>
      </c>
      <c r="AA3096" s="23" t="s">
        <v>191</v>
      </c>
      <c r="AB3096" s="23" t="s">
        <v>190</v>
      </c>
      <c r="AC3096" s="23" t="s">
        <v>805</v>
      </c>
      <c r="AD3096" s="23" t="s">
        <v>281</v>
      </c>
      <c r="AE3096" s="23" t="s">
        <v>85</v>
      </c>
      <c r="AF3096" s="23" t="s">
        <v>190</v>
      </c>
      <c r="AG3096" s="23" t="s">
        <v>192</v>
      </c>
      <c r="AH3096" s="23" t="s">
        <v>415</v>
      </c>
      <c r="AI3096" s="23" t="s">
        <v>806</v>
      </c>
      <c r="AJ3096" s="23" t="b">
        <v>0</v>
      </c>
      <c r="AK3096" s="3">
        <v>116</v>
      </c>
      <c r="AL3096" s="3">
        <v>3448</v>
      </c>
      <c r="AM3096" s="3">
        <v>4294</v>
      </c>
      <c r="AN3096" s="24">
        <v>45536.125027854941</v>
      </c>
      <c r="AO3096" s="24">
        <v>45536.125027854941</v>
      </c>
      <c r="AP3096">
        <v>9</v>
      </c>
      <c r="AQ3096" t="s">
        <v>194</v>
      </c>
      <c r="AR3096">
        <v>244.12502785494144</v>
      </c>
      <c r="AS3096" t="s">
        <v>195</v>
      </c>
      <c r="AT3096" t="s">
        <v>251</v>
      </c>
      <c r="AU3096" t="s">
        <v>197</v>
      </c>
      <c r="AV3096" t="s">
        <v>214</v>
      </c>
      <c r="AW3096" t="s">
        <v>251</v>
      </c>
      <c r="AX3096" t="s">
        <v>197</v>
      </c>
      <c r="AY3096" t="s">
        <v>214</v>
      </c>
    </row>
    <row r="3097" spans="1:51" x14ac:dyDescent="0.45">
      <c r="A3097" s="22">
        <v>871662</v>
      </c>
      <c r="B3097" s="6">
        <v>45536</v>
      </c>
      <c r="C3097" s="22">
        <v>32000</v>
      </c>
      <c r="D3097" s="22">
        <v>31222</v>
      </c>
      <c r="E3097" s="22"/>
      <c r="F3097" s="22">
        <v>148</v>
      </c>
      <c r="G3097" s="22">
        <v>4692</v>
      </c>
      <c r="H3097" s="22">
        <v>3</v>
      </c>
      <c r="I3097" s="22"/>
      <c r="J3097" s="22">
        <v>24</v>
      </c>
      <c r="K3097" s="22">
        <v>8631</v>
      </c>
      <c r="L3097" s="23" t="s">
        <v>804</v>
      </c>
      <c r="M3097" s="23"/>
      <c r="N3097" s="23" t="s">
        <v>184</v>
      </c>
      <c r="O3097" s="23" t="s">
        <v>213</v>
      </c>
      <c r="P3097" s="22">
        <v>14</v>
      </c>
      <c r="Q3097" s="23" t="s">
        <v>673</v>
      </c>
      <c r="R3097" s="23" t="s">
        <v>667</v>
      </c>
      <c r="S3097" s="23" t="s">
        <v>23</v>
      </c>
      <c r="T3097" s="23" t="s">
        <v>667</v>
      </c>
      <c r="U3097" s="23" t="s">
        <v>23</v>
      </c>
      <c r="V3097" s="23" t="s">
        <v>187</v>
      </c>
      <c r="W3097" s="23" t="s">
        <v>188</v>
      </c>
      <c r="X3097" s="23" t="s">
        <v>189</v>
      </c>
      <c r="Y3097" s="22">
        <v>0</v>
      </c>
      <c r="Z3097" s="23" t="s">
        <v>190</v>
      </c>
      <c r="AA3097" s="23" t="s">
        <v>191</v>
      </c>
      <c r="AB3097" s="23" t="s">
        <v>190</v>
      </c>
      <c r="AC3097" s="23" t="s">
        <v>805</v>
      </c>
      <c r="AD3097" s="23" t="s">
        <v>281</v>
      </c>
      <c r="AE3097" s="23" t="s">
        <v>85</v>
      </c>
      <c r="AF3097" s="23" t="s">
        <v>190</v>
      </c>
      <c r="AG3097" s="23" t="s">
        <v>192</v>
      </c>
      <c r="AH3097" s="23" t="s">
        <v>415</v>
      </c>
      <c r="AI3097" s="23" t="s">
        <v>806</v>
      </c>
      <c r="AJ3097" s="23" t="b">
        <v>0</v>
      </c>
      <c r="AK3097" s="3">
        <v>116</v>
      </c>
      <c r="AL3097" s="3">
        <v>3448</v>
      </c>
      <c r="AM3097" s="3">
        <v>4294</v>
      </c>
      <c r="AN3097" s="24">
        <v>45536.125027854941</v>
      </c>
      <c r="AO3097" s="24">
        <v>45536.125027854941</v>
      </c>
      <c r="AP3097">
        <v>9</v>
      </c>
      <c r="AQ3097" t="s">
        <v>194</v>
      </c>
      <c r="AR3097">
        <v>244.12502785494144</v>
      </c>
      <c r="AS3097" t="s">
        <v>195</v>
      </c>
      <c r="AT3097" t="s">
        <v>251</v>
      </c>
      <c r="AU3097" t="s">
        <v>197</v>
      </c>
      <c r="AV3097" t="s">
        <v>214</v>
      </c>
      <c r="AW3097" t="s">
        <v>251</v>
      </c>
      <c r="AX3097" t="s">
        <v>197</v>
      </c>
      <c r="AY3097" t="s">
        <v>214</v>
      </c>
    </row>
    <row r="3098" spans="1:51" x14ac:dyDescent="0.45">
      <c r="A3098" s="22">
        <v>871663</v>
      </c>
      <c r="B3098" s="6">
        <v>45536</v>
      </c>
      <c r="C3098" s="22">
        <v>32000</v>
      </c>
      <c r="D3098" s="22">
        <v>31222</v>
      </c>
      <c r="E3098" s="22"/>
      <c r="F3098" s="22">
        <v>148</v>
      </c>
      <c r="G3098" s="22">
        <v>4692</v>
      </c>
      <c r="H3098" s="22">
        <v>3</v>
      </c>
      <c r="I3098" s="22"/>
      <c r="J3098" s="22">
        <v>24</v>
      </c>
      <c r="K3098" s="22">
        <v>8631</v>
      </c>
      <c r="L3098" s="23" t="s">
        <v>804</v>
      </c>
      <c r="M3098" s="23"/>
      <c r="N3098" s="23" t="s">
        <v>184</v>
      </c>
      <c r="O3098" s="23" t="s">
        <v>213</v>
      </c>
      <c r="P3098" s="22">
        <v>10</v>
      </c>
      <c r="Q3098" s="23" t="s">
        <v>673</v>
      </c>
      <c r="R3098" s="23" t="s">
        <v>667</v>
      </c>
      <c r="S3098" s="23" t="s">
        <v>23</v>
      </c>
      <c r="T3098" s="23" t="s">
        <v>667</v>
      </c>
      <c r="U3098" s="23" t="s">
        <v>23</v>
      </c>
      <c r="V3098" s="23" t="s">
        <v>187</v>
      </c>
      <c r="W3098" s="23" t="s">
        <v>188</v>
      </c>
      <c r="X3098" s="23" t="s">
        <v>189</v>
      </c>
      <c r="Y3098" s="22">
        <v>0</v>
      </c>
      <c r="Z3098" s="23" t="s">
        <v>190</v>
      </c>
      <c r="AA3098" s="23" t="s">
        <v>191</v>
      </c>
      <c r="AB3098" s="23" t="s">
        <v>190</v>
      </c>
      <c r="AC3098" s="23" t="s">
        <v>805</v>
      </c>
      <c r="AD3098" s="23" t="s">
        <v>281</v>
      </c>
      <c r="AE3098" s="23" t="s">
        <v>85</v>
      </c>
      <c r="AF3098" s="23" t="s">
        <v>190</v>
      </c>
      <c r="AG3098" s="23" t="s">
        <v>192</v>
      </c>
      <c r="AH3098" s="23" t="s">
        <v>415</v>
      </c>
      <c r="AI3098" s="23" t="s">
        <v>806</v>
      </c>
      <c r="AJ3098" s="23" t="b">
        <v>0</v>
      </c>
      <c r="AK3098" s="3">
        <v>116</v>
      </c>
      <c r="AL3098" s="3">
        <v>3448</v>
      </c>
      <c r="AM3098" s="3">
        <v>4294</v>
      </c>
      <c r="AN3098" s="24">
        <v>45536.125027854941</v>
      </c>
      <c r="AO3098" s="24">
        <v>45536.125027854941</v>
      </c>
      <c r="AP3098">
        <v>9</v>
      </c>
      <c r="AQ3098" t="s">
        <v>194</v>
      </c>
      <c r="AR3098">
        <v>244.12502785494144</v>
      </c>
      <c r="AS3098" t="s">
        <v>195</v>
      </c>
      <c r="AT3098" t="s">
        <v>251</v>
      </c>
      <c r="AU3098" t="s">
        <v>197</v>
      </c>
      <c r="AV3098" t="s">
        <v>214</v>
      </c>
      <c r="AW3098" t="s">
        <v>251</v>
      </c>
      <c r="AX3098" t="s">
        <v>197</v>
      </c>
      <c r="AY3098" t="s">
        <v>214</v>
      </c>
    </row>
    <row r="3099" spans="1:51" x14ac:dyDescent="0.45">
      <c r="A3099" s="22">
        <v>871664</v>
      </c>
      <c r="B3099" s="6">
        <v>45536</v>
      </c>
      <c r="C3099" s="22">
        <v>32000</v>
      </c>
      <c r="D3099" s="22">
        <v>31222</v>
      </c>
      <c r="E3099" s="22"/>
      <c r="F3099" s="22">
        <v>148</v>
      </c>
      <c r="G3099" s="22">
        <v>4692</v>
      </c>
      <c r="H3099" s="22">
        <v>3</v>
      </c>
      <c r="I3099" s="22"/>
      <c r="J3099" s="22">
        <v>24</v>
      </c>
      <c r="K3099" s="22">
        <v>8631</v>
      </c>
      <c r="L3099" s="23" t="s">
        <v>804</v>
      </c>
      <c r="M3099" s="23"/>
      <c r="N3099" s="23" t="s">
        <v>184</v>
      </c>
      <c r="O3099" s="23" t="s">
        <v>213</v>
      </c>
      <c r="P3099" s="22">
        <v>14</v>
      </c>
      <c r="Q3099" s="23" t="s">
        <v>673</v>
      </c>
      <c r="R3099" s="23" t="s">
        <v>667</v>
      </c>
      <c r="S3099" s="23" t="s">
        <v>23</v>
      </c>
      <c r="T3099" s="23" t="s">
        <v>667</v>
      </c>
      <c r="U3099" s="23" t="s">
        <v>23</v>
      </c>
      <c r="V3099" s="23" t="s">
        <v>187</v>
      </c>
      <c r="W3099" s="23" t="s">
        <v>188</v>
      </c>
      <c r="X3099" s="23" t="s">
        <v>189</v>
      </c>
      <c r="Y3099" s="22">
        <v>0</v>
      </c>
      <c r="Z3099" s="23" t="s">
        <v>190</v>
      </c>
      <c r="AA3099" s="23" t="s">
        <v>191</v>
      </c>
      <c r="AB3099" s="23" t="s">
        <v>190</v>
      </c>
      <c r="AC3099" s="23" t="s">
        <v>805</v>
      </c>
      <c r="AD3099" s="23" t="s">
        <v>281</v>
      </c>
      <c r="AE3099" s="23" t="s">
        <v>85</v>
      </c>
      <c r="AF3099" s="23" t="s">
        <v>190</v>
      </c>
      <c r="AG3099" s="23" t="s">
        <v>192</v>
      </c>
      <c r="AH3099" s="23" t="s">
        <v>415</v>
      </c>
      <c r="AI3099" s="23" t="s">
        <v>806</v>
      </c>
      <c r="AJ3099" s="23" t="b">
        <v>0</v>
      </c>
      <c r="AK3099" s="3">
        <v>116</v>
      </c>
      <c r="AL3099" s="3">
        <v>3448</v>
      </c>
      <c r="AM3099" s="3">
        <v>4294</v>
      </c>
      <c r="AN3099" s="24">
        <v>45536.125027854941</v>
      </c>
      <c r="AO3099" s="24">
        <v>45536.125027854941</v>
      </c>
      <c r="AP3099">
        <v>9</v>
      </c>
      <c r="AQ3099" t="s">
        <v>194</v>
      </c>
      <c r="AR3099">
        <v>244.12502785494144</v>
      </c>
      <c r="AS3099" t="s">
        <v>195</v>
      </c>
      <c r="AT3099" t="s">
        <v>251</v>
      </c>
      <c r="AU3099" t="s">
        <v>197</v>
      </c>
      <c r="AV3099" t="s">
        <v>214</v>
      </c>
      <c r="AW3099" t="s">
        <v>251</v>
      </c>
      <c r="AX3099" t="s">
        <v>197</v>
      </c>
      <c r="AY3099" t="s">
        <v>214</v>
      </c>
    </row>
    <row r="3100" spans="1:51" x14ac:dyDescent="0.45">
      <c r="A3100" s="22">
        <v>870984</v>
      </c>
      <c r="B3100" s="6">
        <v>45536</v>
      </c>
      <c r="C3100" s="22">
        <v>32000</v>
      </c>
      <c r="D3100" s="22">
        <v>70581</v>
      </c>
      <c r="E3100" s="22"/>
      <c r="F3100" s="22">
        <v>389</v>
      </c>
      <c r="G3100" s="22">
        <v>1634</v>
      </c>
      <c r="H3100" s="22">
        <v>2</v>
      </c>
      <c r="I3100" s="22"/>
      <c r="J3100" s="22">
        <v>375</v>
      </c>
      <c r="K3100" s="22">
        <v>4486</v>
      </c>
      <c r="L3100" s="23" t="s">
        <v>891</v>
      </c>
      <c r="M3100" s="23"/>
      <c r="N3100" s="23" t="s">
        <v>184</v>
      </c>
      <c r="O3100" s="23" t="s">
        <v>185</v>
      </c>
      <c r="P3100" s="22">
        <v>20</v>
      </c>
      <c r="Q3100" s="23" t="s">
        <v>186</v>
      </c>
      <c r="R3100" s="23"/>
      <c r="S3100" s="23"/>
      <c r="T3100" s="23"/>
      <c r="U3100" s="23"/>
      <c r="V3100" s="23" t="s">
        <v>187</v>
      </c>
      <c r="W3100" s="23" t="s">
        <v>188</v>
      </c>
      <c r="X3100" s="23" t="s">
        <v>189</v>
      </c>
      <c r="Y3100" s="22">
        <v>0</v>
      </c>
      <c r="Z3100" s="23" t="s">
        <v>190</v>
      </c>
      <c r="AA3100" s="23" t="s">
        <v>191</v>
      </c>
      <c r="AB3100" s="23" t="s">
        <v>190</v>
      </c>
      <c r="AC3100" s="23" t="s">
        <v>192</v>
      </c>
      <c r="AD3100" s="23" t="s">
        <v>193</v>
      </c>
      <c r="AE3100" s="23" t="s">
        <v>83</v>
      </c>
      <c r="AF3100" s="23"/>
      <c r="AG3100" s="23"/>
      <c r="AH3100" s="23"/>
      <c r="AI3100" s="23"/>
      <c r="AJ3100" s="23" t="b">
        <v>0</v>
      </c>
      <c r="AK3100" s="3">
        <v>121</v>
      </c>
      <c r="AL3100" s="3">
        <v>236</v>
      </c>
      <c r="AM3100" s="3">
        <v>3658</v>
      </c>
      <c r="AN3100" s="24">
        <v>45536.000118557102</v>
      </c>
      <c r="AO3100" s="24">
        <v>45536.000118557102</v>
      </c>
      <c r="AP3100">
        <v>9</v>
      </c>
      <c r="AQ3100" t="s">
        <v>194</v>
      </c>
      <c r="AR3100">
        <v>244.00011855710181</v>
      </c>
      <c r="AS3100" t="s">
        <v>195</v>
      </c>
      <c r="AT3100" t="s">
        <v>196</v>
      </c>
      <c r="AU3100" t="s">
        <v>197</v>
      </c>
      <c r="AV3100" t="s">
        <v>223</v>
      </c>
      <c r="AW3100" t="s">
        <v>196</v>
      </c>
      <c r="AX3100" t="s">
        <v>197</v>
      </c>
      <c r="AY3100" t="s">
        <v>223</v>
      </c>
    </row>
    <row r="3101" spans="1:51" x14ac:dyDescent="0.45">
      <c r="A3101" s="22">
        <v>873367</v>
      </c>
      <c r="B3101" s="6">
        <v>45536</v>
      </c>
      <c r="C3101" s="22">
        <v>32000</v>
      </c>
      <c r="D3101" s="22">
        <v>24535</v>
      </c>
      <c r="E3101" s="22"/>
      <c r="F3101" s="22">
        <v>284</v>
      </c>
      <c r="G3101" s="22">
        <v>1633</v>
      </c>
      <c r="H3101" s="22">
        <v>5</v>
      </c>
      <c r="I3101" s="22"/>
      <c r="J3101" s="22">
        <v>7</v>
      </c>
      <c r="K3101" s="22">
        <v>8369</v>
      </c>
      <c r="L3101" s="23" t="s">
        <v>1252</v>
      </c>
      <c r="M3101" s="23"/>
      <c r="N3101" s="23" t="s">
        <v>184</v>
      </c>
      <c r="O3101" s="23" t="s">
        <v>213</v>
      </c>
      <c r="P3101" s="22">
        <v>20</v>
      </c>
      <c r="Q3101" s="23" t="s">
        <v>186</v>
      </c>
      <c r="R3101" s="23"/>
      <c r="S3101" s="23"/>
      <c r="T3101" s="23"/>
      <c r="U3101" s="23"/>
      <c r="V3101" s="23" t="s">
        <v>187</v>
      </c>
      <c r="W3101" s="23" t="s">
        <v>188</v>
      </c>
      <c r="X3101" s="23" t="s">
        <v>189</v>
      </c>
      <c r="Y3101" s="22">
        <v>0</v>
      </c>
      <c r="Z3101" s="23" t="s">
        <v>190</v>
      </c>
      <c r="AA3101" s="23" t="s">
        <v>191</v>
      </c>
      <c r="AB3101" s="23" t="s">
        <v>190</v>
      </c>
      <c r="AC3101" s="23" t="s">
        <v>192</v>
      </c>
      <c r="AD3101" s="23" t="s">
        <v>193</v>
      </c>
      <c r="AE3101" s="23" t="s">
        <v>83</v>
      </c>
      <c r="AF3101" s="23"/>
      <c r="AG3101" s="23"/>
      <c r="AH3101" s="23"/>
      <c r="AI3101" s="23"/>
      <c r="AJ3101" s="23" t="b">
        <v>0</v>
      </c>
      <c r="AK3101" s="3">
        <v>123</v>
      </c>
      <c r="AL3101" s="3">
        <v>3448</v>
      </c>
      <c r="AM3101" s="3">
        <v>5604</v>
      </c>
      <c r="AN3101" s="24">
        <v>45536.479188966048</v>
      </c>
      <c r="AO3101" s="24">
        <v>45536.479188966048</v>
      </c>
      <c r="AP3101">
        <v>9</v>
      </c>
      <c r="AQ3101" t="s">
        <v>194</v>
      </c>
      <c r="AR3101">
        <v>244.47918896604824</v>
      </c>
      <c r="AS3101" t="s">
        <v>195</v>
      </c>
      <c r="AT3101" t="s">
        <v>208</v>
      </c>
      <c r="AU3101" t="s">
        <v>197</v>
      </c>
      <c r="AV3101" t="s">
        <v>214</v>
      </c>
      <c r="AW3101" t="s">
        <v>208</v>
      </c>
      <c r="AX3101" t="s">
        <v>197</v>
      </c>
      <c r="AY3101" t="s">
        <v>214</v>
      </c>
    </row>
    <row r="3102" spans="1:51" x14ac:dyDescent="0.45">
      <c r="A3102" s="22">
        <v>874551</v>
      </c>
      <c r="B3102" s="6">
        <v>45536</v>
      </c>
      <c r="C3102" s="22">
        <v>32000</v>
      </c>
      <c r="D3102" s="22">
        <v>95642</v>
      </c>
      <c r="E3102" s="22"/>
      <c r="F3102" s="22">
        <v>33</v>
      </c>
      <c r="G3102" s="22">
        <v>9831</v>
      </c>
      <c r="H3102" s="22">
        <v>81</v>
      </c>
      <c r="I3102" s="22"/>
      <c r="J3102" s="22">
        <v>6802</v>
      </c>
      <c r="K3102" s="22">
        <v>102006</v>
      </c>
      <c r="L3102" s="23" t="s">
        <v>836</v>
      </c>
      <c r="M3102" s="23"/>
      <c r="N3102" s="23" t="s">
        <v>184</v>
      </c>
      <c r="O3102" s="23" t="s">
        <v>672</v>
      </c>
      <c r="P3102" s="22">
        <v>10</v>
      </c>
      <c r="Q3102" s="23" t="s">
        <v>673</v>
      </c>
      <c r="R3102" s="23" t="s">
        <v>667</v>
      </c>
      <c r="S3102" s="23" t="s">
        <v>22</v>
      </c>
      <c r="T3102" s="23" t="s">
        <v>667</v>
      </c>
      <c r="U3102" s="23" t="s">
        <v>22</v>
      </c>
      <c r="V3102" s="23" t="s">
        <v>674</v>
      </c>
      <c r="W3102" s="23" t="s">
        <v>188</v>
      </c>
      <c r="X3102" s="23" t="s">
        <v>189</v>
      </c>
      <c r="Y3102" s="22">
        <v>0</v>
      </c>
      <c r="Z3102" s="23" t="s">
        <v>190</v>
      </c>
      <c r="AA3102" s="23" t="s">
        <v>191</v>
      </c>
      <c r="AB3102" s="23" t="s">
        <v>190</v>
      </c>
      <c r="AC3102" s="23" t="s">
        <v>190</v>
      </c>
      <c r="AD3102" s="23" t="s">
        <v>190</v>
      </c>
      <c r="AE3102" s="23" t="s">
        <v>98</v>
      </c>
      <c r="AF3102" s="23"/>
      <c r="AG3102" s="23"/>
      <c r="AH3102" s="23"/>
      <c r="AI3102" s="23"/>
      <c r="AJ3102" s="23" t="b">
        <v>0</v>
      </c>
      <c r="AK3102" s="3">
        <v>113</v>
      </c>
      <c r="AL3102" s="3">
        <v>4952</v>
      </c>
      <c r="AM3102" s="3">
        <v>6582</v>
      </c>
      <c r="AN3102" s="24">
        <v>45536.729219483022</v>
      </c>
      <c r="AO3102" s="24">
        <v>45536.729219483022</v>
      </c>
      <c r="AP3102">
        <v>9</v>
      </c>
      <c r="AQ3102" t="s">
        <v>194</v>
      </c>
      <c r="AR3102">
        <v>244.72921948302246</v>
      </c>
      <c r="AS3102" t="s">
        <v>195</v>
      </c>
      <c r="AT3102" t="s">
        <v>229</v>
      </c>
      <c r="AU3102" t="s">
        <v>197</v>
      </c>
      <c r="AV3102" t="s">
        <v>233</v>
      </c>
      <c r="AW3102" t="s">
        <v>229</v>
      </c>
      <c r="AX3102" t="s">
        <v>197</v>
      </c>
      <c r="AY3102" t="s">
        <v>233</v>
      </c>
    </row>
    <row r="3103" spans="1:51" x14ac:dyDescent="0.45">
      <c r="A3103" s="22">
        <v>874552</v>
      </c>
      <c r="B3103" s="6">
        <v>45536</v>
      </c>
      <c r="C3103" s="22">
        <v>32000</v>
      </c>
      <c r="D3103" s="22">
        <v>95642</v>
      </c>
      <c r="E3103" s="22"/>
      <c r="F3103" s="22">
        <v>33</v>
      </c>
      <c r="G3103" s="22">
        <v>9831</v>
      </c>
      <c r="H3103" s="22">
        <v>81</v>
      </c>
      <c r="I3103" s="22"/>
      <c r="J3103" s="22">
        <v>6802</v>
      </c>
      <c r="K3103" s="22">
        <v>102006</v>
      </c>
      <c r="L3103" s="23" t="s">
        <v>836</v>
      </c>
      <c r="M3103" s="23"/>
      <c r="N3103" s="23" t="s">
        <v>184</v>
      </c>
      <c r="O3103" s="23" t="s">
        <v>672</v>
      </c>
      <c r="P3103" s="22">
        <v>14</v>
      </c>
      <c r="Q3103" s="23" t="s">
        <v>673</v>
      </c>
      <c r="R3103" s="23" t="s">
        <v>667</v>
      </c>
      <c r="S3103" s="23" t="s">
        <v>22</v>
      </c>
      <c r="T3103" s="23" t="s">
        <v>667</v>
      </c>
      <c r="U3103" s="23" t="s">
        <v>22</v>
      </c>
      <c r="V3103" s="23" t="s">
        <v>674</v>
      </c>
      <c r="W3103" s="23" t="s">
        <v>188</v>
      </c>
      <c r="X3103" s="23" t="s">
        <v>189</v>
      </c>
      <c r="Y3103" s="22">
        <v>0</v>
      </c>
      <c r="Z3103" s="23" t="s">
        <v>190</v>
      </c>
      <c r="AA3103" s="23" t="s">
        <v>191</v>
      </c>
      <c r="AB3103" s="23" t="s">
        <v>190</v>
      </c>
      <c r="AC3103" s="23" t="s">
        <v>190</v>
      </c>
      <c r="AD3103" s="23" t="s">
        <v>190</v>
      </c>
      <c r="AE3103" s="23" t="s">
        <v>98</v>
      </c>
      <c r="AF3103" s="23"/>
      <c r="AG3103" s="23"/>
      <c r="AH3103" s="23"/>
      <c r="AI3103" s="23"/>
      <c r="AJ3103" s="23" t="b">
        <v>0</v>
      </c>
      <c r="AK3103" s="3">
        <v>113</v>
      </c>
      <c r="AL3103" s="3">
        <v>4952</v>
      </c>
      <c r="AM3103" s="3">
        <v>6582</v>
      </c>
      <c r="AN3103" s="24">
        <v>45536.729219483022</v>
      </c>
      <c r="AO3103" s="24">
        <v>45536.729219483022</v>
      </c>
      <c r="AP3103">
        <v>9</v>
      </c>
      <c r="AQ3103" t="s">
        <v>194</v>
      </c>
      <c r="AR3103">
        <v>244.72921948302246</v>
      </c>
      <c r="AS3103" t="s">
        <v>195</v>
      </c>
      <c r="AT3103" t="s">
        <v>229</v>
      </c>
      <c r="AU3103" t="s">
        <v>197</v>
      </c>
      <c r="AV3103" t="s">
        <v>233</v>
      </c>
      <c r="AW3103" t="s">
        <v>229</v>
      </c>
      <c r="AX3103" t="s">
        <v>197</v>
      </c>
      <c r="AY3103" t="s">
        <v>233</v>
      </c>
    </row>
    <row r="3104" spans="1:51" x14ac:dyDescent="0.45">
      <c r="A3104" s="22">
        <v>874553</v>
      </c>
      <c r="B3104" s="6">
        <v>45536</v>
      </c>
      <c r="C3104" s="22">
        <v>32000</v>
      </c>
      <c r="D3104" s="22">
        <v>95642</v>
      </c>
      <c r="E3104" s="22"/>
      <c r="F3104" s="22">
        <v>33</v>
      </c>
      <c r="G3104" s="22">
        <v>9831</v>
      </c>
      <c r="H3104" s="22">
        <v>81</v>
      </c>
      <c r="I3104" s="22"/>
      <c r="J3104" s="22">
        <v>6802</v>
      </c>
      <c r="K3104" s="22">
        <v>102006</v>
      </c>
      <c r="L3104" s="23" t="s">
        <v>836</v>
      </c>
      <c r="M3104" s="23"/>
      <c r="N3104" s="23" t="s">
        <v>184</v>
      </c>
      <c r="O3104" s="23" t="s">
        <v>672</v>
      </c>
      <c r="P3104" s="22">
        <v>10</v>
      </c>
      <c r="Q3104" s="23" t="s">
        <v>673</v>
      </c>
      <c r="R3104" s="23" t="s">
        <v>667</v>
      </c>
      <c r="S3104" s="23" t="s">
        <v>22</v>
      </c>
      <c r="T3104" s="23" t="s">
        <v>667</v>
      </c>
      <c r="U3104" s="23" t="s">
        <v>22</v>
      </c>
      <c r="V3104" s="23" t="s">
        <v>674</v>
      </c>
      <c r="W3104" s="23" t="s">
        <v>188</v>
      </c>
      <c r="X3104" s="23" t="s">
        <v>189</v>
      </c>
      <c r="Y3104" s="22">
        <v>0</v>
      </c>
      <c r="Z3104" s="23" t="s">
        <v>190</v>
      </c>
      <c r="AA3104" s="23" t="s">
        <v>191</v>
      </c>
      <c r="AB3104" s="23" t="s">
        <v>190</v>
      </c>
      <c r="AC3104" s="23" t="s">
        <v>190</v>
      </c>
      <c r="AD3104" s="23" t="s">
        <v>190</v>
      </c>
      <c r="AE3104" s="23" t="s">
        <v>98</v>
      </c>
      <c r="AF3104" s="23"/>
      <c r="AG3104" s="23"/>
      <c r="AH3104" s="23"/>
      <c r="AI3104" s="23"/>
      <c r="AJ3104" s="23" t="b">
        <v>0</v>
      </c>
      <c r="AK3104" s="3">
        <v>113</v>
      </c>
      <c r="AL3104" s="3">
        <v>4952</v>
      </c>
      <c r="AM3104" s="3">
        <v>6582</v>
      </c>
      <c r="AN3104" s="24">
        <v>45536.729219483022</v>
      </c>
      <c r="AO3104" s="24">
        <v>45536.729219483022</v>
      </c>
      <c r="AP3104">
        <v>9</v>
      </c>
      <c r="AQ3104" t="s">
        <v>194</v>
      </c>
      <c r="AR3104">
        <v>244.72921948302246</v>
      </c>
      <c r="AS3104" t="s">
        <v>195</v>
      </c>
      <c r="AT3104" t="s">
        <v>229</v>
      </c>
      <c r="AU3104" t="s">
        <v>197</v>
      </c>
      <c r="AV3104" t="s">
        <v>233</v>
      </c>
      <c r="AW3104" t="s">
        <v>229</v>
      </c>
      <c r="AX3104" t="s">
        <v>197</v>
      </c>
      <c r="AY3104" t="s">
        <v>233</v>
      </c>
    </row>
    <row r="3105" spans="1:51" x14ac:dyDescent="0.45">
      <c r="A3105" s="22">
        <v>874554</v>
      </c>
      <c r="B3105" s="6">
        <v>45536</v>
      </c>
      <c r="C3105" s="22">
        <v>32000</v>
      </c>
      <c r="D3105" s="22">
        <v>95642</v>
      </c>
      <c r="E3105" s="22"/>
      <c r="F3105" s="22">
        <v>33</v>
      </c>
      <c r="G3105" s="22">
        <v>9831</v>
      </c>
      <c r="H3105" s="22">
        <v>81</v>
      </c>
      <c r="I3105" s="22"/>
      <c r="J3105" s="22">
        <v>6802</v>
      </c>
      <c r="K3105" s="22">
        <v>102006</v>
      </c>
      <c r="L3105" s="23" t="s">
        <v>836</v>
      </c>
      <c r="M3105" s="23"/>
      <c r="N3105" s="23" t="s">
        <v>184</v>
      </c>
      <c r="O3105" s="23" t="s">
        <v>672</v>
      </c>
      <c r="P3105" s="22">
        <v>14</v>
      </c>
      <c r="Q3105" s="23" t="s">
        <v>673</v>
      </c>
      <c r="R3105" s="23" t="s">
        <v>667</v>
      </c>
      <c r="S3105" s="23" t="s">
        <v>22</v>
      </c>
      <c r="T3105" s="23" t="s">
        <v>667</v>
      </c>
      <c r="U3105" s="23" t="s">
        <v>22</v>
      </c>
      <c r="V3105" s="23" t="s">
        <v>674</v>
      </c>
      <c r="W3105" s="23" t="s">
        <v>188</v>
      </c>
      <c r="X3105" s="23" t="s">
        <v>189</v>
      </c>
      <c r="Y3105" s="22">
        <v>0</v>
      </c>
      <c r="Z3105" s="23" t="s">
        <v>190</v>
      </c>
      <c r="AA3105" s="23" t="s">
        <v>191</v>
      </c>
      <c r="AB3105" s="23" t="s">
        <v>190</v>
      </c>
      <c r="AC3105" s="23" t="s">
        <v>190</v>
      </c>
      <c r="AD3105" s="23" t="s">
        <v>190</v>
      </c>
      <c r="AE3105" s="23" t="s">
        <v>98</v>
      </c>
      <c r="AF3105" s="23"/>
      <c r="AG3105" s="23"/>
      <c r="AH3105" s="23"/>
      <c r="AI3105" s="23"/>
      <c r="AJ3105" s="23" t="b">
        <v>0</v>
      </c>
      <c r="AK3105" s="3">
        <v>113</v>
      </c>
      <c r="AL3105" s="3">
        <v>4952</v>
      </c>
      <c r="AM3105" s="3">
        <v>6582</v>
      </c>
      <c r="AN3105" s="24">
        <v>45536.729219483022</v>
      </c>
      <c r="AO3105" s="24">
        <v>45536.729219483022</v>
      </c>
      <c r="AP3105">
        <v>9</v>
      </c>
      <c r="AQ3105" t="s">
        <v>194</v>
      </c>
      <c r="AR3105">
        <v>244.72921948302246</v>
      </c>
      <c r="AS3105" t="s">
        <v>195</v>
      </c>
      <c r="AT3105" t="s">
        <v>229</v>
      </c>
      <c r="AU3105" t="s">
        <v>197</v>
      </c>
      <c r="AV3105" t="s">
        <v>233</v>
      </c>
      <c r="AW3105" t="s">
        <v>229</v>
      </c>
      <c r="AX3105" t="s">
        <v>197</v>
      </c>
      <c r="AY3105" t="s">
        <v>233</v>
      </c>
    </row>
    <row r="3106" spans="1:51" x14ac:dyDescent="0.45">
      <c r="A3106" s="22">
        <v>872770</v>
      </c>
      <c r="B3106" s="6">
        <v>45536</v>
      </c>
      <c r="C3106" s="22">
        <v>32000</v>
      </c>
      <c r="D3106" s="22">
        <v>22270</v>
      </c>
      <c r="E3106" s="22"/>
      <c r="F3106" s="22">
        <v>24</v>
      </c>
      <c r="G3106" s="22">
        <v>5523</v>
      </c>
      <c r="H3106" s="22">
        <v>0</v>
      </c>
      <c r="I3106" s="22"/>
      <c r="J3106" s="22">
        <v>49</v>
      </c>
      <c r="K3106" s="22">
        <v>6876</v>
      </c>
      <c r="L3106" s="23" t="s">
        <v>224</v>
      </c>
      <c r="M3106" s="23"/>
      <c r="N3106" s="23" t="s">
        <v>184</v>
      </c>
      <c r="O3106" s="23" t="s">
        <v>225</v>
      </c>
      <c r="P3106" s="22">
        <v>20</v>
      </c>
      <c r="Q3106" s="23" t="s">
        <v>186</v>
      </c>
      <c r="R3106" s="23"/>
      <c r="S3106" s="23"/>
      <c r="T3106" s="23"/>
      <c r="U3106" s="23"/>
      <c r="V3106" s="23" t="s">
        <v>187</v>
      </c>
      <c r="W3106" s="23" t="s">
        <v>188</v>
      </c>
      <c r="X3106" s="23" t="s">
        <v>189</v>
      </c>
      <c r="Y3106" s="22">
        <v>0</v>
      </c>
      <c r="Z3106" s="23" t="s">
        <v>190</v>
      </c>
      <c r="AA3106" s="23" t="s">
        <v>191</v>
      </c>
      <c r="AB3106" s="23" t="s">
        <v>190</v>
      </c>
      <c r="AC3106" s="23" t="s">
        <v>192</v>
      </c>
      <c r="AD3106" s="23" t="s">
        <v>193</v>
      </c>
      <c r="AE3106" s="23" t="s">
        <v>80</v>
      </c>
      <c r="AF3106" s="23"/>
      <c r="AG3106" s="23"/>
      <c r="AH3106" s="23"/>
      <c r="AI3106" s="23"/>
      <c r="AJ3106" s="23" t="b">
        <v>0</v>
      </c>
      <c r="AK3106" s="3">
        <v>117</v>
      </c>
      <c r="AL3106" s="3">
        <v>2408</v>
      </c>
      <c r="AM3106" s="3">
        <v>5115</v>
      </c>
      <c r="AN3106" s="24">
        <v>45536.381991473769</v>
      </c>
      <c r="AO3106" s="24">
        <v>45536.381991473769</v>
      </c>
      <c r="AP3106">
        <v>9</v>
      </c>
      <c r="AQ3106" t="s">
        <v>194</v>
      </c>
      <c r="AR3106">
        <v>244.38199147376872</v>
      </c>
      <c r="AS3106" t="s">
        <v>195</v>
      </c>
      <c r="AT3106" t="s">
        <v>238</v>
      </c>
      <c r="AU3106" t="s">
        <v>197</v>
      </c>
      <c r="AV3106" t="s">
        <v>234</v>
      </c>
      <c r="AW3106" t="s">
        <v>238</v>
      </c>
      <c r="AX3106" t="s">
        <v>197</v>
      </c>
      <c r="AY3106" t="s">
        <v>234</v>
      </c>
    </row>
    <row r="3107" spans="1:51" x14ac:dyDescent="0.45">
      <c r="A3107" s="22">
        <v>874166</v>
      </c>
      <c r="B3107" s="6">
        <v>45536</v>
      </c>
      <c r="C3107" s="22">
        <v>32000</v>
      </c>
      <c r="D3107" s="22">
        <v>607257</v>
      </c>
      <c r="E3107" s="22"/>
      <c r="F3107" s="22">
        <v>309</v>
      </c>
      <c r="G3107" s="22">
        <v>46318</v>
      </c>
      <c r="H3107" s="22">
        <v>0</v>
      </c>
      <c r="I3107" s="22"/>
      <c r="J3107" s="22">
        <v>10893</v>
      </c>
      <c r="K3107" s="22">
        <v>5586</v>
      </c>
      <c r="L3107" s="23" t="s">
        <v>1460</v>
      </c>
      <c r="M3107" s="23"/>
      <c r="N3107" s="23" t="s">
        <v>184</v>
      </c>
      <c r="O3107" s="23" t="s">
        <v>225</v>
      </c>
      <c r="P3107" s="22">
        <v>18</v>
      </c>
      <c r="Q3107" s="23" t="s">
        <v>279</v>
      </c>
      <c r="R3107" s="23"/>
      <c r="S3107" s="23"/>
      <c r="T3107" s="23"/>
      <c r="U3107" s="23"/>
      <c r="V3107" s="23" t="s">
        <v>187</v>
      </c>
      <c r="W3107" s="23" t="s">
        <v>188</v>
      </c>
      <c r="X3107" s="23" t="s">
        <v>189</v>
      </c>
      <c r="Y3107" s="22">
        <v>0</v>
      </c>
      <c r="Z3107" s="23" t="s">
        <v>190</v>
      </c>
      <c r="AA3107" s="23" t="s">
        <v>191</v>
      </c>
      <c r="AB3107" s="23" t="s">
        <v>190</v>
      </c>
      <c r="AC3107" s="23" t="s">
        <v>280</v>
      </c>
      <c r="AD3107" s="23" t="s">
        <v>281</v>
      </c>
      <c r="AE3107" s="23" t="s">
        <v>91</v>
      </c>
      <c r="AF3107" s="23"/>
      <c r="AG3107" s="23"/>
      <c r="AH3107" s="23"/>
      <c r="AI3107" s="23"/>
      <c r="AJ3107" s="23" t="b">
        <v>0</v>
      </c>
      <c r="AK3107" s="3">
        <v>113</v>
      </c>
      <c r="AL3107" s="3">
        <v>2408</v>
      </c>
      <c r="AM3107" s="3">
        <v>6265</v>
      </c>
      <c r="AN3107" s="24">
        <v>45536.661011033953</v>
      </c>
      <c r="AO3107" s="24">
        <v>45536.661011033953</v>
      </c>
      <c r="AP3107">
        <v>9</v>
      </c>
      <c r="AQ3107" t="s">
        <v>194</v>
      </c>
      <c r="AR3107">
        <v>244.6610110339534</v>
      </c>
      <c r="AS3107" t="s">
        <v>195</v>
      </c>
      <c r="AT3107" t="s">
        <v>228</v>
      </c>
      <c r="AU3107" t="s">
        <v>197</v>
      </c>
      <c r="AV3107" t="s">
        <v>199</v>
      </c>
      <c r="AW3107" t="s">
        <v>228</v>
      </c>
      <c r="AX3107" t="s">
        <v>197</v>
      </c>
      <c r="AY3107" t="s">
        <v>199</v>
      </c>
    </row>
    <row r="3108" spans="1:51" x14ac:dyDescent="0.45">
      <c r="A3108" s="22">
        <v>874328</v>
      </c>
      <c r="B3108" s="6">
        <v>45536</v>
      </c>
      <c r="C3108" s="22">
        <v>32000</v>
      </c>
      <c r="D3108" s="22">
        <v>331912</v>
      </c>
      <c r="E3108" s="22"/>
      <c r="F3108" s="22">
        <v>267</v>
      </c>
      <c r="G3108" s="22">
        <v>26221</v>
      </c>
      <c r="H3108" s="22">
        <v>0</v>
      </c>
      <c r="I3108" s="22"/>
      <c r="J3108" s="22">
        <v>6165</v>
      </c>
      <c r="K3108" s="22">
        <v>5204</v>
      </c>
      <c r="L3108" s="23" t="s">
        <v>1463</v>
      </c>
      <c r="M3108" s="23"/>
      <c r="N3108" s="23" t="s">
        <v>184</v>
      </c>
      <c r="O3108" s="23" t="s">
        <v>225</v>
      </c>
      <c r="P3108" s="22">
        <v>18</v>
      </c>
      <c r="Q3108" s="23" t="s">
        <v>279</v>
      </c>
      <c r="R3108" s="23"/>
      <c r="S3108" s="23"/>
      <c r="T3108" s="23"/>
      <c r="U3108" s="23"/>
      <c r="V3108" s="23" t="s">
        <v>187</v>
      </c>
      <c r="W3108" s="23" t="s">
        <v>188</v>
      </c>
      <c r="X3108" s="23" t="s">
        <v>189</v>
      </c>
      <c r="Y3108" s="22">
        <v>0</v>
      </c>
      <c r="Z3108" s="23" t="s">
        <v>190</v>
      </c>
      <c r="AA3108" s="23" t="s">
        <v>191</v>
      </c>
      <c r="AB3108" s="23" t="s">
        <v>190</v>
      </c>
      <c r="AC3108" s="23" t="s">
        <v>280</v>
      </c>
      <c r="AD3108" s="23" t="s">
        <v>281</v>
      </c>
      <c r="AE3108" s="23" t="s">
        <v>91</v>
      </c>
      <c r="AF3108" s="23"/>
      <c r="AG3108" s="23"/>
      <c r="AH3108" s="23"/>
      <c r="AI3108" s="23"/>
      <c r="AJ3108" s="23" t="b">
        <v>0</v>
      </c>
      <c r="AK3108" s="3">
        <v>61</v>
      </c>
      <c r="AL3108" s="3">
        <v>2408</v>
      </c>
      <c r="AM3108" s="3">
        <v>6412</v>
      </c>
      <c r="AN3108" s="24">
        <v>45536.674690316358</v>
      </c>
      <c r="AO3108" s="24">
        <v>45536.674690316358</v>
      </c>
      <c r="AP3108">
        <v>9</v>
      </c>
      <c r="AQ3108" t="s">
        <v>194</v>
      </c>
      <c r="AR3108">
        <v>244.67469031635846</v>
      </c>
      <c r="AS3108" t="s">
        <v>195</v>
      </c>
      <c r="AT3108" t="s">
        <v>198</v>
      </c>
      <c r="AU3108" t="s">
        <v>197</v>
      </c>
      <c r="AV3108" t="s">
        <v>301</v>
      </c>
      <c r="AW3108" t="s">
        <v>198</v>
      </c>
      <c r="AX3108" t="s">
        <v>197</v>
      </c>
      <c r="AY3108" t="s">
        <v>301</v>
      </c>
    </row>
    <row r="3109" spans="1:51" x14ac:dyDescent="0.45">
      <c r="A3109" s="22">
        <v>874219</v>
      </c>
      <c r="B3109" s="6">
        <v>45536</v>
      </c>
      <c r="C3109" s="22">
        <v>32000</v>
      </c>
      <c r="D3109" s="22">
        <v>205011</v>
      </c>
      <c r="E3109" s="22"/>
      <c r="F3109" s="22">
        <v>165</v>
      </c>
      <c r="G3109" s="22">
        <v>16106</v>
      </c>
      <c r="H3109" s="22">
        <v>0</v>
      </c>
      <c r="I3109" s="22"/>
      <c r="J3109" s="22">
        <v>3613</v>
      </c>
      <c r="K3109" s="22">
        <v>1540</v>
      </c>
      <c r="L3109" s="23" t="s">
        <v>1485</v>
      </c>
      <c r="M3109" s="23"/>
      <c r="N3109" s="23" t="s">
        <v>184</v>
      </c>
      <c r="O3109" s="23" t="s">
        <v>225</v>
      </c>
      <c r="P3109" s="22">
        <v>18</v>
      </c>
      <c r="Q3109" s="23" t="s">
        <v>279</v>
      </c>
      <c r="R3109" s="23"/>
      <c r="S3109" s="23"/>
      <c r="T3109" s="23"/>
      <c r="U3109" s="23"/>
      <c r="V3109" s="23" t="s">
        <v>187</v>
      </c>
      <c r="W3109" s="23" t="s">
        <v>188</v>
      </c>
      <c r="X3109" s="23" t="s">
        <v>189</v>
      </c>
      <c r="Y3109" s="22">
        <v>0</v>
      </c>
      <c r="Z3109" s="23" t="s">
        <v>190</v>
      </c>
      <c r="AA3109" s="23" t="s">
        <v>191</v>
      </c>
      <c r="AB3109" s="23" t="s">
        <v>190</v>
      </c>
      <c r="AC3109" s="23" t="s">
        <v>280</v>
      </c>
      <c r="AD3109" s="23" t="s">
        <v>281</v>
      </c>
      <c r="AE3109" s="23" t="s">
        <v>91</v>
      </c>
      <c r="AF3109" s="23"/>
      <c r="AG3109" s="23"/>
      <c r="AH3109" s="23"/>
      <c r="AI3109" s="23"/>
      <c r="AJ3109" s="23" t="b">
        <v>0</v>
      </c>
      <c r="AK3109" s="3">
        <v>62</v>
      </c>
      <c r="AL3109" s="3">
        <v>2408</v>
      </c>
      <c r="AM3109" s="3">
        <v>6316</v>
      </c>
      <c r="AN3109" s="24">
        <v>45536.665683834879</v>
      </c>
      <c r="AO3109" s="24">
        <v>45536.665683834879</v>
      </c>
      <c r="AP3109">
        <v>9</v>
      </c>
      <c r="AQ3109" t="s">
        <v>194</v>
      </c>
      <c r="AR3109">
        <v>244.66568383487902</v>
      </c>
      <c r="AS3109" t="s">
        <v>195</v>
      </c>
      <c r="AT3109" t="s">
        <v>228</v>
      </c>
      <c r="AU3109" t="s">
        <v>197</v>
      </c>
      <c r="AV3109" t="s">
        <v>314</v>
      </c>
      <c r="AW3109" t="s">
        <v>228</v>
      </c>
      <c r="AX3109" t="s">
        <v>197</v>
      </c>
      <c r="AY3109" t="s">
        <v>314</v>
      </c>
    </row>
    <row r="3110" spans="1:51" x14ac:dyDescent="0.45">
      <c r="A3110" s="22">
        <v>874356</v>
      </c>
      <c r="B3110" s="6">
        <v>45536</v>
      </c>
      <c r="C3110" s="22">
        <v>32000</v>
      </c>
      <c r="D3110" s="22">
        <v>220208</v>
      </c>
      <c r="E3110" s="22"/>
      <c r="F3110" s="22">
        <v>134</v>
      </c>
      <c r="G3110" s="22">
        <v>18413</v>
      </c>
      <c r="H3110" s="22">
        <v>0</v>
      </c>
      <c r="I3110" s="22"/>
      <c r="J3110" s="22">
        <v>4330</v>
      </c>
      <c r="K3110" s="22">
        <v>2390</v>
      </c>
      <c r="L3110" s="23" t="s">
        <v>1487</v>
      </c>
      <c r="M3110" s="23"/>
      <c r="N3110" s="23" t="s">
        <v>184</v>
      </c>
      <c r="O3110" s="23" t="s">
        <v>225</v>
      </c>
      <c r="P3110" s="22">
        <v>18</v>
      </c>
      <c r="Q3110" s="23" t="s">
        <v>279</v>
      </c>
      <c r="R3110" s="23"/>
      <c r="S3110" s="23"/>
      <c r="T3110" s="23"/>
      <c r="U3110" s="23"/>
      <c r="V3110" s="23" t="s">
        <v>187</v>
      </c>
      <c r="W3110" s="23" t="s">
        <v>188</v>
      </c>
      <c r="X3110" s="23" t="s">
        <v>189</v>
      </c>
      <c r="Y3110" s="22">
        <v>0</v>
      </c>
      <c r="Z3110" s="23" t="s">
        <v>190</v>
      </c>
      <c r="AA3110" s="23" t="s">
        <v>191</v>
      </c>
      <c r="AB3110" s="23" t="s">
        <v>190</v>
      </c>
      <c r="AC3110" s="23" t="s">
        <v>280</v>
      </c>
      <c r="AD3110" s="23" t="s">
        <v>281</v>
      </c>
      <c r="AE3110" s="23" t="s">
        <v>91</v>
      </c>
      <c r="AF3110" s="23"/>
      <c r="AG3110" s="23"/>
      <c r="AH3110" s="23"/>
      <c r="AI3110" s="23"/>
      <c r="AJ3110" s="23" t="b">
        <v>0</v>
      </c>
      <c r="AK3110" s="3">
        <v>115</v>
      </c>
      <c r="AL3110" s="3">
        <v>2408</v>
      </c>
      <c r="AM3110" s="3">
        <v>6440</v>
      </c>
      <c r="AN3110" s="24">
        <v>45536.686062770059</v>
      </c>
      <c r="AO3110" s="24">
        <v>45536.686062770059</v>
      </c>
      <c r="AP3110">
        <v>9</v>
      </c>
      <c r="AQ3110" t="s">
        <v>194</v>
      </c>
      <c r="AR3110">
        <v>244.68606277005892</v>
      </c>
      <c r="AS3110" t="s">
        <v>195</v>
      </c>
      <c r="AT3110" t="s">
        <v>198</v>
      </c>
      <c r="AU3110" t="s">
        <v>197</v>
      </c>
      <c r="AV3110" t="s">
        <v>294</v>
      </c>
      <c r="AW3110" t="s">
        <v>198</v>
      </c>
      <c r="AX3110" t="s">
        <v>197</v>
      </c>
      <c r="AY3110" t="s">
        <v>294</v>
      </c>
    </row>
    <row r="3111" spans="1:51" x14ac:dyDescent="0.45">
      <c r="A3111" s="22">
        <v>874311</v>
      </c>
      <c r="B3111" s="6">
        <v>45536</v>
      </c>
      <c r="C3111" s="22">
        <v>32000</v>
      </c>
      <c r="D3111" s="22">
        <v>511424</v>
      </c>
      <c r="E3111" s="22"/>
      <c r="F3111" s="22">
        <v>426</v>
      </c>
      <c r="G3111" s="22">
        <v>29018</v>
      </c>
      <c r="H3111" s="22">
        <v>0</v>
      </c>
      <c r="I3111" s="22"/>
      <c r="J3111" s="22">
        <v>6823</v>
      </c>
      <c r="K3111" s="22">
        <v>3209</v>
      </c>
      <c r="L3111" s="23" t="s">
        <v>1535</v>
      </c>
      <c r="M3111" s="23"/>
      <c r="N3111" s="23" t="s">
        <v>184</v>
      </c>
      <c r="O3111" s="23" t="s">
        <v>225</v>
      </c>
      <c r="P3111" s="22">
        <v>18</v>
      </c>
      <c r="Q3111" s="23" t="s">
        <v>279</v>
      </c>
      <c r="R3111" s="23"/>
      <c r="S3111" s="23"/>
      <c r="T3111" s="23"/>
      <c r="U3111" s="23"/>
      <c r="V3111" s="23" t="s">
        <v>187</v>
      </c>
      <c r="W3111" s="23" t="s">
        <v>188</v>
      </c>
      <c r="X3111" s="23" t="s">
        <v>189</v>
      </c>
      <c r="Y3111" s="22">
        <v>0</v>
      </c>
      <c r="Z3111" s="23" t="s">
        <v>190</v>
      </c>
      <c r="AA3111" s="23" t="s">
        <v>191</v>
      </c>
      <c r="AB3111" s="23" t="s">
        <v>190</v>
      </c>
      <c r="AC3111" s="23" t="s">
        <v>280</v>
      </c>
      <c r="AD3111" s="23" t="s">
        <v>281</v>
      </c>
      <c r="AE3111" s="23" t="s">
        <v>94</v>
      </c>
      <c r="AF3111" s="23"/>
      <c r="AG3111" s="23"/>
      <c r="AH3111" s="23"/>
      <c r="AI3111" s="23"/>
      <c r="AJ3111" s="23" t="b">
        <v>0</v>
      </c>
      <c r="AK3111" s="3">
        <v>62</v>
      </c>
      <c r="AL3111" s="3">
        <v>2408</v>
      </c>
      <c r="AM3111" s="3">
        <v>6396</v>
      </c>
      <c r="AN3111" s="24">
        <v>45536.671018016976</v>
      </c>
      <c r="AO3111" s="24">
        <v>45536.671018016976</v>
      </c>
      <c r="AP3111">
        <v>9</v>
      </c>
      <c r="AQ3111" t="s">
        <v>194</v>
      </c>
      <c r="AR3111">
        <v>244.67101801697572</v>
      </c>
      <c r="AS3111" t="s">
        <v>195</v>
      </c>
      <c r="AT3111" t="s">
        <v>198</v>
      </c>
      <c r="AU3111" t="s">
        <v>197</v>
      </c>
      <c r="AV3111" t="s">
        <v>198</v>
      </c>
      <c r="AW3111" t="s">
        <v>198</v>
      </c>
      <c r="AX3111" t="s">
        <v>197</v>
      </c>
      <c r="AY3111" t="s">
        <v>198</v>
      </c>
    </row>
    <row r="3112" spans="1:51" x14ac:dyDescent="0.45">
      <c r="A3112" s="22">
        <v>873566</v>
      </c>
      <c r="B3112" s="6">
        <v>45536</v>
      </c>
      <c r="C3112" s="22">
        <v>32000</v>
      </c>
      <c r="D3112" s="22">
        <v>75665</v>
      </c>
      <c r="E3112" s="22"/>
      <c r="F3112" s="22">
        <v>139</v>
      </c>
      <c r="G3112" s="22">
        <v>5447</v>
      </c>
      <c r="H3112" s="22">
        <v>0</v>
      </c>
      <c r="I3112" s="22"/>
      <c r="J3112" s="22">
        <v>1280</v>
      </c>
      <c r="K3112" s="22">
        <v>18785</v>
      </c>
      <c r="L3112" s="23" t="s">
        <v>1548</v>
      </c>
      <c r="M3112" s="23"/>
      <c r="N3112" s="23" t="s">
        <v>184</v>
      </c>
      <c r="O3112" s="23" t="s">
        <v>225</v>
      </c>
      <c r="P3112" s="22">
        <v>18</v>
      </c>
      <c r="Q3112" s="23" t="s">
        <v>279</v>
      </c>
      <c r="R3112" s="23"/>
      <c r="S3112" s="23"/>
      <c r="T3112" s="23"/>
      <c r="U3112" s="23"/>
      <c r="V3112" s="23" t="s">
        <v>187</v>
      </c>
      <c r="W3112" s="23" t="s">
        <v>188</v>
      </c>
      <c r="X3112" s="23" t="s">
        <v>189</v>
      </c>
      <c r="Y3112" s="22">
        <v>0</v>
      </c>
      <c r="Z3112" s="23" t="s">
        <v>190</v>
      </c>
      <c r="AA3112" s="23" t="s">
        <v>191</v>
      </c>
      <c r="AB3112" s="23" t="s">
        <v>190</v>
      </c>
      <c r="AC3112" s="23" t="s">
        <v>280</v>
      </c>
      <c r="AD3112" s="23" t="s">
        <v>281</v>
      </c>
      <c r="AE3112" s="23" t="s">
        <v>94</v>
      </c>
      <c r="AF3112" s="23"/>
      <c r="AG3112" s="23"/>
      <c r="AH3112" s="23"/>
      <c r="AI3112" s="23"/>
      <c r="AJ3112" s="23" t="b">
        <v>0</v>
      </c>
      <c r="AK3112" s="3">
        <v>121</v>
      </c>
      <c r="AL3112" s="3">
        <v>2408</v>
      </c>
      <c r="AM3112" s="3">
        <v>5752</v>
      </c>
      <c r="AN3112" s="24">
        <v>45536.587488078701</v>
      </c>
      <c r="AO3112" s="24">
        <v>45536.587488078701</v>
      </c>
      <c r="AP3112">
        <v>9</v>
      </c>
      <c r="AQ3112" t="s">
        <v>194</v>
      </c>
      <c r="AR3112">
        <v>244.58748807870143</v>
      </c>
      <c r="AS3112" t="s">
        <v>195</v>
      </c>
      <c r="AT3112" t="s">
        <v>227</v>
      </c>
      <c r="AU3112" t="s">
        <v>197</v>
      </c>
      <c r="AV3112" t="s">
        <v>261</v>
      </c>
      <c r="AW3112" t="s">
        <v>227</v>
      </c>
      <c r="AX3112" t="s">
        <v>197</v>
      </c>
      <c r="AY3112" t="s">
        <v>261</v>
      </c>
    </row>
    <row r="3113" spans="1:51" x14ac:dyDescent="0.45">
      <c r="A3113" s="22">
        <v>874866</v>
      </c>
      <c r="B3113" s="6">
        <v>45536</v>
      </c>
      <c r="C3113" s="22">
        <v>32000</v>
      </c>
      <c r="D3113" s="22">
        <v>30325</v>
      </c>
      <c r="E3113" s="22"/>
      <c r="F3113" s="22">
        <v>55</v>
      </c>
      <c r="G3113" s="22">
        <v>2146</v>
      </c>
      <c r="H3113" s="22">
        <v>0</v>
      </c>
      <c r="I3113" s="22"/>
      <c r="J3113" s="22">
        <v>7</v>
      </c>
      <c r="K3113" s="22">
        <v>15769</v>
      </c>
      <c r="L3113" s="23" t="s">
        <v>1573</v>
      </c>
      <c r="M3113" s="23"/>
      <c r="N3113" s="23" t="s">
        <v>184</v>
      </c>
      <c r="O3113" s="23" t="s">
        <v>481</v>
      </c>
      <c r="P3113" s="22">
        <v>20</v>
      </c>
      <c r="Q3113" s="23" t="s">
        <v>186</v>
      </c>
      <c r="R3113" s="23"/>
      <c r="S3113" s="23"/>
      <c r="T3113" s="23"/>
      <c r="U3113" s="23"/>
      <c r="V3113" s="23" t="s">
        <v>187</v>
      </c>
      <c r="W3113" s="23" t="s">
        <v>188</v>
      </c>
      <c r="X3113" s="23" t="s">
        <v>189</v>
      </c>
      <c r="Y3113" s="22">
        <v>0</v>
      </c>
      <c r="Z3113" s="23" t="s">
        <v>190</v>
      </c>
      <c r="AA3113" s="23" t="s">
        <v>191</v>
      </c>
      <c r="AB3113" s="23" t="s">
        <v>190</v>
      </c>
      <c r="AC3113" s="23" t="s">
        <v>192</v>
      </c>
      <c r="AD3113" s="23" t="s">
        <v>193</v>
      </c>
      <c r="AE3113" s="23" t="s">
        <v>83</v>
      </c>
      <c r="AF3113" s="23"/>
      <c r="AG3113" s="23"/>
      <c r="AH3113" s="23"/>
      <c r="AI3113" s="23"/>
      <c r="AJ3113" s="23" t="b">
        <v>0</v>
      </c>
      <c r="AK3113" s="3">
        <v>117</v>
      </c>
      <c r="AL3113" s="3">
        <v>2968</v>
      </c>
      <c r="AM3113" s="3">
        <v>6839</v>
      </c>
      <c r="AN3113" s="24">
        <v>45536.875010108022</v>
      </c>
      <c r="AO3113" s="24">
        <v>45536.875010108022</v>
      </c>
      <c r="AP3113">
        <v>9</v>
      </c>
      <c r="AQ3113" t="s">
        <v>194</v>
      </c>
      <c r="AR3113">
        <v>244.87501010802225</v>
      </c>
      <c r="AS3113" t="s">
        <v>195</v>
      </c>
      <c r="AT3113" t="s">
        <v>226</v>
      </c>
      <c r="AU3113" t="s">
        <v>197</v>
      </c>
      <c r="AV3113" t="s">
        <v>317</v>
      </c>
      <c r="AW3113" t="s">
        <v>226</v>
      </c>
      <c r="AX3113" t="s">
        <v>197</v>
      </c>
      <c r="AY3113" t="s">
        <v>317</v>
      </c>
    </row>
    <row r="3114" spans="1:51" x14ac:dyDescent="0.45">
      <c r="A3114" s="22">
        <v>871483</v>
      </c>
      <c r="B3114" s="6">
        <v>45536</v>
      </c>
      <c r="C3114" s="22">
        <v>32000</v>
      </c>
      <c r="D3114" s="22">
        <v>24402</v>
      </c>
      <c r="E3114" s="22"/>
      <c r="F3114" s="22">
        <v>583</v>
      </c>
      <c r="G3114" s="22">
        <v>5298</v>
      </c>
      <c r="H3114" s="22">
        <v>0</v>
      </c>
      <c r="I3114" s="22"/>
      <c r="J3114" s="22">
        <v>13</v>
      </c>
      <c r="K3114" s="22">
        <v>5771</v>
      </c>
      <c r="L3114" s="23" t="s">
        <v>1578</v>
      </c>
      <c r="M3114" s="23"/>
      <c r="N3114" s="23" t="s">
        <v>184</v>
      </c>
      <c r="O3114" s="23" t="s">
        <v>955</v>
      </c>
      <c r="P3114" s="22">
        <v>6</v>
      </c>
      <c r="Q3114" s="23" t="s">
        <v>757</v>
      </c>
      <c r="R3114" s="23"/>
      <c r="S3114" s="23"/>
      <c r="T3114" s="23"/>
      <c r="U3114" s="23"/>
      <c r="V3114" s="23" t="s">
        <v>187</v>
      </c>
      <c r="W3114" s="23" t="s">
        <v>188</v>
      </c>
      <c r="X3114" s="23" t="s">
        <v>189</v>
      </c>
      <c r="Y3114" s="22">
        <v>0</v>
      </c>
      <c r="Z3114" s="23" t="s">
        <v>190</v>
      </c>
      <c r="AA3114" s="23" t="s">
        <v>191</v>
      </c>
      <c r="AB3114" s="23" t="s">
        <v>190</v>
      </c>
      <c r="AC3114" s="23" t="s">
        <v>1255</v>
      </c>
      <c r="AD3114" s="23" t="s">
        <v>281</v>
      </c>
      <c r="AE3114" s="23" t="s">
        <v>1579</v>
      </c>
      <c r="AF3114" s="23"/>
      <c r="AG3114" s="23"/>
      <c r="AH3114" s="23"/>
      <c r="AI3114" s="23"/>
      <c r="AJ3114" s="23" t="b">
        <v>0</v>
      </c>
      <c r="AK3114" s="3">
        <v>60</v>
      </c>
      <c r="AL3114" s="3">
        <v>3132</v>
      </c>
      <c r="AM3114" s="3">
        <v>4149</v>
      </c>
      <c r="AN3114" s="24">
        <v>45536.082785648148</v>
      </c>
      <c r="AO3114" s="24">
        <v>45536.082785648148</v>
      </c>
      <c r="AP3114">
        <v>9</v>
      </c>
      <c r="AQ3114" t="s">
        <v>194</v>
      </c>
      <c r="AR3114">
        <v>244.08278564814827</v>
      </c>
      <c r="AS3114" t="s">
        <v>195</v>
      </c>
      <c r="AT3114" t="s">
        <v>256</v>
      </c>
      <c r="AU3114" t="s">
        <v>197</v>
      </c>
      <c r="AV3114" t="s">
        <v>218</v>
      </c>
      <c r="AW3114" t="s">
        <v>256</v>
      </c>
      <c r="AX3114" t="s">
        <v>197</v>
      </c>
      <c r="AY3114" t="s">
        <v>218</v>
      </c>
    </row>
    <row r="3115" spans="1:51" x14ac:dyDescent="0.45">
      <c r="A3115" s="22">
        <v>871549</v>
      </c>
      <c r="B3115" s="6">
        <v>45536</v>
      </c>
      <c r="C3115" s="22">
        <v>32000</v>
      </c>
      <c r="D3115" s="22">
        <v>22181</v>
      </c>
      <c r="E3115" s="22"/>
      <c r="F3115" s="22">
        <v>16</v>
      </c>
      <c r="G3115" s="22">
        <v>13139</v>
      </c>
      <c r="H3115" s="22">
        <v>0</v>
      </c>
      <c r="I3115" s="22"/>
      <c r="J3115" s="22">
        <v>117</v>
      </c>
      <c r="K3115" s="22">
        <v>1854</v>
      </c>
      <c r="L3115" s="23" t="s">
        <v>248</v>
      </c>
      <c r="M3115" s="23"/>
      <c r="N3115" s="23" t="s">
        <v>184</v>
      </c>
      <c r="O3115" s="23" t="s">
        <v>216</v>
      </c>
      <c r="P3115" s="22">
        <v>20</v>
      </c>
      <c r="Q3115" s="23" t="s">
        <v>186</v>
      </c>
      <c r="R3115" s="23"/>
      <c r="S3115" s="23"/>
      <c r="T3115" s="23"/>
      <c r="U3115" s="23"/>
      <c r="V3115" s="23" t="s">
        <v>187</v>
      </c>
      <c r="W3115" s="23" t="s">
        <v>188</v>
      </c>
      <c r="X3115" s="23" t="s">
        <v>189</v>
      </c>
      <c r="Y3115" s="22">
        <v>0</v>
      </c>
      <c r="Z3115" s="23" t="s">
        <v>190</v>
      </c>
      <c r="AA3115" s="23" t="s">
        <v>191</v>
      </c>
      <c r="AB3115" s="23" t="s">
        <v>190</v>
      </c>
      <c r="AC3115" s="23" t="s">
        <v>192</v>
      </c>
      <c r="AD3115" s="23" t="s">
        <v>193</v>
      </c>
      <c r="AE3115" s="23" t="s">
        <v>80</v>
      </c>
      <c r="AF3115" s="23"/>
      <c r="AG3115" s="23"/>
      <c r="AH3115" s="23"/>
      <c r="AI3115" s="23"/>
      <c r="AJ3115" s="23" t="b">
        <v>0</v>
      </c>
      <c r="AK3115" s="3">
        <v>127</v>
      </c>
      <c r="AL3115" s="3">
        <v>4604</v>
      </c>
      <c r="AM3115" s="3">
        <v>4182</v>
      </c>
      <c r="AN3115" s="24">
        <v>45536.093196527778</v>
      </c>
      <c r="AO3115" s="24">
        <v>45536.093196527778</v>
      </c>
      <c r="AP3115">
        <v>9</v>
      </c>
      <c r="AQ3115" t="s">
        <v>194</v>
      </c>
      <c r="AR3115">
        <v>244.09319652777776</v>
      </c>
      <c r="AS3115" t="s">
        <v>195</v>
      </c>
      <c r="AT3115" t="s">
        <v>217</v>
      </c>
      <c r="AU3115" t="s">
        <v>197</v>
      </c>
      <c r="AV3115" t="s">
        <v>207</v>
      </c>
      <c r="AW3115" t="s">
        <v>217</v>
      </c>
      <c r="AX3115" t="s">
        <v>197</v>
      </c>
      <c r="AY3115" t="s">
        <v>207</v>
      </c>
    </row>
    <row r="3116" spans="1:51" x14ac:dyDescent="0.45">
      <c r="A3116" s="22">
        <v>873168</v>
      </c>
      <c r="B3116" s="6">
        <v>45536</v>
      </c>
      <c r="C3116" s="22">
        <v>32000</v>
      </c>
      <c r="D3116" s="22">
        <v>60984</v>
      </c>
      <c r="E3116" s="22"/>
      <c r="F3116" s="22">
        <v>782</v>
      </c>
      <c r="G3116" s="22">
        <v>2163</v>
      </c>
      <c r="H3116" s="22">
        <v>0</v>
      </c>
      <c r="I3116" s="22">
        <v>0</v>
      </c>
      <c r="J3116" s="22">
        <v>1</v>
      </c>
      <c r="K3116" s="22">
        <v>7207</v>
      </c>
      <c r="L3116" s="23" t="s">
        <v>1633</v>
      </c>
      <c r="M3116" s="23"/>
      <c r="N3116" s="23" t="s">
        <v>184</v>
      </c>
      <c r="O3116" s="23" t="s">
        <v>184</v>
      </c>
      <c r="P3116" s="22">
        <v>8</v>
      </c>
      <c r="Q3116" s="23" t="s">
        <v>764</v>
      </c>
      <c r="R3116" s="23" t="s">
        <v>741</v>
      </c>
      <c r="S3116" s="23" t="s">
        <v>19</v>
      </c>
      <c r="T3116" s="23" t="s">
        <v>741</v>
      </c>
      <c r="U3116" s="23" t="s">
        <v>19</v>
      </c>
      <c r="V3116" s="23" t="s">
        <v>742</v>
      </c>
      <c r="W3116" s="23" t="s">
        <v>188</v>
      </c>
      <c r="X3116" s="23" t="s">
        <v>601</v>
      </c>
      <c r="Y3116" s="22">
        <v>0</v>
      </c>
      <c r="Z3116" s="23"/>
      <c r="AA3116" s="23" t="s">
        <v>191</v>
      </c>
      <c r="AB3116" s="23"/>
      <c r="AC3116" s="23"/>
      <c r="AD3116" s="23"/>
      <c r="AE3116" s="23"/>
      <c r="AF3116" s="23" t="s">
        <v>190</v>
      </c>
      <c r="AG3116" s="23" t="s">
        <v>190</v>
      </c>
      <c r="AH3116" s="23" t="s">
        <v>193</v>
      </c>
      <c r="AI3116" s="23" t="s">
        <v>762</v>
      </c>
      <c r="AJ3116" s="23" t="b">
        <v>0</v>
      </c>
      <c r="AK3116" s="3">
        <v>117</v>
      </c>
      <c r="AL3116" s="3">
        <v>1616</v>
      </c>
      <c r="AM3116" s="3">
        <v>5474</v>
      </c>
      <c r="AN3116" s="24">
        <v>45536.426029629627</v>
      </c>
      <c r="AO3116" s="24">
        <v>45536.426029629627</v>
      </c>
      <c r="AP3116">
        <v>9</v>
      </c>
      <c r="AQ3116" t="s">
        <v>194</v>
      </c>
      <c r="AR3116">
        <v>244.42602962962701</v>
      </c>
      <c r="AS3116" t="s">
        <v>195</v>
      </c>
      <c r="AT3116" t="s">
        <v>223</v>
      </c>
      <c r="AU3116" t="s">
        <v>197</v>
      </c>
      <c r="AV3116" t="s">
        <v>315</v>
      </c>
      <c r="AW3116" t="s">
        <v>223</v>
      </c>
      <c r="AX3116" t="s">
        <v>197</v>
      </c>
      <c r="AY3116" t="s">
        <v>315</v>
      </c>
    </row>
    <row r="3117" spans="1:51" x14ac:dyDescent="0.45">
      <c r="A3117" s="22">
        <v>873218</v>
      </c>
      <c r="B3117" s="6">
        <v>45536</v>
      </c>
      <c r="C3117" s="22">
        <v>32000</v>
      </c>
      <c r="D3117" s="22">
        <v>34676</v>
      </c>
      <c r="E3117" s="22"/>
      <c r="F3117" s="22">
        <v>6</v>
      </c>
      <c r="G3117" s="22">
        <v>1488</v>
      </c>
      <c r="H3117" s="22">
        <v>0</v>
      </c>
      <c r="I3117" s="22">
        <v>0</v>
      </c>
      <c r="J3117" s="22">
        <v>6</v>
      </c>
      <c r="K3117" s="22">
        <v>5284</v>
      </c>
      <c r="L3117" s="23" t="s">
        <v>1634</v>
      </c>
      <c r="M3117" s="23"/>
      <c r="N3117" s="23" t="s">
        <v>184</v>
      </c>
      <c r="O3117" s="23" t="s">
        <v>184</v>
      </c>
      <c r="P3117" s="22">
        <v>8</v>
      </c>
      <c r="Q3117" s="23" t="s">
        <v>764</v>
      </c>
      <c r="R3117" s="23" t="s">
        <v>741</v>
      </c>
      <c r="S3117" s="23" t="s">
        <v>19</v>
      </c>
      <c r="T3117" s="23" t="s">
        <v>741</v>
      </c>
      <c r="U3117" s="23" t="s">
        <v>19</v>
      </c>
      <c r="V3117" s="23" t="s">
        <v>742</v>
      </c>
      <c r="W3117" s="23" t="s">
        <v>188</v>
      </c>
      <c r="X3117" s="23" t="s">
        <v>601</v>
      </c>
      <c r="Y3117" s="22">
        <v>0</v>
      </c>
      <c r="Z3117" s="23"/>
      <c r="AA3117" s="23" t="s">
        <v>191</v>
      </c>
      <c r="AB3117" s="23"/>
      <c r="AC3117" s="23"/>
      <c r="AD3117" s="23"/>
      <c r="AE3117" s="23"/>
      <c r="AF3117" s="23" t="s">
        <v>190</v>
      </c>
      <c r="AG3117" s="23" t="s">
        <v>190</v>
      </c>
      <c r="AH3117" s="23" t="s">
        <v>193</v>
      </c>
      <c r="AI3117" s="23" t="s">
        <v>766</v>
      </c>
      <c r="AJ3117" s="23" t="b">
        <v>0</v>
      </c>
      <c r="AK3117" s="3">
        <v>117</v>
      </c>
      <c r="AL3117" s="3">
        <v>1616</v>
      </c>
      <c r="AM3117" s="3">
        <v>5503</v>
      </c>
      <c r="AN3117" s="24">
        <v>45536.426585841051</v>
      </c>
      <c r="AO3117" s="24">
        <v>45536.426585841051</v>
      </c>
      <c r="AP3117">
        <v>9</v>
      </c>
      <c r="AQ3117" t="s">
        <v>194</v>
      </c>
      <c r="AR3117">
        <v>244.42658584105084</v>
      </c>
      <c r="AS3117" t="s">
        <v>195</v>
      </c>
      <c r="AT3117" t="s">
        <v>223</v>
      </c>
      <c r="AU3117" t="s">
        <v>197</v>
      </c>
      <c r="AV3117" t="s">
        <v>229</v>
      </c>
      <c r="AW3117" t="s">
        <v>223</v>
      </c>
      <c r="AX3117" t="s">
        <v>197</v>
      </c>
      <c r="AY3117" t="s">
        <v>229</v>
      </c>
    </row>
    <row r="3118" spans="1:51" x14ac:dyDescent="0.45">
      <c r="A3118" s="22">
        <v>873126</v>
      </c>
      <c r="B3118" s="6">
        <v>45536</v>
      </c>
      <c r="C3118" s="22">
        <v>32000</v>
      </c>
      <c r="D3118" s="22">
        <v>55205</v>
      </c>
      <c r="E3118" s="22"/>
      <c r="F3118" s="22">
        <v>200</v>
      </c>
      <c r="G3118" s="22">
        <v>2809</v>
      </c>
      <c r="H3118" s="22">
        <v>0</v>
      </c>
      <c r="I3118" s="22">
        <v>0</v>
      </c>
      <c r="J3118" s="22">
        <v>1</v>
      </c>
      <c r="K3118" s="22">
        <v>3732</v>
      </c>
      <c r="L3118" s="23" t="s">
        <v>1636</v>
      </c>
      <c r="M3118" s="23"/>
      <c r="N3118" s="23" t="s">
        <v>184</v>
      </c>
      <c r="O3118" s="23" t="s">
        <v>184</v>
      </c>
      <c r="P3118" s="22">
        <v>10</v>
      </c>
      <c r="Q3118" s="23" t="s">
        <v>673</v>
      </c>
      <c r="R3118" s="23" t="s">
        <v>741</v>
      </c>
      <c r="S3118" s="23" t="s">
        <v>19</v>
      </c>
      <c r="T3118" s="23" t="s">
        <v>741</v>
      </c>
      <c r="U3118" s="23" t="s">
        <v>19</v>
      </c>
      <c r="V3118" s="23" t="s">
        <v>742</v>
      </c>
      <c r="W3118" s="23" t="s">
        <v>188</v>
      </c>
      <c r="X3118" s="23" t="s">
        <v>601</v>
      </c>
      <c r="Y3118" s="22">
        <v>0</v>
      </c>
      <c r="Z3118" s="23"/>
      <c r="AA3118" s="23" t="s">
        <v>191</v>
      </c>
      <c r="AB3118" s="23"/>
      <c r="AC3118" s="23"/>
      <c r="AD3118" s="23"/>
      <c r="AE3118" s="23"/>
      <c r="AF3118" s="23" t="s">
        <v>190</v>
      </c>
      <c r="AG3118" s="23" t="s">
        <v>190</v>
      </c>
      <c r="AH3118" s="23" t="s">
        <v>193</v>
      </c>
      <c r="AI3118" s="23" t="s">
        <v>766</v>
      </c>
      <c r="AJ3118" s="23" t="b">
        <v>0</v>
      </c>
      <c r="AK3118" s="3">
        <v>117</v>
      </c>
      <c r="AL3118" s="3">
        <v>1616</v>
      </c>
      <c r="AM3118" s="3">
        <v>5456</v>
      </c>
      <c r="AN3118" s="24">
        <v>45536.424949112654</v>
      </c>
      <c r="AO3118" s="24">
        <v>45536.424949112654</v>
      </c>
      <c r="AP3118">
        <v>9</v>
      </c>
      <c r="AQ3118" t="s">
        <v>194</v>
      </c>
      <c r="AR3118">
        <v>244.42494911265385</v>
      </c>
      <c r="AS3118" t="s">
        <v>195</v>
      </c>
      <c r="AT3118" t="s">
        <v>223</v>
      </c>
      <c r="AU3118" t="s">
        <v>197</v>
      </c>
      <c r="AV3118" t="s">
        <v>294</v>
      </c>
      <c r="AW3118" t="s">
        <v>223</v>
      </c>
      <c r="AX3118" t="s">
        <v>197</v>
      </c>
      <c r="AY3118" t="s">
        <v>294</v>
      </c>
    </row>
    <row r="3119" spans="1:51" x14ac:dyDescent="0.45">
      <c r="A3119" s="22">
        <v>873127</v>
      </c>
      <c r="B3119" s="6">
        <v>45536</v>
      </c>
      <c r="C3119" s="22">
        <v>32000</v>
      </c>
      <c r="D3119" s="22">
        <v>55205</v>
      </c>
      <c r="E3119" s="22"/>
      <c r="F3119" s="22">
        <v>200</v>
      </c>
      <c r="G3119" s="22">
        <v>2809</v>
      </c>
      <c r="H3119" s="22">
        <v>0</v>
      </c>
      <c r="I3119" s="22">
        <v>0</v>
      </c>
      <c r="J3119" s="22">
        <v>1</v>
      </c>
      <c r="K3119" s="22">
        <v>3732</v>
      </c>
      <c r="L3119" s="23" t="s">
        <v>1636</v>
      </c>
      <c r="M3119" s="23"/>
      <c r="N3119" s="23" t="s">
        <v>184</v>
      </c>
      <c r="O3119" s="23" t="s">
        <v>184</v>
      </c>
      <c r="P3119" s="22">
        <v>14</v>
      </c>
      <c r="Q3119" s="23" t="s">
        <v>673</v>
      </c>
      <c r="R3119" s="23" t="s">
        <v>741</v>
      </c>
      <c r="S3119" s="23" t="s">
        <v>19</v>
      </c>
      <c r="T3119" s="23" t="s">
        <v>741</v>
      </c>
      <c r="U3119" s="23" t="s">
        <v>19</v>
      </c>
      <c r="V3119" s="23" t="s">
        <v>742</v>
      </c>
      <c r="W3119" s="23" t="s">
        <v>188</v>
      </c>
      <c r="X3119" s="23" t="s">
        <v>601</v>
      </c>
      <c r="Y3119" s="22">
        <v>0</v>
      </c>
      <c r="Z3119" s="23"/>
      <c r="AA3119" s="23" t="s">
        <v>191</v>
      </c>
      <c r="AB3119" s="23"/>
      <c r="AC3119" s="23"/>
      <c r="AD3119" s="23"/>
      <c r="AE3119" s="23"/>
      <c r="AF3119" s="23" t="s">
        <v>190</v>
      </c>
      <c r="AG3119" s="23" t="s">
        <v>190</v>
      </c>
      <c r="AH3119" s="23" t="s">
        <v>193</v>
      </c>
      <c r="AI3119" s="23" t="s">
        <v>766</v>
      </c>
      <c r="AJ3119" s="23" t="b">
        <v>0</v>
      </c>
      <c r="AK3119" s="3">
        <v>117</v>
      </c>
      <c r="AL3119" s="3">
        <v>1616</v>
      </c>
      <c r="AM3119" s="3">
        <v>5456</v>
      </c>
      <c r="AN3119" s="24">
        <v>45536.424949112654</v>
      </c>
      <c r="AO3119" s="24">
        <v>45536.424949112654</v>
      </c>
      <c r="AP3119">
        <v>9</v>
      </c>
      <c r="AQ3119" t="s">
        <v>194</v>
      </c>
      <c r="AR3119">
        <v>244.42494911265385</v>
      </c>
      <c r="AS3119" t="s">
        <v>195</v>
      </c>
      <c r="AT3119" t="s">
        <v>223</v>
      </c>
      <c r="AU3119" t="s">
        <v>197</v>
      </c>
      <c r="AV3119" t="s">
        <v>294</v>
      </c>
      <c r="AW3119" t="s">
        <v>223</v>
      </c>
      <c r="AX3119" t="s">
        <v>197</v>
      </c>
      <c r="AY3119" t="s">
        <v>294</v>
      </c>
    </row>
    <row r="3120" spans="1:51" x14ac:dyDescent="0.45">
      <c r="A3120" s="22">
        <v>873128</v>
      </c>
      <c r="B3120" s="6">
        <v>45536</v>
      </c>
      <c r="C3120" s="22">
        <v>32000</v>
      </c>
      <c r="D3120" s="22">
        <v>55205</v>
      </c>
      <c r="E3120" s="22"/>
      <c r="F3120" s="22">
        <v>200</v>
      </c>
      <c r="G3120" s="22">
        <v>2809</v>
      </c>
      <c r="H3120" s="22">
        <v>0</v>
      </c>
      <c r="I3120" s="22">
        <v>0</v>
      </c>
      <c r="J3120" s="22">
        <v>1</v>
      </c>
      <c r="K3120" s="22">
        <v>3732</v>
      </c>
      <c r="L3120" s="23" t="s">
        <v>1636</v>
      </c>
      <c r="M3120" s="23"/>
      <c r="N3120" s="23" t="s">
        <v>184</v>
      </c>
      <c r="O3120" s="23" t="s">
        <v>184</v>
      </c>
      <c r="P3120" s="22">
        <v>10</v>
      </c>
      <c r="Q3120" s="23" t="s">
        <v>673</v>
      </c>
      <c r="R3120" s="23" t="s">
        <v>741</v>
      </c>
      <c r="S3120" s="23" t="s">
        <v>19</v>
      </c>
      <c r="T3120" s="23" t="s">
        <v>741</v>
      </c>
      <c r="U3120" s="23" t="s">
        <v>19</v>
      </c>
      <c r="V3120" s="23" t="s">
        <v>742</v>
      </c>
      <c r="W3120" s="23" t="s">
        <v>188</v>
      </c>
      <c r="X3120" s="23" t="s">
        <v>601</v>
      </c>
      <c r="Y3120" s="22">
        <v>0</v>
      </c>
      <c r="Z3120" s="23"/>
      <c r="AA3120" s="23" t="s">
        <v>191</v>
      </c>
      <c r="AB3120" s="23"/>
      <c r="AC3120" s="23"/>
      <c r="AD3120" s="23"/>
      <c r="AE3120" s="23"/>
      <c r="AF3120" s="23" t="s">
        <v>190</v>
      </c>
      <c r="AG3120" s="23" t="s">
        <v>190</v>
      </c>
      <c r="AH3120" s="23" t="s">
        <v>193</v>
      </c>
      <c r="AI3120" s="23" t="s">
        <v>766</v>
      </c>
      <c r="AJ3120" s="23" t="b">
        <v>0</v>
      </c>
      <c r="AK3120" s="3">
        <v>117</v>
      </c>
      <c r="AL3120" s="3">
        <v>1616</v>
      </c>
      <c r="AM3120" s="3">
        <v>5456</v>
      </c>
      <c r="AN3120" s="24">
        <v>45536.424949112654</v>
      </c>
      <c r="AO3120" s="24">
        <v>45536.424949112654</v>
      </c>
      <c r="AP3120">
        <v>9</v>
      </c>
      <c r="AQ3120" t="s">
        <v>194</v>
      </c>
      <c r="AR3120">
        <v>244.42494911265385</v>
      </c>
      <c r="AS3120" t="s">
        <v>195</v>
      </c>
      <c r="AT3120" t="s">
        <v>223</v>
      </c>
      <c r="AU3120" t="s">
        <v>197</v>
      </c>
      <c r="AV3120" t="s">
        <v>294</v>
      </c>
      <c r="AW3120" t="s">
        <v>223</v>
      </c>
      <c r="AX3120" t="s">
        <v>197</v>
      </c>
      <c r="AY3120" t="s">
        <v>294</v>
      </c>
    </row>
    <row r="3121" spans="1:51" x14ac:dyDescent="0.45">
      <c r="A3121" s="22">
        <v>873129</v>
      </c>
      <c r="B3121" s="6">
        <v>45536</v>
      </c>
      <c r="C3121" s="22">
        <v>32000</v>
      </c>
      <c r="D3121" s="22">
        <v>55205</v>
      </c>
      <c r="E3121" s="22"/>
      <c r="F3121" s="22">
        <v>200</v>
      </c>
      <c r="G3121" s="22">
        <v>2809</v>
      </c>
      <c r="H3121" s="22">
        <v>0</v>
      </c>
      <c r="I3121" s="22">
        <v>0</v>
      </c>
      <c r="J3121" s="22">
        <v>1</v>
      </c>
      <c r="K3121" s="22">
        <v>3732</v>
      </c>
      <c r="L3121" s="23" t="s">
        <v>1636</v>
      </c>
      <c r="M3121" s="23"/>
      <c r="N3121" s="23" t="s">
        <v>184</v>
      </c>
      <c r="O3121" s="23" t="s">
        <v>184</v>
      </c>
      <c r="P3121" s="22">
        <v>14</v>
      </c>
      <c r="Q3121" s="23" t="s">
        <v>673</v>
      </c>
      <c r="R3121" s="23" t="s">
        <v>741</v>
      </c>
      <c r="S3121" s="23" t="s">
        <v>19</v>
      </c>
      <c r="T3121" s="23" t="s">
        <v>741</v>
      </c>
      <c r="U3121" s="23" t="s">
        <v>19</v>
      </c>
      <c r="V3121" s="23" t="s">
        <v>742</v>
      </c>
      <c r="W3121" s="23" t="s">
        <v>188</v>
      </c>
      <c r="X3121" s="23" t="s">
        <v>601</v>
      </c>
      <c r="Y3121" s="22">
        <v>0</v>
      </c>
      <c r="Z3121" s="23"/>
      <c r="AA3121" s="23" t="s">
        <v>191</v>
      </c>
      <c r="AB3121" s="23"/>
      <c r="AC3121" s="23"/>
      <c r="AD3121" s="23"/>
      <c r="AE3121" s="23"/>
      <c r="AF3121" s="23" t="s">
        <v>190</v>
      </c>
      <c r="AG3121" s="23" t="s">
        <v>190</v>
      </c>
      <c r="AH3121" s="23" t="s">
        <v>193</v>
      </c>
      <c r="AI3121" s="23" t="s">
        <v>766</v>
      </c>
      <c r="AJ3121" s="23" t="b">
        <v>0</v>
      </c>
      <c r="AK3121" s="3">
        <v>117</v>
      </c>
      <c r="AL3121" s="3">
        <v>1616</v>
      </c>
      <c r="AM3121" s="3">
        <v>5456</v>
      </c>
      <c r="AN3121" s="24">
        <v>45536.424949112654</v>
      </c>
      <c r="AO3121" s="24">
        <v>45536.424949112654</v>
      </c>
      <c r="AP3121">
        <v>9</v>
      </c>
      <c r="AQ3121" t="s">
        <v>194</v>
      </c>
      <c r="AR3121">
        <v>244.42494911265385</v>
      </c>
      <c r="AS3121" t="s">
        <v>195</v>
      </c>
      <c r="AT3121" t="s">
        <v>223</v>
      </c>
      <c r="AU3121" t="s">
        <v>197</v>
      </c>
      <c r="AV3121" t="s">
        <v>294</v>
      </c>
      <c r="AW3121" t="s">
        <v>223</v>
      </c>
      <c r="AX3121" t="s">
        <v>197</v>
      </c>
      <c r="AY3121" t="s">
        <v>294</v>
      </c>
    </row>
    <row r="3122" spans="1:51" x14ac:dyDescent="0.45">
      <c r="A3122" s="22">
        <v>874523</v>
      </c>
      <c r="B3122" s="6">
        <v>45536</v>
      </c>
      <c r="C3122" s="22">
        <v>32000</v>
      </c>
      <c r="D3122" s="22">
        <v>26848</v>
      </c>
      <c r="E3122" s="22"/>
      <c r="F3122" s="22">
        <v>5001</v>
      </c>
      <c r="G3122" s="22">
        <v>32</v>
      </c>
      <c r="H3122" s="22">
        <v>0</v>
      </c>
      <c r="I3122" s="22">
        <v>0</v>
      </c>
      <c r="J3122" s="22">
        <v>1000</v>
      </c>
      <c r="K3122" s="22">
        <v>76880</v>
      </c>
      <c r="L3122" s="23" t="s">
        <v>1641</v>
      </c>
      <c r="M3122" s="23"/>
      <c r="N3122" s="23" t="s">
        <v>184</v>
      </c>
      <c r="O3122" s="23" t="s">
        <v>697</v>
      </c>
      <c r="P3122" s="22">
        <v>12</v>
      </c>
      <c r="Q3122" s="23" t="s">
        <v>687</v>
      </c>
      <c r="R3122" s="23" t="s">
        <v>667</v>
      </c>
      <c r="S3122" s="23" t="s">
        <v>46</v>
      </c>
      <c r="T3122" s="23" t="s">
        <v>667</v>
      </c>
      <c r="U3122" s="23" t="s">
        <v>46</v>
      </c>
      <c r="V3122" s="23" t="s">
        <v>738</v>
      </c>
      <c r="W3122" s="23" t="s">
        <v>188</v>
      </c>
      <c r="X3122" s="23" t="s">
        <v>601</v>
      </c>
      <c r="Y3122" s="22">
        <v>0</v>
      </c>
      <c r="Z3122" s="23"/>
      <c r="AA3122" s="23" t="s">
        <v>191</v>
      </c>
      <c r="AB3122" s="23"/>
      <c r="AC3122" s="23"/>
      <c r="AD3122" s="23"/>
      <c r="AE3122" s="23"/>
      <c r="AF3122" s="23" t="s">
        <v>190</v>
      </c>
      <c r="AG3122" s="23" t="s">
        <v>925</v>
      </c>
      <c r="AH3122" s="23" t="s">
        <v>281</v>
      </c>
      <c r="AI3122" s="23" t="s">
        <v>1640</v>
      </c>
      <c r="AJ3122" s="23" t="b">
        <v>0</v>
      </c>
      <c r="AK3122" s="3">
        <v>121</v>
      </c>
      <c r="AL3122" s="3">
        <v>21428</v>
      </c>
      <c r="AM3122" s="3">
        <v>6565</v>
      </c>
      <c r="AN3122" s="24">
        <v>45536.723814891979</v>
      </c>
      <c r="AO3122" s="24">
        <v>45536.723814891979</v>
      </c>
      <c r="AP3122">
        <v>9</v>
      </c>
      <c r="AQ3122" t="s">
        <v>194</v>
      </c>
      <c r="AR3122">
        <v>244.72381489197869</v>
      </c>
      <c r="AS3122" t="s">
        <v>195</v>
      </c>
      <c r="AT3122" t="s">
        <v>229</v>
      </c>
      <c r="AU3122" t="s">
        <v>197</v>
      </c>
      <c r="AV3122" t="s">
        <v>230</v>
      </c>
      <c r="AW3122" t="s">
        <v>229</v>
      </c>
      <c r="AX3122" t="s">
        <v>197</v>
      </c>
      <c r="AY3122" t="s">
        <v>230</v>
      </c>
    </row>
    <row r="3123" spans="1:51" x14ac:dyDescent="0.45">
      <c r="A3123" s="22">
        <v>871568</v>
      </c>
      <c r="B3123" s="6">
        <v>45536</v>
      </c>
      <c r="C3123" s="22">
        <v>32000</v>
      </c>
      <c r="D3123" s="22">
        <v>68395</v>
      </c>
      <c r="E3123" s="22"/>
      <c r="F3123" s="22">
        <v>1429</v>
      </c>
      <c r="G3123" s="22">
        <v>3337</v>
      </c>
      <c r="H3123" s="22">
        <v>0</v>
      </c>
      <c r="I3123" s="22"/>
      <c r="J3123" s="22">
        <v>9323</v>
      </c>
      <c r="K3123" s="22">
        <v>1320</v>
      </c>
      <c r="L3123" s="23" t="s">
        <v>1675</v>
      </c>
      <c r="M3123" s="23"/>
      <c r="N3123" s="23" t="s">
        <v>184</v>
      </c>
      <c r="O3123" s="23" t="s">
        <v>216</v>
      </c>
      <c r="P3123" s="22">
        <v>1</v>
      </c>
      <c r="Q3123" s="23" t="s">
        <v>274</v>
      </c>
      <c r="R3123" s="23"/>
      <c r="S3123" s="23"/>
      <c r="T3123" s="23"/>
      <c r="U3123" s="23"/>
      <c r="V3123" s="23" t="s">
        <v>187</v>
      </c>
      <c r="W3123" s="23" t="s">
        <v>188</v>
      </c>
      <c r="X3123" s="23" t="s">
        <v>189</v>
      </c>
      <c r="Y3123" s="22">
        <v>0</v>
      </c>
      <c r="Z3123" s="23" t="s">
        <v>190</v>
      </c>
      <c r="AA3123" s="23" t="s">
        <v>191</v>
      </c>
      <c r="AB3123" s="23" t="s">
        <v>190</v>
      </c>
      <c r="AC3123" s="23" t="s">
        <v>190</v>
      </c>
      <c r="AD3123" s="23" t="s">
        <v>190</v>
      </c>
      <c r="AE3123" s="23" t="s">
        <v>82</v>
      </c>
      <c r="AF3123" s="23" t="s">
        <v>190</v>
      </c>
      <c r="AG3123" s="23" t="s">
        <v>192</v>
      </c>
      <c r="AH3123" s="23" t="s">
        <v>415</v>
      </c>
      <c r="AI3123" s="23" t="s">
        <v>806</v>
      </c>
      <c r="AJ3123" s="23" t="b">
        <v>0</v>
      </c>
      <c r="AK3123" s="3">
        <v>127</v>
      </c>
      <c r="AL3123" s="3">
        <v>4604</v>
      </c>
      <c r="AM3123" s="3">
        <v>4201</v>
      </c>
      <c r="AN3123" s="24">
        <v>45536.093205941361</v>
      </c>
      <c r="AO3123" s="24">
        <v>45536.093205941361</v>
      </c>
      <c r="AP3123">
        <v>9</v>
      </c>
      <c r="AQ3123" t="s">
        <v>194</v>
      </c>
      <c r="AR3123">
        <v>244.09320594136079</v>
      </c>
      <c r="AS3123" t="s">
        <v>195</v>
      </c>
      <c r="AT3123" t="s">
        <v>217</v>
      </c>
      <c r="AU3123" t="s">
        <v>197</v>
      </c>
      <c r="AV3123" t="s">
        <v>218</v>
      </c>
      <c r="AW3123" t="s">
        <v>217</v>
      </c>
      <c r="AX3123" t="s">
        <v>197</v>
      </c>
      <c r="AY3123" t="s">
        <v>218</v>
      </c>
    </row>
    <row r="3124" spans="1:51" x14ac:dyDescent="0.45">
      <c r="A3124" s="22">
        <v>871584</v>
      </c>
      <c r="B3124" s="6">
        <v>45536</v>
      </c>
      <c r="C3124" s="22">
        <v>32000</v>
      </c>
      <c r="D3124" s="22">
        <v>29100</v>
      </c>
      <c r="E3124" s="22"/>
      <c r="F3124" s="22">
        <v>252</v>
      </c>
      <c r="G3124" s="22">
        <v>2948</v>
      </c>
      <c r="H3124" s="22">
        <v>0</v>
      </c>
      <c r="I3124" s="22"/>
      <c r="J3124" s="22">
        <v>1454</v>
      </c>
      <c r="K3124" s="22">
        <v>5472</v>
      </c>
      <c r="L3124" s="23" t="s">
        <v>1677</v>
      </c>
      <c r="M3124" s="23"/>
      <c r="N3124" s="23" t="s">
        <v>184</v>
      </c>
      <c r="O3124" s="23" t="s">
        <v>216</v>
      </c>
      <c r="P3124" s="22">
        <v>1</v>
      </c>
      <c r="Q3124" s="23" t="s">
        <v>274</v>
      </c>
      <c r="R3124" s="23"/>
      <c r="S3124" s="23"/>
      <c r="T3124" s="23"/>
      <c r="U3124" s="23"/>
      <c r="V3124" s="23" t="s">
        <v>187</v>
      </c>
      <c r="W3124" s="23" t="s">
        <v>188</v>
      </c>
      <c r="X3124" s="23" t="s">
        <v>189</v>
      </c>
      <c r="Y3124" s="22">
        <v>0</v>
      </c>
      <c r="Z3124" s="23" t="s">
        <v>190</v>
      </c>
      <c r="AA3124" s="23" t="s">
        <v>191</v>
      </c>
      <c r="AB3124" s="23" t="s">
        <v>190</v>
      </c>
      <c r="AC3124" s="23" t="s">
        <v>190</v>
      </c>
      <c r="AD3124" s="23" t="s">
        <v>190</v>
      </c>
      <c r="AE3124" s="23" t="s">
        <v>82</v>
      </c>
      <c r="AF3124" s="23" t="s">
        <v>190</v>
      </c>
      <c r="AG3124" s="23" t="s">
        <v>192</v>
      </c>
      <c r="AH3124" s="23" t="s">
        <v>415</v>
      </c>
      <c r="AI3124" s="23" t="s">
        <v>806</v>
      </c>
      <c r="AJ3124" s="23" t="b">
        <v>0</v>
      </c>
      <c r="AK3124" s="3">
        <v>127</v>
      </c>
      <c r="AL3124" s="3">
        <v>4604</v>
      </c>
      <c r="AM3124" s="3">
        <v>4217</v>
      </c>
      <c r="AN3124" s="24">
        <v>45536.093211766973</v>
      </c>
      <c r="AO3124" s="24">
        <v>45536.093211766973</v>
      </c>
      <c r="AP3124">
        <v>9</v>
      </c>
      <c r="AQ3124" t="s">
        <v>194</v>
      </c>
      <c r="AR3124">
        <v>244.09321176697267</v>
      </c>
      <c r="AS3124" t="s">
        <v>195</v>
      </c>
      <c r="AT3124" t="s">
        <v>217</v>
      </c>
      <c r="AU3124" t="s">
        <v>197</v>
      </c>
      <c r="AV3124" t="s">
        <v>218</v>
      </c>
      <c r="AW3124" t="s">
        <v>217</v>
      </c>
      <c r="AX3124" t="s">
        <v>197</v>
      </c>
      <c r="AY3124" t="s">
        <v>218</v>
      </c>
    </row>
    <row r="3125" spans="1:51" x14ac:dyDescent="0.45">
      <c r="A3125" s="22">
        <v>871629</v>
      </c>
      <c r="B3125" s="6">
        <v>45536</v>
      </c>
      <c r="C3125" s="22">
        <v>32000</v>
      </c>
      <c r="D3125" s="22">
        <v>55504</v>
      </c>
      <c r="E3125" s="22"/>
      <c r="F3125" s="22">
        <v>31</v>
      </c>
      <c r="G3125" s="22">
        <v>1524</v>
      </c>
      <c r="H3125" s="22">
        <v>0</v>
      </c>
      <c r="I3125" s="22"/>
      <c r="J3125" s="22">
        <v>5343</v>
      </c>
      <c r="K3125" s="22">
        <v>10766</v>
      </c>
      <c r="L3125" s="23" t="s">
        <v>1678</v>
      </c>
      <c r="M3125" s="23"/>
      <c r="N3125" s="23" t="s">
        <v>184</v>
      </c>
      <c r="O3125" s="23" t="s">
        <v>216</v>
      </c>
      <c r="P3125" s="22">
        <v>1</v>
      </c>
      <c r="Q3125" s="23" t="s">
        <v>274</v>
      </c>
      <c r="R3125" s="23"/>
      <c r="S3125" s="23"/>
      <c r="T3125" s="23"/>
      <c r="U3125" s="23"/>
      <c r="V3125" s="23" t="s">
        <v>187</v>
      </c>
      <c r="W3125" s="23" t="s">
        <v>188</v>
      </c>
      <c r="X3125" s="23" t="s">
        <v>189</v>
      </c>
      <c r="Y3125" s="22">
        <v>0</v>
      </c>
      <c r="Z3125" s="23" t="s">
        <v>190</v>
      </c>
      <c r="AA3125" s="23" t="s">
        <v>191</v>
      </c>
      <c r="AB3125" s="23" t="s">
        <v>190</v>
      </c>
      <c r="AC3125" s="23" t="s">
        <v>190</v>
      </c>
      <c r="AD3125" s="23" t="s">
        <v>190</v>
      </c>
      <c r="AE3125" s="23" t="s">
        <v>82</v>
      </c>
      <c r="AF3125" s="23" t="s">
        <v>190</v>
      </c>
      <c r="AG3125" s="23" t="s">
        <v>192</v>
      </c>
      <c r="AH3125" s="23" t="s">
        <v>415</v>
      </c>
      <c r="AI3125" s="23" t="s">
        <v>806</v>
      </c>
      <c r="AJ3125" s="23" t="b">
        <v>0</v>
      </c>
      <c r="AK3125" s="3">
        <v>55</v>
      </c>
      <c r="AL3125" s="3">
        <v>4604</v>
      </c>
      <c r="AM3125" s="3">
        <v>4262</v>
      </c>
      <c r="AN3125" s="24">
        <v>45536.098699344133</v>
      </c>
      <c r="AO3125" s="24">
        <v>45536.098699344133</v>
      </c>
      <c r="AP3125">
        <v>9</v>
      </c>
      <c r="AQ3125" t="s">
        <v>194</v>
      </c>
      <c r="AR3125">
        <v>244.09869934413291</v>
      </c>
      <c r="AS3125" t="s">
        <v>195</v>
      </c>
      <c r="AT3125" t="s">
        <v>217</v>
      </c>
      <c r="AU3125" t="s">
        <v>197</v>
      </c>
      <c r="AV3125" t="s">
        <v>220</v>
      </c>
      <c r="AW3125" t="s">
        <v>217</v>
      </c>
      <c r="AX3125" t="s">
        <v>197</v>
      </c>
      <c r="AY3125" t="s">
        <v>220</v>
      </c>
    </row>
    <row r="3126" spans="1:51" x14ac:dyDescent="0.45">
      <c r="A3126" s="22">
        <v>872923</v>
      </c>
      <c r="B3126" s="6">
        <v>45536</v>
      </c>
      <c r="C3126" s="22">
        <v>32000</v>
      </c>
      <c r="D3126" s="22">
        <v>103091</v>
      </c>
      <c r="E3126" s="22"/>
      <c r="F3126" s="22">
        <v>8</v>
      </c>
      <c r="G3126" s="22">
        <v>13850</v>
      </c>
      <c r="H3126" s="22">
        <v>0</v>
      </c>
      <c r="I3126" s="22"/>
      <c r="J3126" s="22">
        <v>636</v>
      </c>
      <c r="K3126" s="22">
        <v>18367</v>
      </c>
      <c r="L3126" s="23" t="s">
        <v>1685</v>
      </c>
      <c r="M3126" s="23"/>
      <c r="N3126" s="23" t="s">
        <v>184</v>
      </c>
      <c r="O3126" s="23" t="s">
        <v>225</v>
      </c>
      <c r="P3126" s="22">
        <v>1</v>
      </c>
      <c r="Q3126" s="23" t="s">
        <v>274</v>
      </c>
      <c r="R3126" s="23"/>
      <c r="S3126" s="23"/>
      <c r="T3126" s="23"/>
      <c r="U3126" s="23"/>
      <c r="V3126" s="23" t="s">
        <v>187</v>
      </c>
      <c r="W3126" s="23" t="s">
        <v>188</v>
      </c>
      <c r="X3126" s="23" t="s">
        <v>189</v>
      </c>
      <c r="Y3126" s="22">
        <v>0</v>
      </c>
      <c r="Z3126" s="23" t="s">
        <v>190</v>
      </c>
      <c r="AA3126" s="23" t="s">
        <v>191</v>
      </c>
      <c r="AB3126" s="23" t="s">
        <v>190</v>
      </c>
      <c r="AC3126" s="23" t="s">
        <v>190</v>
      </c>
      <c r="AD3126" s="23" t="s">
        <v>190</v>
      </c>
      <c r="AE3126" s="23" t="s">
        <v>82</v>
      </c>
      <c r="AF3126" s="23" t="s">
        <v>190</v>
      </c>
      <c r="AG3126" s="23" t="s">
        <v>192</v>
      </c>
      <c r="AH3126" s="23" t="s">
        <v>415</v>
      </c>
      <c r="AI3126" s="23" t="s">
        <v>500</v>
      </c>
      <c r="AJ3126" s="23" t="b">
        <v>0</v>
      </c>
      <c r="AK3126" s="3">
        <v>117</v>
      </c>
      <c r="AL3126" s="3">
        <v>2408</v>
      </c>
      <c r="AM3126" s="3">
        <v>5268</v>
      </c>
      <c r="AN3126" s="24">
        <v>45536.382167515432</v>
      </c>
      <c r="AO3126" s="24">
        <v>45536.382167515432</v>
      </c>
      <c r="AP3126">
        <v>9</v>
      </c>
      <c r="AQ3126" t="s">
        <v>194</v>
      </c>
      <c r="AR3126">
        <v>244.38216751543223</v>
      </c>
      <c r="AS3126" t="s">
        <v>195</v>
      </c>
      <c r="AT3126" t="s">
        <v>238</v>
      </c>
      <c r="AU3126" t="s">
        <v>197</v>
      </c>
      <c r="AV3126" t="s">
        <v>231</v>
      </c>
      <c r="AW3126" t="s">
        <v>238</v>
      </c>
      <c r="AX3126" t="s">
        <v>197</v>
      </c>
      <c r="AY3126" t="s">
        <v>231</v>
      </c>
    </row>
    <row r="3127" spans="1:51" x14ac:dyDescent="0.45">
      <c r="A3127" s="22">
        <v>871177</v>
      </c>
      <c r="B3127" s="6">
        <v>45536</v>
      </c>
      <c r="C3127" s="22">
        <v>31000</v>
      </c>
      <c r="D3127" s="22">
        <v>36460</v>
      </c>
      <c r="E3127" s="22"/>
      <c r="F3127" s="22">
        <v>0</v>
      </c>
      <c r="G3127" s="22">
        <v>14933</v>
      </c>
      <c r="H3127" s="22">
        <v>0</v>
      </c>
      <c r="I3127" s="22"/>
      <c r="J3127" s="22">
        <v>133</v>
      </c>
      <c r="K3127" s="22">
        <v>63224</v>
      </c>
      <c r="L3127" s="23" t="s">
        <v>203</v>
      </c>
      <c r="M3127" s="23"/>
      <c r="N3127" s="23" t="s">
        <v>184</v>
      </c>
      <c r="O3127" s="23" t="s">
        <v>185</v>
      </c>
      <c r="P3127" s="22">
        <v>20</v>
      </c>
      <c r="Q3127" s="23" t="s">
        <v>186</v>
      </c>
      <c r="R3127" s="23"/>
      <c r="S3127" s="23"/>
      <c r="T3127" s="23"/>
      <c r="U3127" s="23"/>
      <c r="V3127" s="23" t="s">
        <v>187</v>
      </c>
      <c r="W3127" s="23" t="s">
        <v>188</v>
      </c>
      <c r="X3127" s="23" t="s">
        <v>189</v>
      </c>
      <c r="Y3127" s="22">
        <v>0</v>
      </c>
      <c r="Z3127" s="23" t="s">
        <v>190</v>
      </c>
      <c r="AA3127" s="23" t="s">
        <v>191</v>
      </c>
      <c r="AB3127" s="23" t="s">
        <v>190</v>
      </c>
      <c r="AC3127" s="23" t="s">
        <v>192</v>
      </c>
      <c r="AD3127" s="23" t="s">
        <v>193</v>
      </c>
      <c r="AE3127" s="23" t="s">
        <v>80</v>
      </c>
      <c r="AF3127" s="23"/>
      <c r="AG3127" s="23"/>
      <c r="AH3127" s="23"/>
      <c r="AI3127" s="23"/>
      <c r="AJ3127" s="23" t="b">
        <v>0</v>
      </c>
      <c r="AK3127" s="3">
        <v>151</v>
      </c>
      <c r="AL3127" s="3">
        <v>236</v>
      </c>
      <c r="AM3127" s="3">
        <v>3852</v>
      </c>
      <c r="AN3127" s="24">
        <v>45536.000882368826</v>
      </c>
      <c r="AO3127" s="24">
        <v>45536.000882368826</v>
      </c>
      <c r="AP3127">
        <v>9</v>
      </c>
      <c r="AQ3127" t="s">
        <v>194</v>
      </c>
      <c r="AR3127">
        <v>244.00088236882584</v>
      </c>
      <c r="AS3127" t="s">
        <v>195</v>
      </c>
      <c r="AT3127" t="s">
        <v>196</v>
      </c>
      <c r="AU3127" t="s">
        <v>197</v>
      </c>
      <c r="AV3127" t="s">
        <v>198</v>
      </c>
      <c r="AW3127" t="s">
        <v>196</v>
      </c>
      <c r="AX3127" t="s">
        <v>197</v>
      </c>
      <c r="AY3127" t="s">
        <v>198</v>
      </c>
    </row>
    <row r="3128" spans="1:51" x14ac:dyDescent="0.45">
      <c r="A3128" s="22">
        <v>871059</v>
      </c>
      <c r="B3128" s="6">
        <v>45536</v>
      </c>
      <c r="C3128" s="22">
        <v>31000</v>
      </c>
      <c r="D3128" s="22">
        <v>32319</v>
      </c>
      <c r="E3128" s="22"/>
      <c r="F3128" s="22">
        <v>0</v>
      </c>
      <c r="G3128" s="22">
        <v>14933</v>
      </c>
      <c r="H3128" s="22">
        <v>0</v>
      </c>
      <c r="I3128" s="22"/>
      <c r="J3128" s="22">
        <v>133</v>
      </c>
      <c r="K3128" s="22">
        <v>63224</v>
      </c>
      <c r="L3128" s="23" t="s">
        <v>203</v>
      </c>
      <c r="M3128" s="23"/>
      <c r="N3128" s="23" t="s">
        <v>184</v>
      </c>
      <c r="O3128" s="23" t="s">
        <v>185</v>
      </c>
      <c r="P3128" s="22">
        <v>20</v>
      </c>
      <c r="Q3128" s="23" t="s">
        <v>186</v>
      </c>
      <c r="R3128" s="23"/>
      <c r="S3128" s="23"/>
      <c r="T3128" s="23"/>
      <c r="U3128" s="23"/>
      <c r="V3128" s="23" t="s">
        <v>187</v>
      </c>
      <c r="W3128" s="23" t="s">
        <v>188</v>
      </c>
      <c r="X3128" s="23" t="s">
        <v>189</v>
      </c>
      <c r="Y3128" s="22">
        <v>0</v>
      </c>
      <c r="Z3128" s="23" t="s">
        <v>190</v>
      </c>
      <c r="AA3128" s="23" t="s">
        <v>191</v>
      </c>
      <c r="AB3128" s="23" t="s">
        <v>190</v>
      </c>
      <c r="AC3128" s="23" t="s">
        <v>192</v>
      </c>
      <c r="AD3128" s="23" t="s">
        <v>193</v>
      </c>
      <c r="AE3128" s="23" t="s">
        <v>80</v>
      </c>
      <c r="AF3128" s="23"/>
      <c r="AG3128" s="23"/>
      <c r="AH3128" s="23"/>
      <c r="AI3128" s="23"/>
      <c r="AJ3128" s="23" t="b">
        <v>0</v>
      </c>
      <c r="AK3128" s="3">
        <v>127</v>
      </c>
      <c r="AL3128" s="3">
        <v>236</v>
      </c>
      <c r="AM3128" s="3">
        <v>3737</v>
      </c>
      <c r="AN3128" s="24">
        <v>45536.000511535494</v>
      </c>
      <c r="AO3128" s="24">
        <v>45536.000511535494</v>
      </c>
      <c r="AP3128">
        <v>9</v>
      </c>
      <c r="AQ3128" t="s">
        <v>194</v>
      </c>
      <c r="AR3128">
        <v>244.0005115354943</v>
      </c>
      <c r="AS3128" t="s">
        <v>195</v>
      </c>
      <c r="AT3128" t="s">
        <v>196</v>
      </c>
      <c r="AU3128" t="s">
        <v>197</v>
      </c>
      <c r="AV3128" t="s">
        <v>205</v>
      </c>
      <c r="AW3128" t="s">
        <v>196</v>
      </c>
      <c r="AX3128" t="s">
        <v>197</v>
      </c>
      <c r="AY3128" t="s">
        <v>205</v>
      </c>
    </row>
    <row r="3129" spans="1:51" x14ac:dyDescent="0.45">
      <c r="A3129" s="22">
        <v>871007</v>
      </c>
      <c r="B3129" s="6">
        <v>45536</v>
      </c>
      <c r="C3129" s="22">
        <v>31000</v>
      </c>
      <c r="D3129" s="22">
        <v>33677</v>
      </c>
      <c r="E3129" s="22"/>
      <c r="F3129" s="22">
        <v>0</v>
      </c>
      <c r="G3129" s="22">
        <v>14933</v>
      </c>
      <c r="H3129" s="22">
        <v>0</v>
      </c>
      <c r="I3129" s="22"/>
      <c r="J3129" s="22">
        <v>133</v>
      </c>
      <c r="K3129" s="22">
        <v>63224</v>
      </c>
      <c r="L3129" s="23" t="s">
        <v>203</v>
      </c>
      <c r="M3129" s="23"/>
      <c r="N3129" s="23" t="s">
        <v>184</v>
      </c>
      <c r="O3129" s="23" t="s">
        <v>185</v>
      </c>
      <c r="P3129" s="22">
        <v>20</v>
      </c>
      <c r="Q3129" s="23" t="s">
        <v>186</v>
      </c>
      <c r="R3129" s="23"/>
      <c r="S3129" s="23"/>
      <c r="T3129" s="23"/>
      <c r="U3129" s="23"/>
      <c r="V3129" s="23" t="s">
        <v>187</v>
      </c>
      <c r="W3129" s="23" t="s">
        <v>188</v>
      </c>
      <c r="X3129" s="23" t="s">
        <v>189</v>
      </c>
      <c r="Y3129" s="22">
        <v>0</v>
      </c>
      <c r="Z3129" s="23" t="s">
        <v>190</v>
      </c>
      <c r="AA3129" s="23" t="s">
        <v>191</v>
      </c>
      <c r="AB3129" s="23" t="s">
        <v>190</v>
      </c>
      <c r="AC3129" s="23" t="s">
        <v>192</v>
      </c>
      <c r="AD3129" s="23" t="s">
        <v>193</v>
      </c>
      <c r="AE3129" s="23" t="s">
        <v>80</v>
      </c>
      <c r="AF3129" s="23"/>
      <c r="AG3129" s="23"/>
      <c r="AH3129" s="23"/>
      <c r="AI3129" s="23"/>
      <c r="AJ3129" s="23" t="b">
        <v>0</v>
      </c>
      <c r="AK3129" s="3">
        <v>121</v>
      </c>
      <c r="AL3129" s="3">
        <v>236</v>
      </c>
      <c r="AM3129" s="3">
        <v>3679</v>
      </c>
      <c r="AN3129" s="24">
        <v>45536.000264429014</v>
      </c>
      <c r="AO3129" s="24">
        <v>45536.000264429014</v>
      </c>
      <c r="AP3129">
        <v>9</v>
      </c>
      <c r="AQ3129" t="s">
        <v>194</v>
      </c>
      <c r="AR3129">
        <v>244.00026442901435</v>
      </c>
      <c r="AS3129" t="s">
        <v>195</v>
      </c>
      <c r="AT3129" t="s">
        <v>196</v>
      </c>
      <c r="AU3129" t="s">
        <v>197</v>
      </c>
      <c r="AV3129" t="s">
        <v>206</v>
      </c>
      <c r="AW3129" t="s">
        <v>196</v>
      </c>
      <c r="AX3129" t="s">
        <v>197</v>
      </c>
      <c r="AY3129" t="s">
        <v>206</v>
      </c>
    </row>
    <row r="3130" spans="1:51" x14ac:dyDescent="0.45">
      <c r="A3130" s="22">
        <v>870989</v>
      </c>
      <c r="B3130" s="6">
        <v>45536</v>
      </c>
      <c r="C3130" s="22">
        <v>31000</v>
      </c>
      <c r="D3130" s="22">
        <v>29216</v>
      </c>
      <c r="E3130" s="22"/>
      <c r="F3130" s="22">
        <v>0</v>
      </c>
      <c r="G3130" s="22">
        <v>15715</v>
      </c>
      <c r="H3130" s="22">
        <v>0</v>
      </c>
      <c r="I3130" s="22"/>
      <c r="J3130" s="22">
        <v>140</v>
      </c>
      <c r="K3130" s="22">
        <v>62767</v>
      </c>
      <c r="L3130" s="23" t="s">
        <v>243</v>
      </c>
      <c r="M3130" s="23"/>
      <c r="N3130" s="23" t="s">
        <v>184</v>
      </c>
      <c r="O3130" s="23" t="s">
        <v>185</v>
      </c>
      <c r="P3130" s="22">
        <v>20</v>
      </c>
      <c r="Q3130" s="23" t="s">
        <v>186</v>
      </c>
      <c r="R3130" s="23"/>
      <c r="S3130" s="23"/>
      <c r="T3130" s="23"/>
      <c r="U3130" s="23"/>
      <c r="V3130" s="23" t="s">
        <v>187</v>
      </c>
      <c r="W3130" s="23" t="s">
        <v>188</v>
      </c>
      <c r="X3130" s="23" t="s">
        <v>189</v>
      </c>
      <c r="Y3130" s="22">
        <v>0</v>
      </c>
      <c r="Z3130" s="23" t="s">
        <v>190</v>
      </c>
      <c r="AA3130" s="23" t="s">
        <v>191</v>
      </c>
      <c r="AB3130" s="23" t="s">
        <v>190</v>
      </c>
      <c r="AC3130" s="23" t="s">
        <v>192</v>
      </c>
      <c r="AD3130" s="23" t="s">
        <v>193</v>
      </c>
      <c r="AE3130" s="23" t="s">
        <v>80</v>
      </c>
      <c r="AF3130" s="23"/>
      <c r="AG3130" s="23"/>
      <c r="AH3130" s="23"/>
      <c r="AI3130" s="23"/>
      <c r="AJ3130" s="23" t="b">
        <v>0</v>
      </c>
      <c r="AK3130" s="3">
        <v>121</v>
      </c>
      <c r="AL3130" s="3">
        <v>236</v>
      </c>
      <c r="AM3130" s="3">
        <v>3663</v>
      </c>
      <c r="AN3130" s="24">
        <v>45536.000122492282</v>
      </c>
      <c r="AO3130" s="24">
        <v>45536.000122492282</v>
      </c>
      <c r="AP3130">
        <v>9</v>
      </c>
      <c r="AQ3130" t="s">
        <v>194</v>
      </c>
      <c r="AR3130">
        <v>244.00012249228166</v>
      </c>
      <c r="AS3130" t="s">
        <v>195</v>
      </c>
      <c r="AT3130" t="s">
        <v>196</v>
      </c>
      <c r="AU3130" t="s">
        <v>197</v>
      </c>
      <c r="AV3130" t="s">
        <v>208</v>
      </c>
      <c r="AW3130" t="s">
        <v>196</v>
      </c>
      <c r="AX3130" t="s">
        <v>197</v>
      </c>
      <c r="AY3130" t="s">
        <v>208</v>
      </c>
    </row>
    <row r="3131" spans="1:51" x14ac:dyDescent="0.45">
      <c r="A3131" s="22">
        <v>871010</v>
      </c>
      <c r="B3131" s="6">
        <v>45536</v>
      </c>
      <c r="C3131" s="22">
        <v>31000</v>
      </c>
      <c r="D3131" s="22">
        <v>108348</v>
      </c>
      <c r="E3131" s="22"/>
      <c r="F3131" s="22">
        <v>0</v>
      </c>
      <c r="G3131" s="22">
        <v>15715</v>
      </c>
      <c r="H3131" s="22">
        <v>0</v>
      </c>
      <c r="I3131" s="22"/>
      <c r="J3131" s="22">
        <v>140</v>
      </c>
      <c r="K3131" s="22">
        <v>62767</v>
      </c>
      <c r="L3131" s="23" t="s">
        <v>243</v>
      </c>
      <c r="M3131" s="23"/>
      <c r="N3131" s="23" t="s">
        <v>184</v>
      </c>
      <c r="O3131" s="23" t="s">
        <v>185</v>
      </c>
      <c r="P3131" s="22">
        <v>20</v>
      </c>
      <c r="Q3131" s="23" t="s">
        <v>186</v>
      </c>
      <c r="R3131" s="23"/>
      <c r="S3131" s="23"/>
      <c r="T3131" s="23"/>
      <c r="U3131" s="23"/>
      <c r="V3131" s="23" t="s">
        <v>187</v>
      </c>
      <c r="W3131" s="23" t="s">
        <v>188</v>
      </c>
      <c r="X3131" s="23" t="s">
        <v>189</v>
      </c>
      <c r="Y3131" s="22">
        <v>0</v>
      </c>
      <c r="Z3131" s="23" t="s">
        <v>190</v>
      </c>
      <c r="AA3131" s="23" t="s">
        <v>191</v>
      </c>
      <c r="AB3131" s="23" t="s">
        <v>190</v>
      </c>
      <c r="AC3131" s="23" t="s">
        <v>192</v>
      </c>
      <c r="AD3131" s="23" t="s">
        <v>193</v>
      </c>
      <c r="AE3131" s="23" t="s">
        <v>80</v>
      </c>
      <c r="AF3131" s="23"/>
      <c r="AG3131" s="23"/>
      <c r="AH3131" s="23"/>
      <c r="AI3131" s="23"/>
      <c r="AJ3131" s="23" t="b">
        <v>0</v>
      </c>
      <c r="AK3131" s="3">
        <v>121</v>
      </c>
      <c r="AL3131" s="3">
        <v>236</v>
      </c>
      <c r="AM3131" s="3">
        <v>3682</v>
      </c>
      <c r="AN3131" s="24">
        <v>45536.000275192899</v>
      </c>
      <c r="AO3131" s="24">
        <v>45536.000275192899</v>
      </c>
      <c r="AP3131">
        <v>9</v>
      </c>
      <c r="AQ3131" t="s">
        <v>194</v>
      </c>
      <c r="AR3131">
        <v>244.0002751928987</v>
      </c>
      <c r="AS3131" t="s">
        <v>195</v>
      </c>
      <c r="AT3131" t="s">
        <v>196</v>
      </c>
      <c r="AU3131" t="s">
        <v>197</v>
      </c>
      <c r="AV3131" t="s">
        <v>210</v>
      </c>
      <c r="AW3131" t="s">
        <v>196</v>
      </c>
      <c r="AX3131" t="s">
        <v>197</v>
      </c>
      <c r="AY3131" t="s">
        <v>210</v>
      </c>
    </row>
    <row r="3132" spans="1:51" x14ac:dyDescent="0.45">
      <c r="A3132" s="22">
        <v>871175</v>
      </c>
      <c r="B3132" s="6">
        <v>45536</v>
      </c>
      <c r="C3132" s="22">
        <v>31000</v>
      </c>
      <c r="D3132" s="22">
        <v>40896</v>
      </c>
      <c r="E3132" s="22"/>
      <c r="F3132" s="22">
        <v>0</v>
      </c>
      <c r="G3132" s="22">
        <v>15715</v>
      </c>
      <c r="H3132" s="22">
        <v>0</v>
      </c>
      <c r="I3132" s="22"/>
      <c r="J3132" s="22">
        <v>140</v>
      </c>
      <c r="K3132" s="22">
        <v>62767</v>
      </c>
      <c r="L3132" s="23" t="s">
        <v>243</v>
      </c>
      <c r="M3132" s="23"/>
      <c r="N3132" s="23" t="s">
        <v>184</v>
      </c>
      <c r="O3132" s="23" t="s">
        <v>185</v>
      </c>
      <c r="P3132" s="22">
        <v>20</v>
      </c>
      <c r="Q3132" s="23" t="s">
        <v>186</v>
      </c>
      <c r="R3132" s="23"/>
      <c r="S3132" s="23"/>
      <c r="T3132" s="23"/>
      <c r="U3132" s="23"/>
      <c r="V3132" s="23" t="s">
        <v>187</v>
      </c>
      <c r="W3132" s="23" t="s">
        <v>188</v>
      </c>
      <c r="X3132" s="23" t="s">
        <v>189</v>
      </c>
      <c r="Y3132" s="22">
        <v>0</v>
      </c>
      <c r="Z3132" s="23" t="s">
        <v>190</v>
      </c>
      <c r="AA3132" s="23" t="s">
        <v>191</v>
      </c>
      <c r="AB3132" s="23" t="s">
        <v>190</v>
      </c>
      <c r="AC3132" s="23" t="s">
        <v>192</v>
      </c>
      <c r="AD3132" s="23" t="s">
        <v>193</v>
      </c>
      <c r="AE3132" s="23" t="s">
        <v>80</v>
      </c>
      <c r="AF3132" s="23"/>
      <c r="AG3132" s="23"/>
      <c r="AH3132" s="23"/>
      <c r="AI3132" s="23"/>
      <c r="AJ3132" s="23" t="b">
        <v>0</v>
      </c>
      <c r="AK3132" s="3">
        <v>151</v>
      </c>
      <c r="AL3132" s="3">
        <v>236</v>
      </c>
      <c r="AM3132" s="3">
        <v>3850</v>
      </c>
      <c r="AN3132" s="24">
        <v>45536.000881520064</v>
      </c>
      <c r="AO3132" s="24">
        <v>45536.000881520064</v>
      </c>
      <c r="AP3132">
        <v>9</v>
      </c>
      <c r="AQ3132" t="s">
        <v>194</v>
      </c>
      <c r="AR3132">
        <v>244.00088152006356</v>
      </c>
      <c r="AS3132" t="s">
        <v>195</v>
      </c>
      <c r="AT3132" t="s">
        <v>196</v>
      </c>
      <c r="AU3132" t="s">
        <v>197</v>
      </c>
      <c r="AV3132" t="s">
        <v>198</v>
      </c>
      <c r="AW3132" t="s">
        <v>196</v>
      </c>
      <c r="AX3132" t="s">
        <v>197</v>
      </c>
      <c r="AY3132" t="s">
        <v>198</v>
      </c>
    </row>
    <row r="3133" spans="1:51" x14ac:dyDescent="0.45">
      <c r="A3133" s="22">
        <v>871573</v>
      </c>
      <c r="B3133" s="6">
        <v>45536</v>
      </c>
      <c r="C3133" s="22">
        <v>31000</v>
      </c>
      <c r="D3133" s="22">
        <v>17978</v>
      </c>
      <c r="E3133" s="22"/>
      <c r="F3133" s="22">
        <v>0</v>
      </c>
      <c r="G3133" s="22">
        <v>13139</v>
      </c>
      <c r="H3133" s="22">
        <v>0</v>
      </c>
      <c r="I3133" s="22"/>
      <c r="J3133" s="22">
        <v>117</v>
      </c>
      <c r="K3133" s="22">
        <v>1854</v>
      </c>
      <c r="L3133" s="23" t="s">
        <v>248</v>
      </c>
      <c r="M3133" s="23"/>
      <c r="N3133" s="23" t="s">
        <v>184</v>
      </c>
      <c r="O3133" s="23" t="s">
        <v>216</v>
      </c>
      <c r="P3133" s="22">
        <v>20</v>
      </c>
      <c r="Q3133" s="23" t="s">
        <v>186</v>
      </c>
      <c r="R3133" s="23"/>
      <c r="S3133" s="23"/>
      <c r="T3133" s="23"/>
      <c r="U3133" s="23"/>
      <c r="V3133" s="23" t="s">
        <v>187</v>
      </c>
      <c r="W3133" s="23" t="s">
        <v>188</v>
      </c>
      <c r="X3133" s="23" t="s">
        <v>189</v>
      </c>
      <c r="Y3133" s="22">
        <v>0</v>
      </c>
      <c r="Z3133" s="23" t="s">
        <v>190</v>
      </c>
      <c r="AA3133" s="23" t="s">
        <v>191</v>
      </c>
      <c r="AB3133" s="23" t="s">
        <v>190</v>
      </c>
      <c r="AC3133" s="23" t="s">
        <v>192</v>
      </c>
      <c r="AD3133" s="23" t="s">
        <v>193</v>
      </c>
      <c r="AE3133" s="23" t="s">
        <v>80</v>
      </c>
      <c r="AF3133" s="23"/>
      <c r="AG3133" s="23"/>
      <c r="AH3133" s="23"/>
      <c r="AI3133" s="23"/>
      <c r="AJ3133" s="23" t="b">
        <v>0</v>
      </c>
      <c r="AK3133" s="3">
        <v>127</v>
      </c>
      <c r="AL3133" s="3">
        <v>4604</v>
      </c>
      <c r="AM3133" s="3">
        <v>4206</v>
      </c>
      <c r="AN3133" s="24">
        <v>45536.093207523147</v>
      </c>
      <c r="AO3133" s="24">
        <v>45536.093207523147</v>
      </c>
      <c r="AP3133">
        <v>9</v>
      </c>
      <c r="AQ3133" t="s">
        <v>194</v>
      </c>
      <c r="AR3133">
        <v>244.0932075231467</v>
      </c>
      <c r="AS3133" t="s">
        <v>195</v>
      </c>
      <c r="AT3133" t="s">
        <v>217</v>
      </c>
      <c r="AU3133" t="s">
        <v>197</v>
      </c>
      <c r="AV3133" t="s">
        <v>218</v>
      </c>
      <c r="AW3133" t="s">
        <v>217</v>
      </c>
      <c r="AX3133" t="s">
        <v>197</v>
      </c>
      <c r="AY3133" t="s">
        <v>218</v>
      </c>
    </row>
    <row r="3134" spans="1:51" x14ac:dyDescent="0.45">
      <c r="A3134" s="22">
        <v>871621</v>
      </c>
      <c r="B3134" s="6">
        <v>45536</v>
      </c>
      <c r="C3134" s="22">
        <v>31000</v>
      </c>
      <c r="D3134" s="22">
        <v>25344</v>
      </c>
      <c r="E3134" s="22"/>
      <c r="F3134" s="22">
        <v>0</v>
      </c>
      <c r="G3134" s="22">
        <v>13139</v>
      </c>
      <c r="H3134" s="22">
        <v>0</v>
      </c>
      <c r="I3134" s="22"/>
      <c r="J3134" s="22">
        <v>117</v>
      </c>
      <c r="K3134" s="22">
        <v>1854</v>
      </c>
      <c r="L3134" s="23" t="s">
        <v>248</v>
      </c>
      <c r="M3134" s="23"/>
      <c r="N3134" s="23" t="s">
        <v>184</v>
      </c>
      <c r="O3134" s="23" t="s">
        <v>216</v>
      </c>
      <c r="P3134" s="22">
        <v>20</v>
      </c>
      <c r="Q3134" s="23" t="s">
        <v>186</v>
      </c>
      <c r="R3134" s="23"/>
      <c r="S3134" s="23"/>
      <c r="T3134" s="23"/>
      <c r="U3134" s="23"/>
      <c r="V3134" s="23" t="s">
        <v>187</v>
      </c>
      <c r="W3134" s="23" t="s">
        <v>188</v>
      </c>
      <c r="X3134" s="23" t="s">
        <v>189</v>
      </c>
      <c r="Y3134" s="22">
        <v>0</v>
      </c>
      <c r="Z3134" s="23" t="s">
        <v>190</v>
      </c>
      <c r="AA3134" s="23" t="s">
        <v>191</v>
      </c>
      <c r="AB3134" s="23" t="s">
        <v>190</v>
      </c>
      <c r="AC3134" s="23" t="s">
        <v>192</v>
      </c>
      <c r="AD3134" s="23" t="s">
        <v>193</v>
      </c>
      <c r="AE3134" s="23" t="s">
        <v>80</v>
      </c>
      <c r="AF3134" s="23"/>
      <c r="AG3134" s="23"/>
      <c r="AH3134" s="23"/>
      <c r="AI3134" s="23"/>
      <c r="AJ3134" s="23" t="b">
        <v>0</v>
      </c>
      <c r="AK3134" s="3">
        <v>55</v>
      </c>
      <c r="AL3134" s="3">
        <v>4604</v>
      </c>
      <c r="AM3134" s="3">
        <v>4254</v>
      </c>
      <c r="AN3134" s="24">
        <v>45536.098694791668</v>
      </c>
      <c r="AO3134" s="24">
        <v>45536.098694791668</v>
      </c>
      <c r="AP3134">
        <v>9</v>
      </c>
      <c r="AQ3134" t="s">
        <v>194</v>
      </c>
      <c r="AR3134">
        <v>244.09869479166809</v>
      </c>
      <c r="AS3134" t="s">
        <v>195</v>
      </c>
      <c r="AT3134" t="s">
        <v>217</v>
      </c>
      <c r="AU3134" t="s">
        <v>197</v>
      </c>
      <c r="AV3134" t="s">
        <v>219</v>
      </c>
      <c r="AW3134" t="s">
        <v>217</v>
      </c>
      <c r="AX3134" t="s">
        <v>197</v>
      </c>
      <c r="AY3134" t="s">
        <v>219</v>
      </c>
    </row>
    <row r="3135" spans="1:51" x14ac:dyDescent="0.45">
      <c r="A3135" s="22">
        <v>871834</v>
      </c>
      <c r="B3135" s="6">
        <v>45536</v>
      </c>
      <c r="C3135" s="22">
        <v>31000</v>
      </c>
      <c r="D3135" s="22">
        <v>22733</v>
      </c>
      <c r="E3135" s="22"/>
      <c r="F3135" s="22">
        <v>0</v>
      </c>
      <c r="G3135" s="22">
        <v>13139</v>
      </c>
      <c r="H3135" s="22">
        <v>0</v>
      </c>
      <c r="I3135" s="22"/>
      <c r="J3135" s="22">
        <v>117</v>
      </c>
      <c r="K3135" s="22">
        <v>1854</v>
      </c>
      <c r="L3135" s="23" t="s">
        <v>248</v>
      </c>
      <c r="M3135" s="23"/>
      <c r="N3135" s="23" t="s">
        <v>184</v>
      </c>
      <c r="O3135" s="23" t="s">
        <v>213</v>
      </c>
      <c r="P3135" s="22">
        <v>20</v>
      </c>
      <c r="Q3135" s="23" t="s">
        <v>186</v>
      </c>
      <c r="R3135" s="23"/>
      <c r="S3135" s="23"/>
      <c r="T3135" s="23"/>
      <c r="U3135" s="23"/>
      <c r="V3135" s="23" t="s">
        <v>187</v>
      </c>
      <c r="W3135" s="23" t="s">
        <v>188</v>
      </c>
      <c r="X3135" s="23" t="s">
        <v>189</v>
      </c>
      <c r="Y3135" s="22">
        <v>0</v>
      </c>
      <c r="Z3135" s="23" t="s">
        <v>190</v>
      </c>
      <c r="AA3135" s="23" t="s">
        <v>191</v>
      </c>
      <c r="AB3135" s="23" t="s">
        <v>190</v>
      </c>
      <c r="AC3135" s="23" t="s">
        <v>192</v>
      </c>
      <c r="AD3135" s="23" t="s">
        <v>193</v>
      </c>
      <c r="AE3135" s="23" t="s">
        <v>80</v>
      </c>
      <c r="AF3135" s="23"/>
      <c r="AG3135" s="23"/>
      <c r="AH3135" s="23"/>
      <c r="AI3135" s="23"/>
      <c r="AJ3135" s="23" t="b">
        <v>0</v>
      </c>
      <c r="AK3135" s="3">
        <v>111</v>
      </c>
      <c r="AL3135" s="3">
        <v>3448</v>
      </c>
      <c r="AM3135" s="3">
        <v>4404</v>
      </c>
      <c r="AN3135" s="24">
        <v>45536.1326621142</v>
      </c>
      <c r="AO3135" s="24">
        <v>45536.1326621142</v>
      </c>
      <c r="AP3135">
        <v>9</v>
      </c>
      <c r="AQ3135" t="s">
        <v>194</v>
      </c>
      <c r="AR3135">
        <v>244.13266211419977</v>
      </c>
      <c r="AS3135" t="s">
        <v>195</v>
      </c>
      <c r="AT3135" t="s">
        <v>251</v>
      </c>
      <c r="AU3135" t="s">
        <v>197</v>
      </c>
      <c r="AV3135" t="s">
        <v>214</v>
      </c>
      <c r="AW3135" t="s">
        <v>251</v>
      </c>
      <c r="AX3135" t="s">
        <v>197</v>
      </c>
      <c r="AY3135" t="s">
        <v>214</v>
      </c>
    </row>
    <row r="3136" spans="1:51" x14ac:dyDescent="0.45">
      <c r="A3136" s="22">
        <v>871558</v>
      </c>
      <c r="B3136" s="6">
        <v>45536</v>
      </c>
      <c r="C3136" s="22">
        <v>31000</v>
      </c>
      <c r="D3136" s="22">
        <v>25221</v>
      </c>
      <c r="E3136" s="22"/>
      <c r="F3136" s="22">
        <v>0</v>
      </c>
      <c r="G3136" s="22">
        <v>13139</v>
      </c>
      <c r="H3136" s="22">
        <v>0</v>
      </c>
      <c r="I3136" s="22"/>
      <c r="J3136" s="22">
        <v>117</v>
      </c>
      <c r="K3136" s="22">
        <v>1854</v>
      </c>
      <c r="L3136" s="23" t="s">
        <v>248</v>
      </c>
      <c r="M3136" s="23"/>
      <c r="N3136" s="23" t="s">
        <v>184</v>
      </c>
      <c r="O3136" s="23" t="s">
        <v>216</v>
      </c>
      <c r="P3136" s="22">
        <v>20</v>
      </c>
      <c r="Q3136" s="23" t="s">
        <v>186</v>
      </c>
      <c r="R3136" s="23"/>
      <c r="S3136" s="23"/>
      <c r="T3136" s="23"/>
      <c r="U3136" s="23"/>
      <c r="V3136" s="23" t="s">
        <v>187</v>
      </c>
      <c r="W3136" s="23" t="s">
        <v>188</v>
      </c>
      <c r="X3136" s="23" t="s">
        <v>189</v>
      </c>
      <c r="Y3136" s="22">
        <v>0</v>
      </c>
      <c r="Z3136" s="23" t="s">
        <v>190</v>
      </c>
      <c r="AA3136" s="23" t="s">
        <v>191</v>
      </c>
      <c r="AB3136" s="23" t="s">
        <v>190</v>
      </c>
      <c r="AC3136" s="23" t="s">
        <v>192</v>
      </c>
      <c r="AD3136" s="23" t="s">
        <v>193</v>
      </c>
      <c r="AE3136" s="23" t="s">
        <v>80</v>
      </c>
      <c r="AF3136" s="23"/>
      <c r="AG3136" s="23"/>
      <c r="AH3136" s="23"/>
      <c r="AI3136" s="23"/>
      <c r="AJ3136" s="23" t="b">
        <v>0</v>
      </c>
      <c r="AK3136" s="3">
        <v>127</v>
      </c>
      <c r="AL3136" s="3">
        <v>4604</v>
      </c>
      <c r="AM3136" s="3">
        <v>4191</v>
      </c>
      <c r="AN3136" s="24">
        <v>45536.093201774689</v>
      </c>
      <c r="AO3136" s="24">
        <v>45536.093201774689</v>
      </c>
      <c r="AP3136">
        <v>9</v>
      </c>
      <c r="AQ3136" t="s">
        <v>194</v>
      </c>
      <c r="AR3136">
        <v>244.09320177468908</v>
      </c>
      <c r="AS3136" t="s">
        <v>195</v>
      </c>
      <c r="AT3136" t="s">
        <v>217</v>
      </c>
      <c r="AU3136" t="s">
        <v>197</v>
      </c>
      <c r="AV3136" t="s">
        <v>218</v>
      </c>
      <c r="AW3136" t="s">
        <v>217</v>
      </c>
      <c r="AX3136" t="s">
        <v>197</v>
      </c>
      <c r="AY3136" t="s">
        <v>218</v>
      </c>
    </row>
    <row r="3137" spans="1:51" x14ac:dyDescent="0.45">
      <c r="A3137" s="22">
        <v>871421</v>
      </c>
      <c r="B3137" s="6">
        <v>45536</v>
      </c>
      <c r="C3137" s="22">
        <v>31000</v>
      </c>
      <c r="D3137" s="22">
        <v>26327</v>
      </c>
      <c r="E3137" s="22"/>
      <c r="F3137" s="22">
        <v>0</v>
      </c>
      <c r="G3137" s="22">
        <v>14707</v>
      </c>
      <c r="H3137" s="22">
        <v>0</v>
      </c>
      <c r="I3137" s="22"/>
      <c r="J3137" s="22">
        <v>131</v>
      </c>
      <c r="K3137" s="22">
        <v>131</v>
      </c>
      <c r="L3137" s="23" t="s">
        <v>254</v>
      </c>
      <c r="M3137" s="23"/>
      <c r="N3137" s="23" t="s">
        <v>184</v>
      </c>
      <c r="O3137" s="23" t="s">
        <v>213</v>
      </c>
      <c r="P3137" s="22">
        <v>20</v>
      </c>
      <c r="Q3137" s="23" t="s">
        <v>186</v>
      </c>
      <c r="R3137" s="23"/>
      <c r="S3137" s="23"/>
      <c r="T3137" s="23"/>
      <c r="U3137" s="23"/>
      <c r="V3137" s="23" t="s">
        <v>187</v>
      </c>
      <c r="W3137" s="23" t="s">
        <v>188</v>
      </c>
      <c r="X3137" s="23" t="s">
        <v>189</v>
      </c>
      <c r="Y3137" s="22">
        <v>0</v>
      </c>
      <c r="Z3137" s="23" t="s">
        <v>190</v>
      </c>
      <c r="AA3137" s="23" t="s">
        <v>191</v>
      </c>
      <c r="AB3137" s="23" t="s">
        <v>190</v>
      </c>
      <c r="AC3137" s="23" t="s">
        <v>192</v>
      </c>
      <c r="AD3137" s="23" t="s">
        <v>193</v>
      </c>
      <c r="AE3137" s="23" t="s">
        <v>80</v>
      </c>
      <c r="AF3137" s="23"/>
      <c r="AG3137" s="23"/>
      <c r="AH3137" s="23"/>
      <c r="AI3137" s="23"/>
      <c r="AJ3137" s="23" t="b">
        <v>0</v>
      </c>
      <c r="AK3137" s="3">
        <v>124</v>
      </c>
      <c r="AL3137" s="3">
        <v>3448</v>
      </c>
      <c r="AM3137" s="3">
        <v>4088</v>
      </c>
      <c r="AN3137" s="24">
        <v>45536.04221388889</v>
      </c>
      <c r="AO3137" s="24">
        <v>45536.04221388889</v>
      </c>
      <c r="AP3137">
        <v>9</v>
      </c>
      <c r="AQ3137" t="s">
        <v>194</v>
      </c>
      <c r="AR3137">
        <v>244.04221388888982</v>
      </c>
      <c r="AS3137" t="s">
        <v>195</v>
      </c>
      <c r="AT3137" t="s">
        <v>256</v>
      </c>
      <c r="AU3137" t="s">
        <v>197</v>
      </c>
      <c r="AV3137" t="s">
        <v>250</v>
      </c>
      <c r="AW3137" t="s">
        <v>256</v>
      </c>
      <c r="AX3137" t="s">
        <v>197</v>
      </c>
      <c r="AY3137" t="s">
        <v>250</v>
      </c>
    </row>
    <row r="3138" spans="1:51" x14ac:dyDescent="0.45">
      <c r="A3138" s="22">
        <v>871601</v>
      </c>
      <c r="B3138" s="6">
        <v>45536</v>
      </c>
      <c r="C3138" s="22">
        <v>31000</v>
      </c>
      <c r="D3138" s="22">
        <v>27206</v>
      </c>
      <c r="E3138" s="22"/>
      <c r="F3138" s="22">
        <v>0</v>
      </c>
      <c r="G3138" s="22">
        <v>14707</v>
      </c>
      <c r="H3138" s="22">
        <v>0</v>
      </c>
      <c r="I3138" s="22"/>
      <c r="J3138" s="22">
        <v>131</v>
      </c>
      <c r="K3138" s="22">
        <v>131</v>
      </c>
      <c r="L3138" s="23" t="s">
        <v>254</v>
      </c>
      <c r="M3138" s="23"/>
      <c r="N3138" s="23" t="s">
        <v>184</v>
      </c>
      <c r="O3138" s="23" t="s">
        <v>213</v>
      </c>
      <c r="P3138" s="22">
        <v>20</v>
      </c>
      <c r="Q3138" s="23" t="s">
        <v>186</v>
      </c>
      <c r="R3138" s="23"/>
      <c r="S3138" s="23"/>
      <c r="T3138" s="23"/>
      <c r="U3138" s="23"/>
      <c r="V3138" s="23" t="s">
        <v>187</v>
      </c>
      <c r="W3138" s="23" t="s">
        <v>188</v>
      </c>
      <c r="X3138" s="23" t="s">
        <v>189</v>
      </c>
      <c r="Y3138" s="22">
        <v>0</v>
      </c>
      <c r="Z3138" s="23" t="s">
        <v>190</v>
      </c>
      <c r="AA3138" s="23" t="s">
        <v>191</v>
      </c>
      <c r="AB3138" s="23" t="s">
        <v>190</v>
      </c>
      <c r="AC3138" s="23" t="s">
        <v>192</v>
      </c>
      <c r="AD3138" s="23" t="s">
        <v>193</v>
      </c>
      <c r="AE3138" s="23" t="s">
        <v>80</v>
      </c>
      <c r="AF3138" s="23"/>
      <c r="AG3138" s="23"/>
      <c r="AH3138" s="23"/>
      <c r="AI3138" s="23"/>
      <c r="AJ3138" s="23" t="b">
        <v>0</v>
      </c>
      <c r="AK3138" s="3">
        <v>60</v>
      </c>
      <c r="AL3138" s="3">
        <v>3448</v>
      </c>
      <c r="AM3138" s="3">
        <v>4234</v>
      </c>
      <c r="AN3138" s="24">
        <v>45536.094291628084</v>
      </c>
      <c r="AO3138" s="24">
        <v>45536.094291628084</v>
      </c>
      <c r="AP3138">
        <v>9</v>
      </c>
      <c r="AQ3138" t="s">
        <v>194</v>
      </c>
      <c r="AR3138">
        <v>244.09429162808374</v>
      </c>
      <c r="AS3138" t="s">
        <v>195</v>
      </c>
      <c r="AT3138" t="s">
        <v>217</v>
      </c>
      <c r="AU3138" t="s">
        <v>197</v>
      </c>
      <c r="AV3138" t="s">
        <v>250</v>
      </c>
      <c r="AW3138" t="s">
        <v>217</v>
      </c>
      <c r="AX3138" t="s">
        <v>197</v>
      </c>
      <c r="AY3138" t="s">
        <v>250</v>
      </c>
    </row>
    <row r="3139" spans="1:51" x14ac:dyDescent="0.45">
      <c r="A3139" s="22">
        <v>871835</v>
      </c>
      <c r="B3139" s="6">
        <v>45536</v>
      </c>
      <c r="C3139" s="22">
        <v>31000</v>
      </c>
      <c r="D3139" s="22">
        <v>22163</v>
      </c>
      <c r="E3139" s="22"/>
      <c r="F3139" s="22">
        <v>0</v>
      </c>
      <c r="G3139" s="22">
        <v>14707</v>
      </c>
      <c r="H3139" s="22">
        <v>0</v>
      </c>
      <c r="I3139" s="22"/>
      <c r="J3139" s="22">
        <v>131</v>
      </c>
      <c r="K3139" s="22">
        <v>131</v>
      </c>
      <c r="L3139" s="23" t="s">
        <v>254</v>
      </c>
      <c r="M3139" s="23"/>
      <c r="N3139" s="23" t="s">
        <v>184</v>
      </c>
      <c r="O3139" s="23" t="s">
        <v>213</v>
      </c>
      <c r="P3139" s="22">
        <v>20</v>
      </c>
      <c r="Q3139" s="23" t="s">
        <v>186</v>
      </c>
      <c r="R3139" s="23"/>
      <c r="S3139" s="23"/>
      <c r="T3139" s="23"/>
      <c r="U3139" s="23"/>
      <c r="V3139" s="23" t="s">
        <v>187</v>
      </c>
      <c r="W3139" s="23" t="s">
        <v>188</v>
      </c>
      <c r="X3139" s="23" t="s">
        <v>189</v>
      </c>
      <c r="Y3139" s="22">
        <v>0</v>
      </c>
      <c r="Z3139" s="23" t="s">
        <v>190</v>
      </c>
      <c r="AA3139" s="23" t="s">
        <v>191</v>
      </c>
      <c r="AB3139" s="23" t="s">
        <v>190</v>
      </c>
      <c r="AC3139" s="23" t="s">
        <v>192</v>
      </c>
      <c r="AD3139" s="23" t="s">
        <v>193</v>
      </c>
      <c r="AE3139" s="23" t="s">
        <v>80</v>
      </c>
      <c r="AF3139" s="23"/>
      <c r="AG3139" s="23"/>
      <c r="AH3139" s="23"/>
      <c r="AI3139" s="23"/>
      <c r="AJ3139" s="23" t="b">
        <v>0</v>
      </c>
      <c r="AK3139" s="3">
        <v>111</v>
      </c>
      <c r="AL3139" s="3">
        <v>3448</v>
      </c>
      <c r="AM3139" s="3">
        <v>4405</v>
      </c>
      <c r="AN3139" s="24">
        <v>45536.1326625</v>
      </c>
      <c r="AO3139" s="24">
        <v>45536.1326625</v>
      </c>
      <c r="AP3139">
        <v>9</v>
      </c>
      <c r="AQ3139" t="s">
        <v>194</v>
      </c>
      <c r="AR3139">
        <v>244.13266250000015</v>
      </c>
      <c r="AS3139" t="s">
        <v>195</v>
      </c>
      <c r="AT3139" t="s">
        <v>251</v>
      </c>
      <c r="AU3139" t="s">
        <v>197</v>
      </c>
      <c r="AV3139" t="s">
        <v>214</v>
      </c>
      <c r="AW3139" t="s">
        <v>251</v>
      </c>
      <c r="AX3139" t="s">
        <v>197</v>
      </c>
      <c r="AY3139" t="s">
        <v>214</v>
      </c>
    </row>
    <row r="3140" spans="1:51" x14ac:dyDescent="0.45">
      <c r="A3140" s="22">
        <v>872367</v>
      </c>
      <c r="B3140" s="6">
        <v>45536</v>
      </c>
      <c r="C3140" s="22">
        <v>31000</v>
      </c>
      <c r="D3140" s="22">
        <v>28818</v>
      </c>
      <c r="E3140" s="22"/>
      <c r="F3140" s="22">
        <v>0</v>
      </c>
      <c r="G3140" s="22">
        <v>14707</v>
      </c>
      <c r="H3140" s="22">
        <v>0</v>
      </c>
      <c r="I3140" s="22"/>
      <c r="J3140" s="22">
        <v>131</v>
      </c>
      <c r="K3140" s="22">
        <v>131</v>
      </c>
      <c r="L3140" s="23" t="s">
        <v>254</v>
      </c>
      <c r="M3140" s="23"/>
      <c r="N3140" s="23" t="s">
        <v>184</v>
      </c>
      <c r="O3140" s="23" t="s">
        <v>213</v>
      </c>
      <c r="P3140" s="22">
        <v>20</v>
      </c>
      <c r="Q3140" s="23" t="s">
        <v>186</v>
      </c>
      <c r="R3140" s="23"/>
      <c r="S3140" s="23"/>
      <c r="T3140" s="23"/>
      <c r="U3140" s="23"/>
      <c r="V3140" s="23" t="s">
        <v>187</v>
      </c>
      <c r="W3140" s="23" t="s">
        <v>188</v>
      </c>
      <c r="X3140" s="23" t="s">
        <v>189</v>
      </c>
      <c r="Y3140" s="22">
        <v>0</v>
      </c>
      <c r="Z3140" s="23" t="s">
        <v>190</v>
      </c>
      <c r="AA3140" s="23" t="s">
        <v>191</v>
      </c>
      <c r="AB3140" s="23" t="s">
        <v>190</v>
      </c>
      <c r="AC3140" s="23" t="s">
        <v>192</v>
      </c>
      <c r="AD3140" s="23" t="s">
        <v>193</v>
      </c>
      <c r="AE3140" s="23" t="s">
        <v>80</v>
      </c>
      <c r="AF3140" s="23"/>
      <c r="AG3140" s="23"/>
      <c r="AH3140" s="23"/>
      <c r="AI3140" s="23"/>
      <c r="AJ3140" s="23" t="b">
        <v>0</v>
      </c>
      <c r="AK3140" s="3">
        <v>118</v>
      </c>
      <c r="AL3140" s="3">
        <v>3448</v>
      </c>
      <c r="AM3140" s="3">
        <v>4782</v>
      </c>
      <c r="AN3140" s="24">
        <v>45536.288863541668</v>
      </c>
      <c r="AO3140" s="24">
        <v>45536.288863541668</v>
      </c>
      <c r="AP3140">
        <v>9</v>
      </c>
      <c r="AQ3140" t="s">
        <v>194</v>
      </c>
      <c r="AR3140">
        <v>244.28886354166752</v>
      </c>
      <c r="AS3140" t="s">
        <v>195</v>
      </c>
      <c r="AT3140" t="s">
        <v>222</v>
      </c>
      <c r="AU3140" t="s">
        <v>197</v>
      </c>
      <c r="AV3140" t="s">
        <v>260</v>
      </c>
      <c r="AW3140" t="s">
        <v>222</v>
      </c>
      <c r="AX3140" t="s">
        <v>197</v>
      </c>
      <c r="AY3140" t="s">
        <v>260</v>
      </c>
    </row>
    <row r="3141" spans="1:51" x14ac:dyDescent="0.45">
      <c r="A3141" s="22">
        <v>872368</v>
      </c>
      <c r="B3141" s="6">
        <v>45536</v>
      </c>
      <c r="C3141" s="22">
        <v>31000</v>
      </c>
      <c r="D3141" s="22">
        <v>31716</v>
      </c>
      <c r="E3141" s="22"/>
      <c r="F3141" s="22">
        <v>0</v>
      </c>
      <c r="G3141" s="22">
        <v>14707</v>
      </c>
      <c r="H3141" s="22">
        <v>0</v>
      </c>
      <c r="I3141" s="22"/>
      <c r="J3141" s="22">
        <v>131</v>
      </c>
      <c r="K3141" s="22">
        <v>131</v>
      </c>
      <c r="L3141" s="23" t="s">
        <v>254</v>
      </c>
      <c r="M3141" s="23"/>
      <c r="N3141" s="23" t="s">
        <v>184</v>
      </c>
      <c r="O3141" s="23" t="s">
        <v>213</v>
      </c>
      <c r="P3141" s="22">
        <v>20</v>
      </c>
      <c r="Q3141" s="23" t="s">
        <v>186</v>
      </c>
      <c r="R3141" s="23"/>
      <c r="S3141" s="23"/>
      <c r="T3141" s="23"/>
      <c r="U3141" s="23"/>
      <c r="V3141" s="23" t="s">
        <v>187</v>
      </c>
      <c r="W3141" s="23" t="s">
        <v>188</v>
      </c>
      <c r="X3141" s="23" t="s">
        <v>189</v>
      </c>
      <c r="Y3141" s="22">
        <v>0</v>
      </c>
      <c r="Z3141" s="23" t="s">
        <v>190</v>
      </c>
      <c r="AA3141" s="23" t="s">
        <v>191</v>
      </c>
      <c r="AB3141" s="23" t="s">
        <v>190</v>
      </c>
      <c r="AC3141" s="23" t="s">
        <v>192</v>
      </c>
      <c r="AD3141" s="23" t="s">
        <v>193</v>
      </c>
      <c r="AE3141" s="23" t="s">
        <v>80</v>
      </c>
      <c r="AF3141" s="23"/>
      <c r="AG3141" s="23"/>
      <c r="AH3141" s="23"/>
      <c r="AI3141" s="23"/>
      <c r="AJ3141" s="23" t="b">
        <v>0</v>
      </c>
      <c r="AK3141" s="3">
        <v>118</v>
      </c>
      <c r="AL3141" s="3">
        <v>3448</v>
      </c>
      <c r="AM3141" s="3">
        <v>4783</v>
      </c>
      <c r="AN3141" s="24">
        <v>45536.288871874996</v>
      </c>
      <c r="AO3141" s="24">
        <v>45536.288871874996</v>
      </c>
      <c r="AP3141">
        <v>9</v>
      </c>
      <c r="AQ3141" t="s">
        <v>194</v>
      </c>
      <c r="AR3141">
        <v>244.2888718749964</v>
      </c>
      <c r="AS3141" t="s">
        <v>195</v>
      </c>
      <c r="AT3141" t="s">
        <v>222</v>
      </c>
      <c r="AU3141" t="s">
        <v>197</v>
      </c>
      <c r="AV3141" t="s">
        <v>261</v>
      </c>
      <c r="AW3141" t="s">
        <v>222</v>
      </c>
      <c r="AX3141" t="s">
        <v>197</v>
      </c>
      <c r="AY3141" t="s">
        <v>261</v>
      </c>
    </row>
    <row r="3142" spans="1:51" x14ac:dyDescent="0.45">
      <c r="A3142" s="22">
        <v>872769</v>
      </c>
      <c r="B3142" s="6">
        <v>45536</v>
      </c>
      <c r="C3142" s="22">
        <v>31000</v>
      </c>
      <c r="D3142" s="22">
        <v>35862</v>
      </c>
      <c r="E3142" s="22"/>
      <c r="F3142" s="22">
        <v>0</v>
      </c>
      <c r="G3142" s="22">
        <v>14707</v>
      </c>
      <c r="H3142" s="22">
        <v>0</v>
      </c>
      <c r="I3142" s="22"/>
      <c r="J3142" s="22">
        <v>131</v>
      </c>
      <c r="K3142" s="22">
        <v>131</v>
      </c>
      <c r="L3142" s="23" t="s">
        <v>254</v>
      </c>
      <c r="M3142" s="23"/>
      <c r="N3142" s="23" t="s">
        <v>184</v>
      </c>
      <c r="O3142" s="23" t="s">
        <v>225</v>
      </c>
      <c r="P3142" s="22">
        <v>20</v>
      </c>
      <c r="Q3142" s="23" t="s">
        <v>186</v>
      </c>
      <c r="R3142" s="23"/>
      <c r="S3142" s="23"/>
      <c r="T3142" s="23"/>
      <c r="U3142" s="23"/>
      <c r="V3142" s="23" t="s">
        <v>187</v>
      </c>
      <c r="W3142" s="23" t="s">
        <v>188</v>
      </c>
      <c r="X3142" s="23" t="s">
        <v>189</v>
      </c>
      <c r="Y3142" s="22">
        <v>0</v>
      </c>
      <c r="Z3142" s="23" t="s">
        <v>190</v>
      </c>
      <c r="AA3142" s="23" t="s">
        <v>191</v>
      </c>
      <c r="AB3142" s="23" t="s">
        <v>190</v>
      </c>
      <c r="AC3142" s="23" t="s">
        <v>192</v>
      </c>
      <c r="AD3142" s="23" t="s">
        <v>193</v>
      </c>
      <c r="AE3142" s="23" t="s">
        <v>80</v>
      </c>
      <c r="AF3142" s="23"/>
      <c r="AG3142" s="23"/>
      <c r="AH3142" s="23"/>
      <c r="AI3142" s="23"/>
      <c r="AJ3142" s="23" t="b">
        <v>0</v>
      </c>
      <c r="AK3142" s="3">
        <v>117</v>
      </c>
      <c r="AL3142" s="3">
        <v>2408</v>
      </c>
      <c r="AM3142" s="3">
        <v>5114</v>
      </c>
      <c r="AN3142" s="24">
        <v>45536.381989699075</v>
      </c>
      <c r="AO3142" s="24">
        <v>45536.381989699075</v>
      </c>
      <c r="AP3142">
        <v>9</v>
      </c>
      <c r="AQ3142" t="s">
        <v>194</v>
      </c>
      <c r="AR3142">
        <v>244.38198969907535</v>
      </c>
      <c r="AS3142" t="s">
        <v>195</v>
      </c>
      <c r="AT3142" t="s">
        <v>238</v>
      </c>
      <c r="AU3142" t="s">
        <v>197</v>
      </c>
      <c r="AV3142" t="s">
        <v>234</v>
      </c>
      <c r="AW3142" t="s">
        <v>238</v>
      </c>
      <c r="AX3142" t="s">
        <v>197</v>
      </c>
      <c r="AY3142" t="s">
        <v>234</v>
      </c>
    </row>
    <row r="3143" spans="1:51" x14ac:dyDescent="0.45">
      <c r="A3143" s="22">
        <v>872771</v>
      </c>
      <c r="B3143" s="6">
        <v>45536</v>
      </c>
      <c r="C3143" s="22">
        <v>31000</v>
      </c>
      <c r="D3143" s="22">
        <v>37784</v>
      </c>
      <c r="E3143" s="22"/>
      <c r="F3143" s="22">
        <v>0</v>
      </c>
      <c r="G3143" s="22">
        <v>14707</v>
      </c>
      <c r="H3143" s="22">
        <v>0</v>
      </c>
      <c r="I3143" s="22"/>
      <c r="J3143" s="22">
        <v>131</v>
      </c>
      <c r="K3143" s="22">
        <v>131</v>
      </c>
      <c r="L3143" s="23" t="s">
        <v>254</v>
      </c>
      <c r="M3143" s="23"/>
      <c r="N3143" s="23" t="s">
        <v>184</v>
      </c>
      <c r="O3143" s="23" t="s">
        <v>225</v>
      </c>
      <c r="P3143" s="22">
        <v>20</v>
      </c>
      <c r="Q3143" s="23" t="s">
        <v>186</v>
      </c>
      <c r="R3143" s="23"/>
      <c r="S3143" s="23"/>
      <c r="T3143" s="23"/>
      <c r="U3143" s="23"/>
      <c r="V3143" s="23" t="s">
        <v>187</v>
      </c>
      <c r="W3143" s="23" t="s">
        <v>188</v>
      </c>
      <c r="X3143" s="23" t="s">
        <v>189</v>
      </c>
      <c r="Y3143" s="22">
        <v>0</v>
      </c>
      <c r="Z3143" s="23" t="s">
        <v>190</v>
      </c>
      <c r="AA3143" s="23" t="s">
        <v>191</v>
      </c>
      <c r="AB3143" s="23" t="s">
        <v>190</v>
      </c>
      <c r="AC3143" s="23" t="s">
        <v>192</v>
      </c>
      <c r="AD3143" s="23" t="s">
        <v>193</v>
      </c>
      <c r="AE3143" s="23" t="s">
        <v>80</v>
      </c>
      <c r="AF3143" s="23"/>
      <c r="AG3143" s="23"/>
      <c r="AH3143" s="23"/>
      <c r="AI3143" s="23"/>
      <c r="AJ3143" s="23" t="b">
        <v>0</v>
      </c>
      <c r="AK3143" s="3">
        <v>117</v>
      </c>
      <c r="AL3143" s="3">
        <v>2408</v>
      </c>
      <c r="AM3143" s="3">
        <v>5116</v>
      </c>
      <c r="AN3143" s="24">
        <v>45536.381993441355</v>
      </c>
      <c r="AO3143" s="24">
        <v>45536.381993441355</v>
      </c>
      <c r="AP3143">
        <v>9</v>
      </c>
      <c r="AQ3143" t="s">
        <v>194</v>
      </c>
      <c r="AR3143">
        <v>244.38199344135501</v>
      </c>
      <c r="AS3143" t="s">
        <v>195</v>
      </c>
      <c r="AT3143" t="s">
        <v>238</v>
      </c>
      <c r="AU3143" t="s">
        <v>197</v>
      </c>
      <c r="AV3143" t="s">
        <v>234</v>
      </c>
      <c r="AW3143" t="s">
        <v>238</v>
      </c>
      <c r="AX3143" t="s">
        <v>197</v>
      </c>
      <c r="AY3143" t="s">
        <v>234</v>
      </c>
    </row>
    <row r="3144" spans="1:51" x14ac:dyDescent="0.45">
      <c r="A3144" s="22">
        <v>872772</v>
      </c>
      <c r="B3144" s="6">
        <v>45536</v>
      </c>
      <c r="C3144" s="22">
        <v>31000</v>
      </c>
      <c r="D3144" s="22">
        <v>33922</v>
      </c>
      <c r="E3144" s="22"/>
      <c r="F3144" s="22">
        <v>0</v>
      </c>
      <c r="G3144" s="22">
        <v>14707</v>
      </c>
      <c r="H3144" s="22">
        <v>0</v>
      </c>
      <c r="I3144" s="22"/>
      <c r="J3144" s="22">
        <v>131</v>
      </c>
      <c r="K3144" s="22">
        <v>131</v>
      </c>
      <c r="L3144" s="23" t="s">
        <v>254</v>
      </c>
      <c r="M3144" s="23"/>
      <c r="N3144" s="23" t="s">
        <v>184</v>
      </c>
      <c r="O3144" s="23" t="s">
        <v>225</v>
      </c>
      <c r="P3144" s="22">
        <v>20</v>
      </c>
      <c r="Q3144" s="23" t="s">
        <v>186</v>
      </c>
      <c r="R3144" s="23"/>
      <c r="S3144" s="23"/>
      <c r="T3144" s="23"/>
      <c r="U3144" s="23"/>
      <c r="V3144" s="23" t="s">
        <v>187</v>
      </c>
      <c r="W3144" s="23" t="s">
        <v>188</v>
      </c>
      <c r="X3144" s="23" t="s">
        <v>189</v>
      </c>
      <c r="Y3144" s="22">
        <v>0</v>
      </c>
      <c r="Z3144" s="23" t="s">
        <v>190</v>
      </c>
      <c r="AA3144" s="23" t="s">
        <v>191</v>
      </c>
      <c r="AB3144" s="23" t="s">
        <v>190</v>
      </c>
      <c r="AC3144" s="23" t="s">
        <v>192</v>
      </c>
      <c r="AD3144" s="23" t="s">
        <v>193</v>
      </c>
      <c r="AE3144" s="23" t="s">
        <v>80</v>
      </c>
      <c r="AF3144" s="23"/>
      <c r="AG3144" s="23"/>
      <c r="AH3144" s="23"/>
      <c r="AI3144" s="23"/>
      <c r="AJ3144" s="23" t="b">
        <v>0</v>
      </c>
      <c r="AK3144" s="3">
        <v>117</v>
      </c>
      <c r="AL3144" s="3">
        <v>2408</v>
      </c>
      <c r="AM3144" s="3">
        <v>5117</v>
      </c>
      <c r="AN3144" s="24">
        <v>45536.38199548611</v>
      </c>
      <c r="AO3144" s="24">
        <v>45536.38199548611</v>
      </c>
      <c r="AP3144">
        <v>9</v>
      </c>
      <c r="AQ3144" t="s">
        <v>194</v>
      </c>
      <c r="AR3144">
        <v>244.3819954861101</v>
      </c>
      <c r="AS3144" t="s">
        <v>195</v>
      </c>
      <c r="AT3144" t="s">
        <v>238</v>
      </c>
      <c r="AU3144" t="s">
        <v>197</v>
      </c>
      <c r="AV3144" t="s">
        <v>234</v>
      </c>
      <c r="AW3144" t="s">
        <v>238</v>
      </c>
      <c r="AX3144" t="s">
        <v>197</v>
      </c>
      <c r="AY3144" t="s">
        <v>234</v>
      </c>
    </row>
    <row r="3145" spans="1:51" x14ac:dyDescent="0.45">
      <c r="A3145" s="22">
        <v>872776</v>
      </c>
      <c r="B3145" s="6">
        <v>45536</v>
      </c>
      <c r="C3145" s="22">
        <v>31000</v>
      </c>
      <c r="D3145" s="22">
        <v>100216</v>
      </c>
      <c r="E3145" s="22"/>
      <c r="F3145" s="22">
        <v>0</v>
      </c>
      <c r="G3145" s="22">
        <v>14707</v>
      </c>
      <c r="H3145" s="22">
        <v>0</v>
      </c>
      <c r="I3145" s="22"/>
      <c r="J3145" s="22">
        <v>131</v>
      </c>
      <c r="K3145" s="22">
        <v>131</v>
      </c>
      <c r="L3145" s="23" t="s">
        <v>254</v>
      </c>
      <c r="M3145" s="23"/>
      <c r="N3145" s="23" t="s">
        <v>184</v>
      </c>
      <c r="O3145" s="23" t="s">
        <v>225</v>
      </c>
      <c r="P3145" s="22">
        <v>20</v>
      </c>
      <c r="Q3145" s="23" t="s">
        <v>186</v>
      </c>
      <c r="R3145" s="23"/>
      <c r="S3145" s="23"/>
      <c r="T3145" s="23"/>
      <c r="U3145" s="23"/>
      <c r="V3145" s="23" t="s">
        <v>187</v>
      </c>
      <c r="W3145" s="23" t="s">
        <v>188</v>
      </c>
      <c r="X3145" s="23" t="s">
        <v>189</v>
      </c>
      <c r="Y3145" s="22">
        <v>0</v>
      </c>
      <c r="Z3145" s="23" t="s">
        <v>190</v>
      </c>
      <c r="AA3145" s="23" t="s">
        <v>191</v>
      </c>
      <c r="AB3145" s="23" t="s">
        <v>190</v>
      </c>
      <c r="AC3145" s="23" t="s">
        <v>192</v>
      </c>
      <c r="AD3145" s="23" t="s">
        <v>193</v>
      </c>
      <c r="AE3145" s="23" t="s">
        <v>80</v>
      </c>
      <c r="AF3145" s="23"/>
      <c r="AG3145" s="23"/>
      <c r="AH3145" s="23"/>
      <c r="AI3145" s="23"/>
      <c r="AJ3145" s="23" t="b">
        <v>0</v>
      </c>
      <c r="AK3145" s="3">
        <v>117</v>
      </c>
      <c r="AL3145" s="3">
        <v>2408</v>
      </c>
      <c r="AM3145" s="3">
        <v>5121</v>
      </c>
      <c r="AN3145" s="24">
        <v>45536.382007523149</v>
      </c>
      <c r="AO3145" s="24">
        <v>45536.382007523149</v>
      </c>
      <c r="AP3145">
        <v>9</v>
      </c>
      <c r="AQ3145" t="s">
        <v>194</v>
      </c>
      <c r="AR3145">
        <v>244.38200752314879</v>
      </c>
      <c r="AS3145" t="s">
        <v>195</v>
      </c>
      <c r="AT3145" t="s">
        <v>238</v>
      </c>
      <c r="AU3145" t="s">
        <v>197</v>
      </c>
      <c r="AV3145" t="s">
        <v>233</v>
      </c>
      <c r="AW3145" t="s">
        <v>238</v>
      </c>
      <c r="AX3145" t="s">
        <v>197</v>
      </c>
      <c r="AY3145" t="s">
        <v>233</v>
      </c>
    </row>
    <row r="3146" spans="1:51" x14ac:dyDescent="0.45">
      <c r="A3146" s="22">
        <v>872789</v>
      </c>
      <c r="B3146" s="6">
        <v>45536</v>
      </c>
      <c r="C3146" s="22">
        <v>31000</v>
      </c>
      <c r="D3146" s="22">
        <v>29796</v>
      </c>
      <c r="E3146" s="22"/>
      <c r="F3146" s="22">
        <v>0</v>
      </c>
      <c r="G3146" s="22">
        <v>14707</v>
      </c>
      <c r="H3146" s="22">
        <v>0</v>
      </c>
      <c r="I3146" s="22"/>
      <c r="J3146" s="22">
        <v>131</v>
      </c>
      <c r="K3146" s="22">
        <v>131</v>
      </c>
      <c r="L3146" s="23" t="s">
        <v>254</v>
      </c>
      <c r="M3146" s="23"/>
      <c r="N3146" s="23" t="s">
        <v>184</v>
      </c>
      <c r="O3146" s="23" t="s">
        <v>225</v>
      </c>
      <c r="P3146" s="22">
        <v>20</v>
      </c>
      <c r="Q3146" s="23" t="s">
        <v>186</v>
      </c>
      <c r="R3146" s="23"/>
      <c r="S3146" s="23"/>
      <c r="T3146" s="23"/>
      <c r="U3146" s="23"/>
      <c r="V3146" s="23" t="s">
        <v>187</v>
      </c>
      <c r="W3146" s="23" t="s">
        <v>188</v>
      </c>
      <c r="X3146" s="23" t="s">
        <v>189</v>
      </c>
      <c r="Y3146" s="22">
        <v>0</v>
      </c>
      <c r="Z3146" s="23" t="s">
        <v>190</v>
      </c>
      <c r="AA3146" s="23" t="s">
        <v>191</v>
      </c>
      <c r="AB3146" s="23" t="s">
        <v>190</v>
      </c>
      <c r="AC3146" s="23" t="s">
        <v>192</v>
      </c>
      <c r="AD3146" s="23" t="s">
        <v>193</v>
      </c>
      <c r="AE3146" s="23" t="s">
        <v>80</v>
      </c>
      <c r="AF3146" s="23"/>
      <c r="AG3146" s="23"/>
      <c r="AH3146" s="23"/>
      <c r="AI3146" s="23"/>
      <c r="AJ3146" s="23" t="b">
        <v>0</v>
      </c>
      <c r="AK3146" s="3">
        <v>117</v>
      </c>
      <c r="AL3146" s="3">
        <v>2408</v>
      </c>
      <c r="AM3146" s="3">
        <v>5136</v>
      </c>
      <c r="AN3146" s="24">
        <v>45536.382041435187</v>
      </c>
      <c r="AO3146" s="24">
        <v>45536.382041435187</v>
      </c>
      <c r="AP3146">
        <v>9</v>
      </c>
      <c r="AQ3146" t="s">
        <v>194</v>
      </c>
      <c r="AR3146">
        <v>244.38204143518669</v>
      </c>
      <c r="AS3146" t="s">
        <v>195</v>
      </c>
      <c r="AT3146" t="s">
        <v>238</v>
      </c>
      <c r="AU3146" t="s">
        <v>197</v>
      </c>
      <c r="AV3146" t="s">
        <v>220</v>
      </c>
      <c r="AW3146" t="s">
        <v>238</v>
      </c>
      <c r="AX3146" t="s">
        <v>197</v>
      </c>
      <c r="AY3146" t="s">
        <v>220</v>
      </c>
    </row>
    <row r="3147" spans="1:51" x14ac:dyDescent="0.45">
      <c r="A3147" s="22">
        <v>872795</v>
      </c>
      <c r="B3147" s="6">
        <v>45536</v>
      </c>
      <c r="C3147" s="22">
        <v>31000</v>
      </c>
      <c r="D3147" s="22">
        <v>66743</v>
      </c>
      <c r="E3147" s="22"/>
      <c r="F3147" s="22">
        <v>0</v>
      </c>
      <c r="G3147" s="22">
        <v>14707</v>
      </c>
      <c r="H3147" s="22">
        <v>0</v>
      </c>
      <c r="I3147" s="22"/>
      <c r="J3147" s="22">
        <v>131</v>
      </c>
      <c r="K3147" s="22">
        <v>131</v>
      </c>
      <c r="L3147" s="23" t="s">
        <v>254</v>
      </c>
      <c r="M3147" s="23"/>
      <c r="N3147" s="23" t="s">
        <v>184</v>
      </c>
      <c r="O3147" s="23" t="s">
        <v>225</v>
      </c>
      <c r="P3147" s="22">
        <v>20</v>
      </c>
      <c r="Q3147" s="23" t="s">
        <v>186</v>
      </c>
      <c r="R3147" s="23"/>
      <c r="S3147" s="23"/>
      <c r="T3147" s="23"/>
      <c r="U3147" s="23"/>
      <c r="V3147" s="23" t="s">
        <v>187</v>
      </c>
      <c r="W3147" s="23" t="s">
        <v>188</v>
      </c>
      <c r="X3147" s="23" t="s">
        <v>189</v>
      </c>
      <c r="Y3147" s="22">
        <v>0</v>
      </c>
      <c r="Z3147" s="23" t="s">
        <v>190</v>
      </c>
      <c r="AA3147" s="23" t="s">
        <v>191</v>
      </c>
      <c r="AB3147" s="23" t="s">
        <v>190</v>
      </c>
      <c r="AC3147" s="23" t="s">
        <v>192</v>
      </c>
      <c r="AD3147" s="23" t="s">
        <v>193</v>
      </c>
      <c r="AE3147" s="23" t="s">
        <v>80</v>
      </c>
      <c r="AF3147" s="23"/>
      <c r="AG3147" s="23"/>
      <c r="AH3147" s="23"/>
      <c r="AI3147" s="23"/>
      <c r="AJ3147" s="23" t="b">
        <v>0</v>
      </c>
      <c r="AK3147" s="3">
        <v>117</v>
      </c>
      <c r="AL3147" s="3">
        <v>2408</v>
      </c>
      <c r="AM3147" s="3">
        <v>5142</v>
      </c>
      <c r="AN3147" s="24">
        <v>45536.382048109568</v>
      </c>
      <c r="AO3147" s="24">
        <v>45536.382048109568</v>
      </c>
      <c r="AP3147">
        <v>9</v>
      </c>
      <c r="AQ3147" t="s">
        <v>194</v>
      </c>
      <c r="AR3147">
        <v>244.38204810956813</v>
      </c>
      <c r="AS3147" t="s">
        <v>195</v>
      </c>
      <c r="AT3147" t="s">
        <v>238</v>
      </c>
      <c r="AU3147" t="s">
        <v>197</v>
      </c>
      <c r="AV3147" t="s">
        <v>197</v>
      </c>
      <c r="AW3147" t="s">
        <v>238</v>
      </c>
      <c r="AX3147" t="s">
        <v>197</v>
      </c>
      <c r="AY3147" t="s">
        <v>197</v>
      </c>
    </row>
    <row r="3148" spans="1:51" x14ac:dyDescent="0.45">
      <c r="A3148" s="22">
        <v>872797</v>
      </c>
      <c r="B3148" s="6">
        <v>45536</v>
      </c>
      <c r="C3148" s="22">
        <v>31000</v>
      </c>
      <c r="D3148" s="22">
        <v>21846</v>
      </c>
      <c r="E3148" s="22"/>
      <c r="F3148" s="22">
        <v>0</v>
      </c>
      <c r="G3148" s="22">
        <v>14707</v>
      </c>
      <c r="H3148" s="22">
        <v>0</v>
      </c>
      <c r="I3148" s="22"/>
      <c r="J3148" s="22">
        <v>131</v>
      </c>
      <c r="K3148" s="22">
        <v>131</v>
      </c>
      <c r="L3148" s="23" t="s">
        <v>254</v>
      </c>
      <c r="M3148" s="23"/>
      <c r="N3148" s="23" t="s">
        <v>184</v>
      </c>
      <c r="O3148" s="23" t="s">
        <v>225</v>
      </c>
      <c r="P3148" s="22">
        <v>20</v>
      </c>
      <c r="Q3148" s="23" t="s">
        <v>186</v>
      </c>
      <c r="R3148" s="23"/>
      <c r="S3148" s="23"/>
      <c r="T3148" s="23"/>
      <c r="U3148" s="23"/>
      <c r="V3148" s="23" t="s">
        <v>187</v>
      </c>
      <c r="W3148" s="23" t="s">
        <v>188</v>
      </c>
      <c r="X3148" s="23" t="s">
        <v>189</v>
      </c>
      <c r="Y3148" s="22">
        <v>0</v>
      </c>
      <c r="Z3148" s="23" t="s">
        <v>190</v>
      </c>
      <c r="AA3148" s="23" t="s">
        <v>191</v>
      </c>
      <c r="AB3148" s="23" t="s">
        <v>190</v>
      </c>
      <c r="AC3148" s="23" t="s">
        <v>192</v>
      </c>
      <c r="AD3148" s="23" t="s">
        <v>193</v>
      </c>
      <c r="AE3148" s="23" t="s">
        <v>80</v>
      </c>
      <c r="AF3148" s="23"/>
      <c r="AG3148" s="23"/>
      <c r="AH3148" s="23"/>
      <c r="AI3148" s="23"/>
      <c r="AJ3148" s="23" t="b">
        <v>0</v>
      </c>
      <c r="AK3148" s="3">
        <v>117</v>
      </c>
      <c r="AL3148" s="3">
        <v>2408</v>
      </c>
      <c r="AM3148" s="3">
        <v>5144</v>
      </c>
      <c r="AN3148" s="24">
        <v>45536.382049035492</v>
      </c>
      <c r="AO3148" s="24">
        <v>45536.382049035492</v>
      </c>
      <c r="AP3148">
        <v>9</v>
      </c>
      <c r="AQ3148" t="s">
        <v>194</v>
      </c>
      <c r="AR3148">
        <v>244.38204903549195</v>
      </c>
      <c r="AS3148" t="s">
        <v>195</v>
      </c>
      <c r="AT3148" t="s">
        <v>238</v>
      </c>
      <c r="AU3148" t="s">
        <v>197</v>
      </c>
      <c r="AV3148" t="s">
        <v>197</v>
      </c>
      <c r="AW3148" t="s">
        <v>238</v>
      </c>
      <c r="AX3148" t="s">
        <v>197</v>
      </c>
      <c r="AY3148" t="s">
        <v>197</v>
      </c>
    </row>
    <row r="3149" spans="1:51" x14ac:dyDescent="0.45">
      <c r="A3149" s="22">
        <v>872800</v>
      </c>
      <c r="B3149" s="6">
        <v>45536</v>
      </c>
      <c r="C3149" s="22">
        <v>31000</v>
      </c>
      <c r="D3149" s="22">
        <v>19992</v>
      </c>
      <c r="E3149" s="22"/>
      <c r="F3149" s="22">
        <v>0</v>
      </c>
      <c r="G3149" s="22">
        <v>14707</v>
      </c>
      <c r="H3149" s="22">
        <v>0</v>
      </c>
      <c r="I3149" s="22"/>
      <c r="J3149" s="22">
        <v>131</v>
      </c>
      <c r="K3149" s="22">
        <v>131</v>
      </c>
      <c r="L3149" s="23" t="s">
        <v>254</v>
      </c>
      <c r="M3149" s="23"/>
      <c r="N3149" s="23" t="s">
        <v>184</v>
      </c>
      <c r="O3149" s="23" t="s">
        <v>225</v>
      </c>
      <c r="P3149" s="22">
        <v>20</v>
      </c>
      <c r="Q3149" s="23" t="s">
        <v>186</v>
      </c>
      <c r="R3149" s="23"/>
      <c r="S3149" s="23"/>
      <c r="T3149" s="23"/>
      <c r="U3149" s="23"/>
      <c r="V3149" s="23" t="s">
        <v>187</v>
      </c>
      <c r="W3149" s="23" t="s">
        <v>188</v>
      </c>
      <c r="X3149" s="23" t="s">
        <v>189</v>
      </c>
      <c r="Y3149" s="22">
        <v>0</v>
      </c>
      <c r="Z3149" s="23" t="s">
        <v>190</v>
      </c>
      <c r="AA3149" s="23" t="s">
        <v>191</v>
      </c>
      <c r="AB3149" s="23" t="s">
        <v>190</v>
      </c>
      <c r="AC3149" s="23" t="s">
        <v>192</v>
      </c>
      <c r="AD3149" s="23" t="s">
        <v>193</v>
      </c>
      <c r="AE3149" s="23" t="s">
        <v>80</v>
      </c>
      <c r="AF3149" s="23"/>
      <c r="AG3149" s="23"/>
      <c r="AH3149" s="23"/>
      <c r="AI3149" s="23"/>
      <c r="AJ3149" s="23" t="b">
        <v>0</v>
      </c>
      <c r="AK3149" s="3">
        <v>117</v>
      </c>
      <c r="AL3149" s="3">
        <v>2408</v>
      </c>
      <c r="AM3149" s="3">
        <v>5147</v>
      </c>
      <c r="AN3149" s="24">
        <v>45536.382050462962</v>
      </c>
      <c r="AO3149" s="24">
        <v>45536.382050462962</v>
      </c>
      <c r="AP3149">
        <v>9</v>
      </c>
      <c r="AQ3149" t="s">
        <v>194</v>
      </c>
      <c r="AR3149">
        <v>244.38205046296207</v>
      </c>
      <c r="AS3149" t="s">
        <v>195</v>
      </c>
      <c r="AT3149" t="s">
        <v>238</v>
      </c>
      <c r="AU3149" t="s">
        <v>197</v>
      </c>
      <c r="AV3149" t="s">
        <v>197</v>
      </c>
      <c r="AW3149" t="s">
        <v>238</v>
      </c>
      <c r="AX3149" t="s">
        <v>197</v>
      </c>
      <c r="AY3149" t="s">
        <v>197</v>
      </c>
    </row>
    <row r="3150" spans="1:51" x14ac:dyDescent="0.45">
      <c r="A3150" s="22">
        <v>872804</v>
      </c>
      <c r="B3150" s="6">
        <v>45536</v>
      </c>
      <c r="C3150" s="22">
        <v>31000</v>
      </c>
      <c r="D3150" s="22">
        <v>32334</v>
      </c>
      <c r="E3150" s="22"/>
      <c r="F3150" s="22">
        <v>0</v>
      </c>
      <c r="G3150" s="22">
        <v>14707</v>
      </c>
      <c r="H3150" s="22">
        <v>0</v>
      </c>
      <c r="I3150" s="22"/>
      <c r="J3150" s="22">
        <v>131</v>
      </c>
      <c r="K3150" s="22">
        <v>131</v>
      </c>
      <c r="L3150" s="23" t="s">
        <v>254</v>
      </c>
      <c r="M3150" s="23"/>
      <c r="N3150" s="23" t="s">
        <v>184</v>
      </c>
      <c r="O3150" s="23" t="s">
        <v>225</v>
      </c>
      <c r="P3150" s="22">
        <v>20</v>
      </c>
      <c r="Q3150" s="23" t="s">
        <v>186</v>
      </c>
      <c r="R3150" s="23"/>
      <c r="S3150" s="23"/>
      <c r="T3150" s="23"/>
      <c r="U3150" s="23"/>
      <c r="V3150" s="23" t="s">
        <v>187</v>
      </c>
      <c r="W3150" s="23" t="s">
        <v>188</v>
      </c>
      <c r="X3150" s="23" t="s">
        <v>189</v>
      </c>
      <c r="Y3150" s="22">
        <v>0</v>
      </c>
      <c r="Z3150" s="23" t="s">
        <v>190</v>
      </c>
      <c r="AA3150" s="23" t="s">
        <v>191</v>
      </c>
      <c r="AB3150" s="23" t="s">
        <v>190</v>
      </c>
      <c r="AC3150" s="23" t="s">
        <v>192</v>
      </c>
      <c r="AD3150" s="23" t="s">
        <v>193</v>
      </c>
      <c r="AE3150" s="23" t="s">
        <v>80</v>
      </c>
      <c r="AF3150" s="23"/>
      <c r="AG3150" s="23"/>
      <c r="AH3150" s="23"/>
      <c r="AI3150" s="23"/>
      <c r="AJ3150" s="23" t="b">
        <v>0</v>
      </c>
      <c r="AK3150" s="3">
        <v>117</v>
      </c>
      <c r="AL3150" s="3">
        <v>2408</v>
      </c>
      <c r="AM3150" s="3">
        <v>5151</v>
      </c>
      <c r="AN3150" s="24">
        <v>45536.382053240741</v>
      </c>
      <c r="AO3150" s="24">
        <v>45536.382053240741</v>
      </c>
      <c r="AP3150">
        <v>9</v>
      </c>
      <c r="AQ3150" t="s">
        <v>194</v>
      </c>
      <c r="AR3150">
        <v>244.38205324074079</v>
      </c>
      <c r="AS3150" t="s">
        <v>195</v>
      </c>
      <c r="AT3150" t="s">
        <v>238</v>
      </c>
      <c r="AU3150" t="s">
        <v>197</v>
      </c>
      <c r="AV3150" t="s">
        <v>197</v>
      </c>
      <c r="AW3150" t="s">
        <v>238</v>
      </c>
      <c r="AX3150" t="s">
        <v>197</v>
      </c>
      <c r="AY3150" t="s">
        <v>197</v>
      </c>
    </row>
    <row r="3151" spans="1:51" x14ac:dyDescent="0.45">
      <c r="A3151" s="22">
        <v>872806</v>
      </c>
      <c r="B3151" s="6">
        <v>45536</v>
      </c>
      <c r="C3151" s="22">
        <v>31000</v>
      </c>
      <c r="D3151" s="22">
        <v>32113</v>
      </c>
      <c r="E3151" s="22"/>
      <c r="F3151" s="22">
        <v>0</v>
      </c>
      <c r="G3151" s="22">
        <v>14707</v>
      </c>
      <c r="H3151" s="22">
        <v>0</v>
      </c>
      <c r="I3151" s="22"/>
      <c r="J3151" s="22">
        <v>131</v>
      </c>
      <c r="K3151" s="22">
        <v>131</v>
      </c>
      <c r="L3151" s="23" t="s">
        <v>254</v>
      </c>
      <c r="M3151" s="23"/>
      <c r="N3151" s="23" t="s">
        <v>184</v>
      </c>
      <c r="O3151" s="23" t="s">
        <v>225</v>
      </c>
      <c r="P3151" s="22">
        <v>20</v>
      </c>
      <c r="Q3151" s="23" t="s">
        <v>186</v>
      </c>
      <c r="R3151" s="23"/>
      <c r="S3151" s="23"/>
      <c r="T3151" s="23"/>
      <c r="U3151" s="23"/>
      <c r="V3151" s="23" t="s">
        <v>187</v>
      </c>
      <c r="W3151" s="23" t="s">
        <v>188</v>
      </c>
      <c r="X3151" s="23" t="s">
        <v>189</v>
      </c>
      <c r="Y3151" s="22">
        <v>0</v>
      </c>
      <c r="Z3151" s="23" t="s">
        <v>190</v>
      </c>
      <c r="AA3151" s="23" t="s">
        <v>191</v>
      </c>
      <c r="AB3151" s="23" t="s">
        <v>190</v>
      </c>
      <c r="AC3151" s="23" t="s">
        <v>192</v>
      </c>
      <c r="AD3151" s="23" t="s">
        <v>193</v>
      </c>
      <c r="AE3151" s="23" t="s">
        <v>80</v>
      </c>
      <c r="AF3151" s="23"/>
      <c r="AG3151" s="23"/>
      <c r="AH3151" s="23"/>
      <c r="AI3151" s="23"/>
      <c r="AJ3151" s="23" t="b">
        <v>0</v>
      </c>
      <c r="AK3151" s="3">
        <v>117</v>
      </c>
      <c r="AL3151" s="3">
        <v>2408</v>
      </c>
      <c r="AM3151" s="3">
        <v>5153</v>
      </c>
      <c r="AN3151" s="24">
        <v>45536.382054128087</v>
      </c>
      <c r="AO3151" s="24">
        <v>45536.382054128087</v>
      </c>
      <c r="AP3151">
        <v>9</v>
      </c>
      <c r="AQ3151" t="s">
        <v>194</v>
      </c>
      <c r="AR3151">
        <v>244.38205412808747</v>
      </c>
      <c r="AS3151" t="s">
        <v>195</v>
      </c>
      <c r="AT3151" t="s">
        <v>238</v>
      </c>
      <c r="AU3151" t="s">
        <v>197</v>
      </c>
      <c r="AV3151" t="s">
        <v>197</v>
      </c>
      <c r="AW3151" t="s">
        <v>238</v>
      </c>
      <c r="AX3151" t="s">
        <v>197</v>
      </c>
      <c r="AY3151" t="s">
        <v>197</v>
      </c>
    </row>
    <row r="3152" spans="1:51" x14ac:dyDescent="0.45">
      <c r="A3152" s="22">
        <v>872818</v>
      </c>
      <c r="B3152" s="6">
        <v>45536</v>
      </c>
      <c r="C3152" s="22">
        <v>31000</v>
      </c>
      <c r="D3152" s="22">
        <v>37076</v>
      </c>
      <c r="E3152" s="22"/>
      <c r="F3152" s="22">
        <v>0</v>
      </c>
      <c r="G3152" s="22">
        <v>14707</v>
      </c>
      <c r="H3152" s="22">
        <v>0</v>
      </c>
      <c r="I3152" s="22"/>
      <c r="J3152" s="22">
        <v>131</v>
      </c>
      <c r="K3152" s="22">
        <v>131</v>
      </c>
      <c r="L3152" s="23" t="s">
        <v>254</v>
      </c>
      <c r="M3152" s="23"/>
      <c r="N3152" s="23" t="s">
        <v>184</v>
      </c>
      <c r="O3152" s="23" t="s">
        <v>225</v>
      </c>
      <c r="P3152" s="22">
        <v>20</v>
      </c>
      <c r="Q3152" s="23" t="s">
        <v>186</v>
      </c>
      <c r="R3152" s="23"/>
      <c r="S3152" s="23"/>
      <c r="T3152" s="23"/>
      <c r="U3152" s="23"/>
      <c r="V3152" s="23" t="s">
        <v>187</v>
      </c>
      <c r="W3152" s="23" t="s">
        <v>188</v>
      </c>
      <c r="X3152" s="23" t="s">
        <v>189</v>
      </c>
      <c r="Y3152" s="22">
        <v>0</v>
      </c>
      <c r="Z3152" s="23" t="s">
        <v>190</v>
      </c>
      <c r="AA3152" s="23" t="s">
        <v>191</v>
      </c>
      <c r="AB3152" s="23" t="s">
        <v>190</v>
      </c>
      <c r="AC3152" s="23" t="s">
        <v>192</v>
      </c>
      <c r="AD3152" s="23" t="s">
        <v>193</v>
      </c>
      <c r="AE3152" s="23" t="s">
        <v>80</v>
      </c>
      <c r="AF3152" s="23"/>
      <c r="AG3152" s="23"/>
      <c r="AH3152" s="23"/>
      <c r="AI3152" s="23"/>
      <c r="AJ3152" s="23" t="b">
        <v>0</v>
      </c>
      <c r="AK3152" s="3">
        <v>117</v>
      </c>
      <c r="AL3152" s="3">
        <v>2408</v>
      </c>
      <c r="AM3152" s="3">
        <v>5164</v>
      </c>
      <c r="AN3152" s="24">
        <v>45536.382063773148</v>
      </c>
      <c r="AO3152" s="24">
        <v>45536.382063773148</v>
      </c>
      <c r="AP3152">
        <v>9</v>
      </c>
      <c r="AQ3152" t="s">
        <v>194</v>
      </c>
      <c r="AR3152">
        <v>244.38206377314782</v>
      </c>
      <c r="AS3152" t="s">
        <v>195</v>
      </c>
      <c r="AT3152" t="s">
        <v>238</v>
      </c>
      <c r="AU3152" t="s">
        <v>197</v>
      </c>
      <c r="AV3152" t="s">
        <v>223</v>
      </c>
      <c r="AW3152" t="s">
        <v>238</v>
      </c>
      <c r="AX3152" t="s">
        <v>197</v>
      </c>
      <c r="AY3152" t="s">
        <v>223</v>
      </c>
    </row>
    <row r="3153" spans="1:51" x14ac:dyDescent="0.45">
      <c r="A3153" s="22">
        <v>872822</v>
      </c>
      <c r="B3153" s="6">
        <v>45536</v>
      </c>
      <c r="C3153" s="22">
        <v>31000</v>
      </c>
      <c r="D3153" s="22">
        <v>79673</v>
      </c>
      <c r="E3153" s="22"/>
      <c r="F3153" s="22">
        <v>0</v>
      </c>
      <c r="G3153" s="22">
        <v>14707</v>
      </c>
      <c r="H3153" s="22">
        <v>0</v>
      </c>
      <c r="I3153" s="22"/>
      <c r="J3153" s="22">
        <v>131</v>
      </c>
      <c r="K3153" s="22">
        <v>131</v>
      </c>
      <c r="L3153" s="23" t="s">
        <v>254</v>
      </c>
      <c r="M3153" s="23"/>
      <c r="N3153" s="23" t="s">
        <v>184</v>
      </c>
      <c r="O3153" s="23" t="s">
        <v>225</v>
      </c>
      <c r="P3153" s="22">
        <v>20</v>
      </c>
      <c r="Q3153" s="23" t="s">
        <v>186</v>
      </c>
      <c r="R3153" s="23"/>
      <c r="S3153" s="23"/>
      <c r="T3153" s="23"/>
      <c r="U3153" s="23"/>
      <c r="V3153" s="23" t="s">
        <v>187</v>
      </c>
      <c r="W3153" s="23" t="s">
        <v>188</v>
      </c>
      <c r="X3153" s="23" t="s">
        <v>189</v>
      </c>
      <c r="Y3153" s="22">
        <v>0</v>
      </c>
      <c r="Z3153" s="23" t="s">
        <v>190</v>
      </c>
      <c r="AA3153" s="23" t="s">
        <v>191</v>
      </c>
      <c r="AB3153" s="23" t="s">
        <v>190</v>
      </c>
      <c r="AC3153" s="23" t="s">
        <v>192</v>
      </c>
      <c r="AD3153" s="23" t="s">
        <v>193</v>
      </c>
      <c r="AE3153" s="23" t="s">
        <v>80</v>
      </c>
      <c r="AF3153" s="23"/>
      <c r="AG3153" s="23"/>
      <c r="AH3153" s="23"/>
      <c r="AI3153" s="23"/>
      <c r="AJ3153" s="23" t="b">
        <v>0</v>
      </c>
      <c r="AK3153" s="3">
        <v>117</v>
      </c>
      <c r="AL3153" s="3">
        <v>2408</v>
      </c>
      <c r="AM3153" s="3">
        <v>5168</v>
      </c>
      <c r="AN3153" s="24">
        <v>45536.382070524691</v>
      </c>
      <c r="AO3153" s="24">
        <v>45536.382070524691</v>
      </c>
      <c r="AP3153">
        <v>9</v>
      </c>
      <c r="AQ3153" t="s">
        <v>194</v>
      </c>
      <c r="AR3153">
        <v>244.38207052469079</v>
      </c>
      <c r="AS3153" t="s">
        <v>195</v>
      </c>
      <c r="AT3153" t="s">
        <v>238</v>
      </c>
      <c r="AU3153" t="s">
        <v>197</v>
      </c>
      <c r="AV3153" t="s">
        <v>208</v>
      </c>
      <c r="AW3153" t="s">
        <v>238</v>
      </c>
      <c r="AX3153" t="s">
        <v>197</v>
      </c>
      <c r="AY3153" t="s">
        <v>208</v>
      </c>
    </row>
    <row r="3154" spans="1:51" x14ac:dyDescent="0.45">
      <c r="A3154" s="22">
        <v>872826</v>
      </c>
      <c r="B3154" s="6">
        <v>45536</v>
      </c>
      <c r="C3154" s="22">
        <v>31000</v>
      </c>
      <c r="D3154" s="22">
        <v>30771</v>
      </c>
      <c r="E3154" s="22"/>
      <c r="F3154" s="22">
        <v>0</v>
      </c>
      <c r="G3154" s="22">
        <v>14707</v>
      </c>
      <c r="H3154" s="22">
        <v>0</v>
      </c>
      <c r="I3154" s="22"/>
      <c r="J3154" s="22">
        <v>131</v>
      </c>
      <c r="K3154" s="22">
        <v>131</v>
      </c>
      <c r="L3154" s="23" t="s">
        <v>254</v>
      </c>
      <c r="M3154" s="23"/>
      <c r="N3154" s="23" t="s">
        <v>184</v>
      </c>
      <c r="O3154" s="23" t="s">
        <v>225</v>
      </c>
      <c r="P3154" s="22">
        <v>20</v>
      </c>
      <c r="Q3154" s="23" t="s">
        <v>186</v>
      </c>
      <c r="R3154" s="23"/>
      <c r="S3154" s="23"/>
      <c r="T3154" s="23"/>
      <c r="U3154" s="23"/>
      <c r="V3154" s="23" t="s">
        <v>187</v>
      </c>
      <c r="W3154" s="23" t="s">
        <v>188</v>
      </c>
      <c r="X3154" s="23" t="s">
        <v>189</v>
      </c>
      <c r="Y3154" s="22">
        <v>0</v>
      </c>
      <c r="Z3154" s="23" t="s">
        <v>190</v>
      </c>
      <c r="AA3154" s="23" t="s">
        <v>191</v>
      </c>
      <c r="AB3154" s="23" t="s">
        <v>190</v>
      </c>
      <c r="AC3154" s="23" t="s">
        <v>192</v>
      </c>
      <c r="AD3154" s="23" t="s">
        <v>193</v>
      </c>
      <c r="AE3154" s="23" t="s">
        <v>80</v>
      </c>
      <c r="AF3154" s="23"/>
      <c r="AG3154" s="23"/>
      <c r="AH3154" s="23"/>
      <c r="AI3154" s="23"/>
      <c r="AJ3154" s="23" t="b">
        <v>0</v>
      </c>
      <c r="AK3154" s="3">
        <v>117</v>
      </c>
      <c r="AL3154" s="3">
        <v>2408</v>
      </c>
      <c r="AM3154" s="3">
        <v>5172</v>
      </c>
      <c r="AN3154" s="24">
        <v>45536.382072415123</v>
      </c>
      <c r="AO3154" s="24">
        <v>45536.382072415123</v>
      </c>
      <c r="AP3154">
        <v>9</v>
      </c>
      <c r="AQ3154" t="s">
        <v>194</v>
      </c>
      <c r="AR3154">
        <v>244.38207241512282</v>
      </c>
      <c r="AS3154" t="s">
        <v>195</v>
      </c>
      <c r="AT3154" t="s">
        <v>238</v>
      </c>
      <c r="AU3154" t="s">
        <v>197</v>
      </c>
      <c r="AV3154" t="s">
        <v>208</v>
      </c>
      <c r="AW3154" t="s">
        <v>238</v>
      </c>
      <c r="AX3154" t="s">
        <v>197</v>
      </c>
      <c r="AY3154" t="s">
        <v>208</v>
      </c>
    </row>
    <row r="3155" spans="1:51" x14ac:dyDescent="0.45">
      <c r="A3155" s="22">
        <v>872827</v>
      </c>
      <c r="B3155" s="6">
        <v>45536</v>
      </c>
      <c r="C3155" s="22">
        <v>31000</v>
      </c>
      <c r="D3155" s="22">
        <v>29275</v>
      </c>
      <c r="E3155" s="22"/>
      <c r="F3155" s="22">
        <v>0</v>
      </c>
      <c r="G3155" s="22">
        <v>14707</v>
      </c>
      <c r="H3155" s="22">
        <v>0</v>
      </c>
      <c r="I3155" s="22"/>
      <c r="J3155" s="22">
        <v>131</v>
      </c>
      <c r="K3155" s="22">
        <v>131</v>
      </c>
      <c r="L3155" s="23" t="s">
        <v>254</v>
      </c>
      <c r="M3155" s="23"/>
      <c r="N3155" s="23" t="s">
        <v>184</v>
      </c>
      <c r="O3155" s="23" t="s">
        <v>225</v>
      </c>
      <c r="P3155" s="22">
        <v>20</v>
      </c>
      <c r="Q3155" s="23" t="s">
        <v>186</v>
      </c>
      <c r="R3155" s="23"/>
      <c r="S3155" s="23"/>
      <c r="T3155" s="23"/>
      <c r="U3155" s="23"/>
      <c r="V3155" s="23" t="s">
        <v>187</v>
      </c>
      <c r="W3155" s="23" t="s">
        <v>188</v>
      </c>
      <c r="X3155" s="23" t="s">
        <v>189</v>
      </c>
      <c r="Y3155" s="22">
        <v>0</v>
      </c>
      <c r="Z3155" s="23" t="s">
        <v>190</v>
      </c>
      <c r="AA3155" s="23" t="s">
        <v>191</v>
      </c>
      <c r="AB3155" s="23" t="s">
        <v>190</v>
      </c>
      <c r="AC3155" s="23" t="s">
        <v>192</v>
      </c>
      <c r="AD3155" s="23" t="s">
        <v>193</v>
      </c>
      <c r="AE3155" s="23" t="s">
        <v>80</v>
      </c>
      <c r="AF3155" s="23"/>
      <c r="AG3155" s="23"/>
      <c r="AH3155" s="23"/>
      <c r="AI3155" s="23"/>
      <c r="AJ3155" s="23" t="b">
        <v>0</v>
      </c>
      <c r="AK3155" s="3">
        <v>117</v>
      </c>
      <c r="AL3155" s="3">
        <v>2408</v>
      </c>
      <c r="AM3155" s="3">
        <v>5173</v>
      </c>
      <c r="AN3155" s="24">
        <v>45536.382073032408</v>
      </c>
      <c r="AO3155" s="24">
        <v>45536.382073032408</v>
      </c>
      <c r="AP3155">
        <v>9</v>
      </c>
      <c r="AQ3155" t="s">
        <v>194</v>
      </c>
      <c r="AR3155">
        <v>244.38207303240779</v>
      </c>
      <c r="AS3155" t="s">
        <v>195</v>
      </c>
      <c r="AT3155" t="s">
        <v>238</v>
      </c>
      <c r="AU3155" t="s">
        <v>197</v>
      </c>
      <c r="AV3155" t="s">
        <v>208</v>
      </c>
      <c r="AW3155" t="s">
        <v>238</v>
      </c>
      <c r="AX3155" t="s">
        <v>197</v>
      </c>
      <c r="AY3155" t="s">
        <v>208</v>
      </c>
    </row>
    <row r="3156" spans="1:51" x14ac:dyDescent="0.45">
      <c r="A3156" s="22">
        <v>872832</v>
      </c>
      <c r="B3156" s="6">
        <v>45536</v>
      </c>
      <c r="C3156" s="22">
        <v>31000</v>
      </c>
      <c r="D3156" s="22">
        <v>23511</v>
      </c>
      <c r="E3156" s="22"/>
      <c r="F3156" s="22">
        <v>0</v>
      </c>
      <c r="G3156" s="22">
        <v>14707</v>
      </c>
      <c r="H3156" s="22">
        <v>0</v>
      </c>
      <c r="I3156" s="22"/>
      <c r="J3156" s="22">
        <v>131</v>
      </c>
      <c r="K3156" s="22">
        <v>131</v>
      </c>
      <c r="L3156" s="23" t="s">
        <v>254</v>
      </c>
      <c r="M3156" s="23"/>
      <c r="N3156" s="23" t="s">
        <v>184</v>
      </c>
      <c r="O3156" s="23" t="s">
        <v>225</v>
      </c>
      <c r="P3156" s="22">
        <v>20</v>
      </c>
      <c r="Q3156" s="23" t="s">
        <v>186</v>
      </c>
      <c r="R3156" s="23"/>
      <c r="S3156" s="23"/>
      <c r="T3156" s="23"/>
      <c r="U3156" s="23"/>
      <c r="V3156" s="23" t="s">
        <v>187</v>
      </c>
      <c r="W3156" s="23" t="s">
        <v>188</v>
      </c>
      <c r="X3156" s="23" t="s">
        <v>189</v>
      </c>
      <c r="Y3156" s="22">
        <v>0</v>
      </c>
      <c r="Z3156" s="23" t="s">
        <v>190</v>
      </c>
      <c r="AA3156" s="23" t="s">
        <v>191</v>
      </c>
      <c r="AB3156" s="23" t="s">
        <v>190</v>
      </c>
      <c r="AC3156" s="23" t="s">
        <v>192</v>
      </c>
      <c r="AD3156" s="23" t="s">
        <v>193</v>
      </c>
      <c r="AE3156" s="23" t="s">
        <v>80</v>
      </c>
      <c r="AF3156" s="23"/>
      <c r="AG3156" s="23"/>
      <c r="AH3156" s="23"/>
      <c r="AI3156" s="23"/>
      <c r="AJ3156" s="23" t="b">
        <v>0</v>
      </c>
      <c r="AK3156" s="3">
        <v>117</v>
      </c>
      <c r="AL3156" s="3">
        <v>2408</v>
      </c>
      <c r="AM3156" s="3">
        <v>5177</v>
      </c>
      <c r="AN3156" s="24">
        <v>45536.382075655863</v>
      </c>
      <c r="AO3156" s="24">
        <v>45536.382075655863</v>
      </c>
      <c r="AP3156">
        <v>9</v>
      </c>
      <c r="AQ3156" t="s">
        <v>194</v>
      </c>
      <c r="AR3156">
        <v>244.38207565586345</v>
      </c>
      <c r="AS3156" t="s">
        <v>195</v>
      </c>
      <c r="AT3156" t="s">
        <v>238</v>
      </c>
      <c r="AU3156" t="s">
        <v>197</v>
      </c>
      <c r="AV3156" t="s">
        <v>208</v>
      </c>
      <c r="AW3156" t="s">
        <v>238</v>
      </c>
      <c r="AX3156" t="s">
        <v>197</v>
      </c>
      <c r="AY3156" t="s">
        <v>208</v>
      </c>
    </row>
    <row r="3157" spans="1:51" x14ac:dyDescent="0.45">
      <c r="A3157" s="22">
        <v>872834</v>
      </c>
      <c r="B3157" s="6">
        <v>45536</v>
      </c>
      <c r="C3157" s="22">
        <v>31000</v>
      </c>
      <c r="D3157" s="22">
        <v>29825</v>
      </c>
      <c r="E3157" s="22"/>
      <c r="F3157" s="22">
        <v>0</v>
      </c>
      <c r="G3157" s="22">
        <v>14707</v>
      </c>
      <c r="H3157" s="22">
        <v>0</v>
      </c>
      <c r="I3157" s="22"/>
      <c r="J3157" s="22">
        <v>131</v>
      </c>
      <c r="K3157" s="22">
        <v>131</v>
      </c>
      <c r="L3157" s="23" t="s">
        <v>254</v>
      </c>
      <c r="M3157" s="23"/>
      <c r="N3157" s="23" t="s">
        <v>184</v>
      </c>
      <c r="O3157" s="23" t="s">
        <v>225</v>
      </c>
      <c r="P3157" s="22">
        <v>20</v>
      </c>
      <c r="Q3157" s="23" t="s">
        <v>186</v>
      </c>
      <c r="R3157" s="23"/>
      <c r="S3157" s="23"/>
      <c r="T3157" s="23"/>
      <c r="U3157" s="23"/>
      <c r="V3157" s="23" t="s">
        <v>187</v>
      </c>
      <c r="W3157" s="23" t="s">
        <v>188</v>
      </c>
      <c r="X3157" s="23" t="s">
        <v>189</v>
      </c>
      <c r="Y3157" s="22">
        <v>0</v>
      </c>
      <c r="Z3157" s="23" t="s">
        <v>190</v>
      </c>
      <c r="AA3157" s="23" t="s">
        <v>191</v>
      </c>
      <c r="AB3157" s="23" t="s">
        <v>190</v>
      </c>
      <c r="AC3157" s="23" t="s">
        <v>192</v>
      </c>
      <c r="AD3157" s="23" t="s">
        <v>193</v>
      </c>
      <c r="AE3157" s="23" t="s">
        <v>80</v>
      </c>
      <c r="AF3157" s="23"/>
      <c r="AG3157" s="23"/>
      <c r="AH3157" s="23"/>
      <c r="AI3157" s="23"/>
      <c r="AJ3157" s="23" t="b">
        <v>0</v>
      </c>
      <c r="AK3157" s="3">
        <v>117</v>
      </c>
      <c r="AL3157" s="3">
        <v>2408</v>
      </c>
      <c r="AM3157" s="3">
        <v>5179</v>
      </c>
      <c r="AN3157" s="24">
        <v>45536.38207654321</v>
      </c>
      <c r="AO3157" s="24">
        <v>45536.38207654321</v>
      </c>
      <c r="AP3157">
        <v>9</v>
      </c>
      <c r="AQ3157" t="s">
        <v>194</v>
      </c>
      <c r="AR3157">
        <v>244.38207654321013</v>
      </c>
      <c r="AS3157" t="s">
        <v>195</v>
      </c>
      <c r="AT3157" t="s">
        <v>238</v>
      </c>
      <c r="AU3157" t="s">
        <v>197</v>
      </c>
      <c r="AV3157" t="s">
        <v>208</v>
      </c>
      <c r="AW3157" t="s">
        <v>238</v>
      </c>
      <c r="AX3157" t="s">
        <v>197</v>
      </c>
      <c r="AY3157" t="s">
        <v>208</v>
      </c>
    </row>
    <row r="3158" spans="1:51" x14ac:dyDescent="0.45">
      <c r="A3158" s="22">
        <v>872846</v>
      </c>
      <c r="B3158" s="6">
        <v>45536</v>
      </c>
      <c r="C3158" s="22">
        <v>31000</v>
      </c>
      <c r="D3158" s="22">
        <v>30198</v>
      </c>
      <c r="E3158" s="22"/>
      <c r="F3158" s="22">
        <v>0</v>
      </c>
      <c r="G3158" s="22">
        <v>14707</v>
      </c>
      <c r="H3158" s="22">
        <v>0</v>
      </c>
      <c r="I3158" s="22"/>
      <c r="J3158" s="22">
        <v>131</v>
      </c>
      <c r="K3158" s="22">
        <v>131</v>
      </c>
      <c r="L3158" s="23" t="s">
        <v>254</v>
      </c>
      <c r="M3158" s="23"/>
      <c r="N3158" s="23" t="s">
        <v>184</v>
      </c>
      <c r="O3158" s="23" t="s">
        <v>225</v>
      </c>
      <c r="P3158" s="22">
        <v>20</v>
      </c>
      <c r="Q3158" s="23" t="s">
        <v>186</v>
      </c>
      <c r="R3158" s="23"/>
      <c r="S3158" s="23"/>
      <c r="T3158" s="23"/>
      <c r="U3158" s="23"/>
      <c r="V3158" s="23" t="s">
        <v>187</v>
      </c>
      <c r="W3158" s="23" t="s">
        <v>188</v>
      </c>
      <c r="X3158" s="23" t="s">
        <v>189</v>
      </c>
      <c r="Y3158" s="22">
        <v>0</v>
      </c>
      <c r="Z3158" s="23" t="s">
        <v>190</v>
      </c>
      <c r="AA3158" s="23" t="s">
        <v>191</v>
      </c>
      <c r="AB3158" s="23" t="s">
        <v>190</v>
      </c>
      <c r="AC3158" s="23" t="s">
        <v>192</v>
      </c>
      <c r="AD3158" s="23" t="s">
        <v>193</v>
      </c>
      <c r="AE3158" s="23" t="s">
        <v>80</v>
      </c>
      <c r="AF3158" s="23"/>
      <c r="AG3158" s="23"/>
      <c r="AH3158" s="23"/>
      <c r="AI3158" s="23"/>
      <c r="AJ3158" s="23" t="b">
        <v>0</v>
      </c>
      <c r="AK3158" s="3">
        <v>117</v>
      </c>
      <c r="AL3158" s="3">
        <v>2408</v>
      </c>
      <c r="AM3158" s="3">
        <v>5191</v>
      </c>
      <c r="AN3158" s="24">
        <v>45536.382088580249</v>
      </c>
      <c r="AO3158" s="24">
        <v>45536.382088580249</v>
      </c>
      <c r="AP3158">
        <v>9</v>
      </c>
      <c r="AQ3158" t="s">
        <v>194</v>
      </c>
      <c r="AR3158">
        <v>244.38208858024882</v>
      </c>
      <c r="AS3158" t="s">
        <v>195</v>
      </c>
      <c r="AT3158" t="s">
        <v>238</v>
      </c>
      <c r="AU3158" t="s">
        <v>197</v>
      </c>
      <c r="AV3158" t="s">
        <v>207</v>
      </c>
      <c r="AW3158" t="s">
        <v>238</v>
      </c>
      <c r="AX3158" t="s">
        <v>197</v>
      </c>
      <c r="AY3158" t="s">
        <v>207</v>
      </c>
    </row>
    <row r="3159" spans="1:51" x14ac:dyDescent="0.45">
      <c r="A3159" s="22">
        <v>872849</v>
      </c>
      <c r="B3159" s="6">
        <v>45536</v>
      </c>
      <c r="C3159" s="22">
        <v>31000</v>
      </c>
      <c r="D3159" s="22">
        <v>78142</v>
      </c>
      <c r="E3159" s="22"/>
      <c r="F3159" s="22">
        <v>0</v>
      </c>
      <c r="G3159" s="22">
        <v>14707</v>
      </c>
      <c r="H3159" s="22">
        <v>0</v>
      </c>
      <c r="I3159" s="22"/>
      <c r="J3159" s="22">
        <v>131</v>
      </c>
      <c r="K3159" s="22">
        <v>131</v>
      </c>
      <c r="L3159" s="23" t="s">
        <v>254</v>
      </c>
      <c r="M3159" s="23"/>
      <c r="N3159" s="23" t="s">
        <v>184</v>
      </c>
      <c r="O3159" s="23" t="s">
        <v>225</v>
      </c>
      <c r="P3159" s="22">
        <v>20</v>
      </c>
      <c r="Q3159" s="23" t="s">
        <v>186</v>
      </c>
      <c r="R3159" s="23"/>
      <c r="S3159" s="23"/>
      <c r="T3159" s="23"/>
      <c r="U3159" s="23"/>
      <c r="V3159" s="23" t="s">
        <v>187</v>
      </c>
      <c r="W3159" s="23" t="s">
        <v>188</v>
      </c>
      <c r="X3159" s="23" t="s">
        <v>189</v>
      </c>
      <c r="Y3159" s="22">
        <v>0</v>
      </c>
      <c r="Z3159" s="23" t="s">
        <v>190</v>
      </c>
      <c r="AA3159" s="23" t="s">
        <v>191</v>
      </c>
      <c r="AB3159" s="23" t="s">
        <v>190</v>
      </c>
      <c r="AC3159" s="23" t="s">
        <v>192</v>
      </c>
      <c r="AD3159" s="23" t="s">
        <v>193</v>
      </c>
      <c r="AE3159" s="23" t="s">
        <v>80</v>
      </c>
      <c r="AF3159" s="23"/>
      <c r="AG3159" s="23"/>
      <c r="AH3159" s="23"/>
      <c r="AI3159" s="23"/>
      <c r="AJ3159" s="23" t="b">
        <v>0</v>
      </c>
      <c r="AK3159" s="3">
        <v>117</v>
      </c>
      <c r="AL3159" s="3">
        <v>2408</v>
      </c>
      <c r="AM3159" s="3">
        <v>5195</v>
      </c>
      <c r="AN3159" s="24">
        <v>45536.382111419756</v>
      </c>
      <c r="AO3159" s="24">
        <v>45536.382111419756</v>
      </c>
      <c r="AP3159">
        <v>9</v>
      </c>
      <c r="AQ3159" t="s">
        <v>194</v>
      </c>
      <c r="AR3159">
        <v>244.38211141975626</v>
      </c>
      <c r="AS3159" t="s">
        <v>195</v>
      </c>
      <c r="AT3159" t="s">
        <v>238</v>
      </c>
      <c r="AU3159" t="s">
        <v>197</v>
      </c>
      <c r="AV3159" t="s">
        <v>227</v>
      </c>
      <c r="AW3159" t="s">
        <v>238</v>
      </c>
      <c r="AX3159" t="s">
        <v>197</v>
      </c>
      <c r="AY3159" t="s">
        <v>227</v>
      </c>
    </row>
    <row r="3160" spans="1:51" x14ac:dyDescent="0.45">
      <c r="A3160" s="22">
        <v>872858</v>
      </c>
      <c r="B3160" s="6">
        <v>45536</v>
      </c>
      <c r="C3160" s="22">
        <v>31000</v>
      </c>
      <c r="D3160" s="22">
        <v>28713</v>
      </c>
      <c r="E3160" s="22"/>
      <c r="F3160" s="22">
        <v>0</v>
      </c>
      <c r="G3160" s="22">
        <v>14707</v>
      </c>
      <c r="H3160" s="22">
        <v>0</v>
      </c>
      <c r="I3160" s="22"/>
      <c r="J3160" s="22">
        <v>131</v>
      </c>
      <c r="K3160" s="22">
        <v>131</v>
      </c>
      <c r="L3160" s="23" t="s">
        <v>254</v>
      </c>
      <c r="M3160" s="23"/>
      <c r="N3160" s="23" t="s">
        <v>184</v>
      </c>
      <c r="O3160" s="23" t="s">
        <v>225</v>
      </c>
      <c r="P3160" s="22">
        <v>20</v>
      </c>
      <c r="Q3160" s="23" t="s">
        <v>186</v>
      </c>
      <c r="R3160" s="23"/>
      <c r="S3160" s="23"/>
      <c r="T3160" s="23"/>
      <c r="U3160" s="23"/>
      <c r="V3160" s="23" t="s">
        <v>187</v>
      </c>
      <c r="W3160" s="23" t="s">
        <v>188</v>
      </c>
      <c r="X3160" s="23" t="s">
        <v>189</v>
      </c>
      <c r="Y3160" s="22">
        <v>0</v>
      </c>
      <c r="Z3160" s="23" t="s">
        <v>190</v>
      </c>
      <c r="AA3160" s="23" t="s">
        <v>191</v>
      </c>
      <c r="AB3160" s="23" t="s">
        <v>190</v>
      </c>
      <c r="AC3160" s="23" t="s">
        <v>192</v>
      </c>
      <c r="AD3160" s="23" t="s">
        <v>193</v>
      </c>
      <c r="AE3160" s="23" t="s">
        <v>80</v>
      </c>
      <c r="AF3160" s="23"/>
      <c r="AG3160" s="23"/>
      <c r="AH3160" s="23"/>
      <c r="AI3160" s="23"/>
      <c r="AJ3160" s="23" t="b">
        <v>0</v>
      </c>
      <c r="AK3160" s="3">
        <v>117</v>
      </c>
      <c r="AL3160" s="3">
        <v>2408</v>
      </c>
      <c r="AM3160" s="3">
        <v>5204</v>
      </c>
      <c r="AN3160" s="24">
        <v>45536.382116859568</v>
      </c>
      <c r="AO3160" s="24">
        <v>45536.382116859568</v>
      </c>
      <c r="AP3160">
        <v>9</v>
      </c>
      <c r="AQ3160" t="s">
        <v>194</v>
      </c>
      <c r="AR3160">
        <v>244.38211685956776</v>
      </c>
      <c r="AS3160" t="s">
        <v>195</v>
      </c>
      <c r="AT3160" t="s">
        <v>238</v>
      </c>
      <c r="AU3160" t="s">
        <v>197</v>
      </c>
      <c r="AV3160" t="s">
        <v>228</v>
      </c>
      <c r="AW3160" t="s">
        <v>238</v>
      </c>
      <c r="AX3160" t="s">
        <v>197</v>
      </c>
      <c r="AY3160" t="s">
        <v>228</v>
      </c>
    </row>
    <row r="3161" spans="1:51" x14ac:dyDescent="0.45">
      <c r="A3161" s="22">
        <v>872880</v>
      </c>
      <c r="B3161" s="6">
        <v>45536</v>
      </c>
      <c r="C3161" s="22">
        <v>31000</v>
      </c>
      <c r="D3161" s="22">
        <v>21513</v>
      </c>
      <c r="E3161" s="22"/>
      <c r="F3161" s="22">
        <v>0</v>
      </c>
      <c r="G3161" s="22">
        <v>14707</v>
      </c>
      <c r="H3161" s="22">
        <v>0</v>
      </c>
      <c r="I3161" s="22"/>
      <c r="J3161" s="22">
        <v>131</v>
      </c>
      <c r="K3161" s="22">
        <v>131</v>
      </c>
      <c r="L3161" s="23" t="s">
        <v>254</v>
      </c>
      <c r="M3161" s="23"/>
      <c r="N3161" s="23" t="s">
        <v>184</v>
      </c>
      <c r="O3161" s="23" t="s">
        <v>225</v>
      </c>
      <c r="P3161" s="22">
        <v>20</v>
      </c>
      <c r="Q3161" s="23" t="s">
        <v>186</v>
      </c>
      <c r="R3161" s="23"/>
      <c r="S3161" s="23"/>
      <c r="T3161" s="23"/>
      <c r="U3161" s="23"/>
      <c r="V3161" s="23" t="s">
        <v>187</v>
      </c>
      <c r="W3161" s="23" t="s">
        <v>188</v>
      </c>
      <c r="X3161" s="23" t="s">
        <v>189</v>
      </c>
      <c r="Y3161" s="22">
        <v>0</v>
      </c>
      <c r="Z3161" s="23" t="s">
        <v>190</v>
      </c>
      <c r="AA3161" s="23" t="s">
        <v>191</v>
      </c>
      <c r="AB3161" s="23" t="s">
        <v>190</v>
      </c>
      <c r="AC3161" s="23" t="s">
        <v>192</v>
      </c>
      <c r="AD3161" s="23" t="s">
        <v>193</v>
      </c>
      <c r="AE3161" s="23" t="s">
        <v>80</v>
      </c>
      <c r="AF3161" s="23"/>
      <c r="AG3161" s="23"/>
      <c r="AH3161" s="23"/>
      <c r="AI3161" s="23"/>
      <c r="AJ3161" s="23" t="b">
        <v>0</v>
      </c>
      <c r="AK3161" s="3">
        <v>117</v>
      </c>
      <c r="AL3161" s="3">
        <v>2408</v>
      </c>
      <c r="AM3161" s="3">
        <v>5225</v>
      </c>
      <c r="AN3161" s="24">
        <v>45536.382135879627</v>
      </c>
      <c r="AO3161" s="24">
        <v>45536.382135879627</v>
      </c>
      <c r="AP3161">
        <v>9</v>
      </c>
      <c r="AQ3161" t="s">
        <v>194</v>
      </c>
      <c r="AR3161">
        <v>244.38213587962673</v>
      </c>
      <c r="AS3161" t="s">
        <v>195</v>
      </c>
      <c r="AT3161" t="s">
        <v>238</v>
      </c>
      <c r="AU3161" t="s">
        <v>197</v>
      </c>
      <c r="AV3161" t="s">
        <v>229</v>
      </c>
      <c r="AW3161" t="s">
        <v>238</v>
      </c>
      <c r="AX3161" t="s">
        <v>197</v>
      </c>
      <c r="AY3161" t="s">
        <v>229</v>
      </c>
    </row>
    <row r="3162" spans="1:51" x14ac:dyDescent="0.45">
      <c r="A3162" s="22">
        <v>872885</v>
      </c>
      <c r="B3162" s="6">
        <v>45536</v>
      </c>
      <c r="C3162" s="22">
        <v>31000</v>
      </c>
      <c r="D3162" s="22">
        <v>26843</v>
      </c>
      <c r="E3162" s="22"/>
      <c r="F3162" s="22">
        <v>0</v>
      </c>
      <c r="G3162" s="22">
        <v>14707</v>
      </c>
      <c r="H3162" s="22">
        <v>0</v>
      </c>
      <c r="I3162" s="22"/>
      <c r="J3162" s="22">
        <v>131</v>
      </c>
      <c r="K3162" s="22">
        <v>131</v>
      </c>
      <c r="L3162" s="23" t="s">
        <v>254</v>
      </c>
      <c r="M3162" s="23"/>
      <c r="N3162" s="23" t="s">
        <v>184</v>
      </c>
      <c r="O3162" s="23" t="s">
        <v>225</v>
      </c>
      <c r="P3162" s="22">
        <v>20</v>
      </c>
      <c r="Q3162" s="23" t="s">
        <v>186</v>
      </c>
      <c r="R3162" s="23"/>
      <c r="S3162" s="23"/>
      <c r="T3162" s="23"/>
      <c r="U3162" s="23"/>
      <c r="V3162" s="23" t="s">
        <v>187</v>
      </c>
      <c r="W3162" s="23" t="s">
        <v>188</v>
      </c>
      <c r="X3162" s="23" t="s">
        <v>189</v>
      </c>
      <c r="Y3162" s="22">
        <v>0</v>
      </c>
      <c r="Z3162" s="23" t="s">
        <v>190</v>
      </c>
      <c r="AA3162" s="23" t="s">
        <v>191</v>
      </c>
      <c r="AB3162" s="23" t="s">
        <v>190</v>
      </c>
      <c r="AC3162" s="23" t="s">
        <v>192</v>
      </c>
      <c r="AD3162" s="23" t="s">
        <v>193</v>
      </c>
      <c r="AE3162" s="23" t="s">
        <v>80</v>
      </c>
      <c r="AF3162" s="23"/>
      <c r="AG3162" s="23"/>
      <c r="AH3162" s="23"/>
      <c r="AI3162" s="23"/>
      <c r="AJ3162" s="23" t="b">
        <v>0</v>
      </c>
      <c r="AK3162" s="3">
        <v>117</v>
      </c>
      <c r="AL3162" s="3">
        <v>2408</v>
      </c>
      <c r="AM3162" s="3">
        <v>5230</v>
      </c>
      <c r="AN3162" s="24">
        <v>45536.382138927467</v>
      </c>
      <c r="AO3162" s="24">
        <v>45536.382138927467</v>
      </c>
      <c r="AP3162">
        <v>9</v>
      </c>
      <c r="AQ3162" t="s">
        <v>194</v>
      </c>
      <c r="AR3162">
        <v>244.38213892746717</v>
      </c>
      <c r="AS3162" t="s">
        <v>195</v>
      </c>
      <c r="AT3162" t="s">
        <v>238</v>
      </c>
      <c r="AU3162" t="s">
        <v>197</v>
      </c>
      <c r="AV3162" t="s">
        <v>229</v>
      </c>
      <c r="AW3162" t="s">
        <v>238</v>
      </c>
      <c r="AX3162" t="s">
        <v>197</v>
      </c>
      <c r="AY3162" t="s">
        <v>229</v>
      </c>
    </row>
    <row r="3163" spans="1:51" x14ac:dyDescent="0.45">
      <c r="A3163" s="22">
        <v>872905</v>
      </c>
      <c r="B3163" s="6">
        <v>45536</v>
      </c>
      <c r="C3163" s="22">
        <v>31000</v>
      </c>
      <c r="D3163" s="22">
        <v>37337</v>
      </c>
      <c r="E3163" s="22"/>
      <c r="F3163" s="22">
        <v>0</v>
      </c>
      <c r="G3163" s="22">
        <v>14707</v>
      </c>
      <c r="H3163" s="22">
        <v>0</v>
      </c>
      <c r="I3163" s="22"/>
      <c r="J3163" s="22">
        <v>131</v>
      </c>
      <c r="K3163" s="22">
        <v>131</v>
      </c>
      <c r="L3163" s="23" t="s">
        <v>254</v>
      </c>
      <c r="M3163" s="23"/>
      <c r="N3163" s="23" t="s">
        <v>184</v>
      </c>
      <c r="O3163" s="23" t="s">
        <v>225</v>
      </c>
      <c r="P3163" s="22">
        <v>20</v>
      </c>
      <c r="Q3163" s="23" t="s">
        <v>186</v>
      </c>
      <c r="R3163" s="23"/>
      <c r="S3163" s="23"/>
      <c r="T3163" s="23"/>
      <c r="U3163" s="23"/>
      <c r="V3163" s="23" t="s">
        <v>187</v>
      </c>
      <c r="W3163" s="23" t="s">
        <v>188</v>
      </c>
      <c r="X3163" s="23" t="s">
        <v>189</v>
      </c>
      <c r="Y3163" s="22">
        <v>0</v>
      </c>
      <c r="Z3163" s="23" t="s">
        <v>190</v>
      </c>
      <c r="AA3163" s="23" t="s">
        <v>191</v>
      </c>
      <c r="AB3163" s="23" t="s">
        <v>190</v>
      </c>
      <c r="AC3163" s="23" t="s">
        <v>192</v>
      </c>
      <c r="AD3163" s="23" t="s">
        <v>193</v>
      </c>
      <c r="AE3163" s="23" t="s">
        <v>80</v>
      </c>
      <c r="AF3163" s="23"/>
      <c r="AG3163" s="23"/>
      <c r="AH3163" s="23"/>
      <c r="AI3163" s="23"/>
      <c r="AJ3163" s="23" t="b">
        <v>0</v>
      </c>
      <c r="AK3163" s="3">
        <v>117</v>
      </c>
      <c r="AL3163" s="3">
        <v>2408</v>
      </c>
      <c r="AM3163" s="3">
        <v>5250</v>
      </c>
      <c r="AN3163" s="24">
        <v>45536.382157677472</v>
      </c>
      <c r="AO3163" s="24">
        <v>45536.382157677472</v>
      </c>
      <c r="AP3163">
        <v>9</v>
      </c>
      <c r="AQ3163" t="s">
        <v>194</v>
      </c>
      <c r="AR3163">
        <v>244.3821576774717</v>
      </c>
      <c r="AS3163" t="s">
        <v>195</v>
      </c>
      <c r="AT3163" t="s">
        <v>238</v>
      </c>
      <c r="AU3163" t="s">
        <v>197</v>
      </c>
      <c r="AV3163" t="s">
        <v>230</v>
      </c>
      <c r="AW3163" t="s">
        <v>238</v>
      </c>
      <c r="AX3163" t="s">
        <v>197</v>
      </c>
      <c r="AY3163" t="s">
        <v>230</v>
      </c>
    </row>
    <row r="3164" spans="1:51" x14ac:dyDescent="0.45">
      <c r="A3164" s="22">
        <v>872907</v>
      </c>
      <c r="B3164" s="6">
        <v>45536</v>
      </c>
      <c r="C3164" s="22">
        <v>31000</v>
      </c>
      <c r="D3164" s="22">
        <v>26532</v>
      </c>
      <c r="E3164" s="22"/>
      <c r="F3164" s="22">
        <v>0</v>
      </c>
      <c r="G3164" s="22">
        <v>14707</v>
      </c>
      <c r="H3164" s="22">
        <v>0</v>
      </c>
      <c r="I3164" s="22"/>
      <c r="J3164" s="22">
        <v>131</v>
      </c>
      <c r="K3164" s="22">
        <v>131</v>
      </c>
      <c r="L3164" s="23" t="s">
        <v>254</v>
      </c>
      <c r="M3164" s="23"/>
      <c r="N3164" s="23" t="s">
        <v>184</v>
      </c>
      <c r="O3164" s="23" t="s">
        <v>225</v>
      </c>
      <c r="P3164" s="22">
        <v>20</v>
      </c>
      <c r="Q3164" s="23" t="s">
        <v>186</v>
      </c>
      <c r="R3164" s="23"/>
      <c r="S3164" s="23"/>
      <c r="T3164" s="23"/>
      <c r="U3164" s="23"/>
      <c r="V3164" s="23" t="s">
        <v>187</v>
      </c>
      <c r="W3164" s="23" t="s">
        <v>188</v>
      </c>
      <c r="X3164" s="23" t="s">
        <v>189</v>
      </c>
      <c r="Y3164" s="22">
        <v>0</v>
      </c>
      <c r="Z3164" s="23" t="s">
        <v>190</v>
      </c>
      <c r="AA3164" s="23" t="s">
        <v>191</v>
      </c>
      <c r="AB3164" s="23" t="s">
        <v>190</v>
      </c>
      <c r="AC3164" s="23" t="s">
        <v>192</v>
      </c>
      <c r="AD3164" s="23" t="s">
        <v>193</v>
      </c>
      <c r="AE3164" s="23" t="s">
        <v>80</v>
      </c>
      <c r="AF3164" s="23"/>
      <c r="AG3164" s="23"/>
      <c r="AH3164" s="23"/>
      <c r="AI3164" s="23"/>
      <c r="AJ3164" s="23" t="b">
        <v>0</v>
      </c>
      <c r="AK3164" s="3">
        <v>117</v>
      </c>
      <c r="AL3164" s="3">
        <v>2408</v>
      </c>
      <c r="AM3164" s="3">
        <v>5252</v>
      </c>
      <c r="AN3164" s="24">
        <v>45536.382158371911</v>
      </c>
      <c r="AO3164" s="24">
        <v>45536.382158371911</v>
      </c>
      <c r="AP3164">
        <v>9</v>
      </c>
      <c r="AQ3164" t="s">
        <v>194</v>
      </c>
      <c r="AR3164">
        <v>244.38215837191092</v>
      </c>
      <c r="AS3164" t="s">
        <v>195</v>
      </c>
      <c r="AT3164" t="s">
        <v>238</v>
      </c>
      <c r="AU3164" t="s">
        <v>197</v>
      </c>
      <c r="AV3164" t="s">
        <v>230</v>
      </c>
      <c r="AW3164" t="s">
        <v>238</v>
      </c>
      <c r="AX3164" t="s">
        <v>197</v>
      </c>
      <c r="AY3164" t="s">
        <v>230</v>
      </c>
    </row>
    <row r="3165" spans="1:51" x14ac:dyDescent="0.45">
      <c r="A3165" s="22">
        <v>872929</v>
      </c>
      <c r="B3165" s="6">
        <v>45536</v>
      </c>
      <c r="C3165" s="22">
        <v>31000</v>
      </c>
      <c r="D3165" s="22">
        <v>83132</v>
      </c>
      <c r="E3165" s="22"/>
      <c r="F3165" s="22">
        <v>0</v>
      </c>
      <c r="G3165" s="22">
        <v>14707</v>
      </c>
      <c r="H3165" s="22">
        <v>0</v>
      </c>
      <c r="I3165" s="22"/>
      <c r="J3165" s="22">
        <v>131</v>
      </c>
      <c r="K3165" s="22">
        <v>131</v>
      </c>
      <c r="L3165" s="23" t="s">
        <v>254</v>
      </c>
      <c r="M3165" s="23"/>
      <c r="N3165" s="23" t="s">
        <v>184</v>
      </c>
      <c r="O3165" s="23" t="s">
        <v>225</v>
      </c>
      <c r="P3165" s="22">
        <v>20</v>
      </c>
      <c r="Q3165" s="23" t="s">
        <v>186</v>
      </c>
      <c r="R3165" s="23"/>
      <c r="S3165" s="23"/>
      <c r="T3165" s="23"/>
      <c r="U3165" s="23"/>
      <c r="V3165" s="23" t="s">
        <v>187</v>
      </c>
      <c r="W3165" s="23" t="s">
        <v>188</v>
      </c>
      <c r="X3165" s="23" t="s">
        <v>189</v>
      </c>
      <c r="Y3165" s="22">
        <v>0</v>
      </c>
      <c r="Z3165" s="23" t="s">
        <v>190</v>
      </c>
      <c r="AA3165" s="23" t="s">
        <v>191</v>
      </c>
      <c r="AB3165" s="23" t="s">
        <v>190</v>
      </c>
      <c r="AC3165" s="23" t="s">
        <v>192</v>
      </c>
      <c r="AD3165" s="23" t="s">
        <v>193</v>
      </c>
      <c r="AE3165" s="23" t="s">
        <v>80</v>
      </c>
      <c r="AF3165" s="23"/>
      <c r="AG3165" s="23"/>
      <c r="AH3165" s="23"/>
      <c r="AI3165" s="23"/>
      <c r="AJ3165" s="23" t="b">
        <v>0</v>
      </c>
      <c r="AK3165" s="3">
        <v>117</v>
      </c>
      <c r="AL3165" s="3">
        <v>2408</v>
      </c>
      <c r="AM3165" s="3">
        <v>5274</v>
      </c>
      <c r="AN3165" s="24">
        <v>45536.382174807099</v>
      </c>
      <c r="AO3165" s="24">
        <v>45536.382174807099</v>
      </c>
      <c r="AP3165">
        <v>9</v>
      </c>
      <c r="AQ3165" t="s">
        <v>194</v>
      </c>
      <c r="AR3165">
        <v>244.38217480709864</v>
      </c>
      <c r="AS3165" t="s">
        <v>195</v>
      </c>
      <c r="AT3165" t="s">
        <v>238</v>
      </c>
      <c r="AU3165" t="s">
        <v>197</v>
      </c>
      <c r="AV3165" t="s">
        <v>236</v>
      </c>
      <c r="AW3165" t="s">
        <v>238</v>
      </c>
      <c r="AX3165" t="s">
        <v>197</v>
      </c>
      <c r="AY3165" t="s">
        <v>236</v>
      </c>
    </row>
    <row r="3166" spans="1:51" x14ac:dyDescent="0.45">
      <c r="A3166" s="22">
        <v>872951</v>
      </c>
      <c r="B3166" s="6">
        <v>45536</v>
      </c>
      <c r="C3166" s="22">
        <v>31000</v>
      </c>
      <c r="D3166" s="22">
        <v>29131</v>
      </c>
      <c r="E3166" s="22"/>
      <c r="F3166" s="22">
        <v>0</v>
      </c>
      <c r="G3166" s="22">
        <v>14707</v>
      </c>
      <c r="H3166" s="22">
        <v>0</v>
      </c>
      <c r="I3166" s="22"/>
      <c r="J3166" s="22">
        <v>131</v>
      </c>
      <c r="K3166" s="22">
        <v>131</v>
      </c>
      <c r="L3166" s="23" t="s">
        <v>254</v>
      </c>
      <c r="M3166" s="23"/>
      <c r="N3166" s="23" t="s">
        <v>184</v>
      </c>
      <c r="O3166" s="23" t="s">
        <v>225</v>
      </c>
      <c r="P3166" s="22">
        <v>20</v>
      </c>
      <c r="Q3166" s="23" t="s">
        <v>186</v>
      </c>
      <c r="R3166" s="23"/>
      <c r="S3166" s="23"/>
      <c r="T3166" s="23"/>
      <c r="U3166" s="23"/>
      <c r="V3166" s="23" t="s">
        <v>187</v>
      </c>
      <c r="W3166" s="23" t="s">
        <v>188</v>
      </c>
      <c r="X3166" s="23" t="s">
        <v>189</v>
      </c>
      <c r="Y3166" s="22">
        <v>0</v>
      </c>
      <c r="Z3166" s="23" t="s">
        <v>190</v>
      </c>
      <c r="AA3166" s="23" t="s">
        <v>191</v>
      </c>
      <c r="AB3166" s="23" t="s">
        <v>190</v>
      </c>
      <c r="AC3166" s="23" t="s">
        <v>192</v>
      </c>
      <c r="AD3166" s="23" t="s">
        <v>193</v>
      </c>
      <c r="AE3166" s="23" t="s">
        <v>80</v>
      </c>
      <c r="AF3166" s="23"/>
      <c r="AG3166" s="23"/>
      <c r="AH3166" s="23"/>
      <c r="AI3166" s="23"/>
      <c r="AJ3166" s="23" t="b">
        <v>0</v>
      </c>
      <c r="AK3166" s="3">
        <v>117</v>
      </c>
      <c r="AL3166" s="3">
        <v>2408</v>
      </c>
      <c r="AM3166" s="3">
        <v>5296</v>
      </c>
      <c r="AN3166" s="24">
        <v>45536.382188618831</v>
      </c>
      <c r="AO3166" s="24">
        <v>45536.382188618831</v>
      </c>
      <c r="AP3166">
        <v>9</v>
      </c>
      <c r="AQ3166" t="s">
        <v>194</v>
      </c>
      <c r="AR3166">
        <v>244.3821886188307</v>
      </c>
      <c r="AS3166" t="s">
        <v>195</v>
      </c>
      <c r="AT3166" t="s">
        <v>238</v>
      </c>
      <c r="AU3166" t="s">
        <v>197</v>
      </c>
      <c r="AV3166" t="s">
        <v>226</v>
      </c>
      <c r="AW3166" t="s">
        <v>238</v>
      </c>
      <c r="AX3166" t="s">
        <v>197</v>
      </c>
      <c r="AY3166" t="s">
        <v>226</v>
      </c>
    </row>
    <row r="3167" spans="1:51" x14ac:dyDescent="0.45">
      <c r="A3167" s="22">
        <v>872955</v>
      </c>
      <c r="B3167" s="6">
        <v>45536</v>
      </c>
      <c r="C3167" s="22">
        <v>31000</v>
      </c>
      <c r="D3167" s="22">
        <v>71165</v>
      </c>
      <c r="E3167" s="22"/>
      <c r="F3167" s="22">
        <v>0</v>
      </c>
      <c r="G3167" s="22">
        <v>14707</v>
      </c>
      <c r="H3167" s="22">
        <v>0</v>
      </c>
      <c r="I3167" s="22"/>
      <c r="J3167" s="22">
        <v>131</v>
      </c>
      <c r="K3167" s="22">
        <v>131</v>
      </c>
      <c r="L3167" s="23" t="s">
        <v>254</v>
      </c>
      <c r="M3167" s="23"/>
      <c r="N3167" s="23" t="s">
        <v>184</v>
      </c>
      <c r="O3167" s="23" t="s">
        <v>225</v>
      </c>
      <c r="P3167" s="22">
        <v>20</v>
      </c>
      <c r="Q3167" s="23" t="s">
        <v>186</v>
      </c>
      <c r="R3167" s="23"/>
      <c r="S3167" s="23"/>
      <c r="T3167" s="23"/>
      <c r="U3167" s="23"/>
      <c r="V3167" s="23" t="s">
        <v>187</v>
      </c>
      <c r="W3167" s="23" t="s">
        <v>188</v>
      </c>
      <c r="X3167" s="23" t="s">
        <v>189</v>
      </c>
      <c r="Y3167" s="22">
        <v>0</v>
      </c>
      <c r="Z3167" s="23" t="s">
        <v>190</v>
      </c>
      <c r="AA3167" s="23" t="s">
        <v>191</v>
      </c>
      <c r="AB3167" s="23" t="s">
        <v>190</v>
      </c>
      <c r="AC3167" s="23" t="s">
        <v>192</v>
      </c>
      <c r="AD3167" s="23" t="s">
        <v>193</v>
      </c>
      <c r="AE3167" s="23" t="s">
        <v>80</v>
      </c>
      <c r="AF3167" s="23"/>
      <c r="AG3167" s="23"/>
      <c r="AH3167" s="23"/>
      <c r="AI3167" s="23"/>
      <c r="AJ3167" s="23" t="b">
        <v>0</v>
      </c>
      <c r="AK3167" s="3">
        <v>117</v>
      </c>
      <c r="AL3167" s="3">
        <v>2408</v>
      </c>
      <c r="AM3167" s="3">
        <v>5300</v>
      </c>
      <c r="AN3167" s="24">
        <v>45536.382194791666</v>
      </c>
      <c r="AO3167" s="24">
        <v>45536.382194791666</v>
      </c>
      <c r="AP3167">
        <v>9</v>
      </c>
      <c r="AQ3167" t="s">
        <v>194</v>
      </c>
      <c r="AR3167">
        <v>244.38219479166582</v>
      </c>
      <c r="AS3167" t="s">
        <v>195</v>
      </c>
      <c r="AT3167" t="s">
        <v>238</v>
      </c>
      <c r="AU3167" t="s">
        <v>197</v>
      </c>
      <c r="AV3167" t="s">
        <v>237</v>
      </c>
      <c r="AW3167" t="s">
        <v>238</v>
      </c>
      <c r="AX3167" t="s">
        <v>197</v>
      </c>
      <c r="AY3167" t="s">
        <v>237</v>
      </c>
    </row>
    <row r="3168" spans="1:51" x14ac:dyDescent="0.45">
      <c r="A3168" s="22">
        <v>872957</v>
      </c>
      <c r="B3168" s="6">
        <v>45536</v>
      </c>
      <c r="C3168" s="22">
        <v>31000</v>
      </c>
      <c r="D3168" s="22">
        <v>23258</v>
      </c>
      <c r="E3168" s="22"/>
      <c r="F3168" s="22">
        <v>0</v>
      </c>
      <c r="G3168" s="22">
        <v>14707</v>
      </c>
      <c r="H3168" s="22">
        <v>0</v>
      </c>
      <c r="I3168" s="22"/>
      <c r="J3168" s="22">
        <v>131</v>
      </c>
      <c r="K3168" s="22">
        <v>131</v>
      </c>
      <c r="L3168" s="23" t="s">
        <v>254</v>
      </c>
      <c r="M3168" s="23"/>
      <c r="N3168" s="23" t="s">
        <v>184</v>
      </c>
      <c r="O3168" s="23" t="s">
        <v>225</v>
      </c>
      <c r="P3168" s="22">
        <v>20</v>
      </c>
      <c r="Q3168" s="23" t="s">
        <v>186</v>
      </c>
      <c r="R3168" s="23"/>
      <c r="S3168" s="23"/>
      <c r="T3168" s="23"/>
      <c r="U3168" s="23"/>
      <c r="V3168" s="23" t="s">
        <v>187</v>
      </c>
      <c r="W3168" s="23" t="s">
        <v>188</v>
      </c>
      <c r="X3168" s="23" t="s">
        <v>189</v>
      </c>
      <c r="Y3168" s="22">
        <v>0</v>
      </c>
      <c r="Z3168" s="23" t="s">
        <v>190</v>
      </c>
      <c r="AA3168" s="23" t="s">
        <v>191</v>
      </c>
      <c r="AB3168" s="23" t="s">
        <v>190</v>
      </c>
      <c r="AC3168" s="23" t="s">
        <v>192</v>
      </c>
      <c r="AD3168" s="23" t="s">
        <v>193</v>
      </c>
      <c r="AE3168" s="23" t="s">
        <v>80</v>
      </c>
      <c r="AF3168" s="23"/>
      <c r="AG3168" s="23"/>
      <c r="AH3168" s="23"/>
      <c r="AI3168" s="23"/>
      <c r="AJ3168" s="23" t="b">
        <v>0</v>
      </c>
      <c r="AK3168" s="3">
        <v>117</v>
      </c>
      <c r="AL3168" s="3">
        <v>2408</v>
      </c>
      <c r="AM3168" s="3">
        <v>5302</v>
      </c>
      <c r="AN3168" s="24">
        <v>45536.382195447528</v>
      </c>
      <c r="AO3168" s="24">
        <v>45536.382195447528</v>
      </c>
      <c r="AP3168">
        <v>9</v>
      </c>
      <c r="AQ3168" t="s">
        <v>194</v>
      </c>
      <c r="AR3168">
        <v>244.38219544752792</v>
      </c>
      <c r="AS3168" t="s">
        <v>195</v>
      </c>
      <c r="AT3168" t="s">
        <v>238</v>
      </c>
      <c r="AU3168" t="s">
        <v>197</v>
      </c>
      <c r="AV3168" t="s">
        <v>237</v>
      </c>
      <c r="AW3168" t="s">
        <v>238</v>
      </c>
      <c r="AX3168" t="s">
        <v>197</v>
      </c>
      <c r="AY3168" t="s">
        <v>237</v>
      </c>
    </row>
    <row r="3169" spans="1:51" x14ac:dyDescent="0.45">
      <c r="A3169" s="22">
        <v>872959</v>
      </c>
      <c r="B3169" s="6">
        <v>45536</v>
      </c>
      <c r="C3169" s="22">
        <v>31000</v>
      </c>
      <c r="D3169" s="22">
        <v>21109</v>
      </c>
      <c r="E3169" s="22"/>
      <c r="F3169" s="22">
        <v>0</v>
      </c>
      <c r="G3169" s="22">
        <v>14707</v>
      </c>
      <c r="H3169" s="22">
        <v>0</v>
      </c>
      <c r="I3169" s="22"/>
      <c r="J3169" s="22">
        <v>131</v>
      </c>
      <c r="K3169" s="22">
        <v>131</v>
      </c>
      <c r="L3169" s="23" t="s">
        <v>254</v>
      </c>
      <c r="M3169" s="23"/>
      <c r="N3169" s="23" t="s">
        <v>184</v>
      </c>
      <c r="O3169" s="23" t="s">
        <v>225</v>
      </c>
      <c r="P3169" s="22">
        <v>20</v>
      </c>
      <c r="Q3169" s="23" t="s">
        <v>186</v>
      </c>
      <c r="R3169" s="23"/>
      <c r="S3169" s="23"/>
      <c r="T3169" s="23"/>
      <c r="U3169" s="23"/>
      <c r="V3169" s="23" t="s">
        <v>187</v>
      </c>
      <c r="W3169" s="23" t="s">
        <v>188</v>
      </c>
      <c r="X3169" s="23" t="s">
        <v>189</v>
      </c>
      <c r="Y3169" s="22">
        <v>0</v>
      </c>
      <c r="Z3169" s="23" t="s">
        <v>190</v>
      </c>
      <c r="AA3169" s="23" t="s">
        <v>191</v>
      </c>
      <c r="AB3169" s="23" t="s">
        <v>190</v>
      </c>
      <c r="AC3169" s="23" t="s">
        <v>192</v>
      </c>
      <c r="AD3169" s="23" t="s">
        <v>193</v>
      </c>
      <c r="AE3169" s="23" t="s">
        <v>80</v>
      </c>
      <c r="AF3169" s="23"/>
      <c r="AG3169" s="23"/>
      <c r="AH3169" s="23"/>
      <c r="AI3169" s="23"/>
      <c r="AJ3169" s="23" t="b">
        <v>0</v>
      </c>
      <c r="AK3169" s="3">
        <v>117</v>
      </c>
      <c r="AL3169" s="3">
        <v>2408</v>
      </c>
      <c r="AM3169" s="3">
        <v>5304</v>
      </c>
      <c r="AN3169" s="24">
        <v>45536.382196373459</v>
      </c>
      <c r="AO3169" s="24">
        <v>45536.382196373459</v>
      </c>
      <c r="AP3169">
        <v>9</v>
      </c>
      <c r="AQ3169" t="s">
        <v>194</v>
      </c>
      <c r="AR3169">
        <v>244.38219637345901</v>
      </c>
      <c r="AS3169" t="s">
        <v>195</v>
      </c>
      <c r="AT3169" t="s">
        <v>238</v>
      </c>
      <c r="AU3169" t="s">
        <v>197</v>
      </c>
      <c r="AV3169" t="s">
        <v>237</v>
      </c>
      <c r="AW3169" t="s">
        <v>238</v>
      </c>
      <c r="AX3169" t="s">
        <v>197</v>
      </c>
      <c r="AY3169" t="s">
        <v>237</v>
      </c>
    </row>
    <row r="3170" spans="1:51" x14ac:dyDescent="0.45">
      <c r="A3170" s="22">
        <v>872960</v>
      </c>
      <c r="B3170" s="6">
        <v>45536</v>
      </c>
      <c r="C3170" s="22">
        <v>31000</v>
      </c>
      <c r="D3170" s="22">
        <v>31843</v>
      </c>
      <c r="E3170" s="22"/>
      <c r="F3170" s="22">
        <v>0</v>
      </c>
      <c r="G3170" s="22">
        <v>14707</v>
      </c>
      <c r="H3170" s="22">
        <v>0</v>
      </c>
      <c r="I3170" s="22"/>
      <c r="J3170" s="22">
        <v>131</v>
      </c>
      <c r="K3170" s="22">
        <v>131</v>
      </c>
      <c r="L3170" s="23" t="s">
        <v>254</v>
      </c>
      <c r="M3170" s="23"/>
      <c r="N3170" s="23" t="s">
        <v>184</v>
      </c>
      <c r="O3170" s="23" t="s">
        <v>225</v>
      </c>
      <c r="P3170" s="22">
        <v>20</v>
      </c>
      <c r="Q3170" s="23" t="s">
        <v>186</v>
      </c>
      <c r="R3170" s="23"/>
      <c r="S3170" s="23"/>
      <c r="T3170" s="23"/>
      <c r="U3170" s="23"/>
      <c r="V3170" s="23" t="s">
        <v>187</v>
      </c>
      <c r="W3170" s="23" t="s">
        <v>188</v>
      </c>
      <c r="X3170" s="23" t="s">
        <v>189</v>
      </c>
      <c r="Y3170" s="22">
        <v>0</v>
      </c>
      <c r="Z3170" s="23" t="s">
        <v>190</v>
      </c>
      <c r="AA3170" s="23" t="s">
        <v>191</v>
      </c>
      <c r="AB3170" s="23" t="s">
        <v>190</v>
      </c>
      <c r="AC3170" s="23" t="s">
        <v>192</v>
      </c>
      <c r="AD3170" s="23" t="s">
        <v>193</v>
      </c>
      <c r="AE3170" s="23" t="s">
        <v>80</v>
      </c>
      <c r="AF3170" s="23"/>
      <c r="AG3170" s="23"/>
      <c r="AH3170" s="23"/>
      <c r="AI3170" s="23"/>
      <c r="AJ3170" s="23" t="b">
        <v>0</v>
      </c>
      <c r="AK3170" s="3">
        <v>117</v>
      </c>
      <c r="AL3170" s="3">
        <v>2408</v>
      </c>
      <c r="AM3170" s="3">
        <v>5305</v>
      </c>
      <c r="AN3170" s="24">
        <v>45536.382196990744</v>
      </c>
      <c r="AO3170" s="24">
        <v>45536.382196990744</v>
      </c>
      <c r="AP3170">
        <v>9</v>
      </c>
      <c r="AQ3170" t="s">
        <v>194</v>
      </c>
      <c r="AR3170">
        <v>244.38219699074398</v>
      </c>
      <c r="AS3170" t="s">
        <v>195</v>
      </c>
      <c r="AT3170" t="s">
        <v>238</v>
      </c>
      <c r="AU3170" t="s">
        <v>197</v>
      </c>
      <c r="AV3170" t="s">
        <v>237</v>
      </c>
      <c r="AW3170" t="s">
        <v>238</v>
      </c>
      <c r="AX3170" t="s">
        <v>197</v>
      </c>
      <c r="AY3170" t="s">
        <v>237</v>
      </c>
    </row>
    <row r="3171" spans="1:51" x14ac:dyDescent="0.45">
      <c r="A3171" s="22">
        <v>872966</v>
      </c>
      <c r="B3171" s="6">
        <v>45536</v>
      </c>
      <c r="C3171" s="22">
        <v>31000</v>
      </c>
      <c r="D3171" s="22">
        <v>25147</v>
      </c>
      <c r="E3171" s="22"/>
      <c r="F3171" s="22">
        <v>0</v>
      </c>
      <c r="G3171" s="22">
        <v>14707</v>
      </c>
      <c r="H3171" s="22">
        <v>0</v>
      </c>
      <c r="I3171" s="22"/>
      <c r="J3171" s="22">
        <v>131</v>
      </c>
      <c r="K3171" s="22">
        <v>131</v>
      </c>
      <c r="L3171" s="23" t="s">
        <v>254</v>
      </c>
      <c r="M3171" s="23"/>
      <c r="N3171" s="23" t="s">
        <v>184</v>
      </c>
      <c r="O3171" s="23" t="s">
        <v>225</v>
      </c>
      <c r="P3171" s="22">
        <v>20</v>
      </c>
      <c r="Q3171" s="23" t="s">
        <v>186</v>
      </c>
      <c r="R3171" s="23"/>
      <c r="S3171" s="23"/>
      <c r="T3171" s="23"/>
      <c r="U3171" s="23"/>
      <c r="V3171" s="23" t="s">
        <v>187</v>
      </c>
      <c r="W3171" s="23" t="s">
        <v>188</v>
      </c>
      <c r="X3171" s="23" t="s">
        <v>189</v>
      </c>
      <c r="Y3171" s="22">
        <v>0</v>
      </c>
      <c r="Z3171" s="23" t="s">
        <v>190</v>
      </c>
      <c r="AA3171" s="23" t="s">
        <v>191</v>
      </c>
      <c r="AB3171" s="23" t="s">
        <v>190</v>
      </c>
      <c r="AC3171" s="23" t="s">
        <v>192</v>
      </c>
      <c r="AD3171" s="23" t="s">
        <v>193</v>
      </c>
      <c r="AE3171" s="23" t="s">
        <v>80</v>
      </c>
      <c r="AF3171" s="23"/>
      <c r="AG3171" s="23"/>
      <c r="AH3171" s="23"/>
      <c r="AI3171" s="23"/>
      <c r="AJ3171" s="23" t="b">
        <v>0</v>
      </c>
      <c r="AK3171" s="3">
        <v>117</v>
      </c>
      <c r="AL3171" s="3">
        <v>2408</v>
      </c>
      <c r="AM3171" s="3">
        <v>5311</v>
      </c>
      <c r="AN3171" s="24">
        <v>45536.382200424385</v>
      </c>
      <c r="AO3171" s="24">
        <v>45536.382200424385</v>
      </c>
      <c r="AP3171">
        <v>9</v>
      </c>
      <c r="AQ3171" t="s">
        <v>194</v>
      </c>
      <c r="AR3171">
        <v>244.38220042438479</v>
      </c>
      <c r="AS3171" t="s">
        <v>195</v>
      </c>
      <c r="AT3171" t="s">
        <v>238</v>
      </c>
      <c r="AU3171" t="s">
        <v>197</v>
      </c>
      <c r="AV3171" t="s">
        <v>237</v>
      </c>
      <c r="AW3171" t="s">
        <v>238</v>
      </c>
      <c r="AX3171" t="s">
        <v>197</v>
      </c>
      <c r="AY3171" t="s">
        <v>237</v>
      </c>
    </row>
    <row r="3172" spans="1:51" x14ac:dyDescent="0.45">
      <c r="A3172" s="22">
        <v>872981</v>
      </c>
      <c r="B3172" s="6">
        <v>45536</v>
      </c>
      <c r="C3172" s="22">
        <v>31000</v>
      </c>
      <c r="D3172" s="22">
        <v>84573</v>
      </c>
      <c r="E3172" s="22"/>
      <c r="F3172" s="22">
        <v>0</v>
      </c>
      <c r="G3172" s="22">
        <v>14707</v>
      </c>
      <c r="H3172" s="22">
        <v>0</v>
      </c>
      <c r="I3172" s="22"/>
      <c r="J3172" s="22">
        <v>131</v>
      </c>
      <c r="K3172" s="22">
        <v>131</v>
      </c>
      <c r="L3172" s="23" t="s">
        <v>254</v>
      </c>
      <c r="M3172" s="23"/>
      <c r="N3172" s="23" t="s">
        <v>184</v>
      </c>
      <c r="O3172" s="23" t="s">
        <v>225</v>
      </c>
      <c r="P3172" s="22">
        <v>20</v>
      </c>
      <c r="Q3172" s="23" t="s">
        <v>186</v>
      </c>
      <c r="R3172" s="23"/>
      <c r="S3172" s="23"/>
      <c r="T3172" s="23"/>
      <c r="U3172" s="23"/>
      <c r="V3172" s="23" t="s">
        <v>187</v>
      </c>
      <c r="W3172" s="23" t="s">
        <v>188</v>
      </c>
      <c r="X3172" s="23" t="s">
        <v>189</v>
      </c>
      <c r="Y3172" s="22">
        <v>0</v>
      </c>
      <c r="Z3172" s="23" t="s">
        <v>190</v>
      </c>
      <c r="AA3172" s="23" t="s">
        <v>191</v>
      </c>
      <c r="AB3172" s="23" t="s">
        <v>190</v>
      </c>
      <c r="AC3172" s="23" t="s">
        <v>192</v>
      </c>
      <c r="AD3172" s="23" t="s">
        <v>193</v>
      </c>
      <c r="AE3172" s="23" t="s">
        <v>80</v>
      </c>
      <c r="AF3172" s="23"/>
      <c r="AG3172" s="23"/>
      <c r="AH3172" s="23"/>
      <c r="AI3172" s="23"/>
      <c r="AJ3172" s="23" t="b">
        <v>0</v>
      </c>
      <c r="AK3172" s="3">
        <v>117</v>
      </c>
      <c r="AL3172" s="3">
        <v>2408</v>
      </c>
      <c r="AM3172" s="3">
        <v>5326</v>
      </c>
      <c r="AN3172" s="24">
        <v>45536.382215625003</v>
      </c>
      <c r="AO3172" s="24">
        <v>45536.382215625003</v>
      </c>
      <c r="AP3172">
        <v>9</v>
      </c>
      <c r="AQ3172" t="s">
        <v>194</v>
      </c>
      <c r="AR3172">
        <v>244.38221562500257</v>
      </c>
      <c r="AS3172" t="s">
        <v>195</v>
      </c>
      <c r="AT3172" t="s">
        <v>238</v>
      </c>
      <c r="AU3172" t="s">
        <v>197</v>
      </c>
      <c r="AV3172" t="s">
        <v>206</v>
      </c>
      <c r="AW3172" t="s">
        <v>238</v>
      </c>
      <c r="AX3172" t="s">
        <v>197</v>
      </c>
      <c r="AY3172" t="s">
        <v>206</v>
      </c>
    </row>
    <row r="3173" spans="1:51" x14ac:dyDescent="0.45">
      <c r="A3173" s="22">
        <v>872983</v>
      </c>
      <c r="B3173" s="6">
        <v>45536</v>
      </c>
      <c r="C3173" s="22">
        <v>31000</v>
      </c>
      <c r="D3173" s="22">
        <v>29450</v>
      </c>
      <c r="E3173" s="22"/>
      <c r="F3173" s="22">
        <v>0</v>
      </c>
      <c r="G3173" s="22">
        <v>14707</v>
      </c>
      <c r="H3173" s="22">
        <v>0</v>
      </c>
      <c r="I3173" s="22"/>
      <c r="J3173" s="22">
        <v>131</v>
      </c>
      <c r="K3173" s="22">
        <v>131</v>
      </c>
      <c r="L3173" s="23" t="s">
        <v>254</v>
      </c>
      <c r="M3173" s="23"/>
      <c r="N3173" s="23" t="s">
        <v>184</v>
      </c>
      <c r="O3173" s="23" t="s">
        <v>225</v>
      </c>
      <c r="P3173" s="22">
        <v>20</v>
      </c>
      <c r="Q3173" s="23" t="s">
        <v>186</v>
      </c>
      <c r="R3173" s="23"/>
      <c r="S3173" s="23"/>
      <c r="T3173" s="23"/>
      <c r="U3173" s="23"/>
      <c r="V3173" s="23" t="s">
        <v>187</v>
      </c>
      <c r="W3173" s="23" t="s">
        <v>188</v>
      </c>
      <c r="X3173" s="23" t="s">
        <v>189</v>
      </c>
      <c r="Y3173" s="22">
        <v>0</v>
      </c>
      <c r="Z3173" s="23" t="s">
        <v>190</v>
      </c>
      <c r="AA3173" s="23" t="s">
        <v>191</v>
      </c>
      <c r="AB3173" s="23" t="s">
        <v>190</v>
      </c>
      <c r="AC3173" s="23" t="s">
        <v>192</v>
      </c>
      <c r="AD3173" s="23" t="s">
        <v>193</v>
      </c>
      <c r="AE3173" s="23" t="s">
        <v>80</v>
      </c>
      <c r="AF3173" s="23"/>
      <c r="AG3173" s="23"/>
      <c r="AH3173" s="23"/>
      <c r="AI3173" s="23"/>
      <c r="AJ3173" s="23" t="b">
        <v>0</v>
      </c>
      <c r="AK3173" s="3">
        <v>117</v>
      </c>
      <c r="AL3173" s="3">
        <v>2408</v>
      </c>
      <c r="AM3173" s="3">
        <v>5328</v>
      </c>
      <c r="AN3173" s="24">
        <v>45536.382216473765</v>
      </c>
      <c r="AO3173" s="24">
        <v>45536.382216473765</v>
      </c>
      <c r="AP3173">
        <v>9</v>
      </c>
      <c r="AQ3173" t="s">
        <v>194</v>
      </c>
      <c r="AR3173">
        <v>244.38221647376486</v>
      </c>
      <c r="AS3173" t="s">
        <v>195</v>
      </c>
      <c r="AT3173" t="s">
        <v>238</v>
      </c>
      <c r="AU3173" t="s">
        <v>197</v>
      </c>
      <c r="AV3173" t="s">
        <v>210</v>
      </c>
      <c r="AW3173" t="s">
        <v>238</v>
      </c>
      <c r="AX3173" t="s">
        <v>197</v>
      </c>
      <c r="AY3173" t="s">
        <v>210</v>
      </c>
    </row>
    <row r="3174" spans="1:51" x14ac:dyDescent="0.45">
      <c r="A3174" s="22">
        <v>872985</v>
      </c>
      <c r="B3174" s="6">
        <v>45536</v>
      </c>
      <c r="C3174" s="22">
        <v>31000</v>
      </c>
      <c r="D3174" s="22">
        <v>21398</v>
      </c>
      <c r="E3174" s="22"/>
      <c r="F3174" s="22">
        <v>0</v>
      </c>
      <c r="G3174" s="22">
        <v>14707</v>
      </c>
      <c r="H3174" s="22">
        <v>0</v>
      </c>
      <c r="I3174" s="22"/>
      <c r="J3174" s="22">
        <v>131</v>
      </c>
      <c r="K3174" s="22">
        <v>131</v>
      </c>
      <c r="L3174" s="23" t="s">
        <v>254</v>
      </c>
      <c r="M3174" s="23"/>
      <c r="N3174" s="23" t="s">
        <v>184</v>
      </c>
      <c r="O3174" s="23" t="s">
        <v>225</v>
      </c>
      <c r="P3174" s="22">
        <v>20</v>
      </c>
      <c r="Q3174" s="23" t="s">
        <v>186</v>
      </c>
      <c r="R3174" s="23"/>
      <c r="S3174" s="23"/>
      <c r="T3174" s="23"/>
      <c r="U3174" s="23"/>
      <c r="V3174" s="23" t="s">
        <v>187</v>
      </c>
      <c r="W3174" s="23" t="s">
        <v>188</v>
      </c>
      <c r="X3174" s="23" t="s">
        <v>189</v>
      </c>
      <c r="Y3174" s="22">
        <v>0</v>
      </c>
      <c r="Z3174" s="23" t="s">
        <v>190</v>
      </c>
      <c r="AA3174" s="23" t="s">
        <v>191</v>
      </c>
      <c r="AB3174" s="23" t="s">
        <v>190</v>
      </c>
      <c r="AC3174" s="23" t="s">
        <v>192</v>
      </c>
      <c r="AD3174" s="23" t="s">
        <v>193</v>
      </c>
      <c r="AE3174" s="23" t="s">
        <v>80</v>
      </c>
      <c r="AF3174" s="23"/>
      <c r="AG3174" s="23"/>
      <c r="AH3174" s="23"/>
      <c r="AI3174" s="23"/>
      <c r="AJ3174" s="23" t="b">
        <v>0</v>
      </c>
      <c r="AK3174" s="3">
        <v>117</v>
      </c>
      <c r="AL3174" s="3">
        <v>2408</v>
      </c>
      <c r="AM3174" s="3">
        <v>5330</v>
      </c>
      <c r="AN3174" s="24">
        <v>45536.382217206788</v>
      </c>
      <c r="AO3174" s="24">
        <v>45536.382217206788</v>
      </c>
      <c r="AP3174">
        <v>9</v>
      </c>
      <c r="AQ3174" t="s">
        <v>194</v>
      </c>
      <c r="AR3174">
        <v>244.38221720678848</v>
      </c>
      <c r="AS3174" t="s">
        <v>195</v>
      </c>
      <c r="AT3174" t="s">
        <v>238</v>
      </c>
      <c r="AU3174" t="s">
        <v>197</v>
      </c>
      <c r="AV3174" t="s">
        <v>210</v>
      </c>
      <c r="AW3174" t="s">
        <v>238</v>
      </c>
      <c r="AX3174" t="s">
        <v>197</v>
      </c>
      <c r="AY3174" t="s">
        <v>210</v>
      </c>
    </row>
    <row r="3175" spans="1:51" x14ac:dyDescent="0.45">
      <c r="A3175" s="22">
        <v>872986</v>
      </c>
      <c r="B3175" s="6">
        <v>45536</v>
      </c>
      <c r="C3175" s="22">
        <v>31000</v>
      </c>
      <c r="D3175" s="22">
        <v>24751</v>
      </c>
      <c r="E3175" s="22"/>
      <c r="F3175" s="22">
        <v>0</v>
      </c>
      <c r="G3175" s="22">
        <v>14707</v>
      </c>
      <c r="H3175" s="22">
        <v>0</v>
      </c>
      <c r="I3175" s="22"/>
      <c r="J3175" s="22">
        <v>131</v>
      </c>
      <c r="K3175" s="22">
        <v>131</v>
      </c>
      <c r="L3175" s="23" t="s">
        <v>254</v>
      </c>
      <c r="M3175" s="23"/>
      <c r="N3175" s="23" t="s">
        <v>184</v>
      </c>
      <c r="O3175" s="23" t="s">
        <v>225</v>
      </c>
      <c r="P3175" s="22">
        <v>20</v>
      </c>
      <c r="Q3175" s="23" t="s">
        <v>186</v>
      </c>
      <c r="R3175" s="23"/>
      <c r="S3175" s="23"/>
      <c r="T3175" s="23"/>
      <c r="U3175" s="23"/>
      <c r="V3175" s="23" t="s">
        <v>187</v>
      </c>
      <c r="W3175" s="23" t="s">
        <v>188</v>
      </c>
      <c r="X3175" s="23" t="s">
        <v>189</v>
      </c>
      <c r="Y3175" s="22">
        <v>0</v>
      </c>
      <c r="Z3175" s="23" t="s">
        <v>190</v>
      </c>
      <c r="AA3175" s="23" t="s">
        <v>191</v>
      </c>
      <c r="AB3175" s="23" t="s">
        <v>190</v>
      </c>
      <c r="AC3175" s="23" t="s">
        <v>192</v>
      </c>
      <c r="AD3175" s="23" t="s">
        <v>193</v>
      </c>
      <c r="AE3175" s="23" t="s">
        <v>80</v>
      </c>
      <c r="AF3175" s="23"/>
      <c r="AG3175" s="23"/>
      <c r="AH3175" s="23"/>
      <c r="AI3175" s="23"/>
      <c r="AJ3175" s="23" t="b">
        <v>0</v>
      </c>
      <c r="AK3175" s="3">
        <v>117</v>
      </c>
      <c r="AL3175" s="3">
        <v>2408</v>
      </c>
      <c r="AM3175" s="3">
        <v>5331</v>
      </c>
      <c r="AN3175" s="24">
        <v>45536.382217785496</v>
      </c>
      <c r="AO3175" s="24">
        <v>45536.382217785496</v>
      </c>
      <c r="AP3175">
        <v>9</v>
      </c>
      <c r="AQ3175" t="s">
        <v>194</v>
      </c>
      <c r="AR3175">
        <v>244.38221778549632</v>
      </c>
      <c r="AS3175" t="s">
        <v>195</v>
      </c>
      <c r="AT3175" t="s">
        <v>238</v>
      </c>
      <c r="AU3175" t="s">
        <v>197</v>
      </c>
      <c r="AV3175" t="s">
        <v>210</v>
      </c>
      <c r="AW3175" t="s">
        <v>238</v>
      </c>
      <c r="AX3175" t="s">
        <v>197</v>
      </c>
      <c r="AY3175" t="s">
        <v>210</v>
      </c>
    </row>
    <row r="3176" spans="1:51" x14ac:dyDescent="0.45">
      <c r="A3176" s="22">
        <v>873007</v>
      </c>
      <c r="B3176" s="6">
        <v>45536</v>
      </c>
      <c r="C3176" s="22">
        <v>31000</v>
      </c>
      <c r="D3176" s="22">
        <v>76635</v>
      </c>
      <c r="E3176" s="22"/>
      <c r="F3176" s="22">
        <v>0</v>
      </c>
      <c r="G3176" s="22">
        <v>14707</v>
      </c>
      <c r="H3176" s="22">
        <v>0</v>
      </c>
      <c r="I3176" s="22"/>
      <c r="J3176" s="22">
        <v>131</v>
      </c>
      <c r="K3176" s="22">
        <v>131</v>
      </c>
      <c r="L3176" s="23" t="s">
        <v>254</v>
      </c>
      <c r="M3176" s="23"/>
      <c r="N3176" s="23" t="s">
        <v>184</v>
      </c>
      <c r="O3176" s="23" t="s">
        <v>225</v>
      </c>
      <c r="P3176" s="22">
        <v>20</v>
      </c>
      <c r="Q3176" s="23" t="s">
        <v>186</v>
      </c>
      <c r="R3176" s="23"/>
      <c r="S3176" s="23"/>
      <c r="T3176" s="23"/>
      <c r="U3176" s="23"/>
      <c r="V3176" s="23" t="s">
        <v>187</v>
      </c>
      <c r="W3176" s="23" t="s">
        <v>188</v>
      </c>
      <c r="X3176" s="23" t="s">
        <v>189</v>
      </c>
      <c r="Y3176" s="22">
        <v>0</v>
      </c>
      <c r="Z3176" s="23" t="s">
        <v>190</v>
      </c>
      <c r="AA3176" s="23" t="s">
        <v>191</v>
      </c>
      <c r="AB3176" s="23" t="s">
        <v>190</v>
      </c>
      <c r="AC3176" s="23" t="s">
        <v>192</v>
      </c>
      <c r="AD3176" s="23" t="s">
        <v>193</v>
      </c>
      <c r="AE3176" s="23" t="s">
        <v>80</v>
      </c>
      <c r="AF3176" s="23"/>
      <c r="AG3176" s="23"/>
      <c r="AH3176" s="23"/>
      <c r="AI3176" s="23"/>
      <c r="AJ3176" s="23" t="b">
        <v>0</v>
      </c>
      <c r="AK3176" s="3">
        <v>117</v>
      </c>
      <c r="AL3176" s="3">
        <v>2408</v>
      </c>
      <c r="AM3176" s="3">
        <v>5352</v>
      </c>
      <c r="AN3176" s="24">
        <v>45536.382251350311</v>
      </c>
      <c r="AO3176" s="24">
        <v>45536.382251350311</v>
      </c>
      <c r="AP3176">
        <v>9</v>
      </c>
      <c r="AQ3176" t="s">
        <v>194</v>
      </c>
      <c r="AR3176">
        <v>244.38225135031098</v>
      </c>
      <c r="AS3176" t="s">
        <v>195</v>
      </c>
      <c r="AT3176" t="s">
        <v>238</v>
      </c>
      <c r="AU3176" t="s">
        <v>197</v>
      </c>
      <c r="AV3176" t="s">
        <v>241</v>
      </c>
      <c r="AW3176" t="s">
        <v>238</v>
      </c>
      <c r="AX3176" t="s">
        <v>197</v>
      </c>
      <c r="AY3176" t="s">
        <v>241</v>
      </c>
    </row>
    <row r="3177" spans="1:51" x14ac:dyDescent="0.45">
      <c r="A3177" s="22">
        <v>873012</v>
      </c>
      <c r="B3177" s="6">
        <v>45536</v>
      </c>
      <c r="C3177" s="22">
        <v>31000</v>
      </c>
      <c r="D3177" s="22">
        <v>29978</v>
      </c>
      <c r="E3177" s="22"/>
      <c r="F3177" s="22">
        <v>0</v>
      </c>
      <c r="G3177" s="22">
        <v>14707</v>
      </c>
      <c r="H3177" s="22">
        <v>0</v>
      </c>
      <c r="I3177" s="22"/>
      <c r="J3177" s="22">
        <v>131</v>
      </c>
      <c r="K3177" s="22">
        <v>131</v>
      </c>
      <c r="L3177" s="23" t="s">
        <v>254</v>
      </c>
      <c r="M3177" s="23"/>
      <c r="N3177" s="23" t="s">
        <v>184</v>
      </c>
      <c r="O3177" s="23" t="s">
        <v>225</v>
      </c>
      <c r="P3177" s="22">
        <v>20</v>
      </c>
      <c r="Q3177" s="23" t="s">
        <v>186</v>
      </c>
      <c r="R3177" s="23"/>
      <c r="S3177" s="23"/>
      <c r="T3177" s="23"/>
      <c r="U3177" s="23"/>
      <c r="V3177" s="23" t="s">
        <v>187</v>
      </c>
      <c r="W3177" s="23" t="s">
        <v>188</v>
      </c>
      <c r="X3177" s="23" t="s">
        <v>189</v>
      </c>
      <c r="Y3177" s="22">
        <v>0</v>
      </c>
      <c r="Z3177" s="23" t="s">
        <v>190</v>
      </c>
      <c r="AA3177" s="23" t="s">
        <v>191</v>
      </c>
      <c r="AB3177" s="23" t="s">
        <v>190</v>
      </c>
      <c r="AC3177" s="23" t="s">
        <v>192</v>
      </c>
      <c r="AD3177" s="23" t="s">
        <v>193</v>
      </c>
      <c r="AE3177" s="23" t="s">
        <v>80</v>
      </c>
      <c r="AF3177" s="23"/>
      <c r="AG3177" s="23"/>
      <c r="AH3177" s="23"/>
      <c r="AI3177" s="23"/>
      <c r="AJ3177" s="23" t="b">
        <v>0</v>
      </c>
      <c r="AK3177" s="3">
        <v>117</v>
      </c>
      <c r="AL3177" s="3">
        <v>2408</v>
      </c>
      <c r="AM3177" s="3">
        <v>5357</v>
      </c>
      <c r="AN3177" s="24">
        <v>45536.382253665121</v>
      </c>
      <c r="AO3177" s="24">
        <v>45536.382253665121</v>
      </c>
      <c r="AP3177">
        <v>9</v>
      </c>
      <c r="AQ3177" t="s">
        <v>194</v>
      </c>
      <c r="AR3177">
        <v>244.38225366512052</v>
      </c>
      <c r="AS3177" t="s">
        <v>195</v>
      </c>
      <c r="AT3177" t="s">
        <v>238</v>
      </c>
      <c r="AU3177" t="s">
        <v>197</v>
      </c>
      <c r="AV3177" t="s">
        <v>241</v>
      </c>
      <c r="AW3177" t="s">
        <v>238</v>
      </c>
      <c r="AX3177" t="s">
        <v>197</v>
      </c>
      <c r="AY3177" t="s">
        <v>241</v>
      </c>
    </row>
    <row r="3178" spans="1:51" x14ac:dyDescent="0.45">
      <c r="A3178" s="22">
        <v>873016</v>
      </c>
      <c r="B3178" s="6">
        <v>45536</v>
      </c>
      <c r="C3178" s="22">
        <v>31000</v>
      </c>
      <c r="D3178" s="22">
        <v>28727</v>
      </c>
      <c r="E3178" s="22"/>
      <c r="F3178" s="22">
        <v>0</v>
      </c>
      <c r="G3178" s="22">
        <v>14707</v>
      </c>
      <c r="H3178" s="22">
        <v>0</v>
      </c>
      <c r="I3178" s="22"/>
      <c r="J3178" s="22">
        <v>131</v>
      </c>
      <c r="K3178" s="22">
        <v>131</v>
      </c>
      <c r="L3178" s="23" t="s">
        <v>254</v>
      </c>
      <c r="M3178" s="23"/>
      <c r="N3178" s="23" t="s">
        <v>184</v>
      </c>
      <c r="O3178" s="23" t="s">
        <v>225</v>
      </c>
      <c r="P3178" s="22">
        <v>20</v>
      </c>
      <c r="Q3178" s="23" t="s">
        <v>186</v>
      </c>
      <c r="R3178" s="23"/>
      <c r="S3178" s="23"/>
      <c r="T3178" s="23"/>
      <c r="U3178" s="23"/>
      <c r="V3178" s="23" t="s">
        <v>187</v>
      </c>
      <c r="W3178" s="23" t="s">
        <v>188</v>
      </c>
      <c r="X3178" s="23" t="s">
        <v>189</v>
      </c>
      <c r="Y3178" s="22">
        <v>0</v>
      </c>
      <c r="Z3178" s="23" t="s">
        <v>190</v>
      </c>
      <c r="AA3178" s="23" t="s">
        <v>191</v>
      </c>
      <c r="AB3178" s="23" t="s">
        <v>190</v>
      </c>
      <c r="AC3178" s="23" t="s">
        <v>192</v>
      </c>
      <c r="AD3178" s="23" t="s">
        <v>193</v>
      </c>
      <c r="AE3178" s="23" t="s">
        <v>80</v>
      </c>
      <c r="AF3178" s="23"/>
      <c r="AG3178" s="23"/>
      <c r="AH3178" s="23"/>
      <c r="AI3178" s="23"/>
      <c r="AJ3178" s="23" t="b">
        <v>0</v>
      </c>
      <c r="AK3178" s="3">
        <v>117</v>
      </c>
      <c r="AL3178" s="3">
        <v>2408</v>
      </c>
      <c r="AM3178" s="3">
        <v>5361</v>
      </c>
      <c r="AN3178" s="24">
        <v>45536.382256057099</v>
      </c>
      <c r="AO3178" s="24">
        <v>45536.382256057099</v>
      </c>
      <c r="AP3178">
        <v>9</v>
      </c>
      <c r="AQ3178" t="s">
        <v>194</v>
      </c>
      <c r="AR3178">
        <v>244.38225605709886</v>
      </c>
      <c r="AS3178" t="s">
        <v>195</v>
      </c>
      <c r="AT3178" t="s">
        <v>238</v>
      </c>
      <c r="AU3178" t="s">
        <v>197</v>
      </c>
      <c r="AV3178" t="s">
        <v>241</v>
      </c>
      <c r="AW3178" t="s">
        <v>238</v>
      </c>
      <c r="AX3178" t="s">
        <v>197</v>
      </c>
      <c r="AY3178" t="s">
        <v>241</v>
      </c>
    </row>
    <row r="3179" spans="1:51" x14ac:dyDescent="0.45">
      <c r="A3179" s="22">
        <v>873029</v>
      </c>
      <c r="B3179" s="6">
        <v>45536</v>
      </c>
      <c r="C3179" s="22">
        <v>31000</v>
      </c>
      <c r="D3179" s="22">
        <v>27761</v>
      </c>
      <c r="E3179" s="22"/>
      <c r="F3179" s="22">
        <v>0</v>
      </c>
      <c r="G3179" s="22">
        <v>14707</v>
      </c>
      <c r="H3179" s="22">
        <v>0</v>
      </c>
      <c r="I3179" s="22"/>
      <c r="J3179" s="22">
        <v>131</v>
      </c>
      <c r="K3179" s="22">
        <v>131</v>
      </c>
      <c r="L3179" s="23" t="s">
        <v>254</v>
      </c>
      <c r="M3179" s="23"/>
      <c r="N3179" s="23" t="s">
        <v>184</v>
      </c>
      <c r="O3179" s="23" t="s">
        <v>225</v>
      </c>
      <c r="P3179" s="22">
        <v>20</v>
      </c>
      <c r="Q3179" s="23" t="s">
        <v>186</v>
      </c>
      <c r="R3179" s="23"/>
      <c r="S3179" s="23"/>
      <c r="T3179" s="23"/>
      <c r="U3179" s="23"/>
      <c r="V3179" s="23" t="s">
        <v>187</v>
      </c>
      <c r="W3179" s="23" t="s">
        <v>188</v>
      </c>
      <c r="X3179" s="23" t="s">
        <v>189</v>
      </c>
      <c r="Y3179" s="22">
        <v>0</v>
      </c>
      <c r="Z3179" s="23" t="s">
        <v>190</v>
      </c>
      <c r="AA3179" s="23" t="s">
        <v>191</v>
      </c>
      <c r="AB3179" s="23" t="s">
        <v>190</v>
      </c>
      <c r="AC3179" s="23" t="s">
        <v>192</v>
      </c>
      <c r="AD3179" s="23" t="s">
        <v>193</v>
      </c>
      <c r="AE3179" s="23" t="s">
        <v>80</v>
      </c>
      <c r="AF3179" s="23"/>
      <c r="AG3179" s="23"/>
      <c r="AH3179" s="23"/>
      <c r="AI3179" s="23"/>
      <c r="AJ3179" s="23" t="b">
        <v>0</v>
      </c>
      <c r="AK3179" s="3">
        <v>117</v>
      </c>
      <c r="AL3179" s="3">
        <v>2408</v>
      </c>
      <c r="AM3179" s="3">
        <v>5374</v>
      </c>
      <c r="AN3179" s="24">
        <v>45536.382266550929</v>
      </c>
      <c r="AO3179" s="24">
        <v>45536.382266550929</v>
      </c>
      <c r="AP3179">
        <v>9</v>
      </c>
      <c r="AQ3179" t="s">
        <v>194</v>
      </c>
      <c r="AR3179">
        <v>244.38226655092876</v>
      </c>
      <c r="AS3179" t="s">
        <v>195</v>
      </c>
      <c r="AT3179" t="s">
        <v>238</v>
      </c>
      <c r="AU3179" t="s">
        <v>197</v>
      </c>
      <c r="AV3179" t="s">
        <v>242</v>
      </c>
      <c r="AW3179" t="s">
        <v>238</v>
      </c>
      <c r="AX3179" t="s">
        <v>197</v>
      </c>
      <c r="AY3179" t="s">
        <v>242</v>
      </c>
    </row>
    <row r="3180" spans="1:51" x14ac:dyDescent="0.45">
      <c r="A3180" s="22">
        <v>874898</v>
      </c>
      <c r="B3180" s="6">
        <v>45536</v>
      </c>
      <c r="C3180" s="22">
        <v>31000</v>
      </c>
      <c r="D3180" s="22">
        <v>23012</v>
      </c>
      <c r="E3180" s="22"/>
      <c r="F3180" s="22">
        <v>0</v>
      </c>
      <c r="G3180" s="22">
        <v>14707</v>
      </c>
      <c r="H3180" s="22">
        <v>0</v>
      </c>
      <c r="I3180" s="22"/>
      <c r="J3180" s="22">
        <v>131</v>
      </c>
      <c r="K3180" s="22">
        <v>131</v>
      </c>
      <c r="L3180" s="23" t="s">
        <v>254</v>
      </c>
      <c r="M3180" s="23"/>
      <c r="N3180" s="23" t="s">
        <v>184</v>
      </c>
      <c r="O3180" s="23" t="s">
        <v>225</v>
      </c>
      <c r="P3180" s="22">
        <v>20</v>
      </c>
      <c r="Q3180" s="23" t="s">
        <v>186</v>
      </c>
      <c r="R3180" s="23"/>
      <c r="S3180" s="23"/>
      <c r="T3180" s="23"/>
      <c r="U3180" s="23"/>
      <c r="V3180" s="23" t="s">
        <v>187</v>
      </c>
      <c r="W3180" s="23" t="s">
        <v>188</v>
      </c>
      <c r="X3180" s="23" t="s">
        <v>189</v>
      </c>
      <c r="Y3180" s="22">
        <v>0</v>
      </c>
      <c r="Z3180" s="23" t="s">
        <v>190</v>
      </c>
      <c r="AA3180" s="23" t="s">
        <v>191</v>
      </c>
      <c r="AB3180" s="23" t="s">
        <v>190</v>
      </c>
      <c r="AC3180" s="23" t="s">
        <v>192</v>
      </c>
      <c r="AD3180" s="23" t="s">
        <v>193</v>
      </c>
      <c r="AE3180" s="23" t="s">
        <v>80</v>
      </c>
      <c r="AF3180" s="23"/>
      <c r="AG3180" s="23"/>
      <c r="AH3180" s="23"/>
      <c r="AI3180" s="23"/>
      <c r="AJ3180" s="23" t="b">
        <v>0</v>
      </c>
      <c r="AK3180" s="3">
        <v>130</v>
      </c>
      <c r="AL3180" s="3">
        <v>2408</v>
      </c>
      <c r="AM3180" s="3">
        <v>6871</v>
      </c>
      <c r="AN3180" s="24">
        <v>45536.881972145064</v>
      </c>
      <c r="AO3180" s="24">
        <v>45536.881972145064</v>
      </c>
      <c r="AP3180">
        <v>9</v>
      </c>
      <c r="AQ3180" t="s">
        <v>194</v>
      </c>
      <c r="AR3180">
        <v>244.88197214506363</v>
      </c>
      <c r="AS3180" t="s">
        <v>195</v>
      </c>
      <c r="AT3180" t="s">
        <v>226</v>
      </c>
      <c r="AU3180" t="s">
        <v>197</v>
      </c>
      <c r="AV3180" t="s">
        <v>214</v>
      </c>
      <c r="AW3180" t="s">
        <v>226</v>
      </c>
      <c r="AX3180" t="s">
        <v>197</v>
      </c>
      <c r="AY3180" t="s">
        <v>214</v>
      </c>
    </row>
    <row r="3181" spans="1:51" x14ac:dyDescent="0.45">
      <c r="A3181" s="22">
        <v>874913</v>
      </c>
      <c r="B3181" s="6">
        <v>45536</v>
      </c>
      <c r="C3181" s="22">
        <v>31000</v>
      </c>
      <c r="D3181" s="22">
        <v>29638</v>
      </c>
      <c r="E3181" s="22"/>
      <c r="F3181" s="22">
        <v>0</v>
      </c>
      <c r="G3181" s="22">
        <v>14707</v>
      </c>
      <c r="H3181" s="22">
        <v>0</v>
      </c>
      <c r="I3181" s="22"/>
      <c r="J3181" s="22">
        <v>131</v>
      </c>
      <c r="K3181" s="22">
        <v>131</v>
      </c>
      <c r="L3181" s="23" t="s">
        <v>254</v>
      </c>
      <c r="M3181" s="23"/>
      <c r="N3181" s="23" t="s">
        <v>184</v>
      </c>
      <c r="O3181" s="23" t="s">
        <v>225</v>
      </c>
      <c r="P3181" s="22">
        <v>20</v>
      </c>
      <c r="Q3181" s="23" t="s">
        <v>186</v>
      </c>
      <c r="R3181" s="23"/>
      <c r="S3181" s="23"/>
      <c r="T3181" s="23"/>
      <c r="U3181" s="23"/>
      <c r="V3181" s="23" t="s">
        <v>187</v>
      </c>
      <c r="W3181" s="23" t="s">
        <v>188</v>
      </c>
      <c r="X3181" s="23" t="s">
        <v>189</v>
      </c>
      <c r="Y3181" s="22">
        <v>0</v>
      </c>
      <c r="Z3181" s="23" t="s">
        <v>190</v>
      </c>
      <c r="AA3181" s="23" t="s">
        <v>191</v>
      </c>
      <c r="AB3181" s="23" t="s">
        <v>190</v>
      </c>
      <c r="AC3181" s="23" t="s">
        <v>192</v>
      </c>
      <c r="AD3181" s="23" t="s">
        <v>193</v>
      </c>
      <c r="AE3181" s="23" t="s">
        <v>80</v>
      </c>
      <c r="AF3181" s="23"/>
      <c r="AG3181" s="23"/>
      <c r="AH3181" s="23"/>
      <c r="AI3181" s="23"/>
      <c r="AJ3181" s="23" t="b">
        <v>0</v>
      </c>
      <c r="AK3181" s="3">
        <v>130</v>
      </c>
      <c r="AL3181" s="3">
        <v>2408</v>
      </c>
      <c r="AM3181" s="3">
        <v>6887</v>
      </c>
      <c r="AN3181" s="24">
        <v>45536.881988155867</v>
      </c>
      <c r="AO3181" s="24">
        <v>45536.881988155867</v>
      </c>
      <c r="AP3181">
        <v>9</v>
      </c>
      <c r="AQ3181" t="s">
        <v>194</v>
      </c>
      <c r="AR3181">
        <v>244.88198815586657</v>
      </c>
      <c r="AS3181" t="s">
        <v>195</v>
      </c>
      <c r="AT3181" t="s">
        <v>226</v>
      </c>
      <c r="AU3181" t="s">
        <v>197</v>
      </c>
      <c r="AV3181" t="s">
        <v>234</v>
      </c>
      <c r="AW3181" t="s">
        <v>226</v>
      </c>
      <c r="AX3181" t="s">
        <v>197</v>
      </c>
      <c r="AY3181" t="s">
        <v>234</v>
      </c>
    </row>
    <row r="3182" spans="1:51" x14ac:dyDescent="0.45">
      <c r="A3182" s="22">
        <v>874917</v>
      </c>
      <c r="B3182" s="6">
        <v>45536</v>
      </c>
      <c r="C3182" s="22">
        <v>31000</v>
      </c>
      <c r="D3182" s="22">
        <v>22583</v>
      </c>
      <c r="E3182" s="22"/>
      <c r="F3182" s="22">
        <v>0</v>
      </c>
      <c r="G3182" s="22">
        <v>14707</v>
      </c>
      <c r="H3182" s="22">
        <v>0</v>
      </c>
      <c r="I3182" s="22"/>
      <c r="J3182" s="22">
        <v>131</v>
      </c>
      <c r="K3182" s="22">
        <v>131</v>
      </c>
      <c r="L3182" s="23" t="s">
        <v>254</v>
      </c>
      <c r="M3182" s="23"/>
      <c r="N3182" s="23" t="s">
        <v>184</v>
      </c>
      <c r="O3182" s="23" t="s">
        <v>225</v>
      </c>
      <c r="P3182" s="22">
        <v>20</v>
      </c>
      <c r="Q3182" s="23" t="s">
        <v>186</v>
      </c>
      <c r="R3182" s="23"/>
      <c r="S3182" s="23"/>
      <c r="T3182" s="23"/>
      <c r="U3182" s="23"/>
      <c r="V3182" s="23" t="s">
        <v>187</v>
      </c>
      <c r="W3182" s="23" t="s">
        <v>188</v>
      </c>
      <c r="X3182" s="23" t="s">
        <v>189</v>
      </c>
      <c r="Y3182" s="22">
        <v>0</v>
      </c>
      <c r="Z3182" s="23" t="s">
        <v>190</v>
      </c>
      <c r="AA3182" s="23" t="s">
        <v>191</v>
      </c>
      <c r="AB3182" s="23" t="s">
        <v>190</v>
      </c>
      <c r="AC3182" s="23" t="s">
        <v>192</v>
      </c>
      <c r="AD3182" s="23" t="s">
        <v>193</v>
      </c>
      <c r="AE3182" s="23" t="s">
        <v>80</v>
      </c>
      <c r="AF3182" s="23"/>
      <c r="AG3182" s="23"/>
      <c r="AH3182" s="23"/>
      <c r="AI3182" s="23"/>
      <c r="AJ3182" s="23" t="b">
        <v>0</v>
      </c>
      <c r="AK3182" s="3">
        <v>130</v>
      </c>
      <c r="AL3182" s="3">
        <v>2408</v>
      </c>
      <c r="AM3182" s="3">
        <v>6891</v>
      </c>
      <c r="AN3182" s="24">
        <v>45536.881989891976</v>
      </c>
      <c r="AO3182" s="24">
        <v>45536.881989891976</v>
      </c>
      <c r="AP3182">
        <v>9</v>
      </c>
      <c r="AQ3182" t="s">
        <v>194</v>
      </c>
      <c r="AR3182">
        <v>244.88198989197554</v>
      </c>
      <c r="AS3182" t="s">
        <v>195</v>
      </c>
      <c r="AT3182" t="s">
        <v>226</v>
      </c>
      <c r="AU3182" t="s">
        <v>197</v>
      </c>
      <c r="AV3182" t="s">
        <v>234</v>
      </c>
      <c r="AW3182" t="s">
        <v>226</v>
      </c>
      <c r="AX3182" t="s">
        <v>197</v>
      </c>
      <c r="AY3182" t="s">
        <v>234</v>
      </c>
    </row>
    <row r="3183" spans="1:51" x14ac:dyDescent="0.45">
      <c r="A3183" s="22">
        <v>874939</v>
      </c>
      <c r="B3183" s="6">
        <v>45536</v>
      </c>
      <c r="C3183" s="22">
        <v>31000</v>
      </c>
      <c r="D3183" s="22">
        <v>29197</v>
      </c>
      <c r="E3183" s="22"/>
      <c r="F3183" s="22">
        <v>0</v>
      </c>
      <c r="G3183" s="22">
        <v>14707</v>
      </c>
      <c r="H3183" s="22">
        <v>0</v>
      </c>
      <c r="I3183" s="22"/>
      <c r="J3183" s="22">
        <v>131</v>
      </c>
      <c r="K3183" s="22">
        <v>131</v>
      </c>
      <c r="L3183" s="23" t="s">
        <v>254</v>
      </c>
      <c r="M3183" s="23"/>
      <c r="N3183" s="23" t="s">
        <v>184</v>
      </c>
      <c r="O3183" s="23" t="s">
        <v>225</v>
      </c>
      <c r="P3183" s="22">
        <v>20</v>
      </c>
      <c r="Q3183" s="23" t="s">
        <v>186</v>
      </c>
      <c r="R3183" s="23"/>
      <c r="S3183" s="23"/>
      <c r="T3183" s="23"/>
      <c r="U3183" s="23"/>
      <c r="V3183" s="23" t="s">
        <v>187</v>
      </c>
      <c r="W3183" s="23" t="s">
        <v>188</v>
      </c>
      <c r="X3183" s="23" t="s">
        <v>189</v>
      </c>
      <c r="Y3183" s="22">
        <v>0</v>
      </c>
      <c r="Z3183" s="23" t="s">
        <v>190</v>
      </c>
      <c r="AA3183" s="23" t="s">
        <v>191</v>
      </c>
      <c r="AB3183" s="23" t="s">
        <v>190</v>
      </c>
      <c r="AC3183" s="23" t="s">
        <v>192</v>
      </c>
      <c r="AD3183" s="23" t="s">
        <v>193</v>
      </c>
      <c r="AE3183" s="23" t="s">
        <v>80</v>
      </c>
      <c r="AF3183" s="23"/>
      <c r="AG3183" s="23"/>
      <c r="AH3183" s="23"/>
      <c r="AI3183" s="23"/>
      <c r="AJ3183" s="23" t="b">
        <v>0</v>
      </c>
      <c r="AK3183" s="3">
        <v>130</v>
      </c>
      <c r="AL3183" s="3">
        <v>2408</v>
      </c>
      <c r="AM3183" s="3">
        <v>6909</v>
      </c>
      <c r="AN3183" s="24">
        <v>45536.882004205247</v>
      </c>
      <c r="AO3183" s="24">
        <v>45536.882004205247</v>
      </c>
      <c r="AP3183">
        <v>9</v>
      </c>
      <c r="AQ3183" t="s">
        <v>194</v>
      </c>
      <c r="AR3183">
        <v>244.88200420524663</v>
      </c>
      <c r="AS3183" t="s">
        <v>195</v>
      </c>
      <c r="AT3183" t="s">
        <v>226</v>
      </c>
      <c r="AU3183" t="s">
        <v>197</v>
      </c>
      <c r="AV3183" t="s">
        <v>233</v>
      </c>
      <c r="AW3183" t="s">
        <v>226</v>
      </c>
      <c r="AX3183" t="s">
        <v>197</v>
      </c>
      <c r="AY3183" t="s">
        <v>233</v>
      </c>
    </row>
    <row r="3184" spans="1:51" x14ac:dyDescent="0.45">
      <c r="A3184" s="22">
        <v>874952</v>
      </c>
      <c r="B3184" s="6">
        <v>45536</v>
      </c>
      <c r="C3184" s="22">
        <v>31000</v>
      </c>
      <c r="D3184" s="22">
        <v>25455</v>
      </c>
      <c r="E3184" s="22"/>
      <c r="F3184" s="22">
        <v>0</v>
      </c>
      <c r="G3184" s="22">
        <v>14707</v>
      </c>
      <c r="H3184" s="22">
        <v>0</v>
      </c>
      <c r="I3184" s="22"/>
      <c r="J3184" s="22">
        <v>131</v>
      </c>
      <c r="K3184" s="22">
        <v>131</v>
      </c>
      <c r="L3184" s="23" t="s">
        <v>254</v>
      </c>
      <c r="M3184" s="23"/>
      <c r="N3184" s="23" t="s">
        <v>184</v>
      </c>
      <c r="O3184" s="23" t="s">
        <v>225</v>
      </c>
      <c r="P3184" s="22">
        <v>20</v>
      </c>
      <c r="Q3184" s="23" t="s">
        <v>186</v>
      </c>
      <c r="R3184" s="23"/>
      <c r="S3184" s="23"/>
      <c r="T3184" s="23"/>
      <c r="U3184" s="23"/>
      <c r="V3184" s="23" t="s">
        <v>187</v>
      </c>
      <c r="W3184" s="23" t="s">
        <v>188</v>
      </c>
      <c r="X3184" s="23" t="s">
        <v>189</v>
      </c>
      <c r="Y3184" s="22">
        <v>0</v>
      </c>
      <c r="Z3184" s="23" t="s">
        <v>190</v>
      </c>
      <c r="AA3184" s="23" t="s">
        <v>191</v>
      </c>
      <c r="AB3184" s="23" t="s">
        <v>190</v>
      </c>
      <c r="AC3184" s="23" t="s">
        <v>192</v>
      </c>
      <c r="AD3184" s="23" t="s">
        <v>193</v>
      </c>
      <c r="AE3184" s="23" t="s">
        <v>80</v>
      </c>
      <c r="AF3184" s="23"/>
      <c r="AG3184" s="23"/>
      <c r="AH3184" s="23"/>
      <c r="AI3184" s="23"/>
      <c r="AJ3184" s="23" t="b">
        <v>0</v>
      </c>
      <c r="AK3184" s="3">
        <v>130</v>
      </c>
      <c r="AL3184" s="3">
        <v>2408</v>
      </c>
      <c r="AM3184" s="3">
        <v>6922</v>
      </c>
      <c r="AN3184" s="24">
        <v>45536.88201666667</v>
      </c>
      <c r="AO3184" s="24">
        <v>45536.88201666667</v>
      </c>
      <c r="AP3184">
        <v>9</v>
      </c>
      <c r="AQ3184" t="s">
        <v>194</v>
      </c>
      <c r="AR3184">
        <v>244.8820166666701</v>
      </c>
      <c r="AS3184" t="s">
        <v>195</v>
      </c>
      <c r="AT3184" t="s">
        <v>226</v>
      </c>
      <c r="AU3184" t="s">
        <v>197</v>
      </c>
      <c r="AV3184" t="s">
        <v>232</v>
      </c>
      <c r="AW3184" t="s">
        <v>226</v>
      </c>
      <c r="AX3184" t="s">
        <v>197</v>
      </c>
      <c r="AY3184" t="s">
        <v>232</v>
      </c>
    </row>
    <row r="3185" spans="1:51" x14ac:dyDescent="0.45">
      <c r="A3185" s="22">
        <v>874970</v>
      </c>
      <c r="B3185" s="6">
        <v>45536</v>
      </c>
      <c r="C3185" s="22">
        <v>31000</v>
      </c>
      <c r="D3185" s="22">
        <v>29788</v>
      </c>
      <c r="E3185" s="22"/>
      <c r="F3185" s="22">
        <v>0</v>
      </c>
      <c r="G3185" s="22">
        <v>14707</v>
      </c>
      <c r="H3185" s="22">
        <v>0</v>
      </c>
      <c r="I3185" s="22"/>
      <c r="J3185" s="22">
        <v>131</v>
      </c>
      <c r="K3185" s="22">
        <v>131</v>
      </c>
      <c r="L3185" s="23" t="s">
        <v>254</v>
      </c>
      <c r="M3185" s="23"/>
      <c r="N3185" s="23" t="s">
        <v>184</v>
      </c>
      <c r="O3185" s="23" t="s">
        <v>225</v>
      </c>
      <c r="P3185" s="22">
        <v>20</v>
      </c>
      <c r="Q3185" s="23" t="s">
        <v>186</v>
      </c>
      <c r="R3185" s="23"/>
      <c r="S3185" s="23"/>
      <c r="T3185" s="23"/>
      <c r="U3185" s="23"/>
      <c r="V3185" s="23" t="s">
        <v>187</v>
      </c>
      <c r="W3185" s="23" t="s">
        <v>188</v>
      </c>
      <c r="X3185" s="23" t="s">
        <v>189</v>
      </c>
      <c r="Y3185" s="22">
        <v>0</v>
      </c>
      <c r="Z3185" s="23" t="s">
        <v>190</v>
      </c>
      <c r="AA3185" s="23" t="s">
        <v>191</v>
      </c>
      <c r="AB3185" s="23" t="s">
        <v>190</v>
      </c>
      <c r="AC3185" s="23" t="s">
        <v>192</v>
      </c>
      <c r="AD3185" s="23" t="s">
        <v>193</v>
      </c>
      <c r="AE3185" s="23" t="s">
        <v>80</v>
      </c>
      <c r="AF3185" s="23"/>
      <c r="AG3185" s="23"/>
      <c r="AH3185" s="23"/>
      <c r="AI3185" s="23"/>
      <c r="AJ3185" s="23" t="b">
        <v>0</v>
      </c>
      <c r="AK3185" s="3">
        <v>130</v>
      </c>
      <c r="AL3185" s="3">
        <v>2408</v>
      </c>
      <c r="AM3185" s="3">
        <v>6943</v>
      </c>
      <c r="AN3185" s="24">
        <v>45536.882054205249</v>
      </c>
      <c r="AO3185" s="24">
        <v>45536.882054205249</v>
      </c>
      <c r="AP3185">
        <v>9</v>
      </c>
      <c r="AQ3185" t="s">
        <v>194</v>
      </c>
      <c r="AR3185">
        <v>244.88205420524901</v>
      </c>
      <c r="AS3185" t="s">
        <v>195</v>
      </c>
      <c r="AT3185" t="s">
        <v>226</v>
      </c>
      <c r="AU3185" t="s">
        <v>197</v>
      </c>
      <c r="AV3185" t="s">
        <v>197</v>
      </c>
      <c r="AW3185" t="s">
        <v>226</v>
      </c>
      <c r="AX3185" t="s">
        <v>197</v>
      </c>
      <c r="AY3185" t="s">
        <v>197</v>
      </c>
    </row>
    <row r="3186" spans="1:51" x14ac:dyDescent="0.45">
      <c r="A3186" s="22">
        <v>874972</v>
      </c>
      <c r="B3186" s="6">
        <v>45536</v>
      </c>
      <c r="C3186" s="22">
        <v>31000</v>
      </c>
      <c r="D3186" s="22">
        <v>21642</v>
      </c>
      <c r="E3186" s="22"/>
      <c r="F3186" s="22">
        <v>0</v>
      </c>
      <c r="G3186" s="22">
        <v>14707</v>
      </c>
      <c r="H3186" s="22">
        <v>0</v>
      </c>
      <c r="I3186" s="22"/>
      <c r="J3186" s="22">
        <v>131</v>
      </c>
      <c r="K3186" s="22">
        <v>131</v>
      </c>
      <c r="L3186" s="23" t="s">
        <v>254</v>
      </c>
      <c r="M3186" s="23"/>
      <c r="N3186" s="23" t="s">
        <v>184</v>
      </c>
      <c r="O3186" s="23" t="s">
        <v>225</v>
      </c>
      <c r="P3186" s="22">
        <v>20</v>
      </c>
      <c r="Q3186" s="23" t="s">
        <v>186</v>
      </c>
      <c r="R3186" s="23"/>
      <c r="S3186" s="23"/>
      <c r="T3186" s="23"/>
      <c r="U3186" s="23"/>
      <c r="V3186" s="23" t="s">
        <v>187</v>
      </c>
      <c r="W3186" s="23" t="s">
        <v>188</v>
      </c>
      <c r="X3186" s="23" t="s">
        <v>189</v>
      </c>
      <c r="Y3186" s="22">
        <v>0</v>
      </c>
      <c r="Z3186" s="23" t="s">
        <v>190</v>
      </c>
      <c r="AA3186" s="23" t="s">
        <v>191</v>
      </c>
      <c r="AB3186" s="23" t="s">
        <v>190</v>
      </c>
      <c r="AC3186" s="23" t="s">
        <v>192</v>
      </c>
      <c r="AD3186" s="23" t="s">
        <v>193</v>
      </c>
      <c r="AE3186" s="23" t="s">
        <v>80</v>
      </c>
      <c r="AF3186" s="23"/>
      <c r="AG3186" s="23"/>
      <c r="AH3186" s="23"/>
      <c r="AI3186" s="23"/>
      <c r="AJ3186" s="23" t="b">
        <v>0</v>
      </c>
      <c r="AK3186" s="3">
        <v>130</v>
      </c>
      <c r="AL3186" s="3">
        <v>2408</v>
      </c>
      <c r="AM3186" s="3">
        <v>6945</v>
      </c>
      <c r="AN3186" s="24">
        <v>45536.882055208334</v>
      </c>
      <c r="AO3186" s="24">
        <v>45536.882055208334</v>
      </c>
      <c r="AP3186">
        <v>9</v>
      </c>
      <c r="AQ3186" t="s">
        <v>194</v>
      </c>
      <c r="AR3186">
        <v>244.88205520833435</v>
      </c>
      <c r="AS3186" t="s">
        <v>195</v>
      </c>
      <c r="AT3186" t="s">
        <v>226</v>
      </c>
      <c r="AU3186" t="s">
        <v>197</v>
      </c>
      <c r="AV3186" t="s">
        <v>223</v>
      </c>
      <c r="AW3186" t="s">
        <v>226</v>
      </c>
      <c r="AX3186" t="s">
        <v>197</v>
      </c>
      <c r="AY3186" t="s">
        <v>223</v>
      </c>
    </row>
    <row r="3187" spans="1:51" x14ac:dyDescent="0.45">
      <c r="A3187" s="22">
        <v>874981</v>
      </c>
      <c r="B3187" s="6">
        <v>45536</v>
      </c>
      <c r="C3187" s="22">
        <v>31000</v>
      </c>
      <c r="D3187" s="22">
        <v>24924</v>
      </c>
      <c r="E3187" s="22"/>
      <c r="F3187" s="22">
        <v>0</v>
      </c>
      <c r="G3187" s="22">
        <v>14707</v>
      </c>
      <c r="H3187" s="22">
        <v>0</v>
      </c>
      <c r="I3187" s="22"/>
      <c r="J3187" s="22">
        <v>131</v>
      </c>
      <c r="K3187" s="22">
        <v>131</v>
      </c>
      <c r="L3187" s="23" t="s">
        <v>254</v>
      </c>
      <c r="M3187" s="23"/>
      <c r="N3187" s="23" t="s">
        <v>184</v>
      </c>
      <c r="O3187" s="23" t="s">
        <v>225</v>
      </c>
      <c r="P3187" s="22">
        <v>20</v>
      </c>
      <c r="Q3187" s="23" t="s">
        <v>186</v>
      </c>
      <c r="R3187" s="23"/>
      <c r="S3187" s="23"/>
      <c r="T3187" s="23"/>
      <c r="U3187" s="23"/>
      <c r="V3187" s="23" t="s">
        <v>187</v>
      </c>
      <c r="W3187" s="23" t="s">
        <v>188</v>
      </c>
      <c r="X3187" s="23" t="s">
        <v>189</v>
      </c>
      <c r="Y3187" s="22">
        <v>0</v>
      </c>
      <c r="Z3187" s="23" t="s">
        <v>190</v>
      </c>
      <c r="AA3187" s="23" t="s">
        <v>191</v>
      </c>
      <c r="AB3187" s="23" t="s">
        <v>190</v>
      </c>
      <c r="AC3187" s="23" t="s">
        <v>192</v>
      </c>
      <c r="AD3187" s="23" t="s">
        <v>193</v>
      </c>
      <c r="AE3187" s="23" t="s">
        <v>80</v>
      </c>
      <c r="AF3187" s="23"/>
      <c r="AG3187" s="23"/>
      <c r="AH3187" s="23"/>
      <c r="AI3187" s="23"/>
      <c r="AJ3187" s="23" t="b">
        <v>0</v>
      </c>
      <c r="AK3187" s="3">
        <v>130</v>
      </c>
      <c r="AL3187" s="3">
        <v>2408</v>
      </c>
      <c r="AM3187" s="3">
        <v>6954</v>
      </c>
      <c r="AN3187" s="24">
        <v>45536.882060378084</v>
      </c>
      <c r="AO3187" s="24">
        <v>45536.882060378084</v>
      </c>
      <c r="AP3187">
        <v>9</v>
      </c>
      <c r="AQ3187" t="s">
        <v>194</v>
      </c>
      <c r="AR3187">
        <v>244.88206037808413</v>
      </c>
      <c r="AS3187" t="s">
        <v>195</v>
      </c>
      <c r="AT3187" t="s">
        <v>226</v>
      </c>
      <c r="AU3187" t="s">
        <v>197</v>
      </c>
      <c r="AV3187" t="s">
        <v>223</v>
      </c>
      <c r="AW3187" t="s">
        <v>226</v>
      </c>
      <c r="AX3187" t="s">
        <v>197</v>
      </c>
      <c r="AY3187" t="s">
        <v>223</v>
      </c>
    </row>
    <row r="3188" spans="1:51" x14ac:dyDescent="0.45">
      <c r="A3188" s="22">
        <v>874999</v>
      </c>
      <c r="B3188" s="6">
        <v>45536</v>
      </c>
      <c r="C3188" s="22">
        <v>31000</v>
      </c>
      <c r="D3188" s="22">
        <v>33293</v>
      </c>
      <c r="E3188" s="22"/>
      <c r="F3188" s="22">
        <v>0</v>
      </c>
      <c r="G3188" s="22">
        <v>14707</v>
      </c>
      <c r="H3188" s="22">
        <v>0</v>
      </c>
      <c r="I3188" s="22"/>
      <c r="J3188" s="22">
        <v>131</v>
      </c>
      <c r="K3188" s="22">
        <v>131</v>
      </c>
      <c r="L3188" s="23" t="s">
        <v>254</v>
      </c>
      <c r="M3188" s="23"/>
      <c r="N3188" s="23" t="s">
        <v>184</v>
      </c>
      <c r="O3188" s="23" t="s">
        <v>225</v>
      </c>
      <c r="P3188" s="22">
        <v>20</v>
      </c>
      <c r="Q3188" s="23" t="s">
        <v>186</v>
      </c>
      <c r="R3188" s="23"/>
      <c r="S3188" s="23"/>
      <c r="T3188" s="23"/>
      <c r="U3188" s="23"/>
      <c r="V3188" s="23" t="s">
        <v>187</v>
      </c>
      <c r="W3188" s="23" t="s">
        <v>188</v>
      </c>
      <c r="X3188" s="23" t="s">
        <v>189</v>
      </c>
      <c r="Y3188" s="22">
        <v>0</v>
      </c>
      <c r="Z3188" s="23" t="s">
        <v>190</v>
      </c>
      <c r="AA3188" s="23" t="s">
        <v>191</v>
      </c>
      <c r="AB3188" s="23" t="s">
        <v>190</v>
      </c>
      <c r="AC3188" s="23" t="s">
        <v>192</v>
      </c>
      <c r="AD3188" s="23" t="s">
        <v>193</v>
      </c>
      <c r="AE3188" s="23" t="s">
        <v>80</v>
      </c>
      <c r="AF3188" s="23"/>
      <c r="AG3188" s="23"/>
      <c r="AH3188" s="23"/>
      <c r="AI3188" s="23"/>
      <c r="AJ3188" s="23" t="b">
        <v>0</v>
      </c>
      <c r="AK3188" s="3">
        <v>130</v>
      </c>
      <c r="AL3188" s="3">
        <v>2408</v>
      </c>
      <c r="AM3188" s="3">
        <v>6969</v>
      </c>
      <c r="AN3188" s="24">
        <v>45536.882078279319</v>
      </c>
      <c r="AO3188" s="24">
        <v>45536.882078279319</v>
      </c>
      <c r="AP3188">
        <v>9</v>
      </c>
      <c r="AQ3188" t="s">
        <v>194</v>
      </c>
      <c r="AR3188">
        <v>244.8820782793191</v>
      </c>
      <c r="AS3188" t="s">
        <v>195</v>
      </c>
      <c r="AT3188" t="s">
        <v>226</v>
      </c>
      <c r="AU3188" t="s">
        <v>197</v>
      </c>
      <c r="AV3188" t="s">
        <v>207</v>
      </c>
      <c r="AW3188" t="s">
        <v>226</v>
      </c>
      <c r="AX3188" t="s">
        <v>197</v>
      </c>
      <c r="AY3188" t="s">
        <v>207</v>
      </c>
    </row>
    <row r="3189" spans="1:51" x14ac:dyDescent="0.45">
      <c r="A3189" s="22">
        <v>875003</v>
      </c>
      <c r="B3189" s="6">
        <v>45536</v>
      </c>
      <c r="C3189" s="22">
        <v>31000</v>
      </c>
      <c r="D3189" s="22">
        <v>34551</v>
      </c>
      <c r="E3189" s="22"/>
      <c r="F3189" s="22">
        <v>0</v>
      </c>
      <c r="G3189" s="22">
        <v>14707</v>
      </c>
      <c r="H3189" s="22">
        <v>0</v>
      </c>
      <c r="I3189" s="22"/>
      <c r="J3189" s="22">
        <v>131</v>
      </c>
      <c r="K3189" s="22">
        <v>131</v>
      </c>
      <c r="L3189" s="23" t="s">
        <v>254</v>
      </c>
      <c r="M3189" s="23"/>
      <c r="N3189" s="23" t="s">
        <v>184</v>
      </c>
      <c r="O3189" s="23" t="s">
        <v>225</v>
      </c>
      <c r="P3189" s="22">
        <v>20</v>
      </c>
      <c r="Q3189" s="23" t="s">
        <v>186</v>
      </c>
      <c r="R3189" s="23"/>
      <c r="S3189" s="23"/>
      <c r="T3189" s="23"/>
      <c r="U3189" s="23"/>
      <c r="V3189" s="23" t="s">
        <v>187</v>
      </c>
      <c r="W3189" s="23" t="s">
        <v>188</v>
      </c>
      <c r="X3189" s="23" t="s">
        <v>189</v>
      </c>
      <c r="Y3189" s="22">
        <v>0</v>
      </c>
      <c r="Z3189" s="23" t="s">
        <v>190</v>
      </c>
      <c r="AA3189" s="23" t="s">
        <v>191</v>
      </c>
      <c r="AB3189" s="23" t="s">
        <v>190</v>
      </c>
      <c r="AC3189" s="23" t="s">
        <v>192</v>
      </c>
      <c r="AD3189" s="23" t="s">
        <v>193</v>
      </c>
      <c r="AE3189" s="23" t="s">
        <v>80</v>
      </c>
      <c r="AF3189" s="23"/>
      <c r="AG3189" s="23"/>
      <c r="AH3189" s="23"/>
      <c r="AI3189" s="23"/>
      <c r="AJ3189" s="23" t="b">
        <v>0</v>
      </c>
      <c r="AK3189" s="3">
        <v>130</v>
      </c>
      <c r="AL3189" s="3">
        <v>2408</v>
      </c>
      <c r="AM3189" s="3">
        <v>6973</v>
      </c>
      <c r="AN3189" s="24">
        <v>45536.882080054012</v>
      </c>
      <c r="AO3189" s="24">
        <v>45536.882080054012</v>
      </c>
      <c r="AP3189">
        <v>9</v>
      </c>
      <c r="AQ3189" t="s">
        <v>194</v>
      </c>
      <c r="AR3189">
        <v>244.88208005401248</v>
      </c>
      <c r="AS3189" t="s">
        <v>195</v>
      </c>
      <c r="AT3189" t="s">
        <v>226</v>
      </c>
      <c r="AU3189" t="s">
        <v>197</v>
      </c>
      <c r="AV3189" t="s">
        <v>207</v>
      </c>
      <c r="AW3189" t="s">
        <v>226</v>
      </c>
      <c r="AX3189" t="s">
        <v>197</v>
      </c>
      <c r="AY3189" t="s">
        <v>207</v>
      </c>
    </row>
    <row r="3190" spans="1:51" x14ac:dyDescent="0.45">
      <c r="A3190" s="22">
        <v>875004</v>
      </c>
      <c r="B3190" s="6">
        <v>45536</v>
      </c>
      <c r="C3190" s="22">
        <v>31000</v>
      </c>
      <c r="D3190" s="22">
        <v>25201</v>
      </c>
      <c r="E3190" s="22"/>
      <c r="F3190" s="22">
        <v>0</v>
      </c>
      <c r="G3190" s="22">
        <v>14707</v>
      </c>
      <c r="H3190" s="22">
        <v>0</v>
      </c>
      <c r="I3190" s="22"/>
      <c r="J3190" s="22">
        <v>131</v>
      </c>
      <c r="K3190" s="22">
        <v>131</v>
      </c>
      <c r="L3190" s="23" t="s">
        <v>254</v>
      </c>
      <c r="M3190" s="23"/>
      <c r="N3190" s="23" t="s">
        <v>184</v>
      </c>
      <c r="O3190" s="23" t="s">
        <v>225</v>
      </c>
      <c r="P3190" s="22">
        <v>20</v>
      </c>
      <c r="Q3190" s="23" t="s">
        <v>186</v>
      </c>
      <c r="R3190" s="23"/>
      <c r="S3190" s="23"/>
      <c r="T3190" s="23"/>
      <c r="U3190" s="23"/>
      <c r="V3190" s="23" t="s">
        <v>187</v>
      </c>
      <c r="W3190" s="23" t="s">
        <v>188</v>
      </c>
      <c r="X3190" s="23" t="s">
        <v>189</v>
      </c>
      <c r="Y3190" s="22">
        <v>0</v>
      </c>
      <c r="Z3190" s="23" t="s">
        <v>190</v>
      </c>
      <c r="AA3190" s="23" t="s">
        <v>191</v>
      </c>
      <c r="AB3190" s="23" t="s">
        <v>190</v>
      </c>
      <c r="AC3190" s="23" t="s">
        <v>192</v>
      </c>
      <c r="AD3190" s="23" t="s">
        <v>193</v>
      </c>
      <c r="AE3190" s="23" t="s">
        <v>80</v>
      </c>
      <c r="AF3190" s="23"/>
      <c r="AG3190" s="23"/>
      <c r="AH3190" s="23"/>
      <c r="AI3190" s="23"/>
      <c r="AJ3190" s="23" t="b">
        <v>0</v>
      </c>
      <c r="AK3190" s="3">
        <v>130</v>
      </c>
      <c r="AL3190" s="3">
        <v>2408</v>
      </c>
      <c r="AM3190" s="3">
        <v>6974</v>
      </c>
      <c r="AN3190" s="24">
        <v>45536.882080632713</v>
      </c>
      <c r="AO3190" s="24">
        <v>45536.882080632713</v>
      </c>
      <c r="AP3190">
        <v>9</v>
      </c>
      <c r="AQ3190" t="s">
        <v>194</v>
      </c>
      <c r="AR3190">
        <v>244.88208063271304</v>
      </c>
      <c r="AS3190" t="s">
        <v>195</v>
      </c>
      <c r="AT3190" t="s">
        <v>226</v>
      </c>
      <c r="AU3190" t="s">
        <v>197</v>
      </c>
      <c r="AV3190" t="s">
        <v>207</v>
      </c>
      <c r="AW3190" t="s">
        <v>226</v>
      </c>
      <c r="AX3190" t="s">
        <v>197</v>
      </c>
      <c r="AY3190" t="s">
        <v>207</v>
      </c>
    </row>
    <row r="3191" spans="1:51" x14ac:dyDescent="0.45">
      <c r="A3191" s="22">
        <v>875021</v>
      </c>
      <c r="B3191" s="6">
        <v>45536</v>
      </c>
      <c r="C3191" s="22">
        <v>31000</v>
      </c>
      <c r="D3191" s="22">
        <v>31798</v>
      </c>
      <c r="E3191" s="22"/>
      <c r="F3191" s="22">
        <v>0</v>
      </c>
      <c r="G3191" s="22">
        <v>14707</v>
      </c>
      <c r="H3191" s="22">
        <v>0</v>
      </c>
      <c r="I3191" s="22"/>
      <c r="J3191" s="22">
        <v>131</v>
      </c>
      <c r="K3191" s="22">
        <v>131</v>
      </c>
      <c r="L3191" s="23" t="s">
        <v>254</v>
      </c>
      <c r="M3191" s="23"/>
      <c r="N3191" s="23" t="s">
        <v>184</v>
      </c>
      <c r="O3191" s="23" t="s">
        <v>225</v>
      </c>
      <c r="P3191" s="22">
        <v>20</v>
      </c>
      <c r="Q3191" s="23" t="s">
        <v>186</v>
      </c>
      <c r="R3191" s="23"/>
      <c r="S3191" s="23"/>
      <c r="T3191" s="23"/>
      <c r="U3191" s="23"/>
      <c r="V3191" s="23" t="s">
        <v>187</v>
      </c>
      <c r="W3191" s="23" t="s">
        <v>188</v>
      </c>
      <c r="X3191" s="23" t="s">
        <v>189</v>
      </c>
      <c r="Y3191" s="22">
        <v>0</v>
      </c>
      <c r="Z3191" s="23" t="s">
        <v>190</v>
      </c>
      <c r="AA3191" s="23" t="s">
        <v>191</v>
      </c>
      <c r="AB3191" s="23" t="s">
        <v>190</v>
      </c>
      <c r="AC3191" s="23" t="s">
        <v>192</v>
      </c>
      <c r="AD3191" s="23" t="s">
        <v>193</v>
      </c>
      <c r="AE3191" s="23" t="s">
        <v>80</v>
      </c>
      <c r="AF3191" s="23"/>
      <c r="AG3191" s="23"/>
      <c r="AH3191" s="23"/>
      <c r="AI3191" s="23"/>
      <c r="AJ3191" s="23" t="b">
        <v>0</v>
      </c>
      <c r="AK3191" s="3">
        <v>130</v>
      </c>
      <c r="AL3191" s="3">
        <v>2408</v>
      </c>
      <c r="AM3191" s="3">
        <v>6991</v>
      </c>
      <c r="AN3191" s="24">
        <v>45536.882094367284</v>
      </c>
      <c r="AO3191" s="24">
        <v>45536.882094367284</v>
      </c>
      <c r="AP3191">
        <v>9</v>
      </c>
      <c r="AQ3191" t="s">
        <v>194</v>
      </c>
      <c r="AR3191">
        <v>244.88209436728357</v>
      </c>
      <c r="AS3191" t="s">
        <v>195</v>
      </c>
      <c r="AT3191" t="s">
        <v>226</v>
      </c>
      <c r="AU3191" t="s">
        <v>197</v>
      </c>
      <c r="AV3191" t="s">
        <v>218</v>
      </c>
      <c r="AW3191" t="s">
        <v>226</v>
      </c>
      <c r="AX3191" t="s">
        <v>197</v>
      </c>
      <c r="AY3191" t="s">
        <v>218</v>
      </c>
    </row>
    <row r="3192" spans="1:51" x14ac:dyDescent="0.45">
      <c r="A3192" s="22">
        <v>875030</v>
      </c>
      <c r="B3192" s="6">
        <v>45536</v>
      </c>
      <c r="C3192" s="22">
        <v>31000</v>
      </c>
      <c r="D3192" s="22">
        <v>28372</v>
      </c>
      <c r="E3192" s="22"/>
      <c r="F3192" s="22">
        <v>0</v>
      </c>
      <c r="G3192" s="22">
        <v>14707</v>
      </c>
      <c r="H3192" s="22">
        <v>0</v>
      </c>
      <c r="I3192" s="22"/>
      <c r="J3192" s="22">
        <v>131</v>
      </c>
      <c r="K3192" s="22">
        <v>131</v>
      </c>
      <c r="L3192" s="23" t="s">
        <v>254</v>
      </c>
      <c r="M3192" s="23"/>
      <c r="N3192" s="23" t="s">
        <v>184</v>
      </c>
      <c r="O3192" s="23" t="s">
        <v>225</v>
      </c>
      <c r="P3192" s="22">
        <v>20</v>
      </c>
      <c r="Q3192" s="23" t="s">
        <v>186</v>
      </c>
      <c r="R3192" s="23"/>
      <c r="S3192" s="23"/>
      <c r="T3192" s="23"/>
      <c r="U3192" s="23"/>
      <c r="V3192" s="23" t="s">
        <v>187</v>
      </c>
      <c r="W3192" s="23" t="s">
        <v>188</v>
      </c>
      <c r="X3192" s="23" t="s">
        <v>189</v>
      </c>
      <c r="Y3192" s="22">
        <v>0</v>
      </c>
      <c r="Z3192" s="23" t="s">
        <v>190</v>
      </c>
      <c r="AA3192" s="23" t="s">
        <v>191</v>
      </c>
      <c r="AB3192" s="23" t="s">
        <v>190</v>
      </c>
      <c r="AC3192" s="23" t="s">
        <v>192</v>
      </c>
      <c r="AD3192" s="23" t="s">
        <v>193</v>
      </c>
      <c r="AE3192" s="23" t="s">
        <v>80</v>
      </c>
      <c r="AF3192" s="23"/>
      <c r="AG3192" s="23"/>
      <c r="AH3192" s="23"/>
      <c r="AI3192" s="23"/>
      <c r="AJ3192" s="23" t="b">
        <v>0</v>
      </c>
      <c r="AK3192" s="3">
        <v>130</v>
      </c>
      <c r="AL3192" s="3">
        <v>2408</v>
      </c>
      <c r="AM3192" s="3">
        <v>7000</v>
      </c>
      <c r="AN3192" s="24">
        <v>45536.882102854936</v>
      </c>
      <c r="AO3192" s="24">
        <v>45536.882102854936</v>
      </c>
      <c r="AP3192">
        <v>9</v>
      </c>
      <c r="AQ3192" t="s">
        <v>194</v>
      </c>
      <c r="AR3192">
        <v>244.88210285493551</v>
      </c>
      <c r="AS3192" t="s">
        <v>195</v>
      </c>
      <c r="AT3192" t="s">
        <v>226</v>
      </c>
      <c r="AU3192" t="s">
        <v>197</v>
      </c>
      <c r="AV3192" t="s">
        <v>227</v>
      </c>
      <c r="AW3192" t="s">
        <v>226</v>
      </c>
      <c r="AX3192" t="s">
        <v>197</v>
      </c>
      <c r="AY3192" t="s">
        <v>227</v>
      </c>
    </row>
    <row r="3193" spans="1:51" x14ac:dyDescent="0.45">
      <c r="A3193" s="22">
        <v>875034</v>
      </c>
      <c r="B3193" s="6">
        <v>45536</v>
      </c>
      <c r="C3193" s="22">
        <v>31000</v>
      </c>
      <c r="D3193" s="22">
        <v>29274</v>
      </c>
      <c r="E3193" s="22"/>
      <c r="F3193" s="22">
        <v>0</v>
      </c>
      <c r="G3193" s="22">
        <v>14707</v>
      </c>
      <c r="H3193" s="22">
        <v>0</v>
      </c>
      <c r="I3193" s="22"/>
      <c r="J3193" s="22">
        <v>131</v>
      </c>
      <c r="K3193" s="22">
        <v>131</v>
      </c>
      <c r="L3193" s="23" t="s">
        <v>254</v>
      </c>
      <c r="M3193" s="23"/>
      <c r="N3193" s="23" t="s">
        <v>184</v>
      </c>
      <c r="O3193" s="23" t="s">
        <v>225</v>
      </c>
      <c r="P3193" s="22">
        <v>20</v>
      </c>
      <c r="Q3193" s="23" t="s">
        <v>186</v>
      </c>
      <c r="R3193" s="23"/>
      <c r="S3193" s="23"/>
      <c r="T3193" s="23"/>
      <c r="U3193" s="23"/>
      <c r="V3193" s="23" t="s">
        <v>187</v>
      </c>
      <c r="W3193" s="23" t="s">
        <v>188</v>
      </c>
      <c r="X3193" s="23" t="s">
        <v>189</v>
      </c>
      <c r="Y3193" s="22">
        <v>0</v>
      </c>
      <c r="Z3193" s="23" t="s">
        <v>190</v>
      </c>
      <c r="AA3193" s="23" t="s">
        <v>191</v>
      </c>
      <c r="AB3193" s="23" t="s">
        <v>190</v>
      </c>
      <c r="AC3193" s="23" t="s">
        <v>192</v>
      </c>
      <c r="AD3193" s="23" t="s">
        <v>193</v>
      </c>
      <c r="AE3193" s="23" t="s">
        <v>80</v>
      </c>
      <c r="AF3193" s="23"/>
      <c r="AG3193" s="23"/>
      <c r="AH3193" s="23"/>
      <c r="AI3193" s="23"/>
      <c r="AJ3193" s="23" t="b">
        <v>0</v>
      </c>
      <c r="AK3193" s="3">
        <v>130</v>
      </c>
      <c r="AL3193" s="3">
        <v>2408</v>
      </c>
      <c r="AM3193" s="3">
        <v>7004</v>
      </c>
      <c r="AN3193" s="24">
        <v>45536.882105632714</v>
      </c>
      <c r="AO3193" s="24">
        <v>45536.882105632714</v>
      </c>
      <c r="AP3193">
        <v>9</v>
      </c>
      <c r="AQ3193" t="s">
        <v>194</v>
      </c>
      <c r="AR3193">
        <v>244.88210563271423</v>
      </c>
      <c r="AS3193" t="s">
        <v>195</v>
      </c>
      <c r="AT3193" t="s">
        <v>226</v>
      </c>
      <c r="AU3193" t="s">
        <v>197</v>
      </c>
      <c r="AV3193" t="s">
        <v>227</v>
      </c>
      <c r="AW3193" t="s">
        <v>226</v>
      </c>
      <c r="AX3193" t="s">
        <v>197</v>
      </c>
      <c r="AY3193" t="s">
        <v>227</v>
      </c>
    </row>
    <row r="3194" spans="1:51" x14ac:dyDescent="0.45">
      <c r="A3194" s="22">
        <v>875051</v>
      </c>
      <c r="B3194" s="6">
        <v>45536</v>
      </c>
      <c r="C3194" s="22">
        <v>31000</v>
      </c>
      <c r="D3194" s="22">
        <v>29917</v>
      </c>
      <c r="E3194" s="22"/>
      <c r="F3194" s="22">
        <v>0</v>
      </c>
      <c r="G3194" s="22">
        <v>14707</v>
      </c>
      <c r="H3194" s="22">
        <v>0</v>
      </c>
      <c r="I3194" s="22"/>
      <c r="J3194" s="22">
        <v>131</v>
      </c>
      <c r="K3194" s="22">
        <v>131</v>
      </c>
      <c r="L3194" s="23" t="s">
        <v>254</v>
      </c>
      <c r="M3194" s="23"/>
      <c r="N3194" s="23" t="s">
        <v>184</v>
      </c>
      <c r="O3194" s="23" t="s">
        <v>225</v>
      </c>
      <c r="P3194" s="22">
        <v>20</v>
      </c>
      <c r="Q3194" s="23" t="s">
        <v>186</v>
      </c>
      <c r="R3194" s="23"/>
      <c r="S3194" s="23"/>
      <c r="T3194" s="23"/>
      <c r="U3194" s="23"/>
      <c r="V3194" s="23" t="s">
        <v>187</v>
      </c>
      <c r="W3194" s="23" t="s">
        <v>188</v>
      </c>
      <c r="X3194" s="23" t="s">
        <v>189</v>
      </c>
      <c r="Y3194" s="22">
        <v>0</v>
      </c>
      <c r="Z3194" s="23" t="s">
        <v>190</v>
      </c>
      <c r="AA3194" s="23" t="s">
        <v>191</v>
      </c>
      <c r="AB3194" s="23" t="s">
        <v>190</v>
      </c>
      <c r="AC3194" s="23" t="s">
        <v>192</v>
      </c>
      <c r="AD3194" s="23" t="s">
        <v>193</v>
      </c>
      <c r="AE3194" s="23" t="s">
        <v>80</v>
      </c>
      <c r="AF3194" s="23"/>
      <c r="AG3194" s="23"/>
      <c r="AH3194" s="23"/>
      <c r="AI3194" s="23"/>
      <c r="AJ3194" s="23" t="b">
        <v>0</v>
      </c>
      <c r="AK3194" s="3">
        <v>130</v>
      </c>
      <c r="AL3194" s="3">
        <v>2408</v>
      </c>
      <c r="AM3194" s="3">
        <v>7021</v>
      </c>
      <c r="AN3194" s="24">
        <v>45536.882122800926</v>
      </c>
      <c r="AO3194" s="24">
        <v>45536.882122800926</v>
      </c>
      <c r="AP3194">
        <v>9</v>
      </c>
      <c r="AQ3194" t="s">
        <v>194</v>
      </c>
      <c r="AR3194">
        <v>244.88212280092557</v>
      </c>
      <c r="AS3194" t="s">
        <v>195</v>
      </c>
      <c r="AT3194" t="s">
        <v>226</v>
      </c>
      <c r="AU3194" t="s">
        <v>197</v>
      </c>
      <c r="AV3194" t="s">
        <v>228</v>
      </c>
      <c r="AW3194" t="s">
        <v>226</v>
      </c>
      <c r="AX3194" t="s">
        <v>197</v>
      </c>
      <c r="AY3194" t="s">
        <v>228</v>
      </c>
    </row>
    <row r="3195" spans="1:51" x14ac:dyDescent="0.45">
      <c r="A3195" s="22">
        <v>875056</v>
      </c>
      <c r="B3195" s="6">
        <v>45536</v>
      </c>
      <c r="C3195" s="22">
        <v>31000</v>
      </c>
      <c r="D3195" s="22">
        <v>26496</v>
      </c>
      <c r="E3195" s="22"/>
      <c r="F3195" s="22">
        <v>0</v>
      </c>
      <c r="G3195" s="22">
        <v>14707</v>
      </c>
      <c r="H3195" s="22">
        <v>0</v>
      </c>
      <c r="I3195" s="22"/>
      <c r="J3195" s="22">
        <v>131</v>
      </c>
      <c r="K3195" s="22">
        <v>131</v>
      </c>
      <c r="L3195" s="23" t="s">
        <v>254</v>
      </c>
      <c r="M3195" s="23"/>
      <c r="N3195" s="23" t="s">
        <v>184</v>
      </c>
      <c r="O3195" s="23" t="s">
        <v>225</v>
      </c>
      <c r="P3195" s="22">
        <v>20</v>
      </c>
      <c r="Q3195" s="23" t="s">
        <v>186</v>
      </c>
      <c r="R3195" s="23"/>
      <c r="S3195" s="23"/>
      <c r="T3195" s="23"/>
      <c r="U3195" s="23"/>
      <c r="V3195" s="23" t="s">
        <v>187</v>
      </c>
      <c r="W3195" s="23" t="s">
        <v>188</v>
      </c>
      <c r="X3195" s="23" t="s">
        <v>189</v>
      </c>
      <c r="Y3195" s="22">
        <v>0</v>
      </c>
      <c r="Z3195" s="23" t="s">
        <v>190</v>
      </c>
      <c r="AA3195" s="23" t="s">
        <v>191</v>
      </c>
      <c r="AB3195" s="23" t="s">
        <v>190</v>
      </c>
      <c r="AC3195" s="23" t="s">
        <v>192</v>
      </c>
      <c r="AD3195" s="23" t="s">
        <v>193</v>
      </c>
      <c r="AE3195" s="23" t="s">
        <v>80</v>
      </c>
      <c r="AF3195" s="23"/>
      <c r="AG3195" s="23"/>
      <c r="AH3195" s="23"/>
      <c r="AI3195" s="23"/>
      <c r="AJ3195" s="23" t="b">
        <v>0</v>
      </c>
      <c r="AK3195" s="3">
        <v>130</v>
      </c>
      <c r="AL3195" s="3">
        <v>2408</v>
      </c>
      <c r="AM3195" s="3">
        <v>7026</v>
      </c>
      <c r="AN3195" s="24">
        <v>45536.882124961419</v>
      </c>
      <c r="AO3195" s="24">
        <v>45536.882124961419</v>
      </c>
      <c r="AP3195">
        <v>9</v>
      </c>
      <c r="AQ3195" t="s">
        <v>194</v>
      </c>
      <c r="AR3195">
        <v>244.88212496141932</v>
      </c>
      <c r="AS3195" t="s">
        <v>195</v>
      </c>
      <c r="AT3195" t="s">
        <v>226</v>
      </c>
      <c r="AU3195" t="s">
        <v>197</v>
      </c>
      <c r="AV3195" t="s">
        <v>198</v>
      </c>
      <c r="AW3195" t="s">
        <v>226</v>
      </c>
      <c r="AX3195" t="s">
        <v>197</v>
      </c>
      <c r="AY3195" t="s">
        <v>198</v>
      </c>
    </row>
    <row r="3196" spans="1:51" x14ac:dyDescent="0.45">
      <c r="A3196" s="22">
        <v>875060</v>
      </c>
      <c r="B3196" s="6">
        <v>45536</v>
      </c>
      <c r="C3196" s="22">
        <v>31000</v>
      </c>
      <c r="D3196" s="22">
        <v>31198</v>
      </c>
      <c r="E3196" s="22"/>
      <c r="F3196" s="22">
        <v>0</v>
      </c>
      <c r="G3196" s="22">
        <v>14707</v>
      </c>
      <c r="H3196" s="22">
        <v>0</v>
      </c>
      <c r="I3196" s="22"/>
      <c r="J3196" s="22">
        <v>131</v>
      </c>
      <c r="K3196" s="22">
        <v>131</v>
      </c>
      <c r="L3196" s="23" t="s">
        <v>254</v>
      </c>
      <c r="M3196" s="23"/>
      <c r="N3196" s="23" t="s">
        <v>184</v>
      </c>
      <c r="O3196" s="23" t="s">
        <v>225</v>
      </c>
      <c r="P3196" s="22">
        <v>20</v>
      </c>
      <c r="Q3196" s="23" t="s">
        <v>186</v>
      </c>
      <c r="R3196" s="23"/>
      <c r="S3196" s="23"/>
      <c r="T3196" s="23"/>
      <c r="U3196" s="23"/>
      <c r="V3196" s="23" t="s">
        <v>187</v>
      </c>
      <c r="W3196" s="23" t="s">
        <v>188</v>
      </c>
      <c r="X3196" s="23" t="s">
        <v>189</v>
      </c>
      <c r="Y3196" s="22">
        <v>0</v>
      </c>
      <c r="Z3196" s="23" t="s">
        <v>190</v>
      </c>
      <c r="AA3196" s="23" t="s">
        <v>191</v>
      </c>
      <c r="AB3196" s="23" t="s">
        <v>190</v>
      </c>
      <c r="AC3196" s="23" t="s">
        <v>192</v>
      </c>
      <c r="AD3196" s="23" t="s">
        <v>193</v>
      </c>
      <c r="AE3196" s="23" t="s">
        <v>80</v>
      </c>
      <c r="AF3196" s="23"/>
      <c r="AG3196" s="23"/>
      <c r="AH3196" s="23"/>
      <c r="AI3196" s="23"/>
      <c r="AJ3196" s="23" t="b">
        <v>0</v>
      </c>
      <c r="AK3196" s="3">
        <v>130</v>
      </c>
      <c r="AL3196" s="3">
        <v>2408</v>
      </c>
      <c r="AM3196" s="3">
        <v>7030</v>
      </c>
      <c r="AN3196" s="24">
        <v>45536.882127469136</v>
      </c>
      <c r="AO3196" s="24">
        <v>45536.882127469136</v>
      </c>
      <c r="AP3196">
        <v>9</v>
      </c>
      <c r="AQ3196" t="s">
        <v>194</v>
      </c>
      <c r="AR3196">
        <v>244.88212746913632</v>
      </c>
      <c r="AS3196" t="s">
        <v>195</v>
      </c>
      <c r="AT3196" t="s">
        <v>226</v>
      </c>
      <c r="AU3196" t="s">
        <v>197</v>
      </c>
      <c r="AV3196" t="s">
        <v>198</v>
      </c>
      <c r="AW3196" t="s">
        <v>226</v>
      </c>
      <c r="AX3196" t="s">
        <v>197</v>
      </c>
      <c r="AY3196" t="s">
        <v>198</v>
      </c>
    </row>
    <row r="3197" spans="1:51" x14ac:dyDescent="0.45">
      <c r="A3197" s="22">
        <v>875062</v>
      </c>
      <c r="B3197" s="6">
        <v>45536</v>
      </c>
      <c r="C3197" s="22">
        <v>31000</v>
      </c>
      <c r="D3197" s="22">
        <v>33444</v>
      </c>
      <c r="E3197" s="22"/>
      <c r="F3197" s="22">
        <v>0</v>
      </c>
      <c r="G3197" s="22">
        <v>14707</v>
      </c>
      <c r="H3197" s="22">
        <v>0</v>
      </c>
      <c r="I3197" s="22"/>
      <c r="J3197" s="22">
        <v>131</v>
      </c>
      <c r="K3197" s="22">
        <v>131</v>
      </c>
      <c r="L3197" s="23" t="s">
        <v>254</v>
      </c>
      <c r="M3197" s="23"/>
      <c r="N3197" s="23" t="s">
        <v>184</v>
      </c>
      <c r="O3197" s="23" t="s">
        <v>225</v>
      </c>
      <c r="P3197" s="22">
        <v>20</v>
      </c>
      <c r="Q3197" s="23" t="s">
        <v>186</v>
      </c>
      <c r="R3197" s="23"/>
      <c r="S3197" s="23"/>
      <c r="T3197" s="23"/>
      <c r="U3197" s="23"/>
      <c r="V3197" s="23" t="s">
        <v>187</v>
      </c>
      <c r="W3197" s="23" t="s">
        <v>188</v>
      </c>
      <c r="X3197" s="23" t="s">
        <v>189</v>
      </c>
      <c r="Y3197" s="22">
        <v>0</v>
      </c>
      <c r="Z3197" s="23" t="s">
        <v>190</v>
      </c>
      <c r="AA3197" s="23" t="s">
        <v>191</v>
      </c>
      <c r="AB3197" s="23" t="s">
        <v>190</v>
      </c>
      <c r="AC3197" s="23" t="s">
        <v>192</v>
      </c>
      <c r="AD3197" s="23" t="s">
        <v>193</v>
      </c>
      <c r="AE3197" s="23" t="s">
        <v>80</v>
      </c>
      <c r="AF3197" s="23"/>
      <c r="AG3197" s="23"/>
      <c r="AH3197" s="23"/>
      <c r="AI3197" s="23"/>
      <c r="AJ3197" s="23" t="b">
        <v>0</v>
      </c>
      <c r="AK3197" s="3">
        <v>130</v>
      </c>
      <c r="AL3197" s="3">
        <v>2408</v>
      </c>
      <c r="AM3197" s="3">
        <v>7032</v>
      </c>
      <c r="AN3197" s="24">
        <v>45536.882128356483</v>
      </c>
      <c r="AO3197" s="24">
        <v>45536.882128356483</v>
      </c>
      <c r="AP3197">
        <v>9</v>
      </c>
      <c r="AQ3197" t="s">
        <v>194</v>
      </c>
      <c r="AR3197">
        <v>244.88212835648301</v>
      </c>
      <c r="AS3197" t="s">
        <v>195</v>
      </c>
      <c r="AT3197" t="s">
        <v>226</v>
      </c>
      <c r="AU3197" t="s">
        <v>197</v>
      </c>
      <c r="AV3197" t="s">
        <v>198</v>
      </c>
      <c r="AW3197" t="s">
        <v>226</v>
      </c>
      <c r="AX3197" t="s">
        <v>197</v>
      </c>
      <c r="AY3197" t="s">
        <v>198</v>
      </c>
    </row>
    <row r="3198" spans="1:51" x14ac:dyDescent="0.45">
      <c r="A3198" s="22">
        <v>875077</v>
      </c>
      <c r="B3198" s="6">
        <v>45536</v>
      </c>
      <c r="C3198" s="22">
        <v>31000</v>
      </c>
      <c r="D3198" s="22">
        <v>33338</v>
      </c>
      <c r="E3198" s="22"/>
      <c r="F3198" s="22">
        <v>0</v>
      </c>
      <c r="G3198" s="22">
        <v>14707</v>
      </c>
      <c r="H3198" s="22">
        <v>0</v>
      </c>
      <c r="I3198" s="22"/>
      <c r="J3198" s="22">
        <v>131</v>
      </c>
      <c r="K3198" s="22">
        <v>131</v>
      </c>
      <c r="L3198" s="23" t="s">
        <v>254</v>
      </c>
      <c r="M3198" s="23"/>
      <c r="N3198" s="23" t="s">
        <v>184</v>
      </c>
      <c r="O3198" s="23" t="s">
        <v>225</v>
      </c>
      <c r="P3198" s="22">
        <v>20</v>
      </c>
      <c r="Q3198" s="23" t="s">
        <v>186</v>
      </c>
      <c r="R3198" s="23"/>
      <c r="S3198" s="23"/>
      <c r="T3198" s="23"/>
      <c r="U3198" s="23"/>
      <c r="V3198" s="23" t="s">
        <v>187</v>
      </c>
      <c r="W3198" s="23" t="s">
        <v>188</v>
      </c>
      <c r="X3198" s="23" t="s">
        <v>189</v>
      </c>
      <c r="Y3198" s="22">
        <v>0</v>
      </c>
      <c r="Z3198" s="23" t="s">
        <v>190</v>
      </c>
      <c r="AA3198" s="23" t="s">
        <v>191</v>
      </c>
      <c r="AB3198" s="23" t="s">
        <v>190</v>
      </c>
      <c r="AC3198" s="23" t="s">
        <v>192</v>
      </c>
      <c r="AD3198" s="23" t="s">
        <v>193</v>
      </c>
      <c r="AE3198" s="23" t="s">
        <v>80</v>
      </c>
      <c r="AF3198" s="23"/>
      <c r="AG3198" s="23"/>
      <c r="AH3198" s="23"/>
      <c r="AI3198" s="23"/>
      <c r="AJ3198" s="23" t="b">
        <v>0</v>
      </c>
      <c r="AK3198" s="3">
        <v>130</v>
      </c>
      <c r="AL3198" s="3">
        <v>2408</v>
      </c>
      <c r="AM3198" s="3">
        <v>7047</v>
      </c>
      <c r="AN3198" s="24">
        <v>45536.882143479939</v>
      </c>
      <c r="AO3198" s="24">
        <v>45536.882143479939</v>
      </c>
      <c r="AP3198">
        <v>9</v>
      </c>
      <c r="AQ3198" t="s">
        <v>194</v>
      </c>
      <c r="AR3198">
        <v>244.88214347993926</v>
      </c>
      <c r="AS3198" t="s">
        <v>195</v>
      </c>
      <c r="AT3198" t="s">
        <v>226</v>
      </c>
      <c r="AU3198" t="s">
        <v>197</v>
      </c>
      <c r="AV3198" t="s">
        <v>229</v>
      </c>
      <c r="AW3198" t="s">
        <v>226</v>
      </c>
      <c r="AX3198" t="s">
        <v>197</v>
      </c>
      <c r="AY3198" t="s">
        <v>229</v>
      </c>
    </row>
    <row r="3199" spans="1:51" x14ac:dyDescent="0.45">
      <c r="A3199" s="22">
        <v>875088</v>
      </c>
      <c r="B3199" s="6">
        <v>45536</v>
      </c>
      <c r="C3199" s="22">
        <v>31000</v>
      </c>
      <c r="D3199" s="22">
        <v>25503</v>
      </c>
      <c r="E3199" s="22"/>
      <c r="F3199" s="22">
        <v>0</v>
      </c>
      <c r="G3199" s="22">
        <v>14707</v>
      </c>
      <c r="H3199" s="22">
        <v>0</v>
      </c>
      <c r="I3199" s="22"/>
      <c r="J3199" s="22">
        <v>131</v>
      </c>
      <c r="K3199" s="22">
        <v>131</v>
      </c>
      <c r="L3199" s="23" t="s">
        <v>254</v>
      </c>
      <c r="M3199" s="23"/>
      <c r="N3199" s="23" t="s">
        <v>184</v>
      </c>
      <c r="O3199" s="23" t="s">
        <v>225</v>
      </c>
      <c r="P3199" s="22">
        <v>20</v>
      </c>
      <c r="Q3199" s="23" t="s">
        <v>186</v>
      </c>
      <c r="R3199" s="23"/>
      <c r="S3199" s="23"/>
      <c r="T3199" s="23"/>
      <c r="U3199" s="23"/>
      <c r="V3199" s="23" t="s">
        <v>187</v>
      </c>
      <c r="W3199" s="23" t="s">
        <v>188</v>
      </c>
      <c r="X3199" s="23" t="s">
        <v>189</v>
      </c>
      <c r="Y3199" s="22">
        <v>0</v>
      </c>
      <c r="Z3199" s="23" t="s">
        <v>190</v>
      </c>
      <c r="AA3199" s="23" t="s">
        <v>191</v>
      </c>
      <c r="AB3199" s="23" t="s">
        <v>190</v>
      </c>
      <c r="AC3199" s="23" t="s">
        <v>192</v>
      </c>
      <c r="AD3199" s="23" t="s">
        <v>193</v>
      </c>
      <c r="AE3199" s="23" t="s">
        <v>80</v>
      </c>
      <c r="AF3199" s="23"/>
      <c r="AG3199" s="23"/>
      <c r="AH3199" s="23"/>
      <c r="AI3199" s="23"/>
      <c r="AJ3199" s="23" t="b">
        <v>0</v>
      </c>
      <c r="AK3199" s="3">
        <v>130</v>
      </c>
      <c r="AL3199" s="3">
        <v>2408</v>
      </c>
      <c r="AM3199" s="3">
        <v>7058</v>
      </c>
      <c r="AN3199" s="24">
        <v>45536.882148842589</v>
      </c>
      <c r="AO3199" s="24">
        <v>45536.882148842589</v>
      </c>
      <c r="AP3199">
        <v>9</v>
      </c>
      <c r="AQ3199" t="s">
        <v>194</v>
      </c>
      <c r="AR3199">
        <v>244.88214884258923</v>
      </c>
      <c r="AS3199" t="s">
        <v>195</v>
      </c>
      <c r="AT3199" t="s">
        <v>226</v>
      </c>
      <c r="AU3199" t="s">
        <v>197</v>
      </c>
      <c r="AV3199" t="s">
        <v>230</v>
      </c>
      <c r="AW3199" t="s">
        <v>226</v>
      </c>
      <c r="AX3199" t="s">
        <v>197</v>
      </c>
      <c r="AY3199" t="s">
        <v>230</v>
      </c>
    </row>
    <row r="3200" spans="1:51" x14ac:dyDescent="0.45">
      <c r="A3200" s="22">
        <v>875103</v>
      </c>
      <c r="B3200" s="6">
        <v>45536</v>
      </c>
      <c r="C3200" s="22">
        <v>31000</v>
      </c>
      <c r="D3200" s="22">
        <v>30266</v>
      </c>
      <c r="E3200" s="22"/>
      <c r="F3200" s="22">
        <v>0</v>
      </c>
      <c r="G3200" s="22">
        <v>14707</v>
      </c>
      <c r="H3200" s="22">
        <v>0</v>
      </c>
      <c r="I3200" s="22"/>
      <c r="J3200" s="22">
        <v>131</v>
      </c>
      <c r="K3200" s="22">
        <v>131</v>
      </c>
      <c r="L3200" s="23" t="s">
        <v>254</v>
      </c>
      <c r="M3200" s="23"/>
      <c r="N3200" s="23" t="s">
        <v>184</v>
      </c>
      <c r="O3200" s="23" t="s">
        <v>225</v>
      </c>
      <c r="P3200" s="22">
        <v>20</v>
      </c>
      <c r="Q3200" s="23" t="s">
        <v>186</v>
      </c>
      <c r="R3200" s="23"/>
      <c r="S3200" s="23"/>
      <c r="T3200" s="23"/>
      <c r="U3200" s="23"/>
      <c r="V3200" s="23" t="s">
        <v>187</v>
      </c>
      <c r="W3200" s="23" t="s">
        <v>188</v>
      </c>
      <c r="X3200" s="23" t="s">
        <v>189</v>
      </c>
      <c r="Y3200" s="22">
        <v>0</v>
      </c>
      <c r="Z3200" s="23" t="s">
        <v>190</v>
      </c>
      <c r="AA3200" s="23" t="s">
        <v>191</v>
      </c>
      <c r="AB3200" s="23" t="s">
        <v>190</v>
      </c>
      <c r="AC3200" s="23" t="s">
        <v>192</v>
      </c>
      <c r="AD3200" s="23" t="s">
        <v>193</v>
      </c>
      <c r="AE3200" s="23" t="s">
        <v>80</v>
      </c>
      <c r="AF3200" s="23"/>
      <c r="AG3200" s="23"/>
      <c r="AH3200" s="23"/>
      <c r="AI3200" s="23"/>
      <c r="AJ3200" s="23" t="b">
        <v>0</v>
      </c>
      <c r="AK3200" s="3">
        <v>130</v>
      </c>
      <c r="AL3200" s="3">
        <v>2408</v>
      </c>
      <c r="AM3200" s="3">
        <v>7073</v>
      </c>
      <c r="AN3200" s="24">
        <v>45536.882164081791</v>
      </c>
      <c r="AO3200" s="24">
        <v>45536.882164081791</v>
      </c>
      <c r="AP3200">
        <v>9</v>
      </c>
      <c r="AQ3200" t="s">
        <v>194</v>
      </c>
      <c r="AR3200">
        <v>244.88216408179142</v>
      </c>
      <c r="AS3200" t="s">
        <v>195</v>
      </c>
      <c r="AT3200" t="s">
        <v>226</v>
      </c>
      <c r="AU3200" t="s">
        <v>197</v>
      </c>
      <c r="AV3200" t="s">
        <v>231</v>
      </c>
      <c r="AW3200" t="s">
        <v>226</v>
      </c>
      <c r="AX3200" t="s">
        <v>197</v>
      </c>
      <c r="AY3200" t="s">
        <v>231</v>
      </c>
    </row>
    <row r="3201" spans="1:51" x14ac:dyDescent="0.45">
      <c r="A3201" s="22">
        <v>875112</v>
      </c>
      <c r="B3201" s="6">
        <v>45536</v>
      </c>
      <c r="C3201" s="22">
        <v>31000</v>
      </c>
      <c r="D3201" s="22">
        <v>31293</v>
      </c>
      <c r="E3201" s="22"/>
      <c r="F3201" s="22">
        <v>0</v>
      </c>
      <c r="G3201" s="22">
        <v>14707</v>
      </c>
      <c r="H3201" s="22">
        <v>0</v>
      </c>
      <c r="I3201" s="22"/>
      <c r="J3201" s="22">
        <v>131</v>
      </c>
      <c r="K3201" s="22">
        <v>131</v>
      </c>
      <c r="L3201" s="23" t="s">
        <v>254</v>
      </c>
      <c r="M3201" s="23"/>
      <c r="N3201" s="23" t="s">
        <v>184</v>
      </c>
      <c r="O3201" s="23" t="s">
        <v>225</v>
      </c>
      <c r="P3201" s="22">
        <v>20</v>
      </c>
      <c r="Q3201" s="23" t="s">
        <v>186</v>
      </c>
      <c r="R3201" s="23"/>
      <c r="S3201" s="23"/>
      <c r="T3201" s="23"/>
      <c r="U3201" s="23"/>
      <c r="V3201" s="23" t="s">
        <v>187</v>
      </c>
      <c r="W3201" s="23" t="s">
        <v>188</v>
      </c>
      <c r="X3201" s="23" t="s">
        <v>189</v>
      </c>
      <c r="Y3201" s="22">
        <v>0</v>
      </c>
      <c r="Z3201" s="23" t="s">
        <v>190</v>
      </c>
      <c r="AA3201" s="23" t="s">
        <v>191</v>
      </c>
      <c r="AB3201" s="23" t="s">
        <v>190</v>
      </c>
      <c r="AC3201" s="23" t="s">
        <v>192</v>
      </c>
      <c r="AD3201" s="23" t="s">
        <v>193</v>
      </c>
      <c r="AE3201" s="23" t="s">
        <v>80</v>
      </c>
      <c r="AF3201" s="23"/>
      <c r="AG3201" s="23"/>
      <c r="AH3201" s="23"/>
      <c r="AI3201" s="23"/>
      <c r="AJ3201" s="23" t="b">
        <v>0</v>
      </c>
      <c r="AK3201" s="3">
        <v>130</v>
      </c>
      <c r="AL3201" s="3">
        <v>2408</v>
      </c>
      <c r="AM3201" s="3">
        <v>7082</v>
      </c>
      <c r="AN3201" s="24">
        <v>45536.882169020064</v>
      </c>
      <c r="AO3201" s="24">
        <v>45536.882169020064</v>
      </c>
      <c r="AP3201">
        <v>9</v>
      </c>
      <c r="AQ3201" t="s">
        <v>194</v>
      </c>
      <c r="AR3201">
        <v>244.88216902006388</v>
      </c>
      <c r="AS3201" t="s">
        <v>195</v>
      </c>
      <c r="AT3201" t="s">
        <v>226</v>
      </c>
      <c r="AU3201" t="s">
        <v>197</v>
      </c>
      <c r="AV3201" t="s">
        <v>231</v>
      </c>
      <c r="AW3201" t="s">
        <v>226</v>
      </c>
      <c r="AX3201" t="s">
        <v>197</v>
      </c>
      <c r="AY3201" t="s">
        <v>231</v>
      </c>
    </row>
    <row r="3202" spans="1:51" x14ac:dyDescent="0.45">
      <c r="A3202" s="22">
        <v>875129</v>
      </c>
      <c r="B3202" s="6">
        <v>45536</v>
      </c>
      <c r="C3202" s="22">
        <v>31000</v>
      </c>
      <c r="D3202" s="22">
        <v>31725</v>
      </c>
      <c r="E3202" s="22"/>
      <c r="F3202" s="22">
        <v>0</v>
      </c>
      <c r="G3202" s="22">
        <v>14707</v>
      </c>
      <c r="H3202" s="22">
        <v>0</v>
      </c>
      <c r="I3202" s="22"/>
      <c r="J3202" s="22">
        <v>131</v>
      </c>
      <c r="K3202" s="22">
        <v>131</v>
      </c>
      <c r="L3202" s="23" t="s">
        <v>254</v>
      </c>
      <c r="M3202" s="23"/>
      <c r="N3202" s="23" t="s">
        <v>184</v>
      </c>
      <c r="O3202" s="23" t="s">
        <v>225</v>
      </c>
      <c r="P3202" s="22">
        <v>20</v>
      </c>
      <c r="Q3202" s="23" t="s">
        <v>186</v>
      </c>
      <c r="R3202" s="23"/>
      <c r="S3202" s="23"/>
      <c r="T3202" s="23"/>
      <c r="U3202" s="23"/>
      <c r="V3202" s="23" t="s">
        <v>187</v>
      </c>
      <c r="W3202" s="23" t="s">
        <v>188</v>
      </c>
      <c r="X3202" s="23" t="s">
        <v>189</v>
      </c>
      <c r="Y3202" s="22">
        <v>0</v>
      </c>
      <c r="Z3202" s="23" t="s">
        <v>190</v>
      </c>
      <c r="AA3202" s="23" t="s">
        <v>191</v>
      </c>
      <c r="AB3202" s="23" t="s">
        <v>190</v>
      </c>
      <c r="AC3202" s="23" t="s">
        <v>192</v>
      </c>
      <c r="AD3202" s="23" t="s">
        <v>193</v>
      </c>
      <c r="AE3202" s="23" t="s">
        <v>80</v>
      </c>
      <c r="AF3202" s="23"/>
      <c r="AG3202" s="23"/>
      <c r="AH3202" s="23"/>
      <c r="AI3202" s="23"/>
      <c r="AJ3202" s="23" t="b">
        <v>0</v>
      </c>
      <c r="AK3202" s="3">
        <v>130</v>
      </c>
      <c r="AL3202" s="3">
        <v>2408</v>
      </c>
      <c r="AM3202" s="3">
        <v>7099</v>
      </c>
      <c r="AN3202" s="24">
        <v>45536.882191010802</v>
      </c>
      <c r="AO3202" s="24">
        <v>45536.882191010802</v>
      </c>
      <c r="AP3202">
        <v>9</v>
      </c>
      <c r="AQ3202" t="s">
        <v>194</v>
      </c>
      <c r="AR3202">
        <v>244.88219101080176</v>
      </c>
      <c r="AS3202" t="s">
        <v>195</v>
      </c>
      <c r="AT3202" t="s">
        <v>226</v>
      </c>
      <c r="AU3202" t="s">
        <v>197</v>
      </c>
      <c r="AV3202" t="s">
        <v>226</v>
      </c>
      <c r="AW3202" t="s">
        <v>226</v>
      </c>
      <c r="AX3202" t="s">
        <v>197</v>
      </c>
      <c r="AY3202" t="s">
        <v>226</v>
      </c>
    </row>
    <row r="3203" spans="1:51" x14ac:dyDescent="0.45">
      <c r="A3203" s="22">
        <v>875138</v>
      </c>
      <c r="B3203" s="6">
        <v>45536</v>
      </c>
      <c r="C3203" s="22">
        <v>31000</v>
      </c>
      <c r="D3203" s="22">
        <v>27734</v>
      </c>
      <c r="E3203" s="22"/>
      <c r="F3203" s="22">
        <v>0</v>
      </c>
      <c r="G3203" s="22">
        <v>14707</v>
      </c>
      <c r="H3203" s="22">
        <v>0</v>
      </c>
      <c r="I3203" s="22"/>
      <c r="J3203" s="22">
        <v>131</v>
      </c>
      <c r="K3203" s="22">
        <v>131</v>
      </c>
      <c r="L3203" s="23" t="s">
        <v>254</v>
      </c>
      <c r="M3203" s="23"/>
      <c r="N3203" s="23" t="s">
        <v>184</v>
      </c>
      <c r="O3203" s="23" t="s">
        <v>225</v>
      </c>
      <c r="P3203" s="22">
        <v>20</v>
      </c>
      <c r="Q3203" s="23" t="s">
        <v>186</v>
      </c>
      <c r="R3203" s="23"/>
      <c r="S3203" s="23"/>
      <c r="T3203" s="23"/>
      <c r="U3203" s="23"/>
      <c r="V3203" s="23" t="s">
        <v>187</v>
      </c>
      <c r="W3203" s="23" t="s">
        <v>188</v>
      </c>
      <c r="X3203" s="23" t="s">
        <v>189</v>
      </c>
      <c r="Y3203" s="22">
        <v>0</v>
      </c>
      <c r="Z3203" s="23" t="s">
        <v>190</v>
      </c>
      <c r="AA3203" s="23" t="s">
        <v>191</v>
      </c>
      <c r="AB3203" s="23" t="s">
        <v>190</v>
      </c>
      <c r="AC3203" s="23" t="s">
        <v>192</v>
      </c>
      <c r="AD3203" s="23" t="s">
        <v>193</v>
      </c>
      <c r="AE3203" s="23" t="s">
        <v>80</v>
      </c>
      <c r="AF3203" s="23"/>
      <c r="AG3203" s="23"/>
      <c r="AH3203" s="23"/>
      <c r="AI3203" s="23"/>
      <c r="AJ3203" s="23" t="b">
        <v>0</v>
      </c>
      <c r="AK3203" s="3">
        <v>130</v>
      </c>
      <c r="AL3203" s="3">
        <v>2408</v>
      </c>
      <c r="AM3203" s="3">
        <v>7108</v>
      </c>
      <c r="AN3203" s="24">
        <v>45536.882195524689</v>
      </c>
      <c r="AO3203" s="24">
        <v>45536.882195524689</v>
      </c>
      <c r="AP3203">
        <v>9</v>
      </c>
      <c r="AQ3203" t="s">
        <v>194</v>
      </c>
      <c r="AR3203">
        <v>244.88219552468945</v>
      </c>
      <c r="AS3203" t="s">
        <v>195</v>
      </c>
      <c r="AT3203" t="s">
        <v>226</v>
      </c>
      <c r="AU3203" t="s">
        <v>197</v>
      </c>
      <c r="AV3203" t="s">
        <v>237</v>
      </c>
      <c r="AW3203" t="s">
        <v>226</v>
      </c>
      <c r="AX3203" t="s">
        <v>197</v>
      </c>
      <c r="AY3203" t="s">
        <v>237</v>
      </c>
    </row>
    <row r="3204" spans="1:51" x14ac:dyDescent="0.45">
      <c r="A3204" s="22">
        <v>875151</v>
      </c>
      <c r="B3204" s="6">
        <v>45536</v>
      </c>
      <c r="C3204" s="22">
        <v>31000</v>
      </c>
      <c r="D3204" s="22">
        <v>28283</v>
      </c>
      <c r="E3204" s="22"/>
      <c r="F3204" s="22">
        <v>0</v>
      </c>
      <c r="G3204" s="22">
        <v>14707</v>
      </c>
      <c r="H3204" s="22">
        <v>0</v>
      </c>
      <c r="I3204" s="22"/>
      <c r="J3204" s="22">
        <v>131</v>
      </c>
      <c r="K3204" s="22">
        <v>131</v>
      </c>
      <c r="L3204" s="23" t="s">
        <v>254</v>
      </c>
      <c r="M3204" s="23"/>
      <c r="N3204" s="23" t="s">
        <v>184</v>
      </c>
      <c r="O3204" s="23" t="s">
        <v>225</v>
      </c>
      <c r="P3204" s="22">
        <v>20</v>
      </c>
      <c r="Q3204" s="23" t="s">
        <v>186</v>
      </c>
      <c r="R3204" s="23"/>
      <c r="S3204" s="23"/>
      <c r="T3204" s="23"/>
      <c r="U3204" s="23"/>
      <c r="V3204" s="23" t="s">
        <v>187</v>
      </c>
      <c r="W3204" s="23" t="s">
        <v>188</v>
      </c>
      <c r="X3204" s="23" t="s">
        <v>189</v>
      </c>
      <c r="Y3204" s="22">
        <v>0</v>
      </c>
      <c r="Z3204" s="23" t="s">
        <v>190</v>
      </c>
      <c r="AA3204" s="23" t="s">
        <v>191</v>
      </c>
      <c r="AB3204" s="23" t="s">
        <v>190</v>
      </c>
      <c r="AC3204" s="23" t="s">
        <v>192</v>
      </c>
      <c r="AD3204" s="23" t="s">
        <v>193</v>
      </c>
      <c r="AE3204" s="23" t="s">
        <v>80</v>
      </c>
      <c r="AF3204" s="23"/>
      <c r="AG3204" s="23"/>
      <c r="AH3204" s="23"/>
      <c r="AI3204" s="23"/>
      <c r="AJ3204" s="23" t="b">
        <v>0</v>
      </c>
      <c r="AK3204" s="3">
        <v>130</v>
      </c>
      <c r="AL3204" s="3">
        <v>2408</v>
      </c>
      <c r="AM3204" s="3">
        <v>7121</v>
      </c>
      <c r="AN3204" s="24">
        <v>45536.882205825619</v>
      </c>
      <c r="AO3204" s="24">
        <v>45536.882205825619</v>
      </c>
      <c r="AP3204">
        <v>9</v>
      </c>
      <c r="AQ3204" t="s">
        <v>194</v>
      </c>
      <c r="AR3204">
        <v>244.88220582561917</v>
      </c>
      <c r="AS3204" t="s">
        <v>195</v>
      </c>
      <c r="AT3204" t="s">
        <v>226</v>
      </c>
      <c r="AU3204" t="s">
        <v>197</v>
      </c>
      <c r="AV3204" t="s">
        <v>206</v>
      </c>
      <c r="AW3204" t="s">
        <v>226</v>
      </c>
      <c r="AX3204" t="s">
        <v>197</v>
      </c>
      <c r="AY3204" t="s">
        <v>206</v>
      </c>
    </row>
    <row r="3205" spans="1:51" x14ac:dyDescent="0.45">
      <c r="A3205" s="22">
        <v>875155</v>
      </c>
      <c r="B3205" s="6">
        <v>45536</v>
      </c>
      <c r="C3205" s="22">
        <v>31000</v>
      </c>
      <c r="D3205" s="22">
        <v>30088</v>
      </c>
      <c r="E3205" s="22"/>
      <c r="F3205" s="22">
        <v>0</v>
      </c>
      <c r="G3205" s="22">
        <v>14707</v>
      </c>
      <c r="H3205" s="22">
        <v>0</v>
      </c>
      <c r="I3205" s="22"/>
      <c r="J3205" s="22">
        <v>131</v>
      </c>
      <c r="K3205" s="22">
        <v>131</v>
      </c>
      <c r="L3205" s="23" t="s">
        <v>254</v>
      </c>
      <c r="M3205" s="23"/>
      <c r="N3205" s="23" t="s">
        <v>184</v>
      </c>
      <c r="O3205" s="23" t="s">
        <v>225</v>
      </c>
      <c r="P3205" s="22">
        <v>20</v>
      </c>
      <c r="Q3205" s="23" t="s">
        <v>186</v>
      </c>
      <c r="R3205" s="23"/>
      <c r="S3205" s="23"/>
      <c r="T3205" s="23"/>
      <c r="U3205" s="23"/>
      <c r="V3205" s="23" t="s">
        <v>187</v>
      </c>
      <c r="W3205" s="23" t="s">
        <v>188</v>
      </c>
      <c r="X3205" s="23" t="s">
        <v>189</v>
      </c>
      <c r="Y3205" s="22">
        <v>0</v>
      </c>
      <c r="Z3205" s="23" t="s">
        <v>190</v>
      </c>
      <c r="AA3205" s="23" t="s">
        <v>191</v>
      </c>
      <c r="AB3205" s="23" t="s">
        <v>190</v>
      </c>
      <c r="AC3205" s="23" t="s">
        <v>192</v>
      </c>
      <c r="AD3205" s="23" t="s">
        <v>193</v>
      </c>
      <c r="AE3205" s="23" t="s">
        <v>80</v>
      </c>
      <c r="AF3205" s="23"/>
      <c r="AG3205" s="23"/>
      <c r="AH3205" s="23"/>
      <c r="AI3205" s="23"/>
      <c r="AJ3205" s="23" t="b">
        <v>0</v>
      </c>
      <c r="AK3205" s="3">
        <v>130</v>
      </c>
      <c r="AL3205" s="3">
        <v>2408</v>
      </c>
      <c r="AM3205" s="3">
        <v>7125</v>
      </c>
      <c r="AN3205" s="24">
        <v>45536.88248950617</v>
      </c>
      <c r="AO3205" s="24">
        <v>45536.88248950617</v>
      </c>
      <c r="AP3205">
        <v>9</v>
      </c>
      <c r="AQ3205" t="s">
        <v>194</v>
      </c>
      <c r="AR3205">
        <v>244.8824895061698</v>
      </c>
      <c r="AS3205" t="s">
        <v>195</v>
      </c>
      <c r="AT3205" t="s">
        <v>226</v>
      </c>
      <c r="AU3205" t="s">
        <v>197</v>
      </c>
      <c r="AV3205" t="s">
        <v>250</v>
      </c>
      <c r="AW3205" t="s">
        <v>226</v>
      </c>
      <c r="AX3205" t="s">
        <v>197</v>
      </c>
      <c r="AY3205" t="s">
        <v>250</v>
      </c>
    </row>
    <row r="3206" spans="1:51" x14ac:dyDescent="0.45">
      <c r="A3206" s="22">
        <v>875233</v>
      </c>
      <c r="B3206" s="6">
        <v>45536</v>
      </c>
      <c r="C3206" s="22">
        <v>31000</v>
      </c>
      <c r="D3206" s="22">
        <v>46868</v>
      </c>
      <c r="E3206" s="22"/>
      <c r="F3206" s="22">
        <v>0</v>
      </c>
      <c r="G3206" s="22">
        <v>14707</v>
      </c>
      <c r="H3206" s="22">
        <v>0</v>
      </c>
      <c r="I3206" s="22"/>
      <c r="J3206" s="22">
        <v>131</v>
      </c>
      <c r="K3206" s="22">
        <v>131</v>
      </c>
      <c r="L3206" s="23" t="s">
        <v>254</v>
      </c>
      <c r="M3206" s="23"/>
      <c r="N3206" s="23" t="s">
        <v>184</v>
      </c>
      <c r="O3206" s="23" t="s">
        <v>213</v>
      </c>
      <c r="P3206" s="22">
        <v>20</v>
      </c>
      <c r="Q3206" s="23" t="s">
        <v>186</v>
      </c>
      <c r="R3206" s="23"/>
      <c r="S3206" s="23"/>
      <c r="T3206" s="23"/>
      <c r="U3206" s="23"/>
      <c r="V3206" s="23" t="s">
        <v>187</v>
      </c>
      <c r="W3206" s="23" t="s">
        <v>188</v>
      </c>
      <c r="X3206" s="23" t="s">
        <v>189</v>
      </c>
      <c r="Y3206" s="22">
        <v>0</v>
      </c>
      <c r="Z3206" s="23" t="s">
        <v>190</v>
      </c>
      <c r="AA3206" s="23" t="s">
        <v>191</v>
      </c>
      <c r="AB3206" s="23" t="s">
        <v>190</v>
      </c>
      <c r="AC3206" s="23" t="s">
        <v>192</v>
      </c>
      <c r="AD3206" s="23" t="s">
        <v>193</v>
      </c>
      <c r="AE3206" s="23" t="s">
        <v>80</v>
      </c>
      <c r="AF3206" s="23"/>
      <c r="AG3206" s="23"/>
      <c r="AH3206" s="23"/>
      <c r="AI3206" s="23"/>
      <c r="AJ3206" s="23" t="b">
        <v>0</v>
      </c>
      <c r="AK3206" s="3">
        <v>126</v>
      </c>
      <c r="AL3206" s="3">
        <v>3448</v>
      </c>
      <c r="AM3206" s="3">
        <v>7195</v>
      </c>
      <c r="AN3206" s="24">
        <v>45536.916871412039</v>
      </c>
      <c r="AO3206" s="24">
        <v>45536.916871412039</v>
      </c>
      <c r="AP3206">
        <v>9</v>
      </c>
      <c r="AQ3206" t="s">
        <v>194</v>
      </c>
      <c r="AR3206">
        <v>244.91687141203874</v>
      </c>
      <c r="AS3206" t="s">
        <v>195</v>
      </c>
      <c r="AT3206" t="s">
        <v>237</v>
      </c>
      <c r="AU3206" t="s">
        <v>197</v>
      </c>
      <c r="AV3206" t="s">
        <v>230</v>
      </c>
      <c r="AW3206" t="s">
        <v>237</v>
      </c>
      <c r="AX3206" t="s">
        <v>197</v>
      </c>
      <c r="AY3206" t="s">
        <v>230</v>
      </c>
    </row>
    <row r="3207" spans="1:51" x14ac:dyDescent="0.45">
      <c r="A3207" s="22">
        <v>872371</v>
      </c>
      <c r="B3207" s="6">
        <v>45536</v>
      </c>
      <c r="C3207" s="22">
        <v>31000</v>
      </c>
      <c r="D3207" s="22">
        <v>43963</v>
      </c>
      <c r="E3207" s="22"/>
      <c r="F3207" s="22">
        <v>0</v>
      </c>
      <c r="G3207" s="22">
        <v>12671</v>
      </c>
      <c r="H3207" s="22">
        <v>0</v>
      </c>
      <c r="I3207" s="22"/>
      <c r="J3207" s="22">
        <v>387</v>
      </c>
      <c r="K3207" s="22">
        <v>8375</v>
      </c>
      <c r="L3207" s="23" t="s">
        <v>475</v>
      </c>
      <c r="M3207" s="23"/>
      <c r="N3207" s="23" t="s">
        <v>184</v>
      </c>
      <c r="O3207" s="23" t="s">
        <v>213</v>
      </c>
      <c r="P3207" s="22">
        <v>1</v>
      </c>
      <c r="Q3207" s="23" t="s">
        <v>274</v>
      </c>
      <c r="R3207" s="23"/>
      <c r="S3207" s="23"/>
      <c r="T3207" s="23"/>
      <c r="U3207" s="23"/>
      <c r="V3207" s="23" t="s">
        <v>187</v>
      </c>
      <c r="W3207" s="23" t="s">
        <v>188</v>
      </c>
      <c r="X3207" s="23" t="s">
        <v>189</v>
      </c>
      <c r="Y3207" s="22">
        <v>0</v>
      </c>
      <c r="Z3207" s="23" t="s">
        <v>190</v>
      </c>
      <c r="AA3207" s="23" t="s">
        <v>191</v>
      </c>
      <c r="AB3207" s="23" t="s">
        <v>190</v>
      </c>
      <c r="AC3207" s="23" t="s">
        <v>190</v>
      </c>
      <c r="AD3207" s="23" t="s">
        <v>190</v>
      </c>
      <c r="AE3207" s="23" t="s">
        <v>82</v>
      </c>
      <c r="AF3207" s="23" t="s">
        <v>190</v>
      </c>
      <c r="AG3207" s="23" t="s">
        <v>192</v>
      </c>
      <c r="AH3207" s="23" t="s">
        <v>415</v>
      </c>
      <c r="AI3207" s="23" t="s">
        <v>474</v>
      </c>
      <c r="AJ3207" s="23" t="b">
        <v>0</v>
      </c>
      <c r="AK3207" s="3">
        <v>118</v>
      </c>
      <c r="AL3207" s="3">
        <v>3448</v>
      </c>
      <c r="AM3207" s="3">
        <v>4785</v>
      </c>
      <c r="AN3207" s="24">
        <v>45536.288872762343</v>
      </c>
      <c r="AO3207" s="24">
        <v>45536.288872762343</v>
      </c>
      <c r="AP3207">
        <v>9</v>
      </c>
      <c r="AQ3207" t="s">
        <v>194</v>
      </c>
      <c r="AR3207">
        <v>244.28887276234309</v>
      </c>
      <c r="AS3207" t="s">
        <v>195</v>
      </c>
      <c r="AT3207" t="s">
        <v>222</v>
      </c>
      <c r="AU3207" t="s">
        <v>197</v>
      </c>
      <c r="AV3207" t="s">
        <v>261</v>
      </c>
      <c r="AW3207" t="s">
        <v>222</v>
      </c>
      <c r="AX3207" t="s">
        <v>197</v>
      </c>
      <c r="AY3207" t="s">
        <v>261</v>
      </c>
    </row>
    <row r="3208" spans="1:51" x14ac:dyDescent="0.45">
      <c r="A3208" s="22">
        <v>871927</v>
      </c>
      <c r="B3208" s="6">
        <v>45536</v>
      </c>
      <c r="C3208" s="22">
        <v>31000</v>
      </c>
      <c r="D3208" s="22">
        <v>40830</v>
      </c>
      <c r="E3208" s="22"/>
      <c r="F3208" s="22">
        <v>0</v>
      </c>
      <c r="G3208" s="22">
        <v>12704</v>
      </c>
      <c r="H3208" s="22">
        <v>0</v>
      </c>
      <c r="I3208" s="22"/>
      <c r="J3208" s="22">
        <v>16</v>
      </c>
      <c r="K3208" s="22">
        <v>8404</v>
      </c>
      <c r="L3208" s="23" t="s">
        <v>485</v>
      </c>
      <c r="M3208" s="23"/>
      <c r="N3208" s="23" t="s">
        <v>184</v>
      </c>
      <c r="O3208" s="23" t="s">
        <v>213</v>
      </c>
      <c r="P3208" s="22">
        <v>1</v>
      </c>
      <c r="Q3208" s="23" t="s">
        <v>274</v>
      </c>
      <c r="R3208" s="23"/>
      <c r="S3208" s="23"/>
      <c r="T3208" s="23"/>
      <c r="U3208" s="23"/>
      <c r="V3208" s="23" t="s">
        <v>187</v>
      </c>
      <c r="W3208" s="23" t="s">
        <v>188</v>
      </c>
      <c r="X3208" s="23" t="s">
        <v>189</v>
      </c>
      <c r="Y3208" s="22">
        <v>0</v>
      </c>
      <c r="Z3208" s="23" t="s">
        <v>190</v>
      </c>
      <c r="AA3208" s="23" t="s">
        <v>191</v>
      </c>
      <c r="AB3208" s="23" t="s">
        <v>190</v>
      </c>
      <c r="AC3208" s="23" t="s">
        <v>190</v>
      </c>
      <c r="AD3208" s="23" t="s">
        <v>190</v>
      </c>
      <c r="AE3208" s="23" t="s">
        <v>82</v>
      </c>
      <c r="AF3208" s="23" t="s">
        <v>190</v>
      </c>
      <c r="AG3208" s="23" t="s">
        <v>192</v>
      </c>
      <c r="AH3208" s="23" t="s">
        <v>415</v>
      </c>
      <c r="AI3208" s="23" t="s">
        <v>474</v>
      </c>
      <c r="AJ3208" s="23" t="b">
        <v>0</v>
      </c>
      <c r="AK3208" s="3">
        <v>132</v>
      </c>
      <c r="AL3208" s="3">
        <v>3448</v>
      </c>
      <c r="AM3208" s="3">
        <v>4493</v>
      </c>
      <c r="AN3208" s="24">
        <v>45536.16725131173</v>
      </c>
      <c r="AO3208" s="24">
        <v>45536.16725131173</v>
      </c>
      <c r="AP3208">
        <v>9</v>
      </c>
      <c r="AQ3208" t="s">
        <v>194</v>
      </c>
      <c r="AR3208">
        <v>244.16725131173007</v>
      </c>
      <c r="AS3208" t="s">
        <v>195</v>
      </c>
      <c r="AT3208" t="s">
        <v>258</v>
      </c>
      <c r="AU3208" t="s">
        <v>197</v>
      </c>
      <c r="AV3208" t="s">
        <v>199</v>
      </c>
      <c r="AW3208" t="s">
        <v>258</v>
      </c>
      <c r="AX3208" t="s">
        <v>197</v>
      </c>
      <c r="AY3208" t="s">
        <v>199</v>
      </c>
    </row>
    <row r="3209" spans="1:51" x14ac:dyDescent="0.45">
      <c r="A3209" s="22">
        <v>871603</v>
      </c>
      <c r="B3209" s="6">
        <v>45536</v>
      </c>
      <c r="C3209" s="22">
        <v>31000</v>
      </c>
      <c r="D3209" s="22">
        <v>40804</v>
      </c>
      <c r="E3209" s="22"/>
      <c r="F3209" s="22">
        <v>0</v>
      </c>
      <c r="G3209" s="22">
        <v>12671</v>
      </c>
      <c r="H3209" s="22">
        <v>0</v>
      </c>
      <c r="I3209" s="22"/>
      <c r="J3209" s="22">
        <v>99</v>
      </c>
      <c r="K3209" s="22">
        <v>8409</v>
      </c>
      <c r="L3209" s="23" t="s">
        <v>486</v>
      </c>
      <c r="M3209" s="23"/>
      <c r="N3209" s="23" t="s">
        <v>184</v>
      </c>
      <c r="O3209" s="23" t="s">
        <v>213</v>
      </c>
      <c r="P3209" s="22">
        <v>1</v>
      </c>
      <c r="Q3209" s="23" t="s">
        <v>274</v>
      </c>
      <c r="R3209" s="23"/>
      <c r="S3209" s="23"/>
      <c r="T3209" s="23"/>
      <c r="U3209" s="23"/>
      <c r="V3209" s="23" t="s">
        <v>187</v>
      </c>
      <c r="W3209" s="23" t="s">
        <v>188</v>
      </c>
      <c r="X3209" s="23" t="s">
        <v>189</v>
      </c>
      <c r="Y3209" s="22">
        <v>0</v>
      </c>
      <c r="Z3209" s="23" t="s">
        <v>190</v>
      </c>
      <c r="AA3209" s="23" t="s">
        <v>191</v>
      </c>
      <c r="AB3209" s="23" t="s">
        <v>190</v>
      </c>
      <c r="AC3209" s="23" t="s">
        <v>190</v>
      </c>
      <c r="AD3209" s="23" t="s">
        <v>190</v>
      </c>
      <c r="AE3209" s="23" t="s">
        <v>82</v>
      </c>
      <c r="AF3209" s="23" t="s">
        <v>190</v>
      </c>
      <c r="AG3209" s="23" t="s">
        <v>192</v>
      </c>
      <c r="AH3209" s="23" t="s">
        <v>415</v>
      </c>
      <c r="AI3209" s="23" t="s">
        <v>474</v>
      </c>
      <c r="AJ3209" s="23" t="b">
        <v>0</v>
      </c>
      <c r="AK3209" s="3">
        <v>60</v>
      </c>
      <c r="AL3209" s="3">
        <v>3448</v>
      </c>
      <c r="AM3209" s="3">
        <v>4236</v>
      </c>
      <c r="AN3209" s="24">
        <v>45536.094292592592</v>
      </c>
      <c r="AO3209" s="24">
        <v>45536.094292592592</v>
      </c>
      <c r="AP3209">
        <v>9</v>
      </c>
      <c r="AQ3209" t="s">
        <v>194</v>
      </c>
      <c r="AR3209">
        <v>244.09429259259196</v>
      </c>
      <c r="AS3209" t="s">
        <v>195</v>
      </c>
      <c r="AT3209" t="s">
        <v>217</v>
      </c>
      <c r="AU3209" t="s">
        <v>197</v>
      </c>
      <c r="AV3209" t="s">
        <v>250</v>
      </c>
      <c r="AW3209" t="s">
        <v>217</v>
      </c>
      <c r="AX3209" t="s">
        <v>197</v>
      </c>
      <c r="AY3209" t="s">
        <v>250</v>
      </c>
    </row>
    <row r="3210" spans="1:51" x14ac:dyDescent="0.45">
      <c r="A3210" s="22">
        <v>875006</v>
      </c>
      <c r="B3210" s="6">
        <v>45536</v>
      </c>
      <c r="C3210" s="22">
        <v>31000</v>
      </c>
      <c r="D3210" s="22">
        <v>43318</v>
      </c>
      <c r="E3210" s="22"/>
      <c r="F3210" s="22">
        <v>0</v>
      </c>
      <c r="G3210" s="22">
        <v>12389</v>
      </c>
      <c r="H3210" s="22">
        <v>0</v>
      </c>
      <c r="I3210" s="22"/>
      <c r="J3210" s="22">
        <v>282</v>
      </c>
      <c r="K3210" s="22">
        <v>1438</v>
      </c>
      <c r="L3210" s="23" t="s">
        <v>493</v>
      </c>
      <c r="M3210" s="23"/>
      <c r="N3210" s="23" t="s">
        <v>184</v>
      </c>
      <c r="O3210" s="23" t="s">
        <v>225</v>
      </c>
      <c r="P3210" s="22">
        <v>1</v>
      </c>
      <c r="Q3210" s="23" t="s">
        <v>274</v>
      </c>
      <c r="R3210" s="23"/>
      <c r="S3210" s="23"/>
      <c r="T3210" s="23"/>
      <c r="U3210" s="23"/>
      <c r="V3210" s="23" t="s">
        <v>187</v>
      </c>
      <c r="W3210" s="23" t="s">
        <v>188</v>
      </c>
      <c r="X3210" s="23" t="s">
        <v>189</v>
      </c>
      <c r="Y3210" s="22">
        <v>0</v>
      </c>
      <c r="Z3210" s="23" t="s">
        <v>190</v>
      </c>
      <c r="AA3210" s="23" t="s">
        <v>191</v>
      </c>
      <c r="AB3210" s="23" t="s">
        <v>190</v>
      </c>
      <c r="AC3210" s="23" t="s">
        <v>190</v>
      </c>
      <c r="AD3210" s="23" t="s">
        <v>190</v>
      </c>
      <c r="AE3210" s="23" t="s">
        <v>82</v>
      </c>
      <c r="AF3210" s="23" t="s">
        <v>190</v>
      </c>
      <c r="AG3210" s="23" t="s">
        <v>192</v>
      </c>
      <c r="AH3210" s="23" t="s">
        <v>415</v>
      </c>
      <c r="AI3210" s="23" t="s">
        <v>474</v>
      </c>
      <c r="AJ3210" s="23" t="b">
        <v>0</v>
      </c>
      <c r="AK3210" s="3">
        <v>130</v>
      </c>
      <c r="AL3210" s="3">
        <v>2408</v>
      </c>
      <c r="AM3210" s="3">
        <v>6976</v>
      </c>
      <c r="AN3210" s="24">
        <v>45536.882082175929</v>
      </c>
      <c r="AO3210" s="24">
        <v>45536.882082175929</v>
      </c>
      <c r="AP3210">
        <v>9</v>
      </c>
      <c r="AQ3210" t="s">
        <v>194</v>
      </c>
      <c r="AR3210">
        <v>244.8820821759291</v>
      </c>
      <c r="AS3210" t="s">
        <v>195</v>
      </c>
      <c r="AT3210" t="s">
        <v>226</v>
      </c>
      <c r="AU3210" t="s">
        <v>197</v>
      </c>
      <c r="AV3210" t="s">
        <v>207</v>
      </c>
      <c r="AW3210" t="s">
        <v>226</v>
      </c>
      <c r="AX3210" t="s">
        <v>197</v>
      </c>
      <c r="AY3210" t="s">
        <v>207</v>
      </c>
    </row>
    <row r="3211" spans="1:51" x14ac:dyDescent="0.45">
      <c r="A3211" s="22">
        <v>872830</v>
      </c>
      <c r="B3211" s="6">
        <v>45536</v>
      </c>
      <c r="C3211" s="22">
        <v>31000</v>
      </c>
      <c r="D3211" s="22">
        <v>45111</v>
      </c>
      <c r="E3211" s="22"/>
      <c r="F3211" s="22">
        <v>0</v>
      </c>
      <c r="G3211" s="22">
        <v>12389</v>
      </c>
      <c r="H3211" s="22">
        <v>0</v>
      </c>
      <c r="I3211" s="22"/>
      <c r="J3211" s="22">
        <v>282</v>
      </c>
      <c r="K3211" s="22">
        <v>3887</v>
      </c>
      <c r="L3211" s="23" t="s">
        <v>494</v>
      </c>
      <c r="M3211" s="23"/>
      <c r="N3211" s="23" t="s">
        <v>184</v>
      </c>
      <c r="O3211" s="23" t="s">
        <v>225</v>
      </c>
      <c r="P3211" s="22">
        <v>1</v>
      </c>
      <c r="Q3211" s="23" t="s">
        <v>274</v>
      </c>
      <c r="R3211" s="23"/>
      <c r="S3211" s="23"/>
      <c r="T3211" s="23"/>
      <c r="U3211" s="23"/>
      <c r="V3211" s="23" t="s">
        <v>187</v>
      </c>
      <c r="W3211" s="23" t="s">
        <v>188</v>
      </c>
      <c r="X3211" s="23" t="s">
        <v>189</v>
      </c>
      <c r="Y3211" s="22">
        <v>0</v>
      </c>
      <c r="Z3211" s="23" t="s">
        <v>190</v>
      </c>
      <c r="AA3211" s="23" t="s">
        <v>191</v>
      </c>
      <c r="AB3211" s="23" t="s">
        <v>190</v>
      </c>
      <c r="AC3211" s="23" t="s">
        <v>190</v>
      </c>
      <c r="AD3211" s="23" t="s">
        <v>190</v>
      </c>
      <c r="AE3211" s="23" t="s">
        <v>82</v>
      </c>
      <c r="AF3211" s="23" t="s">
        <v>190</v>
      </c>
      <c r="AG3211" s="23" t="s">
        <v>192</v>
      </c>
      <c r="AH3211" s="23" t="s">
        <v>415</v>
      </c>
      <c r="AI3211" s="23" t="s">
        <v>474</v>
      </c>
      <c r="AJ3211" s="23" t="b">
        <v>0</v>
      </c>
      <c r="AK3211" s="3">
        <v>117</v>
      </c>
      <c r="AL3211" s="3">
        <v>2408</v>
      </c>
      <c r="AM3211" s="3">
        <v>5175</v>
      </c>
      <c r="AN3211" s="24">
        <v>45536.382074768517</v>
      </c>
      <c r="AO3211" s="24">
        <v>45536.382074768517</v>
      </c>
      <c r="AP3211">
        <v>9</v>
      </c>
      <c r="AQ3211" t="s">
        <v>194</v>
      </c>
      <c r="AR3211">
        <v>244.38207476851676</v>
      </c>
      <c r="AS3211" t="s">
        <v>195</v>
      </c>
      <c r="AT3211" t="s">
        <v>238</v>
      </c>
      <c r="AU3211" t="s">
        <v>197</v>
      </c>
      <c r="AV3211" t="s">
        <v>208</v>
      </c>
      <c r="AW3211" t="s">
        <v>238</v>
      </c>
      <c r="AX3211" t="s">
        <v>197</v>
      </c>
      <c r="AY3211" t="s">
        <v>208</v>
      </c>
    </row>
    <row r="3212" spans="1:51" x14ac:dyDescent="0.45">
      <c r="A3212" s="22">
        <v>875097</v>
      </c>
      <c r="B3212" s="6">
        <v>45536</v>
      </c>
      <c r="C3212" s="22">
        <v>31000</v>
      </c>
      <c r="D3212" s="22">
        <v>46947</v>
      </c>
      <c r="E3212" s="22"/>
      <c r="F3212" s="22">
        <v>0</v>
      </c>
      <c r="G3212" s="22">
        <v>13644</v>
      </c>
      <c r="H3212" s="22">
        <v>0</v>
      </c>
      <c r="I3212" s="22"/>
      <c r="J3212" s="22">
        <v>197</v>
      </c>
      <c r="K3212" s="22">
        <v>18465</v>
      </c>
      <c r="L3212" s="23" t="s">
        <v>501</v>
      </c>
      <c r="M3212" s="23"/>
      <c r="N3212" s="23" t="s">
        <v>184</v>
      </c>
      <c r="O3212" s="23" t="s">
        <v>225</v>
      </c>
      <c r="P3212" s="22">
        <v>1</v>
      </c>
      <c r="Q3212" s="23" t="s">
        <v>274</v>
      </c>
      <c r="R3212" s="23"/>
      <c r="S3212" s="23"/>
      <c r="T3212" s="23"/>
      <c r="U3212" s="23"/>
      <c r="V3212" s="23" t="s">
        <v>187</v>
      </c>
      <c r="W3212" s="23" t="s">
        <v>188</v>
      </c>
      <c r="X3212" s="23" t="s">
        <v>189</v>
      </c>
      <c r="Y3212" s="22">
        <v>0</v>
      </c>
      <c r="Z3212" s="23" t="s">
        <v>190</v>
      </c>
      <c r="AA3212" s="23" t="s">
        <v>191</v>
      </c>
      <c r="AB3212" s="23" t="s">
        <v>190</v>
      </c>
      <c r="AC3212" s="23" t="s">
        <v>190</v>
      </c>
      <c r="AD3212" s="23" t="s">
        <v>190</v>
      </c>
      <c r="AE3212" s="23" t="s">
        <v>82</v>
      </c>
      <c r="AF3212" s="23" t="s">
        <v>190</v>
      </c>
      <c r="AG3212" s="23" t="s">
        <v>192</v>
      </c>
      <c r="AH3212" s="23" t="s">
        <v>415</v>
      </c>
      <c r="AI3212" s="23" t="s">
        <v>500</v>
      </c>
      <c r="AJ3212" s="23" t="b">
        <v>0</v>
      </c>
      <c r="AK3212" s="3">
        <v>130</v>
      </c>
      <c r="AL3212" s="3">
        <v>2408</v>
      </c>
      <c r="AM3212" s="3">
        <v>7067</v>
      </c>
      <c r="AN3212" s="24">
        <v>45536.882157021602</v>
      </c>
      <c r="AO3212" s="24">
        <v>45536.882157021602</v>
      </c>
      <c r="AP3212">
        <v>9</v>
      </c>
      <c r="AQ3212" t="s">
        <v>194</v>
      </c>
      <c r="AR3212">
        <v>244.88215702160232</v>
      </c>
      <c r="AS3212" t="s">
        <v>195</v>
      </c>
      <c r="AT3212" t="s">
        <v>226</v>
      </c>
      <c r="AU3212" t="s">
        <v>197</v>
      </c>
      <c r="AV3212" t="s">
        <v>230</v>
      </c>
      <c r="AW3212" t="s">
        <v>226</v>
      </c>
      <c r="AX3212" t="s">
        <v>197</v>
      </c>
      <c r="AY3212" t="s">
        <v>230</v>
      </c>
    </row>
    <row r="3213" spans="1:51" x14ac:dyDescent="0.45">
      <c r="A3213" s="22">
        <v>871693</v>
      </c>
      <c r="B3213" s="6">
        <v>45536</v>
      </c>
      <c r="C3213" s="22">
        <v>31000</v>
      </c>
      <c r="D3213" s="22">
        <v>21221</v>
      </c>
      <c r="E3213" s="22"/>
      <c r="F3213" s="22">
        <v>0</v>
      </c>
      <c r="G3213" s="22">
        <v>14707</v>
      </c>
      <c r="H3213" s="22">
        <v>0</v>
      </c>
      <c r="I3213" s="22"/>
      <c r="J3213" s="22">
        <v>131</v>
      </c>
      <c r="K3213" s="22">
        <v>8176</v>
      </c>
      <c r="L3213" s="23" t="s">
        <v>669</v>
      </c>
      <c r="M3213" s="23"/>
      <c r="N3213" s="23" t="s">
        <v>184</v>
      </c>
      <c r="O3213" s="23" t="s">
        <v>213</v>
      </c>
      <c r="P3213" s="22">
        <v>13</v>
      </c>
      <c r="Q3213" s="23" t="s">
        <v>263</v>
      </c>
      <c r="R3213" s="23" t="s">
        <v>667</v>
      </c>
      <c r="S3213" s="23" t="s">
        <v>24</v>
      </c>
      <c r="T3213" s="23" t="s">
        <v>667</v>
      </c>
      <c r="U3213" s="23" t="s">
        <v>24</v>
      </c>
      <c r="V3213" s="23" t="s">
        <v>187</v>
      </c>
      <c r="W3213" s="23" t="s">
        <v>188</v>
      </c>
      <c r="X3213" s="23" t="s">
        <v>189</v>
      </c>
      <c r="Y3213" s="22">
        <v>0</v>
      </c>
      <c r="Z3213" s="23" t="s">
        <v>190</v>
      </c>
      <c r="AA3213" s="23" t="s">
        <v>191</v>
      </c>
      <c r="AB3213" s="23" t="s">
        <v>190</v>
      </c>
      <c r="AC3213" s="23" t="s">
        <v>264</v>
      </c>
      <c r="AD3213" s="23" t="s">
        <v>193</v>
      </c>
      <c r="AE3213" s="23" t="s">
        <v>80</v>
      </c>
      <c r="AF3213" s="23"/>
      <c r="AG3213" s="23"/>
      <c r="AH3213" s="23"/>
      <c r="AI3213" s="23"/>
      <c r="AJ3213" s="23" t="b">
        <v>0</v>
      </c>
      <c r="AK3213" s="3">
        <v>134</v>
      </c>
      <c r="AL3213" s="3">
        <v>3448</v>
      </c>
      <c r="AM3213" s="3">
        <v>4323</v>
      </c>
      <c r="AN3213" s="24">
        <v>45536.125036728394</v>
      </c>
      <c r="AO3213" s="24">
        <v>45536.125036728394</v>
      </c>
      <c r="AP3213">
        <v>9</v>
      </c>
      <c r="AQ3213" t="s">
        <v>194</v>
      </c>
      <c r="AR3213">
        <v>244.12503672839375</v>
      </c>
      <c r="AS3213" t="s">
        <v>195</v>
      </c>
      <c r="AT3213" t="s">
        <v>251</v>
      </c>
      <c r="AU3213" t="s">
        <v>197</v>
      </c>
      <c r="AV3213" t="s">
        <v>235</v>
      </c>
      <c r="AW3213" t="s">
        <v>251</v>
      </c>
      <c r="AX3213" t="s">
        <v>197</v>
      </c>
      <c r="AY3213" t="s">
        <v>235</v>
      </c>
    </row>
    <row r="3214" spans="1:51" x14ac:dyDescent="0.45">
      <c r="A3214" s="22">
        <v>872383</v>
      </c>
      <c r="B3214" s="6">
        <v>45536</v>
      </c>
      <c r="C3214" s="22">
        <v>31000</v>
      </c>
      <c r="D3214" s="22">
        <v>36038</v>
      </c>
      <c r="E3214" s="22"/>
      <c r="F3214" s="22">
        <v>0</v>
      </c>
      <c r="G3214" s="22">
        <v>3261</v>
      </c>
      <c r="H3214" s="22">
        <v>0</v>
      </c>
      <c r="I3214" s="22">
        <v>0</v>
      </c>
      <c r="J3214" s="22">
        <v>15</v>
      </c>
      <c r="K3214" s="22">
        <v>8307</v>
      </c>
      <c r="L3214" s="23" t="s">
        <v>702</v>
      </c>
      <c r="M3214" s="23"/>
      <c r="N3214" s="23" t="s">
        <v>184</v>
      </c>
      <c r="O3214" s="23" t="s">
        <v>672</v>
      </c>
      <c r="P3214" s="22">
        <v>10</v>
      </c>
      <c r="Q3214" s="23" t="s">
        <v>673</v>
      </c>
      <c r="R3214" s="23" t="s">
        <v>667</v>
      </c>
      <c r="S3214" s="23" t="s">
        <v>22</v>
      </c>
      <c r="T3214" s="23" t="s">
        <v>667</v>
      </c>
      <c r="U3214" s="23" t="s">
        <v>22</v>
      </c>
      <c r="V3214" s="23" t="s">
        <v>674</v>
      </c>
      <c r="W3214" s="23" t="s">
        <v>188</v>
      </c>
      <c r="X3214" s="23" t="s">
        <v>601</v>
      </c>
      <c r="Y3214" s="22">
        <v>0</v>
      </c>
      <c r="Z3214" s="23"/>
      <c r="AA3214" s="23" t="s">
        <v>191</v>
      </c>
      <c r="AB3214" s="23"/>
      <c r="AC3214" s="23"/>
      <c r="AD3214" s="23"/>
      <c r="AE3214" s="23"/>
      <c r="AF3214" s="23" t="s">
        <v>190</v>
      </c>
      <c r="AG3214" s="23" t="s">
        <v>192</v>
      </c>
      <c r="AH3214" s="23" t="s">
        <v>415</v>
      </c>
      <c r="AI3214" s="23" t="s">
        <v>703</v>
      </c>
      <c r="AJ3214" s="23" t="b">
        <v>0</v>
      </c>
      <c r="AK3214" s="3">
        <v>117</v>
      </c>
      <c r="AL3214" s="3">
        <v>4952</v>
      </c>
      <c r="AM3214" s="3">
        <v>4791</v>
      </c>
      <c r="AN3214" s="24">
        <v>45536.29171222994</v>
      </c>
      <c r="AO3214" s="24">
        <v>45536.29171222994</v>
      </c>
      <c r="AP3214">
        <v>9</v>
      </c>
      <c r="AQ3214" t="s">
        <v>194</v>
      </c>
      <c r="AR3214">
        <v>244.29171222994046</v>
      </c>
      <c r="AS3214" t="s">
        <v>195</v>
      </c>
      <c r="AT3214" t="s">
        <v>408</v>
      </c>
      <c r="AU3214" t="s">
        <v>197</v>
      </c>
      <c r="AV3214" t="s">
        <v>234</v>
      </c>
      <c r="AW3214" t="s">
        <v>408</v>
      </c>
      <c r="AX3214" t="s">
        <v>197</v>
      </c>
      <c r="AY3214" t="s">
        <v>234</v>
      </c>
    </row>
    <row r="3215" spans="1:51" x14ac:dyDescent="0.45">
      <c r="A3215" s="22">
        <v>872384</v>
      </c>
      <c r="B3215" s="6">
        <v>45536</v>
      </c>
      <c r="C3215" s="22">
        <v>31000</v>
      </c>
      <c r="D3215" s="22">
        <v>36038</v>
      </c>
      <c r="E3215" s="22"/>
      <c r="F3215" s="22">
        <v>0</v>
      </c>
      <c r="G3215" s="22">
        <v>3261</v>
      </c>
      <c r="H3215" s="22">
        <v>0</v>
      </c>
      <c r="I3215" s="22">
        <v>0</v>
      </c>
      <c r="J3215" s="22">
        <v>15</v>
      </c>
      <c r="K3215" s="22">
        <v>8307</v>
      </c>
      <c r="L3215" s="23" t="s">
        <v>702</v>
      </c>
      <c r="M3215" s="23"/>
      <c r="N3215" s="23" t="s">
        <v>184</v>
      </c>
      <c r="O3215" s="23" t="s">
        <v>672</v>
      </c>
      <c r="P3215" s="22">
        <v>14</v>
      </c>
      <c r="Q3215" s="23" t="s">
        <v>673</v>
      </c>
      <c r="R3215" s="23" t="s">
        <v>667</v>
      </c>
      <c r="S3215" s="23" t="s">
        <v>22</v>
      </c>
      <c r="T3215" s="23" t="s">
        <v>667</v>
      </c>
      <c r="U3215" s="23" t="s">
        <v>22</v>
      </c>
      <c r="V3215" s="23" t="s">
        <v>674</v>
      </c>
      <c r="W3215" s="23" t="s">
        <v>188</v>
      </c>
      <c r="X3215" s="23" t="s">
        <v>601</v>
      </c>
      <c r="Y3215" s="22">
        <v>0</v>
      </c>
      <c r="Z3215" s="23"/>
      <c r="AA3215" s="23" t="s">
        <v>191</v>
      </c>
      <c r="AB3215" s="23"/>
      <c r="AC3215" s="23"/>
      <c r="AD3215" s="23"/>
      <c r="AE3215" s="23"/>
      <c r="AF3215" s="23" t="s">
        <v>190</v>
      </c>
      <c r="AG3215" s="23" t="s">
        <v>192</v>
      </c>
      <c r="AH3215" s="23" t="s">
        <v>415</v>
      </c>
      <c r="AI3215" s="23" t="s">
        <v>703</v>
      </c>
      <c r="AJ3215" s="23" t="b">
        <v>0</v>
      </c>
      <c r="AK3215" s="3">
        <v>117</v>
      </c>
      <c r="AL3215" s="3">
        <v>4952</v>
      </c>
      <c r="AM3215" s="3">
        <v>4791</v>
      </c>
      <c r="AN3215" s="24">
        <v>45536.29171222994</v>
      </c>
      <c r="AO3215" s="24">
        <v>45536.29171222994</v>
      </c>
      <c r="AP3215">
        <v>9</v>
      </c>
      <c r="AQ3215" t="s">
        <v>194</v>
      </c>
      <c r="AR3215">
        <v>244.29171222994046</v>
      </c>
      <c r="AS3215" t="s">
        <v>195</v>
      </c>
      <c r="AT3215" t="s">
        <v>408</v>
      </c>
      <c r="AU3215" t="s">
        <v>197</v>
      </c>
      <c r="AV3215" t="s">
        <v>234</v>
      </c>
      <c r="AW3215" t="s">
        <v>408</v>
      </c>
      <c r="AX3215" t="s">
        <v>197</v>
      </c>
      <c r="AY3215" t="s">
        <v>234</v>
      </c>
    </row>
    <row r="3216" spans="1:51" x14ac:dyDescent="0.45">
      <c r="A3216" s="22">
        <v>872385</v>
      </c>
      <c r="B3216" s="6">
        <v>45536</v>
      </c>
      <c r="C3216" s="22">
        <v>31000</v>
      </c>
      <c r="D3216" s="22">
        <v>36038</v>
      </c>
      <c r="E3216" s="22"/>
      <c r="F3216" s="22">
        <v>0</v>
      </c>
      <c r="G3216" s="22">
        <v>3261</v>
      </c>
      <c r="H3216" s="22">
        <v>0</v>
      </c>
      <c r="I3216" s="22">
        <v>0</v>
      </c>
      <c r="J3216" s="22">
        <v>15</v>
      </c>
      <c r="K3216" s="22">
        <v>8307</v>
      </c>
      <c r="L3216" s="23" t="s">
        <v>702</v>
      </c>
      <c r="M3216" s="23"/>
      <c r="N3216" s="23" t="s">
        <v>184</v>
      </c>
      <c r="O3216" s="23" t="s">
        <v>672</v>
      </c>
      <c r="P3216" s="22">
        <v>10</v>
      </c>
      <c r="Q3216" s="23" t="s">
        <v>673</v>
      </c>
      <c r="R3216" s="23" t="s">
        <v>667</v>
      </c>
      <c r="S3216" s="23" t="s">
        <v>22</v>
      </c>
      <c r="T3216" s="23" t="s">
        <v>667</v>
      </c>
      <c r="U3216" s="23" t="s">
        <v>22</v>
      </c>
      <c r="V3216" s="23" t="s">
        <v>674</v>
      </c>
      <c r="W3216" s="23" t="s">
        <v>188</v>
      </c>
      <c r="X3216" s="23" t="s">
        <v>601</v>
      </c>
      <c r="Y3216" s="22">
        <v>0</v>
      </c>
      <c r="Z3216" s="23"/>
      <c r="AA3216" s="23" t="s">
        <v>191</v>
      </c>
      <c r="AB3216" s="23"/>
      <c r="AC3216" s="23"/>
      <c r="AD3216" s="23"/>
      <c r="AE3216" s="23"/>
      <c r="AF3216" s="23" t="s">
        <v>190</v>
      </c>
      <c r="AG3216" s="23" t="s">
        <v>192</v>
      </c>
      <c r="AH3216" s="23" t="s">
        <v>415</v>
      </c>
      <c r="AI3216" s="23" t="s">
        <v>703</v>
      </c>
      <c r="AJ3216" s="23" t="b">
        <v>0</v>
      </c>
      <c r="AK3216" s="3">
        <v>117</v>
      </c>
      <c r="AL3216" s="3">
        <v>4952</v>
      </c>
      <c r="AM3216" s="3">
        <v>4791</v>
      </c>
      <c r="AN3216" s="24">
        <v>45536.29171222994</v>
      </c>
      <c r="AO3216" s="24">
        <v>45536.29171222994</v>
      </c>
      <c r="AP3216">
        <v>9</v>
      </c>
      <c r="AQ3216" t="s">
        <v>194</v>
      </c>
      <c r="AR3216">
        <v>244.29171222994046</v>
      </c>
      <c r="AS3216" t="s">
        <v>195</v>
      </c>
      <c r="AT3216" t="s">
        <v>408</v>
      </c>
      <c r="AU3216" t="s">
        <v>197</v>
      </c>
      <c r="AV3216" t="s">
        <v>234</v>
      </c>
      <c r="AW3216" t="s">
        <v>408</v>
      </c>
      <c r="AX3216" t="s">
        <v>197</v>
      </c>
      <c r="AY3216" t="s">
        <v>234</v>
      </c>
    </row>
    <row r="3217" spans="1:51" x14ac:dyDescent="0.45">
      <c r="A3217" s="22">
        <v>872386</v>
      </c>
      <c r="B3217" s="6">
        <v>45536</v>
      </c>
      <c r="C3217" s="22">
        <v>31000</v>
      </c>
      <c r="D3217" s="22">
        <v>36038</v>
      </c>
      <c r="E3217" s="22"/>
      <c r="F3217" s="22">
        <v>0</v>
      </c>
      <c r="G3217" s="22">
        <v>3261</v>
      </c>
      <c r="H3217" s="22">
        <v>0</v>
      </c>
      <c r="I3217" s="22">
        <v>0</v>
      </c>
      <c r="J3217" s="22">
        <v>15</v>
      </c>
      <c r="K3217" s="22">
        <v>8307</v>
      </c>
      <c r="L3217" s="23" t="s">
        <v>702</v>
      </c>
      <c r="M3217" s="23"/>
      <c r="N3217" s="23" t="s">
        <v>184</v>
      </c>
      <c r="O3217" s="23" t="s">
        <v>672</v>
      </c>
      <c r="P3217" s="22">
        <v>14</v>
      </c>
      <c r="Q3217" s="23" t="s">
        <v>673</v>
      </c>
      <c r="R3217" s="23" t="s">
        <v>667</v>
      </c>
      <c r="S3217" s="23" t="s">
        <v>22</v>
      </c>
      <c r="T3217" s="23" t="s">
        <v>667</v>
      </c>
      <c r="U3217" s="23" t="s">
        <v>22</v>
      </c>
      <c r="V3217" s="23" t="s">
        <v>674</v>
      </c>
      <c r="W3217" s="23" t="s">
        <v>188</v>
      </c>
      <c r="X3217" s="23" t="s">
        <v>601</v>
      </c>
      <c r="Y3217" s="22">
        <v>0</v>
      </c>
      <c r="Z3217" s="23"/>
      <c r="AA3217" s="23" t="s">
        <v>191</v>
      </c>
      <c r="AB3217" s="23"/>
      <c r="AC3217" s="23"/>
      <c r="AD3217" s="23"/>
      <c r="AE3217" s="23"/>
      <c r="AF3217" s="23" t="s">
        <v>190</v>
      </c>
      <c r="AG3217" s="23" t="s">
        <v>192</v>
      </c>
      <c r="AH3217" s="23" t="s">
        <v>415</v>
      </c>
      <c r="AI3217" s="23" t="s">
        <v>703</v>
      </c>
      <c r="AJ3217" s="23" t="b">
        <v>0</v>
      </c>
      <c r="AK3217" s="3">
        <v>117</v>
      </c>
      <c r="AL3217" s="3">
        <v>4952</v>
      </c>
      <c r="AM3217" s="3">
        <v>4791</v>
      </c>
      <c r="AN3217" s="24">
        <v>45536.29171222994</v>
      </c>
      <c r="AO3217" s="24">
        <v>45536.29171222994</v>
      </c>
      <c r="AP3217">
        <v>9</v>
      </c>
      <c r="AQ3217" t="s">
        <v>194</v>
      </c>
      <c r="AR3217">
        <v>244.29171222994046</v>
      </c>
      <c r="AS3217" t="s">
        <v>195</v>
      </c>
      <c r="AT3217" t="s">
        <v>408</v>
      </c>
      <c r="AU3217" t="s">
        <v>197</v>
      </c>
      <c r="AV3217" t="s">
        <v>234</v>
      </c>
      <c r="AW3217" t="s">
        <v>408</v>
      </c>
      <c r="AX3217" t="s">
        <v>197</v>
      </c>
      <c r="AY3217" t="s">
        <v>234</v>
      </c>
    </row>
    <row r="3218" spans="1:51" x14ac:dyDescent="0.45">
      <c r="A3218" s="22">
        <v>873582</v>
      </c>
      <c r="B3218" s="6">
        <v>45536</v>
      </c>
      <c r="C3218" s="22">
        <v>31000</v>
      </c>
      <c r="D3218" s="22">
        <v>42876</v>
      </c>
      <c r="E3218" s="22"/>
      <c r="F3218" s="22">
        <v>0</v>
      </c>
      <c r="G3218" s="22">
        <v>3246</v>
      </c>
      <c r="H3218" s="22">
        <v>0</v>
      </c>
      <c r="I3218" s="22">
        <v>0</v>
      </c>
      <c r="J3218" s="22">
        <v>15</v>
      </c>
      <c r="K3218" s="22">
        <v>8307</v>
      </c>
      <c r="L3218" s="23" t="s">
        <v>702</v>
      </c>
      <c r="M3218" s="23"/>
      <c r="N3218" s="23" t="s">
        <v>184</v>
      </c>
      <c r="O3218" s="23" t="s">
        <v>672</v>
      </c>
      <c r="P3218" s="22">
        <v>10</v>
      </c>
      <c r="Q3218" s="23" t="s">
        <v>673</v>
      </c>
      <c r="R3218" s="23" t="s">
        <v>667</v>
      </c>
      <c r="S3218" s="23" t="s">
        <v>30</v>
      </c>
      <c r="T3218" s="23" t="s">
        <v>667</v>
      </c>
      <c r="U3218" s="23" t="s">
        <v>30</v>
      </c>
      <c r="V3218" s="23" t="s">
        <v>674</v>
      </c>
      <c r="W3218" s="23" t="s">
        <v>188</v>
      </c>
      <c r="X3218" s="23" t="s">
        <v>601</v>
      </c>
      <c r="Y3218" s="22">
        <v>0</v>
      </c>
      <c r="Z3218" s="23"/>
      <c r="AA3218" s="23" t="s">
        <v>191</v>
      </c>
      <c r="AB3218" s="23"/>
      <c r="AC3218" s="23"/>
      <c r="AD3218" s="23"/>
      <c r="AE3218" s="23"/>
      <c r="AF3218" s="23" t="s">
        <v>190</v>
      </c>
      <c r="AG3218" s="23" t="s">
        <v>192</v>
      </c>
      <c r="AH3218" s="23" t="s">
        <v>415</v>
      </c>
      <c r="AI3218" s="23" t="s">
        <v>703</v>
      </c>
      <c r="AJ3218" s="23" t="b">
        <v>0</v>
      </c>
      <c r="AK3218" s="3">
        <v>60</v>
      </c>
      <c r="AL3218" s="3">
        <v>4952</v>
      </c>
      <c r="AM3218" s="3">
        <v>5762</v>
      </c>
      <c r="AN3218" s="24">
        <v>45536.595605054012</v>
      </c>
      <c r="AO3218" s="24">
        <v>45536.595605054012</v>
      </c>
      <c r="AP3218">
        <v>9</v>
      </c>
      <c r="AQ3218" t="s">
        <v>194</v>
      </c>
      <c r="AR3218">
        <v>244.59560505401168</v>
      </c>
      <c r="AS3218" t="s">
        <v>195</v>
      </c>
      <c r="AT3218" t="s">
        <v>227</v>
      </c>
      <c r="AU3218" t="s">
        <v>197</v>
      </c>
      <c r="AV3218" t="s">
        <v>362</v>
      </c>
      <c r="AW3218" t="s">
        <v>227</v>
      </c>
      <c r="AX3218" t="s">
        <v>197</v>
      </c>
      <c r="AY3218" t="s">
        <v>362</v>
      </c>
    </row>
    <row r="3219" spans="1:51" x14ac:dyDescent="0.45">
      <c r="A3219" s="22">
        <v>873583</v>
      </c>
      <c r="B3219" s="6">
        <v>45536</v>
      </c>
      <c r="C3219" s="22">
        <v>31000</v>
      </c>
      <c r="D3219" s="22">
        <v>42876</v>
      </c>
      <c r="E3219" s="22"/>
      <c r="F3219" s="22">
        <v>0</v>
      </c>
      <c r="G3219" s="22">
        <v>3246</v>
      </c>
      <c r="H3219" s="22">
        <v>0</v>
      </c>
      <c r="I3219" s="22">
        <v>0</v>
      </c>
      <c r="J3219" s="22">
        <v>15</v>
      </c>
      <c r="K3219" s="22">
        <v>8307</v>
      </c>
      <c r="L3219" s="23" t="s">
        <v>702</v>
      </c>
      <c r="M3219" s="23"/>
      <c r="N3219" s="23" t="s">
        <v>184</v>
      </c>
      <c r="O3219" s="23" t="s">
        <v>672</v>
      </c>
      <c r="P3219" s="22">
        <v>14</v>
      </c>
      <c r="Q3219" s="23" t="s">
        <v>673</v>
      </c>
      <c r="R3219" s="23" t="s">
        <v>667</v>
      </c>
      <c r="S3219" s="23" t="s">
        <v>30</v>
      </c>
      <c r="T3219" s="23" t="s">
        <v>667</v>
      </c>
      <c r="U3219" s="23" t="s">
        <v>30</v>
      </c>
      <c r="V3219" s="23" t="s">
        <v>674</v>
      </c>
      <c r="W3219" s="23" t="s">
        <v>188</v>
      </c>
      <c r="X3219" s="23" t="s">
        <v>601</v>
      </c>
      <c r="Y3219" s="22">
        <v>0</v>
      </c>
      <c r="Z3219" s="23"/>
      <c r="AA3219" s="23" t="s">
        <v>191</v>
      </c>
      <c r="AB3219" s="23"/>
      <c r="AC3219" s="23"/>
      <c r="AD3219" s="23"/>
      <c r="AE3219" s="23"/>
      <c r="AF3219" s="23" t="s">
        <v>190</v>
      </c>
      <c r="AG3219" s="23" t="s">
        <v>192</v>
      </c>
      <c r="AH3219" s="23" t="s">
        <v>415</v>
      </c>
      <c r="AI3219" s="23" t="s">
        <v>703</v>
      </c>
      <c r="AJ3219" s="23" t="b">
        <v>0</v>
      </c>
      <c r="AK3219" s="3">
        <v>60</v>
      </c>
      <c r="AL3219" s="3">
        <v>4952</v>
      </c>
      <c r="AM3219" s="3">
        <v>5762</v>
      </c>
      <c r="AN3219" s="24">
        <v>45536.595605054012</v>
      </c>
      <c r="AO3219" s="24">
        <v>45536.595605054012</v>
      </c>
      <c r="AP3219">
        <v>9</v>
      </c>
      <c r="AQ3219" t="s">
        <v>194</v>
      </c>
      <c r="AR3219">
        <v>244.59560505401168</v>
      </c>
      <c r="AS3219" t="s">
        <v>195</v>
      </c>
      <c r="AT3219" t="s">
        <v>227</v>
      </c>
      <c r="AU3219" t="s">
        <v>197</v>
      </c>
      <c r="AV3219" t="s">
        <v>362</v>
      </c>
      <c r="AW3219" t="s">
        <v>227</v>
      </c>
      <c r="AX3219" t="s">
        <v>197</v>
      </c>
      <c r="AY3219" t="s">
        <v>362</v>
      </c>
    </row>
    <row r="3220" spans="1:51" x14ac:dyDescent="0.45">
      <c r="A3220" s="22">
        <v>873584</v>
      </c>
      <c r="B3220" s="6">
        <v>45536</v>
      </c>
      <c r="C3220" s="22">
        <v>31000</v>
      </c>
      <c r="D3220" s="22">
        <v>42876</v>
      </c>
      <c r="E3220" s="22"/>
      <c r="F3220" s="22">
        <v>0</v>
      </c>
      <c r="G3220" s="22">
        <v>3246</v>
      </c>
      <c r="H3220" s="22">
        <v>0</v>
      </c>
      <c r="I3220" s="22">
        <v>0</v>
      </c>
      <c r="J3220" s="22">
        <v>15</v>
      </c>
      <c r="K3220" s="22">
        <v>8307</v>
      </c>
      <c r="L3220" s="23" t="s">
        <v>702</v>
      </c>
      <c r="M3220" s="23"/>
      <c r="N3220" s="23" t="s">
        <v>184</v>
      </c>
      <c r="O3220" s="23" t="s">
        <v>672</v>
      </c>
      <c r="P3220" s="22">
        <v>10</v>
      </c>
      <c r="Q3220" s="23" t="s">
        <v>673</v>
      </c>
      <c r="R3220" s="23" t="s">
        <v>667</v>
      </c>
      <c r="S3220" s="23" t="s">
        <v>30</v>
      </c>
      <c r="T3220" s="23" t="s">
        <v>667</v>
      </c>
      <c r="U3220" s="23" t="s">
        <v>30</v>
      </c>
      <c r="V3220" s="23" t="s">
        <v>674</v>
      </c>
      <c r="W3220" s="23" t="s">
        <v>188</v>
      </c>
      <c r="X3220" s="23" t="s">
        <v>601</v>
      </c>
      <c r="Y3220" s="22">
        <v>0</v>
      </c>
      <c r="Z3220" s="23"/>
      <c r="AA3220" s="23" t="s">
        <v>191</v>
      </c>
      <c r="AB3220" s="23"/>
      <c r="AC3220" s="23"/>
      <c r="AD3220" s="23"/>
      <c r="AE3220" s="23"/>
      <c r="AF3220" s="23" t="s">
        <v>190</v>
      </c>
      <c r="AG3220" s="23" t="s">
        <v>192</v>
      </c>
      <c r="AH3220" s="23" t="s">
        <v>415</v>
      </c>
      <c r="AI3220" s="23" t="s">
        <v>703</v>
      </c>
      <c r="AJ3220" s="23" t="b">
        <v>0</v>
      </c>
      <c r="AK3220" s="3">
        <v>60</v>
      </c>
      <c r="AL3220" s="3">
        <v>4952</v>
      </c>
      <c r="AM3220" s="3">
        <v>5762</v>
      </c>
      <c r="AN3220" s="24">
        <v>45536.595605054012</v>
      </c>
      <c r="AO3220" s="24">
        <v>45536.595605054012</v>
      </c>
      <c r="AP3220">
        <v>9</v>
      </c>
      <c r="AQ3220" t="s">
        <v>194</v>
      </c>
      <c r="AR3220">
        <v>244.59560505401168</v>
      </c>
      <c r="AS3220" t="s">
        <v>195</v>
      </c>
      <c r="AT3220" t="s">
        <v>227</v>
      </c>
      <c r="AU3220" t="s">
        <v>197</v>
      </c>
      <c r="AV3220" t="s">
        <v>362</v>
      </c>
      <c r="AW3220" t="s">
        <v>227</v>
      </c>
      <c r="AX3220" t="s">
        <v>197</v>
      </c>
      <c r="AY3220" t="s">
        <v>362</v>
      </c>
    </row>
    <row r="3221" spans="1:51" x14ac:dyDescent="0.45">
      <c r="A3221" s="22">
        <v>873585</v>
      </c>
      <c r="B3221" s="6">
        <v>45536</v>
      </c>
      <c r="C3221" s="22">
        <v>31000</v>
      </c>
      <c r="D3221" s="22">
        <v>42876</v>
      </c>
      <c r="E3221" s="22"/>
      <c r="F3221" s="22">
        <v>0</v>
      </c>
      <c r="G3221" s="22">
        <v>3246</v>
      </c>
      <c r="H3221" s="22">
        <v>0</v>
      </c>
      <c r="I3221" s="22">
        <v>0</v>
      </c>
      <c r="J3221" s="22">
        <v>15</v>
      </c>
      <c r="K3221" s="22">
        <v>8307</v>
      </c>
      <c r="L3221" s="23" t="s">
        <v>702</v>
      </c>
      <c r="M3221" s="23"/>
      <c r="N3221" s="23" t="s">
        <v>184</v>
      </c>
      <c r="O3221" s="23" t="s">
        <v>672</v>
      </c>
      <c r="P3221" s="22">
        <v>14</v>
      </c>
      <c r="Q3221" s="23" t="s">
        <v>673</v>
      </c>
      <c r="R3221" s="23" t="s">
        <v>667</v>
      </c>
      <c r="S3221" s="23" t="s">
        <v>30</v>
      </c>
      <c r="T3221" s="23" t="s">
        <v>667</v>
      </c>
      <c r="U3221" s="23" t="s">
        <v>30</v>
      </c>
      <c r="V3221" s="23" t="s">
        <v>674</v>
      </c>
      <c r="W3221" s="23" t="s">
        <v>188</v>
      </c>
      <c r="X3221" s="23" t="s">
        <v>601</v>
      </c>
      <c r="Y3221" s="22">
        <v>0</v>
      </c>
      <c r="Z3221" s="23"/>
      <c r="AA3221" s="23" t="s">
        <v>191</v>
      </c>
      <c r="AB3221" s="23"/>
      <c r="AC3221" s="23"/>
      <c r="AD3221" s="23"/>
      <c r="AE3221" s="23"/>
      <c r="AF3221" s="23" t="s">
        <v>190</v>
      </c>
      <c r="AG3221" s="23" t="s">
        <v>192</v>
      </c>
      <c r="AH3221" s="23" t="s">
        <v>415</v>
      </c>
      <c r="AI3221" s="23" t="s">
        <v>703</v>
      </c>
      <c r="AJ3221" s="23" t="b">
        <v>0</v>
      </c>
      <c r="AK3221" s="3">
        <v>60</v>
      </c>
      <c r="AL3221" s="3">
        <v>4952</v>
      </c>
      <c r="AM3221" s="3">
        <v>5762</v>
      </c>
      <c r="AN3221" s="24">
        <v>45536.595605054012</v>
      </c>
      <c r="AO3221" s="24">
        <v>45536.595605054012</v>
      </c>
      <c r="AP3221">
        <v>9</v>
      </c>
      <c r="AQ3221" t="s">
        <v>194</v>
      </c>
      <c r="AR3221">
        <v>244.59560505401168</v>
      </c>
      <c r="AS3221" t="s">
        <v>195</v>
      </c>
      <c r="AT3221" t="s">
        <v>227</v>
      </c>
      <c r="AU3221" t="s">
        <v>197</v>
      </c>
      <c r="AV3221" t="s">
        <v>362</v>
      </c>
      <c r="AW3221" t="s">
        <v>227</v>
      </c>
      <c r="AX3221" t="s">
        <v>197</v>
      </c>
      <c r="AY3221" t="s">
        <v>362</v>
      </c>
    </row>
    <row r="3222" spans="1:51" x14ac:dyDescent="0.45">
      <c r="A3222" s="22">
        <v>872379</v>
      </c>
      <c r="B3222" s="6">
        <v>45536</v>
      </c>
      <c r="C3222" s="22">
        <v>31000</v>
      </c>
      <c r="D3222" s="22">
        <v>28254</v>
      </c>
      <c r="E3222" s="22"/>
      <c r="F3222" s="22">
        <v>0</v>
      </c>
      <c r="G3222" s="22">
        <v>3820</v>
      </c>
      <c r="H3222" s="22">
        <v>0</v>
      </c>
      <c r="I3222" s="22">
        <v>0</v>
      </c>
      <c r="J3222" s="22">
        <v>160</v>
      </c>
      <c r="K3222" s="22">
        <v>8715</v>
      </c>
      <c r="L3222" s="23" t="s">
        <v>705</v>
      </c>
      <c r="M3222" s="23"/>
      <c r="N3222" s="23" t="s">
        <v>184</v>
      </c>
      <c r="O3222" s="23" t="s">
        <v>672</v>
      </c>
      <c r="P3222" s="22">
        <v>10</v>
      </c>
      <c r="Q3222" s="23" t="s">
        <v>673</v>
      </c>
      <c r="R3222" s="23" t="s">
        <v>667</v>
      </c>
      <c r="S3222" s="23" t="s">
        <v>22</v>
      </c>
      <c r="T3222" s="23" t="s">
        <v>667</v>
      </c>
      <c r="U3222" s="23" t="s">
        <v>22</v>
      </c>
      <c r="V3222" s="23" t="s">
        <v>674</v>
      </c>
      <c r="W3222" s="23" t="s">
        <v>188</v>
      </c>
      <c r="X3222" s="23" t="s">
        <v>601</v>
      </c>
      <c r="Y3222" s="22">
        <v>0</v>
      </c>
      <c r="Z3222" s="23"/>
      <c r="AA3222" s="23" t="s">
        <v>191</v>
      </c>
      <c r="AB3222" s="23"/>
      <c r="AC3222" s="23"/>
      <c r="AD3222" s="23"/>
      <c r="AE3222" s="23"/>
      <c r="AF3222" s="23" t="s">
        <v>190</v>
      </c>
      <c r="AG3222" s="23" t="s">
        <v>192</v>
      </c>
      <c r="AH3222" s="23" t="s">
        <v>415</v>
      </c>
      <c r="AI3222" s="23" t="s">
        <v>703</v>
      </c>
      <c r="AJ3222" s="23" t="b">
        <v>0</v>
      </c>
      <c r="AK3222" s="3">
        <v>117</v>
      </c>
      <c r="AL3222" s="3">
        <v>4952</v>
      </c>
      <c r="AM3222" s="3">
        <v>4790</v>
      </c>
      <c r="AN3222" s="24">
        <v>45536.291711805556</v>
      </c>
      <c r="AO3222" s="24">
        <v>45536.291711805556</v>
      </c>
      <c r="AP3222">
        <v>9</v>
      </c>
      <c r="AQ3222" t="s">
        <v>194</v>
      </c>
      <c r="AR3222">
        <v>244.29171180555568</v>
      </c>
      <c r="AS3222" t="s">
        <v>195</v>
      </c>
      <c r="AT3222" t="s">
        <v>408</v>
      </c>
      <c r="AU3222" t="s">
        <v>197</v>
      </c>
      <c r="AV3222" t="s">
        <v>234</v>
      </c>
      <c r="AW3222" t="s">
        <v>408</v>
      </c>
      <c r="AX3222" t="s">
        <v>197</v>
      </c>
      <c r="AY3222" t="s">
        <v>234</v>
      </c>
    </row>
    <row r="3223" spans="1:51" x14ac:dyDescent="0.45">
      <c r="A3223" s="22">
        <v>872380</v>
      </c>
      <c r="B3223" s="6">
        <v>45536</v>
      </c>
      <c r="C3223" s="22">
        <v>31000</v>
      </c>
      <c r="D3223" s="22">
        <v>28254</v>
      </c>
      <c r="E3223" s="22"/>
      <c r="F3223" s="22">
        <v>0</v>
      </c>
      <c r="G3223" s="22">
        <v>3820</v>
      </c>
      <c r="H3223" s="22">
        <v>0</v>
      </c>
      <c r="I3223" s="22">
        <v>0</v>
      </c>
      <c r="J3223" s="22">
        <v>160</v>
      </c>
      <c r="K3223" s="22">
        <v>8715</v>
      </c>
      <c r="L3223" s="23" t="s">
        <v>705</v>
      </c>
      <c r="M3223" s="23"/>
      <c r="N3223" s="23" t="s">
        <v>184</v>
      </c>
      <c r="O3223" s="23" t="s">
        <v>672</v>
      </c>
      <c r="P3223" s="22">
        <v>14</v>
      </c>
      <c r="Q3223" s="23" t="s">
        <v>673</v>
      </c>
      <c r="R3223" s="23" t="s">
        <v>667</v>
      </c>
      <c r="S3223" s="23" t="s">
        <v>22</v>
      </c>
      <c r="T3223" s="23" t="s">
        <v>667</v>
      </c>
      <c r="U3223" s="23" t="s">
        <v>22</v>
      </c>
      <c r="V3223" s="23" t="s">
        <v>674</v>
      </c>
      <c r="W3223" s="23" t="s">
        <v>188</v>
      </c>
      <c r="X3223" s="23" t="s">
        <v>601</v>
      </c>
      <c r="Y3223" s="22">
        <v>0</v>
      </c>
      <c r="Z3223" s="23"/>
      <c r="AA3223" s="23" t="s">
        <v>191</v>
      </c>
      <c r="AB3223" s="23"/>
      <c r="AC3223" s="23"/>
      <c r="AD3223" s="23"/>
      <c r="AE3223" s="23"/>
      <c r="AF3223" s="23" t="s">
        <v>190</v>
      </c>
      <c r="AG3223" s="23" t="s">
        <v>192</v>
      </c>
      <c r="AH3223" s="23" t="s">
        <v>415</v>
      </c>
      <c r="AI3223" s="23" t="s">
        <v>703</v>
      </c>
      <c r="AJ3223" s="23" t="b">
        <v>0</v>
      </c>
      <c r="AK3223" s="3">
        <v>117</v>
      </c>
      <c r="AL3223" s="3">
        <v>4952</v>
      </c>
      <c r="AM3223" s="3">
        <v>4790</v>
      </c>
      <c r="AN3223" s="24">
        <v>45536.291711805556</v>
      </c>
      <c r="AO3223" s="24">
        <v>45536.291711805556</v>
      </c>
      <c r="AP3223">
        <v>9</v>
      </c>
      <c r="AQ3223" t="s">
        <v>194</v>
      </c>
      <c r="AR3223">
        <v>244.29171180555568</v>
      </c>
      <c r="AS3223" t="s">
        <v>195</v>
      </c>
      <c r="AT3223" t="s">
        <v>408</v>
      </c>
      <c r="AU3223" t="s">
        <v>197</v>
      </c>
      <c r="AV3223" t="s">
        <v>234</v>
      </c>
      <c r="AW3223" t="s">
        <v>408</v>
      </c>
      <c r="AX3223" t="s">
        <v>197</v>
      </c>
      <c r="AY3223" t="s">
        <v>234</v>
      </c>
    </row>
    <row r="3224" spans="1:51" x14ac:dyDescent="0.45">
      <c r="A3224" s="22">
        <v>872381</v>
      </c>
      <c r="B3224" s="6">
        <v>45536</v>
      </c>
      <c r="C3224" s="22">
        <v>31000</v>
      </c>
      <c r="D3224" s="22">
        <v>28254</v>
      </c>
      <c r="E3224" s="22"/>
      <c r="F3224" s="22">
        <v>0</v>
      </c>
      <c r="G3224" s="22">
        <v>3820</v>
      </c>
      <c r="H3224" s="22">
        <v>0</v>
      </c>
      <c r="I3224" s="22">
        <v>0</v>
      </c>
      <c r="J3224" s="22">
        <v>160</v>
      </c>
      <c r="K3224" s="22">
        <v>8715</v>
      </c>
      <c r="L3224" s="23" t="s">
        <v>705</v>
      </c>
      <c r="M3224" s="23"/>
      <c r="N3224" s="23" t="s">
        <v>184</v>
      </c>
      <c r="O3224" s="23" t="s">
        <v>672</v>
      </c>
      <c r="P3224" s="22">
        <v>10</v>
      </c>
      <c r="Q3224" s="23" t="s">
        <v>673</v>
      </c>
      <c r="R3224" s="23" t="s">
        <v>667</v>
      </c>
      <c r="S3224" s="23" t="s">
        <v>22</v>
      </c>
      <c r="T3224" s="23" t="s">
        <v>667</v>
      </c>
      <c r="U3224" s="23" t="s">
        <v>22</v>
      </c>
      <c r="V3224" s="23" t="s">
        <v>674</v>
      </c>
      <c r="W3224" s="23" t="s">
        <v>188</v>
      </c>
      <c r="X3224" s="23" t="s">
        <v>601</v>
      </c>
      <c r="Y3224" s="22">
        <v>0</v>
      </c>
      <c r="Z3224" s="23"/>
      <c r="AA3224" s="23" t="s">
        <v>191</v>
      </c>
      <c r="AB3224" s="23"/>
      <c r="AC3224" s="23"/>
      <c r="AD3224" s="23"/>
      <c r="AE3224" s="23"/>
      <c r="AF3224" s="23" t="s">
        <v>190</v>
      </c>
      <c r="AG3224" s="23" t="s">
        <v>192</v>
      </c>
      <c r="AH3224" s="23" t="s">
        <v>415</v>
      </c>
      <c r="AI3224" s="23" t="s">
        <v>703</v>
      </c>
      <c r="AJ3224" s="23" t="b">
        <v>0</v>
      </c>
      <c r="AK3224" s="3">
        <v>117</v>
      </c>
      <c r="AL3224" s="3">
        <v>4952</v>
      </c>
      <c r="AM3224" s="3">
        <v>4790</v>
      </c>
      <c r="AN3224" s="24">
        <v>45536.291711805556</v>
      </c>
      <c r="AO3224" s="24">
        <v>45536.291711805556</v>
      </c>
      <c r="AP3224">
        <v>9</v>
      </c>
      <c r="AQ3224" t="s">
        <v>194</v>
      </c>
      <c r="AR3224">
        <v>244.29171180555568</v>
      </c>
      <c r="AS3224" t="s">
        <v>195</v>
      </c>
      <c r="AT3224" t="s">
        <v>408</v>
      </c>
      <c r="AU3224" t="s">
        <v>197</v>
      </c>
      <c r="AV3224" t="s">
        <v>234</v>
      </c>
      <c r="AW3224" t="s">
        <v>408</v>
      </c>
      <c r="AX3224" t="s">
        <v>197</v>
      </c>
      <c r="AY3224" t="s">
        <v>234</v>
      </c>
    </row>
    <row r="3225" spans="1:51" x14ac:dyDescent="0.45">
      <c r="A3225" s="22">
        <v>872382</v>
      </c>
      <c r="B3225" s="6">
        <v>45536</v>
      </c>
      <c r="C3225" s="22">
        <v>31000</v>
      </c>
      <c r="D3225" s="22">
        <v>28254</v>
      </c>
      <c r="E3225" s="22"/>
      <c r="F3225" s="22">
        <v>0</v>
      </c>
      <c r="G3225" s="22">
        <v>3820</v>
      </c>
      <c r="H3225" s="22">
        <v>0</v>
      </c>
      <c r="I3225" s="22">
        <v>0</v>
      </c>
      <c r="J3225" s="22">
        <v>160</v>
      </c>
      <c r="K3225" s="22">
        <v>8715</v>
      </c>
      <c r="L3225" s="23" t="s">
        <v>705</v>
      </c>
      <c r="M3225" s="23"/>
      <c r="N3225" s="23" t="s">
        <v>184</v>
      </c>
      <c r="O3225" s="23" t="s">
        <v>672</v>
      </c>
      <c r="P3225" s="22">
        <v>14</v>
      </c>
      <c r="Q3225" s="23" t="s">
        <v>673</v>
      </c>
      <c r="R3225" s="23" t="s">
        <v>667</v>
      </c>
      <c r="S3225" s="23" t="s">
        <v>22</v>
      </c>
      <c r="T3225" s="23" t="s">
        <v>667</v>
      </c>
      <c r="U3225" s="23" t="s">
        <v>22</v>
      </c>
      <c r="V3225" s="23" t="s">
        <v>674</v>
      </c>
      <c r="W3225" s="23" t="s">
        <v>188</v>
      </c>
      <c r="X3225" s="23" t="s">
        <v>601</v>
      </c>
      <c r="Y3225" s="22">
        <v>0</v>
      </c>
      <c r="Z3225" s="23"/>
      <c r="AA3225" s="23" t="s">
        <v>191</v>
      </c>
      <c r="AB3225" s="23"/>
      <c r="AC3225" s="23"/>
      <c r="AD3225" s="23"/>
      <c r="AE3225" s="23"/>
      <c r="AF3225" s="23" t="s">
        <v>190</v>
      </c>
      <c r="AG3225" s="23" t="s">
        <v>192</v>
      </c>
      <c r="AH3225" s="23" t="s">
        <v>415</v>
      </c>
      <c r="AI3225" s="23" t="s">
        <v>703</v>
      </c>
      <c r="AJ3225" s="23" t="b">
        <v>0</v>
      </c>
      <c r="AK3225" s="3">
        <v>117</v>
      </c>
      <c r="AL3225" s="3">
        <v>4952</v>
      </c>
      <c r="AM3225" s="3">
        <v>4790</v>
      </c>
      <c r="AN3225" s="24">
        <v>45536.291711805556</v>
      </c>
      <c r="AO3225" s="24">
        <v>45536.291711805556</v>
      </c>
      <c r="AP3225">
        <v>9</v>
      </c>
      <c r="AQ3225" t="s">
        <v>194</v>
      </c>
      <c r="AR3225">
        <v>244.29171180555568</v>
      </c>
      <c r="AS3225" t="s">
        <v>195</v>
      </c>
      <c r="AT3225" t="s">
        <v>408</v>
      </c>
      <c r="AU3225" t="s">
        <v>197</v>
      </c>
      <c r="AV3225" t="s">
        <v>234</v>
      </c>
      <c r="AW3225" t="s">
        <v>408</v>
      </c>
      <c r="AX3225" t="s">
        <v>197</v>
      </c>
      <c r="AY3225" t="s">
        <v>234</v>
      </c>
    </row>
    <row r="3226" spans="1:51" x14ac:dyDescent="0.45">
      <c r="A3226" s="22">
        <v>874522</v>
      </c>
      <c r="B3226" s="6">
        <v>45536</v>
      </c>
      <c r="C3226" s="22">
        <v>31000</v>
      </c>
      <c r="D3226" s="22">
        <v>25958</v>
      </c>
      <c r="E3226" s="22"/>
      <c r="F3226" s="22">
        <v>0</v>
      </c>
      <c r="G3226" s="22">
        <v>4354</v>
      </c>
      <c r="H3226" s="22">
        <v>0</v>
      </c>
      <c r="I3226" s="22">
        <v>0</v>
      </c>
      <c r="J3226" s="22">
        <v>20</v>
      </c>
      <c r="K3226" s="22">
        <v>9214</v>
      </c>
      <c r="L3226" s="23" t="s">
        <v>706</v>
      </c>
      <c r="M3226" s="23"/>
      <c r="N3226" s="23" t="s">
        <v>184</v>
      </c>
      <c r="O3226" s="23" t="s">
        <v>697</v>
      </c>
      <c r="P3226" s="22">
        <v>1</v>
      </c>
      <c r="Q3226" s="23" t="s">
        <v>274</v>
      </c>
      <c r="R3226" s="23" t="s">
        <v>667</v>
      </c>
      <c r="S3226" s="23" t="s">
        <v>46</v>
      </c>
      <c r="T3226" s="23" t="s">
        <v>667</v>
      </c>
      <c r="U3226" s="23" t="s">
        <v>46</v>
      </c>
      <c r="V3226" s="23" t="s">
        <v>691</v>
      </c>
      <c r="W3226" s="23" t="s">
        <v>188</v>
      </c>
      <c r="X3226" s="23" t="s">
        <v>601</v>
      </c>
      <c r="Y3226" s="22">
        <v>0</v>
      </c>
      <c r="Z3226" s="23"/>
      <c r="AA3226" s="23" t="s">
        <v>191</v>
      </c>
      <c r="AB3226" s="23"/>
      <c r="AC3226" s="23"/>
      <c r="AD3226" s="23"/>
      <c r="AE3226" s="23"/>
      <c r="AF3226" s="23" t="s">
        <v>190</v>
      </c>
      <c r="AG3226" s="23" t="s">
        <v>274</v>
      </c>
      <c r="AH3226" s="23" t="s">
        <v>193</v>
      </c>
      <c r="AI3226" s="23" t="s">
        <v>707</v>
      </c>
      <c r="AJ3226" s="23" t="b">
        <v>0</v>
      </c>
      <c r="AK3226" s="3">
        <v>114</v>
      </c>
      <c r="AL3226" s="3">
        <v>21428</v>
      </c>
      <c r="AM3226" s="3">
        <v>6564</v>
      </c>
      <c r="AN3226" s="24">
        <v>45536.723466203701</v>
      </c>
      <c r="AO3226" s="24">
        <v>45536.723466203701</v>
      </c>
      <c r="AP3226">
        <v>9</v>
      </c>
      <c r="AQ3226" t="s">
        <v>194</v>
      </c>
      <c r="AR3226">
        <v>244.72346620370081</v>
      </c>
      <c r="AS3226" t="s">
        <v>195</v>
      </c>
      <c r="AT3226" t="s">
        <v>229</v>
      </c>
      <c r="AU3226" t="s">
        <v>197</v>
      </c>
      <c r="AV3226" t="s">
        <v>250</v>
      </c>
      <c r="AW3226" t="s">
        <v>229</v>
      </c>
      <c r="AX3226" t="s">
        <v>197</v>
      </c>
      <c r="AY3226" t="s">
        <v>250</v>
      </c>
    </row>
    <row r="3227" spans="1:51" x14ac:dyDescent="0.45">
      <c r="A3227" s="22">
        <v>874512</v>
      </c>
      <c r="B3227" s="6">
        <v>45536</v>
      </c>
      <c r="C3227" s="22">
        <v>31000</v>
      </c>
      <c r="D3227" s="22">
        <v>27696</v>
      </c>
      <c r="E3227" s="22"/>
      <c r="F3227" s="22">
        <v>0</v>
      </c>
      <c r="G3227" s="22">
        <v>4354</v>
      </c>
      <c r="H3227" s="22">
        <v>0</v>
      </c>
      <c r="I3227" s="22">
        <v>0</v>
      </c>
      <c r="J3227" s="22">
        <v>20</v>
      </c>
      <c r="K3227" s="22">
        <v>9214</v>
      </c>
      <c r="L3227" s="23" t="s">
        <v>706</v>
      </c>
      <c r="M3227" s="23"/>
      <c r="N3227" s="23" t="s">
        <v>184</v>
      </c>
      <c r="O3227" s="23" t="s">
        <v>697</v>
      </c>
      <c r="P3227" s="22">
        <v>1</v>
      </c>
      <c r="Q3227" s="23" t="s">
        <v>274</v>
      </c>
      <c r="R3227" s="23" t="s">
        <v>667</v>
      </c>
      <c r="S3227" s="23" t="s">
        <v>46</v>
      </c>
      <c r="T3227" s="23" t="s">
        <v>667</v>
      </c>
      <c r="U3227" s="23" t="s">
        <v>46</v>
      </c>
      <c r="V3227" s="23" t="s">
        <v>691</v>
      </c>
      <c r="W3227" s="23" t="s">
        <v>188</v>
      </c>
      <c r="X3227" s="23" t="s">
        <v>601</v>
      </c>
      <c r="Y3227" s="22">
        <v>0</v>
      </c>
      <c r="Z3227" s="23"/>
      <c r="AA3227" s="23" t="s">
        <v>191</v>
      </c>
      <c r="AB3227" s="23"/>
      <c r="AC3227" s="23"/>
      <c r="AD3227" s="23"/>
      <c r="AE3227" s="23"/>
      <c r="AF3227" s="23" t="s">
        <v>190</v>
      </c>
      <c r="AG3227" s="23" t="s">
        <v>274</v>
      </c>
      <c r="AH3227" s="23" t="s">
        <v>193</v>
      </c>
      <c r="AI3227" s="23" t="s">
        <v>707</v>
      </c>
      <c r="AJ3227" s="23" t="b">
        <v>0</v>
      </c>
      <c r="AK3227" s="3">
        <v>140</v>
      </c>
      <c r="AL3227" s="3">
        <v>21428</v>
      </c>
      <c r="AM3227" s="3">
        <v>6554</v>
      </c>
      <c r="AN3227" s="24">
        <v>45536.719497646605</v>
      </c>
      <c r="AO3227" s="24">
        <v>45536.719497646605</v>
      </c>
      <c r="AP3227">
        <v>9</v>
      </c>
      <c r="AQ3227" t="s">
        <v>194</v>
      </c>
      <c r="AR3227">
        <v>244.7194976466053</v>
      </c>
      <c r="AS3227" t="s">
        <v>195</v>
      </c>
      <c r="AT3227" t="s">
        <v>229</v>
      </c>
      <c r="AU3227" t="s">
        <v>197</v>
      </c>
      <c r="AV3227" t="s">
        <v>233</v>
      </c>
      <c r="AW3227" t="s">
        <v>229</v>
      </c>
      <c r="AX3227" t="s">
        <v>197</v>
      </c>
      <c r="AY3227" t="s">
        <v>233</v>
      </c>
    </row>
    <row r="3228" spans="1:51" x14ac:dyDescent="0.45">
      <c r="A3228" s="22">
        <v>874623</v>
      </c>
      <c r="B3228" s="6">
        <v>45536</v>
      </c>
      <c r="C3228" s="22">
        <v>31000</v>
      </c>
      <c r="D3228" s="22">
        <v>33495</v>
      </c>
      <c r="E3228" s="22"/>
      <c r="F3228" s="22">
        <v>0</v>
      </c>
      <c r="G3228" s="22">
        <v>2235</v>
      </c>
      <c r="H3228" s="22">
        <v>0</v>
      </c>
      <c r="I3228" s="22">
        <v>0</v>
      </c>
      <c r="J3228" s="22">
        <v>1</v>
      </c>
      <c r="K3228" s="22">
        <v>102052</v>
      </c>
      <c r="L3228" s="23" t="s">
        <v>708</v>
      </c>
      <c r="M3228" s="23"/>
      <c r="N3228" s="23" t="s">
        <v>184</v>
      </c>
      <c r="O3228" s="23" t="s">
        <v>697</v>
      </c>
      <c r="P3228" s="22">
        <v>12</v>
      </c>
      <c r="Q3228" s="23" t="s">
        <v>687</v>
      </c>
      <c r="R3228" s="23" t="s">
        <v>667</v>
      </c>
      <c r="S3228" s="23" t="s">
        <v>46</v>
      </c>
      <c r="T3228" s="23" t="s">
        <v>667</v>
      </c>
      <c r="U3228" s="23" t="s">
        <v>46</v>
      </c>
      <c r="V3228" s="23" t="s">
        <v>709</v>
      </c>
      <c r="W3228" s="23" t="s">
        <v>188</v>
      </c>
      <c r="X3228" s="23" t="s">
        <v>601</v>
      </c>
      <c r="Y3228" s="22">
        <v>0</v>
      </c>
      <c r="Z3228" s="23"/>
      <c r="AA3228" s="23" t="s">
        <v>191</v>
      </c>
      <c r="AB3228" s="23"/>
      <c r="AC3228" s="23"/>
      <c r="AD3228" s="23"/>
      <c r="AE3228" s="23"/>
      <c r="AF3228" s="23" t="s">
        <v>190</v>
      </c>
      <c r="AG3228" s="23" t="s">
        <v>190</v>
      </c>
      <c r="AH3228" s="23" t="s">
        <v>190</v>
      </c>
      <c r="AI3228" s="23" t="s">
        <v>710</v>
      </c>
      <c r="AJ3228" s="23" t="b">
        <v>0</v>
      </c>
      <c r="AK3228" s="3">
        <v>55</v>
      </c>
      <c r="AL3228" s="3">
        <v>1280</v>
      </c>
      <c r="AM3228" s="3">
        <v>6629</v>
      </c>
      <c r="AN3228" s="24">
        <v>45536.737840354937</v>
      </c>
      <c r="AO3228" s="24">
        <v>45536.737840354937</v>
      </c>
      <c r="AP3228">
        <v>9</v>
      </c>
      <c r="AQ3228" t="s">
        <v>194</v>
      </c>
      <c r="AR3228">
        <v>244.73784035493736</v>
      </c>
      <c r="AS3228" t="s">
        <v>195</v>
      </c>
      <c r="AT3228" t="s">
        <v>229</v>
      </c>
      <c r="AU3228" t="s">
        <v>197</v>
      </c>
      <c r="AV3228" t="s">
        <v>315</v>
      </c>
      <c r="AW3228" t="s">
        <v>229</v>
      </c>
      <c r="AX3228" t="s">
        <v>197</v>
      </c>
      <c r="AY3228" t="s">
        <v>315</v>
      </c>
    </row>
    <row r="3229" spans="1:51" x14ac:dyDescent="0.45">
      <c r="A3229" s="22">
        <v>874624</v>
      </c>
      <c r="B3229" s="6">
        <v>45536</v>
      </c>
      <c r="C3229" s="22">
        <v>31000</v>
      </c>
      <c r="D3229" s="22">
        <v>25563</v>
      </c>
      <c r="E3229" s="22"/>
      <c r="F3229" s="22">
        <v>0</v>
      </c>
      <c r="G3229" s="22">
        <v>2223</v>
      </c>
      <c r="H3229" s="22">
        <v>0</v>
      </c>
      <c r="I3229" s="22">
        <v>0</v>
      </c>
      <c r="J3229" s="22">
        <v>2</v>
      </c>
      <c r="K3229" s="22">
        <v>102063</v>
      </c>
      <c r="L3229" s="23" t="s">
        <v>712</v>
      </c>
      <c r="M3229" s="23"/>
      <c r="N3229" s="23" t="s">
        <v>184</v>
      </c>
      <c r="O3229" s="23" t="s">
        <v>697</v>
      </c>
      <c r="P3229" s="22">
        <v>12</v>
      </c>
      <c r="Q3229" s="23" t="s">
        <v>687</v>
      </c>
      <c r="R3229" s="23" t="s">
        <v>667</v>
      </c>
      <c r="S3229" s="23" t="s">
        <v>46</v>
      </c>
      <c r="T3229" s="23" t="s">
        <v>667</v>
      </c>
      <c r="U3229" s="23" t="s">
        <v>46</v>
      </c>
      <c r="V3229" s="23" t="s">
        <v>709</v>
      </c>
      <c r="W3229" s="23" t="s">
        <v>188</v>
      </c>
      <c r="X3229" s="23" t="s">
        <v>601</v>
      </c>
      <c r="Y3229" s="22">
        <v>0</v>
      </c>
      <c r="Z3229" s="23"/>
      <c r="AA3229" s="23" t="s">
        <v>191</v>
      </c>
      <c r="AB3229" s="23"/>
      <c r="AC3229" s="23"/>
      <c r="AD3229" s="23"/>
      <c r="AE3229" s="23"/>
      <c r="AF3229" s="23" t="s">
        <v>190</v>
      </c>
      <c r="AG3229" s="23" t="s">
        <v>190</v>
      </c>
      <c r="AH3229" s="23" t="s">
        <v>190</v>
      </c>
      <c r="AI3229" s="23" t="s">
        <v>710</v>
      </c>
      <c r="AJ3229" s="23" t="b">
        <v>0</v>
      </c>
      <c r="AK3229" s="3">
        <v>135</v>
      </c>
      <c r="AL3229" s="3">
        <v>1280</v>
      </c>
      <c r="AM3229" s="3">
        <v>6630</v>
      </c>
      <c r="AN3229" s="24">
        <v>45536.737840624999</v>
      </c>
      <c r="AO3229" s="24">
        <v>45536.737840624999</v>
      </c>
      <c r="AP3229">
        <v>9</v>
      </c>
      <c r="AQ3229" t="s">
        <v>194</v>
      </c>
      <c r="AR3229">
        <v>244.73784062499908</v>
      </c>
      <c r="AS3229" t="s">
        <v>195</v>
      </c>
      <c r="AT3229" t="s">
        <v>229</v>
      </c>
      <c r="AU3229" t="s">
        <v>197</v>
      </c>
      <c r="AV3229" t="s">
        <v>315</v>
      </c>
      <c r="AW3229" t="s">
        <v>229</v>
      </c>
      <c r="AX3229" t="s">
        <v>197</v>
      </c>
      <c r="AY3229" t="s">
        <v>315</v>
      </c>
    </row>
    <row r="3230" spans="1:51" x14ac:dyDescent="0.45">
      <c r="A3230" s="22">
        <v>874626</v>
      </c>
      <c r="B3230" s="6">
        <v>45536</v>
      </c>
      <c r="C3230" s="22">
        <v>31000</v>
      </c>
      <c r="D3230" s="22">
        <v>37724</v>
      </c>
      <c r="E3230" s="22"/>
      <c r="F3230" s="22">
        <v>0</v>
      </c>
      <c r="G3230" s="22">
        <v>2235</v>
      </c>
      <c r="H3230" s="22">
        <v>0</v>
      </c>
      <c r="I3230" s="22">
        <v>0</v>
      </c>
      <c r="J3230" s="22">
        <v>1</v>
      </c>
      <c r="K3230" s="22">
        <v>102144</v>
      </c>
      <c r="L3230" s="23" t="s">
        <v>714</v>
      </c>
      <c r="M3230" s="23"/>
      <c r="N3230" s="23" t="s">
        <v>184</v>
      </c>
      <c r="O3230" s="23" t="s">
        <v>697</v>
      </c>
      <c r="P3230" s="22">
        <v>12</v>
      </c>
      <c r="Q3230" s="23" t="s">
        <v>687</v>
      </c>
      <c r="R3230" s="23" t="s">
        <v>667</v>
      </c>
      <c r="S3230" s="23" t="s">
        <v>46</v>
      </c>
      <c r="T3230" s="23" t="s">
        <v>667</v>
      </c>
      <c r="U3230" s="23" t="s">
        <v>46</v>
      </c>
      <c r="V3230" s="23" t="s">
        <v>709</v>
      </c>
      <c r="W3230" s="23" t="s">
        <v>188</v>
      </c>
      <c r="X3230" s="23" t="s">
        <v>601</v>
      </c>
      <c r="Y3230" s="22">
        <v>0</v>
      </c>
      <c r="Z3230" s="23"/>
      <c r="AA3230" s="23" t="s">
        <v>191</v>
      </c>
      <c r="AB3230" s="23"/>
      <c r="AC3230" s="23"/>
      <c r="AD3230" s="23"/>
      <c r="AE3230" s="23"/>
      <c r="AF3230" s="23" t="s">
        <v>190</v>
      </c>
      <c r="AG3230" s="23" t="s">
        <v>190</v>
      </c>
      <c r="AH3230" s="23" t="s">
        <v>190</v>
      </c>
      <c r="AI3230" s="23" t="s">
        <v>710</v>
      </c>
      <c r="AJ3230" s="23" t="b">
        <v>0</v>
      </c>
      <c r="AK3230" s="3">
        <v>55</v>
      </c>
      <c r="AL3230" s="3">
        <v>1280</v>
      </c>
      <c r="AM3230" s="3">
        <v>6632</v>
      </c>
      <c r="AN3230" s="24">
        <v>45536.738036226852</v>
      </c>
      <c r="AO3230" s="24">
        <v>45536.738036226852</v>
      </c>
      <c r="AP3230">
        <v>9</v>
      </c>
      <c r="AQ3230" t="s">
        <v>194</v>
      </c>
      <c r="AR3230">
        <v>244.73803622685227</v>
      </c>
      <c r="AS3230" t="s">
        <v>195</v>
      </c>
      <c r="AT3230" t="s">
        <v>229</v>
      </c>
      <c r="AU3230" t="s">
        <v>197</v>
      </c>
      <c r="AV3230" t="s">
        <v>300</v>
      </c>
      <c r="AW3230" t="s">
        <v>229</v>
      </c>
      <c r="AX3230" t="s">
        <v>197</v>
      </c>
      <c r="AY3230" t="s">
        <v>300</v>
      </c>
    </row>
    <row r="3231" spans="1:51" x14ac:dyDescent="0.45">
      <c r="A3231" s="22">
        <v>874637</v>
      </c>
      <c r="B3231" s="6">
        <v>45536</v>
      </c>
      <c r="C3231" s="22">
        <v>31000</v>
      </c>
      <c r="D3231" s="22">
        <v>34176</v>
      </c>
      <c r="E3231" s="22"/>
      <c r="F3231" s="22">
        <v>0</v>
      </c>
      <c r="G3231" s="22">
        <v>2219</v>
      </c>
      <c r="H3231" s="22">
        <v>0</v>
      </c>
      <c r="I3231" s="22">
        <v>0</v>
      </c>
      <c r="J3231" s="22">
        <v>1</v>
      </c>
      <c r="K3231" s="22">
        <v>102144</v>
      </c>
      <c r="L3231" s="23" t="s">
        <v>714</v>
      </c>
      <c r="M3231" s="23"/>
      <c r="N3231" s="23" t="s">
        <v>184</v>
      </c>
      <c r="O3231" s="23" t="s">
        <v>697</v>
      </c>
      <c r="P3231" s="22">
        <v>12</v>
      </c>
      <c r="Q3231" s="23" t="s">
        <v>687</v>
      </c>
      <c r="R3231" s="23" t="s">
        <v>667</v>
      </c>
      <c r="S3231" s="23" t="s">
        <v>46</v>
      </c>
      <c r="T3231" s="23" t="s">
        <v>667</v>
      </c>
      <c r="U3231" s="23" t="s">
        <v>46</v>
      </c>
      <c r="V3231" s="23" t="s">
        <v>709</v>
      </c>
      <c r="W3231" s="23" t="s">
        <v>188</v>
      </c>
      <c r="X3231" s="23" t="s">
        <v>601</v>
      </c>
      <c r="Y3231" s="22">
        <v>0</v>
      </c>
      <c r="Z3231" s="23"/>
      <c r="AA3231" s="23" t="s">
        <v>191</v>
      </c>
      <c r="AB3231" s="23"/>
      <c r="AC3231" s="23"/>
      <c r="AD3231" s="23"/>
      <c r="AE3231" s="23"/>
      <c r="AF3231" s="23" t="s">
        <v>190</v>
      </c>
      <c r="AG3231" s="23" t="s">
        <v>190</v>
      </c>
      <c r="AH3231" s="23" t="s">
        <v>190</v>
      </c>
      <c r="AI3231" s="23" t="s">
        <v>710</v>
      </c>
      <c r="AJ3231" s="23" t="b">
        <v>0</v>
      </c>
      <c r="AK3231" s="3">
        <v>135</v>
      </c>
      <c r="AL3231" s="3">
        <v>1280</v>
      </c>
      <c r="AM3231" s="3">
        <v>6643</v>
      </c>
      <c r="AN3231" s="24">
        <v>45536.738449382719</v>
      </c>
      <c r="AO3231" s="24">
        <v>45536.738449382719</v>
      </c>
      <c r="AP3231">
        <v>9</v>
      </c>
      <c r="AQ3231" t="s">
        <v>194</v>
      </c>
      <c r="AR3231">
        <v>244.73844938271941</v>
      </c>
      <c r="AS3231" t="s">
        <v>195</v>
      </c>
      <c r="AT3231" t="s">
        <v>229</v>
      </c>
      <c r="AU3231" t="s">
        <v>197</v>
      </c>
      <c r="AV3231" t="s">
        <v>237</v>
      </c>
      <c r="AW3231" t="s">
        <v>229</v>
      </c>
      <c r="AX3231" t="s">
        <v>197</v>
      </c>
      <c r="AY3231" t="s">
        <v>237</v>
      </c>
    </row>
    <row r="3232" spans="1:51" x14ac:dyDescent="0.45">
      <c r="A3232" s="22">
        <v>874643</v>
      </c>
      <c r="B3232" s="6">
        <v>45536</v>
      </c>
      <c r="C3232" s="22">
        <v>31000</v>
      </c>
      <c r="D3232" s="22">
        <v>29697</v>
      </c>
      <c r="E3232" s="22"/>
      <c r="F3232" s="22">
        <v>0</v>
      </c>
      <c r="G3232" s="22">
        <v>2219</v>
      </c>
      <c r="H3232" s="22">
        <v>0</v>
      </c>
      <c r="I3232" s="22">
        <v>0</v>
      </c>
      <c r="J3232" s="22">
        <v>1</v>
      </c>
      <c r="K3232" s="22">
        <v>102144</v>
      </c>
      <c r="L3232" s="23" t="s">
        <v>714</v>
      </c>
      <c r="M3232" s="23"/>
      <c r="N3232" s="23" t="s">
        <v>184</v>
      </c>
      <c r="O3232" s="23" t="s">
        <v>697</v>
      </c>
      <c r="P3232" s="22">
        <v>12</v>
      </c>
      <c r="Q3232" s="23" t="s">
        <v>687</v>
      </c>
      <c r="R3232" s="23" t="s">
        <v>667</v>
      </c>
      <c r="S3232" s="23" t="s">
        <v>46</v>
      </c>
      <c r="T3232" s="23" t="s">
        <v>667</v>
      </c>
      <c r="U3232" s="23" t="s">
        <v>46</v>
      </c>
      <c r="V3232" s="23" t="s">
        <v>709</v>
      </c>
      <c r="W3232" s="23" t="s">
        <v>188</v>
      </c>
      <c r="X3232" s="23" t="s">
        <v>601</v>
      </c>
      <c r="Y3232" s="22">
        <v>0</v>
      </c>
      <c r="Z3232" s="23"/>
      <c r="AA3232" s="23" t="s">
        <v>191</v>
      </c>
      <c r="AB3232" s="23"/>
      <c r="AC3232" s="23"/>
      <c r="AD3232" s="23"/>
      <c r="AE3232" s="23"/>
      <c r="AF3232" s="23" t="s">
        <v>190</v>
      </c>
      <c r="AG3232" s="23" t="s">
        <v>190</v>
      </c>
      <c r="AH3232" s="23" t="s">
        <v>190</v>
      </c>
      <c r="AI3232" s="23" t="s">
        <v>710</v>
      </c>
      <c r="AJ3232" s="23" t="b">
        <v>0</v>
      </c>
      <c r="AK3232" s="3">
        <v>140</v>
      </c>
      <c r="AL3232" s="3">
        <v>1280</v>
      </c>
      <c r="AM3232" s="3">
        <v>6649</v>
      </c>
      <c r="AN3232" s="24">
        <v>45536.73856720679</v>
      </c>
      <c r="AO3232" s="24">
        <v>45536.73856720679</v>
      </c>
      <c r="AP3232">
        <v>9</v>
      </c>
      <c r="AQ3232" t="s">
        <v>194</v>
      </c>
      <c r="AR3232">
        <v>244.73856720679032</v>
      </c>
      <c r="AS3232" t="s">
        <v>195</v>
      </c>
      <c r="AT3232" t="s">
        <v>229</v>
      </c>
      <c r="AU3232" t="s">
        <v>197</v>
      </c>
      <c r="AV3232" t="s">
        <v>304</v>
      </c>
      <c r="AW3232" t="s">
        <v>229</v>
      </c>
      <c r="AX3232" t="s">
        <v>197</v>
      </c>
      <c r="AY3232" t="s">
        <v>304</v>
      </c>
    </row>
    <row r="3233" spans="1:51" x14ac:dyDescent="0.45">
      <c r="A3233" s="22">
        <v>874666</v>
      </c>
      <c r="B3233" s="6">
        <v>45536</v>
      </c>
      <c r="C3233" s="22">
        <v>31000</v>
      </c>
      <c r="D3233" s="22">
        <v>29759</v>
      </c>
      <c r="E3233" s="22"/>
      <c r="F3233" s="22">
        <v>0</v>
      </c>
      <c r="G3233" s="22">
        <v>2219</v>
      </c>
      <c r="H3233" s="22">
        <v>0</v>
      </c>
      <c r="I3233" s="22">
        <v>0</v>
      </c>
      <c r="J3233" s="22">
        <v>1</v>
      </c>
      <c r="K3233" s="22">
        <v>102144</v>
      </c>
      <c r="L3233" s="23" t="s">
        <v>714</v>
      </c>
      <c r="M3233" s="23"/>
      <c r="N3233" s="23" t="s">
        <v>184</v>
      </c>
      <c r="O3233" s="23" t="s">
        <v>697</v>
      </c>
      <c r="P3233" s="22">
        <v>12</v>
      </c>
      <c r="Q3233" s="23" t="s">
        <v>687</v>
      </c>
      <c r="R3233" s="23" t="s">
        <v>667</v>
      </c>
      <c r="S3233" s="23" t="s">
        <v>46</v>
      </c>
      <c r="T3233" s="23" t="s">
        <v>667</v>
      </c>
      <c r="U3233" s="23" t="s">
        <v>46</v>
      </c>
      <c r="V3233" s="23" t="s">
        <v>709</v>
      </c>
      <c r="W3233" s="23" t="s">
        <v>188</v>
      </c>
      <c r="X3233" s="23" t="s">
        <v>601</v>
      </c>
      <c r="Y3233" s="22">
        <v>0</v>
      </c>
      <c r="Z3233" s="23"/>
      <c r="AA3233" s="23" t="s">
        <v>191</v>
      </c>
      <c r="AB3233" s="23"/>
      <c r="AC3233" s="23"/>
      <c r="AD3233" s="23"/>
      <c r="AE3233" s="23"/>
      <c r="AF3233" s="23" t="s">
        <v>190</v>
      </c>
      <c r="AG3233" s="23" t="s">
        <v>190</v>
      </c>
      <c r="AH3233" s="23" t="s">
        <v>190</v>
      </c>
      <c r="AI3233" s="23" t="s">
        <v>710</v>
      </c>
      <c r="AJ3233" s="23" t="b">
        <v>0</v>
      </c>
      <c r="AK3233" s="3">
        <v>140</v>
      </c>
      <c r="AL3233" s="3">
        <v>1280</v>
      </c>
      <c r="AM3233" s="3">
        <v>6669</v>
      </c>
      <c r="AN3233" s="24">
        <v>45536.739933487654</v>
      </c>
      <c r="AO3233" s="24">
        <v>45536.739933487654</v>
      </c>
      <c r="AP3233">
        <v>9</v>
      </c>
      <c r="AQ3233" t="s">
        <v>194</v>
      </c>
      <c r="AR3233">
        <v>244.73993348765362</v>
      </c>
      <c r="AS3233" t="s">
        <v>195</v>
      </c>
      <c r="AT3233" t="s">
        <v>229</v>
      </c>
      <c r="AU3233" t="s">
        <v>197</v>
      </c>
      <c r="AV3233" t="s">
        <v>305</v>
      </c>
      <c r="AW3233" t="s">
        <v>229</v>
      </c>
      <c r="AX3233" t="s">
        <v>197</v>
      </c>
      <c r="AY3233" t="s">
        <v>305</v>
      </c>
    </row>
    <row r="3234" spans="1:51" x14ac:dyDescent="0.45">
      <c r="A3234" s="22">
        <v>874675</v>
      </c>
      <c r="B3234" s="6">
        <v>45536</v>
      </c>
      <c r="C3234" s="22">
        <v>31000</v>
      </c>
      <c r="D3234" s="22">
        <v>24816</v>
      </c>
      <c r="E3234" s="22"/>
      <c r="F3234" s="22">
        <v>0</v>
      </c>
      <c r="G3234" s="22">
        <v>2223</v>
      </c>
      <c r="H3234" s="22">
        <v>0</v>
      </c>
      <c r="I3234" s="22">
        <v>0</v>
      </c>
      <c r="J3234" s="22">
        <v>3</v>
      </c>
      <c r="K3234" s="22">
        <v>102341</v>
      </c>
      <c r="L3234" s="23" t="s">
        <v>716</v>
      </c>
      <c r="M3234" s="23"/>
      <c r="N3234" s="23" t="s">
        <v>184</v>
      </c>
      <c r="O3234" s="23" t="s">
        <v>697</v>
      </c>
      <c r="P3234" s="22">
        <v>12</v>
      </c>
      <c r="Q3234" s="23" t="s">
        <v>687</v>
      </c>
      <c r="R3234" s="23" t="s">
        <v>667</v>
      </c>
      <c r="S3234" s="23" t="s">
        <v>46</v>
      </c>
      <c r="T3234" s="23" t="s">
        <v>667</v>
      </c>
      <c r="U3234" s="23" t="s">
        <v>46</v>
      </c>
      <c r="V3234" s="23" t="s">
        <v>709</v>
      </c>
      <c r="W3234" s="23" t="s">
        <v>188</v>
      </c>
      <c r="X3234" s="23" t="s">
        <v>601</v>
      </c>
      <c r="Y3234" s="22">
        <v>0</v>
      </c>
      <c r="Z3234" s="23"/>
      <c r="AA3234" s="23" t="s">
        <v>191</v>
      </c>
      <c r="AB3234" s="23"/>
      <c r="AC3234" s="23"/>
      <c r="AD3234" s="23"/>
      <c r="AE3234" s="23"/>
      <c r="AF3234" s="23" t="s">
        <v>190</v>
      </c>
      <c r="AG3234" s="23" t="s">
        <v>190</v>
      </c>
      <c r="AH3234" s="23" t="s">
        <v>190</v>
      </c>
      <c r="AI3234" s="23" t="s">
        <v>710</v>
      </c>
      <c r="AJ3234" s="23" t="b">
        <v>0</v>
      </c>
      <c r="AK3234" s="3">
        <v>135</v>
      </c>
      <c r="AL3234" s="3">
        <v>1280</v>
      </c>
      <c r="AM3234" s="3">
        <v>6678</v>
      </c>
      <c r="AN3234" s="24">
        <v>45536.740009683643</v>
      </c>
      <c r="AO3234" s="24">
        <v>45536.740009683643</v>
      </c>
      <c r="AP3234">
        <v>9</v>
      </c>
      <c r="AQ3234" t="s">
        <v>194</v>
      </c>
      <c r="AR3234">
        <v>244.74000968364271</v>
      </c>
      <c r="AS3234" t="s">
        <v>195</v>
      </c>
      <c r="AT3234" t="s">
        <v>229</v>
      </c>
      <c r="AU3234" t="s">
        <v>197</v>
      </c>
      <c r="AV3234" t="s">
        <v>303</v>
      </c>
      <c r="AW3234" t="s">
        <v>229</v>
      </c>
      <c r="AX3234" t="s">
        <v>197</v>
      </c>
      <c r="AY3234" t="s">
        <v>303</v>
      </c>
    </row>
    <row r="3235" spans="1:51" x14ac:dyDescent="0.45">
      <c r="A3235" s="22">
        <v>874640</v>
      </c>
      <c r="B3235" s="6">
        <v>45536</v>
      </c>
      <c r="C3235" s="22">
        <v>31000</v>
      </c>
      <c r="D3235" s="22">
        <v>27653</v>
      </c>
      <c r="E3235" s="22"/>
      <c r="F3235" s="22">
        <v>0</v>
      </c>
      <c r="G3235" s="22">
        <v>2223</v>
      </c>
      <c r="H3235" s="22">
        <v>0</v>
      </c>
      <c r="I3235" s="22">
        <v>0</v>
      </c>
      <c r="J3235" s="22">
        <v>3</v>
      </c>
      <c r="K3235" s="22">
        <v>102264</v>
      </c>
      <c r="L3235" s="23" t="s">
        <v>718</v>
      </c>
      <c r="M3235" s="23"/>
      <c r="N3235" s="23" t="s">
        <v>184</v>
      </c>
      <c r="O3235" s="23" t="s">
        <v>697</v>
      </c>
      <c r="P3235" s="22">
        <v>12</v>
      </c>
      <c r="Q3235" s="23" t="s">
        <v>687</v>
      </c>
      <c r="R3235" s="23" t="s">
        <v>667</v>
      </c>
      <c r="S3235" s="23" t="s">
        <v>46</v>
      </c>
      <c r="T3235" s="23" t="s">
        <v>667</v>
      </c>
      <c r="U3235" s="23" t="s">
        <v>46</v>
      </c>
      <c r="V3235" s="23" t="s">
        <v>709</v>
      </c>
      <c r="W3235" s="23" t="s">
        <v>188</v>
      </c>
      <c r="X3235" s="23" t="s">
        <v>601</v>
      </c>
      <c r="Y3235" s="22">
        <v>0</v>
      </c>
      <c r="Z3235" s="23"/>
      <c r="AA3235" s="23" t="s">
        <v>191</v>
      </c>
      <c r="AB3235" s="23"/>
      <c r="AC3235" s="23"/>
      <c r="AD3235" s="23"/>
      <c r="AE3235" s="23"/>
      <c r="AF3235" s="23" t="s">
        <v>190</v>
      </c>
      <c r="AG3235" s="23" t="s">
        <v>190</v>
      </c>
      <c r="AH3235" s="23" t="s">
        <v>190</v>
      </c>
      <c r="AI3235" s="23" t="s">
        <v>710</v>
      </c>
      <c r="AJ3235" s="23" t="b">
        <v>0</v>
      </c>
      <c r="AK3235" s="3">
        <v>140</v>
      </c>
      <c r="AL3235" s="3">
        <v>1280</v>
      </c>
      <c r="AM3235" s="3">
        <v>6646</v>
      </c>
      <c r="AN3235" s="24">
        <v>45536.738450192905</v>
      </c>
      <c r="AO3235" s="24">
        <v>45536.738450192905</v>
      </c>
      <c r="AP3235">
        <v>9</v>
      </c>
      <c r="AQ3235" t="s">
        <v>194</v>
      </c>
      <c r="AR3235">
        <v>244.73845019290457</v>
      </c>
      <c r="AS3235" t="s">
        <v>195</v>
      </c>
      <c r="AT3235" t="s">
        <v>229</v>
      </c>
      <c r="AU3235" t="s">
        <v>197</v>
      </c>
      <c r="AV3235" t="s">
        <v>237</v>
      </c>
      <c r="AW3235" t="s">
        <v>229</v>
      </c>
      <c r="AX3235" t="s">
        <v>197</v>
      </c>
      <c r="AY3235" t="s">
        <v>237</v>
      </c>
    </row>
    <row r="3236" spans="1:51" x14ac:dyDescent="0.45">
      <c r="A3236" s="22">
        <v>874642</v>
      </c>
      <c r="B3236" s="6">
        <v>45536</v>
      </c>
      <c r="C3236" s="22">
        <v>31000</v>
      </c>
      <c r="D3236" s="22">
        <v>42412</v>
      </c>
      <c r="E3236" s="22"/>
      <c r="F3236" s="22">
        <v>0</v>
      </c>
      <c r="G3236" s="22">
        <v>2253</v>
      </c>
      <c r="H3236" s="22">
        <v>0</v>
      </c>
      <c r="I3236" s="22">
        <v>0</v>
      </c>
      <c r="J3236" s="22">
        <v>2</v>
      </c>
      <c r="K3236" s="22">
        <v>102272</v>
      </c>
      <c r="L3236" s="23" t="s">
        <v>719</v>
      </c>
      <c r="M3236" s="23"/>
      <c r="N3236" s="23" t="s">
        <v>184</v>
      </c>
      <c r="O3236" s="23" t="s">
        <v>697</v>
      </c>
      <c r="P3236" s="22">
        <v>12</v>
      </c>
      <c r="Q3236" s="23" t="s">
        <v>687</v>
      </c>
      <c r="R3236" s="23" t="s">
        <v>667</v>
      </c>
      <c r="S3236" s="23" t="s">
        <v>46</v>
      </c>
      <c r="T3236" s="23" t="s">
        <v>667</v>
      </c>
      <c r="U3236" s="23" t="s">
        <v>46</v>
      </c>
      <c r="V3236" s="23" t="s">
        <v>709</v>
      </c>
      <c r="W3236" s="23" t="s">
        <v>188</v>
      </c>
      <c r="X3236" s="23" t="s">
        <v>601</v>
      </c>
      <c r="Y3236" s="22">
        <v>0</v>
      </c>
      <c r="Z3236" s="23"/>
      <c r="AA3236" s="23" t="s">
        <v>191</v>
      </c>
      <c r="AB3236" s="23"/>
      <c r="AC3236" s="23"/>
      <c r="AD3236" s="23"/>
      <c r="AE3236" s="23"/>
      <c r="AF3236" s="23" t="s">
        <v>190</v>
      </c>
      <c r="AG3236" s="23" t="s">
        <v>190</v>
      </c>
      <c r="AH3236" s="23" t="s">
        <v>190</v>
      </c>
      <c r="AI3236" s="23" t="s">
        <v>710</v>
      </c>
      <c r="AJ3236" s="23" t="b">
        <v>0</v>
      </c>
      <c r="AK3236" s="3">
        <v>55</v>
      </c>
      <c r="AL3236" s="3">
        <v>1280</v>
      </c>
      <c r="AM3236" s="3">
        <v>6648</v>
      </c>
      <c r="AN3236" s="24">
        <v>45536.738450810182</v>
      </c>
      <c r="AO3236" s="24">
        <v>45536.738450810182</v>
      </c>
      <c r="AP3236">
        <v>9</v>
      </c>
      <c r="AQ3236" t="s">
        <v>194</v>
      </c>
      <c r="AR3236">
        <v>244.73845081018226</v>
      </c>
      <c r="AS3236" t="s">
        <v>195</v>
      </c>
      <c r="AT3236" t="s">
        <v>229</v>
      </c>
      <c r="AU3236" t="s">
        <v>197</v>
      </c>
      <c r="AV3236" t="s">
        <v>237</v>
      </c>
      <c r="AW3236" t="s">
        <v>229</v>
      </c>
      <c r="AX3236" t="s">
        <v>197</v>
      </c>
      <c r="AY3236" t="s">
        <v>237</v>
      </c>
    </row>
    <row r="3237" spans="1:51" x14ac:dyDescent="0.45">
      <c r="A3237" s="22">
        <v>874646</v>
      </c>
      <c r="B3237" s="6">
        <v>45536</v>
      </c>
      <c r="C3237" s="22">
        <v>31000</v>
      </c>
      <c r="D3237" s="22">
        <v>28090</v>
      </c>
      <c r="E3237" s="22"/>
      <c r="F3237" s="22">
        <v>0</v>
      </c>
      <c r="G3237" s="22">
        <v>2223</v>
      </c>
      <c r="H3237" s="22">
        <v>0</v>
      </c>
      <c r="I3237" s="22">
        <v>0</v>
      </c>
      <c r="J3237" s="22">
        <v>3</v>
      </c>
      <c r="K3237" s="22">
        <v>102190</v>
      </c>
      <c r="L3237" s="23" t="s">
        <v>721</v>
      </c>
      <c r="M3237" s="23"/>
      <c r="N3237" s="23" t="s">
        <v>184</v>
      </c>
      <c r="O3237" s="23" t="s">
        <v>697</v>
      </c>
      <c r="P3237" s="22">
        <v>12</v>
      </c>
      <c r="Q3237" s="23" t="s">
        <v>687</v>
      </c>
      <c r="R3237" s="23" t="s">
        <v>667</v>
      </c>
      <c r="S3237" s="23" t="s">
        <v>46</v>
      </c>
      <c r="T3237" s="23" t="s">
        <v>667</v>
      </c>
      <c r="U3237" s="23" t="s">
        <v>46</v>
      </c>
      <c r="V3237" s="23" t="s">
        <v>709</v>
      </c>
      <c r="W3237" s="23" t="s">
        <v>188</v>
      </c>
      <c r="X3237" s="23" t="s">
        <v>601</v>
      </c>
      <c r="Y3237" s="22">
        <v>0</v>
      </c>
      <c r="Z3237" s="23"/>
      <c r="AA3237" s="23" t="s">
        <v>191</v>
      </c>
      <c r="AB3237" s="23"/>
      <c r="AC3237" s="23"/>
      <c r="AD3237" s="23"/>
      <c r="AE3237" s="23"/>
      <c r="AF3237" s="23" t="s">
        <v>190</v>
      </c>
      <c r="AG3237" s="23" t="s">
        <v>190</v>
      </c>
      <c r="AH3237" s="23" t="s">
        <v>190</v>
      </c>
      <c r="AI3237" s="23" t="s">
        <v>710</v>
      </c>
      <c r="AJ3237" s="23" t="b">
        <v>0</v>
      </c>
      <c r="AK3237" s="3">
        <v>135</v>
      </c>
      <c r="AL3237" s="3">
        <v>1280</v>
      </c>
      <c r="AM3237" s="3">
        <v>6653</v>
      </c>
      <c r="AN3237" s="24">
        <v>45536.738567939814</v>
      </c>
      <c r="AO3237" s="24">
        <v>45536.738567939814</v>
      </c>
      <c r="AP3237">
        <v>9</v>
      </c>
      <c r="AQ3237" t="s">
        <v>194</v>
      </c>
      <c r="AR3237">
        <v>244.73856793981395</v>
      </c>
      <c r="AS3237" t="s">
        <v>195</v>
      </c>
      <c r="AT3237" t="s">
        <v>229</v>
      </c>
      <c r="AU3237" t="s">
        <v>197</v>
      </c>
      <c r="AV3237" t="s">
        <v>304</v>
      </c>
      <c r="AW3237" t="s">
        <v>229</v>
      </c>
      <c r="AX3237" t="s">
        <v>197</v>
      </c>
      <c r="AY3237" t="s">
        <v>304</v>
      </c>
    </row>
    <row r="3238" spans="1:51" x14ac:dyDescent="0.45">
      <c r="A3238" s="22">
        <v>874628</v>
      </c>
      <c r="B3238" s="6">
        <v>45536</v>
      </c>
      <c r="C3238" s="22">
        <v>31000</v>
      </c>
      <c r="D3238" s="22">
        <v>33884</v>
      </c>
      <c r="E3238" s="22"/>
      <c r="F3238" s="22">
        <v>0</v>
      </c>
      <c r="G3238" s="22">
        <v>2235</v>
      </c>
      <c r="H3238" s="22">
        <v>0</v>
      </c>
      <c r="I3238" s="22">
        <v>0</v>
      </c>
      <c r="J3238" s="22">
        <v>1</v>
      </c>
      <c r="K3238" s="22">
        <v>102241</v>
      </c>
      <c r="L3238" s="23" t="s">
        <v>723</v>
      </c>
      <c r="M3238" s="23"/>
      <c r="N3238" s="23" t="s">
        <v>184</v>
      </c>
      <c r="O3238" s="23" t="s">
        <v>697</v>
      </c>
      <c r="P3238" s="22">
        <v>12</v>
      </c>
      <c r="Q3238" s="23" t="s">
        <v>687</v>
      </c>
      <c r="R3238" s="23" t="s">
        <v>667</v>
      </c>
      <c r="S3238" s="23" t="s">
        <v>46</v>
      </c>
      <c r="T3238" s="23" t="s">
        <v>667</v>
      </c>
      <c r="U3238" s="23" t="s">
        <v>46</v>
      </c>
      <c r="V3238" s="23" t="s">
        <v>709</v>
      </c>
      <c r="W3238" s="23" t="s">
        <v>188</v>
      </c>
      <c r="X3238" s="23" t="s">
        <v>601</v>
      </c>
      <c r="Y3238" s="22">
        <v>0</v>
      </c>
      <c r="Z3238" s="23"/>
      <c r="AA3238" s="23" t="s">
        <v>191</v>
      </c>
      <c r="AB3238" s="23"/>
      <c r="AC3238" s="23"/>
      <c r="AD3238" s="23"/>
      <c r="AE3238" s="23"/>
      <c r="AF3238" s="23" t="s">
        <v>190</v>
      </c>
      <c r="AG3238" s="23" t="s">
        <v>190</v>
      </c>
      <c r="AH3238" s="23" t="s">
        <v>190</v>
      </c>
      <c r="AI3238" s="23" t="s">
        <v>710</v>
      </c>
      <c r="AJ3238" s="23" t="b">
        <v>0</v>
      </c>
      <c r="AK3238" s="3">
        <v>135</v>
      </c>
      <c r="AL3238" s="3">
        <v>1280</v>
      </c>
      <c r="AM3238" s="3">
        <v>6634</v>
      </c>
      <c r="AN3238" s="24">
        <v>45536.738036766976</v>
      </c>
      <c r="AO3238" s="24">
        <v>45536.738036766976</v>
      </c>
      <c r="AP3238">
        <v>9</v>
      </c>
      <c r="AQ3238" t="s">
        <v>194</v>
      </c>
      <c r="AR3238">
        <v>244.73803676697571</v>
      </c>
      <c r="AS3238" t="s">
        <v>195</v>
      </c>
      <c r="AT3238" t="s">
        <v>229</v>
      </c>
      <c r="AU3238" t="s">
        <v>197</v>
      </c>
      <c r="AV3238" t="s">
        <v>300</v>
      </c>
      <c r="AW3238" t="s">
        <v>229</v>
      </c>
      <c r="AX3238" t="s">
        <v>197</v>
      </c>
      <c r="AY3238" t="s">
        <v>300</v>
      </c>
    </row>
    <row r="3239" spans="1:51" x14ac:dyDescent="0.45">
      <c r="A3239" s="22">
        <v>874633</v>
      </c>
      <c r="B3239" s="6">
        <v>45536</v>
      </c>
      <c r="C3239" s="22">
        <v>31000</v>
      </c>
      <c r="D3239" s="22">
        <v>34278</v>
      </c>
      <c r="E3239" s="22"/>
      <c r="F3239" s="22">
        <v>0</v>
      </c>
      <c r="G3239" s="22">
        <v>2235</v>
      </c>
      <c r="H3239" s="22">
        <v>0</v>
      </c>
      <c r="I3239" s="22">
        <v>0</v>
      </c>
      <c r="J3239" s="22">
        <v>1</v>
      </c>
      <c r="K3239" s="22">
        <v>102241</v>
      </c>
      <c r="L3239" s="23" t="s">
        <v>723</v>
      </c>
      <c r="M3239" s="23"/>
      <c r="N3239" s="23" t="s">
        <v>184</v>
      </c>
      <c r="O3239" s="23" t="s">
        <v>697</v>
      </c>
      <c r="P3239" s="22">
        <v>12</v>
      </c>
      <c r="Q3239" s="23" t="s">
        <v>687</v>
      </c>
      <c r="R3239" s="23" t="s">
        <v>667</v>
      </c>
      <c r="S3239" s="23" t="s">
        <v>46</v>
      </c>
      <c r="T3239" s="23" t="s">
        <v>667</v>
      </c>
      <c r="U3239" s="23" t="s">
        <v>46</v>
      </c>
      <c r="V3239" s="23" t="s">
        <v>709</v>
      </c>
      <c r="W3239" s="23" t="s">
        <v>188</v>
      </c>
      <c r="X3239" s="23" t="s">
        <v>601</v>
      </c>
      <c r="Y3239" s="22">
        <v>0</v>
      </c>
      <c r="Z3239" s="23"/>
      <c r="AA3239" s="23" t="s">
        <v>191</v>
      </c>
      <c r="AB3239" s="23"/>
      <c r="AC3239" s="23"/>
      <c r="AD3239" s="23"/>
      <c r="AE3239" s="23"/>
      <c r="AF3239" s="23" t="s">
        <v>190</v>
      </c>
      <c r="AG3239" s="23" t="s">
        <v>190</v>
      </c>
      <c r="AH3239" s="23" t="s">
        <v>190</v>
      </c>
      <c r="AI3239" s="23" t="s">
        <v>710</v>
      </c>
      <c r="AJ3239" s="23" t="b">
        <v>0</v>
      </c>
      <c r="AK3239" s="3">
        <v>55</v>
      </c>
      <c r="AL3239" s="3">
        <v>1280</v>
      </c>
      <c r="AM3239" s="3">
        <v>6639</v>
      </c>
      <c r="AN3239" s="24">
        <v>45536.738105632714</v>
      </c>
      <c r="AO3239" s="24">
        <v>45536.738105632714</v>
      </c>
      <c r="AP3239">
        <v>9</v>
      </c>
      <c r="AQ3239" t="s">
        <v>194</v>
      </c>
      <c r="AR3239">
        <v>244.738105632714</v>
      </c>
      <c r="AS3239" t="s">
        <v>195</v>
      </c>
      <c r="AT3239" t="s">
        <v>229</v>
      </c>
      <c r="AU3239" t="s">
        <v>197</v>
      </c>
      <c r="AV3239" t="s">
        <v>204</v>
      </c>
      <c r="AW3239" t="s">
        <v>229</v>
      </c>
      <c r="AX3239" t="s">
        <v>197</v>
      </c>
      <c r="AY3239" t="s">
        <v>204</v>
      </c>
    </row>
    <row r="3240" spans="1:51" x14ac:dyDescent="0.45">
      <c r="A3240" s="22">
        <v>874645</v>
      </c>
      <c r="B3240" s="6">
        <v>45536</v>
      </c>
      <c r="C3240" s="22">
        <v>31000</v>
      </c>
      <c r="D3240" s="22">
        <v>28376</v>
      </c>
      <c r="E3240" s="22"/>
      <c r="F3240" s="22">
        <v>0</v>
      </c>
      <c r="G3240" s="22">
        <v>2219</v>
      </c>
      <c r="H3240" s="22">
        <v>0</v>
      </c>
      <c r="I3240" s="22">
        <v>0</v>
      </c>
      <c r="J3240" s="22">
        <v>1</v>
      </c>
      <c r="K3240" s="22">
        <v>102241</v>
      </c>
      <c r="L3240" s="23" t="s">
        <v>723</v>
      </c>
      <c r="M3240" s="23"/>
      <c r="N3240" s="23" t="s">
        <v>184</v>
      </c>
      <c r="O3240" s="23" t="s">
        <v>697</v>
      </c>
      <c r="P3240" s="22">
        <v>12</v>
      </c>
      <c r="Q3240" s="23" t="s">
        <v>687</v>
      </c>
      <c r="R3240" s="23" t="s">
        <v>667</v>
      </c>
      <c r="S3240" s="23" t="s">
        <v>46</v>
      </c>
      <c r="T3240" s="23" t="s">
        <v>667</v>
      </c>
      <c r="U3240" s="23" t="s">
        <v>46</v>
      </c>
      <c r="V3240" s="23" t="s">
        <v>709</v>
      </c>
      <c r="W3240" s="23" t="s">
        <v>188</v>
      </c>
      <c r="X3240" s="23" t="s">
        <v>601</v>
      </c>
      <c r="Y3240" s="22">
        <v>0</v>
      </c>
      <c r="Z3240" s="23"/>
      <c r="AA3240" s="23" t="s">
        <v>191</v>
      </c>
      <c r="AB3240" s="23"/>
      <c r="AC3240" s="23"/>
      <c r="AD3240" s="23"/>
      <c r="AE3240" s="23"/>
      <c r="AF3240" s="23" t="s">
        <v>190</v>
      </c>
      <c r="AG3240" s="23" t="s">
        <v>190</v>
      </c>
      <c r="AH3240" s="23" t="s">
        <v>190</v>
      </c>
      <c r="AI3240" s="23" t="s">
        <v>710</v>
      </c>
      <c r="AJ3240" s="23" t="b">
        <v>0</v>
      </c>
      <c r="AK3240" s="3">
        <v>55</v>
      </c>
      <c r="AL3240" s="3">
        <v>1280</v>
      </c>
      <c r="AM3240" s="3">
        <v>6651</v>
      </c>
      <c r="AN3240" s="24">
        <v>45536.738567669752</v>
      </c>
      <c r="AO3240" s="24">
        <v>45536.738567669752</v>
      </c>
      <c r="AP3240">
        <v>9</v>
      </c>
      <c r="AQ3240" t="s">
        <v>194</v>
      </c>
      <c r="AR3240">
        <v>244.73856766975223</v>
      </c>
      <c r="AS3240" t="s">
        <v>195</v>
      </c>
      <c r="AT3240" t="s">
        <v>229</v>
      </c>
      <c r="AU3240" t="s">
        <v>197</v>
      </c>
      <c r="AV3240" t="s">
        <v>304</v>
      </c>
      <c r="AW3240" t="s">
        <v>229</v>
      </c>
      <c r="AX3240" t="s">
        <v>197</v>
      </c>
      <c r="AY3240" t="s">
        <v>304</v>
      </c>
    </row>
    <row r="3241" spans="1:51" x14ac:dyDescent="0.45">
      <c r="A3241" s="22">
        <v>874655</v>
      </c>
      <c r="B3241" s="6">
        <v>45536</v>
      </c>
      <c r="C3241" s="22">
        <v>31000</v>
      </c>
      <c r="D3241" s="22">
        <v>21534</v>
      </c>
      <c r="E3241" s="22"/>
      <c r="F3241" s="22">
        <v>0</v>
      </c>
      <c r="G3241" s="22">
        <v>2219</v>
      </c>
      <c r="H3241" s="22">
        <v>0</v>
      </c>
      <c r="I3241" s="22">
        <v>0</v>
      </c>
      <c r="J3241" s="22">
        <v>1</v>
      </c>
      <c r="K3241" s="22">
        <v>102241</v>
      </c>
      <c r="L3241" s="23" t="s">
        <v>723</v>
      </c>
      <c r="M3241" s="23"/>
      <c r="N3241" s="23" t="s">
        <v>184</v>
      </c>
      <c r="O3241" s="23" t="s">
        <v>697</v>
      </c>
      <c r="P3241" s="22">
        <v>12</v>
      </c>
      <c r="Q3241" s="23" t="s">
        <v>687</v>
      </c>
      <c r="R3241" s="23" t="s">
        <v>667</v>
      </c>
      <c r="S3241" s="23" t="s">
        <v>46</v>
      </c>
      <c r="T3241" s="23" t="s">
        <v>667</v>
      </c>
      <c r="U3241" s="23" t="s">
        <v>46</v>
      </c>
      <c r="V3241" s="23" t="s">
        <v>709</v>
      </c>
      <c r="W3241" s="23" t="s">
        <v>188</v>
      </c>
      <c r="X3241" s="23" t="s">
        <v>601</v>
      </c>
      <c r="Y3241" s="22">
        <v>0</v>
      </c>
      <c r="Z3241" s="23"/>
      <c r="AA3241" s="23" t="s">
        <v>191</v>
      </c>
      <c r="AB3241" s="23"/>
      <c r="AC3241" s="23"/>
      <c r="AD3241" s="23"/>
      <c r="AE3241" s="23"/>
      <c r="AF3241" s="23" t="s">
        <v>190</v>
      </c>
      <c r="AG3241" s="23" t="s">
        <v>190</v>
      </c>
      <c r="AH3241" s="23" t="s">
        <v>190</v>
      </c>
      <c r="AI3241" s="23" t="s">
        <v>710</v>
      </c>
      <c r="AJ3241" s="23" t="b">
        <v>0</v>
      </c>
      <c r="AK3241" s="3">
        <v>135</v>
      </c>
      <c r="AL3241" s="3">
        <v>1280</v>
      </c>
      <c r="AM3241" s="3">
        <v>6658</v>
      </c>
      <c r="AN3241" s="24">
        <v>45536.739684066357</v>
      </c>
      <c r="AO3241" s="24">
        <v>45536.739684066357</v>
      </c>
      <c r="AP3241">
        <v>9</v>
      </c>
      <c r="AQ3241" t="s">
        <v>194</v>
      </c>
      <c r="AR3241">
        <v>244.73968406635686</v>
      </c>
      <c r="AS3241" t="s">
        <v>195</v>
      </c>
      <c r="AT3241" t="s">
        <v>229</v>
      </c>
      <c r="AU3241" t="s">
        <v>197</v>
      </c>
      <c r="AV3241" t="s">
        <v>197</v>
      </c>
      <c r="AW3241" t="s">
        <v>229</v>
      </c>
      <c r="AX3241" t="s">
        <v>197</v>
      </c>
      <c r="AY3241" t="s">
        <v>197</v>
      </c>
    </row>
    <row r="3242" spans="1:51" x14ac:dyDescent="0.45">
      <c r="A3242" s="22">
        <v>874661</v>
      </c>
      <c r="B3242" s="6">
        <v>45536</v>
      </c>
      <c r="C3242" s="22">
        <v>31000</v>
      </c>
      <c r="D3242" s="22">
        <v>25894</v>
      </c>
      <c r="E3242" s="22"/>
      <c r="F3242" s="22">
        <v>0</v>
      </c>
      <c r="G3242" s="22">
        <v>2219</v>
      </c>
      <c r="H3242" s="22">
        <v>0</v>
      </c>
      <c r="I3242" s="22">
        <v>0</v>
      </c>
      <c r="J3242" s="22">
        <v>1</v>
      </c>
      <c r="K3242" s="22">
        <v>102241</v>
      </c>
      <c r="L3242" s="23" t="s">
        <v>723</v>
      </c>
      <c r="M3242" s="23"/>
      <c r="N3242" s="23" t="s">
        <v>184</v>
      </c>
      <c r="O3242" s="23" t="s">
        <v>697</v>
      </c>
      <c r="P3242" s="22">
        <v>12</v>
      </c>
      <c r="Q3242" s="23" t="s">
        <v>687</v>
      </c>
      <c r="R3242" s="23" t="s">
        <v>667</v>
      </c>
      <c r="S3242" s="23" t="s">
        <v>46</v>
      </c>
      <c r="T3242" s="23" t="s">
        <v>667</v>
      </c>
      <c r="U3242" s="23" t="s">
        <v>46</v>
      </c>
      <c r="V3242" s="23" t="s">
        <v>709</v>
      </c>
      <c r="W3242" s="23" t="s">
        <v>188</v>
      </c>
      <c r="X3242" s="23" t="s">
        <v>601</v>
      </c>
      <c r="Y3242" s="22">
        <v>0</v>
      </c>
      <c r="Z3242" s="23"/>
      <c r="AA3242" s="23" t="s">
        <v>191</v>
      </c>
      <c r="AB3242" s="23"/>
      <c r="AC3242" s="23"/>
      <c r="AD3242" s="23"/>
      <c r="AE3242" s="23"/>
      <c r="AF3242" s="23" t="s">
        <v>190</v>
      </c>
      <c r="AG3242" s="23" t="s">
        <v>190</v>
      </c>
      <c r="AH3242" s="23" t="s">
        <v>190</v>
      </c>
      <c r="AI3242" s="23" t="s">
        <v>710</v>
      </c>
      <c r="AJ3242" s="23" t="b">
        <v>0</v>
      </c>
      <c r="AK3242" s="3">
        <v>55</v>
      </c>
      <c r="AL3242" s="3">
        <v>1280</v>
      </c>
      <c r="AM3242" s="3">
        <v>6664</v>
      </c>
      <c r="AN3242" s="24">
        <v>45536.739831481478</v>
      </c>
      <c r="AO3242" s="24">
        <v>45536.739831481478</v>
      </c>
      <c r="AP3242">
        <v>9</v>
      </c>
      <c r="AQ3242" t="s">
        <v>194</v>
      </c>
      <c r="AR3242">
        <v>244.73983148147818</v>
      </c>
      <c r="AS3242" t="s">
        <v>195</v>
      </c>
      <c r="AT3242" t="s">
        <v>229</v>
      </c>
      <c r="AU3242" t="s">
        <v>197</v>
      </c>
      <c r="AV3242" t="s">
        <v>226</v>
      </c>
      <c r="AW3242" t="s">
        <v>229</v>
      </c>
      <c r="AX3242" t="s">
        <v>197</v>
      </c>
      <c r="AY3242" t="s">
        <v>226</v>
      </c>
    </row>
    <row r="3243" spans="1:51" x14ac:dyDescent="0.45">
      <c r="A3243" s="22">
        <v>874673</v>
      </c>
      <c r="B3243" s="6">
        <v>45536</v>
      </c>
      <c r="C3243" s="22">
        <v>31000</v>
      </c>
      <c r="D3243" s="22">
        <v>31124</v>
      </c>
      <c r="E3243" s="22"/>
      <c r="F3243" s="22">
        <v>0</v>
      </c>
      <c r="G3243" s="22">
        <v>2219</v>
      </c>
      <c r="H3243" s="22">
        <v>0</v>
      </c>
      <c r="I3243" s="22">
        <v>0</v>
      </c>
      <c r="J3243" s="22">
        <v>1</v>
      </c>
      <c r="K3243" s="22">
        <v>102241</v>
      </c>
      <c r="L3243" s="23" t="s">
        <v>723</v>
      </c>
      <c r="M3243" s="23"/>
      <c r="N3243" s="23" t="s">
        <v>184</v>
      </c>
      <c r="O3243" s="23" t="s">
        <v>697</v>
      </c>
      <c r="P3243" s="22">
        <v>12</v>
      </c>
      <c r="Q3243" s="23" t="s">
        <v>687</v>
      </c>
      <c r="R3243" s="23" t="s">
        <v>667</v>
      </c>
      <c r="S3243" s="23" t="s">
        <v>46</v>
      </c>
      <c r="T3243" s="23" t="s">
        <v>667</v>
      </c>
      <c r="U3243" s="23" t="s">
        <v>46</v>
      </c>
      <c r="V3243" s="23" t="s">
        <v>709</v>
      </c>
      <c r="W3243" s="23" t="s">
        <v>188</v>
      </c>
      <c r="X3243" s="23" t="s">
        <v>601</v>
      </c>
      <c r="Y3243" s="22">
        <v>0</v>
      </c>
      <c r="Z3243" s="23"/>
      <c r="AA3243" s="23" t="s">
        <v>191</v>
      </c>
      <c r="AB3243" s="23"/>
      <c r="AC3243" s="23"/>
      <c r="AD3243" s="23"/>
      <c r="AE3243" s="23"/>
      <c r="AF3243" s="23" t="s">
        <v>190</v>
      </c>
      <c r="AG3243" s="23" t="s">
        <v>190</v>
      </c>
      <c r="AH3243" s="23" t="s">
        <v>190</v>
      </c>
      <c r="AI3243" s="23" t="s">
        <v>710</v>
      </c>
      <c r="AJ3243" s="23" t="b">
        <v>0</v>
      </c>
      <c r="AK3243" s="3">
        <v>140</v>
      </c>
      <c r="AL3243" s="3">
        <v>1280</v>
      </c>
      <c r="AM3243" s="3">
        <v>6676</v>
      </c>
      <c r="AN3243" s="24">
        <v>45536.740009374997</v>
      </c>
      <c r="AO3243" s="24">
        <v>45536.740009374997</v>
      </c>
      <c r="AP3243">
        <v>9</v>
      </c>
      <c r="AQ3243" t="s">
        <v>194</v>
      </c>
      <c r="AR3243">
        <v>244.74000937499659</v>
      </c>
      <c r="AS3243" t="s">
        <v>195</v>
      </c>
      <c r="AT3243" t="s">
        <v>229</v>
      </c>
      <c r="AU3243" t="s">
        <v>197</v>
      </c>
      <c r="AV3243" t="s">
        <v>303</v>
      </c>
      <c r="AW3243" t="s">
        <v>229</v>
      </c>
      <c r="AX3243" t="s">
        <v>197</v>
      </c>
      <c r="AY3243" t="s">
        <v>303</v>
      </c>
    </row>
    <row r="3244" spans="1:51" x14ac:dyDescent="0.45">
      <c r="A3244" s="22">
        <v>874612</v>
      </c>
      <c r="B3244" s="6">
        <v>45536</v>
      </c>
      <c r="C3244" s="22">
        <v>31000</v>
      </c>
      <c r="D3244" s="22">
        <v>40515</v>
      </c>
      <c r="E3244" s="22"/>
      <c r="F3244" s="22">
        <v>0</v>
      </c>
      <c r="G3244" s="22">
        <v>2219</v>
      </c>
      <c r="H3244" s="22">
        <v>0</v>
      </c>
      <c r="I3244" s="22">
        <v>0</v>
      </c>
      <c r="J3244" s="22">
        <v>1</v>
      </c>
      <c r="K3244" s="22">
        <v>101672</v>
      </c>
      <c r="L3244" s="23" t="s">
        <v>726</v>
      </c>
      <c r="M3244" s="23"/>
      <c r="N3244" s="23" t="s">
        <v>184</v>
      </c>
      <c r="O3244" s="23" t="s">
        <v>697</v>
      </c>
      <c r="P3244" s="22">
        <v>12</v>
      </c>
      <c r="Q3244" s="23" t="s">
        <v>687</v>
      </c>
      <c r="R3244" s="23" t="s">
        <v>667</v>
      </c>
      <c r="S3244" s="23" t="s">
        <v>46</v>
      </c>
      <c r="T3244" s="23" t="s">
        <v>667</v>
      </c>
      <c r="U3244" s="23" t="s">
        <v>46</v>
      </c>
      <c r="V3244" s="23" t="s">
        <v>709</v>
      </c>
      <c r="W3244" s="23" t="s">
        <v>188</v>
      </c>
      <c r="X3244" s="23" t="s">
        <v>601</v>
      </c>
      <c r="Y3244" s="22">
        <v>0</v>
      </c>
      <c r="Z3244" s="23"/>
      <c r="AA3244" s="23" t="s">
        <v>191</v>
      </c>
      <c r="AB3244" s="23"/>
      <c r="AC3244" s="23"/>
      <c r="AD3244" s="23"/>
      <c r="AE3244" s="23"/>
      <c r="AF3244" s="23" t="s">
        <v>190</v>
      </c>
      <c r="AG3244" s="23" t="s">
        <v>190</v>
      </c>
      <c r="AH3244" s="23" t="s">
        <v>190</v>
      </c>
      <c r="AI3244" s="23" t="s">
        <v>710</v>
      </c>
      <c r="AJ3244" s="23" t="b">
        <v>0</v>
      </c>
      <c r="AK3244" s="3">
        <v>140</v>
      </c>
      <c r="AL3244" s="3">
        <v>1280</v>
      </c>
      <c r="AM3244" s="3">
        <v>6618</v>
      </c>
      <c r="AN3244" s="24">
        <v>45536.737606095681</v>
      </c>
      <c r="AO3244" s="24">
        <v>45536.737606095681</v>
      </c>
      <c r="AP3244">
        <v>9</v>
      </c>
      <c r="AQ3244" t="s">
        <v>194</v>
      </c>
      <c r="AR3244">
        <v>244.73760609568126</v>
      </c>
      <c r="AS3244" t="s">
        <v>195</v>
      </c>
      <c r="AT3244" t="s">
        <v>229</v>
      </c>
      <c r="AU3244" t="s">
        <v>197</v>
      </c>
      <c r="AV3244" t="s">
        <v>197</v>
      </c>
      <c r="AW3244" t="s">
        <v>229</v>
      </c>
      <c r="AX3244" t="s">
        <v>197</v>
      </c>
      <c r="AY3244" t="s">
        <v>197</v>
      </c>
    </row>
    <row r="3245" spans="1:51" x14ac:dyDescent="0.45">
      <c r="A3245" s="22">
        <v>874634</v>
      </c>
      <c r="B3245" s="6">
        <v>45536</v>
      </c>
      <c r="C3245" s="22">
        <v>31000</v>
      </c>
      <c r="D3245" s="22">
        <v>32488</v>
      </c>
      <c r="E3245" s="22"/>
      <c r="F3245" s="22">
        <v>0</v>
      </c>
      <c r="G3245" s="22">
        <v>2223</v>
      </c>
      <c r="H3245" s="22">
        <v>0</v>
      </c>
      <c r="I3245" s="22">
        <v>0</v>
      </c>
      <c r="J3245" s="22">
        <v>3</v>
      </c>
      <c r="K3245" s="22">
        <v>101966</v>
      </c>
      <c r="L3245" s="23" t="s">
        <v>727</v>
      </c>
      <c r="M3245" s="23"/>
      <c r="N3245" s="23" t="s">
        <v>184</v>
      </c>
      <c r="O3245" s="23" t="s">
        <v>697</v>
      </c>
      <c r="P3245" s="22">
        <v>12</v>
      </c>
      <c r="Q3245" s="23" t="s">
        <v>687</v>
      </c>
      <c r="R3245" s="23" t="s">
        <v>667</v>
      </c>
      <c r="S3245" s="23" t="s">
        <v>46</v>
      </c>
      <c r="T3245" s="23" t="s">
        <v>667</v>
      </c>
      <c r="U3245" s="23" t="s">
        <v>46</v>
      </c>
      <c r="V3245" s="23" t="s">
        <v>709</v>
      </c>
      <c r="W3245" s="23" t="s">
        <v>188</v>
      </c>
      <c r="X3245" s="23" t="s">
        <v>601</v>
      </c>
      <c r="Y3245" s="22">
        <v>0</v>
      </c>
      <c r="Z3245" s="23"/>
      <c r="AA3245" s="23" t="s">
        <v>191</v>
      </c>
      <c r="AB3245" s="23"/>
      <c r="AC3245" s="23"/>
      <c r="AD3245" s="23"/>
      <c r="AE3245" s="23"/>
      <c r="AF3245" s="23" t="s">
        <v>190</v>
      </c>
      <c r="AG3245" s="23" t="s">
        <v>190</v>
      </c>
      <c r="AH3245" s="23" t="s">
        <v>190</v>
      </c>
      <c r="AI3245" s="23" t="s">
        <v>710</v>
      </c>
      <c r="AJ3245" s="23" t="b">
        <v>0</v>
      </c>
      <c r="AK3245" s="3">
        <v>135</v>
      </c>
      <c r="AL3245" s="3">
        <v>1280</v>
      </c>
      <c r="AM3245" s="3">
        <v>6640</v>
      </c>
      <c r="AN3245" s="24">
        <v>45536.738105787037</v>
      </c>
      <c r="AO3245" s="24">
        <v>45536.738105787037</v>
      </c>
      <c r="AP3245">
        <v>9</v>
      </c>
      <c r="AQ3245" t="s">
        <v>194</v>
      </c>
      <c r="AR3245">
        <v>244.73810578703706</v>
      </c>
      <c r="AS3245" t="s">
        <v>195</v>
      </c>
      <c r="AT3245" t="s">
        <v>229</v>
      </c>
      <c r="AU3245" t="s">
        <v>197</v>
      </c>
      <c r="AV3245" t="s">
        <v>204</v>
      </c>
      <c r="AW3245" t="s">
        <v>229</v>
      </c>
      <c r="AX3245" t="s">
        <v>197</v>
      </c>
      <c r="AY3245" t="s">
        <v>204</v>
      </c>
    </row>
    <row r="3246" spans="1:51" x14ac:dyDescent="0.45">
      <c r="A3246" s="22">
        <v>874617</v>
      </c>
      <c r="B3246" s="6">
        <v>45536</v>
      </c>
      <c r="C3246" s="22">
        <v>31000</v>
      </c>
      <c r="D3246" s="22">
        <v>26680</v>
      </c>
      <c r="E3246" s="22"/>
      <c r="F3246" s="22">
        <v>0</v>
      </c>
      <c r="G3246" s="22">
        <v>2217</v>
      </c>
      <c r="H3246" s="22">
        <v>0</v>
      </c>
      <c r="I3246" s="22">
        <v>0</v>
      </c>
      <c r="J3246" s="22">
        <v>2</v>
      </c>
      <c r="K3246" s="22">
        <v>101949</v>
      </c>
      <c r="L3246" s="23" t="s">
        <v>729</v>
      </c>
      <c r="M3246" s="23"/>
      <c r="N3246" s="23" t="s">
        <v>184</v>
      </c>
      <c r="O3246" s="23" t="s">
        <v>697</v>
      </c>
      <c r="P3246" s="22">
        <v>12</v>
      </c>
      <c r="Q3246" s="23" t="s">
        <v>687</v>
      </c>
      <c r="R3246" s="23" t="s">
        <v>667</v>
      </c>
      <c r="S3246" s="23" t="s">
        <v>46</v>
      </c>
      <c r="T3246" s="23" t="s">
        <v>667</v>
      </c>
      <c r="U3246" s="23" t="s">
        <v>46</v>
      </c>
      <c r="V3246" s="23" t="s">
        <v>709</v>
      </c>
      <c r="W3246" s="23" t="s">
        <v>188</v>
      </c>
      <c r="X3246" s="23" t="s">
        <v>601</v>
      </c>
      <c r="Y3246" s="22">
        <v>0</v>
      </c>
      <c r="Z3246" s="23"/>
      <c r="AA3246" s="23" t="s">
        <v>191</v>
      </c>
      <c r="AB3246" s="23"/>
      <c r="AC3246" s="23"/>
      <c r="AD3246" s="23"/>
      <c r="AE3246" s="23"/>
      <c r="AF3246" s="23" t="s">
        <v>190</v>
      </c>
      <c r="AG3246" s="23" t="s">
        <v>190</v>
      </c>
      <c r="AH3246" s="23" t="s">
        <v>190</v>
      </c>
      <c r="AI3246" s="23" t="s">
        <v>710</v>
      </c>
      <c r="AJ3246" s="23" t="b">
        <v>0</v>
      </c>
      <c r="AK3246" s="3">
        <v>55</v>
      </c>
      <c r="AL3246" s="3">
        <v>1280</v>
      </c>
      <c r="AM3246" s="3">
        <v>6623</v>
      </c>
      <c r="AN3246" s="24">
        <v>45536.737808680555</v>
      </c>
      <c r="AO3246" s="24">
        <v>45536.737808680555</v>
      </c>
      <c r="AP3246">
        <v>9</v>
      </c>
      <c r="AQ3246" t="s">
        <v>194</v>
      </c>
      <c r="AR3246">
        <v>244.73780868055474</v>
      </c>
      <c r="AS3246" t="s">
        <v>195</v>
      </c>
      <c r="AT3246" t="s">
        <v>229</v>
      </c>
      <c r="AU3246" t="s">
        <v>197</v>
      </c>
      <c r="AV3246" t="s">
        <v>241</v>
      </c>
      <c r="AW3246" t="s">
        <v>229</v>
      </c>
      <c r="AX3246" t="s">
        <v>197</v>
      </c>
      <c r="AY3246" t="s">
        <v>241</v>
      </c>
    </row>
    <row r="3247" spans="1:51" x14ac:dyDescent="0.45">
      <c r="A3247" s="22">
        <v>874611</v>
      </c>
      <c r="B3247" s="6">
        <v>45536</v>
      </c>
      <c r="C3247" s="22">
        <v>31000</v>
      </c>
      <c r="D3247" s="22">
        <v>29242</v>
      </c>
      <c r="E3247" s="22"/>
      <c r="F3247" s="22">
        <v>0</v>
      </c>
      <c r="G3247" s="22">
        <v>2217</v>
      </c>
      <c r="H3247" s="22">
        <v>0</v>
      </c>
      <c r="I3247" s="22">
        <v>0</v>
      </c>
      <c r="J3247" s="22">
        <v>2</v>
      </c>
      <c r="K3247" s="22">
        <v>101949</v>
      </c>
      <c r="L3247" s="23" t="s">
        <v>729</v>
      </c>
      <c r="M3247" s="23"/>
      <c r="N3247" s="23" t="s">
        <v>184</v>
      </c>
      <c r="O3247" s="23" t="s">
        <v>697</v>
      </c>
      <c r="P3247" s="22">
        <v>12</v>
      </c>
      <c r="Q3247" s="23" t="s">
        <v>687</v>
      </c>
      <c r="R3247" s="23" t="s">
        <v>667</v>
      </c>
      <c r="S3247" s="23" t="s">
        <v>46</v>
      </c>
      <c r="T3247" s="23" t="s">
        <v>667</v>
      </c>
      <c r="U3247" s="23" t="s">
        <v>46</v>
      </c>
      <c r="V3247" s="23" t="s">
        <v>709</v>
      </c>
      <c r="W3247" s="23" t="s">
        <v>188</v>
      </c>
      <c r="X3247" s="23" t="s">
        <v>601</v>
      </c>
      <c r="Y3247" s="22">
        <v>0</v>
      </c>
      <c r="Z3247" s="23"/>
      <c r="AA3247" s="23" t="s">
        <v>191</v>
      </c>
      <c r="AB3247" s="23"/>
      <c r="AC3247" s="23"/>
      <c r="AD3247" s="23"/>
      <c r="AE3247" s="23"/>
      <c r="AF3247" s="23" t="s">
        <v>190</v>
      </c>
      <c r="AG3247" s="23" t="s">
        <v>190</v>
      </c>
      <c r="AH3247" s="23" t="s">
        <v>190</v>
      </c>
      <c r="AI3247" s="23" t="s">
        <v>710</v>
      </c>
      <c r="AJ3247" s="23" t="b">
        <v>0</v>
      </c>
      <c r="AK3247" s="3">
        <v>55</v>
      </c>
      <c r="AL3247" s="3">
        <v>1280</v>
      </c>
      <c r="AM3247" s="3">
        <v>6617</v>
      </c>
      <c r="AN3247" s="24">
        <v>45536.737605516973</v>
      </c>
      <c r="AO3247" s="24">
        <v>45536.737605516973</v>
      </c>
      <c r="AP3247">
        <v>9</v>
      </c>
      <c r="AQ3247" t="s">
        <v>194</v>
      </c>
      <c r="AR3247">
        <v>244.73760551697342</v>
      </c>
      <c r="AS3247" t="s">
        <v>195</v>
      </c>
      <c r="AT3247" t="s">
        <v>229</v>
      </c>
      <c r="AU3247" t="s">
        <v>197</v>
      </c>
      <c r="AV3247" t="s">
        <v>197</v>
      </c>
      <c r="AW3247" t="s">
        <v>229</v>
      </c>
      <c r="AX3247" t="s">
        <v>197</v>
      </c>
      <c r="AY3247" t="s">
        <v>197</v>
      </c>
    </row>
    <row r="3248" spans="1:51" x14ac:dyDescent="0.45">
      <c r="A3248" s="22">
        <v>874606</v>
      </c>
      <c r="B3248" s="6">
        <v>45536</v>
      </c>
      <c r="C3248" s="22">
        <v>31000</v>
      </c>
      <c r="D3248" s="22">
        <v>26783</v>
      </c>
      <c r="E3248" s="22"/>
      <c r="F3248" s="22">
        <v>0</v>
      </c>
      <c r="G3248" s="22">
        <v>2223</v>
      </c>
      <c r="H3248" s="22">
        <v>0</v>
      </c>
      <c r="I3248" s="22">
        <v>0</v>
      </c>
      <c r="J3248" s="22">
        <v>2</v>
      </c>
      <c r="K3248" s="22">
        <v>101949</v>
      </c>
      <c r="L3248" s="23" t="s">
        <v>729</v>
      </c>
      <c r="M3248" s="23"/>
      <c r="N3248" s="23" t="s">
        <v>184</v>
      </c>
      <c r="O3248" s="23" t="s">
        <v>697</v>
      </c>
      <c r="P3248" s="22">
        <v>12</v>
      </c>
      <c r="Q3248" s="23" t="s">
        <v>687</v>
      </c>
      <c r="R3248" s="23" t="s">
        <v>667</v>
      </c>
      <c r="S3248" s="23" t="s">
        <v>46</v>
      </c>
      <c r="T3248" s="23" t="s">
        <v>667</v>
      </c>
      <c r="U3248" s="23" t="s">
        <v>46</v>
      </c>
      <c r="V3248" s="23" t="s">
        <v>709</v>
      </c>
      <c r="W3248" s="23" t="s">
        <v>188</v>
      </c>
      <c r="X3248" s="23" t="s">
        <v>601</v>
      </c>
      <c r="Y3248" s="22">
        <v>0</v>
      </c>
      <c r="Z3248" s="23"/>
      <c r="AA3248" s="23" t="s">
        <v>191</v>
      </c>
      <c r="AB3248" s="23"/>
      <c r="AC3248" s="23"/>
      <c r="AD3248" s="23"/>
      <c r="AE3248" s="23"/>
      <c r="AF3248" s="23" t="s">
        <v>190</v>
      </c>
      <c r="AG3248" s="23" t="s">
        <v>190</v>
      </c>
      <c r="AH3248" s="23" t="s">
        <v>190</v>
      </c>
      <c r="AI3248" s="23" t="s">
        <v>710</v>
      </c>
      <c r="AJ3248" s="23" t="b">
        <v>0</v>
      </c>
      <c r="AK3248" s="3">
        <v>140</v>
      </c>
      <c r="AL3248" s="3">
        <v>1280</v>
      </c>
      <c r="AM3248" s="3">
        <v>6612</v>
      </c>
      <c r="AN3248" s="24">
        <v>45536.737522106479</v>
      </c>
      <c r="AO3248" s="24">
        <v>45536.737522106479</v>
      </c>
      <c r="AP3248">
        <v>9</v>
      </c>
      <c r="AQ3248" t="s">
        <v>194</v>
      </c>
      <c r="AR3248">
        <v>244.73752210647945</v>
      </c>
      <c r="AS3248" t="s">
        <v>195</v>
      </c>
      <c r="AT3248" t="s">
        <v>229</v>
      </c>
      <c r="AU3248" t="s">
        <v>197</v>
      </c>
      <c r="AV3248" t="s">
        <v>214</v>
      </c>
      <c r="AW3248" t="s">
        <v>229</v>
      </c>
      <c r="AX3248" t="s">
        <v>197</v>
      </c>
      <c r="AY3248" t="s">
        <v>214</v>
      </c>
    </row>
    <row r="3249" spans="1:51" x14ac:dyDescent="0.45">
      <c r="A3249" s="22">
        <v>874656</v>
      </c>
      <c r="B3249" s="6">
        <v>45536</v>
      </c>
      <c r="C3249" s="22">
        <v>31000</v>
      </c>
      <c r="D3249" s="22">
        <v>28854</v>
      </c>
      <c r="E3249" s="22"/>
      <c r="F3249" s="22">
        <v>0</v>
      </c>
      <c r="G3249" s="22">
        <v>2223</v>
      </c>
      <c r="H3249" s="22">
        <v>0</v>
      </c>
      <c r="I3249" s="22">
        <v>0</v>
      </c>
      <c r="J3249" s="22">
        <v>3</v>
      </c>
      <c r="K3249" s="22">
        <v>101824</v>
      </c>
      <c r="L3249" s="23" t="s">
        <v>730</v>
      </c>
      <c r="M3249" s="23"/>
      <c r="N3249" s="23" t="s">
        <v>184</v>
      </c>
      <c r="O3249" s="23" t="s">
        <v>697</v>
      </c>
      <c r="P3249" s="22">
        <v>12</v>
      </c>
      <c r="Q3249" s="23" t="s">
        <v>687</v>
      </c>
      <c r="R3249" s="23" t="s">
        <v>667</v>
      </c>
      <c r="S3249" s="23" t="s">
        <v>46</v>
      </c>
      <c r="T3249" s="23" t="s">
        <v>667</v>
      </c>
      <c r="U3249" s="23" t="s">
        <v>46</v>
      </c>
      <c r="V3249" s="23" t="s">
        <v>709</v>
      </c>
      <c r="W3249" s="23" t="s">
        <v>188</v>
      </c>
      <c r="X3249" s="23" t="s">
        <v>601</v>
      </c>
      <c r="Y3249" s="22">
        <v>0</v>
      </c>
      <c r="Z3249" s="23"/>
      <c r="AA3249" s="23" t="s">
        <v>191</v>
      </c>
      <c r="AB3249" s="23"/>
      <c r="AC3249" s="23"/>
      <c r="AD3249" s="23"/>
      <c r="AE3249" s="23"/>
      <c r="AF3249" s="23" t="s">
        <v>190</v>
      </c>
      <c r="AG3249" s="23" t="s">
        <v>190</v>
      </c>
      <c r="AH3249" s="23" t="s">
        <v>190</v>
      </c>
      <c r="AI3249" s="23" t="s">
        <v>710</v>
      </c>
      <c r="AJ3249" s="23" t="b">
        <v>0</v>
      </c>
      <c r="AK3249" s="3">
        <v>55</v>
      </c>
      <c r="AL3249" s="3">
        <v>1280</v>
      </c>
      <c r="AM3249" s="3">
        <v>6659</v>
      </c>
      <c r="AN3249" s="24">
        <v>45536.739684452157</v>
      </c>
      <c r="AO3249" s="24">
        <v>45536.739684452157</v>
      </c>
      <c r="AP3249">
        <v>9</v>
      </c>
      <c r="AQ3249" t="s">
        <v>194</v>
      </c>
      <c r="AR3249">
        <v>244.73968445215723</v>
      </c>
      <c r="AS3249" t="s">
        <v>195</v>
      </c>
      <c r="AT3249" t="s">
        <v>229</v>
      </c>
      <c r="AU3249" t="s">
        <v>197</v>
      </c>
      <c r="AV3249" t="s">
        <v>197</v>
      </c>
      <c r="AW3249" t="s">
        <v>229</v>
      </c>
      <c r="AX3249" t="s">
        <v>197</v>
      </c>
      <c r="AY3249" t="s">
        <v>197</v>
      </c>
    </row>
    <row r="3250" spans="1:51" x14ac:dyDescent="0.45">
      <c r="A3250" s="22">
        <v>874663</v>
      </c>
      <c r="B3250" s="6">
        <v>45536</v>
      </c>
      <c r="C3250" s="22">
        <v>31000</v>
      </c>
      <c r="D3250" s="22">
        <v>31200</v>
      </c>
      <c r="E3250" s="22"/>
      <c r="F3250" s="22">
        <v>0</v>
      </c>
      <c r="G3250" s="22">
        <v>2223</v>
      </c>
      <c r="H3250" s="22">
        <v>0</v>
      </c>
      <c r="I3250" s="22">
        <v>0</v>
      </c>
      <c r="J3250" s="22">
        <v>3</v>
      </c>
      <c r="K3250" s="22">
        <v>101797</v>
      </c>
      <c r="L3250" s="23" t="s">
        <v>731</v>
      </c>
      <c r="M3250" s="23"/>
      <c r="N3250" s="23" t="s">
        <v>184</v>
      </c>
      <c r="O3250" s="23" t="s">
        <v>697</v>
      </c>
      <c r="P3250" s="22">
        <v>12</v>
      </c>
      <c r="Q3250" s="23" t="s">
        <v>687</v>
      </c>
      <c r="R3250" s="23" t="s">
        <v>667</v>
      </c>
      <c r="S3250" s="23" t="s">
        <v>46</v>
      </c>
      <c r="T3250" s="23" t="s">
        <v>667</v>
      </c>
      <c r="U3250" s="23" t="s">
        <v>46</v>
      </c>
      <c r="V3250" s="23" t="s">
        <v>709</v>
      </c>
      <c r="W3250" s="23" t="s">
        <v>188</v>
      </c>
      <c r="X3250" s="23" t="s">
        <v>601</v>
      </c>
      <c r="Y3250" s="22">
        <v>0</v>
      </c>
      <c r="Z3250" s="23"/>
      <c r="AA3250" s="23" t="s">
        <v>191</v>
      </c>
      <c r="AB3250" s="23"/>
      <c r="AC3250" s="23"/>
      <c r="AD3250" s="23"/>
      <c r="AE3250" s="23"/>
      <c r="AF3250" s="23" t="s">
        <v>190</v>
      </c>
      <c r="AG3250" s="23" t="s">
        <v>190</v>
      </c>
      <c r="AH3250" s="23" t="s">
        <v>190</v>
      </c>
      <c r="AI3250" s="23" t="s">
        <v>710</v>
      </c>
      <c r="AJ3250" s="23" t="b">
        <v>0</v>
      </c>
      <c r="AK3250" s="3">
        <v>135</v>
      </c>
      <c r="AL3250" s="3">
        <v>1280</v>
      </c>
      <c r="AM3250" s="3">
        <v>6666</v>
      </c>
      <c r="AN3250" s="24">
        <v>45536.739831944447</v>
      </c>
      <c r="AO3250" s="24">
        <v>45536.739831944447</v>
      </c>
      <c r="AP3250">
        <v>9</v>
      </c>
      <c r="AQ3250" t="s">
        <v>194</v>
      </c>
      <c r="AR3250">
        <v>244.73983194444736</v>
      </c>
      <c r="AS3250" t="s">
        <v>195</v>
      </c>
      <c r="AT3250" t="s">
        <v>229</v>
      </c>
      <c r="AU3250" t="s">
        <v>197</v>
      </c>
      <c r="AV3250" t="s">
        <v>226</v>
      </c>
      <c r="AW3250" t="s">
        <v>229</v>
      </c>
      <c r="AX3250" t="s">
        <v>197</v>
      </c>
      <c r="AY3250" t="s">
        <v>226</v>
      </c>
    </row>
    <row r="3251" spans="1:51" x14ac:dyDescent="0.45">
      <c r="A3251" s="22">
        <v>874657</v>
      </c>
      <c r="B3251" s="6">
        <v>45536</v>
      </c>
      <c r="C3251" s="22">
        <v>31000</v>
      </c>
      <c r="D3251" s="22">
        <v>41932</v>
      </c>
      <c r="E3251" s="22"/>
      <c r="F3251" s="22">
        <v>0</v>
      </c>
      <c r="G3251" s="22">
        <v>3780</v>
      </c>
      <c r="H3251" s="22">
        <v>0</v>
      </c>
      <c r="I3251" s="22">
        <v>0</v>
      </c>
      <c r="J3251" s="22">
        <v>1895</v>
      </c>
      <c r="K3251" s="22">
        <v>101896</v>
      </c>
      <c r="L3251" s="23" t="s">
        <v>732</v>
      </c>
      <c r="M3251" s="23"/>
      <c r="N3251" s="23" t="s">
        <v>184</v>
      </c>
      <c r="O3251" s="23" t="s">
        <v>697</v>
      </c>
      <c r="P3251" s="22">
        <v>12</v>
      </c>
      <c r="Q3251" s="23" t="s">
        <v>687</v>
      </c>
      <c r="R3251" s="23" t="s">
        <v>667</v>
      </c>
      <c r="S3251" s="23" t="s">
        <v>46</v>
      </c>
      <c r="T3251" s="23" t="s">
        <v>667</v>
      </c>
      <c r="U3251" s="23" t="s">
        <v>46</v>
      </c>
      <c r="V3251" s="23" t="s">
        <v>709</v>
      </c>
      <c r="W3251" s="23" t="s">
        <v>188</v>
      </c>
      <c r="X3251" s="23" t="s">
        <v>601</v>
      </c>
      <c r="Y3251" s="22">
        <v>0</v>
      </c>
      <c r="Z3251" s="23"/>
      <c r="AA3251" s="23" t="s">
        <v>191</v>
      </c>
      <c r="AB3251" s="23"/>
      <c r="AC3251" s="23"/>
      <c r="AD3251" s="23"/>
      <c r="AE3251" s="23"/>
      <c r="AF3251" s="23" t="s">
        <v>190</v>
      </c>
      <c r="AG3251" s="23" t="s">
        <v>190</v>
      </c>
      <c r="AH3251" s="23" t="s">
        <v>190</v>
      </c>
      <c r="AI3251" s="23" t="s">
        <v>710</v>
      </c>
      <c r="AJ3251" s="23" t="b">
        <v>0</v>
      </c>
      <c r="AK3251" s="3">
        <v>140</v>
      </c>
      <c r="AL3251" s="3">
        <v>1280</v>
      </c>
      <c r="AM3251" s="3">
        <v>6660</v>
      </c>
      <c r="AN3251" s="24">
        <v>45536.739684529319</v>
      </c>
      <c r="AO3251" s="24">
        <v>45536.739684529319</v>
      </c>
      <c r="AP3251">
        <v>9</v>
      </c>
      <c r="AQ3251" t="s">
        <v>194</v>
      </c>
      <c r="AR3251">
        <v>244.73968452931877</v>
      </c>
      <c r="AS3251" t="s">
        <v>195</v>
      </c>
      <c r="AT3251" t="s">
        <v>229</v>
      </c>
      <c r="AU3251" t="s">
        <v>197</v>
      </c>
      <c r="AV3251" t="s">
        <v>197</v>
      </c>
      <c r="AW3251" t="s">
        <v>229</v>
      </c>
      <c r="AX3251" t="s">
        <v>197</v>
      </c>
      <c r="AY3251" t="s">
        <v>197</v>
      </c>
    </row>
    <row r="3252" spans="1:51" x14ac:dyDescent="0.45">
      <c r="A3252" s="22">
        <v>874662</v>
      </c>
      <c r="B3252" s="6">
        <v>45536</v>
      </c>
      <c r="C3252" s="22">
        <v>31000</v>
      </c>
      <c r="D3252" s="22">
        <v>32953</v>
      </c>
      <c r="E3252" s="22"/>
      <c r="F3252" s="22">
        <v>0</v>
      </c>
      <c r="G3252" s="22">
        <v>3780</v>
      </c>
      <c r="H3252" s="22">
        <v>0</v>
      </c>
      <c r="I3252" s="22">
        <v>0</v>
      </c>
      <c r="J3252" s="22">
        <v>1895</v>
      </c>
      <c r="K3252" s="22">
        <v>101896</v>
      </c>
      <c r="L3252" s="23" t="s">
        <v>732</v>
      </c>
      <c r="M3252" s="23"/>
      <c r="N3252" s="23" t="s">
        <v>184</v>
      </c>
      <c r="O3252" s="23" t="s">
        <v>697</v>
      </c>
      <c r="P3252" s="22">
        <v>12</v>
      </c>
      <c r="Q3252" s="23" t="s">
        <v>687</v>
      </c>
      <c r="R3252" s="23" t="s">
        <v>667</v>
      </c>
      <c r="S3252" s="23" t="s">
        <v>46</v>
      </c>
      <c r="T3252" s="23" t="s">
        <v>667</v>
      </c>
      <c r="U3252" s="23" t="s">
        <v>46</v>
      </c>
      <c r="V3252" s="23" t="s">
        <v>709</v>
      </c>
      <c r="W3252" s="23" t="s">
        <v>188</v>
      </c>
      <c r="X3252" s="23" t="s">
        <v>601</v>
      </c>
      <c r="Y3252" s="22">
        <v>0</v>
      </c>
      <c r="Z3252" s="23"/>
      <c r="AA3252" s="23" t="s">
        <v>191</v>
      </c>
      <c r="AB3252" s="23"/>
      <c r="AC3252" s="23"/>
      <c r="AD3252" s="23"/>
      <c r="AE3252" s="23"/>
      <c r="AF3252" s="23" t="s">
        <v>190</v>
      </c>
      <c r="AG3252" s="23" t="s">
        <v>190</v>
      </c>
      <c r="AH3252" s="23" t="s">
        <v>190</v>
      </c>
      <c r="AI3252" s="23" t="s">
        <v>710</v>
      </c>
      <c r="AJ3252" s="23" t="b">
        <v>0</v>
      </c>
      <c r="AK3252" s="3">
        <v>140</v>
      </c>
      <c r="AL3252" s="3">
        <v>1280</v>
      </c>
      <c r="AM3252" s="3">
        <v>6665</v>
      </c>
      <c r="AN3252" s="24">
        <v>45536.739831790124</v>
      </c>
      <c r="AO3252" s="24">
        <v>45536.739831790124</v>
      </c>
      <c r="AP3252">
        <v>9</v>
      </c>
      <c r="AQ3252" t="s">
        <v>194</v>
      </c>
      <c r="AR3252">
        <v>244.7398317901243</v>
      </c>
      <c r="AS3252" t="s">
        <v>195</v>
      </c>
      <c r="AT3252" t="s">
        <v>229</v>
      </c>
      <c r="AU3252" t="s">
        <v>197</v>
      </c>
      <c r="AV3252" t="s">
        <v>226</v>
      </c>
      <c r="AW3252" t="s">
        <v>229</v>
      </c>
      <c r="AX3252" t="s">
        <v>197</v>
      </c>
      <c r="AY3252" t="s">
        <v>226</v>
      </c>
    </row>
    <row r="3253" spans="1:51" x14ac:dyDescent="0.45">
      <c r="A3253" s="22">
        <v>874668</v>
      </c>
      <c r="B3253" s="6">
        <v>45536</v>
      </c>
      <c r="C3253" s="22">
        <v>31000</v>
      </c>
      <c r="D3253" s="22">
        <v>43827</v>
      </c>
      <c r="E3253" s="22"/>
      <c r="F3253" s="22">
        <v>0</v>
      </c>
      <c r="G3253" s="22">
        <v>3780</v>
      </c>
      <c r="H3253" s="22">
        <v>0</v>
      </c>
      <c r="I3253" s="22">
        <v>0</v>
      </c>
      <c r="J3253" s="22">
        <v>1895</v>
      </c>
      <c r="K3253" s="22">
        <v>101896</v>
      </c>
      <c r="L3253" s="23" t="s">
        <v>732</v>
      </c>
      <c r="M3253" s="23"/>
      <c r="N3253" s="23" t="s">
        <v>184</v>
      </c>
      <c r="O3253" s="23" t="s">
        <v>697</v>
      </c>
      <c r="P3253" s="22">
        <v>12</v>
      </c>
      <c r="Q3253" s="23" t="s">
        <v>687</v>
      </c>
      <c r="R3253" s="23" t="s">
        <v>667</v>
      </c>
      <c r="S3253" s="23" t="s">
        <v>46</v>
      </c>
      <c r="T3253" s="23" t="s">
        <v>667</v>
      </c>
      <c r="U3253" s="23" t="s">
        <v>46</v>
      </c>
      <c r="V3253" s="23" t="s">
        <v>709</v>
      </c>
      <c r="W3253" s="23" t="s">
        <v>188</v>
      </c>
      <c r="X3253" s="23" t="s">
        <v>601</v>
      </c>
      <c r="Y3253" s="22">
        <v>0</v>
      </c>
      <c r="Z3253" s="23"/>
      <c r="AA3253" s="23" t="s">
        <v>191</v>
      </c>
      <c r="AB3253" s="23"/>
      <c r="AC3253" s="23"/>
      <c r="AD3253" s="23"/>
      <c r="AE3253" s="23"/>
      <c r="AF3253" s="23" t="s">
        <v>190</v>
      </c>
      <c r="AG3253" s="23" t="s">
        <v>190</v>
      </c>
      <c r="AH3253" s="23" t="s">
        <v>190</v>
      </c>
      <c r="AI3253" s="23" t="s">
        <v>710</v>
      </c>
      <c r="AJ3253" s="23" t="b">
        <v>0</v>
      </c>
      <c r="AK3253" s="3">
        <v>55</v>
      </c>
      <c r="AL3253" s="3">
        <v>1280</v>
      </c>
      <c r="AM3253" s="3">
        <v>6671</v>
      </c>
      <c r="AN3253" s="24">
        <v>45536.739934104939</v>
      </c>
      <c r="AO3253" s="24">
        <v>45536.739934104939</v>
      </c>
      <c r="AP3253">
        <v>9</v>
      </c>
      <c r="AQ3253" t="s">
        <v>194</v>
      </c>
      <c r="AR3253">
        <v>244.73993410493858</v>
      </c>
      <c r="AS3253" t="s">
        <v>195</v>
      </c>
      <c r="AT3253" t="s">
        <v>229</v>
      </c>
      <c r="AU3253" t="s">
        <v>197</v>
      </c>
      <c r="AV3253" t="s">
        <v>305</v>
      </c>
      <c r="AW3253" t="s">
        <v>229</v>
      </c>
      <c r="AX3253" t="s">
        <v>197</v>
      </c>
      <c r="AY3253" t="s">
        <v>305</v>
      </c>
    </row>
    <row r="3254" spans="1:51" x14ac:dyDescent="0.45">
      <c r="A3254" s="22">
        <v>874660</v>
      </c>
      <c r="B3254" s="6">
        <v>45536</v>
      </c>
      <c r="C3254" s="22">
        <v>31000</v>
      </c>
      <c r="D3254" s="22">
        <v>34520</v>
      </c>
      <c r="E3254" s="22"/>
      <c r="F3254" s="22">
        <v>0</v>
      </c>
      <c r="G3254" s="22">
        <v>2217</v>
      </c>
      <c r="H3254" s="22">
        <v>0</v>
      </c>
      <c r="I3254" s="22">
        <v>0</v>
      </c>
      <c r="J3254" s="22">
        <v>3</v>
      </c>
      <c r="K3254" s="22">
        <v>101574</v>
      </c>
      <c r="L3254" s="23" t="s">
        <v>735</v>
      </c>
      <c r="M3254" s="23"/>
      <c r="N3254" s="23" t="s">
        <v>184</v>
      </c>
      <c r="O3254" s="23" t="s">
        <v>697</v>
      </c>
      <c r="P3254" s="22">
        <v>12</v>
      </c>
      <c r="Q3254" s="23" t="s">
        <v>687</v>
      </c>
      <c r="R3254" s="23" t="s">
        <v>667</v>
      </c>
      <c r="S3254" s="23" t="s">
        <v>46</v>
      </c>
      <c r="T3254" s="23" t="s">
        <v>667</v>
      </c>
      <c r="U3254" s="23" t="s">
        <v>46</v>
      </c>
      <c r="V3254" s="23" t="s">
        <v>709</v>
      </c>
      <c r="W3254" s="23" t="s">
        <v>188</v>
      </c>
      <c r="X3254" s="23" t="s">
        <v>601</v>
      </c>
      <c r="Y3254" s="22">
        <v>0</v>
      </c>
      <c r="Z3254" s="23"/>
      <c r="AA3254" s="23" t="s">
        <v>191</v>
      </c>
      <c r="AB3254" s="23"/>
      <c r="AC3254" s="23"/>
      <c r="AD3254" s="23"/>
      <c r="AE3254" s="23"/>
      <c r="AF3254" s="23" t="s">
        <v>190</v>
      </c>
      <c r="AG3254" s="23" t="s">
        <v>190</v>
      </c>
      <c r="AH3254" s="23" t="s">
        <v>190</v>
      </c>
      <c r="AI3254" s="23" t="s">
        <v>710</v>
      </c>
      <c r="AJ3254" s="23" t="b">
        <v>0</v>
      </c>
      <c r="AK3254" s="3">
        <v>140</v>
      </c>
      <c r="AL3254" s="3">
        <v>1280</v>
      </c>
      <c r="AM3254" s="3">
        <v>6663</v>
      </c>
      <c r="AN3254" s="24">
        <v>45536.739831288578</v>
      </c>
      <c r="AO3254" s="24">
        <v>45536.739831288578</v>
      </c>
      <c r="AP3254">
        <v>9</v>
      </c>
      <c r="AQ3254" t="s">
        <v>194</v>
      </c>
      <c r="AR3254">
        <v>244.73983128857799</v>
      </c>
      <c r="AS3254" t="s">
        <v>195</v>
      </c>
      <c r="AT3254" t="s">
        <v>229</v>
      </c>
      <c r="AU3254" t="s">
        <v>197</v>
      </c>
      <c r="AV3254" t="s">
        <v>226</v>
      </c>
      <c r="AW3254" t="s">
        <v>229</v>
      </c>
      <c r="AX3254" t="s">
        <v>197</v>
      </c>
      <c r="AY3254" t="s">
        <v>226</v>
      </c>
    </row>
    <row r="3255" spans="1:51" x14ac:dyDescent="0.45">
      <c r="A3255" s="22">
        <v>874654</v>
      </c>
      <c r="B3255" s="6">
        <v>45536</v>
      </c>
      <c r="C3255" s="22">
        <v>31000</v>
      </c>
      <c r="D3255" s="22">
        <v>34579</v>
      </c>
      <c r="E3255" s="22"/>
      <c r="F3255" s="22">
        <v>0</v>
      </c>
      <c r="G3255" s="22">
        <v>2217</v>
      </c>
      <c r="H3255" s="22">
        <v>0</v>
      </c>
      <c r="I3255" s="22">
        <v>0</v>
      </c>
      <c r="J3255" s="22">
        <v>3</v>
      </c>
      <c r="K3255" s="22">
        <v>101574</v>
      </c>
      <c r="L3255" s="23" t="s">
        <v>735</v>
      </c>
      <c r="M3255" s="23"/>
      <c r="N3255" s="23" t="s">
        <v>184</v>
      </c>
      <c r="O3255" s="23" t="s">
        <v>697</v>
      </c>
      <c r="P3255" s="22">
        <v>12</v>
      </c>
      <c r="Q3255" s="23" t="s">
        <v>687</v>
      </c>
      <c r="R3255" s="23" t="s">
        <v>667</v>
      </c>
      <c r="S3255" s="23" t="s">
        <v>46</v>
      </c>
      <c r="T3255" s="23" t="s">
        <v>667</v>
      </c>
      <c r="U3255" s="23" t="s">
        <v>46</v>
      </c>
      <c r="V3255" s="23" t="s">
        <v>709</v>
      </c>
      <c r="W3255" s="23" t="s">
        <v>188</v>
      </c>
      <c r="X3255" s="23" t="s">
        <v>601</v>
      </c>
      <c r="Y3255" s="22">
        <v>0</v>
      </c>
      <c r="Z3255" s="23"/>
      <c r="AA3255" s="23" t="s">
        <v>191</v>
      </c>
      <c r="AB3255" s="23"/>
      <c r="AC3255" s="23"/>
      <c r="AD3255" s="23"/>
      <c r="AE3255" s="23"/>
      <c r="AF3255" s="23" t="s">
        <v>190</v>
      </c>
      <c r="AG3255" s="23" t="s">
        <v>190</v>
      </c>
      <c r="AH3255" s="23" t="s">
        <v>190</v>
      </c>
      <c r="AI3255" s="23" t="s">
        <v>710</v>
      </c>
      <c r="AJ3255" s="23" t="b">
        <v>0</v>
      </c>
      <c r="AK3255" s="3">
        <v>140</v>
      </c>
      <c r="AL3255" s="3">
        <v>1280</v>
      </c>
      <c r="AM3255" s="3">
        <v>6657</v>
      </c>
      <c r="AN3255" s="24">
        <v>45536.739683796295</v>
      </c>
      <c r="AO3255" s="24">
        <v>45536.739683796295</v>
      </c>
      <c r="AP3255">
        <v>9</v>
      </c>
      <c r="AQ3255" t="s">
        <v>194</v>
      </c>
      <c r="AR3255">
        <v>244.73968379629514</v>
      </c>
      <c r="AS3255" t="s">
        <v>195</v>
      </c>
      <c r="AT3255" t="s">
        <v>229</v>
      </c>
      <c r="AU3255" t="s">
        <v>197</v>
      </c>
      <c r="AV3255" t="s">
        <v>197</v>
      </c>
      <c r="AW3255" t="s">
        <v>229</v>
      </c>
      <c r="AX3255" t="s">
        <v>197</v>
      </c>
      <c r="AY3255" t="s">
        <v>197</v>
      </c>
    </row>
    <row r="3256" spans="1:51" x14ac:dyDescent="0.45">
      <c r="A3256" s="22">
        <v>874638</v>
      </c>
      <c r="B3256" s="6">
        <v>45536</v>
      </c>
      <c r="C3256" s="22">
        <v>31000</v>
      </c>
      <c r="D3256" s="22">
        <v>34040</v>
      </c>
      <c r="E3256" s="22"/>
      <c r="F3256" s="22">
        <v>0</v>
      </c>
      <c r="G3256" s="22">
        <v>2217</v>
      </c>
      <c r="H3256" s="22">
        <v>0</v>
      </c>
      <c r="I3256" s="22">
        <v>0</v>
      </c>
      <c r="J3256" s="22">
        <v>3</v>
      </c>
      <c r="K3256" s="22">
        <v>101574</v>
      </c>
      <c r="L3256" s="23" t="s">
        <v>735</v>
      </c>
      <c r="M3256" s="23"/>
      <c r="N3256" s="23" t="s">
        <v>184</v>
      </c>
      <c r="O3256" s="23" t="s">
        <v>697</v>
      </c>
      <c r="P3256" s="22">
        <v>12</v>
      </c>
      <c r="Q3256" s="23" t="s">
        <v>687</v>
      </c>
      <c r="R3256" s="23" t="s">
        <v>667</v>
      </c>
      <c r="S3256" s="23" t="s">
        <v>46</v>
      </c>
      <c r="T3256" s="23" t="s">
        <v>667</v>
      </c>
      <c r="U3256" s="23" t="s">
        <v>46</v>
      </c>
      <c r="V3256" s="23" t="s">
        <v>709</v>
      </c>
      <c r="W3256" s="23" t="s">
        <v>188</v>
      </c>
      <c r="X3256" s="23" t="s">
        <v>601</v>
      </c>
      <c r="Y3256" s="22">
        <v>0</v>
      </c>
      <c r="Z3256" s="23"/>
      <c r="AA3256" s="23" t="s">
        <v>191</v>
      </c>
      <c r="AB3256" s="23"/>
      <c r="AC3256" s="23"/>
      <c r="AD3256" s="23"/>
      <c r="AE3256" s="23"/>
      <c r="AF3256" s="23" t="s">
        <v>190</v>
      </c>
      <c r="AG3256" s="23" t="s">
        <v>190</v>
      </c>
      <c r="AH3256" s="23" t="s">
        <v>190</v>
      </c>
      <c r="AI3256" s="23" t="s">
        <v>710</v>
      </c>
      <c r="AJ3256" s="23" t="b">
        <v>0</v>
      </c>
      <c r="AK3256" s="3">
        <v>55</v>
      </c>
      <c r="AL3256" s="3">
        <v>1280</v>
      </c>
      <c r="AM3256" s="3">
        <v>6644</v>
      </c>
      <c r="AN3256" s="24">
        <v>45536.738449498458</v>
      </c>
      <c r="AO3256" s="24">
        <v>45536.738449498458</v>
      </c>
      <c r="AP3256">
        <v>9</v>
      </c>
      <c r="AQ3256" t="s">
        <v>194</v>
      </c>
      <c r="AR3256">
        <v>244.73844949845807</v>
      </c>
      <c r="AS3256" t="s">
        <v>195</v>
      </c>
      <c r="AT3256" t="s">
        <v>229</v>
      </c>
      <c r="AU3256" t="s">
        <v>197</v>
      </c>
      <c r="AV3256" t="s">
        <v>237</v>
      </c>
      <c r="AW3256" t="s">
        <v>229</v>
      </c>
      <c r="AX3256" t="s">
        <v>197</v>
      </c>
      <c r="AY3256" t="s">
        <v>237</v>
      </c>
    </row>
    <row r="3257" spans="1:51" x14ac:dyDescent="0.45">
      <c r="A3257" s="22">
        <v>874622</v>
      </c>
      <c r="B3257" s="6">
        <v>45536</v>
      </c>
      <c r="C3257" s="22">
        <v>31000</v>
      </c>
      <c r="D3257" s="22">
        <v>34591</v>
      </c>
      <c r="E3257" s="22"/>
      <c r="F3257" s="22">
        <v>0</v>
      </c>
      <c r="G3257" s="22">
        <v>2223</v>
      </c>
      <c r="H3257" s="22">
        <v>0</v>
      </c>
      <c r="I3257" s="22">
        <v>0</v>
      </c>
      <c r="J3257" s="22">
        <v>3</v>
      </c>
      <c r="K3257" s="22">
        <v>101574</v>
      </c>
      <c r="L3257" s="23" t="s">
        <v>735</v>
      </c>
      <c r="M3257" s="23"/>
      <c r="N3257" s="23" t="s">
        <v>184</v>
      </c>
      <c r="O3257" s="23" t="s">
        <v>697</v>
      </c>
      <c r="P3257" s="22">
        <v>12</v>
      </c>
      <c r="Q3257" s="23" t="s">
        <v>687</v>
      </c>
      <c r="R3257" s="23" t="s">
        <v>667</v>
      </c>
      <c r="S3257" s="23" t="s">
        <v>46</v>
      </c>
      <c r="T3257" s="23" t="s">
        <v>667</v>
      </c>
      <c r="U3257" s="23" t="s">
        <v>46</v>
      </c>
      <c r="V3257" s="23" t="s">
        <v>709</v>
      </c>
      <c r="W3257" s="23" t="s">
        <v>188</v>
      </c>
      <c r="X3257" s="23" t="s">
        <v>601</v>
      </c>
      <c r="Y3257" s="22">
        <v>0</v>
      </c>
      <c r="Z3257" s="23"/>
      <c r="AA3257" s="23" t="s">
        <v>191</v>
      </c>
      <c r="AB3257" s="23"/>
      <c r="AC3257" s="23"/>
      <c r="AD3257" s="23"/>
      <c r="AE3257" s="23"/>
      <c r="AF3257" s="23" t="s">
        <v>190</v>
      </c>
      <c r="AG3257" s="23" t="s">
        <v>190</v>
      </c>
      <c r="AH3257" s="23" t="s">
        <v>190</v>
      </c>
      <c r="AI3257" s="23" t="s">
        <v>710</v>
      </c>
      <c r="AJ3257" s="23" t="b">
        <v>0</v>
      </c>
      <c r="AK3257" s="3">
        <v>140</v>
      </c>
      <c r="AL3257" s="3">
        <v>1280</v>
      </c>
      <c r="AM3257" s="3">
        <v>6628</v>
      </c>
      <c r="AN3257" s="24">
        <v>45536.737840007714</v>
      </c>
      <c r="AO3257" s="24">
        <v>45536.737840007714</v>
      </c>
      <c r="AP3257">
        <v>9</v>
      </c>
      <c r="AQ3257" t="s">
        <v>194</v>
      </c>
      <c r="AR3257">
        <v>244.73784000771411</v>
      </c>
      <c r="AS3257" t="s">
        <v>195</v>
      </c>
      <c r="AT3257" t="s">
        <v>229</v>
      </c>
      <c r="AU3257" t="s">
        <v>197</v>
      </c>
      <c r="AV3257" t="s">
        <v>315</v>
      </c>
      <c r="AW3257" t="s">
        <v>229</v>
      </c>
      <c r="AX3257" t="s">
        <v>197</v>
      </c>
      <c r="AY3257" t="s">
        <v>315</v>
      </c>
    </row>
    <row r="3258" spans="1:51" x14ac:dyDescent="0.45">
      <c r="A3258" s="22">
        <v>873263</v>
      </c>
      <c r="B3258" s="6">
        <v>45536</v>
      </c>
      <c r="C3258" s="22">
        <v>31000</v>
      </c>
      <c r="D3258" s="22">
        <v>33293</v>
      </c>
      <c r="E3258" s="22"/>
      <c r="F3258" s="22">
        <v>0</v>
      </c>
      <c r="G3258" s="22">
        <v>2185</v>
      </c>
      <c r="H3258" s="22">
        <v>0</v>
      </c>
      <c r="I3258" s="22">
        <v>0</v>
      </c>
      <c r="J3258" s="22">
        <v>1</v>
      </c>
      <c r="K3258" s="22">
        <v>1136</v>
      </c>
      <c r="L3258" s="23" t="s">
        <v>744</v>
      </c>
      <c r="M3258" s="23"/>
      <c r="N3258" s="23" t="s">
        <v>184</v>
      </c>
      <c r="O3258" s="23" t="s">
        <v>184</v>
      </c>
      <c r="P3258" s="22">
        <v>20</v>
      </c>
      <c r="Q3258" s="23" t="s">
        <v>186</v>
      </c>
      <c r="R3258" s="23" t="s">
        <v>741</v>
      </c>
      <c r="S3258" s="23" t="s">
        <v>19</v>
      </c>
      <c r="T3258" s="23" t="s">
        <v>741</v>
      </c>
      <c r="U3258" s="23" t="s">
        <v>19</v>
      </c>
      <c r="V3258" s="23" t="s">
        <v>742</v>
      </c>
      <c r="W3258" s="23" t="s">
        <v>188</v>
      </c>
      <c r="X3258" s="23" t="s">
        <v>601</v>
      </c>
      <c r="Y3258" s="22">
        <v>0</v>
      </c>
      <c r="Z3258" s="23"/>
      <c r="AA3258" s="23" t="s">
        <v>191</v>
      </c>
      <c r="AB3258" s="23"/>
      <c r="AC3258" s="23"/>
      <c r="AD3258" s="23"/>
      <c r="AE3258" s="23"/>
      <c r="AF3258" s="23" t="s">
        <v>190</v>
      </c>
      <c r="AG3258" s="23" t="s">
        <v>190</v>
      </c>
      <c r="AH3258" s="23" t="s">
        <v>193</v>
      </c>
      <c r="AI3258" s="23" t="s">
        <v>745</v>
      </c>
      <c r="AJ3258" s="23" t="b">
        <v>0</v>
      </c>
      <c r="AK3258" s="3">
        <v>117</v>
      </c>
      <c r="AL3258" s="3">
        <v>1616</v>
      </c>
      <c r="AM3258" s="3">
        <v>5524</v>
      </c>
      <c r="AN3258" s="24">
        <v>45536.426665123457</v>
      </c>
      <c r="AO3258" s="24">
        <v>45536.426665123457</v>
      </c>
      <c r="AP3258">
        <v>9</v>
      </c>
      <c r="AQ3258" t="s">
        <v>194</v>
      </c>
      <c r="AR3258">
        <v>244.4266651234575</v>
      </c>
      <c r="AS3258" t="s">
        <v>195</v>
      </c>
      <c r="AT3258" t="s">
        <v>223</v>
      </c>
      <c r="AU3258" t="s">
        <v>197</v>
      </c>
      <c r="AV3258" t="s">
        <v>210</v>
      </c>
      <c r="AW3258" t="s">
        <v>223</v>
      </c>
      <c r="AX3258" t="s">
        <v>197</v>
      </c>
      <c r="AY3258" t="s">
        <v>210</v>
      </c>
    </row>
    <row r="3259" spans="1:51" x14ac:dyDescent="0.45">
      <c r="A3259" s="22">
        <v>873269</v>
      </c>
      <c r="B3259" s="6">
        <v>45536</v>
      </c>
      <c r="C3259" s="22">
        <v>31000</v>
      </c>
      <c r="D3259" s="22">
        <v>38908</v>
      </c>
      <c r="E3259" s="22"/>
      <c r="F3259" s="22">
        <v>0</v>
      </c>
      <c r="G3259" s="22">
        <v>2185</v>
      </c>
      <c r="H3259" s="22">
        <v>0</v>
      </c>
      <c r="I3259" s="22">
        <v>0</v>
      </c>
      <c r="J3259" s="22">
        <v>1</v>
      </c>
      <c r="K3259" s="22">
        <v>6283</v>
      </c>
      <c r="L3259" s="23" t="s">
        <v>746</v>
      </c>
      <c r="M3259" s="23"/>
      <c r="N3259" s="23" t="s">
        <v>184</v>
      </c>
      <c r="O3259" s="23" t="s">
        <v>184</v>
      </c>
      <c r="P3259" s="22">
        <v>20</v>
      </c>
      <c r="Q3259" s="23" t="s">
        <v>186</v>
      </c>
      <c r="R3259" s="23" t="s">
        <v>741</v>
      </c>
      <c r="S3259" s="23" t="s">
        <v>19</v>
      </c>
      <c r="T3259" s="23" t="s">
        <v>741</v>
      </c>
      <c r="U3259" s="23" t="s">
        <v>19</v>
      </c>
      <c r="V3259" s="23" t="s">
        <v>742</v>
      </c>
      <c r="W3259" s="23" t="s">
        <v>188</v>
      </c>
      <c r="X3259" s="23" t="s">
        <v>601</v>
      </c>
      <c r="Y3259" s="22">
        <v>0</v>
      </c>
      <c r="Z3259" s="23"/>
      <c r="AA3259" s="23" t="s">
        <v>191</v>
      </c>
      <c r="AB3259" s="23"/>
      <c r="AC3259" s="23"/>
      <c r="AD3259" s="23"/>
      <c r="AE3259" s="23"/>
      <c r="AF3259" s="23" t="s">
        <v>190</v>
      </c>
      <c r="AG3259" s="23" t="s">
        <v>190</v>
      </c>
      <c r="AH3259" s="23" t="s">
        <v>193</v>
      </c>
      <c r="AI3259" s="23" t="s">
        <v>745</v>
      </c>
      <c r="AJ3259" s="23" t="b">
        <v>0</v>
      </c>
      <c r="AK3259" s="3">
        <v>117</v>
      </c>
      <c r="AL3259" s="3">
        <v>1616</v>
      </c>
      <c r="AM3259" s="3">
        <v>5527</v>
      </c>
      <c r="AN3259" s="24">
        <v>45536.426911381175</v>
      </c>
      <c r="AO3259" s="24">
        <v>45536.426911381175</v>
      </c>
      <c r="AP3259">
        <v>9</v>
      </c>
      <c r="AQ3259" t="s">
        <v>194</v>
      </c>
      <c r="AR3259">
        <v>244.42691138117516</v>
      </c>
      <c r="AS3259" t="s">
        <v>195</v>
      </c>
      <c r="AT3259" t="s">
        <v>223</v>
      </c>
      <c r="AU3259" t="s">
        <v>197</v>
      </c>
      <c r="AV3259" t="s">
        <v>255</v>
      </c>
      <c r="AW3259" t="s">
        <v>223</v>
      </c>
      <c r="AX3259" t="s">
        <v>197</v>
      </c>
      <c r="AY3259" t="s">
        <v>255</v>
      </c>
    </row>
    <row r="3260" spans="1:51" x14ac:dyDescent="0.45">
      <c r="A3260" s="22">
        <v>873219</v>
      </c>
      <c r="B3260" s="6">
        <v>45536</v>
      </c>
      <c r="C3260" s="22">
        <v>31000</v>
      </c>
      <c r="D3260" s="22">
        <v>34051</v>
      </c>
      <c r="E3260" s="22"/>
      <c r="F3260" s="22">
        <v>0</v>
      </c>
      <c r="G3260" s="22">
        <v>2820</v>
      </c>
      <c r="H3260" s="22">
        <v>0</v>
      </c>
      <c r="I3260" s="22">
        <v>0</v>
      </c>
      <c r="J3260" s="22">
        <v>1</v>
      </c>
      <c r="K3260" s="22">
        <v>1679</v>
      </c>
      <c r="L3260" s="23" t="s">
        <v>749</v>
      </c>
      <c r="M3260" s="23"/>
      <c r="N3260" s="23" t="s">
        <v>184</v>
      </c>
      <c r="O3260" s="23" t="s">
        <v>184</v>
      </c>
      <c r="P3260" s="22">
        <v>20</v>
      </c>
      <c r="Q3260" s="23" t="s">
        <v>186</v>
      </c>
      <c r="R3260" s="23" t="s">
        <v>741</v>
      </c>
      <c r="S3260" s="23" t="s">
        <v>19</v>
      </c>
      <c r="T3260" s="23" t="s">
        <v>741</v>
      </c>
      <c r="U3260" s="23" t="s">
        <v>19</v>
      </c>
      <c r="V3260" s="23" t="s">
        <v>742</v>
      </c>
      <c r="W3260" s="23" t="s">
        <v>188</v>
      </c>
      <c r="X3260" s="23" t="s">
        <v>601</v>
      </c>
      <c r="Y3260" s="22">
        <v>0</v>
      </c>
      <c r="Z3260" s="23"/>
      <c r="AA3260" s="23" t="s">
        <v>191</v>
      </c>
      <c r="AB3260" s="23"/>
      <c r="AC3260" s="23"/>
      <c r="AD3260" s="23"/>
      <c r="AE3260" s="23"/>
      <c r="AF3260" s="23" t="s">
        <v>190</v>
      </c>
      <c r="AG3260" s="23" t="s">
        <v>190</v>
      </c>
      <c r="AH3260" s="23" t="s">
        <v>193</v>
      </c>
      <c r="AI3260" s="23" t="s">
        <v>748</v>
      </c>
      <c r="AJ3260" s="23" t="b">
        <v>0</v>
      </c>
      <c r="AK3260" s="3">
        <v>117</v>
      </c>
      <c r="AL3260" s="3">
        <v>1616</v>
      </c>
      <c r="AM3260" s="3">
        <v>5504</v>
      </c>
      <c r="AN3260" s="24">
        <v>45536.426606327157</v>
      </c>
      <c r="AO3260" s="24">
        <v>45536.426606327157</v>
      </c>
      <c r="AP3260">
        <v>9</v>
      </c>
      <c r="AQ3260" t="s">
        <v>194</v>
      </c>
      <c r="AR3260">
        <v>244.42660632715706</v>
      </c>
      <c r="AS3260" t="s">
        <v>195</v>
      </c>
      <c r="AT3260" t="s">
        <v>223</v>
      </c>
      <c r="AU3260" t="s">
        <v>197</v>
      </c>
      <c r="AV3260" t="s">
        <v>231</v>
      </c>
      <c r="AW3260" t="s">
        <v>223</v>
      </c>
      <c r="AX3260" t="s">
        <v>197</v>
      </c>
      <c r="AY3260" t="s">
        <v>231</v>
      </c>
    </row>
    <row r="3261" spans="1:51" x14ac:dyDescent="0.45">
      <c r="A3261" s="22">
        <v>873220</v>
      </c>
      <c r="B3261" s="6">
        <v>45536</v>
      </c>
      <c r="C3261" s="22">
        <v>31000</v>
      </c>
      <c r="D3261" s="22">
        <v>16858</v>
      </c>
      <c r="E3261" s="22"/>
      <c r="F3261" s="22">
        <v>0</v>
      </c>
      <c r="G3261" s="22">
        <v>1240</v>
      </c>
      <c r="H3261" s="22">
        <v>0</v>
      </c>
      <c r="I3261" s="22">
        <v>0</v>
      </c>
      <c r="J3261" s="22">
        <v>1</v>
      </c>
      <c r="K3261" s="22">
        <v>1679</v>
      </c>
      <c r="L3261" s="23" t="s">
        <v>749</v>
      </c>
      <c r="M3261" s="23"/>
      <c r="N3261" s="23" t="s">
        <v>184</v>
      </c>
      <c r="O3261" s="23" t="s">
        <v>184</v>
      </c>
      <c r="P3261" s="22">
        <v>10</v>
      </c>
      <c r="Q3261" s="23" t="s">
        <v>673</v>
      </c>
      <c r="R3261" s="23" t="s">
        <v>741</v>
      </c>
      <c r="S3261" s="23" t="s">
        <v>19</v>
      </c>
      <c r="T3261" s="23" t="s">
        <v>741</v>
      </c>
      <c r="U3261" s="23" t="s">
        <v>19</v>
      </c>
      <c r="V3261" s="23" t="s">
        <v>742</v>
      </c>
      <c r="W3261" s="23" t="s">
        <v>188</v>
      </c>
      <c r="X3261" s="23" t="s">
        <v>601</v>
      </c>
      <c r="Y3261" s="22">
        <v>0</v>
      </c>
      <c r="Z3261" s="23"/>
      <c r="AA3261" s="23" t="s">
        <v>191</v>
      </c>
      <c r="AB3261" s="23"/>
      <c r="AC3261" s="23"/>
      <c r="AD3261" s="23"/>
      <c r="AE3261" s="23"/>
      <c r="AF3261" s="23" t="s">
        <v>190</v>
      </c>
      <c r="AG3261" s="23" t="s">
        <v>190</v>
      </c>
      <c r="AH3261" s="23" t="s">
        <v>193</v>
      </c>
      <c r="AI3261" s="23" t="s">
        <v>748</v>
      </c>
      <c r="AJ3261" s="23" t="b">
        <v>0</v>
      </c>
      <c r="AK3261" s="3">
        <v>117</v>
      </c>
      <c r="AL3261" s="3">
        <v>1616</v>
      </c>
      <c r="AM3261" s="3">
        <v>5505</v>
      </c>
      <c r="AN3261" s="24">
        <v>45536.42660686728</v>
      </c>
      <c r="AO3261" s="24">
        <v>45536.42660686728</v>
      </c>
      <c r="AP3261">
        <v>9</v>
      </c>
      <c r="AQ3261" t="s">
        <v>194</v>
      </c>
      <c r="AR3261">
        <v>244.4266068672805</v>
      </c>
      <c r="AS3261" t="s">
        <v>195</v>
      </c>
      <c r="AT3261" t="s">
        <v>223</v>
      </c>
      <c r="AU3261" t="s">
        <v>197</v>
      </c>
      <c r="AV3261" t="s">
        <v>231</v>
      </c>
      <c r="AW3261" t="s">
        <v>223</v>
      </c>
      <c r="AX3261" t="s">
        <v>197</v>
      </c>
      <c r="AY3261" t="s">
        <v>231</v>
      </c>
    </row>
    <row r="3262" spans="1:51" x14ac:dyDescent="0.45">
      <c r="A3262" s="22">
        <v>873221</v>
      </c>
      <c r="B3262" s="6">
        <v>45536</v>
      </c>
      <c r="C3262" s="22">
        <v>31000</v>
      </c>
      <c r="D3262" s="22">
        <v>16858</v>
      </c>
      <c r="E3262" s="22"/>
      <c r="F3262" s="22">
        <v>0</v>
      </c>
      <c r="G3262" s="22">
        <v>1240</v>
      </c>
      <c r="H3262" s="22">
        <v>0</v>
      </c>
      <c r="I3262" s="22">
        <v>0</v>
      </c>
      <c r="J3262" s="22">
        <v>1</v>
      </c>
      <c r="K3262" s="22">
        <v>1679</v>
      </c>
      <c r="L3262" s="23" t="s">
        <v>749</v>
      </c>
      <c r="M3262" s="23"/>
      <c r="N3262" s="23" t="s">
        <v>184</v>
      </c>
      <c r="O3262" s="23" t="s">
        <v>184</v>
      </c>
      <c r="P3262" s="22">
        <v>14</v>
      </c>
      <c r="Q3262" s="23" t="s">
        <v>673</v>
      </c>
      <c r="R3262" s="23" t="s">
        <v>741</v>
      </c>
      <c r="S3262" s="23" t="s">
        <v>19</v>
      </c>
      <c r="T3262" s="23" t="s">
        <v>741</v>
      </c>
      <c r="U3262" s="23" t="s">
        <v>19</v>
      </c>
      <c r="V3262" s="23" t="s">
        <v>742</v>
      </c>
      <c r="W3262" s="23" t="s">
        <v>188</v>
      </c>
      <c r="X3262" s="23" t="s">
        <v>601</v>
      </c>
      <c r="Y3262" s="22">
        <v>0</v>
      </c>
      <c r="Z3262" s="23"/>
      <c r="AA3262" s="23" t="s">
        <v>191</v>
      </c>
      <c r="AB3262" s="23"/>
      <c r="AC3262" s="23"/>
      <c r="AD3262" s="23"/>
      <c r="AE3262" s="23"/>
      <c r="AF3262" s="23" t="s">
        <v>190</v>
      </c>
      <c r="AG3262" s="23" t="s">
        <v>190</v>
      </c>
      <c r="AH3262" s="23" t="s">
        <v>193</v>
      </c>
      <c r="AI3262" s="23" t="s">
        <v>748</v>
      </c>
      <c r="AJ3262" s="23" t="b">
        <v>0</v>
      </c>
      <c r="AK3262" s="3">
        <v>117</v>
      </c>
      <c r="AL3262" s="3">
        <v>1616</v>
      </c>
      <c r="AM3262" s="3">
        <v>5505</v>
      </c>
      <c r="AN3262" s="24">
        <v>45536.42660686728</v>
      </c>
      <c r="AO3262" s="24">
        <v>45536.42660686728</v>
      </c>
      <c r="AP3262">
        <v>9</v>
      </c>
      <c r="AQ3262" t="s">
        <v>194</v>
      </c>
      <c r="AR3262">
        <v>244.4266068672805</v>
      </c>
      <c r="AS3262" t="s">
        <v>195</v>
      </c>
      <c r="AT3262" t="s">
        <v>223</v>
      </c>
      <c r="AU3262" t="s">
        <v>197</v>
      </c>
      <c r="AV3262" t="s">
        <v>231</v>
      </c>
      <c r="AW3262" t="s">
        <v>223</v>
      </c>
      <c r="AX3262" t="s">
        <v>197</v>
      </c>
      <c r="AY3262" t="s">
        <v>231</v>
      </c>
    </row>
    <row r="3263" spans="1:51" x14ac:dyDescent="0.45">
      <c r="A3263" s="22">
        <v>873222</v>
      </c>
      <c r="B3263" s="6">
        <v>45536</v>
      </c>
      <c r="C3263" s="22">
        <v>31000</v>
      </c>
      <c r="D3263" s="22">
        <v>16858</v>
      </c>
      <c r="E3263" s="22"/>
      <c r="F3263" s="22">
        <v>0</v>
      </c>
      <c r="G3263" s="22">
        <v>1240</v>
      </c>
      <c r="H3263" s="22">
        <v>0</v>
      </c>
      <c r="I3263" s="22">
        <v>0</v>
      </c>
      <c r="J3263" s="22">
        <v>1</v>
      </c>
      <c r="K3263" s="22">
        <v>1679</v>
      </c>
      <c r="L3263" s="23" t="s">
        <v>749</v>
      </c>
      <c r="M3263" s="23"/>
      <c r="N3263" s="23" t="s">
        <v>184</v>
      </c>
      <c r="O3263" s="23" t="s">
        <v>184</v>
      </c>
      <c r="P3263" s="22">
        <v>10</v>
      </c>
      <c r="Q3263" s="23" t="s">
        <v>673</v>
      </c>
      <c r="R3263" s="23" t="s">
        <v>741</v>
      </c>
      <c r="S3263" s="23" t="s">
        <v>19</v>
      </c>
      <c r="T3263" s="23" t="s">
        <v>741</v>
      </c>
      <c r="U3263" s="23" t="s">
        <v>19</v>
      </c>
      <c r="V3263" s="23" t="s">
        <v>742</v>
      </c>
      <c r="W3263" s="23" t="s">
        <v>188</v>
      </c>
      <c r="X3263" s="23" t="s">
        <v>601</v>
      </c>
      <c r="Y3263" s="22">
        <v>0</v>
      </c>
      <c r="Z3263" s="23"/>
      <c r="AA3263" s="23" t="s">
        <v>191</v>
      </c>
      <c r="AB3263" s="23"/>
      <c r="AC3263" s="23"/>
      <c r="AD3263" s="23"/>
      <c r="AE3263" s="23"/>
      <c r="AF3263" s="23" t="s">
        <v>190</v>
      </c>
      <c r="AG3263" s="23" t="s">
        <v>190</v>
      </c>
      <c r="AH3263" s="23" t="s">
        <v>193</v>
      </c>
      <c r="AI3263" s="23" t="s">
        <v>748</v>
      </c>
      <c r="AJ3263" s="23" t="b">
        <v>0</v>
      </c>
      <c r="AK3263" s="3">
        <v>117</v>
      </c>
      <c r="AL3263" s="3">
        <v>1616</v>
      </c>
      <c r="AM3263" s="3">
        <v>5505</v>
      </c>
      <c r="AN3263" s="24">
        <v>45536.42660686728</v>
      </c>
      <c r="AO3263" s="24">
        <v>45536.42660686728</v>
      </c>
      <c r="AP3263">
        <v>9</v>
      </c>
      <c r="AQ3263" t="s">
        <v>194</v>
      </c>
      <c r="AR3263">
        <v>244.4266068672805</v>
      </c>
      <c r="AS3263" t="s">
        <v>195</v>
      </c>
      <c r="AT3263" t="s">
        <v>223</v>
      </c>
      <c r="AU3263" t="s">
        <v>197</v>
      </c>
      <c r="AV3263" t="s">
        <v>231</v>
      </c>
      <c r="AW3263" t="s">
        <v>223</v>
      </c>
      <c r="AX3263" t="s">
        <v>197</v>
      </c>
      <c r="AY3263" t="s">
        <v>231</v>
      </c>
    </row>
    <row r="3264" spans="1:51" x14ac:dyDescent="0.45">
      <c r="A3264" s="22">
        <v>873223</v>
      </c>
      <c r="B3264" s="6">
        <v>45536</v>
      </c>
      <c r="C3264" s="22">
        <v>31000</v>
      </c>
      <c r="D3264" s="22">
        <v>16858</v>
      </c>
      <c r="E3264" s="22"/>
      <c r="F3264" s="22">
        <v>0</v>
      </c>
      <c r="G3264" s="22">
        <v>1240</v>
      </c>
      <c r="H3264" s="22">
        <v>0</v>
      </c>
      <c r="I3264" s="22">
        <v>0</v>
      </c>
      <c r="J3264" s="22">
        <v>1</v>
      </c>
      <c r="K3264" s="22">
        <v>1679</v>
      </c>
      <c r="L3264" s="23" t="s">
        <v>749</v>
      </c>
      <c r="M3264" s="23"/>
      <c r="N3264" s="23" t="s">
        <v>184</v>
      </c>
      <c r="O3264" s="23" t="s">
        <v>184</v>
      </c>
      <c r="P3264" s="22">
        <v>14</v>
      </c>
      <c r="Q3264" s="23" t="s">
        <v>673</v>
      </c>
      <c r="R3264" s="23" t="s">
        <v>741</v>
      </c>
      <c r="S3264" s="23" t="s">
        <v>19</v>
      </c>
      <c r="T3264" s="23" t="s">
        <v>741</v>
      </c>
      <c r="U3264" s="23" t="s">
        <v>19</v>
      </c>
      <c r="V3264" s="23" t="s">
        <v>742</v>
      </c>
      <c r="W3264" s="23" t="s">
        <v>188</v>
      </c>
      <c r="X3264" s="23" t="s">
        <v>601</v>
      </c>
      <c r="Y3264" s="22">
        <v>0</v>
      </c>
      <c r="Z3264" s="23"/>
      <c r="AA3264" s="23" t="s">
        <v>191</v>
      </c>
      <c r="AB3264" s="23"/>
      <c r="AC3264" s="23"/>
      <c r="AD3264" s="23"/>
      <c r="AE3264" s="23"/>
      <c r="AF3264" s="23" t="s">
        <v>190</v>
      </c>
      <c r="AG3264" s="23" t="s">
        <v>190</v>
      </c>
      <c r="AH3264" s="23" t="s">
        <v>193</v>
      </c>
      <c r="AI3264" s="23" t="s">
        <v>748</v>
      </c>
      <c r="AJ3264" s="23" t="b">
        <v>0</v>
      </c>
      <c r="AK3264" s="3">
        <v>117</v>
      </c>
      <c r="AL3264" s="3">
        <v>1616</v>
      </c>
      <c r="AM3264" s="3">
        <v>5505</v>
      </c>
      <c r="AN3264" s="24">
        <v>45536.42660686728</v>
      </c>
      <c r="AO3264" s="24">
        <v>45536.42660686728</v>
      </c>
      <c r="AP3264">
        <v>9</v>
      </c>
      <c r="AQ3264" t="s">
        <v>194</v>
      </c>
      <c r="AR3264">
        <v>244.4266068672805</v>
      </c>
      <c r="AS3264" t="s">
        <v>195</v>
      </c>
      <c r="AT3264" t="s">
        <v>223</v>
      </c>
      <c r="AU3264" t="s">
        <v>197</v>
      </c>
      <c r="AV3264" t="s">
        <v>231</v>
      </c>
      <c r="AW3264" t="s">
        <v>223</v>
      </c>
      <c r="AX3264" t="s">
        <v>197</v>
      </c>
      <c r="AY3264" t="s">
        <v>231</v>
      </c>
    </row>
    <row r="3265" spans="1:51" x14ac:dyDescent="0.45">
      <c r="A3265" s="22">
        <v>873178</v>
      </c>
      <c r="B3265" s="6">
        <v>45536</v>
      </c>
      <c r="C3265" s="22">
        <v>31000</v>
      </c>
      <c r="D3265" s="22">
        <v>33646</v>
      </c>
      <c r="E3265" s="22"/>
      <c r="F3265" s="22">
        <v>0</v>
      </c>
      <c r="G3265" s="22">
        <v>1774</v>
      </c>
      <c r="H3265" s="22">
        <v>0</v>
      </c>
      <c r="I3265" s="22">
        <v>0</v>
      </c>
      <c r="J3265" s="22">
        <v>3</v>
      </c>
      <c r="K3265" s="22">
        <v>1505</v>
      </c>
      <c r="L3265" s="23" t="s">
        <v>755</v>
      </c>
      <c r="M3265" s="23"/>
      <c r="N3265" s="23" t="s">
        <v>184</v>
      </c>
      <c r="O3265" s="23" t="s">
        <v>184</v>
      </c>
      <c r="P3265" s="22">
        <v>15</v>
      </c>
      <c r="Q3265" s="23" t="s">
        <v>518</v>
      </c>
      <c r="R3265" s="23" t="s">
        <v>741</v>
      </c>
      <c r="S3265" s="23" t="s">
        <v>19</v>
      </c>
      <c r="T3265" s="23" t="s">
        <v>741</v>
      </c>
      <c r="U3265" s="23" t="s">
        <v>19</v>
      </c>
      <c r="V3265" s="23" t="s">
        <v>742</v>
      </c>
      <c r="W3265" s="23" t="s">
        <v>188</v>
      </c>
      <c r="X3265" s="23" t="s">
        <v>601</v>
      </c>
      <c r="Y3265" s="22">
        <v>0</v>
      </c>
      <c r="Z3265" s="23"/>
      <c r="AA3265" s="23" t="s">
        <v>191</v>
      </c>
      <c r="AB3265" s="23"/>
      <c r="AC3265" s="23"/>
      <c r="AD3265" s="23"/>
      <c r="AE3265" s="23"/>
      <c r="AF3265" s="23" t="s">
        <v>190</v>
      </c>
      <c r="AG3265" s="23" t="s">
        <v>190</v>
      </c>
      <c r="AH3265" s="23" t="s">
        <v>193</v>
      </c>
      <c r="AI3265" s="23" t="s">
        <v>756</v>
      </c>
      <c r="AJ3265" s="23" t="b">
        <v>0</v>
      </c>
      <c r="AK3265" s="3">
        <v>117</v>
      </c>
      <c r="AL3265" s="3">
        <v>1616</v>
      </c>
      <c r="AM3265" s="3">
        <v>5481</v>
      </c>
      <c r="AN3265" s="24">
        <v>45536.426289158953</v>
      </c>
      <c r="AO3265" s="24">
        <v>45536.426289158953</v>
      </c>
      <c r="AP3265">
        <v>9</v>
      </c>
      <c r="AQ3265" t="s">
        <v>194</v>
      </c>
      <c r="AR3265">
        <v>244.4262891589533</v>
      </c>
      <c r="AS3265" t="s">
        <v>195</v>
      </c>
      <c r="AT3265" t="s">
        <v>223</v>
      </c>
      <c r="AU3265" t="s">
        <v>197</v>
      </c>
      <c r="AV3265" t="s">
        <v>199</v>
      </c>
      <c r="AW3265" t="s">
        <v>223</v>
      </c>
      <c r="AX3265" t="s">
        <v>197</v>
      </c>
      <c r="AY3265" t="s">
        <v>199</v>
      </c>
    </row>
    <row r="3266" spans="1:51" x14ac:dyDescent="0.45">
      <c r="A3266" s="22">
        <v>873191</v>
      </c>
      <c r="B3266" s="6">
        <v>45536</v>
      </c>
      <c r="C3266" s="22">
        <v>31000</v>
      </c>
      <c r="D3266" s="22">
        <v>30155</v>
      </c>
      <c r="E3266" s="22"/>
      <c r="F3266" s="22">
        <v>0</v>
      </c>
      <c r="G3266" s="22">
        <v>1716</v>
      </c>
      <c r="H3266" s="22">
        <v>0</v>
      </c>
      <c r="I3266" s="22">
        <v>0</v>
      </c>
      <c r="J3266" s="22">
        <v>2</v>
      </c>
      <c r="K3266" s="22">
        <v>1505</v>
      </c>
      <c r="L3266" s="23" t="s">
        <v>755</v>
      </c>
      <c r="M3266" s="23"/>
      <c r="N3266" s="23" t="s">
        <v>184</v>
      </c>
      <c r="O3266" s="23" t="s">
        <v>184</v>
      </c>
      <c r="P3266" s="22">
        <v>17</v>
      </c>
      <c r="Q3266" s="23" t="s">
        <v>758</v>
      </c>
      <c r="R3266" s="23" t="s">
        <v>741</v>
      </c>
      <c r="S3266" s="23" t="s">
        <v>19</v>
      </c>
      <c r="T3266" s="23" t="s">
        <v>741</v>
      </c>
      <c r="U3266" s="23" t="s">
        <v>19</v>
      </c>
      <c r="V3266" s="23" t="s">
        <v>742</v>
      </c>
      <c r="W3266" s="23" t="s">
        <v>188</v>
      </c>
      <c r="X3266" s="23" t="s">
        <v>601</v>
      </c>
      <c r="Y3266" s="22">
        <v>0</v>
      </c>
      <c r="Z3266" s="23"/>
      <c r="AA3266" s="23" t="s">
        <v>191</v>
      </c>
      <c r="AB3266" s="23"/>
      <c r="AC3266" s="23"/>
      <c r="AD3266" s="23"/>
      <c r="AE3266" s="23"/>
      <c r="AF3266" s="23" t="s">
        <v>190</v>
      </c>
      <c r="AG3266" s="23" t="s">
        <v>190</v>
      </c>
      <c r="AH3266" s="23" t="s">
        <v>193</v>
      </c>
      <c r="AI3266" s="23" t="s">
        <v>756</v>
      </c>
      <c r="AJ3266" s="23" t="b">
        <v>0</v>
      </c>
      <c r="AK3266" s="3">
        <v>117</v>
      </c>
      <c r="AL3266" s="3">
        <v>1616</v>
      </c>
      <c r="AM3266" s="3">
        <v>5491</v>
      </c>
      <c r="AN3266" s="24">
        <v>45536.426294675926</v>
      </c>
      <c r="AO3266" s="24">
        <v>45536.426294675926</v>
      </c>
      <c r="AP3266">
        <v>9</v>
      </c>
      <c r="AQ3266" t="s">
        <v>194</v>
      </c>
      <c r="AR3266">
        <v>244.42629467592633</v>
      </c>
      <c r="AS3266" t="s">
        <v>195</v>
      </c>
      <c r="AT3266" t="s">
        <v>223</v>
      </c>
      <c r="AU3266" t="s">
        <v>197</v>
      </c>
      <c r="AV3266" t="s">
        <v>204</v>
      </c>
      <c r="AW3266" t="s">
        <v>223</v>
      </c>
      <c r="AX3266" t="s">
        <v>197</v>
      </c>
      <c r="AY3266" t="s">
        <v>204</v>
      </c>
    </row>
    <row r="3267" spans="1:51" x14ac:dyDescent="0.45">
      <c r="A3267" s="22">
        <v>873258</v>
      </c>
      <c r="B3267" s="6">
        <v>45536</v>
      </c>
      <c r="C3267" s="22">
        <v>31000</v>
      </c>
      <c r="D3267" s="22">
        <v>29340</v>
      </c>
      <c r="E3267" s="22"/>
      <c r="F3267" s="22">
        <v>0</v>
      </c>
      <c r="G3267" s="22">
        <v>3799</v>
      </c>
      <c r="H3267" s="22">
        <v>0</v>
      </c>
      <c r="I3267" s="22">
        <v>0</v>
      </c>
      <c r="J3267" s="22">
        <v>1</v>
      </c>
      <c r="K3267" s="22">
        <v>6891</v>
      </c>
      <c r="L3267" s="23" t="s">
        <v>761</v>
      </c>
      <c r="M3267" s="23"/>
      <c r="N3267" s="23" t="s">
        <v>184</v>
      </c>
      <c r="O3267" s="23" t="s">
        <v>184</v>
      </c>
      <c r="P3267" s="22">
        <v>6</v>
      </c>
      <c r="Q3267" s="23" t="s">
        <v>757</v>
      </c>
      <c r="R3267" s="23" t="s">
        <v>741</v>
      </c>
      <c r="S3267" s="23" t="s">
        <v>19</v>
      </c>
      <c r="T3267" s="23" t="s">
        <v>741</v>
      </c>
      <c r="U3267" s="23" t="s">
        <v>19</v>
      </c>
      <c r="V3267" s="23" t="s">
        <v>742</v>
      </c>
      <c r="W3267" s="23" t="s">
        <v>188</v>
      </c>
      <c r="X3267" s="23" t="s">
        <v>601</v>
      </c>
      <c r="Y3267" s="22">
        <v>0</v>
      </c>
      <c r="Z3267" s="23"/>
      <c r="AA3267" s="23" t="s">
        <v>191</v>
      </c>
      <c r="AB3267" s="23"/>
      <c r="AC3267" s="23"/>
      <c r="AD3267" s="23"/>
      <c r="AE3267" s="23"/>
      <c r="AF3267" s="23" t="s">
        <v>190</v>
      </c>
      <c r="AG3267" s="23" t="s">
        <v>190</v>
      </c>
      <c r="AH3267" s="23" t="s">
        <v>193</v>
      </c>
      <c r="AI3267" s="23" t="s">
        <v>762</v>
      </c>
      <c r="AJ3267" s="23" t="b">
        <v>0</v>
      </c>
      <c r="AK3267" s="3">
        <v>117</v>
      </c>
      <c r="AL3267" s="3">
        <v>1616</v>
      </c>
      <c r="AM3267" s="3">
        <v>5519</v>
      </c>
      <c r="AN3267" s="24">
        <v>45536.426653395065</v>
      </c>
      <c r="AO3267" s="24">
        <v>45536.426653395065</v>
      </c>
      <c r="AP3267">
        <v>9</v>
      </c>
      <c r="AQ3267" t="s">
        <v>194</v>
      </c>
      <c r="AR3267">
        <v>244.42665339506493</v>
      </c>
      <c r="AS3267" t="s">
        <v>195</v>
      </c>
      <c r="AT3267" t="s">
        <v>223</v>
      </c>
      <c r="AU3267" t="s">
        <v>197</v>
      </c>
      <c r="AV3267" t="s">
        <v>206</v>
      </c>
      <c r="AW3267" t="s">
        <v>223</v>
      </c>
      <c r="AX3267" t="s">
        <v>197</v>
      </c>
      <c r="AY3267" t="s">
        <v>206</v>
      </c>
    </row>
    <row r="3268" spans="1:51" x14ac:dyDescent="0.45">
      <c r="A3268" s="22">
        <v>873261</v>
      </c>
      <c r="B3268" s="6">
        <v>45536</v>
      </c>
      <c r="C3268" s="22">
        <v>31000</v>
      </c>
      <c r="D3268" s="22">
        <v>27732</v>
      </c>
      <c r="E3268" s="22"/>
      <c r="F3268" s="22">
        <v>0</v>
      </c>
      <c r="G3268" s="22">
        <v>1018</v>
      </c>
      <c r="H3268" s="22">
        <v>0</v>
      </c>
      <c r="I3268" s="22">
        <v>0</v>
      </c>
      <c r="J3268" s="22">
        <v>1</v>
      </c>
      <c r="K3268" s="22">
        <v>6891</v>
      </c>
      <c r="L3268" s="23" t="s">
        <v>761</v>
      </c>
      <c r="M3268" s="23"/>
      <c r="N3268" s="23" t="s">
        <v>184</v>
      </c>
      <c r="O3268" s="23" t="s">
        <v>184</v>
      </c>
      <c r="P3268" s="22">
        <v>7</v>
      </c>
      <c r="Q3268" s="23" t="s">
        <v>268</v>
      </c>
      <c r="R3268" s="23" t="s">
        <v>741</v>
      </c>
      <c r="S3268" s="23" t="s">
        <v>19</v>
      </c>
      <c r="T3268" s="23" t="s">
        <v>741</v>
      </c>
      <c r="U3268" s="23" t="s">
        <v>19</v>
      </c>
      <c r="V3268" s="23" t="s">
        <v>742</v>
      </c>
      <c r="W3268" s="23" t="s">
        <v>188</v>
      </c>
      <c r="X3268" s="23" t="s">
        <v>601</v>
      </c>
      <c r="Y3268" s="22">
        <v>0</v>
      </c>
      <c r="Z3268" s="23"/>
      <c r="AA3268" s="23" t="s">
        <v>191</v>
      </c>
      <c r="AB3268" s="23"/>
      <c r="AC3268" s="23"/>
      <c r="AD3268" s="23"/>
      <c r="AE3268" s="23"/>
      <c r="AF3268" s="23" t="s">
        <v>190</v>
      </c>
      <c r="AG3268" s="23" t="s">
        <v>190</v>
      </c>
      <c r="AH3268" s="23" t="s">
        <v>193</v>
      </c>
      <c r="AI3268" s="23" t="s">
        <v>762</v>
      </c>
      <c r="AJ3268" s="23" t="b">
        <v>0</v>
      </c>
      <c r="AK3268" s="3">
        <v>117</v>
      </c>
      <c r="AL3268" s="3">
        <v>1616</v>
      </c>
      <c r="AM3268" s="3">
        <v>5522</v>
      </c>
      <c r="AN3268" s="24">
        <v>45536.426654629628</v>
      </c>
      <c r="AO3268" s="24">
        <v>45536.426654629628</v>
      </c>
      <c r="AP3268">
        <v>9</v>
      </c>
      <c r="AQ3268" t="s">
        <v>194</v>
      </c>
      <c r="AR3268">
        <v>244.42665462962759</v>
      </c>
      <c r="AS3268" t="s">
        <v>195</v>
      </c>
      <c r="AT3268" t="s">
        <v>223</v>
      </c>
      <c r="AU3268" t="s">
        <v>197</v>
      </c>
      <c r="AV3268" t="s">
        <v>206</v>
      </c>
      <c r="AW3268" t="s">
        <v>223</v>
      </c>
      <c r="AX3268" t="s">
        <v>197</v>
      </c>
      <c r="AY3268" t="s">
        <v>206</v>
      </c>
    </row>
    <row r="3269" spans="1:51" x14ac:dyDescent="0.45">
      <c r="A3269" s="22">
        <v>873123</v>
      </c>
      <c r="B3269" s="6">
        <v>45536</v>
      </c>
      <c r="C3269" s="22">
        <v>31000</v>
      </c>
      <c r="D3269" s="22">
        <v>48291</v>
      </c>
      <c r="E3269" s="22"/>
      <c r="F3269" s="22">
        <v>0</v>
      </c>
      <c r="G3269" s="22">
        <v>5800</v>
      </c>
      <c r="H3269" s="22">
        <v>1</v>
      </c>
      <c r="I3269" s="22">
        <v>0</v>
      </c>
      <c r="J3269" s="22">
        <v>17</v>
      </c>
      <c r="K3269" s="22">
        <v>1346</v>
      </c>
      <c r="L3269" s="23" t="s">
        <v>778</v>
      </c>
      <c r="M3269" s="23"/>
      <c r="N3269" s="23" t="s">
        <v>184</v>
      </c>
      <c r="O3269" s="23" t="s">
        <v>184</v>
      </c>
      <c r="P3269" s="22">
        <v>1</v>
      </c>
      <c r="Q3269" s="23" t="s">
        <v>274</v>
      </c>
      <c r="R3269" s="23" t="s">
        <v>741</v>
      </c>
      <c r="S3269" s="23" t="s">
        <v>19</v>
      </c>
      <c r="T3269" s="23" t="s">
        <v>741</v>
      </c>
      <c r="U3269" s="23" t="s">
        <v>19</v>
      </c>
      <c r="V3269" s="23" t="s">
        <v>742</v>
      </c>
      <c r="W3269" s="23" t="s">
        <v>188</v>
      </c>
      <c r="X3269" s="23" t="s">
        <v>601</v>
      </c>
      <c r="Y3269" s="22">
        <v>0</v>
      </c>
      <c r="Z3269" s="23"/>
      <c r="AA3269" s="23" t="s">
        <v>191</v>
      </c>
      <c r="AB3269" s="23"/>
      <c r="AC3269" s="23"/>
      <c r="AD3269" s="23"/>
      <c r="AE3269" s="23"/>
      <c r="AF3269" s="23" t="s">
        <v>190</v>
      </c>
      <c r="AG3269" s="23" t="s">
        <v>190</v>
      </c>
      <c r="AH3269" s="23" t="s">
        <v>193</v>
      </c>
      <c r="AI3269" s="23" t="s">
        <v>707</v>
      </c>
      <c r="AJ3269" s="23" t="b">
        <v>0</v>
      </c>
      <c r="AK3269" s="3">
        <v>117</v>
      </c>
      <c r="AL3269" s="3">
        <v>1616</v>
      </c>
      <c r="AM3269" s="3">
        <v>5453</v>
      </c>
      <c r="AN3269" s="24">
        <v>45536.424933140435</v>
      </c>
      <c r="AO3269" s="24">
        <v>45536.424933140435</v>
      </c>
      <c r="AP3269">
        <v>9</v>
      </c>
      <c r="AQ3269" t="s">
        <v>194</v>
      </c>
      <c r="AR3269">
        <v>244.42493314043531</v>
      </c>
      <c r="AS3269" t="s">
        <v>195</v>
      </c>
      <c r="AT3269" t="s">
        <v>223</v>
      </c>
      <c r="AU3269" t="s">
        <v>197</v>
      </c>
      <c r="AV3269" t="s">
        <v>287</v>
      </c>
      <c r="AW3269" t="s">
        <v>223</v>
      </c>
      <c r="AX3269" t="s">
        <v>197</v>
      </c>
      <c r="AY3269" t="s">
        <v>287</v>
      </c>
    </row>
    <row r="3270" spans="1:51" x14ac:dyDescent="0.45">
      <c r="A3270" s="22">
        <v>875361</v>
      </c>
      <c r="B3270" s="6">
        <v>45536</v>
      </c>
      <c r="C3270" s="22">
        <v>31000</v>
      </c>
      <c r="D3270" s="22">
        <v>57950</v>
      </c>
      <c r="E3270" s="22"/>
      <c r="F3270" s="22">
        <v>0</v>
      </c>
      <c r="G3270" s="22">
        <v>2337</v>
      </c>
      <c r="H3270" s="22">
        <v>4</v>
      </c>
      <c r="I3270" s="22"/>
      <c r="J3270" s="22">
        <v>202</v>
      </c>
      <c r="K3270" s="22">
        <v>101793</v>
      </c>
      <c r="L3270" s="23" t="s">
        <v>826</v>
      </c>
      <c r="M3270" s="23"/>
      <c r="N3270" s="23" t="s">
        <v>184</v>
      </c>
      <c r="O3270" s="23" t="s">
        <v>481</v>
      </c>
      <c r="P3270" s="22">
        <v>20</v>
      </c>
      <c r="Q3270" s="23" t="s">
        <v>186</v>
      </c>
      <c r="R3270" s="23"/>
      <c r="S3270" s="23"/>
      <c r="T3270" s="23"/>
      <c r="U3270" s="23"/>
      <c r="V3270" s="23" t="s">
        <v>187</v>
      </c>
      <c r="W3270" s="23" t="s">
        <v>188</v>
      </c>
      <c r="X3270" s="23" t="s">
        <v>189</v>
      </c>
      <c r="Y3270" s="22">
        <v>0</v>
      </c>
      <c r="Z3270" s="23" t="s">
        <v>190</v>
      </c>
      <c r="AA3270" s="23" t="s">
        <v>191</v>
      </c>
      <c r="AB3270" s="23" t="s">
        <v>190</v>
      </c>
      <c r="AC3270" s="23" t="s">
        <v>192</v>
      </c>
      <c r="AD3270" s="23" t="s">
        <v>281</v>
      </c>
      <c r="AE3270" s="23" t="s">
        <v>85</v>
      </c>
      <c r="AF3270" s="23" t="s">
        <v>190</v>
      </c>
      <c r="AG3270" s="23" t="s">
        <v>269</v>
      </c>
      <c r="AH3270" s="23" t="s">
        <v>700</v>
      </c>
      <c r="AI3270" s="23" t="s">
        <v>701</v>
      </c>
      <c r="AJ3270" s="23" t="b">
        <v>0</v>
      </c>
      <c r="AK3270" s="3">
        <v>61</v>
      </c>
      <c r="AL3270" s="3">
        <v>2968</v>
      </c>
      <c r="AM3270" s="3">
        <v>7319</v>
      </c>
      <c r="AN3270" s="24">
        <v>45536.986210648145</v>
      </c>
      <c r="AO3270" s="24">
        <v>45536.986210648145</v>
      </c>
      <c r="AP3270">
        <v>9</v>
      </c>
      <c r="AQ3270" t="s">
        <v>194</v>
      </c>
      <c r="AR3270">
        <v>244.98621064814506</v>
      </c>
      <c r="AS3270" t="s">
        <v>195</v>
      </c>
      <c r="AT3270" t="s">
        <v>206</v>
      </c>
      <c r="AU3270" t="s">
        <v>197</v>
      </c>
      <c r="AV3270" t="s">
        <v>197</v>
      </c>
      <c r="AW3270" t="s">
        <v>206</v>
      </c>
      <c r="AX3270" t="s">
        <v>197</v>
      </c>
      <c r="AY3270" t="s">
        <v>197</v>
      </c>
    </row>
    <row r="3271" spans="1:51" x14ac:dyDescent="0.45">
      <c r="A3271" s="22">
        <v>875229</v>
      </c>
      <c r="B3271" s="6">
        <v>45536</v>
      </c>
      <c r="C3271" s="22">
        <v>31000</v>
      </c>
      <c r="D3271" s="22">
        <v>121448</v>
      </c>
      <c r="E3271" s="22"/>
      <c r="F3271" s="22">
        <v>0</v>
      </c>
      <c r="G3271" s="22">
        <v>2302</v>
      </c>
      <c r="H3271" s="22">
        <v>7</v>
      </c>
      <c r="I3271" s="22"/>
      <c r="J3271" s="22">
        <v>202</v>
      </c>
      <c r="K3271" s="22">
        <v>101793</v>
      </c>
      <c r="L3271" s="23" t="s">
        <v>826</v>
      </c>
      <c r="M3271" s="23"/>
      <c r="N3271" s="23" t="s">
        <v>184</v>
      </c>
      <c r="O3271" s="23" t="s">
        <v>481</v>
      </c>
      <c r="P3271" s="22">
        <v>20</v>
      </c>
      <c r="Q3271" s="23" t="s">
        <v>186</v>
      </c>
      <c r="R3271" s="23"/>
      <c r="S3271" s="23"/>
      <c r="T3271" s="23"/>
      <c r="U3271" s="23"/>
      <c r="V3271" s="23" t="s">
        <v>187</v>
      </c>
      <c r="W3271" s="23" t="s">
        <v>188</v>
      </c>
      <c r="X3271" s="23" t="s">
        <v>189</v>
      </c>
      <c r="Y3271" s="22">
        <v>0</v>
      </c>
      <c r="Z3271" s="23" t="s">
        <v>190</v>
      </c>
      <c r="AA3271" s="23" t="s">
        <v>191</v>
      </c>
      <c r="AB3271" s="23" t="s">
        <v>190</v>
      </c>
      <c r="AC3271" s="23" t="s">
        <v>192</v>
      </c>
      <c r="AD3271" s="23" t="s">
        <v>281</v>
      </c>
      <c r="AE3271" s="23" t="s">
        <v>85</v>
      </c>
      <c r="AF3271" s="23" t="s">
        <v>190</v>
      </c>
      <c r="AG3271" s="23" t="s">
        <v>269</v>
      </c>
      <c r="AH3271" s="23" t="s">
        <v>700</v>
      </c>
      <c r="AI3271" s="23" t="s">
        <v>701</v>
      </c>
      <c r="AJ3271" s="23" t="b">
        <v>0</v>
      </c>
      <c r="AK3271" s="3">
        <v>111</v>
      </c>
      <c r="AL3271" s="3">
        <v>2968</v>
      </c>
      <c r="AM3271" s="3">
        <v>7192</v>
      </c>
      <c r="AN3271" s="24">
        <v>45536.916835339507</v>
      </c>
      <c r="AO3271" s="24">
        <v>45536.916835339507</v>
      </c>
      <c r="AP3271">
        <v>9</v>
      </c>
      <c r="AQ3271" t="s">
        <v>194</v>
      </c>
      <c r="AR3271">
        <v>244.91683533950709</v>
      </c>
      <c r="AS3271" t="s">
        <v>195</v>
      </c>
      <c r="AT3271" t="s">
        <v>237</v>
      </c>
      <c r="AU3271" t="s">
        <v>197</v>
      </c>
      <c r="AV3271" t="s">
        <v>228</v>
      </c>
      <c r="AW3271" t="s">
        <v>237</v>
      </c>
      <c r="AX3271" t="s">
        <v>197</v>
      </c>
      <c r="AY3271" t="s">
        <v>228</v>
      </c>
    </row>
    <row r="3272" spans="1:51" x14ac:dyDescent="0.45">
      <c r="A3272" s="22">
        <v>873373</v>
      </c>
      <c r="B3272" s="6">
        <v>45536</v>
      </c>
      <c r="C3272" s="22">
        <v>31000</v>
      </c>
      <c r="D3272" s="22">
        <v>135174</v>
      </c>
      <c r="E3272" s="22"/>
      <c r="F3272" s="22">
        <v>0</v>
      </c>
      <c r="G3272" s="22">
        <v>9769</v>
      </c>
      <c r="H3272" s="22">
        <v>7</v>
      </c>
      <c r="I3272" s="22"/>
      <c r="J3272" s="22">
        <v>663</v>
      </c>
      <c r="K3272" s="22">
        <v>101473</v>
      </c>
      <c r="L3272" s="23" t="s">
        <v>827</v>
      </c>
      <c r="M3272" s="23"/>
      <c r="N3272" s="23" t="s">
        <v>184</v>
      </c>
      <c r="O3272" s="23" t="s">
        <v>481</v>
      </c>
      <c r="P3272" s="22">
        <v>20</v>
      </c>
      <c r="Q3272" s="23" t="s">
        <v>186</v>
      </c>
      <c r="R3272" s="23"/>
      <c r="S3272" s="23"/>
      <c r="T3272" s="23"/>
      <c r="U3272" s="23"/>
      <c r="V3272" s="23" t="s">
        <v>187</v>
      </c>
      <c r="W3272" s="23" t="s">
        <v>188</v>
      </c>
      <c r="X3272" s="23" t="s">
        <v>189</v>
      </c>
      <c r="Y3272" s="22">
        <v>0</v>
      </c>
      <c r="Z3272" s="23" t="s">
        <v>190</v>
      </c>
      <c r="AA3272" s="23" t="s">
        <v>191</v>
      </c>
      <c r="AB3272" s="23" t="s">
        <v>190</v>
      </c>
      <c r="AC3272" s="23" t="s">
        <v>192</v>
      </c>
      <c r="AD3272" s="23" t="s">
        <v>281</v>
      </c>
      <c r="AE3272" s="23" t="s">
        <v>85</v>
      </c>
      <c r="AF3272" s="23" t="s">
        <v>190</v>
      </c>
      <c r="AG3272" s="23" t="s">
        <v>269</v>
      </c>
      <c r="AH3272" s="23" t="s">
        <v>700</v>
      </c>
      <c r="AI3272" s="23" t="s">
        <v>701</v>
      </c>
      <c r="AJ3272" s="23" t="b">
        <v>0</v>
      </c>
      <c r="AK3272" s="3">
        <v>116</v>
      </c>
      <c r="AL3272" s="3">
        <v>2968</v>
      </c>
      <c r="AM3272" s="3">
        <v>5613</v>
      </c>
      <c r="AN3272" s="24">
        <v>45536.479290933639</v>
      </c>
      <c r="AO3272" s="24">
        <v>45536.479290933639</v>
      </c>
      <c r="AP3272">
        <v>9</v>
      </c>
      <c r="AQ3272" t="s">
        <v>194</v>
      </c>
      <c r="AR3272">
        <v>244.47929093363928</v>
      </c>
      <c r="AS3272" t="s">
        <v>195</v>
      </c>
      <c r="AT3272" t="s">
        <v>208</v>
      </c>
      <c r="AU3272" t="s">
        <v>197</v>
      </c>
      <c r="AV3272" t="s">
        <v>208</v>
      </c>
      <c r="AW3272" t="s">
        <v>208</v>
      </c>
      <c r="AX3272" t="s">
        <v>197</v>
      </c>
      <c r="AY3272" t="s">
        <v>208</v>
      </c>
    </row>
    <row r="3273" spans="1:51" x14ac:dyDescent="0.45">
      <c r="A3273" s="22">
        <v>874389</v>
      </c>
      <c r="B3273" s="6">
        <v>45536</v>
      </c>
      <c r="C3273" s="22">
        <v>31000</v>
      </c>
      <c r="D3273" s="22">
        <v>41256</v>
      </c>
      <c r="E3273" s="22"/>
      <c r="F3273" s="22">
        <v>0</v>
      </c>
      <c r="G3273" s="22">
        <v>9907</v>
      </c>
      <c r="H3273" s="22">
        <v>74</v>
      </c>
      <c r="I3273" s="22"/>
      <c r="J3273" s="22">
        <v>6796</v>
      </c>
      <c r="K3273" s="22">
        <v>102298</v>
      </c>
      <c r="L3273" s="23" t="s">
        <v>829</v>
      </c>
      <c r="M3273" s="23"/>
      <c r="N3273" s="23" t="s">
        <v>184</v>
      </c>
      <c r="O3273" s="23" t="s">
        <v>672</v>
      </c>
      <c r="P3273" s="22">
        <v>10</v>
      </c>
      <c r="Q3273" s="23" t="s">
        <v>673</v>
      </c>
      <c r="R3273" s="23" t="s">
        <v>667</v>
      </c>
      <c r="S3273" s="23" t="s">
        <v>22</v>
      </c>
      <c r="T3273" s="23" t="s">
        <v>667</v>
      </c>
      <c r="U3273" s="23" t="s">
        <v>22</v>
      </c>
      <c r="V3273" s="23" t="s">
        <v>674</v>
      </c>
      <c r="W3273" s="23" t="s">
        <v>188</v>
      </c>
      <c r="X3273" s="23" t="s">
        <v>189</v>
      </c>
      <c r="Y3273" s="22">
        <v>0</v>
      </c>
      <c r="Z3273" s="23" t="s">
        <v>190</v>
      </c>
      <c r="AA3273" s="23" t="s">
        <v>191</v>
      </c>
      <c r="AB3273" s="23" t="s">
        <v>190</v>
      </c>
      <c r="AC3273" s="23" t="s">
        <v>190</v>
      </c>
      <c r="AD3273" s="23" t="s">
        <v>190</v>
      </c>
      <c r="AE3273" s="23" t="s">
        <v>98</v>
      </c>
      <c r="AF3273" s="23"/>
      <c r="AG3273" s="23"/>
      <c r="AH3273" s="23"/>
      <c r="AI3273" s="23"/>
      <c r="AJ3273" s="23" t="b">
        <v>0</v>
      </c>
      <c r="AK3273" s="3">
        <v>123</v>
      </c>
      <c r="AL3273" s="3">
        <v>4952</v>
      </c>
      <c r="AM3273" s="3">
        <v>6455</v>
      </c>
      <c r="AN3273" s="24">
        <v>45536.687535223762</v>
      </c>
      <c r="AO3273" s="24">
        <v>45536.687535223762</v>
      </c>
      <c r="AP3273">
        <v>9</v>
      </c>
      <c r="AQ3273" t="s">
        <v>194</v>
      </c>
      <c r="AR3273">
        <v>244.6875352237621</v>
      </c>
      <c r="AS3273" t="s">
        <v>195</v>
      </c>
      <c r="AT3273" t="s">
        <v>198</v>
      </c>
      <c r="AU3273" t="s">
        <v>197</v>
      </c>
      <c r="AV3273" t="s">
        <v>235</v>
      </c>
      <c r="AW3273" t="s">
        <v>198</v>
      </c>
      <c r="AX3273" t="s">
        <v>197</v>
      </c>
      <c r="AY3273" t="s">
        <v>235</v>
      </c>
    </row>
    <row r="3274" spans="1:51" x14ac:dyDescent="0.45">
      <c r="A3274" s="22">
        <v>874390</v>
      </c>
      <c r="B3274" s="6">
        <v>45536</v>
      </c>
      <c r="C3274" s="22">
        <v>31000</v>
      </c>
      <c r="D3274" s="22">
        <v>41256</v>
      </c>
      <c r="E3274" s="22"/>
      <c r="F3274" s="22">
        <v>0</v>
      </c>
      <c r="G3274" s="22">
        <v>9907</v>
      </c>
      <c r="H3274" s="22">
        <v>74</v>
      </c>
      <c r="I3274" s="22"/>
      <c r="J3274" s="22">
        <v>6796</v>
      </c>
      <c r="K3274" s="22">
        <v>102298</v>
      </c>
      <c r="L3274" s="23" t="s">
        <v>829</v>
      </c>
      <c r="M3274" s="23"/>
      <c r="N3274" s="23" t="s">
        <v>184</v>
      </c>
      <c r="O3274" s="23" t="s">
        <v>672</v>
      </c>
      <c r="P3274" s="22">
        <v>14</v>
      </c>
      <c r="Q3274" s="23" t="s">
        <v>673</v>
      </c>
      <c r="R3274" s="23" t="s">
        <v>667</v>
      </c>
      <c r="S3274" s="23" t="s">
        <v>22</v>
      </c>
      <c r="T3274" s="23" t="s">
        <v>667</v>
      </c>
      <c r="U3274" s="23" t="s">
        <v>22</v>
      </c>
      <c r="V3274" s="23" t="s">
        <v>674</v>
      </c>
      <c r="W3274" s="23" t="s">
        <v>188</v>
      </c>
      <c r="X3274" s="23" t="s">
        <v>189</v>
      </c>
      <c r="Y3274" s="22">
        <v>0</v>
      </c>
      <c r="Z3274" s="23" t="s">
        <v>190</v>
      </c>
      <c r="AA3274" s="23" t="s">
        <v>191</v>
      </c>
      <c r="AB3274" s="23" t="s">
        <v>190</v>
      </c>
      <c r="AC3274" s="23" t="s">
        <v>190</v>
      </c>
      <c r="AD3274" s="23" t="s">
        <v>190</v>
      </c>
      <c r="AE3274" s="23" t="s">
        <v>98</v>
      </c>
      <c r="AF3274" s="23"/>
      <c r="AG3274" s="23"/>
      <c r="AH3274" s="23"/>
      <c r="AI3274" s="23"/>
      <c r="AJ3274" s="23" t="b">
        <v>0</v>
      </c>
      <c r="AK3274" s="3">
        <v>123</v>
      </c>
      <c r="AL3274" s="3">
        <v>4952</v>
      </c>
      <c r="AM3274" s="3">
        <v>6455</v>
      </c>
      <c r="AN3274" s="24">
        <v>45536.687535223762</v>
      </c>
      <c r="AO3274" s="24">
        <v>45536.687535223762</v>
      </c>
      <c r="AP3274">
        <v>9</v>
      </c>
      <c r="AQ3274" t="s">
        <v>194</v>
      </c>
      <c r="AR3274">
        <v>244.6875352237621</v>
      </c>
      <c r="AS3274" t="s">
        <v>195</v>
      </c>
      <c r="AT3274" t="s">
        <v>198</v>
      </c>
      <c r="AU3274" t="s">
        <v>197</v>
      </c>
      <c r="AV3274" t="s">
        <v>235</v>
      </c>
      <c r="AW3274" t="s">
        <v>198</v>
      </c>
      <c r="AX3274" t="s">
        <v>197</v>
      </c>
      <c r="AY3274" t="s">
        <v>235</v>
      </c>
    </row>
    <row r="3275" spans="1:51" x14ac:dyDescent="0.45">
      <c r="A3275" s="22">
        <v>874391</v>
      </c>
      <c r="B3275" s="6">
        <v>45536</v>
      </c>
      <c r="C3275" s="22">
        <v>31000</v>
      </c>
      <c r="D3275" s="22">
        <v>41256</v>
      </c>
      <c r="E3275" s="22"/>
      <c r="F3275" s="22">
        <v>0</v>
      </c>
      <c r="G3275" s="22">
        <v>9907</v>
      </c>
      <c r="H3275" s="22">
        <v>74</v>
      </c>
      <c r="I3275" s="22"/>
      <c r="J3275" s="22">
        <v>6796</v>
      </c>
      <c r="K3275" s="22">
        <v>102298</v>
      </c>
      <c r="L3275" s="23" t="s">
        <v>829</v>
      </c>
      <c r="M3275" s="23"/>
      <c r="N3275" s="23" t="s">
        <v>184</v>
      </c>
      <c r="O3275" s="23" t="s">
        <v>672</v>
      </c>
      <c r="P3275" s="22">
        <v>10</v>
      </c>
      <c r="Q3275" s="23" t="s">
        <v>673</v>
      </c>
      <c r="R3275" s="23" t="s">
        <v>667</v>
      </c>
      <c r="S3275" s="23" t="s">
        <v>22</v>
      </c>
      <c r="T3275" s="23" t="s">
        <v>667</v>
      </c>
      <c r="U3275" s="23" t="s">
        <v>22</v>
      </c>
      <c r="V3275" s="23" t="s">
        <v>674</v>
      </c>
      <c r="W3275" s="23" t="s">
        <v>188</v>
      </c>
      <c r="X3275" s="23" t="s">
        <v>189</v>
      </c>
      <c r="Y3275" s="22">
        <v>0</v>
      </c>
      <c r="Z3275" s="23" t="s">
        <v>190</v>
      </c>
      <c r="AA3275" s="23" t="s">
        <v>191</v>
      </c>
      <c r="AB3275" s="23" t="s">
        <v>190</v>
      </c>
      <c r="AC3275" s="23" t="s">
        <v>190</v>
      </c>
      <c r="AD3275" s="23" t="s">
        <v>190</v>
      </c>
      <c r="AE3275" s="23" t="s">
        <v>98</v>
      </c>
      <c r="AF3275" s="23"/>
      <c r="AG3275" s="23"/>
      <c r="AH3275" s="23"/>
      <c r="AI3275" s="23"/>
      <c r="AJ3275" s="23" t="b">
        <v>0</v>
      </c>
      <c r="AK3275" s="3">
        <v>123</v>
      </c>
      <c r="AL3275" s="3">
        <v>4952</v>
      </c>
      <c r="AM3275" s="3">
        <v>6455</v>
      </c>
      <c r="AN3275" s="24">
        <v>45536.687535223762</v>
      </c>
      <c r="AO3275" s="24">
        <v>45536.687535223762</v>
      </c>
      <c r="AP3275">
        <v>9</v>
      </c>
      <c r="AQ3275" t="s">
        <v>194</v>
      </c>
      <c r="AR3275">
        <v>244.6875352237621</v>
      </c>
      <c r="AS3275" t="s">
        <v>195</v>
      </c>
      <c r="AT3275" t="s">
        <v>198</v>
      </c>
      <c r="AU3275" t="s">
        <v>197</v>
      </c>
      <c r="AV3275" t="s">
        <v>235</v>
      </c>
      <c r="AW3275" t="s">
        <v>198</v>
      </c>
      <c r="AX3275" t="s">
        <v>197</v>
      </c>
      <c r="AY3275" t="s">
        <v>235</v>
      </c>
    </row>
    <row r="3276" spans="1:51" x14ac:dyDescent="0.45">
      <c r="A3276" s="22">
        <v>874392</v>
      </c>
      <c r="B3276" s="6">
        <v>45536</v>
      </c>
      <c r="C3276" s="22">
        <v>31000</v>
      </c>
      <c r="D3276" s="22">
        <v>41256</v>
      </c>
      <c r="E3276" s="22"/>
      <c r="F3276" s="22">
        <v>0</v>
      </c>
      <c r="G3276" s="22">
        <v>9907</v>
      </c>
      <c r="H3276" s="22">
        <v>74</v>
      </c>
      <c r="I3276" s="22"/>
      <c r="J3276" s="22">
        <v>6796</v>
      </c>
      <c r="K3276" s="22">
        <v>102298</v>
      </c>
      <c r="L3276" s="23" t="s">
        <v>829</v>
      </c>
      <c r="M3276" s="23"/>
      <c r="N3276" s="23" t="s">
        <v>184</v>
      </c>
      <c r="O3276" s="23" t="s">
        <v>672</v>
      </c>
      <c r="P3276" s="22">
        <v>14</v>
      </c>
      <c r="Q3276" s="23" t="s">
        <v>673</v>
      </c>
      <c r="R3276" s="23" t="s">
        <v>667</v>
      </c>
      <c r="S3276" s="23" t="s">
        <v>22</v>
      </c>
      <c r="T3276" s="23" t="s">
        <v>667</v>
      </c>
      <c r="U3276" s="23" t="s">
        <v>22</v>
      </c>
      <c r="V3276" s="23" t="s">
        <v>674</v>
      </c>
      <c r="W3276" s="23" t="s">
        <v>188</v>
      </c>
      <c r="X3276" s="23" t="s">
        <v>189</v>
      </c>
      <c r="Y3276" s="22">
        <v>0</v>
      </c>
      <c r="Z3276" s="23" t="s">
        <v>190</v>
      </c>
      <c r="AA3276" s="23" t="s">
        <v>191</v>
      </c>
      <c r="AB3276" s="23" t="s">
        <v>190</v>
      </c>
      <c r="AC3276" s="23" t="s">
        <v>190</v>
      </c>
      <c r="AD3276" s="23" t="s">
        <v>190</v>
      </c>
      <c r="AE3276" s="23" t="s">
        <v>98</v>
      </c>
      <c r="AF3276" s="23"/>
      <c r="AG3276" s="23"/>
      <c r="AH3276" s="23"/>
      <c r="AI3276" s="23"/>
      <c r="AJ3276" s="23" t="b">
        <v>0</v>
      </c>
      <c r="AK3276" s="3">
        <v>123</v>
      </c>
      <c r="AL3276" s="3">
        <v>4952</v>
      </c>
      <c r="AM3276" s="3">
        <v>6455</v>
      </c>
      <c r="AN3276" s="24">
        <v>45536.687535223762</v>
      </c>
      <c r="AO3276" s="24">
        <v>45536.687535223762</v>
      </c>
      <c r="AP3276">
        <v>9</v>
      </c>
      <c r="AQ3276" t="s">
        <v>194</v>
      </c>
      <c r="AR3276">
        <v>244.6875352237621</v>
      </c>
      <c r="AS3276" t="s">
        <v>195</v>
      </c>
      <c r="AT3276" t="s">
        <v>198</v>
      </c>
      <c r="AU3276" t="s">
        <v>197</v>
      </c>
      <c r="AV3276" t="s">
        <v>235</v>
      </c>
      <c r="AW3276" t="s">
        <v>198</v>
      </c>
      <c r="AX3276" t="s">
        <v>197</v>
      </c>
      <c r="AY3276" t="s">
        <v>235</v>
      </c>
    </row>
    <row r="3277" spans="1:51" x14ac:dyDescent="0.45">
      <c r="A3277" s="22">
        <v>872228</v>
      </c>
      <c r="B3277" s="6">
        <v>45536</v>
      </c>
      <c r="C3277" s="22">
        <v>31000</v>
      </c>
      <c r="D3277" s="22">
        <v>99985</v>
      </c>
      <c r="E3277" s="22"/>
      <c r="F3277" s="22">
        <v>0</v>
      </c>
      <c r="G3277" s="22">
        <v>10295</v>
      </c>
      <c r="H3277" s="22">
        <v>73</v>
      </c>
      <c r="I3277" s="22"/>
      <c r="J3277" s="22">
        <v>6837</v>
      </c>
      <c r="K3277" s="22">
        <v>102277</v>
      </c>
      <c r="L3277" s="23" t="s">
        <v>830</v>
      </c>
      <c r="M3277" s="23"/>
      <c r="N3277" s="23" t="s">
        <v>184</v>
      </c>
      <c r="O3277" s="23" t="s">
        <v>672</v>
      </c>
      <c r="P3277" s="22">
        <v>10</v>
      </c>
      <c r="Q3277" s="23" t="s">
        <v>673</v>
      </c>
      <c r="R3277" s="23" t="s">
        <v>667</v>
      </c>
      <c r="S3277" s="23" t="s">
        <v>22</v>
      </c>
      <c r="T3277" s="23" t="s">
        <v>667</v>
      </c>
      <c r="U3277" s="23" t="s">
        <v>22</v>
      </c>
      <c r="V3277" s="23" t="s">
        <v>674</v>
      </c>
      <c r="W3277" s="23" t="s">
        <v>188</v>
      </c>
      <c r="X3277" s="23" t="s">
        <v>189</v>
      </c>
      <c r="Y3277" s="22">
        <v>0</v>
      </c>
      <c r="Z3277" s="23" t="s">
        <v>190</v>
      </c>
      <c r="AA3277" s="23" t="s">
        <v>191</v>
      </c>
      <c r="AB3277" s="23" t="s">
        <v>190</v>
      </c>
      <c r="AC3277" s="23" t="s">
        <v>190</v>
      </c>
      <c r="AD3277" s="23" t="s">
        <v>190</v>
      </c>
      <c r="AE3277" s="23" t="s">
        <v>98</v>
      </c>
      <c r="AF3277" s="23"/>
      <c r="AG3277" s="23"/>
      <c r="AH3277" s="23"/>
      <c r="AI3277" s="23"/>
      <c r="AJ3277" s="23" t="b">
        <v>0</v>
      </c>
      <c r="AK3277" s="3">
        <v>62</v>
      </c>
      <c r="AL3277" s="3">
        <v>4952</v>
      </c>
      <c r="AM3277" s="3">
        <v>4686</v>
      </c>
      <c r="AN3277" s="24">
        <v>45536.250735493828</v>
      </c>
      <c r="AO3277" s="24">
        <v>45536.250735493828</v>
      </c>
      <c r="AP3277">
        <v>9</v>
      </c>
      <c r="AQ3277" t="s">
        <v>194</v>
      </c>
      <c r="AR3277">
        <v>244.25073549382796</v>
      </c>
      <c r="AS3277" t="s">
        <v>195</v>
      </c>
      <c r="AT3277" t="s">
        <v>222</v>
      </c>
      <c r="AU3277" t="s">
        <v>197</v>
      </c>
      <c r="AV3277" t="s">
        <v>234</v>
      </c>
      <c r="AW3277" t="s">
        <v>222</v>
      </c>
      <c r="AX3277" t="s">
        <v>197</v>
      </c>
      <c r="AY3277" t="s">
        <v>234</v>
      </c>
    </row>
    <row r="3278" spans="1:51" x14ac:dyDescent="0.45">
      <c r="A3278" s="22">
        <v>872229</v>
      </c>
      <c r="B3278" s="6">
        <v>45536</v>
      </c>
      <c r="C3278" s="22">
        <v>31000</v>
      </c>
      <c r="D3278" s="22">
        <v>99985</v>
      </c>
      <c r="E3278" s="22"/>
      <c r="F3278" s="22">
        <v>0</v>
      </c>
      <c r="G3278" s="22">
        <v>10295</v>
      </c>
      <c r="H3278" s="22">
        <v>73</v>
      </c>
      <c r="I3278" s="22"/>
      <c r="J3278" s="22">
        <v>6837</v>
      </c>
      <c r="K3278" s="22">
        <v>102277</v>
      </c>
      <c r="L3278" s="23" t="s">
        <v>830</v>
      </c>
      <c r="M3278" s="23"/>
      <c r="N3278" s="23" t="s">
        <v>184</v>
      </c>
      <c r="O3278" s="23" t="s">
        <v>672</v>
      </c>
      <c r="P3278" s="22">
        <v>14</v>
      </c>
      <c r="Q3278" s="23" t="s">
        <v>673</v>
      </c>
      <c r="R3278" s="23" t="s">
        <v>667</v>
      </c>
      <c r="S3278" s="23" t="s">
        <v>22</v>
      </c>
      <c r="T3278" s="23" t="s">
        <v>667</v>
      </c>
      <c r="U3278" s="23" t="s">
        <v>22</v>
      </c>
      <c r="V3278" s="23" t="s">
        <v>674</v>
      </c>
      <c r="W3278" s="23" t="s">
        <v>188</v>
      </c>
      <c r="X3278" s="23" t="s">
        <v>189</v>
      </c>
      <c r="Y3278" s="22">
        <v>0</v>
      </c>
      <c r="Z3278" s="23" t="s">
        <v>190</v>
      </c>
      <c r="AA3278" s="23" t="s">
        <v>191</v>
      </c>
      <c r="AB3278" s="23" t="s">
        <v>190</v>
      </c>
      <c r="AC3278" s="23" t="s">
        <v>190</v>
      </c>
      <c r="AD3278" s="23" t="s">
        <v>190</v>
      </c>
      <c r="AE3278" s="23" t="s">
        <v>98</v>
      </c>
      <c r="AF3278" s="23"/>
      <c r="AG3278" s="23"/>
      <c r="AH3278" s="23"/>
      <c r="AI3278" s="23"/>
      <c r="AJ3278" s="23" t="b">
        <v>0</v>
      </c>
      <c r="AK3278" s="3">
        <v>62</v>
      </c>
      <c r="AL3278" s="3">
        <v>4952</v>
      </c>
      <c r="AM3278" s="3">
        <v>4686</v>
      </c>
      <c r="AN3278" s="24">
        <v>45536.250735493828</v>
      </c>
      <c r="AO3278" s="24">
        <v>45536.250735493828</v>
      </c>
      <c r="AP3278">
        <v>9</v>
      </c>
      <c r="AQ3278" t="s">
        <v>194</v>
      </c>
      <c r="AR3278">
        <v>244.25073549382796</v>
      </c>
      <c r="AS3278" t="s">
        <v>195</v>
      </c>
      <c r="AT3278" t="s">
        <v>222</v>
      </c>
      <c r="AU3278" t="s">
        <v>197</v>
      </c>
      <c r="AV3278" t="s">
        <v>234</v>
      </c>
      <c r="AW3278" t="s">
        <v>222</v>
      </c>
      <c r="AX3278" t="s">
        <v>197</v>
      </c>
      <c r="AY3278" t="s">
        <v>234</v>
      </c>
    </row>
    <row r="3279" spans="1:51" x14ac:dyDescent="0.45">
      <c r="A3279" s="22">
        <v>872230</v>
      </c>
      <c r="B3279" s="6">
        <v>45536</v>
      </c>
      <c r="C3279" s="22">
        <v>31000</v>
      </c>
      <c r="D3279" s="22">
        <v>99985</v>
      </c>
      <c r="E3279" s="22"/>
      <c r="F3279" s="22">
        <v>0</v>
      </c>
      <c r="G3279" s="22">
        <v>10295</v>
      </c>
      <c r="H3279" s="22">
        <v>73</v>
      </c>
      <c r="I3279" s="22"/>
      <c r="J3279" s="22">
        <v>6837</v>
      </c>
      <c r="K3279" s="22">
        <v>102277</v>
      </c>
      <c r="L3279" s="23" t="s">
        <v>830</v>
      </c>
      <c r="M3279" s="23"/>
      <c r="N3279" s="23" t="s">
        <v>184</v>
      </c>
      <c r="O3279" s="23" t="s">
        <v>672</v>
      </c>
      <c r="P3279" s="22">
        <v>10</v>
      </c>
      <c r="Q3279" s="23" t="s">
        <v>673</v>
      </c>
      <c r="R3279" s="23" t="s">
        <v>667</v>
      </c>
      <c r="S3279" s="23" t="s">
        <v>22</v>
      </c>
      <c r="T3279" s="23" t="s">
        <v>667</v>
      </c>
      <c r="U3279" s="23" t="s">
        <v>22</v>
      </c>
      <c r="V3279" s="23" t="s">
        <v>674</v>
      </c>
      <c r="W3279" s="23" t="s">
        <v>188</v>
      </c>
      <c r="X3279" s="23" t="s">
        <v>189</v>
      </c>
      <c r="Y3279" s="22">
        <v>0</v>
      </c>
      <c r="Z3279" s="23" t="s">
        <v>190</v>
      </c>
      <c r="AA3279" s="23" t="s">
        <v>191</v>
      </c>
      <c r="AB3279" s="23" t="s">
        <v>190</v>
      </c>
      <c r="AC3279" s="23" t="s">
        <v>190</v>
      </c>
      <c r="AD3279" s="23" t="s">
        <v>190</v>
      </c>
      <c r="AE3279" s="23" t="s">
        <v>98</v>
      </c>
      <c r="AF3279" s="23"/>
      <c r="AG3279" s="23"/>
      <c r="AH3279" s="23"/>
      <c r="AI3279" s="23"/>
      <c r="AJ3279" s="23" t="b">
        <v>0</v>
      </c>
      <c r="AK3279" s="3">
        <v>62</v>
      </c>
      <c r="AL3279" s="3">
        <v>4952</v>
      </c>
      <c r="AM3279" s="3">
        <v>4686</v>
      </c>
      <c r="AN3279" s="24">
        <v>45536.250735493828</v>
      </c>
      <c r="AO3279" s="24">
        <v>45536.250735493828</v>
      </c>
      <c r="AP3279">
        <v>9</v>
      </c>
      <c r="AQ3279" t="s">
        <v>194</v>
      </c>
      <c r="AR3279">
        <v>244.25073549382796</v>
      </c>
      <c r="AS3279" t="s">
        <v>195</v>
      </c>
      <c r="AT3279" t="s">
        <v>222</v>
      </c>
      <c r="AU3279" t="s">
        <v>197</v>
      </c>
      <c r="AV3279" t="s">
        <v>234</v>
      </c>
      <c r="AW3279" t="s">
        <v>222</v>
      </c>
      <c r="AX3279" t="s">
        <v>197</v>
      </c>
      <c r="AY3279" t="s">
        <v>234</v>
      </c>
    </row>
    <row r="3280" spans="1:51" x14ac:dyDescent="0.45">
      <c r="A3280" s="22">
        <v>872231</v>
      </c>
      <c r="B3280" s="6">
        <v>45536</v>
      </c>
      <c r="C3280" s="22">
        <v>31000</v>
      </c>
      <c r="D3280" s="22">
        <v>99985</v>
      </c>
      <c r="E3280" s="22"/>
      <c r="F3280" s="22">
        <v>0</v>
      </c>
      <c r="G3280" s="22">
        <v>10295</v>
      </c>
      <c r="H3280" s="22">
        <v>73</v>
      </c>
      <c r="I3280" s="22"/>
      <c r="J3280" s="22">
        <v>6837</v>
      </c>
      <c r="K3280" s="22">
        <v>102277</v>
      </c>
      <c r="L3280" s="23" t="s">
        <v>830</v>
      </c>
      <c r="M3280" s="23"/>
      <c r="N3280" s="23" t="s">
        <v>184</v>
      </c>
      <c r="O3280" s="23" t="s">
        <v>672</v>
      </c>
      <c r="P3280" s="22">
        <v>14</v>
      </c>
      <c r="Q3280" s="23" t="s">
        <v>673</v>
      </c>
      <c r="R3280" s="23" t="s">
        <v>667</v>
      </c>
      <c r="S3280" s="23" t="s">
        <v>22</v>
      </c>
      <c r="T3280" s="23" t="s">
        <v>667</v>
      </c>
      <c r="U3280" s="23" t="s">
        <v>22</v>
      </c>
      <c r="V3280" s="23" t="s">
        <v>674</v>
      </c>
      <c r="W3280" s="23" t="s">
        <v>188</v>
      </c>
      <c r="X3280" s="23" t="s">
        <v>189</v>
      </c>
      <c r="Y3280" s="22">
        <v>0</v>
      </c>
      <c r="Z3280" s="23" t="s">
        <v>190</v>
      </c>
      <c r="AA3280" s="23" t="s">
        <v>191</v>
      </c>
      <c r="AB3280" s="23" t="s">
        <v>190</v>
      </c>
      <c r="AC3280" s="23" t="s">
        <v>190</v>
      </c>
      <c r="AD3280" s="23" t="s">
        <v>190</v>
      </c>
      <c r="AE3280" s="23" t="s">
        <v>98</v>
      </c>
      <c r="AF3280" s="23"/>
      <c r="AG3280" s="23"/>
      <c r="AH3280" s="23"/>
      <c r="AI3280" s="23"/>
      <c r="AJ3280" s="23" t="b">
        <v>0</v>
      </c>
      <c r="AK3280" s="3">
        <v>62</v>
      </c>
      <c r="AL3280" s="3">
        <v>4952</v>
      </c>
      <c r="AM3280" s="3">
        <v>4686</v>
      </c>
      <c r="AN3280" s="24">
        <v>45536.250735493828</v>
      </c>
      <c r="AO3280" s="24">
        <v>45536.250735493828</v>
      </c>
      <c r="AP3280">
        <v>9</v>
      </c>
      <c r="AQ3280" t="s">
        <v>194</v>
      </c>
      <c r="AR3280">
        <v>244.25073549382796</v>
      </c>
      <c r="AS3280" t="s">
        <v>195</v>
      </c>
      <c r="AT3280" t="s">
        <v>222</v>
      </c>
      <c r="AU3280" t="s">
        <v>197</v>
      </c>
      <c r="AV3280" t="s">
        <v>234</v>
      </c>
      <c r="AW3280" t="s">
        <v>222</v>
      </c>
      <c r="AX3280" t="s">
        <v>197</v>
      </c>
      <c r="AY3280" t="s">
        <v>234</v>
      </c>
    </row>
    <row r="3281" spans="1:51" x14ac:dyDescent="0.45">
      <c r="A3281" s="22">
        <v>872236</v>
      </c>
      <c r="B3281" s="6">
        <v>45536</v>
      </c>
      <c r="C3281" s="22">
        <v>31000</v>
      </c>
      <c r="D3281" s="22">
        <v>99318</v>
      </c>
      <c r="E3281" s="22"/>
      <c r="F3281" s="22">
        <v>0</v>
      </c>
      <c r="G3281" s="22">
        <v>9544</v>
      </c>
      <c r="H3281" s="22">
        <v>74</v>
      </c>
      <c r="I3281" s="22"/>
      <c r="J3281" s="22">
        <v>6809</v>
      </c>
      <c r="K3281" s="22">
        <v>101742</v>
      </c>
      <c r="L3281" s="23" t="s">
        <v>844</v>
      </c>
      <c r="M3281" s="23"/>
      <c r="N3281" s="23" t="s">
        <v>184</v>
      </c>
      <c r="O3281" s="23" t="s">
        <v>672</v>
      </c>
      <c r="P3281" s="22">
        <v>10</v>
      </c>
      <c r="Q3281" s="23" t="s">
        <v>673</v>
      </c>
      <c r="R3281" s="23" t="s">
        <v>667</v>
      </c>
      <c r="S3281" s="23" t="s">
        <v>22</v>
      </c>
      <c r="T3281" s="23" t="s">
        <v>667</v>
      </c>
      <c r="U3281" s="23" t="s">
        <v>22</v>
      </c>
      <c r="V3281" s="23" t="s">
        <v>674</v>
      </c>
      <c r="W3281" s="23" t="s">
        <v>188</v>
      </c>
      <c r="X3281" s="23" t="s">
        <v>189</v>
      </c>
      <c r="Y3281" s="22">
        <v>0</v>
      </c>
      <c r="Z3281" s="23" t="s">
        <v>190</v>
      </c>
      <c r="AA3281" s="23" t="s">
        <v>191</v>
      </c>
      <c r="AB3281" s="23" t="s">
        <v>190</v>
      </c>
      <c r="AC3281" s="23" t="s">
        <v>190</v>
      </c>
      <c r="AD3281" s="23" t="s">
        <v>190</v>
      </c>
      <c r="AE3281" s="23" t="s">
        <v>98</v>
      </c>
      <c r="AF3281" s="23"/>
      <c r="AG3281" s="23"/>
      <c r="AH3281" s="23"/>
      <c r="AI3281" s="23"/>
      <c r="AJ3281" s="23" t="b">
        <v>0</v>
      </c>
      <c r="AK3281" s="3">
        <v>62</v>
      </c>
      <c r="AL3281" s="3">
        <v>4952</v>
      </c>
      <c r="AM3281" s="3">
        <v>4688</v>
      </c>
      <c r="AN3281" s="24">
        <v>45536.250809722223</v>
      </c>
      <c r="AO3281" s="24">
        <v>45536.250809722223</v>
      </c>
      <c r="AP3281">
        <v>9</v>
      </c>
      <c r="AQ3281" t="s">
        <v>194</v>
      </c>
      <c r="AR3281">
        <v>244.25080972222349</v>
      </c>
      <c r="AS3281" t="s">
        <v>195</v>
      </c>
      <c r="AT3281" t="s">
        <v>222</v>
      </c>
      <c r="AU3281" t="s">
        <v>197</v>
      </c>
      <c r="AV3281" t="s">
        <v>223</v>
      </c>
      <c r="AW3281" t="s">
        <v>222</v>
      </c>
      <c r="AX3281" t="s">
        <v>197</v>
      </c>
      <c r="AY3281" t="s">
        <v>223</v>
      </c>
    </row>
    <row r="3282" spans="1:51" x14ac:dyDescent="0.45">
      <c r="A3282" s="22">
        <v>872237</v>
      </c>
      <c r="B3282" s="6">
        <v>45536</v>
      </c>
      <c r="C3282" s="22">
        <v>31000</v>
      </c>
      <c r="D3282" s="22">
        <v>99318</v>
      </c>
      <c r="E3282" s="22"/>
      <c r="F3282" s="22">
        <v>0</v>
      </c>
      <c r="G3282" s="22">
        <v>9544</v>
      </c>
      <c r="H3282" s="22">
        <v>74</v>
      </c>
      <c r="I3282" s="22"/>
      <c r="J3282" s="22">
        <v>6809</v>
      </c>
      <c r="K3282" s="22">
        <v>101742</v>
      </c>
      <c r="L3282" s="23" t="s">
        <v>844</v>
      </c>
      <c r="M3282" s="23"/>
      <c r="N3282" s="23" t="s">
        <v>184</v>
      </c>
      <c r="O3282" s="23" t="s">
        <v>672</v>
      </c>
      <c r="P3282" s="22">
        <v>14</v>
      </c>
      <c r="Q3282" s="23" t="s">
        <v>673</v>
      </c>
      <c r="R3282" s="23" t="s">
        <v>667</v>
      </c>
      <c r="S3282" s="23" t="s">
        <v>22</v>
      </c>
      <c r="T3282" s="23" t="s">
        <v>667</v>
      </c>
      <c r="U3282" s="23" t="s">
        <v>22</v>
      </c>
      <c r="V3282" s="23" t="s">
        <v>674</v>
      </c>
      <c r="W3282" s="23" t="s">
        <v>188</v>
      </c>
      <c r="X3282" s="23" t="s">
        <v>189</v>
      </c>
      <c r="Y3282" s="22">
        <v>0</v>
      </c>
      <c r="Z3282" s="23" t="s">
        <v>190</v>
      </c>
      <c r="AA3282" s="23" t="s">
        <v>191</v>
      </c>
      <c r="AB3282" s="23" t="s">
        <v>190</v>
      </c>
      <c r="AC3282" s="23" t="s">
        <v>190</v>
      </c>
      <c r="AD3282" s="23" t="s">
        <v>190</v>
      </c>
      <c r="AE3282" s="23" t="s">
        <v>98</v>
      </c>
      <c r="AF3282" s="23"/>
      <c r="AG3282" s="23"/>
      <c r="AH3282" s="23"/>
      <c r="AI3282" s="23"/>
      <c r="AJ3282" s="23" t="b">
        <v>0</v>
      </c>
      <c r="AK3282" s="3">
        <v>62</v>
      </c>
      <c r="AL3282" s="3">
        <v>4952</v>
      </c>
      <c r="AM3282" s="3">
        <v>4688</v>
      </c>
      <c r="AN3282" s="24">
        <v>45536.250809722223</v>
      </c>
      <c r="AO3282" s="24">
        <v>45536.250809722223</v>
      </c>
      <c r="AP3282">
        <v>9</v>
      </c>
      <c r="AQ3282" t="s">
        <v>194</v>
      </c>
      <c r="AR3282">
        <v>244.25080972222349</v>
      </c>
      <c r="AS3282" t="s">
        <v>195</v>
      </c>
      <c r="AT3282" t="s">
        <v>222</v>
      </c>
      <c r="AU3282" t="s">
        <v>197</v>
      </c>
      <c r="AV3282" t="s">
        <v>223</v>
      </c>
      <c r="AW3282" t="s">
        <v>222</v>
      </c>
      <c r="AX3282" t="s">
        <v>197</v>
      </c>
      <c r="AY3282" t="s">
        <v>223</v>
      </c>
    </row>
    <row r="3283" spans="1:51" x14ac:dyDescent="0.45">
      <c r="A3283" s="22">
        <v>872238</v>
      </c>
      <c r="B3283" s="6">
        <v>45536</v>
      </c>
      <c r="C3283" s="22">
        <v>31000</v>
      </c>
      <c r="D3283" s="22">
        <v>99318</v>
      </c>
      <c r="E3283" s="22"/>
      <c r="F3283" s="22">
        <v>0</v>
      </c>
      <c r="G3283" s="22">
        <v>9544</v>
      </c>
      <c r="H3283" s="22">
        <v>74</v>
      </c>
      <c r="I3283" s="22"/>
      <c r="J3283" s="22">
        <v>6809</v>
      </c>
      <c r="K3283" s="22">
        <v>101742</v>
      </c>
      <c r="L3283" s="23" t="s">
        <v>844</v>
      </c>
      <c r="M3283" s="23"/>
      <c r="N3283" s="23" t="s">
        <v>184</v>
      </c>
      <c r="O3283" s="23" t="s">
        <v>672</v>
      </c>
      <c r="P3283" s="22">
        <v>10</v>
      </c>
      <c r="Q3283" s="23" t="s">
        <v>673</v>
      </c>
      <c r="R3283" s="23" t="s">
        <v>667</v>
      </c>
      <c r="S3283" s="23" t="s">
        <v>22</v>
      </c>
      <c r="T3283" s="23" t="s">
        <v>667</v>
      </c>
      <c r="U3283" s="23" t="s">
        <v>22</v>
      </c>
      <c r="V3283" s="23" t="s">
        <v>674</v>
      </c>
      <c r="W3283" s="23" t="s">
        <v>188</v>
      </c>
      <c r="X3283" s="23" t="s">
        <v>189</v>
      </c>
      <c r="Y3283" s="22">
        <v>0</v>
      </c>
      <c r="Z3283" s="23" t="s">
        <v>190</v>
      </c>
      <c r="AA3283" s="23" t="s">
        <v>191</v>
      </c>
      <c r="AB3283" s="23" t="s">
        <v>190</v>
      </c>
      <c r="AC3283" s="23" t="s">
        <v>190</v>
      </c>
      <c r="AD3283" s="23" t="s">
        <v>190</v>
      </c>
      <c r="AE3283" s="23" t="s">
        <v>98</v>
      </c>
      <c r="AF3283" s="23"/>
      <c r="AG3283" s="23"/>
      <c r="AH3283" s="23"/>
      <c r="AI3283" s="23"/>
      <c r="AJ3283" s="23" t="b">
        <v>0</v>
      </c>
      <c r="AK3283" s="3">
        <v>62</v>
      </c>
      <c r="AL3283" s="3">
        <v>4952</v>
      </c>
      <c r="AM3283" s="3">
        <v>4688</v>
      </c>
      <c r="AN3283" s="24">
        <v>45536.250809722223</v>
      </c>
      <c r="AO3283" s="24">
        <v>45536.250809722223</v>
      </c>
      <c r="AP3283">
        <v>9</v>
      </c>
      <c r="AQ3283" t="s">
        <v>194</v>
      </c>
      <c r="AR3283">
        <v>244.25080972222349</v>
      </c>
      <c r="AS3283" t="s">
        <v>195</v>
      </c>
      <c r="AT3283" t="s">
        <v>222</v>
      </c>
      <c r="AU3283" t="s">
        <v>197</v>
      </c>
      <c r="AV3283" t="s">
        <v>223</v>
      </c>
      <c r="AW3283" t="s">
        <v>222</v>
      </c>
      <c r="AX3283" t="s">
        <v>197</v>
      </c>
      <c r="AY3283" t="s">
        <v>223</v>
      </c>
    </row>
    <row r="3284" spans="1:51" x14ac:dyDescent="0.45">
      <c r="A3284" s="22">
        <v>872239</v>
      </c>
      <c r="B3284" s="6">
        <v>45536</v>
      </c>
      <c r="C3284" s="22">
        <v>31000</v>
      </c>
      <c r="D3284" s="22">
        <v>99318</v>
      </c>
      <c r="E3284" s="22"/>
      <c r="F3284" s="22">
        <v>0</v>
      </c>
      <c r="G3284" s="22">
        <v>9544</v>
      </c>
      <c r="H3284" s="22">
        <v>74</v>
      </c>
      <c r="I3284" s="22"/>
      <c r="J3284" s="22">
        <v>6809</v>
      </c>
      <c r="K3284" s="22">
        <v>101742</v>
      </c>
      <c r="L3284" s="23" t="s">
        <v>844</v>
      </c>
      <c r="M3284" s="23"/>
      <c r="N3284" s="23" t="s">
        <v>184</v>
      </c>
      <c r="O3284" s="23" t="s">
        <v>672</v>
      </c>
      <c r="P3284" s="22">
        <v>14</v>
      </c>
      <c r="Q3284" s="23" t="s">
        <v>673</v>
      </c>
      <c r="R3284" s="23" t="s">
        <v>667</v>
      </c>
      <c r="S3284" s="23" t="s">
        <v>22</v>
      </c>
      <c r="T3284" s="23" t="s">
        <v>667</v>
      </c>
      <c r="U3284" s="23" t="s">
        <v>22</v>
      </c>
      <c r="V3284" s="23" t="s">
        <v>674</v>
      </c>
      <c r="W3284" s="23" t="s">
        <v>188</v>
      </c>
      <c r="X3284" s="23" t="s">
        <v>189</v>
      </c>
      <c r="Y3284" s="22">
        <v>0</v>
      </c>
      <c r="Z3284" s="23" t="s">
        <v>190</v>
      </c>
      <c r="AA3284" s="23" t="s">
        <v>191</v>
      </c>
      <c r="AB3284" s="23" t="s">
        <v>190</v>
      </c>
      <c r="AC3284" s="23" t="s">
        <v>190</v>
      </c>
      <c r="AD3284" s="23" t="s">
        <v>190</v>
      </c>
      <c r="AE3284" s="23" t="s">
        <v>98</v>
      </c>
      <c r="AF3284" s="23"/>
      <c r="AG3284" s="23"/>
      <c r="AH3284" s="23"/>
      <c r="AI3284" s="23"/>
      <c r="AJ3284" s="23" t="b">
        <v>0</v>
      </c>
      <c r="AK3284" s="3">
        <v>62</v>
      </c>
      <c r="AL3284" s="3">
        <v>4952</v>
      </c>
      <c r="AM3284" s="3">
        <v>4688</v>
      </c>
      <c r="AN3284" s="24">
        <v>45536.250809722223</v>
      </c>
      <c r="AO3284" s="24">
        <v>45536.250809722223</v>
      </c>
      <c r="AP3284">
        <v>9</v>
      </c>
      <c r="AQ3284" t="s">
        <v>194</v>
      </c>
      <c r="AR3284">
        <v>244.25080972222349</v>
      </c>
      <c r="AS3284" t="s">
        <v>195</v>
      </c>
      <c r="AT3284" t="s">
        <v>222</v>
      </c>
      <c r="AU3284" t="s">
        <v>197</v>
      </c>
      <c r="AV3284" t="s">
        <v>223</v>
      </c>
      <c r="AW3284" t="s">
        <v>222</v>
      </c>
      <c r="AX3284" t="s">
        <v>197</v>
      </c>
      <c r="AY3284" t="s">
        <v>223</v>
      </c>
    </row>
    <row r="3285" spans="1:51" x14ac:dyDescent="0.45">
      <c r="A3285" s="22">
        <v>874373</v>
      </c>
      <c r="B3285" s="6">
        <v>45536</v>
      </c>
      <c r="C3285" s="22">
        <v>31000</v>
      </c>
      <c r="D3285" s="22">
        <v>39857</v>
      </c>
      <c r="E3285" s="22"/>
      <c r="F3285" s="22">
        <v>0</v>
      </c>
      <c r="G3285" s="22">
        <v>9716</v>
      </c>
      <c r="H3285" s="22">
        <v>67</v>
      </c>
      <c r="I3285" s="22"/>
      <c r="J3285" s="22">
        <v>6835</v>
      </c>
      <c r="K3285" s="22">
        <v>101792</v>
      </c>
      <c r="L3285" s="23" t="s">
        <v>846</v>
      </c>
      <c r="M3285" s="23"/>
      <c r="N3285" s="23" t="s">
        <v>184</v>
      </c>
      <c r="O3285" s="23" t="s">
        <v>672</v>
      </c>
      <c r="P3285" s="22">
        <v>10</v>
      </c>
      <c r="Q3285" s="23" t="s">
        <v>673</v>
      </c>
      <c r="R3285" s="23" t="s">
        <v>667</v>
      </c>
      <c r="S3285" s="23" t="s">
        <v>22</v>
      </c>
      <c r="T3285" s="23" t="s">
        <v>667</v>
      </c>
      <c r="U3285" s="23" t="s">
        <v>22</v>
      </c>
      <c r="V3285" s="23" t="s">
        <v>674</v>
      </c>
      <c r="W3285" s="23" t="s">
        <v>188</v>
      </c>
      <c r="X3285" s="23" t="s">
        <v>189</v>
      </c>
      <c r="Y3285" s="22">
        <v>0</v>
      </c>
      <c r="Z3285" s="23" t="s">
        <v>190</v>
      </c>
      <c r="AA3285" s="23" t="s">
        <v>191</v>
      </c>
      <c r="AB3285" s="23" t="s">
        <v>190</v>
      </c>
      <c r="AC3285" s="23" t="s">
        <v>190</v>
      </c>
      <c r="AD3285" s="23" t="s">
        <v>190</v>
      </c>
      <c r="AE3285" s="23" t="s">
        <v>98</v>
      </c>
      <c r="AF3285" s="23"/>
      <c r="AG3285" s="23"/>
      <c r="AH3285" s="23"/>
      <c r="AI3285" s="23"/>
      <c r="AJ3285" s="23" t="b">
        <v>0</v>
      </c>
      <c r="AK3285" s="3">
        <v>119</v>
      </c>
      <c r="AL3285" s="3">
        <v>4952</v>
      </c>
      <c r="AM3285" s="3">
        <v>6450</v>
      </c>
      <c r="AN3285" s="24">
        <v>45536.6875341821</v>
      </c>
      <c r="AO3285" s="24">
        <v>45536.6875341821</v>
      </c>
      <c r="AP3285">
        <v>9</v>
      </c>
      <c r="AQ3285" t="s">
        <v>194</v>
      </c>
      <c r="AR3285">
        <v>244.68753418209963</v>
      </c>
      <c r="AS3285" t="s">
        <v>195</v>
      </c>
      <c r="AT3285" t="s">
        <v>198</v>
      </c>
      <c r="AU3285" t="s">
        <v>197</v>
      </c>
      <c r="AV3285" t="s">
        <v>235</v>
      </c>
      <c r="AW3285" t="s">
        <v>198</v>
      </c>
      <c r="AX3285" t="s">
        <v>197</v>
      </c>
      <c r="AY3285" t="s">
        <v>235</v>
      </c>
    </row>
    <row r="3286" spans="1:51" x14ac:dyDescent="0.45">
      <c r="A3286" s="22">
        <v>874374</v>
      </c>
      <c r="B3286" s="6">
        <v>45536</v>
      </c>
      <c r="C3286" s="22">
        <v>31000</v>
      </c>
      <c r="D3286" s="22">
        <v>39857</v>
      </c>
      <c r="E3286" s="22"/>
      <c r="F3286" s="22">
        <v>0</v>
      </c>
      <c r="G3286" s="22">
        <v>9716</v>
      </c>
      <c r="H3286" s="22">
        <v>67</v>
      </c>
      <c r="I3286" s="22"/>
      <c r="J3286" s="22">
        <v>6835</v>
      </c>
      <c r="K3286" s="22">
        <v>101792</v>
      </c>
      <c r="L3286" s="23" t="s">
        <v>846</v>
      </c>
      <c r="M3286" s="23"/>
      <c r="N3286" s="23" t="s">
        <v>184</v>
      </c>
      <c r="O3286" s="23" t="s">
        <v>672</v>
      </c>
      <c r="P3286" s="22">
        <v>14</v>
      </c>
      <c r="Q3286" s="23" t="s">
        <v>673</v>
      </c>
      <c r="R3286" s="23" t="s">
        <v>667</v>
      </c>
      <c r="S3286" s="23" t="s">
        <v>22</v>
      </c>
      <c r="T3286" s="23" t="s">
        <v>667</v>
      </c>
      <c r="U3286" s="23" t="s">
        <v>22</v>
      </c>
      <c r="V3286" s="23" t="s">
        <v>674</v>
      </c>
      <c r="W3286" s="23" t="s">
        <v>188</v>
      </c>
      <c r="X3286" s="23" t="s">
        <v>189</v>
      </c>
      <c r="Y3286" s="22">
        <v>0</v>
      </c>
      <c r="Z3286" s="23" t="s">
        <v>190</v>
      </c>
      <c r="AA3286" s="23" t="s">
        <v>191</v>
      </c>
      <c r="AB3286" s="23" t="s">
        <v>190</v>
      </c>
      <c r="AC3286" s="23" t="s">
        <v>190</v>
      </c>
      <c r="AD3286" s="23" t="s">
        <v>190</v>
      </c>
      <c r="AE3286" s="23" t="s">
        <v>98</v>
      </c>
      <c r="AF3286" s="23"/>
      <c r="AG3286" s="23"/>
      <c r="AH3286" s="23"/>
      <c r="AI3286" s="23"/>
      <c r="AJ3286" s="23" t="b">
        <v>0</v>
      </c>
      <c r="AK3286" s="3">
        <v>119</v>
      </c>
      <c r="AL3286" s="3">
        <v>4952</v>
      </c>
      <c r="AM3286" s="3">
        <v>6450</v>
      </c>
      <c r="AN3286" s="24">
        <v>45536.6875341821</v>
      </c>
      <c r="AO3286" s="24">
        <v>45536.6875341821</v>
      </c>
      <c r="AP3286">
        <v>9</v>
      </c>
      <c r="AQ3286" t="s">
        <v>194</v>
      </c>
      <c r="AR3286">
        <v>244.68753418209963</v>
      </c>
      <c r="AS3286" t="s">
        <v>195</v>
      </c>
      <c r="AT3286" t="s">
        <v>198</v>
      </c>
      <c r="AU3286" t="s">
        <v>197</v>
      </c>
      <c r="AV3286" t="s">
        <v>235</v>
      </c>
      <c r="AW3286" t="s">
        <v>198</v>
      </c>
      <c r="AX3286" t="s">
        <v>197</v>
      </c>
      <c r="AY3286" t="s">
        <v>235</v>
      </c>
    </row>
    <row r="3287" spans="1:51" x14ac:dyDescent="0.45">
      <c r="A3287" s="22">
        <v>874375</v>
      </c>
      <c r="B3287" s="6">
        <v>45536</v>
      </c>
      <c r="C3287" s="22">
        <v>31000</v>
      </c>
      <c r="D3287" s="22">
        <v>39857</v>
      </c>
      <c r="E3287" s="22"/>
      <c r="F3287" s="22">
        <v>0</v>
      </c>
      <c r="G3287" s="22">
        <v>9716</v>
      </c>
      <c r="H3287" s="22">
        <v>67</v>
      </c>
      <c r="I3287" s="22"/>
      <c r="J3287" s="22">
        <v>6835</v>
      </c>
      <c r="K3287" s="22">
        <v>101792</v>
      </c>
      <c r="L3287" s="23" t="s">
        <v>846</v>
      </c>
      <c r="M3287" s="23"/>
      <c r="N3287" s="23" t="s">
        <v>184</v>
      </c>
      <c r="O3287" s="23" t="s">
        <v>672</v>
      </c>
      <c r="P3287" s="22">
        <v>10</v>
      </c>
      <c r="Q3287" s="23" t="s">
        <v>673</v>
      </c>
      <c r="R3287" s="23" t="s">
        <v>667</v>
      </c>
      <c r="S3287" s="23" t="s">
        <v>22</v>
      </c>
      <c r="T3287" s="23" t="s">
        <v>667</v>
      </c>
      <c r="U3287" s="23" t="s">
        <v>22</v>
      </c>
      <c r="V3287" s="23" t="s">
        <v>674</v>
      </c>
      <c r="W3287" s="23" t="s">
        <v>188</v>
      </c>
      <c r="X3287" s="23" t="s">
        <v>189</v>
      </c>
      <c r="Y3287" s="22">
        <v>0</v>
      </c>
      <c r="Z3287" s="23" t="s">
        <v>190</v>
      </c>
      <c r="AA3287" s="23" t="s">
        <v>191</v>
      </c>
      <c r="AB3287" s="23" t="s">
        <v>190</v>
      </c>
      <c r="AC3287" s="23" t="s">
        <v>190</v>
      </c>
      <c r="AD3287" s="23" t="s">
        <v>190</v>
      </c>
      <c r="AE3287" s="23" t="s">
        <v>98</v>
      </c>
      <c r="AF3287" s="23"/>
      <c r="AG3287" s="23"/>
      <c r="AH3287" s="23"/>
      <c r="AI3287" s="23"/>
      <c r="AJ3287" s="23" t="b">
        <v>0</v>
      </c>
      <c r="AK3287" s="3">
        <v>119</v>
      </c>
      <c r="AL3287" s="3">
        <v>4952</v>
      </c>
      <c r="AM3287" s="3">
        <v>6450</v>
      </c>
      <c r="AN3287" s="24">
        <v>45536.6875341821</v>
      </c>
      <c r="AO3287" s="24">
        <v>45536.6875341821</v>
      </c>
      <c r="AP3287">
        <v>9</v>
      </c>
      <c r="AQ3287" t="s">
        <v>194</v>
      </c>
      <c r="AR3287">
        <v>244.68753418209963</v>
      </c>
      <c r="AS3287" t="s">
        <v>195</v>
      </c>
      <c r="AT3287" t="s">
        <v>198</v>
      </c>
      <c r="AU3287" t="s">
        <v>197</v>
      </c>
      <c r="AV3287" t="s">
        <v>235</v>
      </c>
      <c r="AW3287" t="s">
        <v>198</v>
      </c>
      <c r="AX3287" t="s">
        <v>197</v>
      </c>
      <c r="AY3287" t="s">
        <v>235</v>
      </c>
    </row>
    <row r="3288" spans="1:51" x14ac:dyDescent="0.45">
      <c r="A3288" s="22">
        <v>874376</v>
      </c>
      <c r="B3288" s="6">
        <v>45536</v>
      </c>
      <c r="C3288" s="22">
        <v>31000</v>
      </c>
      <c r="D3288" s="22">
        <v>39857</v>
      </c>
      <c r="E3288" s="22"/>
      <c r="F3288" s="22">
        <v>0</v>
      </c>
      <c r="G3288" s="22">
        <v>9716</v>
      </c>
      <c r="H3288" s="22">
        <v>67</v>
      </c>
      <c r="I3288" s="22"/>
      <c r="J3288" s="22">
        <v>6835</v>
      </c>
      <c r="K3288" s="22">
        <v>101792</v>
      </c>
      <c r="L3288" s="23" t="s">
        <v>846</v>
      </c>
      <c r="M3288" s="23"/>
      <c r="N3288" s="23" t="s">
        <v>184</v>
      </c>
      <c r="O3288" s="23" t="s">
        <v>672</v>
      </c>
      <c r="P3288" s="22">
        <v>14</v>
      </c>
      <c r="Q3288" s="23" t="s">
        <v>673</v>
      </c>
      <c r="R3288" s="23" t="s">
        <v>667</v>
      </c>
      <c r="S3288" s="23" t="s">
        <v>22</v>
      </c>
      <c r="T3288" s="23" t="s">
        <v>667</v>
      </c>
      <c r="U3288" s="23" t="s">
        <v>22</v>
      </c>
      <c r="V3288" s="23" t="s">
        <v>674</v>
      </c>
      <c r="W3288" s="23" t="s">
        <v>188</v>
      </c>
      <c r="X3288" s="23" t="s">
        <v>189</v>
      </c>
      <c r="Y3288" s="22">
        <v>0</v>
      </c>
      <c r="Z3288" s="23" t="s">
        <v>190</v>
      </c>
      <c r="AA3288" s="23" t="s">
        <v>191</v>
      </c>
      <c r="AB3288" s="23" t="s">
        <v>190</v>
      </c>
      <c r="AC3288" s="23" t="s">
        <v>190</v>
      </c>
      <c r="AD3288" s="23" t="s">
        <v>190</v>
      </c>
      <c r="AE3288" s="23" t="s">
        <v>98</v>
      </c>
      <c r="AF3288" s="23"/>
      <c r="AG3288" s="23"/>
      <c r="AH3288" s="23"/>
      <c r="AI3288" s="23"/>
      <c r="AJ3288" s="23" t="b">
        <v>0</v>
      </c>
      <c r="AK3288" s="3">
        <v>119</v>
      </c>
      <c r="AL3288" s="3">
        <v>4952</v>
      </c>
      <c r="AM3288" s="3">
        <v>6450</v>
      </c>
      <c r="AN3288" s="24">
        <v>45536.6875341821</v>
      </c>
      <c r="AO3288" s="24">
        <v>45536.6875341821</v>
      </c>
      <c r="AP3288">
        <v>9</v>
      </c>
      <c r="AQ3288" t="s">
        <v>194</v>
      </c>
      <c r="AR3288">
        <v>244.68753418209963</v>
      </c>
      <c r="AS3288" t="s">
        <v>195</v>
      </c>
      <c r="AT3288" t="s">
        <v>198</v>
      </c>
      <c r="AU3288" t="s">
        <v>197</v>
      </c>
      <c r="AV3288" t="s">
        <v>235</v>
      </c>
      <c r="AW3288" t="s">
        <v>198</v>
      </c>
      <c r="AX3288" t="s">
        <v>197</v>
      </c>
      <c r="AY3288" t="s">
        <v>235</v>
      </c>
    </row>
    <row r="3289" spans="1:51" x14ac:dyDescent="0.45">
      <c r="A3289" s="22">
        <v>871001</v>
      </c>
      <c r="B3289" s="6">
        <v>45536</v>
      </c>
      <c r="C3289" s="22">
        <v>31000</v>
      </c>
      <c r="D3289" s="22">
        <v>40572</v>
      </c>
      <c r="E3289" s="22"/>
      <c r="F3289" s="22">
        <v>0</v>
      </c>
      <c r="G3289" s="22">
        <v>3470</v>
      </c>
      <c r="H3289" s="22">
        <v>3</v>
      </c>
      <c r="I3289" s="22"/>
      <c r="J3289" s="22">
        <v>607</v>
      </c>
      <c r="K3289" s="22">
        <v>63071</v>
      </c>
      <c r="L3289" s="23" t="s">
        <v>887</v>
      </c>
      <c r="M3289" s="23"/>
      <c r="N3289" s="23" t="s">
        <v>184</v>
      </c>
      <c r="O3289" s="23" t="s">
        <v>185</v>
      </c>
      <c r="P3289" s="22">
        <v>20</v>
      </c>
      <c r="Q3289" s="23" t="s">
        <v>186</v>
      </c>
      <c r="R3289" s="23"/>
      <c r="S3289" s="23"/>
      <c r="T3289" s="23"/>
      <c r="U3289" s="23"/>
      <c r="V3289" s="23" t="s">
        <v>187</v>
      </c>
      <c r="W3289" s="23" t="s">
        <v>188</v>
      </c>
      <c r="X3289" s="23" t="s">
        <v>189</v>
      </c>
      <c r="Y3289" s="22">
        <v>0</v>
      </c>
      <c r="Z3289" s="23" t="s">
        <v>190</v>
      </c>
      <c r="AA3289" s="23" t="s">
        <v>191</v>
      </c>
      <c r="AB3289" s="23" t="s">
        <v>190</v>
      </c>
      <c r="AC3289" s="23" t="s">
        <v>192</v>
      </c>
      <c r="AD3289" s="23" t="s">
        <v>193</v>
      </c>
      <c r="AE3289" s="23" t="s">
        <v>83</v>
      </c>
      <c r="AF3289" s="23"/>
      <c r="AG3289" s="23"/>
      <c r="AH3289" s="23"/>
      <c r="AI3289" s="23"/>
      <c r="AJ3289" s="23" t="b">
        <v>0</v>
      </c>
      <c r="AK3289" s="3">
        <v>121</v>
      </c>
      <c r="AL3289" s="3">
        <v>236</v>
      </c>
      <c r="AM3289" s="3">
        <v>3674</v>
      </c>
      <c r="AN3289" s="24">
        <v>45536.000142901234</v>
      </c>
      <c r="AO3289" s="24">
        <v>45536.000142901234</v>
      </c>
      <c r="AP3289">
        <v>9</v>
      </c>
      <c r="AQ3289" t="s">
        <v>194</v>
      </c>
      <c r="AR3289">
        <v>244.00014290123363</v>
      </c>
      <c r="AS3289" t="s">
        <v>195</v>
      </c>
      <c r="AT3289" t="s">
        <v>196</v>
      </c>
      <c r="AU3289" t="s">
        <v>197</v>
      </c>
      <c r="AV3289" t="s">
        <v>207</v>
      </c>
      <c r="AW3289" t="s">
        <v>196</v>
      </c>
      <c r="AX3289" t="s">
        <v>197</v>
      </c>
      <c r="AY3289" t="s">
        <v>207</v>
      </c>
    </row>
    <row r="3290" spans="1:51" x14ac:dyDescent="0.45">
      <c r="A3290" s="22">
        <v>871026</v>
      </c>
      <c r="B3290" s="6">
        <v>45536</v>
      </c>
      <c r="C3290" s="22">
        <v>31000</v>
      </c>
      <c r="D3290" s="22">
        <v>61852</v>
      </c>
      <c r="E3290" s="22"/>
      <c r="F3290" s="22">
        <v>0</v>
      </c>
      <c r="G3290" s="22">
        <v>3472</v>
      </c>
      <c r="H3290" s="22">
        <v>3</v>
      </c>
      <c r="I3290" s="22"/>
      <c r="J3290" s="22">
        <v>607</v>
      </c>
      <c r="K3290" s="22">
        <v>63071</v>
      </c>
      <c r="L3290" s="23" t="s">
        <v>887</v>
      </c>
      <c r="M3290" s="23"/>
      <c r="N3290" s="23" t="s">
        <v>184</v>
      </c>
      <c r="O3290" s="23" t="s">
        <v>185</v>
      </c>
      <c r="P3290" s="22">
        <v>20</v>
      </c>
      <c r="Q3290" s="23" t="s">
        <v>186</v>
      </c>
      <c r="R3290" s="23"/>
      <c r="S3290" s="23"/>
      <c r="T3290" s="23"/>
      <c r="U3290" s="23"/>
      <c r="V3290" s="23" t="s">
        <v>187</v>
      </c>
      <c r="W3290" s="23" t="s">
        <v>188</v>
      </c>
      <c r="X3290" s="23" t="s">
        <v>189</v>
      </c>
      <c r="Y3290" s="22">
        <v>0</v>
      </c>
      <c r="Z3290" s="23" t="s">
        <v>190</v>
      </c>
      <c r="AA3290" s="23" t="s">
        <v>191</v>
      </c>
      <c r="AB3290" s="23" t="s">
        <v>190</v>
      </c>
      <c r="AC3290" s="23" t="s">
        <v>192</v>
      </c>
      <c r="AD3290" s="23" t="s">
        <v>193</v>
      </c>
      <c r="AE3290" s="23" t="s">
        <v>83</v>
      </c>
      <c r="AF3290" s="23"/>
      <c r="AG3290" s="23"/>
      <c r="AH3290" s="23"/>
      <c r="AI3290" s="23"/>
      <c r="AJ3290" s="23" t="b">
        <v>0</v>
      </c>
      <c r="AK3290" s="3">
        <v>136</v>
      </c>
      <c r="AL3290" s="3">
        <v>236</v>
      </c>
      <c r="AM3290" s="3">
        <v>3698</v>
      </c>
      <c r="AN3290" s="24">
        <v>45536.000363734565</v>
      </c>
      <c r="AO3290" s="24">
        <v>45536.000363734565</v>
      </c>
      <c r="AP3290">
        <v>9</v>
      </c>
      <c r="AQ3290" t="s">
        <v>194</v>
      </c>
      <c r="AR3290">
        <v>244.00036373456533</v>
      </c>
      <c r="AS3290" t="s">
        <v>195</v>
      </c>
      <c r="AT3290" t="s">
        <v>196</v>
      </c>
      <c r="AU3290" t="s">
        <v>197</v>
      </c>
      <c r="AV3290" t="s">
        <v>311</v>
      </c>
      <c r="AW3290" t="s">
        <v>196</v>
      </c>
      <c r="AX3290" t="s">
        <v>197</v>
      </c>
      <c r="AY3290" t="s">
        <v>311</v>
      </c>
    </row>
    <row r="3291" spans="1:51" x14ac:dyDescent="0.45">
      <c r="A3291" s="22">
        <v>871012</v>
      </c>
      <c r="B3291" s="6">
        <v>45536</v>
      </c>
      <c r="C3291" s="22">
        <v>31000</v>
      </c>
      <c r="D3291" s="22">
        <v>534430</v>
      </c>
      <c r="E3291" s="22"/>
      <c r="F3291" s="22">
        <v>0</v>
      </c>
      <c r="G3291" s="22">
        <v>3474</v>
      </c>
      <c r="H3291" s="22">
        <v>5</v>
      </c>
      <c r="I3291" s="22"/>
      <c r="J3291" s="22">
        <v>607</v>
      </c>
      <c r="K3291" s="22">
        <v>63071</v>
      </c>
      <c r="L3291" s="23" t="s">
        <v>887</v>
      </c>
      <c r="M3291" s="23"/>
      <c r="N3291" s="23" t="s">
        <v>184</v>
      </c>
      <c r="O3291" s="23" t="s">
        <v>185</v>
      </c>
      <c r="P3291" s="22">
        <v>20</v>
      </c>
      <c r="Q3291" s="23" t="s">
        <v>186</v>
      </c>
      <c r="R3291" s="23"/>
      <c r="S3291" s="23"/>
      <c r="T3291" s="23"/>
      <c r="U3291" s="23"/>
      <c r="V3291" s="23" t="s">
        <v>187</v>
      </c>
      <c r="W3291" s="23" t="s">
        <v>188</v>
      </c>
      <c r="X3291" s="23" t="s">
        <v>189</v>
      </c>
      <c r="Y3291" s="22">
        <v>0</v>
      </c>
      <c r="Z3291" s="23" t="s">
        <v>190</v>
      </c>
      <c r="AA3291" s="23" t="s">
        <v>191</v>
      </c>
      <c r="AB3291" s="23" t="s">
        <v>190</v>
      </c>
      <c r="AC3291" s="23" t="s">
        <v>192</v>
      </c>
      <c r="AD3291" s="23" t="s">
        <v>193</v>
      </c>
      <c r="AE3291" s="23" t="s">
        <v>83</v>
      </c>
      <c r="AF3291" s="23"/>
      <c r="AG3291" s="23"/>
      <c r="AH3291" s="23"/>
      <c r="AI3291" s="23"/>
      <c r="AJ3291" s="23" t="b">
        <v>0</v>
      </c>
      <c r="AK3291" s="3">
        <v>121</v>
      </c>
      <c r="AL3291" s="3">
        <v>236</v>
      </c>
      <c r="AM3291" s="3">
        <v>3684</v>
      </c>
      <c r="AN3291" s="24">
        <v>45536.000287152776</v>
      </c>
      <c r="AO3291" s="24">
        <v>45536.000287152776</v>
      </c>
      <c r="AP3291">
        <v>9</v>
      </c>
      <c r="AQ3291" t="s">
        <v>194</v>
      </c>
      <c r="AR3291">
        <v>244.00028715277585</v>
      </c>
      <c r="AS3291" t="s">
        <v>195</v>
      </c>
      <c r="AT3291" t="s">
        <v>196</v>
      </c>
      <c r="AU3291" t="s">
        <v>197</v>
      </c>
      <c r="AV3291" t="s">
        <v>239</v>
      </c>
      <c r="AW3291" t="s">
        <v>196</v>
      </c>
      <c r="AX3291" t="s">
        <v>197</v>
      </c>
      <c r="AY3291" t="s">
        <v>239</v>
      </c>
    </row>
    <row r="3292" spans="1:51" x14ac:dyDescent="0.45">
      <c r="A3292" s="22">
        <v>871041</v>
      </c>
      <c r="B3292" s="6">
        <v>45536</v>
      </c>
      <c r="C3292" s="22">
        <v>31000</v>
      </c>
      <c r="D3292" s="22">
        <v>79790</v>
      </c>
      <c r="E3292" s="22"/>
      <c r="F3292" s="22">
        <v>0</v>
      </c>
      <c r="G3292" s="22">
        <v>3482</v>
      </c>
      <c r="H3292" s="22">
        <v>6</v>
      </c>
      <c r="I3292" s="22"/>
      <c r="J3292" s="22">
        <v>607</v>
      </c>
      <c r="K3292" s="22">
        <v>63071</v>
      </c>
      <c r="L3292" s="23" t="s">
        <v>887</v>
      </c>
      <c r="M3292" s="23"/>
      <c r="N3292" s="23" t="s">
        <v>184</v>
      </c>
      <c r="O3292" s="23" t="s">
        <v>185</v>
      </c>
      <c r="P3292" s="22">
        <v>20</v>
      </c>
      <c r="Q3292" s="23" t="s">
        <v>186</v>
      </c>
      <c r="R3292" s="23"/>
      <c r="S3292" s="23"/>
      <c r="T3292" s="23"/>
      <c r="U3292" s="23"/>
      <c r="V3292" s="23" t="s">
        <v>187</v>
      </c>
      <c r="W3292" s="23" t="s">
        <v>188</v>
      </c>
      <c r="X3292" s="23" t="s">
        <v>189</v>
      </c>
      <c r="Y3292" s="22">
        <v>0</v>
      </c>
      <c r="Z3292" s="23" t="s">
        <v>190</v>
      </c>
      <c r="AA3292" s="23" t="s">
        <v>191</v>
      </c>
      <c r="AB3292" s="23" t="s">
        <v>190</v>
      </c>
      <c r="AC3292" s="23" t="s">
        <v>192</v>
      </c>
      <c r="AD3292" s="23" t="s">
        <v>193</v>
      </c>
      <c r="AE3292" s="23" t="s">
        <v>83</v>
      </c>
      <c r="AF3292" s="23"/>
      <c r="AG3292" s="23"/>
      <c r="AH3292" s="23"/>
      <c r="AI3292" s="23"/>
      <c r="AJ3292" s="23" t="b">
        <v>0</v>
      </c>
      <c r="AK3292" s="3">
        <v>61</v>
      </c>
      <c r="AL3292" s="3">
        <v>236</v>
      </c>
      <c r="AM3292" s="3">
        <v>3717</v>
      </c>
      <c r="AN3292" s="24">
        <v>45536.000446952159</v>
      </c>
      <c r="AO3292" s="24">
        <v>45536.000446952159</v>
      </c>
      <c r="AP3292">
        <v>9</v>
      </c>
      <c r="AQ3292" t="s">
        <v>194</v>
      </c>
      <c r="AR3292">
        <v>244.00044695215911</v>
      </c>
      <c r="AS3292" t="s">
        <v>195</v>
      </c>
      <c r="AT3292" t="s">
        <v>196</v>
      </c>
      <c r="AU3292" t="s">
        <v>197</v>
      </c>
      <c r="AV3292" t="s">
        <v>307</v>
      </c>
      <c r="AW3292" t="s">
        <v>196</v>
      </c>
      <c r="AX3292" t="s">
        <v>197</v>
      </c>
      <c r="AY3292" t="s">
        <v>307</v>
      </c>
    </row>
    <row r="3293" spans="1:51" x14ac:dyDescent="0.45">
      <c r="A3293" s="22">
        <v>871042</v>
      </c>
      <c r="B3293" s="6">
        <v>45536</v>
      </c>
      <c r="C3293" s="22">
        <v>31000</v>
      </c>
      <c r="D3293" s="22">
        <v>166923</v>
      </c>
      <c r="E3293" s="22"/>
      <c r="F3293" s="22">
        <v>0</v>
      </c>
      <c r="G3293" s="22">
        <v>3481</v>
      </c>
      <c r="H3293" s="22">
        <v>5</v>
      </c>
      <c r="I3293" s="22"/>
      <c r="J3293" s="22">
        <v>607</v>
      </c>
      <c r="K3293" s="22">
        <v>63071</v>
      </c>
      <c r="L3293" s="23" t="s">
        <v>887</v>
      </c>
      <c r="M3293" s="23"/>
      <c r="N3293" s="23" t="s">
        <v>184</v>
      </c>
      <c r="O3293" s="23" t="s">
        <v>185</v>
      </c>
      <c r="P3293" s="22">
        <v>20</v>
      </c>
      <c r="Q3293" s="23" t="s">
        <v>186</v>
      </c>
      <c r="R3293" s="23"/>
      <c r="S3293" s="23"/>
      <c r="T3293" s="23"/>
      <c r="U3293" s="23"/>
      <c r="V3293" s="23" t="s">
        <v>187</v>
      </c>
      <c r="W3293" s="23" t="s">
        <v>188</v>
      </c>
      <c r="X3293" s="23" t="s">
        <v>189</v>
      </c>
      <c r="Y3293" s="22">
        <v>0</v>
      </c>
      <c r="Z3293" s="23" t="s">
        <v>190</v>
      </c>
      <c r="AA3293" s="23" t="s">
        <v>191</v>
      </c>
      <c r="AB3293" s="23" t="s">
        <v>190</v>
      </c>
      <c r="AC3293" s="23" t="s">
        <v>192</v>
      </c>
      <c r="AD3293" s="23" t="s">
        <v>193</v>
      </c>
      <c r="AE3293" s="23" t="s">
        <v>83</v>
      </c>
      <c r="AF3293" s="23"/>
      <c r="AG3293" s="23"/>
      <c r="AH3293" s="23"/>
      <c r="AI3293" s="23"/>
      <c r="AJ3293" s="23" t="b">
        <v>0</v>
      </c>
      <c r="AK3293" s="3">
        <v>136</v>
      </c>
      <c r="AL3293" s="3">
        <v>236</v>
      </c>
      <c r="AM3293" s="3">
        <v>3719</v>
      </c>
      <c r="AN3293" s="24">
        <v>45536.000447569444</v>
      </c>
      <c r="AO3293" s="24">
        <v>45536.000447569444</v>
      </c>
      <c r="AP3293">
        <v>9</v>
      </c>
      <c r="AQ3293" t="s">
        <v>194</v>
      </c>
      <c r="AR3293">
        <v>244.00044756944408</v>
      </c>
      <c r="AS3293" t="s">
        <v>195</v>
      </c>
      <c r="AT3293" t="s">
        <v>196</v>
      </c>
      <c r="AU3293" t="s">
        <v>197</v>
      </c>
      <c r="AV3293" t="s">
        <v>307</v>
      </c>
      <c r="AW3293" t="s">
        <v>196</v>
      </c>
      <c r="AX3293" t="s">
        <v>197</v>
      </c>
      <c r="AY3293" t="s">
        <v>307</v>
      </c>
    </row>
    <row r="3294" spans="1:51" x14ac:dyDescent="0.45">
      <c r="A3294" s="22">
        <v>871069</v>
      </c>
      <c r="B3294" s="6">
        <v>45536</v>
      </c>
      <c r="C3294" s="22">
        <v>31000</v>
      </c>
      <c r="D3294" s="22">
        <v>68701</v>
      </c>
      <c r="E3294" s="22"/>
      <c r="F3294" s="22">
        <v>0</v>
      </c>
      <c r="G3294" s="22">
        <v>3474</v>
      </c>
      <c r="H3294" s="22">
        <v>3</v>
      </c>
      <c r="I3294" s="22"/>
      <c r="J3294" s="22">
        <v>607</v>
      </c>
      <c r="K3294" s="22">
        <v>63071</v>
      </c>
      <c r="L3294" s="23" t="s">
        <v>887</v>
      </c>
      <c r="M3294" s="23"/>
      <c r="N3294" s="23" t="s">
        <v>184</v>
      </c>
      <c r="O3294" s="23" t="s">
        <v>185</v>
      </c>
      <c r="P3294" s="22">
        <v>20</v>
      </c>
      <c r="Q3294" s="23" t="s">
        <v>186</v>
      </c>
      <c r="R3294" s="23"/>
      <c r="S3294" s="23"/>
      <c r="T3294" s="23"/>
      <c r="U3294" s="23"/>
      <c r="V3294" s="23" t="s">
        <v>187</v>
      </c>
      <c r="W3294" s="23" t="s">
        <v>188</v>
      </c>
      <c r="X3294" s="23" t="s">
        <v>189</v>
      </c>
      <c r="Y3294" s="22">
        <v>0</v>
      </c>
      <c r="Z3294" s="23" t="s">
        <v>190</v>
      </c>
      <c r="AA3294" s="23" t="s">
        <v>191</v>
      </c>
      <c r="AB3294" s="23" t="s">
        <v>190</v>
      </c>
      <c r="AC3294" s="23" t="s">
        <v>192</v>
      </c>
      <c r="AD3294" s="23" t="s">
        <v>193</v>
      </c>
      <c r="AE3294" s="23" t="s">
        <v>83</v>
      </c>
      <c r="AF3294" s="23"/>
      <c r="AG3294" s="23"/>
      <c r="AH3294" s="23"/>
      <c r="AI3294" s="23"/>
      <c r="AJ3294" s="23" t="b">
        <v>0</v>
      </c>
      <c r="AK3294" s="3">
        <v>127</v>
      </c>
      <c r="AL3294" s="3">
        <v>236</v>
      </c>
      <c r="AM3294" s="3">
        <v>3748</v>
      </c>
      <c r="AN3294" s="24">
        <v>45536.000519367284</v>
      </c>
      <c r="AO3294" s="24">
        <v>45536.000519367284</v>
      </c>
      <c r="AP3294">
        <v>9</v>
      </c>
      <c r="AQ3294" t="s">
        <v>194</v>
      </c>
      <c r="AR3294">
        <v>244.00051936728414</v>
      </c>
      <c r="AS3294" t="s">
        <v>195</v>
      </c>
      <c r="AT3294" t="s">
        <v>196</v>
      </c>
      <c r="AU3294" t="s">
        <v>197</v>
      </c>
      <c r="AV3294" t="s">
        <v>255</v>
      </c>
      <c r="AW3294" t="s">
        <v>196</v>
      </c>
      <c r="AX3294" t="s">
        <v>197</v>
      </c>
      <c r="AY3294" t="s">
        <v>255</v>
      </c>
    </row>
    <row r="3295" spans="1:51" x14ac:dyDescent="0.45">
      <c r="A3295" s="22">
        <v>871074</v>
      </c>
      <c r="B3295" s="6">
        <v>45536</v>
      </c>
      <c r="C3295" s="22">
        <v>31000</v>
      </c>
      <c r="D3295" s="22">
        <v>41194</v>
      </c>
      <c r="E3295" s="22"/>
      <c r="F3295" s="22">
        <v>0</v>
      </c>
      <c r="G3295" s="22">
        <v>3468</v>
      </c>
      <c r="H3295" s="22">
        <v>3</v>
      </c>
      <c r="I3295" s="22"/>
      <c r="J3295" s="22">
        <v>607</v>
      </c>
      <c r="K3295" s="22">
        <v>63071</v>
      </c>
      <c r="L3295" s="23" t="s">
        <v>887</v>
      </c>
      <c r="M3295" s="23"/>
      <c r="N3295" s="23" t="s">
        <v>184</v>
      </c>
      <c r="O3295" s="23" t="s">
        <v>185</v>
      </c>
      <c r="P3295" s="22">
        <v>20</v>
      </c>
      <c r="Q3295" s="23" t="s">
        <v>186</v>
      </c>
      <c r="R3295" s="23"/>
      <c r="S3295" s="23"/>
      <c r="T3295" s="23"/>
      <c r="U3295" s="23"/>
      <c r="V3295" s="23" t="s">
        <v>187</v>
      </c>
      <c r="W3295" s="23" t="s">
        <v>188</v>
      </c>
      <c r="X3295" s="23" t="s">
        <v>189</v>
      </c>
      <c r="Y3295" s="22">
        <v>0</v>
      </c>
      <c r="Z3295" s="23" t="s">
        <v>190</v>
      </c>
      <c r="AA3295" s="23" t="s">
        <v>191</v>
      </c>
      <c r="AB3295" s="23" t="s">
        <v>190</v>
      </c>
      <c r="AC3295" s="23" t="s">
        <v>192</v>
      </c>
      <c r="AD3295" s="23" t="s">
        <v>193</v>
      </c>
      <c r="AE3295" s="23" t="s">
        <v>83</v>
      </c>
      <c r="AF3295" s="23"/>
      <c r="AG3295" s="23"/>
      <c r="AH3295" s="23"/>
      <c r="AI3295" s="23"/>
      <c r="AJ3295" s="23" t="b">
        <v>0</v>
      </c>
      <c r="AK3295" s="3">
        <v>152</v>
      </c>
      <c r="AL3295" s="3">
        <v>236</v>
      </c>
      <c r="AM3295" s="3">
        <v>3752</v>
      </c>
      <c r="AN3295" s="24">
        <v>45536.000526890435</v>
      </c>
      <c r="AO3295" s="24">
        <v>45536.000526890435</v>
      </c>
      <c r="AP3295">
        <v>9</v>
      </c>
      <c r="AQ3295" t="s">
        <v>194</v>
      </c>
      <c r="AR3295">
        <v>244.00052689043514</v>
      </c>
      <c r="AS3295" t="s">
        <v>195</v>
      </c>
      <c r="AT3295" t="s">
        <v>196</v>
      </c>
      <c r="AU3295" t="s">
        <v>197</v>
      </c>
      <c r="AV3295" t="s">
        <v>300</v>
      </c>
      <c r="AW3295" t="s">
        <v>196</v>
      </c>
      <c r="AX3295" t="s">
        <v>197</v>
      </c>
      <c r="AY3295" t="s">
        <v>300</v>
      </c>
    </row>
    <row r="3296" spans="1:51" x14ac:dyDescent="0.45">
      <c r="A3296" s="22">
        <v>871080</v>
      </c>
      <c r="B3296" s="6">
        <v>45536</v>
      </c>
      <c r="C3296" s="22">
        <v>31000</v>
      </c>
      <c r="D3296" s="22">
        <v>38234</v>
      </c>
      <c r="E3296" s="22"/>
      <c r="F3296" s="22">
        <v>0</v>
      </c>
      <c r="G3296" s="22">
        <v>3468</v>
      </c>
      <c r="H3296" s="22">
        <v>3</v>
      </c>
      <c r="I3296" s="22"/>
      <c r="J3296" s="22">
        <v>607</v>
      </c>
      <c r="K3296" s="22">
        <v>63071</v>
      </c>
      <c r="L3296" s="23" t="s">
        <v>887</v>
      </c>
      <c r="M3296" s="23"/>
      <c r="N3296" s="23" t="s">
        <v>184</v>
      </c>
      <c r="O3296" s="23" t="s">
        <v>185</v>
      </c>
      <c r="P3296" s="22">
        <v>20</v>
      </c>
      <c r="Q3296" s="23" t="s">
        <v>186</v>
      </c>
      <c r="R3296" s="23"/>
      <c r="S3296" s="23"/>
      <c r="T3296" s="23"/>
      <c r="U3296" s="23"/>
      <c r="V3296" s="23" t="s">
        <v>187</v>
      </c>
      <c r="W3296" s="23" t="s">
        <v>188</v>
      </c>
      <c r="X3296" s="23" t="s">
        <v>189</v>
      </c>
      <c r="Y3296" s="22">
        <v>0</v>
      </c>
      <c r="Z3296" s="23" t="s">
        <v>190</v>
      </c>
      <c r="AA3296" s="23" t="s">
        <v>191</v>
      </c>
      <c r="AB3296" s="23" t="s">
        <v>190</v>
      </c>
      <c r="AC3296" s="23" t="s">
        <v>192</v>
      </c>
      <c r="AD3296" s="23" t="s">
        <v>193</v>
      </c>
      <c r="AE3296" s="23" t="s">
        <v>83</v>
      </c>
      <c r="AF3296" s="23"/>
      <c r="AG3296" s="23"/>
      <c r="AH3296" s="23"/>
      <c r="AI3296" s="23"/>
      <c r="AJ3296" s="23" t="b">
        <v>0</v>
      </c>
      <c r="AK3296" s="3">
        <v>138</v>
      </c>
      <c r="AL3296" s="3">
        <v>236</v>
      </c>
      <c r="AM3296" s="3">
        <v>3761</v>
      </c>
      <c r="AN3296" s="24">
        <v>45536.000545717594</v>
      </c>
      <c r="AO3296" s="24">
        <v>45536.000545717594</v>
      </c>
      <c r="AP3296">
        <v>9</v>
      </c>
      <c r="AQ3296" t="s">
        <v>194</v>
      </c>
      <c r="AR3296">
        <v>244.00054571759392</v>
      </c>
      <c r="AS3296" t="s">
        <v>195</v>
      </c>
      <c r="AT3296" t="s">
        <v>196</v>
      </c>
      <c r="AU3296" t="s">
        <v>197</v>
      </c>
      <c r="AV3296" t="s">
        <v>250</v>
      </c>
      <c r="AW3296" t="s">
        <v>196</v>
      </c>
      <c r="AX3296" t="s">
        <v>197</v>
      </c>
      <c r="AY3296" t="s">
        <v>250</v>
      </c>
    </row>
    <row r="3297" spans="1:51" x14ac:dyDescent="0.45">
      <c r="A3297" s="22">
        <v>871038</v>
      </c>
      <c r="B3297" s="6">
        <v>45536</v>
      </c>
      <c r="C3297" s="22">
        <v>31000</v>
      </c>
      <c r="D3297" s="22">
        <v>56136</v>
      </c>
      <c r="E3297" s="22"/>
      <c r="F3297" s="22">
        <v>0</v>
      </c>
      <c r="G3297" s="22">
        <v>3471</v>
      </c>
      <c r="H3297" s="22">
        <v>3</v>
      </c>
      <c r="I3297" s="22"/>
      <c r="J3297" s="22">
        <v>607</v>
      </c>
      <c r="K3297" s="22">
        <v>63071</v>
      </c>
      <c r="L3297" s="23" t="s">
        <v>887</v>
      </c>
      <c r="M3297" s="23"/>
      <c r="N3297" s="23" t="s">
        <v>184</v>
      </c>
      <c r="O3297" s="23" t="s">
        <v>185</v>
      </c>
      <c r="P3297" s="22">
        <v>20</v>
      </c>
      <c r="Q3297" s="23" t="s">
        <v>186</v>
      </c>
      <c r="R3297" s="23"/>
      <c r="S3297" s="23"/>
      <c r="T3297" s="23"/>
      <c r="U3297" s="23"/>
      <c r="V3297" s="23" t="s">
        <v>187</v>
      </c>
      <c r="W3297" s="23" t="s">
        <v>188</v>
      </c>
      <c r="X3297" s="23" t="s">
        <v>189</v>
      </c>
      <c r="Y3297" s="22">
        <v>0</v>
      </c>
      <c r="Z3297" s="23" t="s">
        <v>190</v>
      </c>
      <c r="AA3297" s="23" t="s">
        <v>191</v>
      </c>
      <c r="AB3297" s="23" t="s">
        <v>190</v>
      </c>
      <c r="AC3297" s="23" t="s">
        <v>192</v>
      </c>
      <c r="AD3297" s="23" t="s">
        <v>193</v>
      </c>
      <c r="AE3297" s="23" t="s">
        <v>83</v>
      </c>
      <c r="AF3297" s="23"/>
      <c r="AG3297" s="23"/>
      <c r="AH3297" s="23"/>
      <c r="AI3297" s="23"/>
      <c r="AJ3297" s="23" t="b">
        <v>0</v>
      </c>
      <c r="AK3297" s="3">
        <v>127</v>
      </c>
      <c r="AL3297" s="3">
        <v>236</v>
      </c>
      <c r="AM3297" s="3">
        <v>3714</v>
      </c>
      <c r="AN3297" s="24">
        <v>45536.000445640435</v>
      </c>
      <c r="AO3297" s="24">
        <v>45536.000445640435</v>
      </c>
      <c r="AP3297">
        <v>9</v>
      </c>
      <c r="AQ3297" t="s">
        <v>194</v>
      </c>
      <c r="AR3297">
        <v>244.00044564043492</v>
      </c>
      <c r="AS3297" t="s">
        <v>195</v>
      </c>
      <c r="AT3297" t="s">
        <v>196</v>
      </c>
      <c r="AU3297" t="s">
        <v>197</v>
      </c>
      <c r="AV3297" t="s">
        <v>307</v>
      </c>
      <c r="AW3297" t="s">
        <v>196</v>
      </c>
      <c r="AX3297" t="s">
        <v>197</v>
      </c>
      <c r="AY3297" t="s">
        <v>307</v>
      </c>
    </row>
    <row r="3298" spans="1:51" x14ac:dyDescent="0.45">
      <c r="A3298" s="22">
        <v>871089</v>
      </c>
      <c r="B3298" s="6">
        <v>45536</v>
      </c>
      <c r="C3298" s="22">
        <v>31000</v>
      </c>
      <c r="D3298" s="22">
        <v>89686</v>
      </c>
      <c r="E3298" s="22"/>
      <c r="F3298" s="22">
        <v>0</v>
      </c>
      <c r="G3298" s="22">
        <v>3468</v>
      </c>
      <c r="H3298" s="22">
        <v>2</v>
      </c>
      <c r="I3298" s="22"/>
      <c r="J3298" s="22">
        <v>607</v>
      </c>
      <c r="K3298" s="22">
        <v>63071</v>
      </c>
      <c r="L3298" s="23" t="s">
        <v>887</v>
      </c>
      <c r="M3298" s="23"/>
      <c r="N3298" s="23" t="s">
        <v>184</v>
      </c>
      <c r="O3298" s="23" t="s">
        <v>185</v>
      </c>
      <c r="P3298" s="22">
        <v>20</v>
      </c>
      <c r="Q3298" s="23" t="s">
        <v>186</v>
      </c>
      <c r="R3298" s="23"/>
      <c r="S3298" s="23"/>
      <c r="T3298" s="23"/>
      <c r="U3298" s="23"/>
      <c r="V3298" s="23" t="s">
        <v>187</v>
      </c>
      <c r="W3298" s="23" t="s">
        <v>188</v>
      </c>
      <c r="X3298" s="23" t="s">
        <v>189</v>
      </c>
      <c r="Y3298" s="22">
        <v>0</v>
      </c>
      <c r="Z3298" s="23" t="s">
        <v>190</v>
      </c>
      <c r="AA3298" s="23" t="s">
        <v>191</v>
      </c>
      <c r="AB3298" s="23" t="s">
        <v>190</v>
      </c>
      <c r="AC3298" s="23" t="s">
        <v>192</v>
      </c>
      <c r="AD3298" s="23" t="s">
        <v>193</v>
      </c>
      <c r="AE3298" s="23" t="s">
        <v>83</v>
      </c>
      <c r="AF3298" s="23"/>
      <c r="AG3298" s="23"/>
      <c r="AH3298" s="23"/>
      <c r="AI3298" s="23"/>
      <c r="AJ3298" s="23" t="b">
        <v>0</v>
      </c>
      <c r="AK3298" s="3">
        <v>137</v>
      </c>
      <c r="AL3298" s="3">
        <v>236</v>
      </c>
      <c r="AM3298" s="3">
        <v>3768</v>
      </c>
      <c r="AN3298" s="24">
        <v>45536.000558603395</v>
      </c>
      <c r="AO3298" s="24">
        <v>45536.000558603395</v>
      </c>
      <c r="AP3298">
        <v>9</v>
      </c>
      <c r="AQ3298" t="s">
        <v>194</v>
      </c>
      <c r="AR3298">
        <v>244.00055860339489</v>
      </c>
      <c r="AS3298" t="s">
        <v>195</v>
      </c>
      <c r="AT3298" t="s">
        <v>196</v>
      </c>
      <c r="AU3298" t="s">
        <v>197</v>
      </c>
      <c r="AV3298" t="s">
        <v>252</v>
      </c>
      <c r="AW3298" t="s">
        <v>196</v>
      </c>
      <c r="AX3298" t="s">
        <v>197</v>
      </c>
      <c r="AY3298" t="s">
        <v>252</v>
      </c>
    </row>
    <row r="3299" spans="1:51" x14ac:dyDescent="0.45">
      <c r="A3299" s="22">
        <v>871099</v>
      </c>
      <c r="B3299" s="6">
        <v>45536</v>
      </c>
      <c r="C3299" s="22">
        <v>31000</v>
      </c>
      <c r="D3299" s="22">
        <v>124833</v>
      </c>
      <c r="E3299" s="22"/>
      <c r="F3299" s="22">
        <v>0</v>
      </c>
      <c r="G3299" s="22">
        <v>3468</v>
      </c>
      <c r="H3299" s="22">
        <v>3</v>
      </c>
      <c r="I3299" s="22"/>
      <c r="J3299" s="22">
        <v>607</v>
      </c>
      <c r="K3299" s="22">
        <v>63071</v>
      </c>
      <c r="L3299" s="23" t="s">
        <v>887</v>
      </c>
      <c r="M3299" s="23"/>
      <c r="N3299" s="23" t="s">
        <v>184</v>
      </c>
      <c r="O3299" s="23" t="s">
        <v>185</v>
      </c>
      <c r="P3299" s="22">
        <v>20</v>
      </c>
      <c r="Q3299" s="23" t="s">
        <v>186</v>
      </c>
      <c r="R3299" s="23"/>
      <c r="S3299" s="23"/>
      <c r="T3299" s="23"/>
      <c r="U3299" s="23"/>
      <c r="V3299" s="23" t="s">
        <v>187</v>
      </c>
      <c r="W3299" s="23" t="s">
        <v>188</v>
      </c>
      <c r="X3299" s="23" t="s">
        <v>189</v>
      </c>
      <c r="Y3299" s="22">
        <v>0</v>
      </c>
      <c r="Z3299" s="23" t="s">
        <v>190</v>
      </c>
      <c r="AA3299" s="23" t="s">
        <v>191</v>
      </c>
      <c r="AB3299" s="23" t="s">
        <v>190</v>
      </c>
      <c r="AC3299" s="23" t="s">
        <v>192</v>
      </c>
      <c r="AD3299" s="23" t="s">
        <v>193</v>
      </c>
      <c r="AE3299" s="23" t="s">
        <v>83</v>
      </c>
      <c r="AF3299" s="23"/>
      <c r="AG3299" s="23"/>
      <c r="AH3299" s="23"/>
      <c r="AI3299" s="23"/>
      <c r="AJ3299" s="23" t="b">
        <v>0</v>
      </c>
      <c r="AK3299" s="3">
        <v>153</v>
      </c>
      <c r="AL3299" s="3">
        <v>236</v>
      </c>
      <c r="AM3299" s="3">
        <v>3777</v>
      </c>
      <c r="AN3299" s="24">
        <v>45536.000583796296</v>
      </c>
      <c r="AO3299" s="24">
        <v>45536.000583796296</v>
      </c>
      <c r="AP3299">
        <v>9</v>
      </c>
      <c r="AQ3299" t="s">
        <v>194</v>
      </c>
      <c r="AR3299">
        <v>244.00058379629627</v>
      </c>
      <c r="AS3299" t="s">
        <v>195</v>
      </c>
      <c r="AT3299" t="s">
        <v>196</v>
      </c>
      <c r="AU3299" t="s">
        <v>197</v>
      </c>
      <c r="AV3299" t="s">
        <v>259</v>
      </c>
      <c r="AW3299" t="s">
        <v>196</v>
      </c>
      <c r="AX3299" t="s">
        <v>197</v>
      </c>
      <c r="AY3299" t="s">
        <v>259</v>
      </c>
    </row>
    <row r="3300" spans="1:51" x14ac:dyDescent="0.45">
      <c r="A3300" s="22">
        <v>871180</v>
      </c>
      <c r="B3300" s="6">
        <v>45536</v>
      </c>
      <c r="C3300" s="22">
        <v>31000</v>
      </c>
      <c r="D3300" s="22">
        <v>29391</v>
      </c>
      <c r="E3300" s="22"/>
      <c r="F3300" s="22">
        <v>0</v>
      </c>
      <c r="G3300" s="22">
        <v>3453</v>
      </c>
      <c r="H3300" s="22">
        <v>3</v>
      </c>
      <c r="I3300" s="22"/>
      <c r="J3300" s="22">
        <v>607</v>
      </c>
      <c r="K3300" s="22">
        <v>63071</v>
      </c>
      <c r="L3300" s="23" t="s">
        <v>887</v>
      </c>
      <c r="M3300" s="23"/>
      <c r="N3300" s="23" t="s">
        <v>184</v>
      </c>
      <c r="O3300" s="23" t="s">
        <v>185</v>
      </c>
      <c r="P3300" s="22">
        <v>20</v>
      </c>
      <c r="Q3300" s="23" t="s">
        <v>186</v>
      </c>
      <c r="R3300" s="23"/>
      <c r="S3300" s="23"/>
      <c r="T3300" s="23"/>
      <c r="U3300" s="23"/>
      <c r="V3300" s="23" t="s">
        <v>187</v>
      </c>
      <c r="W3300" s="23" t="s">
        <v>188</v>
      </c>
      <c r="X3300" s="23" t="s">
        <v>189</v>
      </c>
      <c r="Y3300" s="22">
        <v>0</v>
      </c>
      <c r="Z3300" s="23" t="s">
        <v>190</v>
      </c>
      <c r="AA3300" s="23" t="s">
        <v>191</v>
      </c>
      <c r="AB3300" s="23" t="s">
        <v>190</v>
      </c>
      <c r="AC3300" s="23" t="s">
        <v>192</v>
      </c>
      <c r="AD3300" s="23" t="s">
        <v>193</v>
      </c>
      <c r="AE3300" s="23" t="s">
        <v>83</v>
      </c>
      <c r="AF3300" s="23"/>
      <c r="AG3300" s="23"/>
      <c r="AH3300" s="23"/>
      <c r="AI3300" s="23"/>
      <c r="AJ3300" s="23" t="b">
        <v>0</v>
      </c>
      <c r="AK3300" s="3">
        <v>151</v>
      </c>
      <c r="AL3300" s="3">
        <v>236</v>
      </c>
      <c r="AM3300" s="3">
        <v>3855</v>
      </c>
      <c r="AN3300" s="24">
        <v>45536.000883526234</v>
      </c>
      <c r="AO3300" s="24">
        <v>45536.000883526234</v>
      </c>
      <c r="AP3300">
        <v>9</v>
      </c>
      <c r="AQ3300" t="s">
        <v>194</v>
      </c>
      <c r="AR3300">
        <v>244.00088352623425</v>
      </c>
      <c r="AS3300" t="s">
        <v>195</v>
      </c>
      <c r="AT3300" t="s">
        <v>196</v>
      </c>
      <c r="AU3300" t="s">
        <v>197</v>
      </c>
      <c r="AV3300" t="s">
        <v>198</v>
      </c>
      <c r="AW3300" t="s">
        <v>196</v>
      </c>
      <c r="AX3300" t="s">
        <v>197</v>
      </c>
      <c r="AY3300" t="s">
        <v>198</v>
      </c>
    </row>
    <row r="3301" spans="1:51" x14ac:dyDescent="0.45">
      <c r="A3301" s="22">
        <v>871183</v>
      </c>
      <c r="B3301" s="6">
        <v>45536</v>
      </c>
      <c r="C3301" s="22">
        <v>31000</v>
      </c>
      <c r="D3301" s="22">
        <v>30182</v>
      </c>
      <c r="E3301" s="22"/>
      <c r="F3301" s="22">
        <v>0</v>
      </c>
      <c r="G3301" s="22">
        <v>3468</v>
      </c>
      <c r="H3301" s="22">
        <v>1</v>
      </c>
      <c r="I3301" s="22"/>
      <c r="J3301" s="22">
        <v>607</v>
      </c>
      <c r="K3301" s="22">
        <v>63071</v>
      </c>
      <c r="L3301" s="23" t="s">
        <v>887</v>
      </c>
      <c r="M3301" s="23"/>
      <c r="N3301" s="23" t="s">
        <v>184</v>
      </c>
      <c r="O3301" s="23" t="s">
        <v>185</v>
      </c>
      <c r="P3301" s="22">
        <v>20</v>
      </c>
      <c r="Q3301" s="23" t="s">
        <v>186</v>
      </c>
      <c r="R3301" s="23"/>
      <c r="S3301" s="23"/>
      <c r="T3301" s="23"/>
      <c r="U3301" s="23"/>
      <c r="V3301" s="23" t="s">
        <v>187</v>
      </c>
      <c r="W3301" s="23" t="s">
        <v>188</v>
      </c>
      <c r="X3301" s="23" t="s">
        <v>189</v>
      </c>
      <c r="Y3301" s="22">
        <v>0</v>
      </c>
      <c r="Z3301" s="23" t="s">
        <v>190</v>
      </c>
      <c r="AA3301" s="23" t="s">
        <v>191</v>
      </c>
      <c r="AB3301" s="23" t="s">
        <v>190</v>
      </c>
      <c r="AC3301" s="23" t="s">
        <v>192</v>
      </c>
      <c r="AD3301" s="23" t="s">
        <v>193</v>
      </c>
      <c r="AE3301" s="23" t="s">
        <v>83</v>
      </c>
      <c r="AF3301" s="23"/>
      <c r="AG3301" s="23"/>
      <c r="AH3301" s="23"/>
      <c r="AI3301" s="23"/>
      <c r="AJ3301" s="23" t="b">
        <v>0</v>
      </c>
      <c r="AK3301" s="3">
        <v>151</v>
      </c>
      <c r="AL3301" s="3">
        <v>236</v>
      </c>
      <c r="AM3301" s="3">
        <v>3858</v>
      </c>
      <c r="AN3301" s="24">
        <v>45536.000896952159</v>
      </c>
      <c r="AO3301" s="24">
        <v>45536.000896952159</v>
      </c>
      <c r="AP3301">
        <v>9</v>
      </c>
      <c r="AQ3301" t="s">
        <v>194</v>
      </c>
      <c r="AR3301">
        <v>244.00089695215866</v>
      </c>
      <c r="AS3301" t="s">
        <v>195</v>
      </c>
      <c r="AT3301" t="s">
        <v>196</v>
      </c>
      <c r="AU3301" t="s">
        <v>197</v>
      </c>
      <c r="AV3301" t="s">
        <v>229</v>
      </c>
      <c r="AW3301" t="s">
        <v>196</v>
      </c>
      <c r="AX3301" t="s">
        <v>197</v>
      </c>
      <c r="AY3301" t="s">
        <v>229</v>
      </c>
    </row>
    <row r="3302" spans="1:51" x14ac:dyDescent="0.45">
      <c r="A3302" s="22">
        <v>871187</v>
      </c>
      <c r="B3302" s="6">
        <v>45536</v>
      </c>
      <c r="C3302" s="22">
        <v>31000</v>
      </c>
      <c r="D3302" s="22">
        <v>34147</v>
      </c>
      <c r="E3302" s="22"/>
      <c r="F3302" s="22">
        <v>0</v>
      </c>
      <c r="G3302" s="22">
        <v>3468</v>
      </c>
      <c r="H3302" s="22">
        <v>3</v>
      </c>
      <c r="I3302" s="22"/>
      <c r="J3302" s="22">
        <v>607</v>
      </c>
      <c r="K3302" s="22">
        <v>63071</v>
      </c>
      <c r="L3302" s="23" t="s">
        <v>887</v>
      </c>
      <c r="M3302" s="23"/>
      <c r="N3302" s="23" t="s">
        <v>184</v>
      </c>
      <c r="O3302" s="23" t="s">
        <v>185</v>
      </c>
      <c r="P3302" s="22">
        <v>20</v>
      </c>
      <c r="Q3302" s="23" t="s">
        <v>186</v>
      </c>
      <c r="R3302" s="23"/>
      <c r="S3302" s="23"/>
      <c r="T3302" s="23"/>
      <c r="U3302" s="23"/>
      <c r="V3302" s="23" t="s">
        <v>187</v>
      </c>
      <c r="W3302" s="23" t="s">
        <v>188</v>
      </c>
      <c r="X3302" s="23" t="s">
        <v>189</v>
      </c>
      <c r="Y3302" s="22">
        <v>0</v>
      </c>
      <c r="Z3302" s="23" t="s">
        <v>190</v>
      </c>
      <c r="AA3302" s="23" t="s">
        <v>191</v>
      </c>
      <c r="AB3302" s="23" t="s">
        <v>190</v>
      </c>
      <c r="AC3302" s="23" t="s">
        <v>192</v>
      </c>
      <c r="AD3302" s="23" t="s">
        <v>193</v>
      </c>
      <c r="AE3302" s="23" t="s">
        <v>83</v>
      </c>
      <c r="AF3302" s="23"/>
      <c r="AG3302" s="23"/>
      <c r="AH3302" s="23"/>
      <c r="AI3302" s="23"/>
      <c r="AJ3302" s="23" t="b">
        <v>0</v>
      </c>
      <c r="AK3302" s="3">
        <v>153</v>
      </c>
      <c r="AL3302" s="3">
        <v>236</v>
      </c>
      <c r="AM3302" s="3">
        <v>3865</v>
      </c>
      <c r="AN3302" s="24">
        <v>45536.000914351855</v>
      </c>
      <c r="AO3302" s="24">
        <v>45536.000914351855</v>
      </c>
      <c r="AP3302">
        <v>9</v>
      </c>
      <c r="AQ3302" t="s">
        <v>194</v>
      </c>
      <c r="AR3302">
        <v>244.00091435185459</v>
      </c>
      <c r="AS3302" t="s">
        <v>195</v>
      </c>
      <c r="AT3302" t="s">
        <v>196</v>
      </c>
      <c r="AU3302" t="s">
        <v>197</v>
      </c>
      <c r="AV3302" t="s">
        <v>231</v>
      </c>
      <c r="AW3302" t="s">
        <v>196</v>
      </c>
      <c r="AX3302" t="s">
        <v>197</v>
      </c>
      <c r="AY3302" t="s">
        <v>231</v>
      </c>
    </row>
    <row r="3303" spans="1:51" x14ac:dyDescent="0.45">
      <c r="A3303" s="22">
        <v>871154</v>
      </c>
      <c r="B3303" s="6">
        <v>45536</v>
      </c>
      <c r="C3303" s="22">
        <v>31000</v>
      </c>
      <c r="D3303" s="22">
        <v>111423</v>
      </c>
      <c r="E3303" s="22"/>
      <c r="F3303" s="22">
        <v>0</v>
      </c>
      <c r="G3303" s="22">
        <v>3468</v>
      </c>
      <c r="H3303" s="22">
        <v>3</v>
      </c>
      <c r="I3303" s="22"/>
      <c r="J3303" s="22">
        <v>607</v>
      </c>
      <c r="K3303" s="22">
        <v>63071</v>
      </c>
      <c r="L3303" s="23" t="s">
        <v>887</v>
      </c>
      <c r="M3303" s="23"/>
      <c r="N3303" s="23" t="s">
        <v>184</v>
      </c>
      <c r="O3303" s="23" t="s">
        <v>185</v>
      </c>
      <c r="P3303" s="22">
        <v>20</v>
      </c>
      <c r="Q3303" s="23" t="s">
        <v>186</v>
      </c>
      <c r="R3303" s="23"/>
      <c r="S3303" s="23"/>
      <c r="T3303" s="23"/>
      <c r="U3303" s="23"/>
      <c r="V3303" s="23" t="s">
        <v>187</v>
      </c>
      <c r="W3303" s="23" t="s">
        <v>188</v>
      </c>
      <c r="X3303" s="23" t="s">
        <v>189</v>
      </c>
      <c r="Y3303" s="22">
        <v>0</v>
      </c>
      <c r="Z3303" s="23" t="s">
        <v>190</v>
      </c>
      <c r="AA3303" s="23" t="s">
        <v>191</v>
      </c>
      <c r="AB3303" s="23" t="s">
        <v>190</v>
      </c>
      <c r="AC3303" s="23" t="s">
        <v>192</v>
      </c>
      <c r="AD3303" s="23" t="s">
        <v>193</v>
      </c>
      <c r="AE3303" s="23" t="s">
        <v>83</v>
      </c>
      <c r="AF3303" s="23"/>
      <c r="AG3303" s="23"/>
      <c r="AH3303" s="23"/>
      <c r="AI3303" s="23"/>
      <c r="AJ3303" s="23" t="b">
        <v>0</v>
      </c>
      <c r="AK3303" s="3">
        <v>118</v>
      </c>
      <c r="AL3303" s="3">
        <v>236</v>
      </c>
      <c r="AM3303" s="3">
        <v>3837</v>
      </c>
      <c r="AN3303" s="24">
        <v>45536.000778780864</v>
      </c>
      <c r="AO3303" s="24">
        <v>45536.000778780864</v>
      </c>
      <c r="AP3303">
        <v>9</v>
      </c>
      <c r="AQ3303" t="s">
        <v>194</v>
      </c>
      <c r="AR3303">
        <v>244.00077878086449</v>
      </c>
      <c r="AS3303" t="s">
        <v>195</v>
      </c>
      <c r="AT3303" t="s">
        <v>196</v>
      </c>
      <c r="AU3303" t="s">
        <v>197</v>
      </c>
      <c r="AV3303" t="s">
        <v>219</v>
      </c>
      <c r="AW3303" t="s">
        <v>196</v>
      </c>
      <c r="AX3303" t="s">
        <v>197</v>
      </c>
      <c r="AY3303" t="s">
        <v>219</v>
      </c>
    </row>
    <row r="3304" spans="1:51" x14ac:dyDescent="0.45">
      <c r="A3304" s="22">
        <v>871155</v>
      </c>
      <c r="B3304" s="6">
        <v>45536</v>
      </c>
      <c r="C3304" s="22">
        <v>31000</v>
      </c>
      <c r="D3304" s="22">
        <v>130096</v>
      </c>
      <c r="E3304" s="22"/>
      <c r="F3304" s="22">
        <v>0</v>
      </c>
      <c r="G3304" s="22">
        <v>3472</v>
      </c>
      <c r="H3304" s="22">
        <v>3</v>
      </c>
      <c r="I3304" s="22"/>
      <c r="J3304" s="22">
        <v>607</v>
      </c>
      <c r="K3304" s="22">
        <v>63071</v>
      </c>
      <c r="L3304" s="23" t="s">
        <v>887</v>
      </c>
      <c r="M3304" s="23"/>
      <c r="N3304" s="23" t="s">
        <v>184</v>
      </c>
      <c r="O3304" s="23" t="s">
        <v>185</v>
      </c>
      <c r="P3304" s="22">
        <v>20</v>
      </c>
      <c r="Q3304" s="23" t="s">
        <v>186</v>
      </c>
      <c r="R3304" s="23"/>
      <c r="S3304" s="23"/>
      <c r="T3304" s="23"/>
      <c r="U3304" s="23"/>
      <c r="V3304" s="23" t="s">
        <v>187</v>
      </c>
      <c r="W3304" s="23" t="s">
        <v>188</v>
      </c>
      <c r="X3304" s="23" t="s">
        <v>189</v>
      </c>
      <c r="Y3304" s="22">
        <v>0</v>
      </c>
      <c r="Z3304" s="23" t="s">
        <v>190</v>
      </c>
      <c r="AA3304" s="23" t="s">
        <v>191</v>
      </c>
      <c r="AB3304" s="23" t="s">
        <v>190</v>
      </c>
      <c r="AC3304" s="23" t="s">
        <v>192</v>
      </c>
      <c r="AD3304" s="23" t="s">
        <v>193</v>
      </c>
      <c r="AE3304" s="23" t="s">
        <v>83</v>
      </c>
      <c r="AF3304" s="23"/>
      <c r="AG3304" s="23"/>
      <c r="AH3304" s="23"/>
      <c r="AI3304" s="23"/>
      <c r="AJ3304" s="23" t="b">
        <v>0</v>
      </c>
      <c r="AK3304" s="3">
        <v>153</v>
      </c>
      <c r="AL3304" s="3">
        <v>236</v>
      </c>
      <c r="AM3304" s="3">
        <v>3838</v>
      </c>
      <c r="AN3304" s="24">
        <v>45536.000780864197</v>
      </c>
      <c r="AO3304" s="24">
        <v>45536.000780864197</v>
      </c>
      <c r="AP3304">
        <v>9</v>
      </c>
      <c r="AQ3304" t="s">
        <v>194</v>
      </c>
      <c r="AR3304">
        <v>244.00078086419671</v>
      </c>
      <c r="AS3304" t="s">
        <v>195</v>
      </c>
      <c r="AT3304" t="s">
        <v>196</v>
      </c>
      <c r="AU3304" t="s">
        <v>197</v>
      </c>
      <c r="AV3304" t="s">
        <v>219</v>
      </c>
      <c r="AW3304" t="s">
        <v>196</v>
      </c>
      <c r="AX3304" t="s">
        <v>197</v>
      </c>
      <c r="AY3304" t="s">
        <v>219</v>
      </c>
    </row>
    <row r="3305" spans="1:51" x14ac:dyDescent="0.45">
      <c r="A3305" s="22">
        <v>871151</v>
      </c>
      <c r="B3305" s="6">
        <v>45536</v>
      </c>
      <c r="C3305" s="22">
        <v>31000</v>
      </c>
      <c r="D3305" s="22">
        <v>188438</v>
      </c>
      <c r="E3305" s="22"/>
      <c r="F3305" s="22">
        <v>0</v>
      </c>
      <c r="G3305" s="22">
        <v>3468</v>
      </c>
      <c r="H3305" s="22">
        <v>3</v>
      </c>
      <c r="I3305" s="22"/>
      <c r="J3305" s="22">
        <v>607</v>
      </c>
      <c r="K3305" s="22">
        <v>63071</v>
      </c>
      <c r="L3305" s="23" t="s">
        <v>887</v>
      </c>
      <c r="M3305" s="23"/>
      <c r="N3305" s="23" t="s">
        <v>184</v>
      </c>
      <c r="O3305" s="23" t="s">
        <v>185</v>
      </c>
      <c r="P3305" s="22">
        <v>20</v>
      </c>
      <c r="Q3305" s="23" t="s">
        <v>186</v>
      </c>
      <c r="R3305" s="23"/>
      <c r="S3305" s="23"/>
      <c r="T3305" s="23"/>
      <c r="U3305" s="23"/>
      <c r="V3305" s="23" t="s">
        <v>187</v>
      </c>
      <c r="W3305" s="23" t="s">
        <v>188</v>
      </c>
      <c r="X3305" s="23" t="s">
        <v>189</v>
      </c>
      <c r="Y3305" s="22">
        <v>0</v>
      </c>
      <c r="Z3305" s="23" t="s">
        <v>190</v>
      </c>
      <c r="AA3305" s="23" t="s">
        <v>191</v>
      </c>
      <c r="AB3305" s="23" t="s">
        <v>190</v>
      </c>
      <c r="AC3305" s="23" t="s">
        <v>192</v>
      </c>
      <c r="AD3305" s="23" t="s">
        <v>193</v>
      </c>
      <c r="AE3305" s="23" t="s">
        <v>83</v>
      </c>
      <c r="AF3305" s="23"/>
      <c r="AG3305" s="23"/>
      <c r="AH3305" s="23"/>
      <c r="AI3305" s="23"/>
      <c r="AJ3305" s="23" t="b">
        <v>0</v>
      </c>
      <c r="AK3305" s="3">
        <v>141</v>
      </c>
      <c r="AL3305" s="3">
        <v>236</v>
      </c>
      <c r="AM3305" s="3">
        <v>3833</v>
      </c>
      <c r="AN3305" s="24">
        <v>45536.000772955245</v>
      </c>
      <c r="AO3305" s="24">
        <v>45536.000772955245</v>
      </c>
      <c r="AP3305">
        <v>9</v>
      </c>
      <c r="AQ3305" t="s">
        <v>194</v>
      </c>
      <c r="AR3305">
        <v>244.00077295524534</v>
      </c>
      <c r="AS3305" t="s">
        <v>195</v>
      </c>
      <c r="AT3305" t="s">
        <v>196</v>
      </c>
      <c r="AU3305" t="s">
        <v>197</v>
      </c>
      <c r="AV3305" t="s">
        <v>219</v>
      </c>
      <c r="AW3305" t="s">
        <v>196</v>
      </c>
      <c r="AX3305" t="s">
        <v>197</v>
      </c>
      <c r="AY3305" t="s">
        <v>219</v>
      </c>
    </row>
    <row r="3306" spans="1:51" x14ac:dyDescent="0.45">
      <c r="A3306" s="22">
        <v>871165</v>
      </c>
      <c r="B3306" s="6">
        <v>45536</v>
      </c>
      <c r="C3306" s="22">
        <v>31000</v>
      </c>
      <c r="D3306" s="22">
        <v>145506</v>
      </c>
      <c r="E3306" s="22"/>
      <c r="F3306" s="22">
        <v>0</v>
      </c>
      <c r="G3306" s="22">
        <v>3474</v>
      </c>
      <c r="H3306" s="22">
        <v>2</v>
      </c>
      <c r="I3306" s="22"/>
      <c r="J3306" s="22">
        <v>607</v>
      </c>
      <c r="K3306" s="22">
        <v>63071</v>
      </c>
      <c r="L3306" s="23" t="s">
        <v>887</v>
      </c>
      <c r="M3306" s="23"/>
      <c r="N3306" s="23" t="s">
        <v>184</v>
      </c>
      <c r="O3306" s="23" t="s">
        <v>185</v>
      </c>
      <c r="P3306" s="22">
        <v>20</v>
      </c>
      <c r="Q3306" s="23" t="s">
        <v>186</v>
      </c>
      <c r="R3306" s="23"/>
      <c r="S3306" s="23"/>
      <c r="T3306" s="23"/>
      <c r="U3306" s="23"/>
      <c r="V3306" s="23" t="s">
        <v>187</v>
      </c>
      <c r="W3306" s="23" t="s">
        <v>188</v>
      </c>
      <c r="X3306" s="23" t="s">
        <v>189</v>
      </c>
      <c r="Y3306" s="22">
        <v>0</v>
      </c>
      <c r="Z3306" s="23" t="s">
        <v>190</v>
      </c>
      <c r="AA3306" s="23" t="s">
        <v>191</v>
      </c>
      <c r="AB3306" s="23" t="s">
        <v>190</v>
      </c>
      <c r="AC3306" s="23" t="s">
        <v>192</v>
      </c>
      <c r="AD3306" s="23" t="s">
        <v>193</v>
      </c>
      <c r="AE3306" s="23" t="s">
        <v>83</v>
      </c>
      <c r="AF3306" s="23"/>
      <c r="AG3306" s="23"/>
      <c r="AH3306" s="23"/>
      <c r="AI3306" s="23"/>
      <c r="AJ3306" s="23" t="b">
        <v>0</v>
      </c>
      <c r="AK3306" s="3">
        <v>134</v>
      </c>
      <c r="AL3306" s="3">
        <v>236</v>
      </c>
      <c r="AM3306" s="3">
        <v>3845</v>
      </c>
      <c r="AN3306" s="24">
        <v>45536.000846103394</v>
      </c>
      <c r="AO3306" s="24">
        <v>45536.000846103394</v>
      </c>
      <c r="AP3306">
        <v>9</v>
      </c>
      <c r="AQ3306" t="s">
        <v>194</v>
      </c>
      <c r="AR3306">
        <v>244.000846103394</v>
      </c>
      <c r="AS3306" t="s">
        <v>195</v>
      </c>
      <c r="AT3306" t="s">
        <v>196</v>
      </c>
      <c r="AU3306" t="s">
        <v>197</v>
      </c>
      <c r="AV3306" t="s">
        <v>218</v>
      </c>
      <c r="AW3306" t="s">
        <v>196</v>
      </c>
      <c r="AX3306" t="s">
        <v>197</v>
      </c>
      <c r="AY3306" t="s">
        <v>218</v>
      </c>
    </row>
    <row r="3307" spans="1:51" x14ac:dyDescent="0.45">
      <c r="A3307" s="22">
        <v>871125</v>
      </c>
      <c r="B3307" s="6">
        <v>45536</v>
      </c>
      <c r="C3307" s="22">
        <v>31000</v>
      </c>
      <c r="D3307" s="22">
        <v>59137</v>
      </c>
      <c r="E3307" s="22"/>
      <c r="F3307" s="22">
        <v>0</v>
      </c>
      <c r="G3307" s="22">
        <v>3468</v>
      </c>
      <c r="H3307" s="22">
        <v>3</v>
      </c>
      <c r="I3307" s="22"/>
      <c r="J3307" s="22">
        <v>607</v>
      </c>
      <c r="K3307" s="22">
        <v>63071</v>
      </c>
      <c r="L3307" s="23" t="s">
        <v>887</v>
      </c>
      <c r="M3307" s="23"/>
      <c r="N3307" s="23" t="s">
        <v>184</v>
      </c>
      <c r="O3307" s="23" t="s">
        <v>185</v>
      </c>
      <c r="P3307" s="22">
        <v>20</v>
      </c>
      <c r="Q3307" s="23" t="s">
        <v>186</v>
      </c>
      <c r="R3307" s="23"/>
      <c r="S3307" s="23"/>
      <c r="T3307" s="23"/>
      <c r="U3307" s="23"/>
      <c r="V3307" s="23" t="s">
        <v>187</v>
      </c>
      <c r="W3307" s="23" t="s">
        <v>188</v>
      </c>
      <c r="X3307" s="23" t="s">
        <v>189</v>
      </c>
      <c r="Y3307" s="22">
        <v>0</v>
      </c>
      <c r="Z3307" s="23" t="s">
        <v>190</v>
      </c>
      <c r="AA3307" s="23" t="s">
        <v>191</v>
      </c>
      <c r="AB3307" s="23" t="s">
        <v>190</v>
      </c>
      <c r="AC3307" s="23" t="s">
        <v>192</v>
      </c>
      <c r="AD3307" s="23" t="s">
        <v>193</v>
      </c>
      <c r="AE3307" s="23" t="s">
        <v>83</v>
      </c>
      <c r="AF3307" s="23"/>
      <c r="AG3307" s="23"/>
      <c r="AH3307" s="23"/>
      <c r="AI3307" s="23"/>
      <c r="AJ3307" s="23" t="b">
        <v>0</v>
      </c>
      <c r="AK3307" s="3">
        <v>121</v>
      </c>
      <c r="AL3307" s="3">
        <v>236</v>
      </c>
      <c r="AM3307" s="3">
        <v>3806</v>
      </c>
      <c r="AN3307" s="24">
        <v>45536.00071103395</v>
      </c>
      <c r="AO3307" s="24">
        <v>45536.00071103395</v>
      </c>
      <c r="AP3307">
        <v>9</v>
      </c>
      <c r="AQ3307" t="s">
        <v>194</v>
      </c>
      <c r="AR3307">
        <v>244.00071103395021</v>
      </c>
      <c r="AS3307" t="s">
        <v>195</v>
      </c>
      <c r="AT3307" t="s">
        <v>196</v>
      </c>
      <c r="AU3307" t="s">
        <v>197</v>
      </c>
      <c r="AV3307" t="s">
        <v>317</v>
      </c>
      <c r="AW3307" t="s">
        <v>196</v>
      </c>
      <c r="AX3307" t="s">
        <v>197</v>
      </c>
      <c r="AY3307" t="s">
        <v>317</v>
      </c>
    </row>
    <row r="3308" spans="1:51" x14ac:dyDescent="0.45">
      <c r="A3308" s="22">
        <v>871197</v>
      </c>
      <c r="B3308" s="6">
        <v>45536</v>
      </c>
      <c r="C3308" s="22">
        <v>31000</v>
      </c>
      <c r="D3308" s="22">
        <v>398430</v>
      </c>
      <c r="E3308" s="22"/>
      <c r="F3308" s="22">
        <v>0</v>
      </c>
      <c r="G3308" s="22">
        <v>3479</v>
      </c>
      <c r="H3308" s="22">
        <v>7</v>
      </c>
      <c r="I3308" s="22"/>
      <c r="J3308" s="22">
        <v>607</v>
      </c>
      <c r="K3308" s="22">
        <v>63071</v>
      </c>
      <c r="L3308" s="23" t="s">
        <v>887</v>
      </c>
      <c r="M3308" s="23"/>
      <c r="N3308" s="23" t="s">
        <v>184</v>
      </c>
      <c r="O3308" s="23" t="s">
        <v>185</v>
      </c>
      <c r="P3308" s="22">
        <v>20</v>
      </c>
      <c r="Q3308" s="23" t="s">
        <v>186</v>
      </c>
      <c r="R3308" s="23"/>
      <c r="S3308" s="23"/>
      <c r="T3308" s="23"/>
      <c r="U3308" s="23"/>
      <c r="V3308" s="23" t="s">
        <v>187</v>
      </c>
      <c r="W3308" s="23" t="s">
        <v>188</v>
      </c>
      <c r="X3308" s="23" t="s">
        <v>189</v>
      </c>
      <c r="Y3308" s="22">
        <v>0</v>
      </c>
      <c r="Z3308" s="23" t="s">
        <v>190</v>
      </c>
      <c r="AA3308" s="23" t="s">
        <v>191</v>
      </c>
      <c r="AB3308" s="23" t="s">
        <v>190</v>
      </c>
      <c r="AC3308" s="23" t="s">
        <v>192</v>
      </c>
      <c r="AD3308" s="23" t="s">
        <v>193</v>
      </c>
      <c r="AE3308" s="23" t="s">
        <v>83</v>
      </c>
      <c r="AF3308" s="23"/>
      <c r="AG3308" s="23"/>
      <c r="AH3308" s="23"/>
      <c r="AI3308" s="23"/>
      <c r="AJ3308" s="23" t="b">
        <v>0</v>
      </c>
      <c r="AK3308" s="3">
        <v>61</v>
      </c>
      <c r="AL3308" s="3">
        <v>236</v>
      </c>
      <c r="AM3308" s="3">
        <v>3879</v>
      </c>
      <c r="AN3308" s="24">
        <v>45536.000928086418</v>
      </c>
      <c r="AO3308" s="24">
        <v>45536.000928086418</v>
      </c>
      <c r="AP3308">
        <v>9</v>
      </c>
      <c r="AQ3308" t="s">
        <v>194</v>
      </c>
      <c r="AR3308">
        <v>244.00092808641784</v>
      </c>
      <c r="AS3308" t="s">
        <v>195</v>
      </c>
      <c r="AT3308" t="s">
        <v>196</v>
      </c>
      <c r="AU3308" t="s">
        <v>197</v>
      </c>
      <c r="AV3308" t="s">
        <v>236</v>
      </c>
      <c r="AW3308" t="s">
        <v>196</v>
      </c>
      <c r="AX3308" t="s">
        <v>197</v>
      </c>
      <c r="AY3308" t="s">
        <v>236</v>
      </c>
    </row>
    <row r="3309" spans="1:51" x14ac:dyDescent="0.45">
      <c r="A3309" s="22">
        <v>871194</v>
      </c>
      <c r="B3309" s="6">
        <v>45536</v>
      </c>
      <c r="C3309" s="22">
        <v>31000</v>
      </c>
      <c r="D3309" s="22">
        <v>31365</v>
      </c>
      <c r="E3309" s="22"/>
      <c r="F3309" s="22">
        <v>0</v>
      </c>
      <c r="G3309" s="22">
        <v>3453</v>
      </c>
      <c r="H3309" s="22">
        <v>3</v>
      </c>
      <c r="I3309" s="22"/>
      <c r="J3309" s="22">
        <v>607</v>
      </c>
      <c r="K3309" s="22">
        <v>63071</v>
      </c>
      <c r="L3309" s="23" t="s">
        <v>887</v>
      </c>
      <c r="M3309" s="23"/>
      <c r="N3309" s="23" t="s">
        <v>184</v>
      </c>
      <c r="O3309" s="23" t="s">
        <v>185</v>
      </c>
      <c r="P3309" s="22">
        <v>20</v>
      </c>
      <c r="Q3309" s="23" t="s">
        <v>186</v>
      </c>
      <c r="R3309" s="23"/>
      <c r="S3309" s="23"/>
      <c r="T3309" s="23"/>
      <c r="U3309" s="23"/>
      <c r="V3309" s="23" t="s">
        <v>187</v>
      </c>
      <c r="W3309" s="23" t="s">
        <v>188</v>
      </c>
      <c r="X3309" s="23" t="s">
        <v>189</v>
      </c>
      <c r="Y3309" s="22">
        <v>0</v>
      </c>
      <c r="Z3309" s="23" t="s">
        <v>190</v>
      </c>
      <c r="AA3309" s="23" t="s">
        <v>191</v>
      </c>
      <c r="AB3309" s="23" t="s">
        <v>190</v>
      </c>
      <c r="AC3309" s="23" t="s">
        <v>192</v>
      </c>
      <c r="AD3309" s="23" t="s">
        <v>193</v>
      </c>
      <c r="AE3309" s="23" t="s">
        <v>83</v>
      </c>
      <c r="AF3309" s="23"/>
      <c r="AG3309" s="23"/>
      <c r="AH3309" s="23"/>
      <c r="AI3309" s="23"/>
      <c r="AJ3309" s="23" t="b">
        <v>0</v>
      </c>
      <c r="AK3309" s="3">
        <v>152</v>
      </c>
      <c r="AL3309" s="3">
        <v>236</v>
      </c>
      <c r="AM3309" s="3">
        <v>3875</v>
      </c>
      <c r="AN3309" s="24">
        <v>45536.000926466048</v>
      </c>
      <c r="AO3309" s="24">
        <v>45536.000926466048</v>
      </c>
      <c r="AP3309">
        <v>9</v>
      </c>
      <c r="AQ3309" t="s">
        <v>194</v>
      </c>
      <c r="AR3309">
        <v>244.00092646604753</v>
      </c>
      <c r="AS3309" t="s">
        <v>195</v>
      </c>
      <c r="AT3309" t="s">
        <v>196</v>
      </c>
      <c r="AU3309" t="s">
        <v>197</v>
      </c>
      <c r="AV3309" t="s">
        <v>236</v>
      </c>
      <c r="AW3309" t="s">
        <v>196</v>
      </c>
      <c r="AX3309" t="s">
        <v>197</v>
      </c>
      <c r="AY3309" t="s">
        <v>236</v>
      </c>
    </row>
    <row r="3310" spans="1:51" x14ac:dyDescent="0.45">
      <c r="A3310" s="22">
        <v>871209</v>
      </c>
      <c r="B3310" s="6">
        <v>45536</v>
      </c>
      <c r="C3310" s="22">
        <v>31000</v>
      </c>
      <c r="D3310" s="22">
        <v>321482</v>
      </c>
      <c r="E3310" s="22"/>
      <c r="F3310" s="22">
        <v>0</v>
      </c>
      <c r="G3310" s="22">
        <v>3468</v>
      </c>
      <c r="H3310" s="22">
        <v>4</v>
      </c>
      <c r="I3310" s="22"/>
      <c r="J3310" s="22">
        <v>607</v>
      </c>
      <c r="K3310" s="22">
        <v>63071</v>
      </c>
      <c r="L3310" s="23" t="s">
        <v>887</v>
      </c>
      <c r="M3310" s="23"/>
      <c r="N3310" s="23" t="s">
        <v>184</v>
      </c>
      <c r="O3310" s="23" t="s">
        <v>185</v>
      </c>
      <c r="P3310" s="22">
        <v>20</v>
      </c>
      <c r="Q3310" s="23" t="s">
        <v>186</v>
      </c>
      <c r="R3310" s="23"/>
      <c r="S3310" s="23"/>
      <c r="T3310" s="23"/>
      <c r="U3310" s="23"/>
      <c r="V3310" s="23" t="s">
        <v>187</v>
      </c>
      <c r="W3310" s="23" t="s">
        <v>188</v>
      </c>
      <c r="X3310" s="23" t="s">
        <v>189</v>
      </c>
      <c r="Y3310" s="22">
        <v>0</v>
      </c>
      <c r="Z3310" s="23" t="s">
        <v>190</v>
      </c>
      <c r="AA3310" s="23" t="s">
        <v>191</v>
      </c>
      <c r="AB3310" s="23" t="s">
        <v>190</v>
      </c>
      <c r="AC3310" s="23" t="s">
        <v>192</v>
      </c>
      <c r="AD3310" s="23" t="s">
        <v>193</v>
      </c>
      <c r="AE3310" s="23" t="s">
        <v>83</v>
      </c>
      <c r="AF3310" s="23"/>
      <c r="AG3310" s="23"/>
      <c r="AH3310" s="23"/>
      <c r="AI3310" s="23"/>
      <c r="AJ3310" s="23" t="b">
        <v>0</v>
      </c>
      <c r="AK3310" s="3">
        <v>138</v>
      </c>
      <c r="AL3310" s="3">
        <v>236</v>
      </c>
      <c r="AM3310" s="3">
        <v>3893</v>
      </c>
      <c r="AN3310" s="24">
        <v>45536.000957638891</v>
      </c>
      <c r="AO3310" s="24">
        <v>45536.000957638891</v>
      </c>
      <c r="AP3310">
        <v>9</v>
      </c>
      <c r="AQ3310" t="s">
        <v>194</v>
      </c>
      <c r="AR3310">
        <v>244.00095763889112</v>
      </c>
      <c r="AS3310" t="s">
        <v>195</v>
      </c>
      <c r="AT3310" t="s">
        <v>196</v>
      </c>
      <c r="AU3310" t="s">
        <v>197</v>
      </c>
      <c r="AV3310" t="s">
        <v>206</v>
      </c>
      <c r="AW3310" t="s">
        <v>196</v>
      </c>
      <c r="AX3310" t="s">
        <v>197</v>
      </c>
      <c r="AY3310" t="s">
        <v>206</v>
      </c>
    </row>
    <row r="3311" spans="1:51" x14ac:dyDescent="0.45">
      <c r="A3311" s="22">
        <v>871211</v>
      </c>
      <c r="B3311" s="6">
        <v>45536</v>
      </c>
      <c r="C3311" s="22">
        <v>31000</v>
      </c>
      <c r="D3311" s="22">
        <v>329589</v>
      </c>
      <c r="E3311" s="22"/>
      <c r="F3311" s="22">
        <v>0</v>
      </c>
      <c r="G3311" s="22">
        <v>3469</v>
      </c>
      <c r="H3311" s="22">
        <v>3</v>
      </c>
      <c r="I3311" s="22"/>
      <c r="J3311" s="22">
        <v>607</v>
      </c>
      <c r="K3311" s="22">
        <v>63071</v>
      </c>
      <c r="L3311" s="23" t="s">
        <v>887</v>
      </c>
      <c r="M3311" s="23"/>
      <c r="N3311" s="23" t="s">
        <v>184</v>
      </c>
      <c r="O3311" s="23" t="s">
        <v>185</v>
      </c>
      <c r="P3311" s="22">
        <v>20</v>
      </c>
      <c r="Q3311" s="23" t="s">
        <v>186</v>
      </c>
      <c r="R3311" s="23"/>
      <c r="S3311" s="23"/>
      <c r="T3311" s="23"/>
      <c r="U3311" s="23"/>
      <c r="V3311" s="23" t="s">
        <v>187</v>
      </c>
      <c r="W3311" s="23" t="s">
        <v>188</v>
      </c>
      <c r="X3311" s="23" t="s">
        <v>189</v>
      </c>
      <c r="Y3311" s="22">
        <v>0</v>
      </c>
      <c r="Z3311" s="23" t="s">
        <v>190</v>
      </c>
      <c r="AA3311" s="23" t="s">
        <v>191</v>
      </c>
      <c r="AB3311" s="23" t="s">
        <v>190</v>
      </c>
      <c r="AC3311" s="23" t="s">
        <v>192</v>
      </c>
      <c r="AD3311" s="23" t="s">
        <v>193</v>
      </c>
      <c r="AE3311" s="23" t="s">
        <v>83</v>
      </c>
      <c r="AF3311" s="23"/>
      <c r="AG3311" s="23"/>
      <c r="AH3311" s="23"/>
      <c r="AI3311" s="23"/>
      <c r="AJ3311" s="23" t="b">
        <v>0</v>
      </c>
      <c r="AK3311" s="3">
        <v>127</v>
      </c>
      <c r="AL3311" s="3">
        <v>236</v>
      </c>
      <c r="AM3311" s="3">
        <v>3894</v>
      </c>
      <c r="AN3311" s="24">
        <v>45536.000960879632</v>
      </c>
      <c r="AO3311" s="24">
        <v>45536.000960879632</v>
      </c>
      <c r="AP3311">
        <v>9</v>
      </c>
      <c r="AQ3311" t="s">
        <v>194</v>
      </c>
      <c r="AR3311">
        <v>244.00096087963175</v>
      </c>
      <c r="AS3311" t="s">
        <v>195</v>
      </c>
      <c r="AT3311" t="s">
        <v>196</v>
      </c>
      <c r="AU3311" t="s">
        <v>197</v>
      </c>
      <c r="AV3311" t="s">
        <v>206</v>
      </c>
      <c r="AW3311" t="s">
        <v>196</v>
      </c>
      <c r="AX3311" t="s">
        <v>197</v>
      </c>
      <c r="AY3311" t="s">
        <v>206</v>
      </c>
    </row>
    <row r="3312" spans="1:51" x14ac:dyDescent="0.45">
      <c r="A3312" s="22">
        <v>871218</v>
      </c>
      <c r="B3312" s="6">
        <v>45536</v>
      </c>
      <c r="C3312" s="22">
        <v>31000</v>
      </c>
      <c r="D3312" s="22">
        <v>37229</v>
      </c>
      <c r="E3312" s="22"/>
      <c r="F3312" s="22">
        <v>0</v>
      </c>
      <c r="G3312" s="22">
        <v>3474</v>
      </c>
      <c r="H3312" s="22">
        <v>4</v>
      </c>
      <c r="I3312" s="22"/>
      <c r="J3312" s="22">
        <v>607</v>
      </c>
      <c r="K3312" s="22">
        <v>63071</v>
      </c>
      <c r="L3312" s="23" t="s">
        <v>887</v>
      </c>
      <c r="M3312" s="23"/>
      <c r="N3312" s="23" t="s">
        <v>184</v>
      </c>
      <c r="O3312" s="23" t="s">
        <v>185</v>
      </c>
      <c r="P3312" s="22">
        <v>20</v>
      </c>
      <c r="Q3312" s="23" t="s">
        <v>186</v>
      </c>
      <c r="R3312" s="23"/>
      <c r="S3312" s="23"/>
      <c r="T3312" s="23"/>
      <c r="U3312" s="23"/>
      <c r="V3312" s="23" t="s">
        <v>187</v>
      </c>
      <c r="W3312" s="23" t="s">
        <v>188</v>
      </c>
      <c r="X3312" s="23" t="s">
        <v>189</v>
      </c>
      <c r="Y3312" s="22">
        <v>0</v>
      </c>
      <c r="Z3312" s="23" t="s">
        <v>190</v>
      </c>
      <c r="AA3312" s="23" t="s">
        <v>191</v>
      </c>
      <c r="AB3312" s="23" t="s">
        <v>190</v>
      </c>
      <c r="AC3312" s="23" t="s">
        <v>192</v>
      </c>
      <c r="AD3312" s="23" t="s">
        <v>193</v>
      </c>
      <c r="AE3312" s="23" t="s">
        <v>83</v>
      </c>
      <c r="AF3312" s="23"/>
      <c r="AG3312" s="23"/>
      <c r="AH3312" s="23"/>
      <c r="AI3312" s="23"/>
      <c r="AJ3312" s="23" t="b">
        <v>0</v>
      </c>
      <c r="AK3312" s="3">
        <v>152</v>
      </c>
      <c r="AL3312" s="3">
        <v>236</v>
      </c>
      <c r="AM3312" s="3">
        <v>3903</v>
      </c>
      <c r="AN3312" s="24">
        <v>45536.001013580244</v>
      </c>
      <c r="AO3312" s="24">
        <v>45536.001013580244</v>
      </c>
      <c r="AP3312">
        <v>9</v>
      </c>
      <c r="AQ3312" t="s">
        <v>194</v>
      </c>
      <c r="AR3312">
        <v>244.00101358024403</v>
      </c>
      <c r="AS3312" t="s">
        <v>195</v>
      </c>
      <c r="AT3312" t="s">
        <v>196</v>
      </c>
      <c r="AU3312" t="s">
        <v>197</v>
      </c>
      <c r="AV3312" t="s">
        <v>242</v>
      </c>
      <c r="AW3312" t="s">
        <v>196</v>
      </c>
      <c r="AX3312" t="s">
        <v>197</v>
      </c>
      <c r="AY3312" t="s">
        <v>242</v>
      </c>
    </row>
    <row r="3313" spans="1:51" x14ac:dyDescent="0.45">
      <c r="A3313" s="22">
        <v>871227</v>
      </c>
      <c r="B3313" s="6">
        <v>45536</v>
      </c>
      <c r="C3313" s="22">
        <v>31000</v>
      </c>
      <c r="D3313" s="22">
        <v>713431</v>
      </c>
      <c r="E3313" s="22"/>
      <c r="F3313" s="22">
        <v>0</v>
      </c>
      <c r="G3313" s="22">
        <v>3473</v>
      </c>
      <c r="H3313" s="22">
        <v>3</v>
      </c>
      <c r="I3313" s="22"/>
      <c r="J3313" s="22">
        <v>607</v>
      </c>
      <c r="K3313" s="22">
        <v>63071</v>
      </c>
      <c r="L3313" s="23" t="s">
        <v>887</v>
      </c>
      <c r="M3313" s="23"/>
      <c r="N3313" s="23" t="s">
        <v>184</v>
      </c>
      <c r="O3313" s="23" t="s">
        <v>185</v>
      </c>
      <c r="P3313" s="22">
        <v>20</v>
      </c>
      <c r="Q3313" s="23" t="s">
        <v>186</v>
      </c>
      <c r="R3313" s="23"/>
      <c r="S3313" s="23"/>
      <c r="T3313" s="23"/>
      <c r="U3313" s="23"/>
      <c r="V3313" s="23" t="s">
        <v>187</v>
      </c>
      <c r="W3313" s="23" t="s">
        <v>188</v>
      </c>
      <c r="X3313" s="23" t="s">
        <v>189</v>
      </c>
      <c r="Y3313" s="22">
        <v>0</v>
      </c>
      <c r="Z3313" s="23" t="s">
        <v>190</v>
      </c>
      <c r="AA3313" s="23" t="s">
        <v>191</v>
      </c>
      <c r="AB3313" s="23" t="s">
        <v>190</v>
      </c>
      <c r="AC3313" s="23" t="s">
        <v>192</v>
      </c>
      <c r="AD3313" s="23" t="s">
        <v>193</v>
      </c>
      <c r="AE3313" s="23" t="s">
        <v>83</v>
      </c>
      <c r="AF3313" s="23"/>
      <c r="AG3313" s="23"/>
      <c r="AH3313" s="23"/>
      <c r="AI3313" s="23"/>
      <c r="AJ3313" s="23" t="b">
        <v>0</v>
      </c>
      <c r="AK3313" s="3">
        <v>141</v>
      </c>
      <c r="AL3313" s="3">
        <v>236</v>
      </c>
      <c r="AM3313" s="3">
        <v>3910</v>
      </c>
      <c r="AN3313" s="24">
        <v>45536.001085570984</v>
      </c>
      <c r="AO3313" s="24">
        <v>45536.001085570984</v>
      </c>
      <c r="AP3313">
        <v>9</v>
      </c>
      <c r="AQ3313" t="s">
        <v>194</v>
      </c>
      <c r="AR3313">
        <v>244.00108557098429</v>
      </c>
      <c r="AS3313" t="s">
        <v>195</v>
      </c>
      <c r="AT3313" t="s">
        <v>196</v>
      </c>
      <c r="AU3313" t="s">
        <v>197</v>
      </c>
      <c r="AV3313" t="s">
        <v>201</v>
      </c>
      <c r="AW3313" t="s">
        <v>196</v>
      </c>
      <c r="AX3313" t="s">
        <v>197</v>
      </c>
      <c r="AY3313" t="s">
        <v>201</v>
      </c>
    </row>
    <row r="3314" spans="1:51" x14ac:dyDescent="0.45">
      <c r="A3314" s="22">
        <v>871223</v>
      </c>
      <c r="B3314" s="6">
        <v>45536</v>
      </c>
      <c r="C3314" s="22">
        <v>31000</v>
      </c>
      <c r="D3314" s="22">
        <v>35090</v>
      </c>
      <c r="E3314" s="22"/>
      <c r="F3314" s="22">
        <v>0</v>
      </c>
      <c r="G3314" s="22">
        <v>3472</v>
      </c>
      <c r="H3314" s="22">
        <v>3</v>
      </c>
      <c r="I3314" s="22"/>
      <c r="J3314" s="22">
        <v>607</v>
      </c>
      <c r="K3314" s="22">
        <v>63071</v>
      </c>
      <c r="L3314" s="23" t="s">
        <v>887</v>
      </c>
      <c r="M3314" s="23"/>
      <c r="N3314" s="23" t="s">
        <v>184</v>
      </c>
      <c r="O3314" s="23" t="s">
        <v>185</v>
      </c>
      <c r="P3314" s="22">
        <v>20</v>
      </c>
      <c r="Q3314" s="23" t="s">
        <v>186</v>
      </c>
      <c r="R3314" s="23"/>
      <c r="S3314" s="23"/>
      <c r="T3314" s="23"/>
      <c r="U3314" s="23"/>
      <c r="V3314" s="23" t="s">
        <v>187</v>
      </c>
      <c r="W3314" s="23" t="s">
        <v>188</v>
      </c>
      <c r="X3314" s="23" t="s">
        <v>189</v>
      </c>
      <c r="Y3314" s="22">
        <v>0</v>
      </c>
      <c r="Z3314" s="23" t="s">
        <v>190</v>
      </c>
      <c r="AA3314" s="23" t="s">
        <v>191</v>
      </c>
      <c r="AB3314" s="23" t="s">
        <v>190</v>
      </c>
      <c r="AC3314" s="23" t="s">
        <v>192</v>
      </c>
      <c r="AD3314" s="23" t="s">
        <v>193</v>
      </c>
      <c r="AE3314" s="23" t="s">
        <v>83</v>
      </c>
      <c r="AF3314" s="23"/>
      <c r="AG3314" s="23"/>
      <c r="AH3314" s="23"/>
      <c r="AI3314" s="23"/>
      <c r="AJ3314" s="23" t="b">
        <v>0</v>
      </c>
      <c r="AK3314" s="3">
        <v>118</v>
      </c>
      <c r="AL3314" s="3">
        <v>236</v>
      </c>
      <c r="AM3314" s="3">
        <v>3907</v>
      </c>
      <c r="AN3314" s="24">
        <v>45536.001031944441</v>
      </c>
      <c r="AO3314" s="24">
        <v>45536.001031944441</v>
      </c>
      <c r="AP3314">
        <v>9</v>
      </c>
      <c r="AQ3314" t="s">
        <v>194</v>
      </c>
      <c r="AR3314">
        <v>244.00103194444091</v>
      </c>
      <c r="AS3314" t="s">
        <v>195</v>
      </c>
      <c r="AT3314" t="s">
        <v>196</v>
      </c>
      <c r="AU3314" t="s">
        <v>197</v>
      </c>
      <c r="AV3314" t="s">
        <v>315</v>
      </c>
      <c r="AW3314" t="s">
        <v>196</v>
      </c>
      <c r="AX3314" t="s">
        <v>197</v>
      </c>
      <c r="AY3314" t="s">
        <v>315</v>
      </c>
    </row>
    <row r="3315" spans="1:51" x14ac:dyDescent="0.45">
      <c r="A3315" s="22">
        <v>872967</v>
      </c>
      <c r="B3315" s="6">
        <v>45536</v>
      </c>
      <c r="C3315" s="22">
        <v>31000</v>
      </c>
      <c r="D3315" s="22">
        <v>27521</v>
      </c>
      <c r="E3315" s="22"/>
      <c r="F3315" s="22">
        <v>0</v>
      </c>
      <c r="G3315" s="22">
        <v>1073</v>
      </c>
      <c r="H3315" s="22">
        <v>1</v>
      </c>
      <c r="I3315" s="22"/>
      <c r="J3315" s="22">
        <v>195</v>
      </c>
      <c r="K3315" s="22">
        <v>7229</v>
      </c>
      <c r="L3315" s="23" t="s">
        <v>888</v>
      </c>
      <c r="M3315" s="23"/>
      <c r="N3315" s="23" t="s">
        <v>184</v>
      </c>
      <c r="O3315" s="23" t="s">
        <v>225</v>
      </c>
      <c r="P3315" s="22">
        <v>20</v>
      </c>
      <c r="Q3315" s="23" t="s">
        <v>186</v>
      </c>
      <c r="R3315" s="23"/>
      <c r="S3315" s="23"/>
      <c r="T3315" s="23"/>
      <c r="U3315" s="23"/>
      <c r="V3315" s="23" t="s">
        <v>187</v>
      </c>
      <c r="W3315" s="23" t="s">
        <v>188</v>
      </c>
      <c r="X3315" s="23" t="s">
        <v>189</v>
      </c>
      <c r="Y3315" s="22">
        <v>0</v>
      </c>
      <c r="Z3315" s="23" t="s">
        <v>190</v>
      </c>
      <c r="AA3315" s="23" t="s">
        <v>191</v>
      </c>
      <c r="AB3315" s="23" t="s">
        <v>190</v>
      </c>
      <c r="AC3315" s="23" t="s">
        <v>192</v>
      </c>
      <c r="AD3315" s="23" t="s">
        <v>193</v>
      </c>
      <c r="AE3315" s="23" t="s">
        <v>83</v>
      </c>
      <c r="AF3315" s="23"/>
      <c r="AG3315" s="23"/>
      <c r="AH3315" s="23"/>
      <c r="AI3315" s="23"/>
      <c r="AJ3315" s="23" t="b">
        <v>0</v>
      </c>
      <c r="AK3315" s="3">
        <v>117</v>
      </c>
      <c r="AL3315" s="3">
        <v>2408</v>
      </c>
      <c r="AM3315" s="3">
        <v>5312</v>
      </c>
      <c r="AN3315" s="24">
        <v>45536.382201118824</v>
      </c>
      <c r="AO3315" s="24">
        <v>45536.382201118824</v>
      </c>
      <c r="AP3315">
        <v>9</v>
      </c>
      <c r="AQ3315" t="s">
        <v>194</v>
      </c>
      <c r="AR3315">
        <v>244.38220111882401</v>
      </c>
      <c r="AS3315" t="s">
        <v>195</v>
      </c>
      <c r="AT3315" t="s">
        <v>238</v>
      </c>
      <c r="AU3315" t="s">
        <v>197</v>
      </c>
      <c r="AV3315" t="s">
        <v>237</v>
      </c>
      <c r="AW3315" t="s">
        <v>238</v>
      </c>
      <c r="AX3315" t="s">
        <v>197</v>
      </c>
      <c r="AY3315" t="s">
        <v>237</v>
      </c>
    </row>
    <row r="3316" spans="1:51" x14ac:dyDescent="0.45">
      <c r="A3316" s="22">
        <v>872941</v>
      </c>
      <c r="B3316" s="6">
        <v>45536</v>
      </c>
      <c r="C3316" s="22">
        <v>31000</v>
      </c>
      <c r="D3316" s="22">
        <v>19652</v>
      </c>
      <c r="E3316" s="22"/>
      <c r="F3316" s="22">
        <v>0</v>
      </c>
      <c r="G3316" s="22">
        <v>1077</v>
      </c>
      <c r="H3316" s="22">
        <v>1</v>
      </c>
      <c r="I3316" s="22"/>
      <c r="J3316" s="22">
        <v>195</v>
      </c>
      <c r="K3316" s="22">
        <v>7229</v>
      </c>
      <c r="L3316" s="23" t="s">
        <v>888</v>
      </c>
      <c r="M3316" s="23"/>
      <c r="N3316" s="23" t="s">
        <v>184</v>
      </c>
      <c r="O3316" s="23" t="s">
        <v>225</v>
      </c>
      <c r="P3316" s="22">
        <v>20</v>
      </c>
      <c r="Q3316" s="23" t="s">
        <v>186</v>
      </c>
      <c r="R3316" s="23"/>
      <c r="S3316" s="23"/>
      <c r="T3316" s="23"/>
      <c r="U3316" s="23"/>
      <c r="V3316" s="23" t="s">
        <v>187</v>
      </c>
      <c r="W3316" s="23" t="s">
        <v>188</v>
      </c>
      <c r="X3316" s="23" t="s">
        <v>189</v>
      </c>
      <c r="Y3316" s="22">
        <v>0</v>
      </c>
      <c r="Z3316" s="23" t="s">
        <v>190</v>
      </c>
      <c r="AA3316" s="23" t="s">
        <v>191</v>
      </c>
      <c r="AB3316" s="23" t="s">
        <v>190</v>
      </c>
      <c r="AC3316" s="23" t="s">
        <v>192</v>
      </c>
      <c r="AD3316" s="23" t="s">
        <v>193</v>
      </c>
      <c r="AE3316" s="23" t="s">
        <v>83</v>
      </c>
      <c r="AF3316" s="23"/>
      <c r="AG3316" s="23"/>
      <c r="AH3316" s="23"/>
      <c r="AI3316" s="23"/>
      <c r="AJ3316" s="23" t="b">
        <v>0</v>
      </c>
      <c r="AK3316" s="3">
        <v>117</v>
      </c>
      <c r="AL3316" s="3">
        <v>2408</v>
      </c>
      <c r="AM3316" s="3">
        <v>5286</v>
      </c>
      <c r="AN3316" s="24">
        <v>45536.382180594133</v>
      </c>
      <c r="AO3316" s="24">
        <v>45536.382180594133</v>
      </c>
      <c r="AP3316">
        <v>9</v>
      </c>
      <c r="AQ3316" t="s">
        <v>194</v>
      </c>
      <c r="AR3316">
        <v>244.38218059413339</v>
      </c>
      <c r="AS3316" t="s">
        <v>195</v>
      </c>
      <c r="AT3316" t="s">
        <v>238</v>
      </c>
      <c r="AU3316" t="s">
        <v>197</v>
      </c>
      <c r="AV3316" t="s">
        <v>236</v>
      </c>
      <c r="AW3316" t="s">
        <v>238</v>
      </c>
      <c r="AX3316" t="s">
        <v>197</v>
      </c>
      <c r="AY3316" t="s">
        <v>236</v>
      </c>
    </row>
    <row r="3317" spans="1:51" x14ac:dyDescent="0.45">
      <c r="A3317" s="22">
        <v>872835</v>
      </c>
      <c r="B3317" s="6">
        <v>45536</v>
      </c>
      <c r="C3317" s="22">
        <v>31000</v>
      </c>
      <c r="D3317" s="22">
        <v>25770</v>
      </c>
      <c r="E3317" s="22"/>
      <c r="F3317" s="22">
        <v>0</v>
      </c>
      <c r="G3317" s="22">
        <v>1073</v>
      </c>
      <c r="H3317" s="22">
        <v>1</v>
      </c>
      <c r="I3317" s="22"/>
      <c r="J3317" s="22">
        <v>195</v>
      </c>
      <c r="K3317" s="22">
        <v>7229</v>
      </c>
      <c r="L3317" s="23" t="s">
        <v>888</v>
      </c>
      <c r="M3317" s="23"/>
      <c r="N3317" s="23" t="s">
        <v>184</v>
      </c>
      <c r="O3317" s="23" t="s">
        <v>225</v>
      </c>
      <c r="P3317" s="22">
        <v>20</v>
      </c>
      <c r="Q3317" s="23" t="s">
        <v>186</v>
      </c>
      <c r="R3317" s="23"/>
      <c r="S3317" s="23"/>
      <c r="T3317" s="23"/>
      <c r="U3317" s="23"/>
      <c r="V3317" s="23" t="s">
        <v>187</v>
      </c>
      <c r="W3317" s="23" t="s">
        <v>188</v>
      </c>
      <c r="X3317" s="23" t="s">
        <v>189</v>
      </c>
      <c r="Y3317" s="22">
        <v>0</v>
      </c>
      <c r="Z3317" s="23" t="s">
        <v>190</v>
      </c>
      <c r="AA3317" s="23" t="s">
        <v>191</v>
      </c>
      <c r="AB3317" s="23" t="s">
        <v>190</v>
      </c>
      <c r="AC3317" s="23" t="s">
        <v>192</v>
      </c>
      <c r="AD3317" s="23" t="s">
        <v>193</v>
      </c>
      <c r="AE3317" s="23" t="s">
        <v>83</v>
      </c>
      <c r="AF3317" s="23"/>
      <c r="AG3317" s="23"/>
      <c r="AH3317" s="23"/>
      <c r="AI3317" s="23"/>
      <c r="AJ3317" s="23" t="b">
        <v>0</v>
      </c>
      <c r="AK3317" s="3">
        <v>117</v>
      </c>
      <c r="AL3317" s="3">
        <v>2408</v>
      </c>
      <c r="AM3317" s="3">
        <v>5180</v>
      </c>
      <c r="AN3317" s="24">
        <v>45536.382077160495</v>
      </c>
      <c r="AO3317" s="24">
        <v>45536.382077160495</v>
      </c>
      <c r="AP3317">
        <v>9</v>
      </c>
      <c r="AQ3317" t="s">
        <v>194</v>
      </c>
      <c r="AR3317">
        <v>244.3820771604951</v>
      </c>
      <c r="AS3317" t="s">
        <v>195</v>
      </c>
      <c r="AT3317" t="s">
        <v>238</v>
      </c>
      <c r="AU3317" t="s">
        <v>197</v>
      </c>
      <c r="AV3317" t="s">
        <v>208</v>
      </c>
      <c r="AW3317" t="s">
        <v>238</v>
      </c>
      <c r="AX3317" t="s">
        <v>197</v>
      </c>
      <c r="AY3317" t="s">
        <v>208</v>
      </c>
    </row>
    <row r="3318" spans="1:51" x14ac:dyDescent="0.45">
      <c r="A3318" s="22">
        <v>874959</v>
      </c>
      <c r="B3318" s="6">
        <v>45536</v>
      </c>
      <c r="C3318" s="22">
        <v>31000</v>
      </c>
      <c r="D3318" s="22">
        <v>38537</v>
      </c>
      <c r="E3318" s="22"/>
      <c r="F3318" s="22">
        <v>0</v>
      </c>
      <c r="G3318" s="22">
        <v>1122</v>
      </c>
      <c r="H3318" s="22">
        <v>1</v>
      </c>
      <c r="I3318" s="22"/>
      <c r="J3318" s="22">
        <v>195</v>
      </c>
      <c r="K3318" s="22">
        <v>7229</v>
      </c>
      <c r="L3318" s="23" t="s">
        <v>888</v>
      </c>
      <c r="M3318" s="23"/>
      <c r="N3318" s="23" t="s">
        <v>184</v>
      </c>
      <c r="O3318" s="23" t="s">
        <v>225</v>
      </c>
      <c r="P3318" s="22">
        <v>20</v>
      </c>
      <c r="Q3318" s="23" t="s">
        <v>186</v>
      </c>
      <c r="R3318" s="23"/>
      <c r="S3318" s="23"/>
      <c r="T3318" s="23"/>
      <c r="U3318" s="23"/>
      <c r="V3318" s="23" t="s">
        <v>187</v>
      </c>
      <c r="W3318" s="23" t="s">
        <v>188</v>
      </c>
      <c r="X3318" s="23" t="s">
        <v>189</v>
      </c>
      <c r="Y3318" s="22">
        <v>0</v>
      </c>
      <c r="Z3318" s="23" t="s">
        <v>190</v>
      </c>
      <c r="AA3318" s="23" t="s">
        <v>191</v>
      </c>
      <c r="AB3318" s="23" t="s">
        <v>190</v>
      </c>
      <c r="AC3318" s="23" t="s">
        <v>192</v>
      </c>
      <c r="AD3318" s="23" t="s">
        <v>193</v>
      </c>
      <c r="AE3318" s="23" t="s">
        <v>83</v>
      </c>
      <c r="AF3318" s="23"/>
      <c r="AG3318" s="23"/>
      <c r="AH3318" s="23"/>
      <c r="AI3318" s="23"/>
      <c r="AJ3318" s="23" t="b">
        <v>0</v>
      </c>
      <c r="AK3318" s="3">
        <v>130</v>
      </c>
      <c r="AL3318" s="3">
        <v>2408</v>
      </c>
      <c r="AM3318" s="3">
        <v>6930</v>
      </c>
      <c r="AN3318" s="24">
        <v>45536.882022839505</v>
      </c>
      <c r="AO3318" s="24">
        <v>45536.882022839505</v>
      </c>
      <c r="AP3318">
        <v>9</v>
      </c>
      <c r="AQ3318" t="s">
        <v>194</v>
      </c>
      <c r="AR3318">
        <v>244.88202283950523</v>
      </c>
      <c r="AS3318" t="s">
        <v>195</v>
      </c>
      <c r="AT3318" t="s">
        <v>226</v>
      </c>
      <c r="AU3318" t="s">
        <v>197</v>
      </c>
      <c r="AV3318" t="s">
        <v>219</v>
      </c>
      <c r="AW3318" t="s">
        <v>226</v>
      </c>
      <c r="AX3318" t="s">
        <v>197</v>
      </c>
      <c r="AY3318" t="s">
        <v>219</v>
      </c>
    </row>
    <row r="3319" spans="1:51" x14ac:dyDescent="0.45">
      <c r="A3319" s="22">
        <v>875037</v>
      </c>
      <c r="B3319" s="6">
        <v>45536</v>
      </c>
      <c r="C3319" s="22">
        <v>31000</v>
      </c>
      <c r="D3319" s="22">
        <v>29836</v>
      </c>
      <c r="E3319" s="22"/>
      <c r="F3319" s="22">
        <v>0</v>
      </c>
      <c r="G3319" s="22">
        <v>1122</v>
      </c>
      <c r="H3319" s="22">
        <v>1</v>
      </c>
      <c r="I3319" s="22"/>
      <c r="J3319" s="22">
        <v>195</v>
      </c>
      <c r="K3319" s="22">
        <v>7229</v>
      </c>
      <c r="L3319" s="23" t="s">
        <v>888</v>
      </c>
      <c r="M3319" s="23"/>
      <c r="N3319" s="23" t="s">
        <v>184</v>
      </c>
      <c r="O3319" s="23" t="s">
        <v>225</v>
      </c>
      <c r="P3319" s="22">
        <v>20</v>
      </c>
      <c r="Q3319" s="23" t="s">
        <v>186</v>
      </c>
      <c r="R3319" s="23"/>
      <c r="S3319" s="23"/>
      <c r="T3319" s="23"/>
      <c r="U3319" s="23"/>
      <c r="V3319" s="23" t="s">
        <v>187</v>
      </c>
      <c r="W3319" s="23" t="s">
        <v>188</v>
      </c>
      <c r="X3319" s="23" t="s">
        <v>189</v>
      </c>
      <c r="Y3319" s="22">
        <v>0</v>
      </c>
      <c r="Z3319" s="23" t="s">
        <v>190</v>
      </c>
      <c r="AA3319" s="23" t="s">
        <v>191</v>
      </c>
      <c r="AB3319" s="23" t="s">
        <v>190</v>
      </c>
      <c r="AC3319" s="23" t="s">
        <v>192</v>
      </c>
      <c r="AD3319" s="23" t="s">
        <v>193</v>
      </c>
      <c r="AE3319" s="23" t="s">
        <v>83</v>
      </c>
      <c r="AF3319" s="23"/>
      <c r="AG3319" s="23"/>
      <c r="AH3319" s="23"/>
      <c r="AI3319" s="23"/>
      <c r="AJ3319" s="23" t="b">
        <v>0</v>
      </c>
      <c r="AK3319" s="3">
        <v>130</v>
      </c>
      <c r="AL3319" s="3">
        <v>2408</v>
      </c>
      <c r="AM3319" s="3">
        <v>7007</v>
      </c>
      <c r="AN3319" s="24">
        <v>45536.882107137346</v>
      </c>
      <c r="AO3319" s="24">
        <v>45536.882107137346</v>
      </c>
      <c r="AP3319">
        <v>9</v>
      </c>
      <c r="AQ3319" t="s">
        <v>194</v>
      </c>
      <c r="AR3319">
        <v>244.88210713734588</v>
      </c>
      <c r="AS3319" t="s">
        <v>195</v>
      </c>
      <c r="AT3319" t="s">
        <v>226</v>
      </c>
      <c r="AU3319" t="s">
        <v>197</v>
      </c>
      <c r="AV3319" t="s">
        <v>227</v>
      </c>
      <c r="AW3319" t="s">
        <v>226</v>
      </c>
      <c r="AX3319" t="s">
        <v>197</v>
      </c>
      <c r="AY3319" t="s">
        <v>227</v>
      </c>
    </row>
    <row r="3320" spans="1:51" x14ac:dyDescent="0.45">
      <c r="A3320" s="22">
        <v>874982</v>
      </c>
      <c r="B3320" s="6">
        <v>45536</v>
      </c>
      <c r="C3320" s="22">
        <v>31000</v>
      </c>
      <c r="D3320" s="22">
        <v>22764</v>
      </c>
      <c r="E3320" s="22"/>
      <c r="F3320" s="22">
        <v>0</v>
      </c>
      <c r="G3320" s="22">
        <v>1126</v>
      </c>
      <c r="H3320" s="22">
        <v>1</v>
      </c>
      <c r="I3320" s="22"/>
      <c r="J3320" s="22">
        <v>195</v>
      </c>
      <c r="K3320" s="22">
        <v>7229</v>
      </c>
      <c r="L3320" s="23" t="s">
        <v>888</v>
      </c>
      <c r="M3320" s="23"/>
      <c r="N3320" s="23" t="s">
        <v>184</v>
      </c>
      <c r="O3320" s="23" t="s">
        <v>225</v>
      </c>
      <c r="P3320" s="22">
        <v>20</v>
      </c>
      <c r="Q3320" s="23" t="s">
        <v>186</v>
      </c>
      <c r="R3320" s="23"/>
      <c r="S3320" s="23"/>
      <c r="T3320" s="23"/>
      <c r="U3320" s="23"/>
      <c r="V3320" s="23" t="s">
        <v>187</v>
      </c>
      <c r="W3320" s="23" t="s">
        <v>188</v>
      </c>
      <c r="X3320" s="23" t="s">
        <v>189</v>
      </c>
      <c r="Y3320" s="22">
        <v>0</v>
      </c>
      <c r="Z3320" s="23" t="s">
        <v>190</v>
      </c>
      <c r="AA3320" s="23" t="s">
        <v>191</v>
      </c>
      <c r="AB3320" s="23" t="s">
        <v>190</v>
      </c>
      <c r="AC3320" s="23" t="s">
        <v>192</v>
      </c>
      <c r="AD3320" s="23" t="s">
        <v>193</v>
      </c>
      <c r="AE3320" s="23" t="s">
        <v>83</v>
      </c>
      <c r="AF3320" s="23"/>
      <c r="AG3320" s="23"/>
      <c r="AH3320" s="23"/>
      <c r="AI3320" s="23"/>
      <c r="AJ3320" s="23" t="b">
        <v>0</v>
      </c>
      <c r="AK3320" s="3">
        <v>130</v>
      </c>
      <c r="AL3320" s="3">
        <v>2408</v>
      </c>
      <c r="AM3320" s="3">
        <v>6955</v>
      </c>
      <c r="AN3320" s="24">
        <v>45536.882060841046</v>
      </c>
      <c r="AO3320" s="24">
        <v>45536.882060841046</v>
      </c>
      <c r="AP3320">
        <v>9</v>
      </c>
      <c r="AQ3320" t="s">
        <v>194</v>
      </c>
      <c r="AR3320">
        <v>244.88206084104604</v>
      </c>
      <c r="AS3320" t="s">
        <v>195</v>
      </c>
      <c r="AT3320" t="s">
        <v>226</v>
      </c>
      <c r="AU3320" t="s">
        <v>197</v>
      </c>
      <c r="AV3320" t="s">
        <v>223</v>
      </c>
      <c r="AW3320" t="s">
        <v>226</v>
      </c>
      <c r="AX3320" t="s">
        <v>197</v>
      </c>
      <c r="AY3320" t="s">
        <v>223</v>
      </c>
    </row>
    <row r="3321" spans="1:51" x14ac:dyDescent="0.45">
      <c r="A3321" s="22">
        <v>875011</v>
      </c>
      <c r="B3321" s="6">
        <v>45536</v>
      </c>
      <c r="C3321" s="22">
        <v>31000</v>
      </c>
      <c r="D3321" s="22">
        <v>26826</v>
      </c>
      <c r="E3321" s="22"/>
      <c r="F3321" s="22">
        <v>0</v>
      </c>
      <c r="G3321" s="22">
        <v>1126</v>
      </c>
      <c r="H3321" s="22">
        <v>1</v>
      </c>
      <c r="I3321" s="22"/>
      <c r="J3321" s="22">
        <v>195</v>
      </c>
      <c r="K3321" s="22">
        <v>7229</v>
      </c>
      <c r="L3321" s="23" t="s">
        <v>888</v>
      </c>
      <c r="M3321" s="23"/>
      <c r="N3321" s="23" t="s">
        <v>184</v>
      </c>
      <c r="O3321" s="23" t="s">
        <v>225</v>
      </c>
      <c r="P3321" s="22">
        <v>20</v>
      </c>
      <c r="Q3321" s="23" t="s">
        <v>186</v>
      </c>
      <c r="R3321" s="23"/>
      <c r="S3321" s="23"/>
      <c r="T3321" s="23"/>
      <c r="U3321" s="23"/>
      <c r="V3321" s="23" t="s">
        <v>187</v>
      </c>
      <c r="W3321" s="23" t="s">
        <v>188</v>
      </c>
      <c r="X3321" s="23" t="s">
        <v>189</v>
      </c>
      <c r="Y3321" s="22">
        <v>0</v>
      </c>
      <c r="Z3321" s="23" t="s">
        <v>190</v>
      </c>
      <c r="AA3321" s="23" t="s">
        <v>191</v>
      </c>
      <c r="AB3321" s="23" t="s">
        <v>190</v>
      </c>
      <c r="AC3321" s="23" t="s">
        <v>192</v>
      </c>
      <c r="AD3321" s="23" t="s">
        <v>193</v>
      </c>
      <c r="AE3321" s="23" t="s">
        <v>83</v>
      </c>
      <c r="AF3321" s="23"/>
      <c r="AG3321" s="23"/>
      <c r="AH3321" s="23"/>
      <c r="AI3321" s="23"/>
      <c r="AJ3321" s="23" t="b">
        <v>0</v>
      </c>
      <c r="AK3321" s="3">
        <v>130</v>
      </c>
      <c r="AL3321" s="3">
        <v>2408</v>
      </c>
      <c r="AM3321" s="3">
        <v>6981</v>
      </c>
      <c r="AN3321" s="24">
        <v>45536.882084220677</v>
      </c>
      <c r="AO3321" s="24">
        <v>45536.882084220677</v>
      </c>
      <c r="AP3321">
        <v>9</v>
      </c>
      <c r="AQ3321" t="s">
        <v>194</v>
      </c>
      <c r="AR3321">
        <v>244.88208422067692</v>
      </c>
      <c r="AS3321" t="s">
        <v>195</v>
      </c>
      <c r="AT3321" t="s">
        <v>226</v>
      </c>
      <c r="AU3321" t="s">
        <v>197</v>
      </c>
      <c r="AV3321" t="s">
        <v>207</v>
      </c>
      <c r="AW3321" t="s">
        <v>226</v>
      </c>
      <c r="AX3321" t="s">
        <v>197</v>
      </c>
      <c r="AY3321" t="s">
        <v>207</v>
      </c>
    </row>
    <row r="3322" spans="1:51" x14ac:dyDescent="0.45">
      <c r="A3322" s="22">
        <v>871076</v>
      </c>
      <c r="B3322" s="6">
        <v>45536</v>
      </c>
      <c r="C3322" s="22">
        <v>31000</v>
      </c>
      <c r="D3322" s="22">
        <v>25304</v>
      </c>
      <c r="E3322" s="22"/>
      <c r="F3322" s="22">
        <v>0</v>
      </c>
      <c r="G3322" s="22">
        <v>2166</v>
      </c>
      <c r="H3322" s="22">
        <v>3</v>
      </c>
      <c r="I3322" s="22"/>
      <c r="J3322" s="22">
        <v>563</v>
      </c>
      <c r="K3322" s="22">
        <v>62361</v>
      </c>
      <c r="L3322" s="23" t="s">
        <v>889</v>
      </c>
      <c r="M3322" s="23"/>
      <c r="N3322" s="23" t="s">
        <v>184</v>
      </c>
      <c r="O3322" s="23" t="s">
        <v>185</v>
      </c>
      <c r="P3322" s="22">
        <v>20</v>
      </c>
      <c r="Q3322" s="23" t="s">
        <v>186</v>
      </c>
      <c r="R3322" s="23"/>
      <c r="S3322" s="23"/>
      <c r="T3322" s="23"/>
      <c r="U3322" s="23"/>
      <c r="V3322" s="23" t="s">
        <v>187</v>
      </c>
      <c r="W3322" s="23" t="s">
        <v>188</v>
      </c>
      <c r="X3322" s="23" t="s">
        <v>189</v>
      </c>
      <c r="Y3322" s="22">
        <v>0</v>
      </c>
      <c r="Z3322" s="23" t="s">
        <v>190</v>
      </c>
      <c r="AA3322" s="23" t="s">
        <v>191</v>
      </c>
      <c r="AB3322" s="23" t="s">
        <v>190</v>
      </c>
      <c r="AC3322" s="23" t="s">
        <v>192</v>
      </c>
      <c r="AD3322" s="23" t="s">
        <v>193</v>
      </c>
      <c r="AE3322" s="23" t="s">
        <v>83</v>
      </c>
      <c r="AF3322" s="23"/>
      <c r="AG3322" s="23"/>
      <c r="AH3322" s="23"/>
      <c r="AI3322" s="23"/>
      <c r="AJ3322" s="23" t="b">
        <v>0</v>
      </c>
      <c r="AK3322" s="3">
        <v>152</v>
      </c>
      <c r="AL3322" s="3">
        <v>236</v>
      </c>
      <c r="AM3322" s="3">
        <v>3754</v>
      </c>
      <c r="AN3322" s="24">
        <v>45536.000527932098</v>
      </c>
      <c r="AO3322" s="24">
        <v>45536.000527932098</v>
      </c>
      <c r="AP3322">
        <v>9</v>
      </c>
      <c r="AQ3322" t="s">
        <v>194</v>
      </c>
      <c r="AR3322">
        <v>244.00052793209761</v>
      </c>
      <c r="AS3322" t="s">
        <v>195</v>
      </c>
      <c r="AT3322" t="s">
        <v>196</v>
      </c>
      <c r="AU3322" t="s">
        <v>197</v>
      </c>
      <c r="AV3322" t="s">
        <v>300</v>
      </c>
      <c r="AW3322" t="s">
        <v>196</v>
      </c>
      <c r="AX3322" t="s">
        <v>197</v>
      </c>
      <c r="AY3322" t="s">
        <v>300</v>
      </c>
    </row>
    <row r="3323" spans="1:51" x14ac:dyDescent="0.45">
      <c r="A3323" s="22">
        <v>871050</v>
      </c>
      <c r="B3323" s="6">
        <v>45536</v>
      </c>
      <c r="C3323" s="22">
        <v>31000</v>
      </c>
      <c r="D3323" s="22">
        <v>51275</v>
      </c>
      <c r="E3323" s="22"/>
      <c r="F3323" s="22">
        <v>0</v>
      </c>
      <c r="G3323" s="22">
        <v>2180</v>
      </c>
      <c r="H3323" s="22">
        <v>5</v>
      </c>
      <c r="I3323" s="22"/>
      <c r="J3323" s="22">
        <v>563</v>
      </c>
      <c r="K3323" s="22">
        <v>62361</v>
      </c>
      <c r="L3323" s="23" t="s">
        <v>889</v>
      </c>
      <c r="M3323" s="23"/>
      <c r="N3323" s="23" t="s">
        <v>184</v>
      </c>
      <c r="O3323" s="23" t="s">
        <v>185</v>
      </c>
      <c r="P3323" s="22">
        <v>20</v>
      </c>
      <c r="Q3323" s="23" t="s">
        <v>186</v>
      </c>
      <c r="R3323" s="23"/>
      <c r="S3323" s="23"/>
      <c r="T3323" s="23"/>
      <c r="U3323" s="23"/>
      <c r="V3323" s="23" t="s">
        <v>187</v>
      </c>
      <c r="W3323" s="23" t="s">
        <v>188</v>
      </c>
      <c r="X3323" s="23" t="s">
        <v>189</v>
      </c>
      <c r="Y3323" s="22">
        <v>0</v>
      </c>
      <c r="Z3323" s="23" t="s">
        <v>190</v>
      </c>
      <c r="AA3323" s="23" t="s">
        <v>191</v>
      </c>
      <c r="AB3323" s="23" t="s">
        <v>190</v>
      </c>
      <c r="AC3323" s="23" t="s">
        <v>192</v>
      </c>
      <c r="AD3323" s="23" t="s">
        <v>193</v>
      </c>
      <c r="AE3323" s="23" t="s">
        <v>83</v>
      </c>
      <c r="AF3323" s="23"/>
      <c r="AG3323" s="23"/>
      <c r="AH3323" s="23"/>
      <c r="AI3323" s="23"/>
      <c r="AJ3323" s="23" t="b">
        <v>0</v>
      </c>
      <c r="AK3323" s="3">
        <v>121</v>
      </c>
      <c r="AL3323" s="3">
        <v>236</v>
      </c>
      <c r="AM3323" s="3">
        <v>3727</v>
      </c>
      <c r="AN3323" s="24">
        <v>45536.000453395063</v>
      </c>
      <c r="AO3323" s="24">
        <v>45536.000453395063</v>
      </c>
      <c r="AP3323">
        <v>9</v>
      </c>
      <c r="AQ3323" t="s">
        <v>194</v>
      </c>
      <c r="AR3323">
        <v>244.00045339506323</v>
      </c>
      <c r="AS3323" t="s">
        <v>195</v>
      </c>
      <c r="AT3323" t="s">
        <v>196</v>
      </c>
      <c r="AU3323" t="s">
        <v>197</v>
      </c>
      <c r="AV3323" t="s">
        <v>307</v>
      </c>
      <c r="AW3323" t="s">
        <v>196</v>
      </c>
      <c r="AX3323" t="s">
        <v>197</v>
      </c>
      <c r="AY3323" t="s">
        <v>307</v>
      </c>
    </row>
    <row r="3324" spans="1:51" x14ac:dyDescent="0.45">
      <c r="A3324" s="22">
        <v>871053</v>
      </c>
      <c r="B3324" s="6">
        <v>45536</v>
      </c>
      <c r="C3324" s="22">
        <v>31000</v>
      </c>
      <c r="D3324" s="22">
        <v>77665</v>
      </c>
      <c r="E3324" s="22"/>
      <c r="F3324" s="22">
        <v>0</v>
      </c>
      <c r="G3324" s="22">
        <v>2168</v>
      </c>
      <c r="H3324" s="22">
        <v>3</v>
      </c>
      <c r="I3324" s="22"/>
      <c r="J3324" s="22">
        <v>563</v>
      </c>
      <c r="K3324" s="22">
        <v>62361</v>
      </c>
      <c r="L3324" s="23" t="s">
        <v>889</v>
      </c>
      <c r="M3324" s="23"/>
      <c r="N3324" s="23" t="s">
        <v>184</v>
      </c>
      <c r="O3324" s="23" t="s">
        <v>185</v>
      </c>
      <c r="P3324" s="22">
        <v>20</v>
      </c>
      <c r="Q3324" s="23" t="s">
        <v>186</v>
      </c>
      <c r="R3324" s="23"/>
      <c r="S3324" s="23"/>
      <c r="T3324" s="23"/>
      <c r="U3324" s="23"/>
      <c r="V3324" s="23" t="s">
        <v>187</v>
      </c>
      <c r="W3324" s="23" t="s">
        <v>188</v>
      </c>
      <c r="X3324" s="23" t="s">
        <v>189</v>
      </c>
      <c r="Y3324" s="22">
        <v>0</v>
      </c>
      <c r="Z3324" s="23" t="s">
        <v>190</v>
      </c>
      <c r="AA3324" s="23" t="s">
        <v>191</v>
      </c>
      <c r="AB3324" s="23" t="s">
        <v>190</v>
      </c>
      <c r="AC3324" s="23" t="s">
        <v>192</v>
      </c>
      <c r="AD3324" s="23" t="s">
        <v>193</v>
      </c>
      <c r="AE3324" s="23" t="s">
        <v>83</v>
      </c>
      <c r="AF3324" s="23"/>
      <c r="AG3324" s="23"/>
      <c r="AH3324" s="23"/>
      <c r="AI3324" s="23"/>
      <c r="AJ3324" s="23" t="b">
        <v>0</v>
      </c>
      <c r="AK3324" s="3">
        <v>134</v>
      </c>
      <c r="AL3324" s="3">
        <v>236</v>
      </c>
      <c r="AM3324" s="3">
        <v>3732</v>
      </c>
      <c r="AN3324" s="24">
        <v>45536.000470833336</v>
      </c>
      <c r="AO3324" s="24">
        <v>45536.000470833336</v>
      </c>
      <c r="AP3324">
        <v>9</v>
      </c>
      <c r="AQ3324" t="s">
        <v>194</v>
      </c>
      <c r="AR3324">
        <v>244.00047083333629</v>
      </c>
      <c r="AS3324" t="s">
        <v>195</v>
      </c>
      <c r="AT3324" t="s">
        <v>196</v>
      </c>
      <c r="AU3324" t="s">
        <v>197</v>
      </c>
      <c r="AV3324" t="s">
        <v>309</v>
      </c>
      <c r="AW3324" t="s">
        <v>196</v>
      </c>
      <c r="AX3324" t="s">
        <v>197</v>
      </c>
      <c r="AY3324" t="s">
        <v>309</v>
      </c>
    </row>
    <row r="3325" spans="1:51" x14ac:dyDescent="0.45">
      <c r="A3325" s="22">
        <v>870999</v>
      </c>
      <c r="B3325" s="6">
        <v>45536</v>
      </c>
      <c r="C3325" s="22">
        <v>31000</v>
      </c>
      <c r="D3325" s="22">
        <v>127284</v>
      </c>
      <c r="E3325" s="22"/>
      <c r="F3325" s="22">
        <v>0</v>
      </c>
      <c r="G3325" s="22">
        <v>2170</v>
      </c>
      <c r="H3325" s="22">
        <v>3</v>
      </c>
      <c r="I3325" s="22"/>
      <c r="J3325" s="22">
        <v>563</v>
      </c>
      <c r="K3325" s="22">
        <v>62361</v>
      </c>
      <c r="L3325" s="23" t="s">
        <v>889</v>
      </c>
      <c r="M3325" s="23"/>
      <c r="N3325" s="23" t="s">
        <v>184</v>
      </c>
      <c r="O3325" s="23" t="s">
        <v>185</v>
      </c>
      <c r="P3325" s="22">
        <v>20</v>
      </c>
      <c r="Q3325" s="23" t="s">
        <v>186</v>
      </c>
      <c r="R3325" s="23"/>
      <c r="S3325" s="23"/>
      <c r="T3325" s="23"/>
      <c r="U3325" s="23"/>
      <c r="V3325" s="23" t="s">
        <v>187</v>
      </c>
      <c r="W3325" s="23" t="s">
        <v>188</v>
      </c>
      <c r="X3325" s="23" t="s">
        <v>189</v>
      </c>
      <c r="Y3325" s="22">
        <v>0</v>
      </c>
      <c r="Z3325" s="23" t="s">
        <v>190</v>
      </c>
      <c r="AA3325" s="23" t="s">
        <v>191</v>
      </c>
      <c r="AB3325" s="23" t="s">
        <v>190</v>
      </c>
      <c r="AC3325" s="23" t="s">
        <v>192</v>
      </c>
      <c r="AD3325" s="23" t="s">
        <v>193</v>
      </c>
      <c r="AE3325" s="23" t="s">
        <v>83</v>
      </c>
      <c r="AF3325" s="23"/>
      <c r="AG3325" s="23"/>
      <c r="AH3325" s="23"/>
      <c r="AI3325" s="23"/>
      <c r="AJ3325" s="23" t="b">
        <v>0</v>
      </c>
      <c r="AK3325" s="3">
        <v>121</v>
      </c>
      <c r="AL3325" s="3">
        <v>236</v>
      </c>
      <c r="AM3325" s="3">
        <v>3672</v>
      </c>
      <c r="AN3325" s="24">
        <v>45536.000140779324</v>
      </c>
      <c r="AO3325" s="24">
        <v>45536.000140779324</v>
      </c>
      <c r="AP3325">
        <v>9</v>
      </c>
      <c r="AQ3325" t="s">
        <v>194</v>
      </c>
      <c r="AR3325">
        <v>244.00014077932428</v>
      </c>
      <c r="AS3325" t="s">
        <v>195</v>
      </c>
      <c r="AT3325" t="s">
        <v>196</v>
      </c>
      <c r="AU3325" t="s">
        <v>197</v>
      </c>
      <c r="AV3325" t="s">
        <v>207</v>
      </c>
      <c r="AW3325" t="s">
        <v>196</v>
      </c>
      <c r="AX3325" t="s">
        <v>197</v>
      </c>
      <c r="AY3325" t="s">
        <v>207</v>
      </c>
    </row>
    <row r="3326" spans="1:51" x14ac:dyDescent="0.45">
      <c r="A3326" s="22">
        <v>871040</v>
      </c>
      <c r="B3326" s="6">
        <v>45536</v>
      </c>
      <c r="C3326" s="22">
        <v>31000</v>
      </c>
      <c r="D3326" s="22">
        <v>23344</v>
      </c>
      <c r="E3326" s="22"/>
      <c r="F3326" s="22">
        <v>0</v>
      </c>
      <c r="G3326" s="22">
        <v>2180</v>
      </c>
      <c r="H3326" s="22">
        <v>6</v>
      </c>
      <c r="I3326" s="22"/>
      <c r="J3326" s="22">
        <v>563</v>
      </c>
      <c r="K3326" s="22">
        <v>62361</v>
      </c>
      <c r="L3326" s="23" t="s">
        <v>889</v>
      </c>
      <c r="M3326" s="23"/>
      <c r="N3326" s="23" t="s">
        <v>184</v>
      </c>
      <c r="O3326" s="23" t="s">
        <v>185</v>
      </c>
      <c r="P3326" s="22">
        <v>20</v>
      </c>
      <c r="Q3326" s="23" t="s">
        <v>186</v>
      </c>
      <c r="R3326" s="23"/>
      <c r="S3326" s="23"/>
      <c r="T3326" s="23"/>
      <c r="U3326" s="23"/>
      <c r="V3326" s="23" t="s">
        <v>187</v>
      </c>
      <c r="W3326" s="23" t="s">
        <v>188</v>
      </c>
      <c r="X3326" s="23" t="s">
        <v>189</v>
      </c>
      <c r="Y3326" s="22">
        <v>0</v>
      </c>
      <c r="Z3326" s="23" t="s">
        <v>190</v>
      </c>
      <c r="AA3326" s="23" t="s">
        <v>191</v>
      </c>
      <c r="AB3326" s="23" t="s">
        <v>190</v>
      </c>
      <c r="AC3326" s="23" t="s">
        <v>192</v>
      </c>
      <c r="AD3326" s="23" t="s">
        <v>193</v>
      </c>
      <c r="AE3326" s="23" t="s">
        <v>83</v>
      </c>
      <c r="AF3326" s="23"/>
      <c r="AG3326" s="23"/>
      <c r="AH3326" s="23"/>
      <c r="AI3326" s="23"/>
      <c r="AJ3326" s="23" t="b">
        <v>0</v>
      </c>
      <c r="AK3326" s="3">
        <v>127</v>
      </c>
      <c r="AL3326" s="3">
        <v>236</v>
      </c>
      <c r="AM3326" s="3">
        <v>3716</v>
      </c>
      <c r="AN3326" s="24">
        <v>45536.00044664352</v>
      </c>
      <c r="AO3326" s="24">
        <v>45536.00044664352</v>
      </c>
      <c r="AP3326">
        <v>9</v>
      </c>
      <c r="AQ3326" t="s">
        <v>194</v>
      </c>
      <c r="AR3326">
        <v>244.00044664352026</v>
      </c>
      <c r="AS3326" t="s">
        <v>195</v>
      </c>
      <c r="AT3326" t="s">
        <v>196</v>
      </c>
      <c r="AU3326" t="s">
        <v>197</v>
      </c>
      <c r="AV3326" t="s">
        <v>307</v>
      </c>
      <c r="AW3326" t="s">
        <v>196</v>
      </c>
      <c r="AX3326" t="s">
        <v>197</v>
      </c>
      <c r="AY3326" t="s">
        <v>307</v>
      </c>
    </row>
    <row r="3327" spans="1:51" x14ac:dyDescent="0.45">
      <c r="A3327" s="22">
        <v>871034</v>
      </c>
      <c r="B3327" s="6">
        <v>45536</v>
      </c>
      <c r="C3327" s="22">
        <v>31000</v>
      </c>
      <c r="D3327" s="22">
        <v>90174</v>
      </c>
      <c r="E3327" s="22"/>
      <c r="F3327" s="22">
        <v>0</v>
      </c>
      <c r="G3327" s="22">
        <v>2174</v>
      </c>
      <c r="H3327" s="22">
        <v>6</v>
      </c>
      <c r="I3327" s="22"/>
      <c r="J3327" s="22">
        <v>563</v>
      </c>
      <c r="K3327" s="22">
        <v>62361</v>
      </c>
      <c r="L3327" s="23" t="s">
        <v>889</v>
      </c>
      <c r="M3327" s="23"/>
      <c r="N3327" s="23" t="s">
        <v>184</v>
      </c>
      <c r="O3327" s="23" t="s">
        <v>185</v>
      </c>
      <c r="P3327" s="22">
        <v>20</v>
      </c>
      <c r="Q3327" s="23" t="s">
        <v>186</v>
      </c>
      <c r="R3327" s="23"/>
      <c r="S3327" s="23"/>
      <c r="T3327" s="23"/>
      <c r="U3327" s="23"/>
      <c r="V3327" s="23" t="s">
        <v>187</v>
      </c>
      <c r="W3327" s="23" t="s">
        <v>188</v>
      </c>
      <c r="X3327" s="23" t="s">
        <v>189</v>
      </c>
      <c r="Y3327" s="22">
        <v>0</v>
      </c>
      <c r="Z3327" s="23" t="s">
        <v>190</v>
      </c>
      <c r="AA3327" s="23" t="s">
        <v>191</v>
      </c>
      <c r="AB3327" s="23" t="s">
        <v>190</v>
      </c>
      <c r="AC3327" s="23" t="s">
        <v>192</v>
      </c>
      <c r="AD3327" s="23" t="s">
        <v>193</v>
      </c>
      <c r="AE3327" s="23" t="s">
        <v>83</v>
      </c>
      <c r="AF3327" s="23"/>
      <c r="AG3327" s="23"/>
      <c r="AH3327" s="23"/>
      <c r="AI3327" s="23"/>
      <c r="AJ3327" s="23" t="b">
        <v>0</v>
      </c>
      <c r="AK3327" s="3">
        <v>137</v>
      </c>
      <c r="AL3327" s="3">
        <v>236</v>
      </c>
      <c r="AM3327" s="3">
        <v>3706</v>
      </c>
      <c r="AN3327" s="24">
        <v>45536.000380902777</v>
      </c>
      <c r="AO3327" s="24">
        <v>45536.000380902777</v>
      </c>
      <c r="AP3327">
        <v>9</v>
      </c>
      <c r="AQ3327" t="s">
        <v>194</v>
      </c>
      <c r="AR3327">
        <v>244.00038090277667</v>
      </c>
      <c r="AS3327" t="s">
        <v>195</v>
      </c>
      <c r="AT3327" t="s">
        <v>196</v>
      </c>
      <c r="AU3327" t="s">
        <v>197</v>
      </c>
      <c r="AV3327" t="s">
        <v>301</v>
      </c>
      <c r="AW3327" t="s">
        <v>196</v>
      </c>
      <c r="AX3327" t="s">
        <v>197</v>
      </c>
      <c r="AY3327" t="s">
        <v>301</v>
      </c>
    </row>
    <row r="3328" spans="1:51" x14ac:dyDescent="0.45">
      <c r="A3328" s="22">
        <v>871030</v>
      </c>
      <c r="B3328" s="6">
        <v>45536</v>
      </c>
      <c r="C3328" s="22">
        <v>31000</v>
      </c>
      <c r="D3328" s="22">
        <v>203246</v>
      </c>
      <c r="E3328" s="22"/>
      <c r="F3328" s="22">
        <v>0</v>
      </c>
      <c r="G3328" s="22">
        <v>2180</v>
      </c>
      <c r="H3328" s="22">
        <v>5</v>
      </c>
      <c r="I3328" s="22"/>
      <c r="J3328" s="22">
        <v>563</v>
      </c>
      <c r="K3328" s="22">
        <v>62361</v>
      </c>
      <c r="L3328" s="23" t="s">
        <v>889</v>
      </c>
      <c r="M3328" s="23"/>
      <c r="N3328" s="23" t="s">
        <v>184</v>
      </c>
      <c r="O3328" s="23" t="s">
        <v>185</v>
      </c>
      <c r="P3328" s="22">
        <v>20</v>
      </c>
      <c r="Q3328" s="23" t="s">
        <v>186</v>
      </c>
      <c r="R3328" s="23"/>
      <c r="S3328" s="23"/>
      <c r="T3328" s="23"/>
      <c r="U3328" s="23"/>
      <c r="V3328" s="23" t="s">
        <v>187</v>
      </c>
      <c r="W3328" s="23" t="s">
        <v>188</v>
      </c>
      <c r="X3328" s="23" t="s">
        <v>189</v>
      </c>
      <c r="Y3328" s="22">
        <v>0</v>
      </c>
      <c r="Z3328" s="23" t="s">
        <v>190</v>
      </c>
      <c r="AA3328" s="23" t="s">
        <v>191</v>
      </c>
      <c r="AB3328" s="23" t="s">
        <v>190</v>
      </c>
      <c r="AC3328" s="23" t="s">
        <v>192</v>
      </c>
      <c r="AD3328" s="23" t="s">
        <v>193</v>
      </c>
      <c r="AE3328" s="23" t="s">
        <v>83</v>
      </c>
      <c r="AF3328" s="23"/>
      <c r="AG3328" s="23"/>
      <c r="AH3328" s="23"/>
      <c r="AI3328" s="23"/>
      <c r="AJ3328" s="23" t="b">
        <v>0</v>
      </c>
      <c r="AK3328" s="3">
        <v>61</v>
      </c>
      <c r="AL3328" s="3">
        <v>236</v>
      </c>
      <c r="AM3328" s="3">
        <v>3702</v>
      </c>
      <c r="AN3328" s="24">
        <v>45536.000374305557</v>
      </c>
      <c r="AO3328" s="24">
        <v>45536.000374305557</v>
      </c>
      <c r="AP3328">
        <v>9</v>
      </c>
      <c r="AQ3328" t="s">
        <v>194</v>
      </c>
      <c r="AR3328">
        <v>244.00037430555676</v>
      </c>
      <c r="AS3328" t="s">
        <v>195</v>
      </c>
      <c r="AT3328" t="s">
        <v>196</v>
      </c>
      <c r="AU3328" t="s">
        <v>197</v>
      </c>
      <c r="AV3328" t="s">
        <v>304</v>
      </c>
      <c r="AW3328" t="s">
        <v>196</v>
      </c>
      <c r="AX3328" t="s">
        <v>197</v>
      </c>
      <c r="AY3328" t="s">
        <v>304</v>
      </c>
    </row>
    <row r="3329" spans="1:51" x14ac:dyDescent="0.45">
      <c r="A3329" s="22">
        <v>871141</v>
      </c>
      <c r="B3329" s="6">
        <v>45536</v>
      </c>
      <c r="C3329" s="22">
        <v>31000</v>
      </c>
      <c r="D3329" s="22">
        <v>78514</v>
      </c>
      <c r="E3329" s="22"/>
      <c r="F3329" s="22">
        <v>0</v>
      </c>
      <c r="G3329" s="22">
        <v>2193</v>
      </c>
      <c r="H3329" s="22">
        <v>9</v>
      </c>
      <c r="I3329" s="22"/>
      <c r="J3329" s="22">
        <v>563</v>
      </c>
      <c r="K3329" s="22">
        <v>62361</v>
      </c>
      <c r="L3329" s="23" t="s">
        <v>889</v>
      </c>
      <c r="M3329" s="23"/>
      <c r="N3329" s="23" t="s">
        <v>184</v>
      </c>
      <c r="O3329" s="23" t="s">
        <v>185</v>
      </c>
      <c r="P3329" s="22">
        <v>20</v>
      </c>
      <c r="Q3329" s="23" t="s">
        <v>186</v>
      </c>
      <c r="R3329" s="23"/>
      <c r="S3329" s="23"/>
      <c r="T3329" s="23"/>
      <c r="U3329" s="23"/>
      <c r="V3329" s="23" t="s">
        <v>187</v>
      </c>
      <c r="W3329" s="23" t="s">
        <v>188</v>
      </c>
      <c r="X3329" s="23" t="s">
        <v>189</v>
      </c>
      <c r="Y3329" s="22">
        <v>0</v>
      </c>
      <c r="Z3329" s="23" t="s">
        <v>190</v>
      </c>
      <c r="AA3329" s="23" t="s">
        <v>191</v>
      </c>
      <c r="AB3329" s="23" t="s">
        <v>190</v>
      </c>
      <c r="AC3329" s="23" t="s">
        <v>192</v>
      </c>
      <c r="AD3329" s="23" t="s">
        <v>193</v>
      </c>
      <c r="AE3329" s="23" t="s">
        <v>83</v>
      </c>
      <c r="AF3329" s="23"/>
      <c r="AG3329" s="23"/>
      <c r="AH3329" s="23"/>
      <c r="AI3329" s="23"/>
      <c r="AJ3329" s="23" t="b">
        <v>0</v>
      </c>
      <c r="AK3329" s="3">
        <v>61</v>
      </c>
      <c r="AL3329" s="3">
        <v>236</v>
      </c>
      <c r="AM3329" s="3">
        <v>3823</v>
      </c>
      <c r="AN3329" s="24">
        <v>45536.000716049384</v>
      </c>
      <c r="AO3329" s="24">
        <v>45536.000716049384</v>
      </c>
      <c r="AP3329">
        <v>9</v>
      </c>
      <c r="AQ3329" t="s">
        <v>194</v>
      </c>
      <c r="AR3329">
        <v>244.00071604938421</v>
      </c>
      <c r="AS3329" t="s">
        <v>195</v>
      </c>
      <c r="AT3329" t="s">
        <v>196</v>
      </c>
      <c r="AU3329" t="s">
        <v>197</v>
      </c>
      <c r="AV3329" t="s">
        <v>214</v>
      </c>
      <c r="AW3329" t="s">
        <v>196</v>
      </c>
      <c r="AX3329" t="s">
        <v>197</v>
      </c>
      <c r="AY3329" t="s">
        <v>214</v>
      </c>
    </row>
    <row r="3330" spans="1:51" x14ac:dyDescent="0.45">
      <c r="A3330" s="22">
        <v>871121</v>
      </c>
      <c r="B3330" s="6">
        <v>45536</v>
      </c>
      <c r="C3330" s="22">
        <v>31000</v>
      </c>
      <c r="D3330" s="22">
        <v>27037</v>
      </c>
      <c r="E3330" s="22"/>
      <c r="F3330" s="22">
        <v>0</v>
      </c>
      <c r="G3330" s="22">
        <v>2170</v>
      </c>
      <c r="H3330" s="22">
        <v>3</v>
      </c>
      <c r="I3330" s="22"/>
      <c r="J3330" s="22">
        <v>563</v>
      </c>
      <c r="K3330" s="22">
        <v>62361</v>
      </c>
      <c r="L3330" s="23" t="s">
        <v>889</v>
      </c>
      <c r="M3330" s="23"/>
      <c r="N3330" s="23" t="s">
        <v>184</v>
      </c>
      <c r="O3330" s="23" t="s">
        <v>185</v>
      </c>
      <c r="P3330" s="22">
        <v>20</v>
      </c>
      <c r="Q3330" s="23" t="s">
        <v>186</v>
      </c>
      <c r="R3330" s="23"/>
      <c r="S3330" s="23"/>
      <c r="T3330" s="23"/>
      <c r="U3330" s="23"/>
      <c r="V3330" s="23" t="s">
        <v>187</v>
      </c>
      <c r="W3330" s="23" t="s">
        <v>188</v>
      </c>
      <c r="X3330" s="23" t="s">
        <v>189</v>
      </c>
      <c r="Y3330" s="22">
        <v>0</v>
      </c>
      <c r="Z3330" s="23" t="s">
        <v>190</v>
      </c>
      <c r="AA3330" s="23" t="s">
        <v>191</v>
      </c>
      <c r="AB3330" s="23" t="s">
        <v>190</v>
      </c>
      <c r="AC3330" s="23" t="s">
        <v>192</v>
      </c>
      <c r="AD3330" s="23" t="s">
        <v>193</v>
      </c>
      <c r="AE3330" s="23" t="s">
        <v>83</v>
      </c>
      <c r="AF3330" s="23"/>
      <c r="AG3330" s="23"/>
      <c r="AH3330" s="23"/>
      <c r="AI3330" s="23"/>
      <c r="AJ3330" s="23" t="b">
        <v>0</v>
      </c>
      <c r="AK3330" s="3">
        <v>118</v>
      </c>
      <c r="AL3330" s="3">
        <v>236</v>
      </c>
      <c r="AM3330" s="3">
        <v>3795</v>
      </c>
      <c r="AN3330" s="24">
        <v>45536.000680439814</v>
      </c>
      <c r="AO3330" s="24">
        <v>45536.000680439814</v>
      </c>
      <c r="AP3330">
        <v>9</v>
      </c>
      <c r="AQ3330" t="s">
        <v>194</v>
      </c>
      <c r="AR3330">
        <v>244.00068043981446</v>
      </c>
      <c r="AS3330" t="s">
        <v>195</v>
      </c>
      <c r="AT3330" t="s">
        <v>196</v>
      </c>
      <c r="AU3330" t="s">
        <v>197</v>
      </c>
      <c r="AV3330" t="s">
        <v>261</v>
      </c>
      <c r="AW3330" t="s">
        <v>196</v>
      </c>
      <c r="AX3330" t="s">
        <v>197</v>
      </c>
      <c r="AY3330" t="s">
        <v>261</v>
      </c>
    </row>
    <row r="3331" spans="1:51" x14ac:dyDescent="0.45">
      <c r="A3331" s="22">
        <v>871191</v>
      </c>
      <c r="B3331" s="6">
        <v>45536</v>
      </c>
      <c r="C3331" s="22">
        <v>31000</v>
      </c>
      <c r="D3331" s="22">
        <v>24309</v>
      </c>
      <c r="E3331" s="22"/>
      <c r="F3331" s="22">
        <v>0</v>
      </c>
      <c r="G3331" s="22">
        <v>2176</v>
      </c>
      <c r="H3331" s="22">
        <v>5</v>
      </c>
      <c r="I3331" s="22"/>
      <c r="J3331" s="22">
        <v>563</v>
      </c>
      <c r="K3331" s="22">
        <v>62361</v>
      </c>
      <c r="L3331" s="23" t="s">
        <v>889</v>
      </c>
      <c r="M3331" s="23"/>
      <c r="N3331" s="23" t="s">
        <v>184</v>
      </c>
      <c r="O3331" s="23" t="s">
        <v>185</v>
      </c>
      <c r="P3331" s="22">
        <v>20</v>
      </c>
      <c r="Q3331" s="23" t="s">
        <v>186</v>
      </c>
      <c r="R3331" s="23"/>
      <c r="S3331" s="23"/>
      <c r="T3331" s="23"/>
      <c r="U3331" s="23"/>
      <c r="V3331" s="23" t="s">
        <v>187</v>
      </c>
      <c r="W3331" s="23" t="s">
        <v>188</v>
      </c>
      <c r="X3331" s="23" t="s">
        <v>189</v>
      </c>
      <c r="Y3331" s="22">
        <v>0</v>
      </c>
      <c r="Z3331" s="23" t="s">
        <v>190</v>
      </c>
      <c r="AA3331" s="23" t="s">
        <v>191</v>
      </c>
      <c r="AB3331" s="23" t="s">
        <v>190</v>
      </c>
      <c r="AC3331" s="23" t="s">
        <v>192</v>
      </c>
      <c r="AD3331" s="23" t="s">
        <v>193</v>
      </c>
      <c r="AE3331" s="23" t="s">
        <v>83</v>
      </c>
      <c r="AF3331" s="23"/>
      <c r="AG3331" s="23"/>
      <c r="AH3331" s="23"/>
      <c r="AI3331" s="23"/>
      <c r="AJ3331" s="23" t="b">
        <v>0</v>
      </c>
      <c r="AK3331" s="3">
        <v>136</v>
      </c>
      <c r="AL3331" s="3">
        <v>236</v>
      </c>
      <c r="AM3331" s="3">
        <v>3871</v>
      </c>
      <c r="AN3331" s="24">
        <v>45536.00092214506</v>
      </c>
      <c r="AO3331" s="24">
        <v>45536.00092214506</v>
      </c>
      <c r="AP3331">
        <v>9</v>
      </c>
      <c r="AQ3331" t="s">
        <v>194</v>
      </c>
      <c r="AR3331">
        <v>244.00092214506003</v>
      </c>
      <c r="AS3331" t="s">
        <v>195</v>
      </c>
      <c r="AT3331" t="s">
        <v>196</v>
      </c>
      <c r="AU3331" t="s">
        <v>197</v>
      </c>
      <c r="AV3331" t="s">
        <v>236</v>
      </c>
      <c r="AW3331" t="s">
        <v>196</v>
      </c>
      <c r="AX3331" t="s">
        <v>197</v>
      </c>
      <c r="AY3331" t="s">
        <v>236</v>
      </c>
    </row>
    <row r="3332" spans="1:51" x14ac:dyDescent="0.45">
      <c r="A3332" s="22">
        <v>871221</v>
      </c>
      <c r="B3332" s="6">
        <v>45536</v>
      </c>
      <c r="C3332" s="22">
        <v>31000</v>
      </c>
      <c r="D3332" s="22">
        <v>27427</v>
      </c>
      <c r="E3332" s="22"/>
      <c r="F3332" s="22">
        <v>0</v>
      </c>
      <c r="G3332" s="22">
        <v>2169</v>
      </c>
      <c r="H3332" s="22">
        <v>3</v>
      </c>
      <c r="I3332" s="22"/>
      <c r="J3332" s="22">
        <v>563</v>
      </c>
      <c r="K3332" s="22">
        <v>62361</v>
      </c>
      <c r="L3332" s="23" t="s">
        <v>889</v>
      </c>
      <c r="M3332" s="23"/>
      <c r="N3332" s="23" t="s">
        <v>184</v>
      </c>
      <c r="O3332" s="23" t="s">
        <v>185</v>
      </c>
      <c r="P3332" s="22">
        <v>20</v>
      </c>
      <c r="Q3332" s="23" t="s">
        <v>186</v>
      </c>
      <c r="R3332" s="23"/>
      <c r="S3332" s="23"/>
      <c r="T3332" s="23"/>
      <c r="U3332" s="23"/>
      <c r="V3332" s="23" t="s">
        <v>187</v>
      </c>
      <c r="W3332" s="23" t="s">
        <v>188</v>
      </c>
      <c r="X3332" s="23" t="s">
        <v>189</v>
      </c>
      <c r="Y3332" s="22">
        <v>0</v>
      </c>
      <c r="Z3332" s="23" t="s">
        <v>190</v>
      </c>
      <c r="AA3332" s="23" t="s">
        <v>191</v>
      </c>
      <c r="AB3332" s="23" t="s">
        <v>190</v>
      </c>
      <c r="AC3332" s="23" t="s">
        <v>192</v>
      </c>
      <c r="AD3332" s="23" t="s">
        <v>193</v>
      </c>
      <c r="AE3332" s="23" t="s">
        <v>83</v>
      </c>
      <c r="AF3332" s="23"/>
      <c r="AG3332" s="23"/>
      <c r="AH3332" s="23"/>
      <c r="AI3332" s="23"/>
      <c r="AJ3332" s="23" t="b">
        <v>0</v>
      </c>
      <c r="AK3332" s="3">
        <v>118</v>
      </c>
      <c r="AL3332" s="3">
        <v>236</v>
      </c>
      <c r="AM3332" s="3">
        <v>3905</v>
      </c>
      <c r="AN3332" s="24">
        <v>45536.001030864194</v>
      </c>
      <c r="AO3332" s="24">
        <v>45536.001030864194</v>
      </c>
      <c r="AP3332">
        <v>9</v>
      </c>
      <c r="AQ3332" t="s">
        <v>194</v>
      </c>
      <c r="AR3332">
        <v>244.00103086419404</v>
      </c>
      <c r="AS3332" t="s">
        <v>195</v>
      </c>
      <c r="AT3332" t="s">
        <v>196</v>
      </c>
      <c r="AU3332" t="s">
        <v>197</v>
      </c>
      <c r="AV3332" t="s">
        <v>315</v>
      </c>
      <c r="AW3332" t="s">
        <v>196</v>
      </c>
      <c r="AX3332" t="s">
        <v>197</v>
      </c>
      <c r="AY3332" t="s">
        <v>315</v>
      </c>
    </row>
    <row r="3333" spans="1:51" x14ac:dyDescent="0.45">
      <c r="A3333" s="22">
        <v>871198</v>
      </c>
      <c r="B3333" s="6">
        <v>45536</v>
      </c>
      <c r="C3333" s="22">
        <v>31000</v>
      </c>
      <c r="D3333" s="22">
        <v>29001</v>
      </c>
      <c r="E3333" s="22"/>
      <c r="F3333" s="22">
        <v>0</v>
      </c>
      <c r="G3333" s="22">
        <v>2166</v>
      </c>
      <c r="H3333" s="22">
        <v>3</v>
      </c>
      <c r="I3333" s="22"/>
      <c r="J3333" s="22">
        <v>563</v>
      </c>
      <c r="K3333" s="22">
        <v>62361</v>
      </c>
      <c r="L3333" s="23" t="s">
        <v>889</v>
      </c>
      <c r="M3333" s="23"/>
      <c r="N3333" s="23" t="s">
        <v>184</v>
      </c>
      <c r="O3333" s="23" t="s">
        <v>185</v>
      </c>
      <c r="P3333" s="22">
        <v>20</v>
      </c>
      <c r="Q3333" s="23" t="s">
        <v>186</v>
      </c>
      <c r="R3333" s="23"/>
      <c r="S3333" s="23"/>
      <c r="T3333" s="23"/>
      <c r="U3333" s="23"/>
      <c r="V3333" s="23" t="s">
        <v>187</v>
      </c>
      <c r="W3333" s="23" t="s">
        <v>188</v>
      </c>
      <c r="X3333" s="23" t="s">
        <v>189</v>
      </c>
      <c r="Y3333" s="22">
        <v>0</v>
      </c>
      <c r="Z3333" s="23" t="s">
        <v>190</v>
      </c>
      <c r="AA3333" s="23" t="s">
        <v>191</v>
      </c>
      <c r="AB3333" s="23" t="s">
        <v>190</v>
      </c>
      <c r="AC3333" s="23" t="s">
        <v>192</v>
      </c>
      <c r="AD3333" s="23" t="s">
        <v>193</v>
      </c>
      <c r="AE3333" s="23" t="s">
        <v>83</v>
      </c>
      <c r="AF3333" s="23"/>
      <c r="AG3333" s="23"/>
      <c r="AH3333" s="23"/>
      <c r="AI3333" s="23"/>
      <c r="AJ3333" s="23" t="b">
        <v>0</v>
      </c>
      <c r="AK3333" s="3">
        <v>121</v>
      </c>
      <c r="AL3333" s="3">
        <v>236</v>
      </c>
      <c r="AM3333" s="3">
        <v>3880</v>
      </c>
      <c r="AN3333" s="24">
        <v>45536.000932021605</v>
      </c>
      <c r="AO3333" s="24">
        <v>45536.000932021605</v>
      </c>
      <c r="AP3333">
        <v>9</v>
      </c>
      <c r="AQ3333" t="s">
        <v>194</v>
      </c>
      <c r="AR3333">
        <v>244.00093202160497</v>
      </c>
      <c r="AS3333" t="s">
        <v>195</v>
      </c>
      <c r="AT3333" t="s">
        <v>196</v>
      </c>
      <c r="AU3333" t="s">
        <v>197</v>
      </c>
      <c r="AV3333" t="s">
        <v>226</v>
      </c>
      <c r="AW3333" t="s">
        <v>196</v>
      </c>
      <c r="AX3333" t="s">
        <v>197</v>
      </c>
      <c r="AY3333" t="s">
        <v>226</v>
      </c>
    </row>
    <row r="3334" spans="1:51" x14ac:dyDescent="0.45">
      <c r="A3334" s="22">
        <v>871196</v>
      </c>
      <c r="B3334" s="6">
        <v>45536</v>
      </c>
      <c r="C3334" s="22">
        <v>31000</v>
      </c>
      <c r="D3334" s="22">
        <v>70445</v>
      </c>
      <c r="E3334" s="22"/>
      <c r="F3334" s="22">
        <v>0</v>
      </c>
      <c r="G3334" s="22">
        <v>2165</v>
      </c>
      <c r="H3334" s="22">
        <v>4</v>
      </c>
      <c r="I3334" s="22"/>
      <c r="J3334" s="22">
        <v>563</v>
      </c>
      <c r="K3334" s="22">
        <v>62361</v>
      </c>
      <c r="L3334" s="23" t="s">
        <v>889</v>
      </c>
      <c r="M3334" s="23"/>
      <c r="N3334" s="23" t="s">
        <v>184</v>
      </c>
      <c r="O3334" s="23" t="s">
        <v>185</v>
      </c>
      <c r="P3334" s="22">
        <v>20</v>
      </c>
      <c r="Q3334" s="23" t="s">
        <v>186</v>
      </c>
      <c r="R3334" s="23"/>
      <c r="S3334" s="23"/>
      <c r="T3334" s="23"/>
      <c r="U3334" s="23"/>
      <c r="V3334" s="23" t="s">
        <v>187</v>
      </c>
      <c r="W3334" s="23" t="s">
        <v>188</v>
      </c>
      <c r="X3334" s="23" t="s">
        <v>189</v>
      </c>
      <c r="Y3334" s="22">
        <v>0</v>
      </c>
      <c r="Z3334" s="23" t="s">
        <v>190</v>
      </c>
      <c r="AA3334" s="23" t="s">
        <v>191</v>
      </c>
      <c r="AB3334" s="23" t="s">
        <v>190</v>
      </c>
      <c r="AC3334" s="23" t="s">
        <v>192</v>
      </c>
      <c r="AD3334" s="23" t="s">
        <v>193</v>
      </c>
      <c r="AE3334" s="23" t="s">
        <v>83</v>
      </c>
      <c r="AF3334" s="23"/>
      <c r="AG3334" s="23"/>
      <c r="AH3334" s="23"/>
      <c r="AI3334" s="23"/>
      <c r="AJ3334" s="23" t="b">
        <v>0</v>
      </c>
      <c r="AK3334" s="3">
        <v>152</v>
      </c>
      <c r="AL3334" s="3">
        <v>236</v>
      </c>
      <c r="AM3334" s="3">
        <v>3878</v>
      </c>
      <c r="AN3334" s="24">
        <v>45536.000928047841</v>
      </c>
      <c r="AO3334" s="24">
        <v>45536.000928047841</v>
      </c>
      <c r="AP3334">
        <v>9</v>
      </c>
      <c r="AQ3334" t="s">
        <v>194</v>
      </c>
      <c r="AR3334">
        <v>244.00092804784072</v>
      </c>
      <c r="AS3334" t="s">
        <v>195</v>
      </c>
      <c r="AT3334" t="s">
        <v>196</v>
      </c>
      <c r="AU3334" t="s">
        <v>197</v>
      </c>
      <c r="AV3334" t="s">
        <v>236</v>
      </c>
      <c r="AW3334" t="s">
        <v>196</v>
      </c>
      <c r="AX3334" t="s">
        <v>197</v>
      </c>
      <c r="AY3334" t="s">
        <v>236</v>
      </c>
    </row>
    <row r="3335" spans="1:51" x14ac:dyDescent="0.45">
      <c r="A3335" s="22">
        <v>871246</v>
      </c>
      <c r="B3335" s="6">
        <v>45536</v>
      </c>
      <c r="C3335" s="22">
        <v>31000</v>
      </c>
      <c r="D3335" s="22">
        <v>1562257</v>
      </c>
      <c r="E3335" s="22"/>
      <c r="F3335" s="22">
        <v>0</v>
      </c>
      <c r="G3335" s="22">
        <v>2166</v>
      </c>
      <c r="H3335" s="22">
        <v>4</v>
      </c>
      <c r="I3335" s="22"/>
      <c r="J3335" s="22">
        <v>563</v>
      </c>
      <c r="K3335" s="22">
        <v>62361</v>
      </c>
      <c r="L3335" s="23" t="s">
        <v>889</v>
      </c>
      <c r="M3335" s="23"/>
      <c r="N3335" s="23" t="s">
        <v>184</v>
      </c>
      <c r="O3335" s="23" t="s">
        <v>185</v>
      </c>
      <c r="P3335" s="22">
        <v>20</v>
      </c>
      <c r="Q3335" s="23" t="s">
        <v>186</v>
      </c>
      <c r="R3335" s="23"/>
      <c r="S3335" s="23"/>
      <c r="T3335" s="23"/>
      <c r="U3335" s="23"/>
      <c r="V3335" s="23" t="s">
        <v>187</v>
      </c>
      <c r="W3335" s="23" t="s">
        <v>188</v>
      </c>
      <c r="X3335" s="23" t="s">
        <v>189</v>
      </c>
      <c r="Y3335" s="22">
        <v>0</v>
      </c>
      <c r="Z3335" s="23" t="s">
        <v>190</v>
      </c>
      <c r="AA3335" s="23" t="s">
        <v>191</v>
      </c>
      <c r="AB3335" s="23" t="s">
        <v>190</v>
      </c>
      <c r="AC3335" s="23" t="s">
        <v>192</v>
      </c>
      <c r="AD3335" s="23" t="s">
        <v>193</v>
      </c>
      <c r="AE3335" s="23" t="s">
        <v>83</v>
      </c>
      <c r="AF3335" s="23"/>
      <c r="AG3335" s="23"/>
      <c r="AH3335" s="23"/>
      <c r="AI3335" s="23"/>
      <c r="AJ3335" s="23" t="b">
        <v>0</v>
      </c>
      <c r="AK3335" s="3">
        <v>61</v>
      </c>
      <c r="AL3335" s="3">
        <v>236</v>
      </c>
      <c r="AM3335" s="3">
        <v>3921</v>
      </c>
      <c r="AN3335" s="24">
        <v>45536.001194945988</v>
      </c>
      <c r="AO3335" s="24">
        <v>45536.001206520064</v>
      </c>
      <c r="AP3335">
        <v>9</v>
      </c>
      <c r="AQ3335" t="s">
        <v>194</v>
      </c>
      <c r="AR3335">
        <v>244.00119494598766</v>
      </c>
      <c r="AS3335" t="s">
        <v>195</v>
      </c>
      <c r="AT3335" t="s">
        <v>196</v>
      </c>
      <c r="AU3335" t="s">
        <v>197</v>
      </c>
      <c r="AV3335" t="s">
        <v>302</v>
      </c>
      <c r="AW3335" t="s">
        <v>196</v>
      </c>
      <c r="AX3335" t="s">
        <v>197</v>
      </c>
      <c r="AY3335" t="s">
        <v>205</v>
      </c>
    </row>
    <row r="3336" spans="1:51" x14ac:dyDescent="0.45">
      <c r="A3336" s="22">
        <v>871252</v>
      </c>
      <c r="B3336" s="6">
        <v>45536</v>
      </c>
      <c r="C3336" s="22">
        <v>31000</v>
      </c>
      <c r="D3336" s="22">
        <v>42264</v>
      </c>
      <c r="E3336" s="22"/>
      <c r="F3336" s="22">
        <v>0</v>
      </c>
      <c r="G3336" s="22">
        <v>2165</v>
      </c>
      <c r="H3336" s="22">
        <v>3</v>
      </c>
      <c r="I3336" s="22"/>
      <c r="J3336" s="22">
        <v>563</v>
      </c>
      <c r="K3336" s="22">
        <v>62361</v>
      </c>
      <c r="L3336" s="23" t="s">
        <v>889</v>
      </c>
      <c r="M3336" s="23"/>
      <c r="N3336" s="23" t="s">
        <v>184</v>
      </c>
      <c r="O3336" s="23" t="s">
        <v>185</v>
      </c>
      <c r="P3336" s="22">
        <v>20</v>
      </c>
      <c r="Q3336" s="23" t="s">
        <v>186</v>
      </c>
      <c r="R3336" s="23"/>
      <c r="S3336" s="23"/>
      <c r="T3336" s="23"/>
      <c r="U3336" s="23"/>
      <c r="V3336" s="23" t="s">
        <v>187</v>
      </c>
      <c r="W3336" s="23" t="s">
        <v>188</v>
      </c>
      <c r="X3336" s="23" t="s">
        <v>189</v>
      </c>
      <c r="Y3336" s="22">
        <v>0</v>
      </c>
      <c r="Z3336" s="23" t="s">
        <v>190</v>
      </c>
      <c r="AA3336" s="23" t="s">
        <v>191</v>
      </c>
      <c r="AB3336" s="23" t="s">
        <v>190</v>
      </c>
      <c r="AC3336" s="23" t="s">
        <v>192</v>
      </c>
      <c r="AD3336" s="23" t="s">
        <v>193</v>
      </c>
      <c r="AE3336" s="23" t="s">
        <v>83</v>
      </c>
      <c r="AF3336" s="23"/>
      <c r="AG3336" s="23"/>
      <c r="AH3336" s="23"/>
      <c r="AI3336" s="23"/>
      <c r="AJ3336" s="23" t="b">
        <v>0</v>
      </c>
      <c r="AK3336" s="3">
        <v>153</v>
      </c>
      <c r="AL3336" s="3">
        <v>236</v>
      </c>
      <c r="AM3336" s="3">
        <v>3930</v>
      </c>
      <c r="AN3336" s="24">
        <v>45536.001296103394</v>
      </c>
      <c r="AO3336" s="24">
        <v>45536.001296103394</v>
      </c>
      <c r="AP3336">
        <v>9</v>
      </c>
      <c r="AQ3336" t="s">
        <v>194</v>
      </c>
      <c r="AR3336">
        <v>244.00129610339354</v>
      </c>
      <c r="AS3336" t="s">
        <v>195</v>
      </c>
      <c r="AT3336" t="s">
        <v>196</v>
      </c>
      <c r="AU3336" t="s">
        <v>197</v>
      </c>
      <c r="AV3336" t="s">
        <v>204</v>
      </c>
      <c r="AW3336" t="s">
        <v>196</v>
      </c>
      <c r="AX3336" t="s">
        <v>197</v>
      </c>
      <c r="AY3336" t="s">
        <v>204</v>
      </c>
    </row>
    <row r="3337" spans="1:51" x14ac:dyDescent="0.45">
      <c r="A3337" s="22">
        <v>871237</v>
      </c>
      <c r="B3337" s="6">
        <v>45536</v>
      </c>
      <c r="C3337" s="22">
        <v>31000</v>
      </c>
      <c r="D3337" s="22">
        <v>158316</v>
      </c>
      <c r="E3337" s="22"/>
      <c r="F3337" s="22">
        <v>0</v>
      </c>
      <c r="G3337" s="22">
        <v>1644</v>
      </c>
      <c r="H3337" s="22">
        <v>2</v>
      </c>
      <c r="I3337" s="22"/>
      <c r="J3337" s="22">
        <v>375</v>
      </c>
      <c r="K3337" s="22">
        <v>4486</v>
      </c>
      <c r="L3337" s="23" t="s">
        <v>891</v>
      </c>
      <c r="M3337" s="23"/>
      <c r="N3337" s="23" t="s">
        <v>184</v>
      </c>
      <c r="O3337" s="23" t="s">
        <v>185</v>
      </c>
      <c r="P3337" s="22">
        <v>20</v>
      </c>
      <c r="Q3337" s="23" t="s">
        <v>186</v>
      </c>
      <c r="R3337" s="23"/>
      <c r="S3337" s="23"/>
      <c r="T3337" s="23"/>
      <c r="U3337" s="23"/>
      <c r="V3337" s="23" t="s">
        <v>187</v>
      </c>
      <c r="W3337" s="23" t="s">
        <v>188</v>
      </c>
      <c r="X3337" s="23" t="s">
        <v>189</v>
      </c>
      <c r="Y3337" s="22">
        <v>0</v>
      </c>
      <c r="Z3337" s="23" t="s">
        <v>190</v>
      </c>
      <c r="AA3337" s="23" t="s">
        <v>191</v>
      </c>
      <c r="AB3337" s="23" t="s">
        <v>190</v>
      </c>
      <c r="AC3337" s="23" t="s">
        <v>192</v>
      </c>
      <c r="AD3337" s="23" t="s">
        <v>193</v>
      </c>
      <c r="AE3337" s="23" t="s">
        <v>83</v>
      </c>
      <c r="AF3337" s="23"/>
      <c r="AG3337" s="23"/>
      <c r="AH3337" s="23"/>
      <c r="AI3337" s="23"/>
      <c r="AJ3337" s="23" t="b">
        <v>0</v>
      </c>
      <c r="AK3337" s="3">
        <v>153</v>
      </c>
      <c r="AL3337" s="3">
        <v>236</v>
      </c>
      <c r="AM3337" s="3">
        <v>3914</v>
      </c>
      <c r="AN3337" s="24">
        <v>45536.001113695987</v>
      </c>
      <c r="AO3337" s="24">
        <v>45536.001113695987</v>
      </c>
      <c r="AP3337">
        <v>9</v>
      </c>
      <c r="AQ3337" t="s">
        <v>194</v>
      </c>
      <c r="AR3337">
        <v>244.00111369598744</v>
      </c>
      <c r="AS3337" t="s">
        <v>195</v>
      </c>
      <c r="AT3337" t="s">
        <v>196</v>
      </c>
      <c r="AU3337" t="s">
        <v>197</v>
      </c>
      <c r="AV3337" t="s">
        <v>310</v>
      </c>
      <c r="AW3337" t="s">
        <v>196</v>
      </c>
      <c r="AX3337" t="s">
        <v>197</v>
      </c>
      <c r="AY3337" t="s">
        <v>310</v>
      </c>
    </row>
    <row r="3338" spans="1:51" x14ac:dyDescent="0.45">
      <c r="A3338" s="22">
        <v>871199</v>
      </c>
      <c r="B3338" s="6">
        <v>45536</v>
      </c>
      <c r="C3338" s="22">
        <v>31000</v>
      </c>
      <c r="D3338" s="22">
        <v>24159</v>
      </c>
      <c r="E3338" s="22"/>
      <c r="F3338" s="22">
        <v>0</v>
      </c>
      <c r="G3338" s="22">
        <v>1632</v>
      </c>
      <c r="H3338" s="22">
        <v>2</v>
      </c>
      <c r="I3338" s="22"/>
      <c r="J3338" s="22">
        <v>375</v>
      </c>
      <c r="K3338" s="22">
        <v>4486</v>
      </c>
      <c r="L3338" s="23" t="s">
        <v>891</v>
      </c>
      <c r="M3338" s="23"/>
      <c r="N3338" s="23" t="s">
        <v>184</v>
      </c>
      <c r="O3338" s="23" t="s">
        <v>185</v>
      </c>
      <c r="P3338" s="22">
        <v>20</v>
      </c>
      <c r="Q3338" s="23" t="s">
        <v>186</v>
      </c>
      <c r="R3338" s="23"/>
      <c r="S3338" s="23"/>
      <c r="T3338" s="23"/>
      <c r="U3338" s="23"/>
      <c r="V3338" s="23" t="s">
        <v>187</v>
      </c>
      <c r="W3338" s="23" t="s">
        <v>188</v>
      </c>
      <c r="X3338" s="23" t="s">
        <v>189</v>
      </c>
      <c r="Y3338" s="22">
        <v>0</v>
      </c>
      <c r="Z3338" s="23" t="s">
        <v>190</v>
      </c>
      <c r="AA3338" s="23" t="s">
        <v>191</v>
      </c>
      <c r="AB3338" s="23" t="s">
        <v>190</v>
      </c>
      <c r="AC3338" s="23" t="s">
        <v>192</v>
      </c>
      <c r="AD3338" s="23" t="s">
        <v>193</v>
      </c>
      <c r="AE3338" s="23" t="s">
        <v>83</v>
      </c>
      <c r="AF3338" s="23"/>
      <c r="AG3338" s="23"/>
      <c r="AH3338" s="23"/>
      <c r="AI3338" s="23"/>
      <c r="AJ3338" s="23" t="b">
        <v>0</v>
      </c>
      <c r="AK3338" s="3">
        <v>121</v>
      </c>
      <c r="AL3338" s="3">
        <v>236</v>
      </c>
      <c r="AM3338" s="3">
        <v>3881</v>
      </c>
      <c r="AN3338" s="24">
        <v>45536.000932368828</v>
      </c>
      <c r="AO3338" s="24">
        <v>45536.000932368828</v>
      </c>
      <c r="AP3338">
        <v>9</v>
      </c>
      <c r="AQ3338" t="s">
        <v>194</v>
      </c>
      <c r="AR3338">
        <v>244.00093236882822</v>
      </c>
      <c r="AS3338" t="s">
        <v>195</v>
      </c>
      <c r="AT3338" t="s">
        <v>196</v>
      </c>
      <c r="AU3338" t="s">
        <v>197</v>
      </c>
      <c r="AV3338" t="s">
        <v>226</v>
      </c>
      <c r="AW3338" t="s">
        <v>196</v>
      </c>
      <c r="AX3338" t="s">
        <v>197</v>
      </c>
      <c r="AY3338" t="s">
        <v>226</v>
      </c>
    </row>
    <row r="3339" spans="1:51" x14ac:dyDescent="0.45">
      <c r="A3339" s="22">
        <v>871201</v>
      </c>
      <c r="B3339" s="6">
        <v>45536</v>
      </c>
      <c r="C3339" s="22">
        <v>31000</v>
      </c>
      <c r="D3339" s="22">
        <v>164308</v>
      </c>
      <c r="E3339" s="22"/>
      <c r="F3339" s="22">
        <v>0</v>
      </c>
      <c r="G3339" s="22">
        <v>1646</v>
      </c>
      <c r="H3339" s="22">
        <v>2</v>
      </c>
      <c r="I3339" s="22"/>
      <c r="J3339" s="22">
        <v>375</v>
      </c>
      <c r="K3339" s="22">
        <v>4486</v>
      </c>
      <c r="L3339" s="23" t="s">
        <v>891</v>
      </c>
      <c r="M3339" s="23"/>
      <c r="N3339" s="23" t="s">
        <v>184</v>
      </c>
      <c r="O3339" s="23" t="s">
        <v>185</v>
      </c>
      <c r="P3339" s="22">
        <v>20</v>
      </c>
      <c r="Q3339" s="23" t="s">
        <v>186</v>
      </c>
      <c r="R3339" s="23"/>
      <c r="S3339" s="23"/>
      <c r="T3339" s="23"/>
      <c r="U3339" s="23"/>
      <c r="V3339" s="23" t="s">
        <v>187</v>
      </c>
      <c r="W3339" s="23" t="s">
        <v>188</v>
      </c>
      <c r="X3339" s="23" t="s">
        <v>189</v>
      </c>
      <c r="Y3339" s="22">
        <v>0</v>
      </c>
      <c r="Z3339" s="23" t="s">
        <v>190</v>
      </c>
      <c r="AA3339" s="23" t="s">
        <v>191</v>
      </c>
      <c r="AB3339" s="23" t="s">
        <v>190</v>
      </c>
      <c r="AC3339" s="23" t="s">
        <v>192</v>
      </c>
      <c r="AD3339" s="23" t="s">
        <v>193</v>
      </c>
      <c r="AE3339" s="23" t="s">
        <v>83</v>
      </c>
      <c r="AF3339" s="23"/>
      <c r="AG3339" s="23"/>
      <c r="AH3339" s="23"/>
      <c r="AI3339" s="23"/>
      <c r="AJ3339" s="23" t="b">
        <v>0</v>
      </c>
      <c r="AK3339" s="3">
        <v>61</v>
      </c>
      <c r="AL3339" s="3">
        <v>236</v>
      </c>
      <c r="AM3339" s="3">
        <v>3883</v>
      </c>
      <c r="AN3339" s="24">
        <v>45536.000934567899</v>
      </c>
      <c r="AO3339" s="24">
        <v>45536.000934567899</v>
      </c>
      <c r="AP3339">
        <v>9</v>
      </c>
      <c r="AQ3339" t="s">
        <v>194</v>
      </c>
      <c r="AR3339">
        <v>244.00093456789909</v>
      </c>
      <c r="AS3339" t="s">
        <v>195</v>
      </c>
      <c r="AT3339" t="s">
        <v>196</v>
      </c>
      <c r="AU3339" t="s">
        <v>197</v>
      </c>
      <c r="AV3339" t="s">
        <v>226</v>
      </c>
      <c r="AW3339" t="s">
        <v>196</v>
      </c>
      <c r="AX3339" t="s">
        <v>197</v>
      </c>
      <c r="AY3339" t="s">
        <v>226</v>
      </c>
    </row>
    <row r="3340" spans="1:51" x14ac:dyDescent="0.45">
      <c r="A3340" s="22">
        <v>871202</v>
      </c>
      <c r="B3340" s="6">
        <v>45536</v>
      </c>
      <c r="C3340" s="22">
        <v>31000</v>
      </c>
      <c r="D3340" s="22">
        <v>135428</v>
      </c>
      <c r="E3340" s="22"/>
      <c r="F3340" s="22">
        <v>0</v>
      </c>
      <c r="G3340" s="22">
        <v>1632</v>
      </c>
      <c r="H3340" s="22">
        <v>2</v>
      </c>
      <c r="I3340" s="22"/>
      <c r="J3340" s="22">
        <v>375</v>
      </c>
      <c r="K3340" s="22">
        <v>4486</v>
      </c>
      <c r="L3340" s="23" t="s">
        <v>891</v>
      </c>
      <c r="M3340" s="23"/>
      <c r="N3340" s="23" t="s">
        <v>184</v>
      </c>
      <c r="O3340" s="23" t="s">
        <v>185</v>
      </c>
      <c r="P3340" s="22">
        <v>20</v>
      </c>
      <c r="Q3340" s="23" t="s">
        <v>186</v>
      </c>
      <c r="R3340" s="23"/>
      <c r="S3340" s="23"/>
      <c r="T3340" s="23"/>
      <c r="U3340" s="23"/>
      <c r="V3340" s="23" t="s">
        <v>187</v>
      </c>
      <c r="W3340" s="23" t="s">
        <v>188</v>
      </c>
      <c r="X3340" s="23" t="s">
        <v>189</v>
      </c>
      <c r="Y3340" s="22">
        <v>0</v>
      </c>
      <c r="Z3340" s="23" t="s">
        <v>190</v>
      </c>
      <c r="AA3340" s="23" t="s">
        <v>191</v>
      </c>
      <c r="AB3340" s="23" t="s">
        <v>190</v>
      </c>
      <c r="AC3340" s="23" t="s">
        <v>192</v>
      </c>
      <c r="AD3340" s="23" t="s">
        <v>193</v>
      </c>
      <c r="AE3340" s="23" t="s">
        <v>83</v>
      </c>
      <c r="AF3340" s="23"/>
      <c r="AG3340" s="23"/>
      <c r="AH3340" s="23"/>
      <c r="AI3340" s="23"/>
      <c r="AJ3340" s="23" t="b">
        <v>0</v>
      </c>
      <c r="AK3340" s="3">
        <v>138</v>
      </c>
      <c r="AL3340" s="3">
        <v>236</v>
      </c>
      <c r="AM3340" s="3">
        <v>3886</v>
      </c>
      <c r="AN3340" s="24">
        <v>45536.000951388887</v>
      </c>
      <c r="AO3340" s="24">
        <v>45536.000951388887</v>
      </c>
      <c r="AP3340">
        <v>9</v>
      </c>
      <c r="AQ3340" t="s">
        <v>194</v>
      </c>
      <c r="AR3340">
        <v>244.00095138888719</v>
      </c>
      <c r="AS3340" t="s">
        <v>195</v>
      </c>
      <c r="AT3340" t="s">
        <v>196</v>
      </c>
      <c r="AU3340" t="s">
        <v>197</v>
      </c>
      <c r="AV3340" t="s">
        <v>237</v>
      </c>
      <c r="AW3340" t="s">
        <v>196</v>
      </c>
      <c r="AX3340" t="s">
        <v>197</v>
      </c>
      <c r="AY3340" t="s">
        <v>237</v>
      </c>
    </row>
    <row r="3341" spans="1:51" x14ac:dyDescent="0.45">
      <c r="A3341" s="22">
        <v>871207</v>
      </c>
      <c r="B3341" s="6">
        <v>45536</v>
      </c>
      <c r="C3341" s="22">
        <v>31000</v>
      </c>
      <c r="D3341" s="22">
        <v>125628</v>
      </c>
      <c r="E3341" s="22"/>
      <c r="F3341" s="22">
        <v>0</v>
      </c>
      <c r="G3341" s="22">
        <v>1643</v>
      </c>
      <c r="H3341" s="22">
        <v>2</v>
      </c>
      <c r="I3341" s="22"/>
      <c r="J3341" s="22">
        <v>375</v>
      </c>
      <c r="K3341" s="22">
        <v>4486</v>
      </c>
      <c r="L3341" s="23" t="s">
        <v>891</v>
      </c>
      <c r="M3341" s="23"/>
      <c r="N3341" s="23" t="s">
        <v>184</v>
      </c>
      <c r="O3341" s="23" t="s">
        <v>185</v>
      </c>
      <c r="P3341" s="22">
        <v>20</v>
      </c>
      <c r="Q3341" s="23" t="s">
        <v>186</v>
      </c>
      <c r="R3341" s="23"/>
      <c r="S3341" s="23"/>
      <c r="T3341" s="23"/>
      <c r="U3341" s="23"/>
      <c r="V3341" s="23" t="s">
        <v>187</v>
      </c>
      <c r="W3341" s="23" t="s">
        <v>188</v>
      </c>
      <c r="X3341" s="23" t="s">
        <v>189</v>
      </c>
      <c r="Y3341" s="22">
        <v>0</v>
      </c>
      <c r="Z3341" s="23" t="s">
        <v>190</v>
      </c>
      <c r="AA3341" s="23" t="s">
        <v>191</v>
      </c>
      <c r="AB3341" s="23" t="s">
        <v>190</v>
      </c>
      <c r="AC3341" s="23" t="s">
        <v>192</v>
      </c>
      <c r="AD3341" s="23" t="s">
        <v>193</v>
      </c>
      <c r="AE3341" s="23" t="s">
        <v>83</v>
      </c>
      <c r="AF3341" s="23"/>
      <c r="AG3341" s="23"/>
      <c r="AH3341" s="23"/>
      <c r="AI3341" s="23"/>
      <c r="AJ3341" s="23" t="b">
        <v>0</v>
      </c>
      <c r="AK3341" s="3">
        <v>127</v>
      </c>
      <c r="AL3341" s="3">
        <v>236</v>
      </c>
      <c r="AM3341" s="3">
        <v>3891</v>
      </c>
      <c r="AN3341" s="24">
        <v>45536.00095439815</v>
      </c>
      <c r="AO3341" s="24">
        <v>45536.00095439815</v>
      </c>
      <c r="AP3341">
        <v>9</v>
      </c>
      <c r="AQ3341" t="s">
        <v>194</v>
      </c>
      <c r="AR3341">
        <v>244.0009543981505</v>
      </c>
      <c r="AS3341" t="s">
        <v>195</v>
      </c>
      <c r="AT3341" t="s">
        <v>196</v>
      </c>
      <c r="AU3341" t="s">
        <v>197</v>
      </c>
      <c r="AV3341" t="s">
        <v>237</v>
      </c>
      <c r="AW3341" t="s">
        <v>196</v>
      </c>
      <c r="AX3341" t="s">
        <v>197</v>
      </c>
      <c r="AY3341" t="s">
        <v>237</v>
      </c>
    </row>
    <row r="3342" spans="1:51" x14ac:dyDescent="0.45">
      <c r="A3342" s="22">
        <v>871217</v>
      </c>
      <c r="B3342" s="6">
        <v>45536</v>
      </c>
      <c r="C3342" s="22">
        <v>31000</v>
      </c>
      <c r="D3342" s="22">
        <v>26810</v>
      </c>
      <c r="E3342" s="22"/>
      <c r="F3342" s="22">
        <v>0</v>
      </c>
      <c r="G3342" s="22">
        <v>1647</v>
      </c>
      <c r="H3342" s="22">
        <v>2</v>
      </c>
      <c r="I3342" s="22"/>
      <c r="J3342" s="22">
        <v>375</v>
      </c>
      <c r="K3342" s="22">
        <v>4486</v>
      </c>
      <c r="L3342" s="23" t="s">
        <v>891</v>
      </c>
      <c r="M3342" s="23"/>
      <c r="N3342" s="23" t="s">
        <v>184</v>
      </c>
      <c r="O3342" s="23" t="s">
        <v>185</v>
      </c>
      <c r="P3342" s="22">
        <v>20</v>
      </c>
      <c r="Q3342" s="23" t="s">
        <v>186</v>
      </c>
      <c r="R3342" s="23"/>
      <c r="S3342" s="23"/>
      <c r="T3342" s="23"/>
      <c r="U3342" s="23"/>
      <c r="V3342" s="23" t="s">
        <v>187</v>
      </c>
      <c r="W3342" s="23" t="s">
        <v>188</v>
      </c>
      <c r="X3342" s="23" t="s">
        <v>189</v>
      </c>
      <c r="Y3342" s="22">
        <v>0</v>
      </c>
      <c r="Z3342" s="23" t="s">
        <v>190</v>
      </c>
      <c r="AA3342" s="23" t="s">
        <v>191</v>
      </c>
      <c r="AB3342" s="23" t="s">
        <v>190</v>
      </c>
      <c r="AC3342" s="23" t="s">
        <v>192</v>
      </c>
      <c r="AD3342" s="23" t="s">
        <v>193</v>
      </c>
      <c r="AE3342" s="23" t="s">
        <v>83</v>
      </c>
      <c r="AF3342" s="23"/>
      <c r="AG3342" s="23"/>
      <c r="AH3342" s="23"/>
      <c r="AI3342" s="23"/>
      <c r="AJ3342" s="23" t="b">
        <v>0</v>
      </c>
      <c r="AK3342" s="3">
        <v>152</v>
      </c>
      <c r="AL3342" s="3">
        <v>236</v>
      </c>
      <c r="AM3342" s="3">
        <v>3902</v>
      </c>
      <c r="AN3342" s="24">
        <v>45536.001012885805</v>
      </c>
      <c r="AO3342" s="24">
        <v>45536.001012885805</v>
      </c>
      <c r="AP3342">
        <v>9</v>
      </c>
      <c r="AQ3342" t="s">
        <v>194</v>
      </c>
      <c r="AR3342">
        <v>244.00101288580481</v>
      </c>
      <c r="AS3342" t="s">
        <v>195</v>
      </c>
      <c r="AT3342" t="s">
        <v>196</v>
      </c>
      <c r="AU3342" t="s">
        <v>197</v>
      </c>
      <c r="AV3342" t="s">
        <v>242</v>
      </c>
      <c r="AW3342" t="s">
        <v>196</v>
      </c>
      <c r="AX3342" t="s">
        <v>197</v>
      </c>
      <c r="AY3342" t="s">
        <v>242</v>
      </c>
    </row>
    <row r="3343" spans="1:51" x14ac:dyDescent="0.45">
      <c r="A3343" s="22">
        <v>871119</v>
      </c>
      <c r="B3343" s="6">
        <v>45536</v>
      </c>
      <c r="C3343" s="22">
        <v>31000</v>
      </c>
      <c r="D3343" s="22">
        <v>20338</v>
      </c>
      <c r="E3343" s="22"/>
      <c r="F3343" s="22">
        <v>0</v>
      </c>
      <c r="G3343" s="22">
        <v>1652</v>
      </c>
      <c r="H3343" s="22">
        <v>1</v>
      </c>
      <c r="I3343" s="22"/>
      <c r="J3343" s="22">
        <v>375</v>
      </c>
      <c r="K3343" s="22">
        <v>4486</v>
      </c>
      <c r="L3343" s="23" t="s">
        <v>891</v>
      </c>
      <c r="M3343" s="23"/>
      <c r="N3343" s="23" t="s">
        <v>184</v>
      </c>
      <c r="O3343" s="23" t="s">
        <v>185</v>
      </c>
      <c r="P3343" s="22">
        <v>20</v>
      </c>
      <c r="Q3343" s="23" t="s">
        <v>186</v>
      </c>
      <c r="R3343" s="23"/>
      <c r="S3343" s="23"/>
      <c r="T3343" s="23"/>
      <c r="U3343" s="23"/>
      <c r="V3343" s="23" t="s">
        <v>187</v>
      </c>
      <c r="W3343" s="23" t="s">
        <v>188</v>
      </c>
      <c r="X3343" s="23" t="s">
        <v>189</v>
      </c>
      <c r="Y3343" s="22">
        <v>0</v>
      </c>
      <c r="Z3343" s="23" t="s">
        <v>190</v>
      </c>
      <c r="AA3343" s="23" t="s">
        <v>191</v>
      </c>
      <c r="AB3343" s="23" t="s">
        <v>190</v>
      </c>
      <c r="AC3343" s="23" t="s">
        <v>192</v>
      </c>
      <c r="AD3343" s="23" t="s">
        <v>193</v>
      </c>
      <c r="AE3343" s="23" t="s">
        <v>83</v>
      </c>
      <c r="AF3343" s="23"/>
      <c r="AG3343" s="23"/>
      <c r="AH3343" s="23"/>
      <c r="AI3343" s="23"/>
      <c r="AJ3343" s="23" t="b">
        <v>0</v>
      </c>
      <c r="AK3343" s="3">
        <v>118</v>
      </c>
      <c r="AL3343" s="3">
        <v>236</v>
      </c>
      <c r="AM3343" s="3">
        <v>3793</v>
      </c>
      <c r="AN3343" s="24">
        <v>45536.000679629629</v>
      </c>
      <c r="AO3343" s="24">
        <v>45536.000679629629</v>
      </c>
      <c r="AP3343">
        <v>9</v>
      </c>
      <c r="AQ3343" t="s">
        <v>194</v>
      </c>
      <c r="AR3343">
        <v>244.0006796296293</v>
      </c>
      <c r="AS3343" t="s">
        <v>195</v>
      </c>
      <c r="AT3343" t="s">
        <v>196</v>
      </c>
      <c r="AU3343" t="s">
        <v>197</v>
      </c>
      <c r="AV3343" t="s">
        <v>261</v>
      </c>
      <c r="AW3343" t="s">
        <v>196</v>
      </c>
      <c r="AX3343" t="s">
        <v>197</v>
      </c>
      <c r="AY3343" t="s">
        <v>261</v>
      </c>
    </row>
    <row r="3344" spans="1:51" x14ac:dyDescent="0.45">
      <c r="A3344" s="22">
        <v>871136</v>
      </c>
      <c r="B3344" s="6">
        <v>45536</v>
      </c>
      <c r="C3344" s="22">
        <v>31000</v>
      </c>
      <c r="D3344" s="22">
        <v>45310</v>
      </c>
      <c r="E3344" s="22"/>
      <c r="F3344" s="22">
        <v>0</v>
      </c>
      <c r="G3344" s="22">
        <v>1643</v>
      </c>
      <c r="H3344" s="22">
        <v>5</v>
      </c>
      <c r="I3344" s="22"/>
      <c r="J3344" s="22">
        <v>375</v>
      </c>
      <c r="K3344" s="22">
        <v>4486</v>
      </c>
      <c r="L3344" s="23" t="s">
        <v>891</v>
      </c>
      <c r="M3344" s="23"/>
      <c r="N3344" s="23" t="s">
        <v>184</v>
      </c>
      <c r="O3344" s="23" t="s">
        <v>185</v>
      </c>
      <c r="P3344" s="22">
        <v>20</v>
      </c>
      <c r="Q3344" s="23" t="s">
        <v>186</v>
      </c>
      <c r="R3344" s="23"/>
      <c r="S3344" s="23"/>
      <c r="T3344" s="23"/>
      <c r="U3344" s="23"/>
      <c r="V3344" s="23" t="s">
        <v>187</v>
      </c>
      <c r="W3344" s="23" t="s">
        <v>188</v>
      </c>
      <c r="X3344" s="23" t="s">
        <v>189</v>
      </c>
      <c r="Y3344" s="22">
        <v>0</v>
      </c>
      <c r="Z3344" s="23" t="s">
        <v>190</v>
      </c>
      <c r="AA3344" s="23" t="s">
        <v>191</v>
      </c>
      <c r="AB3344" s="23" t="s">
        <v>190</v>
      </c>
      <c r="AC3344" s="23" t="s">
        <v>192</v>
      </c>
      <c r="AD3344" s="23" t="s">
        <v>193</v>
      </c>
      <c r="AE3344" s="23" t="s">
        <v>83</v>
      </c>
      <c r="AF3344" s="23"/>
      <c r="AG3344" s="23"/>
      <c r="AH3344" s="23"/>
      <c r="AI3344" s="23"/>
      <c r="AJ3344" s="23" t="b">
        <v>0</v>
      </c>
      <c r="AK3344" s="3">
        <v>136</v>
      </c>
      <c r="AL3344" s="3">
        <v>236</v>
      </c>
      <c r="AM3344" s="3">
        <v>3818</v>
      </c>
      <c r="AN3344" s="24">
        <v>45536.000714390429</v>
      </c>
      <c r="AO3344" s="24">
        <v>45536.000714390429</v>
      </c>
      <c r="AP3344">
        <v>9</v>
      </c>
      <c r="AQ3344" t="s">
        <v>194</v>
      </c>
      <c r="AR3344">
        <v>244.00071439042949</v>
      </c>
      <c r="AS3344" t="s">
        <v>195</v>
      </c>
      <c r="AT3344" t="s">
        <v>196</v>
      </c>
      <c r="AU3344" t="s">
        <v>197</v>
      </c>
      <c r="AV3344" t="s">
        <v>214</v>
      </c>
      <c r="AW3344" t="s">
        <v>196</v>
      </c>
      <c r="AX3344" t="s">
        <v>197</v>
      </c>
      <c r="AY3344" t="s">
        <v>214</v>
      </c>
    </row>
    <row r="3345" spans="1:51" x14ac:dyDescent="0.45">
      <c r="A3345" s="22">
        <v>871148</v>
      </c>
      <c r="B3345" s="6">
        <v>45536</v>
      </c>
      <c r="C3345" s="22">
        <v>31000</v>
      </c>
      <c r="D3345" s="22">
        <v>44623</v>
      </c>
      <c r="E3345" s="22"/>
      <c r="F3345" s="22">
        <v>0</v>
      </c>
      <c r="G3345" s="22">
        <v>1654</v>
      </c>
      <c r="H3345" s="22">
        <v>4</v>
      </c>
      <c r="I3345" s="22"/>
      <c r="J3345" s="22">
        <v>375</v>
      </c>
      <c r="K3345" s="22">
        <v>4486</v>
      </c>
      <c r="L3345" s="23" t="s">
        <v>891</v>
      </c>
      <c r="M3345" s="23"/>
      <c r="N3345" s="23" t="s">
        <v>184</v>
      </c>
      <c r="O3345" s="23" t="s">
        <v>185</v>
      </c>
      <c r="P3345" s="22">
        <v>20</v>
      </c>
      <c r="Q3345" s="23" t="s">
        <v>186</v>
      </c>
      <c r="R3345" s="23"/>
      <c r="S3345" s="23"/>
      <c r="T3345" s="23"/>
      <c r="U3345" s="23"/>
      <c r="V3345" s="23" t="s">
        <v>187</v>
      </c>
      <c r="W3345" s="23" t="s">
        <v>188</v>
      </c>
      <c r="X3345" s="23" t="s">
        <v>189</v>
      </c>
      <c r="Y3345" s="22">
        <v>0</v>
      </c>
      <c r="Z3345" s="23" t="s">
        <v>190</v>
      </c>
      <c r="AA3345" s="23" t="s">
        <v>191</v>
      </c>
      <c r="AB3345" s="23" t="s">
        <v>190</v>
      </c>
      <c r="AC3345" s="23" t="s">
        <v>192</v>
      </c>
      <c r="AD3345" s="23" t="s">
        <v>193</v>
      </c>
      <c r="AE3345" s="23" t="s">
        <v>83</v>
      </c>
      <c r="AF3345" s="23"/>
      <c r="AG3345" s="23"/>
      <c r="AH3345" s="23"/>
      <c r="AI3345" s="23"/>
      <c r="AJ3345" s="23" t="b">
        <v>0</v>
      </c>
      <c r="AK3345" s="3">
        <v>61</v>
      </c>
      <c r="AL3345" s="3">
        <v>236</v>
      </c>
      <c r="AM3345" s="3">
        <v>3830</v>
      </c>
      <c r="AN3345" s="24">
        <v>45536.000722723766</v>
      </c>
      <c r="AO3345" s="24">
        <v>45536.000722723766</v>
      </c>
      <c r="AP3345">
        <v>9</v>
      </c>
      <c r="AQ3345" t="s">
        <v>194</v>
      </c>
      <c r="AR3345">
        <v>244.00072272376565</v>
      </c>
      <c r="AS3345" t="s">
        <v>195</v>
      </c>
      <c r="AT3345" t="s">
        <v>196</v>
      </c>
      <c r="AU3345" t="s">
        <v>197</v>
      </c>
      <c r="AV3345" t="s">
        <v>214</v>
      </c>
      <c r="AW3345" t="s">
        <v>196</v>
      </c>
      <c r="AX3345" t="s">
        <v>197</v>
      </c>
      <c r="AY3345" t="s">
        <v>214</v>
      </c>
    </row>
    <row r="3346" spans="1:51" x14ac:dyDescent="0.45">
      <c r="A3346" s="22">
        <v>871045</v>
      </c>
      <c r="B3346" s="6">
        <v>45536</v>
      </c>
      <c r="C3346" s="22">
        <v>31000</v>
      </c>
      <c r="D3346" s="22">
        <v>47400</v>
      </c>
      <c r="E3346" s="22"/>
      <c r="F3346" s="22">
        <v>0</v>
      </c>
      <c r="G3346" s="22">
        <v>1648</v>
      </c>
      <c r="H3346" s="22">
        <v>3</v>
      </c>
      <c r="I3346" s="22"/>
      <c r="J3346" s="22">
        <v>375</v>
      </c>
      <c r="K3346" s="22">
        <v>4486</v>
      </c>
      <c r="L3346" s="23" t="s">
        <v>891</v>
      </c>
      <c r="M3346" s="23"/>
      <c r="N3346" s="23" t="s">
        <v>184</v>
      </c>
      <c r="O3346" s="23" t="s">
        <v>185</v>
      </c>
      <c r="P3346" s="22">
        <v>20</v>
      </c>
      <c r="Q3346" s="23" t="s">
        <v>186</v>
      </c>
      <c r="R3346" s="23"/>
      <c r="S3346" s="23"/>
      <c r="T3346" s="23"/>
      <c r="U3346" s="23"/>
      <c r="V3346" s="23" t="s">
        <v>187</v>
      </c>
      <c r="W3346" s="23" t="s">
        <v>188</v>
      </c>
      <c r="X3346" s="23" t="s">
        <v>189</v>
      </c>
      <c r="Y3346" s="22">
        <v>0</v>
      </c>
      <c r="Z3346" s="23" t="s">
        <v>190</v>
      </c>
      <c r="AA3346" s="23" t="s">
        <v>191</v>
      </c>
      <c r="AB3346" s="23" t="s">
        <v>190</v>
      </c>
      <c r="AC3346" s="23" t="s">
        <v>192</v>
      </c>
      <c r="AD3346" s="23" t="s">
        <v>193</v>
      </c>
      <c r="AE3346" s="23" t="s">
        <v>83</v>
      </c>
      <c r="AF3346" s="23"/>
      <c r="AG3346" s="23"/>
      <c r="AH3346" s="23"/>
      <c r="AI3346" s="23"/>
      <c r="AJ3346" s="23" t="b">
        <v>0</v>
      </c>
      <c r="AK3346" s="3">
        <v>61</v>
      </c>
      <c r="AL3346" s="3">
        <v>236</v>
      </c>
      <c r="AM3346" s="3">
        <v>3722</v>
      </c>
      <c r="AN3346" s="24">
        <v>45536.000449151237</v>
      </c>
      <c r="AO3346" s="24">
        <v>45536.000449151237</v>
      </c>
      <c r="AP3346">
        <v>9</v>
      </c>
      <c r="AQ3346" t="s">
        <v>194</v>
      </c>
      <c r="AR3346">
        <v>244.00044915123726</v>
      </c>
      <c r="AS3346" t="s">
        <v>195</v>
      </c>
      <c r="AT3346" t="s">
        <v>196</v>
      </c>
      <c r="AU3346" t="s">
        <v>197</v>
      </c>
      <c r="AV3346" t="s">
        <v>307</v>
      </c>
      <c r="AW3346" t="s">
        <v>196</v>
      </c>
      <c r="AX3346" t="s">
        <v>197</v>
      </c>
      <c r="AY3346" t="s">
        <v>307</v>
      </c>
    </row>
    <row r="3347" spans="1:51" x14ac:dyDescent="0.45">
      <c r="A3347" s="22">
        <v>871102</v>
      </c>
      <c r="B3347" s="6">
        <v>45536</v>
      </c>
      <c r="C3347" s="22">
        <v>31000</v>
      </c>
      <c r="D3347" s="22">
        <v>62207</v>
      </c>
      <c r="E3347" s="22"/>
      <c r="F3347" s="22">
        <v>0</v>
      </c>
      <c r="G3347" s="22">
        <v>1643</v>
      </c>
      <c r="H3347" s="22">
        <v>2</v>
      </c>
      <c r="I3347" s="22"/>
      <c r="J3347" s="22">
        <v>375</v>
      </c>
      <c r="K3347" s="22">
        <v>4486</v>
      </c>
      <c r="L3347" s="23" t="s">
        <v>891</v>
      </c>
      <c r="M3347" s="23"/>
      <c r="N3347" s="23" t="s">
        <v>184</v>
      </c>
      <c r="O3347" s="23" t="s">
        <v>185</v>
      </c>
      <c r="P3347" s="22">
        <v>20</v>
      </c>
      <c r="Q3347" s="23" t="s">
        <v>186</v>
      </c>
      <c r="R3347" s="23"/>
      <c r="S3347" s="23"/>
      <c r="T3347" s="23"/>
      <c r="U3347" s="23"/>
      <c r="V3347" s="23" t="s">
        <v>187</v>
      </c>
      <c r="W3347" s="23" t="s">
        <v>188</v>
      </c>
      <c r="X3347" s="23" t="s">
        <v>189</v>
      </c>
      <c r="Y3347" s="22">
        <v>0</v>
      </c>
      <c r="Z3347" s="23" t="s">
        <v>190</v>
      </c>
      <c r="AA3347" s="23" t="s">
        <v>191</v>
      </c>
      <c r="AB3347" s="23" t="s">
        <v>190</v>
      </c>
      <c r="AC3347" s="23" t="s">
        <v>192</v>
      </c>
      <c r="AD3347" s="23" t="s">
        <v>193</v>
      </c>
      <c r="AE3347" s="23" t="s">
        <v>83</v>
      </c>
      <c r="AF3347" s="23"/>
      <c r="AG3347" s="23"/>
      <c r="AH3347" s="23"/>
      <c r="AI3347" s="23"/>
      <c r="AJ3347" s="23" t="b">
        <v>0</v>
      </c>
      <c r="AK3347" s="3">
        <v>153</v>
      </c>
      <c r="AL3347" s="3">
        <v>236</v>
      </c>
      <c r="AM3347" s="3">
        <v>3779</v>
      </c>
      <c r="AN3347" s="24">
        <v>45536.000588117284</v>
      </c>
      <c r="AO3347" s="24">
        <v>45536.000588117284</v>
      </c>
      <c r="AP3347">
        <v>9</v>
      </c>
      <c r="AQ3347" t="s">
        <v>194</v>
      </c>
      <c r="AR3347">
        <v>244.00058811728377</v>
      </c>
      <c r="AS3347" t="s">
        <v>195</v>
      </c>
      <c r="AT3347" t="s">
        <v>196</v>
      </c>
      <c r="AU3347" t="s">
        <v>197</v>
      </c>
      <c r="AV3347" t="s">
        <v>199</v>
      </c>
      <c r="AW3347" t="s">
        <v>196</v>
      </c>
      <c r="AX3347" t="s">
        <v>197</v>
      </c>
      <c r="AY3347" t="s">
        <v>199</v>
      </c>
    </row>
    <row r="3348" spans="1:51" x14ac:dyDescent="0.45">
      <c r="A3348" s="22">
        <v>871000</v>
      </c>
      <c r="B3348" s="6">
        <v>45536</v>
      </c>
      <c r="C3348" s="22">
        <v>31000</v>
      </c>
      <c r="D3348" s="22">
        <v>34228</v>
      </c>
      <c r="E3348" s="22"/>
      <c r="F3348" s="22">
        <v>0</v>
      </c>
      <c r="G3348" s="22">
        <v>1649</v>
      </c>
      <c r="H3348" s="22">
        <v>2</v>
      </c>
      <c r="I3348" s="22"/>
      <c r="J3348" s="22">
        <v>375</v>
      </c>
      <c r="K3348" s="22">
        <v>4486</v>
      </c>
      <c r="L3348" s="23" t="s">
        <v>891</v>
      </c>
      <c r="M3348" s="23"/>
      <c r="N3348" s="23" t="s">
        <v>184</v>
      </c>
      <c r="O3348" s="23" t="s">
        <v>185</v>
      </c>
      <c r="P3348" s="22">
        <v>20</v>
      </c>
      <c r="Q3348" s="23" t="s">
        <v>186</v>
      </c>
      <c r="R3348" s="23"/>
      <c r="S3348" s="23"/>
      <c r="T3348" s="23"/>
      <c r="U3348" s="23"/>
      <c r="V3348" s="23" t="s">
        <v>187</v>
      </c>
      <c r="W3348" s="23" t="s">
        <v>188</v>
      </c>
      <c r="X3348" s="23" t="s">
        <v>189</v>
      </c>
      <c r="Y3348" s="22">
        <v>0</v>
      </c>
      <c r="Z3348" s="23" t="s">
        <v>190</v>
      </c>
      <c r="AA3348" s="23" t="s">
        <v>191</v>
      </c>
      <c r="AB3348" s="23" t="s">
        <v>190</v>
      </c>
      <c r="AC3348" s="23" t="s">
        <v>192</v>
      </c>
      <c r="AD3348" s="23" t="s">
        <v>193</v>
      </c>
      <c r="AE3348" s="23" t="s">
        <v>83</v>
      </c>
      <c r="AF3348" s="23"/>
      <c r="AG3348" s="23"/>
      <c r="AH3348" s="23"/>
      <c r="AI3348" s="23"/>
      <c r="AJ3348" s="23" t="b">
        <v>0</v>
      </c>
      <c r="AK3348" s="3">
        <v>121</v>
      </c>
      <c r="AL3348" s="3">
        <v>236</v>
      </c>
      <c r="AM3348" s="3">
        <v>3673</v>
      </c>
      <c r="AN3348" s="24">
        <v>45536.000142129633</v>
      </c>
      <c r="AO3348" s="24">
        <v>45536.000142129633</v>
      </c>
      <c r="AP3348">
        <v>9</v>
      </c>
      <c r="AQ3348" t="s">
        <v>194</v>
      </c>
      <c r="AR3348">
        <v>244.00014212963288</v>
      </c>
      <c r="AS3348" t="s">
        <v>195</v>
      </c>
      <c r="AT3348" t="s">
        <v>196</v>
      </c>
      <c r="AU3348" t="s">
        <v>197</v>
      </c>
      <c r="AV3348" t="s">
        <v>207</v>
      </c>
      <c r="AW3348" t="s">
        <v>196</v>
      </c>
      <c r="AX3348" t="s">
        <v>197</v>
      </c>
      <c r="AY3348" t="s">
        <v>207</v>
      </c>
    </row>
    <row r="3349" spans="1:51" x14ac:dyDescent="0.45">
      <c r="A3349" s="22">
        <v>872838</v>
      </c>
      <c r="B3349" s="6">
        <v>45536</v>
      </c>
      <c r="C3349" s="22">
        <v>31000</v>
      </c>
      <c r="D3349" s="22">
        <v>54750</v>
      </c>
      <c r="E3349" s="22"/>
      <c r="F3349" s="22">
        <v>0</v>
      </c>
      <c r="G3349" s="22">
        <v>2196</v>
      </c>
      <c r="H3349" s="22">
        <v>2</v>
      </c>
      <c r="I3349" s="22"/>
      <c r="J3349" s="22">
        <v>543</v>
      </c>
      <c r="K3349" s="22">
        <v>6299</v>
      </c>
      <c r="L3349" s="23" t="s">
        <v>892</v>
      </c>
      <c r="M3349" s="23"/>
      <c r="N3349" s="23" t="s">
        <v>184</v>
      </c>
      <c r="O3349" s="23" t="s">
        <v>225</v>
      </c>
      <c r="P3349" s="22">
        <v>20</v>
      </c>
      <c r="Q3349" s="23" t="s">
        <v>186</v>
      </c>
      <c r="R3349" s="23"/>
      <c r="S3349" s="23"/>
      <c r="T3349" s="23"/>
      <c r="U3349" s="23"/>
      <c r="V3349" s="23" t="s">
        <v>187</v>
      </c>
      <c r="W3349" s="23" t="s">
        <v>188</v>
      </c>
      <c r="X3349" s="23" t="s">
        <v>189</v>
      </c>
      <c r="Y3349" s="22">
        <v>0</v>
      </c>
      <c r="Z3349" s="23" t="s">
        <v>190</v>
      </c>
      <c r="AA3349" s="23" t="s">
        <v>191</v>
      </c>
      <c r="AB3349" s="23" t="s">
        <v>190</v>
      </c>
      <c r="AC3349" s="23" t="s">
        <v>192</v>
      </c>
      <c r="AD3349" s="23" t="s">
        <v>193</v>
      </c>
      <c r="AE3349" s="23" t="s">
        <v>83</v>
      </c>
      <c r="AF3349" s="23"/>
      <c r="AG3349" s="23"/>
      <c r="AH3349" s="23"/>
      <c r="AI3349" s="23"/>
      <c r="AJ3349" s="23" t="b">
        <v>0</v>
      </c>
      <c r="AK3349" s="3">
        <v>117</v>
      </c>
      <c r="AL3349" s="3">
        <v>2408</v>
      </c>
      <c r="AM3349" s="3">
        <v>5183</v>
      </c>
      <c r="AN3349" s="24">
        <v>45536.38208009259</v>
      </c>
      <c r="AO3349" s="24">
        <v>45536.38208009259</v>
      </c>
      <c r="AP3349">
        <v>9</v>
      </c>
      <c r="AQ3349" t="s">
        <v>194</v>
      </c>
      <c r="AR3349">
        <v>244.3820800925896</v>
      </c>
      <c r="AS3349" t="s">
        <v>195</v>
      </c>
      <c r="AT3349" t="s">
        <v>238</v>
      </c>
      <c r="AU3349" t="s">
        <v>197</v>
      </c>
      <c r="AV3349" t="s">
        <v>207</v>
      </c>
      <c r="AW3349" t="s">
        <v>238</v>
      </c>
      <c r="AX3349" t="s">
        <v>197</v>
      </c>
      <c r="AY3349" t="s">
        <v>207</v>
      </c>
    </row>
    <row r="3350" spans="1:51" x14ac:dyDescent="0.45">
      <c r="A3350" s="22">
        <v>872840</v>
      </c>
      <c r="B3350" s="6">
        <v>45536</v>
      </c>
      <c r="C3350" s="22">
        <v>31000</v>
      </c>
      <c r="D3350" s="22">
        <v>53241</v>
      </c>
      <c r="E3350" s="22"/>
      <c r="F3350" s="22">
        <v>0</v>
      </c>
      <c r="G3350" s="22">
        <v>2197</v>
      </c>
      <c r="H3350" s="22">
        <v>2</v>
      </c>
      <c r="I3350" s="22"/>
      <c r="J3350" s="22">
        <v>543</v>
      </c>
      <c r="K3350" s="22">
        <v>6299</v>
      </c>
      <c r="L3350" s="23" t="s">
        <v>892</v>
      </c>
      <c r="M3350" s="23"/>
      <c r="N3350" s="23" t="s">
        <v>184</v>
      </c>
      <c r="O3350" s="23" t="s">
        <v>225</v>
      </c>
      <c r="P3350" s="22">
        <v>20</v>
      </c>
      <c r="Q3350" s="23" t="s">
        <v>186</v>
      </c>
      <c r="R3350" s="23"/>
      <c r="S3350" s="23"/>
      <c r="T3350" s="23"/>
      <c r="U3350" s="23"/>
      <c r="V3350" s="23" t="s">
        <v>187</v>
      </c>
      <c r="W3350" s="23" t="s">
        <v>188</v>
      </c>
      <c r="X3350" s="23" t="s">
        <v>189</v>
      </c>
      <c r="Y3350" s="22">
        <v>0</v>
      </c>
      <c r="Z3350" s="23" t="s">
        <v>190</v>
      </c>
      <c r="AA3350" s="23" t="s">
        <v>191</v>
      </c>
      <c r="AB3350" s="23" t="s">
        <v>190</v>
      </c>
      <c r="AC3350" s="23" t="s">
        <v>192</v>
      </c>
      <c r="AD3350" s="23" t="s">
        <v>193</v>
      </c>
      <c r="AE3350" s="23" t="s">
        <v>83</v>
      </c>
      <c r="AF3350" s="23"/>
      <c r="AG3350" s="23"/>
      <c r="AH3350" s="23"/>
      <c r="AI3350" s="23"/>
      <c r="AJ3350" s="23" t="b">
        <v>0</v>
      </c>
      <c r="AK3350" s="3">
        <v>117</v>
      </c>
      <c r="AL3350" s="3">
        <v>2408</v>
      </c>
      <c r="AM3350" s="3">
        <v>5185</v>
      </c>
      <c r="AN3350" s="24">
        <v>45536.382081944445</v>
      </c>
      <c r="AO3350" s="24">
        <v>45536.382081944445</v>
      </c>
      <c r="AP3350">
        <v>9</v>
      </c>
      <c r="AQ3350" t="s">
        <v>194</v>
      </c>
      <c r="AR3350">
        <v>244.38208194444451</v>
      </c>
      <c r="AS3350" t="s">
        <v>195</v>
      </c>
      <c r="AT3350" t="s">
        <v>238</v>
      </c>
      <c r="AU3350" t="s">
        <v>197</v>
      </c>
      <c r="AV3350" t="s">
        <v>207</v>
      </c>
      <c r="AW3350" t="s">
        <v>238</v>
      </c>
      <c r="AX3350" t="s">
        <v>197</v>
      </c>
      <c r="AY3350" t="s">
        <v>207</v>
      </c>
    </row>
    <row r="3351" spans="1:51" x14ac:dyDescent="0.45">
      <c r="A3351" s="22">
        <v>872869</v>
      </c>
      <c r="B3351" s="6">
        <v>45536</v>
      </c>
      <c r="C3351" s="22">
        <v>31000</v>
      </c>
      <c r="D3351" s="22">
        <v>50616</v>
      </c>
      <c r="E3351" s="22"/>
      <c r="F3351" s="22">
        <v>0</v>
      </c>
      <c r="G3351" s="22">
        <v>2198</v>
      </c>
      <c r="H3351" s="22">
        <v>2</v>
      </c>
      <c r="I3351" s="22"/>
      <c r="J3351" s="22">
        <v>543</v>
      </c>
      <c r="K3351" s="22">
        <v>6299</v>
      </c>
      <c r="L3351" s="23" t="s">
        <v>892</v>
      </c>
      <c r="M3351" s="23"/>
      <c r="N3351" s="23" t="s">
        <v>184</v>
      </c>
      <c r="O3351" s="23" t="s">
        <v>225</v>
      </c>
      <c r="P3351" s="22">
        <v>20</v>
      </c>
      <c r="Q3351" s="23" t="s">
        <v>186</v>
      </c>
      <c r="R3351" s="23"/>
      <c r="S3351" s="23"/>
      <c r="T3351" s="23"/>
      <c r="U3351" s="23"/>
      <c r="V3351" s="23" t="s">
        <v>187</v>
      </c>
      <c r="W3351" s="23" t="s">
        <v>188</v>
      </c>
      <c r="X3351" s="23" t="s">
        <v>189</v>
      </c>
      <c r="Y3351" s="22">
        <v>0</v>
      </c>
      <c r="Z3351" s="23" t="s">
        <v>190</v>
      </c>
      <c r="AA3351" s="23" t="s">
        <v>191</v>
      </c>
      <c r="AB3351" s="23" t="s">
        <v>190</v>
      </c>
      <c r="AC3351" s="23" t="s">
        <v>192</v>
      </c>
      <c r="AD3351" s="23" t="s">
        <v>193</v>
      </c>
      <c r="AE3351" s="23" t="s">
        <v>83</v>
      </c>
      <c r="AF3351" s="23"/>
      <c r="AG3351" s="23"/>
      <c r="AH3351" s="23"/>
      <c r="AI3351" s="23"/>
      <c r="AJ3351" s="23" t="b">
        <v>0</v>
      </c>
      <c r="AK3351" s="3">
        <v>117</v>
      </c>
      <c r="AL3351" s="3">
        <v>2408</v>
      </c>
      <c r="AM3351" s="3">
        <v>5214</v>
      </c>
      <c r="AN3351" s="24">
        <v>45536.382124266973</v>
      </c>
      <c r="AO3351" s="24">
        <v>45536.382124266973</v>
      </c>
      <c r="AP3351">
        <v>9</v>
      </c>
      <c r="AQ3351" t="s">
        <v>194</v>
      </c>
      <c r="AR3351">
        <v>244.38212426697282</v>
      </c>
      <c r="AS3351" t="s">
        <v>195</v>
      </c>
      <c r="AT3351" t="s">
        <v>238</v>
      </c>
      <c r="AU3351" t="s">
        <v>197</v>
      </c>
      <c r="AV3351" t="s">
        <v>198</v>
      </c>
      <c r="AW3351" t="s">
        <v>238</v>
      </c>
      <c r="AX3351" t="s">
        <v>197</v>
      </c>
      <c r="AY3351" t="s">
        <v>198</v>
      </c>
    </row>
    <row r="3352" spans="1:51" x14ac:dyDescent="0.45">
      <c r="A3352" s="22">
        <v>872867</v>
      </c>
      <c r="B3352" s="6">
        <v>45536</v>
      </c>
      <c r="C3352" s="22">
        <v>31000</v>
      </c>
      <c r="D3352" s="22">
        <v>56323</v>
      </c>
      <c r="E3352" s="22"/>
      <c r="F3352" s="22">
        <v>0</v>
      </c>
      <c r="G3352" s="22">
        <v>2196</v>
      </c>
      <c r="H3352" s="22">
        <v>1</v>
      </c>
      <c r="I3352" s="22"/>
      <c r="J3352" s="22">
        <v>543</v>
      </c>
      <c r="K3352" s="22">
        <v>6299</v>
      </c>
      <c r="L3352" s="23" t="s">
        <v>892</v>
      </c>
      <c r="M3352" s="23"/>
      <c r="N3352" s="23" t="s">
        <v>184</v>
      </c>
      <c r="O3352" s="23" t="s">
        <v>225</v>
      </c>
      <c r="P3352" s="22">
        <v>20</v>
      </c>
      <c r="Q3352" s="23" t="s">
        <v>186</v>
      </c>
      <c r="R3352" s="23"/>
      <c r="S3352" s="23"/>
      <c r="T3352" s="23"/>
      <c r="U3352" s="23"/>
      <c r="V3352" s="23" t="s">
        <v>187</v>
      </c>
      <c r="W3352" s="23" t="s">
        <v>188</v>
      </c>
      <c r="X3352" s="23" t="s">
        <v>189</v>
      </c>
      <c r="Y3352" s="22">
        <v>0</v>
      </c>
      <c r="Z3352" s="23" t="s">
        <v>190</v>
      </c>
      <c r="AA3352" s="23" t="s">
        <v>191</v>
      </c>
      <c r="AB3352" s="23" t="s">
        <v>190</v>
      </c>
      <c r="AC3352" s="23" t="s">
        <v>192</v>
      </c>
      <c r="AD3352" s="23" t="s">
        <v>193</v>
      </c>
      <c r="AE3352" s="23" t="s">
        <v>83</v>
      </c>
      <c r="AF3352" s="23"/>
      <c r="AG3352" s="23"/>
      <c r="AH3352" s="23"/>
      <c r="AI3352" s="23"/>
      <c r="AJ3352" s="23" t="b">
        <v>0</v>
      </c>
      <c r="AK3352" s="3">
        <v>117</v>
      </c>
      <c r="AL3352" s="3">
        <v>2408</v>
      </c>
      <c r="AM3352" s="3">
        <v>5212</v>
      </c>
      <c r="AN3352" s="24">
        <v>45536.382122646603</v>
      </c>
      <c r="AO3352" s="24">
        <v>45536.382122646603</v>
      </c>
      <c r="AP3352">
        <v>9</v>
      </c>
      <c r="AQ3352" t="s">
        <v>194</v>
      </c>
      <c r="AR3352">
        <v>244.38212264660251</v>
      </c>
      <c r="AS3352" t="s">
        <v>195</v>
      </c>
      <c r="AT3352" t="s">
        <v>238</v>
      </c>
      <c r="AU3352" t="s">
        <v>197</v>
      </c>
      <c r="AV3352" t="s">
        <v>228</v>
      </c>
      <c r="AW3352" t="s">
        <v>238</v>
      </c>
      <c r="AX3352" t="s">
        <v>197</v>
      </c>
      <c r="AY3352" t="s">
        <v>228</v>
      </c>
    </row>
    <row r="3353" spans="1:51" x14ac:dyDescent="0.45">
      <c r="A3353" s="22">
        <v>872808</v>
      </c>
      <c r="B3353" s="6">
        <v>45536</v>
      </c>
      <c r="C3353" s="22">
        <v>31000</v>
      </c>
      <c r="D3353" s="22">
        <v>42507</v>
      </c>
      <c r="E3353" s="22"/>
      <c r="F3353" s="22">
        <v>0</v>
      </c>
      <c r="G3353" s="22">
        <v>2201</v>
      </c>
      <c r="H3353" s="22">
        <v>2</v>
      </c>
      <c r="I3353" s="22"/>
      <c r="J3353" s="22">
        <v>543</v>
      </c>
      <c r="K3353" s="22">
        <v>6299</v>
      </c>
      <c r="L3353" s="23" t="s">
        <v>892</v>
      </c>
      <c r="M3353" s="23"/>
      <c r="N3353" s="23" t="s">
        <v>184</v>
      </c>
      <c r="O3353" s="23" t="s">
        <v>225</v>
      </c>
      <c r="P3353" s="22">
        <v>20</v>
      </c>
      <c r="Q3353" s="23" t="s">
        <v>186</v>
      </c>
      <c r="R3353" s="23"/>
      <c r="S3353" s="23"/>
      <c r="T3353" s="23"/>
      <c r="U3353" s="23"/>
      <c r="V3353" s="23" t="s">
        <v>187</v>
      </c>
      <c r="W3353" s="23" t="s">
        <v>188</v>
      </c>
      <c r="X3353" s="23" t="s">
        <v>189</v>
      </c>
      <c r="Y3353" s="22">
        <v>0</v>
      </c>
      <c r="Z3353" s="23" t="s">
        <v>190</v>
      </c>
      <c r="AA3353" s="23" t="s">
        <v>191</v>
      </c>
      <c r="AB3353" s="23" t="s">
        <v>190</v>
      </c>
      <c r="AC3353" s="23" t="s">
        <v>192</v>
      </c>
      <c r="AD3353" s="23" t="s">
        <v>193</v>
      </c>
      <c r="AE3353" s="23" t="s">
        <v>83</v>
      </c>
      <c r="AF3353" s="23"/>
      <c r="AG3353" s="23"/>
      <c r="AH3353" s="23"/>
      <c r="AI3353" s="23"/>
      <c r="AJ3353" s="23" t="b">
        <v>0</v>
      </c>
      <c r="AK3353" s="3">
        <v>117</v>
      </c>
      <c r="AL3353" s="3">
        <v>2408</v>
      </c>
      <c r="AM3353" s="3">
        <v>5155</v>
      </c>
      <c r="AN3353" s="24">
        <v>45536.382055362657</v>
      </c>
      <c r="AO3353" s="24">
        <v>45536.382055362657</v>
      </c>
      <c r="AP3353">
        <v>9</v>
      </c>
      <c r="AQ3353" t="s">
        <v>194</v>
      </c>
      <c r="AR3353">
        <v>244.38205536265741</v>
      </c>
      <c r="AS3353" t="s">
        <v>195</v>
      </c>
      <c r="AT3353" t="s">
        <v>238</v>
      </c>
      <c r="AU3353" t="s">
        <v>197</v>
      </c>
      <c r="AV3353" t="s">
        <v>223</v>
      </c>
      <c r="AW3353" t="s">
        <v>238</v>
      </c>
      <c r="AX3353" t="s">
        <v>197</v>
      </c>
      <c r="AY3353" t="s">
        <v>223</v>
      </c>
    </row>
    <row r="3354" spans="1:51" x14ac:dyDescent="0.45">
      <c r="A3354" s="22">
        <v>872791</v>
      </c>
      <c r="B3354" s="6">
        <v>45536</v>
      </c>
      <c r="C3354" s="22">
        <v>31000</v>
      </c>
      <c r="D3354" s="22">
        <v>44798</v>
      </c>
      <c r="E3354" s="22"/>
      <c r="F3354" s="22">
        <v>0</v>
      </c>
      <c r="G3354" s="22">
        <v>2196</v>
      </c>
      <c r="H3354" s="22">
        <v>2</v>
      </c>
      <c r="I3354" s="22"/>
      <c r="J3354" s="22">
        <v>543</v>
      </c>
      <c r="K3354" s="22">
        <v>6299</v>
      </c>
      <c r="L3354" s="23" t="s">
        <v>892</v>
      </c>
      <c r="M3354" s="23"/>
      <c r="N3354" s="23" t="s">
        <v>184</v>
      </c>
      <c r="O3354" s="23" t="s">
        <v>225</v>
      </c>
      <c r="P3354" s="22">
        <v>20</v>
      </c>
      <c r="Q3354" s="23" t="s">
        <v>186</v>
      </c>
      <c r="R3354" s="23"/>
      <c r="S3354" s="23"/>
      <c r="T3354" s="23"/>
      <c r="U3354" s="23"/>
      <c r="V3354" s="23" t="s">
        <v>187</v>
      </c>
      <c r="W3354" s="23" t="s">
        <v>188</v>
      </c>
      <c r="X3354" s="23" t="s">
        <v>189</v>
      </c>
      <c r="Y3354" s="22">
        <v>0</v>
      </c>
      <c r="Z3354" s="23" t="s">
        <v>190</v>
      </c>
      <c r="AA3354" s="23" t="s">
        <v>191</v>
      </c>
      <c r="AB3354" s="23" t="s">
        <v>190</v>
      </c>
      <c r="AC3354" s="23" t="s">
        <v>192</v>
      </c>
      <c r="AD3354" s="23" t="s">
        <v>193</v>
      </c>
      <c r="AE3354" s="23" t="s">
        <v>83</v>
      </c>
      <c r="AF3354" s="23"/>
      <c r="AG3354" s="23"/>
      <c r="AH3354" s="23"/>
      <c r="AI3354" s="23"/>
      <c r="AJ3354" s="23" t="b">
        <v>0</v>
      </c>
      <c r="AK3354" s="3">
        <v>117</v>
      </c>
      <c r="AL3354" s="3">
        <v>2408</v>
      </c>
      <c r="AM3354" s="3">
        <v>5138</v>
      </c>
      <c r="AN3354" s="24">
        <v>45536.382042862657</v>
      </c>
      <c r="AO3354" s="24">
        <v>45536.382042862657</v>
      </c>
      <c r="AP3354">
        <v>9</v>
      </c>
      <c r="AQ3354" t="s">
        <v>194</v>
      </c>
      <c r="AR3354">
        <v>244.38204286265682</v>
      </c>
      <c r="AS3354" t="s">
        <v>195</v>
      </c>
      <c r="AT3354" t="s">
        <v>238</v>
      </c>
      <c r="AU3354" t="s">
        <v>197</v>
      </c>
      <c r="AV3354" t="s">
        <v>197</v>
      </c>
      <c r="AW3354" t="s">
        <v>238</v>
      </c>
      <c r="AX3354" t="s">
        <v>197</v>
      </c>
      <c r="AY3354" t="s">
        <v>197</v>
      </c>
    </row>
    <row r="3355" spans="1:51" x14ac:dyDescent="0.45">
      <c r="A3355" s="22">
        <v>873013</v>
      </c>
      <c r="B3355" s="6">
        <v>45536</v>
      </c>
      <c r="C3355" s="22">
        <v>31000</v>
      </c>
      <c r="D3355" s="22">
        <v>41512</v>
      </c>
      <c r="E3355" s="22"/>
      <c r="F3355" s="22">
        <v>0</v>
      </c>
      <c r="G3355" s="22">
        <v>2201</v>
      </c>
      <c r="H3355" s="22">
        <v>3</v>
      </c>
      <c r="I3355" s="22"/>
      <c r="J3355" s="22">
        <v>543</v>
      </c>
      <c r="K3355" s="22">
        <v>6299</v>
      </c>
      <c r="L3355" s="23" t="s">
        <v>892</v>
      </c>
      <c r="M3355" s="23"/>
      <c r="N3355" s="23" t="s">
        <v>184</v>
      </c>
      <c r="O3355" s="23" t="s">
        <v>225</v>
      </c>
      <c r="P3355" s="22">
        <v>20</v>
      </c>
      <c r="Q3355" s="23" t="s">
        <v>186</v>
      </c>
      <c r="R3355" s="23"/>
      <c r="S3355" s="23"/>
      <c r="T3355" s="23"/>
      <c r="U3355" s="23"/>
      <c r="V3355" s="23" t="s">
        <v>187</v>
      </c>
      <c r="W3355" s="23" t="s">
        <v>188</v>
      </c>
      <c r="X3355" s="23" t="s">
        <v>189</v>
      </c>
      <c r="Y3355" s="22">
        <v>0</v>
      </c>
      <c r="Z3355" s="23" t="s">
        <v>190</v>
      </c>
      <c r="AA3355" s="23" t="s">
        <v>191</v>
      </c>
      <c r="AB3355" s="23" t="s">
        <v>190</v>
      </c>
      <c r="AC3355" s="23" t="s">
        <v>192</v>
      </c>
      <c r="AD3355" s="23" t="s">
        <v>193</v>
      </c>
      <c r="AE3355" s="23" t="s">
        <v>83</v>
      </c>
      <c r="AF3355" s="23"/>
      <c r="AG3355" s="23"/>
      <c r="AH3355" s="23"/>
      <c r="AI3355" s="23"/>
      <c r="AJ3355" s="23" t="b">
        <v>0</v>
      </c>
      <c r="AK3355" s="3">
        <v>117</v>
      </c>
      <c r="AL3355" s="3">
        <v>2408</v>
      </c>
      <c r="AM3355" s="3">
        <v>5358</v>
      </c>
      <c r="AN3355" s="24">
        <v>45536.38225432099</v>
      </c>
      <c r="AO3355" s="24">
        <v>45536.38225432099</v>
      </c>
      <c r="AP3355">
        <v>9</v>
      </c>
      <c r="AQ3355" t="s">
        <v>194</v>
      </c>
      <c r="AR3355">
        <v>244.38225432098989</v>
      </c>
      <c r="AS3355" t="s">
        <v>195</v>
      </c>
      <c r="AT3355" t="s">
        <v>238</v>
      </c>
      <c r="AU3355" t="s">
        <v>197</v>
      </c>
      <c r="AV3355" t="s">
        <v>241</v>
      </c>
      <c r="AW3355" t="s">
        <v>238</v>
      </c>
      <c r="AX3355" t="s">
        <v>197</v>
      </c>
      <c r="AY3355" t="s">
        <v>241</v>
      </c>
    </row>
    <row r="3356" spans="1:51" x14ac:dyDescent="0.45">
      <c r="A3356" s="22">
        <v>872998</v>
      </c>
      <c r="B3356" s="6">
        <v>45536</v>
      </c>
      <c r="C3356" s="22">
        <v>31000</v>
      </c>
      <c r="D3356" s="22">
        <v>50028</v>
      </c>
      <c r="E3356" s="22"/>
      <c r="F3356" s="22">
        <v>0</v>
      </c>
      <c r="G3356" s="22">
        <v>2201</v>
      </c>
      <c r="H3356" s="22">
        <v>2</v>
      </c>
      <c r="I3356" s="22"/>
      <c r="J3356" s="22">
        <v>543</v>
      </c>
      <c r="K3356" s="22">
        <v>6299</v>
      </c>
      <c r="L3356" s="23" t="s">
        <v>892</v>
      </c>
      <c r="M3356" s="23"/>
      <c r="N3356" s="23" t="s">
        <v>184</v>
      </c>
      <c r="O3356" s="23" t="s">
        <v>225</v>
      </c>
      <c r="P3356" s="22">
        <v>20</v>
      </c>
      <c r="Q3356" s="23" t="s">
        <v>186</v>
      </c>
      <c r="R3356" s="23"/>
      <c r="S3356" s="23"/>
      <c r="T3356" s="23"/>
      <c r="U3356" s="23"/>
      <c r="V3356" s="23" t="s">
        <v>187</v>
      </c>
      <c r="W3356" s="23" t="s">
        <v>188</v>
      </c>
      <c r="X3356" s="23" t="s">
        <v>189</v>
      </c>
      <c r="Y3356" s="22">
        <v>0</v>
      </c>
      <c r="Z3356" s="23" t="s">
        <v>190</v>
      </c>
      <c r="AA3356" s="23" t="s">
        <v>191</v>
      </c>
      <c r="AB3356" s="23" t="s">
        <v>190</v>
      </c>
      <c r="AC3356" s="23" t="s">
        <v>192</v>
      </c>
      <c r="AD3356" s="23" t="s">
        <v>193</v>
      </c>
      <c r="AE3356" s="23" t="s">
        <v>83</v>
      </c>
      <c r="AF3356" s="23"/>
      <c r="AG3356" s="23"/>
      <c r="AH3356" s="23"/>
      <c r="AI3356" s="23"/>
      <c r="AJ3356" s="23" t="b">
        <v>0</v>
      </c>
      <c r="AK3356" s="3">
        <v>117</v>
      </c>
      <c r="AL3356" s="3">
        <v>2408</v>
      </c>
      <c r="AM3356" s="3">
        <v>5343</v>
      </c>
      <c r="AN3356" s="24">
        <v>45536.382236265432</v>
      </c>
      <c r="AO3356" s="24">
        <v>45536.382236265432</v>
      </c>
      <c r="AP3356">
        <v>9</v>
      </c>
      <c r="AQ3356" t="s">
        <v>194</v>
      </c>
      <c r="AR3356">
        <v>244.38223626543186</v>
      </c>
      <c r="AS3356" t="s">
        <v>195</v>
      </c>
      <c r="AT3356" t="s">
        <v>238</v>
      </c>
      <c r="AU3356" t="s">
        <v>197</v>
      </c>
      <c r="AV3356" t="s">
        <v>239</v>
      </c>
      <c r="AW3356" t="s">
        <v>238</v>
      </c>
      <c r="AX3356" t="s">
        <v>197</v>
      </c>
      <c r="AY3356" t="s">
        <v>239</v>
      </c>
    </row>
    <row r="3357" spans="1:51" x14ac:dyDescent="0.45">
      <c r="A3357" s="22">
        <v>872970</v>
      </c>
      <c r="B3357" s="6">
        <v>45536</v>
      </c>
      <c r="C3357" s="22">
        <v>31000</v>
      </c>
      <c r="D3357" s="22">
        <v>62000</v>
      </c>
      <c r="E3357" s="22"/>
      <c r="F3357" s="22">
        <v>0</v>
      </c>
      <c r="G3357" s="22">
        <v>2197</v>
      </c>
      <c r="H3357" s="22">
        <v>2</v>
      </c>
      <c r="I3357" s="22"/>
      <c r="J3357" s="22">
        <v>543</v>
      </c>
      <c r="K3357" s="22">
        <v>6299</v>
      </c>
      <c r="L3357" s="23" t="s">
        <v>892</v>
      </c>
      <c r="M3357" s="23"/>
      <c r="N3357" s="23" t="s">
        <v>184</v>
      </c>
      <c r="O3357" s="23" t="s">
        <v>225</v>
      </c>
      <c r="P3357" s="22">
        <v>20</v>
      </c>
      <c r="Q3357" s="23" t="s">
        <v>186</v>
      </c>
      <c r="R3357" s="23"/>
      <c r="S3357" s="23"/>
      <c r="T3357" s="23"/>
      <c r="U3357" s="23"/>
      <c r="V3357" s="23" t="s">
        <v>187</v>
      </c>
      <c r="W3357" s="23" t="s">
        <v>188</v>
      </c>
      <c r="X3357" s="23" t="s">
        <v>189</v>
      </c>
      <c r="Y3357" s="22">
        <v>0</v>
      </c>
      <c r="Z3357" s="23" t="s">
        <v>190</v>
      </c>
      <c r="AA3357" s="23" t="s">
        <v>191</v>
      </c>
      <c r="AB3357" s="23" t="s">
        <v>190</v>
      </c>
      <c r="AC3357" s="23" t="s">
        <v>192</v>
      </c>
      <c r="AD3357" s="23" t="s">
        <v>193</v>
      </c>
      <c r="AE3357" s="23" t="s">
        <v>83</v>
      </c>
      <c r="AF3357" s="23"/>
      <c r="AG3357" s="23"/>
      <c r="AH3357" s="23"/>
      <c r="AI3357" s="23"/>
      <c r="AJ3357" s="23" t="b">
        <v>0</v>
      </c>
      <c r="AK3357" s="3">
        <v>117</v>
      </c>
      <c r="AL3357" s="3">
        <v>2408</v>
      </c>
      <c r="AM3357" s="3">
        <v>5315</v>
      </c>
      <c r="AN3357" s="24">
        <v>45536.382204012349</v>
      </c>
      <c r="AO3357" s="24">
        <v>45536.382204012349</v>
      </c>
      <c r="AP3357">
        <v>9</v>
      </c>
      <c r="AQ3357" t="s">
        <v>194</v>
      </c>
      <c r="AR3357">
        <v>244.38220401234867</v>
      </c>
      <c r="AS3357" t="s">
        <v>195</v>
      </c>
      <c r="AT3357" t="s">
        <v>238</v>
      </c>
      <c r="AU3357" t="s">
        <v>197</v>
      </c>
      <c r="AV3357" t="s">
        <v>237</v>
      </c>
      <c r="AW3357" t="s">
        <v>238</v>
      </c>
      <c r="AX3357" t="s">
        <v>197</v>
      </c>
      <c r="AY3357" t="s">
        <v>237</v>
      </c>
    </row>
    <row r="3358" spans="1:51" x14ac:dyDescent="0.45">
      <c r="A3358" s="22">
        <v>872974</v>
      </c>
      <c r="B3358" s="6">
        <v>45536</v>
      </c>
      <c r="C3358" s="22">
        <v>31000</v>
      </c>
      <c r="D3358" s="22">
        <v>37515</v>
      </c>
      <c r="E3358" s="22"/>
      <c r="F3358" s="22">
        <v>0</v>
      </c>
      <c r="G3358" s="22">
        <v>2197</v>
      </c>
      <c r="H3358" s="22">
        <v>2</v>
      </c>
      <c r="I3358" s="22"/>
      <c r="J3358" s="22">
        <v>543</v>
      </c>
      <c r="K3358" s="22">
        <v>6299</v>
      </c>
      <c r="L3358" s="23" t="s">
        <v>892</v>
      </c>
      <c r="M3358" s="23"/>
      <c r="N3358" s="23" t="s">
        <v>184</v>
      </c>
      <c r="O3358" s="23" t="s">
        <v>225</v>
      </c>
      <c r="P3358" s="22">
        <v>20</v>
      </c>
      <c r="Q3358" s="23" t="s">
        <v>186</v>
      </c>
      <c r="R3358" s="23"/>
      <c r="S3358" s="23"/>
      <c r="T3358" s="23"/>
      <c r="U3358" s="23"/>
      <c r="V3358" s="23" t="s">
        <v>187</v>
      </c>
      <c r="W3358" s="23" t="s">
        <v>188</v>
      </c>
      <c r="X3358" s="23" t="s">
        <v>189</v>
      </c>
      <c r="Y3358" s="22">
        <v>0</v>
      </c>
      <c r="Z3358" s="23" t="s">
        <v>190</v>
      </c>
      <c r="AA3358" s="23" t="s">
        <v>191</v>
      </c>
      <c r="AB3358" s="23" t="s">
        <v>190</v>
      </c>
      <c r="AC3358" s="23" t="s">
        <v>192</v>
      </c>
      <c r="AD3358" s="23" t="s">
        <v>193</v>
      </c>
      <c r="AE3358" s="23" t="s">
        <v>83</v>
      </c>
      <c r="AF3358" s="23"/>
      <c r="AG3358" s="23"/>
      <c r="AH3358" s="23"/>
      <c r="AI3358" s="23"/>
      <c r="AJ3358" s="23" t="b">
        <v>0</v>
      </c>
      <c r="AK3358" s="3">
        <v>117</v>
      </c>
      <c r="AL3358" s="3">
        <v>2408</v>
      </c>
      <c r="AM3358" s="3">
        <v>5319</v>
      </c>
      <c r="AN3358" s="24">
        <v>45536.382207253089</v>
      </c>
      <c r="AO3358" s="24">
        <v>45536.382207253089</v>
      </c>
      <c r="AP3358">
        <v>9</v>
      </c>
      <c r="AQ3358" t="s">
        <v>194</v>
      </c>
      <c r="AR3358">
        <v>244.38220725308929</v>
      </c>
      <c r="AS3358" t="s">
        <v>195</v>
      </c>
      <c r="AT3358" t="s">
        <v>238</v>
      </c>
      <c r="AU3358" t="s">
        <v>197</v>
      </c>
      <c r="AV3358" t="s">
        <v>206</v>
      </c>
      <c r="AW3358" t="s">
        <v>238</v>
      </c>
      <c r="AX3358" t="s">
        <v>197</v>
      </c>
      <c r="AY3358" t="s">
        <v>206</v>
      </c>
    </row>
    <row r="3359" spans="1:51" x14ac:dyDescent="0.45">
      <c r="A3359" s="22">
        <v>872968</v>
      </c>
      <c r="B3359" s="6">
        <v>45536</v>
      </c>
      <c r="C3359" s="22">
        <v>31000</v>
      </c>
      <c r="D3359" s="22">
        <v>57635</v>
      </c>
      <c r="E3359" s="22"/>
      <c r="F3359" s="22">
        <v>0</v>
      </c>
      <c r="G3359" s="22">
        <v>2198</v>
      </c>
      <c r="H3359" s="22">
        <v>2</v>
      </c>
      <c r="I3359" s="22"/>
      <c r="J3359" s="22">
        <v>543</v>
      </c>
      <c r="K3359" s="22">
        <v>6299</v>
      </c>
      <c r="L3359" s="23" t="s">
        <v>892</v>
      </c>
      <c r="M3359" s="23"/>
      <c r="N3359" s="23" t="s">
        <v>184</v>
      </c>
      <c r="O3359" s="23" t="s">
        <v>225</v>
      </c>
      <c r="P3359" s="22">
        <v>20</v>
      </c>
      <c r="Q3359" s="23" t="s">
        <v>186</v>
      </c>
      <c r="R3359" s="23"/>
      <c r="S3359" s="23"/>
      <c r="T3359" s="23"/>
      <c r="U3359" s="23"/>
      <c r="V3359" s="23" t="s">
        <v>187</v>
      </c>
      <c r="W3359" s="23" t="s">
        <v>188</v>
      </c>
      <c r="X3359" s="23" t="s">
        <v>189</v>
      </c>
      <c r="Y3359" s="22">
        <v>0</v>
      </c>
      <c r="Z3359" s="23" t="s">
        <v>190</v>
      </c>
      <c r="AA3359" s="23" t="s">
        <v>191</v>
      </c>
      <c r="AB3359" s="23" t="s">
        <v>190</v>
      </c>
      <c r="AC3359" s="23" t="s">
        <v>192</v>
      </c>
      <c r="AD3359" s="23" t="s">
        <v>193</v>
      </c>
      <c r="AE3359" s="23" t="s">
        <v>83</v>
      </c>
      <c r="AF3359" s="23"/>
      <c r="AG3359" s="23"/>
      <c r="AH3359" s="23"/>
      <c r="AI3359" s="23"/>
      <c r="AJ3359" s="23" t="b">
        <v>0</v>
      </c>
      <c r="AK3359" s="3">
        <v>117</v>
      </c>
      <c r="AL3359" s="3">
        <v>2408</v>
      </c>
      <c r="AM3359" s="3">
        <v>5313</v>
      </c>
      <c r="AN3359" s="24">
        <v>45536.382202507717</v>
      </c>
      <c r="AO3359" s="24">
        <v>45536.382202507717</v>
      </c>
      <c r="AP3359">
        <v>9</v>
      </c>
      <c r="AQ3359" t="s">
        <v>194</v>
      </c>
      <c r="AR3359">
        <v>244.38220250771701</v>
      </c>
      <c r="AS3359" t="s">
        <v>195</v>
      </c>
      <c r="AT3359" t="s">
        <v>238</v>
      </c>
      <c r="AU3359" t="s">
        <v>197</v>
      </c>
      <c r="AV3359" t="s">
        <v>237</v>
      </c>
      <c r="AW3359" t="s">
        <v>238</v>
      </c>
      <c r="AX3359" t="s">
        <v>197</v>
      </c>
      <c r="AY3359" t="s">
        <v>237</v>
      </c>
    </row>
    <row r="3360" spans="1:51" x14ac:dyDescent="0.45">
      <c r="A3360" s="22">
        <v>872996</v>
      </c>
      <c r="B3360" s="6">
        <v>45536</v>
      </c>
      <c r="C3360" s="22">
        <v>31000</v>
      </c>
      <c r="D3360" s="22">
        <v>49044</v>
      </c>
      <c r="E3360" s="22"/>
      <c r="F3360" s="22">
        <v>0</v>
      </c>
      <c r="G3360" s="22">
        <v>2196</v>
      </c>
      <c r="H3360" s="22">
        <v>2</v>
      </c>
      <c r="I3360" s="22"/>
      <c r="J3360" s="22">
        <v>543</v>
      </c>
      <c r="K3360" s="22">
        <v>6299</v>
      </c>
      <c r="L3360" s="23" t="s">
        <v>892</v>
      </c>
      <c r="M3360" s="23"/>
      <c r="N3360" s="23" t="s">
        <v>184</v>
      </c>
      <c r="O3360" s="23" t="s">
        <v>225</v>
      </c>
      <c r="P3360" s="22">
        <v>20</v>
      </c>
      <c r="Q3360" s="23" t="s">
        <v>186</v>
      </c>
      <c r="R3360" s="23"/>
      <c r="S3360" s="23"/>
      <c r="T3360" s="23"/>
      <c r="U3360" s="23"/>
      <c r="V3360" s="23" t="s">
        <v>187</v>
      </c>
      <c r="W3360" s="23" t="s">
        <v>188</v>
      </c>
      <c r="X3360" s="23" t="s">
        <v>189</v>
      </c>
      <c r="Y3360" s="22">
        <v>0</v>
      </c>
      <c r="Z3360" s="23" t="s">
        <v>190</v>
      </c>
      <c r="AA3360" s="23" t="s">
        <v>191</v>
      </c>
      <c r="AB3360" s="23" t="s">
        <v>190</v>
      </c>
      <c r="AC3360" s="23" t="s">
        <v>192</v>
      </c>
      <c r="AD3360" s="23" t="s">
        <v>193</v>
      </c>
      <c r="AE3360" s="23" t="s">
        <v>83</v>
      </c>
      <c r="AF3360" s="23"/>
      <c r="AG3360" s="23"/>
      <c r="AH3360" s="23"/>
      <c r="AI3360" s="23"/>
      <c r="AJ3360" s="23" t="b">
        <v>0</v>
      </c>
      <c r="AK3360" s="3">
        <v>117</v>
      </c>
      <c r="AL3360" s="3">
        <v>2408</v>
      </c>
      <c r="AM3360" s="3">
        <v>5341</v>
      </c>
      <c r="AN3360" s="24">
        <v>45536.382234336423</v>
      </c>
      <c r="AO3360" s="24">
        <v>45536.382234336423</v>
      </c>
      <c r="AP3360">
        <v>9</v>
      </c>
      <c r="AQ3360" t="s">
        <v>194</v>
      </c>
      <c r="AR3360">
        <v>244.3822343364227</v>
      </c>
      <c r="AS3360" t="s">
        <v>195</v>
      </c>
      <c r="AT3360" t="s">
        <v>238</v>
      </c>
      <c r="AU3360" t="s">
        <v>197</v>
      </c>
      <c r="AV3360" t="s">
        <v>239</v>
      </c>
      <c r="AW3360" t="s">
        <v>238</v>
      </c>
      <c r="AX3360" t="s">
        <v>197</v>
      </c>
      <c r="AY3360" t="s">
        <v>239</v>
      </c>
    </row>
    <row r="3361" spans="1:51" x14ac:dyDescent="0.45">
      <c r="A3361" s="22">
        <v>872893</v>
      </c>
      <c r="B3361" s="6">
        <v>45536</v>
      </c>
      <c r="C3361" s="22">
        <v>31000</v>
      </c>
      <c r="D3361" s="22">
        <v>54061</v>
      </c>
      <c r="E3361" s="22"/>
      <c r="F3361" s="22">
        <v>0</v>
      </c>
      <c r="G3361" s="22">
        <v>2197</v>
      </c>
      <c r="H3361" s="22">
        <v>2</v>
      </c>
      <c r="I3361" s="22"/>
      <c r="J3361" s="22">
        <v>543</v>
      </c>
      <c r="K3361" s="22">
        <v>6299</v>
      </c>
      <c r="L3361" s="23" t="s">
        <v>892</v>
      </c>
      <c r="M3361" s="23"/>
      <c r="N3361" s="23" t="s">
        <v>184</v>
      </c>
      <c r="O3361" s="23" t="s">
        <v>225</v>
      </c>
      <c r="P3361" s="22">
        <v>20</v>
      </c>
      <c r="Q3361" s="23" t="s">
        <v>186</v>
      </c>
      <c r="R3361" s="23"/>
      <c r="S3361" s="23"/>
      <c r="T3361" s="23"/>
      <c r="U3361" s="23"/>
      <c r="V3361" s="23" t="s">
        <v>187</v>
      </c>
      <c r="W3361" s="23" t="s">
        <v>188</v>
      </c>
      <c r="X3361" s="23" t="s">
        <v>189</v>
      </c>
      <c r="Y3361" s="22">
        <v>0</v>
      </c>
      <c r="Z3361" s="23" t="s">
        <v>190</v>
      </c>
      <c r="AA3361" s="23" t="s">
        <v>191</v>
      </c>
      <c r="AB3361" s="23" t="s">
        <v>190</v>
      </c>
      <c r="AC3361" s="23" t="s">
        <v>192</v>
      </c>
      <c r="AD3361" s="23" t="s">
        <v>193</v>
      </c>
      <c r="AE3361" s="23" t="s">
        <v>83</v>
      </c>
      <c r="AF3361" s="23"/>
      <c r="AG3361" s="23"/>
      <c r="AH3361" s="23"/>
      <c r="AI3361" s="23"/>
      <c r="AJ3361" s="23" t="b">
        <v>0</v>
      </c>
      <c r="AK3361" s="3">
        <v>117</v>
      </c>
      <c r="AL3361" s="3">
        <v>2408</v>
      </c>
      <c r="AM3361" s="3">
        <v>5238</v>
      </c>
      <c r="AN3361" s="24">
        <v>45536.382143672839</v>
      </c>
      <c r="AO3361" s="24">
        <v>45536.382143672839</v>
      </c>
      <c r="AP3361">
        <v>9</v>
      </c>
      <c r="AQ3361" t="s">
        <v>194</v>
      </c>
      <c r="AR3361">
        <v>244.38214367283945</v>
      </c>
      <c r="AS3361" t="s">
        <v>195</v>
      </c>
      <c r="AT3361" t="s">
        <v>238</v>
      </c>
      <c r="AU3361" t="s">
        <v>197</v>
      </c>
      <c r="AV3361" t="s">
        <v>229</v>
      </c>
      <c r="AW3361" t="s">
        <v>238</v>
      </c>
      <c r="AX3361" t="s">
        <v>197</v>
      </c>
      <c r="AY3361" t="s">
        <v>229</v>
      </c>
    </row>
    <row r="3362" spans="1:51" x14ac:dyDescent="0.45">
      <c r="A3362" s="22">
        <v>872961</v>
      </c>
      <c r="B3362" s="6">
        <v>45536</v>
      </c>
      <c r="C3362" s="22">
        <v>31000</v>
      </c>
      <c r="D3362" s="22">
        <v>55709</v>
      </c>
      <c r="E3362" s="22"/>
      <c r="F3362" s="22">
        <v>0</v>
      </c>
      <c r="G3362" s="22">
        <v>2196</v>
      </c>
      <c r="H3362" s="22">
        <v>2</v>
      </c>
      <c r="I3362" s="22"/>
      <c r="J3362" s="22">
        <v>543</v>
      </c>
      <c r="K3362" s="22">
        <v>6299</v>
      </c>
      <c r="L3362" s="23" t="s">
        <v>892</v>
      </c>
      <c r="M3362" s="23"/>
      <c r="N3362" s="23" t="s">
        <v>184</v>
      </c>
      <c r="O3362" s="23" t="s">
        <v>225</v>
      </c>
      <c r="P3362" s="22">
        <v>20</v>
      </c>
      <c r="Q3362" s="23" t="s">
        <v>186</v>
      </c>
      <c r="R3362" s="23"/>
      <c r="S3362" s="23"/>
      <c r="T3362" s="23"/>
      <c r="U3362" s="23"/>
      <c r="V3362" s="23" t="s">
        <v>187</v>
      </c>
      <c r="W3362" s="23" t="s">
        <v>188</v>
      </c>
      <c r="X3362" s="23" t="s">
        <v>189</v>
      </c>
      <c r="Y3362" s="22">
        <v>0</v>
      </c>
      <c r="Z3362" s="23" t="s">
        <v>190</v>
      </c>
      <c r="AA3362" s="23" t="s">
        <v>191</v>
      </c>
      <c r="AB3362" s="23" t="s">
        <v>190</v>
      </c>
      <c r="AC3362" s="23" t="s">
        <v>192</v>
      </c>
      <c r="AD3362" s="23" t="s">
        <v>193</v>
      </c>
      <c r="AE3362" s="23" t="s">
        <v>83</v>
      </c>
      <c r="AF3362" s="23"/>
      <c r="AG3362" s="23"/>
      <c r="AH3362" s="23"/>
      <c r="AI3362" s="23"/>
      <c r="AJ3362" s="23" t="b">
        <v>0</v>
      </c>
      <c r="AK3362" s="3">
        <v>117</v>
      </c>
      <c r="AL3362" s="3">
        <v>2408</v>
      </c>
      <c r="AM3362" s="3">
        <v>5306</v>
      </c>
      <c r="AN3362" s="24">
        <v>45536.382197916668</v>
      </c>
      <c r="AO3362" s="24">
        <v>45536.382197916668</v>
      </c>
      <c r="AP3362">
        <v>9</v>
      </c>
      <c r="AQ3362" t="s">
        <v>194</v>
      </c>
      <c r="AR3362">
        <v>244.38219791666779</v>
      </c>
      <c r="AS3362" t="s">
        <v>195</v>
      </c>
      <c r="AT3362" t="s">
        <v>238</v>
      </c>
      <c r="AU3362" t="s">
        <v>197</v>
      </c>
      <c r="AV3362" t="s">
        <v>237</v>
      </c>
      <c r="AW3362" t="s">
        <v>238</v>
      </c>
      <c r="AX3362" t="s">
        <v>197</v>
      </c>
      <c r="AY3362" t="s">
        <v>237</v>
      </c>
    </row>
    <row r="3363" spans="1:51" x14ac:dyDescent="0.45">
      <c r="A3363" s="22">
        <v>871354</v>
      </c>
      <c r="B3363" s="6">
        <v>45536</v>
      </c>
      <c r="C3363" s="22">
        <v>31000</v>
      </c>
      <c r="D3363" s="22">
        <v>401108</v>
      </c>
      <c r="E3363" s="22"/>
      <c r="F3363" s="22">
        <v>0</v>
      </c>
      <c r="G3363" s="22">
        <v>2196</v>
      </c>
      <c r="H3363" s="22">
        <v>2</v>
      </c>
      <c r="I3363" s="22"/>
      <c r="J3363" s="22">
        <v>543</v>
      </c>
      <c r="K3363" s="22">
        <v>6299</v>
      </c>
      <c r="L3363" s="23" t="s">
        <v>892</v>
      </c>
      <c r="M3363" s="23"/>
      <c r="N3363" s="23" t="s">
        <v>184</v>
      </c>
      <c r="O3363" s="23" t="s">
        <v>185</v>
      </c>
      <c r="P3363" s="22">
        <v>20</v>
      </c>
      <c r="Q3363" s="23" t="s">
        <v>186</v>
      </c>
      <c r="R3363" s="23"/>
      <c r="S3363" s="23"/>
      <c r="T3363" s="23"/>
      <c r="U3363" s="23"/>
      <c r="V3363" s="23" t="s">
        <v>187</v>
      </c>
      <c r="W3363" s="23" t="s">
        <v>188</v>
      </c>
      <c r="X3363" s="23" t="s">
        <v>189</v>
      </c>
      <c r="Y3363" s="22">
        <v>0</v>
      </c>
      <c r="Z3363" s="23" t="s">
        <v>190</v>
      </c>
      <c r="AA3363" s="23" t="s">
        <v>191</v>
      </c>
      <c r="AB3363" s="23" t="s">
        <v>190</v>
      </c>
      <c r="AC3363" s="23" t="s">
        <v>192</v>
      </c>
      <c r="AD3363" s="23" t="s">
        <v>193</v>
      </c>
      <c r="AE3363" s="23" t="s">
        <v>83</v>
      </c>
      <c r="AF3363" s="23"/>
      <c r="AG3363" s="23"/>
      <c r="AH3363" s="23"/>
      <c r="AI3363" s="23"/>
      <c r="AJ3363" s="23" t="b">
        <v>0</v>
      </c>
      <c r="AK3363" s="3">
        <v>141</v>
      </c>
      <c r="AL3363" s="3">
        <v>236</v>
      </c>
      <c r="AM3363" s="3">
        <v>4024</v>
      </c>
      <c r="AN3363" s="24">
        <v>45536.010430671296</v>
      </c>
      <c r="AO3363" s="24">
        <v>45536.010430671296</v>
      </c>
      <c r="AP3363">
        <v>9</v>
      </c>
      <c r="AQ3363" t="s">
        <v>194</v>
      </c>
      <c r="AR3363">
        <v>244.01043067129649</v>
      </c>
      <c r="AS3363" t="s">
        <v>195</v>
      </c>
      <c r="AT3363" t="s">
        <v>196</v>
      </c>
      <c r="AU3363" t="s">
        <v>197</v>
      </c>
      <c r="AV3363" t="s">
        <v>317</v>
      </c>
      <c r="AW3363" t="s">
        <v>196</v>
      </c>
      <c r="AX3363" t="s">
        <v>197</v>
      </c>
      <c r="AY3363" t="s">
        <v>317</v>
      </c>
    </row>
    <row r="3364" spans="1:51" x14ac:dyDescent="0.45">
      <c r="A3364" s="22">
        <v>871343</v>
      </c>
      <c r="B3364" s="6">
        <v>45536</v>
      </c>
      <c r="C3364" s="22">
        <v>31000</v>
      </c>
      <c r="D3364" s="22">
        <v>472619</v>
      </c>
      <c r="E3364" s="22"/>
      <c r="F3364" s="22">
        <v>0</v>
      </c>
      <c r="G3364" s="22">
        <v>2198</v>
      </c>
      <c r="H3364" s="22">
        <v>4</v>
      </c>
      <c r="I3364" s="22"/>
      <c r="J3364" s="22">
        <v>543</v>
      </c>
      <c r="K3364" s="22">
        <v>6299</v>
      </c>
      <c r="L3364" s="23" t="s">
        <v>892</v>
      </c>
      <c r="M3364" s="23"/>
      <c r="N3364" s="23" t="s">
        <v>184</v>
      </c>
      <c r="O3364" s="23" t="s">
        <v>185</v>
      </c>
      <c r="P3364" s="22">
        <v>20</v>
      </c>
      <c r="Q3364" s="23" t="s">
        <v>186</v>
      </c>
      <c r="R3364" s="23"/>
      <c r="S3364" s="23"/>
      <c r="T3364" s="23"/>
      <c r="U3364" s="23"/>
      <c r="V3364" s="23" t="s">
        <v>187</v>
      </c>
      <c r="W3364" s="23" t="s">
        <v>188</v>
      </c>
      <c r="X3364" s="23" t="s">
        <v>189</v>
      </c>
      <c r="Y3364" s="22">
        <v>0</v>
      </c>
      <c r="Z3364" s="23" t="s">
        <v>190</v>
      </c>
      <c r="AA3364" s="23" t="s">
        <v>191</v>
      </c>
      <c r="AB3364" s="23" t="s">
        <v>190</v>
      </c>
      <c r="AC3364" s="23" t="s">
        <v>192</v>
      </c>
      <c r="AD3364" s="23" t="s">
        <v>193</v>
      </c>
      <c r="AE3364" s="23" t="s">
        <v>83</v>
      </c>
      <c r="AF3364" s="23"/>
      <c r="AG3364" s="23"/>
      <c r="AH3364" s="23"/>
      <c r="AI3364" s="23"/>
      <c r="AJ3364" s="23" t="b">
        <v>0</v>
      </c>
      <c r="AK3364" s="3">
        <v>152</v>
      </c>
      <c r="AL3364" s="3">
        <v>236</v>
      </c>
      <c r="AM3364" s="3">
        <v>4012</v>
      </c>
      <c r="AN3364" s="24">
        <v>45536.0085056713</v>
      </c>
      <c r="AO3364" s="24">
        <v>45536.0085056713</v>
      </c>
      <c r="AP3364">
        <v>9</v>
      </c>
      <c r="AQ3364" t="s">
        <v>194</v>
      </c>
      <c r="AR3364">
        <v>244.00850567129964</v>
      </c>
      <c r="AS3364" t="s">
        <v>195</v>
      </c>
      <c r="AT3364" t="s">
        <v>196</v>
      </c>
      <c r="AU3364" t="s">
        <v>197</v>
      </c>
      <c r="AV3364" t="s">
        <v>228</v>
      </c>
      <c r="AW3364" t="s">
        <v>196</v>
      </c>
      <c r="AX3364" t="s">
        <v>197</v>
      </c>
      <c r="AY3364" t="s">
        <v>228</v>
      </c>
    </row>
    <row r="3365" spans="1:51" x14ac:dyDescent="0.45">
      <c r="A3365" s="22">
        <v>871323</v>
      </c>
      <c r="B3365" s="6">
        <v>45536</v>
      </c>
      <c r="C3365" s="22">
        <v>31000</v>
      </c>
      <c r="D3365" s="22">
        <v>43873</v>
      </c>
      <c r="E3365" s="22"/>
      <c r="F3365" s="22">
        <v>0</v>
      </c>
      <c r="G3365" s="22">
        <v>2200</v>
      </c>
      <c r="H3365" s="22">
        <v>6</v>
      </c>
      <c r="I3365" s="22"/>
      <c r="J3365" s="22">
        <v>543</v>
      </c>
      <c r="K3365" s="22">
        <v>6299</v>
      </c>
      <c r="L3365" s="23" t="s">
        <v>892</v>
      </c>
      <c r="M3365" s="23"/>
      <c r="N3365" s="23" t="s">
        <v>184</v>
      </c>
      <c r="O3365" s="23" t="s">
        <v>185</v>
      </c>
      <c r="P3365" s="22">
        <v>20</v>
      </c>
      <c r="Q3365" s="23" t="s">
        <v>186</v>
      </c>
      <c r="R3365" s="23"/>
      <c r="S3365" s="23"/>
      <c r="T3365" s="23"/>
      <c r="U3365" s="23"/>
      <c r="V3365" s="23" t="s">
        <v>187</v>
      </c>
      <c r="W3365" s="23" t="s">
        <v>188</v>
      </c>
      <c r="X3365" s="23" t="s">
        <v>189</v>
      </c>
      <c r="Y3365" s="22">
        <v>0</v>
      </c>
      <c r="Z3365" s="23" t="s">
        <v>190</v>
      </c>
      <c r="AA3365" s="23" t="s">
        <v>191</v>
      </c>
      <c r="AB3365" s="23" t="s">
        <v>190</v>
      </c>
      <c r="AC3365" s="23" t="s">
        <v>192</v>
      </c>
      <c r="AD3365" s="23" t="s">
        <v>193</v>
      </c>
      <c r="AE3365" s="23" t="s">
        <v>83</v>
      </c>
      <c r="AF3365" s="23"/>
      <c r="AG3365" s="23"/>
      <c r="AH3365" s="23"/>
      <c r="AI3365" s="23"/>
      <c r="AJ3365" s="23" t="b">
        <v>0</v>
      </c>
      <c r="AK3365" s="3">
        <v>153</v>
      </c>
      <c r="AL3365" s="3">
        <v>236</v>
      </c>
      <c r="AM3365" s="3">
        <v>3992</v>
      </c>
      <c r="AN3365" s="24">
        <v>45536.00626037809</v>
      </c>
      <c r="AO3365" s="24">
        <v>45536.00626037809</v>
      </c>
      <c r="AP3365">
        <v>9</v>
      </c>
      <c r="AQ3365" t="s">
        <v>194</v>
      </c>
      <c r="AR3365">
        <v>244.00626037808979</v>
      </c>
      <c r="AS3365" t="s">
        <v>195</v>
      </c>
      <c r="AT3365" t="s">
        <v>196</v>
      </c>
      <c r="AU3365" t="s">
        <v>197</v>
      </c>
      <c r="AV3365" t="s">
        <v>317</v>
      </c>
      <c r="AW3365" t="s">
        <v>196</v>
      </c>
      <c r="AX3365" t="s">
        <v>197</v>
      </c>
      <c r="AY3365" t="s">
        <v>317</v>
      </c>
    </row>
    <row r="3366" spans="1:51" x14ac:dyDescent="0.45">
      <c r="A3366" s="22">
        <v>875146</v>
      </c>
      <c r="B3366" s="6">
        <v>45536</v>
      </c>
      <c r="C3366" s="22">
        <v>31000</v>
      </c>
      <c r="D3366" s="22">
        <v>49926</v>
      </c>
      <c r="E3366" s="22"/>
      <c r="F3366" s="22">
        <v>0</v>
      </c>
      <c r="G3366" s="22">
        <v>2332</v>
      </c>
      <c r="H3366" s="22">
        <v>2</v>
      </c>
      <c r="I3366" s="22"/>
      <c r="J3366" s="22">
        <v>543</v>
      </c>
      <c r="K3366" s="22">
        <v>6299</v>
      </c>
      <c r="L3366" s="23" t="s">
        <v>892</v>
      </c>
      <c r="M3366" s="23"/>
      <c r="N3366" s="23" t="s">
        <v>184</v>
      </c>
      <c r="O3366" s="23" t="s">
        <v>225</v>
      </c>
      <c r="P3366" s="22">
        <v>20</v>
      </c>
      <c r="Q3366" s="23" t="s">
        <v>186</v>
      </c>
      <c r="R3366" s="23"/>
      <c r="S3366" s="23"/>
      <c r="T3366" s="23"/>
      <c r="U3366" s="23"/>
      <c r="V3366" s="23" t="s">
        <v>187</v>
      </c>
      <c r="W3366" s="23" t="s">
        <v>188</v>
      </c>
      <c r="X3366" s="23" t="s">
        <v>189</v>
      </c>
      <c r="Y3366" s="22">
        <v>0</v>
      </c>
      <c r="Z3366" s="23" t="s">
        <v>190</v>
      </c>
      <c r="AA3366" s="23" t="s">
        <v>191</v>
      </c>
      <c r="AB3366" s="23" t="s">
        <v>190</v>
      </c>
      <c r="AC3366" s="23" t="s">
        <v>192</v>
      </c>
      <c r="AD3366" s="23" t="s">
        <v>193</v>
      </c>
      <c r="AE3366" s="23" t="s">
        <v>83</v>
      </c>
      <c r="AF3366" s="23"/>
      <c r="AG3366" s="23"/>
      <c r="AH3366" s="23"/>
      <c r="AI3366" s="23"/>
      <c r="AJ3366" s="23" t="b">
        <v>0</v>
      </c>
      <c r="AK3366" s="3">
        <v>130</v>
      </c>
      <c r="AL3366" s="3">
        <v>2408</v>
      </c>
      <c r="AM3366" s="3">
        <v>7116</v>
      </c>
      <c r="AN3366" s="24">
        <v>45536.88220123457</v>
      </c>
      <c r="AO3366" s="24">
        <v>45536.88220123457</v>
      </c>
      <c r="AP3366">
        <v>9</v>
      </c>
      <c r="AQ3366" t="s">
        <v>194</v>
      </c>
      <c r="AR3366">
        <v>244.88220123456995</v>
      </c>
      <c r="AS3366" t="s">
        <v>195</v>
      </c>
      <c r="AT3366" t="s">
        <v>226</v>
      </c>
      <c r="AU3366" t="s">
        <v>197</v>
      </c>
      <c r="AV3366" t="s">
        <v>237</v>
      </c>
      <c r="AW3366" t="s">
        <v>226</v>
      </c>
      <c r="AX3366" t="s">
        <v>197</v>
      </c>
      <c r="AY3366" t="s">
        <v>237</v>
      </c>
    </row>
    <row r="3367" spans="1:51" x14ac:dyDescent="0.45">
      <c r="A3367" s="22">
        <v>875153</v>
      </c>
      <c r="B3367" s="6">
        <v>45536</v>
      </c>
      <c r="C3367" s="22">
        <v>31000</v>
      </c>
      <c r="D3367" s="22">
        <v>48720</v>
      </c>
      <c r="E3367" s="22"/>
      <c r="F3367" s="22">
        <v>0</v>
      </c>
      <c r="G3367" s="22">
        <v>2336</v>
      </c>
      <c r="H3367" s="22">
        <v>2</v>
      </c>
      <c r="I3367" s="22"/>
      <c r="J3367" s="22">
        <v>543</v>
      </c>
      <c r="K3367" s="22">
        <v>6299</v>
      </c>
      <c r="L3367" s="23" t="s">
        <v>892</v>
      </c>
      <c r="M3367" s="23"/>
      <c r="N3367" s="23" t="s">
        <v>184</v>
      </c>
      <c r="O3367" s="23" t="s">
        <v>225</v>
      </c>
      <c r="P3367" s="22">
        <v>20</v>
      </c>
      <c r="Q3367" s="23" t="s">
        <v>186</v>
      </c>
      <c r="R3367" s="23"/>
      <c r="S3367" s="23"/>
      <c r="T3367" s="23"/>
      <c r="U3367" s="23"/>
      <c r="V3367" s="23" t="s">
        <v>187</v>
      </c>
      <c r="W3367" s="23" t="s">
        <v>188</v>
      </c>
      <c r="X3367" s="23" t="s">
        <v>189</v>
      </c>
      <c r="Y3367" s="22">
        <v>0</v>
      </c>
      <c r="Z3367" s="23" t="s">
        <v>190</v>
      </c>
      <c r="AA3367" s="23" t="s">
        <v>191</v>
      </c>
      <c r="AB3367" s="23" t="s">
        <v>190</v>
      </c>
      <c r="AC3367" s="23" t="s">
        <v>192</v>
      </c>
      <c r="AD3367" s="23" t="s">
        <v>193</v>
      </c>
      <c r="AE3367" s="23" t="s">
        <v>83</v>
      </c>
      <c r="AF3367" s="23"/>
      <c r="AG3367" s="23"/>
      <c r="AH3367" s="23"/>
      <c r="AI3367" s="23"/>
      <c r="AJ3367" s="23" t="b">
        <v>0</v>
      </c>
      <c r="AK3367" s="3">
        <v>130</v>
      </c>
      <c r="AL3367" s="3">
        <v>2408</v>
      </c>
      <c r="AM3367" s="3">
        <v>7123</v>
      </c>
      <c r="AN3367" s="24">
        <v>45536.882207445989</v>
      </c>
      <c r="AO3367" s="24">
        <v>45536.882207445989</v>
      </c>
      <c r="AP3367">
        <v>9</v>
      </c>
      <c r="AQ3367" t="s">
        <v>194</v>
      </c>
      <c r="AR3367">
        <v>244.88220744598948</v>
      </c>
      <c r="AS3367" t="s">
        <v>195</v>
      </c>
      <c r="AT3367" t="s">
        <v>226</v>
      </c>
      <c r="AU3367" t="s">
        <v>197</v>
      </c>
      <c r="AV3367" t="s">
        <v>206</v>
      </c>
      <c r="AW3367" t="s">
        <v>226</v>
      </c>
      <c r="AX3367" t="s">
        <v>197</v>
      </c>
      <c r="AY3367" t="s">
        <v>206</v>
      </c>
    </row>
    <row r="3368" spans="1:51" x14ac:dyDescent="0.45">
      <c r="A3368" s="22">
        <v>875127</v>
      </c>
      <c r="B3368" s="6">
        <v>45536</v>
      </c>
      <c r="C3368" s="22">
        <v>31000</v>
      </c>
      <c r="D3368" s="22">
        <v>45543</v>
      </c>
      <c r="E3368" s="22"/>
      <c r="F3368" s="22">
        <v>0</v>
      </c>
      <c r="G3368" s="22">
        <v>2333</v>
      </c>
      <c r="H3368" s="22">
        <v>1</v>
      </c>
      <c r="I3368" s="22"/>
      <c r="J3368" s="22">
        <v>543</v>
      </c>
      <c r="K3368" s="22">
        <v>6299</v>
      </c>
      <c r="L3368" s="23" t="s">
        <v>892</v>
      </c>
      <c r="M3368" s="23"/>
      <c r="N3368" s="23" t="s">
        <v>184</v>
      </c>
      <c r="O3368" s="23" t="s">
        <v>225</v>
      </c>
      <c r="P3368" s="22">
        <v>20</v>
      </c>
      <c r="Q3368" s="23" t="s">
        <v>186</v>
      </c>
      <c r="R3368" s="23"/>
      <c r="S3368" s="23"/>
      <c r="T3368" s="23"/>
      <c r="U3368" s="23"/>
      <c r="V3368" s="23" t="s">
        <v>187</v>
      </c>
      <c r="W3368" s="23" t="s">
        <v>188</v>
      </c>
      <c r="X3368" s="23" t="s">
        <v>189</v>
      </c>
      <c r="Y3368" s="22">
        <v>0</v>
      </c>
      <c r="Z3368" s="23" t="s">
        <v>190</v>
      </c>
      <c r="AA3368" s="23" t="s">
        <v>191</v>
      </c>
      <c r="AB3368" s="23" t="s">
        <v>190</v>
      </c>
      <c r="AC3368" s="23" t="s">
        <v>192</v>
      </c>
      <c r="AD3368" s="23" t="s">
        <v>193</v>
      </c>
      <c r="AE3368" s="23" t="s">
        <v>83</v>
      </c>
      <c r="AF3368" s="23"/>
      <c r="AG3368" s="23"/>
      <c r="AH3368" s="23"/>
      <c r="AI3368" s="23"/>
      <c r="AJ3368" s="23" t="b">
        <v>0</v>
      </c>
      <c r="AK3368" s="3">
        <v>130</v>
      </c>
      <c r="AL3368" s="3">
        <v>2408</v>
      </c>
      <c r="AM3368" s="3">
        <v>7097</v>
      </c>
      <c r="AN3368" s="24">
        <v>45536.88218128858</v>
      </c>
      <c r="AO3368" s="24">
        <v>45536.88218128858</v>
      </c>
      <c r="AP3368">
        <v>9</v>
      </c>
      <c r="AQ3368" t="s">
        <v>194</v>
      </c>
      <c r="AR3368">
        <v>244.88218128857989</v>
      </c>
      <c r="AS3368" t="s">
        <v>195</v>
      </c>
      <c r="AT3368" t="s">
        <v>226</v>
      </c>
      <c r="AU3368" t="s">
        <v>197</v>
      </c>
      <c r="AV3368" t="s">
        <v>236</v>
      </c>
      <c r="AW3368" t="s">
        <v>226</v>
      </c>
      <c r="AX3368" t="s">
        <v>197</v>
      </c>
      <c r="AY3368" t="s">
        <v>236</v>
      </c>
    </row>
    <row r="3369" spans="1:51" x14ac:dyDescent="0.45">
      <c r="A3369" s="22">
        <v>875120</v>
      </c>
      <c r="B3369" s="6">
        <v>45536</v>
      </c>
      <c r="C3369" s="22">
        <v>31000</v>
      </c>
      <c r="D3369" s="22">
        <v>64942</v>
      </c>
      <c r="E3369" s="22"/>
      <c r="F3369" s="22">
        <v>0</v>
      </c>
      <c r="G3369" s="22">
        <v>2340</v>
      </c>
      <c r="H3369" s="22">
        <v>2</v>
      </c>
      <c r="I3369" s="22"/>
      <c r="J3369" s="22">
        <v>543</v>
      </c>
      <c r="K3369" s="22">
        <v>6299</v>
      </c>
      <c r="L3369" s="23" t="s">
        <v>892</v>
      </c>
      <c r="M3369" s="23"/>
      <c r="N3369" s="23" t="s">
        <v>184</v>
      </c>
      <c r="O3369" s="23" t="s">
        <v>225</v>
      </c>
      <c r="P3369" s="22">
        <v>20</v>
      </c>
      <c r="Q3369" s="23" t="s">
        <v>186</v>
      </c>
      <c r="R3369" s="23"/>
      <c r="S3369" s="23"/>
      <c r="T3369" s="23"/>
      <c r="U3369" s="23"/>
      <c r="V3369" s="23" t="s">
        <v>187</v>
      </c>
      <c r="W3369" s="23" t="s">
        <v>188</v>
      </c>
      <c r="X3369" s="23" t="s">
        <v>189</v>
      </c>
      <c r="Y3369" s="22">
        <v>0</v>
      </c>
      <c r="Z3369" s="23" t="s">
        <v>190</v>
      </c>
      <c r="AA3369" s="23" t="s">
        <v>191</v>
      </c>
      <c r="AB3369" s="23" t="s">
        <v>190</v>
      </c>
      <c r="AC3369" s="23" t="s">
        <v>192</v>
      </c>
      <c r="AD3369" s="23" t="s">
        <v>193</v>
      </c>
      <c r="AE3369" s="23" t="s">
        <v>83</v>
      </c>
      <c r="AF3369" s="23"/>
      <c r="AG3369" s="23"/>
      <c r="AH3369" s="23"/>
      <c r="AI3369" s="23"/>
      <c r="AJ3369" s="23" t="b">
        <v>0</v>
      </c>
      <c r="AK3369" s="3">
        <v>130</v>
      </c>
      <c r="AL3369" s="3">
        <v>2408</v>
      </c>
      <c r="AM3369" s="3">
        <v>7090</v>
      </c>
      <c r="AN3369" s="24">
        <v>45536.882175308645</v>
      </c>
      <c r="AO3369" s="24">
        <v>45536.882175308645</v>
      </c>
      <c r="AP3369">
        <v>9</v>
      </c>
      <c r="AQ3369" t="s">
        <v>194</v>
      </c>
      <c r="AR3369">
        <v>244.88217530864495</v>
      </c>
      <c r="AS3369" t="s">
        <v>195</v>
      </c>
      <c r="AT3369" t="s">
        <v>226</v>
      </c>
      <c r="AU3369" t="s">
        <v>197</v>
      </c>
      <c r="AV3369" t="s">
        <v>236</v>
      </c>
      <c r="AW3369" t="s">
        <v>226</v>
      </c>
      <c r="AX3369" t="s">
        <v>197</v>
      </c>
      <c r="AY3369" t="s">
        <v>236</v>
      </c>
    </row>
    <row r="3370" spans="1:51" x14ac:dyDescent="0.45">
      <c r="A3370" s="22">
        <v>874986</v>
      </c>
      <c r="B3370" s="6">
        <v>45536</v>
      </c>
      <c r="C3370" s="22">
        <v>31000</v>
      </c>
      <c r="D3370" s="22">
        <v>51099</v>
      </c>
      <c r="E3370" s="22"/>
      <c r="F3370" s="22">
        <v>0</v>
      </c>
      <c r="G3370" s="22">
        <v>2336</v>
      </c>
      <c r="H3370" s="22">
        <v>2</v>
      </c>
      <c r="I3370" s="22"/>
      <c r="J3370" s="22">
        <v>543</v>
      </c>
      <c r="K3370" s="22">
        <v>6299</v>
      </c>
      <c r="L3370" s="23" t="s">
        <v>892</v>
      </c>
      <c r="M3370" s="23"/>
      <c r="N3370" s="23" t="s">
        <v>184</v>
      </c>
      <c r="O3370" s="23" t="s">
        <v>225</v>
      </c>
      <c r="P3370" s="22">
        <v>20</v>
      </c>
      <c r="Q3370" s="23" t="s">
        <v>186</v>
      </c>
      <c r="R3370" s="23"/>
      <c r="S3370" s="23"/>
      <c r="T3370" s="23"/>
      <c r="U3370" s="23"/>
      <c r="V3370" s="23" t="s">
        <v>187</v>
      </c>
      <c r="W3370" s="23" t="s">
        <v>188</v>
      </c>
      <c r="X3370" s="23" t="s">
        <v>189</v>
      </c>
      <c r="Y3370" s="22">
        <v>0</v>
      </c>
      <c r="Z3370" s="23" t="s">
        <v>190</v>
      </c>
      <c r="AA3370" s="23" t="s">
        <v>191</v>
      </c>
      <c r="AB3370" s="23" t="s">
        <v>190</v>
      </c>
      <c r="AC3370" s="23" t="s">
        <v>192</v>
      </c>
      <c r="AD3370" s="23" t="s">
        <v>193</v>
      </c>
      <c r="AE3370" s="23" t="s">
        <v>83</v>
      </c>
      <c r="AF3370" s="23"/>
      <c r="AG3370" s="23"/>
      <c r="AH3370" s="23"/>
      <c r="AI3370" s="23"/>
      <c r="AJ3370" s="23" t="b">
        <v>0</v>
      </c>
      <c r="AK3370" s="3">
        <v>130</v>
      </c>
      <c r="AL3370" s="3">
        <v>2408</v>
      </c>
      <c r="AM3370" s="3">
        <v>6958</v>
      </c>
      <c r="AN3370" s="24">
        <v>45536.882064158948</v>
      </c>
      <c r="AO3370" s="24">
        <v>45536.882064158948</v>
      </c>
      <c r="AP3370">
        <v>9</v>
      </c>
      <c r="AQ3370" t="s">
        <v>194</v>
      </c>
      <c r="AR3370">
        <v>244.8820641589482</v>
      </c>
      <c r="AS3370" t="s">
        <v>195</v>
      </c>
      <c r="AT3370" t="s">
        <v>226</v>
      </c>
      <c r="AU3370" t="s">
        <v>197</v>
      </c>
      <c r="AV3370" t="s">
        <v>223</v>
      </c>
      <c r="AW3370" t="s">
        <v>226</v>
      </c>
      <c r="AX3370" t="s">
        <v>197</v>
      </c>
      <c r="AY3370" t="s">
        <v>223</v>
      </c>
    </row>
    <row r="3371" spans="1:51" x14ac:dyDescent="0.45">
      <c r="A3371" s="22">
        <v>875031</v>
      </c>
      <c r="B3371" s="6">
        <v>45536</v>
      </c>
      <c r="C3371" s="22">
        <v>31000</v>
      </c>
      <c r="D3371" s="22">
        <v>53405</v>
      </c>
      <c r="E3371" s="22"/>
      <c r="F3371" s="22">
        <v>0</v>
      </c>
      <c r="G3371" s="22">
        <v>2336</v>
      </c>
      <c r="H3371" s="22">
        <v>2</v>
      </c>
      <c r="I3371" s="22"/>
      <c r="J3371" s="22">
        <v>543</v>
      </c>
      <c r="K3371" s="22">
        <v>6299</v>
      </c>
      <c r="L3371" s="23" t="s">
        <v>892</v>
      </c>
      <c r="M3371" s="23"/>
      <c r="N3371" s="23" t="s">
        <v>184</v>
      </c>
      <c r="O3371" s="23" t="s">
        <v>225</v>
      </c>
      <c r="P3371" s="22">
        <v>20</v>
      </c>
      <c r="Q3371" s="23" t="s">
        <v>186</v>
      </c>
      <c r="R3371" s="23"/>
      <c r="S3371" s="23"/>
      <c r="T3371" s="23"/>
      <c r="U3371" s="23"/>
      <c r="V3371" s="23" t="s">
        <v>187</v>
      </c>
      <c r="W3371" s="23" t="s">
        <v>188</v>
      </c>
      <c r="X3371" s="23" t="s">
        <v>189</v>
      </c>
      <c r="Y3371" s="22">
        <v>0</v>
      </c>
      <c r="Z3371" s="23" t="s">
        <v>190</v>
      </c>
      <c r="AA3371" s="23" t="s">
        <v>191</v>
      </c>
      <c r="AB3371" s="23" t="s">
        <v>190</v>
      </c>
      <c r="AC3371" s="23" t="s">
        <v>192</v>
      </c>
      <c r="AD3371" s="23" t="s">
        <v>193</v>
      </c>
      <c r="AE3371" s="23" t="s">
        <v>83</v>
      </c>
      <c r="AF3371" s="23"/>
      <c r="AG3371" s="23"/>
      <c r="AH3371" s="23"/>
      <c r="AI3371" s="23"/>
      <c r="AJ3371" s="23" t="b">
        <v>0</v>
      </c>
      <c r="AK3371" s="3">
        <v>130</v>
      </c>
      <c r="AL3371" s="3">
        <v>2408</v>
      </c>
      <c r="AM3371" s="3">
        <v>7001</v>
      </c>
      <c r="AN3371" s="24">
        <v>45536.882103665121</v>
      </c>
      <c r="AO3371" s="24">
        <v>45536.882103665121</v>
      </c>
      <c r="AP3371">
        <v>9</v>
      </c>
      <c r="AQ3371" t="s">
        <v>194</v>
      </c>
      <c r="AR3371">
        <v>244.88210366512067</v>
      </c>
      <c r="AS3371" t="s">
        <v>195</v>
      </c>
      <c r="AT3371" t="s">
        <v>226</v>
      </c>
      <c r="AU3371" t="s">
        <v>197</v>
      </c>
      <c r="AV3371" t="s">
        <v>227</v>
      </c>
      <c r="AW3371" t="s">
        <v>226</v>
      </c>
      <c r="AX3371" t="s">
        <v>197</v>
      </c>
      <c r="AY3371" t="s">
        <v>227</v>
      </c>
    </row>
    <row r="3372" spans="1:51" x14ac:dyDescent="0.45">
      <c r="A3372" s="22">
        <v>875096</v>
      </c>
      <c r="B3372" s="6">
        <v>45536</v>
      </c>
      <c r="C3372" s="22">
        <v>31000</v>
      </c>
      <c r="D3372" s="22">
        <v>39385</v>
      </c>
      <c r="E3372" s="22"/>
      <c r="F3372" s="22">
        <v>0</v>
      </c>
      <c r="G3372" s="22">
        <v>2336</v>
      </c>
      <c r="H3372" s="22">
        <v>2</v>
      </c>
      <c r="I3372" s="22"/>
      <c r="J3372" s="22">
        <v>543</v>
      </c>
      <c r="K3372" s="22">
        <v>6299</v>
      </c>
      <c r="L3372" s="23" t="s">
        <v>892</v>
      </c>
      <c r="M3372" s="23"/>
      <c r="N3372" s="23" t="s">
        <v>184</v>
      </c>
      <c r="O3372" s="23" t="s">
        <v>225</v>
      </c>
      <c r="P3372" s="22">
        <v>20</v>
      </c>
      <c r="Q3372" s="23" t="s">
        <v>186</v>
      </c>
      <c r="R3372" s="23"/>
      <c r="S3372" s="23"/>
      <c r="T3372" s="23"/>
      <c r="U3372" s="23"/>
      <c r="V3372" s="23" t="s">
        <v>187</v>
      </c>
      <c r="W3372" s="23" t="s">
        <v>188</v>
      </c>
      <c r="X3372" s="23" t="s">
        <v>189</v>
      </c>
      <c r="Y3372" s="22">
        <v>0</v>
      </c>
      <c r="Z3372" s="23" t="s">
        <v>190</v>
      </c>
      <c r="AA3372" s="23" t="s">
        <v>191</v>
      </c>
      <c r="AB3372" s="23" t="s">
        <v>190</v>
      </c>
      <c r="AC3372" s="23" t="s">
        <v>192</v>
      </c>
      <c r="AD3372" s="23" t="s">
        <v>193</v>
      </c>
      <c r="AE3372" s="23" t="s">
        <v>83</v>
      </c>
      <c r="AF3372" s="23"/>
      <c r="AG3372" s="23"/>
      <c r="AH3372" s="23"/>
      <c r="AI3372" s="23"/>
      <c r="AJ3372" s="23" t="b">
        <v>0</v>
      </c>
      <c r="AK3372" s="3">
        <v>130</v>
      </c>
      <c r="AL3372" s="3">
        <v>2408</v>
      </c>
      <c r="AM3372" s="3">
        <v>7066</v>
      </c>
      <c r="AN3372" s="24">
        <v>45536.882155478394</v>
      </c>
      <c r="AO3372" s="24">
        <v>45536.882155478394</v>
      </c>
      <c r="AP3372">
        <v>9</v>
      </c>
      <c r="AQ3372" t="s">
        <v>194</v>
      </c>
      <c r="AR3372">
        <v>244.88215547839354</v>
      </c>
      <c r="AS3372" t="s">
        <v>195</v>
      </c>
      <c r="AT3372" t="s">
        <v>226</v>
      </c>
      <c r="AU3372" t="s">
        <v>197</v>
      </c>
      <c r="AV3372" t="s">
        <v>230</v>
      </c>
      <c r="AW3372" t="s">
        <v>226</v>
      </c>
      <c r="AX3372" t="s">
        <v>197</v>
      </c>
      <c r="AY3372" t="s">
        <v>230</v>
      </c>
    </row>
    <row r="3373" spans="1:51" x14ac:dyDescent="0.45">
      <c r="A3373" s="22">
        <v>875083</v>
      </c>
      <c r="B3373" s="6">
        <v>45536</v>
      </c>
      <c r="C3373" s="22">
        <v>31000</v>
      </c>
      <c r="D3373" s="22">
        <v>48361</v>
      </c>
      <c r="E3373" s="22"/>
      <c r="F3373" s="22">
        <v>0</v>
      </c>
      <c r="G3373" s="22">
        <v>2336</v>
      </c>
      <c r="H3373" s="22">
        <v>2</v>
      </c>
      <c r="I3373" s="22"/>
      <c r="J3373" s="22">
        <v>543</v>
      </c>
      <c r="K3373" s="22">
        <v>6299</v>
      </c>
      <c r="L3373" s="23" t="s">
        <v>892</v>
      </c>
      <c r="M3373" s="23"/>
      <c r="N3373" s="23" t="s">
        <v>184</v>
      </c>
      <c r="O3373" s="23" t="s">
        <v>225</v>
      </c>
      <c r="P3373" s="22">
        <v>20</v>
      </c>
      <c r="Q3373" s="23" t="s">
        <v>186</v>
      </c>
      <c r="R3373" s="23"/>
      <c r="S3373" s="23"/>
      <c r="T3373" s="23"/>
      <c r="U3373" s="23"/>
      <c r="V3373" s="23" t="s">
        <v>187</v>
      </c>
      <c r="W3373" s="23" t="s">
        <v>188</v>
      </c>
      <c r="X3373" s="23" t="s">
        <v>189</v>
      </c>
      <c r="Y3373" s="22">
        <v>0</v>
      </c>
      <c r="Z3373" s="23" t="s">
        <v>190</v>
      </c>
      <c r="AA3373" s="23" t="s">
        <v>191</v>
      </c>
      <c r="AB3373" s="23" t="s">
        <v>190</v>
      </c>
      <c r="AC3373" s="23" t="s">
        <v>192</v>
      </c>
      <c r="AD3373" s="23" t="s">
        <v>193</v>
      </c>
      <c r="AE3373" s="23" t="s">
        <v>83</v>
      </c>
      <c r="AF3373" s="23"/>
      <c r="AG3373" s="23"/>
      <c r="AH3373" s="23"/>
      <c r="AI3373" s="23"/>
      <c r="AJ3373" s="23" t="b">
        <v>0</v>
      </c>
      <c r="AK3373" s="3">
        <v>130</v>
      </c>
      <c r="AL3373" s="3">
        <v>2408</v>
      </c>
      <c r="AM3373" s="3">
        <v>7053</v>
      </c>
      <c r="AN3373" s="24">
        <v>45536.882146373457</v>
      </c>
      <c r="AO3373" s="24">
        <v>45536.882146373457</v>
      </c>
      <c r="AP3373">
        <v>9</v>
      </c>
      <c r="AQ3373" t="s">
        <v>194</v>
      </c>
      <c r="AR3373">
        <v>244.88214637345664</v>
      </c>
      <c r="AS3373" t="s">
        <v>195</v>
      </c>
      <c r="AT3373" t="s">
        <v>226</v>
      </c>
      <c r="AU3373" t="s">
        <v>197</v>
      </c>
      <c r="AV3373" t="s">
        <v>229</v>
      </c>
      <c r="AW3373" t="s">
        <v>226</v>
      </c>
      <c r="AX3373" t="s">
        <v>197</v>
      </c>
      <c r="AY3373" t="s">
        <v>229</v>
      </c>
    </row>
    <row r="3374" spans="1:51" x14ac:dyDescent="0.45">
      <c r="A3374" s="22">
        <v>875049</v>
      </c>
      <c r="B3374" s="6">
        <v>45536</v>
      </c>
      <c r="C3374" s="22">
        <v>31000</v>
      </c>
      <c r="D3374" s="22">
        <v>47790</v>
      </c>
      <c r="E3374" s="22"/>
      <c r="F3374" s="22">
        <v>0</v>
      </c>
      <c r="G3374" s="22">
        <v>2336</v>
      </c>
      <c r="H3374" s="22">
        <v>2</v>
      </c>
      <c r="I3374" s="22"/>
      <c r="J3374" s="22">
        <v>543</v>
      </c>
      <c r="K3374" s="22">
        <v>6299</v>
      </c>
      <c r="L3374" s="23" t="s">
        <v>892</v>
      </c>
      <c r="M3374" s="23"/>
      <c r="N3374" s="23" t="s">
        <v>184</v>
      </c>
      <c r="O3374" s="23" t="s">
        <v>225</v>
      </c>
      <c r="P3374" s="22">
        <v>20</v>
      </c>
      <c r="Q3374" s="23" t="s">
        <v>186</v>
      </c>
      <c r="R3374" s="23"/>
      <c r="S3374" s="23"/>
      <c r="T3374" s="23"/>
      <c r="U3374" s="23"/>
      <c r="V3374" s="23" t="s">
        <v>187</v>
      </c>
      <c r="W3374" s="23" t="s">
        <v>188</v>
      </c>
      <c r="X3374" s="23" t="s">
        <v>189</v>
      </c>
      <c r="Y3374" s="22">
        <v>0</v>
      </c>
      <c r="Z3374" s="23" t="s">
        <v>190</v>
      </c>
      <c r="AA3374" s="23" t="s">
        <v>191</v>
      </c>
      <c r="AB3374" s="23" t="s">
        <v>190</v>
      </c>
      <c r="AC3374" s="23" t="s">
        <v>192</v>
      </c>
      <c r="AD3374" s="23" t="s">
        <v>193</v>
      </c>
      <c r="AE3374" s="23" t="s">
        <v>83</v>
      </c>
      <c r="AF3374" s="23"/>
      <c r="AG3374" s="23"/>
      <c r="AH3374" s="23"/>
      <c r="AI3374" s="23"/>
      <c r="AJ3374" s="23" t="b">
        <v>0</v>
      </c>
      <c r="AK3374" s="3">
        <v>130</v>
      </c>
      <c r="AL3374" s="3">
        <v>2408</v>
      </c>
      <c r="AM3374" s="3">
        <v>7019</v>
      </c>
      <c r="AN3374" s="24">
        <v>45536.882117746914</v>
      </c>
      <c r="AO3374" s="24">
        <v>45536.882117746914</v>
      </c>
      <c r="AP3374">
        <v>9</v>
      </c>
      <c r="AQ3374" t="s">
        <v>194</v>
      </c>
      <c r="AR3374">
        <v>244.88211774691445</v>
      </c>
      <c r="AS3374" t="s">
        <v>195</v>
      </c>
      <c r="AT3374" t="s">
        <v>226</v>
      </c>
      <c r="AU3374" t="s">
        <v>197</v>
      </c>
      <c r="AV3374" t="s">
        <v>228</v>
      </c>
      <c r="AW3374" t="s">
        <v>226</v>
      </c>
      <c r="AX3374" t="s">
        <v>197</v>
      </c>
      <c r="AY3374" t="s">
        <v>228</v>
      </c>
    </row>
    <row r="3375" spans="1:51" x14ac:dyDescent="0.45">
      <c r="A3375" s="22">
        <v>875044</v>
      </c>
      <c r="B3375" s="6">
        <v>45536</v>
      </c>
      <c r="C3375" s="22">
        <v>31000</v>
      </c>
      <c r="D3375" s="22">
        <v>39177</v>
      </c>
      <c r="E3375" s="22"/>
      <c r="F3375" s="22">
        <v>0</v>
      </c>
      <c r="G3375" s="22">
        <v>2333</v>
      </c>
      <c r="H3375" s="22">
        <v>2</v>
      </c>
      <c r="I3375" s="22"/>
      <c r="J3375" s="22">
        <v>543</v>
      </c>
      <c r="K3375" s="22">
        <v>6299</v>
      </c>
      <c r="L3375" s="23" t="s">
        <v>892</v>
      </c>
      <c r="M3375" s="23"/>
      <c r="N3375" s="23" t="s">
        <v>184</v>
      </c>
      <c r="O3375" s="23" t="s">
        <v>225</v>
      </c>
      <c r="P3375" s="22">
        <v>20</v>
      </c>
      <c r="Q3375" s="23" t="s">
        <v>186</v>
      </c>
      <c r="R3375" s="23"/>
      <c r="S3375" s="23"/>
      <c r="T3375" s="23"/>
      <c r="U3375" s="23"/>
      <c r="V3375" s="23" t="s">
        <v>187</v>
      </c>
      <c r="W3375" s="23" t="s">
        <v>188</v>
      </c>
      <c r="X3375" s="23" t="s">
        <v>189</v>
      </c>
      <c r="Y3375" s="22">
        <v>0</v>
      </c>
      <c r="Z3375" s="23" t="s">
        <v>190</v>
      </c>
      <c r="AA3375" s="23" t="s">
        <v>191</v>
      </c>
      <c r="AB3375" s="23" t="s">
        <v>190</v>
      </c>
      <c r="AC3375" s="23" t="s">
        <v>192</v>
      </c>
      <c r="AD3375" s="23" t="s">
        <v>193</v>
      </c>
      <c r="AE3375" s="23" t="s">
        <v>83</v>
      </c>
      <c r="AF3375" s="23"/>
      <c r="AG3375" s="23"/>
      <c r="AH3375" s="23"/>
      <c r="AI3375" s="23"/>
      <c r="AJ3375" s="23" t="b">
        <v>0</v>
      </c>
      <c r="AK3375" s="3">
        <v>130</v>
      </c>
      <c r="AL3375" s="3">
        <v>2408</v>
      </c>
      <c r="AM3375" s="3">
        <v>7014</v>
      </c>
      <c r="AN3375" s="24">
        <v>45536.882113734566</v>
      </c>
      <c r="AO3375" s="24">
        <v>45536.882113734566</v>
      </c>
      <c r="AP3375">
        <v>9</v>
      </c>
      <c r="AQ3375" t="s">
        <v>194</v>
      </c>
      <c r="AR3375">
        <v>244.88211373456579</v>
      </c>
      <c r="AS3375" t="s">
        <v>195</v>
      </c>
      <c r="AT3375" t="s">
        <v>226</v>
      </c>
      <c r="AU3375" t="s">
        <v>197</v>
      </c>
      <c r="AV3375" t="s">
        <v>228</v>
      </c>
      <c r="AW3375" t="s">
        <v>226</v>
      </c>
      <c r="AX3375" t="s">
        <v>197</v>
      </c>
      <c r="AY3375" t="s">
        <v>228</v>
      </c>
    </row>
    <row r="3376" spans="1:51" x14ac:dyDescent="0.45">
      <c r="A3376" s="22">
        <v>875038</v>
      </c>
      <c r="B3376" s="6">
        <v>45536</v>
      </c>
      <c r="C3376" s="22">
        <v>31000</v>
      </c>
      <c r="D3376" s="22">
        <v>50041</v>
      </c>
      <c r="E3376" s="22"/>
      <c r="F3376" s="22">
        <v>0</v>
      </c>
      <c r="G3376" s="22">
        <v>2336</v>
      </c>
      <c r="H3376" s="22">
        <v>2</v>
      </c>
      <c r="I3376" s="22"/>
      <c r="J3376" s="22">
        <v>543</v>
      </c>
      <c r="K3376" s="22">
        <v>6299</v>
      </c>
      <c r="L3376" s="23" t="s">
        <v>892</v>
      </c>
      <c r="M3376" s="23"/>
      <c r="N3376" s="23" t="s">
        <v>184</v>
      </c>
      <c r="O3376" s="23" t="s">
        <v>225</v>
      </c>
      <c r="P3376" s="22">
        <v>20</v>
      </c>
      <c r="Q3376" s="23" t="s">
        <v>186</v>
      </c>
      <c r="R3376" s="23"/>
      <c r="S3376" s="23"/>
      <c r="T3376" s="23"/>
      <c r="U3376" s="23"/>
      <c r="V3376" s="23" t="s">
        <v>187</v>
      </c>
      <c r="W3376" s="23" t="s">
        <v>188</v>
      </c>
      <c r="X3376" s="23" t="s">
        <v>189</v>
      </c>
      <c r="Y3376" s="22">
        <v>0</v>
      </c>
      <c r="Z3376" s="23" t="s">
        <v>190</v>
      </c>
      <c r="AA3376" s="23" t="s">
        <v>191</v>
      </c>
      <c r="AB3376" s="23" t="s">
        <v>190</v>
      </c>
      <c r="AC3376" s="23" t="s">
        <v>192</v>
      </c>
      <c r="AD3376" s="23" t="s">
        <v>193</v>
      </c>
      <c r="AE3376" s="23" t="s">
        <v>83</v>
      </c>
      <c r="AF3376" s="23"/>
      <c r="AG3376" s="23"/>
      <c r="AH3376" s="23"/>
      <c r="AI3376" s="23"/>
      <c r="AJ3376" s="23" t="b">
        <v>0</v>
      </c>
      <c r="AK3376" s="3">
        <v>130</v>
      </c>
      <c r="AL3376" s="3">
        <v>2408</v>
      </c>
      <c r="AM3376" s="3">
        <v>7008</v>
      </c>
      <c r="AN3376" s="24">
        <v>45536.882108217593</v>
      </c>
      <c r="AO3376" s="24">
        <v>45536.882108217593</v>
      </c>
      <c r="AP3376">
        <v>9</v>
      </c>
      <c r="AQ3376" t="s">
        <v>194</v>
      </c>
      <c r="AR3376">
        <v>244.88210821759276</v>
      </c>
      <c r="AS3376" t="s">
        <v>195</v>
      </c>
      <c r="AT3376" t="s">
        <v>226</v>
      </c>
      <c r="AU3376" t="s">
        <v>197</v>
      </c>
      <c r="AV3376" t="s">
        <v>227</v>
      </c>
      <c r="AW3376" t="s">
        <v>226</v>
      </c>
      <c r="AX3376" t="s">
        <v>197</v>
      </c>
      <c r="AY3376" t="s">
        <v>227</v>
      </c>
    </row>
    <row r="3377" spans="1:51" x14ac:dyDescent="0.45">
      <c r="A3377" s="22">
        <v>875042</v>
      </c>
      <c r="B3377" s="6">
        <v>45536</v>
      </c>
      <c r="C3377" s="22">
        <v>31000</v>
      </c>
      <c r="D3377" s="22">
        <v>50600</v>
      </c>
      <c r="E3377" s="22"/>
      <c r="F3377" s="22">
        <v>0</v>
      </c>
      <c r="G3377" s="22">
        <v>2333</v>
      </c>
      <c r="H3377" s="22">
        <v>2</v>
      </c>
      <c r="I3377" s="22"/>
      <c r="J3377" s="22">
        <v>543</v>
      </c>
      <c r="K3377" s="22">
        <v>6299</v>
      </c>
      <c r="L3377" s="23" t="s">
        <v>892</v>
      </c>
      <c r="M3377" s="23"/>
      <c r="N3377" s="23" t="s">
        <v>184</v>
      </c>
      <c r="O3377" s="23" t="s">
        <v>225</v>
      </c>
      <c r="P3377" s="22">
        <v>20</v>
      </c>
      <c r="Q3377" s="23" t="s">
        <v>186</v>
      </c>
      <c r="R3377" s="23"/>
      <c r="S3377" s="23"/>
      <c r="T3377" s="23"/>
      <c r="U3377" s="23"/>
      <c r="V3377" s="23" t="s">
        <v>187</v>
      </c>
      <c r="W3377" s="23" t="s">
        <v>188</v>
      </c>
      <c r="X3377" s="23" t="s">
        <v>189</v>
      </c>
      <c r="Y3377" s="22">
        <v>0</v>
      </c>
      <c r="Z3377" s="23" t="s">
        <v>190</v>
      </c>
      <c r="AA3377" s="23" t="s">
        <v>191</v>
      </c>
      <c r="AB3377" s="23" t="s">
        <v>190</v>
      </c>
      <c r="AC3377" s="23" t="s">
        <v>192</v>
      </c>
      <c r="AD3377" s="23" t="s">
        <v>193</v>
      </c>
      <c r="AE3377" s="23" t="s">
        <v>83</v>
      </c>
      <c r="AF3377" s="23"/>
      <c r="AG3377" s="23"/>
      <c r="AH3377" s="23"/>
      <c r="AI3377" s="23"/>
      <c r="AJ3377" s="23" t="b">
        <v>0</v>
      </c>
      <c r="AK3377" s="3">
        <v>130</v>
      </c>
      <c r="AL3377" s="3">
        <v>2408</v>
      </c>
      <c r="AM3377" s="3">
        <v>7012</v>
      </c>
      <c r="AN3377" s="24">
        <v>45536.882111998457</v>
      </c>
      <c r="AO3377" s="24">
        <v>45536.882111998457</v>
      </c>
      <c r="AP3377">
        <v>9</v>
      </c>
      <c r="AQ3377" t="s">
        <v>194</v>
      </c>
      <c r="AR3377">
        <v>244.88211199845682</v>
      </c>
      <c r="AS3377" t="s">
        <v>195</v>
      </c>
      <c r="AT3377" t="s">
        <v>226</v>
      </c>
      <c r="AU3377" t="s">
        <v>197</v>
      </c>
      <c r="AV3377" t="s">
        <v>227</v>
      </c>
      <c r="AW3377" t="s">
        <v>226</v>
      </c>
      <c r="AX3377" t="s">
        <v>197</v>
      </c>
      <c r="AY3377" t="s">
        <v>227</v>
      </c>
    </row>
    <row r="3378" spans="1:51" x14ac:dyDescent="0.45">
      <c r="A3378" s="22">
        <v>874919</v>
      </c>
      <c r="B3378" s="6">
        <v>45536</v>
      </c>
      <c r="C3378" s="22">
        <v>31000</v>
      </c>
      <c r="D3378" s="22">
        <v>30226</v>
      </c>
      <c r="E3378" s="22"/>
      <c r="F3378" s="22">
        <v>0</v>
      </c>
      <c r="G3378" s="22">
        <v>2336</v>
      </c>
      <c r="H3378" s="22">
        <v>2</v>
      </c>
      <c r="I3378" s="22"/>
      <c r="J3378" s="22">
        <v>543</v>
      </c>
      <c r="K3378" s="22">
        <v>6299</v>
      </c>
      <c r="L3378" s="23" t="s">
        <v>892</v>
      </c>
      <c r="M3378" s="23"/>
      <c r="N3378" s="23" t="s">
        <v>184</v>
      </c>
      <c r="O3378" s="23" t="s">
        <v>225</v>
      </c>
      <c r="P3378" s="22">
        <v>20</v>
      </c>
      <c r="Q3378" s="23" t="s">
        <v>186</v>
      </c>
      <c r="R3378" s="23"/>
      <c r="S3378" s="23"/>
      <c r="T3378" s="23"/>
      <c r="U3378" s="23"/>
      <c r="V3378" s="23" t="s">
        <v>187</v>
      </c>
      <c r="W3378" s="23" t="s">
        <v>188</v>
      </c>
      <c r="X3378" s="23" t="s">
        <v>189</v>
      </c>
      <c r="Y3378" s="22">
        <v>0</v>
      </c>
      <c r="Z3378" s="23" t="s">
        <v>190</v>
      </c>
      <c r="AA3378" s="23" t="s">
        <v>191</v>
      </c>
      <c r="AB3378" s="23" t="s">
        <v>190</v>
      </c>
      <c r="AC3378" s="23" t="s">
        <v>192</v>
      </c>
      <c r="AD3378" s="23" t="s">
        <v>193</v>
      </c>
      <c r="AE3378" s="23" t="s">
        <v>83</v>
      </c>
      <c r="AF3378" s="23"/>
      <c r="AG3378" s="23"/>
      <c r="AH3378" s="23"/>
      <c r="AI3378" s="23"/>
      <c r="AJ3378" s="23" t="b">
        <v>0</v>
      </c>
      <c r="AK3378" s="3">
        <v>130</v>
      </c>
      <c r="AL3378" s="3">
        <v>2408</v>
      </c>
      <c r="AM3378" s="3">
        <v>6893</v>
      </c>
      <c r="AN3378" s="24">
        <v>45536.881991087961</v>
      </c>
      <c r="AO3378" s="24">
        <v>45536.881991087961</v>
      </c>
      <c r="AP3378">
        <v>9</v>
      </c>
      <c r="AQ3378" t="s">
        <v>194</v>
      </c>
      <c r="AR3378">
        <v>244.88199108796107</v>
      </c>
      <c r="AS3378" t="s">
        <v>195</v>
      </c>
      <c r="AT3378" t="s">
        <v>226</v>
      </c>
      <c r="AU3378" t="s">
        <v>197</v>
      </c>
      <c r="AV3378" t="s">
        <v>234</v>
      </c>
      <c r="AW3378" t="s">
        <v>226</v>
      </c>
      <c r="AX3378" t="s">
        <v>197</v>
      </c>
      <c r="AY3378" t="s">
        <v>234</v>
      </c>
    </row>
    <row r="3379" spans="1:51" x14ac:dyDescent="0.45">
      <c r="A3379" s="22">
        <v>874930</v>
      </c>
      <c r="B3379" s="6">
        <v>45536</v>
      </c>
      <c r="C3379" s="22">
        <v>31000</v>
      </c>
      <c r="D3379" s="22">
        <v>22833</v>
      </c>
      <c r="E3379" s="22"/>
      <c r="F3379" s="22">
        <v>0</v>
      </c>
      <c r="G3379" s="22">
        <v>2335</v>
      </c>
      <c r="H3379" s="22">
        <v>3</v>
      </c>
      <c r="I3379" s="22"/>
      <c r="J3379" s="22">
        <v>543</v>
      </c>
      <c r="K3379" s="22">
        <v>6299</v>
      </c>
      <c r="L3379" s="23" t="s">
        <v>892</v>
      </c>
      <c r="M3379" s="23"/>
      <c r="N3379" s="23" t="s">
        <v>184</v>
      </c>
      <c r="O3379" s="23" t="s">
        <v>225</v>
      </c>
      <c r="P3379" s="22">
        <v>20</v>
      </c>
      <c r="Q3379" s="23" t="s">
        <v>186</v>
      </c>
      <c r="R3379" s="23"/>
      <c r="S3379" s="23"/>
      <c r="T3379" s="23"/>
      <c r="U3379" s="23"/>
      <c r="V3379" s="23" t="s">
        <v>187</v>
      </c>
      <c r="W3379" s="23" t="s">
        <v>188</v>
      </c>
      <c r="X3379" s="23" t="s">
        <v>189</v>
      </c>
      <c r="Y3379" s="22">
        <v>0</v>
      </c>
      <c r="Z3379" s="23" t="s">
        <v>190</v>
      </c>
      <c r="AA3379" s="23" t="s">
        <v>191</v>
      </c>
      <c r="AB3379" s="23" t="s">
        <v>190</v>
      </c>
      <c r="AC3379" s="23" t="s">
        <v>192</v>
      </c>
      <c r="AD3379" s="23" t="s">
        <v>193</v>
      </c>
      <c r="AE3379" s="23" t="s">
        <v>83</v>
      </c>
      <c r="AF3379" s="23"/>
      <c r="AG3379" s="23"/>
      <c r="AH3379" s="23"/>
      <c r="AI3379" s="23"/>
      <c r="AJ3379" s="23" t="b">
        <v>0</v>
      </c>
      <c r="AK3379" s="3">
        <v>130</v>
      </c>
      <c r="AL3379" s="3">
        <v>2408</v>
      </c>
      <c r="AM3379" s="3">
        <v>6900</v>
      </c>
      <c r="AN3379" s="24">
        <v>45536.881995331787</v>
      </c>
      <c r="AO3379" s="24">
        <v>45536.881995331787</v>
      </c>
      <c r="AP3379">
        <v>9</v>
      </c>
      <c r="AQ3379" t="s">
        <v>194</v>
      </c>
      <c r="AR3379">
        <v>244.88199533178704</v>
      </c>
      <c r="AS3379" t="s">
        <v>195</v>
      </c>
      <c r="AT3379" t="s">
        <v>226</v>
      </c>
      <c r="AU3379" t="s">
        <v>197</v>
      </c>
      <c r="AV3379" t="s">
        <v>234</v>
      </c>
      <c r="AW3379" t="s">
        <v>226</v>
      </c>
      <c r="AX3379" t="s">
        <v>197</v>
      </c>
      <c r="AY3379" t="s">
        <v>234</v>
      </c>
    </row>
    <row r="3380" spans="1:51" x14ac:dyDescent="0.45">
      <c r="A3380" s="22">
        <v>874902</v>
      </c>
      <c r="B3380" s="6">
        <v>45536</v>
      </c>
      <c r="C3380" s="22">
        <v>31000</v>
      </c>
      <c r="D3380" s="22">
        <v>45656</v>
      </c>
      <c r="E3380" s="22"/>
      <c r="F3380" s="22">
        <v>0</v>
      </c>
      <c r="G3380" s="22">
        <v>2343</v>
      </c>
      <c r="H3380" s="22">
        <v>1</v>
      </c>
      <c r="I3380" s="22"/>
      <c r="J3380" s="22">
        <v>543</v>
      </c>
      <c r="K3380" s="22">
        <v>6299</v>
      </c>
      <c r="L3380" s="23" t="s">
        <v>892</v>
      </c>
      <c r="M3380" s="23"/>
      <c r="N3380" s="23" t="s">
        <v>184</v>
      </c>
      <c r="O3380" s="23" t="s">
        <v>225</v>
      </c>
      <c r="P3380" s="22">
        <v>20</v>
      </c>
      <c r="Q3380" s="23" t="s">
        <v>186</v>
      </c>
      <c r="R3380" s="23"/>
      <c r="S3380" s="23"/>
      <c r="T3380" s="23"/>
      <c r="U3380" s="23"/>
      <c r="V3380" s="23" t="s">
        <v>187</v>
      </c>
      <c r="W3380" s="23" t="s">
        <v>188</v>
      </c>
      <c r="X3380" s="23" t="s">
        <v>189</v>
      </c>
      <c r="Y3380" s="22">
        <v>0</v>
      </c>
      <c r="Z3380" s="23" t="s">
        <v>190</v>
      </c>
      <c r="AA3380" s="23" t="s">
        <v>191</v>
      </c>
      <c r="AB3380" s="23" t="s">
        <v>190</v>
      </c>
      <c r="AC3380" s="23" t="s">
        <v>192</v>
      </c>
      <c r="AD3380" s="23" t="s">
        <v>193</v>
      </c>
      <c r="AE3380" s="23" t="s">
        <v>83</v>
      </c>
      <c r="AF3380" s="23"/>
      <c r="AG3380" s="23"/>
      <c r="AH3380" s="23"/>
      <c r="AI3380" s="23"/>
      <c r="AJ3380" s="23" t="b">
        <v>0</v>
      </c>
      <c r="AK3380" s="3">
        <v>130</v>
      </c>
      <c r="AL3380" s="3">
        <v>2408</v>
      </c>
      <c r="AM3380" s="3">
        <v>6875</v>
      </c>
      <c r="AN3380" s="24">
        <v>45536.881976118828</v>
      </c>
      <c r="AO3380" s="24">
        <v>45536.881976118828</v>
      </c>
      <c r="AP3380">
        <v>9</v>
      </c>
      <c r="AQ3380" t="s">
        <v>194</v>
      </c>
      <c r="AR3380">
        <v>244.88197611882788</v>
      </c>
      <c r="AS3380" t="s">
        <v>195</v>
      </c>
      <c r="AT3380" t="s">
        <v>226</v>
      </c>
      <c r="AU3380" t="s">
        <v>197</v>
      </c>
      <c r="AV3380" t="s">
        <v>235</v>
      </c>
      <c r="AW3380" t="s">
        <v>226</v>
      </c>
      <c r="AX3380" t="s">
        <v>197</v>
      </c>
      <c r="AY3380" t="s">
        <v>235</v>
      </c>
    </row>
    <row r="3381" spans="1:51" x14ac:dyDescent="0.45">
      <c r="A3381" s="22">
        <v>874906</v>
      </c>
      <c r="B3381" s="6">
        <v>45536</v>
      </c>
      <c r="C3381" s="22">
        <v>31000</v>
      </c>
      <c r="D3381" s="22">
        <v>46014</v>
      </c>
      <c r="E3381" s="22"/>
      <c r="F3381" s="22">
        <v>0</v>
      </c>
      <c r="G3381" s="22">
        <v>2335</v>
      </c>
      <c r="H3381" s="22">
        <v>2</v>
      </c>
      <c r="I3381" s="22"/>
      <c r="J3381" s="22">
        <v>543</v>
      </c>
      <c r="K3381" s="22">
        <v>6299</v>
      </c>
      <c r="L3381" s="23" t="s">
        <v>892</v>
      </c>
      <c r="M3381" s="23"/>
      <c r="N3381" s="23" t="s">
        <v>184</v>
      </c>
      <c r="O3381" s="23" t="s">
        <v>225</v>
      </c>
      <c r="P3381" s="22">
        <v>20</v>
      </c>
      <c r="Q3381" s="23" t="s">
        <v>186</v>
      </c>
      <c r="R3381" s="23"/>
      <c r="S3381" s="23"/>
      <c r="T3381" s="23"/>
      <c r="U3381" s="23"/>
      <c r="V3381" s="23" t="s">
        <v>187</v>
      </c>
      <c r="W3381" s="23" t="s">
        <v>188</v>
      </c>
      <c r="X3381" s="23" t="s">
        <v>189</v>
      </c>
      <c r="Y3381" s="22">
        <v>0</v>
      </c>
      <c r="Z3381" s="23" t="s">
        <v>190</v>
      </c>
      <c r="AA3381" s="23" t="s">
        <v>191</v>
      </c>
      <c r="AB3381" s="23" t="s">
        <v>190</v>
      </c>
      <c r="AC3381" s="23" t="s">
        <v>192</v>
      </c>
      <c r="AD3381" s="23" t="s">
        <v>193</v>
      </c>
      <c r="AE3381" s="23" t="s">
        <v>83</v>
      </c>
      <c r="AF3381" s="23"/>
      <c r="AG3381" s="23"/>
      <c r="AH3381" s="23"/>
      <c r="AI3381" s="23"/>
      <c r="AJ3381" s="23" t="b">
        <v>0</v>
      </c>
      <c r="AK3381" s="3">
        <v>130</v>
      </c>
      <c r="AL3381" s="3">
        <v>2408</v>
      </c>
      <c r="AM3381" s="3">
        <v>6879</v>
      </c>
      <c r="AN3381" s="24">
        <v>45536.881979320984</v>
      </c>
      <c r="AO3381" s="24">
        <v>45536.881979320984</v>
      </c>
      <c r="AP3381">
        <v>9</v>
      </c>
      <c r="AQ3381" t="s">
        <v>194</v>
      </c>
      <c r="AR3381">
        <v>244.8819793209841</v>
      </c>
      <c r="AS3381" t="s">
        <v>195</v>
      </c>
      <c r="AT3381" t="s">
        <v>226</v>
      </c>
      <c r="AU3381" t="s">
        <v>197</v>
      </c>
      <c r="AV3381" t="s">
        <v>235</v>
      </c>
      <c r="AW3381" t="s">
        <v>226</v>
      </c>
      <c r="AX3381" t="s">
        <v>197</v>
      </c>
      <c r="AY3381" t="s">
        <v>235</v>
      </c>
    </row>
    <row r="3382" spans="1:51" x14ac:dyDescent="0.45">
      <c r="A3382" s="22">
        <v>874904</v>
      </c>
      <c r="B3382" s="6">
        <v>45536</v>
      </c>
      <c r="C3382" s="22">
        <v>31000</v>
      </c>
      <c r="D3382" s="22">
        <v>37612</v>
      </c>
      <c r="E3382" s="22"/>
      <c r="F3382" s="22">
        <v>0</v>
      </c>
      <c r="G3382" s="22">
        <v>2334</v>
      </c>
      <c r="H3382" s="22">
        <v>2</v>
      </c>
      <c r="I3382" s="22"/>
      <c r="J3382" s="22">
        <v>543</v>
      </c>
      <c r="K3382" s="22">
        <v>6299</v>
      </c>
      <c r="L3382" s="23" t="s">
        <v>892</v>
      </c>
      <c r="M3382" s="23"/>
      <c r="N3382" s="23" t="s">
        <v>184</v>
      </c>
      <c r="O3382" s="23" t="s">
        <v>225</v>
      </c>
      <c r="P3382" s="22">
        <v>20</v>
      </c>
      <c r="Q3382" s="23" t="s">
        <v>186</v>
      </c>
      <c r="R3382" s="23"/>
      <c r="S3382" s="23"/>
      <c r="T3382" s="23"/>
      <c r="U3382" s="23"/>
      <c r="V3382" s="23" t="s">
        <v>187</v>
      </c>
      <c r="W3382" s="23" t="s">
        <v>188</v>
      </c>
      <c r="X3382" s="23" t="s">
        <v>189</v>
      </c>
      <c r="Y3382" s="22">
        <v>0</v>
      </c>
      <c r="Z3382" s="23" t="s">
        <v>190</v>
      </c>
      <c r="AA3382" s="23" t="s">
        <v>191</v>
      </c>
      <c r="AB3382" s="23" t="s">
        <v>190</v>
      </c>
      <c r="AC3382" s="23" t="s">
        <v>192</v>
      </c>
      <c r="AD3382" s="23" t="s">
        <v>193</v>
      </c>
      <c r="AE3382" s="23" t="s">
        <v>83</v>
      </c>
      <c r="AF3382" s="23"/>
      <c r="AG3382" s="23"/>
      <c r="AH3382" s="23"/>
      <c r="AI3382" s="23"/>
      <c r="AJ3382" s="23" t="b">
        <v>0</v>
      </c>
      <c r="AK3382" s="3">
        <v>130</v>
      </c>
      <c r="AL3382" s="3">
        <v>2408</v>
      </c>
      <c r="AM3382" s="3">
        <v>6877</v>
      </c>
      <c r="AN3382" s="24">
        <v>45536.881977700614</v>
      </c>
      <c r="AO3382" s="24">
        <v>45536.881977700614</v>
      </c>
      <c r="AP3382">
        <v>9</v>
      </c>
      <c r="AQ3382" t="s">
        <v>194</v>
      </c>
      <c r="AR3382">
        <v>244.88197770061379</v>
      </c>
      <c r="AS3382" t="s">
        <v>195</v>
      </c>
      <c r="AT3382" t="s">
        <v>226</v>
      </c>
      <c r="AU3382" t="s">
        <v>197</v>
      </c>
      <c r="AV3382" t="s">
        <v>235</v>
      </c>
      <c r="AW3382" t="s">
        <v>226</v>
      </c>
      <c r="AX3382" t="s">
        <v>197</v>
      </c>
      <c r="AY3382" t="s">
        <v>235</v>
      </c>
    </row>
    <row r="3383" spans="1:51" x14ac:dyDescent="0.45">
      <c r="A3383" s="22">
        <v>872973</v>
      </c>
      <c r="B3383" s="6">
        <v>45536</v>
      </c>
      <c r="C3383" s="22">
        <v>31000</v>
      </c>
      <c r="D3383" s="22">
        <v>17366</v>
      </c>
      <c r="E3383" s="22"/>
      <c r="F3383" s="22">
        <v>0</v>
      </c>
      <c r="G3383" s="22">
        <v>1063</v>
      </c>
      <c r="H3383" s="22">
        <v>1</v>
      </c>
      <c r="I3383" s="22"/>
      <c r="J3383" s="22">
        <v>223</v>
      </c>
      <c r="K3383" s="22">
        <v>967</v>
      </c>
      <c r="L3383" s="23" t="s">
        <v>893</v>
      </c>
      <c r="M3383" s="23"/>
      <c r="N3383" s="23" t="s">
        <v>184</v>
      </c>
      <c r="O3383" s="23" t="s">
        <v>225</v>
      </c>
      <c r="P3383" s="22">
        <v>20</v>
      </c>
      <c r="Q3383" s="23" t="s">
        <v>186</v>
      </c>
      <c r="R3383" s="23"/>
      <c r="S3383" s="23"/>
      <c r="T3383" s="23"/>
      <c r="U3383" s="23"/>
      <c r="V3383" s="23" t="s">
        <v>187</v>
      </c>
      <c r="W3383" s="23" t="s">
        <v>188</v>
      </c>
      <c r="X3383" s="23" t="s">
        <v>189</v>
      </c>
      <c r="Y3383" s="22">
        <v>0</v>
      </c>
      <c r="Z3383" s="23" t="s">
        <v>190</v>
      </c>
      <c r="AA3383" s="23" t="s">
        <v>191</v>
      </c>
      <c r="AB3383" s="23" t="s">
        <v>190</v>
      </c>
      <c r="AC3383" s="23" t="s">
        <v>192</v>
      </c>
      <c r="AD3383" s="23" t="s">
        <v>193</v>
      </c>
      <c r="AE3383" s="23" t="s">
        <v>83</v>
      </c>
      <c r="AF3383" s="23"/>
      <c r="AG3383" s="23"/>
      <c r="AH3383" s="23"/>
      <c r="AI3383" s="23"/>
      <c r="AJ3383" s="23" t="b">
        <v>0</v>
      </c>
      <c r="AK3383" s="3">
        <v>117</v>
      </c>
      <c r="AL3383" s="3">
        <v>2408</v>
      </c>
      <c r="AM3383" s="3">
        <v>5318</v>
      </c>
      <c r="AN3383" s="24">
        <v>45536.382206327158</v>
      </c>
      <c r="AO3383" s="24">
        <v>45536.382206327158</v>
      </c>
      <c r="AP3383">
        <v>9</v>
      </c>
      <c r="AQ3383" t="s">
        <v>194</v>
      </c>
      <c r="AR3383">
        <v>244.3822063271582</v>
      </c>
      <c r="AS3383" t="s">
        <v>195</v>
      </c>
      <c r="AT3383" t="s">
        <v>238</v>
      </c>
      <c r="AU3383" t="s">
        <v>197</v>
      </c>
      <c r="AV3383" t="s">
        <v>206</v>
      </c>
      <c r="AW3383" t="s">
        <v>238</v>
      </c>
      <c r="AX3383" t="s">
        <v>197</v>
      </c>
      <c r="AY3383" t="s">
        <v>206</v>
      </c>
    </row>
    <row r="3384" spans="1:51" x14ac:dyDescent="0.45">
      <c r="A3384" s="22">
        <v>872864</v>
      </c>
      <c r="B3384" s="6">
        <v>45536</v>
      </c>
      <c r="C3384" s="22">
        <v>31000</v>
      </c>
      <c r="D3384" s="22">
        <v>20514</v>
      </c>
      <c r="E3384" s="22"/>
      <c r="F3384" s="22">
        <v>0</v>
      </c>
      <c r="G3384" s="22">
        <v>1063</v>
      </c>
      <c r="H3384" s="22">
        <v>1</v>
      </c>
      <c r="I3384" s="22"/>
      <c r="J3384" s="22">
        <v>223</v>
      </c>
      <c r="K3384" s="22">
        <v>967</v>
      </c>
      <c r="L3384" s="23" t="s">
        <v>893</v>
      </c>
      <c r="M3384" s="23"/>
      <c r="N3384" s="23" t="s">
        <v>184</v>
      </c>
      <c r="O3384" s="23" t="s">
        <v>225</v>
      </c>
      <c r="P3384" s="22">
        <v>20</v>
      </c>
      <c r="Q3384" s="23" t="s">
        <v>186</v>
      </c>
      <c r="R3384" s="23"/>
      <c r="S3384" s="23"/>
      <c r="T3384" s="23"/>
      <c r="U3384" s="23"/>
      <c r="V3384" s="23" t="s">
        <v>187</v>
      </c>
      <c r="W3384" s="23" t="s">
        <v>188</v>
      </c>
      <c r="X3384" s="23" t="s">
        <v>189</v>
      </c>
      <c r="Y3384" s="22">
        <v>0</v>
      </c>
      <c r="Z3384" s="23" t="s">
        <v>190</v>
      </c>
      <c r="AA3384" s="23" t="s">
        <v>191</v>
      </c>
      <c r="AB3384" s="23" t="s">
        <v>190</v>
      </c>
      <c r="AC3384" s="23" t="s">
        <v>192</v>
      </c>
      <c r="AD3384" s="23" t="s">
        <v>193</v>
      </c>
      <c r="AE3384" s="23" t="s">
        <v>83</v>
      </c>
      <c r="AF3384" s="23"/>
      <c r="AG3384" s="23"/>
      <c r="AH3384" s="23"/>
      <c r="AI3384" s="23"/>
      <c r="AJ3384" s="23" t="b">
        <v>0</v>
      </c>
      <c r="AK3384" s="3">
        <v>117</v>
      </c>
      <c r="AL3384" s="3">
        <v>2408</v>
      </c>
      <c r="AM3384" s="3">
        <v>5209</v>
      </c>
      <c r="AN3384" s="24">
        <v>45536.382119830247</v>
      </c>
      <c r="AO3384" s="24">
        <v>45536.382119830247</v>
      </c>
      <c r="AP3384">
        <v>9</v>
      </c>
      <c r="AQ3384" t="s">
        <v>194</v>
      </c>
      <c r="AR3384">
        <v>244.38211983024667</v>
      </c>
      <c r="AS3384" t="s">
        <v>195</v>
      </c>
      <c r="AT3384" t="s">
        <v>238</v>
      </c>
      <c r="AU3384" t="s">
        <v>197</v>
      </c>
      <c r="AV3384" t="s">
        <v>228</v>
      </c>
      <c r="AW3384" t="s">
        <v>238</v>
      </c>
      <c r="AX3384" t="s">
        <v>197</v>
      </c>
      <c r="AY3384" t="s">
        <v>228</v>
      </c>
    </row>
    <row r="3385" spans="1:51" x14ac:dyDescent="0.45">
      <c r="A3385" s="22">
        <v>875048</v>
      </c>
      <c r="B3385" s="6">
        <v>45536</v>
      </c>
      <c r="C3385" s="22">
        <v>31000</v>
      </c>
      <c r="D3385" s="22">
        <v>18338</v>
      </c>
      <c r="E3385" s="22"/>
      <c r="F3385" s="22">
        <v>0</v>
      </c>
      <c r="G3385" s="22">
        <v>1115</v>
      </c>
      <c r="H3385" s="22">
        <v>1</v>
      </c>
      <c r="I3385" s="22"/>
      <c r="J3385" s="22">
        <v>223</v>
      </c>
      <c r="K3385" s="22">
        <v>967</v>
      </c>
      <c r="L3385" s="23" t="s">
        <v>893</v>
      </c>
      <c r="M3385" s="23"/>
      <c r="N3385" s="23" t="s">
        <v>184</v>
      </c>
      <c r="O3385" s="23" t="s">
        <v>225</v>
      </c>
      <c r="P3385" s="22">
        <v>20</v>
      </c>
      <c r="Q3385" s="23" t="s">
        <v>186</v>
      </c>
      <c r="R3385" s="23"/>
      <c r="S3385" s="23"/>
      <c r="T3385" s="23"/>
      <c r="U3385" s="23"/>
      <c r="V3385" s="23" t="s">
        <v>187</v>
      </c>
      <c r="W3385" s="23" t="s">
        <v>188</v>
      </c>
      <c r="X3385" s="23" t="s">
        <v>189</v>
      </c>
      <c r="Y3385" s="22">
        <v>0</v>
      </c>
      <c r="Z3385" s="23" t="s">
        <v>190</v>
      </c>
      <c r="AA3385" s="23" t="s">
        <v>191</v>
      </c>
      <c r="AB3385" s="23" t="s">
        <v>190</v>
      </c>
      <c r="AC3385" s="23" t="s">
        <v>192</v>
      </c>
      <c r="AD3385" s="23" t="s">
        <v>193</v>
      </c>
      <c r="AE3385" s="23" t="s">
        <v>83</v>
      </c>
      <c r="AF3385" s="23"/>
      <c r="AG3385" s="23"/>
      <c r="AH3385" s="23"/>
      <c r="AI3385" s="23"/>
      <c r="AJ3385" s="23" t="b">
        <v>0</v>
      </c>
      <c r="AK3385" s="3">
        <v>130</v>
      </c>
      <c r="AL3385" s="3">
        <v>2408</v>
      </c>
      <c r="AM3385" s="3">
        <v>7018</v>
      </c>
      <c r="AN3385" s="24">
        <v>45536.882116705245</v>
      </c>
      <c r="AO3385" s="24">
        <v>45536.882116705245</v>
      </c>
      <c r="AP3385">
        <v>9</v>
      </c>
      <c r="AQ3385" t="s">
        <v>194</v>
      </c>
      <c r="AR3385">
        <v>244.8821167052447</v>
      </c>
      <c r="AS3385" t="s">
        <v>195</v>
      </c>
      <c r="AT3385" t="s">
        <v>226</v>
      </c>
      <c r="AU3385" t="s">
        <v>197</v>
      </c>
      <c r="AV3385" t="s">
        <v>228</v>
      </c>
      <c r="AW3385" t="s">
        <v>226</v>
      </c>
      <c r="AX3385" t="s">
        <v>197</v>
      </c>
      <c r="AY3385" t="s">
        <v>228</v>
      </c>
    </row>
    <row r="3386" spans="1:51" x14ac:dyDescent="0.45">
      <c r="A3386" s="22">
        <v>874985</v>
      </c>
      <c r="B3386" s="6">
        <v>45536</v>
      </c>
      <c r="C3386" s="22">
        <v>31000</v>
      </c>
      <c r="D3386" s="22">
        <v>26967</v>
      </c>
      <c r="E3386" s="22"/>
      <c r="F3386" s="22">
        <v>0</v>
      </c>
      <c r="G3386" s="22">
        <v>1119</v>
      </c>
      <c r="H3386" s="22">
        <v>1</v>
      </c>
      <c r="I3386" s="22"/>
      <c r="J3386" s="22">
        <v>223</v>
      </c>
      <c r="K3386" s="22">
        <v>967</v>
      </c>
      <c r="L3386" s="23" t="s">
        <v>893</v>
      </c>
      <c r="M3386" s="23"/>
      <c r="N3386" s="23" t="s">
        <v>184</v>
      </c>
      <c r="O3386" s="23" t="s">
        <v>225</v>
      </c>
      <c r="P3386" s="22">
        <v>20</v>
      </c>
      <c r="Q3386" s="23" t="s">
        <v>186</v>
      </c>
      <c r="R3386" s="23"/>
      <c r="S3386" s="23"/>
      <c r="T3386" s="23"/>
      <c r="U3386" s="23"/>
      <c r="V3386" s="23" t="s">
        <v>187</v>
      </c>
      <c r="W3386" s="23" t="s">
        <v>188</v>
      </c>
      <c r="X3386" s="23" t="s">
        <v>189</v>
      </c>
      <c r="Y3386" s="22">
        <v>0</v>
      </c>
      <c r="Z3386" s="23" t="s">
        <v>190</v>
      </c>
      <c r="AA3386" s="23" t="s">
        <v>191</v>
      </c>
      <c r="AB3386" s="23" t="s">
        <v>190</v>
      </c>
      <c r="AC3386" s="23" t="s">
        <v>192</v>
      </c>
      <c r="AD3386" s="23" t="s">
        <v>193</v>
      </c>
      <c r="AE3386" s="23" t="s">
        <v>83</v>
      </c>
      <c r="AF3386" s="23"/>
      <c r="AG3386" s="23"/>
      <c r="AH3386" s="23"/>
      <c r="AI3386" s="23"/>
      <c r="AJ3386" s="23" t="b">
        <v>0</v>
      </c>
      <c r="AK3386" s="3">
        <v>130</v>
      </c>
      <c r="AL3386" s="3">
        <v>2408</v>
      </c>
      <c r="AM3386" s="3">
        <v>6957</v>
      </c>
      <c r="AN3386" s="24">
        <v>45536.882062885801</v>
      </c>
      <c r="AO3386" s="24">
        <v>45536.882062885801</v>
      </c>
      <c r="AP3386">
        <v>9</v>
      </c>
      <c r="AQ3386" t="s">
        <v>194</v>
      </c>
      <c r="AR3386">
        <v>244.88206288580113</v>
      </c>
      <c r="AS3386" t="s">
        <v>195</v>
      </c>
      <c r="AT3386" t="s">
        <v>226</v>
      </c>
      <c r="AU3386" t="s">
        <v>197</v>
      </c>
      <c r="AV3386" t="s">
        <v>223</v>
      </c>
      <c r="AW3386" t="s">
        <v>226</v>
      </c>
      <c r="AX3386" t="s">
        <v>197</v>
      </c>
      <c r="AY3386" t="s">
        <v>223</v>
      </c>
    </row>
    <row r="3387" spans="1:51" x14ac:dyDescent="0.45">
      <c r="A3387" s="22">
        <v>874931</v>
      </c>
      <c r="B3387" s="6">
        <v>45536</v>
      </c>
      <c r="C3387" s="22">
        <v>31000</v>
      </c>
      <c r="D3387" s="22">
        <v>23588</v>
      </c>
      <c r="E3387" s="22"/>
      <c r="F3387" s="22">
        <v>0</v>
      </c>
      <c r="G3387" s="22">
        <v>1124</v>
      </c>
      <c r="H3387" s="22">
        <v>2</v>
      </c>
      <c r="I3387" s="22"/>
      <c r="J3387" s="22">
        <v>223</v>
      </c>
      <c r="K3387" s="22">
        <v>967</v>
      </c>
      <c r="L3387" s="23" t="s">
        <v>893</v>
      </c>
      <c r="M3387" s="23"/>
      <c r="N3387" s="23" t="s">
        <v>184</v>
      </c>
      <c r="O3387" s="23" t="s">
        <v>225</v>
      </c>
      <c r="P3387" s="22">
        <v>20</v>
      </c>
      <c r="Q3387" s="23" t="s">
        <v>186</v>
      </c>
      <c r="R3387" s="23"/>
      <c r="S3387" s="23"/>
      <c r="T3387" s="23"/>
      <c r="U3387" s="23"/>
      <c r="V3387" s="23" t="s">
        <v>187</v>
      </c>
      <c r="W3387" s="23" t="s">
        <v>188</v>
      </c>
      <c r="X3387" s="23" t="s">
        <v>189</v>
      </c>
      <c r="Y3387" s="22">
        <v>0</v>
      </c>
      <c r="Z3387" s="23" t="s">
        <v>190</v>
      </c>
      <c r="AA3387" s="23" t="s">
        <v>191</v>
      </c>
      <c r="AB3387" s="23" t="s">
        <v>190</v>
      </c>
      <c r="AC3387" s="23" t="s">
        <v>192</v>
      </c>
      <c r="AD3387" s="23" t="s">
        <v>193</v>
      </c>
      <c r="AE3387" s="23" t="s">
        <v>83</v>
      </c>
      <c r="AF3387" s="23"/>
      <c r="AG3387" s="23"/>
      <c r="AH3387" s="23"/>
      <c r="AI3387" s="23"/>
      <c r="AJ3387" s="23" t="b">
        <v>0</v>
      </c>
      <c r="AK3387" s="3">
        <v>130</v>
      </c>
      <c r="AL3387" s="3">
        <v>2408</v>
      </c>
      <c r="AM3387" s="3">
        <v>6901</v>
      </c>
      <c r="AN3387" s="24">
        <v>45536.881995833333</v>
      </c>
      <c r="AO3387" s="24">
        <v>45536.881995833333</v>
      </c>
      <c r="AP3387">
        <v>9</v>
      </c>
      <c r="AQ3387" t="s">
        <v>194</v>
      </c>
      <c r="AR3387">
        <v>244.88199583333335</v>
      </c>
      <c r="AS3387" t="s">
        <v>195</v>
      </c>
      <c r="AT3387" t="s">
        <v>226</v>
      </c>
      <c r="AU3387" t="s">
        <v>197</v>
      </c>
      <c r="AV3387" t="s">
        <v>234</v>
      </c>
      <c r="AW3387" t="s">
        <v>226</v>
      </c>
      <c r="AX3387" t="s">
        <v>197</v>
      </c>
      <c r="AY3387" t="s">
        <v>234</v>
      </c>
    </row>
    <row r="3388" spans="1:51" x14ac:dyDescent="0.45">
      <c r="A3388" s="22">
        <v>874910</v>
      </c>
      <c r="B3388" s="6">
        <v>45536</v>
      </c>
      <c r="C3388" s="22">
        <v>31000</v>
      </c>
      <c r="D3388" s="22">
        <v>28143</v>
      </c>
      <c r="E3388" s="22"/>
      <c r="F3388" s="22">
        <v>0</v>
      </c>
      <c r="G3388" s="22">
        <v>1117</v>
      </c>
      <c r="H3388" s="22">
        <v>1</v>
      </c>
      <c r="I3388" s="22"/>
      <c r="J3388" s="22">
        <v>223</v>
      </c>
      <c r="K3388" s="22">
        <v>967</v>
      </c>
      <c r="L3388" s="23" t="s">
        <v>893</v>
      </c>
      <c r="M3388" s="23"/>
      <c r="N3388" s="23" t="s">
        <v>184</v>
      </c>
      <c r="O3388" s="23" t="s">
        <v>225</v>
      </c>
      <c r="P3388" s="22">
        <v>20</v>
      </c>
      <c r="Q3388" s="23" t="s">
        <v>186</v>
      </c>
      <c r="R3388" s="23"/>
      <c r="S3388" s="23"/>
      <c r="T3388" s="23"/>
      <c r="U3388" s="23"/>
      <c r="V3388" s="23" t="s">
        <v>187</v>
      </c>
      <c r="W3388" s="23" t="s">
        <v>188</v>
      </c>
      <c r="X3388" s="23" t="s">
        <v>189</v>
      </c>
      <c r="Y3388" s="22">
        <v>0</v>
      </c>
      <c r="Z3388" s="23" t="s">
        <v>190</v>
      </c>
      <c r="AA3388" s="23" t="s">
        <v>191</v>
      </c>
      <c r="AB3388" s="23" t="s">
        <v>190</v>
      </c>
      <c r="AC3388" s="23" t="s">
        <v>192</v>
      </c>
      <c r="AD3388" s="23" t="s">
        <v>193</v>
      </c>
      <c r="AE3388" s="23" t="s">
        <v>83</v>
      </c>
      <c r="AF3388" s="23"/>
      <c r="AG3388" s="23"/>
      <c r="AH3388" s="23"/>
      <c r="AI3388" s="23"/>
      <c r="AJ3388" s="23" t="b">
        <v>0</v>
      </c>
      <c r="AK3388" s="3">
        <v>130</v>
      </c>
      <c r="AL3388" s="3">
        <v>2408</v>
      </c>
      <c r="AM3388" s="3">
        <v>6884</v>
      </c>
      <c r="AN3388" s="24">
        <v>45536.881982677471</v>
      </c>
      <c r="AO3388" s="24">
        <v>45536.881982677471</v>
      </c>
      <c r="AP3388">
        <v>9</v>
      </c>
      <c r="AQ3388" t="s">
        <v>194</v>
      </c>
      <c r="AR3388">
        <v>244.88198267747066</v>
      </c>
      <c r="AS3388" t="s">
        <v>195</v>
      </c>
      <c r="AT3388" t="s">
        <v>226</v>
      </c>
      <c r="AU3388" t="s">
        <v>197</v>
      </c>
      <c r="AV3388" t="s">
        <v>235</v>
      </c>
      <c r="AW3388" t="s">
        <v>226</v>
      </c>
      <c r="AX3388" t="s">
        <v>197</v>
      </c>
      <c r="AY3388" t="s">
        <v>235</v>
      </c>
    </row>
    <row r="3389" spans="1:51" x14ac:dyDescent="0.45">
      <c r="A3389" s="22">
        <v>873035</v>
      </c>
      <c r="B3389" s="6">
        <v>45536</v>
      </c>
      <c r="C3389" s="22">
        <v>31000</v>
      </c>
      <c r="D3389" s="22">
        <v>102836</v>
      </c>
      <c r="E3389" s="22"/>
      <c r="F3389" s="22">
        <v>331</v>
      </c>
      <c r="G3389" s="22">
        <v>1785</v>
      </c>
      <c r="H3389" s="22">
        <v>64</v>
      </c>
      <c r="I3389" s="22">
        <v>0</v>
      </c>
      <c r="J3389" s="22">
        <v>295</v>
      </c>
      <c r="K3389" s="22">
        <v>6201</v>
      </c>
      <c r="L3389" s="23" t="s">
        <v>926</v>
      </c>
      <c r="M3389" s="23"/>
      <c r="N3389" s="23" t="s">
        <v>184</v>
      </c>
      <c r="O3389" s="23" t="s">
        <v>184</v>
      </c>
      <c r="P3389" s="22">
        <v>1</v>
      </c>
      <c r="Q3389" s="23" t="s">
        <v>274</v>
      </c>
      <c r="R3389" s="23"/>
      <c r="S3389" s="23"/>
      <c r="T3389" s="23"/>
      <c r="U3389" s="23"/>
      <c r="V3389" s="23" t="s">
        <v>927</v>
      </c>
      <c r="W3389" s="23" t="s">
        <v>188</v>
      </c>
      <c r="X3389" s="23" t="s">
        <v>601</v>
      </c>
      <c r="Y3389" s="22">
        <v>0</v>
      </c>
      <c r="Z3389" s="23"/>
      <c r="AA3389" s="23" t="s">
        <v>191</v>
      </c>
      <c r="AB3389" s="23" t="s">
        <v>190</v>
      </c>
      <c r="AC3389" s="23" t="s">
        <v>274</v>
      </c>
      <c r="AD3389" s="23" t="s">
        <v>190</v>
      </c>
      <c r="AE3389" s="23" t="s">
        <v>129</v>
      </c>
      <c r="AF3389" s="23"/>
      <c r="AG3389" s="23"/>
      <c r="AH3389" s="23"/>
      <c r="AI3389" s="23"/>
      <c r="AJ3389" s="23" t="b">
        <v>0</v>
      </c>
      <c r="AK3389" s="3">
        <v>98</v>
      </c>
      <c r="AL3389" s="3">
        <v>2872</v>
      </c>
      <c r="AM3389" s="3">
        <v>5380</v>
      </c>
      <c r="AN3389" s="24">
        <v>45536.385447800923</v>
      </c>
      <c r="AO3389" s="24">
        <v>45536.385447800923</v>
      </c>
      <c r="AP3389">
        <v>9</v>
      </c>
      <c r="AQ3389" t="s">
        <v>194</v>
      </c>
      <c r="AR3389">
        <v>244.38544780092343</v>
      </c>
      <c r="AS3389" t="s">
        <v>195</v>
      </c>
      <c r="AT3389" t="s">
        <v>238</v>
      </c>
      <c r="AU3389" t="s">
        <v>197</v>
      </c>
      <c r="AV3389" t="s">
        <v>235</v>
      </c>
      <c r="AW3389" t="s">
        <v>238</v>
      </c>
      <c r="AX3389" t="s">
        <v>197</v>
      </c>
      <c r="AY3389" t="s">
        <v>235</v>
      </c>
    </row>
    <row r="3390" spans="1:51" x14ac:dyDescent="0.45">
      <c r="A3390" s="22">
        <v>874513</v>
      </c>
      <c r="B3390" s="6">
        <v>45536</v>
      </c>
      <c r="C3390" s="22">
        <v>31000</v>
      </c>
      <c r="D3390" s="22">
        <v>41088</v>
      </c>
      <c r="E3390" s="22"/>
      <c r="F3390" s="22">
        <v>39</v>
      </c>
      <c r="G3390" s="22">
        <v>2016</v>
      </c>
      <c r="H3390" s="22">
        <v>3</v>
      </c>
      <c r="I3390" s="22">
        <v>0</v>
      </c>
      <c r="J3390" s="22">
        <v>5</v>
      </c>
      <c r="K3390" s="22">
        <v>17705</v>
      </c>
      <c r="L3390" s="23" t="s">
        <v>759</v>
      </c>
      <c r="M3390" s="23"/>
      <c r="N3390" s="23" t="s">
        <v>184</v>
      </c>
      <c r="O3390" s="23" t="s">
        <v>697</v>
      </c>
      <c r="P3390" s="22">
        <v>1</v>
      </c>
      <c r="Q3390" s="23" t="s">
        <v>274</v>
      </c>
      <c r="R3390" s="23" t="s">
        <v>667</v>
      </c>
      <c r="S3390" s="23" t="s">
        <v>46</v>
      </c>
      <c r="T3390" s="23" t="s">
        <v>667</v>
      </c>
      <c r="U3390" s="23" t="s">
        <v>46</v>
      </c>
      <c r="V3390" s="23" t="s">
        <v>691</v>
      </c>
      <c r="W3390" s="23" t="s">
        <v>188</v>
      </c>
      <c r="X3390" s="23" t="s">
        <v>601</v>
      </c>
      <c r="Y3390" s="22">
        <v>0</v>
      </c>
      <c r="Z3390" s="23"/>
      <c r="AA3390" s="23" t="s">
        <v>191</v>
      </c>
      <c r="AB3390" s="23"/>
      <c r="AC3390" s="23"/>
      <c r="AD3390" s="23"/>
      <c r="AE3390" s="23"/>
      <c r="AF3390" s="23" t="s">
        <v>190</v>
      </c>
      <c r="AG3390" s="23" t="s">
        <v>190</v>
      </c>
      <c r="AH3390" s="23" t="s">
        <v>193</v>
      </c>
      <c r="AI3390" s="23" t="s">
        <v>760</v>
      </c>
      <c r="AJ3390" s="23" t="b">
        <v>0</v>
      </c>
      <c r="AK3390" s="3">
        <v>140</v>
      </c>
      <c r="AL3390" s="3">
        <v>21428</v>
      </c>
      <c r="AM3390" s="3">
        <v>6555</v>
      </c>
      <c r="AN3390" s="24">
        <v>45536.71949845679</v>
      </c>
      <c r="AO3390" s="24">
        <v>45536.71949845679</v>
      </c>
      <c r="AP3390">
        <v>9</v>
      </c>
      <c r="AQ3390" t="s">
        <v>194</v>
      </c>
      <c r="AR3390">
        <v>244.71949845679046</v>
      </c>
      <c r="AS3390" t="s">
        <v>195</v>
      </c>
      <c r="AT3390" t="s">
        <v>229</v>
      </c>
      <c r="AU3390" t="s">
        <v>197</v>
      </c>
      <c r="AV3390" t="s">
        <v>233</v>
      </c>
      <c r="AW3390" t="s">
        <v>229</v>
      </c>
      <c r="AX3390" t="s">
        <v>197</v>
      </c>
      <c r="AY3390" t="s">
        <v>233</v>
      </c>
    </row>
    <row r="3391" spans="1:51" x14ac:dyDescent="0.45">
      <c r="A3391" s="22">
        <v>871861</v>
      </c>
      <c r="B3391" s="6">
        <v>45536</v>
      </c>
      <c r="C3391" s="22">
        <v>31000</v>
      </c>
      <c r="D3391" s="22">
        <v>107226</v>
      </c>
      <c r="E3391" s="22"/>
      <c r="F3391" s="22">
        <v>7</v>
      </c>
      <c r="G3391" s="22">
        <v>4203</v>
      </c>
      <c r="H3391" s="22">
        <v>4</v>
      </c>
      <c r="I3391" s="22"/>
      <c r="J3391" s="22">
        <v>480</v>
      </c>
      <c r="K3391" s="22">
        <v>100871</v>
      </c>
      <c r="L3391" s="23" t="s">
        <v>1010</v>
      </c>
      <c r="M3391" s="23"/>
      <c r="N3391" s="23" t="s">
        <v>184</v>
      </c>
      <c r="O3391" s="23" t="s">
        <v>213</v>
      </c>
      <c r="P3391" s="22">
        <v>20</v>
      </c>
      <c r="Q3391" s="23" t="s">
        <v>186</v>
      </c>
      <c r="R3391" s="23"/>
      <c r="S3391" s="23"/>
      <c r="T3391" s="23"/>
      <c r="U3391" s="23"/>
      <c r="V3391" s="23" t="s">
        <v>187</v>
      </c>
      <c r="W3391" s="23" t="s">
        <v>188</v>
      </c>
      <c r="X3391" s="23" t="s">
        <v>189</v>
      </c>
      <c r="Y3391" s="22">
        <v>0</v>
      </c>
      <c r="Z3391" s="23" t="s">
        <v>190</v>
      </c>
      <c r="AA3391" s="23" t="s">
        <v>191</v>
      </c>
      <c r="AB3391" s="23" t="s">
        <v>190</v>
      </c>
      <c r="AC3391" s="23" t="s">
        <v>192</v>
      </c>
      <c r="AD3391" s="23" t="s">
        <v>193</v>
      </c>
      <c r="AE3391" s="23" t="s">
        <v>85</v>
      </c>
      <c r="AF3391" s="23" t="s">
        <v>190</v>
      </c>
      <c r="AG3391" s="23" t="s">
        <v>190</v>
      </c>
      <c r="AH3391" s="23" t="s">
        <v>190</v>
      </c>
      <c r="AI3391" s="23" t="s">
        <v>810</v>
      </c>
      <c r="AJ3391" s="23" t="b">
        <v>0</v>
      </c>
      <c r="AK3391" s="3">
        <v>111</v>
      </c>
      <c r="AL3391" s="3">
        <v>3448</v>
      </c>
      <c r="AM3391" s="3">
        <v>4435</v>
      </c>
      <c r="AN3391" s="24">
        <v>45536.132986033954</v>
      </c>
      <c r="AO3391" s="24">
        <v>45536.132986033954</v>
      </c>
      <c r="AP3391">
        <v>9</v>
      </c>
      <c r="AQ3391" t="s">
        <v>194</v>
      </c>
      <c r="AR3391">
        <v>244.13298603395378</v>
      </c>
      <c r="AS3391" t="s">
        <v>195</v>
      </c>
      <c r="AT3391" t="s">
        <v>251</v>
      </c>
      <c r="AU3391" t="s">
        <v>197</v>
      </c>
      <c r="AV3391" t="s">
        <v>305</v>
      </c>
      <c r="AW3391" t="s">
        <v>251</v>
      </c>
      <c r="AX3391" t="s">
        <v>197</v>
      </c>
      <c r="AY3391" t="s">
        <v>305</v>
      </c>
    </row>
    <row r="3392" spans="1:51" x14ac:dyDescent="0.45">
      <c r="A3392" s="22">
        <v>872340</v>
      </c>
      <c r="B3392" s="6">
        <v>45536</v>
      </c>
      <c r="C3392" s="22">
        <v>31000</v>
      </c>
      <c r="D3392" s="22">
        <v>70094</v>
      </c>
      <c r="E3392" s="22"/>
      <c r="F3392" s="22">
        <v>482</v>
      </c>
      <c r="G3392" s="22">
        <v>1778</v>
      </c>
      <c r="H3392" s="22">
        <v>2</v>
      </c>
      <c r="I3392" s="22"/>
      <c r="J3392" s="22">
        <v>76</v>
      </c>
      <c r="K3392" s="22">
        <v>102286</v>
      </c>
      <c r="L3392" s="23" t="s">
        <v>1013</v>
      </c>
      <c r="M3392" s="23"/>
      <c r="N3392" s="23" t="s">
        <v>184</v>
      </c>
      <c r="O3392" s="23" t="s">
        <v>213</v>
      </c>
      <c r="P3392" s="22">
        <v>20</v>
      </c>
      <c r="Q3392" s="23" t="s">
        <v>186</v>
      </c>
      <c r="R3392" s="23"/>
      <c r="S3392" s="23"/>
      <c r="T3392" s="23"/>
      <c r="U3392" s="23"/>
      <c r="V3392" s="23" t="s">
        <v>187</v>
      </c>
      <c r="W3392" s="23" t="s">
        <v>188</v>
      </c>
      <c r="X3392" s="23" t="s">
        <v>189</v>
      </c>
      <c r="Y3392" s="22">
        <v>0</v>
      </c>
      <c r="Z3392" s="23" t="s">
        <v>190</v>
      </c>
      <c r="AA3392" s="23" t="s">
        <v>191</v>
      </c>
      <c r="AB3392" s="23" t="s">
        <v>190</v>
      </c>
      <c r="AC3392" s="23" t="s">
        <v>192</v>
      </c>
      <c r="AD3392" s="23" t="s">
        <v>193</v>
      </c>
      <c r="AE3392" s="23" t="s">
        <v>85</v>
      </c>
      <c r="AF3392" s="23" t="s">
        <v>190</v>
      </c>
      <c r="AG3392" s="23" t="s">
        <v>190</v>
      </c>
      <c r="AH3392" s="23" t="s">
        <v>190</v>
      </c>
      <c r="AI3392" s="23" t="s">
        <v>810</v>
      </c>
      <c r="AJ3392" s="23" t="b">
        <v>0</v>
      </c>
      <c r="AK3392" s="3">
        <v>123</v>
      </c>
      <c r="AL3392" s="3">
        <v>3448</v>
      </c>
      <c r="AM3392" s="3">
        <v>4754</v>
      </c>
      <c r="AN3392" s="24">
        <v>45536.27511658951</v>
      </c>
      <c r="AO3392" s="24">
        <v>45536.27511658951</v>
      </c>
      <c r="AP3392">
        <v>9</v>
      </c>
      <c r="AQ3392" t="s">
        <v>194</v>
      </c>
      <c r="AR3392">
        <v>244.27511658950971</v>
      </c>
      <c r="AS3392" t="s">
        <v>195</v>
      </c>
      <c r="AT3392" t="s">
        <v>222</v>
      </c>
      <c r="AU3392" t="s">
        <v>197</v>
      </c>
      <c r="AV3392" t="s">
        <v>223</v>
      </c>
      <c r="AW3392" t="s">
        <v>222</v>
      </c>
      <c r="AX3392" t="s">
        <v>197</v>
      </c>
      <c r="AY3392" t="s">
        <v>223</v>
      </c>
    </row>
    <row r="3393" spans="1:51" x14ac:dyDescent="0.45">
      <c r="A3393" s="22">
        <v>875090</v>
      </c>
      <c r="B3393" s="6">
        <v>45536</v>
      </c>
      <c r="C3393" s="22">
        <v>31000</v>
      </c>
      <c r="D3393" s="22">
        <v>42217</v>
      </c>
      <c r="E3393" s="22"/>
      <c r="F3393" s="22">
        <v>1</v>
      </c>
      <c r="G3393" s="22">
        <v>2346</v>
      </c>
      <c r="H3393" s="22">
        <v>4</v>
      </c>
      <c r="I3393" s="22"/>
      <c r="J3393" s="22">
        <v>543</v>
      </c>
      <c r="K3393" s="22">
        <v>6299</v>
      </c>
      <c r="L3393" s="23" t="s">
        <v>892</v>
      </c>
      <c r="M3393" s="23"/>
      <c r="N3393" s="23" t="s">
        <v>184</v>
      </c>
      <c r="O3393" s="23" t="s">
        <v>225</v>
      </c>
      <c r="P3393" s="22">
        <v>20</v>
      </c>
      <c r="Q3393" s="23" t="s">
        <v>186</v>
      </c>
      <c r="R3393" s="23"/>
      <c r="S3393" s="23"/>
      <c r="T3393" s="23"/>
      <c r="U3393" s="23"/>
      <c r="V3393" s="23" t="s">
        <v>187</v>
      </c>
      <c r="W3393" s="23" t="s">
        <v>188</v>
      </c>
      <c r="X3393" s="23" t="s">
        <v>189</v>
      </c>
      <c r="Y3393" s="22">
        <v>0</v>
      </c>
      <c r="Z3393" s="23" t="s">
        <v>190</v>
      </c>
      <c r="AA3393" s="23" t="s">
        <v>191</v>
      </c>
      <c r="AB3393" s="23" t="s">
        <v>190</v>
      </c>
      <c r="AC3393" s="23" t="s">
        <v>192</v>
      </c>
      <c r="AD3393" s="23" t="s">
        <v>193</v>
      </c>
      <c r="AE3393" s="23" t="s">
        <v>83</v>
      </c>
      <c r="AF3393" s="23"/>
      <c r="AG3393" s="23"/>
      <c r="AH3393" s="23"/>
      <c r="AI3393" s="23"/>
      <c r="AJ3393" s="23" t="b">
        <v>0</v>
      </c>
      <c r="AK3393" s="3">
        <v>130</v>
      </c>
      <c r="AL3393" s="3">
        <v>2408</v>
      </c>
      <c r="AM3393" s="3">
        <v>7060</v>
      </c>
      <c r="AN3393" s="24">
        <v>45536.882150385805</v>
      </c>
      <c r="AO3393" s="24">
        <v>45536.882150385805</v>
      </c>
      <c r="AP3393">
        <v>9</v>
      </c>
      <c r="AQ3393" t="s">
        <v>194</v>
      </c>
      <c r="AR3393">
        <v>244.88215038580529</v>
      </c>
      <c r="AS3393" t="s">
        <v>195</v>
      </c>
      <c r="AT3393" t="s">
        <v>226</v>
      </c>
      <c r="AU3393" t="s">
        <v>197</v>
      </c>
      <c r="AV3393" t="s">
        <v>230</v>
      </c>
      <c r="AW3393" t="s">
        <v>226</v>
      </c>
      <c r="AX3393" t="s">
        <v>197</v>
      </c>
      <c r="AY3393" t="s">
        <v>230</v>
      </c>
    </row>
    <row r="3394" spans="1:51" x14ac:dyDescent="0.45">
      <c r="A3394" s="22">
        <v>871126</v>
      </c>
      <c r="B3394" s="6">
        <v>45536</v>
      </c>
      <c r="C3394" s="22">
        <v>31000</v>
      </c>
      <c r="D3394" s="22">
        <v>49441</v>
      </c>
      <c r="E3394" s="22"/>
      <c r="F3394" s="22">
        <v>1</v>
      </c>
      <c r="G3394" s="22">
        <v>3483</v>
      </c>
      <c r="H3394" s="22">
        <v>9</v>
      </c>
      <c r="I3394" s="22"/>
      <c r="J3394" s="22">
        <v>607</v>
      </c>
      <c r="K3394" s="22">
        <v>63071</v>
      </c>
      <c r="L3394" s="23" t="s">
        <v>887</v>
      </c>
      <c r="M3394" s="23"/>
      <c r="N3394" s="23" t="s">
        <v>184</v>
      </c>
      <c r="O3394" s="23" t="s">
        <v>185</v>
      </c>
      <c r="P3394" s="22">
        <v>20</v>
      </c>
      <c r="Q3394" s="23" t="s">
        <v>186</v>
      </c>
      <c r="R3394" s="23"/>
      <c r="S3394" s="23"/>
      <c r="T3394" s="23"/>
      <c r="U3394" s="23"/>
      <c r="V3394" s="23" t="s">
        <v>187</v>
      </c>
      <c r="W3394" s="23" t="s">
        <v>188</v>
      </c>
      <c r="X3394" s="23" t="s">
        <v>189</v>
      </c>
      <c r="Y3394" s="22">
        <v>0</v>
      </c>
      <c r="Z3394" s="23" t="s">
        <v>190</v>
      </c>
      <c r="AA3394" s="23" t="s">
        <v>191</v>
      </c>
      <c r="AB3394" s="23" t="s">
        <v>190</v>
      </c>
      <c r="AC3394" s="23" t="s">
        <v>192</v>
      </c>
      <c r="AD3394" s="23" t="s">
        <v>193</v>
      </c>
      <c r="AE3394" s="23" t="s">
        <v>83</v>
      </c>
      <c r="AF3394" s="23"/>
      <c r="AG3394" s="23"/>
      <c r="AH3394" s="23"/>
      <c r="AI3394" s="23"/>
      <c r="AJ3394" s="23" t="b">
        <v>0</v>
      </c>
      <c r="AK3394" s="3">
        <v>138</v>
      </c>
      <c r="AL3394" s="3">
        <v>236</v>
      </c>
      <c r="AM3394" s="3">
        <v>3807</v>
      </c>
      <c r="AN3394" s="24">
        <v>45536.000711342589</v>
      </c>
      <c r="AO3394" s="24">
        <v>45536.000711342589</v>
      </c>
      <c r="AP3394">
        <v>9</v>
      </c>
      <c r="AQ3394" t="s">
        <v>194</v>
      </c>
      <c r="AR3394">
        <v>244.00071134258906</v>
      </c>
      <c r="AS3394" t="s">
        <v>195</v>
      </c>
      <c r="AT3394" t="s">
        <v>196</v>
      </c>
      <c r="AU3394" t="s">
        <v>197</v>
      </c>
      <c r="AV3394" t="s">
        <v>317</v>
      </c>
      <c r="AW3394" t="s">
        <v>196</v>
      </c>
      <c r="AX3394" t="s">
        <v>197</v>
      </c>
      <c r="AY3394" t="s">
        <v>317</v>
      </c>
    </row>
    <row r="3395" spans="1:51" x14ac:dyDescent="0.45">
      <c r="A3395" s="22">
        <v>872274</v>
      </c>
      <c r="B3395" s="6">
        <v>45536</v>
      </c>
      <c r="C3395" s="22">
        <v>31000</v>
      </c>
      <c r="D3395" s="22">
        <v>104617</v>
      </c>
      <c r="E3395" s="22"/>
      <c r="F3395" s="22">
        <v>4</v>
      </c>
      <c r="G3395" s="22">
        <v>9691</v>
      </c>
      <c r="H3395" s="22">
        <v>78</v>
      </c>
      <c r="I3395" s="22"/>
      <c r="J3395" s="22">
        <v>6808</v>
      </c>
      <c r="K3395" s="22">
        <v>102204</v>
      </c>
      <c r="L3395" s="23" t="s">
        <v>1354</v>
      </c>
      <c r="M3395" s="23"/>
      <c r="N3395" s="23" t="s">
        <v>184</v>
      </c>
      <c r="O3395" s="23" t="s">
        <v>672</v>
      </c>
      <c r="P3395" s="22">
        <v>10</v>
      </c>
      <c r="Q3395" s="23" t="s">
        <v>673</v>
      </c>
      <c r="R3395" s="23" t="s">
        <v>667</v>
      </c>
      <c r="S3395" s="23" t="s">
        <v>22</v>
      </c>
      <c r="T3395" s="23" t="s">
        <v>667</v>
      </c>
      <c r="U3395" s="23" t="s">
        <v>22</v>
      </c>
      <c r="V3395" s="23" t="s">
        <v>674</v>
      </c>
      <c r="W3395" s="23" t="s">
        <v>188</v>
      </c>
      <c r="X3395" s="23" t="s">
        <v>189</v>
      </c>
      <c r="Y3395" s="22">
        <v>0</v>
      </c>
      <c r="Z3395" s="23" t="s">
        <v>190</v>
      </c>
      <c r="AA3395" s="23" t="s">
        <v>191</v>
      </c>
      <c r="AB3395" s="23" t="s">
        <v>190</v>
      </c>
      <c r="AC3395" s="23" t="s">
        <v>190</v>
      </c>
      <c r="AD3395" s="23" t="s">
        <v>190</v>
      </c>
      <c r="AE3395" s="23" t="s">
        <v>98</v>
      </c>
      <c r="AF3395" s="23"/>
      <c r="AG3395" s="23"/>
      <c r="AH3395" s="23"/>
      <c r="AI3395" s="23"/>
      <c r="AJ3395" s="23" t="b">
        <v>0</v>
      </c>
      <c r="AK3395" s="3">
        <v>62</v>
      </c>
      <c r="AL3395" s="3">
        <v>4952</v>
      </c>
      <c r="AM3395" s="3">
        <v>4700</v>
      </c>
      <c r="AN3395" s="24">
        <v>45536.251145486109</v>
      </c>
      <c r="AO3395" s="24">
        <v>45536.251145486109</v>
      </c>
      <c r="AP3395">
        <v>9</v>
      </c>
      <c r="AQ3395" t="s">
        <v>194</v>
      </c>
      <c r="AR3395">
        <v>244.25114548610873</v>
      </c>
      <c r="AS3395" t="s">
        <v>195</v>
      </c>
      <c r="AT3395" t="s">
        <v>222</v>
      </c>
      <c r="AU3395" t="s">
        <v>197</v>
      </c>
      <c r="AV3395" t="s">
        <v>307</v>
      </c>
      <c r="AW3395" t="s">
        <v>222</v>
      </c>
      <c r="AX3395" t="s">
        <v>197</v>
      </c>
      <c r="AY3395" t="s">
        <v>307</v>
      </c>
    </row>
    <row r="3396" spans="1:51" x14ac:dyDescent="0.45">
      <c r="A3396" s="22">
        <v>872275</v>
      </c>
      <c r="B3396" s="6">
        <v>45536</v>
      </c>
      <c r="C3396" s="22">
        <v>31000</v>
      </c>
      <c r="D3396" s="22">
        <v>104617</v>
      </c>
      <c r="E3396" s="22"/>
      <c r="F3396" s="22">
        <v>4</v>
      </c>
      <c r="G3396" s="22">
        <v>9691</v>
      </c>
      <c r="H3396" s="22">
        <v>78</v>
      </c>
      <c r="I3396" s="22"/>
      <c r="J3396" s="22">
        <v>6808</v>
      </c>
      <c r="K3396" s="22">
        <v>102204</v>
      </c>
      <c r="L3396" s="23" t="s">
        <v>1354</v>
      </c>
      <c r="M3396" s="23"/>
      <c r="N3396" s="23" t="s">
        <v>184</v>
      </c>
      <c r="O3396" s="23" t="s">
        <v>672</v>
      </c>
      <c r="P3396" s="22">
        <v>14</v>
      </c>
      <c r="Q3396" s="23" t="s">
        <v>673</v>
      </c>
      <c r="R3396" s="23" t="s">
        <v>667</v>
      </c>
      <c r="S3396" s="23" t="s">
        <v>22</v>
      </c>
      <c r="T3396" s="23" t="s">
        <v>667</v>
      </c>
      <c r="U3396" s="23" t="s">
        <v>22</v>
      </c>
      <c r="V3396" s="23" t="s">
        <v>674</v>
      </c>
      <c r="W3396" s="23" t="s">
        <v>188</v>
      </c>
      <c r="X3396" s="23" t="s">
        <v>189</v>
      </c>
      <c r="Y3396" s="22">
        <v>0</v>
      </c>
      <c r="Z3396" s="23" t="s">
        <v>190</v>
      </c>
      <c r="AA3396" s="23" t="s">
        <v>191</v>
      </c>
      <c r="AB3396" s="23" t="s">
        <v>190</v>
      </c>
      <c r="AC3396" s="23" t="s">
        <v>190</v>
      </c>
      <c r="AD3396" s="23" t="s">
        <v>190</v>
      </c>
      <c r="AE3396" s="23" t="s">
        <v>98</v>
      </c>
      <c r="AF3396" s="23"/>
      <c r="AG3396" s="23"/>
      <c r="AH3396" s="23"/>
      <c r="AI3396" s="23"/>
      <c r="AJ3396" s="23" t="b">
        <v>0</v>
      </c>
      <c r="AK3396" s="3">
        <v>62</v>
      </c>
      <c r="AL3396" s="3">
        <v>4952</v>
      </c>
      <c r="AM3396" s="3">
        <v>4700</v>
      </c>
      <c r="AN3396" s="24">
        <v>45536.251145486109</v>
      </c>
      <c r="AO3396" s="24">
        <v>45536.251145486109</v>
      </c>
      <c r="AP3396">
        <v>9</v>
      </c>
      <c r="AQ3396" t="s">
        <v>194</v>
      </c>
      <c r="AR3396">
        <v>244.25114548610873</v>
      </c>
      <c r="AS3396" t="s">
        <v>195</v>
      </c>
      <c r="AT3396" t="s">
        <v>222</v>
      </c>
      <c r="AU3396" t="s">
        <v>197</v>
      </c>
      <c r="AV3396" t="s">
        <v>307</v>
      </c>
      <c r="AW3396" t="s">
        <v>222</v>
      </c>
      <c r="AX3396" t="s">
        <v>197</v>
      </c>
      <c r="AY3396" t="s">
        <v>307</v>
      </c>
    </row>
    <row r="3397" spans="1:51" x14ac:dyDescent="0.45">
      <c r="A3397" s="22">
        <v>872276</v>
      </c>
      <c r="B3397" s="6">
        <v>45536</v>
      </c>
      <c r="C3397" s="22">
        <v>31000</v>
      </c>
      <c r="D3397" s="22">
        <v>104617</v>
      </c>
      <c r="E3397" s="22"/>
      <c r="F3397" s="22">
        <v>4</v>
      </c>
      <c r="G3397" s="22">
        <v>9691</v>
      </c>
      <c r="H3397" s="22">
        <v>78</v>
      </c>
      <c r="I3397" s="22"/>
      <c r="J3397" s="22">
        <v>6808</v>
      </c>
      <c r="K3397" s="22">
        <v>102204</v>
      </c>
      <c r="L3397" s="23" t="s">
        <v>1354</v>
      </c>
      <c r="M3397" s="23"/>
      <c r="N3397" s="23" t="s">
        <v>184</v>
      </c>
      <c r="O3397" s="23" t="s">
        <v>672</v>
      </c>
      <c r="P3397" s="22">
        <v>10</v>
      </c>
      <c r="Q3397" s="23" t="s">
        <v>673</v>
      </c>
      <c r="R3397" s="23" t="s">
        <v>667</v>
      </c>
      <c r="S3397" s="23" t="s">
        <v>22</v>
      </c>
      <c r="T3397" s="23" t="s">
        <v>667</v>
      </c>
      <c r="U3397" s="23" t="s">
        <v>22</v>
      </c>
      <c r="V3397" s="23" t="s">
        <v>674</v>
      </c>
      <c r="W3397" s="23" t="s">
        <v>188</v>
      </c>
      <c r="X3397" s="23" t="s">
        <v>189</v>
      </c>
      <c r="Y3397" s="22">
        <v>0</v>
      </c>
      <c r="Z3397" s="23" t="s">
        <v>190</v>
      </c>
      <c r="AA3397" s="23" t="s">
        <v>191</v>
      </c>
      <c r="AB3397" s="23" t="s">
        <v>190</v>
      </c>
      <c r="AC3397" s="23" t="s">
        <v>190</v>
      </c>
      <c r="AD3397" s="23" t="s">
        <v>190</v>
      </c>
      <c r="AE3397" s="23" t="s">
        <v>98</v>
      </c>
      <c r="AF3397" s="23"/>
      <c r="AG3397" s="23"/>
      <c r="AH3397" s="23"/>
      <c r="AI3397" s="23"/>
      <c r="AJ3397" s="23" t="b">
        <v>0</v>
      </c>
      <c r="AK3397" s="3">
        <v>62</v>
      </c>
      <c r="AL3397" s="3">
        <v>4952</v>
      </c>
      <c r="AM3397" s="3">
        <v>4700</v>
      </c>
      <c r="AN3397" s="24">
        <v>45536.251145486109</v>
      </c>
      <c r="AO3397" s="24">
        <v>45536.251145486109</v>
      </c>
      <c r="AP3397">
        <v>9</v>
      </c>
      <c r="AQ3397" t="s">
        <v>194</v>
      </c>
      <c r="AR3397">
        <v>244.25114548610873</v>
      </c>
      <c r="AS3397" t="s">
        <v>195</v>
      </c>
      <c r="AT3397" t="s">
        <v>222</v>
      </c>
      <c r="AU3397" t="s">
        <v>197</v>
      </c>
      <c r="AV3397" t="s">
        <v>307</v>
      </c>
      <c r="AW3397" t="s">
        <v>222</v>
      </c>
      <c r="AX3397" t="s">
        <v>197</v>
      </c>
      <c r="AY3397" t="s">
        <v>307</v>
      </c>
    </row>
    <row r="3398" spans="1:51" x14ac:dyDescent="0.45">
      <c r="A3398" s="22">
        <v>872277</v>
      </c>
      <c r="B3398" s="6">
        <v>45536</v>
      </c>
      <c r="C3398" s="22">
        <v>31000</v>
      </c>
      <c r="D3398" s="22">
        <v>104617</v>
      </c>
      <c r="E3398" s="22"/>
      <c r="F3398" s="22">
        <v>4</v>
      </c>
      <c r="G3398" s="22">
        <v>9691</v>
      </c>
      <c r="H3398" s="22">
        <v>78</v>
      </c>
      <c r="I3398" s="22"/>
      <c r="J3398" s="22">
        <v>6808</v>
      </c>
      <c r="K3398" s="22">
        <v>102204</v>
      </c>
      <c r="L3398" s="23" t="s">
        <v>1354</v>
      </c>
      <c r="M3398" s="23"/>
      <c r="N3398" s="23" t="s">
        <v>184</v>
      </c>
      <c r="O3398" s="23" t="s">
        <v>672</v>
      </c>
      <c r="P3398" s="22">
        <v>14</v>
      </c>
      <c r="Q3398" s="23" t="s">
        <v>673</v>
      </c>
      <c r="R3398" s="23" t="s">
        <v>667</v>
      </c>
      <c r="S3398" s="23" t="s">
        <v>22</v>
      </c>
      <c r="T3398" s="23" t="s">
        <v>667</v>
      </c>
      <c r="U3398" s="23" t="s">
        <v>22</v>
      </c>
      <c r="V3398" s="23" t="s">
        <v>674</v>
      </c>
      <c r="W3398" s="23" t="s">
        <v>188</v>
      </c>
      <c r="X3398" s="23" t="s">
        <v>189</v>
      </c>
      <c r="Y3398" s="22">
        <v>0</v>
      </c>
      <c r="Z3398" s="23" t="s">
        <v>190</v>
      </c>
      <c r="AA3398" s="23" t="s">
        <v>191</v>
      </c>
      <c r="AB3398" s="23" t="s">
        <v>190</v>
      </c>
      <c r="AC3398" s="23" t="s">
        <v>190</v>
      </c>
      <c r="AD3398" s="23" t="s">
        <v>190</v>
      </c>
      <c r="AE3398" s="23" t="s">
        <v>98</v>
      </c>
      <c r="AF3398" s="23"/>
      <c r="AG3398" s="23"/>
      <c r="AH3398" s="23"/>
      <c r="AI3398" s="23"/>
      <c r="AJ3398" s="23" t="b">
        <v>0</v>
      </c>
      <c r="AK3398" s="3">
        <v>62</v>
      </c>
      <c r="AL3398" s="3">
        <v>4952</v>
      </c>
      <c r="AM3398" s="3">
        <v>4700</v>
      </c>
      <c r="AN3398" s="24">
        <v>45536.251145486109</v>
      </c>
      <c r="AO3398" s="24">
        <v>45536.251145486109</v>
      </c>
      <c r="AP3398">
        <v>9</v>
      </c>
      <c r="AQ3398" t="s">
        <v>194</v>
      </c>
      <c r="AR3398">
        <v>244.25114548610873</v>
      </c>
      <c r="AS3398" t="s">
        <v>195</v>
      </c>
      <c r="AT3398" t="s">
        <v>222</v>
      </c>
      <c r="AU3398" t="s">
        <v>197</v>
      </c>
      <c r="AV3398" t="s">
        <v>307</v>
      </c>
      <c r="AW3398" t="s">
        <v>222</v>
      </c>
      <c r="AX3398" t="s">
        <v>197</v>
      </c>
      <c r="AY3398" t="s">
        <v>307</v>
      </c>
    </row>
    <row r="3399" spans="1:51" x14ac:dyDescent="0.45">
      <c r="A3399" s="22">
        <v>874369</v>
      </c>
      <c r="B3399" s="6">
        <v>45536</v>
      </c>
      <c r="C3399" s="22">
        <v>31000</v>
      </c>
      <c r="D3399" s="22">
        <v>43717</v>
      </c>
      <c r="E3399" s="22"/>
      <c r="F3399" s="22">
        <v>19</v>
      </c>
      <c r="G3399" s="22">
        <v>10242</v>
      </c>
      <c r="H3399" s="22">
        <v>75</v>
      </c>
      <c r="I3399" s="22"/>
      <c r="J3399" s="22">
        <v>6856</v>
      </c>
      <c r="K3399" s="22">
        <v>102334</v>
      </c>
      <c r="L3399" s="23" t="s">
        <v>833</v>
      </c>
      <c r="M3399" s="23"/>
      <c r="N3399" s="23" t="s">
        <v>184</v>
      </c>
      <c r="O3399" s="23" t="s">
        <v>672</v>
      </c>
      <c r="P3399" s="22">
        <v>10</v>
      </c>
      <c r="Q3399" s="23" t="s">
        <v>673</v>
      </c>
      <c r="R3399" s="23" t="s">
        <v>667</v>
      </c>
      <c r="S3399" s="23" t="s">
        <v>22</v>
      </c>
      <c r="T3399" s="23" t="s">
        <v>667</v>
      </c>
      <c r="U3399" s="23" t="s">
        <v>22</v>
      </c>
      <c r="V3399" s="23" t="s">
        <v>674</v>
      </c>
      <c r="W3399" s="23" t="s">
        <v>188</v>
      </c>
      <c r="X3399" s="23" t="s">
        <v>189</v>
      </c>
      <c r="Y3399" s="22">
        <v>0</v>
      </c>
      <c r="Z3399" s="23" t="s">
        <v>190</v>
      </c>
      <c r="AA3399" s="23" t="s">
        <v>191</v>
      </c>
      <c r="AB3399" s="23" t="s">
        <v>190</v>
      </c>
      <c r="AC3399" s="23" t="s">
        <v>190</v>
      </c>
      <c r="AD3399" s="23" t="s">
        <v>190</v>
      </c>
      <c r="AE3399" s="23" t="s">
        <v>98</v>
      </c>
      <c r="AF3399" s="23"/>
      <c r="AG3399" s="23"/>
      <c r="AH3399" s="23"/>
      <c r="AI3399" s="23"/>
      <c r="AJ3399" s="23" t="b">
        <v>0</v>
      </c>
      <c r="AK3399" s="3">
        <v>116</v>
      </c>
      <c r="AL3399" s="3">
        <v>4952</v>
      </c>
      <c r="AM3399" s="3">
        <v>6451</v>
      </c>
      <c r="AN3399" s="24">
        <v>45536.6875341821</v>
      </c>
      <c r="AO3399" s="24">
        <v>45536.6875341821</v>
      </c>
      <c r="AP3399">
        <v>9</v>
      </c>
      <c r="AQ3399" t="s">
        <v>194</v>
      </c>
      <c r="AR3399">
        <v>244.68753418209963</v>
      </c>
      <c r="AS3399" t="s">
        <v>195</v>
      </c>
      <c r="AT3399" t="s">
        <v>198</v>
      </c>
      <c r="AU3399" t="s">
        <v>197</v>
      </c>
      <c r="AV3399" t="s">
        <v>235</v>
      </c>
      <c r="AW3399" t="s">
        <v>198</v>
      </c>
      <c r="AX3399" t="s">
        <v>197</v>
      </c>
      <c r="AY3399" t="s">
        <v>235</v>
      </c>
    </row>
    <row r="3400" spans="1:51" x14ac:dyDescent="0.45">
      <c r="A3400" s="22">
        <v>874370</v>
      </c>
      <c r="B3400" s="6">
        <v>45536</v>
      </c>
      <c r="C3400" s="22">
        <v>31000</v>
      </c>
      <c r="D3400" s="22">
        <v>43717</v>
      </c>
      <c r="E3400" s="22"/>
      <c r="F3400" s="22">
        <v>19</v>
      </c>
      <c r="G3400" s="22">
        <v>10242</v>
      </c>
      <c r="H3400" s="22">
        <v>75</v>
      </c>
      <c r="I3400" s="22"/>
      <c r="J3400" s="22">
        <v>6856</v>
      </c>
      <c r="K3400" s="22">
        <v>102334</v>
      </c>
      <c r="L3400" s="23" t="s">
        <v>833</v>
      </c>
      <c r="M3400" s="23"/>
      <c r="N3400" s="23" t="s">
        <v>184</v>
      </c>
      <c r="O3400" s="23" t="s">
        <v>672</v>
      </c>
      <c r="P3400" s="22">
        <v>14</v>
      </c>
      <c r="Q3400" s="23" t="s">
        <v>673</v>
      </c>
      <c r="R3400" s="23" t="s">
        <v>667</v>
      </c>
      <c r="S3400" s="23" t="s">
        <v>22</v>
      </c>
      <c r="T3400" s="23" t="s">
        <v>667</v>
      </c>
      <c r="U3400" s="23" t="s">
        <v>22</v>
      </c>
      <c r="V3400" s="23" t="s">
        <v>674</v>
      </c>
      <c r="W3400" s="23" t="s">
        <v>188</v>
      </c>
      <c r="X3400" s="23" t="s">
        <v>189</v>
      </c>
      <c r="Y3400" s="22">
        <v>0</v>
      </c>
      <c r="Z3400" s="23" t="s">
        <v>190</v>
      </c>
      <c r="AA3400" s="23" t="s">
        <v>191</v>
      </c>
      <c r="AB3400" s="23" t="s">
        <v>190</v>
      </c>
      <c r="AC3400" s="23" t="s">
        <v>190</v>
      </c>
      <c r="AD3400" s="23" t="s">
        <v>190</v>
      </c>
      <c r="AE3400" s="23" t="s">
        <v>98</v>
      </c>
      <c r="AF3400" s="23"/>
      <c r="AG3400" s="23"/>
      <c r="AH3400" s="23"/>
      <c r="AI3400" s="23"/>
      <c r="AJ3400" s="23" t="b">
        <v>0</v>
      </c>
      <c r="AK3400" s="3">
        <v>116</v>
      </c>
      <c r="AL3400" s="3">
        <v>4952</v>
      </c>
      <c r="AM3400" s="3">
        <v>6451</v>
      </c>
      <c r="AN3400" s="24">
        <v>45536.6875341821</v>
      </c>
      <c r="AO3400" s="24">
        <v>45536.6875341821</v>
      </c>
      <c r="AP3400">
        <v>9</v>
      </c>
      <c r="AQ3400" t="s">
        <v>194</v>
      </c>
      <c r="AR3400">
        <v>244.68753418209963</v>
      </c>
      <c r="AS3400" t="s">
        <v>195</v>
      </c>
      <c r="AT3400" t="s">
        <v>198</v>
      </c>
      <c r="AU3400" t="s">
        <v>197</v>
      </c>
      <c r="AV3400" t="s">
        <v>235</v>
      </c>
      <c r="AW3400" t="s">
        <v>198</v>
      </c>
      <c r="AX3400" t="s">
        <v>197</v>
      </c>
      <c r="AY3400" t="s">
        <v>235</v>
      </c>
    </row>
    <row r="3401" spans="1:51" x14ac:dyDescent="0.45">
      <c r="A3401" s="22">
        <v>874371</v>
      </c>
      <c r="B3401" s="6">
        <v>45536</v>
      </c>
      <c r="C3401" s="22">
        <v>31000</v>
      </c>
      <c r="D3401" s="22">
        <v>43717</v>
      </c>
      <c r="E3401" s="22"/>
      <c r="F3401" s="22">
        <v>19</v>
      </c>
      <c r="G3401" s="22">
        <v>10242</v>
      </c>
      <c r="H3401" s="22">
        <v>75</v>
      </c>
      <c r="I3401" s="22"/>
      <c r="J3401" s="22">
        <v>6856</v>
      </c>
      <c r="K3401" s="22">
        <v>102334</v>
      </c>
      <c r="L3401" s="23" t="s">
        <v>833</v>
      </c>
      <c r="M3401" s="23"/>
      <c r="N3401" s="23" t="s">
        <v>184</v>
      </c>
      <c r="O3401" s="23" t="s">
        <v>672</v>
      </c>
      <c r="P3401" s="22">
        <v>10</v>
      </c>
      <c r="Q3401" s="23" t="s">
        <v>673</v>
      </c>
      <c r="R3401" s="23" t="s">
        <v>667</v>
      </c>
      <c r="S3401" s="23" t="s">
        <v>22</v>
      </c>
      <c r="T3401" s="23" t="s">
        <v>667</v>
      </c>
      <c r="U3401" s="23" t="s">
        <v>22</v>
      </c>
      <c r="V3401" s="23" t="s">
        <v>674</v>
      </c>
      <c r="W3401" s="23" t="s">
        <v>188</v>
      </c>
      <c r="X3401" s="23" t="s">
        <v>189</v>
      </c>
      <c r="Y3401" s="22">
        <v>0</v>
      </c>
      <c r="Z3401" s="23" t="s">
        <v>190</v>
      </c>
      <c r="AA3401" s="23" t="s">
        <v>191</v>
      </c>
      <c r="AB3401" s="23" t="s">
        <v>190</v>
      </c>
      <c r="AC3401" s="23" t="s">
        <v>190</v>
      </c>
      <c r="AD3401" s="23" t="s">
        <v>190</v>
      </c>
      <c r="AE3401" s="23" t="s">
        <v>98</v>
      </c>
      <c r="AF3401" s="23"/>
      <c r="AG3401" s="23"/>
      <c r="AH3401" s="23"/>
      <c r="AI3401" s="23"/>
      <c r="AJ3401" s="23" t="b">
        <v>0</v>
      </c>
      <c r="AK3401" s="3">
        <v>116</v>
      </c>
      <c r="AL3401" s="3">
        <v>4952</v>
      </c>
      <c r="AM3401" s="3">
        <v>6451</v>
      </c>
      <c r="AN3401" s="24">
        <v>45536.6875341821</v>
      </c>
      <c r="AO3401" s="24">
        <v>45536.6875341821</v>
      </c>
      <c r="AP3401">
        <v>9</v>
      </c>
      <c r="AQ3401" t="s">
        <v>194</v>
      </c>
      <c r="AR3401">
        <v>244.68753418209963</v>
      </c>
      <c r="AS3401" t="s">
        <v>195</v>
      </c>
      <c r="AT3401" t="s">
        <v>198</v>
      </c>
      <c r="AU3401" t="s">
        <v>197</v>
      </c>
      <c r="AV3401" t="s">
        <v>235</v>
      </c>
      <c r="AW3401" t="s">
        <v>198</v>
      </c>
      <c r="AX3401" t="s">
        <v>197</v>
      </c>
      <c r="AY3401" t="s">
        <v>235</v>
      </c>
    </row>
    <row r="3402" spans="1:51" x14ac:dyDescent="0.45">
      <c r="A3402" s="22">
        <v>874372</v>
      </c>
      <c r="B3402" s="6">
        <v>45536</v>
      </c>
      <c r="C3402" s="22">
        <v>31000</v>
      </c>
      <c r="D3402" s="22">
        <v>43717</v>
      </c>
      <c r="E3402" s="22"/>
      <c r="F3402" s="22">
        <v>19</v>
      </c>
      <c r="G3402" s="22">
        <v>10242</v>
      </c>
      <c r="H3402" s="22">
        <v>75</v>
      </c>
      <c r="I3402" s="22"/>
      <c r="J3402" s="22">
        <v>6856</v>
      </c>
      <c r="K3402" s="22">
        <v>102334</v>
      </c>
      <c r="L3402" s="23" t="s">
        <v>833</v>
      </c>
      <c r="M3402" s="23"/>
      <c r="N3402" s="23" t="s">
        <v>184</v>
      </c>
      <c r="O3402" s="23" t="s">
        <v>672</v>
      </c>
      <c r="P3402" s="22">
        <v>14</v>
      </c>
      <c r="Q3402" s="23" t="s">
        <v>673</v>
      </c>
      <c r="R3402" s="23" t="s">
        <v>667</v>
      </c>
      <c r="S3402" s="23" t="s">
        <v>22</v>
      </c>
      <c r="T3402" s="23" t="s">
        <v>667</v>
      </c>
      <c r="U3402" s="23" t="s">
        <v>22</v>
      </c>
      <c r="V3402" s="23" t="s">
        <v>674</v>
      </c>
      <c r="W3402" s="23" t="s">
        <v>188</v>
      </c>
      <c r="X3402" s="23" t="s">
        <v>189</v>
      </c>
      <c r="Y3402" s="22">
        <v>0</v>
      </c>
      <c r="Z3402" s="23" t="s">
        <v>190</v>
      </c>
      <c r="AA3402" s="23" t="s">
        <v>191</v>
      </c>
      <c r="AB3402" s="23" t="s">
        <v>190</v>
      </c>
      <c r="AC3402" s="23" t="s">
        <v>190</v>
      </c>
      <c r="AD3402" s="23" t="s">
        <v>190</v>
      </c>
      <c r="AE3402" s="23" t="s">
        <v>98</v>
      </c>
      <c r="AF3402" s="23"/>
      <c r="AG3402" s="23"/>
      <c r="AH3402" s="23"/>
      <c r="AI3402" s="23"/>
      <c r="AJ3402" s="23" t="b">
        <v>0</v>
      </c>
      <c r="AK3402" s="3">
        <v>116</v>
      </c>
      <c r="AL3402" s="3">
        <v>4952</v>
      </c>
      <c r="AM3402" s="3">
        <v>6451</v>
      </c>
      <c r="AN3402" s="24">
        <v>45536.6875341821</v>
      </c>
      <c r="AO3402" s="24">
        <v>45536.6875341821</v>
      </c>
      <c r="AP3402">
        <v>9</v>
      </c>
      <c r="AQ3402" t="s">
        <v>194</v>
      </c>
      <c r="AR3402">
        <v>244.68753418209963</v>
      </c>
      <c r="AS3402" t="s">
        <v>195</v>
      </c>
      <c r="AT3402" t="s">
        <v>198</v>
      </c>
      <c r="AU3402" t="s">
        <v>197</v>
      </c>
      <c r="AV3402" t="s">
        <v>235</v>
      </c>
      <c r="AW3402" t="s">
        <v>198</v>
      </c>
      <c r="AX3402" t="s">
        <v>197</v>
      </c>
      <c r="AY3402" t="s">
        <v>235</v>
      </c>
    </row>
    <row r="3403" spans="1:51" x14ac:dyDescent="0.45">
      <c r="A3403" s="22">
        <v>874559</v>
      </c>
      <c r="B3403" s="6">
        <v>45536</v>
      </c>
      <c r="C3403" s="22">
        <v>31000</v>
      </c>
      <c r="D3403" s="22">
        <v>42509</v>
      </c>
      <c r="E3403" s="22"/>
      <c r="F3403" s="22">
        <v>16</v>
      </c>
      <c r="G3403" s="22">
        <v>9723</v>
      </c>
      <c r="H3403" s="22">
        <v>74</v>
      </c>
      <c r="I3403" s="22"/>
      <c r="J3403" s="22">
        <v>6802</v>
      </c>
      <c r="K3403" s="22">
        <v>101945</v>
      </c>
      <c r="L3403" s="23" t="s">
        <v>837</v>
      </c>
      <c r="M3403" s="23"/>
      <c r="N3403" s="23" t="s">
        <v>184</v>
      </c>
      <c r="O3403" s="23" t="s">
        <v>672</v>
      </c>
      <c r="P3403" s="22">
        <v>10</v>
      </c>
      <c r="Q3403" s="23" t="s">
        <v>673</v>
      </c>
      <c r="R3403" s="23" t="s">
        <v>667</v>
      </c>
      <c r="S3403" s="23" t="s">
        <v>22</v>
      </c>
      <c r="T3403" s="23" t="s">
        <v>667</v>
      </c>
      <c r="U3403" s="23" t="s">
        <v>22</v>
      </c>
      <c r="V3403" s="23" t="s">
        <v>674</v>
      </c>
      <c r="W3403" s="23" t="s">
        <v>188</v>
      </c>
      <c r="X3403" s="23" t="s">
        <v>189</v>
      </c>
      <c r="Y3403" s="22">
        <v>0</v>
      </c>
      <c r="Z3403" s="23" t="s">
        <v>190</v>
      </c>
      <c r="AA3403" s="23" t="s">
        <v>191</v>
      </c>
      <c r="AB3403" s="23" t="s">
        <v>190</v>
      </c>
      <c r="AC3403" s="23" t="s">
        <v>190</v>
      </c>
      <c r="AD3403" s="23" t="s">
        <v>190</v>
      </c>
      <c r="AE3403" s="23" t="s">
        <v>98</v>
      </c>
      <c r="AF3403" s="23"/>
      <c r="AG3403" s="23"/>
      <c r="AH3403" s="23"/>
      <c r="AI3403" s="23"/>
      <c r="AJ3403" s="23" t="b">
        <v>0</v>
      </c>
      <c r="AK3403" s="3">
        <v>111</v>
      </c>
      <c r="AL3403" s="3">
        <v>4952</v>
      </c>
      <c r="AM3403" s="3">
        <v>6584</v>
      </c>
      <c r="AN3403" s="24">
        <v>45536.729219637346</v>
      </c>
      <c r="AO3403" s="24">
        <v>45536.729219637346</v>
      </c>
      <c r="AP3403">
        <v>9</v>
      </c>
      <c r="AQ3403" t="s">
        <v>194</v>
      </c>
      <c r="AR3403">
        <v>244.72921963734552</v>
      </c>
      <c r="AS3403" t="s">
        <v>195</v>
      </c>
      <c r="AT3403" t="s">
        <v>229</v>
      </c>
      <c r="AU3403" t="s">
        <v>197</v>
      </c>
      <c r="AV3403" t="s">
        <v>233</v>
      </c>
      <c r="AW3403" t="s">
        <v>229</v>
      </c>
      <c r="AX3403" t="s">
        <v>197</v>
      </c>
      <c r="AY3403" t="s">
        <v>233</v>
      </c>
    </row>
    <row r="3404" spans="1:51" x14ac:dyDescent="0.45">
      <c r="A3404" s="22">
        <v>874560</v>
      </c>
      <c r="B3404" s="6">
        <v>45536</v>
      </c>
      <c r="C3404" s="22">
        <v>31000</v>
      </c>
      <c r="D3404" s="22">
        <v>42509</v>
      </c>
      <c r="E3404" s="22"/>
      <c r="F3404" s="22">
        <v>16</v>
      </c>
      <c r="G3404" s="22">
        <v>9723</v>
      </c>
      <c r="H3404" s="22">
        <v>74</v>
      </c>
      <c r="I3404" s="22"/>
      <c r="J3404" s="22">
        <v>6802</v>
      </c>
      <c r="K3404" s="22">
        <v>101945</v>
      </c>
      <c r="L3404" s="23" t="s">
        <v>837</v>
      </c>
      <c r="M3404" s="23"/>
      <c r="N3404" s="23" t="s">
        <v>184</v>
      </c>
      <c r="O3404" s="23" t="s">
        <v>672</v>
      </c>
      <c r="P3404" s="22">
        <v>14</v>
      </c>
      <c r="Q3404" s="23" t="s">
        <v>673</v>
      </c>
      <c r="R3404" s="23" t="s">
        <v>667</v>
      </c>
      <c r="S3404" s="23" t="s">
        <v>22</v>
      </c>
      <c r="T3404" s="23" t="s">
        <v>667</v>
      </c>
      <c r="U3404" s="23" t="s">
        <v>22</v>
      </c>
      <c r="V3404" s="23" t="s">
        <v>674</v>
      </c>
      <c r="W3404" s="23" t="s">
        <v>188</v>
      </c>
      <c r="X3404" s="23" t="s">
        <v>189</v>
      </c>
      <c r="Y3404" s="22">
        <v>0</v>
      </c>
      <c r="Z3404" s="23" t="s">
        <v>190</v>
      </c>
      <c r="AA3404" s="23" t="s">
        <v>191</v>
      </c>
      <c r="AB3404" s="23" t="s">
        <v>190</v>
      </c>
      <c r="AC3404" s="23" t="s">
        <v>190</v>
      </c>
      <c r="AD3404" s="23" t="s">
        <v>190</v>
      </c>
      <c r="AE3404" s="23" t="s">
        <v>98</v>
      </c>
      <c r="AF3404" s="23"/>
      <c r="AG3404" s="23"/>
      <c r="AH3404" s="23"/>
      <c r="AI3404" s="23"/>
      <c r="AJ3404" s="23" t="b">
        <v>0</v>
      </c>
      <c r="AK3404" s="3">
        <v>111</v>
      </c>
      <c r="AL3404" s="3">
        <v>4952</v>
      </c>
      <c r="AM3404" s="3">
        <v>6584</v>
      </c>
      <c r="AN3404" s="24">
        <v>45536.729219637346</v>
      </c>
      <c r="AO3404" s="24">
        <v>45536.729219637346</v>
      </c>
      <c r="AP3404">
        <v>9</v>
      </c>
      <c r="AQ3404" t="s">
        <v>194</v>
      </c>
      <c r="AR3404">
        <v>244.72921963734552</v>
      </c>
      <c r="AS3404" t="s">
        <v>195</v>
      </c>
      <c r="AT3404" t="s">
        <v>229</v>
      </c>
      <c r="AU3404" t="s">
        <v>197</v>
      </c>
      <c r="AV3404" t="s">
        <v>233</v>
      </c>
      <c r="AW3404" t="s">
        <v>229</v>
      </c>
      <c r="AX3404" t="s">
        <v>197</v>
      </c>
      <c r="AY3404" t="s">
        <v>233</v>
      </c>
    </row>
    <row r="3405" spans="1:51" x14ac:dyDescent="0.45">
      <c r="A3405" s="22">
        <v>874561</v>
      </c>
      <c r="B3405" s="6">
        <v>45536</v>
      </c>
      <c r="C3405" s="22">
        <v>31000</v>
      </c>
      <c r="D3405" s="22">
        <v>42509</v>
      </c>
      <c r="E3405" s="22"/>
      <c r="F3405" s="22">
        <v>16</v>
      </c>
      <c r="G3405" s="22">
        <v>9723</v>
      </c>
      <c r="H3405" s="22">
        <v>74</v>
      </c>
      <c r="I3405" s="22"/>
      <c r="J3405" s="22">
        <v>6802</v>
      </c>
      <c r="K3405" s="22">
        <v>101945</v>
      </c>
      <c r="L3405" s="23" t="s">
        <v>837</v>
      </c>
      <c r="M3405" s="23"/>
      <c r="N3405" s="23" t="s">
        <v>184</v>
      </c>
      <c r="O3405" s="23" t="s">
        <v>672</v>
      </c>
      <c r="P3405" s="22">
        <v>10</v>
      </c>
      <c r="Q3405" s="23" t="s">
        <v>673</v>
      </c>
      <c r="R3405" s="23" t="s">
        <v>667</v>
      </c>
      <c r="S3405" s="23" t="s">
        <v>22</v>
      </c>
      <c r="T3405" s="23" t="s">
        <v>667</v>
      </c>
      <c r="U3405" s="23" t="s">
        <v>22</v>
      </c>
      <c r="V3405" s="23" t="s">
        <v>674</v>
      </c>
      <c r="W3405" s="23" t="s">
        <v>188</v>
      </c>
      <c r="X3405" s="23" t="s">
        <v>189</v>
      </c>
      <c r="Y3405" s="22">
        <v>0</v>
      </c>
      <c r="Z3405" s="23" t="s">
        <v>190</v>
      </c>
      <c r="AA3405" s="23" t="s">
        <v>191</v>
      </c>
      <c r="AB3405" s="23" t="s">
        <v>190</v>
      </c>
      <c r="AC3405" s="23" t="s">
        <v>190</v>
      </c>
      <c r="AD3405" s="23" t="s">
        <v>190</v>
      </c>
      <c r="AE3405" s="23" t="s">
        <v>98</v>
      </c>
      <c r="AF3405" s="23"/>
      <c r="AG3405" s="23"/>
      <c r="AH3405" s="23"/>
      <c r="AI3405" s="23"/>
      <c r="AJ3405" s="23" t="b">
        <v>0</v>
      </c>
      <c r="AK3405" s="3">
        <v>111</v>
      </c>
      <c r="AL3405" s="3">
        <v>4952</v>
      </c>
      <c r="AM3405" s="3">
        <v>6584</v>
      </c>
      <c r="AN3405" s="24">
        <v>45536.729219637346</v>
      </c>
      <c r="AO3405" s="24">
        <v>45536.729219637346</v>
      </c>
      <c r="AP3405">
        <v>9</v>
      </c>
      <c r="AQ3405" t="s">
        <v>194</v>
      </c>
      <c r="AR3405">
        <v>244.72921963734552</v>
      </c>
      <c r="AS3405" t="s">
        <v>195</v>
      </c>
      <c r="AT3405" t="s">
        <v>229</v>
      </c>
      <c r="AU3405" t="s">
        <v>197</v>
      </c>
      <c r="AV3405" t="s">
        <v>233</v>
      </c>
      <c r="AW3405" t="s">
        <v>229</v>
      </c>
      <c r="AX3405" t="s">
        <v>197</v>
      </c>
      <c r="AY3405" t="s">
        <v>233</v>
      </c>
    </row>
    <row r="3406" spans="1:51" x14ac:dyDescent="0.45">
      <c r="A3406" s="22">
        <v>874562</v>
      </c>
      <c r="B3406" s="6">
        <v>45536</v>
      </c>
      <c r="C3406" s="22">
        <v>31000</v>
      </c>
      <c r="D3406" s="22">
        <v>42509</v>
      </c>
      <c r="E3406" s="22"/>
      <c r="F3406" s="22">
        <v>16</v>
      </c>
      <c r="G3406" s="22">
        <v>9723</v>
      </c>
      <c r="H3406" s="22">
        <v>74</v>
      </c>
      <c r="I3406" s="22"/>
      <c r="J3406" s="22">
        <v>6802</v>
      </c>
      <c r="K3406" s="22">
        <v>101945</v>
      </c>
      <c r="L3406" s="23" t="s">
        <v>837</v>
      </c>
      <c r="M3406" s="23"/>
      <c r="N3406" s="23" t="s">
        <v>184</v>
      </c>
      <c r="O3406" s="23" t="s">
        <v>672</v>
      </c>
      <c r="P3406" s="22">
        <v>14</v>
      </c>
      <c r="Q3406" s="23" t="s">
        <v>673</v>
      </c>
      <c r="R3406" s="23" t="s">
        <v>667</v>
      </c>
      <c r="S3406" s="23" t="s">
        <v>22</v>
      </c>
      <c r="T3406" s="23" t="s">
        <v>667</v>
      </c>
      <c r="U3406" s="23" t="s">
        <v>22</v>
      </c>
      <c r="V3406" s="23" t="s">
        <v>674</v>
      </c>
      <c r="W3406" s="23" t="s">
        <v>188</v>
      </c>
      <c r="X3406" s="23" t="s">
        <v>189</v>
      </c>
      <c r="Y3406" s="22">
        <v>0</v>
      </c>
      <c r="Z3406" s="23" t="s">
        <v>190</v>
      </c>
      <c r="AA3406" s="23" t="s">
        <v>191</v>
      </c>
      <c r="AB3406" s="23" t="s">
        <v>190</v>
      </c>
      <c r="AC3406" s="23" t="s">
        <v>190</v>
      </c>
      <c r="AD3406" s="23" t="s">
        <v>190</v>
      </c>
      <c r="AE3406" s="23" t="s">
        <v>98</v>
      </c>
      <c r="AF3406" s="23"/>
      <c r="AG3406" s="23"/>
      <c r="AH3406" s="23"/>
      <c r="AI3406" s="23"/>
      <c r="AJ3406" s="23" t="b">
        <v>0</v>
      </c>
      <c r="AK3406" s="3">
        <v>111</v>
      </c>
      <c r="AL3406" s="3">
        <v>4952</v>
      </c>
      <c r="AM3406" s="3">
        <v>6584</v>
      </c>
      <c r="AN3406" s="24">
        <v>45536.729219637346</v>
      </c>
      <c r="AO3406" s="24">
        <v>45536.729219637346</v>
      </c>
      <c r="AP3406">
        <v>9</v>
      </c>
      <c r="AQ3406" t="s">
        <v>194</v>
      </c>
      <c r="AR3406">
        <v>244.72921963734552</v>
      </c>
      <c r="AS3406" t="s">
        <v>195</v>
      </c>
      <c r="AT3406" t="s">
        <v>229</v>
      </c>
      <c r="AU3406" t="s">
        <v>197</v>
      </c>
      <c r="AV3406" t="s">
        <v>233</v>
      </c>
      <c r="AW3406" t="s">
        <v>229</v>
      </c>
      <c r="AX3406" t="s">
        <v>197</v>
      </c>
      <c r="AY3406" t="s">
        <v>233</v>
      </c>
    </row>
    <row r="3407" spans="1:51" x14ac:dyDescent="0.45">
      <c r="A3407" s="22">
        <v>872195</v>
      </c>
      <c r="B3407" s="6">
        <v>45536</v>
      </c>
      <c r="C3407" s="22">
        <v>31000</v>
      </c>
      <c r="D3407" s="22">
        <v>45305</v>
      </c>
      <c r="E3407" s="22"/>
      <c r="F3407" s="22">
        <v>6</v>
      </c>
      <c r="G3407" s="22">
        <v>9932</v>
      </c>
      <c r="H3407" s="22">
        <v>75</v>
      </c>
      <c r="I3407" s="22"/>
      <c r="J3407" s="22">
        <v>6812</v>
      </c>
      <c r="K3407" s="22">
        <v>101914</v>
      </c>
      <c r="L3407" s="23" t="s">
        <v>1362</v>
      </c>
      <c r="M3407" s="23"/>
      <c r="N3407" s="23" t="s">
        <v>184</v>
      </c>
      <c r="O3407" s="23" t="s">
        <v>672</v>
      </c>
      <c r="P3407" s="22">
        <v>10</v>
      </c>
      <c r="Q3407" s="23" t="s">
        <v>673</v>
      </c>
      <c r="R3407" s="23" t="s">
        <v>667</v>
      </c>
      <c r="S3407" s="23" t="s">
        <v>22</v>
      </c>
      <c r="T3407" s="23" t="s">
        <v>667</v>
      </c>
      <c r="U3407" s="23" t="s">
        <v>22</v>
      </c>
      <c r="V3407" s="23" t="s">
        <v>674</v>
      </c>
      <c r="W3407" s="23" t="s">
        <v>188</v>
      </c>
      <c r="X3407" s="23" t="s">
        <v>189</v>
      </c>
      <c r="Y3407" s="22">
        <v>0</v>
      </c>
      <c r="Z3407" s="23" t="s">
        <v>190</v>
      </c>
      <c r="AA3407" s="23" t="s">
        <v>191</v>
      </c>
      <c r="AB3407" s="23" t="s">
        <v>190</v>
      </c>
      <c r="AC3407" s="23" t="s">
        <v>190</v>
      </c>
      <c r="AD3407" s="23" t="s">
        <v>190</v>
      </c>
      <c r="AE3407" s="23" t="s">
        <v>98</v>
      </c>
      <c r="AF3407" s="23"/>
      <c r="AG3407" s="23"/>
      <c r="AH3407" s="23"/>
      <c r="AI3407" s="23"/>
      <c r="AJ3407" s="23" t="b">
        <v>0</v>
      </c>
      <c r="AK3407" s="3">
        <v>55</v>
      </c>
      <c r="AL3407" s="3">
        <v>4952</v>
      </c>
      <c r="AM3407" s="3">
        <v>4671</v>
      </c>
      <c r="AN3407" s="24">
        <v>45536.248826080249</v>
      </c>
      <c r="AO3407" s="24">
        <v>45536.248826080249</v>
      </c>
      <c r="AP3407">
        <v>9</v>
      </c>
      <c r="AQ3407" t="s">
        <v>194</v>
      </c>
      <c r="AR3407">
        <v>244.24882608024927</v>
      </c>
      <c r="AS3407" t="s">
        <v>195</v>
      </c>
      <c r="AT3407" t="s">
        <v>296</v>
      </c>
      <c r="AU3407" t="s">
        <v>197</v>
      </c>
      <c r="AV3407" t="s">
        <v>231</v>
      </c>
      <c r="AW3407" t="s">
        <v>296</v>
      </c>
      <c r="AX3407" t="s">
        <v>197</v>
      </c>
      <c r="AY3407" t="s">
        <v>231</v>
      </c>
    </row>
    <row r="3408" spans="1:51" x14ac:dyDescent="0.45">
      <c r="A3408" s="22">
        <v>872196</v>
      </c>
      <c r="B3408" s="6">
        <v>45536</v>
      </c>
      <c r="C3408" s="22">
        <v>31000</v>
      </c>
      <c r="D3408" s="22">
        <v>45305</v>
      </c>
      <c r="E3408" s="22"/>
      <c r="F3408" s="22">
        <v>6</v>
      </c>
      <c r="G3408" s="22">
        <v>9932</v>
      </c>
      <c r="H3408" s="22">
        <v>75</v>
      </c>
      <c r="I3408" s="22"/>
      <c r="J3408" s="22">
        <v>6812</v>
      </c>
      <c r="K3408" s="22">
        <v>101914</v>
      </c>
      <c r="L3408" s="23" t="s">
        <v>1362</v>
      </c>
      <c r="M3408" s="23"/>
      <c r="N3408" s="23" t="s">
        <v>184</v>
      </c>
      <c r="O3408" s="23" t="s">
        <v>672</v>
      </c>
      <c r="P3408" s="22">
        <v>14</v>
      </c>
      <c r="Q3408" s="23" t="s">
        <v>673</v>
      </c>
      <c r="R3408" s="23" t="s">
        <v>667</v>
      </c>
      <c r="S3408" s="23" t="s">
        <v>22</v>
      </c>
      <c r="T3408" s="23" t="s">
        <v>667</v>
      </c>
      <c r="U3408" s="23" t="s">
        <v>22</v>
      </c>
      <c r="V3408" s="23" t="s">
        <v>674</v>
      </c>
      <c r="W3408" s="23" t="s">
        <v>188</v>
      </c>
      <c r="X3408" s="23" t="s">
        <v>189</v>
      </c>
      <c r="Y3408" s="22">
        <v>0</v>
      </c>
      <c r="Z3408" s="23" t="s">
        <v>190</v>
      </c>
      <c r="AA3408" s="23" t="s">
        <v>191</v>
      </c>
      <c r="AB3408" s="23" t="s">
        <v>190</v>
      </c>
      <c r="AC3408" s="23" t="s">
        <v>190</v>
      </c>
      <c r="AD3408" s="23" t="s">
        <v>190</v>
      </c>
      <c r="AE3408" s="23" t="s">
        <v>98</v>
      </c>
      <c r="AF3408" s="23"/>
      <c r="AG3408" s="23"/>
      <c r="AH3408" s="23"/>
      <c r="AI3408" s="23"/>
      <c r="AJ3408" s="23" t="b">
        <v>0</v>
      </c>
      <c r="AK3408" s="3">
        <v>55</v>
      </c>
      <c r="AL3408" s="3">
        <v>4952</v>
      </c>
      <c r="AM3408" s="3">
        <v>4671</v>
      </c>
      <c r="AN3408" s="24">
        <v>45536.248826080249</v>
      </c>
      <c r="AO3408" s="24">
        <v>45536.248826080249</v>
      </c>
      <c r="AP3408">
        <v>9</v>
      </c>
      <c r="AQ3408" t="s">
        <v>194</v>
      </c>
      <c r="AR3408">
        <v>244.24882608024927</v>
      </c>
      <c r="AS3408" t="s">
        <v>195</v>
      </c>
      <c r="AT3408" t="s">
        <v>296</v>
      </c>
      <c r="AU3408" t="s">
        <v>197</v>
      </c>
      <c r="AV3408" t="s">
        <v>231</v>
      </c>
      <c r="AW3408" t="s">
        <v>296</v>
      </c>
      <c r="AX3408" t="s">
        <v>197</v>
      </c>
      <c r="AY3408" t="s">
        <v>231</v>
      </c>
    </row>
    <row r="3409" spans="1:51" x14ac:dyDescent="0.45">
      <c r="A3409" s="22">
        <v>872197</v>
      </c>
      <c r="B3409" s="6">
        <v>45536</v>
      </c>
      <c r="C3409" s="22">
        <v>31000</v>
      </c>
      <c r="D3409" s="22">
        <v>45305</v>
      </c>
      <c r="E3409" s="22"/>
      <c r="F3409" s="22">
        <v>6</v>
      </c>
      <c r="G3409" s="22">
        <v>9932</v>
      </c>
      <c r="H3409" s="22">
        <v>75</v>
      </c>
      <c r="I3409" s="22"/>
      <c r="J3409" s="22">
        <v>6812</v>
      </c>
      <c r="K3409" s="22">
        <v>101914</v>
      </c>
      <c r="L3409" s="23" t="s">
        <v>1362</v>
      </c>
      <c r="M3409" s="23"/>
      <c r="N3409" s="23" t="s">
        <v>184</v>
      </c>
      <c r="O3409" s="23" t="s">
        <v>672</v>
      </c>
      <c r="P3409" s="22">
        <v>10</v>
      </c>
      <c r="Q3409" s="23" t="s">
        <v>673</v>
      </c>
      <c r="R3409" s="23" t="s">
        <v>667</v>
      </c>
      <c r="S3409" s="23" t="s">
        <v>22</v>
      </c>
      <c r="T3409" s="23" t="s">
        <v>667</v>
      </c>
      <c r="U3409" s="23" t="s">
        <v>22</v>
      </c>
      <c r="V3409" s="23" t="s">
        <v>674</v>
      </c>
      <c r="W3409" s="23" t="s">
        <v>188</v>
      </c>
      <c r="X3409" s="23" t="s">
        <v>189</v>
      </c>
      <c r="Y3409" s="22">
        <v>0</v>
      </c>
      <c r="Z3409" s="23" t="s">
        <v>190</v>
      </c>
      <c r="AA3409" s="23" t="s">
        <v>191</v>
      </c>
      <c r="AB3409" s="23" t="s">
        <v>190</v>
      </c>
      <c r="AC3409" s="23" t="s">
        <v>190</v>
      </c>
      <c r="AD3409" s="23" t="s">
        <v>190</v>
      </c>
      <c r="AE3409" s="23" t="s">
        <v>98</v>
      </c>
      <c r="AF3409" s="23"/>
      <c r="AG3409" s="23"/>
      <c r="AH3409" s="23"/>
      <c r="AI3409" s="23"/>
      <c r="AJ3409" s="23" t="b">
        <v>0</v>
      </c>
      <c r="AK3409" s="3">
        <v>55</v>
      </c>
      <c r="AL3409" s="3">
        <v>4952</v>
      </c>
      <c r="AM3409" s="3">
        <v>4671</v>
      </c>
      <c r="AN3409" s="24">
        <v>45536.248826080249</v>
      </c>
      <c r="AO3409" s="24">
        <v>45536.248826080249</v>
      </c>
      <c r="AP3409">
        <v>9</v>
      </c>
      <c r="AQ3409" t="s">
        <v>194</v>
      </c>
      <c r="AR3409">
        <v>244.24882608024927</v>
      </c>
      <c r="AS3409" t="s">
        <v>195</v>
      </c>
      <c r="AT3409" t="s">
        <v>296</v>
      </c>
      <c r="AU3409" t="s">
        <v>197</v>
      </c>
      <c r="AV3409" t="s">
        <v>231</v>
      </c>
      <c r="AW3409" t="s">
        <v>296</v>
      </c>
      <c r="AX3409" t="s">
        <v>197</v>
      </c>
      <c r="AY3409" t="s">
        <v>231</v>
      </c>
    </row>
    <row r="3410" spans="1:51" x14ac:dyDescent="0.45">
      <c r="A3410" s="22">
        <v>872198</v>
      </c>
      <c r="B3410" s="6">
        <v>45536</v>
      </c>
      <c r="C3410" s="22">
        <v>31000</v>
      </c>
      <c r="D3410" s="22">
        <v>45305</v>
      </c>
      <c r="E3410" s="22"/>
      <c r="F3410" s="22">
        <v>6</v>
      </c>
      <c r="G3410" s="22">
        <v>9932</v>
      </c>
      <c r="H3410" s="22">
        <v>75</v>
      </c>
      <c r="I3410" s="22"/>
      <c r="J3410" s="22">
        <v>6812</v>
      </c>
      <c r="K3410" s="22">
        <v>101914</v>
      </c>
      <c r="L3410" s="23" t="s">
        <v>1362</v>
      </c>
      <c r="M3410" s="23"/>
      <c r="N3410" s="23" t="s">
        <v>184</v>
      </c>
      <c r="O3410" s="23" t="s">
        <v>672</v>
      </c>
      <c r="P3410" s="22">
        <v>14</v>
      </c>
      <c r="Q3410" s="23" t="s">
        <v>673</v>
      </c>
      <c r="R3410" s="23" t="s">
        <v>667</v>
      </c>
      <c r="S3410" s="23" t="s">
        <v>22</v>
      </c>
      <c r="T3410" s="23" t="s">
        <v>667</v>
      </c>
      <c r="U3410" s="23" t="s">
        <v>22</v>
      </c>
      <c r="V3410" s="23" t="s">
        <v>674</v>
      </c>
      <c r="W3410" s="23" t="s">
        <v>188</v>
      </c>
      <c r="X3410" s="23" t="s">
        <v>189</v>
      </c>
      <c r="Y3410" s="22">
        <v>0</v>
      </c>
      <c r="Z3410" s="23" t="s">
        <v>190</v>
      </c>
      <c r="AA3410" s="23" t="s">
        <v>191</v>
      </c>
      <c r="AB3410" s="23" t="s">
        <v>190</v>
      </c>
      <c r="AC3410" s="23" t="s">
        <v>190</v>
      </c>
      <c r="AD3410" s="23" t="s">
        <v>190</v>
      </c>
      <c r="AE3410" s="23" t="s">
        <v>98</v>
      </c>
      <c r="AF3410" s="23"/>
      <c r="AG3410" s="23"/>
      <c r="AH3410" s="23"/>
      <c r="AI3410" s="23"/>
      <c r="AJ3410" s="23" t="b">
        <v>0</v>
      </c>
      <c r="AK3410" s="3">
        <v>55</v>
      </c>
      <c r="AL3410" s="3">
        <v>4952</v>
      </c>
      <c r="AM3410" s="3">
        <v>4671</v>
      </c>
      <c r="AN3410" s="24">
        <v>45536.248826080249</v>
      </c>
      <c r="AO3410" s="24">
        <v>45536.248826080249</v>
      </c>
      <c r="AP3410">
        <v>9</v>
      </c>
      <c r="AQ3410" t="s">
        <v>194</v>
      </c>
      <c r="AR3410">
        <v>244.24882608024927</v>
      </c>
      <c r="AS3410" t="s">
        <v>195</v>
      </c>
      <c r="AT3410" t="s">
        <v>296</v>
      </c>
      <c r="AU3410" t="s">
        <v>197</v>
      </c>
      <c r="AV3410" t="s">
        <v>231</v>
      </c>
      <c r="AW3410" t="s">
        <v>296</v>
      </c>
      <c r="AX3410" t="s">
        <v>197</v>
      </c>
      <c r="AY3410" t="s">
        <v>231</v>
      </c>
    </row>
    <row r="3411" spans="1:51" x14ac:dyDescent="0.45">
      <c r="A3411" s="22">
        <v>872270</v>
      </c>
      <c r="B3411" s="6">
        <v>45536</v>
      </c>
      <c r="C3411" s="22">
        <v>31000</v>
      </c>
      <c r="D3411" s="22">
        <v>96412</v>
      </c>
      <c r="E3411" s="22"/>
      <c r="F3411" s="22">
        <v>5</v>
      </c>
      <c r="G3411" s="22">
        <v>9572</v>
      </c>
      <c r="H3411" s="22">
        <v>80</v>
      </c>
      <c r="I3411" s="22"/>
      <c r="J3411" s="22">
        <v>6808</v>
      </c>
      <c r="K3411" s="22">
        <v>101661</v>
      </c>
      <c r="L3411" s="23" t="s">
        <v>1376</v>
      </c>
      <c r="M3411" s="23"/>
      <c r="N3411" s="23" t="s">
        <v>184</v>
      </c>
      <c r="O3411" s="23" t="s">
        <v>672</v>
      </c>
      <c r="P3411" s="22">
        <v>10</v>
      </c>
      <c r="Q3411" s="23" t="s">
        <v>673</v>
      </c>
      <c r="R3411" s="23" t="s">
        <v>667</v>
      </c>
      <c r="S3411" s="23" t="s">
        <v>22</v>
      </c>
      <c r="T3411" s="23" t="s">
        <v>667</v>
      </c>
      <c r="U3411" s="23" t="s">
        <v>22</v>
      </c>
      <c r="V3411" s="23" t="s">
        <v>674</v>
      </c>
      <c r="W3411" s="23" t="s">
        <v>188</v>
      </c>
      <c r="X3411" s="23" t="s">
        <v>189</v>
      </c>
      <c r="Y3411" s="22">
        <v>0</v>
      </c>
      <c r="Z3411" s="23" t="s">
        <v>190</v>
      </c>
      <c r="AA3411" s="23" t="s">
        <v>191</v>
      </c>
      <c r="AB3411" s="23" t="s">
        <v>190</v>
      </c>
      <c r="AC3411" s="23" t="s">
        <v>190</v>
      </c>
      <c r="AD3411" s="23" t="s">
        <v>190</v>
      </c>
      <c r="AE3411" s="23" t="s">
        <v>98</v>
      </c>
      <c r="AF3411" s="23"/>
      <c r="AG3411" s="23"/>
      <c r="AH3411" s="23"/>
      <c r="AI3411" s="23"/>
      <c r="AJ3411" s="23" t="b">
        <v>0</v>
      </c>
      <c r="AK3411" s="3">
        <v>62</v>
      </c>
      <c r="AL3411" s="3">
        <v>4952</v>
      </c>
      <c r="AM3411" s="3">
        <v>4699</v>
      </c>
      <c r="AN3411" s="24">
        <v>45536.251103240742</v>
      </c>
      <c r="AO3411" s="24">
        <v>45536.251103240742</v>
      </c>
      <c r="AP3411">
        <v>9</v>
      </c>
      <c r="AQ3411" t="s">
        <v>194</v>
      </c>
      <c r="AR3411">
        <v>244.25110324074194</v>
      </c>
      <c r="AS3411" t="s">
        <v>195</v>
      </c>
      <c r="AT3411" t="s">
        <v>222</v>
      </c>
      <c r="AU3411" t="s">
        <v>197</v>
      </c>
      <c r="AV3411" t="s">
        <v>314</v>
      </c>
      <c r="AW3411" t="s">
        <v>222</v>
      </c>
      <c r="AX3411" t="s">
        <v>197</v>
      </c>
      <c r="AY3411" t="s">
        <v>314</v>
      </c>
    </row>
    <row r="3412" spans="1:51" x14ac:dyDescent="0.45">
      <c r="A3412" s="22">
        <v>872271</v>
      </c>
      <c r="B3412" s="6">
        <v>45536</v>
      </c>
      <c r="C3412" s="22">
        <v>31000</v>
      </c>
      <c r="D3412" s="22">
        <v>96412</v>
      </c>
      <c r="E3412" s="22"/>
      <c r="F3412" s="22">
        <v>5</v>
      </c>
      <c r="G3412" s="22">
        <v>9572</v>
      </c>
      <c r="H3412" s="22">
        <v>80</v>
      </c>
      <c r="I3412" s="22"/>
      <c r="J3412" s="22">
        <v>6808</v>
      </c>
      <c r="K3412" s="22">
        <v>101661</v>
      </c>
      <c r="L3412" s="23" t="s">
        <v>1376</v>
      </c>
      <c r="M3412" s="23"/>
      <c r="N3412" s="23" t="s">
        <v>184</v>
      </c>
      <c r="O3412" s="23" t="s">
        <v>672</v>
      </c>
      <c r="P3412" s="22">
        <v>14</v>
      </c>
      <c r="Q3412" s="23" t="s">
        <v>673</v>
      </c>
      <c r="R3412" s="23" t="s">
        <v>667</v>
      </c>
      <c r="S3412" s="23" t="s">
        <v>22</v>
      </c>
      <c r="T3412" s="23" t="s">
        <v>667</v>
      </c>
      <c r="U3412" s="23" t="s">
        <v>22</v>
      </c>
      <c r="V3412" s="23" t="s">
        <v>674</v>
      </c>
      <c r="W3412" s="23" t="s">
        <v>188</v>
      </c>
      <c r="X3412" s="23" t="s">
        <v>189</v>
      </c>
      <c r="Y3412" s="22">
        <v>0</v>
      </c>
      <c r="Z3412" s="23" t="s">
        <v>190</v>
      </c>
      <c r="AA3412" s="23" t="s">
        <v>191</v>
      </c>
      <c r="AB3412" s="23" t="s">
        <v>190</v>
      </c>
      <c r="AC3412" s="23" t="s">
        <v>190</v>
      </c>
      <c r="AD3412" s="23" t="s">
        <v>190</v>
      </c>
      <c r="AE3412" s="23" t="s">
        <v>98</v>
      </c>
      <c r="AF3412" s="23"/>
      <c r="AG3412" s="23"/>
      <c r="AH3412" s="23"/>
      <c r="AI3412" s="23"/>
      <c r="AJ3412" s="23" t="b">
        <v>0</v>
      </c>
      <c r="AK3412" s="3">
        <v>62</v>
      </c>
      <c r="AL3412" s="3">
        <v>4952</v>
      </c>
      <c r="AM3412" s="3">
        <v>4699</v>
      </c>
      <c r="AN3412" s="24">
        <v>45536.251103240742</v>
      </c>
      <c r="AO3412" s="24">
        <v>45536.251103240742</v>
      </c>
      <c r="AP3412">
        <v>9</v>
      </c>
      <c r="AQ3412" t="s">
        <v>194</v>
      </c>
      <c r="AR3412">
        <v>244.25110324074194</v>
      </c>
      <c r="AS3412" t="s">
        <v>195</v>
      </c>
      <c r="AT3412" t="s">
        <v>222</v>
      </c>
      <c r="AU3412" t="s">
        <v>197</v>
      </c>
      <c r="AV3412" t="s">
        <v>314</v>
      </c>
      <c r="AW3412" t="s">
        <v>222</v>
      </c>
      <c r="AX3412" t="s">
        <v>197</v>
      </c>
      <c r="AY3412" t="s">
        <v>314</v>
      </c>
    </row>
    <row r="3413" spans="1:51" x14ac:dyDescent="0.45">
      <c r="A3413" s="22">
        <v>872272</v>
      </c>
      <c r="B3413" s="6">
        <v>45536</v>
      </c>
      <c r="C3413" s="22">
        <v>31000</v>
      </c>
      <c r="D3413" s="22">
        <v>96412</v>
      </c>
      <c r="E3413" s="22"/>
      <c r="F3413" s="22">
        <v>5</v>
      </c>
      <c r="G3413" s="22">
        <v>9572</v>
      </c>
      <c r="H3413" s="22">
        <v>80</v>
      </c>
      <c r="I3413" s="22"/>
      <c r="J3413" s="22">
        <v>6808</v>
      </c>
      <c r="K3413" s="22">
        <v>101661</v>
      </c>
      <c r="L3413" s="23" t="s">
        <v>1376</v>
      </c>
      <c r="M3413" s="23"/>
      <c r="N3413" s="23" t="s">
        <v>184</v>
      </c>
      <c r="O3413" s="23" t="s">
        <v>672</v>
      </c>
      <c r="P3413" s="22">
        <v>10</v>
      </c>
      <c r="Q3413" s="23" t="s">
        <v>673</v>
      </c>
      <c r="R3413" s="23" t="s">
        <v>667</v>
      </c>
      <c r="S3413" s="23" t="s">
        <v>22</v>
      </c>
      <c r="T3413" s="23" t="s">
        <v>667</v>
      </c>
      <c r="U3413" s="23" t="s">
        <v>22</v>
      </c>
      <c r="V3413" s="23" t="s">
        <v>674</v>
      </c>
      <c r="W3413" s="23" t="s">
        <v>188</v>
      </c>
      <c r="X3413" s="23" t="s">
        <v>189</v>
      </c>
      <c r="Y3413" s="22">
        <v>0</v>
      </c>
      <c r="Z3413" s="23" t="s">
        <v>190</v>
      </c>
      <c r="AA3413" s="23" t="s">
        <v>191</v>
      </c>
      <c r="AB3413" s="23" t="s">
        <v>190</v>
      </c>
      <c r="AC3413" s="23" t="s">
        <v>190</v>
      </c>
      <c r="AD3413" s="23" t="s">
        <v>190</v>
      </c>
      <c r="AE3413" s="23" t="s">
        <v>98</v>
      </c>
      <c r="AF3413" s="23"/>
      <c r="AG3413" s="23"/>
      <c r="AH3413" s="23"/>
      <c r="AI3413" s="23"/>
      <c r="AJ3413" s="23" t="b">
        <v>0</v>
      </c>
      <c r="AK3413" s="3">
        <v>62</v>
      </c>
      <c r="AL3413" s="3">
        <v>4952</v>
      </c>
      <c r="AM3413" s="3">
        <v>4699</v>
      </c>
      <c r="AN3413" s="24">
        <v>45536.251103240742</v>
      </c>
      <c r="AO3413" s="24">
        <v>45536.251103240742</v>
      </c>
      <c r="AP3413">
        <v>9</v>
      </c>
      <c r="AQ3413" t="s">
        <v>194</v>
      </c>
      <c r="AR3413">
        <v>244.25110324074194</v>
      </c>
      <c r="AS3413" t="s">
        <v>195</v>
      </c>
      <c r="AT3413" t="s">
        <v>222</v>
      </c>
      <c r="AU3413" t="s">
        <v>197</v>
      </c>
      <c r="AV3413" t="s">
        <v>314</v>
      </c>
      <c r="AW3413" t="s">
        <v>222</v>
      </c>
      <c r="AX3413" t="s">
        <v>197</v>
      </c>
      <c r="AY3413" t="s">
        <v>314</v>
      </c>
    </row>
    <row r="3414" spans="1:51" x14ac:dyDescent="0.45">
      <c r="A3414" s="22">
        <v>872273</v>
      </c>
      <c r="B3414" s="6">
        <v>45536</v>
      </c>
      <c r="C3414" s="22">
        <v>31000</v>
      </c>
      <c r="D3414" s="22">
        <v>96412</v>
      </c>
      <c r="E3414" s="22"/>
      <c r="F3414" s="22">
        <v>5</v>
      </c>
      <c r="G3414" s="22">
        <v>9572</v>
      </c>
      <c r="H3414" s="22">
        <v>80</v>
      </c>
      <c r="I3414" s="22"/>
      <c r="J3414" s="22">
        <v>6808</v>
      </c>
      <c r="K3414" s="22">
        <v>101661</v>
      </c>
      <c r="L3414" s="23" t="s">
        <v>1376</v>
      </c>
      <c r="M3414" s="23"/>
      <c r="N3414" s="23" t="s">
        <v>184</v>
      </c>
      <c r="O3414" s="23" t="s">
        <v>672</v>
      </c>
      <c r="P3414" s="22">
        <v>14</v>
      </c>
      <c r="Q3414" s="23" t="s">
        <v>673</v>
      </c>
      <c r="R3414" s="23" t="s">
        <v>667</v>
      </c>
      <c r="S3414" s="23" t="s">
        <v>22</v>
      </c>
      <c r="T3414" s="23" t="s">
        <v>667</v>
      </c>
      <c r="U3414" s="23" t="s">
        <v>22</v>
      </c>
      <c r="V3414" s="23" t="s">
        <v>674</v>
      </c>
      <c r="W3414" s="23" t="s">
        <v>188</v>
      </c>
      <c r="X3414" s="23" t="s">
        <v>189</v>
      </c>
      <c r="Y3414" s="22">
        <v>0</v>
      </c>
      <c r="Z3414" s="23" t="s">
        <v>190</v>
      </c>
      <c r="AA3414" s="23" t="s">
        <v>191</v>
      </c>
      <c r="AB3414" s="23" t="s">
        <v>190</v>
      </c>
      <c r="AC3414" s="23" t="s">
        <v>190</v>
      </c>
      <c r="AD3414" s="23" t="s">
        <v>190</v>
      </c>
      <c r="AE3414" s="23" t="s">
        <v>98</v>
      </c>
      <c r="AF3414" s="23"/>
      <c r="AG3414" s="23"/>
      <c r="AH3414" s="23"/>
      <c r="AI3414" s="23"/>
      <c r="AJ3414" s="23" t="b">
        <v>0</v>
      </c>
      <c r="AK3414" s="3">
        <v>62</v>
      </c>
      <c r="AL3414" s="3">
        <v>4952</v>
      </c>
      <c r="AM3414" s="3">
        <v>4699</v>
      </c>
      <c r="AN3414" s="24">
        <v>45536.251103240742</v>
      </c>
      <c r="AO3414" s="24">
        <v>45536.251103240742</v>
      </c>
      <c r="AP3414">
        <v>9</v>
      </c>
      <c r="AQ3414" t="s">
        <v>194</v>
      </c>
      <c r="AR3414">
        <v>244.25110324074194</v>
      </c>
      <c r="AS3414" t="s">
        <v>195</v>
      </c>
      <c r="AT3414" t="s">
        <v>222</v>
      </c>
      <c r="AU3414" t="s">
        <v>197</v>
      </c>
      <c r="AV3414" t="s">
        <v>314</v>
      </c>
      <c r="AW3414" t="s">
        <v>222</v>
      </c>
      <c r="AX3414" t="s">
        <v>197</v>
      </c>
      <c r="AY3414" t="s">
        <v>314</v>
      </c>
    </row>
    <row r="3415" spans="1:51" x14ac:dyDescent="0.45">
      <c r="A3415" s="22">
        <v>872767</v>
      </c>
      <c r="B3415" s="6">
        <v>45536</v>
      </c>
      <c r="C3415" s="22">
        <v>31000</v>
      </c>
      <c r="D3415" s="22">
        <v>42739</v>
      </c>
      <c r="E3415" s="22"/>
      <c r="F3415" s="22">
        <v>15</v>
      </c>
      <c r="G3415" s="22">
        <v>14707</v>
      </c>
      <c r="H3415" s="22">
        <v>0</v>
      </c>
      <c r="I3415" s="22"/>
      <c r="J3415" s="22">
        <v>131</v>
      </c>
      <c r="K3415" s="22">
        <v>131</v>
      </c>
      <c r="L3415" s="23" t="s">
        <v>254</v>
      </c>
      <c r="M3415" s="23"/>
      <c r="N3415" s="23" t="s">
        <v>184</v>
      </c>
      <c r="O3415" s="23" t="s">
        <v>225</v>
      </c>
      <c r="P3415" s="22">
        <v>20</v>
      </c>
      <c r="Q3415" s="23" t="s">
        <v>186</v>
      </c>
      <c r="R3415" s="23"/>
      <c r="S3415" s="23"/>
      <c r="T3415" s="23"/>
      <c r="U3415" s="23"/>
      <c r="V3415" s="23" t="s">
        <v>187</v>
      </c>
      <c r="W3415" s="23" t="s">
        <v>188</v>
      </c>
      <c r="X3415" s="23" t="s">
        <v>189</v>
      </c>
      <c r="Y3415" s="22">
        <v>0</v>
      </c>
      <c r="Z3415" s="23" t="s">
        <v>190</v>
      </c>
      <c r="AA3415" s="23" t="s">
        <v>191</v>
      </c>
      <c r="AB3415" s="23" t="s">
        <v>190</v>
      </c>
      <c r="AC3415" s="23" t="s">
        <v>192</v>
      </c>
      <c r="AD3415" s="23" t="s">
        <v>193</v>
      </c>
      <c r="AE3415" s="23" t="s">
        <v>80</v>
      </c>
      <c r="AF3415" s="23"/>
      <c r="AG3415" s="23"/>
      <c r="AH3415" s="23"/>
      <c r="AI3415" s="23"/>
      <c r="AJ3415" s="23" t="b">
        <v>0</v>
      </c>
      <c r="AK3415" s="3">
        <v>117</v>
      </c>
      <c r="AL3415" s="3">
        <v>2408</v>
      </c>
      <c r="AM3415" s="3">
        <v>5112</v>
      </c>
      <c r="AN3415" s="24">
        <v>45536.38198564815</v>
      </c>
      <c r="AO3415" s="24">
        <v>45536.38198564815</v>
      </c>
      <c r="AP3415">
        <v>9</v>
      </c>
      <c r="AQ3415" t="s">
        <v>194</v>
      </c>
      <c r="AR3415">
        <v>244.38198564814957</v>
      </c>
      <c r="AS3415" t="s">
        <v>195</v>
      </c>
      <c r="AT3415" t="s">
        <v>238</v>
      </c>
      <c r="AU3415" t="s">
        <v>197</v>
      </c>
      <c r="AV3415" t="s">
        <v>234</v>
      </c>
      <c r="AW3415" t="s">
        <v>238</v>
      </c>
      <c r="AX3415" t="s">
        <v>197</v>
      </c>
      <c r="AY3415" t="s">
        <v>234</v>
      </c>
    </row>
    <row r="3416" spans="1:51" x14ac:dyDescent="0.45">
      <c r="A3416" s="22">
        <v>873993</v>
      </c>
      <c r="B3416" s="6">
        <v>45536</v>
      </c>
      <c r="C3416" s="22">
        <v>31000</v>
      </c>
      <c r="D3416" s="22">
        <v>40961</v>
      </c>
      <c r="E3416" s="22"/>
      <c r="F3416" s="22">
        <v>3769</v>
      </c>
      <c r="G3416" s="22">
        <v>3010</v>
      </c>
      <c r="H3416" s="22">
        <v>0</v>
      </c>
      <c r="I3416" s="22"/>
      <c r="J3416" s="22">
        <v>2</v>
      </c>
      <c r="K3416" s="22">
        <v>101876</v>
      </c>
      <c r="L3416" s="23" t="s">
        <v>1409</v>
      </c>
      <c r="M3416" s="23"/>
      <c r="N3416" s="23" t="s">
        <v>184</v>
      </c>
      <c r="O3416" s="23" t="s">
        <v>225</v>
      </c>
      <c r="P3416" s="22">
        <v>20</v>
      </c>
      <c r="Q3416" s="23" t="s">
        <v>186</v>
      </c>
      <c r="R3416" s="23"/>
      <c r="S3416" s="23"/>
      <c r="T3416" s="23"/>
      <c r="U3416" s="23"/>
      <c r="V3416" s="23" t="s">
        <v>187</v>
      </c>
      <c r="W3416" s="23" t="s">
        <v>188</v>
      </c>
      <c r="X3416" s="23" t="s">
        <v>189</v>
      </c>
      <c r="Y3416" s="22">
        <v>0</v>
      </c>
      <c r="Z3416" s="23" t="s">
        <v>190</v>
      </c>
      <c r="AA3416" s="23" t="s">
        <v>191</v>
      </c>
      <c r="AB3416" s="23" t="s">
        <v>190</v>
      </c>
      <c r="AC3416" s="23" t="s">
        <v>192</v>
      </c>
      <c r="AD3416" s="23" t="s">
        <v>281</v>
      </c>
      <c r="AE3416" s="23" t="s">
        <v>67</v>
      </c>
      <c r="AF3416" s="23"/>
      <c r="AG3416" s="23"/>
      <c r="AH3416" s="23"/>
      <c r="AI3416" s="23"/>
      <c r="AJ3416" s="23" t="b">
        <v>0</v>
      </c>
      <c r="AK3416" s="3">
        <v>97</v>
      </c>
      <c r="AL3416" s="3">
        <v>2408</v>
      </c>
      <c r="AM3416" s="3">
        <v>6093</v>
      </c>
      <c r="AN3416" s="24">
        <v>45536.654316975306</v>
      </c>
      <c r="AO3416" s="24">
        <v>45536.654316975306</v>
      </c>
      <c r="AP3416">
        <v>9</v>
      </c>
      <c r="AQ3416" t="s">
        <v>194</v>
      </c>
      <c r="AR3416">
        <v>244.65431697530585</v>
      </c>
      <c r="AS3416" t="s">
        <v>195</v>
      </c>
      <c r="AT3416" t="s">
        <v>228</v>
      </c>
      <c r="AU3416" t="s">
        <v>197</v>
      </c>
      <c r="AV3416" t="s">
        <v>218</v>
      </c>
      <c r="AW3416" t="s">
        <v>228</v>
      </c>
      <c r="AX3416" t="s">
        <v>197</v>
      </c>
      <c r="AY3416" t="s">
        <v>218</v>
      </c>
    </row>
    <row r="3417" spans="1:51" x14ac:dyDescent="0.45">
      <c r="A3417" s="22">
        <v>874092</v>
      </c>
      <c r="B3417" s="6">
        <v>45536</v>
      </c>
      <c r="C3417" s="22">
        <v>31000</v>
      </c>
      <c r="D3417" s="22">
        <v>32950</v>
      </c>
      <c r="E3417" s="22"/>
      <c r="F3417" s="22">
        <v>2889</v>
      </c>
      <c r="G3417" s="22">
        <v>2846</v>
      </c>
      <c r="H3417" s="22">
        <v>0</v>
      </c>
      <c r="I3417" s="22"/>
      <c r="J3417" s="22">
        <v>2</v>
      </c>
      <c r="K3417" s="22">
        <v>102048</v>
      </c>
      <c r="L3417" s="23" t="s">
        <v>1436</v>
      </c>
      <c r="M3417" s="23"/>
      <c r="N3417" s="23" t="s">
        <v>184</v>
      </c>
      <c r="O3417" s="23" t="s">
        <v>225</v>
      </c>
      <c r="P3417" s="22">
        <v>20</v>
      </c>
      <c r="Q3417" s="23" t="s">
        <v>186</v>
      </c>
      <c r="R3417" s="23"/>
      <c r="S3417" s="23"/>
      <c r="T3417" s="23"/>
      <c r="U3417" s="23"/>
      <c r="V3417" s="23" t="s">
        <v>187</v>
      </c>
      <c r="W3417" s="23" t="s">
        <v>188</v>
      </c>
      <c r="X3417" s="23" t="s">
        <v>189</v>
      </c>
      <c r="Y3417" s="22">
        <v>0</v>
      </c>
      <c r="Z3417" s="23" t="s">
        <v>190</v>
      </c>
      <c r="AA3417" s="23" t="s">
        <v>191</v>
      </c>
      <c r="AB3417" s="23" t="s">
        <v>190</v>
      </c>
      <c r="AC3417" s="23" t="s">
        <v>192</v>
      </c>
      <c r="AD3417" s="23" t="s">
        <v>281</v>
      </c>
      <c r="AE3417" s="23" t="s">
        <v>67</v>
      </c>
      <c r="AF3417" s="23"/>
      <c r="AG3417" s="23"/>
      <c r="AH3417" s="23"/>
      <c r="AI3417" s="23"/>
      <c r="AJ3417" s="23" t="b">
        <v>0</v>
      </c>
      <c r="AK3417" s="3">
        <v>97</v>
      </c>
      <c r="AL3417" s="3">
        <v>2408</v>
      </c>
      <c r="AM3417" s="3">
        <v>6195</v>
      </c>
      <c r="AN3417" s="24">
        <v>45536.656643094138</v>
      </c>
      <c r="AO3417" s="24">
        <v>45536.656643094138</v>
      </c>
      <c r="AP3417">
        <v>9</v>
      </c>
      <c r="AQ3417" t="s">
        <v>194</v>
      </c>
      <c r="AR3417">
        <v>244.65664309413842</v>
      </c>
      <c r="AS3417" t="s">
        <v>195</v>
      </c>
      <c r="AT3417" t="s">
        <v>228</v>
      </c>
      <c r="AU3417" t="s">
        <v>197</v>
      </c>
      <c r="AV3417" t="s">
        <v>201</v>
      </c>
      <c r="AW3417" t="s">
        <v>228</v>
      </c>
      <c r="AX3417" t="s">
        <v>197</v>
      </c>
      <c r="AY3417" t="s">
        <v>201</v>
      </c>
    </row>
    <row r="3418" spans="1:51" x14ac:dyDescent="0.45">
      <c r="A3418" s="22">
        <v>874203</v>
      </c>
      <c r="B3418" s="6">
        <v>45536</v>
      </c>
      <c r="C3418" s="22">
        <v>31000</v>
      </c>
      <c r="D3418" s="22">
        <v>111892</v>
      </c>
      <c r="E3418" s="22"/>
      <c r="F3418" s="22">
        <v>83</v>
      </c>
      <c r="G3418" s="22">
        <v>23235</v>
      </c>
      <c r="H3418" s="22">
        <v>0</v>
      </c>
      <c r="I3418" s="22"/>
      <c r="J3418" s="22">
        <v>2724</v>
      </c>
      <c r="K3418" s="22">
        <v>7037</v>
      </c>
      <c r="L3418" s="23" t="s">
        <v>1467</v>
      </c>
      <c r="M3418" s="23"/>
      <c r="N3418" s="23" t="s">
        <v>184</v>
      </c>
      <c r="O3418" s="23" t="s">
        <v>225</v>
      </c>
      <c r="P3418" s="22">
        <v>18</v>
      </c>
      <c r="Q3418" s="23" t="s">
        <v>279</v>
      </c>
      <c r="R3418" s="23"/>
      <c r="S3418" s="23"/>
      <c r="T3418" s="23"/>
      <c r="U3418" s="23"/>
      <c r="V3418" s="23" t="s">
        <v>187</v>
      </c>
      <c r="W3418" s="23" t="s">
        <v>188</v>
      </c>
      <c r="X3418" s="23" t="s">
        <v>189</v>
      </c>
      <c r="Y3418" s="22">
        <v>0</v>
      </c>
      <c r="Z3418" s="23" t="s">
        <v>190</v>
      </c>
      <c r="AA3418" s="23" t="s">
        <v>191</v>
      </c>
      <c r="AB3418" s="23" t="s">
        <v>190</v>
      </c>
      <c r="AC3418" s="23" t="s">
        <v>280</v>
      </c>
      <c r="AD3418" s="23" t="s">
        <v>281</v>
      </c>
      <c r="AE3418" s="23" t="s">
        <v>91</v>
      </c>
      <c r="AF3418" s="23"/>
      <c r="AG3418" s="23"/>
      <c r="AH3418" s="23"/>
      <c r="AI3418" s="23"/>
      <c r="AJ3418" s="23" t="b">
        <v>0</v>
      </c>
      <c r="AK3418" s="3">
        <v>62</v>
      </c>
      <c r="AL3418" s="3">
        <v>2408</v>
      </c>
      <c r="AM3418" s="3">
        <v>6299</v>
      </c>
      <c r="AN3418" s="24">
        <v>45536.66460443673</v>
      </c>
      <c r="AO3418" s="24">
        <v>45536.66460443673</v>
      </c>
      <c r="AP3418">
        <v>9</v>
      </c>
      <c r="AQ3418" t="s">
        <v>194</v>
      </c>
      <c r="AR3418">
        <v>244.66460443672986</v>
      </c>
      <c r="AS3418" t="s">
        <v>195</v>
      </c>
      <c r="AT3418" t="s">
        <v>228</v>
      </c>
      <c r="AU3418" t="s">
        <v>197</v>
      </c>
      <c r="AV3418" t="s">
        <v>214</v>
      </c>
      <c r="AW3418" t="s">
        <v>228</v>
      </c>
      <c r="AX3418" t="s">
        <v>197</v>
      </c>
      <c r="AY3418" t="s">
        <v>214</v>
      </c>
    </row>
    <row r="3419" spans="1:51" x14ac:dyDescent="0.45">
      <c r="A3419" s="22">
        <v>874259</v>
      </c>
      <c r="B3419" s="6">
        <v>45536</v>
      </c>
      <c r="C3419" s="22">
        <v>31000</v>
      </c>
      <c r="D3419" s="22">
        <v>475879</v>
      </c>
      <c r="E3419" s="22"/>
      <c r="F3419" s="22">
        <v>55</v>
      </c>
      <c r="G3419" s="22">
        <v>8704</v>
      </c>
      <c r="H3419" s="22">
        <v>0</v>
      </c>
      <c r="I3419" s="22"/>
      <c r="J3419" s="22">
        <v>2046</v>
      </c>
      <c r="K3419" s="22">
        <v>6652</v>
      </c>
      <c r="L3419" s="23" t="s">
        <v>1472</v>
      </c>
      <c r="M3419" s="23"/>
      <c r="N3419" s="23" t="s">
        <v>184</v>
      </c>
      <c r="O3419" s="23" t="s">
        <v>225</v>
      </c>
      <c r="P3419" s="22">
        <v>18</v>
      </c>
      <c r="Q3419" s="23" t="s">
        <v>279</v>
      </c>
      <c r="R3419" s="23"/>
      <c r="S3419" s="23"/>
      <c r="T3419" s="23"/>
      <c r="U3419" s="23"/>
      <c r="V3419" s="23" t="s">
        <v>187</v>
      </c>
      <c r="W3419" s="23" t="s">
        <v>188</v>
      </c>
      <c r="X3419" s="23" t="s">
        <v>189</v>
      </c>
      <c r="Y3419" s="22">
        <v>0</v>
      </c>
      <c r="Z3419" s="23" t="s">
        <v>190</v>
      </c>
      <c r="AA3419" s="23" t="s">
        <v>191</v>
      </c>
      <c r="AB3419" s="23" t="s">
        <v>190</v>
      </c>
      <c r="AC3419" s="23" t="s">
        <v>280</v>
      </c>
      <c r="AD3419" s="23" t="s">
        <v>281</v>
      </c>
      <c r="AE3419" s="23" t="s">
        <v>91</v>
      </c>
      <c r="AF3419" s="23"/>
      <c r="AG3419" s="23"/>
      <c r="AH3419" s="23"/>
      <c r="AI3419" s="23"/>
      <c r="AJ3419" s="23" t="b">
        <v>0</v>
      </c>
      <c r="AK3419" s="3">
        <v>61</v>
      </c>
      <c r="AL3419" s="3">
        <v>2408</v>
      </c>
      <c r="AM3419" s="3">
        <v>6343</v>
      </c>
      <c r="AN3419" s="24">
        <v>45536.666929128085</v>
      </c>
      <c r="AO3419" s="24">
        <v>45536.666929128085</v>
      </c>
      <c r="AP3419">
        <v>9</v>
      </c>
      <c r="AQ3419" t="s">
        <v>194</v>
      </c>
      <c r="AR3419">
        <v>244.66692912808503</v>
      </c>
      <c r="AS3419" t="s">
        <v>195</v>
      </c>
      <c r="AT3419" t="s">
        <v>198</v>
      </c>
      <c r="AU3419" t="s">
        <v>197</v>
      </c>
      <c r="AV3419" t="s">
        <v>206</v>
      </c>
      <c r="AW3419" t="s">
        <v>198</v>
      </c>
      <c r="AX3419" t="s">
        <v>197</v>
      </c>
      <c r="AY3419" t="s">
        <v>206</v>
      </c>
    </row>
    <row r="3420" spans="1:51" x14ac:dyDescent="0.45">
      <c r="A3420" s="22">
        <v>874335</v>
      </c>
      <c r="B3420" s="6">
        <v>45536</v>
      </c>
      <c r="C3420" s="22">
        <v>31000</v>
      </c>
      <c r="D3420" s="22">
        <v>74964</v>
      </c>
      <c r="E3420" s="22"/>
      <c r="F3420" s="22">
        <v>66</v>
      </c>
      <c r="G3420" s="22">
        <v>7084</v>
      </c>
      <c r="H3420" s="22">
        <v>0</v>
      </c>
      <c r="I3420" s="22"/>
      <c r="J3420" s="22">
        <v>1665</v>
      </c>
      <c r="K3420" s="22">
        <v>2992</v>
      </c>
      <c r="L3420" s="23" t="s">
        <v>1473</v>
      </c>
      <c r="M3420" s="23"/>
      <c r="N3420" s="23" t="s">
        <v>184</v>
      </c>
      <c r="O3420" s="23" t="s">
        <v>225</v>
      </c>
      <c r="P3420" s="22">
        <v>18</v>
      </c>
      <c r="Q3420" s="23" t="s">
        <v>279</v>
      </c>
      <c r="R3420" s="23"/>
      <c r="S3420" s="23"/>
      <c r="T3420" s="23"/>
      <c r="U3420" s="23"/>
      <c r="V3420" s="23" t="s">
        <v>187</v>
      </c>
      <c r="W3420" s="23" t="s">
        <v>188</v>
      </c>
      <c r="X3420" s="23" t="s">
        <v>189</v>
      </c>
      <c r="Y3420" s="22">
        <v>0</v>
      </c>
      <c r="Z3420" s="23" t="s">
        <v>190</v>
      </c>
      <c r="AA3420" s="23" t="s">
        <v>191</v>
      </c>
      <c r="AB3420" s="23" t="s">
        <v>190</v>
      </c>
      <c r="AC3420" s="23" t="s">
        <v>280</v>
      </c>
      <c r="AD3420" s="23" t="s">
        <v>281</v>
      </c>
      <c r="AE3420" s="23" t="s">
        <v>91</v>
      </c>
      <c r="AF3420" s="23"/>
      <c r="AG3420" s="23"/>
      <c r="AH3420" s="23"/>
      <c r="AI3420" s="23"/>
      <c r="AJ3420" s="23" t="b">
        <v>0</v>
      </c>
      <c r="AK3420" s="3">
        <v>55</v>
      </c>
      <c r="AL3420" s="3">
        <v>2408</v>
      </c>
      <c r="AM3420" s="3">
        <v>6419</v>
      </c>
      <c r="AN3420" s="24">
        <v>45536.679927237652</v>
      </c>
      <c r="AO3420" s="24">
        <v>45536.679927237652</v>
      </c>
      <c r="AP3420">
        <v>9</v>
      </c>
      <c r="AQ3420" t="s">
        <v>194</v>
      </c>
      <c r="AR3420">
        <v>244.67992723765201</v>
      </c>
      <c r="AS3420" t="s">
        <v>195</v>
      </c>
      <c r="AT3420" t="s">
        <v>198</v>
      </c>
      <c r="AU3420" t="s">
        <v>197</v>
      </c>
      <c r="AV3420" t="s">
        <v>232</v>
      </c>
      <c r="AW3420" t="s">
        <v>198</v>
      </c>
      <c r="AX3420" t="s">
        <v>197</v>
      </c>
      <c r="AY3420" t="s">
        <v>232</v>
      </c>
    </row>
    <row r="3421" spans="1:51" x14ac:dyDescent="0.45">
      <c r="A3421" s="22">
        <v>874162</v>
      </c>
      <c r="B3421" s="6">
        <v>45536</v>
      </c>
      <c r="C3421" s="22">
        <v>31000</v>
      </c>
      <c r="D3421" s="22">
        <v>149494</v>
      </c>
      <c r="E3421" s="22"/>
      <c r="F3421" s="22">
        <v>94</v>
      </c>
      <c r="G3421" s="22">
        <v>13612</v>
      </c>
      <c r="H3421" s="22">
        <v>0</v>
      </c>
      <c r="I3421" s="22"/>
      <c r="J3421" s="22">
        <v>3200</v>
      </c>
      <c r="K3421" s="22">
        <v>3749</v>
      </c>
      <c r="L3421" s="23" t="s">
        <v>1474</v>
      </c>
      <c r="M3421" s="23"/>
      <c r="N3421" s="23" t="s">
        <v>184</v>
      </c>
      <c r="O3421" s="23" t="s">
        <v>225</v>
      </c>
      <c r="P3421" s="22">
        <v>18</v>
      </c>
      <c r="Q3421" s="23" t="s">
        <v>279</v>
      </c>
      <c r="R3421" s="23"/>
      <c r="S3421" s="23"/>
      <c r="T3421" s="23"/>
      <c r="U3421" s="23"/>
      <c r="V3421" s="23" t="s">
        <v>187</v>
      </c>
      <c r="W3421" s="23" t="s">
        <v>188</v>
      </c>
      <c r="X3421" s="23" t="s">
        <v>189</v>
      </c>
      <c r="Y3421" s="22">
        <v>0</v>
      </c>
      <c r="Z3421" s="23" t="s">
        <v>190</v>
      </c>
      <c r="AA3421" s="23" t="s">
        <v>191</v>
      </c>
      <c r="AB3421" s="23" t="s">
        <v>190</v>
      </c>
      <c r="AC3421" s="23" t="s">
        <v>280</v>
      </c>
      <c r="AD3421" s="23" t="s">
        <v>281</v>
      </c>
      <c r="AE3421" s="23" t="s">
        <v>91</v>
      </c>
      <c r="AF3421" s="23"/>
      <c r="AG3421" s="23"/>
      <c r="AH3421" s="23"/>
      <c r="AI3421" s="23"/>
      <c r="AJ3421" s="23" t="b">
        <v>0</v>
      </c>
      <c r="AK3421" s="3">
        <v>109</v>
      </c>
      <c r="AL3421" s="3">
        <v>2408</v>
      </c>
      <c r="AM3421" s="3">
        <v>6259</v>
      </c>
      <c r="AN3421" s="24">
        <v>45536.66033919753</v>
      </c>
      <c r="AO3421" s="24">
        <v>45536.66033919753</v>
      </c>
      <c r="AP3421">
        <v>9</v>
      </c>
      <c r="AQ3421" t="s">
        <v>194</v>
      </c>
      <c r="AR3421">
        <v>244.66033919752954</v>
      </c>
      <c r="AS3421" t="s">
        <v>195</v>
      </c>
      <c r="AT3421" t="s">
        <v>228</v>
      </c>
      <c r="AU3421" t="s">
        <v>197</v>
      </c>
      <c r="AV3421" t="s">
        <v>298</v>
      </c>
      <c r="AW3421" t="s">
        <v>228</v>
      </c>
      <c r="AX3421" t="s">
        <v>197</v>
      </c>
      <c r="AY3421" t="s">
        <v>298</v>
      </c>
    </row>
    <row r="3422" spans="1:51" x14ac:dyDescent="0.45">
      <c r="A3422" s="22">
        <v>874282</v>
      </c>
      <c r="B3422" s="6">
        <v>45536</v>
      </c>
      <c r="C3422" s="22">
        <v>31000</v>
      </c>
      <c r="D3422" s="22">
        <v>116735</v>
      </c>
      <c r="E3422" s="22"/>
      <c r="F3422" s="22">
        <v>81</v>
      </c>
      <c r="G3422" s="22">
        <v>13701</v>
      </c>
      <c r="H3422" s="22">
        <v>0</v>
      </c>
      <c r="I3422" s="22"/>
      <c r="J3422" s="22">
        <v>2614</v>
      </c>
      <c r="K3422" s="22">
        <v>4536</v>
      </c>
      <c r="L3422" s="23" t="s">
        <v>1481</v>
      </c>
      <c r="M3422" s="23"/>
      <c r="N3422" s="23" t="s">
        <v>184</v>
      </c>
      <c r="O3422" s="23" t="s">
        <v>225</v>
      </c>
      <c r="P3422" s="22">
        <v>18</v>
      </c>
      <c r="Q3422" s="23" t="s">
        <v>279</v>
      </c>
      <c r="R3422" s="23"/>
      <c r="S3422" s="23"/>
      <c r="T3422" s="23"/>
      <c r="U3422" s="23"/>
      <c r="V3422" s="23" t="s">
        <v>187</v>
      </c>
      <c r="W3422" s="23" t="s">
        <v>188</v>
      </c>
      <c r="X3422" s="23" t="s">
        <v>189</v>
      </c>
      <c r="Y3422" s="22">
        <v>0</v>
      </c>
      <c r="Z3422" s="23" t="s">
        <v>190</v>
      </c>
      <c r="AA3422" s="23" t="s">
        <v>191</v>
      </c>
      <c r="AB3422" s="23" t="s">
        <v>190</v>
      </c>
      <c r="AC3422" s="23" t="s">
        <v>280</v>
      </c>
      <c r="AD3422" s="23" t="s">
        <v>281</v>
      </c>
      <c r="AE3422" s="23" t="s">
        <v>91</v>
      </c>
      <c r="AF3422" s="23"/>
      <c r="AG3422" s="23"/>
      <c r="AH3422" s="23"/>
      <c r="AI3422" s="23"/>
      <c r="AJ3422" s="23" t="b">
        <v>0</v>
      </c>
      <c r="AK3422" s="3">
        <v>61</v>
      </c>
      <c r="AL3422" s="3">
        <v>2408</v>
      </c>
      <c r="AM3422" s="3">
        <v>6369</v>
      </c>
      <c r="AN3422" s="24">
        <v>45536.667858873458</v>
      </c>
      <c r="AO3422" s="24">
        <v>45536.667858873458</v>
      </c>
      <c r="AP3422">
        <v>9</v>
      </c>
      <c r="AQ3422" t="s">
        <v>194</v>
      </c>
      <c r="AR3422">
        <v>244.66785887345759</v>
      </c>
      <c r="AS3422" t="s">
        <v>195</v>
      </c>
      <c r="AT3422" t="s">
        <v>198</v>
      </c>
      <c r="AU3422" t="s">
        <v>197</v>
      </c>
      <c r="AV3422" t="s">
        <v>302</v>
      </c>
      <c r="AW3422" t="s">
        <v>198</v>
      </c>
      <c r="AX3422" t="s">
        <v>197</v>
      </c>
      <c r="AY3422" t="s">
        <v>302</v>
      </c>
    </row>
    <row r="3423" spans="1:51" x14ac:dyDescent="0.45">
      <c r="A3423" s="22">
        <v>874010</v>
      </c>
      <c r="B3423" s="6">
        <v>45536</v>
      </c>
      <c r="C3423" s="22">
        <v>31000</v>
      </c>
      <c r="D3423" s="22">
        <v>66126</v>
      </c>
      <c r="E3423" s="22"/>
      <c r="F3423" s="22">
        <v>40</v>
      </c>
      <c r="G3423" s="22">
        <v>6763</v>
      </c>
      <c r="H3423" s="22">
        <v>0</v>
      </c>
      <c r="I3423" s="22"/>
      <c r="J3423" s="22">
        <v>1590</v>
      </c>
      <c r="K3423" s="22">
        <v>389</v>
      </c>
      <c r="L3423" s="23" t="s">
        <v>1492</v>
      </c>
      <c r="M3423" s="23"/>
      <c r="N3423" s="23" t="s">
        <v>184</v>
      </c>
      <c r="O3423" s="23" t="s">
        <v>225</v>
      </c>
      <c r="P3423" s="22">
        <v>18</v>
      </c>
      <c r="Q3423" s="23" t="s">
        <v>279</v>
      </c>
      <c r="R3423" s="23"/>
      <c r="S3423" s="23"/>
      <c r="T3423" s="23"/>
      <c r="U3423" s="23"/>
      <c r="V3423" s="23" t="s">
        <v>187</v>
      </c>
      <c r="W3423" s="23" t="s">
        <v>188</v>
      </c>
      <c r="X3423" s="23" t="s">
        <v>189</v>
      </c>
      <c r="Y3423" s="22">
        <v>0</v>
      </c>
      <c r="Z3423" s="23" t="s">
        <v>190</v>
      </c>
      <c r="AA3423" s="23" t="s">
        <v>191</v>
      </c>
      <c r="AB3423" s="23" t="s">
        <v>190</v>
      </c>
      <c r="AC3423" s="23" t="s">
        <v>280</v>
      </c>
      <c r="AD3423" s="23" t="s">
        <v>281</v>
      </c>
      <c r="AE3423" s="23" t="s">
        <v>91</v>
      </c>
      <c r="AF3423" s="23"/>
      <c r="AG3423" s="23"/>
      <c r="AH3423" s="23"/>
      <c r="AI3423" s="23"/>
      <c r="AJ3423" s="23" t="b">
        <v>0</v>
      </c>
      <c r="AK3423" s="3">
        <v>97</v>
      </c>
      <c r="AL3423" s="3">
        <v>2408</v>
      </c>
      <c r="AM3423" s="3">
        <v>6110</v>
      </c>
      <c r="AN3423" s="24">
        <v>45536.654411149691</v>
      </c>
      <c r="AO3423" s="24">
        <v>45536.654411149691</v>
      </c>
      <c r="AP3423">
        <v>9</v>
      </c>
      <c r="AQ3423" t="s">
        <v>194</v>
      </c>
      <c r="AR3423">
        <v>244.65441114969144</v>
      </c>
      <c r="AS3423" t="s">
        <v>195</v>
      </c>
      <c r="AT3423" t="s">
        <v>228</v>
      </c>
      <c r="AU3423" t="s">
        <v>197</v>
      </c>
      <c r="AV3423" t="s">
        <v>226</v>
      </c>
      <c r="AW3423" t="s">
        <v>228</v>
      </c>
      <c r="AX3423" t="s">
        <v>197</v>
      </c>
      <c r="AY3423" t="s">
        <v>226</v>
      </c>
    </row>
    <row r="3424" spans="1:51" x14ac:dyDescent="0.45">
      <c r="A3424" s="22">
        <v>873870</v>
      </c>
      <c r="B3424" s="6">
        <v>45536</v>
      </c>
      <c r="C3424" s="22">
        <v>31000</v>
      </c>
      <c r="D3424" s="22">
        <v>787215</v>
      </c>
      <c r="E3424" s="22"/>
      <c r="F3424" s="22">
        <v>46</v>
      </c>
      <c r="G3424" s="22">
        <v>33605</v>
      </c>
      <c r="H3424" s="22">
        <v>0</v>
      </c>
      <c r="I3424" s="22"/>
      <c r="J3424" s="22">
        <v>7902</v>
      </c>
      <c r="K3424" s="22">
        <v>756</v>
      </c>
      <c r="L3424" s="23" t="s">
        <v>1511</v>
      </c>
      <c r="M3424" s="23"/>
      <c r="N3424" s="23" t="s">
        <v>184</v>
      </c>
      <c r="O3424" s="23" t="s">
        <v>225</v>
      </c>
      <c r="P3424" s="22">
        <v>18</v>
      </c>
      <c r="Q3424" s="23" t="s">
        <v>279</v>
      </c>
      <c r="R3424" s="23"/>
      <c r="S3424" s="23"/>
      <c r="T3424" s="23"/>
      <c r="U3424" s="23"/>
      <c r="V3424" s="23" t="s">
        <v>187</v>
      </c>
      <c r="W3424" s="23" t="s">
        <v>188</v>
      </c>
      <c r="X3424" s="23" t="s">
        <v>189</v>
      </c>
      <c r="Y3424" s="22">
        <v>0</v>
      </c>
      <c r="Z3424" s="23" t="s">
        <v>190</v>
      </c>
      <c r="AA3424" s="23" t="s">
        <v>191</v>
      </c>
      <c r="AB3424" s="23" t="s">
        <v>190</v>
      </c>
      <c r="AC3424" s="23" t="s">
        <v>280</v>
      </c>
      <c r="AD3424" s="23" t="s">
        <v>281</v>
      </c>
      <c r="AE3424" s="23" t="s">
        <v>94</v>
      </c>
      <c r="AF3424" s="23"/>
      <c r="AG3424" s="23"/>
      <c r="AH3424" s="23"/>
      <c r="AI3424" s="23"/>
      <c r="AJ3424" s="23" t="b">
        <v>0</v>
      </c>
      <c r="AK3424" s="3">
        <v>62</v>
      </c>
      <c r="AL3424" s="3">
        <v>2408</v>
      </c>
      <c r="AM3424" s="3">
        <v>5972</v>
      </c>
      <c r="AN3424" s="24">
        <v>45536.650766435188</v>
      </c>
      <c r="AO3424" s="24">
        <v>45536.650766435188</v>
      </c>
      <c r="AP3424">
        <v>9</v>
      </c>
      <c r="AQ3424" t="s">
        <v>194</v>
      </c>
      <c r="AR3424">
        <v>244.65076643518842</v>
      </c>
      <c r="AS3424" t="s">
        <v>195</v>
      </c>
      <c r="AT3424" t="s">
        <v>228</v>
      </c>
      <c r="AU3424" t="s">
        <v>197</v>
      </c>
      <c r="AV3424" t="s">
        <v>232</v>
      </c>
      <c r="AW3424" t="s">
        <v>228</v>
      </c>
      <c r="AX3424" t="s">
        <v>197</v>
      </c>
      <c r="AY3424" t="s">
        <v>232</v>
      </c>
    </row>
    <row r="3425" spans="1:51" x14ac:dyDescent="0.45">
      <c r="A3425" s="22">
        <v>873858</v>
      </c>
      <c r="B3425" s="6">
        <v>45536</v>
      </c>
      <c r="C3425" s="22">
        <v>31000</v>
      </c>
      <c r="D3425" s="22">
        <v>1333649</v>
      </c>
      <c r="E3425" s="22"/>
      <c r="F3425" s="22">
        <v>353</v>
      </c>
      <c r="G3425" s="22">
        <v>25825</v>
      </c>
      <c r="H3425" s="22">
        <v>0</v>
      </c>
      <c r="I3425" s="22"/>
      <c r="J3425" s="22">
        <v>6073</v>
      </c>
      <c r="K3425" s="22">
        <v>5263</v>
      </c>
      <c r="L3425" s="23" t="s">
        <v>1525</v>
      </c>
      <c r="M3425" s="23"/>
      <c r="N3425" s="23" t="s">
        <v>184</v>
      </c>
      <c r="O3425" s="23" t="s">
        <v>225</v>
      </c>
      <c r="P3425" s="22">
        <v>18</v>
      </c>
      <c r="Q3425" s="23" t="s">
        <v>279</v>
      </c>
      <c r="R3425" s="23"/>
      <c r="S3425" s="23"/>
      <c r="T3425" s="23"/>
      <c r="U3425" s="23"/>
      <c r="V3425" s="23" t="s">
        <v>187</v>
      </c>
      <c r="W3425" s="23" t="s">
        <v>188</v>
      </c>
      <c r="X3425" s="23" t="s">
        <v>189</v>
      </c>
      <c r="Y3425" s="22">
        <v>0</v>
      </c>
      <c r="Z3425" s="23" t="s">
        <v>190</v>
      </c>
      <c r="AA3425" s="23" t="s">
        <v>191</v>
      </c>
      <c r="AB3425" s="23" t="s">
        <v>190</v>
      </c>
      <c r="AC3425" s="23" t="s">
        <v>280</v>
      </c>
      <c r="AD3425" s="23" t="s">
        <v>281</v>
      </c>
      <c r="AE3425" s="23" t="s">
        <v>94</v>
      </c>
      <c r="AF3425" s="23"/>
      <c r="AG3425" s="23"/>
      <c r="AH3425" s="23"/>
      <c r="AI3425" s="23"/>
      <c r="AJ3425" s="23" t="b">
        <v>0</v>
      </c>
      <c r="AK3425" s="3">
        <v>109</v>
      </c>
      <c r="AL3425" s="3">
        <v>2408</v>
      </c>
      <c r="AM3425" s="3">
        <v>5961</v>
      </c>
      <c r="AN3425" s="24">
        <v>45536.650515277775</v>
      </c>
      <c r="AO3425" s="24">
        <v>45536.650526851852</v>
      </c>
      <c r="AP3425">
        <v>9</v>
      </c>
      <c r="AQ3425" t="s">
        <v>194</v>
      </c>
      <c r="AR3425">
        <v>244.65051527777541</v>
      </c>
      <c r="AS3425" t="s">
        <v>195</v>
      </c>
      <c r="AT3425" t="s">
        <v>228</v>
      </c>
      <c r="AU3425" t="s">
        <v>197</v>
      </c>
      <c r="AV3425" t="s">
        <v>255</v>
      </c>
      <c r="AW3425" t="s">
        <v>228</v>
      </c>
      <c r="AX3425" t="s">
        <v>197</v>
      </c>
      <c r="AY3425" t="s">
        <v>300</v>
      </c>
    </row>
    <row r="3426" spans="1:51" x14ac:dyDescent="0.45">
      <c r="A3426" s="22">
        <v>874265</v>
      </c>
      <c r="B3426" s="6">
        <v>45536</v>
      </c>
      <c r="C3426" s="22">
        <v>31000</v>
      </c>
      <c r="D3426" s="22">
        <v>116675</v>
      </c>
      <c r="E3426" s="22"/>
      <c r="F3426" s="22">
        <v>106</v>
      </c>
      <c r="G3426" s="22">
        <v>7424</v>
      </c>
      <c r="H3426" s="22">
        <v>0</v>
      </c>
      <c r="I3426" s="22"/>
      <c r="J3426" s="22">
        <v>1745</v>
      </c>
      <c r="K3426" s="22">
        <v>5388</v>
      </c>
      <c r="L3426" s="23" t="s">
        <v>1529</v>
      </c>
      <c r="M3426" s="23"/>
      <c r="N3426" s="23" t="s">
        <v>184</v>
      </c>
      <c r="O3426" s="23" t="s">
        <v>225</v>
      </c>
      <c r="P3426" s="22">
        <v>18</v>
      </c>
      <c r="Q3426" s="23" t="s">
        <v>279</v>
      </c>
      <c r="R3426" s="23"/>
      <c r="S3426" s="23"/>
      <c r="T3426" s="23"/>
      <c r="U3426" s="23"/>
      <c r="V3426" s="23" t="s">
        <v>187</v>
      </c>
      <c r="W3426" s="23" t="s">
        <v>188</v>
      </c>
      <c r="X3426" s="23" t="s">
        <v>189</v>
      </c>
      <c r="Y3426" s="22">
        <v>0</v>
      </c>
      <c r="Z3426" s="23" t="s">
        <v>190</v>
      </c>
      <c r="AA3426" s="23" t="s">
        <v>191</v>
      </c>
      <c r="AB3426" s="23" t="s">
        <v>190</v>
      </c>
      <c r="AC3426" s="23" t="s">
        <v>280</v>
      </c>
      <c r="AD3426" s="23" t="s">
        <v>281</v>
      </c>
      <c r="AE3426" s="23" t="s">
        <v>94</v>
      </c>
      <c r="AF3426" s="23"/>
      <c r="AG3426" s="23"/>
      <c r="AH3426" s="23"/>
      <c r="AI3426" s="23"/>
      <c r="AJ3426" s="23" t="b">
        <v>0</v>
      </c>
      <c r="AK3426" s="3">
        <v>109</v>
      </c>
      <c r="AL3426" s="3">
        <v>2408</v>
      </c>
      <c r="AM3426" s="3">
        <v>6353</v>
      </c>
      <c r="AN3426" s="24">
        <v>45536.667395871911</v>
      </c>
      <c r="AO3426" s="24">
        <v>45536.667395871911</v>
      </c>
      <c r="AP3426">
        <v>9</v>
      </c>
      <c r="AQ3426" t="s">
        <v>194</v>
      </c>
      <c r="AR3426">
        <v>244.66739587191114</v>
      </c>
      <c r="AS3426" t="s">
        <v>195</v>
      </c>
      <c r="AT3426" t="s">
        <v>198</v>
      </c>
      <c r="AU3426" t="s">
        <v>197</v>
      </c>
      <c r="AV3426" t="s">
        <v>235</v>
      </c>
      <c r="AW3426" t="s">
        <v>198</v>
      </c>
      <c r="AX3426" t="s">
        <v>197</v>
      </c>
      <c r="AY3426" t="s">
        <v>235</v>
      </c>
    </row>
    <row r="3427" spans="1:51" x14ac:dyDescent="0.45">
      <c r="A3427" s="22">
        <v>875209</v>
      </c>
      <c r="B3427" s="6">
        <v>45536</v>
      </c>
      <c r="C3427" s="22">
        <v>31000</v>
      </c>
      <c r="D3427" s="22">
        <v>30061</v>
      </c>
      <c r="E3427" s="22"/>
      <c r="F3427" s="22">
        <v>24</v>
      </c>
      <c r="G3427" s="22">
        <v>13137</v>
      </c>
      <c r="H3427" s="22">
        <v>0</v>
      </c>
      <c r="I3427" s="22"/>
      <c r="J3427" s="22">
        <v>117</v>
      </c>
      <c r="K3427" s="22">
        <v>2904</v>
      </c>
      <c r="L3427" s="23" t="s">
        <v>266</v>
      </c>
      <c r="M3427" s="23"/>
      <c r="N3427" s="23" t="s">
        <v>184</v>
      </c>
      <c r="O3427" s="23" t="s">
        <v>213</v>
      </c>
      <c r="P3427" s="22">
        <v>13</v>
      </c>
      <c r="Q3427" s="23" t="s">
        <v>263</v>
      </c>
      <c r="R3427" s="23"/>
      <c r="S3427" s="23"/>
      <c r="T3427" s="23"/>
      <c r="U3427" s="23"/>
      <c r="V3427" s="23" t="s">
        <v>187</v>
      </c>
      <c r="W3427" s="23" t="s">
        <v>188</v>
      </c>
      <c r="X3427" s="23" t="s">
        <v>189</v>
      </c>
      <c r="Y3427" s="22">
        <v>0</v>
      </c>
      <c r="Z3427" s="23" t="s">
        <v>190</v>
      </c>
      <c r="AA3427" s="23" t="s">
        <v>191</v>
      </c>
      <c r="AB3427" s="23" t="s">
        <v>190</v>
      </c>
      <c r="AC3427" s="23" t="s">
        <v>264</v>
      </c>
      <c r="AD3427" s="23" t="s">
        <v>193</v>
      </c>
      <c r="AE3427" s="23" t="s">
        <v>80</v>
      </c>
      <c r="AF3427" s="23"/>
      <c r="AG3427" s="23"/>
      <c r="AH3427" s="23"/>
      <c r="AI3427" s="23"/>
      <c r="AJ3427" s="23" t="b">
        <v>0</v>
      </c>
      <c r="AK3427" s="3">
        <v>122</v>
      </c>
      <c r="AL3427" s="3">
        <v>3448</v>
      </c>
      <c r="AM3427" s="3">
        <v>7173</v>
      </c>
      <c r="AN3427" s="24">
        <v>45536.916702507719</v>
      </c>
      <c r="AO3427" s="24">
        <v>45536.916702507719</v>
      </c>
      <c r="AP3427">
        <v>9</v>
      </c>
      <c r="AQ3427" t="s">
        <v>194</v>
      </c>
      <c r="AR3427">
        <v>244.91670250771858</v>
      </c>
      <c r="AS3427" t="s">
        <v>195</v>
      </c>
      <c r="AT3427" t="s">
        <v>237</v>
      </c>
      <c r="AU3427" t="s">
        <v>197</v>
      </c>
      <c r="AV3427" t="s">
        <v>235</v>
      </c>
      <c r="AW3427" t="s">
        <v>237</v>
      </c>
      <c r="AX3427" t="s">
        <v>197</v>
      </c>
      <c r="AY3427" t="s">
        <v>235</v>
      </c>
    </row>
    <row r="3428" spans="1:51" x14ac:dyDescent="0.45">
      <c r="A3428" s="22">
        <v>870975</v>
      </c>
      <c r="B3428" s="6">
        <v>45536</v>
      </c>
      <c r="C3428" s="22">
        <v>31000</v>
      </c>
      <c r="D3428" s="22">
        <v>37484</v>
      </c>
      <c r="E3428" s="22"/>
      <c r="F3428" s="22">
        <v>79</v>
      </c>
      <c r="G3428" s="22">
        <v>14933</v>
      </c>
      <c r="H3428" s="22">
        <v>0</v>
      </c>
      <c r="I3428" s="22"/>
      <c r="J3428" s="22">
        <v>133</v>
      </c>
      <c r="K3428" s="22">
        <v>63224</v>
      </c>
      <c r="L3428" s="23" t="s">
        <v>203</v>
      </c>
      <c r="M3428" s="23"/>
      <c r="N3428" s="23" t="s">
        <v>184</v>
      </c>
      <c r="O3428" s="23" t="s">
        <v>185</v>
      </c>
      <c r="P3428" s="22">
        <v>20</v>
      </c>
      <c r="Q3428" s="23" t="s">
        <v>186</v>
      </c>
      <c r="R3428" s="23"/>
      <c r="S3428" s="23"/>
      <c r="T3428" s="23"/>
      <c r="U3428" s="23"/>
      <c r="V3428" s="23" t="s">
        <v>187</v>
      </c>
      <c r="W3428" s="23" t="s">
        <v>188</v>
      </c>
      <c r="X3428" s="23" t="s">
        <v>189</v>
      </c>
      <c r="Y3428" s="22">
        <v>0</v>
      </c>
      <c r="Z3428" s="23" t="s">
        <v>190</v>
      </c>
      <c r="AA3428" s="23" t="s">
        <v>191</v>
      </c>
      <c r="AB3428" s="23" t="s">
        <v>190</v>
      </c>
      <c r="AC3428" s="23" t="s">
        <v>192</v>
      </c>
      <c r="AD3428" s="23" t="s">
        <v>193</v>
      </c>
      <c r="AE3428" s="23" t="s">
        <v>80</v>
      </c>
      <c r="AF3428" s="23"/>
      <c r="AG3428" s="23"/>
      <c r="AH3428" s="23"/>
      <c r="AI3428" s="23"/>
      <c r="AJ3428" s="23" t="b">
        <v>0</v>
      </c>
      <c r="AK3428" s="3">
        <v>121</v>
      </c>
      <c r="AL3428" s="3">
        <v>236</v>
      </c>
      <c r="AM3428" s="3">
        <v>3650</v>
      </c>
      <c r="AN3428" s="24">
        <v>45536.000110262343</v>
      </c>
      <c r="AO3428" s="24">
        <v>45536.000110262343</v>
      </c>
      <c r="AP3428">
        <v>9</v>
      </c>
      <c r="AQ3428" t="s">
        <v>194</v>
      </c>
      <c r="AR3428">
        <v>244.00011026234279</v>
      </c>
      <c r="AS3428" t="s">
        <v>195</v>
      </c>
      <c r="AT3428" t="s">
        <v>196</v>
      </c>
      <c r="AU3428" t="s">
        <v>197</v>
      </c>
      <c r="AV3428" t="s">
        <v>223</v>
      </c>
      <c r="AW3428" t="s">
        <v>196</v>
      </c>
      <c r="AX3428" t="s">
        <v>197</v>
      </c>
      <c r="AY3428" t="s">
        <v>223</v>
      </c>
    </row>
    <row r="3429" spans="1:51" x14ac:dyDescent="0.45">
      <c r="A3429" s="22">
        <v>870980</v>
      </c>
      <c r="B3429" s="6">
        <v>45536</v>
      </c>
      <c r="C3429" s="22">
        <v>31000</v>
      </c>
      <c r="D3429" s="22">
        <v>40281</v>
      </c>
      <c r="E3429" s="22"/>
      <c r="F3429" s="22">
        <v>24</v>
      </c>
      <c r="G3429" s="22">
        <v>15715</v>
      </c>
      <c r="H3429" s="22">
        <v>0</v>
      </c>
      <c r="I3429" s="22"/>
      <c r="J3429" s="22">
        <v>140</v>
      </c>
      <c r="K3429" s="22">
        <v>62767</v>
      </c>
      <c r="L3429" s="23" t="s">
        <v>243</v>
      </c>
      <c r="M3429" s="23"/>
      <c r="N3429" s="23" t="s">
        <v>184</v>
      </c>
      <c r="O3429" s="23" t="s">
        <v>185</v>
      </c>
      <c r="P3429" s="22">
        <v>20</v>
      </c>
      <c r="Q3429" s="23" t="s">
        <v>186</v>
      </c>
      <c r="R3429" s="23"/>
      <c r="S3429" s="23"/>
      <c r="T3429" s="23"/>
      <c r="U3429" s="23"/>
      <c r="V3429" s="23" t="s">
        <v>187</v>
      </c>
      <c r="W3429" s="23" t="s">
        <v>188</v>
      </c>
      <c r="X3429" s="23" t="s">
        <v>189</v>
      </c>
      <c r="Y3429" s="22">
        <v>0</v>
      </c>
      <c r="Z3429" s="23" t="s">
        <v>190</v>
      </c>
      <c r="AA3429" s="23" t="s">
        <v>191</v>
      </c>
      <c r="AB3429" s="23" t="s">
        <v>190</v>
      </c>
      <c r="AC3429" s="23" t="s">
        <v>192</v>
      </c>
      <c r="AD3429" s="23" t="s">
        <v>193</v>
      </c>
      <c r="AE3429" s="23" t="s">
        <v>80</v>
      </c>
      <c r="AF3429" s="23"/>
      <c r="AG3429" s="23"/>
      <c r="AH3429" s="23"/>
      <c r="AI3429" s="23"/>
      <c r="AJ3429" s="23" t="b">
        <v>0</v>
      </c>
      <c r="AK3429" s="3">
        <v>121</v>
      </c>
      <c r="AL3429" s="3">
        <v>236</v>
      </c>
      <c r="AM3429" s="3">
        <v>3654</v>
      </c>
      <c r="AN3429" s="24">
        <v>45536.000112499998</v>
      </c>
      <c r="AO3429" s="24">
        <v>45536.000112499998</v>
      </c>
      <c r="AP3429">
        <v>9</v>
      </c>
      <c r="AQ3429" t="s">
        <v>194</v>
      </c>
      <c r="AR3429">
        <v>244.00011249999807</v>
      </c>
      <c r="AS3429" t="s">
        <v>195</v>
      </c>
      <c r="AT3429" t="s">
        <v>196</v>
      </c>
      <c r="AU3429" t="s">
        <v>197</v>
      </c>
      <c r="AV3429" t="s">
        <v>223</v>
      </c>
      <c r="AW3429" t="s">
        <v>196</v>
      </c>
      <c r="AX3429" t="s">
        <v>197</v>
      </c>
      <c r="AY3429" t="s">
        <v>223</v>
      </c>
    </row>
    <row r="3430" spans="1:51" x14ac:dyDescent="0.45">
      <c r="A3430" s="22">
        <v>871004</v>
      </c>
      <c r="B3430" s="6">
        <v>45536</v>
      </c>
      <c r="C3430" s="22">
        <v>31000</v>
      </c>
      <c r="D3430" s="22">
        <v>31941</v>
      </c>
      <c r="E3430" s="22"/>
      <c r="F3430" s="22">
        <v>24</v>
      </c>
      <c r="G3430" s="22">
        <v>14707</v>
      </c>
      <c r="H3430" s="22">
        <v>0</v>
      </c>
      <c r="I3430" s="22"/>
      <c r="J3430" s="22">
        <v>131</v>
      </c>
      <c r="K3430" s="22">
        <v>131</v>
      </c>
      <c r="L3430" s="23" t="s">
        <v>254</v>
      </c>
      <c r="M3430" s="23"/>
      <c r="N3430" s="23" t="s">
        <v>184</v>
      </c>
      <c r="O3430" s="23" t="s">
        <v>185</v>
      </c>
      <c r="P3430" s="22">
        <v>20</v>
      </c>
      <c r="Q3430" s="23" t="s">
        <v>186</v>
      </c>
      <c r="R3430" s="23"/>
      <c r="S3430" s="23"/>
      <c r="T3430" s="23"/>
      <c r="U3430" s="23"/>
      <c r="V3430" s="23" t="s">
        <v>187</v>
      </c>
      <c r="W3430" s="23" t="s">
        <v>188</v>
      </c>
      <c r="X3430" s="23" t="s">
        <v>189</v>
      </c>
      <c r="Y3430" s="22">
        <v>0</v>
      </c>
      <c r="Z3430" s="23" t="s">
        <v>190</v>
      </c>
      <c r="AA3430" s="23" t="s">
        <v>191</v>
      </c>
      <c r="AB3430" s="23" t="s">
        <v>190</v>
      </c>
      <c r="AC3430" s="23" t="s">
        <v>192</v>
      </c>
      <c r="AD3430" s="23" t="s">
        <v>193</v>
      </c>
      <c r="AE3430" s="23" t="s">
        <v>80</v>
      </c>
      <c r="AF3430" s="23"/>
      <c r="AG3430" s="23"/>
      <c r="AH3430" s="23"/>
      <c r="AI3430" s="23"/>
      <c r="AJ3430" s="23" t="b">
        <v>0</v>
      </c>
      <c r="AK3430" s="3">
        <v>121</v>
      </c>
      <c r="AL3430" s="3">
        <v>236</v>
      </c>
      <c r="AM3430" s="3">
        <v>3677</v>
      </c>
      <c r="AN3430" s="24">
        <v>45536.000148649691</v>
      </c>
      <c r="AO3430" s="24">
        <v>45536.000148649691</v>
      </c>
      <c r="AP3430">
        <v>9</v>
      </c>
      <c r="AQ3430" t="s">
        <v>194</v>
      </c>
      <c r="AR3430">
        <v>244.00014864969125</v>
      </c>
      <c r="AS3430" t="s">
        <v>195</v>
      </c>
      <c r="AT3430" t="s">
        <v>196</v>
      </c>
      <c r="AU3430" t="s">
        <v>197</v>
      </c>
      <c r="AV3430" t="s">
        <v>218</v>
      </c>
      <c r="AW3430" t="s">
        <v>196</v>
      </c>
      <c r="AX3430" t="s">
        <v>197</v>
      </c>
      <c r="AY3430" t="s">
        <v>218</v>
      </c>
    </row>
    <row r="3431" spans="1:51" x14ac:dyDescent="0.45">
      <c r="A3431" s="22">
        <v>874868</v>
      </c>
      <c r="B3431" s="6">
        <v>45536</v>
      </c>
      <c r="C3431" s="22">
        <v>31000</v>
      </c>
      <c r="D3431" s="22">
        <v>26817</v>
      </c>
      <c r="E3431" s="22"/>
      <c r="F3431" s="22">
        <v>16</v>
      </c>
      <c r="G3431" s="22">
        <v>14707</v>
      </c>
      <c r="H3431" s="22">
        <v>0</v>
      </c>
      <c r="I3431" s="22"/>
      <c r="J3431" s="22">
        <v>131</v>
      </c>
      <c r="K3431" s="22">
        <v>131</v>
      </c>
      <c r="L3431" s="23" t="s">
        <v>254</v>
      </c>
      <c r="M3431" s="23"/>
      <c r="N3431" s="23" t="s">
        <v>184</v>
      </c>
      <c r="O3431" s="23" t="s">
        <v>481</v>
      </c>
      <c r="P3431" s="22">
        <v>20</v>
      </c>
      <c r="Q3431" s="23" t="s">
        <v>186</v>
      </c>
      <c r="R3431" s="23"/>
      <c r="S3431" s="23"/>
      <c r="T3431" s="23"/>
      <c r="U3431" s="23"/>
      <c r="V3431" s="23" t="s">
        <v>187</v>
      </c>
      <c r="W3431" s="23" t="s">
        <v>188</v>
      </c>
      <c r="X3431" s="23" t="s">
        <v>189</v>
      </c>
      <c r="Y3431" s="22">
        <v>0</v>
      </c>
      <c r="Z3431" s="23" t="s">
        <v>190</v>
      </c>
      <c r="AA3431" s="23" t="s">
        <v>191</v>
      </c>
      <c r="AB3431" s="23" t="s">
        <v>190</v>
      </c>
      <c r="AC3431" s="23" t="s">
        <v>192</v>
      </c>
      <c r="AD3431" s="23" t="s">
        <v>193</v>
      </c>
      <c r="AE3431" s="23" t="s">
        <v>80</v>
      </c>
      <c r="AF3431" s="23"/>
      <c r="AG3431" s="23"/>
      <c r="AH3431" s="23"/>
      <c r="AI3431" s="23"/>
      <c r="AJ3431" s="23" t="b">
        <v>0</v>
      </c>
      <c r="AK3431" s="3">
        <v>117</v>
      </c>
      <c r="AL3431" s="3">
        <v>2968</v>
      </c>
      <c r="AM3431" s="3">
        <v>6841</v>
      </c>
      <c r="AN3431" s="24">
        <v>45536.875019212966</v>
      </c>
      <c r="AO3431" s="24">
        <v>45536.875019212966</v>
      </c>
      <c r="AP3431">
        <v>9</v>
      </c>
      <c r="AQ3431" t="s">
        <v>194</v>
      </c>
      <c r="AR3431">
        <v>244.87501921296644</v>
      </c>
      <c r="AS3431" t="s">
        <v>195</v>
      </c>
      <c r="AT3431" t="s">
        <v>226</v>
      </c>
      <c r="AU3431" t="s">
        <v>197</v>
      </c>
      <c r="AV3431" t="s">
        <v>214</v>
      </c>
      <c r="AW3431" t="s">
        <v>226</v>
      </c>
      <c r="AX3431" t="s">
        <v>197</v>
      </c>
      <c r="AY3431" t="s">
        <v>214</v>
      </c>
    </row>
    <row r="3432" spans="1:51" x14ac:dyDescent="0.45">
      <c r="A3432" s="22">
        <v>875232</v>
      </c>
      <c r="B3432" s="6">
        <v>45536</v>
      </c>
      <c r="C3432" s="22">
        <v>31000</v>
      </c>
      <c r="D3432" s="22">
        <v>39606</v>
      </c>
      <c r="E3432" s="22"/>
      <c r="F3432" s="22">
        <v>1</v>
      </c>
      <c r="G3432" s="22">
        <v>14707</v>
      </c>
      <c r="H3432" s="22">
        <v>0</v>
      </c>
      <c r="I3432" s="22"/>
      <c r="J3432" s="22">
        <v>131</v>
      </c>
      <c r="K3432" s="22">
        <v>131</v>
      </c>
      <c r="L3432" s="23" t="s">
        <v>254</v>
      </c>
      <c r="M3432" s="23"/>
      <c r="N3432" s="23" t="s">
        <v>184</v>
      </c>
      <c r="O3432" s="23" t="s">
        <v>213</v>
      </c>
      <c r="P3432" s="22">
        <v>20</v>
      </c>
      <c r="Q3432" s="23" t="s">
        <v>186</v>
      </c>
      <c r="R3432" s="23"/>
      <c r="S3432" s="23"/>
      <c r="T3432" s="23"/>
      <c r="U3432" s="23"/>
      <c r="V3432" s="23" t="s">
        <v>187</v>
      </c>
      <c r="W3432" s="23" t="s">
        <v>188</v>
      </c>
      <c r="X3432" s="23" t="s">
        <v>189</v>
      </c>
      <c r="Y3432" s="22">
        <v>0</v>
      </c>
      <c r="Z3432" s="23" t="s">
        <v>190</v>
      </c>
      <c r="AA3432" s="23" t="s">
        <v>191</v>
      </c>
      <c r="AB3432" s="23" t="s">
        <v>190</v>
      </c>
      <c r="AC3432" s="23" t="s">
        <v>192</v>
      </c>
      <c r="AD3432" s="23" t="s">
        <v>193</v>
      </c>
      <c r="AE3432" s="23" t="s">
        <v>80</v>
      </c>
      <c r="AF3432" s="23"/>
      <c r="AG3432" s="23"/>
      <c r="AH3432" s="23"/>
      <c r="AI3432" s="23"/>
      <c r="AJ3432" s="23" t="b">
        <v>0</v>
      </c>
      <c r="AK3432" s="3">
        <v>126</v>
      </c>
      <c r="AL3432" s="3">
        <v>3448</v>
      </c>
      <c r="AM3432" s="3">
        <v>7194</v>
      </c>
      <c r="AN3432" s="24">
        <v>45536.916870679015</v>
      </c>
      <c r="AO3432" s="24">
        <v>45536.916870679015</v>
      </c>
      <c r="AP3432">
        <v>9</v>
      </c>
      <c r="AQ3432" t="s">
        <v>194</v>
      </c>
      <c r="AR3432">
        <v>244.91687067901512</v>
      </c>
      <c r="AS3432" t="s">
        <v>195</v>
      </c>
      <c r="AT3432" t="s">
        <v>237</v>
      </c>
      <c r="AU3432" t="s">
        <v>197</v>
      </c>
      <c r="AV3432" t="s">
        <v>230</v>
      </c>
      <c r="AW3432" t="s">
        <v>237</v>
      </c>
      <c r="AX3432" t="s">
        <v>197</v>
      </c>
      <c r="AY3432" t="s">
        <v>230</v>
      </c>
    </row>
    <row r="3433" spans="1:51" x14ac:dyDescent="0.45">
      <c r="A3433" s="22">
        <v>872147</v>
      </c>
      <c r="B3433" s="6">
        <v>45536</v>
      </c>
      <c r="C3433" s="22">
        <v>31000</v>
      </c>
      <c r="D3433" s="22">
        <v>103241</v>
      </c>
      <c r="E3433" s="22"/>
      <c r="F3433" s="22">
        <v>1955</v>
      </c>
      <c r="G3433" s="22">
        <v>11989</v>
      </c>
      <c r="H3433" s="22">
        <v>0</v>
      </c>
      <c r="I3433" s="22"/>
      <c r="J3433" s="22">
        <v>2</v>
      </c>
      <c r="K3433" s="22">
        <v>6383</v>
      </c>
      <c r="L3433" s="23" t="s">
        <v>1584</v>
      </c>
      <c r="M3433" s="23"/>
      <c r="N3433" s="23" t="s">
        <v>184</v>
      </c>
      <c r="O3433" s="23" t="s">
        <v>955</v>
      </c>
      <c r="P3433" s="22">
        <v>6</v>
      </c>
      <c r="Q3433" s="23" t="s">
        <v>757</v>
      </c>
      <c r="R3433" s="23"/>
      <c r="S3433" s="23"/>
      <c r="T3433" s="23"/>
      <c r="U3433" s="23"/>
      <c r="V3433" s="23" t="s">
        <v>187</v>
      </c>
      <c r="W3433" s="23" t="s">
        <v>188</v>
      </c>
      <c r="X3433" s="23" t="s">
        <v>189</v>
      </c>
      <c r="Y3433" s="22">
        <v>0</v>
      </c>
      <c r="Z3433" s="23" t="s">
        <v>190</v>
      </c>
      <c r="AA3433" s="23" t="s">
        <v>191</v>
      </c>
      <c r="AB3433" s="23" t="s">
        <v>190</v>
      </c>
      <c r="AC3433" s="23" t="s">
        <v>1255</v>
      </c>
      <c r="AD3433" s="23" t="s">
        <v>281</v>
      </c>
      <c r="AE3433" s="23" t="s">
        <v>1585</v>
      </c>
      <c r="AF3433" s="23"/>
      <c r="AG3433" s="23"/>
      <c r="AH3433" s="23"/>
      <c r="AI3433" s="23"/>
      <c r="AJ3433" s="23" t="b">
        <v>0</v>
      </c>
      <c r="AK3433" s="3">
        <v>111</v>
      </c>
      <c r="AL3433" s="3">
        <v>3132</v>
      </c>
      <c r="AM3433" s="3">
        <v>4645</v>
      </c>
      <c r="AN3433" s="24">
        <v>45536.231924922839</v>
      </c>
      <c r="AO3433" s="24">
        <v>45536.231924922839</v>
      </c>
      <c r="AP3433">
        <v>9</v>
      </c>
      <c r="AQ3433" t="s">
        <v>194</v>
      </c>
      <c r="AR3433">
        <v>244.23192492283852</v>
      </c>
      <c r="AS3433" t="s">
        <v>195</v>
      </c>
      <c r="AT3433" t="s">
        <v>296</v>
      </c>
      <c r="AU3433" t="s">
        <v>197</v>
      </c>
      <c r="AV3433" t="s">
        <v>260</v>
      </c>
      <c r="AW3433" t="s">
        <v>296</v>
      </c>
      <c r="AX3433" t="s">
        <v>197</v>
      </c>
      <c r="AY3433" t="s">
        <v>260</v>
      </c>
    </row>
    <row r="3434" spans="1:51" x14ac:dyDescent="0.45">
      <c r="A3434" s="22">
        <v>871485</v>
      </c>
      <c r="B3434" s="6">
        <v>45536</v>
      </c>
      <c r="C3434" s="22">
        <v>31000</v>
      </c>
      <c r="D3434" s="22">
        <v>112684</v>
      </c>
      <c r="E3434" s="22"/>
      <c r="F3434" s="22">
        <v>1939</v>
      </c>
      <c r="G3434" s="22">
        <v>11989</v>
      </c>
      <c r="H3434" s="22">
        <v>0</v>
      </c>
      <c r="I3434" s="22"/>
      <c r="J3434" s="22">
        <v>2</v>
      </c>
      <c r="K3434" s="22">
        <v>6383</v>
      </c>
      <c r="L3434" s="23" t="s">
        <v>1584</v>
      </c>
      <c r="M3434" s="23"/>
      <c r="N3434" s="23" t="s">
        <v>184</v>
      </c>
      <c r="O3434" s="23" t="s">
        <v>955</v>
      </c>
      <c r="P3434" s="22">
        <v>6</v>
      </c>
      <c r="Q3434" s="23" t="s">
        <v>757</v>
      </c>
      <c r="R3434" s="23"/>
      <c r="S3434" s="23"/>
      <c r="T3434" s="23"/>
      <c r="U3434" s="23"/>
      <c r="V3434" s="23" t="s">
        <v>187</v>
      </c>
      <c r="W3434" s="23" t="s">
        <v>188</v>
      </c>
      <c r="X3434" s="23" t="s">
        <v>189</v>
      </c>
      <c r="Y3434" s="22">
        <v>0</v>
      </c>
      <c r="Z3434" s="23" t="s">
        <v>190</v>
      </c>
      <c r="AA3434" s="23" t="s">
        <v>191</v>
      </c>
      <c r="AB3434" s="23" t="s">
        <v>190</v>
      </c>
      <c r="AC3434" s="23" t="s">
        <v>1255</v>
      </c>
      <c r="AD3434" s="23" t="s">
        <v>281</v>
      </c>
      <c r="AE3434" s="23" t="s">
        <v>1585</v>
      </c>
      <c r="AF3434" s="23"/>
      <c r="AG3434" s="23"/>
      <c r="AH3434" s="23"/>
      <c r="AI3434" s="23"/>
      <c r="AJ3434" s="23" t="b">
        <v>0</v>
      </c>
      <c r="AK3434" s="3">
        <v>60</v>
      </c>
      <c r="AL3434" s="3">
        <v>3132</v>
      </c>
      <c r="AM3434" s="3">
        <v>4151</v>
      </c>
      <c r="AN3434" s="24">
        <v>45536.082792091052</v>
      </c>
      <c r="AO3434" s="24">
        <v>45536.082792091052</v>
      </c>
      <c r="AP3434">
        <v>9</v>
      </c>
      <c r="AQ3434" t="s">
        <v>194</v>
      </c>
      <c r="AR3434">
        <v>244.0827920910524</v>
      </c>
      <c r="AS3434" t="s">
        <v>195</v>
      </c>
      <c r="AT3434" t="s">
        <v>256</v>
      </c>
      <c r="AU3434" t="s">
        <v>197</v>
      </c>
      <c r="AV3434" t="s">
        <v>218</v>
      </c>
      <c r="AW3434" t="s">
        <v>256</v>
      </c>
      <c r="AX3434" t="s">
        <v>197</v>
      </c>
      <c r="AY3434" t="s">
        <v>218</v>
      </c>
    </row>
    <row r="3435" spans="1:51" x14ac:dyDescent="0.45">
      <c r="A3435" s="22">
        <v>871692</v>
      </c>
      <c r="B3435" s="6">
        <v>45536</v>
      </c>
      <c r="C3435" s="22">
        <v>31000</v>
      </c>
      <c r="D3435" s="22">
        <v>34464</v>
      </c>
      <c r="E3435" s="22"/>
      <c r="F3435" s="22">
        <v>16</v>
      </c>
      <c r="G3435" s="22">
        <v>13137</v>
      </c>
      <c r="H3435" s="22">
        <v>0</v>
      </c>
      <c r="I3435" s="22"/>
      <c r="J3435" s="22">
        <v>117</v>
      </c>
      <c r="K3435" s="22">
        <v>2904</v>
      </c>
      <c r="L3435" s="23" t="s">
        <v>266</v>
      </c>
      <c r="M3435" s="23"/>
      <c r="N3435" s="23" t="s">
        <v>184</v>
      </c>
      <c r="O3435" s="23" t="s">
        <v>213</v>
      </c>
      <c r="P3435" s="22">
        <v>13</v>
      </c>
      <c r="Q3435" s="23" t="s">
        <v>263</v>
      </c>
      <c r="R3435" s="23" t="s">
        <v>667</v>
      </c>
      <c r="S3435" s="23" t="s">
        <v>24</v>
      </c>
      <c r="T3435" s="23" t="s">
        <v>667</v>
      </c>
      <c r="U3435" s="23" t="s">
        <v>24</v>
      </c>
      <c r="V3435" s="23" t="s">
        <v>187</v>
      </c>
      <c r="W3435" s="23" t="s">
        <v>188</v>
      </c>
      <c r="X3435" s="23" t="s">
        <v>189</v>
      </c>
      <c r="Y3435" s="22">
        <v>0</v>
      </c>
      <c r="Z3435" s="23" t="s">
        <v>190</v>
      </c>
      <c r="AA3435" s="23" t="s">
        <v>191</v>
      </c>
      <c r="AB3435" s="23" t="s">
        <v>190</v>
      </c>
      <c r="AC3435" s="23" t="s">
        <v>264</v>
      </c>
      <c r="AD3435" s="23" t="s">
        <v>193</v>
      </c>
      <c r="AE3435" s="23" t="s">
        <v>80</v>
      </c>
      <c r="AF3435" s="23"/>
      <c r="AG3435" s="23"/>
      <c r="AH3435" s="23"/>
      <c r="AI3435" s="23"/>
      <c r="AJ3435" s="23" t="b">
        <v>0</v>
      </c>
      <c r="AK3435" s="3">
        <v>127</v>
      </c>
      <c r="AL3435" s="3">
        <v>3448</v>
      </c>
      <c r="AM3435" s="3">
        <v>4322</v>
      </c>
      <c r="AN3435" s="24">
        <v>45536.125036458332</v>
      </c>
      <c r="AO3435" s="24">
        <v>45536.125036458332</v>
      </c>
      <c r="AP3435">
        <v>9</v>
      </c>
      <c r="AQ3435" t="s">
        <v>194</v>
      </c>
      <c r="AR3435">
        <v>244.12503645833203</v>
      </c>
      <c r="AS3435" t="s">
        <v>195</v>
      </c>
      <c r="AT3435" t="s">
        <v>251</v>
      </c>
      <c r="AU3435" t="s">
        <v>197</v>
      </c>
      <c r="AV3435" t="s">
        <v>235</v>
      </c>
      <c r="AW3435" t="s">
        <v>251</v>
      </c>
      <c r="AX3435" t="s">
        <v>197</v>
      </c>
      <c r="AY3435" t="s">
        <v>235</v>
      </c>
    </row>
    <row r="3436" spans="1:51" x14ac:dyDescent="0.45">
      <c r="A3436" s="22">
        <v>874514</v>
      </c>
      <c r="B3436" s="6">
        <v>45536</v>
      </c>
      <c r="C3436" s="22">
        <v>31000</v>
      </c>
      <c r="D3436" s="22">
        <v>53287</v>
      </c>
      <c r="E3436" s="22"/>
      <c r="F3436" s="22">
        <v>94</v>
      </c>
      <c r="G3436" s="22">
        <v>36314</v>
      </c>
      <c r="H3436" s="22">
        <v>0</v>
      </c>
      <c r="I3436" s="22"/>
      <c r="J3436" s="22">
        <v>482</v>
      </c>
      <c r="K3436" s="22">
        <v>11786</v>
      </c>
      <c r="L3436" s="23" t="s">
        <v>1615</v>
      </c>
      <c r="M3436" s="23"/>
      <c r="N3436" s="23" t="s">
        <v>184</v>
      </c>
      <c r="O3436" s="23" t="s">
        <v>697</v>
      </c>
      <c r="P3436" s="22">
        <v>12</v>
      </c>
      <c r="Q3436" s="23" t="s">
        <v>687</v>
      </c>
      <c r="R3436" s="23" t="s">
        <v>667</v>
      </c>
      <c r="S3436" s="23" t="s">
        <v>46</v>
      </c>
      <c r="T3436" s="23" t="s">
        <v>667</v>
      </c>
      <c r="U3436" s="23" t="s">
        <v>46</v>
      </c>
      <c r="V3436" s="23" t="s">
        <v>691</v>
      </c>
      <c r="W3436" s="23" t="s">
        <v>188</v>
      </c>
      <c r="X3436" s="23" t="s">
        <v>189</v>
      </c>
      <c r="Y3436" s="22">
        <v>0</v>
      </c>
      <c r="Z3436" s="23" t="s">
        <v>190</v>
      </c>
      <c r="AA3436" s="23" t="s">
        <v>191</v>
      </c>
      <c r="AB3436" s="23" t="s">
        <v>190</v>
      </c>
      <c r="AC3436" s="23" t="s">
        <v>190</v>
      </c>
      <c r="AD3436" s="23" t="s">
        <v>190</v>
      </c>
      <c r="AE3436" s="23" t="s">
        <v>85</v>
      </c>
      <c r="AF3436" s="23" t="s">
        <v>190</v>
      </c>
      <c r="AG3436" s="23" t="s">
        <v>190</v>
      </c>
      <c r="AH3436" s="23" t="s">
        <v>193</v>
      </c>
      <c r="AI3436" s="23" t="s">
        <v>1616</v>
      </c>
      <c r="AJ3436" s="23" t="b">
        <v>0</v>
      </c>
      <c r="AK3436" s="3">
        <v>140</v>
      </c>
      <c r="AL3436" s="3">
        <v>21428</v>
      </c>
      <c r="AM3436" s="3">
        <v>6556</v>
      </c>
      <c r="AN3436" s="24">
        <v>45536.719503009263</v>
      </c>
      <c r="AO3436" s="24">
        <v>45536.719503009263</v>
      </c>
      <c r="AP3436">
        <v>9</v>
      </c>
      <c r="AQ3436" t="s">
        <v>194</v>
      </c>
      <c r="AR3436">
        <v>244.71950300926255</v>
      </c>
      <c r="AS3436" t="s">
        <v>195</v>
      </c>
      <c r="AT3436" t="s">
        <v>229</v>
      </c>
      <c r="AU3436" t="s">
        <v>197</v>
      </c>
      <c r="AV3436" t="s">
        <v>233</v>
      </c>
      <c r="AW3436" t="s">
        <v>229</v>
      </c>
      <c r="AX3436" t="s">
        <v>197</v>
      </c>
      <c r="AY3436" t="s">
        <v>233</v>
      </c>
    </row>
    <row r="3437" spans="1:51" x14ac:dyDescent="0.45">
      <c r="A3437" s="22">
        <v>874532</v>
      </c>
      <c r="B3437" s="6">
        <v>45536</v>
      </c>
      <c r="C3437" s="22">
        <v>31000</v>
      </c>
      <c r="D3437" s="22">
        <v>27776</v>
      </c>
      <c r="E3437" s="22"/>
      <c r="F3437" s="22">
        <v>8</v>
      </c>
      <c r="G3437" s="22">
        <v>2150</v>
      </c>
      <c r="H3437" s="22">
        <v>0</v>
      </c>
      <c r="I3437" s="22"/>
      <c r="J3437" s="22">
        <v>127</v>
      </c>
      <c r="K3437" s="22">
        <v>16901</v>
      </c>
      <c r="L3437" s="23" t="s">
        <v>1617</v>
      </c>
      <c r="M3437" s="23"/>
      <c r="N3437" s="23" t="s">
        <v>184</v>
      </c>
      <c r="O3437" s="23" t="s">
        <v>686</v>
      </c>
      <c r="P3437" s="22">
        <v>12</v>
      </c>
      <c r="Q3437" s="23" t="s">
        <v>687</v>
      </c>
      <c r="R3437" s="23" t="s">
        <v>667</v>
      </c>
      <c r="S3437" s="23" t="s">
        <v>45</v>
      </c>
      <c r="T3437" s="23" t="s">
        <v>667</v>
      </c>
      <c r="U3437" s="23" t="s">
        <v>45</v>
      </c>
      <c r="V3437" s="23" t="s">
        <v>691</v>
      </c>
      <c r="W3437" s="23" t="s">
        <v>188</v>
      </c>
      <c r="X3437" s="23" t="s">
        <v>189</v>
      </c>
      <c r="Y3437" s="22">
        <v>0</v>
      </c>
      <c r="Z3437" s="23" t="s">
        <v>190</v>
      </c>
      <c r="AA3437" s="23" t="s">
        <v>191</v>
      </c>
      <c r="AB3437" s="23" t="s">
        <v>190</v>
      </c>
      <c r="AC3437" s="23" t="s">
        <v>190</v>
      </c>
      <c r="AD3437" s="23" t="s">
        <v>190</v>
      </c>
      <c r="AE3437" s="23" t="s">
        <v>85</v>
      </c>
      <c r="AF3437" s="23" t="s">
        <v>190</v>
      </c>
      <c r="AG3437" s="23" t="s">
        <v>190</v>
      </c>
      <c r="AH3437" s="23" t="s">
        <v>193</v>
      </c>
      <c r="AI3437" s="23" t="s">
        <v>692</v>
      </c>
      <c r="AJ3437" s="23" t="b">
        <v>0</v>
      </c>
      <c r="AK3437" s="3">
        <v>132</v>
      </c>
      <c r="AL3437" s="3">
        <v>23288</v>
      </c>
      <c r="AM3437" s="3">
        <v>6574</v>
      </c>
      <c r="AN3437" s="24">
        <v>45536.727336342592</v>
      </c>
      <c r="AO3437" s="24">
        <v>45536.727336342592</v>
      </c>
      <c r="AP3437">
        <v>9</v>
      </c>
      <c r="AQ3437" t="s">
        <v>194</v>
      </c>
      <c r="AR3437">
        <v>244.72733634259203</v>
      </c>
      <c r="AS3437" t="s">
        <v>195</v>
      </c>
      <c r="AT3437" t="s">
        <v>229</v>
      </c>
      <c r="AU3437" t="s">
        <v>197</v>
      </c>
      <c r="AV3437" t="s">
        <v>237</v>
      </c>
      <c r="AW3437" t="s">
        <v>229</v>
      </c>
      <c r="AX3437" t="s">
        <v>197</v>
      </c>
      <c r="AY3437" t="s">
        <v>237</v>
      </c>
    </row>
    <row r="3438" spans="1:51" x14ac:dyDescent="0.45">
      <c r="A3438" s="22">
        <v>873237</v>
      </c>
      <c r="B3438" s="6">
        <v>45536</v>
      </c>
      <c r="C3438" s="22">
        <v>31000</v>
      </c>
      <c r="D3438" s="22">
        <v>30349</v>
      </c>
      <c r="E3438" s="22"/>
      <c r="F3438" s="22">
        <v>8</v>
      </c>
      <c r="G3438" s="22">
        <v>2857</v>
      </c>
      <c r="H3438" s="22">
        <v>0</v>
      </c>
      <c r="I3438" s="22">
        <v>0</v>
      </c>
      <c r="J3438" s="22">
        <v>1</v>
      </c>
      <c r="K3438" s="22">
        <v>2929</v>
      </c>
      <c r="L3438" s="23" t="s">
        <v>750</v>
      </c>
      <c r="M3438" s="23"/>
      <c r="N3438" s="23" t="s">
        <v>184</v>
      </c>
      <c r="O3438" s="23" t="s">
        <v>184</v>
      </c>
      <c r="P3438" s="22">
        <v>20</v>
      </c>
      <c r="Q3438" s="23" t="s">
        <v>186</v>
      </c>
      <c r="R3438" s="23" t="s">
        <v>741</v>
      </c>
      <c r="S3438" s="23" t="s">
        <v>19</v>
      </c>
      <c r="T3438" s="23" t="s">
        <v>741</v>
      </c>
      <c r="U3438" s="23" t="s">
        <v>19</v>
      </c>
      <c r="V3438" s="23" t="s">
        <v>742</v>
      </c>
      <c r="W3438" s="23" t="s">
        <v>188</v>
      </c>
      <c r="X3438" s="23" t="s">
        <v>601</v>
      </c>
      <c r="Y3438" s="22">
        <v>0</v>
      </c>
      <c r="Z3438" s="23"/>
      <c r="AA3438" s="23" t="s">
        <v>191</v>
      </c>
      <c r="AB3438" s="23"/>
      <c r="AC3438" s="23"/>
      <c r="AD3438" s="23"/>
      <c r="AE3438" s="23"/>
      <c r="AF3438" s="23" t="s">
        <v>190</v>
      </c>
      <c r="AG3438" s="23" t="s">
        <v>190</v>
      </c>
      <c r="AH3438" s="23" t="s">
        <v>193</v>
      </c>
      <c r="AI3438" s="23" t="s">
        <v>748</v>
      </c>
      <c r="AJ3438" s="23" t="b">
        <v>0</v>
      </c>
      <c r="AK3438" s="3">
        <v>117</v>
      </c>
      <c r="AL3438" s="3">
        <v>1616</v>
      </c>
      <c r="AM3438" s="3">
        <v>5510</v>
      </c>
      <c r="AN3438" s="24">
        <v>45536.426614081793</v>
      </c>
      <c r="AO3438" s="24">
        <v>45536.426614081793</v>
      </c>
      <c r="AP3438">
        <v>9</v>
      </c>
      <c r="AQ3438" t="s">
        <v>194</v>
      </c>
      <c r="AR3438">
        <v>244.42661408179265</v>
      </c>
      <c r="AS3438" t="s">
        <v>195</v>
      </c>
      <c r="AT3438" t="s">
        <v>223</v>
      </c>
      <c r="AU3438" t="s">
        <v>197</v>
      </c>
      <c r="AV3438" t="s">
        <v>231</v>
      </c>
      <c r="AW3438" t="s">
        <v>223</v>
      </c>
      <c r="AX3438" t="s">
        <v>197</v>
      </c>
      <c r="AY3438" t="s">
        <v>231</v>
      </c>
    </row>
    <row r="3439" spans="1:51" x14ac:dyDescent="0.45">
      <c r="A3439" s="22">
        <v>874503</v>
      </c>
      <c r="B3439" s="6">
        <v>45536</v>
      </c>
      <c r="C3439" s="22">
        <v>31000</v>
      </c>
      <c r="D3439" s="22">
        <v>45311</v>
      </c>
      <c r="E3439" s="22"/>
      <c r="F3439" s="22">
        <v>14</v>
      </c>
      <c r="G3439" s="22">
        <v>1059</v>
      </c>
      <c r="H3439" s="22">
        <v>0</v>
      </c>
      <c r="I3439" s="22">
        <v>0</v>
      </c>
      <c r="J3439" s="22">
        <v>280</v>
      </c>
      <c r="K3439" s="22">
        <v>97732</v>
      </c>
      <c r="L3439" s="23" t="s">
        <v>1627</v>
      </c>
      <c r="M3439" s="23"/>
      <c r="N3439" s="23" t="s">
        <v>184</v>
      </c>
      <c r="O3439" s="23" t="s">
        <v>697</v>
      </c>
      <c r="P3439" s="22">
        <v>12</v>
      </c>
      <c r="Q3439" s="23" t="s">
        <v>687</v>
      </c>
      <c r="R3439" s="23" t="s">
        <v>667</v>
      </c>
      <c r="S3439" s="23" t="s">
        <v>46</v>
      </c>
      <c r="T3439" s="23" t="s">
        <v>667</v>
      </c>
      <c r="U3439" s="23" t="s">
        <v>46</v>
      </c>
      <c r="V3439" s="23" t="s">
        <v>1628</v>
      </c>
      <c r="W3439" s="23" t="s">
        <v>188</v>
      </c>
      <c r="X3439" s="23" t="s">
        <v>601</v>
      </c>
      <c r="Y3439" s="22">
        <v>0</v>
      </c>
      <c r="Z3439" s="23"/>
      <c r="AA3439" s="23" t="s">
        <v>191</v>
      </c>
      <c r="AB3439" s="23"/>
      <c r="AC3439" s="23"/>
      <c r="AD3439" s="23"/>
      <c r="AE3439" s="23"/>
      <c r="AF3439" s="23" t="s">
        <v>190</v>
      </c>
      <c r="AG3439" s="23" t="s">
        <v>190</v>
      </c>
      <c r="AH3439" s="23" t="s">
        <v>193</v>
      </c>
      <c r="AI3439" s="23" t="s">
        <v>1629</v>
      </c>
      <c r="AJ3439" s="23" t="b">
        <v>0</v>
      </c>
      <c r="AK3439" s="3">
        <v>124</v>
      </c>
      <c r="AL3439" s="3">
        <v>20572</v>
      </c>
      <c r="AM3439" s="3">
        <v>6545</v>
      </c>
      <c r="AN3439" s="24">
        <v>45536.717208140435</v>
      </c>
      <c r="AO3439" s="24">
        <v>45536.717208140435</v>
      </c>
      <c r="AP3439">
        <v>9</v>
      </c>
      <c r="AQ3439" t="s">
        <v>194</v>
      </c>
      <c r="AR3439">
        <v>244.7172081404351</v>
      </c>
      <c r="AS3439" t="s">
        <v>195</v>
      </c>
      <c r="AT3439" t="s">
        <v>229</v>
      </c>
      <c r="AU3439" t="s">
        <v>197</v>
      </c>
      <c r="AV3439" t="s">
        <v>250</v>
      </c>
      <c r="AW3439" t="s">
        <v>229</v>
      </c>
      <c r="AX3439" t="s">
        <v>197</v>
      </c>
      <c r="AY3439" t="s">
        <v>250</v>
      </c>
    </row>
    <row r="3440" spans="1:51" x14ac:dyDescent="0.45">
      <c r="A3440" s="22">
        <v>874504</v>
      </c>
      <c r="B3440" s="6">
        <v>45536</v>
      </c>
      <c r="C3440" s="22">
        <v>31000</v>
      </c>
      <c r="D3440" s="22">
        <v>94004</v>
      </c>
      <c r="E3440" s="22"/>
      <c r="F3440" s="22">
        <v>15</v>
      </c>
      <c r="G3440" s="22">
        <v>1178</v>
      </c>
      <c r="H3440" s="22">
        <v>0</v>
      </c>
      <c r="I3440" s="22">
        <v>0</v>
      </c>
      <c r="J3440" s="22">
        <v>280</v>
      </c>
      <c r="K3440" s="22">
        <v>97732</v>
      </c>
      <c r="L3440" s="23" t="s">
        <v>1627</v>
      </c>
      <c r="M3440" s="23"/>
      <c r="N3440" s="23" t="s">
        <v>184</v>
      </c>
      <c r="O3440" s="23" t="s">
        <v>697</v>
      </c>
      <c r="P3440" s="22">
        <v>12</v>
      </c>
      <c r="Q3440" s="23" t="s">
        <v>687</v>
      </c>
      <c r="R3440" s="23" t="s">
        <v>667</v>
      </c>
      <c r="S3440" s="23" t="s">
        <v>46</v>
      </c>
      <c r="T3440" s="23" t="s">
        <v>667</v>
      </c>
      <c r="U3440" s="23" t="s">
        <v>46</v>
      </c>
      <c r="V3440" s="23" t="s">
        <v>1628</v>
      </c>
      <c r="W3440" s="23" t="s">
        <v>188</v>
      </c>
      <c r="X3440" s="23" t="s">
        <v>601</v>
      </c>
      <c r="Y3440" s="22">
        <v>0</v>
      </c>
      <c r="Z3440" s="23"/>
      <c r="AA3440" s="23" t="s">
        <v>191</v>
      </c>
      <c r="AB3440" s="23"/>
      <c r="AC3440" s="23"/>
      <c r="AD3440" s="23"/>
      <c r="AE3440" s="23"/>
      <c r="AF3440" s="23" t="s">
        <v>190</v>
      </c>
      <c r="AG3440" s="23" t="s">
        <v>190</v>
      </c>
      <c r="AH3440" s="23" t="s">
        <v>193</v>
      </c>
      <c r="AI3440" s="23" t="s">
        <v>1629</v>
      </c>
      <c r="AJ3440" s="23" t="b">
        <v>0</v>
      </c>
      <c r="AK3440" s="3">
        <v>122</v>
      </c>
      <c r="AL3440" s="3">
        <v>19012</v>
      </c>
      <c r="AM3440" s="3">
        <v>6546</v>
      </c>
      <c r="AN3440" s="24">
        <v>45536.717208564813</v>
      </c>
      <c r="AO3440" s="24">
        <v>45536.717208564813</v>
      </c>
      <c r="AP3440">
        <v>9</v>
      </c>
      <c r="AQ3440" t="s">
        <v>194</v>
      </c>
      <c r="AR3440">
        <v>244.71720856481261</v>
      </c>
      <c r="AS3440" t="s">
        <v>195</v>
      </c>
      <c r="AT3440" t="s">
        <v>229</v>
      </c>
      <c r="AU3440" t="s">
        <v>197</v>
      </c>
      <c r="AV3440" t="s">
        <v>250</v>
      </c>
      <c r="AW3440" t="s">
        <v>229</v>
      </c>
      <c r="AX3440" t="s">
        <v>197</v>
      </c>
      <c r="AY3440" t="s">
        <v>250</v>
      </c>
    </row>
    <row r="3441" spans="1:51" x14ac:dyDescent="0.45">
      <c r="A3441" s="22">
        <v>873155</v>
      </c>
      <c r="B3441" s="6">
        <v>45536</v>
      </c>
      <c r="C3441" s="22">
        <v>31000</v>
      </c>
      <c r="D3441" s="22">
        <v>246724</v>
      </c>
      <c r="E3441" s="22"/>
      <c r="F3441" s="22">
        <v>4556</v>
      </c>
      <c r="G3441" s="22">
        <v>13743</v>
      </c>
      <c r="H3441" s="22">
        <v>0</v>
      </c>
      <c r="I3441" s="22">
        <v>0</v>
      </c>
      <c r="J3441" s="22">
        <v>1</v>
      </c>
      <c r="K3441" s="22">
        <v>7207</v>
      </c>
      <c r="L3441" s="23" t="s">
        <v>1633</v>
      </c>
      <c r="M3441" s="23"/>
      <c r="N3441" s="23" t="s">
        <v>184</v>
      </c>
      <c r="O3441" s="23" t="s">
        <v>184</v>
      </c>
      <c r="P3441" s="22">
        <v>11</v>
      </c>
      <c r="Q3441" s="23" t="s">
        <v>271</v>
      </c>
      <c r="R3441" s="23" t="s">
        <v>741</v>
      </c>
      <c r="S3441" s="23" t="s">
        <v>19</v>
      </c>
      <c r="T3441" s="23" t="s">
        <v>741</v>
      </c>
      <c r="U3441" s="23" t="s">
        <v>19</v>
      </c>
      <c r="V3441" s="23" t="s">
        <v>742</v>
      </c>
      <c r="W3441" s="23" t="s">
        <v>188</v>
      </c>
      <c r="X3441" s="23" t="s">
        <v>601</v>
      </c>
      <c r="Y3441" s="22">
        <v>0</v>
      </c>
      <c r="Z3441" s="23"/>
      <c r="AA3441" s="23" t="s">
        <v>191</v>
      </c>
      <c r="AB3441" s="23"/>
      <c r="AC3441" s="23"/>
      <c r="AD3441" s="23"/>
      <c r="AE3441" s="23"/>
      <c r="AF3441" s="23" t="s">
        <v>190</v>
      </c>
      <c r="AG3441" s="23" t="s">
        <v>190</v>
      </c>
      <c r="AH3441" s="23" t="s">
        <v>193</v>
      </c>
      <c r="AI3441" s="23" t="s">
        <v>762</v>
      </c>
      <c r="AJ3441" s="23" t="b">
        <v>0</v>
      </c>
      <c r="AK3441" s="3">
        <v>117</v>
      </c>
      <c r="AL3441" s="3">
        <v>1616</v>
      </c>
      <c r="AM3441" s="3">
        <v>5468</v>
      </c>
      <c r="AN3441" s="24">
        <v>45536.426019135804</v>
      </c>
      <c r="AO3441" s="24">
        <v>45536.426019135804</v>
      </c>
      <c r="AP3441">
        <v>9</v>
      </c>
      <c r="AQ3441" t="s">
        <v>194</v>
      </c>
      <c r="AR3441">
        <v>244.42601913580438</v>
      </c>
      <c r="AS3441" t="s">
        <v>195</v>
      </c>
      <c r="AT3441" t="s">
        <v>223</v>
      </c>
      <c r="AU3441" t="s">
        <v>197</v>
      </c>
      <c r="AV3441" t="s">
        <v>242</v>
      </c>
      <c r="AW3441" t="s">
        <v>223</v>
      </c>
      <c r="AX3441" t="s">
        <v>197</v>
      </c>
      <c r="AY3441" t="s">
        <v>242</v>
      </c>
    </row>
    <row r="3442" spans="1:51" x14ac:dyDescent="0.45">
      <c r="A3442" s="22">
        <v>873169</v>
      </c>
      <c r="B3442" s="6">
        <v>45536</v>
      </c>
      <c r="C3442" s="22">
        <v>31000</v>
      </c>
      <c r="D3442" s="22">
        <v>31041</v>
      </c>
      <c r="E3442" s="22"/>
      <c r="F3442" s="22">
        <v>186</v>
      </c>
      <c r="G3442" s="22">
        <v>1018</v>
      </c>
      <c r="H3442" s="22">
        <v>0</v>
      </c>
      <c r="I3442" s="22">
        <v>0</v>
      </c>
      <c r="J3442" s="22">
        <v>1</v>
      </c>
      <c r="K3442" s="22">
        <v>7207</v>
      </c>
      <c r="L3442" s="23" t="s">
        <v>1633</v>
      </c>
      <c r="M3442" s="23"/>
      <c r="N3442" s="23" t="s">
        <v>184</v>
      </c>
      <c r="O3442" s="23" t="s">
        <v>184</v>
      </c>
      <c r="P3442" s="22">
        <v>7</v>
      </c>
      <c r="Q3442" s="23" t="s">
        <v>268</v>
      </c>
      <c r="R3442" s="23" t="s">
        <v>741</v>
      </c>
      <c r="S3442" s="23" t="s">
        <v>19</v>
      </c>
      <c r="T3442" s="23" t="s">
        <v>741</v>
      </c>
      <c r="U3442" s="23" t="s">
        <v>19</v>
      </c>
      <c r="V3442" s="23" t="s">
        <v>742</v>
      </c>
      <c r="W3442" s="23" t="s">
        <v>188</v>
      </c>
      <c r="X3442" s="23" t="s">
        <v>601</v>
      </c>
      <c r="Y3442" s="22">
        <v>0</v>
      </c>
      <c r="Z3442" s="23"/>
      <c r="AA3442" s="23" t="s">
        <v>191</v>
      </c>
      <c r="AB3442" s="23"/>
      <c r="AC3442" s="23"/>
      <c r="AD3442" s="23"/>
      <c r="AE3442" s="23"/>
      <c r="AF3442" s="23" t="s">
        <v>190</v>
      </c>
      <c r="AG3442" s="23" t="s">
        <v>190</v>
      </c>
      <c r="AH3442" s="23" t="s">
        <v>193</v>
      </c>
      <c r="AI3442" s="23" t="s">
        <v>762</v>
      </c>
      <c r="AJ3442" s="23" t="b">
        <v>0</v>
      </c>
      <c r="AK3442" s="3">
        <v>117</v>
      </c>
      <c r="AL3442" s="3">
        <v>1616</v>
      </c>
      <c r="AM3442" s="3">
        <v>5475</v>
      </c>
      <c r="AN3442" s="24">
        <v>45536.426030979936</v>
      </c>
      <c r="AO3442" s="24">
        <v>45536.426030979936</v>
      </c>
      <c r="AP3442">
        <v>9</v>
      </c>
      <c r="AQ3442" t="s">
        <v>194</v>
      </c>
      <c r="AR3442">
        <v>244.4260309799356</v>
      </c>
      <c r="AS3442" t="s">
        <v>195</v>
      </c>
      <c r="AT3442" t="s">
        <v>223</v>
      </c>
      <c r="AU3442" t="s">
        <v>197</v>
      </c>
      <c r="AV3442" t="s">
        <v>315</v>
      </c>
      <c r="AW3442" t="s">
        <v>223</v>
      </c>
      <c r="AX3442" t="s">
        <v>197</v>
      </c>
      <c r="AY3442" t="s">
        <v>315</v>
      </c>
    </row>
    <row r="3443" spans="1:51" x14ac:dyDescent="0.45">
      <c r="A3443" s="22">
        <v>873136</v>
      </c>
      <c r="B3443" s="6">
        <v>45536</v>
      </c>
      <c r="C3443" s="22">
        <v>31000</v>
      </c>
      <c r="D3443" s="22">
        <v>88069</v>
      </c>
      <c r="E3443" s="22"/>
      <c r="F3443" s="22">
        <v>1331</v>
      </c>
      <c r="G3443" s="22">
        <v>1060</v>
      </c>
      <c r="H3443" s="22">
        <v>0</v>
      </c>
      <c r="I3443" s="22">
        <v>0</v>
      </c>
      <c r="J3443" s="22">
        <v>1</v>
      </c>
      <c r="K3443" s="22">
        <v>6637</v>
      </c>
      <c r="L3443" s="23" t="s">
        <v>1637</v>
      </c>
      <c r="M3443" s="23"/>
      <c r="N3443" s="23" t="s">
        <v>184</v>
      </c>
      <c r="O3443" s="23" t="s">
        <v>184</v>
      </c>
      <c r="P3443" s="22">
        <v>10</v>
      </c>
      <c r="Q3443" s="23" t="s">
        <v>673</v>
      </c>
      <c r="R3443" s="23" t="s">
        <v>741</v>
      </c>
      <c r="S3443" s="23" t="s">
        <v>19</v>
      </c>
      <c r="T3443" s="23" t="s">
        <v>741</v>
      </c>
      <c r="U3443" s="23" t="s">
        <v>19</v>
      </c>
      <c r="V3443" s="23" t="s">
        <v>742</v>
      </c>
      <c r="W3443" s="23" t="s">
        <v>188</v>
      </c>
      <c r="X3443" s="23" t="s">
        <v>601</v>
      </c>
      <c r="Y3443" s="22">
        <v>0</v>
      </c>
      <c r="Z3443" s="23"/>
      <c r="AA3443" s="23" t="s">
        <v>191</v>
      </c>
      <c r="AB3443" s="23"/>
      <c r="AC3443" s="23"/>
      <c r="AD3443" s="23"/>
      <c r="AE3443" s="23"/>
      <c r="AF3443" s="23" t="s">
        <v>190</v>
      </c>
      <c r="AG3443" s="23" t="s">
        <v>190</v>
      </c>
      <c r="AH3443" s="23" t="s">
        <v>193</v>
      </c>
      <c r="AI3443" s="23" t="s">
        <v>1638</v>
      </c>
      <c r="AJ3443" s="23" t="b">
        <v>0</v>
      </c>
      <c r="AK3443" s="3">
        <v>117</v>
      </c>
      <c r="AL3443" s="3">
        <v>1616</v>
      </c>
      <c r="AM3443" s="3">
        <v>5460</v>
      </c>
      <c r="AN3443" s="24">
        <v>45536.42498896605</v>
      </c>
      <c r="AO3443" s="24">
        <v>45536.42498896605</v>
      </c>
      <c r="AP3443">
        <v>9</v>
      </c>
      <c r="AQ3443" t="s">
        <v>194</v>
      </c>
      <c r="AR3443">
        <v>244.42498896604957</v>
      </c>
      <c r="AS3443" t="s">
        <v>195</v>
      </c>
      <c r="AT3443" t="s">
        <v>223</v>
      </c>
      <c r="AU3443" t="s">
        <v>197</v>
      </c>
      <c r="AV3443" t="s">
        <v>261</v>
      </c>
      <c r="AW3443" t="s">
        <v>223</v>
      </c>
      <c r="AX3443" t="s">
        <v>197</v>
      </c>
      <c r="AY3443" t="s">
        <v>261</v>
      </c>
    </row>
    <row r="3444" spans="1:51" x14ac:dyDescent="0.45">
      <c r="A3444" s="22">
        <v>873137</v>
      </c>
      <c r="B3444" s="6">
        <v>45536</v>
      </c>
      <c r="C3444" s="22">
        <v>31000</v>
      </c>
      <c r="D3444" s="22">
        <v>88069</v>
      </c>
      <c r="E3444" s="22"/>
      <c r="F3444" s="22">
        <v>1331</v>
      </c>
      <c r="G3444" s="22">
        <v>1060</v>
      </c>
      <c r="H3444" s="22">
        <v>0</v>
      </c>
      <c r="I3444" s="22">
        <v>0</v>
      </c>
      <c r="J3444" s="22">
        <v>1</v>
      </c>
      <c r="K3444" s="22">
        <v>6637</v>
      </c>
      <c r="L3444" s="23" t="s">
        <v>1637</v>
      </c>
      <c r="M3444" s="23"/>
      <c r="N3444" s="23" t="s">
        <v>184</v>
      </c>
      <c r="O3444" s="23" t="s">
        <v>184</v>
      </c>
      <c r="P3444" s="22">
        <v>14</v>
      </c>
      <c r="Q3444" s="23" t="s">
        <v>673</v>
      </c>
      <c r="R3444" s="23" t="s">
        <v>741</v>
      </c>
      <c r="S3444" s="23" t="s">
        <v>19</v>
      </c>
      <c r="T3444" s="23" t="s">
        <v>741</v>
      </c>
      <c r="U3444" s="23" t="s">
        <v>19</v>
      </c>
      <c r="V3444" s="23" t="s">
        <v>742</v>
      </c>
      <c r="W3444" s="23" t="s">
        <v>188</v>
      </c>
      <c r="X3444" s="23" t="s">
        <v>601</v>
      </c>
      <c r="Y3444" s="22">
        <v>0</v>
      </c>
      <c r="Z3444" s="23"/>
      <c r="AA3444" s="23" t="s">
        <v>191</v>
      </c>
      <c r="AB3444" s="23"/>
      <c r="AC3444" s="23"/>
      <c r="AD3444" s="23"/>
      <c r="AE3444" s="23"/>
      <c r="AF3444" s="23" t="s">
        <v>190</v>
      </c>
      <c r="AG3444" s="23" t="s">
        <v>190</v>
      </c>
      <c r="AH3444" s="23" t="s">
        <v>193</v>
      </c>
      <c r="AI3444" s="23" t="s">
        <v>1638</v>
      </c>
      <c r="AJ3444" s="23" t="b">
        <v>0</v>
      </c>
      <c r="AK3444" s="3">
        <v>117</v>
      </c>
      <c r="AL3444" s="3">
        <v>1616</v>
      </c>
      <c r="AM3444" s="3">
        <v>5460</v>
      </c>
      <c r="AN3444" s="24">
        <v>45536.42498896605</v>
      </c>
      <c r="AO3444" s="24">
        <v>45536.42498896605</v>
      </c>
      <c r="AP3444">
        <v>9</v>
      </c>
      <c r="AQ3444" t="s">
        <v>194</v>
      </c>
      <c r="AR3444">
        <v>244.42498896604957</v>
      </c>
      <c r="AS3444" t="s">
        <v>195</v>
      </c>
      <c r="AT3444" t="s">
        <v>223</v>
      </c>
      <c r="AU3444" t="s">
        <v>197</v>
      </c>
      <c r="AV3444" t="s">
        <v>261</v>
      </c>
      <c r="AW3444" t="s">
        <v>223</v>
      </c>
      <c r="AX3444" t="s">
        <v>197</v>
      </c>
      <c r="AY3444" t="s">
        <v>261</v>
      </c>
    </row>
    <row r="3445" spans="1:51" x14ac:dyDescent="0.45">
      <c r="A3445" s="22">
        <v>873138</v>
      </c>
      <c r="B3445" s="6">
        <v>45536</v>
      </c>
      <c r="C3445" s="22">
        <v>31000</v>
      </c>
      <c r="D3445" s="22">
        <v>88069</v>
      </c>
      <c r="E3445" s="22"/>
      <c r="F3445" s="22">
        <v>1331</v>
      </c>
      <c r="G3445" s="22">
        <v>1060</v>
      </c>
      <c r="H3445" s="22">
        <v>0</v>
      </c>
      <c r="I3445" s="22">
        <v>0</v>
      </c>
      <c r="J3445" s="22">
        <v>1</v>
      </c>
      <c r="K3445" s="22">
        <v>6637</v>
      </c>
      <c r="L3445" s="23" t="s">
        <v>1637</v>
      </c>
      <c r="M3445" s="23"/>
      <c r="N3445" s="23" t="s">
        <v>184</v>
      </c>
      <c r="O3445" s="23" t="s">
        <v>184</v>
      </c>
      <c r="P3445" s="22">
        <v>10</v>
      </c>
      <c r="Q3445" s="23" t="s">
        <v>673</v>
      </c>
      <c r="R3445" s="23" t="s">
        <v>741</v>
      </c>
      <c r="S3445" s="23" t="s">
        <v>19</v>
      </c>
      <c r="T3445" s="23" t="s">
        <v>741</v>
      </c>
      <c r="U3445" s="23" t="s">
        <v>19</v>
      </c>
      <c r="V3445" s="23" t="s">
        <v>742</v>
      </c>
      <c r="W3445" s="23" t="s">
        <v>188</v>
      </c>
      <c r="X3445" s="23" t="s">
        <v>601</v>
      </c>
      <c r="Y3445" s="22">
        <v>0</v>
      </c>
      <c r="Z3445" s="23"/>
      <c r="AA3445" s="23" t="s">
        <v>191</v>
      </c>
      <c r="AB3445" s="23"/>
      <c r="AC3445" s="23"/>
      <c r="AD3445" s="23"/>
      <c r="AE3445" s="23"/>
      <c r="AF3445" s="23" t="s">
        <v>190</v>
      </c>
      <c r="AG3445" s="23" t="s">
        <v>190</v>
      </c>
      <c r="AH3445" s="23" t="s">
        <v>193</v>
      </c>
      <c r="AI3445" s="23" t="s">
        <v>1638</v>
      </c>
      <c r="AJ3445" s="23" t="b">
        <v>0</v>
      </c>
      <c r="AK3445" s="3">
        <v>117</v>
      </c>
      <c r="AL3445" s="3">
        <v>1616</v>
      </c>
      <c r="AM3445" s="3">
        <v>5460</v>
      </c>
      <c r="AN3445" s="24">
        <v>45536.42498896605</v>
      </c>
      <c r="AO3445" s="24">
        <v>45536.42498896605</v>
      </c>
      <c r="AP3445">
        <v>9</v>
      </c>
      <c r="AQ3445" t="s">
        <v>194</v>
      </c>
      <c r="AR3445">
        <v>244.42498896604957</v>
      </c>
      <c r="AS3445" t="s">
        <v>195</v>
      </c>
      <c r="AT3445" t="s">
        <v>223</v>
      </c>
      <c r="AU3445" t="s">
        <v>197</v>
      </c>
      <c r="AV3445" t="s">
        <v>261</v>
      </c>
      <c r="AW3445" t="s">
        <v>223</v>
      </c>
      <c r="AX3445" t="s">
        <v>197</v>
      </c>
      <c r="AY3445" t="s">
        <v>261</v>
      </c>
    </row>
    <row r="3446" spans="1:51" x14ac:dyDescent="0.45">
      <c r="A3446" s="22">
        <v>873139</v>
      </c>
      <c r="B3446" s="6">
        <v>45536</v>
      </c>
      <c r="C3446" s="22">
        <v>31000</v>
      </c>
      <c r="D3446" s="22">
        <v>88069</v>
      </c>
      <c r="E3446" s="22"/>
      <c r="F3446" s="22">
        <v>1331</v>
      </c>
      <c r="G3446" s="22">
        <v>1060</v>
      </c>
      <c r="H3446" s="22">
        <v>0</v>
      </c>
      <c r="I3446" s="22">
        <v>0</v>
      </c>
      <c r="J3446" s="22">
        <v>1</v>
      </c>
      <c r="K3446" s="22">
        <v>6637</v>
      </c>
      <c r="L3446" s="23" t="s">
        <v>1637</v>
      </c>
      <c r="M3446" s="23"/>
      <c r="N3446" s="23" t="s">
        <v>184</v>
      </c>
      <c r="O3446" s="23" t="s">
        <v>184</v>
      </c>
      <c r="P3446" s="22">
        <v>14</v>
      </c>
      <c r="Q3446" s="23" t="s">
        <v>673</v>
      </c>
      <c r="R3446" s="23" t="s">
        <v>741</v>
      </c>
      <c r="S3446" s="23" t="s">
        <v>19</v>
      </c>
      <c r="T3446" s="23" t="s">
        <v>741</v>
      </c>
      <c r="U3446" s="23" t="s">
        <v>19</v>
      </c>
      <c r="V3446" s="23" t="s">
        <v>742</v>
      </c>
      <c r="W3446" s="23" t="s">
        <v>188</v>
      </c>
      <c r="X3446" s="23" t="s">
        <v>601</v>
      </c>
      <c r="Y3446" s="22">
        <v>0</v>
      </c>
      <c r="Z3446" s="23"/>
      <c r="AA3446" s="23" t="s">
        <v>191</v>
      </c>
      <c r="AB3446" s="23"/>
      <c r="AC3446" s="23"/>
      <c r="AD3446" s="23"/>
      <c r="AE3446" s="23"/>
      <c r="AF3446" s="23" t="s">
        <v>190</v>
      </c>
      <c r="AG3446" s="23" t="s">
        <v>190</v>
      </c>
      <c r="AH3446" s="23" t="s">
        <v>193</v>
      </c>
      <c r="AI3446" s="23" t="s">
        <v>1638</v>
      </c>
      <c r="AJ3446" s="23" t="b">
        <v>0</v>
      </c>
      <c r="AK3446" s="3">
        <v>117</v>
      </c>
      <c r="AL3446" s="3">
        <v>1616</v>
      </c>
      <c r="AM3446" s="3">
        <v>5460</v>
      </c>
      <c r="AN3446" s="24">
        <v>45536.42498896605</v>
      </c>
      <c r="AO3446" s="24">
        <v>45536.42498896605</v>
      </c>
      <c r="AP3446">
        <v>9</v>
      </c>
      <c r="AQ3446" t="s">
        <v>194</v>
      </c>
      <c r="AR3446">
        <v>244.42498896604957</v>
      </c>
      <c r="AS3446" t="s">
        <v>195</v>
      </c>
      <c r="AT3446" t="s">
        <v>223</v>
      </c>
      <c r="AU3446" t="s">
        <v>197</v>
      </c>
      <c r="AV3446" t="s">
        <v>261</v>
      </c>
      <c r="AW3446" t="s">
        <v>223</v>
      </c>
      <c r="AX3446" t="s">
        <v>197</v>
      </c>
      <c r="AY3446" t="s">
        <v>261</v>
      </c>
    </row>
    <row r="3447" spans="1:51" x14ac:dyDescent="0.45">
      <c r="A3447" s="22">
        <v>871992</v>
      </c>
      <c r="B3447" s="6">
        <v>45536</v>
      </c>
      <c r="C3447" s="22">
        <v>31000</v>
      </c>
      <c r="D3447" s="22">
        <v>36940</v>
      </c>
      <c r="E3447" s="22"/>
      <c r="F3447" s="22">
        <v>8</v>
      </c>
      <c r="G3447" s="22">
        <v>3820</v>
      </c>
      <c r="H3447" s="22">
        <v>0</v>
      </c>
      <c r="I3447" s="22">
        <v>0</v>
      </c>
      <c r="J3447" s="22">
        <v>160</v>
      </c>
      <c r="K3447" s="22">
        <v>8715</v>
      </c>
      <c r="L3447" s="23" t="s">
        <v>705</v>
      </c>
      <c r="M3447" s="23"/>
      <c r="N3447" s="23" t="s">
        <v>184</v>
      </c>
      <c r="O3447" s="23" t="s">
        <v>672</v>
      </c>
      <c r="P3447" s="22">
        <v>10</v>
      </c>
      <c r="Q3447" s="23" t="s">
        <v>673</v>
      </c>
      <c r="R3447" s="23" t="s">
        <v>667</v>
      </c>
      <c r="S3447" s="23" t="s">
        <v>21</v>
      </c>
      <c r="T3447" s="23" t="s">
        <v>667</v>
      </c>
      <c r="U3447" s="23" t="s">
        <v>21</v>
      </c>
      <c r="V3447" s="23" t="s">
        <v>674</v>
      </c>
      <c r="W3447" s="23" t="s">
        <v>188</v>
      </c>
      <c r="X3447" s="23" t="s">
        <v>601</v>
      </c>
      <c r="Y3447" s="22">
        <v>0</v>
      </c>
      <c r="Z3447" s="23"/>
      <c r="AA3447" s="23" t="s">
        <v>191</v>
      </c>
      <c r="AB3447" s="23"/>
      <c r="AC3447" s="23"/>
      <c r="AD3447" s="23"/>
      <c r="AE3447" s="23"/>
      <c r="AF3447" s="23" t="s">
        <v>190</v>
      </c>
      <c r="AG3447" s="23" t="s">
        <v>192</v>
      </c>
      <c r="AH3447" s="23" t="s">
        <v>415</v>
      </c>
      <c r="AI3447" s="23" t="s">
        <v>703</v>
      </c>
      <c r="AJ3447" s="23" t="b">
        <v>0</v>
      </c>
      <c r="AK3447" s="3">
        <v>112</v>
      </c>
      <c r="AL3447" s="3">
        <v>4952</v>
      </c>
      <c r="AM3447" s="3">
        <v>4528</v>
      </c>
      <c r="AN3447" s="24">
        <v>45536.186261574076</v>
      </c>
      <c r="AO3447" s="24">
        <v>45536.186261574076</v>
      </c>
      <c r="AP3447">
        <v>9</v>
      </c>
      <c r="AQ3447" t="s">
        <v>194</v>
      </c>
      <c r="AR3447">
        <v>244.18626157407562</v>
      </c>
      <c r="AS3447" t="s">
        <v>195</v>
      </c>
      <c r="AT3447" t="s">
        <v>258</v>
      </c>
      <c r="AU3447" t="s">
        <v>197</v>
      </c>
      <c r="AV3447" t="s">
        <v>218</v>
      </c>
      <c r="AW3447" t="s">
        <v>258</v>
      </c>
      <c r="AX3447" t="s">
        <v>197</v>
      </c>
      <c r="AY3447" t="s">
        <v>218</v>
      </c>
    </row>
    <row r="3448" spans="1:51" x14ac:dyDescent="0.45">
      <c r="A3448" s="22">
        <v>871993</v>
      </c>
      <c r="B3448" s="6">
        <v>45536</v>
      </c>
      <c r="C3448" s="22">
        <v>31000</v>
      </c>
      <c r="D3448" s="22">
        <v>36940</v>
      </c>
      <c r="E3448" s="22"/>
      <c r="F3448" s="22">
        <v>8</v>
      </c>
      <c r="G3448" s="22">
        <v>3820</v>
      </c>
      <c r="H3448" s="22">
        <v>0</v>
      </c>
      <c r="I3448" s="22">
        <v>0</v>
      </c>
      <c r="J3448" s="22">
        <v>160</v>
      </c>
      <c r="K3448" s="22">
        <v>8715</v>
      </c>
      <c r="L3448" s="23" t="s">
        <v>705</v>
      </c>
      <c r="M3448" s="23"/>
      <c r="N3448" s="23" t="s">
        <v>184</v>
      </c>
      <c r="O3448" s="23" t="s">
        <v>672</v>
      </c>
      <c r="P3448" s="22">
        <v>14</v>
      </c>
      <c r="Q3448" s="23" t="s">
        <v>673</v>
      </c>
      <c r="R3448" s="23" t="s">
        <v>667</v>
      </c>
      <c r="S3448" s="23" t="s">
        <v>21</v>
      </c>
      <c r="T3448" s="23" t="s">
        <v>667</v>
      </c>
      <c r="U3448" s="23" t="s">
        <v>21</v>
      </c>
      <c r="V3448" s="23" t="s">
        <v>674</v>
      </c>
      <c r="W3448" s="23" t="s">
        <v>188</v>
      </c>
      <c r="X3448" s="23" t="s">
        <v>601</v>
      </c>
      <c r="Y3448" s="22">
        <v>0</v>
      </c>
      <c r="Z3448" s="23"/>
      <c r="AA3448" s="23" t="s">
        <v>191</v>
      </c>
      <c r="AB3448" s="23"/>
      <c r="AC3448" s="23"/>
      <c r="AD3448" s="23"/>
      <c r="AE3448" s="23"/>
      <c r="AF3448" s="23" t="s">
        <v>190</v>
      </c>
      <c r="AG3448" s="23" t="s">
        <v>192</v>
      </c>
      <c r="AH3448" s="23" t="s">
        <v>415</v>
      </c>
      <c r="AI3448" s="23" t="s">
        <v>703</v>
      </c>
      <c r="AJ3448" s="23" t="b">
        <v>0</v>
      </c>
      <c r="AK3448" s="3">
        <v>112</v>
      </c>
      <c r="AL3448" s="3">
        <v>4952</v>
      </c>
      <c r="AM3448" s="3">
        <v>4528</v>
      </c>
      <c r="AN3448" s="24">
        <v>45536.186261574076</v>
      </c>
      <c r="AO3448" s="24">
        <v>45536.186261574076</v>
      </c>
      <c r="AP3448">
        <v>9</v>
      </c>
      <c r="AQ3448" t="s">
        <v>194</v>
      </c>
      <c r="AR3448">
        <v>244.18626157407562</v>
      </c>
      <c r="AS3448" t="s">
        <v>195</v>
      </c>
      <c r="AT3448" t="s">
        <v>258</v>
      </c>
      <c r="AU3448" t="s">
        <v>197</v>
      </c>
      <c r="AV3448" t="s">
        <v>218</v>
      </c>
      <c r="AW3448" t="s">
        <v>258</v>
      </c>
      <c r="AX3448" t="s">
        <v>197</v>
      </c>
      <c r="AY3448" t="s">
        <v>218</v>
      </c>
    </row>
    <row r="3449" spans="1:51" x14ac:dyDescent="0.45">
      <c r="A3449" s="22">
        <v>871994</v>
      </c>
      <c r="B3449" s="6">
        <v>45536</v>
      </c>
      <c r="C3449" s="22">
        <v>31000</v>
      </c>
      <c r="D3449" s="22">
        <v>36940</v>
      </c>
      <c r="E3449" s="22"/>
      <c r="F3449" s="22">
        <v>8</v>
      </c>
      <c r="G3449" s="22">
        <v>3820</v>
      </c>
      <c r="H3449" s="22">
        <v>0</v>
      </c>
      <c r="I3449" s="22">
        <v>0</v>
      </c>
      <c r="J3449" s="22">
        <v>160</v>
      </c>
      <c r="K3449" s="22">
        <v>8715</v>
      </c>
      <c r="L3449" s="23" t="s">
        <v>705</v>
      </c>
      <c r="M3449" s="23"/>
      <c r="N3449" s="23" t="s">
        <v>184</v>
      </c>
      <c r="O3449" s="23" t="s">
        <v>672</v>
      </c>
      <c r="P3449" s="22">
        <v>10</v>
      </c>
      <c r="Q3449" s="23" t="s">
        <v>673</v>
      </c>
      <c r="R3449" s="23" t="s">
        <v>667</v>
      </c>
      <c r="S3449" s="23" t="s">
        <v>21</v>
      </c>
      <c r="T3449" s="23" t="s">
        <v>667</v>
      </c>
      <c r="U3449" s="23" t="s">
        <v>21</v>
      </c>
      <c r="V3449" s="23" t="s">
        <v>674</v>
      </c>
      <c r="W3449" s="23" t="s">
        <v>188</v>
      </c>
      <c r="X3449" s="23" t="s">
        <v>601</v>
      </c>
      <c r="Y3449" s="22">
        <v>0</v>
      </c>
      <c r="Z3449" s="23"/>
      <c r="AA3449" s="23" t="s">
        <v>191</v>
      </c>
      <c r="AB3449" s="23"/>
      <c r="AC3449" s="23"/>
      <c r="AD3449" s="23"/>
      <c r="AE3449" s="23"/>
      <c r="AF3449" s="23" t="s">
        <v>190</v>
      </c>
      <c r="AG3449" s="23" t="s">
        <v>192</v>
      </c>
      <c r="AH3449" s="23" t="s">
        <v>415</v>
      </c>
      <c r="AI3449" s="23" t="s">
        <v>703</v>
      </c>
      <c r="AJ3449" s="23" t="b">
        <v>0</v>
      </c>
      <c r="AK3449" s="3">
        <v>112</v>
      </c>
      <c r="AL3449" s="3">
        <v>4952</v>
      </c>
      <c r="AM3449" s="3">
        <v>4528</v>
      </c>
      <c r="AN3449" s="24">
        <v>45536.186261574076</v>
      </c>
      <c r="AO3449" s="24">
        <v>45536.186261574076</v>
      </c>
      <c r="AP3449">
        <v>9</v>
      </c>
      <c r="AQ3449" t="s">
        <v>194</v>
      </c>
      <c r="AR3449">
        <v>244.18626157407562</v>
      </c>
      <c r="AS3449" t="s">
        <v>195</v>
      </c>
      <c r="AT3449" t="s">
        <v>258</v>
      </c>
      <c r="AU3449" t="s">
        <v>197</v>
      </c>
      <c r="AV3449" t="s">
        <v>218</v>
      </c>
      <c r="AW3449" t="s">
        <v>258</v>
      </c>
      <c r="AX3449" t="s">
        <v>197</v>
      </c>
      <c r="AY3449" t="s">
        <v>218</v>
      </c>
    </row>
    <row r="3450" spans="1:51" x14ac:dyDescent="0.45">
      <c r="A3450" s="22">
        <v>871995</v>
      </c>
      <c r="B3450" s="6">
        <v>45536</v>
      </c>
      <c r="C3450" s="22">
        <v>31000</v>
      </c>
      <c r="D3450" s="22">
        <v>36940</v>
      </c>
      <c r="E3450" s="22"/>
      <c r="F3450" s="22">
        <v>8</v>
      </c>
      <c r="G3450" s="22">
        <v>3820</v>
      </c>
      <c r="H3450" s="22">
        <v>0</v>
      </c>
      <c r="I3450" s="22">
        <v>0</v>
      </c>
      <c r="J3450" s="22">
        <v>160</v>
      </c>
      <c r="K3450" s="22">
        <v>8715</v>
      </c>
      <c r="L3450" s="23" t="s">
        <v>705</v>
      </c>
      <c r="M3450" s="23"/>
      <c r="N3450" s="23" t="s">
        <v>184</v>
      </c>
      <c r="O3450" s="23" t="s">
        <v>672</v>
      </c>
      <c r="P3450" s="22">
        <v>14</v>
      </c>
      <c r="Q3450" s="23" t="s">
        <v>673</v>
      </c>
      <c r="R3450" s="23" t="s">
        <v>667</v>
      </c>
      <c r="S3450" s="23" t="s">
        <v>21</v>
      </c>
      <c r="T3450" s="23" t="s">
        <v>667</v>
      </c>
      <c r="U3450" s="23" t="s">
        <v>21</v>
      </c>
      <c r="V3450" s="23" t="s">
        <v>674</v>
      </c>
      <c r="W3450" s="23" t="s">
        <v>188</v>
      </c>
      <c r="X3450" s="23" t="s">
        <v>601</v>
      </c>
      <c r="Y3450" s="22">
        <v>0</v>
      </c>
      <c r="Z3450" s="23"/>
      <c r="AA3450" s="23" t="s">
        <v>191</v>
      </c>
      <c r="AB3450" s="23"/>
      <c r="AC3450" s="23"/>
      <c r="AD3450" s="23"/>
      <c r="AE3450" s="23"/>
      <c r="AF3450" s="23" t="s">
        <v>190</v>
      </c>
      <c r="AG3450" s="23" t="s">
        <v>192</v>
      </c>
      <c r="AH3450" s="23" t="s">
        <v>415</v>
      </c>
      <c r="AI3450" s="23" t="s">
        <v>703</v>
      </c>
      <c r="AJ3450" s="23" t="b">
        <v>0</v>
      </c>
      <c r="AK3450" s="3">
        <v>112</v>
      </c>
      <c r="AL3450" s="3">
        <v>4952</v>
      </c>
      <c r="AM3450" s="3">
        <v>4528</v>
      </c>
      <c r="AN3450" s="24">
        <v>45536.186261574076</v>
      </c>
      <c r="AO3450" s="24">
        <v>45536.186261574076</v>
      </c>
      <c r="AP3450">
        <v>9</v>
      </c>
      <c r="AQ3450" t="s">
        <v>194</v>
      </c>
      <c r="AR3450">
        <v>244.18626157407562</v>
      </c>
      <c r="AS3450" t="s">
        <v>195</v>
      </c>
      <c r="AT3450" t="s">
        <v>258</v>
      </c>
      <c r="AU3450" t="s">
        <v>197</v>
      </c>
      <c r="AV3450" t="s">
        <v>218</v>
      </c>
      <c r="AW3450" t="s">
        <v>258</v>
      </c>
      <c r="AX3450" t="s">
        <v>197</v>
      </c>
      <c r="AY3450" t="s">
        <v>218</v>
      </c>
    </row>
    <row r="3451" spans="1:51" x14ac:dyDescent="0.45">
      <c r="A3451" s="22">
        <v>871585</v>
      </c>
      <c r="B3451" s="6">
        <v>45536</v>
      </c>
      <c r="C3451" s="22">
        <v>31000</v>
      </c>
      <c r="D3451" s="22">
        <v>364208</v>
      </c>
      <c r="E3451" s="22"/>
      <c r="F3451" s="22">
        <v>1120</v>
      </c>
      <c r="G3451" s="22">
        <v>845</v>
      </c>
      <c r="H3451" s="22">
        <v>0</v>
      </c>
      <c r="I3451" s="22"/>
      <c r="J3451" s="22">
        <v>94798</v>
      </c>
      <c r="K3451" s="22">
        <v>8041</v>
      </c>
      <c r="L3451" s="23" t="s">
        <v>1668</v>
      </c>
      <c r="M3451" s="23"/>
      <c r="N3451" s="23" t="s">
        <v>184</v>
      </c>
      <c r="O3451" s="23" t="s">
        <v>216</v>
      </c>
      <c r="P3451" s="22">
        <v>1</v>
      </c>
      <c r="Q3451" s="23" t="s">
        <v>274</v>
      </c>
      <c r="R3451" s="23"/>
      <c r="S3451" s="23"/>
      <c r="T3451" s="23"/>
      <c r="U3451" s="23"/>
      <c r="V3451" s="23" t="s">
        <v>187</v>
      </c>
      <c r="W3451" s="23" t="s">
        <v>188</v>
      </c>
      <c r="X3451" s="23" t="s">
        <v>189</v>
      </c>
      <c r="Y3451" s="22">
        <v>0</v>
      </c>
      <c r="Z3451" s="23" t="s">
        <v>190</v>
      </c>
      <c r="AA3451" s="23" t="s">
        <v>191</v>
      </c>
      <c r="AB3451" s="23" t="s">
        <v>190</v>
      </c>
      <c r="AC3451" s="23" t="s">
        <v>190</v>
      </c>
      <c r="AD3451" s="23" t="s">
        <v>190</v>
      </c>
      <c r="AE3451" s="23" t="s">
        <v>82</v>
      </c>
      <c r="AF3451" s="23" t="s">
        <v>190</v>
      </c>
      <c r="AG3451" s="23" t="s">
        <v>269</v>
      </c>
      <c r="AH3451" s="23" t="s">
        <v>700</v>
      </c>
      <c r="AI3451" s="23" t="s">
        <v>701</v>
      </c>
      <c r="AJ3451" s="23" t="b">
        <v>0</v>
      </c>
      <c r="AK3451" s="3">
        <v>127</v>
      </c>
      <c r="AL3451" s="3">
        <v>4604</v>
      </c>
      <c r="AM3451" s="3">
        <v>4218</v>
      </c>
      <c r="AN3451" s="24">
        <v>45536.093217206791</v>
      </c>
      <c r="AO3451" s="24">
        <v>45536.093217206791</v>
      </c>
      <c r="AP3451">
        <v>9</v>
      </c>
      <c r="AQ3451" t="s">
        <v>194</v>
      </c>
      <c r="AR3451">
        <v>244.09321720679145</v>
      </c>
      <c r="AS3451" t="s">
        <v>195</v>
      </c>
      <c r="AT3451" t="s">
        <v>217</v>
      </c>
      <c r="AU3451" t="s">
        <v>197</v>
      </c>
      <c r="AV3451" t="s">
        <v>227</v>
      </c>
      <c r="AW3451" t="s">
        <v>217</v>
      </c>
      <c r="AX3451" t="s">
        <v>197</v>
      </c>
      <c r="AY3451" t="s">
        <v>227</v>
      </c>
    </row>
    <row r="3452" spans="1:51" x14ac:dyDescent="0.45">
      <c r="A3452" s="22">
        <v>871569</v>
      </c>
      <c r="B3452" s="6">
        <v>45536</v>
      </c>
      <c r="C3452" s="22">
        <v>31000</v>
      </c>
      <c r="D3452" s="22">
        <v>43571</v>
      </c>
      <c r="E3452" s="22"/>
      <c r="F3452" s="22">
        <v>33</v>
      </c>
      <c r="G3452" s="22">
        <v>1594</v>
      </c>
      <c r="H3452" s="22">
        <v>0</v>
      </c>
      <c r="I3452" s="22"/>
      <c r="J3452" s="22">
        <v>5343</v>
      </c>
      <c r="K3452" s="22">
        <v>1402</v>
      </c>
      <c r="L3452" s="23" t="s">
        <v>1676</v>
      </c>
      <c r="M3452" s="23"/>
      <c r="N3452" s="23" t="s">
        <v>184</v>
      </c>
      <c r="O3452" s="23" t="s">
        <v>216</v>
      </c>
      <c r="P3452" s="22">
        <v>1</v>
      </c>
      <c r="Q3452" s="23" t="s">
        <v>274</v>
      </c>
      <c r="R3452" s="23"/>
      <c r="S3452" s="23"/>
      <c r="T3452" s="23"/>
      <c r="U3452" s="23"/>
      <c r="V3452" s="23" t="s">
        <v>187</v>
      </c>
      <c r="W3452" s="23" t="s">
        <v>188</v>
      </c>
      <c r="X3452" s="23" t="s">
        <v>189</v>
      </c>
      <c r="Y3452" s="22">
        <v>0</v>
      </c>
      <c r="Z3452" s="23" t="s">
        <v>190</v>
      </c>
      <c r="AA3452" s="23" t="s">
        <v>191</v>
      </c>
      <c r="AB3452" s="23" t="s">
        <v>190</v>
      </c>
      <c r="AC3452" s="23" t="s">
        <v>190</v>
      </c>
      <c r="AD3452" s="23" t="s">
        <v>190</v>
      </c>
      <c r="AE3452" s="23" t="s">
        <v>82</v>
      </c>
      <c r="AF3452" s="23" t="s">
        <v>190</v>
      </c>
      <c r="AG3452" s="23" t="s">
        <v>192</v>
      </c>
      <c r="AH3452" s="23" t="s">
        <v>415</v>
      </c>
      <c r="AI3452" s="23" t="s">
        <v>806</v>
      </c>
      <c r="AJ3452" s="23" t="b">
        <v>0</v>
      </c>
      <c r="AK3452" s="3">
        <v>127</v>
      </c>
      <c r="AL3452" s="3">
        <v>4604</v>
      </c>
      <c r="AM3452" s="3">
        <v>4202</v>
      </c>
      <c r="AN3452" s="24">
        <v>45536.093206597223</v>
      </c>
      <c r="AO3452" s="24">
        <v>45536.093206597223</v>
      </c>
      <c r="AP3452">
        <v>9</v>
      </c>
      <c r="AQ3452" t="s">
        <v>194</v>
      </c>
      <c r="AR3452">
        <v>244.09320659722289</v>
      </c>
      <c r="AS3452" t="s">
        <v>195</v>
      </c>
      <c r="AT3452" t="s">
        <v>217</v>
      </c>
      <c r="AU3452" t="s">
        <v>197</v>
      </c>
      <c r="AV3452" t="s">
        <v>218</v>
      </c>
      <c r="AW3452" t="s">
        <v>217</v>
      </c>
      <c r="AX3452" t="s">
        <v>197</v>
      </c>
      <c r="AY3452" t="s">
        <v>218</v>
      </c>
    </row>
    <row r="3453" spans="1:51" x14ac:dyDescent="0.45">
      <c r="A3453" s="22">
        <v>871011</v>
      </c>
      <c r="B3453" s="6">
        <v>45536</v>
      </c>
      <c r="C3453" s="22">
        <v>16000</v>
      </c>
      <c r="D3453" s="22">
        <v>8259</v>
      </c>
      <c r="E3453" s="22"/>
      <c r="F3453" s="22">
        <v>0</v>
      </c>
      <c r="G3453" s="22">
        <v>2163</v>
      </c>
      <c r="H3453" s="22">
        <v>0</v>
      </c>
      <c r="I3453" s="22"/>
      <c r="J3453" s="22">
        <v>19</v>
      </c>
      <c r="K3453" s="22">
        <v>80555</v>
      </c>
      <c r="L3453" s="23" t="s">
        <v>209</v>
      </c>
      <c r="M3453" s="23"/>
      <c r="N3453" s="23" t="s">
        <v>184</v>
      </c>
      <c r="O3453" s="23" t="s">
        <v>185</v>
      </c>
      <c r="P3453" s="22">
        <v>20</v>
      </c>
      <c r="Q3453" s="23" t="s">
        <v>186</v>
      </c>
      <c r="R3453" s="23"/>
      <c r="S3453" s="23"/>
      <c r="T3453" s="23"/>
      <c r="U3453" s="23"/>
      <c r="V3453" s="23" t="s">
        <v>187</v>
      </c>
      <c r="W3453" s="23" t="s">
        <v>188</v>
      </c>
      <c r="X3453" s="23" t="s">
        <v>189</v>
      </c>
      <c r="Y3453" s="22">
        <v>0</v>
      </c>
      <c r="Z3453" s="23" t="s">
        <v>190</v>
      </c>
      <c r="AA3453" s="23" t="s">
        <v>191</v>
      </c>
      <c r="AB3453" s="23" t="s">
        <v>190</v>
      </c>
      <c r="AC3453" s="23" t="s">
        <v>192</v>
      </c>
      <c r="AD3453" s="23" t="s">
        <v>193</v>
      </c>
      <c r="AE3453" s="23" t="s">
        <v>80</v>
      </c>
      <c r="AF3453" s="23"/>
      <c r="AG3453" s="23"/>
      <c r="AH3453" s="23"/>
      <c r="AI3453" s="23"/>
      <c r="AJ3453" s="23" t="b">
        <v>0</v>
      </c>
      <c r="AK3453" s="3">
        <v>121</v>
      </c>
      <c r="AL3453" s="3">
        <v>236</v>
      </c>
      <c r="AM3453" s="3">
        <v>3683</v>
      </c>
      <c r="AN3453" s="24">
        <v>45536.000278009262</v>
      </c>
      <c r="AO3453" s="24">
        <v>45536.000278009262</v>
      </c>
      <c r="AP3453">
        <v>9</v>
      </c>
      <c r="AQ3453" t="s">
        <v>194</v>
      </c>
      <c r="AR3453">
        <v>244.00027800926182</v>
      </c>
      <c r="AS3453" t="s">
        <v>195</v>
      </c>
      <c r="AT3453" t="s">
        <v>196</v>
      </c>
      <c r="AU3453" t="s">
        <v>197</v>
      </c>
      <c r="AV3453" t="s">
        <v>210</v>
      </c>
      <c r="AW3453" t="s">
        <v>196</v>
      </c>
      <c r="AX3453" t="s">
        <v>197</v>
      </c>
      <c r="AY3453" t="s">
        <v>210</v>
      </c>
    </row>
    <row r="3454" spans="1:51" x14ac:dyDescent="0.45">
      <c r="A3454" s="22">
        <v>871617</v>
      </c>
      <c r="B3454" s="6">
        <v>45536</v>
      </c>
      <c r="C3454" s="22">
        <v>16000</v>
      </c>
      <c r="D3454" s="22">
        <v>13483</v>
      </c>
      <c r="E3454" s="22"/>
      <c r="F3454" s="22">
        <v>0</v>
      </c>
      <c r="G3454" s="22">
        <v>4963</v>
      </c>
      <c r="H3454" s="22">
        <v>0</v>
      </c>
      <c r="I3454" s="22"/>
      <c r="J3454" s="22">
        <v>44</v>
      </c>
      <c r="K3454" s="22">
        <v>5032</v>
      </c>
      <c r="L3454" s="23" t="s">
        <v>215</v>
      </c>
      <c r="M3454" s="23"/>
      <c r="N3454" s="23" t="s">
        <v>184</v>
      </c>
      <c r="O3454" s="23" t="s">
        <v>216</v>
      </c>
      <c r="P3454" s="22">
        <v>20</v>
      </c>
      <c r="Q3454" s="23" t="s">
        <v>186</v>
      </c>
      <c r="R3454" s="23"/>
      <c r="S3454" s="23"/>
      <c r="T3454" s="23"/>
      <c r="U3454" s="23"/>
      <c r="V3454" s="23" t="s">
        <v>187</v>
      </c>
      <c r="W3454" s="23" t="s">
        <v>188</v>
      </c>
      <c r="X3454" s="23" t="s">
        <v>189</v>
      </c>
      <c r="Y3454" s="22">
        <v>0</v>
      </c>
      <c r="Z3454" s="23" t="s">
        <v>190</v>
      </c>
      <c r="AA3454" s="23" t="s">
        <v>191</v>
      </c>
      <c r="AB3454" s="23" t="s">
        <v>190</v>
      </c>
      <c r="AC3454" s="23" t="s">
        <v>192</v>
      </c>
      <c r="AD3454" s="23" t="s">
        <v>193</v>
      </c>
      <c r="AE3454" s="23" t="s">
        <v>80</v>
      </c>
      <c r="AF3454" s="23"/>
      <c r="AG3454" s="23"/>
      <c r="AH3454" s="23"/>
      <c r="AI3454" s="23"/>
      <c r="AJ3454" s="23" t="b">
        <v>0</v>
      </c>
      <c r="AK3454" s="3">
        <v>55</v>
      </c>
      <c r="AL3454" s="3">
        <v>4604</v>
      </c>
      <c r="AM3454" s="3">
        <v>4250</v>
      </c>
      <c r="AN3454" s="24">
        <v>45536.098693248459</v>
      </c>
      <c r="AO3454" s="24">
        <v>45536.098693248459</v>
      </c>
      <c r="AP3454">
        <v>9</v>
      </c>
      <c r="AQ3454" t="s">
        <v>194</v>
      </c>
      <c r="AR3454">
        <v>244.09869324845931</v>
      </c>
      <c r="AS3454" t="s">
        <v>195</v>
      </c>
      <c r="AT3454" t="s">
        <v>217</v>
      </c>
      <c r="AU3454" t="s">
        <v>197</v>
      </c>
      <c r="AV3454" t="s">
        <v>219</v>
      </c>
      <c r="AW3454" t="s">
        <v>217</v>
      </c>
      <c r="AX3454" t="s">
        <v>197</v>
      </c>
      <c r="AY3454" t="s">
        <v>219</v>
      </c>
    </row>
    <row r="3455" spans="1:51" x14ac:dyDescent="0.45">
      <c r="A3455" s="22">
        <v>871559</v>
      </c>
      <c r="B3455" s="6">
        <v>45536</v>
      </c>
      <c r="C3455" s="22">
        <v>16000</v>
      </c>
      <c r="D3455" s="22">
        <v>6108</v>
      </c>
      <c r="E3455" s="22"/>
      <c r="F3455" s="22">
        <v>0</v>
      </c>
      <c r="G3455" s="22">
        <v>4963</v>
      </c>
      <c r="H3455" s="22">
        <v>0</v>
      </c>
      <c r="I3455" s="22"/>
      <c r="J3455" s="22">
        <v>44</v>
      </c>
      <c r="K3455" s="22">
        <v>5032</v>
      </c>
      <c r="L3455" s="23" t="s">
        <v>215</v>
      </c>
      <c r="M3455" s="23"/>
      <c r="N3455" s="23" t="s">
        <v>184</v>
      </c>
      <c r="O3455" s="23" t="s">
        <v>216</v>
      </c>
      <c r="P3455" s="22">
        <v>20</v>
      </c>
      <c r="Q3455" s="23" t="s">
        <v>186</v>
      </c>
      <c r="R3455" s="23"/>
      <c r="S3455" s="23"/>
      <c r="T3455" s="23"/>
      <c r="U3455" s="23"/>
      <c r="V3455" s="23" t="s">
        <v>187</v>
      </c>
      <c r="W3455" s="23" t="s">
        <v>188</v>
      </c>
      <c r="X3455" s="23" t="s">
        <v>189</v>
      </c>
      <c r="Y3455" s="22">
        <v>0</v>
      </c>
      <c r="Z3455" s="23" t="s">
        <v>190</v>
      </c>
      <c r="AA3455" s="23" t="s">
        <v>191</v>
      </c>
      <c r="AB3455" s="23" t="s">
        <v>190</v>
      </c>
      <c r="AC3455" s="23" t="s">
        <v>192</v>
      </c>
      <c r="AD3455" s="23" t="s">
        <v>193</v>
      </c>
      <c r="AE3455" s="23" t="s">
        <v>80</v>
      </c>
      <c r="AF3455" s="23"/>
      <c r="AG3455" s="23"/>
      <c r="AH3455" s="23"/>
      <c r="AI3455" s="23"/>
      <c r="AJ3455" s="23" t="b">
        <v>0</v>
      </c>
      <c r="AK3455" s="3">
        <v>127</v>
      </c>
      <c r="AL3455" s="3">
        <v>4604</v>
      </c>
      <c r="AM3455" s="3">
        <v>4192</v>
      </c>
      <c r="AN3455" s="24">
        <v>45536.093201929012</v>
      </c>
      <c r="AO3455" s="24">
        <v>45536.093201929012</v>
      </c>
      <c r="AP3455">
        <v>9</v>
      </c>
      <c r="AQ3455" t="s">
        <v>194</v>
      </c>
      <c r="AR3455">
        <v>244.09320192901214</v>
      </c>
      <c r="AS3455" t="s">
        <v>195</v>
      </c>
      <c r="AT3455" t="s">
        <v>217</v>
      </c>
      <c r="AU3455" t="s">
        <v>197</v>
      </c>
      <c r="AV3455" t="s">
        <v>218</v>
      </c>
      <c r="AW3455" t="s">
        <v>217</v>
      </c>
      <c r="AX3455" t="s">
        <v>197</v>
      </c>
      <c r="AY3455" t="s">
        <v>218</v>
      </c>
    </row>
    <row r="3456" spans="1:51" x14ac:dyDescent="0.45">
      <c r="A3456" s="22">
        <v>872339</v>
      </c>
      <c r="B3456" s="6">
        <v>45536</v>
      </c>
      <c r="C3456" s="22">
        <v>16000</v>
      </c>
      <c r="D3456" s="22">
        <v>15045</v>
      </c>
      <c r="E3456" s="22"/>
      <c r="F3456" s="22">
        <v>0</v>
      </c>
      <c r="G3456" s="22">
        <v>5859</v>
      </c>
      <c r="H3456" s="22">
        <v>0</v>
      </c>
      <c r="I3456" s="22"/>
      <c r="J3456" s="22">
        <v>52</v>
      </c>
      <c r="K3456" s="22">
        <v>5832</v>
      </c>
      <c r="L3456" s="23" t="s">
        <v>221</v>
      </c>
      <c r="M3456" s="23"/>
      <c r="N3456" s="23" t="s">
        <v>184</v>
      </c>
      <c r="O3456" s="23" t="s">
        <v>213</v>
      </c>
      <c r="P3456" s="22">
        <v>20</v>
      </c>
      <c r="Q3456" s="23" t="s">
        <v>186</v>
      </c>
      <c r="R3456" s="23"/>
      <c r="S3456" s="23"/>
      <c r="T3456" s="23"/>
      <c r="U3456" s="23"/>
      <c r="V3456" s="23" t="s">
        <v>187</v>
      </c>
      <c r="W3456" s="23" t="s">
        <v>188</v>
      </c>
      <c r="X3456" s="23" t="s">
        <v>189</v>
      </c>
      <c r="Y3456" s="22">
        <v>0</v>
      </c>
      <c r="Z3456" s="23" t="s">
        <v>190</v>
      </c>
      <c r="AA3456" s="23" t="s">
        <v>191</v>
      </c>
      <c r="AB3456" s="23" t="s">
        <v>190</v>
      </c>
      <c r="AC3456" s="23" t="s">
        <v>192</v>
      </c>
      <c r="AD3456" s="23" t="s">
        <v>193</v>
      </c>
      <c r="AE3456" s="23" t="s">
        <v>80</v>
      </c>
      <c r="AF3456" s="23"/>
      <c r="AG3456" s="23"/>
      <c r="AH3456" s="23"/>
      <c r="AI3456" s="23"/>
      <c r="AJ3456" s="23" t="b">
        <v>0</v>
      </c>
      <c r="AK3456" s="3">
        <v>121</v>
      </c>
      <c r="AL3456" s="3">
        <v>3448</v>
      </c>
      <c r="AM3456" s="3">
        <v>4753</v>
      </c>
      <c r="AN3456" s="24">
        <v>45536.275115895063</v>
      </c>
      <c r="AO3456" s="24">
        <v>45536.275115895063</v>
      </c>
      <c r="AP3456">
        <v>9</v>
      </c>
      <c r="AQ3456" t="s">
        <v>194</v>
      </c>
      <c r="AR3456">
        <v>244.27511589506321</v>
      </c>
      <c r="AS3456" t="s">
        <v>195</v>
      </c>
      <c r="AT3456" t="s">
        <v>222</v>
      </c>
      <c r="AU3456" t="s">
        <v>197</v>
      </c>
      <c r="AV3456" t="s">
        <v>223</v>
      </c>
      <c r="AW3456" t="s">
        <v>222</v>
      </c>
      <c r="AX3456" t="s">
        <v>197</v>
      </c>
      <c r="AY3456" t="s">
        <v>223</v>
      </c>
    </row>
    <row r="3457" spans="1:51" x14ac:dyDescent="0.45">
      <c r="A3457" s="22">
        <v>874993</v>
      </c>
      <c r="B3457" s="6">
        <v>45536</v>
      </c>
      <c r="C3457" s="22">
        <v>16000</v>
      </c>
      <c r="D3457" s="22">
        <v>14435</v>
      </c>
      <c r="E3457" s="22"/>
      <c r="F3457" s="22">
        <v>0</v>
      </c>
      <c r="G3457" s="22">
        <v>5523</v>
      </c>
      <c r="H3457" s="22">
        <v>0</v>
      </c>
      <c r="I3457" s="22"/>
      <c r="J3457" s="22">
        <v>49</v>
      </c>
      <c r="K3457" s="22">
        <v>6876</v>
      </c>
      <c r="L3457" s="23" t="s">
        <v>224</v>
      </c>
      <c r="M3457" s="23"/>
      <c r="N3457" s="23" t="s">
        <v>184</v>
      </c>
      <c r="O3457" s="23" t="s">
        <v>225</v>
      </c>
      <c r="P3457" s="22">
        <v>20</v>
      </c>
      <c r="Q3457" s="23" t="s">
        <v>186</v>
      </c>
      <c r="R3457" s="23"/>
      <c r="S3457" s="23"/>
      <c r="T3457" s="23"/>
      <c r="U3457" s="23"/>
      <c r="V3457" s="23" t="s">
        <v>187</v>
      </c>
      <c r="W3457" s="23" t="s">
        <v>188</v>
      </c>
      <c r="X3457" s="23" t="s">
        <v>189</v>
      </c>
      <c r="Y3457" s="22">
        <v>0</v>
      </c>
      <c r="Z3457" s="23" t="s">
        <v>190</v>
      </c>
      <c r="AA3457" s="23" t="s">
        <v>191</v>
      </c>
      <c r="AB3457" s="23" t="s">
        <v>190</v>
      </c>
      <c r="AC3457" s="23" t="s">
        <v>192</v>
      </c>
      <c r="AD3457" s="23" t="s">
        <v>193</v>
      </c>
      <c r="AE3457" s="23" t="s">
        <v>80</v>
      </c>
      <c r="AF3457" s="23"/>
      <c r="AG3457" s="23"/>
      <c r="AH3457" s="23"/>
      <c r="AI3457" s="23"/>
      <c r="AJ3457" s="23" t="b">
        <v>0</v>
      </c>
      <c r="AK3457" s="3">
        <v>130</v>
      </c>
      <c r="AL3457" s="3">
        <v>2408</v>
      </c>
      <c r="AM3457" s="3">
        <v>6964</v>
      </c>
      <c r="AN3457" s="24">
        <v>45536.882071219137</v>
      </c>
      <c r="AO3457" s="24">
        <v>45536.882071219137</v>
      </c>
      <c r="AP3457">
        <v>9</v>
      </c>
      <c r="AQ3457" t="s">
        <v>194</v>
      </c>
      <c r="AR3457">
        <v>244.88207121913729</v>
      </c>
      <c r="AS3457" t="s">
        <v>195</v>
      </c>
      <c r="AT3457" t="s">
        <v>226</v>
      </c>
      <c r="AU3457" t="s">
        <v>197</v>
      </c>
      <c r="AV3457" t="s">
        <v>208</v>
      </c>
      <c r="AW3457" t="s">
        <v>226</v>
      </c>
      <c r="AX3457" t="s">
        <v>197</v>
      </c>
      <c r="AY3457" t="s">
        <v>208</v>
      </c>
    </row>
    <row r="3458" spans="1:51" x14ac:dyDescent="0.45">
      <c r="A3458" s="22">
        <v>875002</v>
      </c>
      <c r="B3458" s="6">
        <v>45536</v>
      </c>
      <c r="C3458" s="22">
        <v>16000</v>
      </c>
      <c r="D3458" s="22">
        <v>15432</v>
      </c>
      <c r="E3458" s="22"/>
      <c r="F3458" s="22">
        <v>0</v>
      </c>
      <c r="G3458" s="22">
        <v>5523</v>
      </c>
      <c r="H3458" s="22">
        <v>0</v>
      </c>
      <c r="I3458" s="22"/>
      <c r="J3458" s="22">
        <v>49</v>
      </c>
      <c r="K3458" s="22">
        <v>6876</v>
      </c>
      <c r="L3458" s="23" t="s">
        <v>224</v>
      </c>
      <c r="M3458" s="23"/>
      <c r="N3458" s="23" t="s">
        <v>184</v>
      </c>
      <c r="O3458" s="23" t="s">
        <v>225</v>
      </c>
      <c r="P3458" s="22">
        <v>20</v>
      </c>
      <c r="Q3458" s="23" t="s">
        <v>186</v>
      </c>
      <c r="R3458" s="23"/>
      <c r="S3458" s="23"/>
      <c r="T3458" s="23"/>
      <c r="U3458" s="23"/>
      <c r="V3458" s="23" t="s">
        <v>187</v>
      </c>
      <c r="W3458" s="23" t="s">
        <v>188</v>
      </c>
      <c r="X3458" s="23" t="s">
        <v>189</v>
      </c>
      <c r="Y3458" s="22">
        <v>0</v>
      </c>
      <c r="Z3458" s="23" t="s">
        <v>190</v>
      </c>
      <c r="AA3458" s="23" t="s">
        <v>191</v>
      </c>
      <c r="AB3458" s="23" t="s">
        <v>190</v>
      </c>
      <c r="AC3458" s="23" t="s">
        <v>192</v>
      </c>
      <c r="AD3458" s="23" t="s">
        <v>193</v>
      </c>
      <c r="AE3458" s="23" t="s">
        <v>80</v>
      </c>
      <c r="AF3458" s="23"/>
      <c r="AG3458" s="23"/>
      <c r="AH3458" s="23"/>
      <c r="AI3458" s="23"/>
      <c r="AJ3458" s="23" t="b">
        <v>0</v>
      </c>
      <c r="AK3458" s="3">
        <v>130</v>
      </c>
      <c r="AL3458" s="3">
        <v>2408</v>
      </c>
      <c r="AM3458" s="3">
        <v>6972</v>
      </c>
      <c r="AN3458" s="24">
        <v>45536.882079475312</v>
      </c>
      <c r="AO3458" s="24">
        <v>45536.882079475312</v>
      </c>
      <c r="AP3458">
        <v>9</v>
      </c>
      <c r="AQ3458" t="s">
        <v>194</v>
      </c>
      <c r="AR3458">
        <v>244.88207947531191</v>
      </c>
      <c r="AS3458" t="s">
        <v>195</v>
      </c>
      <c r="AT3458" t="s">
        <v>226</v>
      </c>
      <c r="AU3458" t="s">
        <v>197</v>
      </c>
      <c r="AV3458" t="s">
        <v>207</v>
      </c>
      <c r="AW3458" t="s">
        <v>226</v>
      </c>
      <c r="AX3458" t="s">
        <v>197</v>
      </c>
      <c r="AY3458" t="s">
        <v>207</v>
      </c>
    </row>
    <row r="3459" spans="1:51" x14ac:dyDescent="0.45">
      <c r="A3459" s="22">
        <v>874980</v>
      </c>
      <c r="B3459" s="6">
        <v>45536</v>
      </c>
      <c r="C3459" s="22">
        <v>16000</v>
      </c>
      <c r="D3459" s="22">
        <v>12651</v>
      </c>
      <c r="E3459" s="22"/>
      <c r="F3459" s="22">
        <v>0</v>
      </c>
      <c r="G3459" s="22">
        <v>5523</v>
      </c>
      <c r="H3459" s="22">
        <v>0</v>
      </c>
      <c r="I3459" s="22"/>
      <c r="J3459" s="22">
        <v>49</v>
      </c>
      <c r="K3459" s="22">
        <v>6876</v>
      </c>
      <c r="L3459" s="23" t="s">
        <v>224</v>
      </c>
      <c r="M3459" s="23"/>
      <c r="N3459" s="23" t="s">
        <v>184</v>
      </c>
      <c r="O3459" s="23" t="s">
        <v>225</v>
      </c>
      <c r="P3459" s="22">
        <v>20</v>
      </c>
      <c r="Q3459" s="23" t="s">
        <v>186</v>
      </c>
      <c r="R3459" s="23"/>
      <c r="S3459" s="23"/>
      <c r="T3459" s="23"/>
      <c r="U3459" s="23"/>
      <c r="V3459" s="23" t="s">
        <v>187</v>
      </c>
      <c r="W3459" s="23" t="s">
        <v>188</v>
      </c>
      <c r="X3459" s="23" t="s">
        <v>189</v>
      </c>
      <c r="Y3459" s="22">
        <v>0</v>
      </c>
      <c r="Z3459" s="23" t="s">
        <v>190</v>
      </c>
      <c r="AA3459" s="23" t="s">
        <v>191</v>
      </c>
      <c r="AB3459" s="23" t="s">
        <v>190</v>
      </c>
      <c r="AC3459" s="23" t="s">
        <v>192</v>
      </c>
      <c r="AD3459" s="23" t="s">
        <v>193</v>
      </c>
      <c r="AE3459" s="23" t="s">
        <v>80</v>
      </c>
      <c r="AF3459" s="23"/>
      <c r="AG3459" s="23"/>
      <c r="AH3459" s="23"/>
      <c r="AI3459" s="23"/>
      <c r="AJ3459" s="23" t="b">
        <v>0</v>
      </c>
      <c r="AK3459" s="3">
        <v>130</v>
      </c>
      <c r="AL3459" s="3">
        <v>2408</v>
      </c>
      <c r="AM3459" s="3">
        <v>6953</v>
      </c>
      <c r="AN3459" s="24">
        <v>45536.882059799384</v>
      </c>
      <c r="AO3459" s="24">
        <v>45536.882059799384</v>
      </c>
      <c r="AP3459">
        <v>9</v>
      </c>
      <c r="AQ3459" t="s">
        <v>194</v>
      </c>
      <c r="AR3459">
        <v>244.88205979938357</v>
      </c>
      <c r="AS3459" t="s">
        <v>195</v>
      </c>
      <c r="AT3459" t="s">
        <v>226</v>
      </c>
      <c r="AU3459" t="s">
        <v>197</v>
      </c>
      <c r="AV3459" t="s">
        <v>223</v>
      </c>
      <c r="AW3459" t="s">
        <v>226</v>
      </c>
      <c r="AX3459" t="s">
        <v>197</v>
      </c>
      <c r="AY3459" t="s">
        <v>223</v>
      </c>
    </row>
    <row r="3460" spans="1:51" x14ac:dyDescent="0.45">
      <c r="A3460" s="22">
        <v>874973</v>
      </c>
      <c r="B3460" s="6">
        <v>45536</v>
      </c>
      <c r="C3460" s="22">
        <v>16000</v>
      </c>
      <c r="D3460" s="22">
        <v>9513</v>
      </c>
      <c r="E3460" s="22"/>
      <c r="F3460" s="22">
        <v>0</v>
      </c>
      <c r="G3460" s="22">
        <v>5523</v>
      </c>
      <c r="H3460" s="22">
        <v>0</v>
      </c>
      <c r="I3460" s="22"/>
      <c r="J3460" s="22">
        <v>49</v>
      </c>
      <c r="K3460" s="22">
        <v>6876</v>
      </c>
      <c r="L3460" s="23" t="s">
        <v>224</v>
      </c>
      <c r="M3460" s="23"/>
      <c r="N3460" s="23" t="s">
        <v>184</v>
      </c>
      <c r="O3460" s="23" t="s">
        <v>225</v>
      </c>
      <c r="P3460" s="22">
        <v>20</v>
      </c>
      <c r="Q3460" s="23" t="s">
        <v>186</v>
      </c>
      <c r="R3460" s="23"/>
      <c r="S3460" s="23"/>
      <c r="T3460" s="23"/>
      <c r="U3460" s="23"/>
      <c r="V3460" s="23" t="s">
        <v>187</v>
      </c>
      <c r="W3460" s="23" t="s">
        <v>188</v>
      </c>
      <c r="X3460" s="23" t="s">
        <v>189</v>
      </c>
      <c r="Y3460" s="22">
        <v>0</v>
      </c>
      <c r="Z3460" s="23" t="s">
        <v>190</v>
      </c>
      <c r="AA3460" s="23" t="s">
        <v>191</v>
      </c>
      <c r="AB3460" s="23" t="s">
        <v>190</v>
      </c>
      <c r="AC3460" s="23" t="s">
        <v>192</v>
      </c>
      <c r="AD3460" s="23" t="s">
        <v>193</v>
      </c>
      <c r="AE3460" s="23" t="s">
        <v>80</v>
      </c>
      <c r="AF3460" s="23"/>
      <c r="AG3460" s="23"/>
      <c r="AH3460" s="23"/>
      <c r="AI3460" s="23"/>
      <c r="AJ3460" s="23" t="b">
        <v>0</v>
      </c>
      <c r="AK3460" s="3">
        <v>130</v>
      </c>
      <c r="AL3460" s="3">
        <v>2408</v>
      </c>
      <c r="AM3460" s="3">
        <v>6946</v>
      </c>
      <c r="AN3460" s="24">
        <v>45536.882055632719</v>
      </c>
      <c r="AO3460" s="24">
        <v>45536.882055632719</v>
      </c>
      <c r="AP3460">
        <v>9</v>
      </c>
      <c r="AQ3460" t="s">
        <v>194</v>
      </c>
      <c r="AR3460">
        <v>244.88205563271913</v>
      </c>
      <c r="AS3460" t="s">
        <v>195</v>
      </c>
      <c r="AT3460" t="s">
        <v>226</v>
      </c>
      <c r="AU3460" t="s">
        <v>197</v>
      </c>
      <c r="AV3460" t="s">
        <v>223</v>
      </c>
      <c r="AW3460" t="s">
        <v>226</v>
      </c>
      <c r="AX3460" t="s">
        <v>197</v>
      </c>
      <c r="AY3460" t="s">
        <v>223</v>
      </c>
    </row>
    <row r="3461" spans="1:51" x14ac:dyDescent="0.45">
      <c r="A3461" s="22">
        <v>875061</v>
      </c>
      <c r="B3461" s="6">
        <v>45536</v>
      </c>
      <c r="C3461" s="22">
        <v>16000</v>
      </c>
      <c r="D3461" s="22">
        <v>8287</v>
      </c>
      <c r="E3461" s="22"/>
      <c r="F3461" s="22">
        <v>0</v>
      </c>
      <c r="G3461" s="22">
        <v>5523</v>
      </c>
      <c r="H3461" s="22">
        <v>0</v>
      </c>
      <c r="I3461" s="22"/>
      <c r="J3461" s="22">
        <v>49</v>
      </c>
      <c r="K3461" s="22">
        <v>6876</v>
      </c>
      <c r="L3461" s="23" t="s">
        <v>224</v>
      </c>
      <c r="M3461" s="23"/>
      <c r="N3461" s="23" t="s">
        <v>184</v>
      </c>
      <c r="O3461" s="23" t="s">
        <v>225</v>
      </c>
      <c r="P3461" s="22">
        <v>20</v>
      </c>
      <c r="Q3461" s="23" t="s">
        <v>186</v>
      </c>
      <c r="R3461" s="23"/>
      <c r="S3461" s="23"/>
      <c r="T3461" s="23"/>
      <c r="U3461" s="23"/>
      <c r="V3461" s="23" t="s">
        <v>187</v>
      </c>
      <c r="W3461" s="23" t="s">
        <v>188</v>
      </c>
      <c r="X3461" s="23" t="s">
        <v>189</v>
      </c>
      <c r="Y3461" s="22">
        <v>0</v>
      </c>
      <c r="Z3461" s="23" t="s">
        <v>190</v>
      </c>
      <c r="AA3461" s="23" t="s">
        <v>191</v>
      </c>
      <c r="AB3461" s="23" t="s">
        <v>190</v>
      </c>
      <c r="AC3461" s="23" t="s">
        <v>192</v>
      </c>
      <c r="AD3461" s="23" t="s">
        <v>193</v>
      </c>
      <c r="AE3461" s="23" t="s">
        <v>80</v>
      </c>
      <c r="AF3461" s="23"/>
      <c r="AG3461" s="23"/>
      <c r="AH3461" s="23"/>
      <c r="AI3461" s="23"/>
      <c r="AJ3461" s="23" t="b">
        <v>0</v>
      </c>
      <c r="AK3461" s="3">
        <v>130</v>
      </c>
      <c r="AL3461" s="3">
        <v>2408</v>
      </c>
      <c r="AM3461" s="3">
        <v>7031</v>
      </c>
      <c r="AN3461" s="24">
        <v>45536.882127777775</v>
      </c>
      <c r="AO3461" s="24">
        <v>45536.882127777775</v>
      </c>
      <c r="AP3461">
        <v>9</v>
      </c>
      <c r="AQ3461" t="s">
        <v>194</v>
      </c>
      <c r="AR3461">
        <v>244.88212777777517</v>
      </c>
      <c r="AS3461" t="s">
        <v>195</v>
      </c>
      <c r="AT3461" t="s">
        <v>226</v>
      </c>
      <c r="AU3461" t="s">
        <v>197</v>
      </c>
      <c r="AV3461" t="s">
        <v>198</v>
      </c>
      <c r="AW3461" t="s">
        <v>226</v>
      </c>
      <c r="AX3461" t="s">
        <v>197</v>
      </c>
      <c r="AY3461" t="s">
        <v>198</v>
      </c>
    </row>
    <row r="3462" spans="1:51" x14ac:dyDescent="0.45">
      <c r="A3462" s="22">
        <v>875080</v>
      </c>
      <c r="B3462" s="6">
        <v>45536</v>
      </c>
      <c r="C3462" s="22">
        <v>16000</v>
      </c>
      <c r="D3462" s="22">
        <v>15565</v>
      </c>
      <c r="E3462" s="22"/>
      <c r="F3462" s="22">
        <v>0</v>
      </c>
      <c r="G3462" s="22">
        <v>5523</v>
      </c>
      <c r="H3462" s="22">
        <v>0</v>
      </c>
      <c r="I3462" s="22"/>
      <c r="J3462" s="22">
        <v>49</v>
      </c>
      <c r="K3462" s="22">
        <v>6876</v>
      </c>
      <c r="L3462" s="23" t="s">
        <v>224</v>
      </c>
      <c r="M3462" s="23"/>
      <c r="N3462" s="23" t="s">
        <v>184</v>
      </c>
      <c r="O3462" s="23" t="s">
        <v>225</v>
      </c>
      <c r="P3462" s="22">
        <v>20</v>
      </c>
      <c r="Q3462" s="23" t="s">
        <v>186</v>
      </c>
      <c r="R3462" s="23"/>
      <c r="S3462" s="23"/>
      <c r="T3462" s="23"/>
      <c r="U3462" s="23"/>
      <c r="V3462" s="23" t="s">
        <v>187</v>
      </c>
      <c r="W3462" s="23" t="s">
        <v>188</v>
      </c>
      <c r="X3462" s="23" t="s">
        <v>189</v>
      </c>
      <c r="Y3462" s="22">
        <v>0</v>
      </c>
      <c r="Z3462" s="23" t="s">
        <v>190</v>
      </c>
      <c r="AA3462" s="23" t="s">
        <v>191</v>
      </c>
      <c r="AB3462" s="23" t="s">
        <v>190</v>
      </c>
      <c r="AC3462" s="23" t="s">
        <v>192</v>
      </c>
      <c r="AD3462" s="23" t="s">
        <v>193</v>
      </c>
      <c r="AE3462" s="23" t="s">
        <v>80</v>
      </c>
      <c r="AF3462" s="23"/>
      <c r="AG3462" s="23"/>
      <c r="AH3462" s="23"/>
      <c r="AI3462" s="23"/>
      <c r="AJ3462" s="23" t="b">
        <v>0</v>
      </c>
      <c r="AK3462" s="3">
        <v>130</v>
      </c>
      <c r="AL3462" s="3">
        <v>2408</v>
      </c>
      <c r="AM3462" s="3">
        <v>7050</v>
      </c>
      <c r="AN3462" s="24">
        <v>45536.882144560186</v>
      </c>
      <c r="AO3462" s="24">
        <v>45536.882144560186</v>
      </c>
      <c r="AP3462">
        <v>9</v>
      </c>
      <c r="AQ3462" t="s">
        <v>194</v>
      </c>
      <c r="AR3462">
        <v>244.88214456018613</v>
      </c>
      <c r="AS3462" t="s">
        <v>195</v>
      </c>
      <c r="AT3462" t="s">
        <v>226</v>
      </c>
      <c r="AU3462" t="s">
        <v>197</v>
      </c>
      <c r="AV3462" t="s">
        <v>229</v>
      </c>
      <c r="AW3462" t="s">
        <v>226</v>
      </c>
      <c r="AX3462" t="s">
        <v>197</v>
      </c>
      <c r="AY3462" t="s">
        <v>229</v>
      </c>
    </row>
    <row r="3463" spans="1:51" x14ac:dyDescent="0.45">
      <c r="A3463" s="22">
        <v>875106</v>
      </c>
      <c r="B3463" s="6">
        <v>45536</v>
      </c>
      <c r="C3463" s="22">
        <v>16000</v>
      </c>
      <c r="D3463" s="22">
        <v>14091</v>
      </c>
      <c r="E3463" s="22"/>
      <c r="F3463" s="22">
        <v>0</v>
      </c>
      <c r="G3463" s="22">
        <v>5523</v>
      </c>
      <c r="H3463" s="22">
        <v>0</v>
      </c>
      <c r="I3463" s="22"/>
      <c r="J3463" s="22">
        <v>49</v>
      </c>
      <c r="K3463" s="22">
        <v>6876</v>
      </c>
      <c r="L3463" s="23" t="s">
        <v>224</v>
      </c>
      <c r="M3463" s="23"/>
      <c r="N3463" s="23" t="s">
        <v>184</v>
      </c>
      <c r="O3463" s="23" t="s">
        <v>225</v>
      </c>
      <c r="P3463" s="22">
        <v>20</v>
      </c>
      <c r="Q3463" s="23" t="s">
        <v>186</v>
      </c>
      <c r="R3463" s="23"/>
      <c r="S3463" s="23"/>
      <c r="T3463" s="23"/>
      <c r="U3463" s="23"/>
      <c r="V3463" s="23" t="s">
        <v>187</v>
      </c>
      <c r="W3463" s="23" t="s">
        <v>188</v>
      </c>
      <c r="X3463" s="23" t="s">
        <v>189</v>
      </c>
      <c r="Y3463" s="22">
        <v>0</v>
      </c>
      <c r="Z3463" s="23" t="s">
        <v>190</v>
      </c>
      <c r="AA3463" s="23" t="s">
        <v>191</v>
      </c>
      <c r="AB3463" s="23" t="s">
        <v>190</v>
      </c>
      <c r="AC3463" s="23" t="s">
        <v>192</v>
      </c>
      <c r="AD3463" s="23" t="s">
        <v>193</v>
      </c>
      <c r="AE3463" s="23" t="s">
        <v>80</v>
      </c>
      <c r="AF3463" s="23"/>
      <c r="AG3463" s="23"/>
      <c r="AH3463" s="23"/>
      <c r="AI3463" s="23"/>
      <c r="AJ3463" s="23" t="b">
        <v>0</v>
      </c>
      <c r="AK3463" s="3">
        <v>130</v>
      </c>
      <c r="AL3463" s="3">
        <v>2408</v>
      </c>
      <c r="AM3463" s="3">
        <v>7076</v>
      </c>
      <c r="AN3463" s="24">
        <v>45536.882165354938</v>
      </c>
      <c r="AO3463" s="24">
        <v>45536.882165354938</v>
      </c>
      <c r="AP3463">
        <v>9</v>
      </c>
      <c r="AQ3463" t="s">
        <v>194</v>
      </c>
      <c r="AR3463">
        <v>244.88216535493848</v>
      </c>
      <c r="AS3463" t="s">
        <v>195</v>
      </c>
      <c r="AT3463" t="s">
        <v>226</v>
      </c>
      <c r="AU3463" t="s">
        <v>197</v>
      </c>
      <c r="AV3463" t="s">
        <v>231</v>
      </c>
      <c r="AW3463" t="s">
        <v>226</v>
      </c>
      <c r="AX3463" t="s">
        <v>197</v>
      </c>
      <c r="AY3463" t="s">
        <v>231</v>
      </c>
    </row>
    <row r="3464" spans="1:51" x14ac:dyDescent="0.45">
      <c r="A3464" s="22">
        <v>874953</v>
      </c>
      <c r="B3464" s="6">
        <v>45536</v>
      </c>
      <c r="C3464" s="22">
        <v>16000</v>
      </c>
      <c r="D3464" s="22">
        <v>11626</v>
      </c>
      <c r="E3464" s="22"/>
      <c r="F3464" s="22">
        <v>0</v>
      </c>
      <c r="G3464" s="22">
        <v>5523</v>
      </c>
      <c r="H3464" s="22">
        <v>0</v>
      </c>
      <c r="I3464" s="22"/>
      <c r="J3464" s="22">
        <v>49</v>
      </c>
      <c r="K3464" s="22">
        <v>6876</v>
      </c>
      <c r="L3464" s="23" t="s">
        <v>224</v>
      </c>
      <c r="M3464" s="23"/>
      <c r="N3464" s="23" t="s">
        <v>184</v>
      </c>
      <c r="O3464" s="23" t="s">
        <v>225</v>
      </c>
      <c r="P3464" s="22">
        <v>20</v>
      </c>
      <c r="Q3464" s="23" t="s">
        <v>186</v>
      </c>
      <c r="R3464" s="23"/>
      <c r="S3464" s="23"/>
      <c r="T3464" s="23"/>
      <c r="U3464" s="23"/>
      <c r="V3464" s="23" t="s">
        <v>187</v>
      </c>
      <c r="W3464" s="23" t="s">
        <v>188</v>
      </c>
      <c r="X3464" s="23" t="s">
        <v>189</v>
      </c>
      <c r="Y3464" s="22">
        <v>0</v>
      </c>
      <c r="Z3464" s="23" t="s">
        <v>190</v>
      </c>
      <c r="AA3464" s="23" t="s">
        <v>191</v>
      </c>
      <c r="AB3464" s="23" t="s">
        <v>190</v>
      </c>
      <c r="AC3464" s="23" t="s">
        <v>192</v>
      </c>
      <c r="AD3464" s="23" t="s">
        <v>193</v>
      </c>
      <c r="AE3464" s="23" t="s">
        <v>80</v>
      </c>
      <c r="AF3464" s="23"/>
      <c r="AG3464" s="23"/>
      <c r="AH3464" s="23"/>
      <c r="AI3464" s="23"/>
      <c r="AJ3464" s="23" t="b">
        <v>0</v>
      </c>
      <c r="AK3464" s="3">
        <v>130</v>
      </c>
      <c r="AL3464" s="3">
        <v>2408</v>
      </c>
      <c r="AM3464" s="3">
        <v>6923</v>
      </c>
      <c r="AN3464" s="24">
        <v>45536.88201705247</v>
      </c>
      <c r="AO3464" s="24">
        <v>45536.88201705247</v>
      </c>
      <c r="AP3464">
        <v>9</v>
      </c>
      <c r="AQ3464" t="s">
        <v>194</v>
      </c>
      <c r="AR3464">
        <v>244.88201705247047</v>
      </c>
      <c r="AS3464" t="s">
        <v>195</v>
      </c>
      <c r="AT3464" t="s">
        <v>226</v>
      </c>
      <c r="AU3464" t="s">
        <v>197</v>
      </c>
      <c r="AV3464" t="s">
        <v>232</v>
      </c>
      <c r="AW3464" t="s">
        <v>226</v>
      </c>
      <c r="AX3464" t="s">
        <v>197</v>
      </c>
      <c r="AY3464" t="s">
        <v>232</v>
      </c>
    </row>
    <row r="3465" spans="1:51" x14ac:dyDescent="0.45">
      <c r="A3465" s="22">
        <v>874946</v>
      </c>
      <c r="B3465" s="6">
        <v>45536</v>
      </c>
      <c r="C3465" s="22">
        <v>16000</v>
      </c>
      <c r="D3465" s="22">
        <v>17252</v>
      </c>
      <c r="E3465" s="22"/>
      <c r="F3465" s="22">
        <v>0</v>
      </c>
      <c r="G3465" s="22">
        <v>5523</v>
      </c>
      <c r="H3465" s="22">
        <v>0</v>
      </c>
      <c r="I3465" s="22"/>
      <c r="J3465" s="22">
        <v>49</v>
      </c>
      <c r="K3465" s="22">
        <v>6876</v>
      </c>
      <c r="L3465" s="23" t="s">
        <v>224</v>
      </c>
      <c r="M3465" s="23"/>
      <c r="N3465" s="23" t="s">
        <v>184</v>
      </c>
      <c r="O3465" s="23" t="s">
        <v>225</v>
      </c>
      <c r="P3465" s="22">
        <v>20</v>
      </c>
      <c r="Q3465" s="23" t="s">
        <v>186</v>
      </c>
      <c r="R3465" s="23"/>
      <c r="S3465" s="23"/>
      <c r="T3465" s="23"/>
      <c r="U3465" s="23"/>
      <c r="V3465" s="23" t="s">
        <v>187</v>
      </c>
      <c r="W3465" s="23" t="s">
        <v>188</v>
      </c>
      <c r="X3465" s="23" t="s">
        <v>189</v>
      </c>
      <c r="Y3465" s="22">
        <v>0</v>
      </c>
      <c r="Z3465" s="23" t="s">
        <v>190</v>
      </c>
      <c r="AA3465" s="23" t="s">
        <v>191</v>
      </c>
      <c r="AB3465" s="23" t="s">
        <v>190</v>
      </c>
      <c r="AC3465" s="23" t="s">
        <v>192</v>
      </c>
      <c r="AD3465" s="23" t="s">
        <v>193</v>
      </c>
      <c r="AE3465" s="23" t="s">
        <v>80</v>
      </c>
      <c r="AF3465" s="23"/>
      <c r="AG3465" s="23"/>
      <c r="AH3465" s="23"/>
      <c r="AI3465" s="23"/>
      <c r="AJ3465" s="23" t="b">
        <v>0</v>
      </c>
      <c r="AK3465" s="3">
        <v>130</v>
      </c>
      <c r="AL3465" s="3">
        <v>2408</v>
      </c>
      <c r="AM3465" s="3">
        <v>6916</v>
      </c>
      <c r="AN3465" s="24">
        <v>45536.882012461421</v>
      </c>
      <c r="AO3465" s="24">
        <v>45536.882012461421</v>
      </c>
      <c r="AP3465">
        <v>9</v>
      </c>
      <c r="AQ3465" t="s">
        <v>194</v>
      </c>
      <c r="AR3465">
        <v>244.88201246142125</v>
      </c>
      <c r="AS3465" t="s">
        <v>195</v>
      </c>
      <c r="AT3465" t="s">
        <v>226</v>
      </c>
      <c r="AU3465" t="s">
        <v>197</v>
      </c>
      <c r="AV3465" t="s">
        <v>232</v>
      </c>
      <c r="AW3465" t="s">
        <v>226</v>
      </c>
      <c r="AX3465" t="s">
        <v>197</v>
      </c>
      <c r="AY3465" t="s">
        <v>232</v>
      </c>
    </row>
    <row r="3466" spans="1:51" x14ac:dyDescent="0.45">
      <c r="A3466" s="22">
        <v>874938</v>
      </c>
      <c r="B3466" s="6">
        <v>45536</v>
      </c>
      <c r="C3466" s="22">
        <v>16000</v>
      </c>
      <c r="D3466" s="22">
        <v>8575</v>
      </c>
      <c r="E3466" s="22"/>
      <c r="F3466" s="22">
        <v>0</v>
      </c>
      <c r="G3466" s="22">
        <v>5523</v>
      </c>
      <c r="H3466" s="22">
        <v>0</v>
      </c>
      <c r="I3466" s="22"/>
      <c r="J3466" s="22">
        <v>49</v>
      </c>
      <c r="K3466" s="22">
        <v>6876</v>
      </c>
      <c r="L3466" s="23" t="s">
        <v>224</v>
      </c>
      <c r="M3466" s="23"/>
      <c r="N3466" s="23" t="s">
        <v>184</v>
      </c>
      <c r="O3466" s="23" t="s">
        <v>225</v>
      </c>
      <c r="P3466" s="22">
        <v>20</v>
      </c>
      <c r="Q3466" s="23" t="s">
        <v>186</v>
      </c>
      <c r="R3466" s="23"/>
      <c r="S3466" s="23"/>
      <c r="T3466" s="23"/>
      <c r="U3466" s="23"/>
      <c r="V3466" s="23" t="s">
        <v>187</v>
      </c>
      <c r="W3466" s="23" t="s">
        <v>188</v>
      </c>
      <c r="X3466" s="23" t="s">
        <v>189</v>
      </c>
      <c r="Y3466" s="22">
        <v>0</v>
      </c>
      <c r="Z3466" s="23" t="s">
        <v>190</v>
      </c>
      <c r="AA3466" s="23" t="s">
        <v>191</v>
      </c>
      <c r="AB3466" s="23" t="s">
        <v>190</v>
      </c>
      <c r="AC3466" s="23" t="s">
        <v>192</v>
      </c>
      <c r="AD3466" s="23" t="s">
        <v>193</v>
      </c>
      <c r="AE3466" s="23" t="s">
        <v>80</v>
      </c>
      <c r="AF3466" s="23"/>
      <c r="AG3466" s="23"/>
      <c r="AH3466" s="23"/>
      <c r="AI3466" s="23"/>
      <c r="AJ3466" s="23" t="b">
        <v>0</v>
      </c>
      <c r="AK3466" s="3">
        <v>130</v>
      </c>
      <c r="AL3466" s="3">
        <v>2408</v>
      </c>
      <c r="AM3466" s="3">
        <v>6908</v>
      </c>
      <c r="AN3466" s="24">
        <v>45536.882003587962</v>
      </c>
      <c r="AO3466" s="24">
        <v>45536.882003587962</v>
      </c>
      <c r="AP3466">
        <v>9</v>
      </c>
      <c r="AQ3466" t="s">
        <v>194</v>
      </c>
      <c r="AR3466">
        <v>244.88200358796166</v>
      </c>
      <c r="AS3466" t="s">
        <v>195</v>
      </c>
      <c r="AT3466" t="s">
        <v>226</v>
      </c>
      <c r="AU3466" t="s">
        <v>197</v>
      </c>
      <c r="AV3466" t="s">
        <v>233</v>
      </c>
      <c r="AW3466" t="s">
        <v>226</v>
      </c>
      <c r="AX3466" t="s">
        <v>197</v>
      </c>
      <c r="AY3466" t="s">
        <v>233</v>
      </c>
    </row>
    <row r="3467" spans="1:51" x14ac:dyDescent="0.45">
      <c r="A3467" s="22">
        <v>874908</v>
      </c>
      <c r="B3467" s="6">
        <v>45536</v>
      </c>
      <c r="C3467" s="22">
        <v>16000</v>
      </c>
      <c r="D3467" s="22">
        <v>15052</v>
      </c>
      <c r="E3467" s="22"/>
      <c r="F3467" s="22">
        <v>0</v>
      </c>
      <c r="G3467" s="22">
        <v>5523</v>
      </c>
      <c r="H3467" s="22">
        <v>0</v>
      </c>
      <c r="I3467" s="22"/>
      <c r="J3467" s="22">
        <v>49</v>
      </c>
      <c r="K3467" s="22">
        <v>6876</v>
      </c>
      <c r="L3467" s="23" t="s">
        <v>224</v>
      </c>
      <c r="M3467" s="23"/>
      <c r="N3467" s="23" t="s">
        <v>184</v>
      </c>
      <c r="O3467" s="23" t="s">
        <v>225</v>
      </c>
      <c r="P3467" s="22">
        <v>20</v>
      </c>
      <c r="Q3467" s="23" t="s">
        <v>186</v>
      </c>
      <c r="R3467" s="23"/>
      <c r="S3467" s="23"/>
      <c r="T3467" s="23"/>
      <c r="U3467" s="23"/>
      <c r="V3467" s="23" t="s">
        <v>187</v>
      </c>
      <c r="W3467" s="23" t="s">
        <v>188</v>
      </c>
      <c r="X3467" s="23" t="s">
        <v>189</v>
      </c>
      <c r="Y3467" s="22">
        <v>0</v>
      </c>
      <c r="Z3467" s="23" t="s">
        <v>190</v>
      </c>
      <c r="AA3467" s="23" t="s">
        <v>191</v>
      </c>
      <c r="AB3467" s="23" t="s">
        <v>190</v>
      </c>
      <c r="AC3467" s="23" t="s">
        <v>192</v>
      </c>
      <c r="AD3467" s="23" t="s">
        <v>193</v>
      </c>
      <c r="AE3467" s="23" t="s">
        <v>80</v>
      </c>
      <c r="AF3467" s="23"/>
      <c r="AG3467" s="23"/>
      <c r="AH3467" s="23"/>
      <c r="AI3467" s="23"/>
      <c r="AJ3467" s="23" t="b">
        <v>0</v>
      </c>
      <c r="AK3467" s="3">
        <v>130</v>
      </c>
      <c r="AL3467" s="3">
        <v>2408</v>
      </c>
      <c r="AM3467" s="3">
        <v>6881</v>
      </c>
      <c r="AN3467" s="24">
        <v>45536.881981558639</v>
      </c>
      <c r="AO3467" s="24">
        <v>45536.881981558639</v>
      </c>
      <c r="AP3467">
        <v>9</v>
      </c>
      <c r="AQ3467" t="s">
        <v>194</v>
      </c>
      <c r="AR3467">
        <v>244.88198155863938</v>
      </c>
      <c r="AS3467" t="s">
        <v>195</v>
      </c>
      <c r="AT3467" t="s">
        <v>226</v>
      </c>
      <c r="AU3467" t="s">
        <v>197</v>
      </c>
      <c r="AV3467" t="s">
        <v>235</v>
      </c>
      <c r="AW3467" t="s">
        <v>226</v>
      </c>
      <c r="AX3467" t="s">
        <v>197</v>
      </c>
      <c r="AY3467" t="s">
        <v>235</v>
      </c>
    </row>
    <row r="3468" spans="1:51" x14ac:dyDescent="0.45">
      <c r="A3468" s="22">
        <v>875098</v>
      </c>
      <c r="B3468" s="6">
        <v>45536</v>
      </c>
      <c r="C3468" s="22">
        <v>16000</v>
      </c>
      <c r="D3468" s="22">
        <v>11890</v>
      </c>
      <c r="E3468" s="22"/>
      <c r="F3468" s="22">
        <v>0</v>
      </c>
      <c r="G3468" s="22">
        <v>5523</v>
      </c>
      <c r="H3468" s="22">
        <v>0</v>
      </c>
      <c r="I3468" s="22"/>
      <c r="J3468" s="22">
        <v>49</v>
      </c>
      <c r="K3468" s="22">
        <v>6876</v>
      </c>
      <c r="L3468" s="23" t="s">
        <v>224</v>
      </c>
      <c r="M3468" s="23"/>
      <c r="N3468" s="23" t="s">
        <v>184</v>
      </c>
      <c r="O3468" s="23" t="s">
        <v>225</v>
      </c>
      <c r="P3468" s="22">
        <v>20</v>
      </c>
      <c r="Q3468" s="23" t="s">
        <v>186</v>
      </c>
      <c r="R3468" s="23"/>
      <c r="S3468" s="23"/>
      <c r="T3468" s="23"/>
      <c r="U3468" s="23"/>
      <c r="V3468" s="23" t="s">
        <v>187</v>
      </c>
      <c r="W3468" s="23" t="s">
        <v>188</v>
      </c>
      <c r="X3468" s="23" t="s">
        <v>189</v>
      </c>
      <c r="Y3468" s="22">
        <v>0</v>
      </c>
      <c r="Z3468" s="23" t="s">
        <v>190</v>
      </c>
      <c r="AA3468" s="23" t="s">
        <v>191</v>
      </c>
      <c r="AB3468" s="23" t="s">
        <v>190</v>
      </c>
      <c r="AC3468" s="23" t="s">
        <v>192</v>
      </c>
      <c r="AD3468" s="23" t="s">
        <v>193</v>
      </c>
      <c r="AE3468" s="23" t="s">
        <v>80</v>
      </c>
      <c r="AF3468" s="23"/>
      <c r="AG3468" s="23"/>
      <c r="AH3468" s="23"/>
      <c r="AI3468" s="23"/>
      <c r="AJ3468" s="23" t="b">
        <v>0</v>
      </c>
      <c r="AK3468" s="3">
        <v>130</v>
      </c>
      <c r="AL3468" s="3">
        <v>2408</v>
      </c>
      <c r="AM3468" s="3">
        <v>7068</v>
      </c>
      <c r="AN3468" s="24">
        <v>45536.882157445987</v>
      </c>
      <c r="AO3468" s="24">
        <v>45536.882157445987</v>
      </c>
      <c r="AP3468">
        <v>9</v>
      </c>
      <c r="AQ3468" t="s">
        <v>194</v>
      </c>
      <c r="AR3468">
        <v>244.8821574459871</v>
      </c>
      <c r="AS3468" t="s">
        <v>195</v>
      </c>
      <c r="AT3468" t="s">
        <v>226</v>
      </c>
      <c r="AU3468" t="s">
        <v>197</v>
      </c>
      <c r="AV3468" t="s">
        <v>230</v>
      </c>
      <c r="AW3468" t="s">
        <v>226</v>
      </c>
      <c r="AX3468" t="s">
        <v>197</v>
      </c>
      <c r="AY3468" t="s">
        <v>230</v>
      </c>
    </row>
    <row r="3469" spans="1:51" x14ac:dyDescent="0.45">
      <c r="A3469" s="22">
        <v>875139</v>
      </c>
      <c r="B3469" s="6">
        <v>45536</v>
      </c>
      <c r="C3469" s="22">
        <v>16000</v>
      </c>
      <c r="D3469" s="22">
        <v>13976</v>
      </c>
      <c r="E3469" s="22"/>
      <c r="F3469" s="22">
        <v>0</v>
      </c>
      <c r="G3469" s="22">
        <v>5523</v>
      </c>
      <c r="H3469" s="22">
        <v>0</v>
      </c>
      <c r="I3469" s="22"/>
      <c r="J3469" s="22">
        <v>49</v>
      </c>
      <c r="K3469" s="22">
        <v>6876</v>
      </c>
      <c r="L3469" s="23" t="s">
        <v>224</v>
      </c>
      <c r="M3469" s="23"/>
      <c r="N3469" s="23" t="s">
        <v>184</v>
      </c>
      <c r="O3469" s="23" t="s">
        <v>225</v>
      </c>
      <c r="P3469" s="22">
        <v>20</v>
      </c>
      <c r="Q3469" s="23" t="s">
        <v>186</v>
      </c>
      <c r="R3469" s="23"/>
      <c r="S3469" s="23"/>
      <c r="T3469" s="23"/>
      <c r="U3469" s="23"/>
      <c r="V3469" s="23" t="s">
        <v>187</v>
      </c>
      <c r="W3469" s="23" t="s">
        <v>188</v>
      </c>
      <c r="X3469" s="23" t="s">
        <v>189</v>
      </c>
      <c r="Y3469" s="22">
        <v>0</v>
      </c>
      <c r="Z3469" s="23" t="s">
        <v>190</v>
      </c>
      <c r="AA3469" s="23" t="s">
        <v>191</v>
      </c>
      <c r="AB3469" s="23" t="s">
        <v>190</v>
      </c>
      <c r="AC3469" s="23" t="s">
        <v>192</v>
      </c>
      <c r="AD3469" s="23" t="s">
        <v>193</v>
      </c>
      <c r="AE3469" s="23" t="s">
        <v>80</v>
      </c>
      <c r="AF3469" s="23"/>
      <c r="AG3469" s="23"/>
      <c r="AH3469" s="23"/>
      <c r="AI3469" s="23"/>
      <c r="AJ3469" s="23" t="b">
        <v>0</v>
      </c>
      <c r="AK3469" s="3">
        <v>130</v>
      </c>
      <c r="AL3469" s="3">
        <v>2408</v>
      </c>
      <c r="AM3469" s="3">
        <v>7109</v>
      </c>
      <c r="AN3469" s="24">
        <v>45536.882195833336</v>
      </c>
      <c r="AO3469" s="24">
        <v>45536.882195833336</v>
      </c>
      <c r="AP3469">
        <v>9</v>
      </c>
      <c r="AQ3469" t="s">
        <v>194</v>
      </c>
      <c r="AR3469">
        <v>244.88219583333557</v>
      </c>
      <c r="AS3469" t="s">
        <v>195</v>
      </c>
      <c r="AT3469" t="s">
        <v>226</v>
      </c>
      <c r="AU3469" t="s">
        <v>197</v>
      </c>
      <c r="AV3469" t="s">
        <v>237</v>
      </c>
      <c r="AW3469" t="s">
        <v>226</v>
      </c>
      <c r="AX3469" t="s">
        <v>197</v>
      </c>
      <c r="AY3469" t="s">
        <v>237</v>
      </c>
    </row>
    <row r="3470" spans="1:51" x14ac:dyDescent="0.45">
      <c r="A3470" s="22">
        <v>872777</v>
      </c>
      <c r="B3470" s="6">
        <v>45536</v>
      </c>
      <c r="C3470" s="22">
        <v>16000</v>
      </c>
      <c r="D3470" s="22">
        <v>14441</v>
      </c>
      <c r="E3470" s="22"/>
      <c r="F3470" s="22">
        <v>0</v>
      </c>
      <c r="G3470" s="22">
        <v>5523</v>
      </c>
      <c r="H3470" s="22">
        <v>0</v>
      </c>
      <c r="I3470" s="22"/>
      <c r="J3470" s="22">
        <v>49</v>
      </c>
      <c r="K3470" s="22">
        <v>6876</v>
      </c>
      <c r="L3470" s="23" t="s">
        <v>224</v>
      </c>
      <c r="M3470" s="23"/>
      <c r="N3470" s="23" t="s">
        <v>184</v>
      </c>
      <c r="O3470" s="23" t="s">
        <v>225</v>
      </c>
      <c r="P3470" s="22">
        <v>20</v>
      </c>
      <c r="Q3470" s="23" t="s">
        <v>186</v>
      </c>
      <c r="R3470" s="23"/>
      <c r="S3470" s="23"/>
      <c r="T3470" s="23"/>
      <c r="U3470" s="23"/>
      <c r="V3470" s="23" t="s">
        <v>187</v>
      </c>
      <c r="W3470" s="23" t="s">
        <v>188</v>
      </c>
      <c r="X3470" s="23" t="s">
        <v>189</v>
      </c>
      <c r="Y3470" s="22">
        <v>0</v>
      </c>
      <c r="Z3470" s="23" t="s">
        <v>190</v>
      </c>
      <c r="AA3470" s="23" t="s">
        <v>191</v>
      </c>
      <c r="AB3470" s="23" t="s">
        <v>190</v>
      </c>
      <c r="AC3470" s="23" t="s">
        <v>192</v>
      </c>
      <c r="AD3470" s="23" t="s">
        <v>193</v>
      </c>
      <c r="AE3470" s="23" t="s">
        <v>80</v>
      </c>
      <c r="AF3470" s="23"/>
      <c r="AG3470" s="23"/>
      <c r="AH3470" s="23"/>
      <c r="AI3470" s="23"/>
      <c r="AJ3470" s="23" t="b">
        <v>0</v>
      </c>
      <c r="AK3470" s="3">
        <v>117</v>
      </c>
      <c r="AL3470" s="3">
        <v>2408</v>
      </c>
      <c r="AM3470" s="3">
        <v>5122</v>
      </c>
      <c r="AN3470" s="24">
        <v>45536.382009104935</v>
      </c>
      <c r="AO3470" s="24">
        <v>45536.382009104935</v>
      </c>
      <c r="AP3470">
        <v>9</v>
      </c>
      <c r="AQ3470" t="s">
        <v>194</v>
      </c>
      <c r="AR3470">
        <v>244.3820091049347</v>
      </c>
      <c r="AS3470" t="s">
        <v>195</v>
      </c>
      <c r="AT3470" t="s">
        <v>238</v>
      </c>
      <c r="AU3470" t="s">
        <v>197</v>
      </c>
      <c r="AV3470" t="s">
        <v>232</v>
      </c>
      <c r="AW3470" t="s">
        <v>238</v>
      </c>
      <c r="AX3470" t="s">
        <v>197</v>
      </c>
      <c r="AY3470" t="s">
        <v>232</v>
      </c>
    </row>
    <row r="3471" spans="1:51" x14ac:dyDescent="0.45">
      <c r="A3471" s="22">
        <v>872798</v>
      </c>
      <c r="B3471" s="6">
        <v>45536</v>
      </c>
      <c r="C3471" s="22">
        <v>16000</v>
      </c>
      <c r="D3471" s="22">
        <v>14314</v>
      </c>
      <c r="E3471" s="22"/>
      <c r="F3471" s="22">
        <v>0</v>
      </c>
      <c r="G3471" s="22">
        <v>5523</v>
      </c>
      <c r="H3471" s="22">
        <v>0</v>
      </c>
      <c r="I3471" s="22"/>
      <c r="J3471" s="22">
        <v>49</v>
      </c>
      <c r="K3471" s="22">
        <v>6876</v>
      </c>
      <c r="L3471" s="23" t="s">
        <v>224</v>
      </c>
      <c r="M3471" s="23"/>
      <c r="N3471" s="23" t="s">
        <v>184</v>
      </c>
      <c r="O3471" s="23" t="s">
        <v>225</v>
      </c>
      <c r="P3471" s="22">
        <v>20</v>
      </c>
      <c r="Q3471" s="23" t="s">
        <v>186</v>
      </c>
      <c r="R3471" s="23"/>
      <c r="S3471" s="23"/>
      <c r="T3471" s="23"/>
      <c r="U3471" s="23"/>
      <c r="V3471" s="23" t="s">
        <v>187</v>
      </c>
      <c r="W3471" s="23" t="s">
        <v>188</v>
      </c>
      <c r="X3471" s="23" t="s">
        <v>189</v>
      </c>
      <c r="Y3471" s="22">
        <v>0</v>
      </c>
      <c r="Z3471" s="23" t="s">
        <v>190</v>
      </c>
      <c r="AA3471" s="23" t="s">
        <v>191</v>
      </c>
      <c r="AB3471" s="23" t="s">
        <v>190</v>
      </c>
      <c r="AC3471" s="23" t="s">
        <v>192</v>
      </c>
      <c r="AD3471" s="23" t="s">
        <v>193</v>
      </c>
      <c r="AE3471" s="23" t="s">
        <v>80</v>
      </c>
      <c r="AF3471" s="23"/>
      <c r="AG3471" s="23"/>
      <c r="AH3471" s="23"/>
      <c r="AI3471" s="23"/>
      <c r="AJ3471" s="23" t="b">
        <v>0</v>
      </c>
      <c r="AK3471" s="3">
        <v>117</v>
      </c>
      <c r="AL3471" s="3">
        <v>2408</v>
      </c>
      <c r="AM3471" s="3">
        <v>5145</v>
      </c>
      <c r="AN3471" s="24">
        <v>45536.382049498454</v>
      </c>
      <c r="AO3471" s="24">
        <v>45536.382049498454</v>
      </c>
      <c r="AP3471">
        <v>9</v>
      </c>
      <c r="AQ3471" t="s">
        <v>194</v>
      </c>
      <c r="AR3471">
        <v>244.38204949845385</v>
      </c>
      <c r="AS3471" t="s">
        <v>195</v>
      </c>
      <c r="AT3471" t="s">
        <v>238</v>
      </c>
      <c r="AU3471" t="s">
        <v>197</v>
      </c>
      <c r="AV3471" t="s">
        <v>197</v>
      </c>
      <c r="AW3471" t="s">
        <v>238</v>
      </c>
      <c r="AX3471" t="s">
        <v>197</v>
      </c>
      <c r="AY3471" t="s">
        <v>197</v>
      </c>
    </row>
    <row r="3472" spans="1:51" x14ac:dyDescent="0.45">
      <c r="A3472" s="22">
        <v>872788</v>
      </c>
      <c r="B3472" s="6">
        <v>45536</v>
      </c>
      <c r="C3472" s="22">
        <v>16000</v>
      </c>
      <c r="D3472" s="22">
        <v>14119</v>
      </c>
      <c r="E3472" s="22"/>
      <c r="F3472" s="22">
        <v>0</v>
      </c>
      <c r="G3472" s="22">
        <v>5523</v>
      </c>
      <c r="H3472" s="22">
        <v>0</v>
      </c>
      <c r="I3472" s="22"/>
      <c r="J3472" s="22">
        <v>49</v>
      </c>
      <c r="K3472" s="22">
        <v>6876</v>
      </c>
      <c r="L3472" s="23" t="s">
        <v>224</v>
      </c>
      <c r="M3472" s="23"/>
      <c r="N3472" s="23" t="s">
        <v>184</v>
      </c>
      <c r="O3472" s="23" t="s">
        <v>225</v>
      </c>
      <c r="P3472" s="22">
        <v>20</v>
      </c>
      <c r="Q3472" s="23" t="s">
        <v>186</v>
      </c>
      <c r="R3472" s="23"/>
      <c r="S3472" s="23"/>
      <c r="T3472" s="23"/>
      <c r="U3472" s="23"/>
      <c r="V3472" s="23" t="s">
        <v>187</v>
      </c>
      <c r="W3472" s="23" t="s">
        <v>188</v>
      </c>
      <c r="X3472" s="23" t="s">
        <v>189</v>
      </c>
      <c r="Y3472" s="22">
        <v>0</v>
      </c>
      <c r="Z3472" s="23" t="s">
        <v>190</v>
      </c>
      <c r="AA3472" s="23" t="s">
        <v>191</v>
      </c>
      <c r="AB3472" s="23" t="s">
        <v>190</v>
      </c>
      <c r="AC3472" s="23" t="s">
        <v>192</v>
      </c>
      <c r="AD3472" s="23" t="s">
        <v>193</v>
      </c>
      <c r="AE3472" s="23" t="s">
        <v>80</v>
      </c>
      <c r="AF3472" s="23"/>
      <c r="AG3472" s="23"/>
      <c r="AH3472" s="23"/>
      <c r="AI3472" s="23"/>
      <c r="AJ3472" s="23" t="b">
        <v>0</v>
      </c>
      <c r="AK3472" s="3">
        <v>117</v>
      </c>
      <c r="AL3472" s="3">
        <v>2408</v>
      </c>
      <c r="AM3472" s="3">
        <v>5135</v>
      </c>
      <c r="AN3472" s="24">
        <v>45536.382040779325</v>
      </c>
      <c r="AO3472" s="24">
        <v>45536.382040779325</v>
      </c>
      <c r="AP3472">
        <v>9</v>
      </c>
      <c r="AQ3472" t="s">
        <v>194</v>
      </c>
      <c r="AR3472">
        <v>244.3820407793246</v>
      </c>
      <c r="AS3472" t="s">
        <v>195</v>
      </c>
      <c r="AT3472" t="s">
        <v>238</v>
      </c>
      <c r="AU3472" t="s">
        <v>197</v>
      </c>
      <c r="AV3472" t="s">
        <v>220</v>
      </c>
      <c r="AW3472" t="s">
        <v>238</v>
      </c>
      <c r="AX3472" t="s">
        <v>197</v>
      </c>
      <c r="AY3472" t="s">
        <v>220</v>
      </c>
    </row>
    <row r="3473" spans="1:51" x14ac:dyDescent="0.45">
      <c r="A3473" s="22">
        <v>872859</v>
      </c>
      <c r="B3473" s="6">
        <v>45536</v>
      </c>
      <c r="C3473" s="22">
        <v>16000</v>
      </c>
      <c r="D3473" s="22">
        <v>15809</v>
      </c>
      <c r="E3473" s="22"/>
      <c r="F3473" s="22">
        <v>0</v>
      </c>
      <c r="G3473" s="22">
        <v>5523</v>
      </c>
      <c r="H3473" s="22">
        <v>0</v>
      </c>
      <c r="I3473" s="22"/>
      <c r="J3473" s="22">
        <v>49</v>
      </c>
      <c r="K3473" s="22">
        <v>6876</v>
      </c>
      <c r="L3473" s="23" t="s">
        <v>224</v>
      </c>
      <c r="M3473" s="23"/>
      <c r="N3473" s="23" t="s">
        <v>184</v>
      </c>
      <c r="O3473" s="23" t="s">
        <v>225</v>
      </c>
      <c r="P3473" s="22">
        <v>20</v>
      </c>
      <c r="Q3473" s="23" t="s">
        <v>186</v>
      </c>
      <c r="R3473" s="23"/>
      <c r="S3473" s="23"/>
      <c r="T3473" s="23"/>
      <c r="U3473" s="23"/>
      <c r="V3473" s="23" t="s">
        <v>187</v>
      </c>
      <c r="W3473" s="23" t="s">
        <v>188</v>
      </c>
      <c r="X3473" s="23" t="s">
        <v>189</v>
      </c>
      <c r="Y3473" s="22">
        <v>0</v>
      </c>
      <c r="Z3473" s="23" t="s">
        <v>190</v>
      </c>
      <c r="AA3473" s="23" t="s">
        <v>191</v>
      </c>
      <c r="AB3473" s="23" t="s">
        <v>190</v>
      </c>
      <c r="AC3473" s="23" t="s">
        <v>192</v>
      </c>
      <c r="AD3473" s="23" t="s">
        <v>193</v>
      </c>
      <c r="AE3473" s="23" t="s">
        <v>80</v>
      </c>
      <c r="AF3473" s="23"/>
      <c r="AG3473" s="23"/>
      <c r="AH3473" s="23"/>
      <c r="AI3473" s="23"/>
      <c r="AJ3473" s="23" t="b">
        <v>0</v>
      </c>
      <c r="AK3473" s="3">
        <v>117</v>
      </c>
      <c r="AL3473" s="3">
        <v>2408</v>
      </c>
      <c r="AM3473" s="3">
        <v>5205</v>
      </c>
      <c r="AN3473" s="24">
        <v>45536.382117245368</v>
      </c>
      <c r="AO3473" s="24">
        <v>45536.382117245368</v>
      </c>
      <c r="AP3473">
        <v>9</v>
      </c>
      <c r="AQ3473" t="s">
        <v>194</v>
      </c>
      <c r="AR3473">
        <v>244.38211724536814</v>
      </c>
      <c r="AS3473" t="s">
        <v>195</v>
      </c>
      <c r="AT3473" t="s">
        <v>238</v>
      </c>
      <c r="AU3473" t="s">
        <v>197</v>
      </c>
      <c r="AV3473" t="s">
        <v>228</v>
      </c>
      <c r="AW3473" t="s">
        <v>238</v>
      </c>
      <c r="AX3473" t="s">
        <v>197</v>
      </c>
      <c r="AY3473" t="s">
        <v>228</v>
      </c>
    </row>
    <row r="3474" spans="1:51" x14ac:dyDescent="0.45">
      <c r="A3474" s="22">
        <v>872871</v>
      </c>
      <c r="B3474" s="6">
        <v>45536</v>
      </c>
      <c r="C3474" s="22">
        <v>16000</v>
      </c>
      <c r="D3474" s="22">
        <v>14676</v>
      </c>
      <c r="E3474" s="22"/>
      <c r="F3474" s="22">
        <v>0</v>
      </c>
      <c r="G3474" s="22">
        <v>5523</v>
      </c>
      <c r="H3474" s="22">
        <v>0</v>
      </c>
      <c r="I3474" s="22"/>
      <c r="J3474" s="22">
        <v>49</v>
      </c>
      <c r="K3474" s="22">
        <v>6876</v>
      </c>
      <c r="L3474" s="23" t="s">
        <v>224</v>
      </c>
      <c r="M3474" s="23"/>
      <c r="N3474" s="23" t="s">
        <v>184</v>
      </c>
      <c r="O3474" s="23" t="s">
        <v>225</v>
      </c>
      <c r="P3474" s="22">
        <v>20</v>
      </c>
      <c r="Q3474" s="23" t="s">
        <v>186</v>
      </c>
      <c r="R3474" s="23"/>
      <c r="S3474" s="23"/>
      <c r="T3474" s="23"/>
      <c r="U3474" s="23"/>
      <c r="V3474" s="23" t="s">
        <v>187</v>
      </c>
      <c r="W3474" s="23" t="s">
        <v>188</v>
      </c>
      <c r="X3474" s="23" t="s">
        <v>189</v>
      </c>
      <c r="Y3474" s="22">
        <v>0</v>
      </c>
      <c r="Z3474" s="23" t="s">
        <v>190</v>
      </c>
      <c r="AA3474" s="23" t="s">
        <v>191</v>
      </c>
      <c r="AB3474" s="23" t="s">
        <v>190</v>
      </c>
      <c r="AC3474" s="23" t="s">
        <v>192</v>
      </c>
      <c r="AD3474" s="23" t="s">
        <v>193</v>
      </c>
      <c r="AE3474" s="23" t="s">
        <v>80</v>
      </c>
      <c r="AF3474" s="23"/>
      <c r="AG3474" s="23"/>
      <c r="AH3474" s="23"/>
      <c r="AI3474" s="23"/>
      <c r="AJ3474" s="23" t="b">
        <v>0</v>
      </c>
      <c r="AK3474" s="3">
        <v>117</v>
      </c>
      <c r="AL3474" s="3">
        <v>2408</v>
      </c>
      <c r="AM3474" s="3">
        <v>5216</v>
      </c>
      <c r="AN3474" s="24">
        <v>45536.382126504628</v>
      </c>
      <c r="AO3474" s="24">
        <v>45536.382126504628</v>
      </c>
      <c r="AP3474">
        <v>9</v>
      </c>
      <c r="AQ3474" t="s">
        <v>194</v>
      </c>
      <c r="AR3474">
        <v>244.3821265046281</v>
      </c>
      <c r="AS3474" t="s">
        <v>195</v>
      </c>
      <c r="AT3474" t="s">
        <v>238</v>
      </c>
      <c r="AU3474" t="s">
        <v>197</v>
      </c>
      <c r="AV3474" t="s">
        <v>198</v>
      </c>
      <c r="AW3474" t="s">
        <v>238</v>
      </c>
      <c r="AX3474" t="s">
        <v>197</v>
      </c>
      <c r="AY3474" t="s">
        <v>198</v>
      </c>
    </row>
    <row r="3475" spans="1:51" x14ac:dyDescent="0.45">
      <c r="A3475" s="22">
        <v>872886</v>
      </c>
      <c r="B3475" s="6">
        <v>45536</v>
      </c>
      <c r="C3475" s="22">
        <v>16000</v>
      </c>
      <c r="D3475" s="22">
        <v>11058</v>
      </c>
      <c r="E3475" s="22"/>
      <c r="F3475" s="22">
        <v>0</v>
      </c>
      <c r="G3475" s="22">
        <v>5523</v>
      </c>
      <c r="H3475" s="22">
        <v>0</v>
      </c>
      <c r="I3475" s="22"/>
      <c r="J3475" s="22">
        <v>49</v>
      </c>
      <c r="K3475" s="22">
        <v>6876</v>
      </c>
      <c r="L3475" s="23" t="s">
        <v>224</v>
      </c>
      <c r="M3475" s="23"/>
      <c r="N3475" s="23" t="s">
        <v>184</v>
      </c>
      <c r="O3475" s="23" t="s">
        <v>225</v>
      </c>
      <c r="P3475" s="22">
        <v>20</v>
      </c>
      <c r="Q3475" s="23" t="s">
        <v>186</v>
      </c>
      <c r="R3475" s="23"/>
      <c r="S3475" s="23"/>
      <c r="T3475" s="23"/>
      <c r="U3475" s="23"/>
      <c r="V3475" s="23" t="s">
        <v>187</v>
      </c>
      <c r="W3475" s="23" t="s">
        <v>188</v>
      </c>
      <c r="X3475" s="23" t="s">
        <v>189</v>
      </c>
      <c r="Y3475" s="22">
        <v>0</v>
      </c>
      <c r="Z3475" s="23" t="s">
        <v>190</v>
      </c>
      <c r="AA3475" s="23" t="s">
        <v>191</v>
      </c>
      <c r="AB3475" s="23" t="s">
        <v>190</v>
      </c>
      <c r="AC3475" s="23" t="s">
        <v>192</v>
      </c>
      <c r="AD3475" s="23" t="s">
        <v>193</v>
      </c>
      <c r="AE3475" s="23" t="s">
        <v>80</v>
      </c>
      <c r="AF3475" s="23"/>
      <c r="AG3475" s="23"/>
      <c r="AH3475" s="23"/>
      <c r="AI3475" s="23"/>
      <c r="AJ3475" s="23" t="b">
        <v>0</v>
      </c>
      <c r="AK3475" s="3">
        <v>117</v>
      </c>
      <c r="AL3475" s="3">
        <v>2408</v>
      </c>
      <c r="AM3475" s="3">
        <v>5231</v>
      </c>
      <c r="AN3475" s="24">
        <v>45536.382139197529</v>
      </c>
      <c r="AO3475" s="24">
        <v>45536.382139197529</v>
      </c>
      <c r="AP3475">
        <v>9</v>
      </c>
      <c r="AQ3475" t="s">
        <v>194</v>
      </c>
      <c r="AR3475">
        <v>244.38213919752889</v>
      </c>
      <c r="AS3475" t="s">
        <v>195</v>
      </c>
      <c r="AT3475" t="s">
        <v>238</v>
      </c>
      <c r="AU3475" t="s">
        <v>197</v>
      </c>
      <c r="AV3475" t="s">
        <v>229</v>
      </c>
      <c r="AW3475" t="s">
        <v>238</v>
      </c>
      <c r="AX3475" t="s">
        <v>197</v>
      </c>
      <c r="AY3475" t="s">
        <v>229</v>
      </c>
    </row>
    <row r="3476" spans="1:51" x14ac:dyDescent="0.45">
      <c r="A3476" s="22">
        <v>872825</v>
      </c>
      <c r="B3476" s="6">
        <v>45536</v>
      </c>
      <c r="C3476" s="22">
        <v>16000</v>
      </c>
      <c r="D3476" s="22">
        <v>16315</v>
      </c>
      <c r="E3476" s="22"/>
      <c r="F3476" s="22">
        <v>0</v>
      </c>
      <c r="G3476" s="22">
        <v>5523</v>
      </c>
      <c r="H3476" s="22">
        <v>0</v>
      </c>
      <c r="I3476" s="22"/>
      <c r="J3476" s="22">
        <v>49</v>
      </c>
      <c r="K3476" s="22">
        <v>6876</v>
      </c>
      <c r="L3476" s="23" t="s">
        <v>224</v>
      </c>
      <c r="M3476" s="23"/>
      <c r="N3476" s="23" t="s">
        <v>184</v>
      </c>
      <c r="O3476" s="23" t="s">
        <v>225</v>
      </c>
      <c r="P3476" s="22">
        <v>20</v>
      </c>
      <c r="Q3476" s="23" t="s">
        <v>186</v>
      </c>
      <c r="R3476" s="23"/>
      <c r="S3476" s="23"/>
      <c r="T3476" s="23"/>
      <c r="U3476" s="23"/>
      <c r="V3476" s="23" t="s">
        <v>187</v>
      </c>
      <c r="W3476" s="23" t="s">
        <v>188</v>
      </c>
      <c r="X3476" s="23" t="s">
        <v>189</v>
      </c>
      <c r="Y3476" s="22">
        <v>0</v>
      </c>
      <c r="Z3476" s="23" t="s">
        <v>190</v>
      </c>
      <c r="AA3476" s="23" t="s">
        <v>191</v>
      </c>
      <c r="AB3476" s="23" t="s">
        <v>190</v>
      </c>
      <c r="AC3476" s="23" t="s">
        <v>192</v>
      </c>
      <c r="AD3476" s="23" t="s">
        <v>193</v>
      </c>
      <c r="AE3476" s="23" t="s">
        <v>80</v>
      </c>
      <c r="AF3476" s="23"/>
      <c r="AG3476" s="23"/>
      <c r="AH3476" s="23"/>
      <c r="AI3476" s="23"/>
      <c r="AJ3476" s="23" t="b">
        <v>0</v>
      </c>
      <c r="AK3476" s="3">
        <v>117</v>
      </c>
      <c r="AL3476" s="3">
        <v>2408</v>
      </c>
      <c r="AM3476" s="3">
        <v>5171</v>
      </c>
      <c r="AN3476" s="24">
        <v>45536.382071759261</v>
      </c>
      <c r="AO3476" s="24">
        <v>45536.382071759261</v>
      </c>
      <c r="AP3476">
        <v>9</v>
      </c>
      <c r="AQ3476" t="s">
        <v>194</v>
      </c>
      <c r="AR3476">
        <v>244.38207175926073</v>
      </c>
      <c r="AS3476" t="s">
        <v>195</v>
      </c>
      <c r="AT3476" t="s">
        <v>238</v>
      </c>
      <c r="AU3476" t="s">
        <v>197</v>
      </c>
      <c r="AV3476" t="s">
        <v>208</v>
      </c>
      <c r="AW3476" t="s">
        <v>238</v>
      </c>
      <c r="AX3476" t="s">
        <v>197</v>
      </c>
      <c r="AY3476" t="s">
        <v>208</v>
      </c>
    </row>
    <row r="3477" spans="1:51" x14ac:dyDescent="0.45">
      <c r="A3477" s="22">
        <v>872852</v>
      </c>
      <c r="B3477" s="6">
        <v>45536</v>
      </c>
      <c r="C3477" s="22">
        <v>16000</v>
      </c>
      <c r="D3477" s="22">
        <v>14303</v>
      </c>
      <c r="E3477" s="22"/>
      <c r="F3477" s="22">
        <v>0</v>
      </c>
      <c r="G3477" s="22">
        <v>5523</v>
      </c>
      <c r="H3477" s="22">
        <v>0</v>
      </c>
      <c r="I3477" s="22"/>
      <c r="J3477" s="22">
        <v>49</v>
      </c>
      <c r="K3477" s="22">
        <v>6876</v>
      </c>
      <c r="L3477" s="23" t="s">
        <v>224</v>
      </c>
      <c r="M3477" s="23"/>
      <c r="N3477" s="23" t="s">
        <v>184</v>
      </c>
      <c r="O3477" s="23" t="s">
        <v>225</v>
      </c>
      <c r="P3477" s="22">
        <v>20</v>
      </c>
      <c r="Q3477" s="23" t="s">
        <v>186</v>
      </c>
      <c r="R3477" s="23"/>
      <c r="S3477" s="23"/>
      <c r="T3477" s="23"/>
      <c r="U3477" s="23"/>
      <c r="V3477" s="23" t="s">
        <v>187</v>
      </c>
      <c r="W3477" s="23" t="s">
        <v>188</v>
      </c>
      <c r="X3477" s="23" t="s">
        <v>189</v>
      </c>
      <c r="Y3477" s="22">
        <v>0</v>
      </c>
      <c r="Z3477" s="23" t="s">
        <v>190</v>
      </c>
      <c r="AA3477" s="23" t="s">
        <v>191</v>
      </c>
      <c r="AB3477" s="23" t="s">
        <v>190</v>
      </c>
      <c r="AC3477" s="23" t="s">
        <v>192</v>
      </c>
      <c r="AD3477" s="23" t="s">
        <v>193</v>
      </c>
      <c r="AE3477" s="23" t="s">
        <v>80</v>
      </c>
      <c r="AF3477" s="23"/>
      <c r="AG3477" s="23"/>
      <c r="AH3477" s="23"/>
      <c r="AI3477" s="23"/>
      <c r="AJ3477" s="23" t="b">
        <v>0</v>
      </c>
      <c r="AK3477" s="3">
        <v>117</v>
      </c>
      <c r="AL3477" s="3">
        <v>2408</v>
      </c>
      <c r="AM3477" s="3">
        <v>5198</v>
      </c>
      <c r="AN3477" s="24">
        <v>45536.382112808642</v>
      </c>
      <c r="AO3477" s="24">
        <v>45536.382112808642</v>
      </c>
      <c r="AP3477">
        <v>9</v>
      </c>
      <c r="AQ3477" t="s">
        <v>194</v>
      </c>
      <c r="AR3477">
        <v>244.38211280864198</v>
      </c>
      <c r="AS3477" t="s">
        <v>195</v>
      </c>
      <c r="AT3477" t="s">
        <v>238</v>
      </c>
      <c r="AU3477" t="s">
        <v>197</v>
      </c>
      <c r="AV3477" t="s">
        <v>228</v>
      </c>
      <c r="AW3477" t="s">
        <v>238</v>
      </c>
      <c r="AX3477" t="s">
        <v>197</v>
      </c>
      <c r="AY3477" t="s">
        <v>228</v>
      </c>
    </row>
    <row r="3478" spans="1:51" x14ac:dyDescent="0.45">
      <c r="A3478" s="22">
        <v>872845</v>
      </c>
      <c r="B3478" s="6">
        <v>45536</v>
      </c>
      <c r="C3478" s="22">
        <v>16000</v>
      </c>
      <c r="D3478" s="22">
        <v>15454</v>
      </c>
      <c r="E3478" s="22"/>
      <c r="F3478" s="22">
        <v>0</v>
      </c>
      <c r="G3478" s="22">
        <v>5523</v>
      </c>
      <c r="H3478" s="22">
        <v>0</v>
      </c>
      <c r="I3478" s="22"/>
      <c r="J3478" s="22">
        <v>49</v>
      </c>
      <c r="K3478" s="22">
        <v>6876</v>
      </c>
      <c r="L3478" s="23" t="s">
        <v>224</v>
      </c>
      <c r="M3478" s="23"/>
      <c r="N3478" s="23" t="s">
        <v>184</v>
      </c>
      <c r="O3478" s="23" t="s">
        <v>225</v>
      </c>
      <c r="P3478" s="22">
        <v>20</v>
      </c>
      <c r="Q3478" s="23" t="s">
        <v>186</v>
      </c>
      <c r="R3478" s="23"/>
      <c r="S3478" s="23"/>
      <c r="T3478" s="23"/>
      <c r="U3478" s="23"/>
      <c r="V3478" s="23" t="s">
        <v>187</v>
      </c>
      <c r="W3478" s="23" t="s">
        <v>188</v>
      </c>
      <c r="X3478" s="23" t="s">
        <v>189</v>
      </c>
      <c r="Y3478" s="22">
        <v>0</v>
      </c>
      <c r="Z3478" s="23" t="s">
        <v>190</v>
      </c>
      <c r="AA3478" s="23" t="s">
        <v>191</v>
      </c>
      <c r="AB3478" s="23" t="s">
        <v>190</v>
      </c>
      <c r="AC3478" s="23" t="s">
        <v>192</v>
      </c>
      <c r="AD3478" s="23" t="s">
        <v>193</v>
      </c>
      <c r="AE3478" s="23" t="s">
        <v>80</v>
      </c>
      <c r="AF3478" s="23"/>
      <c r="AG3478" s="23"/>
      <c r="AH3478" s="23"/>
      <c r="AI3478" s="23"/>
      <c r="AJ3478" s="23" t="b">
        <v>0</v>
      </c>
      <c r="AK3478" s="3">
        <v>117</v>
      </c>
      <c r="AL3478" s="3">
        <v>2408</v>
      </c>
      <c r="AM3478" s="3">
        <v>5190</v>
      </c>
      <c r="AN3478" s="24">
        <v>45536.382087847225</v>
      </c>
      <c r="AO3478" s="24">
        <v>45536.382087847225</v>
      </c>
      <c r="AP3478">
        <v>9</v>
      </c>
      <c r="AQ3478" t="s">
        <v>194</v>
      </c>
      <c r="AR3478">
        <v>244.38208784722519</v>
      </c>
      <c r="AS3478" t="s">
        <v>195</v>
      </c>
      <c r="AT3478" t="s">
        <v>238</v>
      </c>
      <c r="AU3478" t="s">
        <v>197</v>
      </c>
      <c r="AV3478" t="s">
        <v>207</v>
      </c>
      <c r="AW3478" t="s">
        <v>238</v>
      </c>
      <c r="AX3478" t="s">
        <v>197</v>
      </c>
      <c r="AY3478" t="s">
        <v>207</v>
      </c>
    </row>
    <row r="3479" spans="1:51" x14ac:dyDescent="0.45">
      <c r="A3479" s="22">
        <v>872906</v>
      </c>
      <c r="B3479" s="6">
        <v>45536</v>
      </c>
      <c r="C3479" s="22">
        <v>16000</v>
      </c>
      <c r="D3479" s="22">
        <v>10341</v>
      </c>
      <c r="E3479" s="22"/>
      <c r="F3479" s="22">
        <v>0</v>
      </c>
      <c r="G3479" s="22">
        <v>5523</v>
      </c>
      <c r="H3479" s="22">
        <v>0</v>
      </c>
      <c r="I3479" s="22"/>
      <c r="J3479" s="22">
        <v>49</v>
      </c>
      <c r="K3479" s="22">
        <v>6876</v>
      </c>
      <c r="L3479" s="23" t="s">
        <v>224</v>
      </c>
      <c r="M3479" s="23"/>
      <c r="N3479" s="23" t="s">
        <v>184</v>
      </c>
      <c r="O3479" s="23" t="s">
        <v>225</v>
      </c>
      <c r="P3479" s="22">
        <v>20</v>
      </c>
      <c r="Q3479" s="23" t="s">
        <v>186</v>
      </c>
      <c r="R3479" s="23"/>
      <c r="S3479" s="23"/>
      <c r="T3479" s="23"/>
      <c r="U3479" s="23"/>
      <c r="V3479" s="23" t="s">
        <v>187</v>
      </c>
      <c r="W3479" s="23" t="s">
        <v>188</v>
      </c>
      <c r="X3479" s="23" t="s">
        <v>189</v>
      </c>
      <c r="Y3479" s="22">
        <v>0</v>
      </c>
      <c r="Z3479" s="23" t="s">
        <v>190</v>
      </c>
      <c r="AA3479" s="23" t="s">
        <v>191</v>
      </c>
      <c r="AB3479" s="23" t="s">
        <v>190</v>
      </c>
      <c r="AC3479" s="23" t="s">
        <v>192</v>
      </c>
      <c r="AD3479" s="23" t="s">
        <v>193</v>
      </c>
      <c r="AE3479" s="23" t="s">
        <v>80</v>
      </c>
      <c r="AF3479" s="23"/>
      <c r="AG3479" s="23"/>
      <c r="AH3479" s="23"/>
      <c r="AI3479" s="23"/>
      <c r="AJ3479" s="23" t="b">
        <v>0</v>
      </c>
      <c r="AK3479" s="3">
        <v>117</v>
      </c>
      <c r="AL3479" s="3">
        <v>2408</v>
      </c>
      <c r="AM3479" s="3">
        <v>5251</v>
      </c>
      <c r="AN3479" s="24">
        <v>45536.382157870372</v>
      </c>
      <c r="AO3479" s="24">
        <v>45536.382157870372</v>
      </c>
      <c r="AP3479">
        <v>9</v>
      </c>
      <c r="AQ3479" t="s">
        <v>194</v>
      </c>
      <c r="AR3479">
        <v>244.38215787037188</v>
      </c>
      <c r="AS3479" t="s">
        <v>195</v>
      </c>
      <c r="AT3479" t="s">
        <v>238</v>
      </c>
      <c r="AU3479" t="s">
        <v>197</v>
      </c>
      <c r="AV3479" t="s">
        <v>230</v>
      </c>
      <c r="AW3479" t="s">
        <v>238</v>
      </c>
      <c r="AX3479" t="s">
        <v>197</v>
      </c>
      <c r="AY3479" t="s">
        <v>230</v>
      </c>
    </row>
    <row r="3480" spans="1:51" x14ac:dyDescent="0.45">
      <c r="A3480" s="22">
        <v>872898</v>
      </c>
      <c r="B3480" s="6">
        <v>45536</v>
      </c>
      <c r="C3480" s="22">
        <v>16000</v>
      </c>
      <c r="D3480" s="22">
        <v>15533</v>
      </c>
      <c r="E3480" s="22"/>
      <c r="F3480" s="22">
        <v>0</v>
      </c>
      <c r="G3480" s="22">
        <v>5523</v>
      </c>
      <c r="H3480" s="22">
        <v>0</v>
      </c>
      <c r="I3480" s="22"/>
      <c r="J3480" s="22">
        <v>49</v>
      </c>
      <c r="K3480" s="22">
        <v>6876</v>
      </c>
      <c r="L3480" s="23" t="s">
        <v>224</v>
      </c>
      <c r="M3480" s="23"/>
      <c r="N3480" s="23" t="s">
        <v>184</v>
      </c>
      <c r="O3480" s="23" t="s">
        <v>225</v>
      </c>
      <c r="P3480" s="22">
        <v>20</v>
      </c>
      <c r="Q3480" s="23" t="s">
        <v>186</v>
      </c>
      <c r="R3480" s="23"/>
      <c r="S3480" s="23"/>
      <c r="T3480" s="23"/>
      <c r="U3480" s="23"/>
      <c r="V3480" s="23" t="s">
        <v>187</v>
      </c>
      <c r="W3480" s="23" t="s">
        <v>188</v>
      </c>
      <c r="X3480" s="23" t="s">
        <v>189</v>
      </c>
      <c r="Y3480" s="22">
        <v>0</v>
      </c>
      <c r="Z3480" s="23" t="s">
        <v>190</v>
      </c>
      <c r="AA3480" s="23" t="s">
        <v>191</v>
      </c>
      <c r="AB3480" s="23" t="s">
        <v>190</v>
      </c>
      <c r="AC3480" s="23" t="s">
        <v>192</v>
      </c>
      <c r="AD3480" s="23" t="s">
        <v>193</v>
      </c>
      <c r="AE3480" s="23" t="s">
        <v>80</v>
      </c>
      <c r="AF3480" s="23"/>
      <c r="AG3480" s="23"/>
      <c r="AH3480" s="23"/>
      <c r="AI3480" s="23"/>
      <c r="AJ3480" s="23" t="b">
        <v>0</v>
      </c>
      <c r="AK3480" s="3">
        <v>117</v>
      </c>
      <c r="AL3480" s="3">
        <v>2408</v>
      </c>
      <c r="AM3480" s="3">
        <v>5243</v>
      </c>
      <c r="AN3480" s="24">
        <v>45536.382148996912</v>
      </c>
      <c r="AO3480" s="24">
        <v>45536.382148996912</v>
      </c>
      <c r="AP3480">
        <v>9</v>
      </c>
      <c r="AQ3480" t="s">
        <v>194</v>
      </c>
      <c r="AR3480">
        <v>244.38214899691229</v>
      </c>
      <c r="AS3480" t="s">
        <v>195</v>
      </c>
      <c r="AT3480" t="s">
        <v>238</v>
      </c>
      <c r="AU3480" t="s">
        <v>197</v>
      </c>
      <c r="AV3480" t="s">
        <v>230</v>
      </c>
      <c r="AW3480" t="s">
        <v>238</v>
      </c>
      <c r="AX3480" t="s">
        <v>197</v>
      </c>
      <c r="AY3480" t="s">
        <v>230</v>
      </c>
    </row>
    <row r="3481" spans="1:51" x14ac:dyDescent="0.45">
      <c r="A3481" s="22">
        <v>872932</v>
      </c>
      <c r="B3481" s="6">
        <v>45536</v>
      </c>
      <c r="C3481" s="22">
        <v>16000</v>
      </c>
      <c r="D3481" s="22">
        <v>13849</v>
      </c>
      <c r="E3481" s="22"/>
      <c r="F3481" s="22">
        <v>0</v>
      </c>
      <c r="G3481" s="22">
        <v>5523</v>
      </c>
      <c r="H3481" s="22">
        <v>0</v>
      </c>
      <c r="I3481" s="22"/>
      <c r="J3481" s="22">
        <v>49</v>
      </c>
      <c r="K3481" s="22">
        <v>6876</v>
      </c>
      <c r="L3481" s="23" t="s">
        <v>224</v>
      </c>
      <c r="M3481" s="23"/>
      <c r="N3481" s="23" t="s">
        <v>184</v>
      </c>
      <c r="O3481" s="23" t="s">
        <v>225</v>
      </c>
      <c r="P3481" s="22">
        <v>20</v>
      </c>
      <c r="Q3481" s="23" t="s">
        <v>186</v>
      </c>
      <c r="R3481" s="23"/>
      <c r="S3481" s="23"/>
      <c r="T3481" s="23"/>
      <c r="U3481" s="23"/>
      <c r="V3481" s="23" t="s">
        <v>187</v>
      </c>
      <c r="W3481" s="23" t="s">
        <v>188</v>
      </c>
      <c r="X3481" s="23" t="s">
        <v>189</v>
      </c>
      <c r="Y3481" s="22">
        <v>0</v>
      </c>
      <c r="Z3481" s="23" t="s">
        <v>190</v>
      </c>
      <c r="AA3481" s="23" t="s">
        <v>191</v>
      </c>
      <c r="AB3481" s="23" t="s">
        <v>190</v>
      </c>
      <c r="AC3481" s="23" t="s">
        <v>192</v>
      </c>
      <c r="AD3481" s="23" t="s">
        <v>193</v>
      </c>
      <c r="AE3481" s="23" t="s">
        <v>80</v>
      </c>
      <c r="AF3481" s="23"/>
      <c r="AG3481" s="23"/>
      <c r="AH3481" s="23"/>
      <c r="AI3481" s="23"/>
      <c r="AJ3481" s="23" t="b">
        <v>0</v>
      </c>
      <c r="AK3481" s="3">
        <v>117</v>
      </c>
      <c r="AL3481" s="3">
        <v>2408</v>
      </c>
      <c r="AM3481" s="3">
        <v>5277</v>
      </c>
      <c r="AN3481" s="24">
        <v>45536.382175925923</v>
      </c>
      <c r="AO3481" s="24">
        <v>45536.382175925923</v>
      </c>
      <c r="AP3481">
        <v>9</v>
      </c>
      <c r="AQ3481" t="s">
        <v>194</v>
      </c>
      <c r="AR3481">
        <v>244.38217592592264</v>
      </c>
      <c r="AS3481" t="s">
        <v>195</v>
      </c>
      <c r="AT3481" t="s">
        <v>238</v>
      </c>
      <c r="AU3481" t="s">
        <v>197</v>
      </c>
      <c r="AV3481" t="s">
        <v>236</v>
      </c>
      <c r="AW3481" t="s">
        <v>238</v>
      </c>
      <c r="AX3481" t="s">
        <v>197</v>
      </c>
      <c r="AY3481" t="s">
        <v>236</v>
      </c>
    </row>
    <row r="3482" spans="1:51" x14ac:dyDescent="0.45">
      <c r="A3482" s="22">
        <v>872958</v>
      </c>
      <c r="B3482" s="6">
        <v>45536</v>
      </c>
      <c r="C3482" s="22">
        <v>16000</v>
      </c>
      <c r="D3482" s="22">
        <v>14890</v>
      </c>
      <c r="E3482" s="22"/>
      <c r="F3482" s="22">
        <v>0</v>
      </c>
      <c r="G3482" s="22">
        <v>5523</v>
      </c>
      <c r="H3482" s="22">
        <v>0</v>
      </c>
      <c r="I3482" s="22"/>
      <c r="J3482" s="22">
        <v>49</v>
      </c>
      <c r="K3482" s="22">
        <v>6876</v>
      </c>
      <c r="L3482" s="23" t="s">
        <v>224</v>
      </c>
      <c r="M3482" s="23"/>
      <c r="N3482" s="23" t="s">
        <v>184</v>
      </c>
      <c r="O3482" s="23" t="s">
        <v>225</v>
      </c>
      <c r="P3482" s="22">
        <v>20</v>
      </c>
      <c r="Q3482" s="23" t="s">
        <v>186</v>
      </c>
      <c r="R3482" s="23"/>
      <c r="S3482" s="23"/>
      <c r="T3482" s="23"/>
      <c r="U3482" s="23"/>
      <c r="V3482" s="23" t="s">
        <v>187</v>
      </c>
      <c r="W3482" s="23" t="s">
        <v>188</v>
      </c>
      <c r="X3482" s="23" t="s">
        <v>189</v>
      </c>
      <c r="Y3482" s="22">
        <v>0</v>
      </c>
      <c r="Z3482" s="23" t="s">
        <v>190</v>
      </c>
      <c r="AA3482" s="23" t="s">
        <v>191</v>
      </c>
      <c r="AB3482" s="23" t="s">
        <v>190</v>
      </c>
      <c r="AC3482" s="23" t="s">
        <v>192</v>
      </c>
      <c r="AD3482" s="23" t="s">
        <v>193</v>
      </c>
      <c r="AE3482" s="23" t="s">
        <v>80</v>
      </c>
      <c r="AF3482" s="23"/>
      <c r="AG3482" s="23"/>
      <c r="AH3482" s="23"/>
      <c r="AI3482" s="23"/>
      <c r="AJ3482" s="23" t="b">
        <v>0</v>
      </c>
      <c r="AK3482" s="3">
        <v>117</v>
      </c>
      <c r="AL3482" s="3">
        <v>2408</v>
      </c>
      <c r="AM3482" s="3">
        <v>5303</v>
      </c>
      <c r="AN3482" s="24">
        <v>45536.382195871913</v>
      </c>
      <c r="AO3482" s="24">
        <v>45536.382195871913</v>
      </c>
      <c r="AP3482">
        <v>9</v>
      </c>
      <c r="AQ3482" t="s">
        <v>194</v>
      </c>
      <c r="AR3482">
        <v>244.3821958719127</v>
      </c>
      <c r="AS3482" t="s">
        <v>195</v>
      </c>
      <c r="AT3482" t="s">
        <v>238</v>
      </c>
      <c r="AU3482" t="s">
        <v>197</v>
      </c>
      <c r="AV3482" t="s">
        <v>237</v>
      </c>
      <c r="AW3482" t="s">
        <v>238</v>
      </c>
      <c r="AX3482" t="s">
        <v>197</v>
      </c>
      <c r="AY3482" t="s">
        <v>237</v>
      </c>
    </row>
    <row r="3483" spans="1:51" x14ac:dyDescent="0.45">
      <c r="A3483" s="22">
        <v>872991</v>
      </c>
      <c r="B3483" s="6">
        <v>45536</v>
      </c>
      <c r="C3483" s="22">
        <v>16000</v>
      </c>
      <c r="D3483" s="22">
        <v>11160</v>
      </c>
      <c r="E3483" s="22"/>
      <c r="F3483" s="22">
        <v>0</v>
      </c>
      <c r="G3483" s="22">
        <v>5523</v>
      </c>
      <c r="H3483" s="22">
        <v>0</v>
      </c>
      <c r="I3483" s="22"/>
      <c r="J3483" s="22">
        <v>49</v>
      </c>
      <c r="K3483" s="22">
        <v>6876</v>
      </c>
      <c r="L3483" s="23" t="s">
        <v>224</v>
      </c>
      <c r="M3483" s="23"/>
      <c r="N3483" s="23" t="s">
        <v>184</v>
      </c>
      <c r="O3483" s="23" t="s">
        <v>225</v>
      </c>
      <c r="P3483" s="22">
        <v>20</v>
      </c>
      <c r="Q3483" s="23" t="s">
        <v>186</v>
      </c>
      <c r="R3483" s="23"/>
      <c r="S3483" s="23"/>
      <c r="T3483" s="23"/>
      <c r="U3483" s="23"/>
      <c r="V3483" s="23" t="s">
        <v>187</v>
      </c>
      <c r="W3483" s="23" t="s">
        <v>188</v>
      </c>
      <c r="X3483" s="23" t="s">
        <v>189</v>
      </c>
      <c r="Y3483" s="22">
        <v>0</v>
      </c>
      <c r="Z3483" s="23" t="s">
        <v>190</v>
      </c>
      <c r="AA3483" s="23" t="s">
        <v>191</v>
      </c>
      <c r="AB3483" s="23" t="s">
        <v>190</v>
      </c>
      <c r="AC3483" s="23" t="s">
        <v>192</v>
      </c>
      <c r="AD3483" s="23" t="s">
        <v>193</v>
      </c>
      <c r="AE3483" s="23" t="s">
        <v>80</v>
      </c>
      <c r="AF3483" s="23"/>
      <c r="AG3483" s="23"/>
      <c r="AH3483" s="23"/>
      <c r="AI3483" s="23"/>
      <c r="AJ3483" s="23" t="b">
        <v>0</v>
      </c>
      <c r="AK3483" s="3">
        <v>117</v>
      </c>
      <c r="AL3483" s="3">
        <v>2408</v>
      </c>
      <c r="AM3483" s="3">
        <v>5336</v>
      </c>
      <c r="AN3483" s="24">
        <v>45536.382228395065</v>
      </c>
      <c r="AO3483" s="24">
        <v>45536.382228395065</v>
      </c>
      <c r="AP3483">
        <v>9</v>
      </c>
      <c r="AQ3483" t="s">
        <v>194</v>
      </c>
      <c r="AR3483">
        <v>244.38222839506489</v>
      </c>
      <c r="AS3483" t="s">
        <v>195</v>
      </c>
      <c r="AT3483" t="s">
        <v>238</v>
      </c>
      <c r="AU3483" t="s">
        <v>197</v>
      </c>
      <c r="AV3483" t="s">
        <v>239</v>
      </c>
      <c r="AW3483" t="s">
        <v>238</v>
      </c>
      <c r="AX3483" t="s">
        <v>197</v>
      </c>
      <c r="AY3483" t="s">
        <v>239</v>
      </c>
    </row>
    <row r="3484" spans="1:51" x14ac:dyDescent="0.45">
      <c r="A3484" s="22">
        <v>872950</v>
      </c>
      <c r="B3484" s="6">
        <v>45536</v>
      </c>
      <c r="C3484" s="22">
        <v>16000</v>
      </c>
      <c r="D3484" s="22">
        <v>14230</v>
      </c>
      <c r="E3484" s="22"/>
      <c r="F3484" s="22">
        <v>0</v>
      </c>
      <c r="G3484" s="22">
        <v>5523</v>
      </c>
      <c r="H3484" s="22">
        <v>0</v>
      </c>
      <c r="I3484" s="22"/>
      <c r="J3484" s="22">
        <v>49</v>
      </c>
      <c r="K3484" s="22">
        <v>6876</v>
      </c>
      <c r="L3484" s="23" t="s">
        <v>224</v>
      </c>
      <c r="M3484" s="23"/>
      <c r="N3484" s="23" t="s">
        <v>184</v>
      </c>
      <c r="O3484" s="23" t="s">
        <v>225</v>
      </c>
      <c r="P3484" s="22">
        <v>20</v>
      </c>
      <c r="Q3484" s="23" t="s">
        <v>186</v>
      </c>
      <c r="R3484" s="23"/>
      <c r="S3484" s="23"/>
      <c r="T3484" s="23"/>
      <c r="U3484" s="23"/>
      <c r="V3484" s="23" t="s">
        <v>187</v>
      </c>
      <c r="W3484" s="23" t="s">
        <v>188</v>
      </c>
      <c r="X3484" s="23" t="s">
        <v>189</v>
      </c>
      <c r="Y3484" s="22">
        <v>0</v>
      </c>
      <c r="Z3484" s="23" t="s">
        <v>190</v>
      </c>
      <c r="AA3484" s="23" t="s">
        <v>191</v>
      </c>
      <c r="AB3484" s="23" t="s">
        <v>190</v>
      </c>
      <c r="AC3484" s="23" t="s">
        <v>192</v>
      </c>
      <c r="AD3484" s="23" t="s">
        <v>193</v>
      </c>
      <c r="AE3484" s="23" t="s">
        <v>80</v>
      </c>
      <c r="AF3484" s="23"/>
      <c r="AG3484" s="23"/>
      <c r="AH3484" s="23"/>
      <c r="AI3484" s="23"/>
      <c r="AJ3484" s="23" t="b">
        <v>0</v>
      </c>
      <c r="AK3484" s="3">
        <v>117</v>
      </c>
      <c r="AL3484" s="3">
        <v>2408</v>
      </c>
      <c r="AM3484" s="3">
        <v>5295</v>
      </c>
      <c r="AN3484" s="24">
        <v>45536.382188078707</v>
      </c>
      <c r="AO3484" s="24">
        <v>45536.382188078707</v>
      </c>
      <c r="AP3484">
        <v>9</v>
      </c>
      <c r="AQ3484" t="s">
        <v>194</v>
      </c>
      <c r="AR3484">
        <v>244.38218807870726</v>
      </c>
      <c r="AS3484" t="s">
        <v>195</v>
      </c>
      <c r="AT3484" t="s">
        <v>238</v>
      </c>
      <c r="AU3484" t="s">
        <v>197</v>
      </c>
      <c r="AV3484" t="s">
        <v>226</v>
      </c>
      <c r="AW3484" t="s">
        <v>238</v>
      </c>
      <c r="AX3484" t="s">
        <v>197</v>
      </c>
      <c r="AY3484" t="s">
        <v>226</v>
      </c>
    </row>
    <row r="3485" spans="1:51" x14ac:dyDescent="0.45">
      <c r="A3485" s="22">
        <v>873028</v>
      </c>
      <c r="B3485" s="6">
        <v>45536</v>
      </c>
      <c r="C3485" s="22">
        <v>16000</v>
      </c>
      <c r="D3485" s="22">
        <v>14465</v>
      </c>
      <c r="E3485" s="22"/>
      <c r="F3485" s="22">
        <v>0</v>
      </c>
      <c r="G3485" s="22">
        <v>5523</v>
      </c>
      <c r="H3485" s="22">
        <v>0</v>
      </c>
      <c r="I3485" s="22"/>
      <c r="J3485" s="22">
        <v>49</v>
      </c>
      <c r="K3485" s="22">
        <v>6876</v>
      </c>
      <c r="L3485" s="23" t="s">
        <v>224</v>
      </c>
      <c r="M3485" s="23"/>
      <c r="N3485" s="23" t="s">
        <v>184</v>
      </c>
      <c r="O3485" s="23" t="s">
        <v>225</v>
      </c>
      <c r="P3485" s="22">
        <v>20</v>
      </c>
      <c r="Q3485" s="23" t="s">
        <v>186</v>
      </c>
      <c r="R3485" s="23"/>
      <c r="S3485" s="23"/>
      <c r="T3485" s="23"/>
      <c r="U3485" s="23"/>
      <c r="V3485" s="23" t="s">
        <v>187</v>
      </c>
      <c r="W3485" s="23" t="s">
        <v>188</v>
      </c>
      <c r="X3485" s="23" t="s">
        <v>189</v>
      </c>
      <c r="Y3485" s="22">
        <v>0</v>
      </c>
      <c r="Z3485" s="23" t="s">
        <v>190</v>
      </c>
      <c r="AA3485" s="23" t="s">
        <v>191</v>
      </c>
      <c r="AB3485" s="23" t="s">
        <v>190</v>
      </c>
      <c r="AC3485" s="23" t="s">
        <v>192</v>
      </c>
      <c r="AD3485" s="23" t="s">
        <v>193</v>
      </c>
      <c r="AE3485" s="23" t="s">
        <v>80</v>
      </c>
      <c r="AF3485" s="23"/>
      <c r="AG3485" s="23"/>
      <c r="AH3485" s="23"/>
      <c r="AI3485" s="23"/>
      <c r="AJ3485" s="23" t="b">
        <v>0</v>
      </c>
      <c r="AK3485" s="3">
        <v>117</v>
      </c>
      <c r="AL3485" s="3">
        <v>2408</v>
      </c>
      <c r="AM3485" s="3">
        <v>5373</v>
      </c>
      <c r="AN3485" s="24">
        <v>45536.382265933644</v>
      </c>
      <c r="AO3485" s="24">
        <v>45536.382265933644</v>
      </c>
      <c r="AP3485">
        <v>9</v>
      </c>
      <c r="AQ3485" t="s">
        <v>194</v>
      </c>
      <c r="AR3485">
        <v>244.38226593364379</v>
      </c>
      <c r="AS3485" t="s">
        <v>195</v>
      </c>
      <c r="AT3485" t="s">
        <v>238</v>
      </c>
      <c r="AU3485" t="s">
        <v>197</v>
      </c>
      <c r="AV3485" t="s">
        <v>242</v>
      </c>
      <c r="AW3485" t="s">
        <v>238</v>
      </c>
      <c r="AX3485" t="s">
        <v>197</v>
      </c>
      <c r="AY3485" t="s">
        <v>242</v>
      </c>
    </row>
    <row r="3486" spans="1:51" x14ac:dyDescent="0.45">
      <c r="A3486" s="22">
        <v>871614</v>
      </c>
      <c r="B3486" s="6">
        <v>45536</v>
      </c>
      <c r="C3486" s="22">
        <v>16000</v>
      </c>
      <c r="D3486" s="22">
        <v>3211</v>
      </c>
      <c r="E3486" s="22"/>
      <c r="F3486" s="22">
        <v>0</v>
      </c>
      <c r="G3486" s="22">
        <v>1378</v>
      </c>
      <c r="H3486" s="22">
        <v>0</v>
      </c>
      <c r="I3486" s="22"/>
      <c r="J3486" s="22">
        <v>12</v>
      </c>
      <c r="K3486" s="22">
        <v>6415</v>
      </c>
      <c r="L3486" s="23" t="s">
        <v>244</v>
      </c>
      <c r="M3486" s="23"/>
      <c r="N3486" s="23" t="s">
        <v>184</v>
      </c>
      <c r="O3486" s="23" t="s">
        <v>216</v>
      </c>
      <c r="P3486" s="22">
        <v>20</v>
      </c>
      <c r="Q3486" s="23" t="s">
        <v>186</v>
      </c>
      <c r="R3486" s="23"/>
      <c r="S3486" s="23"/>
      <c r="T3486" s="23"/>
      <c r="U3486" s="23"/>
      <c r="V3486" s="23" t="s">
        <v>187</v>
      </c>
      <c r="W3486" s="23" t="s">
        <v>188</v>
      </c>
      <c r="X3486" s="23" t="s">
        <v>189</v>
      </c>
      <c r="Y3486" s="22">
        <v>0</v>
      </c>
      <c r="Z3486" s="23" t="s">
        <v>190</v>
      </c>
      <c r="AA3486" s="23" t="s">
        <v>191</v>
      </c>
      <c r="AB3486" s="23" t="s">
        <v>190</v>
      </c>
      <c r="AC3486" s="23" t="s">
        <v>192</v>
      </c>
      <c r="AD3486" s="23" t="s">
        <v>193</v>
      </c>
      <c r="AE3486" s="23" t="s">
        <v>80</v>
      </c>
      <c r="AF3486" s="23"/>
      <c r="AG3486" s="23"/>
      <c r="AH3486" s="23"/>
      <c r="AI3486" s="23"/>
      <c r="AJ3486" s="23" t="b">
        <v>0</v>
      </c>
      <c r="AK3486" s="3">
        <v>55</v>
      </c>
      <c r="AL3486" s="3">
        <v>4604</v>
      </c>
      <c r="AM3486" s="3">
        <v>4247</v>
      </c>
      <c r="AN3486" s="24">
        <v>45536.098691396604</v>
      </c>
      <c r="AO3486" s="24">
        <v>45536.098691396604</v>
      </c>
      <c r="AP3486">
        <v>9</v>
      </c>
      <c r="AQ3486" t="s">
        <v>194</v>
      </c>
      <c r="AR3486">
        <v>244.09869139660441</v>
      </c>
      <c r="AS3486" t="s">
        <v>195</v>
      </c>
      <c r="AT3486" t="s">
        <v>217</v>
      </c>
      <c r="AU3486" t="s">
        <v>197</v>
      </c>
      <c r="AV3486" t="s">
        <v>219</v>
      </c>
      <c r="AW3486" t="s">
        <v>217</v>
      </c>
      <c r="AX3486" t="s">
        <v>197</v>
      </c>
      <c r="AY3486" t="s">
        <v>219</v>
      </c>
    </row>
    <row r="3487" spans="1:51" x14ac:dyDescent="0.45">
      <c r="A3487" s="22">
        <v>872982</v>
      </c>
      <c r="B3487" s="6">
        <v>45536</v>
      </c>
      <c r="C3487" s="22">
        <v>16000</v>
      </c>
      <c r="D3487" s="22">
        <v>12546</v>
      </c>
      <c r="E3487" s="22"/>
      <c r="F3487" s="22">
        <v>0</v>
      </c>
      <c r="G3487" s="22">
        <v>4627</v>
      </c>
      <c r="H3487" s="22">
        <v>0</v>
      </c>
      <c r="I3487" s="22"/>
      <c r="J3487" s="22">
        <v>41</v>
      </c>
      <c r="K3487" s="22">
        <v>4151</v>
      </c>
      <c r="L3487" s="23" t="s">
        <v>245</v>
      </c>
      <c r="M3487" s="23"/>
      <c r="N3487" s="23" t="s">
        <v>184</v>
      </c>
      <c r="O3487" s="23" t="s">
        <v>225</v>
      </c>
      <c r="P3487" s="22">
        <v>20</v>
      </c>
      <c r="Q3487" s="23" t="s">
        <v>186</v>
      </c>
      <c r="R3487" s="23"/>
      <c r="S3487" s="23"/>
      <c r="T3487" s="23"/>
      <c r="U3487" s="23"/>
      <c r="V3487" s="23" t="s">
        <v>187</v>
      </c>
      <c r="W3487" s="23" t="s">
        <v>188</v>
      </c>
      <c r="X3487" s="23" t="s">
        <v>189</v>
      </c>
      <c r="Y3487" s="22">
        <v>0</v>
      </c>
      <c r="Z3487" s="23" t="s">
        <v>190</v>
      </c>
      <c r="AA3487" s="23" t="s">
        <v>191</v>
      </c>
      <c r="AB3487" s="23" t="s">
        <v>190</v>
      </c>
      <c r="AC3487" s="23" t="s">
        <v>192</v>
      </c>
      <c r="AD3487" s="23" t="s">
        <v>193</v>
      </c>
      <c r="AE3487" s="23" t="s">
        <v>80</v>
      </c>
      <c r="AF3487" s="23"/>
      <c r="AG3487" s="23"/>
      <c r="AH3487" s="23"/>
      <c r="AI3487" s="23"/>
      <c r="AJ3487" s="23" t="b">
        <v>0</v>
      </c>
      <c r="AK3487" s="3">
        <v>117</v>
      </c>
      <c r="AL3487" s="3">
        <v>2408</v>
      </c>
      <c r="AM3487" s="3">
        <v>5327</v>
      </c>
      <c r="AN3487" s="24">
        <v>45536.38221604938</v>
      </c>
      <c r="AO3487" s="24">
        <v>45536.38221604938</v>
      </c>
      <c r="AP3487">
        <v>9</v>
      </c>
      <c r="AQ3487" t="s">
        <v>194</v>
      </c>
      <c r="AR3487">
        <v>244.38221604938008</v>
      </c>
      <c r="AS3487" t="s">
        <v>195</v>
      </c>
      <c r="AT3487" t="s">
        <v>238</v>
      </c>
      <c r="AU3487" t="s">
        <v>197</v>
      </c>
      <c r="AV3487" t="s">
        <v>206</v>
      </c>
      <c r="AW3487" t="s">
        <v>238</v>
      </c>
      <c r="AX3487" t="s">
        <v>197</v>
      </c>
      <c r="AY3487" t="s">
        <v>206</v>
      </c>
    </row>
    <row r="3488" spans="1:51" x14ac:dyDescent="0.45">
      <c r="A3488" s="22">
        <v>872904</v>
      </c>
      <c r="B3488" s="6">
        <v>45536</v>
      </c>
      <c r="C3488" s="22">
        <v>16000</v>
      </c>
      <c r="D3488" s="22">
        <v>12935</v>
      </c>
      <c r="E3488" s="22"/>
      <c r="F3488" s="22">
        <v>0</v>
      </c>
      <c r="G3488" s="22">
        <v>4627</v>
      </c>
      <c r="H3488" s="22">
        <v>0</v>
      </c>
      <c r="I3488" s="22"/>
      <c r="J3488" s="22">
        <v>41</v>
      </c>
      <c r="K3488" s="22">
        <v>4151</v>
      </c>
      <c r="L3488" s="23" t="s">
        <v>245</v>
      </c>
      <c r="M3488" s="23"/>
      <c r="N3488" s="23" t="s">
        <v>184</v>
      </c>
      <c r="O3488" s="23" t="s">
        <v>225</v>
      </c>
      <c r="P3488" s="22">
        <v>20</v>
      </c>
      <c r="Q3488" s="23" t="s">
        <v>186</v>
      </c>
      <c r="R3488" s="23"/>
      <c r="S3488" s="23"/>
      <c r="T3488" s="23"/>
      <c r="U3488" s="23"/>
      <c r="V3488" s="23" t="s">
        <v>187</v>
      </c>
      <c r="W3488" s="23" t="s">
        <v>188</v>
      </c>
      <c r="X3488" s="23" t="s">
        <v>189</v>
      </c>
      <c r="Y3488" s="22">
        <v>0</v>
      </c>
      <c r="Z3488" s="23" t="s">
        <v>190</v>
      </c>
      <c r="AA3488" s="23" t="s">
        <v>191</v>
      </c>
      <c r="AB3488" s="23" t="s">
        <v>190</v>
      </c>
      <c r="AC3488" s="23" t="s">
        <v>192</v>
      </c>
      <c r="AD3488" s="23" t="s">
        <v>193</v>
      </c>
      <c r="AE3488" s="23" t="s">
        <v>80</v>
      </c>
      <c r="AF3488" s="23"/>
      <c r="AG3488" s="23"/>
      <c r="AH3488" s="23"/>
      <c r="AI3488" s="23"/>
      <c r="AJ3488" s="23" t="b">
        <v>0</v>
      </c>
      <c r="AK3488" s="3">
        <v>117</v>
      </c>
      <c r="AL3488" s="3">
        <v>2408</v>
      </c>
      <c r="AM3488" s="3">
        <v>5249</v>
      </c>
      <c r="AN3488" s="24">
        <v>45536.382157021602</v>
      </c>
      <c r="AO3488" s="24">
        <v>45536.382157021602</v>
      </c>
      <c r="AP3488">
        <v>9</v>
      </c>
      <c r="AQ3488" t="s">
        <v>194</v>
      </c>
      <c r="AR3488">
        <v>244.38215702160232</v>
      </c>
      <c r="AS3488" t="s">
        <v>195</v>
      </c>
      <c r="AT3488" t="s">
        <v>238</v>
      </c>
      <c r="AU3488" t="s">
        <v>197</v>
      </c>
      <c r="AV3488" t="s">
        <v>230</v>
      </c>
      <c r="AW3488" t="s">
        <v>238</v>
      </c>
      <c r="AX3488" t="s">
        <v>197</v>
      </c>
      <c r="AY3488" t="s">
        <v>230</v>
      </c>
    </row>
    <row r="3489" spans="1:51" x14ac:dyDescent="0.45">
      <c r="A3489" s="22">
        <v>872930</v>
      </c>
      <c r="B3489" s="6">
        <v>45536</v>
      </c>
      <c r="C3489" s="22">
        <v>16000</v>
      </c>
      <c r="D3489" s="22">
        <v>12518</v>
      </c>
      <c r="E3489" s="22"/>
      <c r="F3489" s="22">
        <v>0</v>
      </c>
      <c r="G3489" s="22">
        <v>4627</v>
      </c>
      <c r="H3489" s="22">
        <v>0</v>
      </c>
      <c r="I3489" s="22"/>
      <c r="J3489" s="22">
        <v>41</v>
      </c>
      <c r="K3489" s="22">
        <v>4151</v>
      </c>
      <c r="L3489" s="23" t="s">
        <v>245</v>
      </c>
      <c r="M3489" s="23"/>
      <c r="N3489" s="23" t="s">
        <v>184</v>
      </c>
      <c r="O3489" s="23" t="s">
        <v>225</v>
      </c>
      <c r="P3489" s="22">
        <v>20</v>
      </c>
      <c r="Q3489" s="23" t="s">
        <v>186</v>
      </c>
      <c r="R3489" s="23"/>
      <c r="S3489" s="23"/>
      <c r="T3489" s="23"/>
      <c r="U3489" s="23"/>
      <c r="V3489" s="23" t="s">
        <v>187</v>
      </c>
      <c r="W3489" s="23" t="s">
        <v>188</v>
      </c>
      <c r="X3489" s="23" t="s">
        <v>189</v>
      </c>
      <c r="Y3489" s="22">
        <v>0</v>
      </c>
      <c r="Z3489" s="23" t="s">
        <v>190</v>
      </c>
      <c r="AA3489" s="23" t="s">
        <v>191</v>
      </c>
      <c r="AB3489" s="23" t="s">
        <v>190</v>
      </c>
      <c r="AC3489" s="23" t="s">
        <v>192</v>
      </c>
      <c r="AD3489" s="23" t="s">
        <v>193</v>
      </c>
      <c r="AE3489" s="23" t="s">
        <v>80</v>
      </c>
      <c r="AF3489" s="23"/>
      <c r="AG3489" s="23"/>
      <c r="AH3489" s="23"/>
      <c r="AI3489" s="23"/>
      <c r="AJ3489" s="23" t="b">
        <v>0</v>
      </c>
      <c r="AK3489" s="3">
        <v>117</v>
      </c>
      <c r="AL3489" s="3">
        <v>2408</v>
      </c>
      <c r="AM3489" s="3">
        <v>5275</v>
      </c>
      <c r="AN3489" s="24">
        <v>45536.382175231483</v>
      </c>
      <c r="AO3489" s="24">
        <v>45536.382175231483</v>
      </c>
      <c r="AP3489">
        <v>9</v>
      </c>
      <c r="AQ3489" t="s">
        <v>194</v>
      </c>
      <c r="AR3489">
        <v>244.38217523148342</v>
      </c>
      <c r="AS3489" t="s">
        <v>195</v>
      </c>
      <c r="AT3489" t="s">
        <v>238</v>
      </c>
      <c r="AU3489" t="s">
        <v>197</v>
      </c>
      <c r="AV3489" t="s">
        <v>236</v>
      </c>
      <c r="AW3489" t="s">
        <v>238</v>
      </c>
      <c r="AX3489" t="s">
        <v>197</v>
      </c>
      <c r="AY3489" t="s">
        <v>236</v>
      </c>
    </row>
    <row r="3490" spans="1:51" x14ac:dyDescent="0.45">
      <c r="A3490" s="22">
        <v>872831</v>
      </c>
      <c r="B3490" s="6">
        <v>45536</v>
      </c>
      <c r="C3490" s="22">
        <v>16000</v>
      </c>
      <c r="D3490" s="22">
        <v>13859</v>
      </c>
      <c r="E3490" s="22"/>
      <c r="F3490" s="22">
        <v>0</v>
      </c>
      <c r="G3490" s="22">
        <v>4627</v>
      </c>
      <c r="H3490" s="22">
        <v>0</v>
      </c>
      <c r="I3490" s="22"/>
      <c r="J3490" s="22">
        <v>41</v>
      </c>
      <c r="K3490" s="22">
        <v>4151</v>
      </c>
      <c r="L3490" s="23" t="s">
        <v>245</v>
      </c>
      <c r="M3490" s="23"/>
      <c r="N3490" s="23" t="s">
        <v>184</v>
      </c>
      <c r="O3490" s="23" t="s">
        <v>225</v>
      </c>
      <c r="P3490" s="22">
        <v>20</v>
      </c>
      <c r="Q3490" s="23" t="s">
        <v>186</v>
      </c>
      <c r="R3490" s="23"/>
      <c r="S3490" s="23"/>
      <c r="T3490" s="23"/>
      <c r="U3490" s="23"/>
      <c r="V3490" s="23" t="s">
        <v>187</v>
      </c>
      <c r="W3490" s="23" t="s">
        <v>188</v>
      </c>
      <c r="X3490" s="23" t="s">
        <v>189</v>
      </c>
      <c r="Y3490" s="22">
        <v>0</v>
      </c>
      <c r="Z3490" s="23" t="s">
        <v>190</v>
      </c>
      <c r="AA3490" s="23" t="s">
        <v>191</v>
      </c>
      <c r="AB3490" s="23" t="s">
        <v>190</v>
      </c>
      <c r="AC3490" s="23" t="s">
        <v>192</v>
      </c>
      <c r="AD3490" s="23" t="s">
        <v>193</v>
      </c>
      <c r="AE3490" s="23" t="s">
        <v>80</v>
      </c>
      <c r="AF3490" s="23"/>
      <c r="AG3490" s="23"/>
      <c r="AH3490" s="23"/>
      <c r="AI3490" s="23"/>
      <c r="AJ3490" s="23" t="b">
        <v>0</v>
      </c>
      <c r="AK3490" s="3">
        <v>117</v>
      </c>
      <c r="AL3490" s="3">
        <v>2408</v>
      </c>
      <c r="AM3490" s="3">
        <v>5176</v>
      </c>
      <c r="AN3490" s="24">
        <v>45536.382075231479</v>
      </c>
      <c r="AO3490" s="24">
        <v>45536.382075231479</v>
      </c>
      <c r="AP3490">
        <v>9</v>
      </c>
      <c r="AQ3490" t="s">
        <v>194</v>
      </c>
      <c r="AR3490">
        <v>244.38207523147867</v>
      </c>
      <c r="AS3490" t="s">
        <v>195</v>
      </c>
      <c r="AT3490" t="s">
        <v>238</v>
      </c>
      <c r="AU3490" t="s">
        <v>197</v>
      </c>
      <c r="AV3490" t="s">
        <v>208</v>
      </c>
      <c r="AW3490" t="s">
        <v>238</v>
      </c>
      <c r="AX3490" t="s">
        <v>197</v>
      </c>
      <c r="AY3490" t="s">
        <v>208</v>
      </c>
    </row>
    <row r="3491" spans="1:51" x14ac:dyDescent="0.45">
      <c r="A3491" s="22">
        <v>872823</v>
      </c>
      <c r="B3491" s="6">
        <v>45536</v>
      </c>
      <c r="C3491" s="22">
        <v>16000</v>
      </c>
      <c r="D3491" s="22">
        <v>12999</v>
      </c>
      <c r="E3491" s="22"/>
      <c r="F3491" s="22">
        <v>0</v>
      </c>
      <c r="G3491" s="22">
        <v>4627</v>
      </c>
      <c r="H3491" s="22">
        <v>0</v>
      </c>
      <c r="I3491" s="22"/>
      <c r="J3491" s="22">
        <v>41</v>
      </c>
      <c r="K3491" s="22">
        <v>4151</v>
      </c>
      <c r="L3491" s="23" t="s">
        <v>245</v>
      </c>
      <c r="M3491" s="23"/>
      <c r="N3491" s="23" t="s">
        <v>184</v>
      </c>
      <c r="O3491" s="23" t="s">
        <v>225</v>
      </c>
      <c r="P3491" s="22">
        <v>20</v>
      </c>
      <c r="Q3491" s="23" t="s">
        <v>186</v>
      </c>
      <c r="R3491" s="23"/>
      <c r="S3491" s="23"/>
      <c r="T3491" s="23"/>
      <c r="U3491" s="23"/>
      <c r="V3491" s="23" t="s">
        <v>187</v>
      </c>
      <c r="W3491" s="23" t="s">
        <v>188</v>
      </c>
      <c r="X3491" s="23" t="s">
        <v>189</v>
      </c>
      <c r="Y3491" s="22">
        <v>0</v>
      </c>
      <c r="Z3491" s="23" t="s">
        <v>190</v>
      </c>
      <c r="AA3491" s="23" t="s">
        <v>191</v>
      </c>
      <c r="AB3491" s="23" t="s">
        <v>190</v>
      </c>
      <c r="AC3491" s="23" t="s">
        <v>192</v>
      </c>
      <c r="AD3491" s="23" t="s">
        <v>193</v>
      </c>
      <c r="AE3491" s="23" t="s">
        <v>80</v>
      </c>
      <c r="AF3491" s="23"/>
      <c r="AG3491" s="23"/>
      <c r="AH3491" s="23"/>
      <c r="AI3491" s="23"/>
      <c r="AJ3491" s="23" t="b">
        <v>0</v>
      </c>
      <c r="AK3491" s="3">
        <v>117</v>
      </c>
      <c r="AL3491" s="3">
        <v>2408</v>
      </c>
      <c r="AM3491" s="3">
        <v>5169</v>
      </c>
      <c r="AN3491" s="24">
        <v>45536.382070987653</v>
      </c>
      <c r="AO3491" s="24">
        <v>45536.382070987653</v>
      </c>
      <c r="AP3491">
        <v>9</v>
      </c>
      <c r="AQ3491" t="s">
        <v>194</v>
      </c>
      <c r="AR3491">
        <v>244.3820709876527</v>
      </c>
      <c r="AS3491" t="s">
        <v>195</v>
      </c>
      <c r="AT3491" t="s">
        <v>238</v>
      </c>
      <c r="AU3491" t="s">
        <v>197</v>
      </c>
      <c r="AV3491" t="s">
        <v>208</v>
      </c>
      <c r="AW3491" t="s">
        <v>238</v>
      </c>
      <c r="AX3491" t="s">
        <v>197</v>
      </c>
      <c r="AY3491" t="s">
        <v>208</v>
      </c>
    </row>
    <row r="3492" spans="1:51" x14ac:dyDescent="0.45">
      <c r="A3492" s="22">
        <v>872850</v>
      </c>
      <c r="B3492" s="6">
        <v>45536</v>
      </c>
      <c r="C3492" s="22">
        <v>16000</v>
      </c>
      <c r="D3492" s="22">
        <v>14890</v>
      </c>
      <c r="E3492" s="22"/>
      <c r="F3492" s="22">
        <v>0</v>
      </c>
      <c r="G3492" s="22">
        <v>4627</v>
      </c>
      <c r="H3492" s="22">
        <v>0</v>
      </c>
      <c r="I3492" s="22"/>
      <c r="J3492" s="22">
        <v>41</v>
      </c>
      <c r="K3492" s="22">
        <v>4151</v>
      </c>
      <c r="L3492" s="23" t="s">
        <v>245</v>
      </c>
      <c r="M3492" s="23"/>
      <c r="N3492" s="23" t="s">
        <v>184</v>
      </c>
      <c r="O3492" s="23" t="s">
        <v>225</v>
      </c>
      <c r="P3492" s="22">
        <v>20</v>
      </c>
      <c r="Q3492" s="23" t="s">
        <v>186</v>
      </c>
      <c r="R3492" s="23"/>
      <c r="S3492" s="23"/>
      <c r="T3492" s="23"/>
      <c r="U3492" s="23"/>
      <c r="V3492" s="23" t="s">
        <v>187</v>
      </c>
      <c r="W3492" s="23" t="s">
        <v>188</v>
      </c>
      <c r="X3492" s="23" t="s">
        <v>189</v>
      </c>
      <c r="Y3492" s="22">
        <v>0</v>
      </c>
      <c r="Z3492" s="23" t="s">
        <v>190</v>
      </c>
      <c r="AA3492" s="23" t="s">
        <v>191</v>
      </c>
      <c r="AB3492" s="23" t="s">
        <v>190</v>
      </c>
      <c r="AC3492" s="23" t="s">
        <v>192</v>
      </c>
      <c r="AD3492" s="23" t="s">
        <v>193</v>
      </c>
      <c r="AE3492" s="23" t="s">
        <v>80</v>
      </c>
      <c r="AF3492" s="23"/>
      <c r="AG3492" s="23"/>
      <c r="AH3492" s="23"/>
      <c r="AI3492" s="23"/>
      <c r="AJ3492" s="23" t="b">
        <v>0</v>
      </c>
      <c r="AK3492" s="3">
        <v>117</v>
      </c>
      <c r="AL3492" s="3">
        <v>2408</v>
      </c>
      <c r="AM3492" s="3">
        <v>5196</v>
      </c>
      <c r="AN3492" s="24">
        <v>45536.382111882718</v>
      </c>
      <c r="AO3492" s="24">
        <v>45536.382111882718</v>
      </c>
      <c r="AP3492">
        <v>9</v>
      </c>
      <c r="AQ3492" t="s">
        <v>194</v>
      </c>
      <c r="AR3492">
        <v>244.38211188271816</v>
      </c>
      <c r="AS3492" t="s">
        <v>195</v>
      </c>
      <c r="AT3492" t="s">
        <v>238</v>
      </c>
      <c r="AU3492" t="s">
        <v>197</v>
      </c>
      <c r="AV3492" t="s">
        <v>227</v>
      </c>
      <c r="AW3492" t="s">
        <v>238</v>
      </c>
      <c r="AX3492" t="s">
        <v>197</v>
      </c>
      <c r="AY3492" t="s">
        <v>227</v>
      </c>
    </row>
    <row r="3493" spans="1:51" x14ac:dyDescent="0.45">
      <c r="A3493" s="22">
        <v>872857</v>
      </c>
      <c r="B3493" s="6">
        <v>45536</v>
      </c>
      <c r="C3493" s="22">
        <v>16000</v>
      </c>
      <c r="D3493" s="22">
        <v>12832</v>
      </c>
      <c r="E3493" s="22"/>
      <c r="F3493" s="22">
        <v>0</v>
      </c>
      <c r="G3493" s="22">
        <v>4627</v>
      </c>
      <c r="H3493" s="22">
        <v>0</v>
      </c>
      <c r="I3493" s="22"/>
      <c r="J3493" s="22">
        <v>41</v>
      </c>
      <c r="K3493" s="22">
        <v>4151</v>
      </c>
      <c r="L3493" s="23" t="s">
        <v>245</v>
      </c>
      <c r="M3493" s="23"/>
      <c r="N3493" s="23" t="s">
        <v>184</v>
      </c>
      <c r="O3493" s="23" t="s">
        <v>225</v>
      </c>
      <c r="P3493" s="22">
        <v>20</v>
      </c>
      <c r="Q3493" s="23" t="s">
        <v>186</v>
      </c>
      <c r="R3493" s="23"/>
      <c r="S3493" s="23"/>
      <c r="T3493" s="23"/>
      <c r="U3493" s="23"/>
      <c r="V3493" s="23" t="s">
        <v>187</v>
      </c>
      <c r="W3493" s="23" t="s">
        <v>188</v>
      </c>
      <c r="X3493" s="23" t="s">
        <v>189</v>
      </c>
      <c r="Y3493" s="22">
        <v>0</v>
      </c>
      <c r="Z3493" s="23" t="s">
        <v>190</v>
      </c>
      <c r="AA3493" s="23" t="s">
        <v>191</v>
      </c>
      <c r="AB3493" s="23" t="s">
        <v>190</v>
      </c>
      <c r="AC3493" s="23" t="s">
        <v>192</v>
      </c>
      <c r="AD3493" s="23" t="s">
        <v>193</v>
      </c>
      <c r="AE3493" s="23" t="s">
        <v>80</v>
      </c>
      <c r="AF3493" s="23"/>
      <c r="AG3493" s="23"/>
      <c r="AH3493" s="23"/>
      <c r="AI3493" s="23"/>
      <c r="AJ3493" s="23" t="b">
        <v>0</v>
      </c>
      <c r="AK3493" s="3">
        <v>117</v>
      </c>
      <c r="AL3493" s="3">
        <v>2408</v>
      </c>
      <c r="AM3493" s="3">
        <v>5203</v>
      </c>
      <c r="AN3493" s="24">
        <v>45536.382116358021</v>
      </c>
      <c r="AO3493" s="24">
        <v>45536.382116358021</v>
      </c>
      <c r="AP3493">
        <v>9</v>
      </c>
      <c r="AQ3493" t="s">
        <v>194</v>
      </c>
      <c r="AR3493">
        <v>244.38211635802145</v>
      </c>
      <c r="AS3493" t="s">
        <v>195</v>
      </c>
      <c r="AT3493" t="s">
        <v>238</v>
      </c>
      <c r="AU3493" t="s">
        <v>197</v>
      </c>
      <c r="AV3493" t="s">
        <v>228</v>
      </c>
      <c r="AW3493" t="s">
        <v>238</v>
      </c>
      <c r="AX3493" t="s">
        <v>197</v>
      </c>
      <c r="AY3493" t="s">
        <v>228</v>
      </c>
    </row>
    <row r="3494" spans="1:51" x14ac:dyDescent="0.45">
      <c r="A3494" s="22">
        <v>872775</v>
      </c>
      <c r="B3494" s="6">
        <v>45536</v>
      </c>
      <c r="C3494" s="22">
        <v>16000</v>
      </c>
      <c r="D3494" s="22">
        <v>13491</v>
      </c>
      <c r="E3494" s="22"/>
      <c r="F3494" s="22">
        <v>0</v>
      </c>
      <c r="G3494" s="22">
        <v>4627</v>
      </c>
      <c r="H3494" s="22">
        <v>0</v>
      </c>
      <c r="I3494" s="22"/>
      <c r="J3494" s="22">
        <v>41</v>
      </c>
      <c r="K3494" s="22">
        <v>4151</v>
      </c>
      <c r="L3494" s="23" t="s">
        <v>245</v>
      </c>
      <c r="M3494" s="23"/>
      <c r="N3494" s="23" t="s">
        <v>184</v>
      </c>
      <c r="O3494" s="23" t="s">
        <v>225</v>
      </c>
      <c r="P3494" s="22">
        <v>20</v>
      </c>
      <c r="Q3494" s="23" t="s">
        <v>186</v>
      </c>
      <c r="R3494" s="23"/>
      <c r="S3494" s="23"/>
      <c r="T3494" s="23"/>
      <c r="U3494" s="23"/>
      <c r="V3494" s="23" t="s">
        <v>187</v>
      </c>
      <c r="W3494" s="23" t="s">
        <v>188</v>
      </c>
      <c r="X3494" s="23" t="s">
        <v>189</v>
      </c>
      <c r="Y3494" s="22">
        <v>0</v>
      </c>
      <c r="Z3494" s="23" t="s">
        <v>190</v>
      </c>
      <c r="AA3494" s="23" t="s">
        <v>191</v>
      </c>
      <c r="AB3494" s="23" t="s">
        <v>190</v>
      </c>
      <c r="AC3494" s="23" t="s">
        <v>192</v>
      </c>
      <c r="AD3494" s="23" t="s">
        <v>193</v>
      </c>
      <c r="AE3494" s="23" t="s">
        <v>80</v>
      </c>
      <c r="AF3494" s="23"/>
      <c r="AG3494" s="23"/>
      <c r="AH3494" s="23"/>
      <c r="AI3494" s="23"/>
      <c r="AJ3494" s="23" t="b">
        <v>0</v>
      </c>
      <c r="AK3494" s="3">
        <v>117</v>
      </c>
      <c r="AL3494" s="3">
        <v>2408</v>
      </c>
      <c r="AM3494" s="3">
        <v>5120</v>
      </c>
      <c r="AN3494" s="24">
        <v>45536.382004475308</v>
      </c>
      <c r="AO3494" s="24">
        <v>45536.382004475308</v>
      </c>
      <c r="AP3494">
        <v>9</v>
      </c>
      <c r="AQ3494" t="s">
        <v>194</v>
      </c>
      <c r="AR3494">
        <v>244.38200447530835</v>
      </c>
      <c r="AS3494" t="s">
        <v>195</v>
      </c>
      <c r="AT3494" t="s">
        <v>238</v>
      </c>
      <c r="AU3494" t="s">
        <v>197</v>
      </c>
      <c r="AV3494" t="s">
        <v>233</v>
      </c>
      <c r="AW3494" t="s">
        <v>238</v>
      </c>
      <c r="AX3494" t="s">
        <v>197</v>
      </c>
      <c r="AY3494" t="s">
        <v>233</v>
      </c>
    </row>
    <row r="3495" spans="1:51" x14ac:dyDescent="0.45">
      <c r="A3495" s="22">
        <v>872796</v>
      </c>
      <c r="B3495" s="6">
        <v>45536</v>
      </c>
      <c r="C3495" s="22">
        <v>16000</v>
      </c>
      <c r="D3495" s="22">
        <v>12660</v>
      </c>
      <c r="E3495" s="22"/>
      <c r="F3495" s="22">
        <v>0</v>
      </c>
      <c r="G3495" s="22">
        <v>4627</v>
      </c>
      <c r="H3495" s="22">
        <v>0</v>
      </c>
      <c r="I3495" s="22"/>
      <c r="J3495" s="22">
        <v>41</v>
      </c>
      <c r="K3495" s="22">
        <v>4151</v>
      </c>
      <c r="L3495" s="23" t="s">
        <v>245</v>
      </c>
      <c r="M3495" s="23"/>
      <c r="N3495" s="23" t="s">
        <v>184</v>
      </c>
      <c r="O3495" s="23" t="s">
        <v>225</v>
      </c>
      <c r="P3495" s="22">
        <v>20</v>
      </c>
      <c r="Q3495" s="23" t="s">
        <v>186</v>
      </c>
      <c r="R3495" s="23"/>
      <c r="S3495" s="23"/>
      <c r="T3495" s="23"/>
      <c r="U3495" s="23"/>
      <c r="V3495" s="23" t="s">
        <v>187</v>
      </c>
      <c r="W3495" s="23" t="s">
        <v>188</v>
      </c>
      <c r="X3495" s="23" t="s">
        <v>189</v>
      </c>
      <c r="Y3495" s="22">
        <v>0</v>
      </c>
      <c r="Z3495" s="23" t="s">
        <v>190</v>
      </c>
      <c r="AA3495" s="23" t="s">
        <v>191</v>
      </c>
      <c r="AB3495" s="23" t="s">
        <v>190</v>
      </c>
      <c r="AC3495" s="23" t="s">
        <v>192</v>
      </c>
      <c r="AD3495" s="23" t="s">
        <v>193</v>
      </c>
      <c r="AE3495" s="23" t="s">
        <v>80</v>
      </c>
      <c r="AF3495" s="23"/>
      <c r="AG3495" s="23"/>
      <c r="AH3495" s="23"/>
      <c r="AI3495" s="23"/>
      <c r="AJ3495" s="23" t="b">
        <v>0</v>
      </c>
      <c r="AK3495" s="3">
        <v>117</v>
      </c>
      <c r="AL3495" s="3">
        <v>2408</v>
      </c>
      <c r="AM3495" s="3">
        <v>5143</v>
      </c>
      <c r="AN3495" s="24">
        <v>45536.38204857253</v>
      </c>
      <c r="AO3495" s="24">
        <v>45536.38204857253</v>
      </c>
      <c r="AP3495">
        <v>9</v>
      </c>
      <c r="AQ3495" t="s">
        <v>194</v>
      </c>
      <c r="AR3495">
        <v>244.38204857253004</v>
      </c>
      <c r="AS3495" t="s">
        <v>195</v>
      </c>
      <c r="AT3495" t="s">
        <v>238</v>
      </c>
      <c r="AU3495" t="s">
        <v>197</v>
      </c>
      <c r="AV3495" t="s">
        <v>197</v>
      </c>
      <c r="AW3495" t="s">
        <v>238</v>
      </c>
      <c r="AX3495" t="s">
        <v>197</v>
      </c>
      <c r="AY3495" t="s">
        <v>197</v>
      </c>
    </row>
    <row r="3496" spans="1:51" x14ac:dyDescent="0.45">
      <c r="A3496" s="22">
        <v>872803</v>
      </c>
      <c r="B3496" s="6">
        <v>45536</v>
      </c>
      <c r="C3496" s="22">
        <v>16000</v>
      </c>
      <c r="D3496" s="22">
        <v>12061</v>
      </c>
      <c r="E3496" s="22"/>
      <c r="F3496" s="22">
        <v>0</v>
      </c>
      <c r="G3496" s="22">
        <v>4627</v>
      </c>
      <c r="H3496" s="22">
        <v>0</v>
      </c>
      <c r="I3496" s="22"/>
      <c r="J3496" s="22">
        <v>41</v>
      </c>
      <c r="K3496" s="22">
        <v>4151</v>
      </c>
      <c r="L3496" s="23" t="s">
        <v>245</v>
      </c>
      <c r="M3496" s="23"/>
      <c r="N3496" s="23" t="s">
        <v>184</v>
      </c>
      <c r="O3496" s="23" t="s">
        <v>225</v>
      </c>
      <c r="P3496" s="22">
        <v>20</v>
      </c>
      <c r="Q3496" s="23" t="s">
        <v>186</v>
      </c>
      <c r="R3496" s="23"/>
      <c r="S3496" s="23"/>
      <c r="T3496" s="23"/>
      <c r="U3496" s="23"/>
      <c r="V3496" s="23" t="s">
        <v>187</v>
      </c>
      <c r="W3496" s="23" t="s">
        <v>188</v>
      </c>
      <c r="X3496" s="23" t="s">
        <v>189</v>
      </c>
      <c r="Y3496" s="22">
        <v>0</v>
      </c>
      <c r="Z3496" s="23" t="s">
        <v>190</v>
      </c>
      <c r="AA3496" s="23" t="s">
        <v>191</v>
      </c>
      <c r="AB3496" s="23" t="s">
        <v>190</v>
      </c>
      <c r="AC3496" s="23" t="s">
        <v>192</v>
      </c>
      <c r="AD3496" s="23" t="s">
        <v>193</v>
      </c>
      <c r="AE3496" s="23" t="s">
        <v>80</v>
      </c>
      <c r="AF3496" s="23"/>
      <c r="AG3496" s="23"/>
      <c r="AH3496" s="23"/>
      <c r="AI3496" s="23"/>
      <c r="AJ3496" s="23" t="b">
        <v>0</v>
      </c>
      <c r="AK3496" s="3">
        <v>117</v>
      </c>
      <c r="AL3496" s="3">
        <v>2408</v>
      </c>
      <c r="AM3496" s="3">
        <v>5150</v>
      </c>
      <c r="AN3496" s="24">
        <v>45536.382052700617</v>
      </c>
      <c r="AO3496" s="24">
        <v>45536.382052700617</v>
      </c>
      <c r="AP3496">
        <v>9</v>
      </c>
      <c r="AQ3496" t="s">
        <v>194</v>
      </c>
      <c r="AR3496">
        <v>244.38205270061735</v>
      </c>
      <c r="AS3496" t="s">
        <v>195</v>
      </c>
      <c r="AT3496" t="s">
        <v>238</v>
      </c>
      <c r="AU3496" t="s">
        <v>197</v>
      </c>
      <c r="AV3496" t="s">
        <v>197</v>
      </c>
      <c r="AW3496" t="s">
        <v>238</v>
      </c>
      <c r="AX3496" t="s">
        <v>197</v>
      </c>
      <c r="AY3496" t="s">
        <v>197</v>
      </c>
    </row>
    <row r="3497" spans="1:51" x14ac:dyDescent="0.45">
      <c r="A3497" s="22">
        <v>875130</v>
      </c>
      <c r="B3497" s="6">
        <v>45536</v>
      </c>
      <c r="C3497" s="22">
        <v>16000</v>
      </c>
      <c r="D3497" s="22">
        <v>6759</v>
      </c>
      <c r="E3497" s="22"/>
      <c r="F3497" s="22">
        <v>0</v>
      </c>
      <c r="G3497" s="22">
        <v>4627</v>
      </c>
      <c r="H3497" s="22">
        <v>0</v>
      </c>
      <c r="I3497" s="22"/>
      <c r="J3497" s="22">
        <v>41</v>
      </c>
      <c r="K3497" s="22">
        <v>4151</v>
      </c>
      <c r="L3497" s="23" t="s">
        <v>245</v>
      </c>
      <c r="M3497" s="23"/>
      <c r="N3497" s="23" t="s">
        <v>184</v>
      </c>
      <c r="O3497" s="23" t="s">
        <v>225</v>
      </c>
      <c r="P3497" s="22">
        <v>20</v>
      </c>
      <c r="Q3497" s="23" t="s">
        <v>186</v>
      </c>
      <c r="R3497" s="23"/>
      <c r="S3497" s="23"/>
      <c r="T3497" s="23"/>
      <c r="U3497" s="23"/>
      <c r="V3497" s="23" t="s">
        <v>187</v>
      </c>
      <c r="W3497" s="23" t="s">
        <v>188</v>
      </c>
      <c r="X3497" s="23" t="s">
        <v>189</v>
      </c>
      <c r="Y3497" s="22">
        <v>0</v>
      </c>
      <c r="Z3497" s="23" t="s">
        <v>190</v>
      </c>
      <c r="AA3497" s="23" t="s">
        <v>191</v>
      </c>
      <c r="AB3497" s="23" t="s">
        <v>190</v>
      </c>
      <c r="AC3497" s="23" t="s">
        <v>192</v>
      </c>
      <c r="AD3497" s="23" t="s">
        <v>193</v>
      </c>
      <c r="AE3497" s="23" t="s">
        <v>80</v>
      </c>
      <c r="AF3497" s="23"/>
      <c r="AG3497" s="23"/>
      <c r="AH3497" s="23"/>
      <c r="AI3497" s="23"/>
      <c r="AJ3497" s="23" t="b">
        <v>0</v>
      </c>
      <c r="AK3497" s="3">
        <v>130</v>
      </c>
      <c r="AL3497" s="3">
        <v>2408</v>
      </c>
      <c r="AM3497" s="3">
        <v>7100</v>
      </c>
      <c r="AN3497" s="24">
        <v>45536.882191319448</v>
      </c>
      <c r="AO3497" s="24">
        <v>45536.882191319448</v>
      </c>
      <c r="AP3497">
        <v>9</v>
      </c>
      <c r="AQ3497" t="s">
        <v>194</v>
      </c>
      <c r="AR3497">
        <v>244.88219131944788</v>
      </c>
      <c r="AS3497" t="s">
        <v>195</v>
      </c>
      <c r="AT3497" t="s">
        <v>226</v>
      </c>
      <c r="AU3497" t="s">
        <v>197</v>
      </c>
      <c r="AV3497" t="s">
        <v>226</v>
      </c>
      <c r="AW3497" t="s">
        <v>226</v>
      </c>
      <c r="AX3497" t="s">
        <v>197</v>
      </c>
      <c r="AY3497" t="s">
        <v>226</v>
      </c>
    </row>
    <row r="3498" spans="1:51" x14ac:dyDescent="0.45">
      <c r="A3498" s="22">
        <v>874951</v>
      </c>
      <c r="B3498" s="6">
        <v>45536</v>
      </c>
      <c r="C3498" s="22">
        <v>16000</v>
      </c>
      <c r="D3498" s="22">
        <v>9568</v>
      </c>
      <c r="E3498" s="22"/>
      <c r="F3498" s="22">
        <v>0</v>
      </c>
      <c r="G3498" s="22">
        <v>4627</v>
      </c>
      <c r="H3498" s="22">
        <v>0</v>
      </c>
      <c r="I3498" s="22"/>
      <c r="J3498" s="22">
        <v>41</v>
      </c>
      <c r="K3498" s="22">
        <v>4151</v>
      </c>
      <c r="L3498" s="23" t="s">
        <v>245</v>
      </c>
      <c r="M3498" s="23"/>
      <c r="N3498" s="23" t="s">
        <v>184</v>
      </c>
      <c r="O3498" s="23" t="s">
        <v>225</v>
      </c>
      <c r="P3498" s="22">
        <v>20</v>
      </c>
      <c r="Q3498" s="23" t="s">
        <v>186</v>
      </c>
      <c r="R3498" s="23"/>
      <c r="S3498" s="23"/>
      <c r="T3498" s="23"/>
      <c r="U3498" s="23"/>
      <c r="V3498" s="23" t="s">
        <v>187</v>
      </c>
      <c r="W3498" s="23" t="s">
        <v>188</v>
      </c>
      <c r="X3498" s="23" t="s">
        <v>189</v>
      </c>
      <c r="Y3498" s="22">
        <v>0</v>
      </c>
      <c r="Z3498" s="23" t="s">
        <v>190</v>
      </c>
      <c r="AA3498" s="23" t="s">
        <v>191</v>
      </c>
      <c r="AB3498" s="23" t="s">
        <v>190</v>
      </c>
      <c r="AC3498" s="23" t="s">
        <v>192</v>
      </c>
      <c r="AD3498" s="23" t="s">
        <v>193</v>
      </c>
      <c r="AE3498" s="23" t="s">
        <v>80</v>
      </c>
      <c r="AF3498" s="23"/>
      <c r="AG3498" s="23"/>
      <c r="AH3498" s="23"/>
      <c r="AI3498" s="23"/>
      <c r="AJ3498" s="23" t="b">
        <v>0</v>
      </c>
      <c r="AK3498" s="3">
        <v>130</v>
      </c>
      <c r="AL3498" s="3">
        <v>2408</v>
      </c>
      <c r="AM3498" s="3">
        <v>6921</v>
      </c>
      <c r="AN3498" s="24">
        <v>45536.882015972224</v>
      </c>
      <c r="AO3498" s="24">
        <v>45536.882015972224</v>
      </c>
      <c r="AP3498">
        <v>9</v>
      </c>
      <c r="AQ3498" t="s">
        <v>194</v>
      </c>
      <c r="AR3498">
        <v>244.8820159722236</v>
      </c>
      <c r="AS3498" t="s">
        <v>195</v>
      </c>
      <c r="AT3498" t="s">
        <v>226</v>
      </c>
      <c r="AU3498" t="s">
        <v>197</v>
      </c>
      <c r="AV3498" t="s">
        <v>232</v>
      </c>
      <c r="AW3498" t="s">
        <v>226</v>
      </c>
      <c r="AX3498" t="s">
        <v>197</v>
      </c>
      <c r="AY3498" t="s">
        <v>232</v>
      </c>
    </row>
    <row r="3499" spans="1:51" x14ac:dyDescent="0.45">
      <c r="A3499" s="22">
        <v>874895</v>
      </c>
      <c r="B3499" s="6">
        <v>45536</v>
      </c>
      <c r="C3499" s="22">
        <v>16000</v>
      </c>
      <c r="D3499" s="22">
        <v>6987</v>
      </c>
      <c r="E3499" s="22"/>
      <c r="F3499" s="22">
        <v>0</v>
      </c>
      <c r="G3499" s="22">
        <v>4627</v>
      </c>
      <c r="H3499" s="22">
        <v>0</v>
      </c>
      <c r="I3499" s="22"/>
      <c r="J3499" s="22">
        <v>41</v>
      </c>
      <c r="K3499" s="22">
        <v>4151</v>
      </c>
      <c r="L3499" s="23" t="s">
        <v>245</v>
      </c>
      <c r="M3499" s="23"/>
      <c r="N3499" s="23" t="s">
        <v>184</v>
      </c>
      <c r="O3499" s="23" t="s">
        <v>225</v>
      </c>
      <c r="P3499" s="22">
        <v>20</v>
      </c>
      <c r="Q3499" s="23" t="s">
        <v>186</v>
      </c>
      <c r="R3499" s="23"/>
      <c r="S3499" s="23"/>
      <c r="T3499" s="23"/>
      <c r="U3499" s="23"/>
      <c r="V3499" s="23" t="s">
        <v>187</v>
      </c>
      <c r="W3499" s="23" t="s">
        <v>188</v>
      </c>
      <c r="X3499" s="23" t="s">
        <v>189</v>
      </c>
      <c r="Y3499" s="22">
        <v>0</v>
      </c>
      <c r="Z3499" s="23" t="s">
        <v>190</v>
      </c>
      <c r="AA3499" s="23" t="s">
        <v>191</v>
      </c>
      <c r="AB3499" s="23" t="s">
        <v>190</v>
      </c>
      <c r="AC3499" s="23" t="s">
        <v>192</v>
      </c>
      <c r="AD3499" s="23" t="s">
        <v>193</v>
      </c>
      <c r="AE3499" s="23" t="s">
        <v>80</v>
      </c>
      <c r="AF3499" s="23"/>
      <c r="AG3499" s="23"/>
      <c r="AH3499" s="23"/>
      <c r="AI3499" s="23"/>
      <c r="AJ3499" s="23" t="b">
        <v>0</v>
      </c>
      <c r="AK3499" s="3">
        <v>130</v>
      </c>
      <c r="AL3499" s="3">
        <v>2408</v>
      </c>
      <c r="AM3499" s="3">
        <v>6868</v>
      </c>
      <c r="AN3499" s="24">
        <v>45536.881971064817</v>
      </c>
      <c r="AO3499" s="24">
        <v>45536.881971064817</v>
      </c>
      <c r="AP3499">
        <v>9</v>
      </c>
      <c r="AQ3499" t="s">
        <v>194</v>
      </c>
      <c r="AR3499">
        <v>244.88197106481675</v>
      </c>
      <c r="AS3499" t="s">
        <v>195</v>
      </c>
      <c r="AT3499" t="s">
        <v>226</v>
      </c>
      <c r="AU3499" t="s">
        <v>197</v>
      </c>
      <c r="AV3499" t="s">
        <v>214</v>
      </c>
      <c r="AW3499" t="s">
        <v>226</v>
      </c>
      <c r="AX3499" t="s">
        <v>197</v>
      </c>
      <c r="AY3499" t="s">
        <v>214</v>
      </c>
    </row>
    <row r="3500" spans="1:51" x14ac:dyDescent="0.45">
      <c r="A3500" s="22">
        <v>874971</v>
      </c>
      <c r="B3500" s="6">
        <v>45536</v>
      </c>
      <c r="C3500" s="22">
        <v>16000</v>
      </c>
      <c r="D3500" s="22">
        <v>14865</v>
      </c>
      <c r="E3500" s="22"/>
      <c r="F3500" s="22">
        <v>0</v>
      </c>
      <c r="G3500" s="22">
        <v>4627</v>
      </c>
      <c r="H3500" s="22">
        <v>0</v>
      </c>
      <c r="I3500" s="22"/>
      <c r="J3500" s="22">
        <v>41</v>
      </c>
      <c r="K3500" s="22">
        <v>4151</v>
      </c>
      <c r="L3500" s="23" t="s">
        <v>245</v>
      </c>
      <c r="M3500" s="23"/>
      <c r="N3500" s="23" t="s">
        <v>184</v>
      </c>
      <c r="O3500" s="23" t="s">
        <v>225</v>
      </c>
      <c r="P3500" s="22">
        <v>20</v>
      </c>
      <c r="Q3500" s="23" t="s">
        <v>186</v>
      </c>
      <c r="R3500" s="23"/>
      <c r="S3500" s="23"/>
      <c r="T3500" s="23"/>
      <c r="U3500" s="23"/>
      <c r="V3500" s="23" t="s">
        <v>187</v>
      </c>
      <c r="W3500" s="23" t="s">
        <v>188</v>
      </c>
      <c r="X3500" s="23" t="s">
        <v>189</v>
      </c>
      <c r="Y3500" s="22">
        <v>0</v>
      </c>
      <c r="Z3500" s="23" t="s">
        <v>190</v>
      </c>
      <c r="AA3500" s="23" t="s">
        <v>191</v>
      </c>
      <c r="AB3500" s="23" t="s">
        <v>190</v>
      </c>
      <c r="AC3500" s="23" t="s">
        <v>192</v>
      </c>
      <c r="AD3500" s="23" t="s">
        <v>193</v>
      </c>
      <c r="AE3500" s="23" t="s">
        <v>80</v>
      </c>
      <c r="AF3500" s="23"/>
      <c r="AG3500" s="23"/>
      <c r="AH3500" s="23"/>
      <c r="AI3500" s="23"/>
      <c r="AJ3500" s="23" t="b">
        <v>0</v>
      </c>
      <c r="AK3500" s="3">
        <v>130</v>
      </c>
      <c r="AL3500" s="3">
        <v>2408</v>
      </c>
      <c r="AM3500" s="3">
        <v>6944</v>
      </c>
      <c r="AN3500" s="24">
        <v>45536.88205478395</v>
      </c>
      <c r="AO3500" s="24">
        <v>45536.88205478395</v>
      </c>
      <c r="AP3500">
        <v>9</v>
      </c>
      <c r="AQ3500" t="s">
        <v>194</v>
      </c>
      <c r="AR3500">
        <v>244.88205478394957</v>
      </c>
      <c r="AS3500" t="s">
        <v>195</v>
      </c>
      <c r="AT3500" t="s">
        <v>226</v>
      </c>
      <c r="AU3500" t="s">
        <v>197</v>
      </c>
      <c r="AV3500" t="s">
        <v>223</v>
      </c>
      <c r="AW3500" t="s">
        <v>226</v>
      </c>
      <c r="AX3500" t="s">
        <v>197</v>
      </c>
      <c r="AY3500" t="s">
        <v>223</v>
      </c>
    </row>
    <row r="3501" spans="1:51" x14ac:dyDescent="0.45">
      <c r="A3501" s="22">
        <v>875026</v>
      </c>
      <c r="B3501" s="6">
        <v>45536</v>
      </c>
      <c r="C3501" s="22">
        <v>16000</v>
      </c>
      <c r="D3501" s="22">
        <v>6443</v>
      </c>
      <c r="E3501" s="22"/>
      <c r="F3501" s="22">
        <v>0</v>
      </c>
      <c r="G3501" s="22">
        <v>4627</v>
      </c>
      <c r="H3501" s="22">
        <v>0</v>
      </c>
      <c r="I3501" s="22"/>
      <c r="J3501" s="22">
        <v>41</v>
      </c>
      <c r="K3501" s="22">
        <v>4151</v>
      </c>
      <c r="L3501" s="23" t="s">
        <v>245</v>
      </c>
      <c r="M3501" s="23"/>
      <c r="N3501" s="23" t="s">
        <v>184</v>
      </c>
      <c r="O3501" s="23" t="s">
        <v>225</v>
      </c>
      <c r="P3501" s="22">
        <v>20</v>
      </c>
      <c r="Q3501" s="23" t="s">
        <v>186</v>
      </c>
      <c r="R3501" s="23"/>
      <c r="S3501" s="23"/>
      <c r="T3501" s="23"/>
      <c r="U3501" s="23"/>
      <c r="V3501" s="23" t="s">
        <v>187</v>
      </c>
      <c r="W3501" s="23" t="s">
        <v>188</v>
      </c>
      <c r="X3501" s="23" t="s">
        <v>189</v>
      </c>
      <c r="Y3501" s="22">
        <v>0</v>
      </c>
      <c r="Z3501" s="23" t="s">
        <v>190</v>
      </c>
      <c r="AA3501" s="23" t="s">
        <v>191</v>
      </c>
      <c r="AB3501" s="23" t="s">
        <v>190</v>
      </c>
      <c r="AC3501" s="23" t="s">
        <v>192</v>
      </c>
      <c r="AD3501" s="23" t="s">
        <v>193</v>
      </c>
      <c r="AE3501" s="23" t="s">
        <v>80</v>
      </c>
      <c r="AF3501" s="23"/>
      <c r="AG3501" s="23"/>
      <c r="AH3501" s="23"/>
      <c r="AI3501" s="23"/>
      <c r="AJ3501" s="23" t="b">
        <v>0</v>
      </c>
      <c r="AK3501" s="3">
        <v>130</v>
      </c>
      <c r="AL3501" s="3">
        <v>2408</v>
      </c>
      <c r="AM3501" s="3">
        <v>6996</v>
      </c>
      <c r="AN3501" s="24">
        <v>45536.882100810188</v>
      </c>
      <c r="AO3501" s="24">
        <v>45536.882100810188</v>
      </c>
      <c r="AP3501">
        <v>9</v>
      </c>
      <c r="AQ3501" t="s">
        <v>194</v>
      </c>
      <c r="AR3501">
        <v>244.88210081018769</v>
      </c>
      <c r="AS3501" t="s">
        <v>195</v>
      </c>
      <c r="AT3501" t="s">
        <v>226</v>
      </c>
      <c r="AU3501" t="s">
        <v>197</v>
      </c>
      <c r="AV3501" t="s">
        <v>227</v>
      </c>
      <c r="AW3501" t="s">
        <v>226</v>
      </c>
      <c r="AX3501" t="s">
        <v>197</v>
      </c>
      <c r="AY3501" t="s">
        <v>227</v>
      </c>
    </row>
    <row r="3502" spans="1:51" x14ac:dyDescent="0.45">
      <c r="A3502" s="22">
        <v>875059</v>
      </c>
      <c r="B3502" s="6">
        <v>45536</v>
      </c>
      <c r="C3502" s="22">
        <v>16000</v>
      </c>
      <c r="D3502" s="22">
        <v>7902</v>
      </c>
      <c r="E3502" s="22"/>
      <c r="F3502" s="22">
        <v>0</v>
      </c>
      <c r="G3502" s="22">
        <v>4627</v>
      </c>
      <c r="H3502" s="22">
        <v>0</v>
      </c>
      <c r="I3502" s="22"/>
      <c r="J3502" s="22">
        <v>41</v>
      </c>
      <c r="K3502" s="22">
        <v>4151</v>
      </c>
      <c r="L3502" s="23" t="s">
        <v>245</v>
      </c>
      <c r="M3502" s="23"/>
      <c r="N3502" s="23" t="s">
        <v>184</v>
      </c>
      <c r="O3502" s="23" t="s">
        <v>225</v>
      </c>
      <c r="P3502" s="22">
        <v>20</v>
      </c>
      <c r="Q3502" s="23" t="s">
        <v>186</v>
      </c>
      <c r="R3502" s="23"/>
      <c r="S3502" s="23"/>
      <c r="T3502" s="23"/>
      <c r="U3502" s="23"/>
      <c r="V3502" s="23" t="s">
        <v>187</v>
      </c>
      <c r="W3502" s="23" t="s">
        <v>188</v>
      </c>
      <c r="X3502" s="23" t="s">
        <v>189</v>
      </c>
      <c r="Y3502" s="22">
        <v>0</v>
      </c>
      <c r="Z3502" s="23" t="s">
        <v>190</v>
      </c>
      <c r="AA3502" s="23" t="s">
        <v>191</v>
      </c>
      <c r="AB3502" s="23" t="s">
        <v>190</v>
      </c>
      <c r="AC3502" s="23" t="s">
        <v>192</v>
      </c>
      <c r="AD3502" s="23" t="s">
        <v>193</v>
      </c>
      <c r="AE3502" s="23" t="s">
        <v>80</v>
      </c>
      <c r="AF3502" s="23"/>
      <c r="AG3502" s="23"/>
      <c r="AH3502" s="23"/>
      <c r="AI3502" s="23"/>
      <c r="AJ3502" s="23" t="b">
        <v>0</v>
      </c>
      <c r="AK3502" s="3">
        <v>130</v>
      </c>
      <c r="AL3502" s="3">
        <v>2408</v>
      </c>
      <c r="AM3502" s="3">
        <v>7029</v>
      </c>
      <c r="AN3502" s="24">
        <v>45536.882126851851</v>
      </c>
      <c r="AO3502" s="24">
        <v>45536.882126851851</v>
      </c>
      <c r="AP3502">
        <v>9</v>
      </c>
      <c r="AQ3502" t="s">
        <v>194</v>
      </c>
      <c r="AR3502">
        <v>244.88212685185135</v>
      </c>
      <c r="AS3502" t="s">
        <v>195</v>
      </c>
      <c r="AT3502" t="s">
        <v>226</v>
      </c>
      <c r="AU3502" t="s">
        <v>197</v>
      </c>
      <c r="AV3502" t="s">
        <v>198</v>
      </c>
      <c r="AW3502" t="s">
        <v>226</v>
      </c>
      <c r="AX3502" t="s">
        <v>197</v>
      </c>
      <c r="AY3502" t="s">
        <v>198</v>
      </c>
    </row>
    <row r="3503" spans="1:51" x14ac:dyDescent="0.45">
      <c r="A3503" s="22">
        <v>875078</v>
      </c>
      <c r="B3503" s="6">
        <v>45536</v>
      </c>
      <c r="C3503" s="22">
        <v>16000</v>
      </c>
      <c r="D3503" s="22">
        <v>8564</v>
      </c>
      <c r="E3503" s="22"/>
      <c r="F3503" s="22">
        <v>0</v>
      </c>
      <c r="G3503" s="22">
        <v>4627</v>
      </c>
      <c r="H3503" s="22">
        <v>0</v>
      </c>
      <c r="I3503" s="22"/>
      <c r="J3503" s="22">
        <v>41</v>
      </c>
      <c r="K3503" s="22">
        <v>4151</v>
      </c>
      <c r="L3503" s="23" t="s">
        <v>245</v>
      </c>
      <c r="M3503" s="23"/>
      <c r="N3503" s="23" t="s">
        <v>184</v>
      </c>
      <c r="O3503" s="23" t="s">
        <v>225</v>
      </c>
      <c r="P3503" s="22">
        <v>20</v>
      </c>
      <c r="Q3503" s="23" t="s">
        <v>186</v>
      </c>
      <c r="R3503" s="23"/>
      <c r="S3503" s="23"/>
      <c r="T3503" s="23"/>
      <c r="U3503" s="23"/>
      <c r="V3503" s="23" t="s">
        <v>187</v>
      </c>
      <c r="W3503" s="23" t="s">
        <v>188</v>
      </c>
      <c r="X3503" s="23" t="s">
        <v>189</v>
      </c>
      <c r="Y3503" s="22">
        <v>0</v>
      </c>
      <c r="Z3503" s="23" t="s">
        <v>190</v>
      </c>
      <c r="AA3503" s="23" t="s">
        <v>191</v>
      </c>
      <c r="AB3503" s="23" t="s">
        <v>190</v>
      </c>
      <c r="AC3503" s="23" t="s">
        <v>192</v>
      </c>
      <c r="AD3503" s="23" t="s">
        <v>193</v>
      </c>
      <c r="AE3503" s="23" t="s">
        <v>80</v>
      </c>
      <c r="AF3503" s="23"/>
      <c r="AG3503" s="23"/>
      <c r="AH3503" s="23"/>
      <c r="AI3503" s="23"/>
      <c r="AJ3503" s="23" t="b">
        <v>0</v>
      </c>
      <c r="AK3503" s="3">
        <v>130</v>
      </c>
      <c r="AL3503" s="3">
        <v>2408</v>
      </c>
      <c r="AM3503" s="3">
        <v>7048</v>
      </c>
      <c r="AN3503" s="24">
        <v>45536.882143750001</v>
      </c>
      <c r="AO3503" s="24">
        <v>45536.882143750001</v>
      </c>
      <c r="AP3503">
        <v>9</v>
      </c>
      <c r="AQ3503" t="s">
        <v>194</v>
      </c>
      <c r="AR3503">
        <v>244.88214375000098</v>
      </c>
      <c r="AS3503" t="s">
        <v>195</v>
      </c>
      <c r="AT3503" t="s">
        <v>226</v>
      </c>
      <c r="AU3503" t="s">
        <v>197</v>
      </c>
      <c r="AV3503" t="s">
        <v>229</v>
      </c>
      <c r="AW3503" t="s">
        <v>226</v>
      </c>
      <c r="AX3503" t="s">
        <v>197</v>
      </c>
      <c r="AY3503" t="s">
        <v>229</v>
      </c>
    </row>
    <row r="3504" spans="1:51" x14ac:dyDescent="0.45">
      <c r="A3504" s="22">
        <v>871571</v>
      </c>
      <c r="B3504" s="6">
        <v>45536</v>
      </c>
      <c r="C3504" s="22">
        <v>16000</v>
      </c>
      <c r="D3504" s="22">
        <v>21628</v>
      </c>
      <c r="E3504" s="22"/>
      <c r="F3504" s="22">
        <v>0</v>
      </c>
      <c r="G3504" s="22">
        <v>13139</v>
      </c>
      <c r="H3504" s="22">
        <v>0</v>
      </c>
      <c r="I3504" s="22"/>
      <c r="J3504" s="22">
        <v>117</v>
      </c>
      <c r="K3504" s="22">
        <v>1854</v>
      </c>
      <c r="L3504" s="23" t="s">
        <v>248</v>
      </c>
      <c r="M3504" s="23"/>
      <c r="N3504" s="23" t="s">
        <v>184</v>
      </c>
      <c r="O3504" s="23" t="s">
        <v>216</v>
      </c>
      <c r="P3504" s="22">
        <v>20</v>
      </c>
      <c r="Q3504" s="23" t="s">
        <v>186</v>
      </c>
      <c r="R3504" s="23"/>
      <c r="S3504" s="23"/>
      <c r="T3504" s="23"/>
      <c r="U3504" s="23"/>
      <c r="V3504" s="23" t="s">
        <v>187</v>
      </c>
      <c r="W3504" s="23" t="s">
        <v>188</v>
      </c>
      <c r="X3504" s="23" t="s">
        <v>189</v>
      </c>
      <c r="Y3504" s="22">
        <v>0</v>
      </c>
      <c r="Z3504" s="23" t="s">
        <v>190</v>
      </c>
      <c r="AA3504" s="23" t="s">
        <v>191</v>
      </c>
      <c r="AB3504" s="23" t="s">
        <v>190</v>
      </c>
      <c r="AC3504" s="23" t="s">
        <v>192</v>
      </c>
      <c r="AD3504" s="23" t="s">
        <v>193</v>
      </c>
      <c r="AE3504" s="23" t="s">
        <v>80</v>
      </c>
      <c r="AF3504" s="23"/>
      <c r="AG3504" s="23"/>
      <c r="AH3504" s="23"/>
      <c r="AI3504" s="23"/>
      <c r="AJ3504" s="23" t="b">
        <v>0</v>
      </c>
      <c r="AK3504" s="3">
        <v>127</v>
      </c>
      <c r="AL3504" s="3">
        <v>4604</v>
      </c>
      <c r="AM3504" s="3">
        <v>4204</v>
      </c>
      <c r="AN3504" s="24">
        <v>45536.093207098762</v>
      </c>
      <c r="AO3504" s="24">
        <v>45536.093207098762</v>
      </c>
      <c r="AP3504">
        <v>9</v>
      </c>
      <c r="AQ3504" t="s">
        <v>194</v>
      </c>
      <c r="AR3504">
        <v>244.09320709876192</v>
      </c>
      <c r="AS3504" t="s">
        <v>195</v>
      </c>
      <c r="AT3504" t="s">
        <v>217</v>
      </c>
      <c r="AU3504" t="s">
        <v>197</v>
      </c>
      <c r="AV3504" t="s">
        <v>218</v>
      </c>
      <c r="AW3504" t="s">
        <v>217</v>
      </c>
      <c r="AX3504" t="s">
        <v>197</v>
      </c>
      <c r="AY3504" t="s">
        <v>218</v>
      </c>
    </row>
    <row r="3505" spans="1:51" x14ac:dyDescent="0.45">
      <c r="A3505" s="22">
        <v>871564</v>
      </c>
      <c r="B3505" s="6">
        <v>45536</v>
      </c>
      <c r="C3505" s="22">
        <v>16000</v>
      </c>
      <c r="D3505" s="22">
        <v>17972</v>
      </c>
      <c r="E3505" s="22"/>
      <c r="F3505" s="22">
        <v>0</v>
      </c>
      <c r="G3505" s="22">
        <v>13139</v>
      </c>
      <c r="H3505" s="22">
        <v>0</v>
      </c>
      <c r="I3505" s="22"/>
      <c r="J3505" s="22">
        <v>117</v>
      </c>
      <c r="K3505" s="22">
        <v>1854</v>
      </c>
      <c r="L3505" s="23" t="s">
        <v>248</v>
      </c>
      <c r="M3505" s="23"/>
      <c r="N3505" s="23" t="s">
        <v>184</v>
      </c>
      <c r="O3505" s="23" t="s">
        <v>216</v>
      </c>
      <c r="P3505" s="22">
        <v>20</v>
      </c>
      <c r="Q3505" s="23" t="s">
        <v>186</v>
      </c>
      <c r="R3505" s="23"/>
      <c r="S3505" s="23"/>
      <c r="T3505" s="23"/>
      <c r="U3505" s="23"/>
      <c r="V3505" s="23" t="s">
        <v>187</v>
      </c>
      <c r="W3505" s="23" t="s">
        <v>188</v>
      </c>
      <c r="X3505" s="23" t="s">
        <v>189</v>
      </c>
      <c r="Y3505" s="22">
        <v>0</v>
      </c>
      <c r="Z3505" s="23" t="s">
        <v>190</v>
      </c>
      <c r="AA3505" s="23" t="s">
        <v>191</v>
      </c>
      <c r="AB3505" s="23" t="s">
        <v>190</v>
      </c>
      <c r="AC3505" s="23" t="s">
        <v>192</v>
      </c>
      <c r="AD3505" s="23" t="s">
        <v>193</v>
      </c>
      <c r="AE3505" s="23" t="s">
        <v>80</v>
      </c>
      <c r="AF3505" s="23"/>
      <c r="AG3505" s="23"/>
      <c r="AH3505" s="23"/>
      <c r="AI3505" s="23"/>
      <c r="AJ3505" s="23" t="b">
        <v>0</v>
      </c>
      <c r="AK3505" s="3">
        <v>127</v>
      </c>
      <c r="AL3505" s="3">
        <v>4604</v>
      </c>
      <c r="AM3505" s="3">
        <v>4197</v>
      </c>
      <c r="AN3505" s="24">
        <v>45536.093203202159</v>
      </c>
      <c r="AO3505" s="24">
        <v>45536.093203202159</v>
      </c>
      <c r="AP3505">
        <v>9</v>
      </c>
      <c r="AQ3505" t="s">
        <v>194</v>
      </c>
      <c r="AR3505">
        <v>244.0932032021592</v>
      </c>
      <c r="AS3505" t="s">
        <v>195</v>
      </c>
      <c r="AT3505" t="s">
        <v>217</v>
      </c>
      <c r="AU3505" t="s">
        <v>197</v>
      </c>
      <c r="AV3505" t="s">
        <v>218</v>
      </c>
      <c r="AW3505" t="s">
        <v>217</v>
      </c>
      <c r="AX3505" t="s">
        <v>197</v>
      </c>
      <c r="AY3505" t="s">
        <v>218</v>
      </c>
    </row>
    <row r="3506" spans="1:51" x14ac:dyDescent="0.45">
      <c r="A3506" s="22">
        <v>871588</v>
      </c>
      <c r="B3506" s="6">
        <v>45536</v>
      </c>
      <c r="C3506" s="22">
        <v>16000</v>
      </c>
      <c r="D3506" s="22">
        <v>19669</v>
      </c>
      <c r="E3506" s="22"/>
      <c r="F3506" s="22">
        <v>0</v>
      </c>
      <c r="G3506" s="22">
        <v>13139</v>
      </c>
      <c r="H3506" s="22">
        <v>0</v>
      </c>
      <c r="I3506" s="22"/>
      <c r="J3506" s="22">
        <v>117</v>
      </c>
      <c r="K3506" s="22">
        <v>1854</v>
      </c>
      <c r="L3506" s="23" t="s">
        <v>248</v>
      </c>
      <c r="M3506" s="23"/>
      <c r="N3506" s="23" t="s">
        <v>184</v>
      </c>
      <c r="O3506" s="23" t="s">
        <v>216</v>
      </c>
      <c r="P3506" s="22">
        <v>20</v>
      </c>
      <c r="Q3506" s="23" t="s">
        <v>186</v>
      </c>
      <c r="R3506" s="23"/>
      <c r="S3506" s="23"/>
      <c r="T3506" s="23"/>
      <c r="U3506" s="23"/>
      <c r="V3506" s="23" t="s">
        <v>187</v>
      </c>
      <c r="W3506" s="23" t="s">
        <v>188</v>
      </c>
      <c r="X3506" s="23" t="s">
        <v>189</v>
      </c>
      <c r="Y3506" s="22">
        <v>0</v>
      </c>
      <c r="Z3506" s="23" t="s">
        <v>190</v>
      </c>
      <c r="AA3506" s="23" t="s">
        <v>191</v>
      </c>
      <c r="AB3506" s="23" t="s">
        <v>190</v>
      </c>
      <c r="AC3506" s="23" t="s">
        <v>192</v>
      </c>
      <c r="AD3506" s="23" t="s">
        <v>193</v>
      </c>
      <c r="AE3506" s="23" t="s">
        <v>80</v>
      </c>
      <c r="AF3506" s="23"/>
      <c r="AG3506" s="23"/>
      <c r="AH3506" s="23"/>
      <c r="AI3506" s="23"/>
      <c r="AJ3506" s="23" t="b">
        <v>0</v>
      </c>
      <c r="AK3506" s="3">
        <v>127</v>
      </c>
      <c r="AL3506" s="3">
        <v>4604</v>
      </c>
      <c r="AM3506" s="3">
        <v>4222</v>
      </c>
      <c r="AN3506" s="24">
        <v>45536.093490393519</v>
      </c>
      <c r="AO3506" s="24">
        <v>45536.093490393519</v>
      </c>
      <c r="AP3506">
        <v>9</v>
      </c>
      <c r="AQ3506" t="s">
        <v>194</v>
      </c>
      <c r="AR3506">
        <v>244.09349039351946</v>
      </c>
      <c r="AS3506" t="s">
        <v>195</v>
      </c>
      <c r="AT3506" t="s">
        <v>217</v>
      </c>
      <c r="AU3506" t="s">
        <v>197</v>
      </c>
      <c r="AV3506" t="s">
        <v>249</v>
      </c>
      <c r="AW3506" t="s">
        <v>217</v>
      </c>
      <c r="AX3506" t="s">
        <v>197</v>
      </c>
      <c r="AY3506" t="s">
        <v>249</v>
      </c>
    </row>
    <row r="3507" spans="1:51" x14ac:dyDescent="0.45">
      <c r="A3507" s="22">
        <v>871623</v>
      </c>
      <c r="B3507" s="6">
        <v>45536</v>
      </c>
      <c r="C3507" s="22">
        <v>16000</v>
      </c>
      <c r="D3507" s="22">
        <v>16879</v>
      </c>
      <c r="E3507" s="22"/>
      <c r="F3507" s="22">
        <v>0</v>
      </c>
      <c r="G3507" s="22">
        <v>13139</v>
      </c>
      <c r="H3507" s="22">
        <v>0</v>
      </c>
      <c r="I3507" s="22"/>
      <c r="J3507" s="22">
        <v>117</v>
      </c>
      <c r="K3507" s="22">
        <v>1854</v>
      </c>
      <c r="L3507" s="23" t="s">
        <v>248</v>
      </c>
      <c r="M3507" s="23"/>
      <c r="N3507" s="23" t="s">
        <v>184</v>
      </c>
      <c r="O3507" s="23" t="s">
        <v>216</v>
      </c>
      <c r="P3507" s="22">
        <v>20</v>
      </c>
      <c r="Q3507" s="23" t="s">
        <v>186</v>
      </c>
      <c r="R3507" s="23"/>
      <c r="S3507" s="23"/>
      <c r="T3507" s="23"/>
      <c r="U3507" s="23"/>
      <c r="V3507" s="23" t="s">
        <v>187</v>
      </c>
      <c r="W3507" s="23" t="s">
        <v>188</v>
      </c>
      <c r="X3507" s="23" t="s">
        <v>189</v>
      </c>
      <c r="Y3507" s="22">
        <v>0</v>
      </c>
      <c r="Z3507" s="23" t="s">
        <v>190</v>
      </c>
      <c r="AA3507" s="23" t="s">
        <v>191</v>
      </c>
      <c r="AB3507" s="23" t="s">
        <v>190</v>
      </c>
      <c r="AC3507" s="23" t="s">
        <v>192</v>
      </c>
      <c r="AD3507" s="23" t="s">
        <v>193</v>
      </c>
      <c r="AE3507" s="23" t="s">
        <v>80</v>
      </c>
      <c r="AF3507" s="23"/>
      <c r="AG3507" s="23"/>
      <c r="AH3507" s="23"/>
      <c r="AI3507" s="23"/>
      <c r="AJ3507" s="23" t="b">
        <v>0</v>
      </c>
      <c r="AK3507" s="3">
        <v>55</v>
      </c>
      <c r="AL3507" s="3">
        <v>4604</v>
      </c>
      <c r="AM3507" s="3">
        <v>4256</v>
      </c>
      <c r="AN3507" s="24">
        <v>45536.09869525463</v>
      </c>
      <c r="AO3507" s="24">
        <v>45536.09869525463</v>
      </c>
      <c r="AP3507">
        <v>9</v>
      </c>
      <c r="AQ3507" t="s">
        <v>194</v>
      </c>
      <c r="AR3507">
        <v>244.09869525463</v>
      </c>
      <c r="AS3507" t="s">
        <v>195</v>
      </c>
      <c r="AT3507" t="s">
        <v>217</v>
      </c>
      <c r="AU3507" t="s">
        <v>197</v>
      </c>
      <c r="AV3507" t="s">
        <v>219</v>
      </c>
      <c r="AW3507" t="s">
        <v>217</v>
      </c>
      <c r="AX3507" t="s">
        <v>197</v>
      </c>
      <c r="AY3507" t="s">
        <v>219</v>
      </c>
    </row>
    <row r="3508" spans="1:51" x14ac:dyDescent="0.45">
      <c r="A3508" s="22">
        <v>871618</v>
      </c>
      <c r="B3508" s="6">
        <v>45536</v>
      </c>
      <c r="C3508" s="22">
        <v>16000</v>
      </c>
      <c r="D3508" s="22">
        <v>17085</v>
      </c>
      <c r="E3508" s="22"/>
      <c r="F3508" s="22">
        <v>0</v>
      </c>
      <c r="G3508" s="22">
        <v>13139</v>
      </c>
      <c r="H3508" s="22">
        <v>0</v>
      </c>
      <c r="I3508" s="22"/>
      <c r="J3508" s="22">
        <v>117</v>
      </c>
      <c r="K3508" s="22">
        <v>1854</v>
      </c>
      <c r="L3508" s="23" t="s">
        <v>248</v>
      </c>
      <c r="M3508" s="23"/>
      <c r="N3508" s="23" t="s">
        <v>184</v>
      </c>
      <c r="O3508" s="23" t="s">
        <v>216</v>
      </c>
      <c r="P3508" s="22">
        <v>20</v>
      </c>
      <c r="Q3508" s="23" t="s">
        <v>186</v>
      </c>
      <c r="R3508" s="23"/>
      <c r="S3508" s="23"/>
      <c r="T3508" s="23"/>
      <c r="U3508" s="23"/>
      <c r="V3508" s="23" t="s">
        <v>187</v>
      </c>
      <c r="W3508" s="23" t="s">
        <v>188</v>
      </c>
      <c r="X3508" s="23" t="s">
        <v>189</v>
      </c>
      <c r="Y3508" s="22">
        <v>0</v>
      </c>
      <c r="Z3508" s="23" t="s">
        <v>190</v>
      </c>
      <c r="AA3508" s="23" t="s">
        <v>191</v>
      </c>
      <c r="AB3508" s="23" t="s">
        <v>190</v>
      </c>
      <c r="AC3508" s="23" t="s">
        <v>192</v>
      </c>
      <c r="AD3508" s="23" t="s">
        <v>193</v>
      </c>
      <c r="AE3508" s="23" t="s">
        <v>80</v>
      </c>
      <c r="AF3508" s="23"/>
      <c r="AG3508" s="23"/>
      <c r="AH3508" s="23"/>
      <c r="AI3508" s="23"/>
      <c r="AJ3508" s="23" t="b">
        <v>0</v>
      </c>
      <c r="AK3508" s="3">
        <v>55</v>
      </c>
      <c r="AL3508" s="3">
        <v>4604</v>
      </c>
      <c r="AM3508" s="3">
        <v>4251</v>
      </c>
      <c r="AN3508" s="24">
        <v>45536.098693557098</v>
      </c>
      <c r="AO3508" s="24">
        <v>45536.098693557098</v>
      </c>
      <c r="AP3508">
        <v>9</v>
      </c>
      <c r="AQ3508" t="s">
        <v>194</v>
      </c>
      <c r="AR3508">
        <v>244.09869355709816</v>
      </c>
      <c r="AS3508" t="s">
        <v>195</v>
      </c>
      <c r="AT3508" t="s">
        <v>217</v>
      </c>
      <c r="AU3508" t="s">
        <v>197</v>
      </c>
      <c r="AV3508" t="s">
        <v>219</v>
      </c>
      <c r="AW3508" t="s">
        <v>217</v>
      </c>
      <c r="AX3508" t="s">
        <v>197</v>
      </c>
      <c r="AY3508" t="s">
        <v>219</v>
      </c>
    </row>
    <row r="3509" spans="1:51" x14ac:dyDescent="0.45">
      <c r="A3509" s="22">
        <v>871599</v>
      </c>
      <c r="B3509" s="6">
        <v>45536</v>
      </c>
      <c r="C3509" s="22">
        <v>16000</v>
      </c>
      <c r="D3509" s="22">
        <v>17363</v>
      </c>
      <c r="E3509" s="22"/>
      <c r="F3509" s="22">
        <v>0</v>
      </c>
      <c r="G3509" s="22">
        <v>13139</v>
      </c>
      <c r="H3509" s="22">
        <v>0</v>
      </c>
      <c r="I3509" s="22"/>
      <c r="J3509" s="22">
        <v>117</v>
      </c>
      <c r="K3509" s="22">
        <v>1854</v>
      </c>
      <c r="L3509" s="23" t="s">
        <v>248</v>
      </c>
      <c r="M3509" s="23"/>
      <c r="N3509" s="23" t="s">
        <v>184</v>
      </c>
      <c r="O3509" s="23" t="s">
        <v>213</v>
      </c>
      <c r="P3509" s="22">
        <v>20</v>
      </c>
      <c r="Q3509" s="23" t="s">
        <v>186</v>
      </c>
      <c r="R3509" s="23"/>
      <c r="S3509" s="23"/>
      <c r="T3509" s="23"/>
      <c r="U3509" s="23"/>
      <c r="V3509" s="23" t="s">
        <v>187</v>
      </c>
      <c r="W3509" s="23" t="s">
        <v>188</v>
      </c>
      <c r="X3509" s="23" t="s">
        <v>189</v>
      </c>
      <c r="Y3509" s="22">
        <v>0</v>
      </c>
      <c r="Z3509" s="23" t="s">
        <v>190</v>
      </c>
      <c r="AA3509" s="23" t="s">
        <v>191</v>
      </c>
      <c r="AB3509" s="23" t="s">
        <v>190</v>
      </c>
      <c r="AC3509" s="23" t="s">
        <v>192</v>
      </c>
      <c r="AD3509" s="23" t="s">
        <v>193</v>
      </c>
      <c r="AE3509" s="23" t="s">
        <v>80</v>
      </c>
      <c r="AF3509" s="23"/>
      <c r="AG3509" s="23"/>
      <c r="AH3509" s="23"/>
      <c r="AI3509" s="23"/>
      <c r="AJ3509" s="23" t="b">
        <v>0</v>
      </c>
      <c r="AK3509" s="3">
        <v>60</v>
      </c>
      <c r="AL3509" s="3">
        <v>3448</v>
      </c>
      <c r="AM3509" s="3">
        <v>4232</v>
      </c>
      <c r="AN3509" s="24">
        <v>45536.09429050926</v>
      </c>
      <c r="AO3509" s="24">
        <v>45536.09429050926</v>
      </c>
      <c r="AP3509">
        <v>9</v>
      </c>
      <c r="AQ3509" t="s">
        <v>194</v>
      </c>
      <c r="AR3509">
        <v>244.09429050925974</v>
      </c>
      <c r="AS3509" t="s">
        <v>195</v>
      </c>
      <c r="AT3509" t="s">
        <v>217</v>
      </c>
      <c r="AU3509" t="s">
        <v>197</v>
      </c>
      <c r="AV3509" t="s">
        <v>250</v>
      </c>
      <c r="AW3509" t="s">
        <v>217</v>
      </c>
      <c r="AX3509" t="s">
        <v>197</v>
      </c>
      <c r="AY3509" t="s">
        <v>250</v>
      </c>
    </row>
    <row r="3510" spans="1:51" x14ac:dyDescent="0.45">
      <c r="A3510" s="22">
        <v>871597</v>
      </c>
      <c r="B3510" s="6">
        <v>45536</v>
      </c>
      <c r="C3510" s="22">
        <v>16000</v>
      </c>
      <c r="D3510" s="22">
        <v>18417</v>
      </c>
      <c r="E3510" s="22"/>
      <c r="F3510" s="22">
        <v>0</v>
      </c>
      <c r="G3510" s="22">
        <v>13139</v>
      </c>
      <c r="H3510" s="22">
        <v>0</v>
      </c>
      <c r="I3510" s="22"/>
      <c r="J3510" s="22">
        <v>117</v>
      </c>
      <c r="K3510" s="22">
        <v>1854</v>
      </c>
      <c r="L3510" s="23" t="s">
        <v>248</v>
      </c>
      <c r="M3510" s="23"/>
      <c r="N3510" s="23" t="s">
        <v>184</v>
      </c>
      <c r="O3510" s="23" t="s">
        <v>213</v>
      </c>
      <c r="P3510" s="22">
        <v>20</v>
      </c>
      <c r="Q3510" s="23" t="s">
        <v>186</v>
      </c>
      <c r="R3510" s="23"/>
      <c r="S3510" s="23"/>
      <c r="T3510" s="23"/>
      <c r="U3510" s="23"/>
      <c r="V3510" s="23" t="s">
        <v>187</v>
      </c>
      <c r="W3510" s="23" t="s">
        <v>188</v>
      </c>
      <c r="X3510" s="23" t="s">
        <v>189</v>
      </c>
      <c r="Y3510" s="22">
        <v>0</v>
      </c>
      <c r="Z3510" s="23" t="s">
        <v>190</v>
      </c>
      <c r="AA3510" s="23" t="s">
        <v>191</v>
      </c>
      <c r="AB3510" s="23" t="s">
        <v>190</v>
      </c>
      <c r="AC3510" s="23" t="s">
        <v>192</v>
      </c>
      <c r="AD3510" s="23" t="s">
        <v>193</v>
      </c>
      <c r="AE3510" s="23" t="s">
        <v>80</v>
      </c>
      <c r="AF3510" s="23"/>
      <c r="AG3510" s="23"/>
      <c r="AH3510" s="23"/>
      <c r="AI3510" s="23"/>
      <c r="AJ3510" s="23" t="b">
        <v>0</v>
      </c>
      <c r="AK3510" s="3">
        <v>60</v>
      </c>
      <c r="AL3510" s="3">
        <v>3448</v>
      </c>
      <c r="AM3510" s="3">
        <v>4230</v>
      </c>
      <c r="AN3510" s="24">
        <v>45536.094289814813</v>
      </c>
      <c r="AO3510" s="24">
        <v>45536.094289814813</v>
      </c>
      <c r="AP3510">
        <v>9</v>
      </c>
      <c r="AQ3510" t="s">
        <v>194</v>
      </c>
      <c r="AR3510">
        <v>244.09428981481324</v>
      </c>
      <c r="AS3510" t="s">
        <v>195</v>
      </c>
      <c r="AT3510" t="s">
        <v>217</v>
      </c>
      <c r="AU3510" t="s">
        <v>197</v>
      </c>
      <c r="AV3510" t="s">
        <v>250</v>
      </c>
      <c r="AW3510" t="s">
        <v>217</v>
      </c>
      <c r="AX3510" t="s">
        <v>197</v>
      </c>
      <c r="AY3510" t="s">
        <v>250</v>
      </c>
    </row>
    <row r="3511" spans="1:51" x14ac:dyDescent="0.45">
      <c r="A3511" s="22">
        <v>871633</v>
      </c>
      <c r="B3511" s="6">
        <v>45536</v>
      </c>
      <c r="C3511" s="22">
        <v>16000</v>
      </c>
      <c r="D3511" s="22">
        <v>18654</v>
      </c>
      <c r="E3511" s="22"/>
      <c r="F3511" s="22">
        <v>0</v>
      </c>
      <c r="G3511" s="22">
        <v>13139</v>
      </c>
      <c r="H3511" s="22">
        <v>0</v>
      </c>
      <c r="I3511" s="22"/>
      <c r="J3511" s="22">
        <v>117</v>
      </c>
      <c r="K3511" s="22">
        <v>1854</v>
      </c>
      <c r="L3511" s="23" t="s">
        <v>248</v>
      </c>
      <c r="M3511" s="23"/>
      <c r="N3511" s="23" t="s">
        <v>184</v>
      </c>
      <c r="O3511" s="23" t="s">
        <v>216</v>
      </c>
      <c r="P3511" s="22">
        <v>20</v>
      </c>
      <c r="Q3511" s="23" t="s">
        <v>186</v>
      </c>
      <c r="R3511" s="23"/>
      <c r="S3511" s="23"/>
      <c r="T3511" s="23"/>
      <c r="U3511" s="23"/>
      <c r="V3511" s="23" t="s">
        <v>187</v>
      </c>
      <c r="W3511" s="23" t="s">
        <v>188</v>
      </c>
      <c r="X3511" s="23" t="s">
        <v>189</v>
      </c>
      <c r="Y3511" s="22">
        <v>0</v>
      </c>
      <c r="Z3511" s="23" t="s">
        <v>190</v>
      </c>
      <c r="AA3511" s="23" t="s">
        <v>191</v>
      </c>
      <c r="AB3511" s="23" t="s">
        <v>190</v>
      </c>
      <c r="AC3511" s="23" t="s">
        <v>192</v>
      </c>
      <c r="AD3511" s="23" t="s">
        <v>193</v>
      </c>
      <c r="AE3511" s="23" t="s">
        <v>80</v>
      </c>
      <c r="AF3511" s="23"/>
      <c r="AG3511" s="23"/>
      <c r="AH3511" s="23"/>
      <c r="AI3511" s="23"/>
      <c r="AJ3511" s="23" t="b">
        <v>0</v>
      </c>
      <c r="AK3511" s="3">
        <v>55</v>
      </c>
      <c r="AL3511" s="3">
        <v>4604</v>
      </c>
      <c r="AM3511" s="3">
        <v>4266</v>
      </c>
      <c r="AN3511" s="24">
        <v>45536.098700617287</v>
      </c>
      <c r="AO3511" s="24">
        <v>45536.098700617287</v>
      </c>
      <c r="AP3511">
        <v>9</v>
      </c>
      <c r="AQ3511" t="s">
        <v>194</v>
      </c>
      <c r="AR3511">
        <v>244.09870061728725</v>
      </c>
      <c r="AS3511" t="s">
        <v>195</v>
      </c>
      <c r="AT3511" t="s">
        <v>217</v>
      </c>
      <c r="AU3511" t="s">
        <v>197</v>
      </c>
      <c r="AV3511" t="s">
        <v>220</v>
      </c>
      <c r="AW3511" t="s">
        <v>217</v>
      </c>
      <c r="AX3511" t="s">
        <v>197</v>
      </c>
      <c r="AY3511" t="s">
        <v>220</v>
      </c>
    </row>
    <row r="3512" spans="1:51" x14ac:dyDescent="0.45">
      <c r="A3512" s="22">
        <v>871836</v>
      </c>
      <c r="B3512" s="6">
        <v>45536</v>
      </c>
      <c r="C3512" s="22">
        <v>16000</v>
      </c>
      <c r="D3512" s="22">
        <v>24575</v>
      </c>
      <c r="E3512" s="22"/>
      <c r="F3512" s="22">
        <v>0</v>
      </c>
      <c r="G3512" s="22">
        <v>13139</v>
      </c>
      <c r="H3512" s="22">
        <v>0</v>
      </c>
      <c r="I3512" s="22"/>
      <c r="J3512" s="22">
        <v>117</v>
      </c>
      <c r="K3512" s="22">
        <v>1854</v>
      </c>
      <c r="L3512" s="23" t="s">
        <v>248</v>
      </c>
      <c r="M3512" s="23"/>
      <c r="N3512" s="23" t="s">
        <v>184</v>
      </c>
      <c r="O3512" s="23" t="s">
        <v>213</v>
      </c>
      <c r="P3512" s="22">
        <v>20</v>
      </c>
      <c r="Q3512" s="23" t="s">
        <v>186</v>
      </c>
      <c r="R3512" s="23"/>
      <c r="S3512" s="23"/>
      <c r="T3512" s="23"/>
      <c r="U3512" s="23"/>
      <c r="V3512" s="23" t="s">
        <v>187</v>
      </c>
      <c r="W3512" s="23" t="s">
        <v>188</v>
      </c>
      <c r="X3512" s="23" t="s">
        <v>189</v>
      </c>
      <c r="Y3512" s="22">
        <v>0</v>
      </c>
      <c r="Z3512" s="23" t="s">
        <v>190</v>
      </c>
      <c r="AA3512" s="23" t="s">
        <v>191</v>
      </c>
      <c r="AB3512" s="23" t="s">
        <v>190</v>
      </c>
      <c r="AC3512" s="23" t="s">
        <v>192</v>
      </c>
      <c r="AD3512" s="23" t="s">
        <v>193</v>
      </c>
      <c r="AE3512" s="23" t="s">
        <v>80</v>
      </c>
      <c r="AF3512" s="23"/>
      <c r="AG3512" s="23"/>
      <c r="AH3512" s="23"/>
      <c r="AI3512" s="23"/>
      <c r="AJ3512" s="23" t="b">
        <v>0</v>
      </c>
      <c r="AK3512" s="3">
        <v>111</v>
      </c>
      <c r="AL3512" s="3">
        <v>3448</v>
      </c>
      <c r="AM3512" s="3">
        <v>4406</v>
      </c>
      <c r="AN3512" s="24">
        <v>45536.132662924385</v>
      </c>
      <c r="AO3512" s="24">
        <v>45536.132662924385</v>
      </c>
      <c r="AP3512">
        <v>9</v>
      </c>
      <c r="AQ3512" t="s">
        <v>194</v>
      </c>
      <c r="AR3512">
        <v>244.13266292438493</v>
      </c>
      <c r="AS3512" t="s">
        <v>195</v>
      </c>
      <c r="AT3512" t="s">
        <v>251</v>
      </c>
      <c r="AU3512" t="s">
        <v>197</v>
      </c>
      <c r="AV3512" t="s">
        <v>214</v>
      </c>
      <c r="AW3512" t="s">
        <v>251</v>
      </c>
      <c r="AX3512" t="s">
        <v>197</v>
      </c>
      <c r="AY3512" t="s">
        <v>214</v>
      </c>
    </row>
    <row r="3513" spans="1:51" x14ac:dyDescent="0.45">
      <c r="A3513" s="22">
        <v>871555</v>
      </c>
      <c r="B3513" s="6">
        <v>45536</v>
      </c>
      <c r="C3513" s="22">
        <v>16000</v>
      </c>
      <c r="D3513" s="22">
        <v>20929</v>
      </c>
      <c r="E3513" s="22"/>
      <c r="F3513" s="22">
        <v>0</v>
      </c>
      <c r="G3513" s="22">
        <v>13139</v>
      </c>
      <c r="H3513" s="22">
        <v>0</v>
      </c>
      <c r="I3513" s="22"/>
      <c r="J3513" s="22">
        <v>117</v>
      </c>
      <c r="K3513" s="22">
        <v>1854</v>
      </c>
      <c r="L3513" s="23" t="s">
        <v>248</v>
      </c>
      <c r="M3513" s="23"/>
      <c r="N3513" s="23" t="s">
        <v>184</v>
      </c>
      <c r="O3513" s="23" t="s">
        <v>216</v>
      </c>
      <c r="P3513" s="22">
        <v>20</v>
      </c>
      <c r="Q3513" s="23" t="s">
        <v>186</v>
      </c>
      <c r="R3513" s="23"/>
      <c r="S3513" s="23"/>
      <c r="T3513" s="23"/>
      <c r="U3513" s="23"/>
      <c r="V3513" s="23" t="s">
        <v>187</v>
      </c>
      <c r="W3513" s="23" t="s">
        <v>188</v>
      </c>
      <c r="X3513" s="23" t="s">
        <v>189</v>
      </c>
      <c r="Y3513" s="22">
        <v>0</v>
      </c>
      <c r="Z3513" s="23" t="s">
        <v>190</v>
      </c>
      <c r="AA3513" s="23" t="s">
        <v>191</v>
      </c>
      <c r="AB3513" s="23" t="s">
        <v>190</v>
      </c>
      <c r="AC3513" s="23" t="s">
        <v>192</v>
      </c>
      <c r="AD3513" s="23" t="s">
        <v>193</v>
      </c>
      <c r="AE3513" s="23" t="s">
        <v>80</v>
      </c>
      <c r="AF3513" s="23"/>
      <c r="AG3513" s="23"/>
      <c r="AH3513" s="23"/>
      <c r="AI3513" s="23"/>
      <c r="AJ3513" s="23" t="b">
        <v>0</v>
      </c>
      <c r="AK3513" s="3">
        <v>127</v>
      </c>
      <c r="AL3513" s="3">
        <v>4604</v>
      </c>
      <c r="AM3513" s="3">
        <v>4188</v>
      </c>
      <c r="AN3513" s="24">
        <v>45536.09320023148</v>
      </c>
      <c r="AO3513" s="24">
        <v>45536.09320023148</v>
      </c>
      <c r="AP3513">
        <v>9</v>
      </c>
      <c r="AQ3513" t="s">
        <v>194</v>
      </c>
      <c r="AR3513">
        <v>244.0932002314803</v>
      </c>
      <c r="AS3513" t="s">
        <v>195</v>
      </c>
      <c r="AT3513" t="s">
        <v>217</v>
      </c>
      <c r="AU3513" t="s">
        <v>197</v>
      </c>
      <c r="AV3513" t="s">
        <v>207</v>
      </c>
      <c r="AW3513" t="s">
        <v>217</v>
      </c>
      <c r="AX3513" t="s">
        <v>197</v>
      </c>
      <c r="AY3513" t="s">
        <v>207</v>
      </c>
    </row>
    <row r="3514" spans="1:51" x14ac:dyDescent="0.45">
      <c r="A3514" s="22">
        <v>871561</v>
      </c>
      <c r="B3514" s="6">
        <v>45536</v>
      </c>
      <c r="C3514" s="22">
        <v>16000</v>
      </c>
      <c r="D3514" s="22">
        <v>17132</v>
      </c>
      <c r="E3514" s="22"/>
      <c r="F3514" s="22">
        <v>0</v>
      </c>
      <c r="G3514" s="22">
        <v>8547</v>
      </c>
      <c r="H3514" s="22">
        <v>0</v>
      </c>
      <c r="I3514" s="22"/>
      <c r="J3514" s="22">
        <v>76</v>
      </c>
      <c r="K3514" s="22">
        <v>2902</v>
      </c>
      <c r="L3514" s="23" t="s">
        <v>253</v>
      </c>
      <c r="M3514" s="23"/>
      <c r="N3514" s="23" t="s">
        <v>184</v>
      </c>
      <c r="O3514" s="23" t="s">
        <v>216</v>
      </c>
      <c r="P3514" s="22">
        <v>20</v>
      </c>
      <c r="Q3514" s="23" t="s">
        <v>186</v>
      </c>
      <c r="R3514" s="23"/>
      <c r="S3514" s="23"/>
      <c r="T3514" s="23"/>
      <c r="U3514" s="23"/>
      <c r="V3514" s="23" t="s">
        <v>187</v>
      </c>
      <c r="W3514" s="23" t="s">
        <v>188</v>
      </c>
      <c r="X3514" s="23" t="s">
        <v>189</v>
      </c>
      <c r="Y3514" s="22">
        <v>0</v>
      </c>
      <c r="Z3514" s="23" t="s">
        <v>190</v>
      </c>
      <c r="AA3514" s="23" t="s">
        <v>191</v>
      </c>
      <c r="AB3514" s="23" t="s">
        <v>190</v>
      </c>
      <c r="AC3514" s="23" t="s">
        <v>192</v>
      </c>
      <c r="AD3514" s="23" t="s">
        <v>193</v>
      </c>
      <c r="AE3514" s="23" t="s">
        <v>80</v>
      </c>
      <c r="AF3514" s="23"/>
      <c r="AG3514" s="23"/>
      <c r="AH3514" s="23"/>
      <c r="AI3514" s="23"/>
      <c r="AJ3514" s="23" t="b">
        <v>0</v>
      </c>
      <c r="AK3514" s="3">
        <v>127</v>
      </c>
      <c r="AL3514" s="3">
        <v>4604</v>
      </c>
      <c r="AM3514" s="3">
        <v>4194</v>
      </c>
      <c r="AN3514" s="24">
        <v>45536.093202623459</v>
      </c>
      <c r="AO3514" s="24">
        <v>45536.093202623459</v>
      </c>
      <c r="AP3514">
        <v>9</v>
      </c>
      <c r="AQ3514" t="s">
        <v>194</v>
      </c>
      <c r="AR3514">
        <v>244.09320262345864</v>
      </c>
      <c r="AS3514" t="s">
        <v>195</v>
      </c>
      <c r="AT3514" t="s">
        <v>217</v>
      </c>
      <c r="AU3514" t="s">
        <v>197</v>
      </c>
      <c r="AV3514" t="s">
        <v>218</v>
      </c>
      <c r="AW3514" t="s">
        <v>217</v>
      </c>
      <c r="AX3514" t="s">
        <v>197</v>
      </c>
      <c r="AY3514" t="s">
        <v>218</v>
      </c>
    </row>
    <row r="3515" spans="1:51" x14ac:dyDescent="0.45">
      <c r="A3515" s="22">
        <v>871635</v>
      </c>
      <c r="B3515" s="6">
        <v>45536</v>
      </c>
      <c r="C3515" s="22">
        <v>16000</v>
      </c>
      <c r="D3515" s="22">
        <v>16241</v>
      </c>
      <c r="E3515" s="22"/>
      <c r="F3515" s="22">
        <v>0</v>
      </c>
      <c r="G3515" s="22">
        <v>8547</v>
      </c>
      <c r="H3515" s="22">
        <v>0</v>
      </c>
      <c r="I3515" s="22"/>
      <c r="J3515" s="22">
        <v>76</v>
      </c>
      <c r="K3515" s="22">
        <v>2902</v>
      </c>
      <c r="L3515" s="23" t="s">
        <v>253</v>
      </c>
      <c r="M3515" s="23"/>
      <c r="N3515" s="23" t="s">
        <v>184</v>
      </c>
      <c r="O3515" s="23" t="s">
        <v>216</v>
      </c>
      <c r="P3515" s="22">
        <v>20</v>
      </c>
      <c r="Q3515" s="23" t="s">
        <v>186</v>
      </c>
      <c r="R3515" s="23"/>
      <c r="S3515" s="23"/>
      <c r="T3515" s="23"/>
      <c r="U3515" s="23"/>
      <c r="V3515" s="23" t="s">
        <v>187</v>
      </c>
      <c r="W3515" s="23" t="s">
        <v>188</v>
      </c>
      <c r="X3515" s="23" t="s">
        <v>189</v>
      </c>
      <c r="Y3515" s="22">
        <v>0</v>
      </c>
      <c r="Z3515" s="23" t="s">
        <v>190</v>
      </c>
      <c r="AA3515" s="23" t="s">
        <v>191</v>
      </c>
      <c r="AB3515" s="23" t="s">
        <v>190</v>
      </c>
      <c r="AC3515" s="23" t="s">
        <v>192</v>
      </c>
      <c r="AD3515" s="23" t="s">
        <v>193</v>
      </c>
      <c r="AE3515" s="23" t="s">
        <v>80</v>
      </c>
      <c r="AF3515" s="23"/>
      <c r="AG3515" s="23"/>
      <c r="AH3515" s="23"/>
      <c r="AI3515" s="23"/>
      <c r="AJ3515" s="23" t="b">
        <v>0</v>
      </c>
      <c r="AK3515" s="3">
        <v>55</v>
      </c>
      <c r="AL3515" s="3">
        <v>4604</v>
      </c>
      <c r="AM3515" s="3">
        <v>4268</v>
      </c>
      <c r="AN3515" s="24">
        <v>45536.098701118826</v>
      </c>
      <c r="AO3515" s="24">
        <v>45536.098701118826</v>
      </c>
      <c r="AP3515">
        <v>9</v>
      </c>
      <c r="AQ3515" t="s">
        <v>194</v>
      </c>
      <c r="AR3515">
        <v>244.09870111882628</v>
      </c>
      <c r="AS3515" t="s">
        <v>195</v>
      </c>
      <c r="AT3515" t="s">
        <v>217</v>
      </c>
      <c r="AU3515" t="s">
        <v>197</v>
      </c>
      <c r="AV3515" t="s">
        <v>220</v>
      </c>
      <c r="AW3515" t="s">
        <v>217</v>
      </c>
      <c r="AX3515" t="s">
        <v>197</v>
      </c>
      <c r="AY3515" t="s">
        <v>220</v>
      </c>
    </row>
    <row r="3516" spans="1:51" x14ac:dyDescent="0.45">
      <c r="A3516" s="22">
        <v>870987</v>
      </c>
      <c r="B3516" s="6">
        <v>45536</v>
      </c>
      <c r="C3516" s="22">
        <v>16000</v>
      </c>
      <c r="D3516" s="22">
        <v>11731</v>
      </c>
      <c r="E3516" s="22"/>
      <c r="F3516" s="22">
        <v>0</v>
      </c>
      <c r="G3516" s="22">
        <v>8547</v>
      </c>
      <c r="H3516" s="22">
        <v>0</v>
      </c>
      <c r="I3516" s="22"/>
      <c r="J3516" s="22">
        <v>76</v>
      </c>
      <c r="K3516" s="22">
        <v>2902</v>
      </c>
      <c r="L3516" s="23" t="s">
        <v>253</v>
      </c>
      <c r="M3516" s="23"/>
      <c r="N3516" s="23" t="s">
        <v>184</v>
      </c>
      <c r="O3516" s="23" t="s">
        <v>185</v>
      </c>
      <c r="P3516" s="22">
        <v>20</v>
      </c>
      <c r="Q3516" s="23" t="s">
        <v>186</v>
      </c>
      <c r="R3516" s="23"/>
      <c r="S3516" s="23"/>
      <c r="T3516" s="23"/>
      <c r="U3516" s="23"/>
      <c r="V3516" s="23" t="s">
        <v>187</v>
      </c>
      <c r="W3516" s="23" t="s">
        <v>188</v>
      </c>
      <c r="X3516" s="23" t="s">
        <v>189</v>
      </c>
      <c r="Y3516" s="22">
        <v>0</v>
      </c>
      <c r="Z3516" s="23" t="s">
        <v>190</v>
      </c>
      <c r="AA3516" s="23" t="s">
        <v>191</v>
      </c>
      <c r="AB3516" s="23" t="s">
        <v>190</v>
      </c>
      <c r="AC3516" s="23" t="s">
        <v>192</v>
      </c>
      <c r="AD3516" s="23" t="s">
        <v>193</v>
      </c>
      <c r="AE3516" s="23" t="s">
        <v>80</v>
      </c>
      <c r="AF3516" s="23"/>
      <c r="AG3516" s="23"/>
      <c r="AH3516" s="23"/>
      <c r="AI3516" s="23"/>
      <c r="AJ3516" s="23" t="b">
        <v>0</v>
      </c>
      <c r="AK3516" s="3">
        <v>121</v>
      </c>
      <c r="AL3516" s="3">
        <v>236</v>
      </c>
      <c r="AM3516" s="3">
        <v>3661</v>
      </c>
      <c r="AN3516" s="24">
        <v>45536.000121913581</v>
      </c>
      <c r="AO3516" s="24">
        <v>45536.000121913581</v>
      </c>
      <c r="AP3516">
        <v>9</v>
      </c>
      <c r="AQ3516" t="s">
        <v>194</v>
      </c>
      <c r="AR3516">
        <v>244.0001219135811</v>
      </c>
      <c r="AS3516" t="s">
        <v>195</v>
      </c>
      <c r="AT3516" t="s">
        <v>196</v>
      </c>
      <c r="AU3516" t="s">
        <v>197</v>
      </c>
      <c r="AV3516" t="s">
        <v>208</v>
      </c>
      <c r="AW3516" t="s">
        <v>196</v>
      </c>
      <c r="AX3516" t="s">
        <v>197</v>
      </c>
      <c r="AY3516" t="s">
        <v>208</v>
      </c>
    </row>
    <row r="3517" spans="1:51" x14ac:dyDescent="0.45">
      <c r="A3517" s="22">
        <v>870997</v>
      </c>
      <c r="B3517" s="6">
        <v>45536</v>
      </c>
      <c r="C3517" s="22">
        <v>16000</v>
      </c>
      <c r="D3517" s="22">
        <v>62912</v>
      </c>
      <c r="E3517" s="22"/>
      <c r="F3517" s="22">
        <v>0</v>
      </c>
      <c r="G3517" s="22">
        <v>8547</v>
      </c>
      <c r="H3517" s="22">
        <v>0</v>
      </c>
      <c r="I3517" s="22"/>
      <c r="J3517" s="22">
        <v>76</v>
      </c>
      <c r="K3517" s="22">
        <v>2902</v>
      </c>
      <c r="L3517" s="23" t="s">
        <v>253</v>
      </c>
      <c r="M3517" s="23"/>
      <c r="N3517" s="23" t="s">
        <v>184</v>
      </c>
      <c r="O3517" s="23" t="s">
        <v>185</v>
      </c>
      <c r="P3517" s="22">
        <v>20</v>
      </c>
      <c r="Q3517" s="23" t="s">
        <v>186</v>
      </c>
      <c r="R3517" s="23"/>
      <c r="S3517" s="23"/>
      <c r="T3517" s="23"/>
      <c r="U3517" s="23"/>
      <c r="V3517" s="23" t="s">
        <v>187</v>
      </c>
      <c r="W3517" s="23" t="s">
        <v>188</v>
      </c>
      <c r="X3517" s="23" t="s">
        <v>189</v>
      </c>
      <c r="Y3517" s="22">
        <v>0</v>
      </c>
      <c r="Z3517" s="23" t="s">
        <v>190</v>
      </c>
      <c r="AA3517" s="23" t="s">
        <v>191</v>
      </c>
      <c r="AB3517" s="23" t="s">
        <v>190</v>
      </c>
      <c r="AC3517" s="23" t="s">
        <v>192</v>
      </c>
      <c r="AD3517" s="23" t="s">
        <v>193</v>
      </c>
      <c r="AE3517" s="23" t="s">
        <v>80</v>
      </c>
      <c r="AF3517" s="23"/>
      <c r="AG3517" s="23"/>
      <c r="AH3517" s="23"/>
      <c r="AI3517" s="23"/>
      <c r="AJ3517" s="23" t="b">
        <v>0</v>
      </c>
      <c r="AK3517" s="3">
        <v>121</v>
      </c>
      <c r="AL3517" s="3">
        <v>236</v>
      </c>
      <c r="AM3517" s="3">
        <v>3670</v>
      </c>
      <c r="AN3517" s="24">
        <v>45536.000134683643</v>
      </c>
      <c r="AO3517" s="24">
        <v>45536.000134683643</v>
      </c>
      <c r="AP3517">
        <v>9</v>
      </c>
      <c r="AQ3517" t="s">
        <v>194</v>
      </c>
      <c r="AR3517">
        <v>244.00013468364341</v>
      </c>
      <c r="AS3517" t="s">
        <v>195</v>
      </c>
      <c r="AT3517" t="s">
        <v>196</v>
      </c>
      <c r="AU3517" t="s">
        <v>197</v>
      </c>
      <c r="AV3517" t="s">
        <v>207</v>
      </c>
      <c r="AW3517" t="s">
        <v>196</v>
      </c>
      <c r="AX3517" t="s">
        <v>197</v>
      </c>
      <c r="AY3517" t="s">
        <v>207</v>
      </c>
    </row>
    <row r="3518" spans="1:51" x14ac:dyDescent="0.45">
      <c r="A3518" s="22">
        <v>871008</v>
      </c>
      <c r="B3518" s="6">
        <v>45536</v>
      </c>
      <c r="C3518" s="22">
        <v>16000</v>
      </c>
      <c r="D3518" s="22">
        <v>14982</v>
      </c>
      <c r="E3518" s="22"/>
      <c r="F3518" s="22">
        <v>0</v>
      </c>
      <c r="G3518" s="22">
        <v>8547</v>
      </c>
      <c r="H3518" s="22">
        <v>0</v>
      </c>
      <c r="I3518" s="22"/>
      <c r="J3518" s="22">
        <v>76</v>
      </c>
      <c r="K3518" s="22">
        <v>2902</v>
      </c>
      <c r="L3518" s="23" t="s">
        <v>253</v>
      </c>
      <c r="M3518" s="23"/>
      <c r="N3518" s="23" t="s">
        <v>184</v>
      </c>
      <c r="O3518" s="23" t="s">
        <v>185</v>
      </c>
      <c r="P3518" s="22">
        <v>20</v>
      </c>
      <c r="Q3518" s="23" t="s">
        <v>186</v>
      </c>
      <c r="R3518" s="23"/>
      <c r="S3518" s="23"/>
      <c r="T3518" s="23"/>
      <c r="U3518" s="23"/>
      <c r="V3518" s="23" t="s">
        <v>187</v>
      </c>
      <c r="W3518" s="23" t="s">
        <v>188</v>
      </c>
      <c r="X3518" s="23" t="s">
        <v>189</v>
      </c>
      <c r="Y3518" s="22">
        <v>0</v>
      </c>
      <c r="Z3518" s="23" t="s">
        <v>190</v>
      </c>
      <c r="AA3518" s="23" t="s">
        <v>191</v>
      </c>
      <c r="AB3518" s="23" t="s">
        <v>190</v>
      </c>
      <c r="AC3518" s="23" t="s">
        <v>192</v>
      </c>
      <c r="AD3518" s="23" t="s">
        <v>193</v>
      </c>
      <c r="AE3518" s="23" t="s">
        <v>80</v>
      </c>
      <c r="AF3518" s="23"/>
      <c r="AG3518" s="23"/>
      <c r="AH3518" s="23"/>
      <c r="AI3518" s="23"/>
      <c r="AJ3518" s="23" t="b">
        <v>0</v>
      </c>
      <c r="AK3518" s="3">
        <v>121</v>
      </c>
      <c r="AL3518" s="3">
        <v>236</v>
      </c>
      <c r="AM3518" s="3">
        <v>3680</v>
      </c>
      <c r="AN3518" s="24">
        <v>45536.000267785494</v>
      </c>
      <c r="AO3518" s="24">
        <v>45536.000267785494</v>
      </c>
      <c r="AP3518">
        <v>9</v>
      </c>
      <c r="AQ3518" t="s">
        <v>194</v>
      </c>
      <c r="AR3518">
        <v>244.00026778549363</v>
      </c>
      <c r="AS3518" t="s">
        <v>195</v>
      </c>
      <c r="AT3518" t="s">
        <v>196</v>
      </c>
      <c r="AU3518" t="s">
        <v>197</v>
      </c>
      <c r="AV3518" t="s">
        <v>206</v>
      </c>
      <c r="AW3518" t="s">
        <v>196</v>
      </c>
      <c r="AX3518" t="s">
        <v>197</v>
      </c>
      <c r="AY3518" t="s">
        <v>206</v>
      </c>
    </row>
    <row r="3519" spans="1:51" x14ac:dyDescent="0.45">
      <c r="A3519" s="22">
        <v>871060</v>
      </c>
      <c r="B3519" s="6">
        <v>45536</v>
      </c>
      <c r="C3519" s="22">
        <v>16000</v>
      </c>
      <c r="D3519" s="22">
        <v>16555</v>
      </c>
      <c r="E3519" s="22"/>
      <c r="F3519" s="22">
        <v>0</v>
      </c>
      <c r="G3519" s="22">
        <v>8547</v>
      </c>
      <c r="H3519" s="22">
        <v>0</v>
      </c>
      <c r="I3519" s="22"/>
      <c r="J3519" s="22">
        <v>76</v>
      </c>
      <c r="K3519" s="22">
        <v>2902</v>
      </c>
      <c r="L3519" s="23" t="s">
        <v>253</v>
      </c>
      <c r="M3519" s="23"/>
      <c r="N3519" s="23" t="s">
        <v>184</v>
      </c>
      <c r="O3519" s="23" t="s">
        <v>185</v>
      </c>
      <c r="P3519" s="22">
        <v>20</v>
      </c>
      <c r="Q3519" s="23" t="s">
        <v>186</v>
      </c>
      <c r="R3519" s="23"/>
      <c r="S3519" s="23"/>
      <c r="T3519" s="23"/>
      <c r="U3519" s="23"/>
      <c r="V3519" s="23" t="s">
        <v>187</v>
      </c>
      <c r="W3519" s="23" t="s">
        <v>188</v>
      </c>
      <c r="X3519" s="23" t="s">
        <v>189</v>
      </c>
      <c r="Y3519" s="22">
        <v>0</v>
      </c>
      <c r="Z3519" s="23" t="s">
        <v>190</v>
      </c>
      <c r="AA3519" s="23" t="s">
        <v>191</v>
      </c>
      <c r="AB3519" s="23" t="s">
        <v>190</v>
      </c>
      <c r="AC3519" s="23" t="s">
        <v>192</v>
      </c>
      <c r="AD3519" s="23" t="s">
        <v>193</v>
      </c>
      <c r="AE3519" s="23" t="s">
        <v>80</v>
      </c>
      <c r="AF3519" s="23"/>
      <c r="AG3519" s="23"/>
      <c r="AH3519" s="23"/>
      <c r="AI3519" s="23"/>
      <c r="AJ3519" s="23" t="b">
        <v>0</v>
      </c>
      <c r="AK3519" s="3">
        <v>127</v>
      </c>
      <c r="AL3519" s="3">
        <v>236</v>
      </c>
      <c r="AM3519" s="3">
        <v>3738</v>
      </c>
      <c r="AN3519" s="24">
        <v>45536.000511882718</v>
      </c>
      <c r="AO3519" s="24">
        <v>45536.000511882718</v>
      </c>
      <c r="AP3519">
        <v>9</v>
      </c>
      <c r="AQ3519" t="s">
        <v>194</v>
      </c>
      <c r="AR3519">
        <v>244.00051188271755</v>
      </c>
      <c r="AS3519" t="s">
        <v>195</v>
      </c>
      <c r="AT3519" t="s">
        <v>196</v>
      </c>
      <c r="AU3519" t="s">
        <v>197</v>
      </c>
      <c r="AV3519" t="s">
        <v>205</v>
      </c>
      <c r="AW3519" t="s">
        <v>196</v>
      </c>
      <c r="AX3519" t="s">
        <v>197</v>
      </c>
      <c r="AY3519" t="s">
        <v>205</v>
      </c>
    </row>
    <row r="3520" spans="1:51" x14ac:dyDescent="0.45">
      <c r="A3520" s="22">
        <v>871176</v>
      </c>
      <c r="B3520" s="6">
        <v>45536</v>
      </c>
      <c r="C3520" s="22">
        <v>16000</v>
      </c>
      <c r="D3520" s="22">
        <v>20351</v>
      </c>
      <c r="E3520" s="22"/>
      <c r="F3520" s="22">
        <v>0</v>
      </c>
      <c r="G3520" s="22">
        <v>8547</v>
      </c>
      <c r="H3520" s="22">
        <v>0</v>
      </c>
      <c r="I3520" s="22"/>
      <c r="J3520" s="22">
        <v>76</v>
      </c>
      <c r="K3520" s="22">
        <v>2902</v>
      </c>
      <c r="L3520" s="23" t="s">
        <v>253</v>
      </c>
      <c r="M3520" s="23"/>
      <c r="N3520" s="23" t="s">
        <v>184</v>
      </c>
      <c r="O3520" s="23" t="s">
        <v>185</v>
      </c>
      <c r="P3520" s="22">
        <v>20</v>
      </c>
      <c r="Q3520" s="23" t="s">
        <v>186</v>
      </c>
      <c r="R3520" s="23"/>
      <c r="S3520" s="23"/>
      <c r="T3520" s="23"/>
      <c r="U3520" s="23"/>
      <c r="V3520" s="23" t="s">
        <v>187</v>
      </c>
      <c r="W3520" s="23" t="s">
        <v>188</v>
      </c>
      <c r="X3520" s="23" t="s">
        <v>189</v>
      </c>
      <c r="Y3520" s="22">
        <v>0</v>
      </c>
      <c r="Z3520" s="23" t="s">
        <v>190</v>
      </c>
      <c r="AA3520" s="23" t="s">
        <v>191</v>
      </c>
      <c r="AB3520" s="23" t="s">
        <v>190</v>
      </c>
      <c r="AC3520" s="23" t="s">
        <v>192</v>
      </c>
      <c r="AD3520" s="23" t="s">
        <v>193</v>
      </c>
      <c r="AE3520" s="23" t="s">
        <v>80</v>
      </c>
      <c r="AF3520" s="23"/>
      <c r="AG3520" s="23"/>
      <c r="AH3520" s="23"/>
      <c r="AI3520" s="23"/>
      <c r="AJ3520" s="23" t="b">
        <v>0</v>
      </c>
      <c r="AK3520" s="3">
        <v>151</v>
      </c>
      <c r="AL3520" s="3">
        <v>236</v>
      </c>
      <c r="AM3520" s="3">
        <v>3851</v>
      </c>
      <c r="AN3520" s="24">
        <v>45536.000881828702</v>
      </c>
      <c r="AO3520" s="24">
        <v>45536.000881828702</v>
      </c>
      <c r="AP3520">
        <v>9</v>
      </c>
      <c r="AQ3520" t="s">
        <v>194</v>
      </c>
      <c r="AR3520">
        <v>244.0008818287024</v>
      </c>
      <c r="AS3520" t="s">
        <v>195</v>
      </c>
      <c r="AT3520" t="s">
        <v>196</v>
      </c>
      <c r="AU3520" t="s">
        <v>197</v>
      </c>
      <c r="AV3520" t="s">
        <v>198</v>
      </c>
      <c r="AW3520" t="s">
        <v>196</v>
      </c>
      <c r="AX3520" t="s">
        <v>197</v>
      </c>
      <c r="AY3520" t="s">
        <v>198</v>
      </c>
    </row>
    <row r="3521" spans="1:51" x14ac:dyDescent="0.45">
      <c r="A3521" s="22">
        <v>871317</v>
      </c>
      <c r="B3521" s="6">
        <v>45536</v>
      </c>
      <c r="C3521" s="22">
        <v>16000</v>
      </c>
      <c r="D3521" s="22">
        <v>21181</v>
      </c>
      <c r="E3521" s="22"/>
      <c r="F3521" s="22">
        <v>0</v>
      </c>
      <c r="G3521" s="22">
        <v>14707</v>
      </c>
      <c r="H3521" s="22">
        <v>0</v>
      </c>
      <c r="I3521" s="22"/>
      <c r="J3521" s="22">
        <v>131</v>
      </c>
      <c r="K3521" s="22">
        <v>131</v>
      </c>
      <c r="L3521" s="23" t="s">
        <v>254</v>
      </c>
      <c r="M3521" s="23"/>
      <c r="N3521" s="23" t="s">
        <v>184</v>
      </c>
      <c r="O3521" s="23" t="s">
        <v>185</v>
      </c>
      <c r="P3521" s="22">
        <v>20</v>
      </c>
      <c r="Q3521" s="23" t="s">
        <v>186</v>
      </c>
      <c r="R3521" s="23"/>
      <c r="S3521" s="23"/>
      <c r="T3521" s="23"/>
      <c r="U3521" s="23"/>
      <c r="V3521" s="23" t="s">
        <v>187</v>
      </c>
      <c r="W3521" s="23" t="s">
        <v>188</v>
      </c>
      <c r="X3521" s="23" t="s">
        <v>189</v>
      </c>
      <c r="Y3521" s="22">
        <v>0</v>
      </c>
      <c r="Z3521" s="23" t="s">
        <v>190</v>
      </c>
      <c r="AA3521" s="23" t="s">
        <v>191</v>
      </c>
      <c r="AB3521" s="23" t="s">
        <v>190</v>
      </c>
      <c r="AC3521" s="23" t="s">
        <v>192</v>
      </c>
      <c r="AD3521" s="23" t="s">
        <v>193</v>
      </c>
      <c r="AE3521" s="23" t="s">
        <v>80</v>
      </c>
      <c r="AF3521" s="23"/>
      <c r="AG3521" s="23"/>
      <c r="AH3521" s="23"/>
      <c r="AI3521" s="23"/>
      <c r="AJ3521" s="23" t="b">
        <v>0</v>
      </c>
      <c r="AK3521" s="3">
        <v>61</v>
      </c>
      <c r="AL3521" s="3">
        <v>236</v>
      </c>
      <c r="AM3521" s="3">
        <v>3986</v>
      </c>
      <c r="AN3521" s="24">
        <v>45536.005256057098</v>
      </c>
      <c r="AO3521" s="24">
        <v>45536.005256057098</v>
      </c>
      <c r="AP3521">
        <v>9</v>
      </c>
      <c r="AQ3521" t="s">
        <v>194</v>
      </c>
      <c r="AR3521">
        <v>244.00525605709845</v>
      </c>
      <c r="AS3521" t="s">
        <v>195</v>
      </c>
      <c r="AT3521" t="s">
        <v>196</v>
      </c>
      <c r="AU3521" t="s">
        <v>197</v>
      </c>
      <c r="AV3521" t="s">
        <v>201</v>
      </c>
      <c r="AW3521" t="s">
        <v>196</v>
      </c>
      <c r="AX3521" t="s">
        <v>197</v>
      </c>
      <c r="AY3521" t="s">
        <v>201</v>
      </c>
    </row>
    <row r="3522" spans="1:51" x14ac:dyDescent="0.45">
      <c r="A3522" s="22">
        <v>871367</v>
      </c>
      <c r="B3522" s="6">
        <v>45536</v>
      </c>
      <c r="C3522" s="22">
        <v>16000</v>
      </c>
      <c r="D3522" s="22">
        <v>28713</v>
      </c>
      <c r="E3522" s="22"/>
      <c r="F3522" s="22">
        <v>0</v>
      </c>
      <c r="G3522" s="22">
        <v>14707</v>
      </c>
      <c r="H3522" s="22">
        <v>0</v>
      </c>
      <c r="I3522" s="22"/>
      <c r="J3522" s="22">
        <v>131</v>
      </c>
      <c r="K3522" s="22">
        <v>131</v>
      </c>
      <c r="L3522" s="23" t="s">
        <v>254</v>
      </c>
      <c r="M3522" s="23"/>
      <c r="N3522" s="23" t="s">
        <v>184</v>
      </c>
      <c r="O3522" s="23" t="s">
        <v>213</v>
      </c>
      <c r="P3522" s="22">
        <v>20</v>
      </c>
      <c r="Q3522" s="23" t="s">
        <v>186</v>
      </c>
      <c r="R3522" s="23"/>
      <c r="S3522" s="23"/>
      <c r="T3522" s="23"/>
      <c r="U3522" s="23"/>
      <c r="V3522" s="23" t="s">
        <v>187</v>
      </c>
      <c r="W3522" s="23" t="s">
        <v>188</v>
      </c>
      <c r="X3522" s="23" t="s">
        <v>189</v>
      </c>
      <c r="Y3522" s="22">
        <v>0</v>
      </c>
      <c r="Z3522" s="23" t="s">
        <v>190</v>
      </c>
      <c r="AA3522" s="23" t="s">
        <v>191</v>
      </c>
      <c r="AB3522" s="23" t="s">
        <v>190</v>
      </c>
      <c r="AC3522" s="23" t="s">
        <v>192</v>
      </c>
      <c r="AD3522" s="23" t="s">
        <v>193</v>
      </c>
      <c r="AE3522" s="23" t="s">
        <v>80</v>
      </c>
      <c r="AF3522" s="23"/>
      <c r="AG3522" s="23"/>
      <c r="AH3522" s="23"/>
      <c r="AI3522" s="23"/>
      <c r="AJ3522" s="23" t="b">
        <v>0</v>
      </c>
      <c r="AK3522" s="3">
        <v>60</v>
      </c>
      <c r="AL3522" s="3">
        <v>3448</v>
      </c>
      <c r="AM3522" s="3">
        <v>4038</v>
      </c>
      <c r="AN3522" s="24">
        <v>45536.010933641977</v>
      </c>
      <c r="AO3522" s="24">
        <v>45536.010933641977</v>
      </c>
      <c r="AP3522">
        <v>9</v>
      </c>
      <c r="AQ3522" t="s">
        <v>194</v>
      </c>
      <c r="AR3522">
        <v>244.01093364197732</v>
      </c>
      <c r="AS3522" t="s">
        <v>195</v>
      </c>
      <c r="AT3522" t="s">
        <v>196</v>
      </c>
      <c r="AU3522" t="s">
        <v>197</v>
      </c>
      <c r="AV3522" t="s">
        <v>255</v>
      </c>
      <c r="AW3522" t="s">
        <v>196</v>
      </c>
      <c r="AX3522" t="s">
        <v>197</v>
      </c>
      <c r="AY3522" t="s">
        <v>255</v>
      </c>
    </row>
    <row r="3523" spans="1:51" x14ac:dyDescent="0.45">
      <c r="A3523" s="22">
        <v>871838</v>
      </c>
      <c r="B3523" s="6">
        <v>45536</v>
      </c>
      <c r="C3523" s="22">
        <v>16000</v>
      </c>
      <c r="D3523" s="22">
        <v>21588</v>
      </c>
      <c r="E3523" s="22"/>
      <c r="F3523" s="22">
        <v>0</v>
      </c>
      <c r="G3523" s="22">
        <v>14707</v>
      </c>
      <c r="H3523" s="22">
        <v>0</v>
      </c>
      <c r="I3523" s="22"/>
      <c r="J3523" s="22">
        <v>131</v>
      </c>
      <c r="K3523" s="22">
        <v>131</v>
      </c>
      <c r="L3523" s="23" t="s">
        <v>254</v>
      </c>
      <c r="M3523" s="23"/>
      <c r="N3523" s="23" t="s">
        <v>184</v>
      </c>
      <c r="O3523" s="23" t="s">
        <v>213</v>
      </c>
      <c r="P3523" s="22">
        <v>20</v>
      </c>
      <c r="Q3523" s="23" t="s">
        <v>186</v>
      </c>
      <c r="R3523" s="23"/>
      <c r="S3523" s="23"/>
      <c r="T3523" s="23"/>
      <c r="U3523" s="23"/>
      <c r="V3523" s="23" t="s">
        <v>187</v>
      </c>
      <c r="W3523" s="23" t="s">
        <v>188</v>
      </c>
      <c r="X3523" s="23" t="s">
        <v>189</v>
      </c>
      <c r="Y3523" s="22">
        <v>0</v>
      </c>
      <c r="Z3523" s="23" t="s">
        <v>190</v>
      </c>
      <c r="AA3523" s="23" t="s">
        <v>191</v>
      </c>
      <c r="AB3523" s="23" t="s">
        <v>190</v>
      </c>
      <c r="AC3523" s="23" t="s">
        <v>192</v>
      </c>
      <c r="AD3523" s="23" t="s">
        <v>193</v>
      </c>
      <c r="AE3523" s="23" t="s">
        <v>80</v>
      </c>
      <c r="AF3523" s="23"/>
      <c r="AG3523" s="23"/>
      <c r="AH3523" s="23"/>
      <c r="AI3523" s="23"/>
      <c r="AJ3523" s="23" t="b">
        <v>0</v>
      </c>
      <c r="AK3523" s="3">
        <v>111</v>
      </c>
      <c r="AL3523" s="3">
        <v>3448</v>
      </c>
      <c r="AM3523" s="3">
        <v>4408</v>
      </c>
      <c r="AN3523" s="24">
        <v>45536.132663888886</v>
      </c>
      <c r="AO3523" s="24">
        <v>45536.132663888886</v>
      </c>
      <c r="AP3523">
        <v>9</v>
      </c>
      <c r="AQ3523" t="s">
        <v>194</v>
      </c>
      <c r="AR3523">
        <v>244.13266388888587</v>
      </c>
      <c r="AS3523" t="s">
        <v>195</v>
      </c>
      <c r="AT3523" t="s">
        <v>251</v>
      </c>
      <c r="AU3523" t="s">
        <v>197</v>
      </c>
      <c r="AV3523" t="s">
        <v>214</v>
      </c>
      <c r="AW3523" t="s">
        <v>251</v>
      </c>
      <c r="AX3523" t="s">
        <v>197</v>
      </c>
      <c r="AY3523" t="s">
        <v>214</v>
      </c>
    </row>
    <row r="3524" spans="1:51" x14ac:dyDescent="0.45">
      <c r="A3524" s="22">
        <v>872799</v>
      </c>
      <c r="B3524" s="6">
        <v>45536</v>
      </c>
      <c r="C3524" s="22">
        <v>16000</v>
      </c>
      <c r="D3524" s="22">
        <v>27368</v>
      </c>
      <c r="E3524" s="22"/>
      <c r="F3524" s="22">
        <v>0</v>
      </c>
      <c r="G3524" s="22">
        <v>14707</v>
      </c>
      <c r="H3524" s="22">
        <v>0</v>
      </c>
      <c r="I3524" s="22"/>
      <c r="J3524" s="22">
        <v>131</v>
      </c>
      <c r="K3524" s="22">
        <v>131</v>
      </c>
      <c r="L3524" s="23" t="s">
        <v>254</v>
      </c>
      <c r="M3524" s="23"/>
      <c r="N3524" s="23" t="s">
        <v>184</v>
      </c>
      <c r="O3524" s="23" t="s">
        <v>225</v>
      </c>
      <c r="P3524" s="22">
        <v>20</v>
      </c>
      <c r="Q3524" s="23" t="s">
        <v>186</v>
      </c>
      <c r="R3524" s="23"/>
      <c r="S3524" s="23"/>
      <c r="T3524" s="23"/>
      <c r="U3524" s="23"/>
      <c r="V3524" s="23" t="s">
        <v>187</v>
      </c>
      <c r="W3524" s="23" t="s">
        <v>188</v>
      </c>
      <c r="X3524" s="23" t="s">
        <v>189</v>
      </c>
      <c r="Y3524" s="22">
        <v>0</v>
      </c>
      <c r="Z3524" s="23" t="s">
        <v>190</v>
      </c>
      <c r="AA3524" s="23" t="s">
        <v>191</v>
      </c>
      <c r="AB3524" s="23" t="s">
        <v>190</v>
      </c>
      <c r="AC3524" s="23" t="s">
        <v>192</v>
      </c>
      <c r="AD3524" s="23" t="s">
        <v>193</v>
      </c>
      <c r="AE3524" s="23" t="s">
        <v>80</v>
      </c>
      <c r="AF3524" s="23"/>
      <c r="AG3524" s="23"/>
      <c r="AH3524" s="23"/>
      <c r="AI3524" s="23"/>
      <c r="AJ3524" s="23" t="b">
        <v>0</v>
      </c>
      <c r="AK3524" s="3">
        <v>117</v>
      </c>
      <c r="AL3524" s="3">
        <v>2408</v>
      </c>
      <c r="AM3524" s="3">
        <v>5146</v>
      </c>
      <c r="AN3524" s="24">
        <v>45536.382050038577</v>
      </c>
      <c r="AO3524" s="24">
        <v>45536.382050038577</v>
      </c>
      <c r="AP3524">
        <v>9</v>
      </c>
      <c r="AQ3524" t="s">
        <v>194</v>
      </c>
      <c r="AR3524">
        <v>244.38205003857729</v>
      </c>
      <c r="AS3524" t="s">
        <v>195</v>
      </c>
      <c r="AT3524" t="s">
        <v>238</v>
      </c>
      <c r="AU3524" t="s">
        <v>197</v>
      </c>
      <c r="AV3524" t="s">
        <v>197</v>
      </c>
      <c r="AW3524" t="s">
        <v>238</v>
      </c>
      <c r="AX3524" t="s">
        <v>197</v>
      </c>
      <c r="AY3524" t="s">
        <v>197</v>
      </c>
    </row>
    <row r="3525" spans="1:51" x14ac:dyDescent="0.45">
      <c r="A3525" s="22">
        <v>872854</v>
      </c>
      <c r="B3525" s="6">
        <v>45536</v>
      </c>
      <c r="C3525" s="22">
        <v>16000</v>
      </c>
      <c r="D3525" s="22">
        <v>28070</v>
      </c>
      <c r="E3525" s="22"/>
      <c r="F3525" s="22">
        <v>0</v>
      </c>
      <c r="G3525" s="22">
        <v>14707</v>
      </c>
      <c r="H3525" s="22">
        <v>0</v>
      </c>
      <c r="I3525" s="22"/>
      <c r="J3525" s="22">
        <v>131</v>
      </c>
      <c r="K3525" s="22">
        <v>131</v>
      </c>
      <c r="L3525" s="23" t="s">
        <v>254</v>
      </c>
      <c r="M3525" s="23"/>
      <c r="N3525" s="23" t="s">
        <v>184</v>
      </c>
      <c r="O3525" s="23" t="s">
        <v>225</v>
      </c>
      <c r="P3525" s="22">
        <v>20</v>
      </c>
      <c r="Q3525" s="23" t="s">
        <v>186</v>
      </c>
      <c r="R3525" s="23"/>
      <c r="S3525" s="23"/>
      <c r="T3525" s="23"/>
      <c r="U3525" s="23"/>
      <c r="V3525" s="23" t="s">
        <v>187</v>
      </c>
      <c r="W3525" s="23" t="s">
        <v>188</v>
      </c>
      <c r="X3525" s="23" t="s">
        <v>189</v>
      </c>
      <c r="Y3525" s="22">
        <v>0</v>
      </c>
      <c r="Z3525" s="23" t="s">
        <v>190</v>
      </c>
      <c r="AA3525" s="23" t="s">
        <v>191</v>
      </c>
      <c r="AB3525" s="23" t="s">
        <v>190</v>
      </c>
      <c r="AC3525" s="23" t="s">
        <v>192</v>
      </c>
      <c r="AD3525" s="23" t="s">
        <v>193</v>
      </c>
      <c r="AE3525" s="23" t="s">
        <v>80</v>
      </c>
      <c r="AF3525" s="23"/>
      <c r="AG3525" s="23"/>
      <c r="AH3525" s="23"/>
      <c r="AI3525" s="23"/>
      <c r="AJ3525" s="23" t="b">
        <v>0</v>
      </c>
      <c r="AK3525" s="3">
        <v>117</v>
      </c>
      <c r="AL3525" s="3">
        <v>2408</v>
      </c>
      <c r="AM3525" s="3">
        <v>5200</v>
      </c>
      <c r="AN3525" s="24">
        <v>45536.38211396605</v>
      </c>
      <c r="AO3525" s="24">
        <v>45536.38211396605</v>
      </c>
      <c r="AP3525">
        <v>9</v>
      </c>
      <c r="AQ3525" t="s">
        <v>194</v>
      </c>
      <c r="AR3525">
        <v>244.38211396605038</v>
      </c>
      <c r="AS3525" t="s">
        <v>195</v>
      </c>
      <c r="AT3525" t="s">
        <v>238</v>
      </c>
      <c r="AU3525" t="s">
        <v>197</v>
      </c>
      <c r="AV3525" t="s">
        <v>228</v>
      </c>
      <c r="AW3525" t="s">
        <v>238</v>
      </c>
      <c r="AX3525" t="s">
        <v>197</v>
      </c>
      <c r="AY3525" t="s">
        <v>228</v>
      </c>
    </row>
    <row r="3526" spans="1:51" x14ac:dyDescent="0.45">
      <c r="A3526" s="22">
        <v>872881</v>
      </c>
      <c r="B3526" s="6">
        <v>45536</v>
      </c>
      <c r="C3526" s="22">
        <v>16000</v>
      </c>
      <c r="D3526" s="22">
        <v>22337</v>
      </c>
      <c r="E3526" s="22"/>
      <c r="F3526" s="22">
        <v>0</v>
      </c>
      <c r="G3526" s="22">
        <v>14707</v>
      </c>
      <c r="H3526" s="22">
        <v>0</v>
      </c>
      <c r="I3526" s="22"/>
      <c r="J3526" s="22">
        <v>131</v>
      </c>
      <c r="K3526" s="22">
        <v>131</v>
      </c>
      <c r="L3526" s="23" t="s">
        <v>254</v>
      </c>
      <c r="M3526" s="23"/>
      <c r="N3526" s="23" t="s">
        <v>184</v>
      </c>
      <c r="O3526" s="23" t="s">
        <v>225</v>
      </c>
      <c r="P3526" s="22">
        <v>20</v>
      </c>
      <c r="Q3526" s="23" t="s">
        <v>186</v>
      </c>
      <c r="R3526" s="23"/>
      <c r="S3526" s="23"/>
      <c r="T3526" s="23"/>
      <c r="U3526" s="23"/>
      <c r="V3526" s="23" t="s">
        <v>187</v>
      </c>
      <c r="W3526" s="23" t="s">
        <v>188</v>
      </c>
      <c r="X3526" s="23" t="s">
        <v>189</v>
      </c>
      <c r="Y3526" s="22">
        <v>0</v>
      </c>
      <c r="Z3526" s="23" t="s">
        <v>190</v>
      </c>
      <c r="AA3526" s="23" t="s">
        <v>191</v>
      </c>
      <c r="AB3526" s="23" t="s">
        <v>190</v>
      </c>
      <c r="AC3526" s="23" t="s">
        <v>192</v>
      </c>
      <c r="AD3526" s="23" t="s">
        <v>193</v>
      </c>
      <c r="AE3526" s="23" t="s">
        <v>80</v>
      </c>
      <c r="AF3526" s="23"/>
      <c r="AG3526" s="23"/>
      <c r="AH3526" s="23"/>
      <c r="AI3526" s="23"/>
      <c r="AJ3526" s="23" t="b">
        <v>0</v>
      </c>
      <c r="AK3526" s="3">
        <v>117</v>
      </c>
      <c r="AL3526" s="3">
        <v>2408</v>
      </c>
      <c r="AM3526" s="3">
        <v>5226</v>
      </c>
      <c r="AN3526" s="24">
        <v>45536.382136381173</v>
      </c>
      <c r="AO3526" s="24">
        <v>45536.382136381173</v>
      </c>
      <c r="AP3526">
        <v>9</v>
      </c>
      <c r="AQ3526" t="s">
        <v>194</v>
      </c>
      <c r="AR3526">
        <v>244.38213638117304</v>
      </c>
      <c r="AS3526" t="s">
        <v>195</v>
      </c>
      <c r="AT3526" t="s">
        <v>238</v>
      </c>
      <c r="AU3526" t="s">
        <v>197</v>
      </c>
      <c r="AV3526" t="s">
        <v>229</v>
      </c>
      <c r="AW3526" t="s">
        <v>238</v>
      </c>
      <c r="AX3526" t="s">
        <v>197</v>
      </c>
      <c r="AY3526" t="s">
        <v>229</v>
      </c>
    </row>
    <row r="3527" spans="1:51" x14ac:dyDescent="0.45">
      <c r="A3527" s="22">
        <v>872903</v>
      </c>
      <c r="B3527" s="6">
        <v>45536</v>
      </c>
      <c r="C3527" s="22">
        <v>16000</v>
      </c>
      <c r="D3527" s="22">
        <v>89650</v>
      </c>
      <c r="E3527" s="22"/>
      <c r="F3527" s="22">
        <v>0</v>
      </c>
      <c r="G3527" s="22">
        <v>14707</v>
      </c>
      <c r="H3527" s="22">
        <v>0</v>
      </c>
      <c r="I3527" s="22"/>
      <c r="J3527" s="22">
        <v>131</v>
      </c>
      <c r="K3527" s="22">
        <v>131</v>
      </c>
      <c r="L3527" s="23" t="s">
        <v>254</v>
      </c>
      <c r="M3527" s="23"/>
      <c r="N3527" s="23" t="s">
        <v>184</v>
      </c>
      <c r="O3527" s="23" t="s">
        <v>225</v>
      </c>
      <c r="P3527" s="22">
        <v>20</v>
      </c>
      <c r="Q3527" s="23" t="s">
        <v>186</v>
      </c>
      <c r="R3527" s="23"/>
      <c r="S3527" s="23"/>
      <c r="T3527" s="23"/>
      <c r="U3527" s="23"/>
      <c r="V3527" s="23" t="s">
        <v>187</v>
      </c>
      <c r="W3527" s="23" t="s">
        <v>188</v>
      </c>
      <c r="X3527" s="23" t="s">
        <v>189</v>
      </c>
      <c r="Y3527" s="22">
        <v>0</v>
      </c>
      <c r="Z3527" s="23" t="s">
        <v>190</v>
      </c>
      <c r="AA3527" s="23" t="s">
        <v>191</v>
      </c>
      <c r="AB3527" s="23" t="s">
        <v>190</v>
      </c>
      <c r="AC3527" s="23" t="s">
        <v>192</v>
      </c>
      <c r="AD3527" s="23" t="s">
        <v>193</v>
      </c>
      <c r="AE3527" s="23" t="s">
        <v>80</v>
      </c>
      <c r="AF3527" s="23"/>
      <c r="AG3527" s="23"/>
      <c r="AH3527" s="23"/>
      <c r="AI3527" s="23"/>
      <c r="AJ3527" s="23" t="b">
        <v>0</v>
      </c>
      <c r="AK3527" s="3">
        <v>117</v>
      </c>
      <c r="AL3527" s="3">
        <v>2408</v>
      </c>
      <c r="AM3527" s="3">
        <v>5248</v>
      </c>
      <c r="AN3527" s="24">
        <v>45536.382156635802</v>
      </c>
      <c r="AO3527" s="24">
        <v>45536.382156635802</v>
      </c>
      <c r="AP3527">
        <v>9</v>
      </c>
      <c r="AQ3527" t="s">
        <v>194</v>
      </c>
      <c r="AR3527">
        <v>244.38215663580195</v>
      </c>
      <c r="AS3527" t="s">
        <v>195</v>
      </c>
      <c r="AT3527" t="s">
        <v>238</v>
      </c>
      <c r="AU3527" t="s">
        <v>197</v>
      </c>
      <c r="AV3527" t="s">
        <v>230</v>
      </c>
      <c r="AW3527" t="s">
        <v>238</v>
      </c>
      <c r="AX3527" t="s">
        <v>197</v>
      </c>
      <c r="AY3527" t="s">
        <v>230</v>
      </c>
    </row>
    <row r="3528" spans="1:51" x14ac:dyDescent="0.45">
      <c r="A3528" s="22">
        <v>872912</v>
      </c>
      <c r="B3528" s="6">
        <v>45536</v>
      </c>
      <c r="C3528" s="22">
        <v>16000</v>
      </c>
      <c r="D3528" s="22">
        <v>25482</v>
      </c>
      <c r="E3528" s="22"/>
      <c r="F3528" s="22">
        <v>0</v>
      </c>
      <c r="G3528" s="22">
        <v>14707</v>
      </c>
      <c r="H3528" s="22">
        <v>0</v>
      </c>
      <c r="I3528" s="22"/>
      <c r="J3528" s="22">
        <v>131</v>
      </c>
      <c r="K3528" s="22">
        <v>131</v>
      </c>
      <c r="L3528" s="23" t="s">
        <v>254</v>
      </c>
      <c r="M3528" s="23"/>
      <c r="N3528" s="23" t="s">
        <v>184</v>
      </c>
      <c r="O3528" s="23" t="s">
        <v>225</v>
      </c>
      <c r="P3528" s="22">
        <v>20</v>
      </c>
      <c r="Q3528" s="23" t="s">
        <v>186</v>
      </c>
      <c r="R3528" s="23"/>
      <c r="S3528" s="23"/>
      <c r="T3528" s="23"/>
      <c r="U3528" s="23"/>
      <c r="V3528" s="23" t="s">
        <v>187</v>
      </c>
      <c r="W3528" s="23" t="s">
        <v>188</v>
      </c>
      <c r="X3528" s="23" t="s">
        <v>189</v>
      </c>
      <c r="Y3528" s="22">
        <v>0</v>
      </c>
      <c r="Z3528" s="23" t="s">
        <v>190</v>
      </c>
      <c r="AA3528" s="23" t="s">
        <v>191</v>
      </c>
      <c r="AB3528" s="23" t="s">
        <v>190</v>
      </c>
      <c r="AC3528" s="23" t="s">
        <v>192</v>
      </c>
      <c r="AD3528" s="23" t="s">
        <v>193</v>
      </c>
      <c r="AE3528" s="23" t="s">
        <v>80</v>
      </c>
      <c r="AF3528" s="23"/>
      <c r="AG3528" s="23"/>
      <c r="AH3528" s="23"/>
      <c r="AI3528" s="23"/>
      <c r="AJ3528" s="23" t="b">
        <v>0</v>
      </c>
      <c r="AK3528" s="3">
        <v>117</v>
      </c>
      <c r="AL3528" s="3">
        <v>2408</v>
      </c>
      <c r="AM3528" s="3">
        <v>5257</v>
      </c>
      <c r="AN3528" s="24">
        <v>45536.382160416666</v>
      </c>
      <c r="AO3528" s="24">
        <v>45536.382160416666</v>
      </c>
      <c r="AP3528">
        <v>9</v>
      </c>
      <c r="AQ3528" t="s">
        <v>194</v>
      </c>
      <c r="AR3528">
        <v>244.38216041666601</v>
      </c>
      <c r="AS3528" t="s">
        <v>195</v>
      </c>
      <c r="AT3528" t="s">
        <v>238</v>
      </c>
      <c r="AU3528" t="s">
        <v>197</v>
      </c>
      <c r="AV3528" t="s">
        <v>231</v>
      </c>
      <c r="AW3528" t="s">
        <v>238</v>
      </c>
      <c r="AX3528" t="s">
        <v>197</v>
      </c>
      <c r="AY3528" t="s">
        <v>231</v>
      </c>
    </row>
    <row r="3529" spans="1:51" x14ac:dyDescent="0.45">
      <c r="A3529" s="22">
        <v>872914</v>
      </c>
      <c r="B3529" s="6">
        <v>45536</v>
      </c>
      <c r="C3529" s="22">
        <v>16000</v>
      </c>
      <c r="D3529" s="22">
        <v>20299</v>
      </c>
      <c r="E3529" s="22"/>
      <c r="F3529" s="22">
        <v>0</v>
      </c>
      <c r="G3529" s="22">
        <v>14707</v>
      </c>
      <c r="H3529" s="22">
        <v>0</v>
      </c>
      <c r="I3529" s="22"/>
      <c r="J3529" s="22">
        <v>131</v>
      </c>
      <c r="K3529" s="22">
        <v>131</v>
      </c>
      <c r="L3529" s="23" t="s">
        <v>254</v>
      </c>
      <c r="M3529" s="23"/>
      <c r="N3529" s="23" t="s">
        <v>184</v>
      </c>
      <c r="O3529" s="23" t="s">
        <v>225</v>
      </c>
      <c r="P3529" s="22">
        <v>20</v>
      </c>
      <c r="Q3529" s="23" t="s">
        <v>186</v>
      </c>
      <c r="R3529" s="23"/>
      <c r="S3529" s="23"/>
      <c r="T3529" s="23"/>
      <c r="U3529" s="23"/>
      <c r="V3529" s="23" t="s">
        <v>187</v>
      </c>
      <c r="W3529" s="23" t="s">
        <v>188</v>
      </c>
      <c r="X3529" s="23" t="s">
        <v>189</v>
      </c>
      <c r="Y3529" s="22">
        <v>0</v>
      </c>
      <c r="Z3529" s="23" t="s">
        <v>190</v>
      </c>
      <c r="AA3529" s="23" t="s">
        <v>191</v>
      </c>
      <c r="AB3529" s="23" t="s">
        <v>190</v>
      </c>
      <c r="AC3529" s="23" t="s">
        <v>192</v>
      </c>
      <c r="AD3529" s="23" t="s">
        <v>193</v>
      </c>
      <c r="AE3529" s="23" t="s">
        <v>80</v>
      </c>
      <c r="AF3529" s="23"/>
      <c r="AG3529" s="23"/>
      <c r="AH3529" s="23"/>
      <c r="AI3529" s="23"/>
      <c r="AJ3529" s="23" t="b">
        <v>0</v>
      </c>
      <c r="AK3529" s="3">
        <v>117</v>
      </c>
      <c r="AL3529" s="3">
        <v>2408</v>
      </c>
      <c r="AM3529" s="3">
        <v>5259</v>
      </c>
      <c r="AN3529" s="24">
        <v>45536.382160956789</v>
      </c>
      <c r="AO3529" s="24">
        <v>45536.382160956789</v>
      </c>
      <c r="AP3529">
        <v>9</v>
      </c>
      <c r="AQ3529" t="s">
        <v>194</v>
      </c>
      <c r="AR3529">
        <v>244.38216095678945</v>
      </c>
      <c r="AS3529" t="s">
        <v>195</v>
      </c>
      <c r="AT3529" t="s">
        <v>238</v>
      </c>
      <c r="AU3529" t="s">
        <v>197</v>
      </c>
      <c r="AV3529" t="s">
        <v>231</v>
      </c>
      <c r="AW3529" t="s">
        <v>238</v>
      </c>
      <c r="AX3529" t="s">
        <v>197</v>
      </c>
      <c r="AY3529" t="s">
        <v>231</v>
      </c>
    </row>
    <row r="3530" spans="1:51" x14ac:dyDescent="0.45">
      <c r="A3530" s="22">
        <v>872925</v>
      </c>
      <c r="B3530" s="6">
        <v>45536</v>
      </c>
      <c r="C3530" s="22">
        <v>16000</v>
      </c>
      <c r="D3530" s="22">
        <v>21100</v>
      </c>
      <c r="E3530" s="22"/>
      <c r="F3530" s="22">
        <v>0</v>
      </c>
      <c r="G3530" s="22">
        <v>14707</v>
      </c>
      <c r="H3530" s="22">
        <v>0</v>
      </c>
      <c r="I3530" s="22"/>
      <c r="J3530" s="22">
        <v>131</v>
      </c>
      <c r="K3530" s="22">
        <v>131</v>
      </c>
      <c r="L3530" s="23" t="s">
        <v>254</v>
      </c>
      <c r="M3530" s="23"/>
      <c r="N3530" s="23" t="s">
        <v>184</v>
      </c>
      <c r="O3530" s="23" t="s">
        <v>225</v>
      </c>
      <c r="P3530" s="22">
        <v>20</v>
      </c>
      <c r="Q3530" s="23" t="s">
        <v>186</v>
      </c>
      <c r="R3530" s="23"/>
      <c r="S3530" s="23"/>
      <c r="T3530" s="23"/>
      <c r="U3530" s="23"/>
      <c r="V3530" s="23" t="s">
        <v>187</v>
      </c>
      <c r="W3530" s="23" t="s">
        <v>188</v>
      </c>
      <c r="X3530" s="23" t="s">
        <v>189</v>
      </c>
      <c r="Y3530" s="22">
        <v>0</v>
      </c>
      <c r="Z3530" s="23" t="s">
        <v>190</v>
      </c>
      <c r="AA3530" s="23" t="s">
        <v>191</v>
      </c>
      <c r="AB3530" s="23" t="s">
        <v>190</v>
      </c>
      <c r="AC3530" s="23" t="s">
        <v>192</v>
      </c>
      <c r="AD3530" s="23" t="s">
        <v>193</v>
      </c>
      <c r="AE3530" s="23" t="s">
        <v>80</v>
      </c>
      <c r="AF3530" s="23"/>
      <c r="AG3530" s="23"/>
      <c r="AH3530" s="23"/>
      <c r="AI3530" s="23"/>
      <c r="AJ3530" s="23" t="b">
        <v>0</v>
      </c>
      <c r="AK3530" s="3">
        <v>117</v>
      </c>
      <c r="AL3530" s="3">
        <v>2408</v>
      </c>
      <c r="AM3530" s="3">
        <v>5270</v>
      </c>
      <c r="AN3530" s="24">
        <v>45536.382168441356</v>
      </c>
      <c r="AO3530" s="24">
        <v>45536.382168441356</v>
      </c>
      <c r="AP3530">
        <v>9</v>
      </c>
      <c r="AQ3530" t="s">
        <v>194</v>
      </c>
      <c r="AR3530">
        <v>244.38216844135604</v>
      </c>
      <c r="AS3530" t="s">
        <v>195</v>
      </c>
      <c r="AT3530" t="s">
        <v>238</v>
      </c>
      <c r="AU3530" t="s">
        <v>197</v>
      </c>
      <c r="AV3530" t="s">
        <v>231</v>
      </c>
      <c r="AW3530" t="s">
        <v>238</v>
      </c>
      <c r="AX3530" t="s">
        <v>197</v>
      </c>
      <c r="AY3530" t="s">
        <v>231</v>
      </c>
    </row>
    <row r="3531" spans="1:51" x14ac:dyDescent="0.45">
      <c r="A3531" s="22">
        <v>872931</v>
      </c>
      <c r="B3531" s="6">
        <v>45536</v>
      </c>
      <c r="C3531" s="22">
        <v>16000</v>
      </c>
      <c r="D3531" s="22">
        <v>21149</v>
      </c>
      <c r="E3531" s="22"/>
      <c r="F3531" s="22">
        <v>0</v>
      </c>
      <c r="G3531" s="22">
        <v>14707</v>
      </c>
      <c r="H3531" s="22">
        <v>0</v>
      </c>
      <c r="I3531" s="22"/>
      <c r="J3531" s="22">
        <v>131</v>
      </c>
      <c r="K3531" s="22">
        <v>131</v>
      </c>
      <c r="L3531" s="23" t="s">
        <v>254</v>
      </c>
      <c r="M3531" s="23"/>
      <c r="N3531" s="23" t="s">
        <v>184</v>
      </c>
      <c r="O3531" s="23" t="s">
        <v>225</v>
      </c>
      <c r="P3531" s="22">
        <v>20</v>
      </c>
      <c r="Q3531" s="23" t="s">
        <v>186</v>
      </c>
      <c r="R3531" s="23"/>
      <c r="S3531" s="23"/>
      <c r="T3531" s="23"/>
      <c r="U3531" s="23"/>
      <c r="V3531" s="23" t="s">
        <v>187</v>
      </c>
      <c r="W3531" s="23" t="s">
        <v>188</v>
      </c>
      <c r="X3531" s="23" t="s">
        <v>189</v>
      </c>
      <c r="Y3531" s="22">
        <v>0</v>
      </c>
      <c r="Z3531" s="23" t="s">
        <v>190</v>
      </c>
      <c r="AA3531" s="23" t="s">
        <v>191</v>
      </c>
      <c r="AB3531" s="23" t="s">
        <v>190</v>
      </c>
      <c r="AC3531" s="23" t="s">
        <v>192</v>
      </c>
      <c r="AD3531" s="23" t="s">
        <v>193</v>
      </c>
      <c r="AE3531" s="23" t="s">
        <v>80</v>
      </c>
      <c r="AF3531" s="23"/>
      <c r="AG3531" s="23"/>
      <c r="AH3531" s="23"/>
      <c r="AI3531" s="23"/>
      <c r="AJ3531" s="23" t="b">
        <v>0</v>
      </c>
      <c r="AK3531" s="3">
        <v>117</v>
      </c>
      <c r="AL3531" s="3">
        <v>2408</v>
      </c>
      <c r="AM3531" s="3">
        <v>5276</v>
      </c>
      <c r="AN3531" s="24">
        <v>45536.382175578707</v>
      </c>
      <c r="AO3531" s="24">
        <v>45536.382175578707</v>
      </c>
      <c r="AP3531">
        <v>9</v>
      </c>
      <c r="AQ3531" t="s">
        <v>194</v>
      </c>
      <c r="AR3531">
        <v>244.38217557870666</v>
      </c>
      <c r="AS3531" t="s">
        <v>195</v>
      </c>
      <c r="AT3531" t="s">
        <v>238</v>
      </c>
      <c r="AU3531" t="s">
        <v>197</v>
      </c>
      <c r="AV3531" t="s">
        <v>236</v>
      </c>
      <c r="AW3531" t="s">
        <v>238</v>
      </c>
      <c r="AX3531" t="s">
        <v>197</v>
      </c>
      <c r="AY3531" t="s">
        <v>236</v>
      </c>
    </row>
    <row r="3532" spans="1:51" x14ac:dyDescent="0.45">
      <c r="A3532" s="22">
        <v>872933</v>
      </c>
      <c r="B3532" s="6">
        <v>45536</v>
      </c>
      <c r="C3532" s="22">
        <v>16000</v>
      </c>
      <c r="D3532" s="22">
        <v>24997</v>
      </c>
      <c r="E3532" s="22"/>
      <c r="F3532" s="22">
        <v>0</v>
      </c>
      <c r="G3532" s="22">
        <v>14707</v>
      </c>
      <c r="H3532" s="22">
        <v>0</v>
      </c>
      <c r="I3532" s="22"/>
      <c r="J3532" s="22">
        <v>131</v>
      </c>
      <c r="K3532" s="22">
        <v>131</v>
      </c>
      <c r="L3532" s="23" t="s">
        <v>254</v>
      </c>
      <c r="M3532" s="23"/>
      <c r="N3532" s="23" t="s">
        <v>184</v>
      </c>
      <c r="O3532" s="23" t="s">
        <v>225</v>
      </c>
      <c r="P3532" s="22">
        <v>20</v>
      </c>
      <c r="Q3532" s="23" t="s">
        <v>186</v>
      </c>
      <c r="R3532" s="23"/>
      <c r="S3532" s="23"/>
      <c r="T3532" s="23"/>
      <c r="U3532" s="23"/>
      <c r="V3532" s="23" t="s">
        <v>187</v>
      </c>
      <c r="W3532" s="23" t="s">
        <v>188</v>
      </c>
      <c r="X3532" s="23" t="s">
        <v>189</v>
      </c>
      <c r="Y3532" s="22">
        <v>0</v>
      </c>
      <c r="Z3532" s="23" t="s">
        <v>190</v>
      </c>
      <c r="AA3532" s="23" t="s">
        <v>191</v>
      </c>
      <c r="AB3532" s="23" t="s">
        <v>190</v>
      </c>
      <c r="AC3532" s="23" t="s">
        <v>192</v>
      </c>
      <c r="AD3532" s="23" t="s">
        <v>193</v>
      </c>
      <c r="AE3532" s="23" t="s">
        <v>80</v>
      </c>
      <c r="AF3532" s="23"/>
      <c r="AG3532" s="23"/>
      <c r="AH3532" s="23"/>
      <c r="AI3532" s="23"/>
      <c r="AJ3532" s="23" t="b">
        <v>0</v>
      </c>
      <c r="AK3532" s="3">
        <v>117</v>
      </c>
      <c r="AL3532" s="3">
        <v>2408</v>
      </c>
      <c r="AM3532" s="3">
        <v>5278</v>
      </c>
      <c r="AN3532" s="24">
        <v>45536.382176388892</v>
      </c>
      <c r="AO3532" s="24">
        <v>45536.382176388892</v>
      </c>
      <c r="AP3532">
        <v>9</v>
      </c>
      <c r="AQ3532" t="s">
        <v>194</v>
      </c>
      <c r="AR3532">
        <v>244.38217638889182</v>
      </c>
      <c r="AS3532" t="s">
        <v>195</v>
      </c>
      <c r="AT3532" t="s">
        <v>238</v>
      </c>
      <c r="AU3532" t="s">
        <v>197</v>
      </c>
      <c r="AV3532" t="s">
        <v>236</v>
      </c>
      <c r="AW3532" t="s">
        <v>238</v>
      </c>
      <c r="AX3532" t="s">
        <v>197</v>
      </c>
      <c r="AY3532" t="s">
        <v>236</v>
      </c>
    </row>
    <row r="3533" spans="1:51" x14ac:dyDescent="0.45">
      <c r="A3533" s="22">
        <v>872938</v>
      </c>
      <c r="B3533" s="6">
        <v>45536</v>
      </c>
      <c r="C3533" s="22">
        <v>16000</v>
      </c>
      <c r="D3533" s="22">
        <v>25998</v>
      </c>
      <c r="E3533" s="22"/>
      <c r="F3533" s="22">
        <v>0</v>
      </c>
      <c r="G3533" s="22">
        <v>14707</v>
      </c>
      <c r="H3533" s="22">
        <v>0</v>
      </c>
      <c r="I3533" s="22"/>
      <c r="J3533" s="22">
        <v>131</v>
      </c>
      <c r="K3533" s="22">
        <v>131</v>
      </c>
      <c r="L3533" s="23" t="s">
        <v>254</v>
      </c>
      <c r="M3533" s="23"/>
      <c r="N3533" s="23" t="s">
        <v>184</v>
      </c>
      <c r="O3533" s="23" t="s">
        <v>225</v>
      </c>
      <c r="P3533" s="22">
        <v>20</v>
      </c>
      <c r="Q3533" s="23" t="s">
        <v>186</v>
      </c>
      <c r="R3533" s="23"/>
      <c r="S3533" s="23"/>
      <c r="T3533" s="23"/>
      <c r="U3533" s="23"/>
      <c r="V3533" s="23" t="s">
        <v>187</v>
      </c>
      <c r="W3533" s="23" t="s">
        <v>188</v>
      </c>
      <c r="X3533" s="23" t="s">
        <v>189</v>
      </c>
      <c r="Y3533" s="22">
        <v>0</v>
      </c>
      <c r="Z3533" s="23" t="s">
        <v>190</v>
      </c>
      <c r="AA3533" s="23" t="s">
        <v>191</v>
      </c>
      <c r="AB3533" s="23" t="s">
        <v>190</v>
      </c>
      <c r="AC3533" s="23" t="s">
        <v>192</v>
      </c>
      <c r="AD3533" s="23" t="s">
        <v>193</v>
      </c>
      <c r="AE3533" s="23" t="s">
        <v>80</v>
      </c>
      <c r="AF3533" s="23"/>
      <c r="AG3533" s="23"/>
      <c r="AH3533" s="23"/>
      <c r="AI3533" s="23"/>
      <c r="AJ3533" s="23" t="b">
        <v>0</v>
      </c>
      <c r="AK3533" s="3">
        <v>117</v>
      </c>
      <c r="AL3533" s="3">
        <v>2408</v>
      </c>
      <c r="AM3533" s="3">
        <v>5283</v>
      </c>
      <c r="AN3533" s="24">
        <v>45536.382179359571</v>
      </c>
      <c r="AO3533" s="24">
        <v>45536.382179359571</v>
      </c>
      <c r="AP3533">
        <v>9</v>
      </c>
      <c r="AQ3533" t="s">
        <v>194</v>
      </c>
      <c r="AR3533">
        <v>244.38217935957073</v>
      </c>
      <c r="AS3533" t="s">
        <v>195</v>
      </c>
      <c r="AT3533" t="s">
        <v>238</v>
      </c>
      <c r="AU3533" t="s">
        <v>197</v>
      </c>
      <c r="AV3533" t="s">
        <v>236</v>
      </c>
      <c r="AW3533" t="s">
        <v>238</v>
      </c>
      <c r="AX3533" t="s">
        <v>197</v>
      </c>
      <c r="AY3533" t="s">
        <v>236</v>
      </c>
    </row>
    <row r="3534" spans="1:51" x14ac:dyDescent="0.45">
      <c r="A3534" s="22">
        <v>872940</v>
      </c>
      <c r="B3534" s="6">
        <v>45536</v>
      </c>
      <c r="C3534" s="22">
        <v>16000</v>
      </c>
      <c r="D3534" s="22">
        <v>27587</v>
      </c>
      <c r="E3534" s="22"/>
      <c r="F3534" s="22">
        <v>0</v>
      </c>
      <c r="G3534" s="22">
        <v>14707</v>
      </c>
      <c r="H3534" s="22">
        <v>0</v>
      </c>
      <c r="I3534" s="22"/>
      <c r="J3534" s="22">
        <v>131</v>
      </c>
      <c r="K3534" s="22">
        <v>131</v>
      </c>
      <c r="L3534" s="23" t="s">
        <v>254</v>
      </c>
      <c r="M3534" s="23"/>
      <c r="N3534" s="23" t="s">
        <v>184</v>
      </c>
      <c r="O3534" s="23" t="s">
        <v>225</v>
      </c>
      <c r="P3534" s="22">
        <v>20</v>
      </c>
      <c r="Q3534" s="23" t="s">
        <v>186</v>
      </c>
      <c r="R3534" s="23"/>
      <c r="S3534" s="23"/>
      <c r="T3534" s="23"/>
      <c r="U3534" s="23"/>
      <c r="V3534" s="23" t="s">
        <v>187</v>
      </c>
      <c r="W3534" s="23" t="s">
        <v>188</v>
      </c>
      <c r="X3534" s="23" t="s">
        <v>189</v>
      </c>
      <c r="Y3534" s="22">
        <v>0</v>
      </c>
      <c r="Z3534" s="23" t="s">
        <v>190</v>
      </c>
      <c r="AA3534" s="23" t="s">
        <v>191</v>
      </c>
      <c r="AB3534" s="23" t="s">
        <v>190</v>
      </c>
      <c r="AC3534" s="23" t="s">
        <v>192</v>
      </c>
      <c r="AD3534" s="23" t="s">
        <v>193</v>
      </c>
      <c r="AE3534" s="23" t="s">
        <v>80</v>
      </c>
      <c r="AF3534" s="23"/>
      <c r="AG3534" s="23"/>
      <c r="AH3534" s="23"/>
      <c r="AI3534" s="23"/>
      <c r="AJ3534" s="23" t="b">
        <v>0</v>
      </c>
      <c r="AK3534" s="3">
        <v>117</v>
      </c>
      <c r="AL3534" s="3">
        <v>2408</v>
      </c>
      <c r="AM3534" s="3">
        <v>5285</v>
      </c>
      <c r="AN3534" s="24">
        <v>45536.382180208333</v>
      </c>
      <c r="AO3534" s="24">
        <v>45536.382180208333</v>
      </c>
      <c r="AP3534">
        <v>9</v>
      </c>
      <c r="AQ3534" t="s">
        <v>194</v>
      </c>
      <c r="AR3534">
        <v>244.38218020833301</v>
      </c>
      <c r="AS3534" t="s">
        <v>195</v>
      </c>
      <c r="AT3534" t="s">
        <v>238</v>
      </c>
      <c r="AU3534" t="s">
        <v>197</v>
      </c>
      <c r="AV3534" t="s">
        <v>236</v>
      </c>
      <c r="AW3534" t="s">
        <v>238</v>
      </c>
      <c r="AX3534" t="s">
        <v>197</v>
      </c>
      <c r="AY3534" t="s">
        <v>236</v>
      </c>
    </row>
    <row r="3535" spans="1:51" x14ac:dyDescent="0.45">
      <c r="A3535" s="22">
        <v>872964</v>
      </c>
      <c r="B3535" s="6">
        <v>45536</v>
      </c>
      <c r="C3535" s="22">
        <v>16000</v>
      </c>
      <c r="D3535" s="22">
        <v>19768</v>
      </c>
      <c r="E3535" s="22"/>
      <c r="F3535" s="22">
        <v>0</v>
      </c>
      <c r="G3535" s="22">
        <v>14707</v>
      </c>
      <c r="H3535" s="22">
        <v>0</v>
      </c>
      <c r="I3535" s="22"/>
      <c r="J3535" s="22">
        <v>131</v>
      </c>
      <c r="K3535" s="22">
        <v>131</v>
      </c>
      <c r="L3535" s="23" t="s">
        <v>254</v>
      </c>
      <c r="M3535" s="23"/>
      <c r="N3535" s="23" t="s">
        <v>184</v>
      </c>
      <c r="O3535" s="23" t="s">
        <v>225</v>
      </c>
      <c r="P3535" s="22">
        <v>20</v>
      </c>
      <c r="Q3535" s="23" t="s">
        <v>186</v>
      </c>
      <c r="R3535" s="23"/>
      <c r="S3535" s="23"/>
      <c r="T3535" s="23"/>
      <c r="U3535" s="23"/>
      <c r="V3535" s="23" t="s">
        <v>187</v>
      </c>
      <c r="W3535" s="23" t="s">
        <v>188</v>
      </c>
      <c r="X3535" s="23" t="s">
        <v>189</v>
      </c>
      <c r="Y3535" s="22">
        <v>0</v>
      </c>
      <c r="Z3535" s="23" t="s">
        <v>190</v>
      </c>
      <c r="AA3535" s="23" t="s">
        <v>191</v>
      </c>
      <c r="AB3535" s="23" t="s">
        <v>190</v>
      </c>
      <c r="AC3535" s="23" t="s">
        <v>192</v>
      </c>
      <c r="AD3535" s="23" t="s">
        <v>193</v>
      </c>
      <c r="AE3535" s="23" t="s">
        <v>80</v>
      </c>
      <c r="AF3535" s="23"/>
      <c r="AG3535" s="23"/>
      <c r="AH3535" s="23"/>
      <c r="AI3535" s="23"/>
      <c r="AJ3535" s="23" t="b">
        <v>0</v>
      </c>
      <c r="AK3535" s="3">
        <v>117</v>
      </c>
      <c r="AL3535" s="3">
        <v>2408</v>
      </c>
      <c r="AM3535" s="3">
        <v>5309</v>
      </c>
      <c r="AN3535" s="24">
        <v>45536.382199652777</v>
      </c>
      <c r="AO3535" s="24">
        <v>45536.382199652777</v>
      </c>
      <c r="AP3535">
        <v>9</v>
      </c>
      <c r="AQ3535" t="s">
        <v>194</v>
      </c>
      <c r="AR3535">
        <v>244.38219965277676</v>
      </c>
      <c r="AS3535" t="s">
        <v>195</v>
      </c>
      <c r="AT3535" t="s">
        <v>238</v>
      </c>
      <c r="AU3535" t="s">
        <v>197</v>
      </c>
      <c r="AV3535" t="s">
        <v>237</v>
      </c>
      <c r="AW3535" t="s">
        <v>238</v>
      </c>
      <c r="AX3535" t="s">
        <v>197</v>
      </c>
      <c r="AY3535" t="s">
        <v>237</v>
      </c>
    </row>
    <row r="3536" spans="1:51" x14ac:dyDescent="0.45">
      <c r="A3536" s="22">
        <v>872977</v>
      </c>
      <c r="B3536" s="6">
        <v>45536</v>
      </c>
      <c r="C3536" s="22">
        <v>16000</v>
      </c>
      <c r="D3536" s="22">
        <v>19989</v>
      </c>
      <c r="E3536" s="22"/>
      <c r="F3536" s="22">
        <v>0</v>
      </c>
      <c r="G3536" s="22">
        <v>14707</v>
      </c>
      <c r="H3536" s="22">
        <v>0</v>
      </c>
      <c r="I3536" s="22"/>
      <c r="J3536" s="22">
        <v>131</v>
      </c>
      <c r="K3536" s="22">
        <v>131</v>
      </c>
      <c r="L3536" s="23" t="s">
        <v>254</v>
      </c>
      <c r="M3536" s="23"/>
      <c r="N3536" s="23" t="s">
        <v>184</v>
      </c>
      <c r="O3536" s="23" t="s">
        <v>225</v>
      </c>
      <c r="P3536" s="22">
        <v>20</v>
      </c>
      <c r="Q3536" s="23" t="s">
        <v>186</v>
      </c>
      <c r="R3536" s="23"/>
      <c r="S3536" s="23"/>
      <c r="T3536" s="23"/>
      <c r="U3536" s="23"/>
      <c r="V3536" s="23" t="s">
        <v>187</v>
      </c>
      <c r="W3536" s="23" t="s">
        <v>188</v>
      </c>
      <c r="X3536" s="23" t="s">
        <v>189</v>
      </c>
      <c r="Y3536" s="22">
        <v>0</v>
      </c>
      <c r="Z3536" s="23" t="s">
        <v>190</v>
      </c>
      <c r="AA3536" s="23" t="s">
        <v>191</v>
      </c>
      <c r="AB3536" s="23" t="s">
        <v>190</v>
      </c>
      <c r="AC3536" s="23" t="s">
        <v>192</v>
      </c>
      <c r="AD3536" s="23" t="s">
        <v>193</v>
      </c>
      <c r="AE3536" s="23" t="s">
        <v>80</v>
      </c>
      <c r="AF3536" s="23"/>
      <c r="AG3536" s="23"/>
      <c r="AH3536" s="23"/>
      <c r="AI3536" s="23"/>
      <c r="AJ3536" s="23" t="b">
        <v>0</v>
      </c>
      <c r="AK3536" s="3">
        <v>117</v>
      </c>
      <c r="AL3536" s="3">
        <v>2408</v>
      </c>
      <c r="AM3536" s="3">
        <v>5322</v>
      </c>
      <c r="AN3536" s="24">
        <v>45536.382210108022</v>
      </c>
      <c r="AO3536" s="24">
        <v>45536.382210108022</v>
      </c>
      <c r="AP3536">
        <v>9</v>
      </c>
      <c r="AQ3536" t="s">
        <v>194</v>
      </c>
      <c r="AR3536">
        <v>244.38221010802226</v>
      </c>
      <c r="AS3536" t="s">
        <v>195</v>
      </c>
      <c r="AT3536" t="s">
        <v>238</v>
      </c>
      <c r="AU3536" t="s">
        <v>197</v>
      </c>
      <c r="AV3536" t="s">
        <v>206</v>
      </c>
      <c r="AW3536" t="s">
        <v>238</v>
      </c>
      <c r="AX3536" t="s">
        <v>197</v>
      </c>
      <c r="AY3536" t="s">
        <v>206</v>
      </c>
    </row>
    <row r="3537" spans="1:51" x14ac:dyDescent="0.45">
      <c r="A3537" s="22">
        <v>872990</v>
      </c>
      <c r="B3537" s="6">
        <v>45536</v>
      </c>
      <c r="C3537" s="22">
        <v>16000</v>
      </c>
      <c r="D3537" s="22">
        <v>97644</v>
      </c>
      <c r="E3537" s="22"/>
      <c r="F3537" s="22">
        <v>0</v>
      </c>
      <c r="G3537" s="22">
        <v>14707</v>
      </c>
      <c r="H3537" s="22">
        <v>0</v>
      </c>
      <c r="I3537" s="22"/>
      <c r="J3537" s="22">
        <v>131</v>
      </c>
      <c r="K3537" s="22">
        <v>131</v>
      </c>
      <c r="L3537" s="23" t="s">
        <v>254</v>
      </c>
      <c r="M3537" s="23"/>
      <c r="N3537" s="23" t="s">
        <v>184</v>
      </c>
      <c r="O3537" s="23" t="s">
        <v>225</v>
      </c>
      <c r="P3537" s="22">
        <v>20</v>
      </c>
      <c r="Q3537" s="23" t="s">
        <v>186</v>
      </c>
      <c r="R3537" s="23"/>
      <c r="S3537" s="23"/>
      <c r="T3537" s="23"/>
      <c r="U3537" s="23"/>
      <c r="V3537" s="23" t="s">
        <v>187</v>
      </c>
      <c r="W3537" s="23" t="s">
        <v>188</v>
      </c>
      <c r="X3537" s="23" t="s">
        <v>189</v>
      </c>
      <c r="Y3537" s="22">
        <v>0</v>
      </c>
      <c r="Z3537" s="23" t="s">
        <v>190</v>
      </c>
      <c r="AA3537" s="23" t="s">
        <v>191</v>
      </c>
      <c r="AB3537" s="23" t="s">
        <v>190</v>
      </c>
      <c r="AC3537" s="23" t="s">
        <v>192</v>
      </c>
      <c r="AD3537" s="23" t="s">
        <v>193</v>
      </c>
      <c r="AE3537" s="23" t="s">
        <v>80</v>
      </c>
      <c r="AF3537" s="23"/>
      <c r="AG3537" s="23"/>
      <c r="AH3537" s="23"/>
      <c r="AI3537" s="23"/>
      <c r="AJ3537" s="23" t="b">
        <v>0</v>
      </c>
      <c r="AK3537" s="3">
        <v>117</v>
      </c>
      <c r="AL3537" s="3">
        <v>2408</v>
      </c>
      <c r="AM3537" s="3">
        <v>5335</v>
      </c>
      <c r="AN3537" s="24">
        <v>45536.382227160495</v>
      </c>
      <c r="AO3537" s="24">
        <v>45536.382227160495</v>
      </c>
      <c r="AP3537">
        <v>9</v>
      </c>
      <c r="AQ3537" t="s">
        <v>194</v>
      </c>
      <c r="AR3537">
        <v>244.38222716049495</v>
      </c>
      <c r="AS3537" t="s">
        <v>195</v>
      </c>
      <c r="AT3537" t="s">
        <v>238</v>
      </c>
      <c r="AU3537" t="s">
        <v>197</v>
      </c>
      <c r="AV3537" t="s">
        <v>210</v>
      </c>
      <c r="AW3537" t="s">
        <v>238</v>
      </c>
      <c r="AX3537" t="s">
        <v>197</v>
      </c>
      <c r="AY3537" t="s">
        <v>210</v>
      </c>
    </row>
    <row r="3538" spans="1:51" x14ac:dyDescent="0.45">
      <c r="A3538" s="22">
        <v>873003</v>
      </c>
      <c r="B3538" s="6">
        <v>45536</v>
      </c>
      <c r="C3538" s="22">
        <v>16000</v>
      </c>
      <c r="D3538" s="22">
        <v>22570</v>
      </c>
      <c r="E3538" s="22"/>
      <c r="F3538" s="22">
        <v>0</v>
      </c>
      <c r="G3538" s="22">
        <v>14707</v>
      </c>
      <c r="H3538" s="22">
        <v>0</v>
      </c>
      <c r="I3538" s="22"/>
      <c r="J3538" s="22">
        <v>131</v>
      </c>
      <c r="K3538" s="22">
        <v>131</v>
      </c>
      <c r="L3538" s="23" t="s">
        <v>254</v>
      </c>
      <c r="M3538" s="23"/>
      <c r="N3538" s="23" t="s">
        <v>184</v>
      </c>
      <c r="O3538" s="23" t="s">
        <v>225</v>
      </c>
      <c r="P3538" s="22">
        <v>20</v>
      </c>
      <c r="Q3538" s="23" t="s">
        <v>186</v>
      </c>
      <c r="R3538" s="23"/>
      <c r="S3538" s="23"/>
      <c r="T3538" s="23"/>
      <c r="U3538" s="23"/>
      <c r="V3538" s="23" t="s">
        <v>187</v>
      </c>
      <c r="W3538" s="23" t="s">
        <v>188</v>
      </c>
      <c r="X3538" s="23" t="s">
        <v>189</v>
      </c>
      <c r="Y3538" s="22">
        <v>0</v>
      </c>
      <c r="Z3538" s="23" t="s">
        <v>190</v>
      </c>
      <c r="AA3538" s="23" t="s">
        <v>191</v>
      </c>
      <c r="AB3538" s="23" t="s">
        <v>190</v>
      </c>
      <c r="AC3538" s="23" t="s">
        <v>192</v>
      </c>
      <c r="AD3538" s="23" t="s">
        <v>193</v>
      </c>
      <c r="AE3538" s="23" t="s">
        <v>80</v>
      </c>
      <c r="AF3538" s="23"/>
      <c r="AG3538" s="23"/>
      <c r="AH3538" s="23"/>
      <c r="AI3538" s="23"/>
      <c r="AJ3538" s="23" t="b">
        <v>0</v>
      </c>
      <c r="AK3538" s="3">
        <v>117</v>
      </c>
      <c r="AL3538" s="3">
        <v>2408</v>
      </c>
      <c r="AM3538" s="3">
        <v>5348</v>
      </c>
      <c r="AN3538" s="24">
        <v>45536.382241280866</v>
      </c>
      <c r="AO3538" s="24">
        <v>45536.382241280866</v>
      </c>
      <c r="AP3538">
        <v>9</v>
      </c>
      <c r="AQ3538" t="s">
        <v>194</v>
      </c>
      <c r="AR3538">
        <v>244.38224128086586</v>
      </c>
      <c r="AS3538" t="s">
        <v>195</v>
      </c>
      <c r="AT3538" t="s">
        <v>238</v>
      </c>
      <c r="AU3538" t="s">
        <v>197</v>
      </c>
      <c r="AV3538" t="s">
        <v>240</v>
      </c>
      <c r="AW3538" t="s">
        <v>238</v>
      </c>
      <c r="AX3538" t="s">
        <v>197</v>
      </c>
      <c r="AY3538" t="s">
        <v>240</v>
      </c>
    </row>
    <row r="3539" spans="1:51" x14ac:dyDescent="0.45">
      <c r="A3539" s="22">
        <v>873011</v>
      </c>
      <c r="B3539" s="6">
        <v>45536</v>
      </c>
      <c r="C3539" s="22">
        <v>16000</v>
      </c>
      <c r="D3539" s="22">
        <v>29525</v>
      </c>
      <c r="E3539" s="22"/>
      <c r="F3539" s="22">
        <v>0</v>
      </c>
      <c r="G3539" s="22">
        <v>14707</v>
      </c>
      <c r="H3539" s="22">
        <v>0</v>
      </c>
      <c r="I3539" s="22"/>
      <c r="J3539" s="22">
        <v>131</v>
      </c>
      <c r="K3539" s="22">
        <v>131</v>
      </c>
      <c r="L3539" s="23" t="s">
        <v>254</v>
      </c>
      <c r="M3539" s="23"/>
      <c r="N3539" s="23" t="s">
        <v>184</v>
      </c>
      <c r="O3539" s="23" t="s">
        <v>225</v>
      </c>
      <c r="P3539" s="22">
        <v>20</v>
      </c>
      <c r="Q3539" s="23" t="s">
        <v>186</v>
      </c>
      <c r="R3539" s="23"/>
      <c r="S3539" s="23"/>
      <c r="T3539" s="23"/>
      <c r="U3539" s="23"/>
      <c r="V3539" s="23" t="s">
        <v>187</v>
      </c>
      <c r="W3539" s="23" t="s">
        <v>188</v>
      </c>
      <c r="X3539" s="23" t="s">
        <v>189</v>
      </c>
      <c r="Y3539" s="22">
        <v>0</v>
      </c>
      <c r="Z3539" s="23" t="s">
        <v>190</v>
      </c>
      <c r="AA3539" s="23" t="s">
        <v>191</v>
      </c>
      <c r="AB3539" s="23" t="s">
        <v>190</v>
      </c>
      <c r="AC3539" s="23" t="s">
        <v>192</v>
      </c>
      <c r="AD3539" s="23" t="s">
        <v>193</v>
      </c>
      <c r="AE3539" s="23" t="s">
        <v>80</v>
      </c>
      <c r="AF3539" s="23"/>
      <c r="AG3539" s="23"/>
      <c r="AH3539" s="23"/>
      <c r="AI3539" s="23"/>
      <c r="AJ3539" s="23" t="b">
        <v>0</v>
      </c>
      <c r="AK3539" s="3">
        <v>117</v>
      </c>
      <c r="AL3539" s="3">
        <v>2408</v>
      </c>
      <c r="AM3539" s="3">
        <v>5356</v>
      </c>
      <c r="AN3539" s="24">
        <v>45536.382253047843</v>
      </c>
      <c r="AO3539" s="24">
        <v>45536.382253047843</v>
      </c>
      <c r="AP3539">
        <v>9</v>
      </c>
      <c r="AQ3539" t="s">
        <v>194</v>
      </c>
      <c r="AR3539">
        <v>244.38225304784282</v>
      </c>
      <c r="AS3539" t="s">
        <v>195</v>
      </c>
      <c r="AT3539" t="s">
        <v>238</v>
      </c>
      <c r="AU3539" t="s">
        <v>197</v>
      </c>
      <c r="AV3539" t="s">
        <v>241</v>
      </c>
      <c r="AW3539" t="s">
        <v>238</v>
      </c>
      <c r="AX3539" t="s">
        <v>197</v>
      </c>
      <c r="AY3539" t="s">
        <v>241</v>
      </c>
    </row>
    <row r="3540" spans="1:51" x14ac:dyDescent="0.45">
      <c r="A3540" s="22">
        <v>874909</v>
      </c>
      <c r="B3540" s="6">
        <v>45536</v>
      </c>
      <c r="C3540" s="22">
        <v>16000</v>
      </c>
      <c r="D3540" s="22">
        <v>27576</v>
      </c>
      <c r="E3540" s="22"/>
      <c r="F3540" s="22">
        <v>0</v>
      </c>
      <c r="G3540" s="22">
        <v>14707</v>
      </c>
      <c r="H3540" s="22">
        <v>0</v>
      </c>
      <c r="I3540" s="22"/>
      <c r="J3540" s="22">
        <v>131</v>
      </c>
      <c r="K3540" s="22">
        <v>131</v>
      </c>
      <c r="L3540" s="23" t="s">
        <v>254</v>
      </c>
      <c r="M3540" s="23"/>
      <c r="N3540" s="23" t="s">
        <v>184</v>
      </c>
      <c r="O3540" s="23" t="s">
        <v>225</v>
      </c>
      <c r="P3540" s="22">
        <v>20</v>
      </c>
      <c r="Q3540" s="23" t="s">
        <v>186</v>
      </c>
      <c r="R3540" s="23"/>
      <c r="S3540" s="23"/>
      <c r="T3540" s="23"/>
      <c r="U3540" s="23"/>
      <c r="V3540" s="23" t="s">
        <v>187</v>
      </c>
      <c r="W3540" s="23" t="s">
        <v>188</v>
      </c>
      <c r="X3540" s="23" t="s">
        <v>189</v>
      </c>
      <c r="Y3540" s="22">
        <v>0</v>
      </c>
      <c r="Z3540" s="23" t="s">
        <v>190</v>
      </c>
      <c r="AA3540" s="23" t="s">
        <v>191</v>
      </c>
      <c r="AB3540" s="23" t="s">
        <v>190</v>
      </c>
      <c r="AC3540" s="23" t="s">
        <v>192</v>
      </c>
      <c r="AD3540" s="23" t="s">
        <v>193</v>
      </c>
      <c r="AE3540" s="23" t="s">
        <v>80</v>
      </c>
      <c r="AF3540" s="23"/>
      <c r="AG3540" s="23"/>
      <c r="AH3540" s="23"/>
      <c r="AI3540" s="23"/>
      <c r="AJ3540" s="23" t="b">
        <v>0</v>
      </c>
      <c r="AK3540" s="3">
        <v>130</v>
      </c>
      <c r="AL3540" s="3">
        <v>2408</v>
      </c>
      <c r="AM3540" s="3">
        <v>6883</v>
      </c>
      <c r="AN3540" s="24">
        <v>45536.881982098763</v>
      </c>
      <c r="AO3540" s="24">
        <v>45536.881982098763</v>
      </c>
      <c r="AP3540">
        <v>9</v>
      </c>
      <c r="AQ3540" t="s">
        <v>194</v>
      </c>
      <c r="AR3540">
        <v>244.88198209876282</v>
      </c>
      <c r="AS3540" t="s">
        <v>195</v>
      </c>
      <c r="AT3540" t="s">
        <v>226</v>
      </c>
      <c r="AU3540" t="s">
        <v>197</v>
      </c>
      <c r="AV3540" t="s">
        <v>235</v>
      </c>
      <c r="AW3540" t="s">
        <v>226</v>
      </c>
      <c r="AX3540" t="s">
        <v>197</v>
      </c>
      <c r="AY3540" t="s">
        <v>235</v>
      </c>
    </row>
    <row r="3541" spans="1:51" x14ac:dyDescent="0.45">
      <c r="A3541" s="22">
        <v>874915</v>
      </c>
      <c r="B3541" s="6">
        <v>45536</v>
      </c>
      <c r="C3541" s="22">
        <v>16000</v>
      </c>
      <c r="D3541" s="22">
        <v>27119</v>
      </c>
      <c r="E3541" s="22"/>
      <c r="F3541" s="22">
        <v>0</v>
      </c>
      <c r="G3541" s="22">
        <v>14707</v>
      </c>
      <c r="H3541" s="22">
        <v>0</v>
      </c>
      <c r="I3541" s="22"/>
      <c r="J3541" s="22">
        <v>131</v>
      </c>
      <c r="K3541" s="22">
        <v>131</v>
      </c>
      <c r="L3541" s="23" t="s">
        <v>254</v>
      </c>
      <c r="M3541" s="23"/>
      <c r="N3541" s="23" t="s">
        <v>184</v>
      </c>
      <c r="O3541" s="23" t="s">
        <v>225</v>
      </c>
      <c r="P3541" s="22">
        <v>20</v>
      </c>
      <c r="Q3541" s="23" t="s">
        <v>186</v>
      </c>
      <c r="R3541" s="23"/>
      <c r="S3541" s="23"/>
      <c r="T3541" s="23"/>
      <c r="U3541" s="23"/>
      <c r="V3541" s="23" t="s">
        <v>187</v>
      </c>
      <c r="W3541" s="23" t="s">
        <v>188</v>
      </c>
      <c r="X3541" s="23" t="s">
        <v>189</v>
      </c>
      <c r="Y3541" s="22">
        <v>0</v>
      </c>
      <c r="Z3541" s="23" t="s">
        <v>190</v>
      </c>
      <c r="AA3541" s="23" t="s">
        <v>191</v>
      </c>
      <c r="AB3541" s="23" t="s">
        <v>190</v>
      </c>
      <c r="AC3541" s="23" t="s">
        <v>192</v>
      </c>
      <c r="AD3541" s="23" t="s">
        <v>193</v>
      </c>
      <c r="AE3541" s="23" t="s">
        <v>80</v>
      </c>
      <c r="AF3541" s="23"/>
      <c r="AG3541" s="23"/>
      <c r="AH3541" s="23"/>
      <c r="AI3541" s="23"/>
      <c r="AJ3541" s="23" t="b">
        <v>0</v>
      </c>
      <c r="AK3541" s="3">
        <v>130</v>
      </c>
      <c r="AL3541" s="3">
        <v>2408</v>
      </c>
      <c r="AM3541" s="3">
        <v>6889</v>
      </c>
      <c r="AN3541" s="24">
        <v>45536.881989120368</v>
      </c>
      <c r="AO3541" s="24">
        <v>45536.881989120368</v>
      </c>
      <c r="AP3541">
        <v>9</v>
      </c>
      <c r="AQ3541" t="s">
        <v>194</v>
      </c>
      <c r="AR3541">
        <v>244.88198912036751</v>
      </c>
      <c r="AS3541" t="s">
        <v>195</v>
      </c>
      <c r="AT3541" t="s">
        <v>226</v>
      </c>
      <c r="AU3541" t="s">
        <v>197</v>
      </c>
      <c r="AV3541" t="s">
        <v>234</v>
      </c>
      <c r="AW3541" t="s">
        <v>226</v>
      </c>
      <c r="AX3541" t="s">
        <v>197</v>
      </c>
      <c r="AY3541" t="s">
        <v>234</v>
      </c>
    </row>
    <row r="3542" spans="1:51" x14ac:dyDescent="0.45">
      <c r="A3542" s="22">
        <v>874928</v>
      </c>
      <c r="B3542" s="6">
        <v>45536</v>
      </c>
      <c r="C3542" s="22">
        <v>16000</v>
      </c>
      <c r="D3542" s="22">
        <v>25658</v>
      </c>
      <c r="E3542" s="22"/>
      <c r="F3542" s="22">
        <v>0</v>
      </c>
      <c r="G3542" s="22">
        <v>14707</v>
      </c>
      <c r="H3542" s="22">
        <v>0</v>
      </c>
      <c r="I3542" s="22"/>
      <c r="J3542" s="22">
        <v>131</v>
      </c>
      <c r="K3542" s="22">
        <v>131</v>
      </c>
      <c r="L3542" s="23" t="s">
        <v>254</v>
      </c>
      <c r="M3542" s="23"/>
      <c r="N3542" s="23" t="s">
        <v>184</v>
      </c>
      <c r="O3542" s="23" t="s">
        <v>225</v>
      </c>
      <c r="P3542" s="22">
        <v>20</v>
      </c>
      <c r="Q3542" s="23" t="s">
        <v>186</v>
      </c>
      <c r="R3542" s="23"/>
      <c r="S3542" s="23"/>
      <c r="T3542" s="23"/>
      <c r="U3542" s="23"/>
      <c r="V3542" s="23" t="s">
        <v>187</v>
      </c>
      <c r="W3542" s="23" t="s">
        <v>188</v>
      </c>
      <c r="X3542" s="23" t="s">
        <v>189</v>
      </c>
      <c r="Y3542" s="22">
        <v>0</v>
      </c>
      <c r="Z3542" s="23" t="s">
        <v>190</v>
      </c>
      <c r="AA3542" s="23" t="s">
        <v>191</v>
      </c>
      <c r="AB3542" s="23" t="s">
        <v>190</v>
      </c>
      <c r="AC3542" s="23" t="s">
        <v>192</v>
      </c>
      <c r="AD3542" s="23" t="s">
        <v>193</v>
      </c>
      <c r="AE3542" s="23" t="s">
        <v>80</v>
      </c>
      <c r="AF3542" s="23"/>
      <c r="AG3542" s="23"/>
      <c r="AH3542" s="23"/>
      <c r="AI3542" s="23"/>
      <c r="AJ3542" s="23" t="b">
        <v>0</v>
      </c>
      <c r="AK3542" s="3">
        <v>130</v>
      </c>
      <c r="AL3542" s="3">
        <v>2408</v>
      </c>
      <c r="AM3542" s="3">
        <v>6898</v>
      </c>
      <c r="AN3542" s="24">
        <v>45536.881993942901</v>
      </c>
      <c r="AO3542" s="24">
        <v>45536.881993942901</v>
      </c>
      <c r="AP3542">
        <v>9</v>
      </c>
      <c r="AQ3542" t="s">
        <v>194</v>
      </c>
      <c r="AR3542">
        <v>244.88199394290132</v>
      </c>
      <c r="AS3542" t="s">
        <v>195</v>
      </c>
      <c r="AT3542" t="s">
        <v>226</v>
      </c>
      <c r="AU3542" t="s">
        <v>197</v>
      </c>
      <c r="AV3542" t="s">
        <v>234</v>
      </c>
      <c r="AW3542" t="s">
        <v>226</v>
      </c>
      <c r="AX3542" t="s">
        <v>197</v>
      </c>
      <c r="AY3542" t="s">
        <v>234</v>
      </c>
    </row>
    <row r="3543" spans="1:51" x14ac:dyDescent="0.45">
      <c r="A3543" s="22">
        <v>874945</v>
      </c>
      <c r="B3543" s="6">
        <v>45536</v>
      </c>
      <c r="C3543" s="22">
        <v>16000</v>
      </c>
      <c r="D3543" s="22">
        <v>24851</v>
      </c>
      <c r="E3543" s="22"/>
      <c r="F3543" s="22">
        <v>0</v>
      </c>
      <c r="G3543" s="22">
        <v>14707</v>
      </c>
      <c r="H3543" s="22">
        <v>0</v>
      </c>
      <c r="I3543" s="22"/>
      <c r="J3543" s="22">
        <v>131</v>
      </c>
      <c r="K3543" s="22">
        <v>131</v>
      </c>
      <c r="L3543" s="23" t="s">
        <v>254</v>
      </c>
      <c r="M3543" s="23"/>
      <c r="N3543" s="23" t="s">
        <v>184</v>
      </c>
      <c r="O3543" s="23" t="s">
        <v>225</v>
      </c>
      <c r="P3543" s="22">
        <v>20</v>
      </c>
      <c r="Q3543" s="23" t="s">
        <v>186</v>
      </c>
      <c r="R3543" s="23"/>
      <c r="S3543" s="23"/>
      <c r="T3543" s="23"/>
      <c r="U3543" s="23"/>
      <c r="V3543" s="23" t="s">
        <v>187</v>
      </c>
      <c r="W3543" s="23" t="s">
        <v>188</v>
      </c>
      <c r="X3543" s="23" t="s">
        <v>189</v>
      </c>
      <c r="Y3543" s="22">
        <v>0</v>
      </c>
      <c r="Z3543" s="23" t="s">
        <v>190</v>
      </c>
      <c r="AA3543" s="23" t="s">
        <v>191</v>
      </c>
      <c r="AB3543" s="23" t="s">
        <v>190</v>
      </c>
      <c r="AC3543" s="23" t="s">
        <v>192</v>
      </c>
      <c r="AD3543" s="23" t="s">
        <v>193</v>
      </c>
      <c r="AE3543" s="23" t="s">
        <v>80</v>
      </c>
      <c r="AF3543" s="23"/>
      <c r="AG3543" s="23"/>
      <c r="AH3543" s="23"/>
      <c r="AI3543" s="23"/>
      <c r="AJ3543" s="23" t="b">
        <v>0</v>
      </c>
      <c r="AK3543" s="3">
        <v>130</v>
      </c>
      <c r="AL3543" s="3">
        <v>2408</v>
      </c>
      <c r="AM3543" s="3">
        <v>6915</v>
      </c>
      <c r="AN3543" s="24">
        <v>45536.882011998459</v>
      </c>
      <c r="AO3543" s="24">
        <v>45536.882011998459</v>
      </c>
      <c r="AP3543">
        <v>9</v>
      </c>
      <c r="AQ3543" t="s">
        <v>194</v>
      </c>
      <c r="AR3543">
        <v>244.88201199845935</v>
      </c>
      <c r="AS3543" t="s">
        <v>195</v>
      </c>
      <c r="AT3543" t="s">
        <v>226</v>
      </c>
      <c r="AU3543" t="s">
        <v>197</v>
      </c>
      <c r="AV3543" t="s">
        <v>232</v>
      </c>
      <c r="AW3543" t="s">
        <v>226</v>
      </c>
      <c r="AX3543" t="s">
        <v>197</v>
      </c>
      <c r="AY3543" t="s">
        <v>232</v>
      </c>
    </row>
    <row r="3544" spans="1:51" x14ac:dyDescent="0.45">
      <c r="A3544" s="22">
        <v>874948</v>
      </c>
      <c r="B3544" s="6">
        <v>45536</v>
      </c>
      <c r="C3544" s="22">
        <v>16000</v>
      </c>
      <c r="D3544" s="22">
        <v>22989</v>
      </c>
      <c r="E3544" s="22"/>
      <c r="F3544" s="22">
        <v>0</v>
      </c>
      <c r="G3544" s="22">
        <v>14707</v>
      </c>
      <c r="H3544" s="22">
        <v>0</v>
      </c>
      <c r="I3544" s="22"/>
      <c r="J3544" s="22">
        <v>131</v>
      </c>
      <c r="K3544" s="22">
        <v>131</v>
      </c>
      <c r="L3544" s="23" t="s">
        <v>254</v>
      </c>
      <c r="M3544" s="23"/>
      <c r="N3544" s="23" t="s">
        <v>184</v>
      </c>
      <c r="O3544" s="23" t="s">
        <v>225</v>
      </c>
      <c r="P3544" s="22">
        <v>20</v>
      </c>
      <c r="Q3544" s="23" t="s">
        <v>186</v>
      </c>
      <c r="R3544" s="23"/>
      <c r="S3544" s="23"/>
      <c r="T3544" s="23"/>
      <c r="U3544" s="23"/>
      <c r="V3544" s="23" t="s">
        <v>187</v>
      </c>
      <c r="W3544" s="23" t="s">
        <v>188</v>
      </c>
      <c r="X3544" s="23" t="s">
        <v>189</v>
      </c>
      <c r="Y3544" s="22">
        <v>0</v>
      </c>
      <c r="Z3544" s="23" t="s">
        <v>190</v>
      </c>
      <c r="AA3544" s="23" t="s">
        <v>191</v>
      </c>
      <c r="AB3544" s="23" t="s">
        <v>190</v>
      </c>
      <c r="AC3544" s="23" t="s">
        <v>192</v>
      </c>
      <c r="AD3544" s="23" t="s">
        <v>193</v>
      </c>
      <c r="AE3544" s="23" t="s">
        <v>80</v>
      </c>
      <c r="AF3544" s="23"/>
      <c r="AG3544" s="23"/>
      <c r="AH3544" s="23"/>
      <c r="AI3544" s="23"/>
      <c r="AJ3544" s="23" t="b">
        <v>0</v>
      </c>
      <c r="AK3544" s="3">
        <v>130</v>
      </c>
      <c r="AL3544" s="3">
        <v>2408</v>
      </c>
      <c r="AM3544" s="3">
        <v>6918</v>
      </c>
      <c r="AN3544" s="24">
        <v>45536.882013464507</v>
      </c>
      <c r="AO3544" s="24">
        <v>45536.882013464507</v>
      </c>
      <c r="AP3544">
        <v>9</v>
      </c>
      <c r="AQ3544" t="s">
        <v>194</v>
      </c>
      <c r="AR3544">
        <v>244.8820134645066</v>
      </c>
      <c r="AS3544" t="s">
        <v>195</v>
      </c>
      <c r="AT3544" t="s">
        <v>226</v>
      </c>
      <c r="AU3544" t="s">
        <v>197</v>
      </c>
      <c r="AV3544" t="s">
        <v>232</v>
      </c>
      <c r="AW3544" t="s">
        <v>226</v>
      </c>
      <c r="AX3544" t="s">
        <v>197</v>
      </c>
      <c r="AY3544" t="s">
        <v>232</v>
      </c>
    </row>
    <row r="3545" spans="1:51" x14ac:dyDescent="0.45">
      <c r="A3545" s="22">
        <v>874965</v>
      </c>
      <c r="B3545" s="6">
        <v>45536</v>
      </c>
      <c r="C3545" s="22">
        <v>16000</v>
      </c>
      <c r="D3545" s="22">
        <v>26186</v>
      </c>
      <c r="E3545" s="22"/>
      <c r="F3545" s="22">
        <v>0</v>
      </c>
      <c r="G3545" s="22">
        <v>14707</v>
      </c>
      <c r="H3545" s="22">
        <v>0</v>
      </c>
      <c r="I3545" s="22"/>
      <c r="J3545" s="22">
        <v>131</v>
      </c>
      <c r="K3545" s="22">
        <v>131</v>
      </c>
      <c r="L3545" s="23" t="s">
        <v>254</v>
      </c>
      <c r="M3545" s="23"/>
      <c r="N3545" s="23" t="s">
        <v>184</v>
      </c>
      <c r="O3545" s="23" t="s">
        <v>225</v>
      </c>
      <c r="P3545" s="22">
        <v>20</v>
      </c>
      <c r="Q3545" s="23" t="s">
        <v>186</v>
      </c>
      <c r="R3545" s="23"/>
      <c r="S3545" s="23"/>
      <c r="T3545" s="23"/>
      <c r="U3545" s="23"/>
      <c r="V3545" s="23" t="s">
        <v>187</v>
      </c>
      <c r="W3545" s="23" t="s">
        <v>188</v>
      </c>
      <c r="X3545" s="23" t="s">
        <v>189</v>
      </c>
      <c r="Y3545" s="22">
        <v>0</v>
      </c>
      <c r="Z3545" s="23" t="s">
        <v>190</v>
      </c>
      <c r="AA3545" s="23" t="s">
        <v>191</v>
      </c>
      <c r="AB3545" s="23" t="s">
        <v>190</v>
      </c>
      <c r="AC3545" s="23" t="s">
        <v>192</v>
      </c>
      <c r="AD3545" s="23" t="s">
        <v>193</v>
      </c>
      <c r="AE3545" s="23" t="s">
        <v>80</v>
      </c>
      <c r="AF3545" s="23"/>
      <c r="AG3545" s="23"/>
      <c r="AH3545" s="23"/>
      <c r="AI3545" s="23"/>
      <c r="AJ3545" s="23" t="b">
        <v>0</v>
      </c>
      <c r="AK3545" s="3">
        <v>130</v>
      </c>
      <c r="AL3545" s="3">
        <v>2408</v>
      </c>
      <c r="AM3545" s="3">
        <v>6936</v>
      </c>
      <c r="AN3545" s="24">
        <v>45536.882030208333</v>
      </c>
      <c r="AO3545" s="24">
        <v>45536.882030208333</v>
      </c>
      <c r="AP3545">
        <v>9</v>
      </c>
      <c r="AQ3545" t="s">
        <v>194</v>
      </c>
      <c r="AR3545">
        <v>244.88203020833316</v>
      </c>
      <c r="AS3545" t="s">
        <v>195</v>
      </c>
      <c r="AT3545" t="s">
        <v>226</v>
      </c>
      <c r="AU3545" t="s">
        <v>197</v>
      </c>
      <c r="AV3545" t="s">
        <v>219</v>
      </c>
      <c r="AW3545" t="s">
        <v>226</v>
      </c>
      <c r="AX3545" t="s">
        <v>197</v>
      </c>
      <c r="AY3545" t="s">
        <v>219</v>
      </c>
    </row>
    <row r="3546" spans="1:51" x14ac:dyDescent="0.45">
      <c r="A3546" s="22">
        <v>874975</v>
      </c>
      <c r="B3546" s="6">
        <v>45536</v>
      </c>
      <c r="C3546" s="22">
        <v>16000</v>
      </c>
      <c r="D3546" s="22">
        <v>25957</v>
      </c>
      <c r="E3546" s="22"/>
      <c r="F3546" s="22">
        <v>0</v>
      </c>
      <c r="G3546" s="22">
        <v>14707</v>
      </c>
      <c r="H3546" s="22">
        <v>0</v>
      </c>
      <c r="I3546" s="22"/>
      <c r="J3546" s="22">
        <v>131</v>
      </c>
      <c r="K3546" s="22">
        <v>131</v>
      </c>
      <c r="L3546" s="23" t="s">
        <v>254</v>
      </c>
      <c r="M3546" s="23"/>
      <c r="N3546" s="23" t="s">
        <v>184</v>
      </c>
      <c r="O3546" s="23" t="s">
        <v>225</v>
      </c>
      <c r="P3546" s="22">
        <v>20</v>
      </c>
      <c r="Q3546" s="23" t="s">
        <v>186</v>
      </c>
      <c r="R3546" s="23"/>
      <c r="S3546" s="23"/>
      <c r="T3546" s="23"/>
      <c r="U3546" s="23"/>
      <c r="V3546" s="23" t="s">
        <v>187</v>
      </c>
      <c r="W3546" s="23" t="s">
        <v>188</v>
      </c>
      <c r="X3546" s="23" t="s">
        <v>189</v>
      </c>
      <c r="Y3546" s="22">
        <v>0</v>
      </c>
      <c r="Z3546" s="23" t="s">
        <v>190</v>
      </c>
      <c r="AA3546" s="23" t="s">
        <v>191</v>
      </c>
      <c r="AB3546" s="23" t="s">
        <v>190</v>
      </c>
      <c r="AC3546" s="23" t="s">
        <v>192</v>
      </c>
      <c r="AD3546" s="23" t="s">
        <v>193</v>
      </c>
      <c r="AE3546" s="23" t="s">
        <v>80</v>
      </c>
      <c r="AF3546" s="23"/>
      <c r="AG3546" s="23"/>
      <c r="AH3546" s="23"/>
      <c r="AI3546" s="23"/>
      <c r="AJ3546" s="23" t="b">
        <v>0</v>
      </c>
      <c r="AK3546" s="3">
        <v>130</v>
      </c>
      <c r="AL3546" s="3">
        <v>2408</v>
      </c>
      <c r="AM3546" s="3">
        <v>6948</v>
      </c>
      <c r="AN3546" s="24">
        <v>45536.882056674382</v>
      </c>
      <c r="AO3546" s="24">
        <v>45536.882056674382</v>
      </c>
      <c r="AP3546">
        <v>9</v>
      </c>
      <c r="AQ3546" t="s">
        <v>194</v>
      </c>
      <c r="AR3546">
        <v>244.8820566743816</v>
      </c>
      <c r="AS3546" t="s">
        <v>195</v>
      </c>
      <c r="AT3546" t="s">
        <v>226</v>
      </c>
      <c r="AU3546" t="s">
        <v>197</v>
      </c>
      <c r="AV3546" t="s">
        <v>223</v>
      </c>
      <c r="AW3546" t="s">
        <v>226</v>
      </c>
      <c r="AX3546" t="s">
        <v>197</v>
      </c>
      <c r="AY3546" t="s">
        <v>223</v>
      </c>
    </row>
    <row r="3547" spans="1:51" x14ac:dyDescent="0.45">
      <c r="A3547" s="22">
        <v>875008</v>
      </c>
      <c r="B3547" s="6">
        <v>45536</v>
      </c>
      <c r="C3547" s="22">
        <v>16000</v>
      </c>
      <c r="D3547" s="22">
        <v>21805</v>
      </c>
      <c r="E3547" s="22"/>
      <c r="F3547" s="22">
        <v>0</v>
      </c>
      <c r="G3547" s="22">
        <v>14707</v>
      </c>
      <c r="H3547" s="22">
        <v>0</v>
      </c>
      <c r="I3547" s="22"/>
      <c r="J3547" s="22">
        <v>131</v>
      </c>
      <c r="K3547" s="22">
        <v>131</v>
      </c>
      <c r="L3547" s="23" t="s">
        <v>254</v>
      </c>
      <c r="M3547" s="23"/>
      <c r="N3547" s="23" t="s">
        <v>184</v>
      </c>
      <c r="O3547" s="23" t="s">
        <v>225</v>
      </c>
      <c r="P3547" s="22">
        <v>20</v>
      </c>
      <c r="Q3547" s="23" t="s">
        <v>186</v>
      </c>
      <c r="R3547" s="23"/>
      <c r="S3547" s="23"/>
      <c r="T3547" s="23"/>
      <c r="U3547" s="23"/>
      <c r="V3547" s="23" t="s">
        <v>187</v>
      </c>
      <c r="W3547" s="23" t="s">
        <v>188</v>
      </c>
      <c r="X3547" s="23" t="s">
        <v>189</v>
      </c>
      <c r="Y3547" s="22">
        <v>0</v>
      </c>
      <c r="Z3547" s="23" t="s">
        <v>190</v>
      </c>
      <c r="AA3547" s="23" t="s">
        <v>191</v>
      </c>
      <c r="AB3547" s="23" t="s">
        <v>190</v>
      </c>
      <c r="AC3547" s="23" t="s">
        <v>192</v>
      </c>
      <c r="AD3547" s="23" t="s">
        <v>193</v>
      </c>
      <c r="AE3547" s="23" t="s">
        <v>80</v>
      </c>
      <c r="AF3547" s="23"/>
      <c r="AG3547" s="23"/>
      <c r="AH3547" s="23"/>
      <c r="AI3547" s="23"/>
      <c r="AJ3547" s="23" t="b">
        <v>0</v>
      </c>
      <c r="AK3547" s="3">
        <v>130</v>
      </c>
      <c r="AL3547" s="3">
        <v>2408</v>
      </c>
      <c r="AM3547" s="3">
        <v>6978</v>
      </c>
      <c r="AN3547" s="24">
        <v>45536.882083024691</v>
      </c>
      <c r="AO3547" s="24">
        <v>45536.882083024691</v>
      </c>
      <c r="AP3547">
        <v>9</v>
      </c>
      <c r="AQ3547" t="s">
        <v>194</v>
      </c>
      <c r="AR3547">
        <v>244.88208302469138</v>
      </c>
      <c r="AS3547" t="s">
        <v>195</v>
      </c>
      <c r="AT3547" t="s">
        <v>226</v>
      </c>
      <c r="AU3547" t="s">
        <v>197</v>
      </c>
      <c r="AV3547" t="s">
        <v>207</v>
      </c>
      <c r="AW3547" t="s">
        <v>226</v>
      </c>
      <c r="AX3547" t="s">
        <v>197</v>
      </c>
      <c r="AY3547" t="s">
        <v>207</v>
      </c>
    </row>
    <row r="3548" spans="1:51" x14ac:dyDescent="0.45">
      <c r="A3548" s="22">
        <v>875010</v>
      </c>
      <c r="B3548" s="6">
        <v>45536</v>
      </c>
      <c r="C3548" s="22">
        <v>16000</v>
      </c>
      <c r="D3548" s="22">
        <v>20008</v>
      </c>
      <c r="E3548" s="22"/>
      <c r="F3548" s="22">
        <v>0</v>
      </c>
      <c r="G3548" s="22">
        <v>14707</v>
      </c>
      <c r="H3548" s="22">
        <v>0</v>
      </c>
      <c r="I3548" s="22"/>
      <c r="J3548" s="22">
        <v>131</v>
      </c>
      <c r="K3548" s="22">
        <v>131</v>
      </c>
      <c r="L3548" s="23" t="s">
        <v>254</v>
      </c>
      <c r="M3548" s="23"/>
      <c r="N3548" s="23" t="s">
        <v>184</v>
      </c>
      <c r="O3548" s="23" t="s">
        <v>225</v>
      </c>
      <c r="P3548" s="22">
        <v>20</v>
      </c>
      <c r="Q3548" s="23" t="s">
        <v>186</v>
      </c>
      <c r="R3548" s="23"/>
      <c r="S3548" s="23"/>
      <c r="T3548" s="23"/>
      <c r="U3548" s="23"/>
      <c r="V3548" s="23" t="s">
        <v>187</v>
      </c>
      <c r="W3548" s="23" t="s">
        <v>188</v>
      </c>
      <c r="X3548" s="23" t="s">
        <v>189</v>
      </c>
      <c r="Y3548" s="22">
        <v>0</v>
      </c>
      <c r="Z3548" s="23" t="s">
        <v>190</v>
      </c>
      <c r="AA3548" s="23" t="s">
        <v>191</v>
      </c>
      <c r="AB3548" s="23" t="s">
        <v>190</v>
      </c>
      <c r="AC3548" s="23" t="s">
        <v>192</v>
      </c>
      <c r="AD3548" s="23" t="s">
        <v>193</v>
      </c>
      <c r="AE3548" s="23" t="s">
        <v>80</v>
      </c>
      <c r="AF3548" s="23"/>
      <c r="AG3548" s="23"/>
      <c r="AH3548" s="23"/>
      <c r="AI3548" s="23"/>
      <c r="AJ3548" s="23" t="b">
        <v>0</v>
      </c>
      <c r="AK3548" s="3">
        <v>130</v>
      </c>
      <c r="AL3548" s="3">
        <v>2408</v>
      </c>
      <c r="AM3548" s="3">
        <v>6980</v>
      </c>
      <c r="AN3548" s="24">
        <v>45536.882083680553</v>
      </c>
      <c r="AO3548" s="24">
        <v>45536.882083680553</v>
      </c>
      <c r="AP3548">
        <v>9</v>
      </c>
      <c r="AQ3548" t="s">
        <v>194</v>
      </c>
      <c r="AR3548">
        <v>244.88208368055348</v>
      </c>
      <c r="AS3548" t="s">
        <v>195</v>
      </c>
      <c r="AT3548" t="s">
        <v>226</v>
      </c>
      <c r="AU3548" t="s">
        <v>197</v>
      </c>
      <c r="AV3548" t="s">
        <v>207</v>
      </c>
      <c r="AW3548" t="s">
        <v>226</v>
      </c>
      <c r="AX3548" t="s">
        <v>197</v>
      </c>
      <c r="AY3548" t="s">
        <v>207</v>
      </c>
    </row>
    <row r="3549" spans="1:51" x14ac:dyDescent="0.45">
      <c r="A3549" s="22">
        <v>875025</v>
      </c>
      <c r="B3549" s="6">
        <v>45536</v>
      </c>
      <c r="C3549" s="22">
        <v>16000</v>
      </c>
      <c r="D3549" s="22">
        <v>28478</v>
      </c>
      <c r="E3549" s="22"/>
      <c r="F3549" s="22">
        <v>0</v>
      </c>
      <c r="G3549" s="22">
        <v>14707</v>
      </c>
      <c r="H3549" s="22">
        <v>0</v>
      </c>
      <c r="I3549" s="22"/>
      <c r="J3549" s="22">
        <v>131</v>
      </c>
      <c r="K3549" s="22">
        <v>131</v>
      </c>
      <c r="L3549" s="23" t="s">
        <v>254</v>
      </c>
      <c r="M3549" s="23"/>
      <c r="N3549" s="23" t="s">
        <v>184</v>
      </c>
      <c r="O3549" s="23" t="s">
        <v>225</v>
      </c>
      <c r="P3549" s="22">
        <v>20</v>
      </c>
      <c r="Q3549" s="23" t="s">
        <v>186</v>
      </c>
      <c r="R3549" s="23"/>
      <c r="S3549" s="23"/>
      <c r="T3549" s="23"/>
      <c r="U3549" s="23"/>
      <c r="V3549" s="23" t="s">
        <v>187</v>
      </c>
      <c r="W3549" s="23" t="s">
        <v>188</v>
      </c>
      <c r="X3549" s="23" t="s">
        <v>189</v>
      </c>
      <c r="Y3549" s="22">
        <v>0</v>
      </c>
      <c r="Z3549" s="23" t="s">
        <v>190</v>
      </c>
      <c r="AA3549" s="23" t="s">
        <v>191</v>
      </c>
      <c r="AB3549" s="23" t="s">
        <v>190</v>
      </c>
      <c r="AC3549" s="23" t="s">
        <v>192</v>
      </c>
      <c r="AD3549" s="23" t="s">
        <v>193</v>
      </c>
      <c r="AE3549" s="23" t="s">
        <v>80</v>
      </c>
      <c r="AF3549" s="23"/>
      <c r="AG3549" s="23"/>
      <c r="AH3549" s="23"/>
      <c r="AI3549" s="23"/>
      <c r="AJ3549" s="23" t="b">
        <v>0</v>
      </c>
      <c r="AK3549" s="3">
        <v>130</v>
      </c>
      <c r="AL3549" s="3">
        <v>2408</v>
      </c>
      <c r="AM3549" s="3">
        <v>6995</v>
      </c>
      <c r="AN3549" s="24">
        <v>45536.882100578703</v>
      </c>
      <c r="AO3549" s="24">
        <v>45536.882100578703</v>
      </c>
      <c r="AP3549">
        <v>9</v>
      </c>
      <c r="AQ3549" t="s">
        <v>194</v>
      </c>
      <c r="AR3549">
        <v>244.8821005787031</v>
      </c>
      <c r="AS3549" t="s">
        <v>195</v>
      </c>
      <c r="AT3549" t="s">
        <v>226</v>
      </c>
      <c r="AU3549" t="s">
        <v>197</v>
      </c>
      <c r="AV3549" t="s">
        <v>218</v>
      </c>
      <c r="AW3549" t="s">
        <v>226</v>
      </c>
      <c r="AX3549" t="s">
        <v>197</v>
      </c>
      <c r="AY3549" t="s">
        <v>218</v>
      </c>
    </row>
    <row r="3550" spans="1:51" x14ac:dyDescent="0.45">
      <c r="A3550" s="22">
        <v>875029</v>
      </c>
      <c r="B3550" s="6">
        <v>45536</v>
      </c>
      <c r="C3550" s="22">
        <v>16000</v>
      </c>
      <c r="D3550" s="22">
        <v>29629</v>
      </c>
      <c r="E3550" s="22"/>
      <c r="F3550" s="22">
        <v>0</v>
      </c>
      <c r="G3550" s="22">
        <v>14707</v>
      </c>
      <c r="H3550" s="22">
        <v>0</v>
      </c>
      <c r="I3550" s="22"/>
      <c r="J3550" s="22">
        <v>131</v>
      </c>
      <c r="K3550" s="22">
        <v>131</v>
      </c>
      <c r="L3550" s="23" t="s">
        <v>254</v>
      </c>
      <c r="M3550" s="23"/>
      <c r="N3550" s="23" t="s">
        <v>184</v>
      </c>
      <c r="O3550" s="23" t="s">
        <v>225</v>
      </c>
      <c r="P3550" s="22">
        <v>20</v>
      </c>
      <c r="Q3550" s="23" t="s">
        <v>186</v>
      </c>
      <c r="R3550" s="23"/>
      <c r="S3550" s="23"/>
      <c r="T3550" s="23"/>
      <c r="U3550" s="23"/>
      <c r="V3550" s="23" t="s">
        <v>187</v>
      </c>
      <c r="W3550" s="23" t="s">
        <v>188</v>
      </c>
      <c r="X3550" s="23" t="s">
        <v>189</v>
      </c>
      <c r="Y3550" s="22">
        <v>0</v>
      </c>
      <c r="Z3550" s="23" t="s">
        <v>190</v>
      </c>
      <c r="AA3550" s="23" t="s">
        <v>191</v>
      </c>
      <c r="AB3550" s="23" t="s">
        <v>190</v>
      </c>
      <c r="AC3550" s="23" t="s">
        <v>192</v>
      </c>
      <c r="AD3550" s="23" t="s">
        <v>193</v>
      </c>
      <c r="AE3550" s="23" t="s">
        <v>80</v>
      </c>
      <c r="AF3550" s="23"/>
      <c r="AG3550" s="23"/>
      <c r="AH3550" s="23"/>
      <c r="AI3550" s="23"/>
      <c r="AJ3550" s="23" t="b">
        <v>0</v>
      </c>
      <c r="AK3550" s="3">
        <v>130</v>
      </c>
      <c r="AL3550" s="3">
        <v>2408</v>
      </c>
      <c r="AM3550" s="3">
        <v>6999</v>
      </c>
      <c r="AN3550" s="24">
        <v>45536.882102237658</v>
      </c>
      <c r="AO3550" s="24">
        <v>45536.882102237658</v>
      </c>
      <c r="AP3550">
        <v>9</v>
      </c>
      <c r="AQ3550" t="s">
        <v>194</v>
      </c>
      <c r="AR3550">
        <v>244.88210223765782</v>
      </c>
      <c r="AS3550" t="s">
        <v>195</v>
      </c>
      <c r="AT3550" t="s">
        <v>226</v>
      </c>
      <c r="AU3550" t="s">
        <v>197</v>
      </c>
      <c r="AV3550" t="s">
        <v>227</v>
      </c>
      <c r="AW3550" t="s">
        <v>226</v>
      </c>
      <c r="AX3550" t="s">
        <v>197</v>
      </c>
      <c r="AY3550" t="s">
        <v>227</v>
      </c>
    </row>
    <row r="3551" spans="1:51" x14ac:dyDescent="0.45">
      <c r="A3551" s="22">
        <v>875036</v>
      </c>
      <c r="B3551" s="6">
        <v>45536</v>
      </c>
      <c r="C3551" s="22">
        <v>16000</v>
      </c>
      <c r="D3551" s="22">
        <v>30486</v>
      </c>
      <c r="E3551" s="22"/>
      <c r="F3551" s="22">
        <v>0</v>
      </c>
      <c r="G3551" s="22">
        <v>14707</v>
      </c>
      <c r="H3551" s="22">
        <v>0</v>
      </c>
      <c r="I3551" s="22"/>
      <c r="J3551" s="22">
        <v>131</v>
      </c>
      <c r="K3551" s="22">
        <v>131</v>
      </c>
      <c r="L3551" s="23" t="s">
        <v>254</v>
      </c>
      <c r="M3551" s="23"/>
      <c r="N3551" s="23" t="s">
        <v>184</v>
      </c>
      <c r="O3551" s="23" t="s">
        <v>225</v>
      </c>
      <c r="P3551" s="22">
        <v>20</v>
      </c>
      <c r="Q3551" s="23" t="s">
        <v>186</v>
      </c>
      <c r="R3551" s="23"/>
      <c r="S3551" s="23"/>
      <c r="T3551" s="23"/>
      <c r="U3551" s="23"/>
      <c r="V3551" s="23" t="s">
        <v>187</v>
      </c>
      <c r="W3551" s="23" t="s">
        <v>188</v>
      </c>
      <c r="X3551" s="23" t="s">
        <v>189</v>
      </c>
      <c r="Y3551" s="22">
        <v>0</v>
      </c>
      <c r="Z3551" s="23" t="s">
        <v>190</v>
      </c>
      <c r="AA3551" s="23" t="s">
        <v>191</v>
      </c>
      <c r="AB3551" s="23" t="s">
        <v>190</v>
      </c>
      <c r="AC3551" s="23" t="s">
        <v>192</v>
      </c>
      <c r="AD3551" s="23" t="s">
        <v>193</v>
      </c>
      <c r="AE3551" s="23" t="s">
        <v>80</v>
      </c>
      <c r="AF3551" s="23"/>
      <c r="AG3551" s="23"/>
      <c r="AH3551" s="23"/>
      <c r="AI3551" s="23"/>
      <c r="AJ3551" s="23" t="b">
        <v>0</v>
      </c>
      <c r="AK3551" s="3">
        <v>130</v>
      </c>
      <c r="AL3551" s="3">
        <v>2408</v>
      </c>
      <c r="AM3551" s="3">
        <v>7006</v>
      </c>
      <c r="AN3551" s="24">
        <v>45536.882106597222</v>
      </c>
      <c r="AO3551" s="24">
        <v>45536.882106597222</v>
      </c>
      <c r="AP3551">
        <v>9</v>
      </c>
      <c r="AQ3551" t="s">
        <v>194</v>
      </c>
      <c r="AR3551">
        <v>244.88210659722245</v>
      </c>
      <c r="AS3551" t="s">
        <v>195</v>
      </c>
      <c r="AT3551" t="s">
        <v>226</v>
      </c>
      <c r="AU3551" t="s">
        <v>197</v>
      </c>
      <c r="AV3551" t="s">
        <v>227</v>
      </c>
      <c r="AW3551" t="s">
        <v>226</v>
      </c>
      <c r="AX3551" t="s">
        <v>197</v>
      </c>
      <c r="AY3551" t="s">
        <v>227</v>
      </c>
    </row>
    <row r="3552" spans="1:51" x14ac:dyDescent="0.45">
      <c r="A3552" s="22">
        <v>875053</v>
      </c>
      <c r="B3552" s="6">
        <v>45536</v>
      </c>
      <c r="C3552" s="22">
        <v>16000</v>
      </c>
      <c r="D3552" s="22">
        <v>30608</v>
      </c>
      <c r="E3552" s="22"/>
      <c r="F3552" s="22">
        <v>0</v>
      </c>
      <c r="G3552" s="22">
        <v>14707</v>
      </c>
      <c r="H3552" s="22">
        <v>0</v>
      </c>
      <c r="I3552" s="22"/>
      <c r="J3552" s="22">
        <v>131</v>
      </c>
      <c r="K3552" s="22">
        <v>131</v>
      </c>
      <c r="L3552" s="23" t="s">
        <v>254</v>
      </c>
      <c r="M3552" s="23"/>
      <c r="N3552" s="23" t="s">
        <v>184</v>
      </c>
      <c r="O3552" s="23" t="s">
        <v>225</v>
      </c>
      <c r="P3552" s="22">
        <v>20</v>
      </c>
      <c r="Q3552" s="23" t="s">
        <v>186</v>
      </c>
      <c r="R3552" s="23"/>
      <c r="S3552" s="23"/>
      <c r="T3552" s="23"/>
      <c r="U3552" s="23"/>
      <c r="V3552" s="23" t="s">
        <v>187</v>
      </c>
      <c r="W3552" s="23" t="s">
        <v>188</v>
      </c>
      <c r="X3552" s="23" t="s">
        <v>189</v>
      </c>
      <c r="Y3552" s="22">
        <v>0</v>
      </c>
      <c r="Z3552" s="23" t="s">
        <v>190</v>
      </c>
      <c r="AA3552" s="23" t="s">
        <v>191</v>
      </c>
      <c r="AB3552" s="23" t="s">
        <v>190</v>
      </c>
      <c r="AC3552" s="23" t="s">
        <v>192</v>
      </c>
      <c r="AD3552" s="23" t="s">
        <v>193</v>
      </c>
      <c r="AE3552" s="23" t="s">
        <v>80</v>
      </c>
      <c r="AF3552" s="23"/>
      <c r="AG3552" s="23"/>
      <c r="AH3552" s="23"/>
      <c r="AI3552" s="23"/>
      <c r="AJ3552" s="23" t="b">
        <v>0</v>
      </c>
      <c r="AK3552" s="3">
        <v>130</v>
      </c>
      <c r="AL3552" s="3">
        <v>2408</v>
      </c>
      <c r="AM3552" s="3">
        <v>7023</v>
      </c>
      <c r="AN3552" s="24">
        <v>45536.882123804011</v>
      </c>
      <c r="AO3552" s="24">
        <v>45536.882123804011</v>
      </c>
      <c r="AP3552">
        <v>9</v>
      </c>
      <c r="AQ3552" t="s">
        <v>194</v>
      </c>
      <c r="AR3552">
        <v>244.88212380401092</v>
      </c>
      <c r="AS3552" t="s">
        <v>195</v>
      </c>
      <c r="AT3552" t="s">
        <v>226</v>
      </c>
      <c r="AU3552" t="s">
        <v>197</v>
      </c>
      <c r="AV3552" t="s">
        <v>228</v>
      </c>
      <c r="AW3552" t="s">
        <v>226</v>
      </c>
      <c r="AX3552" t="s">
        <v>197</v>
      </c>
      <c r="AY3552" t="s">
        <v>228</v>
      </c>
    </row>
    <row r="3553" spans="1:51" x14ac:dyDescent="0.45">
      <c r="A3553" s="22">
        <v>875055</v>
      </c>
      <c r="B3553" s="6">
        <v>45536</v>
      </c>
      <c r="C3553" s="22">
        <v>16000</v>
      </c>
      <c r="D3553" s="22">
        <v>20753</v>
      </c>
      <c r="E3553" s="22"/>
      <c r="F3553" s="22">
        <v>0</v>
      </c>
      <c r="G3553" s="22">
        <v>14707</v>
      </c>
      <c r="H3553" s="22">
        <v>0</v>
      </c>
      <c r="I3553" s="22"/>
      <c r="J3553" s="22">
        <v>131</v>
      </c>
      <c r="K3553" s="22">
        <v>131</v>
      </c>
      <c r="L3553" s="23" t="s">
        <v>254</v>
      </c>
      <c r="M3553" s="23"/>
      <c r="N3553" s="23" t="s">
        <v>184</v>
      </c>
      <c r="O3553" s="23" t="s">
        <v>225</v>
      </c>
      <c r="P3553" s="22">
        <v>20</v>
      </c>
      <c r="Q3553" s="23" t="s">
        <v>186</v>
      </c>
      <c r="R3553" s="23"/>
      <c r="S3553" s="23"/>
      <c r="T3553" s="23"/>
      <c r="U3553" s="23"/>
      <c r="V3553" s="23" t="s">
        <v>187</v>
      </c>
      <c r="W3553" s="23" t="s">
        <v>188</v>
      </c>
      <c r="X3553" s="23" t="s">
        <v>189</v>
      </c>
      <c r="Y3553" s="22">
        <v>0</v>
      </c>
      <c r="Z3553" s="23" t="s">
        <v>190</v>
      </c>
      <c r="AA3553" s="23" t="s">
        <v>191</v>
      </c>
      <c r="AB3553" s="23" t="s">
        <v>190</v>
      </c>
      <c r="AC3553" s="23" t="s">
        <v>192</v>
      </c>
      <c r="AD3553" s="23" t="s">
        <v>193</v>
      </c>
      <c r="AE3553" s="23" t="s">
        <v>80</v>
      </c>
      <c r="AF3553" s="23"/>
      <c r="AG3553" s="23"/>
      <c r="AH3553" s="23"/>
      <c r="AI3553" s="23"/>
      <c r="AJ3553" s="23" t="b">
        <v>0</v>
      </c>
      <c r="AK3553" s="3">
        <v>130</v>
      </c>
      <c r="AL3553" s="3">
        <v>2408</v>
      </c>
      <c r="AM3553" s="3">
        <v>7025</v>
      </c>
      <c r="AN3553" s="24">
        <v>45536.882124421296</v>
      </c>
      <c r="AO3553" s="24">
        <v>45536.882124421296</v>
      </c>
      <c r="AP3553">
        <v>9</v>
      </c>
      <c r="AQ3553" t="s">
        <v>194</v>
      </c>
      <c r="AR3553">
        <v>244.88212442129588</v>
      </c>
      <c r="AS3553" t="s">
        <v>195</v>
      </c>
      <c r="AT3553" t="s">
        <v>226</v>
      </c>
      <c r="AU3553" t="s">
        <v>197</v>
      </c>
      <c r="AV3553" t="s">
        <v>198</v>
      </c>
      <c r="AW3553" t="s">
        <v>226</v>
      </c>
      <c r="AX3553" t="s">
        <v>197</v>
      </c>
      <c r="AY3553" t="s">
        <v>198</v>
      </c>
    </row>
    <row r="3554" spans="1:51" x14ac:dyDescent="0.45">
      <c r="A3554" s="22">
        <v>875073</v>
      </c>
      <c r="B3554" s="6">
        <v>45536</v>
      </c>
      <c r="C3554" s="22">
        <v>16000</v>
      </c>
      <c r="D3554" s="22">
        <v>20059</v>
      </c>
      <c r="E3554" s="22"/>
      <c r="F3554" s="22">
        <v>0</v>
      </c>
      <c r="G3554" s="22">
        <v>14707</v>
      </c>
      <c r="H3554" s="22">
        <v>0</v>
      </c>
      <c r="I3554" s="22"/>
      <c r="J3554" s="22">
        <v>131</v>
      </c>
      <c r="K3554" s="22">
        <v>131</v>
      </c>
      <c r="L3554" s="23" t="s">
        <v>254</v>
      </c>
      <c r="M3554" s="23"/>
      <c r="N3554" s="23" t="s">
        <v>184</v>
      </c>
      <c r="O3554" s="23" t="s">
        <v>225</v>
      </c>
      <c r="P3554" s="22">
        <v>20</v>
      </c>
      <c r="Q3554" s="23" t="s">
        <v>186</v>
      </c>
      <c r="R3554" s="23"/>
      <c r="S3554" s="23"/>
      <c r="T3554" s="23"/>
      <c r="U3554" s="23"/>
      <c r="V3554" s="23" t="s">
        <v>187</v>
      </c>
      <c r="W3554" s="23" t="s">
        <v>188</v>
      </c>
      <c r="X3554" s="23" t="s">
        <v>189</v>
      </c>
      <c r="Y3554" s="22">
        <v>0</v>
      </c>
      <c r="Z3554" s="23" t="s">
        <v>190</v>
      </c>
      <c r="AA3554" s="23" t="s">
        <v>191</v>
      </c>
      <c r="AB3554" s="23" t="s">
        <v>190</v>
      </c>
      <c r="AC3554" s="23" t="s">
        <v>192</v>
      </c>
      <c r="AD3554" s="23" t="s">
        <v>193</v>
      </c>
      <c r="AE3554" s="23" t="s">
        <v>80</v>
      </c>
      <c r="AF3554" s="23"/>
      <c r="AG3554" s="23"/>
      <c r="AH3554" s="23"/>
      <c r="AI3554" s="23"/>
      <c r="AJ3554" s="23" t="b">
        <v>0</v>
      </c>
      <c r="AK3554" s="3">
        <v>130</v>
      </c>
      <c r="AL3554" s="3">
        <v>2408</v>
      </c>
      <c r="AM3554" s="3">
        <v>7043</v>
      </c>
      <c r="AN3554" s="24">
        <v>45536.882136959874</v>
      </c>
      <c r="AO3554" s="24">
        <v>45536.882136959874</v>
      </c>
      <c r="AP3554">
        <v>9</v>
      </c>
      <c r="AQ3554" t="s">
        <v>194</v>
      </c>
      <c r="AR3554">
        <v>244.88213695987361</v>
      </c>
      <c r="AS3554" t="s">
        <v>195</v>
      </c>
      <c r="AT3554" t="s">
        <v>226</v>
      </c>
      <c r="AU3554" t="s">
        <v>197</v>
      </c>
      <c r="AV3554" t="s">
        <v>229</v>
      </c>
      <c r="AW3554" t="s">
        <v>226</v>
      </c>
      <c r="AX3554" t="s">
        <v>197</v>
      </c>
      <c r="AY3554" t="s">
        <v>229</v>
      </c>
    </row>
    <row r="3555" spans="1:51" x14ac:dyDescent="0.45">
      <c r="A3555" s="22">
        <v>875079</v>
      </c>
      <c r="B3555" s="6">
        <v>45536</v>
      </c>
      <c r="C3555" s="22">
        <v>16000</v>
      </c>
      <c r="D3555" s="22">
        <v>21680</v>
      </c>
      <c r="E3555" s="22"/>
      <c r="F3555" s="22">
        <v>0</v>
      </c>
      <c r="G3555" s="22">
        <v>14707</v>
      </c>
      <c r="H3555" s="22">
        <v>0</v>
      </c>
      <c r="I3555" s="22"/>
      <c r="J3555" s="22">
        <v>131</v>
      </c>
      <c r="K3555" s="22">
        <v>131</v>
      </c>
      <c r="L3555" s="23" t="s">
        <v>254</v>
      </c>
      <c r="M3555" s="23"/>
      <c r="N3555" s="23" t="s">
        <v>184</v>
      </c>
      <c r="O3555" s="23" t="s">
        <v>225</v>
      </c>
      <c r="P3555" s="22">
        <v>20</v>
      </c>
      <c r="Q3555" s="23" t="s">
        <v>186</v>
      </c>
      <c r="R3555" s="23"/>
      <c r="S3555" s="23"/>
      <c r="T3555" s="23"/>
      <c r="U3555" s="23"/>
      <c r="V3555" s="23" t="s">
        <v>187</v>
      </c>
      <c r="W3555" s="23" t="s">
        <v>188</v>
      </c>
      <c r="X3555" s="23" t="s">
        <v>189</v>
      </c>
      <c r="Y3555" s="22">
        <v>0</v>
      </c>
      <c r="Z3555" s="23" t="s">
        <v>190</v>
      </c>
      <c r="AA3555" s="23" t="s">
        <v>191</v>
      </c>
      <c r="AB3555" s="23" t="s">
        <v>190</v>
      </c>
      <c r="AC3555" s="23" t="s">
        <v>192</v>
      </c>
      <c r="AD3555" s="23" t="s">
        <v>193</v>
      </c>
      <c r="AE3555" s="23" t="s">
        <v>80</v>
      </c>
      <c r="AF3555" s="23"/>
      <c r="AG3555" s="23"/>
      <c r="AH3555" s="23"/>
      <c r="AI3555" s="23"/>
      <c r="AJ3555" s="23" t="b">
        <v>0</v>
      </c>
      <c r="AK3555" s="3">
        <v>130</v>
      </c>
      <c r="AL3555" s="3">
        <v>2408</v>
      </c>
      <c r="AM3555" s="3">
        <v>7049</v>
      </c>
      <c r="AN3555" s="24">
        <v>45536.882144174386</v>
      </c>
      <c r="AO3555" s="24">
        <v>45536.882144174386</v>
      </c>
      <c r="AP3555">
        <v>9</v>
      </c>
      <c r="AQ3555" t="s">
        <v>194</v>
      </c>
      <c r="AR3555">
        <v>244.88214417438576</v>
      </c>
      <c r="AS3555" t="s">
        <v>195</v>
      </c>
      <c r="AT3555" t="s">
        <v>226</v>
      </c>
      <c r="AU3555" t="s">
        <v>197</v>
      </c>
      <c r="AV3555" t="s">
        <v>229</v>
      </c>
      <c r="AW3555" t="s">
        <v>226</v>
      </c>
      <c r="AX3555" t="s">
        <v>197</v>
      </c>
      <c r="AY3555" t="s">
        <v>229</v>
      </c>
    </row>
    <row r="3556" spans="1:51" x14ac:dyDescent="0.45">
      <c r="A3556" s="22">
        <v>875081</v>
      </c>
      <c r="B3556" s="6">
        <v>45536</v>
      </c>
      <c r="C3556" s="22">
        <v>16000</v>
      </c>
      <c r="D3556" s="22">
        <v>26472</v>
      </c>
      <c r="E3556" s="22"/>
      <c r="F3556" s="22">
        <v>0</v>
      </c>
      <c r="G3556" s="22">
        <v>14707</v>
      </c>
      <c r="H3556" s="22">
        <v>0</v>
      </c>
      <c r="I3556" s="22"/>
      <c r="J3556" s="22">
        <v>131</v>
      </c>
      <c r="K3556" s="22">
        <v>131</v>
      </c>
      <c r="L3556" s="23" t="s">
        <v>254</v>
      </c>
      <c r="M3556" s="23"/>
      <c r="N3556" s="23" t="s">
        <v>184</v>
      </c>
      <c r="O3556" s="23" t="s">
        <v>225</v>
      </c>
      <c r="P3556" s="22">
        <v>20</v>
      </c>
      <c r="Q3556" s="23" t="s">
        <v>186</v>
      </c>
      <c r="R3556" s="23"/>
      <c r="S3556" s="23"/>
      <c r="T3556" s="23"/>
      <c r="U3556" s="23"/>
      <c r="V3556" s="23" t="s">
        <v>187</v>
      </c>
      <c r="W3556" s="23" t="s">
        <v>188</v>
      </c>
      <c r="X3556" s="23" t="s">
        <v>189</v>
      </c>
      <c r="Y3556" s="22">
        <v>0</v>
      </c>
      <c r="Z3556" s="23" t="s">
        <v>190</v>
      </c>
      <c r="AA3556" s="23" t="s">
        <v>191</v>
      </c>
      <c r="AB3556" s="23" t="s">
        <v>190</v>
      </c>
      <c r="AC3556" s="23" t="s">
        <v>192</v>
      </c>
      <c r="AD3556" s="23" t="s">
        <v>193</v>
      </c>
      <c r="AE3556" s="23" t="s">
        <v>80</v>
      </c>
      <c r="AF3556" s="23"/>
      <c r="AG3556" s="23"/>
      <c r="AH3556" s="23"/>
      <c r="AI3556" s="23"/>
      <c r="AJ3556" s="23" t="b">
        <v>0</v>
      </c>
      <c r="AK3556" s="3">
        <v>130</v>
      </c>
      <c r="AL3556" s="3">
        <v>2408</v>
      </c>
      <c r="AM3556" s="3">
        <v>7051</v>
      </c>
      <c r="AN3556" s="24">
        <v>45536.88214510031</v>
      </c>
      <c r="AO3556" s="24">
        <v>45536.88214510031</v>
      </c>
      <c r="AP3556">
        <v>9</v>
      </c>
      <c r="AQ3556" t="s">
        <v>194</v>
      </c>
      <c r="AR3556">
        <v>244.88214510030957</v>
      </c>
      <c r="AS3556" t="s">
        <v>195</v>
      </c>
      <c r="AT3556" t="s">
        <v>226</v>
      </c>
      <c r="AU3556" t="s">
        <v>197</v>
      </c>
      <c r="AV3556" t="s">
        <v>229</v>
      </c>
      <c r="AW3556" t="s">
        <v>226</v>
      </c>
      <c r="AX3556" t="s">
        <v>197</v>
      </c>
      <c r="AY3556" t="s">
        <v>229</v>
      </c>
    </row>
    <row r="3557" spans="1:51" x14ac:dyDescent="0.45">
      <c r="A3557" s="22">
        <v>875082</v>
      </c>
      <c r="B3557" s="6">
        <v>45536</v>
      </c>
      <c r="C3557" s="22">
        <v>16000</v>
      </c>
      <c r="D3557" s="22">
        <v>22421</v>
      </c>
      <c r="E3557" s="22"/>
      <c r="F3557" s="22">
        <v>0</v>
      </c>
      <c r="G3557" s="22">
        <v>14707</v>
      </c>
      <c r="H3557" s="22">
        <v>0</v>
      </c>
      <c r="I3557" s="22"/>
      <c r="J3557" s="22">
        <v>131</v>
      </c>
      <c r="K3557" s="22">
        <v>131</v>
      </c>
      <c r="L3557" s="23" t="s">
        <v>254</v>
      </c>
      <c r="M3557" s="23"/>
      <c r="N3557" s="23" t="s">
        <v>184</v>
      </c>
      <c r="O3557" s="23" t="s">
        <v>225</v>
      </c>
      <c r="P3557" s="22">
        <v>20</v>
      </c>
      <c r="Q3557" s="23" t="s">
        <v>186</v>
      </c>
      <c r="R3557" s="23"/>
      <c r="S3557" s="23"/>
      <c r="T3557" s="23"/>
      <c r="U3557" s="23"/>
      <c r="V3557" s="23" t="s">
        <v>187</v>
      </c>
      <c r="W3557" s="23" t="s">
        <v>188</v>
      </c>
      <c r="X3557" s="23" t="s">
        <v>189</v>
      </c>
      <c r="Y3557" s="22">
        <v>0</v>
      </c>
      <c r="Z3557" s="23" t="s">
        <v>190</v>
      </c>
      <c r="AA3557" s="23" t="s">
        <v>191</v>
      </c>
      <c r="AB3557" s="23" t="s">
        <v>190</v>
      </c>
      <c r="AC3557" s="23" t="s">
        <v>192</v>
      </c>
      <c r="AD3557" s="23" t="s">
        <v>193</v>
      </c>
      <c r="AE3557" s="23" t="s">
        <v>80</v>
      </c>
      <c r="AF3557" s="23"/>
      <c r="AG3557" s="23"/>
      <c r="AH3557" s="23"/>
      <c r="AI3557" s="23"/>
      <c r="AJ3557" s="23" t="b">
        <v>0</v>
      </c>
      <c r="AK3557" s="3">
        <v>130</v>
      </c>
      <c r="AL3557" s="3">
        <v>2408</v>
      </c>
      <c r="AM3557" s="3">
        <v>7052</v>
      </c>
      <c r="AN3557" s="24">
        <v>45536.882145563271</v>
      </c>
      <c r="AO3557" s="24">
        <v>45536.882145563271</v>
      </c>
      <c r="AP3557">
        <v>9</v>
      </c>
      <c r="AQ3557" t="s">
        <v>194</v>
      </c>
      <c r="AR3557">
        <v>244.88214556327148</v>
      </c>
      <c r="AS3557" t="s">
        <v>195</v>
      </c>
      <c r="AT3557" t="s">
        <v>226</v>
      </c>
      <c r="AU3557" t="s">
        <v>197</v>
      </c>
      <c r="AV3557" t="s">
        <v>229</v>
      </c>
      <c r="AW3557" t="s">
        <v>226</v>
      </c>
      <c r="AX3557" t="s">
        <v>197</v>
      </c>
      <c r="AY3557" t="s">
        <v>229</v>
      </c>
    </row>
    <row r="3558" spans="1:51" x14ac:dyDescent="0.45">
      <c r="A3558" s="22">
        <v>875086</v>
      </c>
      <c r="B3558" s="6">
        <v>45536</v>
      </c>
      <c r="C3558" s="22">
        <v>16000</v>
      </c>
      <c r="D3558" s="22">
        <v>20548</v>
      </c>
      <c r="E3558" s="22"/>
      <c r="F3558" s="22">
        <v>0</v>
      </c>
      <c r="G3558" s="22">
        <v>14707</v>
      </c>
      <c r="H3558" s="22">
        <v>0</v>
      </c>
      <c r="I3558" s="22"/>
      <c r="J3558" s="22">
        <v>131</v>
      </c>
      <c r="K3558" s="22">
        <v>131</v>
      </c>
      <c r="L3558" s="23" t="s">
        <v>254</v>
      </c>
      <c r="M3558" s="23"/>
      <c r="N3558" s="23" t="s">
        <v>184</v>
      </c>
      <c r="O3558" s="23" t="s">
        <v>225</v>
      </c>
      <c r="P3558" s="22">
        <v>20</v>
      </c>
      <c r="Q3558" s="23" t="s">
        <v>186</v>
      </c>
      <c r="R3558" s="23"/>
      <c r="S3558" s="23"/>
      <c r="T3558" s="23"/>
      <c r="U3558" s="23"/>
      <c r="V3558" s="23" t="s">
        <v>187</v>
      </c>
      <c r="W3558" s="23" t="s">
        <v>188</v>
      </c>
      <c r="X3558" s="23" t="s">
        <v>189</v>
      </c>
      <c r="Y3558" s="22">
        <v>0</v>
      </c>
      <c r="Z3558" s="23" t="s">
        <v>190</v>
      </c>
      <c r="AA3558" s="23" t="s">
        <v>191</v>
      </c>
      <c r="AB3558" s="23" t="s">
        <v>190</v>
      </c>
      <c r="AC3558" s="23" t="s">
        <v>192</v>
      </c>
      <c r="AD3558" s="23" t="s">
        <v>193</v>
      </c>
      <c r="AE3558" s="23" t="s">
        <v>80</v>
      </c>
      <c r="AF3558" s="23"/>
      <c r="AG3558" s="23"/>
      <c r="AH3558" s="23"/>
      <c r="AI3558" s="23"/>
      <c r="AJ3558" s="23" t="b">
        <v>0</v>
      </c>
      <c r="AK3558" s="3">
        <v>130</v>
      </c>
      <c r="AL3558" s="3">
        <v>2408</v>
      </c>
      <c r="AM3558" s="3">
        <v>7056</v>
      </c>
      <c r="AN3558" s="24">
        <v>45536.88214795525</v>
      </c>
      <c r="AO3558" s="24">
        <v>45536.88214795525</v>
      </c>
      <c r="AP3558">
        <v>9</v>
      </c>
      <c r="AQ3558" t="s">
        <v>194</v>
      </c>
      <c r="AR3558">
        <v>244.88214795524982</v>
      </c>
      <c r="AS3558" t="s">
        <v>195</v>
      </c>
      <c r="AT3558" t="s">
        <v>226</v>
      </c>
      <c r="AU3558" t="s">
        <v>197</v>
      </c>
      <c r="AV3558" t="s">
        <v>230</v>
      </c>
      <c r="AW3558" t="s">
        <v>226</v>
      </c>
      <c r="AX3558" t="s">
        <v>197</v>
      </c>
      <c r="AY3558" t="s">
        <v>230</v>
      </c>
    </row>
    <row r="3559" spans="1:51" x14ac:dyDescent="0.45">
      <c r="A3559" s="22">
        <v>875107</v>
      </c>
      <c r="B3559" s="6">
        <v>45536</v>
      </c>
      <c r="C3559" s="22">
        <v>16000</v>
      </c>
      <c r="D3559" s="22">
        <v>32463</v>
      </c>
      <c r="E3559" s="22"/>
      <c r="F3559" s="22">
        <v>0</v>
      </c>
      <c r="G3559" s="22">
        <v>14707</v>
      </c>
      <c r="H3559" s="22">
        <v>0</v>
      </c>
      <c r="I3559" s="22"/>
      <c r="J3559" s="22">
        <v>131</v>
      </c>
      <c r="K3559" s="22">
        <v>131</v>
      </c>
      <c r="L3559" s="23" t="s">
        <v>254</v>
      </c>
      <c r="M3559" s="23"/>
      <c r="N3559" s="23" t="s">
        <v>184</v>
      </c>
      <c r="O3559" s="23" t="s">
        <v>225</v>
      </c>
      <c r="P3559" s="22">
        <v>20</v>
      </c>
      <c r="Q3559" s="23" t="s">
        <v>186</v>
      </c>
      <c r="R3559" s="23"/>
      <c r="S3559" s="23"/>
      <c r="T3559" s="23"/>
      <c r="U3559" s="23"/>
      <c r="V3559" s="23" t="s">
        <v>187</v>
      </c>
      <c r="W3559" s="23" t="s">
        <v>188</v>
      </c>
      <c r="X3559" s="23" t="s">
        <v>189</v>
      </c>
      <c r="Y3559" s="22">
        <v>0</v>
      </c>
      <c r="Z3559" s="23" t="s">
        <v>190</v>
      </c>
      <c r="AA3559" s="23" t="s">
        <v>191</v>
      </c>
      <c r="AB3559" s="23" t="s">
        <v>190</v>
      </c>
      <c r="AC3559" s="23" t="s">
        <v>192</v>
      </c>
      <c r="AD3559" s="23" t="s">
        <v>193</v>
      </c>
      <c r="AE3559" s="23" t="s">
        <v>80</v>
      </c>
      <c r="AF3559" s="23"/>
      <c r="AG3559" s="23"/>
      <c r="AH3559" s="23"/>
      <c r="AI3559" s="23"/>
      <c r="AJ3559" s="23" t="b">
        <v>0</v>
      </c>
      <c r="AK3559" s="3">
        <v>130</v>
      </c>
      <c r="AL3559" s="3">
        <v>2408</v>
      </c>
      <c r="AM3559" s="3">
        <v>7077</v>
      </c>
      <c r="AN3559" s="24">
        <v>45536.882165933639</v>
      </c>
      <c r="AO3559" s="24">
        <v>45536.882165933639</v>
      </c>
      <c r="AP3559">
        <v>9</v>
      </c>
      <c r="AQ3559" t="s">
        <v>194</v>
      </c>
      <c r="AR3559">
        <v>244.88216593363904</v>
      </c>
      <c r="AS3559" t="s">
        <v>195</v>
      </c>
      <c r="AT3559" t="s">
        <v>226</v>
      </c>
      <c r="AU3559" t="s">
        <v>197</v>
      </c>
      <c r="AV3559" t="s">
        <v>231</v>
      </c>
      <c r="AW3559" t="s">
        <v>226</v>
      </c>
      <c r="AX3559" t="s">
        <v>197</v>
      </c>
      <c r="AY3559" t="s">
        <v>231</v>
      </c>
    </row>
    <row r="3560" spans="1:51" x14ac:dyDescent="0.45">
      <c r="A3560" s="22">
        <v>875114</v>
      </c>
      <c r="B3560" s="6">
        <v>45536</v>
      </c>
      <c r="C3560" s="22">
        <v>16000</v>
      </c>
      <c r="D3560" s="22">
        <v>21379</v>
      </c>
      <c r="E3560" s="22"/>
      <c r="F3560" s="22">
        <v>0</v>
      </c>
      <c r="G3560" s="22">
        <v>14707</v>
      </c>
      <c r="H3560" s="22">
        <v>0</v>
      </c>
      <c r="I3560" s="22"/>
      <c r="J3560" s="22">
        <v>131</v>
      </c>
      <c r="K3560" s="22">
        <v>131</v>
      </c>
      <c r="L3560" s="23" t="s">
        <v>254</v>
      </c>
      <c r="M3560" s="23"/>
      <c r="N3560" s="23" t="s">
        <v>184</v>
      </c>
      <c r="O3560" s="23" t="s">
        <v>225</v>
      </c>
      <c r="P3560" s="22">
        <v>20</v>
      </c>
      <c r="Q3560" s="23" t="s">
        <v>186</v>
      </c>
      <c r="R3560" s="23"/>
      <c r="S3560" s="23"/>
      <c r="T3560" s="23"/>
      <c r="U3560" s="23"/>
      <c r="V3560" s="23" t="s">
        <v>187</v>
      </c>
      <c r="W3560" s="23" t="s">
        <v>188</v>
      </c>
      <c r="X3560" s="23" t="s">
        <v>189</v>
      </c>
      <c r="Y3560" s="22">
        <v>0</v>
      </c>
      <c r="Z3560" s="23" t="s">
        <v>190</v>
      </c>
      <c r="AA3560" s="23" t="s">
        <v>191</v>
      </c>
      <c r="AB3560" s="23" t="s">
        <v>190</v>
      </c>
      <c r="AC3560" s="23" t="s">
        <v>192</v>
      </c>
      <c r="AD3560" s="23" t="s">
        <v>193</v>
      </c>
      <c r="AE3560" s="23" t="s">
        <v>80</v>
      </c>
      <c r="AF3560" s="23"/>
      <c r="AG3560" s="23"/>
      <c r="AH3560" s="23"/>
      <c r="AI3560" s="23"/>
      <c r="AJ3560" s="23" t="b">
        <v>0</v>
      </c>
      <c r="AK3560" s="3">
        <v>130</v>
      </c>
      <c r="AL3560" s="3">
        <v>2408</v>
      </c>
      <c r="AM3560" s="3">
        <v>7084</v>
      </c>
      <c r="AN3560" s="24">
        <v>45536.882169675926</v>
      </c>
      <c r="AO3560" s="24">
        <v>45536.882169675926</v>
      </c>
      <c r="AP3560">
        <v>9</v>
      </c>
      <c r="AQ3560" t="s">
        <v>194</v>
      </c>
      <c r="AR3560">
        <v>244.88216967592598</v>
      </c>
      <c r="AS3560" t="s">
        <v>195</v>
      </c>
      <c r="AT3560" t="s">
        <v>226</v>
      </c>
      <c r="AU3560" t="s">
        <v>197</v>
      </c>
      <c r="AV3560" t="s">
        <v>231</v>
      </c>
      <c r="AW3560" t="s">
        <v>226</v>
      </c>
      <c r="AX3560" t="s">
        <v>197</v>
      </c>
      <c r="AY3560" t="s">
        <v>231</v>
      </c>
    </row>
    <row r="3561" spans="1:51" x14ac:dyDescent="0.45">
      <c r="A3561" s="22">
        <v>875125</v>
      </c>
      <c r="B3561" s="6">
        <v>45536</v>
      </c>
      <c r="C3561" s="22">
        <v>16000</v>
      </c>
      <c r="D3561" s="22">
        <v>20036</v>
      </c>
      <c r="E3561" s="22"/>
      <c r="F3561" s="22">
        <v>0</v>
      </c>
      <c r="G3561" s="22">
        <v>14707</v>
      </c>
      <c r="H3561" s="22">
        <v>0</v>
      </c>
      <c r="I3561" s="22"/>
      <c r="J3561" s="22">
        <v>131</v>
      </c>
      <c r="K3561" s="22">
        <v>131</v>
      </c>
      <c r="L3561" s="23" t="s">
        <v>254</v>
      </c>
      <c r="M3561" s="23"/>
      <c r="N3561" s="23" t="s">
        <v>184</v>
      </c>
      <c r="O3561" s="23" t="s">
        <v>225</v>
      </c>
      <c r="P3561" s="22">
        <v>20</v>
      </c>
      <c r="Q3561" s="23" t="s">
        <v>186</v>
      </c>
      <c r="R3561" s="23"/>
      <c r="S3561" s="23"/>
      <c r="T3561" s="23"/>
      <c r="U3561" s="23"/>
      <c r="V3561" s="23" t="s">
        <v>187</v>
      </c>
      <c r="W3561" s="23" t="s">
        <v>188</v>
      </c>
      <c r="X3561" s="23" t="s">
        <v>189</v>
      </c>
      <c r="Y3561" s="22">
        <v>0</v>
      </c>
      <c r="Z3561" s="23" t="s">
        <v>190</v>
      </c>
      <c r="AA3561" s="23" t="s">
        <v>191</v>
      </c>
      <c r="AB3561" s="23" t="s">
        <v>190</v>
      </c>
      <c r="AC3561" s="23" t="s">
        <v>192</v>
      </c>
      <c r="AD3561" s="23" t="s">
        <v>193</v>
      </c>
      <c r="AE3561" s="23" t="s">
        <v>80</v>
      </c>
      <c r="AF3561" s="23"/>
      <c r="AG3561" s="23"/>
      <c r="AH3561" s="23"/>
      <c r="AI3561" s="23"/>
      <c r="AJ3561" s="23" t="b">
        <v>0</v>
      </c>
      <c r="AK3561" s="3">
        <v>130</v>
      </c>
      <c r="AL3561" s="3">
        <v>2408</v>
      </c>
      <c r="AM3561" s="3">
        <v>7095</v>
      </c>
      <c r="AN3561" s="24">
        <v>45536.882179783948</v>
      </c>
      <c r="AO3561" s="24">
        <v>45536.882179783948</v>
      </c>
      <c r="AP3561">
        <v>9</v>
      </c>
      <c r="AQ3561" t="s">
        <v>194</v>
      </c>
      <c r="AR3561">
        <v>244.88217978394823</v>
      </c>
      <c r="AS3561" t="s">
        <v>195</v>
      </c>
      <c r="AT3561" t="s">
        <v>226</v>
      </c>
      <c r="AU3561" t="s">
        <v>197</v>
      </c>
      <c r="AV3561" t="s">
        <v>236</v>
      </c>
      <c r="AW3561" t="s">
        <v>226</v>
      </c>
      <c r="AX3561" t="s">
        <v>197</v>
      </c>
      <c r="AY3561" t="s">
        <v>236</v>
      </c>
    </row>
    <row r="3562" spans="1:51" x14ac:dyDescent="0.45">
      <c r="A3562" s="22">
        <v>875133</v>
      </c>
      <c r="B3562" s="6">
        <v>45536</v>
      </c>
      <c r="C3562" s="22">
        <v>16000</v>
      </c>
      <c r="D3562" s="22">
        <v>22713</v>
      </c>
      <c r="E3562" s="22"/>
      <c r="F3562" s="22">
        <v>0</v>
      </c>
      <c r="G3562" s="22">
        <v>14707</v>
      </c>
      <c r="H3562" s="22">
        <v>0</v>
      </c>
      <c r="I3562" s="22"/>
      <c r="J3562" s="22">
        <v>131</v>
      </c>
      <c r="K3562" s="22">
        <v>131</v>
      </c>
      <c r="L3562" s="23" t="s">
        <v>254</v>
      </c>
      <c r="M3562" s="23"/>
      <c r="N3562" s="23" t="s">
        <v>184</v>
      </c>
      <c r="O3562" s="23" t="s">
        <v>225</v>
      </c>
      <c r="P3562" s="22">
        <v>20</v>
      </c>
      <c r="Q3562" s="23" t="s">
        <v>186</v>
      </c>
      <c r="R3562" s="23"/>
      <c r="S3562" s="23"/>
      <c r="T3562" s="23"/>
      <c r="U3562" s="23"/>
      <c r="V3562" s="23" t="s">
        <v>187</v>
      </c>
      <c r="W3562" s="23" t="s">
        <v>188</v>
      </c>
      <c r="X3562" s="23" t="s">
        <v>189</v>
      </c>
      <c r="Y3562" s="22">
        <v>0</v>
      </c>
      <c r="Z3562" s="23" t="s">
        <v>190</v>
      </c>
      <c r="AA3562" s="23" t="s">
        <v>191</v>
      </c>
      <c r="AB3562" s="23" t="s">
        <v>190</v>
      </c>
      <c r="AC3562" s="23" t="s">
        <v>192</v>
      </c>
      <c r="AD3562" s="23" t="s">
        <v>193</v>
      </c>
      <c r="AE3562" s="23" t="s">
        <v>80</v>
      </c>
      <c r="AF3562" s="23"/>
      <c r="AG3562" s="23"/>
      <c r="AH3562" s="23"/>
      <c r="AI3562" s="23"/>
      <c r="AJ3562" s="23" t="b">
        <v>0</v>
      </c>
      <c r="AK3562" s="3">
        <v>130</v>
      </c>
      <c r="AL3562" s="3">
        <v>2408</v>
      </c>
      <c r="AM3562" s="3">
        <v>7103</v>
      </c>
      <c r="AN3562" s="24">
        <v>45536.882192631172</v>
      </c>
      <c r="AO3562" s="24">
        <v>45536.882192631172</v>
      </c>
      <c r="AP3562">
        <v>9</v>
      </c>
      <c r="AQ3562" t="s">
        <v>194</v>
      </c>
      <c r="AR3562">
        <v>244.88219263117207</v>
      </c>
      <c r="AS3562" t="s">
        <v>195</v>
      </c>
      <c r="AT3562" t="s">
        <v>226</v>
      </c>
      <c r="AU3562" t="s">
        <v>197</v>
      </c>
      <c r="AV3562" t="s">
        <v>226</v>
      </c>
      <c r="AW3562" t="s">
        <v>226</v>
      </c>
      <c r="AX3562" t="s">
        <v>197</v>
      </c>
      <c r="AY3562" t="s">
        <v>226</v>
      </c>
    </row>
    <row r="3563" spans="1:51" x14ac:dyDescent="0.45">
      <c r="A3563" s="22">
        <v>875134</v>
      </c>
      <c r="B3563" s="6">
        <v>45536</v>
      </c>
      <c r="C3563" s="22">
        <v>16000</v>
      </c>
      <c r="D3563" s="22">
        <v>29144</v>
      </c>
      <c r="E3563" s="22"/>
      <c r="F3563" s="22">
        <v>0</v>
      </c>
      <c r="G3563" s="22">
        <v>14707</v>
      </c>
      <c r="H3563" s="22">
        <v>0</v>
      </c>
      <c r="I3563" s="22"/>
      <c r="J3563" s="22">
        <v>131</v>
      </c>
      <c r="K3563" s="22">
        <v>131</v>
      </c>
      <c r="L3563" s="23" t="s">
        <v>254</v>
      </c>
      <c r="M3563" s="23"/>
      <c r="N3563" s="23" t="s">
        <v>184</v>
      </c>
      <c r="O3563" s="23" t="s">
        <v>225</v>
      </c>
      <c r="P3563" s="22">
        <v>20</v>
      </c>
      <c r="Q3563" s="23" t="s">
        <v>186</v>
      </c>
      <c r="R3563" s="23"/>
      <c r="S3563" s="23"/>
      <c r="T3563" s="23"/>
      <c r="U3563" s="23"/>
      <c r="V3563" s="23" t="s">
        <v>187</v>
      </c>
      <c r="W3563" s="23" t="s">
        <v>188</v>
      </c>
      <c r="X3563" s="23" t="s">
        <v>189</v>
      </c>
      <c r="Y3563" s="22">
        <v>0</v>
      </c>
      <c r="Z3563" s="23" t="s">
        <v>190</v>
      </c>
      <c r="AA3563" s="23" t="s">
        <v>191</v>
      </c>
      <c r="AB3563" s="23" t="s">
        <v>190</v>
      </c>
      <c r="AC3563" s="23" t="s">
        <v>192</v>
      </c>
      <c r="AD3563" s="23" t="s">
        <v>193</v>
      </c>
      <c r="AE3563" s="23" t="s">
        <v>80</v>
      </c>
      <c r="AF3563" s="23"/>
      <c r="AG3563" s="23"/>
      <c r="AH3563" s="23"/>
      <c r="AI3563" s="23"/>
      <c r="AJ3563" s="23" t="b">
        <v>0</v>
      </c>
      <c r="AK3563" s="3">
        <v>130</v>
      </c>
      <c r="AL3563" s="3">
        <v>2408</v>
      </c>
      <c r="AM3563" s="3">
        <v>7104</v>
      </c>
      <c r="AN3563" s="24">
        <v>45536.882193094134</v>
      </c>
      <c r="AO3563" s="24">
        <v>45536.882193094134</v>
      </c>
      <c r="AP3563">
        <v>9</v>
      </c>
      <c r="AQ3563" t="s">
        <v>194</v>
      </c>
      <c r="AR3563">
        <v>244.88219309413398</v>
      </c>
      <c r="AS3563" t="s">
        <v>195</v>
      </c>
      <c r="AT3563" t="s">
        <v>226</v>
      </c>
      <c r="AU3563" t="s">
        <v>197</v>
      </c>
      <c r="AV3563" t="s">
        <v>226</v>
      </c>
      <c r="AW3563" t="s">
        <v>226</v>
      </c>
      <c r="AX3563" t="s">
        <v>197</v>
      </c>
      <c r="AY3563" t="s">
        <v>226</v>
      </c>
    </row>
    <row r="3564" spans="1:51" x14ac:dyDescent="0.45">
      <c r="A3564" s="22">
        <v>875158</v>
      </c>
      <c r="B3564" s="6">
        <v>45536</v>
      </c>
      <c r="C3564" s="22">
        <v>16000</v>
      </c>
      <c r="D3564" s="22">
        <v>30840</v>
      </c>
      <c r="E3564" s="22"/>
      <c r="F3564" s="22">
        <v>0</v>
      </c>
      <c r="G3564" s="22">
        <v>14707</v>
      </c>
      <c r="H3564" s="22">
        <v>0</v>
      </c>
      <c r="I3564" s="22"/>
      <c r="J3564" s="22">
        <v>131</v>
      </c>
      <c r="K3564" s="22">
        <v>131</v>
      </c>
      <c r="L3564" s="23" t="s">
        <v>254</v>
      </c>
      <c r="M3564" s="23"/>
      <c r="N3564" s="23" t="s">
        <v>184</v>
      </c>
      <c r="O3564" s="23" t="s">
        <v>225</v>
      </c>
      <c r="P3564" s="22">
        <v>20</v>
      </c>
      <c r="Q3564" s="23" t="s">
        <v>186</v>
      </c>
      <c r="R3564" s="23"/>
      <c r="S3564" s="23"/>
      <c r="T3564" s="23"/>
      <c r="U3564" s="23"/>
      <c r="V3564" s="23" t="s">
        <v>187</v>
      </c>
      <c r="W3564" s="23" t="s">
        <v>188</v>
      </c>
      <c r="X3564" s="23" t="s">
        <v>189</v>
      </c>
      <c r="Y3564" s="22">
        <v>0</v>
      </c>
      <c r="Z3564" s="23" t="s">
        <v>190</v>
      </c>
      <c r="AA3564" s="23" t="s">
        <v>191</v>
      </c>
      <c r="AB3564" s="23" t="s">
        <v>190</v>
      </c>
      <c r="AC3564" s="23" t="s">
        <v>192</v>
      </c>
      <c r="AD3564" s="23" t="s">
        <v>193</v>
      </c>
      <c r="AE3564" s="23" t="s">
        <v>80</v>
      </c>
      <c r="AF3564" s="23"/>
      <c r="AG3564" s="23"/>
      <c r="AH3564" s="23"/>
      <c r="AI3564" s="23"/>
      <c r="AJ3564" s="23" t="b">
        <v>0</v>
      </c>
      <c r="AK3564" s="3">
        <v>130</v>
      </c>
      <c r="AL3564" s="3">
        <v>2408</v>
      </c>
      <c r="AM3564" s="3">
        <v>7128</v>
      </c>
      <c r="AN3564" s="24">
        <v>45536.882540856481</v>
      </c>
      <c r="AO3564" s="24">
        <v>45536.882540856481</v>
      </c>
      <c r="AP3564">
        <v>9</v>
      </c>
      <c r="AQ3564" t="s">
        <v>194</v>
      </c>
      <c r="AR3564">
        <v>244.88254085648077</v>
      </c>
      <c r="AS3564" t="s">
        <v>195</v>
      </c>
      <c r="AT3564" t="s">
        <v>226</v>
      </c>
      <c r="AU3564" t="s">
        <v>197</v>
      </c>
      <c r="AV3564" t="s">
        <v>204</v>
      </c>
      <c r="AW3564" t="s">
        <v>226</v>
      </c>
      <c r="AX3564" t="s">
        <v>197</v>
      </c>
      <c r="AY3564" t="s">
        <v>204</v>
      </c>
    </row>
    <row r="3565" spans="1:51" x14ac:dyDescent="0.45">
      <c r="A3565" s="22">
        <v>875213</v>
      </c>
      <c r="B3565" s="6">
        <v>45536</v>
      </c>
      <c r="C3565" s="22">
        <v>16000</v>
      </c>
      <c r="D3565" s="22">
        <v>3220</v>
      </c>
      <c r="E3565" s="22"/>
      <c r="F3565" s="22">
        <v>0</v>
      </c>
      <c r="G3565" s="22">
        <v>1488</v>
      </c>
      <c r="H3565" s="22">
        <v>0</v>
      </c>
      <c r="I3565" s="22"/>
      <c r="J3565" s="22">
        <v>13</v>
      </c>
      <c r="K3565" s="22">
        <v>5812</v>
      </c>
      <c r="L3565" s="23" t="s">
        <v>262</v>
      </c>
      <c r="M3565" s="23"/>
      <c r="N3565" s="23" t="s">
        <v>184</v>
      </c>
      <c r="O3565" s="23" t="s">
        <v>213</v>
      </c>
      <c r="P3565" s="22">
        <v>13</v>
      </c>
      <c r="Q3565" s="23" t="s">
        <v>263</v>
      </c>
      <c r="R3565" s="23"/>
      <c r="S3565" s="23"/>
      <c r="T3565" s="23"/>
      <c r="U3565" s="23"/>
      <c r="V3565" s="23" t="s">
        <v>187</v>
      </c>
      <c r="W3565" s="23" t="s">
        <v>188</v>
      </c>
      <c r="X3565" s="23" t="s">
        <v>189</v>
      </c>
      <c r="Y3565" s="22">
        <v>0</v>
      </c>
      <c r="Z3565" s="23" t="s">
        <v>190</v>
      </c>
      <c r="AA3565" s="23" t="s">
        <v>191</v>
      </c>
      <c r="AB3565" s="23" t="s">
        <v>190</v>
      </c>
      <c r="AC3565" s="23" t="s">
        <v>264</v>
      </c>
      <c r="AD3565" s="23" t="s">
        <v>193</v>
      </c>
      <c r="AE3565" s="23" t="s">
        <v>80</v>
      </c>
      <c r="AF3565" s="23"/>
      <c r="AG3565" s="23"/>
      <c r="AH3565" s="23"/>
      <c r="AI3565" s="23"/>
      <c r="AJ3565" s="23" t="b">
        <v>0</v>
      </c>
      <c r="AK3565" s="3">
        <v>122</v>
      </c>
      <c r="AL3565" s="3">
        <v>3448</v>
      </c>
      <c r="AM3565" s="3">
        <v>7177</v>
      </c>
      <c r="AN3565" s="24">
        <v>45536.916703163581</v>
      </c>
      <c r="AO3565" s="24">
        <v>45536.916703163581</v>
      </c>
      <c r="AP3565">
        <v>9</v>
      </c>
      <c r="AQ3565" t="s">
        <v>194</v>
      </c>
      <c r="AR3565">
        <v>244.91670316358068</v>
      </c>
      <c r="AS3565" t="s">
        <v>195</v>
      </c>
      <c r="AT3565" t="s">
        <v>237</v>
      </c>
      <c r="AU3565" t="s">
        <v>197</v>
      </c>
      <c r="AV3565" t="s">
        <v>235</v>
      </c>
      <c r="AW3565" t="s">
        <v>237</v>
      </c>
      <c r="AX3565" t="s">
        <v>197</v>
      </c>
      <c r="AY3565" t="s">
        <v>235</v>
      </c>
    </row>
    <row r="3566" spans="1:51" x14ac:dyDescent="0.45">
      <c r="A3566" s="22">
        <v>875220</v>
      </c>
      <c r="B3566" s="6">
        <v>45536</v>
      </c>
      <c r="C3566" s="22">
        <v>16000</v>
      </c>
      <c r="D3566" s="22">
        <v>2602</v>
      </c>
      <c r="E3566" s="22"/>
      <c r="F3566" s="22">
        <v>0</v>
      </c>
      <c r="G3566" s="22">
        <v>1488</v>
      </c>
      <c r="H3566" s="22">
        <v>0</v>
      </c>
      <c r="I3566" s="22"/>
      <c r="J3566" s="22">
        <v>13</v>
      </c>
      <c r="K3566" s="22">
        <v>5812</v>
      </c>
      <c r="L3566" s="23" t="s">
        <v>262</v>
      </c>
      <c r="M3566" s="23"/>
      <c r="N3566" s="23" t="s">
        <v>184</v>
      </c>
      <c r="O3566" s="23" t="s">
        <v>213</v>
      </c>
      <c r="P3566" s="22">
        <v>13</v>
      </c>
      <c r="Q3566" s="23" t="s">
        <v>263</v>
      </c>
      <c r="R3566" s="23"/>
      <c r="S3566" s="23"/>
      <c r="T3566" s="23"/>
      <c r="U3566" s="23"/>
      <c r="V3566" s="23" t="s">
        <v>187</v>
      </c>
      <c r="W3566" s="23" t="s">
        <v>188</v>
      </c>
      <c r="X3566" s="23" t="s">
        <v>189</v>
      </c>
      <c r="Y3566" s="22">
        <v>0</v>
      </c>
      <c r="Z3566" s="23" t="s">
        <v>190</v>
      </c>
      <c r="AA3566" s="23" t="s">
        <v>191</v>
      </c>
      <c r="AB3566" s="23" t="s">
        <v>190</v>
      </c>
      <c r="AC3566" s="23" t="s">
        <v>264</v>
      </c>
      <c r="AD3566" s="23" t="s">
        <v>193</v>
      </c>
      <c r="AE3566" s="23" t="s">
        <v>80</v>
      </c>
      <c r="AF3566" s="23"/>
      <c r="AG3566" s="23"/>
      <c r="AH3566" s="23"/>
      <c r="AI3566" s="23"/>
      <c r="AJ3566" s="23" t="b">
        <v>0</v>
      </c>
      <c r="AK3566" s="3">
        <v>122</v>
      </c>
      <c r="AL3566" s="3">
        <v>3448</v>
      </c>
      <c r="AM3566" s="3">
        <v>7184</v>
      </c>
      <c r="AN3566" s="24">
        <v>45536.916704976851</v>
      </c>
      <c r="AO3566" s="24">
        <v>45536.916704976851</v>
      </c>
      <c r="AP3566">
        <v>9</v>
      </c>
      <c r="AQ3566" t="s">
        <v>194</v>
      </c>
      <c r="AR3566">
        <v>244.91670497685118</v>
      </c>
      <c r="AS3566" t="s">
        <v>195</v>
      </c>
      <c r="AT3566" t="s">
        <v>237</v>
      </c>
      <c r="AU3566" t="s">
        <v>197</v>
      </c>
      <c r="AV3566" t="s">
        <v>235</v>
      </c>
      <c r="AW3566" t="s">
        <v>237</v>
      </c>
      <c r="AX3566" t="s">
        <v>197</v>
      </c>
      <c r="AY3566" t="s">
        <v>235</v>
      </c>
    </row>
    <row r="3567" spans="1:51" x14ac:dyDescent="0.45">
      <c r="A3567" s="22">
        <v>875214</v>
      </c>
      <c r="B3567" s="6">
        <v>45536</v>
      </c>
      <c r="C3567" s="22">
        <v>16000</v>
      </c>
      <c r="D3567" s="22">
        <v>19485</v>
      </c>
      <c r="E3567" s="22"/>
      <c r="F3567" s="22">
        <v>0</v>
      </c>
      <c r="G3567" s="22">
        <v>13137</v>
      </c>
      <c r="H3567" s="22">
        <v>0</v>
      </c>
      <c r="I3567" s="22"/>
      <c r="J3567" s="22">
        <v>117</v>
      </c>
      <c r="K3567" s="22">
        <v>2904</v>
      </c>
      <c r="L3567" s="23" t="s">
        <v>266</v>
      </c>
      <c r="M3567" s="23"/>
      <c r="N3567" s="23" t="s">
        <v>184</v>
      </c>
      <c r="O3567" s="23" t="s">
        <v>213</v>
      </c>
      <c r="P3567" s="22">
        <v>13</v>
      </c>
      <c r="Q3567" s="23" t="s">
        <v>263</v>
      </c>
      <c r="R3567" s="23"/>
      <c r="S3567" s="23"/>
      <c r="T3567" s="23"/>
      <c r="U3567" s="23"/>
      <c r="V3567" s="23" t="s">
        <v>187</v>
      </c>
      <c r="W3567" s="23" t="s">
        <v>188</v>
      </c>
      <c r="X3567" s="23" t="s">
        <v>189</v>
      </c>
      <c r="Y3567" s="22">
        <v>0</v>
      </c>
      <c r="Z3567" s="23" t="s">
        <v>190</v>
      </c>
      <c r="AA3567" s="23" t="s">
        <v>191</v>
      </c>
      <c r="AB3567" s="23" t="s">
        <v>190</v>
      </c>
      <c r="AC3567" s="23" t="s">
        <v>264</v>
      </c>
      <c r="AD3567" s="23" t="s">
        <v>193</v>
      </c>
      <c r="AE3567" s="23" t="s">
        <v>80</v>
      </c>
      <c r="AF3567" s="23"/>
      <c r="AG3567" s="23"/>
      <c r="AH3567" s="23"/>
      <c r="AI3567" s="23"/>
      <c r="AJ3567" s="23" t="b">
        <v>0</v>
      </c>
      <c r="AK3567" s="3">
        <v>122</v>
      </c>
      <c r="AL3567" s="3">
        <v>3448</v>
      </c>
      <c r="AM3567" s="3">
        <v>7178</v>
      </c>
      <c r="AN3567" s="24">
        <v>45536.916703780866</v>
      </c>
      <c r="AO3567" s="24">
        <v>45536.916703780866</v>
      </c>
      <c r="AP3567">
        <v>9</v>
      </c>
      <c r="AQ3567" t="s">
        <v>194</v>
      </c>
      <c r="AR3567">
        <v>244.91670378086565</v>
      </c>
      <c r="AS3567" t="s">
        <v>195</v>
      </c>
      <c r="AT3567" t="s">
        <v>237</v>
      </c>
      <c r="AU3567" t="s">
        <v>197</v>
      </c>
      <c r="AV3567" t="s">
        <v>235</v>
      </c>
      <c r="AW3567" t="s">
        <v>237</v>
      </c>
      <c r="AX3567" t="s">
        <v>197</v>
      </c>
      <c r="AY3567" t="s">
        <v>235</v>
      </c>
    </row>
    <row r="3568" spans="1:51" x14ac:dyDescent="0.45">
      <c r="A3568" s="22">
        <v>871866</v>
      </c>
      <c r="B3568" s="6">
        <v>45536</v>
      </c>
      <c r="C3568" s="22">
        <v>16000</v>
      </c>
      <c r="D3568" s="22">
        <v>3451</v>
      </c>
      <c r="E3568" s="22"/>
      <c r="F3568" s="22">
        <v>0</v>
      </c>
      <c r="G3568" s="22">
        <v>1033</v>
      </c>
      <c r="H3568" s="22">
        <v>0</v>
      </c>
      <c r="I3568" s="22"/>
      <c r="J3568" s="22">
        <v>13</v>
      </c>
      <c r="K3568" s="22">
        <v>2838</v>
      </c>
      <c r="L3568" s="23" t="s">
        <v>267</v>
      </c>
      <c r="M3568" s="23"/>
      <c r="N3568" s="23" t="s">
        <v>184</v>
      </c>
      <c r="O3568" s="23" t="s">
        <v>213</v>
      </c>
      <c r="P3568" s="22">
        <v>7</v>
      </c>
      <c r="Q3568" s="23" t="s">
        <v>268</v>
      </c>
      <c r="R3568" s="23"/>
      <c r="S3568" s="23"/>
      <c r="T3568" s="23"/>
      <c r="U3568" s="23"/>
      <c r="V3568" s="23" t="s">
        <v>187</v>
      </c>
      <c r="W3568" s="23" t="s">
        <v>188</v>
      </c>
      <c r="X3568" s="23" t="s">
        <v>189</v>
      </c>
      <c r="Y3568" s="22">
        <v>0</v>
      </c>
      <c r="Z3568" s="23" t="s">
        <v>190</v>
      </c>
      <c r="AA3568" s="23" t="s">
        <v>191</v>
      </c>
      <c r="AB3568" s="23" t="s">
        <v>190</v>
      </c>
      <c r="AC3568" s="23" t="s">
        <v>269</v>
      </c>
      <c r="AD3568" s="23" t="s">
        <v>193</v>
      </c>
      <c r="AE3568" s="23" t="s">
        <v>80</v>
      </c>
      <c r="AF3568" s="23"/>
      <c r="AG3568" s="23"/>
      <c r="AH3568" s="23"/>
      <c r="AI3568" s="23"/>
      <c r="AJ3568" s="23" t="b">
        <v>0</v>
      </c>
      <c r="AK3568" s="3">
        <v>111</v>
      </c>
      <c r="AL3568" s="3">
        <v>3448</v>
      </c>
      <c r="AM3568" s="3">
        <v>4440</v>
      </c>
      <c r="AN3568" s="24">
        <v>45536.133075771606</v>
      </c>
      <c r="AO3568" s="24">
        <v>45536.133075771606</v>
      </c>
      <c r="AP3568">
        <v>9</v>
      </c>
      <c r="AQ3568" t="s">
        <v>194</v>
      </c>
      <c r="AR3568">
        <v>244.13307577160595</v>
      </c>
      <c r="AS3568" t="s">
        <v>195</v>
      </c>
      <c r="AT3568" t="s">
        <v>251</v>
      </c>
      <c r="AU3568" t="s">
        <v>197</v>
      </c>
      <c r="AV3568" t="s">
        <v>249</v>
      </c>
      <c r="AW3568" t="s">
        <v>251</v>
      </c>
      <c r="AX3568" t="s">
        <v>197</v>
      </c>
      <c r="AY3568" t="s">
        <v>249</v>
      </c>
    </row>
    <row r="3569" spans="1:51" x14ac:dyDescent="0.45">
      <c r="A3569" s="22">
        <v>871577</v>
      </c>
      <c r="B3569" s="6">
        <v>45536</v>
      </c>
      <c r="C3569" s="22">
        <v>16000</v>
      </c>
      <c r="D3569" s="22">
        <v>3244</v>
      </c>
      <c r="E3569" s="22"/>
      <c r="F3569" s="22">
        <v>0</v>
      </c>
      <c r="G3569" s="22">
        <v>1033</v>
      </c>
      <c r="H3569" s="22">
        <v>0</v>
      </c>
      <c r="I3569" s="22"/>
      <c r="J3569" s="22">
        <v>13</v>
      </c>
      <c r="K3569" s="22">
        <v>2838</v>
      </c>
      <c r="L3569" s="23" t="s">
        <v>267</v>
      </c>
      <c r="M3569" s="23"/>
      <c r="N3569" s="23" t="s">
        <v>184</v>
      </c>
      <c r="O3569" s="23" t="s">
        <v>216</v>
      </c>
      <c r="P3569" s="22">
        <v>7</v>
      </c>
      <c r="Q3569" s="23" t="s">
        <v>268</v>
      </c>
      <c r="R3569" s="23"/>
      <c r="S3569" s="23"/>
      <c r="T3569" s="23"/>
      <c r="U3569" s="23"/>
      <c r="V3569" s="23" t="s">
        <v>187</v>
      </c>
      <c r="W3569" s="23" t="s">
        <v>188</v>
      </c>
      <c r="X3569" s="23" t="s">
        <v>189</v>
      </c>
      <c r="Y3569" s="22">
        <v>0</v>
      </c>
      <c r="Z3569" s="23" t="s">
        <v>190</v>
      </c>
      <c r="AA3569" s="23" t="s">
        <v>191</v>
      </c>
      <c r="AB3569" s="23" t="s">
        <v>190</v>
      </c>
      <c r="AC3569" s="23" t="s">
        <v>269</v>
      </c>
      <c r="AD3569" s="23" t="s">
        <v>193</v>
      </c>
      <c r="AE3569" s="23" t="s">
        <v>80</v>
      </c>
      <c r="AF3569" s="23"/>
      <c r="AG3569" s="23"/>
      <c r="AH3569" s="23"/>
      <c r="AI3569" s="23"/>
      <c r="AJ3569" s="23" t="b">
        <v>0</v>
      </c>
      <c r="AK3569" s="3">
        <v>127</v>
      </c>
      <c r="AL3569" s="3">
        <v>4604</v>
      </c>
      <c r="AM3569" s="3">
        <v>4210</v>
      </c>
      <c r="AN3569" s="24">
        <v>45536.09320825617</v>
      </c>
      <c r="AO3569" s="24">
        <v>45536.09320825617</v>
      </c>
      <c r="AP3569">
        <v>9</v>
      </c>
      <c r="AQ3569" t="s">
        <v>194</v>
      </c>
      <c r="AR3569">
        <v>244.09320825617033</v>
      </c>
      <c r="AS3569" t="s">
        <v>195</v>
      </c>
      <c r="AT3569" t="s">
        <v>217</v>
      </c>
      <c r="AU3569" t="s">
        <v>197</v>
      </c>
      <c r="AV3569" t="s">
        <v>218</v>
      </c>
      <c r="AW3569" t="s">
        <v>217</v>
      </c>
      <c r="AX3569" t="s">
        <v>197</v>
      </c>
      <c r="AY3569" t="s">
        <v>218</v>
      </c>
    </row>
    <row r="3570" spans="1:51" x14ac:dyDescent="0.45">
      <c r="A3570" s="22">
        <v>873992</v>
      </c>
      <c r="B3570" s="6">
        <v>45536</v>
      </c>
      <c r="C3570" s="22">
        <v>16000</v>
      </c>
      <c r="D3570" s="22">
        <v>3051</v>
      </c>
      <c r="E3570" s="22"/>
      <c r="F3570" s="22">
        <v>0</v>
      </c>
      <c r="G3570" s="22">
        <v>2126</v>
      </c>
      <c r="H3570" s="22">
        <v>0</v>
      </c>
      <c r="I3570" s="22"/>
      <c r="J3570" s="22">
        <v>2</v>
      </c>
      <c r="K3570" s="22">
        <v>101947</v>
      </c>
      <c r="L3570" s="23" t="s">
        <v>319</v>
      </c>
      <c r="M3570" s="23"/>
      <c r="N3570" s="23" t="s">
        <v>184</v>
      </c>
      <c r="O3570" s="23" t="s">
        <v>225</v>
      </c>
      <c r="P3570" s="22">
        <v>20</v>
      </c>
      <c r="Q3570" s="23" t="s">
        <v>186</v>
      </c>
      <c r="R3570" s="23"/>
      <c r="S3570" s="23"/>
      <c r="T3570" s="23"/>
      <c r="U3570" s="23"/>
      <c r="V3570" s="23" t="s">
        <v>187</v>
      </c>
      <c r="W3570" s="23" t="s">
        <v>188</v>
      </c>
      <c r="X3570" s="23" t="s">
        <v>189</v>
      </c>
      <c r="Y3570" s="22">
        <v>0</v>
      </c>
      <c r="Z3570" s="23" t="s">
        <v>190</v>
      </c>
      <c r="AA3570" s="23" t="s">
        <v>191</v>
      </c>
      <c r="AB3570" s="23" t="s">
        <v>190</v>
      </c>
      <c r="AC3570" s="23" t="s">
        <v>192</v>
      </c>
      <c r="AD3570" s="23" t="s">
        <v>281</v>
      </c>
      <c r="AE3570" s="23" t="s">
        <v>67</v>
      </c>
      <c r="AF3570" s="23"/>
      <c r="AG3570" s="23"/>
      <c r="AH3570" s="23"/>
      <c r="AI3570" s="23"/>
      <c r="AJ3570" s="23" t="b">
        <v>0</v>
      </c>
      <c r="AK3570" s="3">
        <v>97</v>
      </c>
      <c r="AL3570" s="3">
        <v>2408</v>
      </c>
      <c r="AM3570" s="3">
        <v>6092</v>
      </c>
      <c r="AN3570" s="24">
        <v>45536.654316473767</v>
      </c>
      <c r="AO3570" s="24">
        <v>45536.654316473767</v>
      </c>
      <c r="AP3570">
        <v>9</v>
      </c>
      <c r="AQ3570" t="s">
        <v>194</v>
      </c>
      <c r="AR3570">
        <v>244.65431647376681</v>
      </c>
      <c r="AS3570" t="s">
        <v>195</v>
      </c>
      <c r="AT3570" t="s">
        <v>228</v>
      </c>
      <c r="AU3570" t="s">
        <v>197</v>
      </c>
      <c r="AV3570" t="s">
        <v>218</v>
      </c>
      <c r="AW3570" t="s">
        <v>228</v>
      </c>
      <c r="AX3570" t="s">
        <v>197</v>
      </c>
      <c r="AY3570" t="s">
        <v>218</v>
      </c>
    </row>
    <row r="3571" spans="1:51" x14ac:dyDescent="0.45">
      <c r="A3571" s="22">
        <v>874120</v>
      </c>
      <c r="B3571" s="6">
        <v>45536</v>
      </c>
      <c r="C3571" s="22">
        <v>16000</v>
      </c>
      <c r="D3571" s="22">
        <v>8923</v>
      </c>
      <c r="E3571" s="22"/>
      <c r="F3571" s="22">
        <v>0</v>
      </c>
      <c r="G3571" s="22">
        <v>2228</v>
      </c>
      <c r="H3571" s="22">
        <v>0</v>
      </c>
      <c r="I3571" s="22"/>
      <c r="J3571" s="22">
        <v>3</v>
      </c>
      <c r="K3571" s="22">
        <v>101924</v>
      </c>
      <c r="L3571" s="23" t="s">
        <v>322</v>
      </c>
      <c r="M3571" s="23"/>
      <c r="N3571" s="23" t="s">
        <v>184</v>
      </c>
      <c r="O3571" s="23" t="s">
        <v>225</v>
      </c>
      <c r="P3571" s="22">
        <v>20</v>
      </c>
      <c r="Q3571" s="23" t="s">
        <v>186</v>
      </c>
      <c r="R3571" s="23"/>
      <c r="S3571" s="23"/>
      <c r="T3571" s="23"/>
      <c r="U3571" s="23"/>
      <c r="V3571" s="23" t="s">
        <v>187</v>
      </c>
      <c r="W3571" s="23" t="s">
        <v>188</v>
      </c>
      <c r="X3571" s="23" t="s">
        <v>189</v>
      </c>
      <c r="Y3571" s="22">
        <v>0</v>
      </c>
      <c r="Z3571" s="23" t="s">
        <v>190</v>
      </c>
      <c r="AA3571" s="23" t="s">
        <v>191</v>
      </c>
      <c r="AB3571" s="23" t="s">
        <v>190</v>
      </c>
      <c r="AC3571" s="23" t="s">
        <v>192</v>
      </c>
      <c r="AD3571" s="23" t="s">
        <v>281</v>
      </c>
      <c r="AE3571" s="23" t="s">
        <v>67</v>
      </c>
      <c r="AF3571" s="23"/>
      <c r="AG3571" s="23"/>
      <c r="AH3571" s="23"/>
      <c r="AI3571" s="23"/>
      <c r="AJ3571" s="23" t="b">
        <v>0</v>
      </c>
      <c r="AK3571" s="3">
        <v>62</v>
      </c>
      <c r="AL3571" s="3">
        <v>2408</v>
      </c>
      <c r="AM3571" s="3">
        <v>6223</v>
      </c>
      <c r="AN3571" s="24">
        <v>45536.656921412039</v>
      </c>
      <c r="AO3571" s="24">
        <v>45536.656921412039</v>
      </c>
      <c r="AP3571">
        <v>9</v>
      </c>
      <c r="AQ3571" t="s">
        <v>194</v>
      </c>
      <c r="AR3571">
        <v>244.65692141203908</v>
      </c>
      <c r="AS3571" t="s">
        <v>195</v>
      </c>
      <c r="AT3571" t="s">
        <v>228</v>
      </c>
      <c r="AU3571" t="s">
        <v>197</v>
      </c>
      <c r="AV3571" t="s">
        <v>260</v>
      </c>
      <c r="AW3571" t="s">
        <v>228</v>
      </c>
      <c r="AX3571" t="s">
        <v>197</v>
      </c>
      <c r="AY3571" t="s">
        <v>260</v>
      </c>
    </row>
    <row r="3572" spans="1:51" x14ac:dyDescent="0.45">
      <c r="A3572" s="22">
        <v>874429</v>
      </c>
      <c r="B3572" s="6">
        <v>45536</v>
      </c>
      <c r="C3572" s="22">
        <v>16000</v>
      </c>
      <c r="D3572" s="22">
        <v>13846</v>
      </c>
      <c r="E3572" s="22"/>
      <c r="F3572" s="22">
        <v>0</v>
      </c>
      <c r="G3572" s="22">
        <v>2173</v>
      </c>
      <c r="H3572" s="22">
        <v>0</v>
      </c>
      <c r="I3572" s="22"/>
      <c r="J3572" s="22">
        <v>3</v>
      </c>
      <c r="K3572" s="22">
        <v>101849</v>
      </c>
      <c r="L3572" s="23" t="s">
        <v>325</v>
      </c>
      <c r="M3572" s="23"/>
      <c r="N3572" s="23" t="s">
        <v>184</v>
      </c>
      <c r="O3572" s="23" t="s">
        <v>225</v>
      </c>
      <c r="P3572" s="22">
        <v>20</v>
      </c>
      <c r="Q3572" s="23" t="s">
        <v>186</v>
      </c>
      <c r="R3572" s="23"/>
      <c r="S3572" s="23"/>
      <c r="T3572" s="23"/>
      <c r="U3572" s="23"/>
      <c r="V3572" s="23" t="s">
        <v>187</v>
      </c>
      <c r="W3572" s="23" t="s">
        <v>188</v>
      </c>
      <c r="X3572" s="23" t="s">
        <v>189</v>
      </c>
      <c r="Y3572" s="22">
        <v>0</v>
      </c>
      <c r="Z3572" s="23" t="s">
        <v>190</v>
      </c>
      <c r="AA3572" s="23" t="s">
        <v>191</v>
      </c>
      <c r="AB3572" s="23" t="s">
        <v>190</v>
      </c>
      <c r="AC3572" s="23" t="s">
        <v>192</v>
      </c>
      <c r="AD3572" s="23" t="s">
        <v>281</v>
      </c>
      <c r="AE3572" s="23" t="s">
        <v>67</v>
      </c>
      <c r="AF3572" s="23"/>
      <c r="AG3572" s="23"/>
      <c r="AH3572" s="23"/>
      <c r="AI3572" s="23"/>
      <c r="AJ3572" s="23" t="b">
        <v>0</v>
      </c>
      <c r="AK3572" s="3">
        <v>115</v>
      </c>
      <c r="AL3572" s="3">
        <v>2408</v>
      </c>
      <c r="AM3572" s="3">
        <v>6478</v>
      </c>
      <c r="AN3572" s="24">
        <v>45536.688611072532</v>
      </c>
      <c r="AO3572" s="24">
        <v>45536.688611072532</v>
      </c>
      <c r="AP3572">
        <v>9</v>
      </c>
      <c r="AQ3572" t="s">
        <v>194</v>
      </c>
      <c r="AR3572">
        <v>244.68861107253178</v>
      </c>
      <c r="AS3572" t="s">
        <v>195</v>
      </c>
      <c r="AT3572" t="s">
        <v>198</v>
      </c>
      <c r="AU3572" t="s">
        <v>197</v>
      </c>
      <c r="AV3572" t="s">
        <v>310</v>
      </c>
      <c r="AW3572" t="s">
        <v>198</v>
      </c>
      <c r="AX3572" t="s">
        <v>197</v>
      </c>
      <c r="AY3572" t="s">
        <v>310</v>
      </c>
    </row>
    <row r="3573" spans="1:51" x14ac:dyDescent="0.45">
      <c r="A3573" s="22">
        <v>873888</v>
      </c>
      <c r="B3573" s="6">
        <v>45536</v>
      </c>
      <c r="C3573" s="22">
        <v>16000</v>
      </c>
      <c r="D3573" s="22">
        <v>8172</v>
      </c>
      <c r="E3573" s="22"/>
      <c r="F3573" s="22">
        <v>0</v>
      </c>
      <c r="G3573" s="22">
        <v>2207</v>
      </c>
      <c r="H3573" s="22">
        <v>0</v>
      </c>
      <c r="I3573" s="22"/>
      <c r="J3573" s="22">
        <v>2</v>
      </c>
      <c r="K3573" s="22">
        <v>101883</v>
      </c>
      <c r="L3573" s="23" t="s">
        <v>330</v>
      </c>
      <c r="M3573" s="23"/>
      <c r="N3573" s="23" t="s">
        <v>184</v>
      </c>
      <c r="O3573" s="23" t="s">
        <v>225</v>
      </c>
      <c r="P3573" s="22">
        <v>20</v>
      </c>
      <c r="Q3573" s="23" t="s">
        <v>186</v>
      </c>
      <c r="R3573" s="23"/>
      <c r="S3573" s="23"/>
      <c r="T3573" s="23"/>
      <c r="U3573" s="23"/>
      <c r="V3573" s="23" t="s">
        <v>187</v>
      </c>
      <c r="W3573" s="23" t="s">
        <v>188</v>
      </c>
      <c r="X3573" s="23" t="s">
        <v>189</v>
      </c>
      <c r="Y3573" s="22">
        <v>0</v>
      </c>
      <c r="Z3573" s="23" t="s">
        <v>190</v>
      </c>
      <c r="AA3573" s="23" t="s">
        <v>191</v>
      </c>
      <c r="AB3573" s="23" t="s">
        <v>190</v>
      </c>
      <c r="AC3573" s="23" t="s">
        <v>192</v>
      </c>
      <c r="AD3573" s="23" t="s">
        <v>281</v>
      </c>
      <c r="AE3573" s="23" t="s">
        <v>67</v>
      </c>
      <c r="AF3573" s="23"/>
      <c r="AG3573" s="23"/>
      <c r="AH3573" s="23"/>
      <c r="AI3573" s="23"/>
      <c r="AJ3573" s="23" t="b">
        <v>0</v>
      </c>
      <c r="AK3573" s="3">
        <v>109</v>
      </c>
      <c r="AL3573" s="3">
        <v>2408</v>
      </c>
      <c r="AM3573" s="3">
        <v>5988</v>
      </c>
      <c r="AN3573" s="24">
        <v>45536.651258757716</v>
      </c>
      <c r="AO3573" s="24">
        <v>45536.651258757716</v>
      </c>
      <c r="AP3573">
        <v>9</v>
      </c>
      <c r="AQ3573" t="s">
        <v>194</v>
      </c>
      <c r="AR3573">
        <v>244.65125875771628</v>
      </c>
      <c r="AS3573" t="s">
        <v>195</v>
      </c>
      <c r="AT3573" t="s">
        <v>228</v>
      </c>
      <c r="AU3573" t="s">
        <v>197</v>
      </c>
      <c r="AV3573" t="s">
        <v>257</v>
      </c>
      <c r="AW3573" t="s">
        <v>228</v>
      </c>
      <c r="AX3573" t="s">
        <v>197</v>
      </c>
      <c r="AY3573" t="s">
        <v>257</v>
      </c>
    </row>
    <row r="3574" spans="1:51" x14ac:dyDescent="0.45">
      <c r="A3574" s="22">
        <v>874094</v>
      </c>
      <c r="B3574" s="6">
        <v>45536</v>
      </c>
      <c r="C3574" s="22">
        <v>16000</v>
      </c>
      <c r="D3574" s="22">
        <v>7432</v>
      </c>
      <c r="E3574" s="22"/>
      <c r="F3574" s="22">
        <v>0</v>
      </c>
      <c r="G3574" s="22">
        <v>2724</v>
      </c>
      <c r="H3574" s="22">
        <v>0</v>
      </c>
      <c r="I3574" s="22"/>
      <c r="J3574" s="22">
        <v>2</v>
      </c>
      <c r="K3574" s="22">
        <v>101818</v>
      </c>
      <c r="L3574" s="23" t="s">
        <v>332</v>
      </c>
      <c r="M3574" s="23"/>
      <c r="N3574" s="23" t="s">
        <v>184</v>
      </c>
      <c r="O3574" s="23" t="s">
        <v>225</v>
      </c>
      <c r="P3574" s="22">
        <v>20</v>
      </c>
      <c r="Q3574" s="23" t="s">
        <v>186</v>
      </c>
      <c r="R3574" s="23"/>
      <c r="S3574" s="23"/>
      <c r="T3574" s="23"/>
      <c r="U3574" s="23"/>
      <c r="V3574" s="23" t="s">
        <v>187</v>
      </c>
      <c r="W3574" s="23" t="s">
        <v>188</v>
      </c>
      <c r="X3574" s="23" t="s">
        <v>189</v>
      </c>
      <c r="Y3574" s="22">
        <v>0</v>
      </c>
      <c r="Z3574" s="23" t="s">
        <v>190</v>
      </c>
      <c r="AA3574" s="23" t="s">
        <v>191</v>
      </c>
      <c r="AB3574" s="23" t="s">
        <v>190</v>
      </c>
      <c r="AC3574" s="23" t="s">
        <v>192</v>
      </c>
      <c r="AD3574" s="23" t="s">
        <v>281</v>
      </c>
      <c r="AE3574" s="23" t="s">
        <v>67</v>
      </c>
      <c r="AF3574" s="23"/>
      <c r="AG3574" s="23"/>
      <c r="AH3574" s="23"/>
      <c r="AI3574" s="23"/>
      <c r="AJ3574" s="23" t="b">
        <v>0</v>
      </c>
      <c r="AK3574" s="3">
        <v>97</v>
      </c>
      <c r="AL3574" s="3">
        <v>2408</v>
      </c>
      <c r="AM3574" s="3">
        <v>6197</v>
      </c>
      <c r="AN3574" s="24">
        <v>45536.6566433642</v>
      </c>
      <c r="AO3574" s="24">
        <v>45536.6566433642</v>
      </c>
      <c r="AP3574">
        <v>9</v>
      </c>
      <c r="AQ3574" t="s">
        <v>194</v>
      </c>
      <c r="AR3574">
        <v>244.65664336420014</v>
      </c>
      <c r="AS3574" t="s">
        <v>195</v>
      </c>
      <c r="AT3574" t="s">
        <v>228</v>
      </c>
      <c r="AU3574" t="s">
        <v>197</v>
      </c>
      <c r="AV3574" t="s">
        <v>201</v>
      </c>
      <c r="AW3574" t="s">
        <v>228</v>
      </c>
      <c r="AX3574" t="s">
        <v>197</v>
      </c>
      <c r="AY3574" t="s">
        <v>201</v>
      </c>
    </row>
    <row r="3575" spans="1:51" x14ac:dyDescent="0.45">
      <c r="A3575" s="22">
        <v>874110</v>
      </c>
      <c r="B3575" s="6">
        <v>45536</v>
      </c>
      <c r="C3575" s="22">
        <v>16000</v>
      </c>
      <c r="D3575" s="22">
        <v>2517</v>
      </c>
      <c r="E3575" s="22"/>
      <c r="F3575" s="22">
        <v>0</v>
      </c>
      <c r="G3575" s="22">
        <v>1302</v>
      </c>
      <c r="H3575" s="22">
        <v>0</v>
      </c>
      <c r="I3575" s="22"/>
      <c r="J3575" s="22">
        <v>2</v>
      </c>
      <c r="K3575" s="22">
        <v>101798</v>
      </c>
      <c r="L3575" s="23" t="s">
        <v>334</v>
      </c>
      <c r="M3575" s="23"/>
      <c r="N3575" s="23" t="s">
        <v>184</v>
      </c>
      <c r="O3575" s="23" t="s">
        <v>225</v>
      </c>
      <c r="P3575" s="22">
        <v>20</v>
      </c>
      <c r="Q3575" s="23" t="s">
        <v>186</v>
      </c>
      <c r="R3575" s="23"/>
      <c r="S3575" s="23"/>
      <c r="T3575" s="23"/>
      <c r="U3575" s="23"/>
      <c r="V3575" s="23" t="s">
        <v>187</v>
      </c>
      <c r="W3575" s="23" t="s">
        <v>188</v>
      </c>
      <c r="X3575" s="23" t="s">
        <v>189</v>
      </c>
      <c r="Y3575" s="22">
        <v>0</v>
      </c>
      <c r="Z3575" s="23" t="s">
        <v>190</v>
      </c>
      <c r="AA3575" s="23" t="s">
        <v>191</v>
      </c>
      <c r="AB3575" s="23" t="s">
        <v>190</v>
      </c>
      <c r="AC3575" s="23" t="s">
        <v>192</v>
      </c>
      <c r="AD3575" s="23" t="s">
        <v>281</v>
      </c>
      <c r="AE3575" s="23" t="s">
        <v>67</v>
      </c>
      <c r="AF3575" s="23"/>
      <c r="AG3575" s="23"/>
      <c r="AH3575" s="23"/>
      <c r="AI3575" s="23"/>
      <c r="AJ3575" s="23" t="b">
        <v>0</v>
      </c>
      <c r="AK3575" s="3">
        <v>62</v>
      </c>
      <c r="AL3575" s="3">
        <v>2408</v>
      </c>
      <c r="AM3575" s="3">
        <v>6214</v>
      </c>
      <c r="AN3575" s="24">
        <v>45536.656903433643</v>
      </c>
      <c r="AO3575" s="24">
        <v>45536.656903433643</v>
      </c>
      <c r="AP3575">
        <v>9</v>
      </c>
      <c r="AQ3575" t="s">
        <v>194</v>
      </c>
      <c r="AR3575">
        <v>244.65690343364258</v>
      </c>
      <c r="AS3575" t="s">
        <v>195</v>
      </c>
      <c r="AT3575" t="s">
        <v>228</v>
      </c>
      <c r="AU3575" t="s">
        <v>197</v>
      </c>
      <c r="AV3575" t="s">
        <v>294</v>
      </c>
      <c r="AW3575" t="s">
        <v>228</v>
      </c>
      <c r="AX3575" t="s">
        <v>197</v>
      </c>
      <c r="AY3575" t="s">
        <v>294</v>
      </c>
    </row>
    <row r="3576" spans="1:51" x14ac:dyDescent="0.45">
      <c r="A3576" s="22">
        <v>874090</v>
      </c>
      <c r="B3576" s="6">
        <v>45536</v>
      </c>
      <c r="C3576" s="22">
        <v>16000</v>
      </c>
      <c r="D3576" s="22">
        <v>2781</v>
      </c>
      <c r="E3576" s="22"/>
      <c r="F3576" s="22">
        <v>0</v>
      </c>
      <c r="G3576" s="22">
        <v>1316</v>
      </c>
      <c r="H3576" s="22">
        <v>0</v>
      </c>
      <c r="I3576" s="22"/>
      <c r="J3576" s="22">
        <v>2</v>
      </c>
      <c r="K3576" s="22">
        <v>101712</v>
      </c>
      <c r="L3576" s="23" t="s">
        <v>337</v>
      </c>
      <c r="M3576" s="23"/>
      <c r="N3576" s="23" t="s">
        <v>184</v>
      </c>
      <c r="O3576" s="23" t="s">
        <v>225</v>
      </c>
      <c r="P3576" s="22">
        <v>20</v>
      </c>
      <c r="Q3576" s="23" t="s">
        <v>186</v>
      </c>
      <c r="R3576" s="23"/>
      <c r="S3576" s="23"/>
      <c r="T3576" s="23"/>
      <c r="U3576" s="23"/>
      <c r="V3576" s="23" t="s">
        <v>187</v>
      </c>
      <c r="W3576" s="23" t="s">
        <v>188</v>
      </c>
      <c r="X3576" s="23" t="s">
        <v>189</v>
      </c>
      <c r="Y3576" s="22">
        <v>0</v>
      </c>
      <c r="Z3576" s="23" t="s">
        <v>190</v>
      </c>
      <c r="AA3576" s="23" t="s">
        <v>191</v>
      </c>
      <c r="AB3576" s="23" t="s">
        <v>190</v>
      </c>
      <c r="AC3576" s="23" t="s">
        <v>192</v>
      </c>
      <c r="AD3576" s="23" t="s">
        <v>281</v>
      </c>
      <c r="AE3576" s="23" t="s">
        <v>67</v>
      </c>
      <c r="AF3576" s="23"/>
      <c r="AG3576" s="23"/>
      <c r="AH3576" s="23"/>
      <c r="AI3576" s="23"/>
      <c r="AJ3576" s="23" t="b">
        <v>0</v>
      </c>
      <c r="AK3576" s="3">
        <v>97</v>
      </c>
      <c r="AL3576" s="3">
        <v>2408</v>
      </c>
      <c r="AM3576" s="3">
        <v>6193</v>
      </c>
      <c r="AN3576" s="24">
        <v>45536.656642476853</v>
      </c>
      <c r="AO3576" s="24">
        <v>45536.656642476853</v>
      </c>
      <c r="AP3576">
        <v>9</v>
      </c>
      <c r="AQ3576" t="s">
        <v>194</v>
      </c>
      <c r="AR3576">
        <v>244.65664247685345</v>
      </c>
      <c r="AS3576" t="s">
        <v>195</v>
      </c>
      <c r="AT3576" t="s">
        <v>228</v>
      </c>
      <c r="AU3576" t="s">
        <v>197</v>
      </c>
      <c r="AV3576" t="s">
        <v>201</v>
      </c>
      <c r="AW3576" t="s">
        <v>228</v>
      </c>
      <c r="AX3576" t="s">
        <v>197</v>
      </c>
      <c r="AY3576" t="s">
        <v>201</v>
      </c>
    </row>
    <row r="3577" spans="1:51" x14ac:dyDescent="0.45">
      <c r="A3577" s="22">
        <v>874022</v>
      </c>
      <c r="B3577" s="6">
        <v>45536</v>
      </c>
      <c r="C3577" s="22">
        <v>16000</v>
      </c>
      <c r="D3577" s="22">
        <v>7750</v>
      </c>
      <c r="E3577" s="22"/>
      <c r="F3577" s="22">
        <v>0</v>
      </c>
      <c r="G3577" s="22">
        <v>1302</v>
      </c>
      <c r="H3577" s="22">
        <v>0</v>
      </c>
      <c r="I3577" s="22"/>
      <c r="J3577" s="22">
        <v>2</v>
      </c>
      <c r="K3577" s="22">
        <v>101691</v>
      </c>
      <c r="L3577" s="23" t="s">
        <v>339</v>
      </c>
      <c r="M3577" s="23"/>
      <c r="N3577" s="23" t="s">
        <v>184</v>
      </c>
      <c r="O3577" s="23" t="s">
        <v>225</v>
      </c>
      <c r="P3577" s="22">
        <v>20</v>
      </c>
      <c r="Q3577" s="23" t="s">
        <v>186</v>
      </c>
      <c r="R3577" s="23"/>
      <c r="S3577" s="23"/>
      <c r="T3577" s="23"/>
      <c r="U3577" s="23"/>
      <c r="V3577" s="23" t="s">
        <v>187</v>
      </c>
      <c r="W3577" s="23" t="s">
        <v>188</v>
      </c>
      <c r="X3577" s="23" t="s">
        <v>189</v>
      </c>
      <c r="Y3577" s="22">
        <v>0</v>
      </c>
      <c r="Z3577" s="23" t="s">
        <v>190</v>
      </c>
      <c r="AA3577" s="23" t="s">
        <v>191</v>
      </c>
      <c r="AB3577" s="23" t="s">
        <v>190</v>
      </c>
      <c r="AC3577" s="23" t="s">
        <v>192</v>
      </c>
      <c r="AD3577" s="23" t="s">
        <v>281</v>
      </c>
      <c r="AE3577" s="23" t="s">
        <v>67</v>
      </c>
      <c r="AF3577" s="23"/>
      <c r="AG3577" s="23"/>
      <c r="AH3577" s="23"/>
      <c r="AI3577" s="23"/>
      <c r="AJ3577" s="23" t="b">
        <v>0</v>
      </c>
      <c r="AK3577" s="3">
        <v>119</v>
      </c>
      <c r="AL3577" s="3">
        <v>2408</v>
      </c>
      <c r="AM3577" s="3">
        <v>6123</v>
      </c>
      <c r="AN3577" s="24">
        <v>45536.654891512342</v>
      </c>
      <c r="AO3577" s="24">
        <v>45536.654891512342</v>
      </c>
      <c r="AP3577">
        <v>9</v>
      </c>
      <c r="AQ3577" t="s">
        <v>194</v>
      </c>
      <c r="AR3577">
        <v>244.65489151234215</v>
      </c>
      <c r="AS3577" t="s">
        <v>195</v>
      </c>
      <c r="AT3577" t="s">
        <v>228</v>
      </c>
      <c r="AU3577" t="s">
        <v>197</v>
      </c>
      <c r="AV3577" t="s">
        <v>235</v>
      </c>
      <c r="AW3577" t="s">
        <v>228</v>
      </c>
      <c r="AX3577" t="s">
        <v>197</v>
      </c>
      <c r="AY3577" t="s">
        <v>235</v>
      </c>
    </row>
    <row r="3578" spans="1:51" x14ac:dyDescent="0.45">
      <c r="A3578" s="22">
        <v>873902</v>
      </c>
      <c r="B3578" s="6">
        <v>45536</v>
      </c>
      <c r="C3578" s="22">
        <v>16000</v>
      </c>
      <c r="D3578" s="22">
        <v>8885</v>
      </c>
      <c r="E3578" s="22"/>
      <c r="F3578" s="22">
        <v>0</v>
      </c>
      <c r="G3578" s="22">
        <v>2207</v>
      </c>
      <c r="H3578" s="22">
        <v>0</v>
      </c>
      <c r="I3578" s="22"/>
      <c r="J3578" s="22">
        <v>2</v>
      </c>
      <c r="K3578" s="22">
        <v>101718</v>
      </c>
      <c r="L3578" s="23" t="s">
        <v>341</v>
      </c>
      <c r="M3578" s="23"/>
      <c r="N3578" s="23" t="s">
        <v>184</v>
      </c>
      <c r="O3578" s="23" t="s">
        <v>225</v>
      </c>
      <c r="P3578" s="22">
        <v>20</v>
      </c>
      <c r="Q3578" s="23" t="s">
        <v>186</v>
      </c>
      <c r="R3578" s="23"/>
      <c r="S3578" s="23"/>
      <c r="T3578" s="23"/>
      <c r="U3578" s="23"/>
      <c r="V3578" s="23" t="s">
        <v>187</v>
      </c>
      <c r="W3578" s="23" t="s">
        <v>188</v>
      </c>
      <c r="X3578" s="23" t="s">
        <v>189</v>
      </c>
      <c r="Y3578" s="22">
        <v>0</v>
      </c>
      <c r="Z3578" s="23" t="s">
        <v>190</v>
      </c>
      <c r="AA3578" s="23" t="s">
        <v>191</v>
      </c>
      <c r="AB3578" s="23" t="s">
        <v>190</v>
      </c>
      <c r="AC3578" s="23" t="s">
        <v>192</v>
      </c>
      <c r="AD3578" s="23" t="s">
        <v>281</v>
      </c>
      <c r="AE3578" s="23" t="s">
        <v>67</v>
      </c>
      <c r="AF3578" s="23"/>
      <c r="AG3578" s="23"/>
      <c r="AH3578" s="23"/>
      <c r="AI3578" s="23"/>
      <c r="AJ3578" s="23" t="b">
        <v>0</v>
      </c>
      <c r="AK3578" s="3">
        <v>113</v>
      </c>
      <c r="AL3578" s="3">
        <v>2408</v>
      </c>
      <c r="AM3578" s="3">
        <v>6005</v>
      </c>
      <c r="AN3578" s="24">
        <v>45536.651334490743</v>
      </c>
      <c r="AO3578" s="24">
        <v>45536.651334490743</v>
      </c>
      <c r="AP3578">
        <v>9</v>
      </c>
      <c r="AQ3578" t="s">
        <v>194</v>
      </c>
      <c r="AR3578">
        <v>244.65133449074347</v>
      </c>
      <c r="AS3578" t="s">
        <v>195</v>
      </c>
      <c r="AT3578" t="s">
        <v>228</v>
      </c>
      <c r="AU3578" t="s">
        <v>197</v>
      </c>
      <c r="AV3578" t="s">
        <v>291</v>
      </c>
      <c r="AW3578" t="s">
        <v>228</v>
      </c>
      <c r="AX3578" t="s">
        <v>197</v>
      </c>
      <c r="AY3578" t="s">
        <v>291</v>
      </c>
    </row>
    <row r="3579" spans="1:51" x14ac:dyDescent="0.45">
      <c r="A3579" s="22">
        <v>873995</v>
      </c>
      <c r="B3579" s="6">
        <v>45536</v>
      </c>
      <c r="C3579" s="22">
        <v>16000</v>
      </c>
      <c r="D3579" s="22">
        <v>4497</v>
      </c>
      <c r="E3579" s="22"/>
      <c r="F3579" s="22">
        <v>0</v>
      </c>
      <c r="G3579" s="22">
        <v>2194</v>
      </c>
      <c r="H3579" s="22">
        <v>0</v>
      </c>
      <c r="I3579" s="22"/>
      <c r="J3579" s="22">
        <v>2</v>
      </c>
      <c r="K3579" s="22">
        <v>101865</v>
      </c>
      <c r="L3579" s="23" t="s">
        <v>354</v>
      </c>
      <c r="M3579" s="23"/>
      <c r="N3579" s="23" t="s">
        <v>184</v>
      </c>
      <c r="O3579" s="23" t="s">
        <v>225</v>
      </c>
      <c r="P3579" s="22">
        <v>20</v>
      </c>
      <c r="Q3579" s="23" t="s">
        <v>186</v>
      </c>
      <c r="R3579" s="23"/>
      <c r="S3579" s="23"/>
      <c r="T3579" s="23"/>
      <c r="U3579" s="23"/>
      <c r="V3579" s="23" t="s">
        <v>187</v>
      </c>
      <c r="W3579" s="23" t="s">
        <v>188</v>
      </c>
      <c r="X3579" s="23" t="s">
        <v>189</v>
      </c>
      <c r="Y3579" s="22">
        <v>0</v>
      </c>
      <c r="Z3579" s="23" t="s">
        <v>190</v>
      </c>
      <c r="AA3579" s="23" t="s">
        <v>191</v>
      </c>
      <c r="AB3579" s="23" t="s">
        <v>190</v>
      </c>
      <c r="AC3579" s="23" t="s">
        <v>192</v>
      </c>
      <c r="AD3579" s="23" t="s">
        <v>281</v>
      </c>
      <c r="AE3579" s="23" t="s">
        <v>67</v>
      </c>
      <c r="AF3579" s="23"/>
      <c r="AG3579" s="23"/>
      <c r="AH3579" s="23"/>
      <c r="AI3579" s="23"/>
      <c r="AJ3579" s="23" t="b">
        <v>0</v>
      </c>
      <c r="AK3579" s="3">
        <v>97</v>
      </c>
      <c r="AL3579" s="3">
        <v>2408</v>
      </c>
      <c r="AM3579" s="3">
        <v>6095</v>
      </c>
      <c r="AN3579" s="24">
        <v>45536.65431720679</v>
      </c>
      <c r="AO3579" s="24">
        <v>45536.65431720679</v>
      </c>
      <c r="AP3579">
        <v>9</v>
      </c>
      <c r="AQ3579" t="s">
        <v>194</v>
      </c>
      <c r="AR3579">
        <v>244.65431720679044</v>
      </c>
      <c r="AS3579" t="s">
        <v>195</v>
      </c>
      <c r="AT3579" t="s">
        <v>228</v>
      </c>
      <c r="AU3579" t="s">
        <v>197</v>
      </c>
      <c r="AV3579" t="s">
        <v>218</v>
      </c>
      <c r="AW3579" t="s">
        <v>228</v>
      </c>
      <c r="AX3579" t="s">
        <v>197</v>
      </c>
      <c r="AY3579" t="s">
        <v>218</v>
      </c>
    </row>
    <row r="3580" spans="1:51" x14ac:dyDescent="0.45">
      <c r="A3580" s="22">
        <v>874434</v>
      </c>
      <c r="B3580" s="6">
        <v>45536</v>
      </c>
      <c r="C3580" s="22">
        <v>16000</v>
      </c>
      <c r="D3580" s="22">
        <v>2628</v>
      </c>
      <c r="E3580" s="22"/>
      <c r="F3580" s="22">
        <v>0</v>
      </c>
      <c r="G3580" s="22">
        <v>1305</v>
      </c>
      <c r="H3580" s="22">
        <v>0</v>
      </c>
      <c r="I3580" s="22"/>
      <c r="J3580" s="22">
        <v>2</v>
      </c>
      <c r="K3580" s="22">
        <v>101646</v>
      </c>
      <c r="L3580" s="23" t="s">
        <v>361</v>
      </c>
      <c r="M3580" s="23"/>
      <c r="N3580" s="23" t="s">
        <v>184</v>
      </c>
      <c r="O3580" s="23" t="s">
        <v>225</v>
      </c>
      <c r="P3580" s="22">
        <v>20</v>
      </c>
      <c r="Q3580" s="23" t="s">
        <v>186</v>
      </c>
      <c r="R3580" s="23"/>
      <c r="S3580" s="23"/>
      <c r="T3580" s="23"/>
      <c r="U3580" s="23"/>
      <c r="V3580" s="23" t="s">
        <v>187</v>
      </c>
      <c r="W3580" s="23" t="s">
        <v>188</v>
      </c>
      <c r="X3580" s="23" t="s">
        <v>189</v>
      </c>
      <c r="Y3580" s="22">
        <v>0</v>
      </c>
      <c r="Z3580" s="23" t="s">
        <v>190</v>
      </c>
      <c r="AA3580" s="23" t="s">
        <v>191</v>
      </c>
      <c r="AB3580" s="23" t="s">
        <v>190</v>
      </c>
      <c r="AC3580" s="23" t="s">
        <v>192</v>
      </c>
      <c r="AD3580" s="23" t="s">
        <v>281</v>
      </c>
      <c r="AE3580" s="23" t="s">
        <v>67</v>
      </c>
      <c r="AF3580" s="23"/>
      <c r="AG3580" s="23"/>
      <c r="AH3580" s="23"/>
      <c r="AI3580" s="23"/>
      <c r="AJ3580" s="23" t="b">
        <v>0</v>
      </c>
      <c r="AK3580" s="3">
        <v>115</v>
      </c>
      <c r="AL3580" s="3">
        <v>2408</v>
      </c>
      <c r="AM3580" s="3">
        <v>6485</v>
      </c>
      <c r="AN3580" s="24">
        <v>45536.688655979939</v>
      </c>
      <c r="AO3580" s="24">
        <v>45536.688655979939</v>
      </c>
      <c r="AP3580">
        <v>9</v>
      </c>
      <c r="AQ3580" t="s">
        <v>194</v>
      </c>
      <c r="AR3580">
        <v>244.68865597993863</v>
      </c>
      <c r="AS3580" t="s">
        <v>195</v>
      </c>
      <c r="AT3580" t="s">
        <v>198</v>
      </c>
      <c r="AU3580" t="s">
        <v>197</v>
      </c>
      <c r="AV3580" t="s">
        <v>362</v>
      </c>
      <c r="AW3580" t="s">
        <v>198</v>
      </c>
      <c r="AX3580" t="s">
        <v>197</v>
      </c>
      <c r="AY3580" t="s">
        <v>362</v>
      </c>
    </row>
    <row r="3581" spans="1:51" x14ac:dyDescent="0.45">
      <c r="A3581" s="22">
        <v>874108</v>
      </c>
      <c r="B3581" s="6">
        <v>45536</v>
      </c>
      <c r="C3581" s="22">
        <v>16000</v>
      </c>
      <c r="D3581" s="22">
        <v>3516</v>
      </c>
      <c r="E3581" s="22"/>
      <c r="F3581" s="22">
        <v>0</v>
      </c>
      <c r="G3581" s="22">
        <v>2207</v>
      </c>
      <c r="H3581" s="22">
        <v>0</v>
      </c>
      <c r="I3581" s="22"/>
      <c r="J3581" s="22">
        <v>2</v>
      </c>
      <c r="K3581" s="22">
        <v>101538</v>
      </c>
      <c r="L3581" s="23" t="s">
        <v>366</v>
      </c>
      <c r="M3581" s="23"/>
      <c r="N3581" s="23" t="s">
        <v>184</v>
      </c>
      <c r="O3581" s="23" t="s">
        <v>225</v>
      </c>
      <c r="P3581" s="22">
        <v>20</v>
      </c>
      <c r="Q3581" s="23" t="s">
        <v>186</v>
      </c>
      <c r="R3581" s="23"/>
      <c r="S3581" s="23"/>
      <c r="T3581" s="23"/>
      <c r="U3581" s="23"/>
      <c r="V3581" s="23" t="s">
        <v>187</v>
      </c>
      <c r="W3581" s="23" t="s">
        <v>188</v>
      </c>
      <c r="X3581" s="23" t="s">
        <v>189</v>
      </c>
      <c r="Y3581" s="22">
        <v>0</v>
      </c>
      <c r="Z3581" s="23" t="s">
        <v>190</v>
      </c>
      <c r="AA3581" s="23" t="s">
        <v>191</v>
      </c>
      <c r="AB3581" s="23" t="s">
        <v>190</v>
      </c>
      <c r="AC3581" s="23" t="s">
        <v>192</v>
      </c>
      <c r="AD3581" s="23" t="s">
        <v>281</v>
      </c>
      <c r="AE3581" s="23" t="s">
        <v>67</v>
      </c>
      <c r="AF3581" s="23"/>
      <c r="AG3581" s="23"/>
      <c r="AH3581" s="23"/>
      <c r="AI3581" s="23"/>
      <c r="AJ3581" s="23" t="b">
        <v>0</v>
      </c>
      <c r="AK3581" s="3">
        <v>62</v>
      </c>
      <c r="AL3581" s="3">
        <v>2408</v>
      </c>
      <c r="AM3581" s="3">
        <v>6212</v>
      </c>
      <c r="AN3581" s="24">
        <v>45536.656903086419</v>
      </c>
      <c r="AO3581" s="24">
        <v>45536.656903086419</v>
      </c>
      <c r="AP3581">
        <v>9</v>
      </c>
      <c r="AQ3581" t="s">
        <v>194</v>
      </c>
      <c r="AR3581">
        <v>244.65690308641933</v>
      </c>
      <c r="AS3581" t="s">
        <v>195</v>
      </c>
      <c r="AT3581" t="s">
        <v>228</v>
      </c>
      <c r="AU3581" t="s">
        <v>197</v>
      </c>
      <c r="AV3581" t="s">
        <v>294</v>
      </c>
      <c r="AW3581" t="s">
        <v>228</v>
      </c>
      <c r="AX3581" t="s">
        <v>197</v>
      </c>
      <c r="AY3581" t="s">
        <v>294</v>
      </c>
    </row>
    <row r="3582" spans="1:51" x14ac:dyDescent="0.45">
      <c r="A3582" s="22">
        <v>874019</v>
      </c>
      <c r="B3582" s="6">
        <v>45536</v>
      </c>
      <c r="C3582" s="22">
        <v>16000</v>
      </c>
      <c r="D3582" s="22">
        <v>3391</v>
      </c>
      <c r="E3582" s="22"/>
      <c r="F3582" s="22">
        <v>0</v>
      </c>
      <c r="G3582" s="22">
        <v>2210</v>
      </c>
      <c r="H3582" s="22">
        <v>0</v>
      </c>
      <c r="I3582" s="22"/>
      <c r="J3582" s="22">
        <v>2</v>
      </c>
      <c r="K3582" s="22">
        <v>101515</v>
      </c>
      <c r="L3582" s="23" t="s">
        <v>369</v>
      </c>
      <c r="M3582" s="23"/>
      <c r="N3582" s="23" t="s">
        <v>184</v>
      </c>
      <c r="O3582" s="23" t="s">
        <v>225</v>
      </c>
      <c r="P3582" s="22">
        <v>20</v>
      </c>
      <c r="Q3582" s="23" t="s">
        <v>186</v>
      </c>
      <c r="R3582" s="23"/>
      <c r="S3582" s="23"/>
      <c r="T3582" s="23"/>
      <c r="U3582" s="23"/>
      <c r="V3582" s="23" t="s">
        <v>187</v>
      </c>
      <c r="W3582" s="23" t="s">
        <v>188</v>
      </c>
      <c r="X3582" s="23" t="s">
        <v>189</v>
      </c>
      <c r="Y3582" s="22">
        <v>0</v>
      </c>
      <c r="Z3582" s="23" t="s">
        <v>190</v>
      </c>
      <c r="AA3582" s="23" t="s">
        <v>191</v>
      </c>
      <c r="AB3582" s="23" t="s">
        <v>190</v>
      </c>
      <c r="AC3582" s="23" t="s">
        <v>192</v>
      </c>
      <c r="AD3582" s="23" t="s">
        <v>281</v>
      </c>
      <c r="AE3582" s="23" t="s">
        <v>67</v>
      </c>
      <c r="AF3582" s="23"/>
      <c r="AG3582" s="23"/>
      <c r="AH3582" s="23"/>
      <c r="AI3582" s="23"/>
      <c r="AJ3582" s="23" t="b">
        <v>0</v>
      </c>
      <c r="AK3582" s="3">
        <v>112</v>
      </c>
      <c r="AL3582" s="3">
        <v>2408</v>
      </c>
      <c r="AM3582" s="3">
        <v>6120</v>
      </c>
      <c r="AN3582" s="24">
        <v>45536.654890779319</v>
      </c>
      <c r="AO3582" s="24">
        <v>45536.654890779319</v>
      </c>
      <c r="AP3582">
        <v>9</v>
      </c>
      <c r="AQ3582" t="s">
        <v>194</v>
      </c>
      <c r="AR3582">
        <v>244.65489077931852</v>
      </c>
      <c r="AS3582" t="s">
        <v>195</v>
      </c>
      <c r="AT3582" t="s">
        <v>228</v>
      </c>
      <c r="AU3582" t="s">
        <v>197</v>
      </c>
      <c r="AV3582" t="s">
        <v>235</v>
      </c>
      <c r="AW3582" t="s">
        <v>228</v>
      </c>
      <c r="AX3582" t="s">
        <v>197</v>
      </c>
      <c r="AY3582" t="s">
        <v>235</v>
      </c>
    </row>
    <row r="3583" spans="1:51" x14ac:dyDescent="0.45">
      <c r="A3583" s="22">
        <v>873912</v>
      </c>
      <c r="B3583" s="6">
        <v>45536</v>
      </c>
      <c r="C3583" s="22">
        <v>16000</v>
      </c>
      <c r="D3583" s="22">
        <v>8887</v>
      </c>
      <c r="E3583" s="22"/>
      <c r="F3583" s="22">
        <v>0</v>
      </c>
      <c r="G3583" s="22">
        <v>2223</v>
      </c>
      <c r="H3583" s="22">
        <v>0</v>
      </c>
      <c r="I3583" s="22"/>
      <c r="J3583" s="22">
        <v>2</v>
      </c>
      <c r="K3583" s="22">
        <v>102333</v>
      </c>
      <c r="L3583" s="23" t="s">
        <v>374</v>
      </c>
      <c r="M3583" s="23"/>
      <c r="N3583" s="23" t="s">
        <v>184</v>
      </c>
      <c r="O3583" s="23" t="s">
        <v>225</v>
      </c>
      <c r="P3583" s="22">
        <v>20</v>
      </c>
      <c r="Q3583" s="23" t="s">
        <v>186</v>
      </c>
      <c r="R3583" s="23"/>
      <c r="S3583" s="23"/>
      <c r="T3583" s="23"/>
      <c r="U3583" s="23"/>
      <c r="V3583" s="23" t="s">
        <v>187</v>
      </c>
      <c r="W3583" s="23" t="s">
        <v>188</v>
      </c>
      <c r="X3583" s="23" t="s">
        <v>189</v>
      </c>
      <c r="Y3583" s="22">
        <v>0</v>
      </c>
      <c r="Z3583" s="23" t="s">
        <v>190</v>
      </c>
      <c r="AA3583" s="23" t="s">
        <v>191</v>
      </c>
      <c r="AB3583" s="23" t="s">
        <v>190</v>
      </c>
      <c r="AC3583" s="23" t="s">
        <v>192</v>
      </c>
      <c r="AD3583" s="23" t="s">
        <v>281</v>
      </c>
      <c r="AE3583" s="23" t="s">
        <v>67</v>
      </c>
      <c r="AF3583" s="23"/>
      <c r="AG3583" s="23"/>
      <c r="AH3583" s="23"/>
      <c r="AI3583" s="23"/>
      <c r="AJ3583" s="23" t="b">
        <v>0</v>
      </c>
      <c r="AK3583" s="3">
        <v>113</v>
      </c>
      <c r="AL3583" s="3">
        <v>2408</v>
      </c>
      <c r="AM3583" s="3">
        <v>6015</v>
      </c>
      <c r="AN3583" s="24">
        <v>45536.651354398149</v>
      </c>
      <c r="AO3583" s="24">
        <v>45536.651354398149</v>
      </c>
      <c r="AP3583">
        <v>9</v>
      </c>
      <c r="AQ3583" t="s">
        <v>194</v>
      </c>
      <c r="AR3583">
        <v>244.65135439814912</v>
      </c>
      <c r="AS3583" t="s">
        <v>195</v>
      </c>
      <c r="AT3583" t="s">
        <v>228</v>
      </c>
      <c r="AU3583" t="s">
        <v>197</v>
      </c>
      <c r="AV3583" t="s">
        <v>285</v>
      </c>
      <c r="AW3583" t="s">
        <v>228</v>
      </c>
      <c r="AX3583" t="s">
        <v>197</v>
      </c>
      <c r="AY3583" t="s">
        <v>285</v>
      </c>
    </row>
    <row r="3584" spans="1:51" x14ac:dyDescent="0.45">
      <c r="A3584" s="22">
        <v>873983</v>
      </c>
      <c r="B3584" s="6">
        <v>45536</v>
      </c>
      <c r="C3584" s="22">
        <v>16000</v>
      </c>
      <c r="D3584" s="22">
        <v>3337</v>
      </c>
      <c r="E3584" s="22"/>
      <c r="F3584" s="22">
        <v>0</v>
      </c>
      <c r="G3584" s="22">
        <v>2207</v>
      </c>
      <c r="H3584" s="22">
        <v>0</v>
      </c>
      <c r="I3584" s="22"/>
      <c r="J3584" s="22">
        <v>2</v>
      </c>
      <c r="K3584" s="22">
        <v>102346</v>
      </c>
      <c r="L3584" s="23" t="s">
        <v>375</v>
      </c>
      <c r="M3584" s="23"/>
      <c r="N3584" s="23" t="s">
        <v>184</v>
      </c>
      <c r="O3584" s="23" t="s">
        <v>225</v>
      </c>
      <c r="P3584" s="22">
        <v>20</v>
      </c>
      <c r="Q3584" s="23" t="s">
        <v>186</v>
      </c>
      <c r="R3584" s="23"/>
      <c r="S3584" s="23"/>
      <c r="T3584" s="23"/>
      <c r="U3584" s="23"/>
      <c r="V3584" s="23" t="s">
        <v>187</v>
      </c>
      <c r="W3584" s="23" t="s">
        <v>188</v>
      </c>
      <c r="X3584" s="23" t="s">
        <v>189</v>
      </c>
      <c r="Y3584" s="22">
        <v>0</v>
      </c>
      <c r="Z3584" s="23" t="s">
        <v>190</v>
      </c>
      <c r="AA3584" s="23" t="s">
        <v>191</v>
      </c>
      <c r="AB3584" s="23" t="s">
        <v>190</v>
      </c>
      <c r="AC3584" s="23" t="s">
        <v>192</v>
      </c>
      <c r="AD3584" s="23" t="s">
        <v>281</v>
      </c>
      <c r="AE3584" s="23" t="s">
        <v>67</v>
      </c>
      <c r="AF3584" s="23"/>
      <c r="AG3584" s="23"/>
      <c r="AH3584" s="23"/>
      <c r="AI3584" s="23"/>
      <c r="AJ3584" s="23" t="b">
        <v>0</v>
      </c>
      <c r="AK3584" s="3">
        <v>97</v>
      </c>
      <c r="AL3584" s="3">
        <v>2408</v>
      </c>
      <c r="AM3584" s="3">
        <v>6083</v>
      </c>
      <c r="AN3584" s="24">
        <v>45536.65431539352</v>
      </c>
      <c r="AO3584" s="24">
        <v>45536.65431539352</v>
      </c>
      <c r="AP3584">
        <v>9</v>
      </c>
      <c r="AQ3584" t="s">
        <v>194</v>
      </c>
      <c r="AR3584">
        <v>244.65431539351994</v>
      </c>
      <c r="AS3584" t="s">
        <v>195</v>
      </c>
      <c r="AT3584" t="s">
        <v>228</v>
      </c>
      <c r="AU3584" t="s">
        <v>197</v>
      </c>
      <c r="AV3584" t="s">
        <v>218</v>
      </c>
      <c r="AW3584" t="s">
        <v>228</v>
      </c>
      <c r="AX3584" t="s">
        <v>197</v>
      </c>
      <c r="AY3584" t="s">
        <v>218</v>
      </c>
    </row>
    <row r="3585" spans="1:51" x14ac:dyDescent="0.45">
      <c r="A3585" s="22">
        <v>874279</v>
      </c>
      <c r="B3585" s="6">
        <v>45536</v>
      </c>
      <c r="C3585" s="22">
        <v>16000</v>
      </c>
      <c r="D3585" s="22">
        <v>3280</v>
      </c>
      <c r="E3585" s="22"/>
      <c r="F3585" s="22">
        <v>0</v>
      </c>
      <c r="G3585" s="22">
        <v>2220</v>
      </c>
      <c r="H3585" s="22">
        <v>0</v>
      </c>
      <c r="I3585" s="22"/>
      <c r="J3585" s="22">
        <v>2</v>
      </c>
      <c r="K3585" s="22">
        <v>102044</v>
      </c>
      <c r="L3585" s="23" t="s">
        <v>381</v>
      </c>
      <c r="M3585" s="23"/>
      <c r="N3585" s="23" t="s">
        <v>184</v>
      </c>
      <c r="O3585" s="23" t="s">
        <v>225</v>
      </c>
      <c r="P3585" s="22">
        <v>20</v>
      </c>
      <c r="Q3585" s="23" t="s">
        <v>186</v>
      </c>
      <c r="R3585" s="23"/>
      <c r="S3585" s="23"/>
      <c r="T3585" s="23"/>
      <c r="U3585" s="23"/>
      <c r="V3585" s="23" t="s">
        <v>187</v>
      </c>
      <c r="W3585" s="23" t="s">
        <v>188</v>
      </c>
      <c r="X3585" s="23" t="s">
        <v>189</v>
      </c>
      <c r="Y3585" s="22">
        <v>0</v>
      </c>
      <c r="Z3585" s="23" t="s">
        <v>190</v>
      </c>
      <c r="AA3585" s="23" t="s">
        <v>191</v>
      </c>
      <c r="AB3585" s="23" t="s">
        <v>190</v>
      </c>
      <c r="AC3585" s="23" t="s">
        <v>192</v>
      </c>
      <c r="AD3585" s="23" t="s">
        <v>281</v>
      </c>
      <c r="AE3585" s="23" t="s">
        <v>67</v>
      </c>
      <c r="AF3585" s="23"/>
      <c r="AG3585" s="23"/>
      <c r="AH3585" s="23"/>
      <c r="AI3585" s="23"/>
      <c r="AJ3585" s="23" t="b">
        <v>0</v>
      </c>
      <c r="AK3585" s="3">
        <v>61</v>
      </c>
      <c r="AL3585" s="3">
        <v>2408</v>
      </c>
      <c r="AM3585" s="3">
        <v>6366</v>
      </c>
      <c r="AN3585" s="24">
        <v>45536.667740702163</v>
      </c>
      <c r="AO3585" s="24">
        <v>45536.667740702163</v>
      </c>
      <c r="AP3585">
        <v>9</v>
      </c>
      <c r="AQ3585" t="s">
        <v>194</v>
      </c>
      <c r="AR3585">
        <v>244.66774070216343</v>
      </c>
      <c r="AS3585" t="s">
        <v>195</v>
      </c>
      <c r="AT3585" t="s">
        <v>198</v>
      </c>
      <c r="AU3585" t="s">
        <v>197</v>
      </c>
      <c r="AV3585" t="s">
        <v>301</v>
      </c>
      <c r="AW3585" t="s">
        <v>198</v>
      </c>
      <c r="AX3585" t="s">
        <v>197</v>
      </c>
      <c r="AY3585" t="s">
        <v>301</v>
      </c>
    </row>
    <row r="3586" spans="1:51" x14ac:dyDescent="0.45">
      <c r="A3586" s="22">
        <v>873884</v>
      </c>
      <c r="B3586" s="6">
        <v>45536</v>
      </c>
      <c r="C3586" s="22">
        <v>16000</v>
      </c>
      <c r="D3586" s="22">
        <v>8361</v>
      </c>
      <c r="E3586" s="22"/>
      <c r="F3586" s="22">
        <v>0</v>
      </c>
      <c r="G3586" s="22">
        <v>2300</v>
      </c>
      <c r="H3586" s="22">
        <v>0</v>
      </c>
      <c r="I3586" s="22"/>
      <c r="J3586" s="22">
        <v>2</v>
      </c>
      <c r="K3586" s="22">
        <v>102008</v>
      </c>
      <c r="L3586" s="23" t="s">
        <v>384</v>
      </c>
      <c r="M3586" s="23"/>
      <c r="N3586" s="23" t="s">
        <v>184</v>
      </c>
      <c r="O3586" s="23" t="s">
        <v>225</v>
      </c>
      <c r="P3586" s="22">
        <v>20</v>
      </c>
      <c r="Q3586" s="23" t="s">
        <v>186</v>
      </c>
      <c r="R3586" s="23"/>
      <c r="S3586" s="23"/>
      <c r="T3586" s="23"/>
      <c r="U3586" s="23"/>
      <c r="V3586" s="23" t="s">
        <v>187</v>
      </c>
      <c r="W3586" s="23" t="s">
        <v>188</v>
      </c>
      <c r="X3586" s="23" t="s">
        <v>189</v>
      </c>
      <c r="Y3586" s="22">
        <v>0</v>
      </c>
      <c r="Z3586" s="23" t="s">
        <v>190</v>
      </c>
      <c r="AA3586" s="23" t="s">
        <v>191</v>
      </c>
      <c r="AB3586" s="23" t="s">
        <v>190</v>
      </c>
      <c r="AC3586" s="23" t="s">
        <v>192</v>
      </c>
      <c r="AD3586" s="23" t="s">
        <v>281</v>
      </c>
      <c r="AE3586" s="23" t="s">
        <v>67</v>
      </c>
      <c r="AF3586" s="23"/>
      <c r="AG3586" s="23"/>
      <c r="AH3586" s="23"/>
      <c r="AI3586" s="23"/>
      <c r="AJ3586" s="23" t="b">
        <v>0</v>
      </c>
      <c r="AK3586" s="3">
        <v>149</v>
      </c>
      <c r="AL3586" s="3">
        <v>2408</v>
      </c>
      <c r="AM3586" s="3">
        <v>5981</v>
      </c>
      <c r="AN3586" s="24">
        <v>45536.650979861108</v>
      </c>
      <c r="AO3586" s="24">
        <v>45536.650979861108</v>
      </c>
      <c r="AP3586">
        <v>9</v>
      </c>
      <c r="AQ3586" t="s">
        <v>194</v>
      </c>
      <c r="AR3586">
        <v>244.65097986110777</v>
      </c>
      <c r="AS3586" t="s">
        <v>195</v>
      </c>
      <c r="AT3586" t="s">
        <v>228</v>
      </c>
      <c r="AU3586" t="s">
        <v>197</v>
      </c>
      <c r="AV3586" t="s">
        <v>239</v>
      </c>
      <c r="AW3586" t="s">
        <v>228</v>
      </c>
      <c r="AX3586" t="s">
        <v>197</v>
      </c>
      <c r="AY3586" t="s">
        <v>239</v>
      </c>
    </row>
    <row r="3587" spans="1:51" x14ac:dyDescent="0.45">
      <c r="A3587" s="22">
        <v>873901</v>
      </c>
      <c r="B3587" s="6">
        <v>45536</v>
      </c>
      <c r="C3587" s="22">
        <v>16000</v>
      </c>
      <c r="D3587" s="22">
        <v>6269</v>
      </c>
      <c r="E3587" s="22"/>
      <c r="F3587" s="22">
        <v>0</v>
      </c>
      <c r="G3587" s="22">
        <v>2207</v>
      </c>
      <c r="H3587" s="22">
        <v>0</v>
      </c>
      <c r="I3587" s="22"/>
      <c r="J3587" s="22">
        <v>2</v>
      </c>
      <c r="K3587" s="22">
        <v>102268</v>
      </c>
      <c r="L3587" s="23" t="s">
        <v>394</v>
      </c>
      <c r="M3587" s="23"/>
      <c r="N3587" s="23" t="s">
        <v>184</v>
      </c>
      <c r="O3587" s="23" t="s">
        <v>225</v>
      </c>
      <c r="P3587" s="22">
        <v>20</v>
      </c>
      <c r="Q3587" s="23" t="s">
        <v>186</v>
      </c>
      <c r="R3587" s="23"/>
      <c r="S3587" s="23"/>
      <c r="T3587" s="23"/>
      <c r="U3587" s="23"/>
      <c r="V3587" s="23" t="s">
        <v>187</v>
      </c>
      <c r="W3587" s="23" t="s">
        <v>188</v>
      </c>
      <c r="X3587" s="23" t="s">
        <v>189</v>
      </c>
      <c r="Y3587" s="22">
        <v>0</v>
      </c>
      <c r="Z3587" s="23" t="s">
        <v>190</v>
      </c>
      <c r="AA3587" s="23" t="s">
        <v>191</v>
      </c>
      <c r="AB3587" s="23" t="s">
        <v>190</v>
      </c>
      <c r="AC3587" s="23" t="s">
        <v>192</v>
      </c>
      <c r="AD3587" s="23" t="s">
        <v>281</v>
      </c>
      <c r="AE3587" s="23" t="s">
        <v>67</v>
      </c>
      <c r="AF3587" s="23"/>
      <c r="AG3587" s="23"/>
      <c r="AH3587" s="23"/>
      <c r="AI3587" s="23"/>
      <c r="AJ3587" s="23" t="b">
        <v>0</v>
      </c>
      <c r="AK3587" s="3">
        <v>113</v>
      </c>
      <c r="AL3587" s="3">
        <v>2408</v>
      </c>
      <c r="AM3587" s="3">
        <v>6004</v>
      </c>
      <c r="AN3587" s="24">
        <v>45536.65133433642</v>
      </c>
      <c r="AO3587" s="24">
        <v>45536.65133433642</v>
      </c>
      <c r="AP3587">
        <v>9</v>
      </c>
      <c r="AQ3587" t="s">
        <v>194</v>
      </c>
      <c r="AR3587">
        <v>244.6513343364204</v>
      </c>
      <c r="AS3587" t="s">
        <v>195</v>
      </c>
      <c r="AT3587" t="s">
        <v>228</v>
      </c>
      <c r="AU3587" t="s">
        <v>197</v>
      </c>
      <c r="AV3587" t="s">
        <v>291</v>
      </c>
      <c r="AW3587" t="s">
        <v>228</v>
      </c>
      <c r="AX3587" t="s">
        <v>197</v>
      </c>
      <c r="AY3587" t="s">
        <v>291</v>
      </c>
    </row>
    <row r="3588" spans="1:51" x14ac:dyDescent="0.45">
      <c r="A3588" s="22">
        <v>874063</v>
      </c>
      <c r="B3588" s="6">
        <v>45536</v>
      </c>
      <c r="C3588" s="22">
        <v>16000</v>
      </c>
      <c r="D3588" s="22">
        <v>3779</v>
      </c>
      <c r="E3588" s="22"/>
      <c r="F3588" s="22">
        <v>0</v>
      </c>
      <c r="G3588" s="22">
        <v>2207</v>
      </c>
      <c r="H3588" s="22">
        <v>0</v>
      </c>
      <c r="I3588" s="22"/>
      <c r="J3588" s="22">
        <v>2</v>
      </c>
      <c r="K3588" s="22">
        <v>102133</v>
      </c>
      <c r="L3588" s="23" t="s">
        <v>395</v>
      </c>
      <c r="M3588" s="23"/>
      <c r="N3588" s="23" t="s">
        <v>184</v>
      </c>
      <c r="O3588" s="23" t="s">
        <v>225</v>
      </c>
      <c r="P3588" s="22">
        <v>20</v>
      </c>
      <c r="Q3588" s="23" t="s">
        <v>186</v>
      </c>
      <c r="R3588" s="23"/>
      <c r="S3588" s="23"/>
      <c r="T3588" s="23"/>
      <c r="U3588" s="23"/>
      <c r="V3588" s="23" t="s">
        <v>187</v>
      </c>
      <c r="W3588" s="23" t="s">
        <v>188</v>
      </c>
      <c r="X3588" s="23" t="s">
        <v>189</v>
      </c>
      <c r="Y3588" s="22">
        <v>0</v>
      </c>
      <c r="Z3588" s="23" t="s">
        <v>190</v>
      </c>
      <c r="AA3588" s="23" t="s">
        <v>191</v>
      </c>
      <c r="AB3588" s="23" t="s">
        <v>190</v>
      </c>
      <c r="AC3588" s="23" t="s">
        <v>192</v>
      </c>
      <c r="AD3588" s="23" t="s">
        <v>281</v>
      </c>
      <c r="AE3588" s="23" t="s">
        <v>67</v>
      </c>
      <c r="AF3588" s="23"/>
      <c r="AG3588" s="23"/>
      <c r="AH3588" s="23"/>
      <c r="AI3588" s="23"/>
      <c r="AJ3588" s="23" t="b">
        <v>0</v>
      </c>
      <c r="AK3588" s="3">
        <v>113</v>
      </c>
      <c r="AL3588" s="3">
        <v>2408</v>
      </c>
      <c r="AM3588" s="3">
        <v>6165</v>
      </c>
      <c r="AN3588" s="24">
        <v>45536.656164313274</v>
      </c>
      <c r="AO3588" s="24">
        <v>45536.656164313274</v>
      </c>
      <c r="AP3588">
        <v>9</v>
      </c>
      <c r="AQ3588" t="s">
        <v>194</v>
      </c>
      <c r="AR3588">
        <v>244.65616431327362</v>
      </c>
      <c r="AS3588" t="s">
        <v>195</v>
      </c>
      <c r="AT3588" t="s">
        <v>228</v>
      </c>
      <c r="AU3588" t="s">
        <v>197</v>
      </c>
      <c r="AV3588" t="s">
        <v>298</v>
      </c>
      <c r="AW3588" t="s">
        <v>228</v>
      </c>
      <c r="AX3588" t="s">
        <v>197</v>
      </c>
      <c r="AY3588" t="s">
        <v>298</v>
      </c>
    </row>
    <row r="3589" spans="1:51" x14ac:dyDescent="0.45">
      <c r="A3589" s="22">
        <v>875221</v>
      </c>
      <c r="B3589" s="6">
        <v>45536</v>
      </c>
      <c r="C3589" s="22">
        <v>16000</v>
      </c>
      <c r="D3589" s="22">
        <v>8069</v>
      </c>
      <c r="E3589" s="22"/>
      <c r="F3589" s="22">
        <v>0</v>
      </c>
      <c r="G3589" s="22">
        <v>2050</v>
      </c>
      <c r="H3589" s="22">
        <v>0</v>
      </c>
      <c r="I3589" s="22"/>
      <c r="J3589" s="22">
        <v>298</v>
      </c>
      <c r="K3589" s="22">
        <v>2003</v>
      </c>
      <c r="L3589" s="23" t="s">
        <v>409</v>
      </c>
      <c r="M3589" s="23"/>
      <c r="N3589" s="23" t="s">
        <v>184</v>
      </c>
      <c r="O3589" s="23" t="s">
        <v>213</v>
      </c>
      <c r="P3589" s="22">
        <v>13</v>
      </c>
      <c r="Q3589" s="23" t="s">
        <v>263</v>
      </c>
      <c r="R3589" s="23"/>
      <c r="S3589" s="23"/>
      <c r="T3589" s="23"/>
      <c r="U3589" s="23"/>
      <c r="V3589" s="23" t="s">
        <v>187</v>
      </c>
      <c r="W3589" s="23" t="s">
        <v>188</v>
      </c>
      <c r="X3589" s="23" t="s">
        <v>189</v>
      </c>
      <c r="Y3589" s="22">
        <v>0</v>
      </c>
      <c r="Z3589" s="23" t="s">
        <v>190</v>
      </c>
      <c r="AA3589" s="23" t="s">
        <v>191</v>
      </c>
      <c r="AB3589" s="23" t="s">
        <v>190</v>
      </c>
      <c r="AC3589" s="23" t="s">
        <v>264</v>
      </c>
      <c r="AD3589" s="23" t="s">
        <v>281</v>
      </c>
      <c r="AE3589" s="23" t="s">
        <v>85</v>
      </c>
      <c r="AF3589" s="23" t="s">
        <v>190</v>
      </c>
      <c r="AG3589" s="23" t="s">
        <v>190</v>
      </c>
      <c r="AH3589" s="23" t="s">
        <v>410</v>
      </c>
      <c r="AI3589" s="23" t="s">
        <v>411</v>
      </c>
      <c r="AJ3589" s="23" t="b">
        <v>0</v>
      </c>
      <c r="AK3589" s="3">
        <v>123</v>
      </c>
      <c r="AL3589" s="3">
        <v>3448</v>
      </c>
      <c r="AM3589" s="3">
        <v>7186</v>
      </c>
      <c r="AN3589" s="24">
        <v>45536.916713618826</v>
      </c>
      <c r="AO3589" s="24">
        <v>45536.916713618826</v>
      </c>
      <c r="AP3589">
        <v>9</v>
      </c>
      <c r="AQ3589" t="s">
        <v>194</v>
      </c>
      <c r="AR3589">
        <v>244.91671361882618</v>
      </c>
      <c r="AS3589" t="s">
        <v>195</v>
      </c>
      <c r="AT3589" t="s">
        <v>237</v>
      </c>
      <c r="AU3589" t="s">
        <v>197</v>
      </c>
      <c r="AV3589" t="s">
        <v>234</v>
      </c>
      <c r="AW3589" t="s">
        <v>237</v>
      </c>
      <c r="AX3589" t="s">
        <v>197</v>
      </c>
      <c r="AY3589" t="s">
        <v>234</v>
      </c>
    </row>
    <row r="3590" spans="1:51" x14ac:dyDescent="0.45">
      <c r="A3590" s="22">
        <v>875164</v>
      </c>
      <c r="B3590" s="6">
        <v>45536</v>
      </c>
      <c r="C3590" s="22">
        <v>16000</v>
      </c>
      <c r="D3590" s="22">
        <v>12662</v>
      </c>
      <c r="E3590" s="22"/>
      <c r="F3590" s="22">
        <v>0</v>
      </c>
      <c r="G3590" s="22">
        <v>6209</v>
      </c>
      <c r="H3590" s="22">
        <v>0</v>
      </c>
      <c r="I3590" s="22"/>
      <c r="J3590" s="22">
        <v>690</v>
      </c>
      <c r="K3590" s="22">
        <v>39667</v>
      </c>
      <c r="L3590" s="23" t="s">
        <v>479</v>
      </c>
      <c r="M3590" s="23"/>
      <c r="N3590" s="23" t="s">
        <v>184</v>
      </c>
      <c r="O3590" s="23" t="s">
        <v>225</v>
      </c>
      <c r="P3590" s="22">
        <v>1</v>
      </c>
      <c r="Q3590" s="23" t="s">
        <v>274</v>
      </c>
      <c r="R3590" s="23"/>
      <c r="S3590" s="23"/>
      <c r="T3590" s="23"/>
      <c r="U3590" s="23"/>
      <c r="V3590" s="23" t="s">
        <v>187</v>
      </c>
      <c r="W3590" s="23" t="s">
        <v>188</v>
      </c>
      <c r="X3590" s="23" t="s">
        <v>189</v>
      </c>
      <c r="Y3590" s="22">
        <v>0</v>
      </c>
      <c r="Z3590" s="23" t="s">
        <v>190</v>
      </c>
      <c r="AA3590" s="23" t="s">
        <v>191</v>
      </c>
      <c r="AB3590" s="23" t="s">
        <v>190</v>
      </c>
      <c r="AC3590" s="23" t="s">
        <v>190</v>
      </c>
      <c r="AD3590" s="23" t="s">
        <v>190</v>
      </c>
      <c r="AE3590" s="23" t="s">
        <v>82</v>
      </c>
      <c r="AF3590" s="23" t="s">
        <v>190</v>
      </c>
      <c r="AG3590" s="23" t="s">
        <v>192</v>
      </c>
      <c r="AH3590" s="23" t="s">
        <v>415</v>
      </c>
      <c r="AI3590" s="23" t="s">
        <v>474</v>
      </c>
      <c r="AJ3590" s="23" t="b">
        <v>0</v>
      </c>
      <c r="AK3590" s="3">
        <v>130</v>
      </c>
      <c r="AL3590" s="3">
        <v>2408</v>
      </c>
      <c r="AM3590" s="3">
        <v>7134</v>
      </c>
      <c r="AN3590" s="24">
        <v>45536.882632677472</v>
      </c>
      <c r="AO3590" s="24">
        <v>45536.882632677472</v>
      </c>
      <c r="AP3590">
        <v>9</v>
      </c>
      <c r="AQ3590" t="s">
        <v>194</v>
      </c>
      <c r="AR3590">
        <v>244.88263267747243</v>
      </c>
      <c r="AS3590" t="s">
        <v>195</v>
      </c>
      <c r="AT3590" t="s">
        <v>226</v>
      </c>
      <c r="AU3590" t="s">
        <v>197</v>
      </c>
      <c r="AV3590" t="s">
        <v>261</v>
      </c>
      <c r="AW3590" t="s">
        <v>226</v>
      </c>
      <c r="AX3590" t="s">
        <v>197</v>
      </c>
      <c r="AY3590" t="s">
        <v>261</v>
      </c>
    </row>
    <row r="3591" spans="1:51" x14ac:dyDescent="0.45">
      <c r="A3591" s="22">
        <v>871679</v>
      </c>
      <c r="B3591" s="6">
        <v>45536</v>
      </c>
      <c r="C3591" s="22">
        <v>16000</v>
      </c>
      <c r="D3591" s="22">
        <v>8872</v>
      </c>
      <c r="E3591" s="22"/>
      <c r="F3591" s="22">
        <v>0</v>
      </c>
      <c r="G3591" s="22">
        <v>6865</v>
      </c>
      <c r="H3591" s="22">
        <v>0</v>
      </c>
      <c r="I3591" s="22"/>
      <c r="J3591" s="22">
        <v>61</v>
      </c>
      <c r="K3591" s="22">
        <v>8215</v>
      </c>
      <c r="L3591" s="23" t="s">
        <v>668</v>
      </c>
      <c r="M3591" s="23"/>
      <c r="N3591" s="23" t="s">
        <v>184</v>
      </c>
      <c r="O3591" s="23" t="s">
        <v>213</v>
      </c>
      <c r="P3591" s="22">
        <v>13</v>
      </c>
      <c r="Q3591" s="23" t="s">
        <v>263</v>
      </c>
      <c r="R3591" s="23" t="s">
        <v>667</v>
      </c>
      <c r="S3591" s="23" t="s">
        <v>24</v>
      </c>
      <c r="T3591" s="23" t="s">
        <v>667</v>
      </c>
      <c r="U3591" s="23" t="s">
        <v>24</v>
      </c>
      <c r="V3591" s="23" t="s">
        <v>187</v>
      </c>
      <c r="W3591" s="23" t="s">
        <v>188</v>
      </c>
      <c r="X3591" s="23" t="s">
        <v>189</v>
      </c>
      <c r="Y3591" s="22">
        <v>0</v>
      </c>
      <c r="Z3591" s="23" t="s">
        <v>190</v>
      </c>
      <c r="AA3591" s="23" t="s">
        <v>191</v>
      </c>
      <c r="AB3591" s="23" t="s">
        <v>190</v>
      </c>
      <c r="AC3591" s="23" t="s">
        <v>264</v>
      </c>
      <c r="AD3591" s="23" t="s">
        <v>193</v>
      </c>
      <c r="AE3591" s="23" t="s">
        <v>80</v>
      </c>
      <c r="AF3591" s="23"/>
      <c r="AG3591" s="23"/>
      <c r="AH3591" s="23"/>
      <c r="AI3591" s="23"/>
      <c r="AJ3591" s="23" t="b">
        <v>0</v>
      </c>
      <c r="AK3591" s="3">
        <v>132</v>
      </c>
      <c r="AL3591" s="3">
        <v>3448</v>
      </c>
      <c r="AM3591" s="3">
        <v>4309</v>
      </c>
      <c r="AN3591" s="24">
        <v>45536.125035262347</v>
      </c>
      <c r="AO3591" s="24">
        <v>45536.125035262347</v>
      </c>
      <c r="AP3591">
        <v>9</v>
      </c>
      <c r="AQ3591" t="s">
        <v>194</v>
      </c>
      <c r="AR3591">
        <v>244.1250352623465</v>
      </c>
      <c r="AS3591" t="s">
        <v>195</v>
      </c>
      <c r="AT3591" t="s">
        <v>251</v>
      </c>
      <c r="AU3591" t="s">
        <v>197</v>
      </c>
      <c r="AV3591" t="s">
        <v>235</v>
      </c>
      <c r="AW3591" t="s">
        <v>251</v>
      </c>
      <c r="AX3591" t="s">
        <v>197</v>
      </c>
      <c r="AY3591" t="s">
        <v>235</v>
      </c>
    </row>
    <row r="3592" spans="1:51" x14ac:dyDescent="0.45">
      <c r="A3592" s="22">
        <v>871700</v>
      </c>
      <c r="B3592" s="6">
        <v>45536</v>
      </c>
      <c r="C3592" s="22">
        <v>16000</v>
      </c>
      <c r="D3592" s="22">
        <v>11202</v>
      </c>
      <c r="E3592" s="22"/>
      <c r="F3592" s="22">
        <v>0</v>
      </c>
      <c r="G3592" s="22">
        <v>8545</v>
      </c>
      <c r="H3592" s="22">
        <v>0</v>
      </c>
      <c r="I3592" s="22"/>
      <c r="J3592" s="22">
        <v>76</v>
      </c>
      <c r="K3592" s="22">
        <v>8767</v>
      </c>
      <c r="L3592" s="23" t="s">
        <v>670</v>
      </c>
      <c r="M3592" s="23"/>
      <c r="N3592" s="23" t="s">
        <v>184</v>
      </c>
      <c r="O3592" s="23" t="s">
        <v>213</v>
      </c>
      <c r="P3592" s="22">
        <v>13</v>
      </c>
      <c r="Q3592" s="23" t="s">
        <v>263</v>
      </c>
      <c r="R3592" s="23" t="s">
        <v>667</v>
      </c>
      <c r="S3592" s="23" t="s">
        <v>24</v>
      </c>
      <c r="T3592" s="23" t="s">
        <v>667</v>
      </c>
      <c r="U3592" s="23" t="s">
        <v>24</v>
      </c>
      <c r="V3592" s="23" t="s">
        <v>187</v>
      </c>
      <c r="W3592" s="23" t="s">
        <v>188</v>
      </c>
      <c r="X3592" s="23" t="s">
        <v>189</v>
      </c>
      <c r="Y3592" s="22">
        <v>0</v>
      </c>
      <c r="Z3592" s="23" t="s">
        <v>190</v>
      </c>
      <c r="AA3592" s="23" t="s">
        <v>191</v>
      </c>
      <c r="AB3592" s="23" t="s">
        <v>190</v>
      </c>
      <c r="AC3592" s="23" t="s">
        <v>264</v>
      </c>
      <c r="AD3592" s="23" t="s">
        <v>193</v>
      </c>
      <c r="AE3592" s="23" t="s">
        <v>80</v>
      </c>
      <c r="AF3592" s="23"/>
      <c r="AG3592" s="23"/>
      <c r="AH3592" s="23"/>
      <c r="AI3592" s="23"/>
      <c r="AJ3592" s="23" t="b">
        <v>0</v>
      </c>
      <c r="AK3592" s="3">
        <v>130</v>
      </c>
      <c r="AL3592" s="3">
        <v>3448</v>
      </c>
      <c r="AM3592" s="3">
        <v>4330</v>
      </c>
      <c r="AN3592" s="24">
        <v>45536.125037962964</v>
      </c>
      <c r="AO3592" s="24">
        <v>45536.125037962964</v>
      </c>
      <c r="AP3592">
        <v>9</v>
      </c>
      <c r="AQ3592" t="s">
        <v>194</v>
      </c>
      <c r="AR3592">
        <v>244.12503796296369</v>
      </c>
      <c r="AS3592" t="s">
        <v>195</v>
      </c>
      <c r="AT3592" t="s">
        <v>251</v>
      </c>
      <c r="AU3592" t="s">
        <v>197</v>
      </c>
      <c r="AV3592" t="s">
        <v>235</v>
      </c>
      <c r="AW3592" t="s">
        <v>251</v>
      </c>
      <c r="AX3592" t="s">
        <v>197</v>
      </c>
      <c r="AY3592" t="s">
        <v>235</v>
      </c>
    </row>
    <row r="3593" spans="1:51" x14ac:dyDescent="0.45">
      <c r="A3593" s="22">
        <v>871671</v>
      </c>
      <c r="B3593" s="6">
        <v>45536</v>
      </c>
      <c r="C3593" s="22">
        <v>16000</v>
      </c>
      <c r="D3593" s="22">
        <v>2397</v>
      </c>
      <c r="E3593" s="22"/>
      <c r="F3593" s="22">
        <v>0</v>
      </c>
      <c r="G3593" s="22">
        <v>1488</v>
      </c>
      <c r="H3593" s="22">
        <v>0</v>
      </c>
      <c r="I3593" s="22"/>
      <c r="J3593" s="22">
        <v>13</v>
      </c>
      <c r="K3593" s="22">
        <v>5812</v>
      </c>
      <c r="L3593" s="23" t="s">
        <v>262</v>
      </c>
      <c r="M3593" s="23"/>
      <c r="N3593" s="23" t="s">
        <v>184</v>
      </c>
      <c r="O3593" s="23" t="s">
        <v>213</v>
      </c>
      <c r="P3593" s="22">
        <v>13</v>
      </c>
      <c r="Q3593" s="23" t="s">
        <v>263</v>
      </c>
      <c r="R3593" s="23" t="s">
        <v>667</v>
      </c>
      <c r="S3593" s="23" t="s">
        <v>24</v>
      </c>
      <c r="T3593" s="23" t="s">
        <v>667</v>
      </c>
      <c r="U3593" s="23" t="s">
        <v>24</v>
      </c>
      <c r="V3593" s="23" t="s">
        <v>187</v>
      </c>
      <c r="W3593" s="23" t="s">
        <v>188</v>
      </c>
      <c r="X3593" s="23" t="s">
        <v>189</v>
      </c>
      <c r="Y3593" s="22">
        <v>0</v>
      </c>
      <c r="Z3593" s="23" t="s">
        <v>190</v>
      </c>
      <c r="AA3593" s="23" t="s">
        <v>191</v>
      </c>
      <c r="AB3593" s="23" t="s">
        <v>190</v>
      </c>
      <c r="AC3593" s="23" t="s">
        <v>264</v>
      </c>
      <c r="AD3593" s="23" t="s">
        <v>193</v>
      </c>
      <c r="AE3593" s="23" t="s">
        <v>80</v>
      </c>
      <c r="AF3593" s="23"/>
      <c r="AG3593" s="23"/>
      <c r="AH3593" s="23"/>
      <c r="AI3593" s="23"/>
      <c r="AJ3593" s="23" t="b">
        <v>0</v>
      </c>
      <c r="AK3593" s="3">
        <v>132</v>
      </c>
      <c r="AL3593" s="3">
        <v>3448</v>
      </c>
      <c r="AM3593" s="3">
        <v>4301</v>
      </c>
      <c r="AN3593" s="24">
        <v>45536.125035030862</v>
      </c>
      <c r="AO3593" s="24">
        <v>45536.125035030862</v>
      </c>
      <c r="AP3593">
        <v>9</v>
      </c>
      <c r="AQ3593" t="s">
        <v>194</v>
      </c>
      <c r="AR3593">
        <v>244.12503503086191</v>
      </c>
      <c r="AS3593" t="s">
        <v>195</v>
      </c>
      <c r="AT3593" t="s">
        <v>251</v>
      </c>
      <c r="AU3593" t="s">
        <v>197</v>
      </c>
      <c r="AV3593" t="s">
        <v>235</v>
      </c>
      <c r="AW3593" t="s">
        <v>251</v>
      </c>
      <c r="AX3593" t="s">
        <v>197</v>
      </c>
      <c r="AY3593" t="s">
        <v>235</v>
      </c>
    </row>
    <row r="3594" spans="1:51" x14ac:dyDescent="0.45">
      <c r="A3594" s="22">
        <v>871672</v>
      </c>
      <c r="B3594" s="6">
        <v>45536</v>
      </c>
      <c r="C3594" s="22">
        <v>16000</v>
      </c>
      <c r="D3594" s="22">
        <v>2381</v>
      </c>
      <c r="E3594" s="22"/>
      <c r="F3594" s="22">
        <v>0</v>
      </c>
      <c r="G3594" s="22">
        <v>1488</v>
      </c>
      <c r="H3594" s="22">
        <v>0</v>
      </c>
      <c r="I3594" s="22"/>
      <c r="J3594" s="22">
        <v>13</v>
      </c>
      <c r="K3594" s="22">
        <v>5812</v>
      </c>
      <c r="L3594" s="23" t="s">
        <v>262</v>
      </c>
      <c r="M3594" s="23"/>
      <c r="N3594" s="23" t="s">
        <v>184</v>
      </c>
      <c r="O3594" s="23" t="s">
        <v>213</v>
      </c>
      <c r="P3594" s="22">
        <v>13</v>
      </c>
      <c r="Q3594" s="23" t="s">
        <v>263</v>
      </c>
      <c r="R3594" s="23" t="s">
        <v>667</v>
      </c>
      <c r="S3594" s="23" t="s">
        <v>24</v>
      </c>
      <c r="T3594" s="23" t="s">
        <v>667</v>
      </c>
      <c r="U3594" s="23" t="s">
        <v>24</v>
      </c>
      <c r="V3594" s="23" t="s">
        <v>187</v>
      </c>
      <c r="W3594" s="23" t="s">
        <v>188</v>
      </c>
      <c r="X3594" s="23" t="s">
        <v>189</v>
      </c>
      <c r="Y3594" s="22">
        <v>0</v>
      </c>
      <c r="Z3594" s="23" t="s">
        <v>190</v>
      </c>
      <c r="AA3594" s="23" t="s">
        <v>191</v>
      </c>
      <c r="AB3594" s="23" t="s">
        <v>190</v>
      </c>
      <c r="AC3594" s="23" t="s">
        <v>264</v>
      </c>
      <c r="AD3594" s="23" t="s">
        <v>193</v>
      </c>
      <c r="AE3594" s="23" t="s">
        <v>80</v>
      </c>
      <c r="AF3594" s="23"/>
      <c r="AG3594" s="23"/>
      <c r="AH3594" s="23"/>
      <c r="AI3594" s="23"/>
      <c r="AJ3594" s="23" t="b">
        <v>0</v>
      </c>
      <c r="AK3594" s="3">
        <v>127</v>
      </c>
      <c r="AL3594" s="3">
        <v>3448</v>
      </c>
      <c r="AM3594" s="3">
        <v>4302</v>
      </c>
      <c r="AN3594" s="24">
        <v>45536.125035069446</v>
      </c>
      <c r="AO3594" s="24">
        <v>45536.125035069446</v>
      </c>
      <c r="AP3594">
        <v>9</v>
      </c>
      <c r="AQ3594" t="s">
        <v>194</v>
      </c>
      <c r="AR3594">
        <v>244.12503506944631</v>
      </c>
      <c r="AS3594" t="s">
        <v>195</v>
      </c>
      <c r="AT3594" t="s">
        <v>251</v>
      </c>
      <c r="AU3594" t="s">
        <v>197</v>
      </c>
      <c r="AV3594" t="s">
        <v>235</v>
      </c>
      <c r="AW3594" t="s">
        <v>251</v>
      </c>
      <c r="AX3594" t="s">
        <v>197</v>
      </c>
      <c r="AY3594" t="s">
        <v>235</v>
      </c>
    </row>
    <row r="3595" spans="1:51" x14ac:dyDescent="0.45">
      <c r="A3595" s="22">
        <v>871680</v>
      </c>
      <c r="B3595" s="6">
        <v>45536</v>
      </c>
      <c r="C3595" s="22">
        <v>16000</v>
      </c>
      <c r="D3595" s="22">
        <v>3358</v>
      </c>
      <c r="E3595" s="22"/>
      <c r="F3595" s="22">
        <v>0</v>
      </c>
      <c r="G3595" s="22">
        <v>1488</v>
      </c>
      <c r="H3595" s="22">
        <v>0</v>
      </c>
      <c r="I3595" s="22"/>
      <c r="J3595" s="22">
        <v>13</v>
      </c>
      <c r="K3595" s="22">
        <v>5812</v>
      </c>
      <c r="L3595" s="23" t="s">
        <v>262</v>
      </c>
      <c r="M3595" s="23"/>
      <c r="N3595" s="23" t="s">
        <v>184</v>
      </c>
      <c r="O3595" s="23" t="s">
        <v>213</v>
      </c>
      <c r="P3595" s="22">
        <v>13</v>
      </c>
      <c r="Q3595" s="23" t="s">
        <v>263</v>
      </c>
      <c r="R3595" s="23" t="s">
        <v>667</v>
      </c>
      <c r="S3595" s="23" t="s">
        <v>24</v>
      </c>
      <c r="T3595" s="23" t="s">
        <v>667</v>
      </c>
      <c r="U3595" s="23" t="s">
        <v>24</v>
      </c>
      <c r="V3595" s="23" t="s">
        <v>187</v>
      </c>
      <c r="W3595" s="23" t="s">
        <v>188</v>
      </c>
      <c r="X3595" s="23" t="s">
        <v>189</v>
      </c>
      <c r="Y3595" s="22">
        <v>0</v>
      </c>
      <c r="Z3595" s="23" t="s">
        <v>190</v>
      </c>
      <c r="AA3595" s="23" t="s">
        <v>191</v>
      </c>
      <c r="AB3595" s="23" t="s">
        <v>190</v>
      </c>
      <c r="AC3595" s="23" t="s">
        <v>264</v>
      </c>
      <c r="AD3595" s="23" t="s">
        <v>193</v>
      </c>
      <c r="AE3595" s="23" t="s">
        <v>80</v>
      </c>
      <c r="AF3595" s="23"/>
      <c r="AG3595" s="23"/>
      <c r="AH3595" s="23"/>
      <c r="AI3595" s="23"/>
      <c r="AJ3595" s="23" t="b">
        <v>0</v>
      </c>
      <c r="AK3595" s="3">
        <v>134</v>
      </c>
      <c r="AL3595" s="3">
        <v>3448</v>
      </c>
      <c r="AM3595" s="3">
        <v>4310</v>
      </c>
      <c r="AN3595" s="24">
        <v>45536.125035262347</v>
      </c>
      <c r="AO3595" s="24">
        <v>45536.125035262347</v>
      </c>
      <c r="AP3595">
        <v>9</v>
      </c>
      <c r="AQ3595" t="s">
        <v>194</v>
      </c>
      <c r="AR3595">
        <v>244.1250352623465</v>
      </c>
      <c r="AS3595" t="s">
        <v>195</v>
      </c>
      <c r="AT3595" t="s">
        <v>251</v>
      </c>
      <c r="AU3595" t="s">
        <v>197</v>
      </c>
      <c r="AV3595" t="s">
        <v>235</v>
      </c>
      <c r="AW3595" t="s">
        <v>251</v>
      </c>
      <c r="AX3595" t="s">
        <v>197</v>
      </c>
      <c r="AY3595" t="s">
        <v>235</v>
      </c>
    </row>
    <row r="3596" spans="1:51" x14ac:dyDescent="0.45">
      <c r="A3596" s="22">
        <v>871941</v>
      </c>
      <c r="B3596" s="6">
        <v>45536</v>
      </c>
      <c r="C3596" s="22">
        <v>16000</v>
      </c>
      <c r="D3596" s="22">
        <v>13691</v>
      </c>
      <c r="E3596" s="22"/>
      <c r="F3596" s="22">
        <v>0</v>
      </c>
      <c r="G3596" s="22">
        <v>1062</v>
      </c>
      <c r="H3596" s="22">
        <v>0</v>
      </c>
      <c r="I3596" s="22">
        <v>0</v>
      </c>
      <c r="J3596" s="22">
        <v>104</v>
      </c>
      <c r="K3596" s="22">
        <v>8811</v>
      </c>
      <c r="L3596" s="23" t="s">
        <v>699</v>
      </c>
      <c r="M3596" s="23"/>
      <c r="N3596" s="23" t="s">
        <v>184</v>
      </c>
      <c r="O3596" s="23" t="s">
        <v>672</v>
      </c>
      <c r="P3596" s="22">
        <v>10</v>
      </c>
      <c r="Q3596" s="23" t="s">
        <v>673</v>
      </c>
      <c r="R3596" s="23" t="s">
        <v>667</v>
      </c>
      <c r="S3596" s="23" t="s">
        <v>22</v>
      </c>
      <c r="T3596" s="23" t="s">
        <v>667</v>
      </c>
      <c r="U3596" s="23" t="s">
        <v>22</v>
      </c>
      <c r="V3596" s="23" t="s">
        <v>674</v>
      </c>
      <c r="W3596" s="23" t="s">
        <v>188</v>
      </c>
      <c r="X3596" s="23" t="s">
        <v>601</v>
      </c>
      <c r="Y3596" s="22">
        <v>0</v>
      </c>
      <c r="Z3596" s="23"/>
      <c r="AA3596" s="23" t="s">
        <v>191</v>
      </c>
      <c r="AB3596" s="23"/>
      <c r="AC3596" s="23"/>
      <c r="AD3596" s="23"/>
      <c r="AE3596" s="23"/>
      <c r="AF3596" s="23" t="s">
        <v>190</v>
      </c>
      <c r="AG3596" s="23" t="s">
        <v>269</v>
      </c>
      <c r="AH3596" s="23" t="s">
        <v>700</v>
      </c>
      <c r="AI3596" s="23" t="s">
        <v>701</v>
      </c>
      <c r="AJ3596" s="23" t="b">
        <v>0</v>
      </c>
      <c r="AK3596" s="3">
        <v>113</v>
      </c>
      <c r="AL3596" s="3">
        <v>4952</v>
      </c>
      <c r="AM3596" s="3">
        <v>4501</v>
      </c>
      <c r="AN3596" s="24">
        <v>45536.168067554012</v>
      </c>
      <c r="AO3596" s="24">
        <v>45536.168067554012</v>
      </c>
      <c r="AP3596">
        <v>9</v>
      </c>
      <c r="AQ3596" t="s">
        <v>194</v>
      </c>
      <c r="AR3596">
        <v>244.16806755401194</v>
      </c>
      <c r="AS3596" t="s">
        <v>195</v>
      </c>
      <c r="AT3596" t="s">
        <v>258</v>
      </c>
      <c r="AU3596" t="s">
        <v>197</v>
      </c>
      <c r="AV3596" t="s">
        <v>317</v>
      </c>
      <c r="AW3596" t="s">
        <v>258</v>
      </c>
      <c r="AX3596" t="s">
        <v>197</v>
      </c>
      <c r="AY3596" t="s">
        <v>317</v>
      </c>
    </row>
    <row r="3597" spans="1:51" x14ac:dyDescent="0.45">
      <c r="A3597" s="22">
        <v>871942</v>
      </c>
      <c r="B3597" s="6">
        <v>45536</v>
      </c>
      <c r="C3597" s="22">
        <v>16000</v>
      </c>
      <c r="D3597" s="22">
        <v>13691</v>
      </c>
      <c r="E3597" s="22"/>
      <c r="F3597" s="22">
        <v>0</v>
      </c>
      <c r="G3597" s="22">
        <v>1062</v>
      </c>
      <c r="H3597" s="22">
        <v>0</v>
      </c>
      <c r="I3597" s="22">
        <v>0</v>
      </c>
      <c r="J3597" s="22">
        <v>104</v>
      </c>
      <c r="K3597" s="22">
        <v>8811</v>
      </c>
      <c r="L3597" s="23" t="s">
        <v>699</v>
      </c>
      <c r="M3597" s="23"/>
      <c r="N3597" s="23" t="s">
        <v>184</v>
      </c>
      <c r="O3597" s="23" t="s">
        <v>672</v>
      </c>
      <c r="P3597" s="22">
        <v>14</v>
      </c>
      <c r="Q3597" s="23" t="s">
        <v>673</v>
      </c>
      <c r="R3597" s="23" t="s">
        <v>667</v>
      </c>
      <c r="S3597" s="23" t="s">
        <v>22</v>
      </c>
      <c r="T3597" s="23" t="s">
        <v>667</v>
      </c>
      <c r="U3597" s="23" t="s">
        <v>22</v>
      </c>
      <c r="V3597" s="23" t="s">
        <v>674</v>
      </c>
      <c r="W3597" s="23" t="s">
        <v>188</v>
      </c>
      <c r="X3597" s="23" t="s">
        <v>601</v>
      </c>
      <c r="Y3597" s="22">
        <v>0</v>
      </c>
      <c r="Z3597" s="23"/>
      <c r="AA3597" s="23" t="s">
        <v>191</v>
      </c>
      <c r="AB3597" s="23"/>
      <c r="AC3597" s="23"/>
      <c r="AD3597" s="23"/>
      <c r="AE3597" s="23"/>
      <c r="AF3597" s="23" t="s">
        <v>190</v>
      </c>
      <c r="AG3597" s="23" t="s">
        <v>269</v>
      </c>
      <c r="AH3597" s="23" t="s">
        <v>700</v>
      </c>
      <c r="AI3597" s="23" t="s">
        <v>701</v>
      </c>
      <c r="AJ3597" s="23" t="b">
        <v>0</v>
      </c>
      <c r="AK3597" s="3">
        <v>113</v>
      </c>
      <c r="AL3597" s="3">
        <v>4952</v>
      </c>
      <c r="AM3597" s="3">
        <v>4501</v>
      </c>
      <c r="AN3597" s="24">
        <v>45536.168067554012</v>
      </c>
      <c r="AO3597" s="24">
        <v>45536.168067554012</v>
      </c>
      <c r="AP3597">
        <v>9</v>
      </c>
      <c r="AQ3597" t="s">
        <v>194</v>
      </c>
      <c r="AR3597">
        <v>244.16806755401194</v>
      </c>
      <c r="AS3597" t="s">
        <v>195</v>
      </c>
      <c r="AT3597" t="s">
        <v>258</v>
      </c>
      <c r="AU3597" t="s">
        <v>197</v>
      </c>
      <c r="AV3597" t="s">
        <v>317</v>
      </c>
      <c r="AW3597" t="s">
        <v>258</v>
      </c>
      <c r="AX3597" t="s">
        <v>197</v>
      </c>
      <c r="AY3597" t="s">
        <v>317</v>
      </c>
    </row>
    <row r="3598" spans="1:51" x14ac:dyDescent="0.45">
      <c r="A3598" s="22">
        <v>871943</v>
      </c>
      <c r="B3598" s="6">
        <v>45536</v>
      </c>
      <c r="C3598" s="22">
        <v>16000</v>
      </c>
      <c r="D3598" s="22">
        <v>13691</v>
      </c>
      <c r="E3598" s="22"/>
      <c r="F3598" s="22">
        <v>0</v>
      </c>
      <c r="G3598" s="22">
        <v>1062</v>
      </c>
      <c r="H3598" s="22">
        <v>0</v>
      </c>
      <c r="I3598" s="22">
        <v>0</v>
      </c>
      <c r="J3598" s="22">
        <v>104</v>
      </c>
      <c r="K3598" s="22">
        <v>8811</v>
      </c>
      <c r="L3598" s="23" t="s">
        <v>699</v>
      </c>
      <c r="M3598" s="23"/>
      <c r="N3598" s="23" t="s">
        <v>184</v>
      </c>
      <c r="O3598" s="23" t="s">
        <v>672</v>
      </c>
      <c r="P3598" s="22">
        <v>10</v>
      </c>
      <c r="Q3598" s="23" t="s">
        <v>673</v>
      </c>
      <c r="R3598" s="23" t="s">
        <v>667</v>
      </c>
      <c r="S3598" s="23" t="s">
        <v>22</v>
      </c>
      <c r="T3598" s="23" t="s">
        <v>667</v>
      </c>
      <c r="U3598" s="23" t="s">
        <v>22</v>
      </c>
      <c r="V3598" s="23" t="s">
        <v>674</v>
      </c>
      <c r="W3598" s="23" t="s">
        <v>188</v>
      </c>
      <c r="X3598" s="23" t="s">
        <v>601</v>
      </c>
      <c r="Y3598" s="22">
        <v>0</v>
      </c>
      <c r="Z3598" s="23"/>
      <c r="AA3598" s="23" t="s">
        <v>191</v>
      </c>
      <c r="AB3598" s="23"/>
      <c r="AC3598" s="23"/>
      <c r="AD3598" s="23"/>
      <c r="AE3598" s="23"/>
      <c r="AF3598" s="23" t="s">
        <v>190</v>
      </c>
      <c r="AG3598" s="23" t="s">
        <v>269</v>
      </c>
      <c r="AH3598" s="23" t="s">
        <v>700</v>
      </c>
      <c r="AI3598" s="23" t="s">
        <v>701</v>
      </c>
      <c r="AJ3598" s="23" t="b">
        <v>0</v>
      </c>
      <c r="AK3598" s="3">
        <v>113</v>
      </c>
      <c r="AL3598" s="3">
        <v>4952</v>
      </c>
      <c r="AM3598" s="3">
        <v>4501</v>
      </c>
      <c r="AN3598" s="24">
        <v>45536.168067554012</v>
      </c>
      <c r="AO3598" s="24">
        <v>45536.168067554012</v>
      </c>
      <c r="AP3598">
        <v>9</v>
      </c>
      <c r="AQ3598" t="s">
        <v>194</v>
      </c>
      <c r="AR3598">
        <v>244.16806755401194</v>
      </c>
      <c r="AS3598" t="s">
        <v>195</v>
      </c>
      <c r="AT3598" t="s">
        <v>258</v>
      </c>
      <c r="AU3598" t="s">
        <v>197</v>
      </c>
      <c r="AV3598" t="s">
        <v>317</v>
      </c>
      <c r="AW3598" t="s">
        <v>258</v>
      </c>
      <c r="AX3598" t="s">
        <v>197</v>
      </c>
      <c r="AY3598" t="s">
        <v>317</v>
      </c>
    </row>
    <row r="3599" spans="1:51" x14ac:dyDescent="0.45">
      <c r="A3599" s="22">
        <v>871944</v>
      </c>
      <c r="B3599" s="6">
        <v>45536</v>
      </c>
      <c r="C3599" s="22">
        <v>16000</v>
      </c>
      <c r="D3599" s="22">
        <v>13691</v>
      </c>
      <c r="E3599" s="22"/>
      <c r="F3599" s="22">
        <v>0</v>
      </c>
      <c r="G3599" s="22">
        <v>1062</v>
      </c>
      <c r="H3599" s="22">
        <v>0</v>
      </c>
      <c r="I3599" s="22">
        <v>0</v>
      </c>
      <c r="J3599" s="22">
        <v>104</v>
      </c>
      <c r="K3599" s="22">
        <v>8811</v>
      </c>
      <c r="L3599" s="23" t="s">
        <v>699</v>
      </c>
      <c r="M3599" s="23"/>
      <c r="N3599" s="23" t="s">
        <v>184</v>
      </c>
      <c r="O3599" s="23" t="s">
        <v>672</v>
      </c>
      <c r="P3599" s="22">
        <v>14</v>
      </c>
      <c r="Q3599" s="23" t="s">
        <v>673</v>
      </c>
      <c r="R3599" s="23" t="s">
        <v>667</v>
      </c>
      <c r="S3599" s="23" t="s">
        <v>22</v>
      </c>
      <c r="T3599" s="23" t="s">
        <v>667</v>
      </c>
      <c r="U3599" s="23" t="s">
        <v>22</v>
      </c>
      <c r="V3599" s="23" t="s">
        <v>674</v>
      </c>
      <c r="W3599" s="23" t="s">
        <v>188</v>
      </c>
      <c r="X3599" s="23" t="s">
        <v>601</v>
      </c>
      <c r="Y3599" s="22">
        <v>0</v>
      </c>
      <c r="Z3599" s="23"/>
      <c r="AA3599" s="23" t="s">
        <v>191</v>
      </c>
      <c r="AB3599" s="23"/>
      <c r="AC3599" s="23"/>
      <c r="AD3599" s="23"/>
      <c r="AE3599" s="23"/>
      <c r="AF3599" s="23" t="s">
        <v>190</v>
      </c>
      <c r="AG3599" s="23" t="s">
        <v>269</v>
      </c>
      <c r="AH3599" s="23" t="s">
        <v>700</v>
      </c>
      <c r="AI3599" s="23" t="s">
        <v>701</v>
      </c>
      <c r="AJ3599" s="23" t="b">
        <v>0</v>
      </c>
      <c r="AK3599" s="3">
        <v>113</v>
      </c>
      <c r="AL3599" s="3">
        <v>4952</v>
      </c>
      <c r="AM3599" s="3">
        <v>4501</v>
      </c>
      <c r="AN3599" s="24">
        <v>45536.168067554012</v>
      </c>
      <c r="AO3599" s="24">
        <v>45536.168067554012</v>
      </c>
      <c r="AP3599">
        <v>9</v>
      </c>
      <c r="AQ3599" t="s">
        <v>194</v>
      </c>
      <c r="AR3599">
        <v>244.16806755401194</v>
      </c>
      <c r="AS3599" t="s">
        <v>195</v>
      </c>
      <c r="AT3599" t="s">
        <v>258</v>
      </c>
      <c r="AU3599" t="s">
        <v>197</v>
      </c>
      <c r="AV3599" t="s">
        <v>317</v>
      </c>
      <c r="AW3599" t="s">
        <v>258</v>
      </c>
      <c r="AX3599" t="s">
        <v>197</v>
      </c>
      <c r="AY3599" t="s">
        <v>317</v>
      </c>
    </row>
    <row r="3600" spans="1:51" x14ac:dyDescent="0.45">
      <c r="A3600" s="22">
        <v>874619</v>
      </c>
      <c r="B3600" s="6">
        <v>45536</v>
      </c>
      <c r="C3600" s="22">
        <v>16000</v>
      </c>
      <c r="D3600" s="22">
        <v>24893</v>
      </c>
      <c r="E3600" s="22"/>
      <c r="F3600" s="22">
        <v>0</v>
      </c>
      <c r="G3600" s="22">
        <v>2235</v>
      </c>
      <c r="H3600" s="22">
        <v>0</v>
      </c>
      <c r="I3600" s="22">
        <v>0</v>
      </c>
      <c r="J3600" s="22">
        <v>1</v>
      </c>
      <c r="K3600" s="22">
        <v>102052</v>
      </c>
      <c r="L3600" s="23" t="s">
        <v>708</v>
      </c>
      <c r="M3600" s="23"/>
      <c r="N3600" s="23" t="s">
        <v>184</v>
      </c>
      <c r="O3600" s="23" t="s">
        <v>697</v>
      </c>
      <c r="P3600" s="22">
        <v>12</v>
      </c>
      <c r="Q3600" s="23" t="s">
        <v>687</v>
      </c>
      <c r="R3600" s="23" t="s">
        <v>667</v>
      </c>
      <c r="S3600" s="23" t="s">
        <v>46</v>
      </c>
      <c r="T3600" s="23" t="s">
        <v>667</v>
      </c>
      <c r="U3600" s="23" t="s">
        <v>46</v>
      </c>
      <c r="V3600" s="23" t="s">
        <v>709</v>
      </c>
      <c r="W3600" s="23" t="s">
        <v>188</v>
      </c>
      <c r="X3600" s="23" t="s">
        <v>601</v>
      </c>
      <c r="Y3600" s="22">
        <v>0</v>
      </c>
      <c r="Z3600" s="23"/>
      <c r="AA3600" s="23" t="s">
        <v>191</v>
      </c>
      <c r="AB3600" s="23"/>
      <c r="AC3600" s="23"/>
      <c r="AD3600" s="23"/>
      <c r="AE3600" s="23"/>
      <c r="AF3600" s="23" t="s">
        <v>190</v>
      </c>
      <c r="AG3600" s="23" t="s">
        <v>190</v>
      </c>
      <c r="AH3600" s="23" t="s">
        <v>190</v>
      </c>
      <c r="AI3600" s="23" t="s">
        <v>710</v>
      </c>
      <c r="AJ3600" s="23" t="b">
        <v>0</v>
      </c>
      <c r="AK3600" s="3">
        <v>55</v>
      </c>
      <c r="AL3600" s="3">
        <v>1280</v>
      </c>
      <c r="AM3600" s="3">
        <v>6625</v>
      </c>
      <c r="AN3600" s="24">
        <v>45536.73780910494</v>
      </c>
      <c r="AO3600" s="24">
        <v>45536.73780910494</v>
      </c>
      <c r="AP3600">
        <v>9</v>
      </c>
      <c r="AQ3600" t="s">
        <v>194</v>
      </c>
      <c r="AR3600">
        <v>244.73780910493952</v>
      </c>
      <c r="AS3600" t="s">
        <v>195</v>
      </c>
      <c r="AT3600" t="s">
        <v>229</v>
      </c>
      <c r="AU3600" t="s">
        <v>197</v>
      </c>
      <c r="AV3600" t="s">
        <v>241</v>
      </c>
      <c r="AW3600" t="s">
        <v>229</v>
      </c>
      <c r="AX3600" t="s">
        <v>197</v>
      </c>
      <c r="AY3600" t="s">
        <v>241</v>
      </c>
    </row>
    <row r="3601" spans="1:51" x14ac:dyDescent="0.45">
      <c r="A3601" s="22">
        <v>874629</v>
      </c>
      <c r="B3601" s="6">
        <v>45536</v>
      </c>
      <c r="C3601" s="22">
        <v>16000</v>
      </c>
      <c r="D3601" s="22">
        <v>25431</v>
      </c>
      <c r="E3601" s="22"/>
      <c r="F3601" s="22">
        <v>0</v>
      </c>
      <c r="G3601" s="22">
        <v>2223</v>
      </c>
      <c r="H3601" s="22">
        <v>0</v>
      </c>
      <c r="I3601" s="22">
        <v>0</v>
      </c>
      <c r="J3601" s="22">
        <v>2</v>
      </c>
      <c r="K3601" s="22">
        <v>102063</v>
      </c>
      <c r="L3601" s="23" t="s">
        <v>712</v>
      </c>
      <c r="M3601" s="23"/>
      <c r="N3601" s="23" t="s">
        <v>184</v>
      </c>
      <c r="O3601" s="23" t="s">
        <v>697</v>
      </c>
      <c r="P3601" s="22">
        <v>12</v>
      </c>
      <c r="Q3601" s="23" t="s">
        <v>687</v>
      </c>
      <c r="R3601" s="23" t="s">
        <v>667</v>
      </c>
      <c r="S3601" s="23" t="s">
        <v>46</v>
      </c>
      <c r="T3601" s="23" t="s">
        <v>667</v>
      </c>
      <c r="U3601" s="23" t="s">
        <v>46</v>
      </c>
      <c r="V3601" s="23" t="s">
        <v>709</v>
      </c>
      <c r="W3601" s="23" t="s">
        <v>188</v>
      </c>
      <c r="X3601" s="23" t="s">
        <v>601</v>
      </c>
      <c r="Y3601" s="22">
        <v>0</v>
      </c>
      <c r="Z3601" s="23"/>
      <c r="AA3601" s="23" t="s">
        <v>191</v>
      </c>
      <c r="AB3601" s="23"/>
      <c r="AC3601" s="23"/>
      <c r="AD3601" s="23"/>
      <c r="AE3601" s="23"/>
      <c r="AF3601" s="23" t="s">
        <v>190</v>
      </c>
      <c r="AG3601" s="23" t="s">
        <v>190</v>
      </c>
      <c r="AH3601" s="23" t="s">
        <v>190</v>
      </c>
      <c r="AI3601" s="23" t="s">
        <v>710</v>
      </c>
      <c r="AJ3601" s="23" t="b">
        <v>0</v>
      </c>
      <c r="AK3601" s="3">
        <v>55</v>
      </c>
      <c r="AL3601" s="3">
        <v>1280</v>
      </c>
      <c r="AM3601" s="3">
        <v>6635</v>
      </c>
      <c r="AN3601" s="24">
        <v>45536.738036959876</v>
      </c>
      <c r="AO3601" s="24">
        <v>45536.738036959876</v>
      </c>
      <c r="AP3601">
        <v>9</v>
      </c>
      <c r="AQ3601" t="s">
        <v>194</v>
      </c>
      <c r="AR3601">
        <v>244.7380369598759</v>
      </c>
      <c r="AS3601" t="s">
        <v>195</v>
      </c>
      <c r="AT3601" t="s">
        <v>229</v>
      </c>
      <c r="AU3601" t="s">
        <v>197</v>
      </c>
      <c r="AV3601" t="s">
        <v>300</v>
      </c>
      <c r="AW3601" t="s">
        <v>229</v>
      </c>
      <c r="AX3601" t="s">
        <v>197</v>
      </c>
      <c r="AY3601" t="s">
        <v>300</v>
      </c>
    </row>
    <row r="3602" spans="1:51" x14ac:dyDescent="0.45">
      <c r="A3602" s="22">
        <v>874613</v>
      </c>
      <c r="B3602" s="6">
        <v>45536</v>
      </c>
      <c r="C3602" s="22">
        <v>16000</v>
      </c>
      <c r="D3602" s="22">
        <v>26135</v>
      </c>
      <c r="E3602" s="22"/>
      <c r="F3602" s="22">
        <v>0</v>
      </c>
      <c r="G3602" s="22">
        <v>2217</v>
      </c>
      <c r="H3602" s="22">
        <v>0</v>
      </c>
      <c r="I3602" s="22">
        <v>0</v>
      </c>
      <c r="J3602" s="22">
        <v>2</v>
      </c>
      <c r="K3602" s="22">
        <v>101949</v>
      </c>
      <c r="L3602" s="23" t="s">
        <v>729</v>
      </c>
      <c r="M3602" s="23"/>
      <c r="N3602" s="23" t="s">
        <v>184</v>
      </c>
      <c r="O3602" s="23" t="s">
        <v>697</v>
      </c>
      <c r="P3602" s="22">
        <v>12</v>
      </c>
      <c r="Q3602" s="23" t="s">
        <v>687</v>
      </c>
      <c r="R3602" s="23" t="s">
        <v>667</v>
      </c>
      <c r="S3602" s="23" t="s">
        <v>46</v>
      </c>
      <c r="T3602" s="23" t="s">
        <v>667</v>
      </c>
      <c r="U3602" s="23" t="s">
        <v>46</v>
      </c>
      <c r="V3602" s="23" t="s">
        <v>709</v>
      </c>
      <c r="W3602" s="23" t="s">
        <v>188</v>
      </c>
      <c r="X3602" s="23" t="s">
        <v>601</v>
      </c>
      <c r="Y3602" s="22">
        <v>0</v>
      </c>
      <c r="Z3602" s="23"/>
      <c r="AA3602" s="23" t="s">
        <v>191</v>
      </c>
      <c r="AB3602" s="23"/>
      <c r="AC3602" s="23"/>
      <c r="AD3602" s="23"/>
      <c r="AE3602" s="23"/>
      <c r="AF3602" s="23" t="s">
        <v>190</v>
      </c>
      <c r="AG3602" s="23" t="s">
        <v>190</v>
      </c>
      <c r="AH3602" s="23" t="s">
        <v>190</v>
      </c>
      <c r="AI3602" s="23" t="s">
        <v>710</v>
      </c>
      <c r="AJ3602" s="23" t="b">
        <v>0</v>
      </c>
      <c r="AK3602" s="3">
        <v>55</v>
      </c>
      <c r="AL3602" s="3">
        <v>1280</v>
      </c>
      <c r="AM3602" s="3">
        <v>6619</v>
      </c>
      <c r="AN3602" s="24">
        <v>45536.737715895062</v>
      </c>
      <c r="AO3602" s="24">
        <v>45536.737715895062</v>
      </c>
      <c r="AP3602">
        <v>9</v>
      </c>
      <c r="AQ3602" t="s">
        <v>194</v>
      </c>
      <c r="AR3602">
        <v>244.73771589506214</v>
      </c>
      <c r="AS3602" t="s">
        <v>195</v>
      </c>
      <c r="AT3602" t="s">
        <v>229</v>
      </c>
      <c r="AU3602" t="s">
        <v>197</v>
      </c>
      <c r="AV3602" t="s">
        <v>231</v>
      </c>
      <c r="AW3602" t="s">
        <v>229</v>
      </c>
      <c r="AX3602" t="s">
        <v>197</v>
      </c>
      <c r="AY3602" t="s">
        <v>231</v>
      </c>
    </row>
    <row r="3603" spans="1:51" x14ac:dyDescent="0.45">
      <c r="A3603" s="22">
        <v>873264</v>
      </c>
      <c r="B3603" s="6">
        <v>45536</v>
      </c>
      <c r="C3603" s="22">
        <v>16000</v>
      </c>
      <c r="D3603" s="22">
        <v>10661</v>
      </c>
      <c r="E3603" s="22"/>
      <c r="F3603" s="22">
        <v>0</v>
      </c>
      <c r="G3603" s="22">
        <v>1067</v>
      </c>
      <c r="H3603" s="22">
        <v>0</v>
      </c>
      <c r="I3603" s="22">
        <v>0</v>
      </c>
      <c r="J3603" s="22">
        <v>1</v>
      </c>
      <c r="K3603" s="22">
        <v>1136</v>
      </c>
      <c r="L3603" s="23" t="s">
        <v>744</v>
      </c>
      <c r="M3603" s="23"/>
      <c r="N3603" s="23" t="s">
        <v>184</v>
      </c>
      <c r="O3603" s="23" t="s">
        <v>184</v>
      </c>
      <c r="P3603" s="22">
        <v>10</v>
      </c>
      <c r="Q3603" s="23" t="s">
        <v>673</v>
      </c>
      <c r="R3603" s="23" t="s">
        <v>741</v>
      </c>
      <c r="S3603" s="23" t="s">
        <v>19</v>
      </c>
      <c r="T3603" s="23" t="s">
        <v>741</v>
      </c>
      <c r="U3603" s="23" t="s">
        <v>19</v>
      </c>
      <c r="V3603" s="23" t="s">
        <v>742</v>
      </c>
      <c r="W3603" s="23" t="s">
        <v>188</v>
      </c>
      <c r="X3603" s="23" t="s">
        <v>601</v>
      </c>
      <c r="Y3603" s="22">
        <v>0</v>
      </c>
      <c r="Z3603" s="23"/>
      <c r="AA3603" s="23" t="s">
        <v>191</v>
      </c>
      <c r="AB3603" s="23"/>
      <c r="AC3603" s="23"/>
      <c r="AD3603" s="23"/>
      <c r="AE3603" s="23"/>
      <c r="AF3603" s="23" t="s">
        <v>190</v>
      </c>
      <c r="AG3603" s="23" t="s">
        <v>190</v>
      </c>
      <c r="AH3603" s="23" t="s">
        <v>193</v>
      </c>
      <c r="AI3603" s="23" t="s">
        <v>745</v>
      </c>
      <c r="AJ3603" s="23" t="b">
        <v>0</v>
      </c>
      <c r="AK3603" s="3">
        <v>117</v>
      </c>
      <c r="AL3603" s="3">
        <v>1616</v>
      </c>
      <c r="AM3603" s="3">
        <v>5525</v>
      </c>
      <c r="AN3603" s="24">
        <v>45536.426665547842</v>
      </c>
      <c r="AO3603" s="24">
        <v>45536.426665547842</v>
      </c>
      <c r="AP3603">
        <v>9</v>
      </c>
      <c r="AQ3603" t="s">
        <v>194</v>
      </c>
      <c r="AR3603">
        <v>244.42666554784228</v>
      </c>
      <c r="AS3603" t="s">
        <v>195</v>
      </c>
      <c r="AT3603" t="s">
        <v>223</v>
      </c>
      <c r="AU3603" t="s">
        <v>197</v>
      </c>
      <c r="AV3603" t="s">
        <v>210</v>
      </c>
      <c r="AW3603" t="s">
        <v>223</v>
      </c>
      <c r="AX3603" t="s">
        <v>197</v>
      </c>
      <c r="AY3603" t="s">
        <v>210</v>
      </c>
    </row>
    <row r="3604" spans="1:51" x14ac:dyDescent="0.45">
      <c r="A3604" s="22">
        <v>873265</v>
      </c>
      <c r="B3604" s="6">
        <v>45536</v>
      </c>
      <c r="C3604" s="22">
        <v>16000</v>
      </c>
      <c r="D3604" s="22">
        <v>10661</v>
      </c>
      <c r="E3604" s="22"/>
      <c r="F3604" s="22">
        <v>0</v>
      </c>
      <c r="G3604" s="22">
        <v>1067</v>
      </c>
      <c r="H3604" s="22">
        <v>0</v>
      </c>
      <c r="I3604" s="22">
        <v>0</v>
      </c>
      <c r="J3604" s="22">
        <v>1</v>
      </c>
      <c r="K3604" s="22">
        <v>1136</v>
      </c>
      <c r="L3604" s="23" t="s">
        <v>744</v>
      </c>
      <c r="M3604" s="23"/>
      <c r="N3604" s="23" t="s">
        <v>184</v>
      </c>
      <c r="O3604" s="23" t="s">
        <v>184</v>
      </c>
      <c r="P3604" s="22">
        <v>14</v>
      </c>
      <c r="Q3604" s="23" t="s">
        <v>673</v>
      </c>
      <c r="R3604" s="23" t="s">
        <v>741</v>
      </c>
      <c r="S3604" s="23" t="s">
        <v>19</v>
      </c>
      <c r="T3604" s="23" t="s">
        <v>741</v>
      </c>
      <c r="U3604" s="23" t="s">
        <v>19</v>
      </c>
      <c r="V3604" s="23" t="s">
        <v>742</v>
      </c>
      <c r="W3604" s="23" t="s">
        <v>188</v>
      </c>
      <c r="X3604" s="23" t="s">
        <v>601</v>
      </c>
      <c r="Y3604" s="22">
        <v>0</v>
      </c>
      <c r="Z3604" s="23"/>
      <c r="AA3604" s="23" t="s">
        <v>191</v>
      </c>
      <c r="AB3604" s="23"/>
      <c r="AC3604" s="23"/>
      <c r="AD3604" s="23"/>
      <c r="AE3604" s="23"/>
      <c r="AF3604" s="23" t="s">
        <v>190</v>
      </c>
      <c r="AG3604" s="23" t="s">
        <v>190</v>
      </c>
      <c r="AH3604" s="23" t="s">
        <v>193</v>
      </c>
      <c r="AI3604" s="23" t="s">
        <v>745</v>
      </c>
      <c r="AJ3604" s="23" t="b">
        <v>0</v>
      </c>
      <c r="AK3604" s="3">
        <v>117</v>
      </c>
      <c r="AL3604" s="3">
        <v>1616</v>
      </c>
      <c r="AM3604" s="3">
        <v>5525</v>
      </c>
      <c r="AN3604" s="24">
        <v>45536.426665547842</v>
      </c>
      <c r="AO3604" s="24">
        <v>45536.426665547842</v>
      </c>
      <c r="AP3604">
        <v>9</v>
      </c>
      <c r="AQ3604" t="s">
        <v>194</v>
      </c>
      <c r="AR3604">
        <v>244.42666554784228</v>
      </c>
      <c r="AS3604" t="s">
        <v>195</v>
      </c>
      <c r="AT3604" t="s">
        <v>223</v>
      </c>
      <c r="AU3604" t="s">
        <v>197</v>
      </c>
      <c r="AV3604" t="s">
        <v>210</v>
      </c>
      <c r="AW3604" t="s">
        <v>223</v>
      </c>
      <c r="AX3604" t="s">
        <v>197</v>
      </c>
      <c r="AY3604" t="s">
        <v>210</v>
      </c>
    </row>
    <row r="3605" spans="1:51" x14ac:dyDescent="0.45">
      <c r="A3605" s="22">
        <v>873266</v>
      </c>
      <c r="B3605" s="6">
        <v>45536</v>
      </c>
      <c r="C3605" s="22">
        <v>16000</v>
      </c>
      <c r="D3605" s="22">
        <v>10661</v>
      </c>
      <c r="E3605" s="22"/>
      <c r="F3605" s="22">
        <v>0</v>
      </c>
      <c r="G3605" s="22">
        <v>1067</v>
      </c>
      <c r="H3605" s="22">
        <v>0</v>
      </c>
      <c r="I3605" s="22">
        <v>0</v>
      </c>
      <c r="J3605" s="22">
        <v>1</v>
      </c>
      <c r="K3605" s="22">
        <v>1136</v>
      </c>
      <c r="L3605" s="23" t="s">
        <v>744</v>
      </c>
      <c r="M3605" s="23"/>
      <c r="N3605" s="23" t="s">
        <v>184</v>
      </c>
      <c r="O3605" s="23" t="s">
        <v>184</v>
      </c>
      <c r="P3605" s="22">
        <v>10</v>
      </c>
      <c r="Q3605" s="23" t="s">
        <v>673</v>
      </c>
      <c r="R3605" s="23" t="s">
        <v>741</v>
      </c>
      <c r="S3605" s="23" t="s">
        <v>19</v>
      </c>
      <c r="T3605" s="23" t="s">
        <v>741</v>
      </c>
      <c r="U3605" s="23" t="s">
        <v>19</v>
      </c>
      <c r="V3605" s="23" t="s">
        <v>742</v>
      </c>
      <c r="W3605" s="23" t="s">
        <v>188</v>
      </c>
      <c r="X3605" s="23" t="s">
        <v>601</v>
      </c>
      <c r="Y3605" s="22">
        <v>0</v>
      </c>
      <c r="Z3605" s="23"/>
      <c r="AA3605" s="23" t="s">
        <v>191</v>
      </c>
      <c r="AB3605" s="23"/>
      <c r="AC3605" s="23"/>
      <c r="AD3605" s="23"/>
      <c r="AE3605" s="23"/>
      <c r="AF3605" s="23" t="s">
        <v>190</v>
      </c>
      <c r="AG3605" s="23" t="s">
        <v>190</v>
      </c>
      <c r="AH3605" s="23" t="s">
        <v>193</v>
      </c>
      <c r="AI3605" s="23" t="s">
        <v>745</v>
      </c>
      <c r="AJ3605" s="23" t="b">
        <v>0</v>
      </c>
      <c r="AK3605" s="3">
        <v>117</v>
      </c>
      <c r="AL3605" s="3">
        <v>1616</v>
      </c>
      <c r="AM3605" s="3">
        <v>5525</v>
      </c>
      <c r="AN3605" s="24">
        <v>45536.426665547842</v>
      </c>
      <c r="AO3605" s="24">
        <v>45536.426665547842</v>
      </c>
      <c r="AP3605">
        <v>9</v>
      </c>
      <c r="AQ3605" t="s">
        <v>194</v>
      </c>
      <c r="AR3605">
        <v>244.42666554784228</v>
      </c>
      <c r="AS3605" t="s">
        <v>195</v>
      </c>
      <c r="AT3605" t="s">
        <v>223</v>
      </c>
      <c r="AU3605" t="s">
        <v>197</v>
      </c>
      <c r="AV3605" t="s">
        <v>210</v>
      </c>
      <c r="AW3605" t="s">
        <v>223</v>
      </c>
      <c r="AX3605" t="s">
        <v>197</v>
      </c>
      <c r="AY3605" t="s">
        <v>210</v>
      </c>
    </row>
    <row r="3606" spans="1:51" x14ac:dyDescent="0.45">
      <c r="A3606" s="22">
        <v>873267</v>
      </c>
      <c r="B3606" s="6">
        <v>45536</v>
      </c>
      <c r="C3606" s="22">
        <v>16000</v>
      </c>
      <c r="D3606" s="22">
        <v>10661</v>
      </c>
      <c r="E3606" s="22"/>
      <c r="F3606" s="22">
        <v>0</v>
      </c>
      <c r="G3606" s="22">
        <v>1067</v>
      </c>
      <c r="H3606" s="22">
        <v>0</v>
      </c>
      <c r="I3606" s="22">
        <v>0</v>
      </c>
      <c r="J3606" s="22">
        <v>1</v>
      </c>
      <c r="K3606" s="22">
        <v>1136</v>
      </c>
      <c r="L3606" s="23" t="s">
        <v>744</v>
      </c>
      <c r="M3606" s="23"/>
      <c r="N3606" s="23" t="s">
        <v>184</v>
      </c>
      <c r="O3606" s="23" t="s">
        <v>184</v>
      </c>
      <c r="P3606" s="22">
        <v>14</v>
      </c>
      <c r="Q3606" s="23" t="s">
        <v>673</v>
      </c>
      <c r="R3606" s="23" t="s">
        <v>741</v>
      </c>
      <c r="S3606" s="23" t="s">
        <v>19</v>
      </c>
      <c r="T3606" s="23" t="s">
        <v>741</v>
      </c>
      <c r="U3606" s="23" t="s">
        <v>19</v>
      </c>
      <c r="V3606" s="23" t="s">
        <v>742</v>
      </c>
      <c r="W3606" s="23" t="s">
        <v>188</v>
      </c>
      <c r="X3606" s="23" t="s">
        <v>601</v>
      </c>
      <c r="Y3606" s="22">
        <v>0</v>
      </c>
      <c r="Z3606" s="23"/>
      <c r="AA3606" s="23" t="s">
        <v>191</v>
      </c>
      <c r="AB3606" s="23"/>
      <c r="AC3606" s="23"/>
      <c r="AD3606" s="23"/>
      <c r="AE3606" s="23"/>
      <c r="AF3606" s="23" t="s">
        <v>190</v>
      </c>
      <c r="AG3606" s="23" t="s">
        <v>190</v>
      </c>
      <c r="AH3606" s="23" t="s">
        <v>193</v>
      </c>
      <c r="AI3606" s="23" t="s">
        <v>745</v>
      </c>
      <c r="AJ3606" s="23" t="b">
        <v>0</v>
      </c>
      <c r="AK3606" s="3">
        <v>117</v>
      </c>
      <c r="AL3606" s="3">
        <v>1616</v>
      </c>
      <c r="AM3606" s="3">
        <v>5525</v>
      </c>
      <c r="AN3606" s="24">
        <v>45536.426665547842</v>
      </c>
      <c r="AO3606" s="24">
        <v>45536.426665547842</v>
      </c>
      <c r="AP3606">
        <v>9</v>
      </c>
      <c r="AQ3606" t="s">
        <v>194</v>
      </c>
      <c r="AR3606">
        <v>244.42666554784228</v>
      </c>
      <c r="AS3606" t="s">
        <v>195</v>
      </c>
      <c r="AT3606" t="s">
        <v>223</v>
      </c>
      <c r="AU3606" t="s">
        <v>197</v>
      </c>
      <c r="AV3606" t="s">
        <v>210</v>
      </c>
      <c r="AW3606" t="s">
        <v>223</v>
      </c>
      <c r="AX3606" t="s">
        <v>197</v>
      </c>
      <c r="AY3606" t="s">
        <v>210</v>
      </c>
    </row>
    <row r="3607" spans="1:51" x14ac:dyDescent="0.45">
      <c r="A3607" s="22">
        <v>873268</v>
      </c>
      <c r="B3607" s="6">
        <v>45536</v>
      </c>
      <c r="C3607" s="22">
        <v>16000</v>
      </c>
      <c r="D3607" s="22">
        <v>11098</v>
      </c>
      <c r="E3607" s="22"/>
      <c r="F3607" s="22">
        <v>0</v>
      </c>
      <c r="G3607" s="22">
        <v>1313</v>
      </c>
      <c r="H3607" s="22">
        <v>0</v>
      </c>
      <c r="I3607" s="22">
        <v>0</v>
      </c>
      <c r="J3607" s="22">
        <v>1</v>
      </c>
      <c r="K3607" s="22">
        <v>1136</v>
      </c>
      <c r="L3607" s="23" t="s">
        <v>744</v>
      </c>
      <c r="M3607" s="23"/>
      <c r="N3607" s="23" t="s">
        <v>184</v>
      </c>
      <c r="O3607" s="23" t="s">
        <v>184</v>
      </c>
      <c r="P3607" s="22">
        <v>13</v>
      </c>
      <c r="Q3607" s="23" t="s">
        <v>263</v>
      </c>
      <c r="R3607" s="23" t="s">
        <v>741</v>
      </c>
      <c r="S3607" s="23" t="s">
        <v>19</v>
      </c>
      <c r="T3607" s="23" t="s">
        <v>741</v>
      </c>
      <c r="U3607" s="23" t="s">
        <v>19</v>
      </c>
      <c r="V3607" s="23" t="s">
        <v>742</v>
      </c>
      <c r="W3607" s="23" t="s">
        <v>188</v>
      </c>
      <c r="X3607" s="23" t="s">
        <v>601</v>
      </c>
      <c r="Y3607" s="22">
        <v>0</v>
      </c>
      <c r="Z3607" s="23"/>
      <c r="AA3607" s="23" t="s">
        <v>191</v>
      </c>
      <c r="AB3607" s="23"/>
      <c r="AC3607" s="23"/>
      <c r="AD3607" s="23"/>
      <c r="AE3607" s="23"/>
      <c r="AF3607" s="23" t="s">
        <v>190</v>
      </c>
      <c r="AG3607" s="23" t="s">
        <v>190</v>
      </c>
      <c r="AH3607" s="23" t="s">
        <v>193</v>
      </c>
      <c r="AI3607" s="23" t="s">
        <v>745</v>
      </c>
      <c r="AJ3607" s="23" t="b">
        <v>0</v>
      </c>
      <c r="AK3607" s="3">
        <v>117</v>
      </c>
      <c r="AL3607" s="3">
        <v>1616</v>
      </c>
      <c r="AM3607" s="3">
        <v>5526</v>
      </c>
      <c r="AN3607" s="24">
        <v>45536.426666666666</v>
      </c>
      <c r="AO3607" s="24">
        <v>45536.426666666666</v>
      </c>
      <c r="AP3607">
        <v>9</v>
      </c>
      <c r="AQ3607" t="s">
        <v>194</v>
      </c>
      <c r="AR3607">
        <v>244.42666666666628</v>
      </c>
      <c r="AS3607" t="s">
        <v>195</v>
      </c>
      <c r="AT3607" t="s">
        <v>223</v>
      </c>
      <c r="AU3607" t="s">
        <v>197</v>
      </c>
      <c r="AV3607" t="s">
        <v>210</v>
      </c>
      <c r="AW3607" t="s">
        <v>223</v>
      </c>
      <c r="AX3607" t="s">
        <v>197</v>
      </c>
      <c r="AY3607" t="s">
        <v>210</v>
      </c>
    </row>
    <row r="3608" spans="1:51" x14ac:dyDescent="0.45">
      <c r="A3608" s="22">
        <v>873274</v>
      </c>
      <c r="B3608" s="6">
        <v>45536</v>
      </c>
      <c r="C3608" s="22">
        <v>16000</v>
      </c>
      <c r="D3608" s="22">
        <v>10747</v>
      </c>
      <c r="E3608" s="22"/>
      <c r="F3608" s="22">
        <v>0</v>
      </c>
      <c r="G3608" s="22">
        <v>1313</v>
      </c>
      <c r="H3608" s="22">
        <v>0</v>
      </c>
      <c r="I3608" s="22">
        <v>0</v>
      </c>
      <c r="J3608" s="22">
        <v>1</v>
      </c>
      <c r="K3608" s="22">
        <v>6283</v>
      </c>
      <c r="L3608" s="23" t="s">
        <v>746</v>
      </c>
      <c r="M3608" s="23"/>
      <c r="N3608" s="23" t="s">
        <v>184</v>
      </c>
      <c r="O3608" s="23" t="s">
        <v>184</v>
      </c>
      <c r="P3608" s="22">
        <v>13</v>
      </c>
      <c r="Q3608" s="23" t="s">
        <v>263</v>
      </c>
      <c r="R3608" s="23" t="s">
        <v>741</v>
      </c>
      <c r="S3608" s="23" t="s">
        <v>19</v>
      </c>
      <c r="T3608" s="23" t="s">
        <v>741</v>
      </c>
      <c r="U3608" s="23" t="s">
        <v>19</v>
      </c>
      <c r="V3608" s="23" t="s">
        <v>742</v>
      </c>
      <c r="W3608" s="23" t="s">
        <v>188</v>
      </c>
      <c r="X3608" s="23" t="s">
        <v>601</v>
      </c>
      <c r="Y3608" s="22">
        <v>0</v>
      </c>
      <c r="Z3608" s="23"/>
      <c r="AA3608" s="23" t="s">
        <v>191</v>
      </c>
      <c r="AB3608" s="23"/>
      <c r="AC3608" s="23"/>
      <c r="AD3608" s="23"/>
      <c r="AE3608" s="23"/>
      <c r="AF3608" s="23" t="s">
        <v>190</v>
      </c>
      <c r="AG3608" s="23" t="s">
        <v>190</v>
      </c>
      <c r="AH3608" s="23" t="s">
        <v>193</v>
      </c>
      <c r="AI3608" s="23" t="s">
        <v>745</v>
      </c>
      <c r="AJ3608" s="23" t="b">
        <v>0</v>
      </c>
      <c r="AK3608" s="3">
        <v>117</v>
      </c>
      <c r="AL3608" s="3">
        <v>1616</v>
      </c>
      <c r="AM3608" s="3">
        <v>5529</v>
      </c>
      <c r="AN3608" s="24">
        <v>45536.426913001545</v>
      </c>
      <c r="AO3608" s="24">
        <v>45536.426913001545</v>
      </c>
      <c r="AP3608">
        <v>9</v>
      </c>
      <c r="AQ3608" t="s">
        <v>194</v>
      </c>
      <c r="AR3608">
        <v>244.42691300154547</v>
      </c>
      <c r="AS3608" t="s">
        <v>195</v>
      </c>
      <c r="AT3608" t="s">
        <v>223</v>
      </c>
      <c r="AU3608" t="s">
        <v>197</v>
      </c>
      <c r="AV3608" t="s">
        <v>255</v>
      </c>
      <c r="AW3608" t="s">
        <v>223</v>
      </c>
      <c r="AX3608" t="s">
        <v>197</v>
      </c>
      <c r="AY3608" t="s">
        <v>255</v>
      </c>
    </row>
    <row r="3609" spans="1:51" x14ac:dyDescent="0.45">
      <c r="A3609" s="22">
        <v>873229</v>
      </c>
      <c r="B3609" s="6">
        <v>45536</v>
      </c>
      <c r="C3609" s="22">
        <v>16000</v>
      </c>
      <c r="D3609" s="22">
        <v>17019</v>
      </c>
      <c r="E3609" s="22"/>
      <c r="F3609" s="22">
        <v>0</v>
      </c>
      <c r="G3609" s="22">
        <v>1240</v>
      </c>
      <c r="H3609" s="22">
        <v>0</v>
      </c>
      <c r="I3609" s="22">
        <v>0</v>
      </c>
      <c r="J3609" s="22">
        <v>1</v>
      </c>
      <c r="K3609" s="22">
        <v>1669</v>
      </c>
      <c r="L3609" s="23" t="s">
        <v>747</v>
      </c>
      <c r="M3609" s="23"/>
      <c r="N3609" s="23" t="s">
        <v>184</v>
      </c>
      <c r="O3609" s="23" t="s">
        <v>184</v>
      </c>
      <c r="P3609" s="22">
        <v>10</v>
      </c>
      <c r="Q3609" s="23" t="s">
        <v>673</v>
      </c>
      <c r="R3609" s="23" t="s">
        <v>741</v>
      </c>
      <c r="S3609" s="23" t="s">
        <v>19</v>
      </c>
      <c r="T3609" s="23" t="s">
        <v>741</v>
      </c>
      <c r="U3609" s="23" t="s">
        <v>19</v>
      </c>
      <c r="V3609" s="23" t="s">
        <v>742</v>
      </c>
      <c r="W3609" s="23" t="s">
        <v>188</v>
      </c>
      <c r="X3609" s="23" t="s">
        <v>601</v>
      </c>
      <c r="Y3609" s="22">
        <v>0</v>
      </c>
      <c r="Z3609" s="23"/>
      <c r="AA3609" s="23" t="s">
        <v>191</v>
      </c>
      <c r="AB3609" s="23"/>
      <c r="AC3609" s="23"/>
      <c r="AD3609" s="23"/>
      <c r="AE3609" s="23"/>
      <c r="AF3609" s="23" t="s">
        <v>190</v>
      </c>
      <c r="AG3609" s="23" t="s">
        <v>190</v>
      </c>
      <c r="AH3609" s="23" t="s">
        <v>193</v>
      </c>
      <c r="AI3609" s="23" t="s">
        <v>748</v>
      </c>
      <c r="AJ3609" s="23" t="b">
        <v>0</v>
      </c>
      <c r="AK3609" s="3">
        <v>117</v>
      </c>
      <c r="AL3609" s="3">
        <v>1616</v>
      </c>
      <c r="AM3609" s="3">
        <v>5508</v>
      </c>
      <c r="AN3609" s="24">
        <v>45536.426610841052</v>
      </c>
      <c r="AO3609" s="24">
        <v>45536.426610841052</v>
      </c>
      <c r="AP3609">
        <v>9</v>
      </c>
      <c r="AQ3609" t="s">
        <v>194</v>
      </c>
      <c r="AR3609">
        <v>244.42661084105202</v>
      </c>
      <c r="AS3609" t="s">
        <v>195</v>
      </c>
      <c r="AT3609" t="s">
        <v>223</v>
      </c>
      <c r="AU3609" t="s">
        <v>197</v>
      </c>
      <c r="AV3609" t="s">
        <v>231</v>
      </c>
      <c r="AW3609" t="s">
        <v>223</v>
      </c>
      <c r="AX3609" t="s">
        <v>197</v>
      </c>
      <c r="AY3609" t="s">
        <v>231</v>
      </c>
    </row>
    <row r="3610" spans="1:51" x14ac:dyDescent="0.45">
      <c r="A3610" s="22">
        <v>873230</v>
      </c>
      <c r="B3610" s="6">
        <v>45536</v>
      </c>
      <c r="C3610" s="22">
        <v>16000</v>
      </c>
      <c r="D3610" s="22">
        <v>17019</v>
      </c>
      <c r="E3610" s="22"/>
      <c r="F3610" s="22">
        <v>0</v>
      </c>
      <c r="G3610" s="22">
        <v>1240</v>
      </c>
      <c r="H3610" s="22">
        <v>0</v>
      </c>
      <c r="I3610" s="22">
        <v>0</v>
      </c>
      <c r="J3610" s="22">
        <v>1</v>
      </c>
      <c r="K3610" s="22">
        <v>1669</v>
      </c>
      <c r="L3610" s="23" t="s">
        <v>747</v>
      </c>
      <c r="M3610" s="23"/>
      <c r="N3610" s="23" t="s">
        <v>184</v>
      </c>
      <c r="O3610" s="23" t="s">
        <v>184</v>
      </c>
      <c r="P3610" s="22">
        <v>14</v>
      </c>
      <c r="Q3610" s="23" t="s">
        <v>673</v>
      </c>
      <c r="R3610" s="23" t="s">
        <v>741</v>
      </c>
      <c r="S3610" s="23" t="s">
        <v>19</v>
      </c>
      <c r="T3610" s="23" t="s">
        <v>741</v>
      </c>
      <c r="U3610" s="23" t="s">
        <v>19</v>
      </c>
      <c r="V3610" s="23" t="s">
        <v>742</v>
      </c>
      <c r="W3610" s="23" t="s">
        <v>188</v>
      </c>
      <c r="X3610" s="23" t="s">
        <v>601</v>
      </c>
      <c r="Y3610" s="22">
        <v>0</v>
      </c>
      <c r="Z3610" s="23"/>
      <c r="AA3610" s="23" t="s">
        <v>191</v>
      </c>
      <c r="AB3610" s="23"/>
      <c r="AC3610" s="23"/>
      <c r="AD3610" s="23"/>
      <c r="AE3610" s="23"/>
      <c r="AF3610" s="23" t="s">
        <v>190</v>
      </c>
      <c r="AG3610" s="23" t="s">
        <v>190</v>
      </c>
      <c r="AH3610" s="23" t="s">
        <v>193</v>
      </c>
      <c r="AI3610" s="23" t="s">
        <v>748</v>
      </c>
      <c r="AJ3610" s="23" t="b">
        <v>0</v>
      </c>
      <c r="AK3610" s="3">
        <v>117</v>
      </c>
      <c r="AL3610" s="3">
        <v>1616</v>
      </c>
      <c r="AM3610" s="3">
        <v>5508</v>
      </c>
      <c r="AN3610" s="24">
        <v>45536.426610841052</v>
      </c>
      <c r="AO3610" s="24">
        <v>45536.426610841052</v>
      </c>
      <c r="AP3610">
        <v>9</v>
      </c>
      <c r="AQ3610" t="s">
        <v>194</v>
      </c>
      <c r="AR3610">
        <v>244.42661084105202</v>
      </c>
      <c r="AS3610" t="s">
        <v>195</v>
      </c>
      <c r="AT3610" t="s">
        <v>223</v>
      </c>
      <c r="AU3610" t="s">
        <v>197</v>
      </c>
      <c r="AV3610" t="s">
        <v>231</v>
      </c>
      <c r="AW3610" t="s">
        <v>223</v>
      </c>
      <c r="AX3610" t="s">
        <v>197</v>
      </c>
      <c r="AY3610" t="s">
        <v>231</v>
      </c>
    </row>
    <row r="3611" spans="1:51" x14ac:dyDescent="0.45">
      <c r="A3611" s="22">
        <v>873231</v>
      </c>
      <c r="B3611" s="6">
        <v>45536</v>
      </c>
      <c r="C3611" s="22">
        <v>16000</v>
      </c>
      <c r="D3611" s="22">
        <v>17019</v>
      </c>
      <c r="E3611" s="22"/>
      <c r="F3611" s="22">
        <v>0</v>
      </c>
      <c r="G3611" s="22">
        <v>1240</v>
      </c>
      <c r="H3611" s="22">
        <v>0</v>
      </c>
      <c r="I3611" s="22">
        <v>0</v>
      </c>
      <c r="J3611" s="22">
        <v>1</v>
      </c>
      <c r="K3611" s="22">
        <v>1669</v>
      </c>
      <c r="L3611" s="23" t="s">
        <v>747</v>
      </c>
      <c r="M3611" s="23"/>
      <c r="N3611" s="23" t="s">
        <v>184</v>
      </c>
      <c r="O3611" s="23" t="s">
        <v>184</v>
      </c>
      <c r="P3611" s="22">
        <v>10</v>
      </c>
      <c r="Q3611" s="23" t="s">
        <v>673</v>
      </c>
      <c r="R3611" s="23" t="s">
        <v>741</v>
      </c>
      <c r="S3611" s="23" t="s">
        <v>19</v>
      </c>
      <c r="T3611" s="23" t="s">
        <v>741</v>
      </c>
      <c r="U3611" s="23" t="s">
        <v>19</v>
      </c>
      <c r="V3611" s="23" t="s">
        <v>742</v>
      </c>
      <c r="W3611" s="23" t="s">
        <v>188</v>
      </c>
      <c r="X3611" s="23" t="s">
        <v>601</v>
      </c>
      <c r="Y3611" s="22">
        <v>0</v>
      </c>
      <c r="Z3611" s="23"/>
      <c r="AA3611" s="23" t="s">
        <v>191</v>
      </c>
      <c r="AB3611" s="23"/>
      <c r="AC3611" s="23"/>
      <c r="AD3611" s="23"/>
      <c r="AE3611" s="23"/>
      <c r="AF3611" s="23" t="s">
        <v>190</v>
      </c>
      <c r="AG3611" s="23" t="s">
        <v>190</v>
      </c>
      <c r="AH3611" s="23" t="s">
        <v>193</v>
      </c>
      <c r="AI3611" s="23" t="s">
        <v>748</v>
      </c>
      <c r="AJ3611" s="23" t="b">
        <v>0</v>
      </c>
      <c r="AK3611" s="3">
        <v>117</v>
      </c>
      <c r="AL3611" s="3">
        <v>1616</v>
      </c>
      <c r="AM3611" s="3">
        <v>5508</v>
      </c>
      <c r="AN3611" s="24">
        <v>45536.426610841052</v>
      </c>
      <c r="AO3611" s="24">
        <v>45536.426610841052</v>
      </c>
      <c r="AP3611">
        <v>9</v>
      </c>
      <c r="AQ3611" t="s">
        <v>194</v>
      </c>
      <c r="AR3611">
        <v>244.42661084105202</v>
      </c>
      <c r="AS3611" t="s">
        <v>195</v>
      </c>
      <c r="AT3611" t="s">
        <v>223</v>
      </c>
      <c r="AU3611" t="s">
        <v>197</v>
      </c>
      <c r="AV3611" t="s">
        <v>231</v>
      </c>
      <c r="AW3611" t="s">
        <v>223</v>
      </c>
      <c r="AX3611" t="s">
        <v>197</v>
      </c>
      <c r="AY3611" t="s">
        <v>231</v>
      </c>
    </row>
    <row r="3612" spans="1:51" x14ac:dyDescent="0.45">
      <c r="A3612" s="22">
        <v>873232</v>
      </c>
      <c r="B3612" s="6">
        <v>45536</v>
      </c>
      <c r="C3612" s="22">
        <v>16000</v>
      </c>
      <c r="D3612" s="22">
        <v>17019</v>
      </c>
      <c r="E3612" s="22"/>
      <c r="F3612" s="22">
        <v>0</v>
      </c>
      <c r="G3612" s="22">
        <v>1240</v>
      </c>
      <c r="H3612" s="22">
        <v>0</v>
      </c>
      <c r="I3612" s="22">
        <v>0</v>
      </c>
      <c r="J3612" s="22">
        <v>1</v>
      </c>
      <c r="K3612" s="22">
        <v>1669</v>
      </c>
      <c r="L3612" s="23" t="s">
        <v>747</v>
      </c>
      <c r="M3612" s="23"/>
      <c r="N3612" s="23" t="s">
        <v>184</v>
      </c>
      <c r="O3612" s="23" t="s">
        <v>184</v>
      </c>
      <c r="P3612" s="22">
        <v>14</v>
      </c>
      <c r="Q3612" s="23" t="s">
        <v>673</v>
      </c>
      <c r="R3612" s="23" t="s">
        <v>741</v>
      </c>
      <c r="S3612" s="23" t="s">
        <v>19</v>
      </c>
      <c r="T3612" s="23" t="s">
        <v>741</v>
      </c>
      <c r="U3612" s="23" t="s">
        <v>19</v>
      </c>
      <c r="V3612" s="23" t="s">
        <v>742</v>
      </c>
      <c r="W3612" s="23" t="s">
        <v>188</v>
      </c>
      <c r="X3612" s="23" t="s">
        <v>601</v>
      </c>
      <c r="Y3612" s="22">
        <v>0</v>
      </c>
      <c r="Z3612" s="23"/>
      <c r="AA3612" s="23" t="s">
        <v>191</v>
      </c>
      <c r="AB3612" s="23"/>
      <c r="AC3612" s="23"/>
      <c r="AD3612" s="23"/>
      <c r="AE3612" s="23"/>
      <c r="AF3612" s="23" t="s">
        <v>190</v>
      </c>
      <c r="AG3612" s="23" t="s">
        <v>190</v>
      </c>
      <c r="AH3612" s="23" t="s">
        <v>193</v>
      </c>
      <c r="AI3612" s="23" t="s">
        <v>748</v>
      </c>
      <c r="AJ3612" s="23" t="b">
        <v>0</v>
      </c>
      <c r="AK3612" s="3">
        <v>117</v>
      </c>
      <c r="AL3612" s="3">
        <v>1616</v>
      </c>
      <c r="AM3612" s="3">
        <v>5508</v>
      </c>
      <c r="AN3612" s="24">
        <v>45536.426610841052</v>
      </c>
      <c r="AO3612" s="24">
        <v>45536.426610841052</v>
      </c>
      <c r="AP3612">
        <v>9</v>
      </c>
      <c r="AQ3612" t="s">
        <v>194</v>
      </c>
      <c r="AR3612">
        <v>244.42661084105202</v>
      </c>
      <c r="AS3612" t="s">
        <v>195</v>
      </c>
      <c r="AT3612" t="s">
        <v>223</v>
      </c>
      <c r="AU3612" t="s">
        <v>197</v>
      </c>
      <c r="AV3612" t="s">
        <v>231</v>
      </c>
      <c r="AW3612" t="s">
        <v>223</v>
      </c>
      <c r="AX3612" t="s">
        <v>197</v>
      </c>
      <c r="AY3612" t="s">
        <v>231</v>
      </c>
    </row>
    <row r="3613" spans="1:51" x14ac:dyDescent="0.45">
      <c r="A3613" s="22">
        <v>873202</v>
      </c>
      <c r="B3613" s="6">
        <v>45536</v>
      </c>
      <c r="C3613" s="22">
        <v>16000</v>
      </c>
      <c r="D3613" s="22">
        <v>22519</v>
      </c>
      <c r="E3613" s="22"/>
      <c r="F3613" s="22">
        <v>0</v>
      </c>
      <c r="G3613" s="22">
        <v>2756</v>
      </c>
      <c r="H3613" s="22">
        <v>0</v>
      </c>
      <c r="I3613" s="22">
        <v>0</v>
      </c>
      <c r="J3613" s="22">
        <v>0</v>
      </c>
      <c r="K3613" s="22">
        <v>585</v>
      </c>
      <c r="L3613" s="23" t="s">
        <v>754</v>
      </c>
      <c r="M3613" s="23"/>
      <c r="N3613" s="23" t="s">
        <v>184</v>
      </c>
      <c r="O3613" s="23" t="s">
        <v>184</v>
      </c>
      <c r="P3613" s="22">
        <v>20</v>
      </c>
      <c r="Q3613" s="23" t="s">
        <v>186</v>
      </c>
      <c r="R3613" s="23" t="s">
        <v>741</v>
      </c>
      <c r="S3613" s="23" t="s">
        <v>19</v>
      </c>
      <c r="T3613" s="23" t="s">
        <v>741</v>
      </c>
      <c r="U3613" s="23" t="s">
        <v>19</v>
      </c>
      <c r="V3613" s="23" t="s">
        <v>742</v>
      </c>
      <c r="W3613" s="23" t="s">
        <v>188</v>
      </c>
      <c r="X3613" s="23" t="s">
        <v>601</v>
      </c>
      <c r="Y3613" s="22">
        <v>0</v>
      </c>
      <c r="Z3613" s="23"/>
      <c r="AA3613" s="23" t="s">
        <v>191</v>
      </c>
      <c r="AB3613" s="23"/>
      <c r="AC3613" s="23"/>
      <c r="AD3613" s="23"/>
      <c r="AE3613" s="23"/>
      <c r="AF3613" s="23" t="s">
        <v>190</v>
      </c>
      <c r="AG3613" s="23" t="s">
        <v>190</v>
      </c>
      <c r="AH3613" s="23" t="s">
        <v>193</v>
      </c>
      <c r="AI3613" s="23" t="s">
        <v>753</v>
      </c>
      <c r="AJ3613" s="23" t="b">
        <v>0</v>
      </c>
      <c r="AK3613" s="3">
        <v>117</v>
      </c>
      <c r="AL3613" s="3">
        <v>1616</v>
      </c>
      <c r="AM3613" s="3">
        <v>5496</v>
      </c>
      <c r="AN3613" s="24">
        <v>45536.426542206791</v>
      </c>
      <c r="AO3613" s="24">
        <v>45536.426542206791</v>
      </c>
      <c r="AP3613">
        <v>9</v>
      </c>
      <c r="AQ3613" t="s">
        <v>194</v>
      </c>
      <c r="AR3613">
        <v>244.42654220679105</v>
      </c>
      <c r="AS3613" t="s">
        <v>195</v>
      </c>
      <c r="AT3613" t="s">
        <v>223</v>
      </c>
      <c r="AU3613" t="s">
        <v>197</v>
      </c>
      <c r="AV3613" t="s">
        <v>218</v>
      </c>
      <c r="AW3613" t="s">
        <v>223</v>
      </c>
      <c r="AX3613" t="s">
        <v>197</v>
      </c>
      <c r="AY3613" t="s">
        <v>218</v>
      </c>
    </row>
    <row r="3614" spans="1:51" x14ac:dyDescent="0.45">
      <c r="A3614" s="22">
        <v>873211</v>
      </c>
      <c r="B3614" s="6">
        <v>45536</v>
      </c>
      <c r="C3614" s="22">
        <v>16000</v>
      </c>
      <c r="D3614" s="22">
        <v>16229</v>
      </c>
      <c r="E3614" s="22"/>
      <c r="F3614" s="22">
        <v>0</v>
      </c>
      <c r="G3614" s="22">
        <v>3535</v>
      </c>
      <c r="H3614" s="22">
        <v>0</v>
      </c>
      <c r="I3614" s="22">
        <v>0</v>
      </c>
      <c r="J3614" s="22">
        <v>0</v>
      </c>
      <c r="K3614" s="22">
        <v>585</v>
      </c>
      <c r="L3614" s="23" t="s">
        <v>754</v>
      </c>
      <c r="M3614" s="23"/>
      <c r="N3614" s="23" t="s">
        <v>184</v>
      </c>
      <c r="O3614" s="23" t="s">
        <v>184</v>
      </c>
      <c r="P3614" s="22">
        <v>13</v>
      </c>
      <c r="Q3614" s="23" t="s">
        <v>263</v>
      </c>
      <c r="R3614" s="23" t="s">
        <v>741</v>
      </c>
      <c r="S3614" s="23" t="s">
        <v>19</v>
      </c>
      <c r="T3614" s="23" t="s">
        <v>741</v>
      </c>
      <c r="U3614" s="23" t="s">
        <v>19</v>
      </c>
      <c r="V3614" s="23" t="s">
        <v>742</v>
      </c>
      <c r="W3614" s="23" t="s">
        <v>188</v>
      </c>
      <c r="X3614" s="23" t="s">
        <v>601</v>
      </c>
      <c r="Y3614" s="22">
        <v>0</v>
      </c>
      <c r="Z3614" s="23"/>
      <c r="AA3614" s="23" t="s">
        <v>191</v>
      </c>
      <c r="AB3614" s="23"/>
      <c r="AC3614" s="23"/>
      <c r="AD3614" s="23"/>
      <c r="AE3614" s="23"/>
      <c r="AF3614" s="23" t="s">
        <v>190</v>
      </c>
      <c r="AG3614" s="23" t="s">
        <v>190</v>
      </c>
      <c r="AH3614" s="23" t="s">
        <v>193</v>
      </c>
      <c r="AI3614" s="23" t="s">
        <v>753</v>
      </c>
      <c r="AJ3614" s="23" t="b">
        <v>0</v>
      </c>
      <c r="AK3614" s="3">
        <v>117</v>
      </c>
      <c r="AL3614" s="3">
        <v>1616</v>
      </c>
      <c r="AM3614" s="3">
        <v>5499</v>
      </c>
      <c r="AN3614" s="24">
        <v>45536.426543518515</v>
      </c>
      <c r="AO3614" s="24">
        <v>45536.426543518515</v>
      </c>
      <c r="AP3614">
        <v>9</v>
      </c>
      <c r="AQ3614" t="s">
        <v>194</v>
      </c>
      <c r="AR3614">
        <v>244.42654351851525</v>
      </c>
      <c r="AS3614" t="s">
        <v>195</v>
      </c>
      <c r="AT3614" t="s">
        <v>223</v>
      </c>
      <c r="AU3614" t="s">
        <v>197</v>
      </c>
      <c r="AV3614" t="s">
        <v>218</v>
      </c>
      <c r="AW3614" t="s">
        <v>223</v>
      </c>
      <c r="AX3614" t="s">
        <v>197</v>
      </c>
      <c r="AY3614" t="s">
        <v>218</v>
      </c>
    </row>
    <row r="3615" spans="1:51" x14ac:dyDescent="0.45">
      <c r="A3615" s="22">
        <v>873259</v>
      </c>
      <c r="B3615" s="6">
        <v>45536</v>
      </c>
      <c r="C3615" s="22">
        <v>16000</v>
      </c>
      <c r="D3615" s="22">
        <v>19844</v>
      </c>
      <c r="E3615" s="22"/>
      <c r="F3615" s="22">
        <v>0</v>
      </c>
      <c r="G3615" s="22">
        <v>1190</v>
      </c>
      <c r="H3615" s="22">
        <v>0</v>
      </c>
      <c r="I3615" s="22">
        <v>0</v>
      </c>
      <c r="J3615" s="22">
        <v>1</v>
      </c>
      <c r="K3615" s="22">
        <v>6891</v>
      </c>
      <c r="L3615" s="23" t="s">
        <v>761</v>
      </c>
      <c r="M3615" s="23"/>
      <c r="N3615" s="23" t="s">
        <v>184</v>
      </c>
      <c r="O3615" s="23" t="s">
        <v>184</v>
      </c>
      <c r="P3615" s="22">
        <v>19</v>
      </c>
      <c r="Q3615" s="23" t="s">
        <v>681</v>
      </c>
      <c r="R3615" s="23" t="s">
        <v>741</v>
      </c>
      <c r="S3615" s="23" t="s">
        <v>19</v>
      </c>
      <c r="T3615" s="23" t="s">
        <v>741</v>
      </c>
      <c r="U3615" s="23" t="s">
        <v>19</v>
      </c>
      <c r="V3615" s="23" t="s">
        <v>742</v>
      </c>
      <c r="W3615" s="23" t="s">
        <v>188</v>
      </c>
      <c r="X3615" s="23" t="s">
        <v>601</v>
      </c>
      <c r="Y3615" s="22">
        <v>0</v>
      </c>
      <c r="Z3615" s="23"/>
      <c r="AA3615" s="23" t="s">
        <v>191</v>
      </c>
      <c r="AB3615" s="23"/>
      <c r="AC3615" s="23"/>
      <c r="AD3615" s="23"/>
      <c r="AE3615" s="23"/>
      <c r="AF3615" s="23" t="s">
        <v>190</v>
      </c>
      <c r="AG3615" s="23" t="s">
        <v>190</v>
      </c>
      <c r="AH3615" s="23" t="s">
        <v>193</v>
      </c>
      <c r="AI3615" s="23" t="s">
        <v>762</v>
      </c>
      <c r="AJ3615" s="23" t="b">
        <v>0</v>
      </c>
      <c r="AK3615" s="3">
        <v>117</v>
      </c>
      <c r="AL3615" s="3">
        <v>1616</v>
      </c>
      <c r="AM3615" s="3">
        <v>5520</v>
      </c>
      <c r="AN3615" s="24">
        <v>45536.426653626542</v>
      </c>
      <c r="AO3615" s="24">
        <v>45536.426653626542</v>
      </c>
      <c r="AP3615">
        <v>9</v>
      </c>
      <c r="AQ3615" t="s">
        <v>194</v>
      </c>
      <c r="AR3615">
        <v>244.42665362654225</v>
      </c>
      <c r="AS3615" t="s">
        <v>195</v>
      </c>
      <c r="AT3615" t="s">
        <v>223</v>
      </c>
      <c r="AU3615" t="s">
        <v>197</v>
      </c>
      <c r="AV3615" t="s">
        <v>206</v>
      </c>
      <c r="AW3615" t="s">
        <v>223</v>
      </c>
      <c r="AX3615" t="s">
        <v>197</v>
      </c>
      <c r="AY3615" t="s">
        <v>206</v>
      </c>
    </row>
    <row r="3616" spans="1:51" x14ac:dyDescent="0.45">
      <c r="A3616" s="22">
        <v>873192</v>
      </c>
      <c r="B3616" s="6">
        <v>45536</v>
      </c>
      <c r="C3616" s="22">
        <v>16000</v>
      </c>
      <c r="D3616" s="22">
        <v>20764</v>
      </c>
      <c r="E3616" s="22"/>
      <c r="F3616" s="22">
        <v>0</v>
      </c>
      <c r="G3616" s="22">
        <v>2695</v>
      </c>
      <c r="H3616" s="22">
        <v>1</v>
      </c>
      <c r="I3616" s="22">
        <v>0</v>
      </c>
      <c r="J3616" s="22">
        <v>1</v>
      </c>
      <c r="K3616" s="22">
        <v>2716</v>
      </c>
      <c r="L3616" s="23" t="s">
        <v>752</v>
      </c>
      <c r="M3616" s="23"/>
      <c r="N3616" s="23" t="s">
        <v>184</v>
      </c>
      <c r="O3616" s="23" t="s">
        <v>184</v>
      </c>
      <c r="P3616" s="22">
        <v>20</v>
      </c>
      <c r="Q3616" s="23" t="s">
        <v>186</v>
      </c>
      <c r="R3616" s="23" t="s">
        <v>741</v>
      </c>
      <c r="S3616" s="23" t="s">
        <v>19</v>
      </c>
      <c r="T3616" s="23" t="s">
        <v>741</v>
      </c>
      <c r="U3616" s="23" t="s">
        <v>19</v>
      </c>
      <c r="V3616" s="23" t="s">
        <v>742</v>
      </c>
      <c r="W3616" s="23" t="s">
        <v>188</v>
      </c>
      <c r="X3616" s="23" t="s">
        <v>601</v>
      </c>
      <c r="Y3616" s="22">
        <v>0</v>
      </c>
      <c r="Z3616" s="23"/>
      <c r="AA3616" s="23" t="s">
        <v>191</v>
      </c>
      <c r="AB3616" s="23"/>
      <c r="AC3616" s="23"/>
      <c r="AD3616" s="23"/>
      <c r="AE3616" s="23"/>
      <c r="AF3616" s="23" t="s">
        <v>190</v>
      </c>
      <c r="AG3616" s="23" t="s">
        <v>190</v>
      </c>
      <c r="AH3616" s="23" t="s">
        <v>193</v>
      </c>
      <c r="AI3616" s="23" t="s">
        <v>753</v>
      </c>
      <c r="AJ3616" s="23" t="b">
        <v>0</v>
      </c>
      <c r="AK3616" s="3">
        <v>117</v>
      </c>
      <c r="AL3616" s="3">
        <v>1616</v>
      </c>
      <c r="AM3616" s="3">
        <v>5492</v>
      </c>
      <c r="AN3616" s="24">
        <v>45536.426539467589</v>
      </c>
      <c r="AO3616" s="24">
        <v>45536.426539467589</v>
      </c>
      <c r="AP3616">
        <v>9</v>
      </c>
      <c r="AQ3616" t="s">
        <v>194</v>
      </c>
      <c r="AR3616">
        <v>244.42653946758946</v>
      </c>
      <c r="AS3616" t="s">
        <v>195</v>
      </c>
      <c r="AT3616" t="s">
        <v>223</v>
      </c>
      <c r="AU3616" t="s">
        <v>197</v>
      </c>
      <c r="AV3616" t="s">
        <v>218</v>
      </c>
      <c r="AW3616" t="s">
        <v>223</v>
      </c>
      <c r="AX3616" t="s">
        <v>197</v>
      </c>
      <c r="AY3616" t="s">
        <v>218</v>
      </c>
    </row>
    <row r="3617" spans="1:51" x14ac:dyDescent="0.45">
      <c r="A3617" s="22">
        <v>871755</v>
      </c>
      <c r="B3617" s="6">
        <v>45536</v>
      </c>
      <c r="C3617" s="22">
        <v>16000</v>
      </c>
      <c r="D3617" s="22">
        <v>11210</v>
      </c>
      <c r="E3617" s="22"/>
      <c r="F3617" s="22">
        <v>0</v>
      </c>
      <c r="G3617" s="22">
        <v>4852</v>
      </c>
      <c r="H3617" s="22">
        <v>1</v>
      </c>
      <c r="I3617" s="22"/>
      <c r="J3617" s="22">
        <v>67</v>
      </c>
      <c r="K3617" s="22">
        <v>8599</v>
      </c>
      <c r="L3617" s="23" t="s">
        <v>808</v>
      </c>
      <c r="M3617" s="23"/>
      <c r="N3617" s="23" t="s">
        <v>184</v>
      </c>
      <c r="O3617" s="23" t="s">
        <v>213</v>
      </c>
      <c r="P3617" s="22">
        <v>10</v>
      </c>
      <c r="Q3617" s="23" t="s">
        <v>673</v>
      </c>
      <c r="R3617" s="23" t="s">
        <v>667</v>
      </c>
      <c r="S3617" s="23" t="s">
        <v>23</v>
      </c>
      <c r="T3617" s="23" t="s">
        <v>667</v>
      </c>
      <c r="U3617" s="23" t="s">
        <v>23</v>
      </c>
      <c r="V3617" s="23" t="s">
        <v>187</v>
      </c>
      <c r="W3617" s="23" t="s">
        <v>188</v>
      </c>
      <c r="X3617" s="23" t="s">
        <v>189</v>
      </c>
      <c r="Y3617" s="22">
        <v>0</v>
      </c>
      <c r="Z3617" s="23" t="s">
        <v>190</v>
      </c>
      <c r="AA3617" s="23" t="s">
        <v>191</v>
      </c>
      <c r="AB3617" s="23" t="s">
        <v>190</v>
      </c>
      <c r="AC3617" s="23" t="s">
        <v>805</v>
      </c>
      <c r="AD3617" s="23" t="s">
        <v>281</v>
      </c>
      <c r="AE3617" s="23" t="s">
        <v>85</v>
      </c>
      <c r="AF3617" s="23" t="s">
        <v>190</v>
      </c>
      <c r="AG3617" s="23" t="s">
        <v>192</v>
      </c>
      <c r="AH3617" s="23" t="s">
        <v>415</v>
      </c>
      <c r="AI3617" s="23" t="s">
        <v>806</v>
      </c>
      <c r="AJ3617" s="23" t="b">
        <v>0</v>
      </c>
      <c r="AK3617" s="3">
        <v>116</v>
      </c>
      <c r="AL3617" s="3">
        <v>3448</v>
      </c>
      <c r="AM3617" s="3">
        <v>4358</v>
      </c>
      <c r="AN3617" s="24">
        <v>45536.125331520059</v>
      </c>
      <c r="AO3617" s="24">
        <v>45536.125331520059</v>
      </c>
      <c r="AP3617">
        <v>9</v>
      </c>
      <c r="AQ3617" t="s">
        <v>194</v>
      </c>
      <c r="AR3617">
        <v>244.12533152005926</v>
      </c>
      <c r="AS3617" t="s">
        <v>195</v>
      </c>
      <c r="AT3617" t="s">
        <v>251</v>
      </c>
      <c r="AU3617" t="s">
        <v>197</v>
      </c>
      <c r="AV3617" t="s">
        <v>315</v>
      </c>
      <c r="AW3617" t="s">
        <v>251</v>
      </c>
      <c r="AX3617" t="s">
        <v>197</v>
      </c>
      <c r="AY3617" t="s">
        <v>315</v>
      </c>
    </row>
    <row r="3618" spans="1:51" x14ac:dyDescent="0.45">
      <c r="A3618" s="22">
        <v>871756</v>
      </c>
      <c r="B3618" s="6">
        <v>45536</v>
      </c>
      <c r="C3618" s="22">
        <v>16000</v>
      </c>
      <c r="D3618" s="22">
        <v>11210</v>
      </c>
      <c r="E3618" s="22"/>
      <c r="F3618" s="22">
        <v>0</v>
      </c>
      <c r="G3618" s="22">
        <v>4852</v>
      </c>
      <c r="H3618" s="22">
        <v>1</v>
      </c>
      <c r="I3618" s="22"/>
      <c r="J3618" s="22">
        <v>67</v>
      </c>
      <c r="K3618" s="22">
        <v>8599</v>
      </c>
      <c r="L3618" s="23" t="s">
        <v>808</v>
      </c>
      <c r="M3618" s="23"/>
      <c r="N3618" s="23" t="s">
        <v>184</v>
      </c>
      <c r="O3618" s="23" t="s">
        <v>213</v>
      </c>
      <c r="P3618" s="22">
        <v>14</v>
      </c>
      <c r="Q3618" s="23" t="s">
        <v>673</v>
      </c>
      <c r="R3618" s="23" t="s">
        <v>667</v>
      </c>
      <c r="S3618" s="23" t="s">
        <v>23</v>
      </c>
      <c r="T3618" s="23" t="s">
        <v>667</v>
      </c>
      <c r="U3618" s="23" t="s">
        <v>23</v>
      </c>
      <c r="V3618" s="23" t="s">
        <v>187</v>
      </c>
      <c r="W3618" s="23" t="s">
        <v>188</v>
      </c>
      <c r="X3618" s="23" t="s">
        <v>189</v>
      </c>
      <c r="Y3618" s="22">
        <v>0</v>
      </c>
      <c r="Z3618" s="23" t="s">
        <v>190</v>
      </c>
      <c r="AA3618" s="23" t="s">
        <v>191</v>
      </c>
      <c r="AB3618" s="23" t="s">
        <v>190</v>
      </c>
      <c r="AC3618" s="23" t="s">
        <v>805</v>
      </c>
      <c r="AD3618" s="23" t="s">
        <v>281</v>
      </c>
      <c r="AE3618" s="23" t="s">
        <v>85</v>
      </c>
      <c r="AF3618" s="23" t="s">
        <v>190</v>
      </c>
      <c r="AG3618" s="23" t="s">
        <v>192</v>
      </c>
      <c r="AH3618" s="23" t="s">
        <v>415</v>
      </c>
      <c r="AI3618" s="23" t="s">
        <v>806</v>
      </c>
      <c r="AJ3618" s="23" t="b">
        <v>0</v>
      </c>
      <c r="AK3618" s="3">
        <v>116</v>
      </c>
      <c r="AL3618" s="3">
        <v>3448</v>
      </c>
      <c r="AM3618" s="3">
        <v>4358</v>
      </c>
      <c r="AN3618" s="24">
        <v>45536.125331520059</v>
      </c>
      <c r="AO3618" s="24">
        <v>45536.125331520059</v>
      </c>
      <c r="AP3618">
        <v>9</v>
      </c>
      <c r="AQ3618" t="s">
        <v>194</v>
      </c>
      <c r="AR3618">
        <v>244.12533152005926</v>
      </c>
      <c r="AS3618" t="s">
        <v>195</v>
      </c>
      <c r="AT3618" t="s">
        <v>251</v>
      </c>
      <c r="AU3618" t="s">
        <v>197</v>
      </c>
      <c r="AV3618" t="s">
        <v>315</v>
      </c>
      <c r="AW3618" t="s">
        <v>251</v>
      </c>
      <c r="AX3618" t="s">
        <v>197</v>
      </c>
      <c r="AY3618" t="s">
        <v>315</v>
      </c>
    </row>
    <row r="3619" spans="1:51" x14ac:dyDescent="0.45">
      <c r="A3619" s="22">
        <v>871757</v>
      </c>
      <c r="B3619" s="6">
        <v>45536</v>
      </c>
      <c r="C3619" s="22">
        <v>16000</v>
      </c>
      <c r="D3619" s="22">
        <v>11210</v>
      </c>
      <c r="E3619" s="22"/>
      <c r="F3619" s="22">
        <v>0</v>
      </c>
      <c r="G3619" s="22">
        <v>4852</v>
      </c>
      <c r="H3619" s="22">
        <v>1</v>
      </c>
      <c r="I3619" s="22"/>
      <c r="J3619" s="22">
        <v>67</v>
      </c>
      <c r="K3619" s="22">
        <v>8599</v>
      </c>
      <c r="L3619" s="23" t="s">
        <v>808</v>
      </c>
      <c r="M3619" s="23"/>
      <c r="N3619" s="23" t="s">
        <v>184</v>
      </c>
      <c r="O3619" s="23" t="s">
        <v>213</v>
      </c>
      <c r="P3619" s="22">
        <v>10</v>
      </c>
      <c r="Q3619" s="23" t="s">
        <v>673</v>
      </c>
      <c r="R3619" s="23" t="s">
        <v>667</v>
      </c>
      <c r="S3619" s="23" t="s">
        <v>23</v>
      </c>
      <c r="T3619" s="23" t="s">
        <v>667</v>
      </c>
      <c r="U3619" s="23" t="s">
        <v>23</v>
      </c>
      <c r="V3619" s="23" t="s">
        <v>187</v>
      </c>
      <c r="W3619" s="23" t="s">
        <v>188</v>
      </c>
      <c r="X3619" s="23" t="s">
        <v>189</v>
      </c>
      <c r="Y3619" s="22">
        <v>0</v>
      </c>
      <c r="Z3619" s="23" t="s">
        <v>190</v>
      </c>
      <c r="AA3619" s="23" t="s">
        <v>191</v>
      </c>
      <c r="AB3619" s="23" t="s">
        <v>190</v>
      </c>
      <c r="AC3619" s="23" t="s">
        <v>805</v>
      </c>
      <c r="AD3619" s="23" t="s">
        <v>281</v>
      </c>
      <c r="AE3619" s="23" t="s">
        <v>85</v>
      </c>
      <c r="AF3619" s="23" t="s">
        <v>190</v>
      </c>
      <c r="AG3619" s="23" t="s">
        <v>192</v>
      </c>
      <c r="AH3619" s="23" t="s">
        <v>415</v>
      </c>
      <c r="AI3619" s="23" t="s">
        <v>806</v>
      </c>
      <c r="AJ3619" s="23" t="b">
        <v>0</v>
      </c>
      <c r="AK3619" s="3">
        <v>116</v>
      </c>
      <c r="AL3619" s="3">
        <v>3448</v>
      </c>
      <c r="AM3619" s="3">
        <v>4358</v>
      </c>
      <c r="AN3619" s="24">
        <v>45536.125331520059</v>
      </c>
      <c r="AO3619" s="24">
        <v>45536.125331520059</v>
      </c>
      <c r="AP3619">
        <v>9</v>
      </c>
      <c r="AQ3619" t="s">
        <v>194</v>
      </c>
      <c r="AR3619">
        <v>244.12533152005926</v>
      </c>
      <c r="AS3619" t="s">
        <v>195</v>
      </c>
      <c r="AT3619" t="s">
        <v>251</v>
      </c>
      <c r="AU3619" t="s">
        <v>197</v>
      </c>
      <c r="AV3619" t="s">
        <v>315</v>
      </c>
      <c r="AW3619" t="s">
        <v>251</v>
      </c>
      <c r="AX3619" t="s">
        <v>197</v>
      </c>
      <c r="AY3619" t="s">
        <v>315</v>
      </c>
    </row>
    <row r="3620" spans="1:51" x14ac:dyDescent="0.45">
      <c r="A3620" s="22">
        <v>871758</v>
      </c>
      <c r="B3620" s="6">
        <v>45536</v>
      </c>
      <c r="C3620" s="22">
        <v>16000</v>
      </c>
      <c r="D3620" s="22">
        <v>11210</v>
      </c>
      <c r="E3620" s="22"/>
      <c r="F3620" s="22">
        <v>0</v>
      </c>
      <c r="G3620" s="22">
        <v>4852</v>
      </c>
      <c r="H3620" s="22">
        <v>1</v>
      </c>
      <c r="I3620" s="22"/>
      <c r="J3620" s="22">
        <v>67</v>
      </c>
      <c r="K3620" s="22">
        <v>8599</v>
      </c>
      <c r="L3620" s="23" t="s">
        <v>808</v>
      </c>
      <c r="M3620" s="23"/>
      <c r="N3620" s="23" t="s">
        <v>184</v>
      </c>
      <c r="O3620" s="23" t="s">
        <v>213</v>
      </c>
      <c r="P3620" s="22">
        <v>14</v>
      </c>
      <c r="Q3620" s="23" t="s">
        <v>673</v>
      </c>
      <c r="R3620" s="23" t="s">
        <v>667</v>
      </c>
      <c r="S3620" s="23" t="s">
        <v>23</v>
      </c>
      <c r="T3620" s="23" t="s">
        <v>667</v>
      </c>
      <c r="U3620" s="23" t="s">
        <v>23</v>
      </c>
      <c r="V3620" s="23" t="s">
        <v>187</v>
      </c>
      <c r="W3620" s="23" t="s">
        <v>188</v>
      </c>
      <c r="X3620" s="23" t="s">
        <v>189</v>
      </c>
      <c r="Y3620" s="22">
        <v>0</v>
      </c>
      <c r="Z3620" s="23" t="s">
        <v>190</v>
      </c>
      <c r="AA3620" s="23" t="s">
        <v>191</v>
      </c>
      <c r="AB3620" s="23" t="s">
        <v>190</v>
      </c>
      <c r="AC3620" s="23" t="s">
        <v>805</v>
      </c>
      <c r="AD3620" s="23" t="s">
        <v>281</v>
      </c>
      <c r="AE3620" s="23" t="s">
        <v>85</v>
      </c>
      <c r="AF3620" s="23" t="s">
        <v>190</v>
      </c>
      <c r="AG3620" s="23" t="s">
        <v>192</v>
      </c>
      <c r="AH3620" s="23" t="s">
        <v>415</v>
      </c>
      <c r="AI3620" s="23" t="s">
        <v>806</v>
      </c>
      <c r="AJ3620" s="23" t="b">
        <v>0</v>
      </c>
      <c r="AK3620" s="3">
        <v>116</v>
      </c>
      <c r="AL3620" s="3">
        <v>3448</v>
      </c>
      <c r="AM3620" s="3">
        <v>4358</v>
      </c>
      <c r="AN3620" s="24">
        <v>45536.125331520059</v>
      </c>
      <c r="AO3620" s="24">
        <v>45536.125331520059</v>
      </c>
      <c r="AP3620">
        <v>9</v>
      </c>
      <c r="AQ3620" t="s">
        <v>194</v>
      </c>
      <c r="AR3620">
        <v>244.12533152005926</v>
      </c>
      <c r="AS3620" t="s">
        <v>195</v>
      </c>
      <c r="AT3620" t="s">
        <v>251</v>
      </c>
      <c r="AU3620" t="s">
        <v>197</v>
      </c>
      <c r="AV3620" t="s">
        <v>315</v>
      </c>
      <c r="AW3620" t="s">
        <v>251</v>
      </c>
      <c r="AX3620" t="s">
        <v>197</v>
      </c>
      <c r="AY3620" t="s">
        <v>315</v>
      </c>
    </row>
    <row r="3621" spans="1:51" x14ac:dyDescent="0.45">
      <c r="A3621" s="22">
        <v>871767</v>
      </c>
      <c r="B3621" s="6">
        <v>45536</v>
      </c>
      <c r="C3621" s="22">
        <v>16000</v>
      </c>
      <c r="D3621" s="22">
        <v>9916</v>
      </c>
      <c r="E3621" s="22"/>
      <c r="F3621" s="22">
        <v>0</v>
      </c>
      <c r="G3621" s="22">
        <v>4836</v>
      </c>
      <c r="H3621" s="22">
        <v>2</v>
      </c>
      <c r="I3621" s="22"/>
      <c r="J3621" s="22">
        <v>67</v>
      </c>
      <c r="K3621" s="22">
        <v>8599</v>
      </c>
      <c r="L3621" s="23" t="s">
        <v>808</v>
      </c>
      <c r="M3621" s="23"/>
      <c r="N3621" s="23" t="s">
        <v>184</v>
      </c>
      <c r="O3621" s="23" t="s">
        <v>213</v>
      </c>
      <c r="P3621" s="22">
        <v>10</v>
      </c>
      <c r="Q3621" s="23" t="s">
        <v>673</v>
      </c>
      <c r="R3621" s="23" t="s">
        <v>667</v>
      </c>
      <c r="S3621" s="23" t="s">
        <v>23</v>
      </c>
      <c r="T3621" s="23" t="s">
        <v>667</v>
      </c>
      <c r="U3621" s="23" t="s">
        <v>23</v>
      </c>
      <c r="V3621" s="23" t="s">
        <v>187</v>
      </c>
      <c r="W3621" s="23" t="s">
        <v>188</v>
      </c>
      <c r="X3621" s="23" t="s">
        <v>189</v>
      </c>
      <c r="Y3621" s="22">
        <v>0</v>
      </c>
      <c r="Z3621" s="23" t="s">
        <v>190</v>
      </c>
      <c r="AA3621" s="23" t="s">
        <v>191</v>
      </c>
      <c r="AB3621" s="23" t="s">
        <v>190</v>
      </c>
      <c r="AC3621" s="23" t="s">
        <v>805</v>
      </c>
      <c r="AD3621" s="23" t="s">
        <v>281</v>
      </c>
      <c r="AE3621" s="23" t="s">
        <v>85</v>
      </c>
      <c r="AF3621" s="23" t="s">
        <v>190</v>
      </c>
      <c r="AG3621" s="23" t="s">
        <v>192</v>
      </c>
      <c r="AH3621" s="23" t="s">
        <v>415</v>
      </c>
      <c r="AI3621" s="23" t="s">
        <v>806</v>
      </c>
      <c r="AJ3621" s="23" t="b">
        <v>0</v>
      </c>
      <c r="AK3621" s="3">
        <v>116</v>
      </c>
      <c r="AL3621" s="3">
        <v>3448</v>
      </c>
      <c r="AM3621" s="3">
        <v>4361</v>
      </c>
      <c r="AN3621" s="24">
        <v>45536.125419367287</v>
      </c>
      <c r="AO3621" s="24">
        <v>45536.125419367287</v>
      </c>
      <c r="AP3621">
        <v>9</v>
      </c>
      <c r="AQ3621" t="s">
        <v>194</v>
      </c>
      <c r="AR3621">
        <v>244.12541936728667</v>
      </c>
      <c r="AS3621" t="s">
        <v>195</v>
      </c>
      <c r="AT3621" t="s">
        <v>251</v>
      </c>
      <c r="AU3621" t="s">
        <v>197</v>
      </c>
      <c r="AV3621" t="s">
        <v>310</v>
      </c>
      <c r="AW3621" t="s">
        <v>251</v>
      </c>
      <c r="AX3621" t="s">
        <v>197</v>
      </c>
      <c r="AY3621" t="s">
        <v>310</v>
      </c>
    </row>
    <row r="3622" spans="1:51" x14ac:dyDescent="0.45">
      <c r="A3622" s="22">
        <v>871768</v>
      </c>
      <c r="B3622" s="6">
        <v>45536</v>
      </c>
      <c r="C3622" s="22">
        <v>16000</v>
      </c>
      <c r="D3622" s="22">
        <v>9916</v>
      </c>
      <c r="E3622" s="22"/>
      <c r="F3622" s="22">
        <v>0</v>
      </c>
      <c r="G3622" s="22">
        <v>4836</v>
      </c>
      <c r="H3622" s="22">
        <v>2</v>
      </c>
      <c r="I3622" s="22"/>
      <c r="J3622" s="22">
        <v>67</v>
      </c>
      <c r="K3622" s="22">
        <v>8599</v>
      </c>
      <c r="L3622" s="23" t="s">
        <v>808</v>
      </c>
      <c r="M3622" s="23"/>
      <c r="N3622" s="23" t="s">
        <v>184</v>
      </c>
      <c r="O3622" s="23" t="s">
        <v>213</v>
      </c>
      <c r="P3622" s="22">
        <v>14</v>
      </c>
      <c r="Q3622" s="23" t="s">
        <v>673</v>
      </c>
      <c r="R3622" s="23" t="s">
        <v>667</v>
      </c>
      <c r="S3622" s="23" t="s">
        <v>23</v>
      </c>
      <c r="T3622" s="23" t="s">
        <v>667</v>
      </c>
      <c r="U3622" s="23" t="s">
        <v>23</v>
      </c>
      <c r="V3622" s="23" t="s">
        <v>187</v>
      </c>
      <c r="W3622" s="23" t="s">
        <v>188</v>
      </c>
      <c r="X3622" s="23" t="s">
        <v>189</v>
      </c>
      <c r="Y3622" s="22">
        <v>0</v>
      </c>
      <c r="Z3622" s="23" t="s">
        <v>190</v>
      </c>
      <c r="AA3622" s="23" t="s">
        <v>191</v>
      </c>
      <c r="AB3622" s="23" t="s">
        <v>190</v>
      </c>
      <c r="AC3622" s="23" t="s">
        <v>805</v>
      </c>
      <c r="AD3622" s="23" t="s">
        <v>281</v>
      </c>
      <c r="AE3622" s="23" t="s">
        <v>85</v>
      </c>
      <c r="AF3622" s="23" t="s">
        <v>190</v>
      </c>
      <c r="AG3622" s="23" t="s">
        <v>192</v>
      </c>
      <c r="AH3622" s="23" t="s">
        <v>415</v>
      </c>
      <c r="AI3622" s="23" t="s">
        <v>806</v>
      </c>
      <c r="AJ3622" s="23" t="b">
        <v>0</v>
      </c>
      <c r="AK3622" s="3">
        <v>116</v>
      </c>
      <c r="AL3622" s="3">
        <v>3448</v>
      </c>
      <c r="AM3622" s="3">
        <v>4361</v>
      </c>
      <c r="AN3622" s="24">
        <v>45536.125419367287</v>
      </c>
      <c r="AO3622" s="24">
        <v>45536.125419367287</v>
      </c>
      <c r="AP3622">
        <v>9</v>
      </c>
      <c r="AQ3622" t="s">
        <v>194</v>
      </c>
      <c r="AR3622">
        <v>244.12541936728667</v>
      </c>
      <c r="AS3622" t="s">
        <v>195</v>
      </c>
      <c r="AT3622" t="s">
        <v>251</v>
      </c>
      <c r="AU3622" t="s">
        <v>197</v>
      </c>
      <c r="AV3622" t="s">
        <v>310</v>
      </c>
      <c r="AW3622" t="s">
        <v>251</v>
      </c>
      <c r="AX3622" t="s">
        <v>197</v>
      </c>
      <c r="AY3622" t="s">
        <v>310</v>
      </c>
    </row>
    <row r="3623" spans="1:51" x14ac:dyDescent="0.45">
      <c r="A3623" s="22">
        <v>871769</v>
      </c>
      <c r="B3623" s="6">
        <v>45536</v>
      </c>
      <c r="C3623" s="22">
        <v>16000</v>
      </c>
      <c r="D3623" s="22">
        <v>9916</v>
      </c>
      <c r="E3623" s="22"/>
      <c r="F3623" s="22">
        <v>0</v>
      </c>
      <c r="G3623" s="22">
        <v>4836</v>
      </c>
      <c r="H3623" s="22">
        <v>2</v>
      </c>
      <c r="I3623" s="22"/>
      <c r="J3623" s="22">
        <v>67</v>
      </c>
      <c r="K3623" s="22">
        <v>8599</v>
      </c>
      <c r="L3623" s="23" t="s">
        <v>808</v>
      </c>
      <c r="M3623" s="23"/>
      <c r="N3623" s="23" t="s">
        <v>184</v>
      </c>
      <c r="O3623" s="23" t="s">
        <v>213</v>
      </c>
      <c r="P3623" s="22">
        <v>10</v>
      </c>
      <c r="Q3623" s="23" t="s">
        <v>673</v>
      </c>
      <c r="R3623" s="23" t="s">
        <v>667</v>
      </c>
      <c r="S3623" s="23" t="s">
        <v>23</v>
      </c>
      <c r="T3623" s="23" t="s">
        <v>667</v>
      </c>
      <c r="U3623" s="23" t="s">
        <v>23</v>
      </c>
      <c r="V3623" s="23" t="s">
        <v>187</v>
      </c>
      <c r="W3623" s="23" t="s">
        <v>188</v>
      </c>
      <c r="X3623" s="23" t="s">
        <v>189</v>
      </c>
      <c r="Y3623" s="22">
        <v>0</v>
      </c>
      <c r="Z3623" s="23" t="s">
        <v>190</v>
      </c>
      <c r="AA3623" s="23" t="s">
        <v>191</v>
      </c>
      <c r="AB3623" s="23" t="s">
        <v>190</v>
      </c>
      <c r="AC3623" s="23" t="s">
        <v>805</v>
      </c>
      <c r="AD3623" s="23" t="s">
        <v>281</v>
      </c>
      <c r="AE3623" s="23" t="s">
        <v>85</v>
      </c>
      <c r="AF3623" s="23" t="s">
        <v>190</v>
      </c>
      <c r="AG3623" s="23" t="s">
        <v>192</v>
      </c>
      <c r="AH3623" s="23" t="s">
        <v>415</v>
      </c>
      <c r="AI3623" s="23" t="s">
        <v>806</v>
      </c>
      <c r="AJ3623" s="23" t="b">
        <v>0</v>
      </c>
      <c r="AK3623" s="3">
        <v>116</v>
      </c>
      <c r="AL3623" s="3">
        <v>3448</v>
      </c>
      <c r="AM3623" s="3">
        <v>4361</v>
      </c>
      <c r="AN3623" s="24">
        <v>45536.125419367287</v>
      </c>
      <c r="AO3623" s="24">
        <v>45536.125419367287</v>
      </c>
      <c r="AP3623">
        <v>9</v>
      </c>
      <c r="AQ3623" t="s">
        <v>194</v>
      </c>
      <c r="AR3623">
        <v>244.12541936728667</v>
      </c>
      <c r="AS3623" t="s">
        <v>195</v>
      </c>
      <c r="AT3623" t="s">
        <v>251</v>
      </c>
      <c r="AU3623" t="s">
        <v>197</v>
      </c>
      <c r="AV3623" t="s">
        <v>310</v>
      </c>
      <c r="AW3623" t="s">
        <v>251</v>
      </c>
      <c r="AX3623" t="s">
        <v>197</v>
      </c>
      <c r="AY3623" t="s">
        <v>310</v>
      </c>
    </row>
    <row r="3624" spans="1:51" x14ac:dyDescent="0.45">
      <c r="A3624" s="22">
        <v>871770</v>
      </c>
      <c r="B3624" s="6">
        <v>45536</v>
      </c>
      <c r="C3624" s="22">
        <v>16000</v>
      </c>
      <c r="D3624" s="22">
        <v>9916</v>
      </c>
      <c r="E3624" s="22"/>
      <c r="F3624" s="22">
        <v>0</v>
      </c>
      <c r="G3624" s="22">
        <v>4836</v>
      </c>
      <c r="H3624" s="22">
        <v>2</v>
      </c>
      <c r="I3624" s="22"/>
      <c r="J3624" s="22">
        <v>67</v>
      </c>
      <c r="K3624" s="22">
        <v>8599</v>
      </c>
      <c r="L3624" s="23" t="s">
        <v>808</v>
      </c>
      <c r="M3624" s="23"/>
      <c r="N3624" s="23" t="s">
        <v>184</v>
      </c>
      <c r="O3624" s="23" t="s">
        <v>213</v>
      </c>
      <c r="P3624" s="22">
        <v>14</v>
      </c>
      <c r="Q3624" s="23" t="s">
        <v>673</v>
      </c>
      <c r="R3624" s="23" t="s">
        <v>667</v>
      </c>
      <c r="S3624" s="23" t="s">
        <v>23</v>
      </c>
      <c r="T3624" s="23" t="s">
        <v>667</v>
      </c>
      <c r="U3624" s="23" t="s">
        <v>23</v>
      </c>
      <c r="V3624" s="23" t="s">
        <v>187</v>
      </c>
      <c r="W3624" s="23" t="s">
        <v>188</v>
      </c>
      <c r="X3624" s="23" t="s">
        <v>189</v>
      </c>
      <c r="Y3624" s="22">
        <v>0</v>
      </c>
      <c r="Z3624" s="23" t="s">
        <v>190</v>
      </c>
      <c r="AA3624" s="23" t="s">
        <v>191</v>
      </c>
      <c r="AB3624" s="23" t="s">
        <v>190</v>
      </c>
      <c r="AC3624" s="23" t="s">
        <v>805</v>
      </c>
      <c r="AD3624" s="23" t="s">
        <v>281</v>
      </c>
      <c r="AE3624" s="23" t="s">
        <v>85</v>
      </c>
      <c r="AF3624" s="23" t="s">
        <v>190</v>
      </c>
      <c r="AG3624" s="23" t="s">
        <v>192</v>
      </c>
      <c r="AH3624" s="23" t="s">
        <v>415</v>
      </c>
      <c r="AI3624" s="23" t="s">
        <v>806</v>
      </c>
      <c r="AJ3624" s="23" t="b">
        <v>0</v>
      </c>
      <c r="AK3624" s="3">
        <v>116</v>
      </c>
      <c r="AL3624" s="3">
        <v>3448</v>
      </c>
      <c r="AM3624" s="3">
        <v>4361</v>
      </c>
      <c r="AN3624" s="24">
        <v>45536.125419367287</v>
      </c>
      <c r="AO3624" s="24">
        <v>45536.125419367287</v>
      </c>
      <c r="AP3624">
        <v>9</v>
      </c>
      <c r="AQ3624" t="s">
        <v>194</v>
      </c>
      <c r="AR3624">
        <v>244.12541936728667</v>
      </c>
      <c r="AS3624" t="s">
        <v>195</v>
      </c>
      <c r="AT3624" t="s">
        <v>251</v>
      </c>
      <c r="AU3624" t="s">
        <v>197</v>
      </c>
      <c r="AV3624" t="s">
        <v>310</v>
      </c>
      <c r="AW3624" t="s">
        <v>251</v>
      </c>
      <c r="AX3624" t="s">
        <v>197</v>
      </c>
      <c r="AY3624" t="s">
        <v>310</v>
      </c>
    </row>
    <row r="3625" spans="1:51" x14ac:dyDescent="0.45">
      <c r="A3625" s="22">
        <v>871771</v>
      </c>
      <c r="B3625" s="6">
        <v>45536</v>
      </c>
      <c r="C3625" s="22">
        <v>16000</v>
      </c>
      <c r="D3625" s="22">
        <v>9780</v>
      </c>
      <c r="E3625" s="22"/>
      <c r="F3625" s="22">
        <v>0</v>
      </c>
      <c r="G3625" s="22">
        <v>4833</v>
      </c>
      <c r="H3625" s="22">
        <v>2</v>
      </c>
      <c r="I3625" s="22"/>
      <c r="J3625" s="22">
        <v>67</v>
      </c>
      <c r="K3625" s="22">
        <v>8599</v>
      </c>
      <c r="L3625" s="23" t="s">
        <v>808</v>
      </c>
      <c r="M3625" s="23"/>
      <c r="N3625" s="23" t="s">
        <v>184</v>
      </c>
      <c r="O3625" s="23" t="s">
        <v>213</v>
      </c>
      <c r="P3625" s="22">
        <v>10</v>
      </c>
      <c r="Q3625" s="23" t="s">
        <v>673</v>
      </c>
      <c r="R3625" s="23" t="s">
        <v>667</v>
      </c>
      <c r="S3625" s="23" t="s">
        <v>23</v>
      </c>
      <c r="T3625" s="23" t="s">
        <v>667</v>
      </c>
      <c r="U3625" s="23" t="s">
        <v>23</v>
      </c>
      <c r="V3625" s="23" t="s">
        <v>187</v>
      </c>
      <c r="W3625" s="23" t="s">
        <v>188</v>
      </c>
      <c r="X3625" s="23" t="s">
        <v>189</v>
      </c>
      <c r="Y3625" s="22">
        <v>0</v>
      </c>
      <c r="Z3625" s="23" t="s">
        <v>190</v>
      </c>
      <c r="AA3625" s="23" t="s">
        <v>191</v>
      </c>
      <c r="AB3625" s="23" t="s">
        <v>190</v>
      </c>
      <c r="AC3625" s="23" t="s">
        <v>805</v>
      </c>
      <c r="AD3625" s="23" t="s">
        <v>281</v>
      </c>
      <c r="AE3625" s="23" t="s">
        <v>85</v>
      </c>
      <c r="AF3625" s="23" t="s">
        <v>190</v>
      </c>
      <c r="AG3625" s="23" t="s">
        <v>192</v>
      </c>
      <c r="AH3625" s="23" t="s">
        <v>415</v>
      </c>
      <c r="AI3625" s="23" t="s">
        <v>806</v>
      </c>
      <c r="AJ3625" s="23" t="b">
        <v>0</v>
      </c>
      <c r="AK3625" s="3">
        <v>116</v>
      </c>
      <c r="AL3625" s="3">
        <v>3448</v>
      </c>
      <c r="AM3625" s="3">
        <v>4362</v>
      </c>
      <c r="AN3625" s="24">
        <v>45536.125446412036</v>
      </c>
      <c r="AO3625" s="24">
        <v>45536.125446412036</v>
      </c>
      <c r="AP3625">
        <v>9</v>
      </c>
      <c r="AQ3625" t="s">
        <v>194</v>
      </c>
      <c r="AR3625">
        <v>244.12544641203567</v>
      </c>
      <c r="AS3625" t="s">
        <v>195</v>
      </c>
      <c r="AT3625" t="s">
        <v>251</v>
      </c>
      <c r="AU3625" t="s">
        <v>197</v>
      </c>
      <c r="AV3625" t="s">
        <v>307</v>
      </c>
      <c r="AW3625" t="s">
        <v>251</v>
      </c>
      <c r="AX3625" t="s">
        <v>197</v>
      </c>
      <c r="AY3625" t="s">
        <v>307</v>
      </c>
    </row>
    <row r="3626" spans="1:51" x14ac:dyDescent="0.45">
      <c r="A3626" s="22">
        <v>871772</v>
      </c>
      <c r="B3626" s="6">
        <v>45536</v>
      </c>
      <c r="C3626" s="22">
        <v>16000</v>
      </c>
      <c r="D3626" s="22">
        <v>9780</v>
      </c>
      <c r="E3626" s="22"/>
      <c r="F3626" s="22">
        <v>0</v>
      </c>
      <c r="G3626" s="22">
        <v>4833</v>
      </c>
      <c r="H3626" s="22">
        <v>2</v>
      </c>
      <c r="I3626" s="22"/>
      <c r="J3626" s="22">
        <v>67</v>
      </c>
      <c r="K3626" s="22">
        <v>8599</v>
      </c>
      <c r="L3626" s="23" t="s">
        <v>808</v>
      </c>
      <c r="M3626" s="23"/>
      <c r="N3626" s="23" t="s">
        <v>184</v>
      </c>
      <c r="O3626" s="23" t="s">
        <v>213</v>
      </c>
      <c r="P3626" s="22">
        <v>14</v>
      </c>
      <c r="Q3626" s="23" t="s">
        <v>673</v>
      </c>
      <c r="R3626" s="23" t="s">
        <v>667</v>
      </c>
      <c r="S3626" s="23" t="s">
        <v>23</v>
      </c>
      <c r="T3626" s="23" t="s">
        <v>667</v>
      </c>
      <c r="U3626" s="23" t="s">
        <v>23</v>
      </c>
      <c r="V3626" s="23" t="s">
        <v>187</v>
      </c>
      <c r="W3626" s="23" t="s">
        <v>188</v>
      </c>
      <c r="X3626" s="23" t="s">
        <v>189</v>
      </c>
      <c r="Y3626" s="22">
        <v>0</v>
      </c>
      <c r="Z3626" s="23" t="s">
        <v>190</v>
      </c>
      <c r="AA3626" s="23" t="s">
        <v>191</v>
      </c>
      <c r="AB3626" s="23" t="s">
        <v>190</v>
      </c>
      <c r="AC3626" s="23" t="s">
        <v>805</v>
      </c>
      <c r="AD3626" s="23" t="s">
        <v>281</v>
      </c>
      <c r="AE3626" s="23" t="s">
        <v>85</v>
      </c>
      <c r="AF3626" s="23" t="s">
        <v>190</v>
      </c>
      <c r="AG3626" s="23" t="s">
        <v>192</v>
      </c>
      <c r="AH3626" s="23" t="s">
        <v>415</v>
      </c>
      <c r="AI3626" s="23" t="s">
        <v>806</v>
      </c>
      <c r="AJ3626" s="23" t="b">
        <v>0</v>
      </c>
      <c r="AK3626" s="3">
        <v>116</v>
      </c>
      <c r="AL3626" s="3">
        <v>3448</v>
      </c>
      <c r="AM3626" s="3">
        <v>4362</v>
      </c>
      <c r="AN3626" s="24">
        <v>45536.125446412036</v>
      </c>
      <c r="AO3626" s="24">
        <v>45536.125446412036</v>
      </c>
      <c r="AP3626">
        <v>9</v>
      </c>
      <c r="AQ3626" t="s">
        <v>194</v>
      </c>
      <c r="AR3626">
        <v>244.12544641203567</v>
      </c>
      <c r="AS3626" t="s">
        <v>195</v>
      </c>
      <c r="AT3626" t="s">
        <v>251</v>
      </c>
      <c r="AU3626" t="s">
        <v>197</v>
      </c>
      <c r="AV3626" t="s">
        <v>307</v>
      </c>
      <c r="AW3626" t="s">
        <v>251</v>
      </c>
      <c r="AX3626" t="s">
        <v>197</v>
      </c>
      <c r="AY3626" t="s">
        <v>307</v>
      </c>
    </row>
    <row r="3627" spans="1:51" x14ac:dyDescent="0.45">
      <c r="A3627" s="22">
        <v>871773</v>
      </c>
      <c r="B3627" s="6">
        <v>45536</v>
      </c>
      <c r="C3627" s="22">
        <v>16000</v>
      </c>
      <c r="D3627" s="22">
        <v>9780</v>
      </c>
      <c r="E3627" s="22"/>
      <c r="F3627" s="22">
        <v>0</v>
      </c>
      <c r="G3627" s="22">
        <v>4833</v>
      </c>
      <c r="H3627" s="22">
        <v>2</v>
      </c>
      <c r="I3627" s="22"/>
      <c r="J3627" s="22">
        <v>67</v>
      </c>
      <c r="K3627" s="22">
        <v>8599</v>
      </c>
      <c r="L3627" s="23" t="s">
        <v>808</v>
      </c>
      <c r="M3627" s="23"/>
      <c r="N3627" s="23" t="s">
        <v>184</v>
      </c>
      <c r="O3627" s="23" t="s">
        <v>213</v>
      </c>
      <c r="P3627" s="22">
        <v>10</v>
      </c>
      <c r="Q3627" s="23" t="s">
        <v>673</v>
      </c>
      <c r="R3627" s="23" t="s">
        <v>667</v>
      </c>
      <c r="S3627" s="23" t="s">
        <v>23</v>
      </c>
      <c r="T3627" s="23" t="s">
        <v>667</v>
      </c>
      <c r="U3627" s="23" t="s">
        <v>23</v>
      </c>
      <c r="V3627" s="23" t="s">
        <v>187</v>
      </c>
      <c r="W3627" s="23" t="s">
        <v>188</v>
      </c>
      <c r="X3627" s="23" t="s">
        <v>189</v>
      </c>
      <c r="Y3627" s="22">
        <v>0</v>
      </c>
      <c r="Z3627" s="23" t="s">
        <v>190</v>
      </c>
      <c r="AA3627" s="23" t="s">
        <v>191</v>
      </c>
      <c r="AB3627" s="23" t="s">
        <v>190</v>
      </c>
      <c r="AC3627" s="23" t="s">
        <v>805</v>
      </c>
      <c r="AD3627" s="23" t="s">
        <v>281</v>
      </c>
      <c r="AE3627" s="23" t="s">
        <v>85</v>
      </c>
      <c r="AF3627" s="23" t="s">
        <v>190</v>
      </c>
      <c r="AG3627" s="23" t="s">
        <v>192</v>
      </c>
      <c r="AH3627" s="23" t="s">
        <v>415</v>
      </c>
      <c r="AI3627" s="23" t="s">
        <v>806</v>
      </c>
      <c r="AJ3627" s="23" t="b">
        <v>0</v>
      </c>
      <c r="AK3627" s="3">
        <v>116</v>
      </c>
      <c r="AL3627" s="3">
        <v>3448</v>
      </c>
      <c r="AM3627" s="3">
        <v>4362</v>
      </c>
      <c r="AN3627" s="24">
        <v>45536.125446412036</v>
      </c>
      <c r="AO3627" s="24">
        <v>45536.125446412036</v>
      </c>
      <c r="AP3627">
        <v>9</v>
      </c>
      <c r="AQ3627" t="s">
        <v>194</v>
      </c>
      <c r="AR3627">
        <v>244.12544641203567</v>
      </c>
      <c r="AS3627" t="s">
        <v>195</v>
      </c>
      <c r="AT3627" t="s">
        <v>251</v>
      </c>
      <c r="AU3627" t="s">
        <v>197</v>
      </c>
      <c r="AV3627" t="s">
        <v>307</v>
      </c>
      <c r="AW3627" t="s">
        <v>251</v>
      </c>
      <c r="AX3627" t="s">
        <v>197</v>
      </c>
      <c r="AY3627" t="s">
        <v>307</v>
      </c>
    </row>
    <row r="3628" spans="1:51" x14ac:dyDescent="0.45">
      <c r="A3628" s="22">
        <v>871774</v>
      </c>
      <c r="B3628" s="6">
        <v>45536</v>
      </c>
      <c r="C3628" s="22">
        <v>16000</v>
      </c>
      <c r="D3628" s="22">
        <v>9780</v>
      </c>
      <c r="E3628" s="22"/>
      <c r="F3628" s="22">
        <v>0</v>
      </c>
      <c r="G3628" s="22">
        <v>4833</v>
      </c>
      <c r="H3628" s="22">
        <v>2</v>
      </c>
      <c r="I3628" s="22"/>
      <c r="J3628" s="22">
        <v>67</v>
      </c>
      <c r="K3628" s="22">
        <v>8599</v>
      </c>
      <c r="L3628" s="23" t="s">
        <v>808</v>
      </c>
      <c r="M3628" s="23"/>
      <c r="N3628" s="23" t="s">
        <v>184</v>
      </c>
      <c r="O3628" s="23" t="s">
        <v>213</v>
      </c>
      <c r="P3628" s="22">
        <v>14</v>
      </c>
      <c r="Q3628" s="23" t="s">
        <v>673</v>
      </c>
      <c r="R3628" s="23" t="s">
        <v>667</v>
      </c>
      <c r="S3628" s="23" t="s">
        <v>23</v>
      </c>
      <c r="T3628" s="23" t="s">
        <v>667</v>
      </c>
      <c r="U3628" s="23" t="s">
        <v>23</v>
      </c>
      <c r="V3628" s="23" t="s">
        <v>187</v>
      </c>
      <c r="W3628" s="23" t="s">
        <v>188</v>
      </c>
      <c r="X3628" s="23" t="s">
        <v>189</v>
      </c>
      <c r="Y3628" s="22">
        <v>0</v>
      </c>
      <c r="Z3628" s="23" t="s">
        <v>190</v>
      </c>
      <c r="AA3628" s="23" t="s">
        <v>191</v>
      </c>
      <c r="AB3628" s="23" t="s">
        <v>190</v>
      </c>
      <c r="AC3628" s="23" t="s">
        <v>805</v>
      </c>
      <c r="AD3628" s="23" t="s">
        <v>281</v>
      </c>
      <c r="AE3628" s="23" t="s">
        <v>85</v>
      </c>
      <c r="AF3628" s="23" t="s">
        <v>190</v>
      </c>
      <c r="AG3628" s="23" t="s">
        <v>192</v>
      </c>
      <c r="AH3628" s="23" t="s">
        <v>415</v>
      </c>
      <c r="AI3628" s="23" t="s">
        <v>806</v>
      </c>
      <c r="AJ3628" s="23" t="b">
        <v>0</v>
      </c>
      <c r="AK3628" s="3">
        <v>116</v>
      </c>
      <c r="AL3628" s="3">
        <v>3448</v>
      </c>
      <c r="AM3628" s="3">
        <v>4362</v>
      </c>
      <c r="AN3628" s="24">
        <v>45536.125446412036</v>
      </c>
      <c r="AO3628" s="24">
        <v>45536.125446412036</v>
      </c>
      <c r="AP3628">
        <v>9</v>
      </c>
      <c r="AQ3628" t="s">
        <v>194</v>
      </c>
      <c r="AR3628">
        <v>244.12544641203567</v>
      </c>
      <c r="AS3628" t="s">
        <v>195</v>
      </c>
      <c r="AT3628" t="s">
        <v>251</v>
      </c>
      <c r="AU3628" t="s">
        <v>197</v>
      </c>
      <c r="AV3628" t="s">
        <v>307</v>
      </c>
      <c r="AW3628" t="s">
        <v>251</v>
      </c>
      <c r="AX3628" t="s">
        <v>197</v>
      </c>
      <c r="AY3628" t="s">
        <v>307</v>
      </c>
    </row>
    <row r="3629" spans="1:51" x14ac:dyDescent="0.45">
      <c r="A3629" s="22">
        <v>871775</v>
      </c>
      <c r="B3629" s="6">
        <v>45536</v>
      </c>
      <c r="C3629" s="22">
        <v>16000</v>
      </c>
      <c r="D3629" s="22">
        <v>13569</v>
      </c>
      <c r="E3629" s="22"/>
      <c r="F3629" s="22">
        <v>0</v>
      </c>
      <c r="G3629" s="22">
        <v>4833</v>
      </c>
      <c r="H3629" s="22">
        <v>2</v>
      </c>
      <c r="I3629" s="22"/>
      <c r="J3629" s="22">
        <v>67</v>
      </c>
      <c r="K3629" s="22">
        <v>8599</v>
      </c>
      <c r="L3629" s="23" t="s">
        <v>808</v>
      </c>
      <c r="M3629" s="23"/>
      <c r="N3629" s="23" t="s">
        <v>184</v>
      </c>
      <c r="O3629" s="23" t="s">
        <v>213</v>
      </c>
      <c r="P3629" s="22">
        <v>10</v>
      </c>
      <c r="Q3629" s="23" t="s">
        <v>673</v>
      </c>
      <c r="R3629" s="23" t="s">
        <v>667</v>
      </c>
      <c r="S3629" s="23" t="s">
        <v>23</v>
      </c>
      <c r="T3629" s="23" t="s">
        <v>667</v>
      </c>
      <c r="U3629" s="23" t="s">
        <v>23</v>
      </c>
      <c r="V3629" s="23" t="s">
        <v>187</v>
      </c>
      <c r="W3629" s="23" t="s">
        <v>188</v>
      </c>
      <c r="X3629" s="23" t="s">
        <v>189</v>
      </c>
      <c r="Y3629" s="22">
        <v>0</v>
      </c>
      <c r="Z3629" s="23" t="s">
        <v>190</v>
      </c>
      <c r="AA3629" s="23" t="s">
        <v>191</v>
      </c>
      <c r="AB3629" s="23" t="s">
        <v>190</v>
      </c>
      <c r="AC3629" s="23" t="s">
        <v>805</v>
      </c>
      <c r="AD3629" s="23" t="s">
        <v>281</v>
      </c>
      <c r="AE3629" s="23" t="s">
        <v>85</v>
      </c>
      <c r="AF3629" s="23" t="s">
        <v>190</v>
      </c>
      <c r="AG3629" s="23" t="s">
        <v>192</v>
      </c>
      <c r="AH3629" s="23" t="s">
        <v>415</v>
      </c>
      <c r="AI3629" s="23" t="s">
        <v>806</v>
      </c>
      <c r="AJ3629" s="23" t="b">
        <v>0</v>
      </c>
      <c r="AK3629" s="3">
        <v>116</v>
      </c>
      <c r="AL3629" s="3">
        <v>3448</v>
      </c>
      <c r="AM3629" s="3">
        <v>4363</v>
      </c>
      <c r="AN3629" s="24">
        <v>45536.125473032407</v>
      </c>
      <c r="AO3629" s="24">
        <v>45536.125473032407</v>
      </c>
      <c r="AP3629">
        <v>9</v>
      </c>
      <c r="AQ3629" t="s">
        <v>194</v>
      </c>
      <c r="AR3629">
        <v>244.12547303240717</v>
      </c>
      <c r="AS3629" t="s">
        <v>195</v>
      </c>
      <c r="AT3629" t="s">
        <v>251</v>
      </c>
      <c r="AU3629" t="s">
        <v>197</v>
      </c>
      <c r="AV3629" t="s">
        <v>309</v>
      </c>
      <c r="AW3629" t="s">
        <v>251</v>
      </c>
      <c r="AX3629" t="s">
        <v>197</v>
      </c>
      <c r="AY3629" t="s">
        <v>309</v>
      </c>
    </row>
    <row r="3630" spans="1:51" x14ac:dyDescent="0.45">
      <c r="A3630" s="22">
        <v>871776</v>
      </c>
      <c r="B3630" s="6">
        <v>45536</v>
      </c>
      <c r="C3630" s="22">
        <v>16000</v>
      </c>
      <c r="D3630" s="22">
        <v>13569</v>
      </c>
      <c r="E3630" s="22"/>
      <c r="F3630" s="22">
        <v>0</v>
      </c>
      <c r="G3630" s="22">
        <v>4833</v>
      </c>
      <c r="H3630" s="22">
        <v>2</v>
      </c>
      <c r="I3630" s="22"/>
      <c r="J3630" s="22">
        <v>67</v>
      </c>
      <c r="K3630" s="22">
        <v>8599</v>
      </c>
      <c r="L3630" s="23" t="s">
        <v>808</v>
      </c>
      <c r="M3630" s="23"/>
      <c r="N3630" s="23" t="s">
        <v>184</v>
      </c>
      <c r="O3630" s="23" t="s">
        <v>213</v>
      </c>
      <c r="P3630" s="22">
        <v>14</v>
      </c>
      <c r="Q3630" s="23" t="s">
        <v>673</v>
      </c>
      <c r="R3630" s="23" t="s">
        <v>667</v>
      </c>
      <c r="S3630" s="23" t="s">
        <v>23</v>
      </c>
      <c r="T3630" s="23" t="s">
        <v>667</v>
      </c>
      <c r="U3630" s="23" t="s">
        <v>23</v>
      </c>
      <c r="V3630" s="23" t="s">
        <v>187</v>
      </c>
      <c r="W3630" s="23" t="s">
        <v>188</v>
      </c>
      <c r="X3630" s="23" t="s">
        <v>189</v>
      </c>
      <c r="Y3630" s="22">
        <v>0</v>
      </c>
      <c r="Z3630" s="23" t="s">
        <v>190</v>
      </c>
      <c r="AA3630" s="23" t="s">
        <v>191</v>
      </c>
      <c r="AB3630" s="23" t="s">
        <v>190</v>
      </c>
      <c r="AC3630" s="23" t="s">
        <v>805</v>
      </c>
      <c r="AD3630" s="23" t="s">
        <v>281</v>
      </c>
      <c r="AE3630" s="23" t="s">
        <v>85</v>
      </c>
      <c r="AF3630" s="23" t="s">
        <v>190</v>
      </c>
      <c r="AG3630" s="23" t="s">
        <v>192</v>
      </c>
      <c r="AH3630" s="23" t="s">
        <v>415</v>
      </c>
      <c r="AI3630" s="23" t="s">
        <v>806</v>
      </c>
      <c r="AJ3630" s="23" t="b">
        <v>0</v>
      </c>
      <c r="AK3630" s="3">
        <v>116</v>
      </c>
      <c r="AL3630" s="3">
        <v>3448</v>
      </c>
      <c r="AM3630" s="3">
        <v>4363</v>
      </c>
      <c r="AN3630" s="24">
        <v>45536.125473032407</v>
      </c>
      <c r="AO3630" s="24">
        <v>45536.125473032407</v>
      </c>
      <c r="AP3630">
        <v>9</v>
      </c>
      <c r="AQ3630" t="s">
        <v>194</v>
      </c>
      <c r="AR3630">
        <v>244.12547303240717</v>
      </c>
      <c r="AS3630" t="s">
        <v>195</v>
      </c>
      <c r="AT3630" t="s">
        <v>251</v>
      </c>
      <c r="AU3630" t="s">
        <v>197</v>
      </c>
      <c r="AV3630" t="s">
        <v>309</v>
      </c>
      <c r="AW3630" t="s">
        <v>251</v>
      </c>
      <c r="AX3630" t="s">
        <v>197</v>
      </c>
      <c r="AY3630" t="s">
        <v>309</v>
      </c>
    </row>
    <row r="3631" spans="1:51" x14ac:dyDescent="0.45">
      <c r="A3631" s="22">
        <v>871777</v>
      </c>
      <c r="B3631" s="6">
        <v>45536</v>
      </c>
      <c r="C3631" s="22">
        <v>16000</v>
      </c>
      <c r="D3631" s="22">
        <v>13569</v>
      </c>
      <c r="E3631" s="22"/>
      <c r="F3631" s="22">
        <v>0</v>
      </c>
      <c r="G3631" s="22">
        <v>4833</v>
      </c>
      <c r="H3631" s="22">
        <v>2</v>
      </c>
      <c r="I3631" s="22"/>
      <c r="J3631" s="22">
        <v>67</v>
      </c>
      <c r="K3631" s="22">
        <v>8599</v>
      </c>
      <c r="L3631" s="23" t="s">
        <v>808</v>
      </c>
      <c r="M3631" s="23"/>
      <c r="N3631" s="23" t="s">
        <v>184</v>
      </c>
      <c r="O3631" s="23" t="s">
        <v>213</v>
      </c>
      <c r="P3631" s="22">
        <v>10</v>
      </c>
      <c r="Q3631" s="23" t="s">
        <v>673</v>
      </c>
      <c r="R3631" s="23" t="s">
        <v>667</v>
      </c>
      <c r="S3631" s="23" t="s">
        <v>23</v>
      </c>
      <c r="T3631" s="23" t="s">
        <v>667</v>
      </c>
      <c r="U3631" s="23" t="s">
        <v>23</v>
      </c>
      <c r="V3631" s="23" t="s">
        <v>187</v>
      </c>
      <c r="W3631" s="23" t="s">
        <v>188</v>
      </c>
      <c r="X3631" s="23" t="s">
        <v>189</v>
      </c>
      <c r="Y3631" s="22">
        <v>0</v>
      </c>
      <c r="Z3631" s="23" t="s">
        <v>190</v>
      </c>
      <c r="AA3631" s="23" t="s">
        <v>191</v>
      </c>
      <c r="AB3631" s="23" t="s">
        <v>190</v>
      </c>
      <c r="AC3631" s="23" t="s">
        <v>805</v>
      </c>
      <c r="AD3631" s="23" t="s">
        <v>281</v>
      </c>
      <c r="AE3631" s="23" t="s">
        <v>85</v>
      </c>
      <c r="AF3631" s="23" t="s">
        <v>190</v>
      </c>
      <c r="AG3631" s="23" t="s">
        <v>192</v>
      </c>
      <c r="AH3631" s="23" t="s">
        <v>415</v>
      </c>
      <c r="AI3631" s="23" t="s">
        <v>806</v>
      </c>
      <c r="AJ3631" s="23" t="b">
        <v>0</v>
      </c>
      <c r="AK3631" s="3">
        <v>116</v>
      </c>
      <c r="AL3631" s="3">
        <v>3448</v>
      </c>
      <c r="AM3631" s="3">
        <v>4363</v>
      </c>
      <c r="AN3631" s="24">
        <v>45536.125473032407</v>
      </c>
      <c r="AO3631" s="24">
        <v>45536.125473032407</v>
      </c>
      <c r="AP3631">
        <v>9</v>
      </c>
      <c r="AQ3631" t="s">
        <v>194</v>
      </c>
      <c r="AR3631">
        <v>244.12547303240717</v>
      </c>
      <c r="AS3631" t="s">
        <v>195</v>
      </c>
      <c r="AT3631" t="s">
        <v>251</v>
      </c>
      <c r="AU3631" t="s">
        <v>197</v>
      </c>
      <c r="AV3631" t="s">
        <v>309</v>
      </c>
      <c r="AW3631" t="s">
        <v>251</v>
      </c>
      <c r="AX3631" t="s">
        <v>197</v>
      </c>
      <c r="AY3631" t="s">
        <v>309</v>
      </c>
    </row>
    <row r="3632" spans="1:51" x14ac:dyDescent="0.45">
      <c r="A3632" s="22">
        <v>871778</v>
      </c>
      <c r="B3632" s="6">
        <v>45536</v>
      </c>
      <c r="C3632" s="22">
        <v>16000</v>
      </c>
      <c r="D3632" s="22">
        <v>13569</v>
      </c>
      <c r="E3632" s="22"/>
      <c r="F3632" s="22">
        <v>0</v>
      </c>
      <c r="G3632" s="22">
        <v>4833</v>
      </c>
      <c r="H3632" s="22">
        <v>2</v>
      </c>
      <c r="I3632" s="22"/>
      <c r="J3632" s="22">
        <v>67</v>
      </c>
      <c r="K3632" s="22">
        <v>8599</v>
      </c>
      <c r="L3632" s="23" t="s">
        <v>808</v>
      </c>
      <c r="M3632" s="23"/>
      <c r="N3632" s="23" t="s">
        <v>184</v>
      </c>
      <c r="O3632" s="23" t="s">
        <v>213</v>
      </c>
      <c r="P3632" s="22">
        <v>14</v>
      </c>
      <c r="Q3632" s="23" t="s">
        <v>673</v>
      </c>
      <c r="R3632" s="23" t="s">
        <v>667</v>
      </c>
      <c r="S3632" s="23" t="s">
        <v>23</v>
      </c>
      <c r="T3632" s="23" t="s">
        <v>667</v>
      </c>
      <c r="U3632" s="23" t="s">
        <v>23</v>
      </c>
      <c r="V3632" s="23" t="s">
        <v>187</v>
      </c>
      <c r="W3632" s="23" t="s">
        <v>188</v>
      </c>
      <c r="X3632" s="23" t="s">
        <v>189</v>
      </c>
      <c r="Y3632" s="22">
        <v>0</v>
      </c>
      <c r="Z3632" s="23" t="s">
        <v>190</v>
      </c>
      <c r="AA3632" s="23" t="s">
        <v>191</v>
      </c>
      <c r="AB3632" s="23" t="s">
        <v>190</v>
      </c>
      <c r="AC3632" s="23" t="s">
        <v>805</v>
      </c>
      <c r="AD3632" s="23" t="s">
        <v>281</v>
      </c>
      <c r="AE3632" s="23" t="s">
        <v>85</v>
      </c>
      <c r="AF3632" s="23" t="s">
        <v>190</v>
      </c>
      <c r="AG3632" s="23" t="s">
        <v>192</v>
      </c>
      <c r="AH3632" s="23" t="s">
        <v>415</v>
      </c>
      <c r="AI3632" s="23" t="s">
        <v>806</v>
      </c>
      <c r="AJ3632" s="23" t="b">
        <v>0</v>
      </c>
      <c r="AK3632" s="3">
        <v>116</v>
      </c>
      <c r="AL3632" s="3">
        <v>3448</v>
      </c>
      <c r="AM3632" s="3">
        <v>4363</v>
      </c>
      <c r="AN3632" s="24">
        <v>45536.125473032407</v>
      </c>
      <c r="AO3632" s="24">
        <v>45536.125473032407</v>
      </c>
      <c r="AP3632">
        <v>9</v>
      </c>
      <c r="AQ3632" t="s">
        <v>194</v>
      </c>
      <c r="AR3632">
        <v>244.12547303240717</v>
      </c>
      <c r="AS3632" t="s">
        <v>195</v>
      </c>
      <c r="AT3632" t="s">
        <v>251</v>
      </c>
      <c r="AU3632" t="s">
        <v>197</v>
      </c>
      <c r="AV3632" t="s">
        <v>309</v>
      </c>
      <c r="AW3632" t="s">
        <v>251</v>
      </c>
      <c r="AX3632" t="s">
        <v>197</v>
      </c>
      <c r="AY3632" t="s">
        <v>309</v>
      </c>
    </row>
    <row r="3633" spans="1:51" x14ac:dyDescent="0.45">
      <c r="A3633" s="22">
        <v>871470</v>
      </c>
      <c r="B3633" s="6">
        <v>45536</v>
      </c>
      <c r="C3633" s="22">
        <v>16000</v>
      </c>
      <c r="D3633" s="22">
        <v>17818</v>
      </c>
      <c r="E3633" s="22"/>
      <c r="F3633" s="22">
        <v>0</v>
      </c>
      <c r="G3633" s="22">
        <v>1113</v>
      </c>
      <c r="H3633" s="22">
        <v>2</v>
      </c>
      <c r="I3633" s="22"/>
      <c r="J3633" s="22">
        <v>6</v>
      </c>
      <c r="K3633" s="22">
        <v>101662</v>
      </c>
      <c r="L3633" s="23" t="s">
        <v>809</v>
      </c>
      <c r="M3633" s="23"/>
      <c r="N3633" s="23" t="s">
        <v>184</v>
      </c>
      <c r="O3633" s="23" t="s">
        <v>213</v>
      </c>
      <c r="P3633" s="22">
        <v>20</v>
      </c>
      <c r="Q3633" s="23" t="s">
        <v>186</v>
      </c>
      <c r="R3633" s="23"/>
      <c r="S3633" s="23"/>
      <c r="T3633" s="23"/>
      <c r="U3633" s="23"/>
      <c r="V3633" s="23" t="s">
        <v>187</v>
      </c>
      <c r="W3633" s="23" t="s">
        <v>188</v>
      </c>
      <c r="X3633" s="23" t="s">
        <v>189</v>
      </c>
      <c r="Y3633" s="22">
        <v>0</v>
      </c>
      <c r="Z3633" s="23" t="s">
        <v>190</v>
      </c>
      <c r="AA3633" s="23" t="s">
        <v>191</v>
      </c>
      <c r="AB3633" s="23" t="s">
        <v>190</v>
      </c>
      <c r="AC3633" s="23" t="s">
        <v>192</v>
      </c>
      <c r="AD3633" s="23" t="s">
        <v>193</v>
      </c>
      <c r="AE3633" s="23" t="s">
        <v>85</v>
      </c>
      <c r="AF3633" s="23" t="s">
        <v>190</v>
      </c>
      <c r="AG3633" s="23" t="s">
        <v>190</v>
      </c>
      <c r="AH3633" s="23" t="s">
        <v>190</v>
      </c>
      <c r="AI3633" s="23" t="s">
        <v>810</v>
      </c>
      <c r="AJ3633" s="23" t="b">
        <v>0</v>
      </c>
      <c r="AK3633" s="3">
        <v>112</v>
      </c>
      <c r="AL3633" s="3">
        <v>3448</v>
      </c>
      <c r="AM3633" s="3">
        <v>4137</v>
      </c>
      <c r="AN3633" s="24">
        <v>45536.07362600309</v>
      </c>
      <c r="AO3633" s="24">
        <v>45536.07362600309</v>
      </c>
      <c r="AP3633">
        <v>9</v>
      </c>
      <c r="AQ3633" t="s">
        <v>194</v>
      </c>
      <c r="AR3633">
        <v>244.07362600308988</v>
      </c>
      <c r="AS3633" t="s">
        <v>195</v>
      </c>
      <c r="AT3633" t="s">
        <v>256</v>
      </c>
      <c r="AU3633" t="s">
        <v>197</v>
      </c>
      <c r="AV3633" t="s">
        <v>317</v>
      </c>
      <c r="AW3633" t="s">
        <v>256</v>
      </c>
      <c r="AX3633" t="s">
        <v>197</v>
      </c>
      <c r="AY3633" t="s">
        <v>317</v>
      </c>
    </row>
    <row r="3634" spans="1:51" x14ac:dyDescent="0.45">
      <c r="A3634" s="22">
        <v>872337</v>
      </c>
      <c r="B3634" s="6">
        <v>45536</v>
      </c>
      <c r="C3634" s="22">
        <v>16000</v>
      </c>
      <c r="D3634" s="22">
        <v>16017</v>
      </c>
      <c r="E3634" s="22"/>
      <c r="F3634" s="22">
        <v>0</v>
      </c>
      <c r="G3634" s="22">
        <v>1105</v>
      </c>
      <c r="H3634" s="22">
        <v>4</v>
      </c>
      <c r="I3634" s="22"/>
      <c r="J3634" s="22">
        <v>2</v>
      </c>
      <c r="K3634" s="22">
        <v>101958</v>
      </c>
      <c r="L3634" s="23" t="s">
        <v>811</v>
      </c>
      <c r="M3634" s="23"/>
      <c r="N3634" s="23" t="s">
        <v>184</v>
      </c>
      <c r="O3634" s="23" t="s">
        <v>213</v>
      </c>
      <c r="P3634" s="22">
        <v>20</v>
      </c>
      <c r="Q3634" s="23" t="s">
        <v>186</v>
      </c>
      <c r="R3634" s="23"/>
      <c r="S3634" s="23"/>
      <c r="T3634" s="23"/>
      <c r="U3634" s="23"/>
      <c r="V3634" s="23" t="s">
        <v>187</v>
      </c>
      <c r="W3634" s="23" t="s">
        <v>188</v>
      </c>
      <c r="X3634" s="23" t="s">
        <v>189</v>
      </c>
      <c r="Y3634" s="22">
        <v>0</v>
      </c>
      <c r="Z3634" s="23" t="s">
        <v>190</v>
      </c>
      <c r="AA3634" s="23" t="s">
        <v>191</v>
      </c>
      <c r="AB3634" s="23" t="s">
        <v>190</v>
      </c>
      <c r="AC3634" s="23" t="s">
        <v>192</v>
      </c>
      <c r="AD3634" s="23" t="s">
        <v>193</v>
      </c>
      <c r="AE3634" s="23" t="s">
        <v>85</v>
      </c>
      <c r="AF3634" s="23" t="s">
        <v>190</v>
      </c>
      <c r="AG3634" s="23" t="s">
        <v>190</v>
      </c>
      <c r="AH3634" s="23" t="s">
        <v>190</v>
      </c>
      <c r="AI3634" s="23" t="s">
        <v>810</v>
      </c>
      <c r="AJ3634" s="23" t="b">
        <v>0</v>
      </c>
      <c r="AK3634" s="3">
        <v>119</v>
      </c>
      <c r="AL3634" s="3">
        <v>3448</v>
      </c>
      <c r="AM3634" s="3">
        <v>4751</v>
      </c>
      <c r="AN3634" s="24">
        <v>45536.275115393517</v>
      </c>
      <c r="AO3634" s="24">
        <v>45536.275115393517</v>
      </c>
      <c r="AP3634">
        <v>9</v>
      </c>
      <c r="AQ3634" t="s">
        <v>194</v>
      </c>
      <c r="AR3634">
        <v>244.2751153935169</v>
      </c>
      <c r="AS3634" t="s">
        <v>195</v>
      </c>
      <c r="AT3634" t="s">
        <v>222</v>
      </c>
      <c r="AU3634" t="s">
        <v>197</v>
      </c>
      <c r="AV3634" t="s">
        <v>223</v>
      </c>
      <c r="AW3634" t="s">
        <v>222</v>
      </c>
      <c r="AX3634" t="s">
        <v>197</v>
      </c>
      <c r="AY3634" t="s">
        <v>223</v>
      </c>
    </row>
    <row r="3635" spans="1:51" x14ac:dyDescent="0.45">
      <c r="A3635" s="22">
        <v>871863</v>
      </c>
      <c r="B3635" s="6">
        <v>45536</v>
      </c>
      <c r="C3635" s="22">
        <v>16000</v>
      </c>
      <c r="D3635" s="22">
        <v>14779</v>
      </c>
      <c r="E3635" s="22"/>
      <c r="F3635" s="22">
        <v>0</v>
      </c>
      <c r="G3635" s="22">
        <v>1641</v>
      </c>
      <c r="H3635" s="22">
        <v>3</v>
      </c>
      <c r="I3635" s="22"/>
      <c r="J3635" s="22">
        <v>56</v>
      </c>
      <c r="K3635" s="22">
        <v>100903</v>
      </c>
      <c r="L3635" s="23" t="s">
        <v>815</v>
      </c>
      <c r="M3635" s="23"/>
      <c r="N3635" s="23" t="s">
        <v>184</v>
      </c>
      <c r="O3635" s="23" t="s">
        <v>213</v>
      </c>
      <c r="P3635" s="22">
        <v>20</v>
      </c>
      <c r="Q3635" s="23" t="s">
        <v>186</v>
      </c>
      <c r="R3635" s="23"/>
      <c r="S3635" s="23"/>
      <c r="T3635" s="23"/>
      <c r="U3635" s="23"/>
      <c r="V3635" s="23" t="s">
        <v>187</v>
      </c>
      <c r="W3635" s="23" t="s">
        <v>188</v>
      </c>
      <c r="X3635" s="23" t="s">
        <v>189</v>
      </c>
      <c r="Y3635" s="22">
        <v>0</v>
      </c>
      <c r="Z3635" s="23" t="s">
        <v>190</v>
      </c>
      <c r="AA3635" s="23" t="s">
        <v>191</v>
      </c>
      <c r="AB3635" s="23" t="s">
        <v>190</v>
      </c>
      <c r="AC3635" s="23" t="s">
        <v>192</v>
      </c>
      <c r="AD3635" s="23" t="s">
        <v>193</v>
      </c>
      <c r="AE3635" s="23" t="s">
        <v>85</v>
      </c>
      <c r="AF3635" s="23" t="s">
        <v>190</v>
      </c>
      <c r="AG3635" s="23" t="s">
        <v>190</v>
      </c>
      <c r="AH3635" s="23" t="s">
        <v>190</v>
      </c>
      <c r="AI3635" s="23" t="s">
        <v>810</v>
      </c>
      <c r="AJ3635" s="23" t="b">
        <v>0</v>
      </c>
      <c r="AK3635" s="3">
        <v>111</v>
      </c>
      <c r="AL3635" s="3">
        <v>3448</v>
      </c>
      <c r="AM3635" s="3">
        <v>4437</v>
      </c>
      <c r="AN3635" s="24">
        <v>45536.133047376541</v>
      </c>
      <c r="AO3635" s="24">
        <v>45536.133047376541</v>
      </c>
      <c r="AP3635">
        <v>9</v>
      </c>
      <c r="AQ3635" t="s">
        <v>194</v>
      </c>
      <c r="AR3635">
        <v>244.13304737654107</v>
      </c>
      <c r="AS3635" t="s">
        <v>195</v>
      </c>
      <c r="AT3635" t="s">
        <v>251</v>
      </c>
      <c r="AU3635" t="s">
        <v>197</v>
      </c>
      <c r="AV3635" t="s">
        <v>314</v>
      </c>
      <c r="AW3635" t="s">
        <v>251</v>
      </c>
      <c r="AX3635" t="s">
        <v>197</v>
      </c>
      <c r="AY3635" t="s">
        <v>314</v>
      </c>
    </row>
    <row r="3636" spans="1:51" x14ac:dyDescent="0.45">
      <c r="A3636" s="22">
        <v>871875</v>
      </c>
      <c r="B3636" s="6">
        <v>45536</v>
      </c>
      <c r="C3636" s="22">
        <v>16000</v>
      </c>
      <c r="D3636" s="22">
        <v>47489</v>
      </c>
      <c r="E3636" s="22"/>
      <c r="F3636" s="22">
        <v>0</v>
      </c>
      <c r="G3636" s="22">
        <v>2571</v>
      </c>
      <c r="H3636" s="22">
        <v>4</v>
      </c>
      <c r="I3636" s="22"/>
      <c r="J3636" s="22">
        <v>206</v>
      </c>
      <c r="K3636" s="22">
        <v>101495</v>
      </c>
      <c r="L3636" s="23" t="s">
        <v>816</v>
      </c>
      <c r="M3636" s="23"/>
      <c r="N3636" s="23" t="s">
        <v>184</v>
      </c>
      <c r="O3636" s="23" t="s">
        <v>213</v>
      </c>
      <c r="P3636" s="22">
        <v>20</v>
      </c>
      <c r="Q3636" s="23" t="s">
        <v>186</v>
      </c>
      <c r="R3636" s="23"/>
      <c r="S3636" s="23"/>
      <c r="T3636" s="23"/>
      <c r="U3636" s="23"/>
      <c r="V3636" s="23" t="s">
        <v>187</v>
      </c>
      <c r="W3636" s="23" t="s">
        <v>188</v>
      </c>
      <c r="X3636" s="23" t="s">
        <v>189</v>
      </c>
      <c r="Y3636" s="22">
        <v>0</v>
      </c>
      <c r="Z3636" s="23" t="s">
        <v>190</v>
      </c>
      <c r="AA3636" s="23" t="s">
        <v>191</v>
      </c>
      <c r="AB3636" s="23" t="s">
        <v>190</v>
      </c>
      <c r="AC3636" s="23" t="s">
        <v>192</v>
      </c>
      <c r="AD3636" s="23" t="s">
        <v>193</v>
      </c>
      <c r="AE3636" s="23" t="s">
        <v>85</v>
      </c>
      <c r="AF3636" s="23" t="s">
        <v>190</v>
      </c>
      <c r="AG3636" s="23" t="s">
        <v>190</v>
      </c>
      <c r="AH3636" s="23" t="s">
        <v>190</v>
      </c>
      <c r="AI3636" s="23" t="s">
        <v>810</v>
      </c>
      <c r="AJ3636" s="23" t="b">
        <v>0</v>
      </c>
      <c r="AK3636" s="3">
        <v>126</v>
      </c>
      <c r="AL3636" s="3">
        <v>3448</v>
      </c>
      <c r="AM3636" s="3">
        <v>4446</v>
      </c>
      <c r="AN3636" s="24">
        <v>45536.133432098766</v>
      </c>
      <c r="AO3636" s="24">
        <v>45536.133432098766</v>
      </c>
      <c r="AP3636">
        <v>9</v>
      </c>
      <c r="AQ3636" t="s">
        <v>194</v>
      </c>
      <c r="AR3636">
        <v>244.13343209876621</v>
      </c>
      <c r="AS3636" t="s">
        <v>195</v>
      </c>
      <c r="AT3636" t="s">
        <v>251</v>
      </c>
      <c r="AU3636" t="s">
        <v>197</v>
      </c>
      <c r="AV3636" t="s">
        <v>197</v>
      </c>
      <c r="AW3636" t="s">
        <v>251</v>
      </c>
      <c r="AX3636" t="s">
        <v>197</v>
      </c>
      <c r="AY3636" t="s">
        <v>197</v>
      </c>
    </row>
    <row r="3637" spans="1:51" x14ac:dyDescent="0.45">
      <c r="A3637" s="22">
        <v>872336</v>
      </c>
      <c r="B3637" s="6">
        <v>45536</v>
      </c>
      <c r="C3637" s="22">
        <v>16000</v>
      </c>
      <c r="D3637" s="22">
        <v>16975</v>
      </c>
      <c r="E3637" s="22"/>
      <c r="F3637" s="22">
        <v>0</v>
      </c>
      <c r="G3637" s="22">
        <v>1126</v>
      </c>
      <c r="H3637" s="22">
        <v>6</v>
      </c>
      <c r="I3637" s="22"/>
      <c r="J3637" s="22">
        <v>28</v>
      </c>
      <c r="K3637" s="22">
        <v>102239</v>
      </c>
      <c r="L3637" s="23" t="s">
        <v>817</v>
      </c>
      <c r="M3637" s="23"/>
      <c r="N3637" s="23" t="s">
        <v>184</v>
      </c>
      <c r="O3637" s="23" t="s">
        <v>213</v>
      </c>
      <c r="P3637" s="22">
        <v>20</v>
      </c>
      <c r="Q3637" s="23" t="s">
        <v>186</v>
      </c>
      <c r="R3637" s="23"/>
      <c r="S3637" s="23"/>
      <c r="T3637" s="23"/>
      <c r="U3637" s="23"/>
      <c r="V3637" s="23" t="s">
        <v>187</v>
      </c>
      <c r="W3637" s="23" t="s">
        <v>188</v>
      </c>
      <c r="X3637" s="23" t="s">
        <v>189</v>
      </c>
      <c r="Y3637" s="22">
        <v>0</v>
      </c>
      <c r="Z3637" s="23" t="s">
        <v>190</v>
      </c>
      <c r="AA3637" s="23" t="s">
        <v>191</v>
      </c>
      <c r="AB3637" s="23" t="s">
        <v>190</v>
      </c>
      <c r="AC3637" s="23" t="s">
        <v>192</v>
      </c>
      <c r="AD3637" s="23" t="s">
        <v>193</v>
      </c>
      <c r="AE3637" s="23" t="s">
        <v>85</v>
      </c>
      <c r="AF3637" s="23" t="s">
        <v>190</v>
      </c>
      <c r="AG3637" s="23" t="s">
        <v>190</v>
      </c>
      <c r="AH3637" s="23" t="s">
        <v>190</v>
      </c>
      <c r="AI3637" s="23" t="s">
        <v>810</v>
      </c>
      <c r="AJ3637" s="23" t="b">
        <v>0</v>
      </c>
      <c r="AK3637" s="3">
        <v>119</v>
      </c>
      <c r="AL3637" s="3">
        <v>3448</v>
      </c>
      <c r="AM3637" s="3">
        <v>4750</v>
      </c>
      <c r="AN3637" s="24">
        <v>45536.275113850308</v>
      </c>
      <c r="AO3637" s="24">
        <v>45536.275113850308</v>
      </c>
      <c r="AP3637">
        <v>9</v>
      </c>
      <c r="AQ3637" t="s">
        <v>194</v>
      </c>
      <c r="AR3637">
        <v>244.27511385030812</v>
      </c>
      <c r="AS3637" t="s">
        <v>195</v>
      </c>
      <c r="AT3637" t="s">
        <v>222</v>
      </c>
      <c r="AU3637" t="s">
        <v>197</v>
      </c>
      <c r="AV3637" t="s">
        <v>223</v>
      </c>
      <c r="AW3637" t="s">
        <v>222</v>
      </c>
      <c r="AX3637" t="s">
        <v>197</v>
      </c>
      <c r="AY3637" t="s">
        <v>223</v>
      </c>
    </row>
    <row r="3638" spans="1:51" x14ac:dyDescent="0.45">
      <c r="A3638" s="22">
        <v>874474</v>
      </c>
      <c r="B3638" s="6">
        <v>45536</v>
      </c>
      <c r="C3638" s="22">
        <v>16000</v>
      </c>
      <c r="D3638" s="22">
        <v>162477</v>
      </c>
      <c r="E3638" s="22"/>
      <c r="F3638" s="22">
        <v>0</v>
      </c>
      <c r="G3638" s="22">
        <v>11445</v>
      </c>
      <c r="H3638" s="22">
        <v>5</v>
      </c>
      <c r="I3638" s="22"/>
      <c r="J3638" s="22">
        <v>767</v>
      </c>
      <c r="K3638" s="22">
        <v>101473</v>
      </c>
      <c r="L3638" s="23" t="s">
        <v>827</v>
      </c>
      <c r="M3638" s="23"/>
      <c r="N3638" s="23" t="s">
        <v>184</v>
      </c>
      <c r="O3638" s="23" t="s">
        <v>481</v>
      </c>
      <c r="P3638" s="22">
        <v>20</v>
      </c>
      <c r="Q3638" s="23" t="s">
        <v>186</v>
      </c>
      <c r="R3638" s="23"/>
      <c r="S3638" s="23"/>
      <c r="T3638" s="23"/>
      <c r="U3638" s="23"/>
      <c r="V3638" s="23" t="s">
        <v>187</v>
      </c>
      <c r="W3638" s="23" t="s">
        <v>188</v>
      </c>
      <c r="X3638" s="23" t="s">
        <v>189</v>
      </c>
      <c r="Y3638" s="22">
        <v>0</v>
      </c>
      <c r="Z3638" s="23" t="s">
        <v>190</v>
      </c>
      <c r="AA3638" s="23" t="s">
        <v>191</v>
      </c>
      <c r="AB3638" s="23" t="s">
        <v>190</v>
      </c>
      <c r="AC3638" s="23" t="s">
        <v>192</v>
      </c>
      <c r="AD3638" s="23" t="s">
        <v>281</v>
      </c>
      <c r="AE3638" s="23" t="s">
        <v>85</v>
      </c>
      <c r="AF3638" s="23" t="s">
        <v>190</v>
      </c>
      <c r="AG3638" s="23" t="s">
        <v>269</v>
      </c>
      <c r="AH3638" s="23" t="s">
        <v>700</v>
      </c>
      <c r="AI3638" s="23" t="s">
        <v>701</v>
      </c>
      <c r="AJ3638" s="23" t="b">
        <v>0</v>
      </c>
      <c r="AK3638" s="3">
        <v>97</v>
      </c>
      <c r="AL3638" s="3">
        <v>2968</v>
      </c>
      <c r="AM3638" s="3">
        <v>6522</v>
      </c>
      <c r="AN3638" s="24">
        <v>45536.708452353392</v>
      </c>
      <c r="AO3638" s="24">
        <v>45536.708452353392</v>
      </c>
      <c r="AP3638">
        <v>9</v>
      </c>
      <c r="AQ3638" t="s">
        <v>194</v>
      </c>
      <c r="AR3638">
        <v>244.7084523533922</v>
      </c>
      <c r="AS3638" t="s">
        <v>195</v>
      </c>
      <c r="AT3638" t="s">
        <v>229</v>
      </c>
      <c r="AU3638" t="s">
        <v>197</v>
      </c>
      <c r="AV3638" t="s">
        <v>223</v>
      </c>
      <c r="AW3638" t="s">
        <v>229</v>
      </c>
      <c r="AX3638" t="s">
        <v>197</v>
      </c>
      <c r="AY3638" t="s">
        <v>223</v>
      </c>
    </row>
    <row r="3639" spans="1:51" x14ac:dyDescent="0.45">
      <c r="A3639" s="22">
        <v>874473</v>
      </c>
      <c r="B3639" s="6">
        <v>45536</v>
      </c>
      <c r="C3639" s="22">
        <v>16000</v>
      </c>
      <c r="D3639" s="22">
        <v>196285</v>
      </c>
      <c r="E3639" s="22"/>
      <c r="F3639" s="22">
        <v>0</v>
      </c>
      <c r="G3639" s="22">
        <v>16865</v>
      </c>
      <c r="H3639" s="22">
        <v>4</v>
      </c>
      <c r="I3639" s="22"/>
      <c r="J3639" s="22">
        <v>1107</v>
      </c>
      <c r="K3639" s="22">
        <v>101276</v>
      </c>
      <c r="L3639" s="23" t="s">
        <v>828</v>
      </c>
      <c r="M3639" s="23"/>
      <c r="N3639" s="23" t="s">
        <v>184</v>
      </c>
      <c r="O3639" s="23" t="s">
        <v>481</v>
      </c>
      <c r="P3639" s="22">
        <v>20</v>
      </c>
      <c r="Q3639" s="23" t="s">
        <v>186</v>
      </c>
      <c r="R3639" s="23"/>
      <c r="S3639" s="23"/>
      <c r="T3639" s="23"/>
      <c r="U3639" s="23"/>
      <c r="V3639" s="23" t="s">
        <v>187</v>
      </c>
      <c r="W3639" s="23" t="s">
        <v>188</v>
      </c>
      <c r="X3639" s="23" t="s">
        <v>189</v>
      </c>
      <c r="Y3639" s="22">
        <v>0</v>
      </c>
      <c r="Z3639" s="23" t="s">
        <v>190</v>
      </c>
      <c r="AA3639" s="23" t="s">
        <v>191</v>
      </c>
      <c r="AB3639" s="23" t="s">
        <v>190</v>
      </c>
      <c r="AC3639" s="23" t="s">
        <v>192</v>
      </c>
      <c r="AD3639" s="23" t="s">
        <v>281</v>
      </c>
      <c r="AE3639" s="23" t="s">
        <v>85</v>
      </c>
      <c r="AF3639" s="23" t="s">
        <v>190</v>
      </c>
      <c r="AG3639" s="23" t="s">
        <v>269</v>
      </c>
      <c r="AH3639" s="23" t="s">
        <v>700</v>
      </c>
      <c r="AI3639" s="23" t="s">
        <v>701</v>
      </c>
      <c r="AJ3639" s="23" t="b">
        <v>0</v>
      </c>
      <c r="AK3639" s="3">
        <v>97</v>
      </c>
      <c r="AL3639" s="3">
        <v>2968</v>
      </c>
      <c r="AM3639" s="3">
        <v>6521</v>
      </c>
      <c r="AN3639" s="24">
        <v>45536.708447878089</v>
      </c>
      <c r="AO3639" s="24">
        <v>45536.708447878089</v>
      </c>
      <c r="AP3639">
        <v>9</v>
      </c>
      <c r="AQ3639" t="s">
        <v>194</v>
      </c>
      <c r="AR3639">
        <v>244.70844787808892</v>
      </c>
      <c r="AS3639" t="s">
        <v>195</v>
      </c>
      <c r="AT3639" t="s">
        <v>229</v>
      </c>
      <c r="AU3639" t="s">
        <v>197</v>
      </c>
      <c r="AV3639" t="s">
        <v>223</v>
      </c>
      <c r="AW3639" t="s">
        <v>229</v>
      </c>
      <c r="AX3639" t="s">
        <v>197</v>
      </c>
      <c r="AY3639" t="s">
        <v>223</v>
      </c>
    </row>
    <row r="3640" spans="1:51" x14ac:dyDescent="0.45">
      <c r="A3640" s="22">
        <v>871054</v>
      </c>
      <c r="B3640" s="6">
        <v>45536</v>
      </c>
      <c r="C3640" s="22">
        <v>16000</v>
      </c>
      <c r="D3640" s="22">
        <v>118300</v>
      </c>
      <c r="E3640" s="22"/>
      <c r="F3640" s="22">
        <v>0</v>
      </c>
      <c r="G3640" s="22">
        <v>3481</v>
      </c>
      <c r="H3640" s="22">
        <v>5</v>
      </c>
      <c r="I3640" s="22"/>
      <c r="J3640" s="22">
        <v>607</v>
      </c>
      <c r="K3640" s="22">
        <v>63071</v>
      </c>
      <c r="L3640" s="23" t="s">
        <v>887</v>
      </c>
      <c r="M3640" s="23"/>
      <c r="N3640" s="23" t="s">
        <v>184</v>
      </c>
      <c r="O3640" s="23" t="s">
        <v>185</v>
      </c>
      <c r="P3640" s="22">
        <v>20</v>
      </c>
      <c r="Q3640" s="23" t="s">
        <v>186</v>
      </c>
      <c r="R3640" s="23"/>
      <c r="S3640" s="23"/>
      <c r="T3640" s="23"/>
      <c r="U3640" s="23"/>
      <c r="V3640" s="23" t="s">
        <v>187</v>
      </c>
      <c r="W3640" s="23" t="s">
        <v>188</v>
      </c>
      <c r="X3640" s="23" t="s">
        <v>189</v>
      </c>
      <c r="Y3640" s="22">
        <v>0</v>
      </c>
      <c r="Z3640" s="23" t="s">
        <v>190</v>
      </c>
      <c r="AA3640" s="23" t="s">
        <v>191</v>
      </c>
      <c r="AB3640" s="23" t="s">
        <v>190</v>
      </c>
      <c r="AC3640" s="23" t="s">
        <v>192</v>
      </c>
      <c r="AD3640" s="23" t="s">
        <v>193</v>
      </c>
      <c r="AE3640" s="23" t="s">
        <v>83</v>
      </c>
      <c r="AF3640" s="23"/>
      <c r="AG3640" s="23"/>
      <c r="AH3640" s="23"/>
      <c r="AI3640" s="23"/>
      <c r="AJ3640" s="23" t="b">
        <v>0</v>
      </c>
      <c r="AK3640" s="3">
        <v>137</v>
      </c>
      <c r="AL3640" s="3">
        <v>236</v>
      </c>
      <c r="AM3640" s="3">
        <v>3733</v>
      </c>
      <c r="AN3640" s="24">
        <v>45536.000472299384</v>
      </c>
      <c r="AO3640" s="24">
        <v>45536.000472299384</v>
      </c>
      <c r="AP3640">
        <v>9</v>
      </c>
      <c r="AQ3640" t="s">
        <v>194</v>
      </c>
      <c r="AR3640">
        <v>244.00047229938355</v>
      </c>
      <c r="AS3640" t="s">
        <v>195</v>
      </c>
      <c r="AT3640" t="s">
        <v>196</v>
      </c>
      <c r="AU3640" t="s">
        <v>197</v>
      </c>
      <c r="AV3640" t="s">
        <v>309</v>
      </c>
      <c r="AW3640" t="s">
        <v>196</v>
      </c>
      <c r="AX3640" t="s">
        <v>197</v>
      </c>
      <c r="AY3640" t="s">
        <v>309</v>
      </c>
    </row>
    <row r="3641" spans="1:51" x14ac:dyDescent="0.45">
      <c r="A3641" s="22">
        <v>871082</v>
      </c>
      <c r="B3641" s="6">
        <v>45536</v>
      </c>
      <c r="C3641" s="22">
        <v>16000</v>
      </c>
      <c r="D3641" s="22">
        <v>1013367</v>
      </c>
      <c r="E3641" s="22"/>
      <c r="F3641" s="22">
        <v>0</v>
      </c>
      <c r="G3641" s="22">
        <v>3469</v>
      </c>
      <c r="H3641" s="22">
        <v>2</v>
      </c>
      <c r="I3641" s="22"/>
      <c r="J3641" s="22">
        <v>607</v>
      </c>
      <c r="K3641" s="22">
        <v>63071</v>
      </c>
      <c r="L3641" s="23" t="s">
        <v>887</v>
      </c>
      <c r="M3641" s="23"/>
      <c r="N3641" s="23" t="s">
        <v>184</v>
      </c>
      <c r="O3641" s="23" t="s">
        <v>185</v>
      </c>
      <c r="P3641" s="22">
        <v>20</v>
      </c>
      <c r="Q3641" s="23" t="s">
        <v>186</v>
      </c>
      <c r="R3641" s="23"/>
      <c r="S3641" s="23"/>
      <c r="T3641" s="23"/>
      <c r="U3641" s="23"/>
      <c r="V3641" s="23" t="s">
        <v>187</v>
      </c>
      <c r="W3641" s="23" t="s">
        <v>188</v>
      </c>
      <c r="X3641" s="23" t="s">
        <v>189</v>
      </c>
      <c r="Y3641" s="22">
        <v>0</v>
      </c>
      <c r="Z3641" s="23" t="s">
        <v>190</v>
      </c>
      <c r="AA3641" s="23" t="s">
        <v>191</v>
      </c>
      <c r="AB3641" s="23" t="s">
        <v>190</v>
      </c>
      <c r="AC3641" s="23" t="s">
        <v>192</v>
      </c>
      <c r="AD3641" s="23" t="s">
        <v>193</v>
      </c>
      <c r="AE3641" s="23" t="s">
        <v>83</v>
      </c>
      <c r="AF3641" s="23"/>
      <c r="AG3641" s="23"/>
      <c r="AH3641" s="23"/>
      <c r="AI3641" s="23"/>
      <c r="AJ3641" s="23" t="b">
        <v>0</v>
      </c>
      <c r="AK3641" s="3">
        <v>151</v>
      </c>
      <c r="AL3641" s="3">
        <v>236</v>
      </c>
      <c r="AM3641" s="3">
        <v>3755</v>
      </c>
      <c r="AN3641" s="24">
        <v>45536.000534606479</v>
      </c>
      <c r="AO3641" s="24">
        <v>45536.000546180556</v>
      </c>
      <c r="AP3641">
        <v>9</v>
      </c>
      <c r="AQ3641" t="s">
        <v>194</v>
      </c>
      <c r="AR3641">
        <v>244.00053460647905</v>
      </c>
      <c r="AS3641" t="s">
        <v>195</v>
      </c>
      <c r="AT3641" t="s">
        <v>196</v>
      </c>
      <c r="AU3641" t="s">
        <v>197</v>
      </c>
      <c r="AV3641" t="s">
        <v>300</v>
      </c>
      <c r="AW3641" t="s">
        <v>196</v>
      </c>
      <c r="AX3641" t="s">
        <v>197</v>
      </c>
      <c r="AY3641" t="s">
        <v>250</v>
      </c>
    </row>
    <row r="3642" spans="1:51" x14ac:dyDescent="0.45">
      <c r="A3642" s="22">
        <v>871117</v>
      </c>
      <c r="B3642" s="6">
        <v>45536</v>
      </c>
      <c r="C3642" s="22">
        <v>16000</v>
      </c>
      <c r="D3642" s="22">
        <v>43347</v>
      </c>
      <c r="E3642" s="22"/>
      <c r="F3642" s="22">
        <v>0</v>
      </c>
      <c r="G3642" s="22">
        <v>3468</v>
      </c>
      <c r="H3642" s="22">
        <v>3</v>
      </c>
      <c r="I3642" s="22"/>
      <c r="J3642" s="22">
        <v>607</v>
      </c>
      <c r="K3642" s="22">
        <v>63071</v>
      </c>
      <c r="L3642" s="23" t="s">
        <v>887</v>
      </c>
      <c r="M3642" s="23"/>
      <c r="N3642" s="23" t="s">
        <v>184</v>
      </c>
      <c r="O3642" s="23" t="s">
        <v>185</v>
      </c>
      <c r="P3642" s="22">
        <v>20</v>
      </c>
      <c r="Q3642" s="23" t="s">
        <v>186</v>
      </c>
      <c r="R3642" s="23"/>
      <c r="S3642" s="23"/>
      <c r="T3642" s="23"/>
      <c r="U3642" s="23"/>
      <c r="V3642" s="23" t="s">
        <v>187</v>
      </c>
      <c r="W3642" s="23" t="s">
        <v>188</v>
      </c>
      <c r="X3642" s="23" t="s">
        <v>189</v>
      </c>
      <c r="Y3642" s="22">
        <v>0</v>
      </c>
      <c r="Z3642" s="23" t="s">
        <v>190</v>
      </c>
      <c r="AA3642" s="23" t="s">
        <v>191</v>
      </c>
      <c r="AB3642" s="23" t="s">
        <v>190</v>
      </c>
      <c r="AC3642" s="23" t="s">
        <v>192</v>
      </c>
      <c r="AD3642" s="23" t="s">
        <v>193</v>
      </c>
      <c r="AE3642" s="23" t="s">
        <v>83</v>
      </c>
      <c r="AF3642" s="23"/>
      <c r="AG3642" s="23"/>
      <c r="AH3642" s="23"/>
      <c r="AI3642" s="23"/>
      <c r="AJ3642" s="23" t="b">
        <v>0</v>
      </c>
      <c r="AK3642" s="3">
        <v>118</v>
      </c>
      <c r="AL3642" s="3">
        <v>236</v>
      </c>
      <c r="AM3642" s="3">
        <v>3791</v>
      </c>
      <c r="AN3642" s="24">
        <v>45536.000679012344</v>
      </c>
      <c r="AO3642" s="24">
        <v>45536.000679012344</v>
      </c>
      <c r="AP3642">
        <v>9</v>
      </c>
      <c r="AQ3642" t="s">
        <v>194</v>
      </c>
      <c r="AR3642">
        <v>244.00067901234434</v>
      </c>
      <c r="AS3642" t="s">
        <v>195</v>
      </c>
      <c r="AT3642" t="s">
        <v>196</v>
      </c>
      <c r="AU3642" t="s">
        <v>197</v>
      </c>
      <c r="AV3642" t="s">
        <v>261</v>
      </c>
      <c r="AW3642" t="s">
        <v>196</v>
      </c>
      <c r="AX3642" t="s">
        <v>197</v>
      </c>
      <c r="AY3642" t="s">
        <v>261</v>
      </c>
    </row>
    <row r="3643" spans="1:51" x14ac:dyDescent="0.45">
      <c r="A3643" s="22">
        <v>871127</v>
      </c>
      <c r="B3643" s="6">
        <v>45536</v>
      </c>
      <c r="C3643" s="22">
        <v>16000</v>
      </c>
      <c r="D3643" s="22">
        <v>799397</v>
      </c>
      <c r="E3643" s="22"/>
      <c r="F3643" s="22">
        <v>0</v>
      </c>
      <c r="G3643" s="22">
        <v>3468</v>
      </c>
      <c r="H3643" s="22">
        <v>3</v>
      </c>
      <c r="I3643" s="22"/>
      <c r="J3643" s="22">
        <v>607</v>
      </c>
      <c r="K3643" s="22">
        <v>63071</v>
      </c>
      <c r="L3643" s="23" t="s">
        <v>887</v>
      </c>
      <c r="M3643" s="23"/>
      <c r="N3643" s="23" t="s">
        <v>184</v>
      </c>
      <c r="O3643" s="23" t="s">
        <v>185</v>
      </c>
      <c r="P3643" s="22">
        <v>20</v>
      </c>
      <c r="Q3643" s="23" t="s">
        <v>186</v>
      </c>
      <c r="R3643" s="23"/>
      <c r="S3643" s="23"/>
      <c r="T3643" s="23"/>
      <c r="U3643" s="23"/>
      <c r="V3643" s="23" t="s">
        <v>187</v>
      </c>
      <c r="W3643" s="23" t="s">
        <v>188</v>
      </c>
      <c r="X3643" s="23" t="s">
        <v>189</v>
      </c>
      <c r="Y3643" s="22">
        <v>0</v>
      </c>
      <c r="Z3643" s="23" t="s">
        <v>190</v>
      </c>
      <c r="AA3643" s="23" t="s">
        <v>191</v>
      </c>
      <c r="AB3643" s="23" t="s">
        <v>190</v>
      </c>
      <c r="AC3643" s="23" t="s">
        <v>192</v>
      </c>
      <c r="AD3643" s="23" t="s">
        <v>193</v>
      </c>
      <c r="AE3643" s="23" t="s">
        <v>83</v>
      </c>
      <c r="AF3643" s="23"/>
      <c r="AG3643" s="23"/>
      <c r="AH3643" s="23"/>
      <c r="AI3643" s="23"/>
      <c r="AJ3643" s="23" t="b">
        <v>0</v>
      </c>
      <c r="AK3643" s="3">
        <v>136</v>
      </c>
      <c r="AL3643" s="3">
        <v>236</v>
      </c>
      <c r="AM3643" s="3">
        <v>3808</v>
      </c>
      <c r="AN3643" s="24">
        <v>45536.000711342589</v>
      </c>
      <c r="AO3643" s="24">
        <v>45536.000711342589</v>
      </c>
      <c r="AP3643">
        <v>9</v>
      </c>
      <c r="AQ3643" t="s">
        <v>194</v>
      </c>
      <c r="AR3643">
        <v>244.00071134258906</v>
      </c>
      <c r="AS3643" t="s">
        <v>195</v>
      </c>
      <c r="AT3643" t="s">
        <v>196</v>
      </c>
      <c r="AU3643" t="s">
        <v>197</v>
      </c>
      <c r="AV3643" t="s">
        <v>317</v>
      </c>
      <c r="AW3643" t="s">
        <v>196</v>
      </c>
      <c r="AX3643" t="s">
        <v>197</v>
      </c>
      <c r="AY3643" t="s">
        <v>317</v>
      </c>
    </row>
    <row r="3644" spans="1:51" x14ac:dyDescent="0.45">
      <c r="A3644" s="22">
        <v>871257</v>
      </c>
      <c r="B3644" s="6">
        <v>45536</v>
      </c>
      <c r="C3644" s="22">
        <v>16000</v>
      </c>
      <c r="D3644" s="22">
        <v>69129</v>
      </c>
      <c r="E3644" s="22"/>
      <c r="F3644" s="22">
        <v>0</v>
      </c>
      <c r="G3644" s="22">
        <v>3472</v>
      </c>
      <c r="H3644" s="22">
        <v>3</v>
      </c>
      <c r="I3644" s="22"/>
      <c r="J3644" s="22">
        <v>607</v>
      </c>
      <c r="K3644" s="22">
        <v>63071</v>
      </c>
      <c r="L3644" s="23" t="s">
        <v>887</v>
      </c>
      <c r="M3644" s="23"/>
      <c r="N3644" s="23" t="s">
        <v>184</v>
      </c>
      <c r="O3644" s="23" t="s">
        <v>185</v>
      </c>
      <c r="P3644" s="22">
        <v>20</v>
      </c>
      <c r="Q3644" s="23" t="s">
        <v>186</v>
      </c>
      <c r="R3644" s="23"/>
      <c r="S3644" s="23"/>
      <c r="T3644" s="23"/>
      <c r="U3644" s="23"/>
      <c r="V3644" s="23" t="s">
        <v>187</v>
      </c>
      <c r="W3644" s="23" t="s">
        <v>188</v>
      </c>
      <c r="X3644" s="23" t="s">
        <v>189</v>
      </c>
      <c r="Y3644" s="22">
        <v>0</v>
      </c>
      <c r="Z3644" s="23" t="s">
        <v>190</v>
      </c>
      <c r="AA3644" s="23" t="s">
        <v>191</v>
      </c>
      <c r="AB3644" s="23" t="s">
        <v>190</v>
      </c>
      <c r="AC3644" s="23" t="s">
        <v>192</v>
      </c>
      <c r="AD3644" s="23" t="s">
        <v>193</v>
      </c>
      <c r="AE3644" s="23" t="s">
        <v>83</v>
      </c>
      <c r="AF3644" s="23"/>
      <c r="AG3644" s="23"/>
      <c r="AH3644" s="23"/>
      <c r="AI3644" s="23"/>
      <c r="AJ3644" s="23" t="b">
        <v>0</v>
      </c>
      <c r="AK3644" s="3">
        <v>153</v>
      </c>
      <c r="AL3644" s="3">
        <v>236</v>
      </c>
      <c r="AM3644" s="3">
        <v>3935</v>
      </c>
      <c r="AN3644" s="24">
        <v>45536.001302430559</v>
      </c>
      <c r="AO3644" s="24">
        <v>45536.001302430559</v>
      </c>
      <c r="AP3644">
        <v>9</v>
      </c>
      <c r="AQ3644" t="s">
        <v>194</v>
      </c>
      <c r="AR3644">
        <v>244.00130243055901</v>
      </c>
      <c r="AS3644" t="s">
        <v>195</v>
      </c>
      <c r="AT3644" t="s">
        <v>196</v>
      </c>
      <c r="AU3644" t="s">
        <v>197</v>
      </c>
      <c r="AV3644" t="s">
        <v>298</v>
      </c>
      <c r="AW3644" t="s">
        <v>196</v>
      </c>
      <c r="AX3644" t="s">
        <v>197</v>
      </c>
      <c r="AY3644" t="s">
        <v>298</v>
      </c>
    </row>
    <row r="3645" spans="1:51" x14ac:dyDescent="0.45">
      <c r="A3645" s="22">
        <v>871240</v>
      </c>
      <c r="B3645" s="6">
        <v>45536</v>
      </c>
      <c r="C3645" s="22">
        <v>16000</v>
      </c>
      <c r="D3645" s="22">
        <v>385644</v>
      </c>
      <c r="E3645" s="22"/>
      <c r="F3645" s="22">
        <v>0</v>
      </c>
      <c r="G3645" s="22">
        <v>3453</v>
      </c>
      <c r="H3645" s="22">
        <v>3</v>
      </c>
      <c r="I3645" s="22"/>
      <c r="J3645" s="22">
        <v>607</v>
      </c>
      <c r="K3645" s="22">
        <v>63071</v>
      </c>
      <c r="L3645" s="23" t="s">
        <v>887</v>
      </c>
      <c r="M3645" s="23"/>
      <c r="N3645" s="23" t="s">
        <v>184</v>
      </c>
      <c r="O3645" s="23" t="s">
        <v>185</v>
      </c>
      <c r="P3645" s="22">
        <v>20</v>
      </c>
      <c r="Q3645" s="23" t="s">
        <v>186</v>
      </c>
      <c r="R3645" s="23"/>
      <c r="S3645" s="23"/>
      <c r="T3645" s="23"/>
      <c r="U3645" s="23"/>
      <c r="V3645" s="23" t="s">
        <v>187</v>
      </c>
      <c r="W3645" s="23" t="s">
        <v>188</v>
      </c>
      <c r="X3645" s="23" t="s">
        <v>189</v>
      </c>
      <c r="Y3645" s="22">
        <v>0</v>
      </c>
      <c r="Z3645" s="23" t="s">
        <v>190</v>
      </c>
      <c r="AA3645" s="23" t="s">
        <v>191</v>
      </c>
      <c r="AB3645" s="23" t="s">
        <v>190</v>
      </c>
      <c r="AC3645" s="23" t="s">
        <v>192</v>
      </c>
      <c r="AD3645" s="23" t="s">
        <v>193</v>
      </c>
      <c r="AE3645" s="23" t="s">
        <v>83</v>
      </c>
      <c r="AF3645" s="23"/>
      <c r="AG3645" s="23"/>
      <c r="AH3645" s="23"/>
      <c r="AI3645" s="23"/>
      <c r="AJ3645" s="23" t="b">
        <v>0</v>
      </c>
      <c r="AK3645" s="3">
        <v>134</v>
      </c>
      <c r="AL3645" s="3">
        <v>236</v>
      </c>
      <c r="AM3645" s="3">
        <v>3917</v>
      </c>
      <c r="AN3645" s="24">
        <v>45536.001124961418</v>
      </c>
      <c r="AO3645" s="24">
        <v>45536.001124961418</v>
      </c>
      <c r="AP3645">
        <v>9</v>
      </c>
      <c r="AQ3645" t="s">
        <v>194</v>
      </c>
      <c r="AR3645">
        <v>244.0011249614181</v>
      </c>
      <c r="AS3645" t="s">
        <v>195</v>
      </c>
      <c r="AT3645" t="s">
        <v>196</v>
      </c>
      <c r="AU3645" t="s">
        <v>197</v>
      </c>
      <c r="AV3645" t="s">
        <v>303</v>
      </c>
      <c r="AW3645" t="s">
        <v>196</v>
      </c>
      <c r="AX3645" t="s">
        <v>197</v>
      </c>
      <c r="AY3645" t="s">
        <v>303</v>
      </c>
    </row>
    <row r="3646" spans="1:51" x14ac:dyDescent="0.45">
      <c r="A3646" s="22">
        <v>871213</v>
      </c>
      <c r="B3646" s="6">
        <v>45536</v>
      </c>
      <c r="C3646" s="22">
        <v>16000</v>
      </c>
      <c r="D3646" s="22">
        <v>42627</v>
      </c>
      <c r="E3646" s="22"/>
      <c r="F3646" s="22">
        <v>0</v>
      </c>
      <c r="G3646" s="22">
        <v>3468</v>
      </c>
      <c r="H3646" s="22">
        <v>2</v>
      </c>
      <c r="I3646" s="22"/>
      <c r="J3646" s="22">
        <v>607</v>
      </c>
      <c r="K3646" s="22">
        <v>63071</v>
      </c>
      <c r="L3646" s="23" t="s">
        <v>887</v>
      </c>
      <c r="M3646" s="23"/>
      <c r="N3646" s="23" t="s">
        <v>184</v>
      </c>
      <c r="O3646" s="23" t="s">
        <v>185</v>
      </c>
      <c r="P3646" s="22">
        <v>20</v>
      </c>
      <c r="Q3646" s="23" t="s">
        <v>186</v>
      </c>
      <c r="R3646" s="23"/>
      <c r="S3646" s="23"/>
      <c r="T3646" s="23"/>
      <c r="U3646" s="23"/>
      <c r="V3646" s="23" t="s">
        <v>187</v>
      </c>
      <c r="W3646" s="23" t="s">
        <v>188</v>
      </c>
      <c r="X3646" s="23" t="s">
        <v>189</v>
      </c>
      <c r="Y3646" s="22">
        <v>0</v>
      </c>
      <c r="Z3646" s="23" t="s">
        <v>190</v>
      </c>
      <c r="AA3646" s="23" t="s">
        <v>191</v>
      </c>
      <c r="AB3646" s="23" t="s">
        <v>190</v>
      </c>
      <c r="AC3646" s="23" t="s">
        <v>192</v>
      </c>
      <c r="AD3646" s="23" t="s">
        <v>193</v>
      </c>
      <c r="AE3646" s="23" t="s">
        <v>83</v>
      </c>
      <c r="AF3646" s="23"/>
      <c r="AG3646" s="23"/>
      <c r="AH3646" s="23"/>
      <c r="AI3646" s="23"/>
      <c r="AJ3646" s="23" t="b">
        <v>0</v>
      </c>
      <c r="AK3646" s="3">
        <v>153</v>
      </c>
      <c r="AL3646" s="3">
        <v>236</v>
      </c>
      <c r="AM3646" s="3">
        <v>3897</v>
      </c>
      <c r="AN3646" s="24">
        <v>45536.001002006175</v>
      </c>
      <c r="AO3646" s="24">
        <v>45536.001002006175</v>
      </c>
      <c r="AP3646">
        <v>9</v>
      </c>
      <c r="AQ3646" t="s">
        <v>194</v>
      </c>
      <c r="AR3646">
        <v>244.00100200617453</v>
      </c>
      <c r="AS3646" t="s">
        <v>195</v>
      </c>
      <c r="AT3646" t="s">
        <v>196</v>
      </c>
      <c r="AU3646" t="s">
        <v>197</v>
      </c>
      <c r="AV3646" t="s">
        <v>241</v>
      </c>
      <c r="AW3646" t="s">
        <v>196</v>
      </c>
      <c r="AX3646" t="s">
        <v>197</v>
      </c>
      <c r="AY3646" t="s">
        <v>241</v>
      </c>
    </row>
    <row r="3647" spans="1:51" x14ac:dyDescent="0.45">
      <c r="A3647" s="22">
        <v>873019</v>
      </c>
      <c r="B3647" s="6">
        <v>45536</v>
      </c>
      <c r="C3647" s="22">
        <v>16000</v>
      </c>
      <c r="D3647" s="22">
        <v>20481</v>
      </c>
      <c r="E3647" s="22"/>
      <c r="F3647" s="22">
        <v>0</v>
      </c>
      <c r="G3647" s="22">
        <v>1077</v>
      </c>
      <c r="H3647" s="22">
        <v>1</v>
      </c>
      <c r="I3647" s="22"/>
      <c r="J3647" s="22">
        <v>195</v>
      </c>
      <c r="K3647" s="22">
        <v>7229</v>
      </c>
      <c r="L3647" s="23" t="s">
        <v>888</v>
      </c>
      <c r="M3647" s="23"/>
      <c r="N3647" s="23" t="s">
        <v>184</v>
      </c>
      <c r="O3647" s="23" t="s">
        <v>225</v>
      </c>
      <c r="P3647" s="22">
        <v>20</v>
      </c>
      <c r="Q3647" s="23" t="s">
        <v>186</v>
      </c>
      <c r="R3647" s="23"/>
      <c r="S3647" s="23"/>
      <c r="T3647" s="23"/>
      <c r="U3647" s="23"/>
      <c r="V3647" s="23" t="s">
        <v>187</v>
      </c>
      <c r="W3647" s="23" t="s">
        <v>188</v>
      </c>
      <c r="X3647" s="23" t="s">
        <v>189</v>
      </c>
      <c r="Y3647" s="22">
        <v>0</v>
      </c>
      <c r="Z3647" s="23" t="s">
        <v>190</v>
      </c>
      <c r="AA3647" s="23" t="s">
        <v>191</v>
      </c>
      <c r="AB3647" s="23" t="s">
        <v>190</v>
      </c>
      <c r="AC3647" s="23" t="s">
        <v>192</v>
      </c>
      <c r="AD3647" s="23" t="s">
        <v>193</v>
      </c>
      <c r="AE3647" s="23" t="s">
        <v>83</v>
      </c>
      <c r="AF3647" s="23"/>
      <c r="AG3647" s="23"/>
      <c r="AH3647" s="23"/>
      <c r="AI3647" s="23"/>
      <c r="AJ3647" s="23" t="b">
        <v>0</v>
      </c>
      <c r="AK3647" s="3">
        <v>117</v>
      </c>
      <c r="AL3647" s="3">
        <v>2408</v>
      </c>
      <c r="AM3647" s="3">
        <v>5364</v>
      </c>
      <c r="AN3647" s="24">
        <v>45536.382257253084</v>
      </c>
      <c r="AO3647" s="24">
        <v>45536.382257253084</v>
      </c>
      <c r="AP3647">
        <v>9</v>
      </c>
      <c r="AQ3647" t="s">
        <v>194</v>
      </c>
      <c r="AR3647">
        <v>244.38225725308439</v>
      </c>
      <c r="AS3647" t="s">
        <v>195</v>
      </c>
      <c r="AT3647" t="s">
        <v>238</v>
      </c>
      <c r="AU3647" t="s">
        <v>197</v>
      </c>
      <c r="AV3647" t="s">
        <v>241</v>
      </c>
      <c r="AW3647" t="s">
        <v>238</v>
      </c>
      <c r="AX3647" t="s">
        <v>197</v>
      </c>
      <c r="AY3647" t="s">
        <v>241</v>
      </c>
    </row>
    <row r="3648" spans="1:51" x14ac:dyDescent="0.45">
      <c r="A3648" s="22">
        <v>872993</v>
      </c>
      <c r="B3648" s="6">
        <v>45536</v>
      </c>
      <c r="C3648" s="22">
        <v>16000</v>
      </c>
      <c r="D3648" s="22">
        <v>64353</v>
      </c>
      <c r="E3648" s="22"/>
      <c r="F3648" s="22">
        <v>0</v>
      </c>
      <c r="G3648" s="22">
        <v>1078</v>
      </c>
      <c r="H3648" s="22">
        <v>1</v>
      </c>
      <c r="I3648" s="22"/>
      <c r="J3648" s="22">
        <v>195</v>
      </c>
      <c r="K3648" s="22">
        <v>7229</v>
      </c>
      <c r="L3648" s="23" t="s">
        <v>888</v>
      </c>
      <c r="M3648" s="23"/>
      <c r="N3648" s="23" t="s">
        <v>184</v>
      </c>
      <c r="O3648" s="23" t="s">
        <v>225</v>
      </c>
      <c r="P3648" s="22">
        <v>20</v>
      </c>
      <c r="Q3648" s="23" t="s">
        <v>186</v>
      </c>
      <c r="R3648" s="23"/>
      <c r="S3648" s="23"/>
      <c r="T3648" s="23"/>
      <c r="U3648" s="23"/>
      <c r="V3648" s="23" t="s">
        <v>187</v>
      </c>
      <c r="W3648" s="23" t="s">
        <v>188</v>
      </c>
      <c r="X3648" s="23" t="s">
        <v>189</v>
      </c>
      <c r="Y3648" s="22">
        <v>0</v>
      </c>
      <c r="Z3648" s="23" t="s">
        <v>190</v>
      </c>
      <c r="AA3648" s="23" t="s">
        <v>191</v>
      </c>
      <c r="AB3648" s="23" t="s">
        <v>190</v>
      </c>
      <c r="AC3648" s="23" t="s">
        <v>192</v>
      </c>
      <c r="AD3648" s="23" t="s">
        <v>193</v>
      </c>
      <c r="AE3648" s="23" t="s">
        <v>83</v>
      </c>
      <c r="AF3648" s="23"/>
      <c r="AG3648" s="23"/>
      <c r="AH3648" s="23"/>
      <c r="AI3648" s="23"/>
      <c r="AJ3648" s="23" t="b">
        <v>0</v>
      </c>
      <c r="AK3648" s="3">
        <v>117</v>
      </c>
      <c r="AL3648" s="3">
        <v>2408</v>
      </c>
      <c r="AM3648" s="3">
        <v>5338</v>
      </c>
      <c r="AN3648" s="24">
        <v>45536.382231442898</v>
      </c>
      <c r="AO3648" s="24">
        <v>45536.382231442898</v>
      </c>
      <c r="AP3648">
        <v>9</v>
      </c>
      <c r="AQ3648" t="s">
        <v>194</v>
      </c>
      <c r="AR3648">
        <v>244.38223144289805</v>
      </c>
      <c r="AS3648" t="s">
        <v>195</v>
      </c>
      <c r="AT3648" t="s">
        <v>238</v>
      </c>
      <c r="AU3648" t="s">
        <v>197</v>
      </c>
      <c r="AV3648" t="s">
        <v>239</v>
      </c>
      <c r="AW3648" t="s">
        <v>238</v>
      </c>
      <c r="AX3648" t="s">
        <v>197</v>
      </c>
      <c r="AY3648" t="s">
        <v>239</v>
      </c>
    </row>
    <row r="3649" spans="1:51" x14ac:dyDescent="0.45">
      <c r="A3649" s="22">
        <v>872945</v>
      </c>
      <c r="B3649" s="6">
        <v>45536</v>
      </c>
      <c r="C3649" s="22">
        <v>16000</v>
      </c>
      <c r="D3649" s="22">
        <v>21460</v>
      </c>
      <c r="E3649" s="22"/>
      <c r="F3649" s="22">
        <v>0</v>
      </c>
      <c r="G3649" s="22">
        <v>1075</v>
      </c>
      <c r="H3649" s="22">
        <v>1</v>
      </c>
      <c r="I3649" s="22"/>
      <c r="J3649" s="22">
        <v>195</v>
      </c>
      <c r="K3649" s="22">
        <v>7229</v>
      </c>
      <c r="L3649" s="23" t="s">
        <v>888</v>
      </c>
      <c r="M3649" s="23"/>
      <c r="N3649" s="23" t="s">
        <v>184</v>
      </c>
      <c r="O3649" s="23" t="s">
        <v>225</v>
      </c>
      <c r="P3649" s="22">
        <v>20</v>
      </c>
      <c r="Q3649" s="23" t="s">
        <v>186</v>
      </c>
      <c r="R3649" s="23"/>
      <c r="S3649" s="23"/>
      <c r="T3649" s="23"/>
      <c r="U3649" s="23"/>
      <c r="V3649" s="23" t="s">
        <v>187</v>
      </c>
      <c r="W3649" s="23" t="s">
        <v>188</v>
      </c>
      <c r="X3649" s="23" t="s">
        <v>189</v>
      </c>
      <c r="Y3649" s="22">
        <v>0</v>
      </c>
      <c r="Z3649" s="23" t="s">
        <v>190</v>
      </c>
      <c r="AA3649" s="23" t="s">
        <v>191</v>
      </c>
      <c r="AB3649" s="23" t="s">
        <v>190</v>
      </c>
      <c r="AC3649" s="23" t="s">
        <v>192</v>
      </c>
      <c r="AD3649" s="23" t="s">
        <v>193</v>
      </c>
      <c r="AE3649" s="23" t="s">
        <v>83</v>
      </c>
      <c r="AF3649" s="23"/>
      <c r="AG3649" s="23"/>
      <c r="AH3649" s="23"/>
      <c r="AI3649" s="23"/>
      <c r="AJ3649" s="23" t="b">
        <v>0</v>
      </c>
      <c r="AK3649" s="3">
        <v>117</v>
      </c>
      <c r="AL3649" s="3">
        <v>2408</v>
      </c>
      <c r="AM3649" s="3">
        <v>5290</v>
      </c>
      <c r="AN3649" s="24">
        <v>45536.38218395062</v>
      </c>
      <c r="AO3649" s="24">
        <v>45536.38218395062</v>
      </c>
      <c r="AP3649">
        <v>9</v>
      </c>
      <c r="AQ3649" t="s">
        <v>194</v>
      </c>
      <c r="AR3649">
        <v>244.38218395061995</v>
      </c>
      <c r="AS3649" t="s">
        <v>195</v>
      </c>
      <c r="AT3649" t="s">
        <v>238</v>
      </c>
      <c r="AU3649" t="s">
        <v>197</v>
      </c>
      <c r="AV3649" t="s">
        <v>226</v>
      </c>
      <c r="AW3649" t="s">
        <v>238</v>
      </c>
      <c r="AX3649" t="s">
        <v>197</v>
      </c>
      <c r="AY3649" t="s">
        <v>226</v>
      </c>
    </row>
    <row r="3650" spans="1:51" x14ac:dyDescent="0.45">
      <c r="A3650" s="22">
        <v>872919</v>
      </c>
      <c r="B3650" s="6">
        <v>45536</v>
      </c>
      <c r="C3650" s="22">
        <v>16000</v>
      </c>
      <c r="D3650" s="22">
        <v>15697</v>
      </c>
      <c r="E3650" s="22"/>
      <c r="F3650" s="22">
        <v>0</v>
      </c>
      <c r="G3650" s="22">
        <v>1073</v>
      </c>
      <c r="H3650" s="22">
        <v>1</v>
      </c>
      <c r="I3650" s="22"/>
      <c r="J3650" s="22">
        <v>195</v>
      </c>
      <c r="K3650" s="22">
        <v>7229</v>
      </c>
      <c r="L3650" s="23" t="s">
        <v>888</v>
      </c>
      <c r="M3650" s="23"/>
      <c r="N3650" s="23" t="s">
        <v>184</v>
      </c>
      <c r="O3650" s="23" t="s">
        <v>225</v>
      </c>
      <c r="P3650" s="22">
        <v>20</v>
      </c>
      <c r="Q3650" s="23" t="s">
        <v>186</v>
      </c>
      <c r="R3650" s="23"/>
      <c r="S3650" s="23"/>
      <c r="T3650" s="23"/>
      <c r="U3650" s="23"/>
      <c r="V3650" s="23" t="s">
        <v>187</v>
      </c>
      <c r="W3650" s="23" t="s">
        <v>188</v>
      </c>
      <c r="X3650" s="23" t="s">
        <v>189</v>
      </c>
      <c r="Y3650" s="22">
        <v>0</v>
      </c>
      <c r="Z3650" s="23" t="s">
        <v>190</v>
      </c>
      <c r="AA3650" s="23" t="s">
        <v>191</v>
      </c>
      <c r="AB3650" s="23" t="s">
        <v>190</v>
      </c>
      <c r="AC3650" s="23" t="s">
        <v>192</v>
      </c>
      <c r="AD3650" s="23" t="s">
        <v>193</v>
      </c>
      <c r="AE3650" s="23" t="s">
        <v>83</v>
      </c>
      <c r="AF3650" s="23"/>
      <c r="AG3650" s="23"/>
      <c r="AH3650" s="23"/>
      <c r="AI3650" s="23"/>
      <c r="AJ3650" s="23" t="b">
        <v>0</v>
      </c>
      <c r="AK3650" s="3">
        <v>117</v>
      </c>
      <c r="AL3650" s="3">
        <v>2408</v>
      </c>
      <c r="AM3650" s="3">
        <v>5264</v>
      </c>
      <c r="AN3650" s="24">
        <v>45536.382163348768</v>
      </c>
      <c r="AO3650" s="24">
        <v>45536.382163348768</v>
      </c>
      <c r="AP3650">
        <v>9</v>
      </c>
      <c r="AQ3650" t="s">
        <v>194</v>
      </c>
      <c r="AR3650">
        <v>244.38216334876779</v>
      </c>
      <c r="AS3650" t="s">
        <v>195</v>
      </c>
      <c r="AT3650" t="s">
        <v>238</v>
      </c>
      <c r="AU3650" t="s">
        <v>197</v>
      </c>
      <c r="AV3650" t="s">
        <v>231</v>
      </c>
      <c r="AW3650" t="s">
        <v>238</v>
      </c>
      <c r="AX3650" t="s">
        <v>197</v>
      </c>
      <c r="AY3650" t="s">
        <v>231</v>
      </c>
    </row>
    <row r="3651" spans="1:51" x14ac:dyDescent="0.45">
      <c r="A3651" s="22">
        <v>872839</v>
      </c>
      <c r="B3651" s="6">
        <v>45536</v>
      </c>
      <c r="C3651" s="22">
        <v>16000</v>
      </c>
      <c r="D3651" s="22">
        <v>25985</v>
      </c>
      <c r="E3651" s="22"/>
      <c r="F3651" s="22">
        <v>0</v>
      </c>
      <c r="G3651" s="22">
        <v>1073</v>
      </c>
      <c r="H3651" s="22">
        <v>1</v>
      </c>
      <c r="I3651" s="22"/>
      <c r="J3651" s="22">
        <v>195</v>
      </c>
      <c r="K3651" s="22">
        <v>7229</v>
      </c>
      <c r="L3651" s="23" t="s">
        <v>888</v>
      </c>
      <c r="M3651" s="23"/>
      <c r="N3651" s="23" t="s">
        <v>184</v>
      </c>
      <c r="O3651" s="23" t="s">
        <v>225</v>
      </c>
      <c r="P3651" s="22">
        <v>20</v>
      </c>
      <c r="Q3651" s="23" t="s">
        <v>186</v>
      </c>
      <c r="R3651" s="23"/>
      <c r="S3651" s="23"/>
      <c r="T3651" s="23"/>
      <c r="U3651" s="23"/>
      <c r="V3651" s="23" t="s">
        <v>187</v>
      </c>
      <c r="W3651" s="23" t="s">
        <v>188</v>
      </c>
      <c r="X3651" s="23" t="s">
        <v>189</v>
      </c>
      <c r="Y3651" s="22">
        <v>0</v>
      </c>
      <c r="Z3651" s="23" t="s">
        <v>190</v>
      </c>
      <c r="AA3651" s="23" t="s">
        <v>191</v>
      </c>
      <c r="AB3651" s="23" t="s">
        <v>190</v>
      </c>
      <c r="AC3651" s="23" t="s">
        <v>192</v>
      </c>
      <c r="AD3651" s="23" t="s">
        <v>193</v>
      </c>
      <c r="AE3651" s="23" t="s">
        <v>83</v>
      </c>
      <c r="AF3651" s="23"/>
      <c r="AG3651" s="23"/>
      <c r="AH3651" s="23"/>
      <c r="AI3651" s="23"/>
      <c r="AJ3651" s="23" t="b">
        <v>0</v>
      </c>
      <c r="AK3651" s="3">
        <v>117</v>
      </c>
      <c r="AL3651" s="3">
        <v>2408</v>
      </c>
      <c r="AM3651" s="3">
        <v>5184</v>
      </c>
      <c r="AN3651" s="24">
        <v>45536.382080632713</v>
      </c>
      <c r="AO3651" s="24">
        <v>45536.382080632713</v>
      </c>
      <c r="AP3651">
        <v>9</v>
      </c>
      <c r="AQ3651" t="s">
        <v>194</v>
      </c>
      <c r="AR3651">
        <v>244.38208063271304</v>
      </c>
      <c r="AS3651" t="s">
        <v>195</v>
      </c>
      <c r="AT3651" t="s">
        <v>238</v>
      </c>
      <c r="AU3651" t="s">
        <v>197</v>
      </c>
      <c r="AV3651" t="s">
        <v>207</v>
      </c>
      <c r="AW3651" t="s">
        <v>238</v>
      </c>
      <c r="AX3651" t="s">
        <v>197</v>
      </c>
      <c r="AY3651" t="s">
        <v>207</v>
      </c>
    </row>
    <row r="3652" spans="1:51" x14ac:dyDescent="0.45">
      <c r="A3652" s="22">
        <v>872861</v>
      </c>
      <c r="B3652" s="6">
        <v>45536</v>
      </c>
      <c r="C3652" s="22">
        <v>16000</v>
      </c>
      <c r="D3652" s="22">
        <v>31813</v>
      </c>
      <c r="E3652" s="22"/>
      <c r="F3652" s="22">
        <v>0</v>
      </c>
      <c r="G3652" s="22">
        <v>1078</v>
      </c>
      <c r="H3652" s="22">
        <v>1</v>
      </c>
      <c r="I3652" s="22"/>
      <c r="J3652" s="22">
        <v>195</v>
      </c>
      <c r="K3652" s="22">
        <v>7229</v>
      </c>
      <c r="L3652" s="23" t="s">
        <v>888</v>
      </c>
      <c r="M3652" s="23"/>
      <c r="N3652" s="23" t="s">
        <v>184</v>
      </c>
      <c r="O3652" s="23" t="s">
        <v>225</v>
      </c>
      <c r="P3652" s="22">
        <v>20</v>
      </c>
      <c r="Q3652" s="23" t="s">
        <v>186</v>
      </c>
      <c r="R3652" s="23"/>
      <c r="S3652" s="23"/>
      <c r="T3652" s="23"/>
      <c r="U3652" s="23"/>
      <c r="V3652" s="23" t="s">
        <v>187</v>
      </c>
      <c r="W3652" s="23" t="s">
        <v>188</v>
      </c>
      <c r="X3652" s="23" t="s">
        <v>189</v>
      </c>
      <c r="Y3652" s="22">
        <v>0</v>
      </c>
      <c r="Z3652" s="23" t="s">
        <v>190</v>
      </c>
      <c r="AA3652" s="23" t="s">
        <v>191</v>
      </c>
      <c r="AB3652" s="23" t="s">
        <v>190</v>
      </c>
      <c r="AC3652" s="23" t="s">
        <v>192</v>
      </c>
      <c r="AD3652" s="23" t="s">
        <v>193</v>
      </c>
      <c r="AE3652" s="23" t="s">
        <v>83</v>
      </c>
      <c r="AF3652" s="23"/>
      <c r="AG3652" s="23"/>
      <c r="AH3652" s="23"/>
      <c r="AI3652" s="23"/>
      <c r="AJ3652" s="23" t="b">
        <v>0</v>
      </c>
      <c r="AK3652" s="3">
        <v>117</v>
      </c>
      <c r="AL3652" s="3">
        <v>2408</v>
      </c>
      <c r="AM3652" s="3">
        <v>5207</v>
      </c>
      <c r="AN3652" s="24">
        <v>45536.382118287038</v>
      </c>
      <c r="AO3652" s="24">
        <v>45536.382118287038</v>
      </c>
      <c r="AP3652">
        <v>9</v>
      </c>
      <c r="AQ3652" t="s">
        <v>194</v>
      </c>
      <c r="AR3652">
        <v>244.38211828703788</v>
      </c>
      <c r="AS3652" t="s">
        <v>195</v>
      </c>
      <c r="AT3652" t="s">
        <v>238</v>
      </c>
      <c r="AU3652" t="s">
        <v>197</v>
      </c>
      <c r="AV3652" t="s">
        <v>228</v>
      </c>
      <c r="AW3652" t="s">
        <v>238</v>
      </c>
      <c r="AX3652" t="s">
        <v>197</v>
      </c>
      <c r="AY3652" t="s">
        <v>228</v>
      </c>
    </row>
    <row r="3653" spans="1:51" x14ac:dyDescent="0.45">
      <c r="A3653" s="22">
        <v>875145</v>
      </c>
      <c r="B3653" s="6">
        <v>45536</v>
      </c>
      <c r="C3653" s="22">
        <v>16000</v>
      </c>
      <c r="D3653" s="22">
        <v>27014</v>
      </c>
      <c r="E3653" s="22"/>
      <c r="F3653" s="22">
        <v>0</v>
      </c>
      <c r="G3653" s="22">
        <v>1126</v>
      </c>
      <c r="H3653" s="22">
        <v>1</v>
      </c>
      <c r="I3653" s="22"/>
      <c r="J3653" s="22">
        <v>195</v>
      </c>
      <c r="K3653" s="22">
        <v>7229</v>
      </c>
      <c r="L3653" s="23" t="s">
        <v>888</v>
      </c>
      <c r="M3653" s="23"/>
      <c r="N3653" s="23" t="s">
        <v>184</v>
      </c>
      <c r="O3653" s="23" t="s">
        <v>225</v>
      </c>
      <c r="P3653" s="22">
        <v>20</v>
      </c>
      <c r="Q3653" s="23" t="s">
        <v>186</v>
      </c>
      <c r="R3653" s="23"/>
      <c r="S3653" s="23"/>
      <c r="T3653" s="23"/>
      <c r="U3653" s="23"/>
      <c r="V3653" s="23" t="s">
        <v>187</v>
      </c>
      <c r="W3653" s="23" t="s">
        <v>188</v>
      </c>
      <c r="X3653" s="23" t="s">
        <v>189</v>
      </c>
      <c r="Y3653" s="22">
        <v>0</v>
      </c>
      <c r="Z3653" s="23" t="s">
        <v>190</v>
      </c>
      <c r="AA3653" s="23" t="s">
        <v>191</v>
      </c>
      <c r="AB3653" s="23" t="s">
        <v>190</v>
      </c>
      <c r="AC3653" s="23" t="s">
        <v>192</v>
      </c>
      <c r="AD3653" s="23" t="s">
        <v>193</v>
      </c>
      <c r="AE3653" s="23" t="s">
        <v>83</v>
      </c>
      <c r="AF3653" s="23"/>
      <c r="AG3653" s="23"/>
      <c r="AH3653" s="23"/>
      <c r="AI3653" s="23"/>
      <c r="AJ3653" s="23" t="b">
        <v>0</v>
      </c>
      <c r="AK3653" s="3">
        <v>130</v>
      </c>
      <c r="AL3653" s="3">
        <v>2408</v>
      </c>
      <c r="AM3653" s="3">
        <v>7115</v>
      </c>
      <c r="AN3653" s="24">
        <v>45536.882200077162</v>
      </c>
      <c r="AO3653" s="24">
        <v>45536.882200077162</v>
      </c>
      <c r="AP3653">
        <v>9</v>
      </c>
      <c r="AQ3653" t="s">
        <v>194</v>
      </c>
      <c r="AR3653">
        <v>244.88220007716154</v>
      </c>
      <c r="AS3653" t="s">
        <v>195</v>
      </c>
      <c r="AT3653" t="s">
        <v>226</v>
      </c>
      <c r="AU3653" t="s">
        <v>197</v>
      </c>
      <c r="AV3653" t="s">
        <v>237</v>
      </c>
      <c r="AW3653" t="s">
        <v>226</v>
      </c>
      <c r="AX3653" t="s">
        <v>197</v>
      </c>
      <c r="AY3653" t="s">
        <v>237</v>
      </c>
    </row>
    <row r="3654" spans="1:51" x14ac:dyDescent="0.45">
      <c r="A3654" s="22">
        <v>875119</v>
      </c>
      <c r="B3654" s="6">
        <v>45536</v>
      </c>
      <c r="C3654" s="22">
        <v>16000</v>
      </c>
      <c r="D3654" s="22">
        <v>23968</v>
      </c>
      <c r="E3654" s="22"/>
      <c r="F3654" s="22">
        <v>0</v>
      </c>
      <c r="G3654" s="22">
        <v>1128</v>
      </c>
      <c r="H3654" s="22">
        <v>1</v>
      </c>
      <c r="I3654" s="22"/>
      <c r="J3654" s="22">
        <v>195</v>
      </c>
      <c r="K3654" s="22">
        <v>7229</v>
      </c>
      <c r="L3654" s="23" t="s">
        <v>888</v>
      </c>
      <c r="M3654" s="23"/>
      <c r="N3654" s="23" t="s">
        <v>184</v>
      </c>
      <c r="O3654" s="23" t="s">
        <v>225</v>
      </c>
      <c r="P3654" s="22">
        <v>20</v>
      </c>
      <c r="Q3654" s="23" t="s">
        <v>186</v>
      </c>
      <c r="R3654" s="23"/>
      <c r="S3654" s="23"/>
      <c r="T3654" s="23"/>
      <c r="U3654" s="23"/>
      <c r="V3654" s="23" t="s">
        <v>187</v>
      </c>
      <c r="W3654" s="23" t="s">
        <v>188</v>
      </c>
      <c r="X3654" s="23" t="s">
        <v>189</v>
      </c>
      <c r="Y3654" s="22">
        <v>0</v>
      </c>
      <c r="Z3654" s="23" t="s">
        <v>190</v>
      </c>
      <c r="AA3654" s="23" t="s">
        <v>191</v>
      </c>
      <c r="AB3654" s="23" t="s">
        <v>190</v>
      </c>
      <c r="AC3654" s="23" t="s">
        <v>192</v>
      </c>
      <c r="AD3654" s="23" t="s">
        <v>193</v>
      </c>
      <c r="AE3654" s="23" t="s">
        <v>83</v>
      </c>
      <c r="AF3654" s="23"/>
      <c r="AG3654" s="23"/>
      <c r="AH3654" s="23"/>
      <c r="AI3654" s="23"/>
      <c r="AJ3654" s="23" t="b">
        <v>0</v>
      </c>
      <c r="AK3654" s="3">
        <v>130</v>
      </c>
      <c r="AL3654" s="3">
        <v>2408</v>
      </c>
      <c r="AM3654" s="3">
        <v>7089</v>
      </c>
      <c r="AN3654" s="24">
        <v>45536.882173958336</v>
      </c>
      <c r="AO3654" s="24">
        <v>45536.882173958336</v>
      </c>
      <c r="AP3654">
        <v>9</v>
      </c>
      <c r="AQ3654" t="s">
        <v>194</v>
      </c>
      <c r="AR3654">
        <v>244.88217395833635</v>
      </c>
      <c r="AS3654" t="s">
        <v>195</v>
      </c>
      <c r="AT3654" t="s">
        <v>226</v>
      </c>
      <c r="AU3654" t="s">
        <v>197</v>
      </c>
      <c r="AV3654" t="s">
        <v>236</v>
      </c>
      <c r="AW3654" t="s">
        <v>226</v>
      </c>
      <c r="AX3654" t="s">
        <v>197</v>
      </c>
      <c r="AY3654" t="s">
        <v>236</v>
      </c>
    </row>
    <row r="3655" spans="1:51" x14ac:dyDescent="0.45">
      <c r="A3655" s="22">
        <v>874929</v>
      </c>
      <c r="B3655" s="6">
        <v>45536</v>
      </c>
      <c r="C3655" s="22">
        <v>16000</v>
      </c>
      <c r="D3655" s="22">
        <v>18038</v>
      </c>
      <c r="E3655" s="22"/>
      <c r="F3655" s="22">
        <v>0</v>
      </c>
      <c r="G3655" s="22">
        <v>1121</v>
      </c>
      <c r="H3655" s="22">
        <v>1</v>
      </c>
      <c r="I3655" s="22"/>
      <c r="J3655" s="22">
        <v>195</v>
      </c>
      <c r="K3655" s="22">
        <v>7229</v>
      </c>
      <c r="L3655" s="23" t="s">
        <v>888</v>
      </c>
      <c r="M3655" s="23"/>
      <c r="N3655" s="23" t="s">
        <v>184</v>
      </c>
      <c r="O3655" s="23" t="s">
        <v>225</v>
      </c>
      <c r="P3655" s="22">
        <v>20</v>
      </c>
      <c r="Q3655" s="23" t="s">
        <v>186</v>
      </c>
      <c r="R3655" s="23"/>
      <c r="S3655" s="23"/>
      <c r="T3655" s="23"/>
      <c r="U3655" s="23"/>
      <c r="V3655" s="23" t="s">
        <v>187</v>
      </c>
      <c r="W3655" s="23" t="s">
        <v>188</v>
      </c>
      <c r="X3655" s="23" t="s">
        <v>189</v>
      </c>
      <c r="Y3655" s="22">
        <v>0</v>
      </c>
      <c r="Z3655" s="23" t="s">
        <v>190</v>
      </c>
      <c r="AA3655" s="23" t="s">
        <v>191</v>
      </c>
      <c r="AB3655" s="23" t="s">
        <v>190</v>
      </c>
      <c r="AC3655" s="23" t="s">
        <v>192</v>
      </c>
      <c r="AD3655" s="23" t="s">
        <v>193</v>
      </c>
      <c r="AE3655" s="23" t="s">
        <v>83</v>
      </c>
      <c r="AF3655" s="23"/>
      <c r="AG3655" s="23"/>
      <c r="AH3655" s="23"/>
      <c r="AI3655" s="23"/>
      <c r="AJ3655" s="23" t="b">
        <v>0</v>
      </c>
      <c r="AK3655" s="3">
        <v>130</v>
      </c>
      <c r="AL3655" s="3">
        <v>2408</v>
      </c>
      <c r="AM3655" s="3">
        <v>6899</v>
      </c>
      <c r="AN3655" s="24">
        <v>45536.881994367286</v>
      </c>
      <c r="AO3655" s="24">
        <v>45536.881994367286</v>
      </c>
      <c r="AP3655">
        <v>9</v>
      </c>
      <c r="AQ3655" t="s">
        <v>194</v>
      </c>
      <c r="AR3655">
        <v>244.8819943672861</v>
      </c>
      <c r="AS3655" t="s">
        <v>195</v>
      </c>
      <c r="AT3655" t="s">
        <v>226</v>
      </c>
      <c r="AU3655" t="s">
        <v>197</v>
      </c>
      <c r="AV3655" t="s">
        <v>234</v>
      </c>
      <c r="AW3655" t="s">
        <v>226</v>
      </c>
      <c r="AX3655" t="s">
        <v>197</v>
      </c>
      <c r="AY3655" t="s">
        <v>234</v>
      </c>
    </row>
    <row r="3656" spans="1:51" x14ac:dyDescent="0.45">
      <c r="A3656" s="22">
        <v>874933</v>
      </c>
      <c r="B3656" s="6">
        <v>45536</v>
      </c>
      <c r="C3656" s="22">
        <v>16000</v>
      </c>
      <c r="D3656" s="22">
        <v>20908</v>
      </c>
      <c r="E3656" s="22"/>
      <c r="F3656" s="22">
        <v>0</v>
      </c>
      <c r="G3656" s="22">
        <v>1122</v>
      </c>
      <c r="H3656" s="22">
        <v>1</v>
      </c>
      <c r="I3656" s="22"/>
      <c r="J3656" s="22">
        <v>195</v>
      </c>
      <c r="K3656" s="22">
        <v>7229</v>
      </c>
      <c r="L3656" s="23" t="s">
        <v>888</v>
      </c>
      <c r="M3656" s="23"/>
      <c r="N3656" s="23" t="s">
        <v>184</v>
      </c>
      <c r="O3656" s="23" t="s">
        <v>225</v>
      </c>
      <c r="P3656" s="22">
        <v>20</v>
      </c>
      <c r="Q3656" s="23" t="s">
        <v>186</v>
      </c>
      <c r="R3656" s="23"/>
      <c r="S3656" s="23"/>
      <c r="T3656" s="23"/>
      <c r="U3656" s="23"/>
      <c r="V3656" s="23" t="s">
        <v>187</v>
      </c>
      <c r="W3656" s="23" t="s">
        <v>188</v>
      </c>
      <c r="X3656" s="23" t="s">
        <v>189</v>
      </c>
      <c r="Y3656" s="22">
        <v>0</v>
      </c>
      <c r="Z3656" s="23" t="s">
        <v>190</v>
      </c>
      <c r="AA3656" s="23" t="s">
        <v>191</v>
      </c>
      <c r="AB3656" s="23" t="s">
        <v>190</v>
      </c>
      <c r="AC3656" s="23" t="s">
        <v>192</v>
      </c>
      <c r="AD3656" s="23" t="s">
        <v>193</v>
      </c>
      <c r="AE3656" s="23" t="s">
        <v>83</v>
      </c>
      <c r="AF3656" s="23"/>
      <c r="AG3656" s="23"/>
      <c r="AH3656" s="23"/>
      <c r="AI3656" s="23"/>
      <c r="AJ3656" s="23" t="b">
        <v>0</v>
      </c>
      <c r="AK3656" s="3">
        <v>130</v>
      </c>
      <c r="AL3656" s="3">
        <v>2408</v>
      </c>
      <c r="AM3656" s="3">
        <v>6903</v>
      </c>
      <c r="AN3656" s="24">
        <v>45536.881997839504</v>
      </c>
      <c r="AO3656" s="24">
        <v>45536.881997839504</v>
      </c>
      <c r="AP3656">
        <v>9</v>
      </c>
      <c r="AQ3656" t="s">
        <v>194</v>
      </c>
      <c r="AR3656">
        <v>244.88199783950404</v>
      </c>
      <c r="AS3656" t="s">
        <v>195</v>
      </c>
      <c r="AT3656" t="s">
        <v>226</v>
      </c>
      <c r="AU3656" t="s">
        <v>197</v>
      </c>
      <c r="AV3656" t="s">
        <v>233</v>
      </c>
      <c r="AW3656" t="s">
        <v>226</v>
      </c>
      <c r="AX3656" t="s">
        <v>197</v>
      </c>
      <c r="AY3656" t="s">
        <v>233</v>
      </c>
    </row>
    <row r="3657" spans="1:51" x14ac:dyDescent="0.45">
      <c r="A3657" s="22">
        <v>875063</v>
      </c>
      <c r="B3657" s="6">
        <v>45536</v>
      </c>
      <c r="C3657" s="22">
        <v>16000</v>
      </c>
      <c r="D3657" s="22">
        <v>21766</v>
      </c>
      <c r="E3657" s="22"/>
      <c r="F3657" s="22">
        <v>0</v>
      </c>
      <c r="G3657" s="22">
        <v>1122</v>
      </c>
      <c r="H3657" s="22">
        <v>1</v>
      </c>
      <c r="I3657" s="22"/>
      <c r="J3657" s="22">
        <v>195</v>
      </c>
      <c r="K3657" s="22">
        <v>7229</v>
      </c>
      <c r="L3657" s="23" t="s">
        <v>888</v>
      </c>
      <c r="M3657" s="23"/>
      <c r="N3657" s="23" t="s">
        <v>184</v>
      </c>
      <c r="O3657" s="23" t="s">
        <v>225</v>
      </c>
      <c r="P3657" s="22">
        <v>20</v>
      </c>
      <c r="Q3657" s="23" t="s">
        <v>186</v>
      </c>
      <c r="R3657" s="23"/>
      <c r="S3657" s="23"/>
      <c r="T3657" s="23"/>
      <c r="U3657" s="23"/>
      <c r="V3657" s="23" t="s">
        <v>187</v>
      </c>
      <c r="W3657" s="23" t="s">
        <v>188</v>
      </c>
      <c r="X3657" s="23" t="s">
        <v>189</v>
      </c>
      <c r="Y3657" s="22">
        <v>0</v>
      </c>
      <c r="Z3657" s="23" t="s">
        <v>190</v>
      </c>
      <c r="AA3657" s="23" t="s">
        <v>191</v>
      </c>
      <c r="AB3657" s="23" t="s">
        <v>190</v>
      </c>
      <c r="AC3657" s="23" t="s">
        <v>192</v>
      </c>
      <c r="AD3657" s="23" t="s">
        <v>193</v>
      </c>
      <c r="AE3657" s="23" t="s">
        <v>83</v>
      </c>
      <c r="AF3657" s="23"/>
      <c r="AG3657" s="23"/>
      <c r="AH3657" s="23"/>
      <c r="AI3657" s="23"/>
      <c r="AJ3657" s="23" t="b">
        <v>0</v>
      </c>
      <c r="AK3657" s="3">
        <v>130</v>
      </c>
      <c r="AL3657" s="3">
        <v>2408</v>
      </c>
      <c r="AM3657" s="3">
        <v>7033</v>
      </c>
      <c r="AN3657" s="24">
        <v>45536.882128858022</v>
      </c>
      <c r="AO3657" s="24">
        <v>45536.882128858022</v>
      </c>
      <c r="AP3657">
        <v>9</v>
      </c>
      <c r="AQ3657" t="s">
        <v>194</v>
      </c>
      <c r="AR3657">
        <v>244.88212885802204</v>
      </c>
      <c r="AS3657" t="s">
        <v>195</v>
      </c>
      <c r="AT3657" t="s">
        <v>226</v>
      </c>
      <c r="AU3657" t="s">
        <v>197</v>
      </c>
      <c r="AV3657" t="s">
        <v>198</v>
      </c>
      <c r="AW3657" t="s">
        <v>226</v>
      </c>
      <c r="AX3657" t="s">
        <v>197</v>
      </c>
      <c r="AY3657" t="s">
        <v>198</v>
      </c>
    </row>
    <row r="3658" spans="1:51" x14ac:dyDescent="0.45">
      <c r="A3658" s="22">
        <v>871096</v>
      </c>
      <c r="B3658" s="6">
        <v>45536</v>
      </c>
      <c r="C3658" s="22">
        <v>16000</v>
      </c>
      <c r="D3658" s="22">
        <v>686690</v>
      </c>
      <c r="E3658" s="22"/>
      <c r="F3658" s="22">
        <v>0</v>
      </c>
      <c r="G3658" s="22">
        <v>2166</v>
      </c>
      <c r="H3658" s="22">
        <v>1</v>
      </c>
      <c r="I3658" s="22"/>
      <c r="J3658" s="22">
        <v>563</v>
      </c>
      <c r="K3658" s="22">
        <v>62361</v>
      </c>
      <c r="L3658" s="23" t="s">
        <v>889</v>
      </c>
      <c r="M3658" s="23"/>
      <c r="N3658" s="23" t="s">
        <v>184</v>
      </c>
      <c r="O3658" s="23" t="s">
        <v>185</v>
      </c>
      <c r="P3658" s="22">
        <v>20</v>
      </c>
      <c r="Q3658" s="23" t="s">
        <v>186</v>
      </c>
      <c r="R3658" s="23"/>
      <c r="S3658" s="23"/>
      <c r="T3658" s="23"/>
      <c r="U3658" s="23"/>
      <c r="V3658" s="23" t="s">
        <v>187</v>
      </c>
      <c r="W3658" s="23" t="s">
        <v>188</v>
      </c>
      <c r="X3658" s="23" t="s">
        <v>189</v>
      </c>
      <c r="Y3658" s="22">
        <v>0</v>
      </c>
      <c r="Z3658" s="23" t="s">
        <v>190</v>
      </c>
      <c r="AA3658" s="23" t="s">
        <v>191</v>
      </c>
      <c r="AB3658" s="23" t="s">
        <v>190</v>
      </c>
      <c r="AC3658" s="23" t="s">
        <v>192</v>
      </c>
      <c r="AD3658" s="23" t="s">
        <v>193</v>
      </c>
      <c r="AE3658" s="23" t="s">
        <v>83</v>
      </c>
      <c r="AF3658" s="23"/>
      <c r="AG3658" s="23"/>
      <c r="AH3658" s="23"/>
      <c r="AI3658" s="23"/>
      <c r="AJ3658" s="23" t="b">
        <v>0</v>
      </c>
      <c r="AK3658" s="3">
        <v>134</v>
      </c>
      <c r="AL3658" s="3">
        <v>236</v>
      </c>
      <c r="AM3658" s="3">
        <v>3775</v>
      </c>
      <c r="AN3658" s="24">
        <v>45536.000569328702</v>
      </c>
      <c r="AO3658" s="24">
        <v>45536.000569328702</v>
      </c>
      <c r="AP3658">
        <v>9</v>
      </c>
      <c r="AQ3658" t="s">
        <v>194</v>
      </c>
      <c r="AR3658">
        <v>244.00056932870211</v>
      </c>
      <c r="AS3658" t="s">
        <v>195</v>
      </c>
      <c r="AT3658" t="s">
        <v>196</v>
      </c>
      <c r="AU3658" t="s">
        <v>197</v>
      </c>
      <c r="AV3658" t="s">
        <v>257</v>
      </c>
      <c r="AW3658" t="s">
        <v>196</v>
      </c>
      <c r="AX3658" t="s">
        <v>197</v>
      </c>
      <c r="AY3658" t="s">
        <v>257</v>
      </c>
    </row>
    <row r="3659" spans="1:51" x14ac:dyDescent="0.45">
      <c r="A3659" s="22">
        <v>871094</v>
      </c>
      <c r="B3659" s="6">
        <v>45536</v>
      </c>
      <c r="C3659" s="22">
        <v>16000</v>
      </c>
      <c r="D3659" s="22">
        <v>25224</v>
      </c>
      <c r="E3659" s="22"/>
      <c r="F3659" s="22">
        <v>0</v>
      </c>
      <c r="G3659" s="22">
        <v>2166</v>
      </c>
      <c r="H3659" s="22">
        <v>2</v>
      </c>
      <c r="I3659" s="22"/>
      <c r="J3659" s="22">
        <v>563</v>
      </c>
      <c r="K3659" s="22">
        <v>62361</v>
      </c>
      <c r="L3659" s="23" t="s">
        <v>889</v>
      </c>
      <c r="M3659" s="23"/>
      <c r="N3659" s="23" t="s">
        <v>184</v>
      </c>
      <c r="O3659" s="23" t="s">
        <v>185</v>
      </c>
      <c r="P3659" s="22">
        <v>20</v>
      </c>
      <c r="Q3659" s="23" t="s">
        <v>186</v>
      </c>
      <c r="R3659" s="23"/>
      <c r="S3659" s="23"/>
      <c r="T3659" s="23"/>
      <c r="U3659" s="23"/>
      <c r="V3659" s="23" t="s">
        <v>187</v>
      </c>
      <c r="W3659" s="23" t="s">
        <v>188</v>
      </c>
      <c r="X3659" s="23" t="s">
        <v>189</v>
      </c>
      <c r="Y3659" s="22">
        <v>0</v>
      </c>
      <c r="Z3659" s="23" t="s">
        <v>190</v>
      </c>
      <c r="AA3659" s="23" t="s">
        <v>191</v>
      </c>
      <c r="AB3659" s="23" t="s">
        <v>190</v>
      </c>
      <c r="AC3659" s="23" t="s">
        <v>192</v>
      </c>
      <c r="AD3659" s="23" t="s">
        <v>193</v>
      </c>
      <c r="AE3659" s="23" t="s">
        <v>83</v>
      </c>
      <c r="AF3659" s="23"/>
      <c r="AG3659" s="23"/>
      <c r="AH3659" s="23"/>
      <c r="AI3659" s="23"/>
      <c r="AJ3659" s="23" t="b">
        <v>0</v>
      </c>
      <c r="AK3659" s="3">
        <v>136</v>
      </c>
      <c r="AL3659" s="3">
        <v>236</v>
      </c>
      <c r="AM3659" s="3">
        <v>3774</v>
      </c>
      <c r="AN3659" s="24">
        <v>45536.000562692898</v>
      </c>
      <c r="AO3659" s="24">
        <v>45536.000562692898</v>
      </c>
      <c r="AP3659">
        <v>9</v>
      </c>
      <c r="AQ3659" t="s">
        <v>194</v>
      </c>
      <c r="AR3659">
        <v>244.0005626928978</v>
      </c>
      <c r="AS3659" t="s">
        <v>195</v>
      </c>
      <c r="AT3659" t="s">
        <v>196</v>
      </c>
      <c r="AU3659" t="s">
        <v>197</v>
      </c>
      <c r="AV3659" t="s">
        <v>257</v>
      </c>
      <c r="AW3659" t="s">
        <v>196</v>
      </c>
      <c r="AX3659" t="s">
        <v>197</v>
      </c>
      <c r="AY3659" t="s">
        <v>257</v>
      </c>
    </row>
    <row r="3660" spans="1:51" x14ac:dyDescent="0.45">
      <c r="A3660" s="22">
        <v>871081</v>
      </c>
      <c r="B3660" s="6">
        <v>45536</v>
      </c>
      <c r="C3660" s="22">
        <v>16000</v>
      </c>
      <c r="D3660" s="22">
        <v>23520</v>
      </c>
      <c r="E3660" s="22"/>
      <c r="F3660" s="22">
        <v>0</v>
      </c>
      <c r="G3660" s="22">
        <v>2170</v>
      </c>
      <c r="H3660" s="22">
        <v>4</v>
      </c>
      <c r="I3660" s="22"/>
      <c r="J3660" s="22">
        <v>563</v>
      </c>
      <c r="K3660" s="22">
        <v>62361</v>
      </c>
      <c r="L3660" s="23" t="s">
        <v>889</v>
      </c>
      <c r="M3660" s="23"/>
      <c r="N3660" s="23" t="s">
        <v>184</v>
      </c>
      <c r="O3660" s="23" t="s">
        <v>185</v>
      </c>
      <c r="P3660" s="22">
        <v>20</v>
      </c>
      <c r="Q3660" s="23" t="s">
        <v>186</v>
      </c>
      <c r="R3660" s="23"/>
      <c r="S3660" s="23"/>
      <c r="T3660" s="23"/>
      <c r="U3660" s="23"/>
      <c r="V3660" s="23" t="s">
        <v>187</v>
      </c>
      <c r="W3660" s="23" t="s">
        <v>188</v>
      </c>
      <c r="X3660" s="23" t="s">
        <v>189</v>
      </c>
      <c r="Y3660" s="22">
        <v>0</v>
      </c>
      <c r="Z3660" s="23" t="s">
        <v>190</v>
      </c>
      <c r="AA3660" s="23" t="s">
        <v>191</v>
      </c>
      <c r="AB3660" s="23" t="s">
        <v>190</v>
      </c>
      <c r="AC3660" s="23" t="s">
        <v>192</v>
      </c>
      <c r="AD3660" s="23" t="s">
        <v>193</v>
      </c>
      <c r="AE3660" s="23" t="s">
        <v>83</v>
      </c>
      <c r="AF3660" s="23"/>
      <c r="AG3660" s="23"/>
      <c r="AH3660" s="23"/>
      <c r="AI3660" s="23"/>
      <c r="AJ3660" s="23" t="b">
        <v>0</v>
      </c>
      <c r="AK3660" s="3">
        <v>61</v>
      </c>
      <c r="AL3660" s="3">
        <v>236</v>
      </c>
      <c r="AM3660" s="3">
        <v>3762</v>
      </c>
      <c r="AN3660" s="24">
        <v>45536.000546064817</v>
      </c>
      <c r="AO3660" s="24">
        <v>45536.000546064817</v>
      </c>
      <c r="AP3660">
        <v>9</v>
      </c>
      <c r="AQ3660" t="s">
        <v>194</v>
      </c>
      <c r="AR3660">
        <v>244.00054606481717</v>
      </c>
      <c r="AS3660" t="s">
        <v>195</v>
      </c>
      <c r="AT3660" t="s">
        <v>196</v>
      </c>
      <c r="AU3660" t="s">
        <v>197</v>
      </c>
      <c r="AV3660" t="s">
        <v>250</v>
      </c>
      <c r="AW3660" t="s">
        <v>196</v>
      </c>
      <c r="AX3660" t="s">
        <v>197</v>
      </c>
      <c r="AY3660" t="s">
        <v>250</v>
      </c>
    </row>
    <row r="3661" spans="1:51" x14ac:dyDescent="0.45">
      <c r="A3661" s="22">
        <v>871084</v>
      </c>
      <c r="B3661" s="6">
        <v>45536</v>
      </c>
      <c r="C3661" s="22">
        <v>16000</v>
      </c>
      <c r="D3661" s="22">
        <v>42224</v>
      </c>
      <c r="E3661" s="22"/>
      <c r="F3661" s="22">
        <v>0</v>
      </c>
      <c r="G3661" s="22">
        <v>2169</v>
      </c>
      <c r="H3661" s="22">
        <v>4</v>
      </c>
      <c r="I3661" s="22"/>
      <c r="J3661" s="22">
        <v>563</v>
      </c>
      <c r="K3661" s="22">
        <v>62361</v>
      </c>
      <c r="L3661" s="23" t="s">
        <v>889</v>
      </c>
      <c r="M3661" s="23"/>
      <c r="N3661" s="23" t="s">
        <v>184</v>
      </c>
      <c r="O3661" s="23" t="s">
        <v>185</v>
      </c>
      <c r="P3661" s="22">
        <v>20</v>
      </c>
      <c r="Q3661" s="23" t="s">
        <v>186</v>
      </c>
      <c r="R3661" s="23"/>
      <c r="S3661" s="23"/>
      <c r="T3661" s="23"/>
      <c r="U3661" s="23"/>
      <c r="V3661" s="23" t="s">
        <v>187</v>
      </c>
      <c r="W3661" s="23" t="s">
        <v>188</v>
      </c>
      <c r="X3661" s="23" t="s">
        <v>189</v>
      </c>
      <c r="Y3661" s="22">
        <v>0</v>
      </c>
      <c r="Z3661" s="23" t="s">
        <v>190</v>
      </c>
      <c r="AA3661" s="23" t="s">
        <v>191</v>
      </c>
      <c r="AB3661" s="23" t="s">
        <v>190</v>
      </c>
      <c r="AC3661" s="23" t="s">
        <v>192</v>
      </c>
      <c r="AD3661" s="23" t="s">
        <v>193</v>
      </c>
      <c r="AE3661" s="23" t="s">
        <v>83</v>
      </c>
      <c r="AF3661" s="23"/>
      <c r="AG3661" s="23"/>
      <c r="AH3661" s="23"/>
      <c r="AI3661" s="23"/>
      <c r="AJ3661" s="23" t="b">
        <v>0</v>
      </c>
      <c r="AK3661" s="3">
        <v>138</v>
      </c>
      <c r="AL3661" s="3">
        <v>236</v>
      </c>
      <c r="AM3661" s="3">
        <v>3764</v>
      </c>
      <c r="AN3661" s="24">
        <v>45536.000547530864</v>
      </c>
      <c r="AO3661" s="24">
        <v>45536.000547530864</v>
      </c>
      <c r="AP3661">
        <v>9</v>
      </c>
      <c r="AQ3661" t="s">
        <v>194</v>
      </c>
      <c r="AR3661">
        <v>244.00054753086442</v>
      </c>
      <c r="AS3661" t="s">
        <v>195</v>
      </c>
      <c r="AT3661" t="s">
        <v>196</v>
      </c>
      <c r="AU3661" t="s">
        <v>197</v>
      </c>
      <c r="AV3661" t="s">
        <v>250</v>
      </c>
      <c r="AW3661" t="s">
        <v>196</v>
      </c>
      <c r="AX3661" t="s">
        <v>197</v>
      </c>
      <c r="AY3661" t="s">
        <v>250</v>
      </c>
    </row>
    <row r="3662" spans="1:51" x14ac:dyDescent="0.45">
      <c r="A3662" s="22">
        <v>871070</v>
      </c>
      <c r="B3662" s="6">
        <v>45536</v>
      </c>
      <c r="C3662" s="22">
        <v>16000</v>
      </c>
      <c r="D3662" s="22">
        <v>43161</v>
      </c>
      <c r="E3662" s="22"/>
      <c r="F3662" s="22">
        <v>0</v>
      </c>
      <c r="G3662" s="22">
        <v>2151</v>
      </c>
      <c r="H3662" s="22">
        <v>4</v>
      </c>
      <c r="I3662" s="22"/>
      <c r="J3662" s="22">
        <v>563</v>
      </c>
      <c r="K3662" s="22">
        <v>62361</v>
      </c>
      <c r="L3662" s="23" t="s">
        <v>889</v>
      </c>
      <c r="M3662" s="23"/>
      <c r="N3662" s="23" t="s">
        <v>184</v>
      </c>
      <c r="O3662" s="23" t="s">
        <v>185</v>
      </c>
      <c r="P3662" s="22">
        <v>20</v>
      </c>
      <c r="Q3662" s="23" t="s">
        <v>186</v>
      </c>
      <c r="R3662" s="23"/>
      <c r="S3662" s="23"/>
      <c r="T3662" s="23"/>
      <c r="U3662" s="23"/>
      <c r="V3662" s="23" t="s">
        <v>187</v>
      </c>
      <c r="W3662" s="23" t="s">
        <v>188</v>
      </c>
      <c r="X3662" s="23" t="s">
        <v>189</v>
      </c>
      <c r="Y3662" s="22">
        <v>0</v>
      </c>
      <c r="Z3662" s="23" t="s">
        <v>190</v>
      </c>
      <c r="AA3662" s="23" t="s">
        <v>191</v>
      </c>
      <c r="AB3662" s="23" t="s">
        <v>190</v>
      </c>
      <c r="AC3662" s="23" t="s">
        <v>192</v>
      </c>
      <c r="AD3662" s="23" t="s">
        <v>193</v>
      </c>
      <c r="AE3662" s="23" t="s">
        <v>83</v>
      </c>
      <c r="AF3662" s="23"/>
      <c r="AG3662" s="23"/>
      <c r="AH3662" s="23"/>
      <c r="AI3662" s="23"/>
      <c r="AJ3662" s="23" t="b">
        <v>0</v>
      </c>
      <c r="AK3662" s="3">
        <v>121</v>
      </c>
      <c r="AL3662" s="3">
        <v>236</v>
      </c>
      <c r="AM3662" s="3">
        <v>3749</v>
      </c>
      <c r="AN3662" s="24">
        <v>45536.000520023146</v>
      </c>
      <c r="AO3662" s="24">
        <v>45536.000520023146</v>
      </c>
      <c r="AP3662">
        <v>9</v>
      </c>
      <c r="AQ3662" t="s">
        <v>194</v>
      </c>
      <c r="AR3662">
        <v>244.00052002314624</v>
      </c>
      <c r="AS3662" t="s">
        <v>195</v>
      </c>
      <c r="AT3662" t="s">
        <v>196</v>
      </c>
      <c r="AU3662" t="s">
        <v>197</v>
      </c>
      <c r="AV3662" t="s">
        <v>255</v>
      </c>
      <c r="AW3662" t="s">
        <v>196</v>
      </c>
      <c r="AX3662" t="s">
        <v>197</v>
      </c>
      <c r="AY3662" t="s">
        <v>255</v>
      </c>
    </row>
    <row r="3663" spans="1:51" x14ac:dyDescent="0.45">
      <c r="A3663" s="22">
        <v>871048</v>
      </c>
      <c r="B3663" s="6">
        <v>45536</v>
      </c>
      <c r="C3663" s="22">
        <v>16000</v>
      </c>
      <c r="D3663" s="22">
        <v>80428</v>
      </c>
      <c r="E3663" s="22"/>
      <c r="F3663" s="22">
        <v>0</v>
      </c>
      <c r="G3663" s="22">
        <v>2180</v>
      </c>
      <c r="H3663" s="22">
        <v>3</v>
      </c>
      <c r="I3663" s="22"/>
      <c r="J3663" s="22">
        <v>563</v>
      </c>
      <c r="K3663" s="22">
        <v>62361</v>
      </c>
      <c r="L3663" s="23" t="s">
        <v>889</v>
      </c>
      <c r="M3663" s="23"/>
      <c r="N3663" s="23" t="s">
        <v>184</v>
      </c>
      <c r="O3663" s="23" t="s">
        <v>185</v>
      </c>
      <c r="P3663" s="22">
        <v>20</v>
      </c>
      <c r="Q3663" s="23" t="s">
        <v>186</v>
      </c>
      <c r="R3663" s="23"/>
      <c r="S3663" s="23"/>
      <c r="T3663" s="23"/>
      <c r="U3663" s="23"/>
      <c r="V3663" s="23" t="s">
        <v>187</v>
      </c>
      <c r="W3663" s="23" t="s">
        <v>188</v>
      </c>
      <c r="X3663" s="23" t="s">
        <v>189</v>
      </c>
      <c r="Y3663" s="22">
        <v>0</v>
      </c>
      <c r="Z3663" s="23" t="s">
        <v>190</v>
      </c>
      <c r="AA3663" s="23" t="s">
        <v>191</v>
      </c>
      <c r="AB3663" s="23" t="s">
        <v>190</v>
      </c>
      <c r="AC3663" s="23" t="s">
        <v>192</v>
      </c>
      <c r="AD3663" s="23" t="s">
        <v>193</v>
      </c>
      <c r="AE3663" s="23" t="s">
        <v>83</v>
      </c>
      <c r="AF3663" s="23"/>
      <c r="AG3663" s="23"/>
      <c r="AH3663" s="23"/>
      <c r="AI3663" s="23"/>
      <c r="AJ3663" s="23" t="b">
        <v>0</v>
      </c>
      <c r="AK3663" s="3">
        <v>61</v>
      </c>
      <c r="AL3663" s="3">
        <v>236</v>
      </c>
      <c r="AM3663" s="3">
        <v>3725</v>
      </c>
      <c r="AN3663" s="24">
        <v>45536.000451736109</v>
      </c>
      <c r="AO3663" s="24">
        <v>45536.000451736109</v>
      </c>
      <c r="AP3663">
        <v>9</v>
      </c>
      <c r="AQ3663" t="s">
        <v>194</v>
      </c>
      <c r="AR3663">
        <v>244.00045173610852</v>
      </c>
      <c r="AS3663" t="s">
        <v>195</v>
      </c>
      <c r="AT3663" t="s">
        <v>196</v>
      </c>
      <c r="AU3663" t="s">
        <v>197</v>
      </c>
      <c r="AV3663" t="s">
        <v>307</v>
      </c>
      <c r="AW3663" t="s">
        <v>196</v>
      </c>
      <c r="AX3663" t="s">
        <v>197</v>
      </c>
      <c r="AY3663" t="s">
        <v>307</v>
      </c>
    </row>
    <row r="3664" spans="1:51" x14ac:dyDescent="0.45">
      <c r="A3664" s="22">
        <v>871143</v>
      </c>
      <c r="B3664" s="6">
        <v>45536</v>
      </c>
      <c r="C3664" s="22">
        <v>16000</v>
      </c>
      <c r="D3664" s="22">
        <v>75445</v>
      </c>
      <c r="E3664" s="22"/>
      <c r="F3664" s="22">
        <v>0</v>
      </c>
      <c r="G3664" s="22">
        <v>2181</v>
      </c>
      <c r="H3664" s="22">
        <v>7</v>
      </c>
      <c r="I3664" s="22"/>
      <c r="J3664" s="22">
        <v>563</v>
      </c>
      <c r="K3664" s="22">
        <v>62361</v>
      </c>
      <c r="L3664" s="23" t="s">
        <v>889</v>
      </c>
      <c r="M3664" s="23"/>
      <c r="N3664" s="23" t="s">
        <v>184</v>
      </c>
      <c r="O3664" s="23" t="s">
        <v>185</v>
      </c>
      <c r="P3664" s="22">
        <v>20</v>
      </c>
      <c r="Q3664" s="23" t="s">
        <v>186</v>
      </c>
      <c r="R3664" s="23"/>
      <c r="S3664" s="23"/>
      <c r="T3664" s="23"/>
      <c r="U3664" s="23"/>
      <c r="V3664" s="23" t="s">
        <v>187</v>
      </c>
      <c r="W3664" s="23" t="s">
        <v>188</v>
      </c>
      <c r="X3664" s="23" t="s">
        <v>189</v>
      </c>
      <c r="Y3664" s="22">
        <v>0</v>
      </c>
      <c r="Z3664" s="23" t="s">
        <v>190</v>
      </c>
      <c r="AA3664" s="23" t="s">
        <v>191</v>
      </c>
      <c r="AB3664" s="23" t="s">
        <v>190</v>
      </c>
      <c r="AC3664" s="23" t="s">
        <v>192</v>
      </c>
      <c r="AD3664" s="23" t="s">
        <v>193</v>
      </c>
      <c r="AE3664" s="23" t="s">
        <v>83</v>
      </c>
      <c r="AF3664" s="23"/>
      <c r="AG3664" s="23"/>
      <c r="AH3664" s="23"/>
      <c r="AI3664" s="23"/>
      <c r="AJ3664" s="23" t="b">
        <v>0</v>
      </c>
      <c r="AK3664" s="3">
        <v>136</v>
      </c>
      <c r="AL3664" s="3">
        <v>236</v>
      </c>
      <c r="AM3664" s="3">
        <v>3826</v>
      </c>
      <c r="AN3664" s="24">
        <v>45536.00071763117</v>
      </c>
      <c r="AO3664" s="24">
        <v>45536.00071763117</v>
      </c>
      <c r="AP3664">
        <v>9</v>
      </c>
      <c r="AQ3664" t="s">
        <v>194</v>
      </c>
      <c r="AR3664">
        <v>244.00071763117012</v>
      </c>
      <c r="AS3664" t="s">
        <v>195</v>
      </c>
      <c r="AT3664" t="s">
        <v>196</v>
      </c>
      <c r="AU3664" t="s">
        <v>197</v>
      </c>
      <c r="AV3664" t="s">
        <v>214</v>
      </c>
      <c r="AW3664" t="s">
        <v>196</v>
      </c>
      <c r="AX3664" t="s">
        <v>197</v>
      </c>
      <c r="AY3664" t="s">
        <v>214</v>
      </c>
    </row>
    <row r="3665" spans="1:51" x14ac:dyDescent="0.45">
      <c r="A3665" s="22">
        <v>871139</v>
      </c>
      <c r="B3665" s="6">
        <v>45536</v>
      </c>
      <c r="C3665" s="22">
        <v>16000</v>
      </c>
      <c r="D3665" s="22">
        <v>79427</v>
      </c>
      <c r="E3665" s="22"/>
      <c r="F3665" s="22">
        <v>0</v>
      </c>
      <c r="G3665" s="22">
        <v>2162</v>
      </c>
      <c r="H3665" s="22">
        <v>5</v>
      </c>
      <c r="I3665" s="22"/>
      <c r="J3665" s="22">
        <v>563</v>
      </c>
      <c r="K3665" s="22">
        <v>62361</v>
      </c>
      <c r="L3665" s="23" t="s">
        <v>889</v>
      </c>
      <c r="M3665" s="23"/>
      <c r="N3665" s="23" t="s">
        <v>184</v>
      </c>
      <c r="O3665" s="23" t="s">
        <v>185</v>
      </c>
      <c r="P3665" s="22">
        <v>20</v>
      </c>
      <c r="Q3665" s="23" t="s">
        <v>186</v>
      </c>
      <c r="R3665" s="23"/>
      <c r="S3665" s="23"/>
      <c r="T3665" s="23"/>
      <c r="U3665" s="23"/>
      <c r="V3665" s="23" t="s">
        <v>187</v>
      </c>
      <c r="W3665" s="23" t="s">
        <v>188</v>
      </c>
      <c r="X3665" s="23" t="s">
        <v>189</v>
      </c>
      <c r="Y3665" s="22">
        <v>0</v>
      </c>
      <c r="Z3665" s="23" t="s">
        <v>190</v>
      </c>
      <c r="AA3665" s="23" t="s">
        <v>191</v>
      </c>
      <c r="AB3665" s="23" t="s">
        <v>190</v>
      </c>
      <c r="AC3665" s="23" t="s">
        <v>192</v>
      </c>
      <c r="AD3665" s="23" t="s">
        <v>193</v>
      </c>
      <c r="AE3665" s="23" t="s">
        <v>83</v>
      </c>
      <c r="AF3665" s="23"/>
      <c r="AG3665" s="23"/>
      <c r="AH3665" s="23"/>
      <c r="AI3665" s="23"/>
      <c r="AJ3665" s="23" t="b">
        <v>0</v>
      </c>
      <c r="AK3665" s="3">
        <v>138</v>
      </c>
      <c r="AL3665" s="3">
        <v>236</v>
      </c>
      <c r="AM3665" s="3">
        <v>3821</v>
      </c>
      <c r="AN3665" s="24">
        <v>45536.000715663584</v>
      </c>
      <c r="AO3665" s="24">
        <v>45536.000715663584</v>
      </c>
      <c r="AP3665">
        <v>9</v>
      </c>
      <c r="AQ3665" t="s">
        <v>194</v>
      </c>
      <c r="AR3665">
        <v>244.00071566358383</v>
      </c>
      <c r="AS3665" t="s">
        <v>195</v>
      </c>
      <c r="AT3665" t="s">
        <v>196</v>
      </c>
      <c r="AU3665" t="s">
        <v>197</v>
      </c>
      <c r="AV3665" t="s">
        <v>214</v>
      </c>
      <c r="AW3665" t="s">
        <v>196</v>
      </c>
      <c r="AX3665" t="s">
        <v>197</v>
      </c>
      <c r="AY3665" t="s">
        <v>214</v>
      </c>
    </row>
    <row r="3666" spans="1:51" x14ac:dyDescent="0.45">
      <c r="A3666" s="22">
        <v>871120</v>
      </c>
      <c r="B3666" s="6">
        <v>45536</v>
      </c>
      <c r="C3666" s="22">
        <v>16000</v>
      </c>
      <c r="D3666" s="22">
        <v>21569</v>
      </c>
      <c r="E3666" s="22"/>
      <c r="F3666" s="22">
        <v>0</v>
      </c>
      <c r="G3666" s="22">
        <v>2170</v>
      </c>
      <c r="H3666" s="22">
        <v>3</v>
      </c>
      <c r="I3666" s="22"/>
      <c r="J3666" s="22">
        <v>563</v>
      </c>
      <c r="K3666" s="22">
        <v>62361</v>
      </c>
      <c r="L3666" s="23" t="s">
        <v>889</v>
      </c>
      <c r="M3666" s="23"/>
      <c r="N3666" s="23" t="s">
        <v>184</v>
      </c>
      <c r="O3666" s="23" t="s">
        <v>185</v>
      </c>
      <c r="P3666" s="22">
        <v>20</v>
      </c>
      <c r="Q3666" s="23" t="s">
        <v>186</v>
      </c>
      <c r="R3666" s="23"/>
      <c r="S3666" s="23"/>
      <c r="T3666" s="23"/>
      <c r="U3666" s="23"/>
      <c r="V3666" s="23" t="s">
        <v>187</v>
      </c>
      <c r="W3666" s="23" t="s">
        <v>188</v>
      </c>
      <c r="X3666" s="23" t="s">
        <v>189</v>
      </c>
      <c r="Y3666" s="22">
        <v>0</v>
      </c>
      <c r="Z3666" s="23" t="s">
        <v>190</v>
      </c>
      <c r="AA3666" s="23" t="s">
        <v>191</v>
      </c>
      <c r="AB3666" s="23" t="s">
        <v>190</v>
      </c>
      <c r="AC3666" s="23" t="s">
        <v>192</v>
      </c>
      <c r="AD3666" s="23" t="s">
        <v>193</v>
      </c>
      <c r="AE3666" s="23" t="s">
        <v>83</v>
      </c>
      <c r="AF3666" s="23"/>
      <c r="AG3666" s="23"/>
      <c r="AH3666" s="23"/>
      <c r="AI3666" s="23"/>
      <c r="AJ3666" s="23" t="b">
        <v>0</v>
      </c>
      <c r="AK3666" s="3">
        <v>153</v>
      </c>
      <c r="AL3666" s="3">
        <v>236</v>
      </c>
      <c r="AM3666" s="3">
        <v>3794</v>
      </c>
      <c r="AN3666" s="24">
        <v>45536.000680131176</v>
      </c>
      <c r="AO3666" s="24">
        <v>45536.000680131176</v>
      </c>
      <c r="AP3666">
        <v>9</v>
      </c>
      <c r="AQ3666" t="s">
        <v>194</v>
      </c>
      <c r="AR3666">
        <v>244.00068013117561</v>
      </c>
      <c r="AS3666" t="s">
        <v>195</v>
      </c>
      <c r="AT3666" t="s">
        <v>196</v>
      </c>
      <c r="AU3666" t="s">
        <v>197</v>
      </c>
      <c r="AV3666" t="s">
        <v>261</v>
      </c>
      <c r="AW3666" t="s">
        <v>196</v>
      </c>
      <c r="AX3666" t="s">
        <v>197</v>
      </c>
      <c r="AY3666" t="s">
        <v>261</v>
      </c>
    </row>
    <row r="3667" spans="1:51" x14ac:dyDescent="0.45">
      <c r="A3667" s="22">
        <v>871169</v>
      </c>
      <c r="B3667" s="6">
        <v>45536</v>
      </c>
      <c r="C3667" s="22">
        <v>16000</v>
      </c>
      <c r="D3667" s="22">
        <v>85898</v>
      </c>
      <c r="E3667" s="22"/>
      <c r="F3667" s="22">
        <v>0</v>
      </c>
      <c r="G3667" s="22">
        <v>2169</v>
      </c>
      <c r="H3667" s="22">
        <v>4</v>
      </c>
      <c r="I3667" s="22"/>
      <c r="J3667" s="22">
        <v>563</v>
      </c>
      <c r="K3667" s="22">
        <v>62361</v>
      </c>
      <c r="L3667" s="23" t="s">
        <v>889</v>
      </c>
      <c r="M3667" s="23"/>
      <c r="N3667" s="23" t="s">
        <v>184</v>
      </c>
      <c r="O3667" s="23" t="s">
        <v>185</v>
      </c>
      <c r="P3667" s="22">
        <v>20</v>
      </c>
      <c r="Q3667" s="23" t="s">
        <v>186</v>
      </c>
      <c r="R3667" s="23"/>
      <c r="S3667" s="23"/>
      <c r="T3667" s="23"/>
      <c r="U3667" s="23"/>
      <c r="V3667" s="23" t="s">
        <v>187</v>
      </c>
      <c r="W3667" s="23" t="s">
        <v>188</v>
      </c>
      <c r="X3667" s="23" t="s">
        <v>189</v>
      </c>
      <c r="Y3667" s="22">
        <v>0</v>
      </c>
      <c r="Z3667" s="23" t="s">
        <v>190</v>
      </c>
      <c r="AA3667" s="23" t="s">
        <v>191</v>
      </c>
      <c r="AB3667" s="23" t="s">
        <v>190</v>
      </c>
      <c r="AC3667" s="23" t="s">
        <v>192</v>
      </c>
      <c r="AD3667" s="23" t="s">
        <v>193</v>
      </c>
      <c r="AE3667" s="23" t="s">
        <v>83</v>
      </c>
      <c r="AF3667" s="23"/>
      <c r="AG3667" s="23"/>
      <c r="AH3667" s="23"/>
      <c r="AI3667" s="23"/>
      <c r="AJ3667" s="23" t="b">
        <v>0</v>
      </c>
      <c r="AK3667" s="3">
        <v>134</v>
      </c>
      <c r="AL3667" s="3">
        <v>236</v>
      </c>
      <c r="AM3667" s="3">
        <v>3847</v>
      </c>
      <c r="AN3667" s="24">
        <v>45536.000861111112</v>
      </c>
      <c r="AO3667" s="24">
        <v>45536.000861111112</v>
      </c>
      <c r="AP3667">
        <v>9</v>
      </c>
      <c r="AQ3667" t="s">
        <v>194</v>
      </c>
      <c r="AR3667">
        <v>244.00086111111159</v>
      </c>
      <c r="AS3667" t="s">
        <v>195</v>
      </c>
      <c r="AT3667" t="s">
        <v>196</v>
      </c>
      <c r="AU3667" t="s">
        <v>197</v>
      </c>
      <c r="AV3667" t="s">
        <v>227</v>
      </c>
      <c r="AW3667" t="s">
        <v>196</v>
      </c>
      <c r="AX3667" t="s">
        <v>197</v>
      </c>
      <c r="AY3667" t="s">
        <v>227</v>
      </c>
    </row>
    <row r="3668" spans="1:51" x14ac:dyDescent="0.45">
      <c r="A3668" s="22">
        <v>871147</v>
      </c>
      <c r="B3668" s="6">
        <v>45536</v>
      </c>
      <c r="C3668" s="22">
        <v>16000</v>
      </c>
      <c r="D3668" s="22">
        <v>44555</v>
      </c>
      <c r="E3668" s="22"/>
      <c r="F3668" s="22">
        <v>0</v>
      </c>
      <c r="G3668" s="22">
        <v>2177</v>
      </c>
      <c r="H3668" s="22">
        <v>7</v>
      </c>
      <c r="I3668" s="22"/>
      <c r="J3668" s="22">
        <v>563</v>
      </c>
      <c r="K3668" s="22">
        <v>62361</v>
      </c>
      <c r="L3668" s="23" t="s">
        <v>889</v>
      </c>
      <c r="M3668" s="23"/>
      <c r="N3668" s="23" t="s">
        <v>184</v>
      </c>
      <c r="O3668" s="23" t="s">
        <v>185</v>
      </c>
      <c r="P3668" s="22">
        <v>20</v>
      </c>
      <c r="Q3668" s="23" t="s">
        <v>186</v>
      </c>
      <c r="R3668" s="23"/>
      <c r="S3668" s="23"/>
      <c r="T3668" s="23"/>
      <c r="U3668" s="23"/>
      <c r="V3668" s="23" t="s">
        <v>187</v>
      </c>
      <c r="W3668" s="23" t="s">
        <v>188</v>
      </c>
      <c r="X3668" s="23" t="s">
        <v>189</v>
      </c>
      <c r="Y3668" s="22">
        <v>0</v>
      </c>
      <c r="Z3668" s="23" t="s">
        <v>190</v>
      </c>
      <c r="AA3668" s="23" t="s">
        <v>191</v>
      </c>
      <c r="AB3668" s="23" t="s">
        <v>190</v>
      </c>
      <c r="AC3668" s="23" t="s">
        <v>192</v>
      </c>
      <c r="AD3668" s="23" t="s">
        <v>193</v>
      </c>
      <c r="AE3668" s="23" t="s">
        <v>83</v>
      </c>
      <c r="AF3668" s="23"/>
      <c r="AG3668" s="23"/>
      <c r="AH3668" s="23"/>
      <c r="AI3668" s="23"/>
      <c r="AJ3668" s="23" t="b">
        <v>0</v>
      </c>
      <c r="AK3668" s="3">
        <v>152</v>
      </c>
      <c r="AL3668" s="3">
        <v>236</v>
      </c>
      <c r="AM3668" s="3">
        <v>3829</v>
      </c>
      <c r="AN3668" s="24">
        <v>45536.000721604942</v>
      </c>
      <c r="AO3668" s="24">
        <v>45536.000721604942</v>
      </c>
      <c r="AP3668">
        <v>9</v>
      </c>
      <c r="AQ3668" t="s">
        <v>194</v>
      </c>
      <c r="AR3668">
        <v>244.00072160494165</v>
      </c>
      <c r="AS3668" t="s">
        <v>195</v>
      </c>
      <c r="AT3668" t="s">
        <v>196</v>
      </c>
      <c r="AU3668" t="s">
        <v>197</v>
      </c>
      <c r="AV3668" t="s">
        <v>214</v>
      </c>
      <c r="AW3668" t="s">
        <v>196</v>
      </c>
      <c r="AX3668" t="s">
        <v>197</v>
      </c>
      <c r="AY3668" t="s">
        <v>214</v>
      </c>
    </row>
    <row r="3669" spans="1:51" x14ac:dyDescent="0.45">
      <c r="A3669" s="22">
        <v>871159</v>
      </c>
      <c r="B3669" s="6">
        <v>45536</v>
      </c>
      <c r="C3669" s="22">
        <v>16000</v>
      </c>
      <c r="D3669" s="22">
        <v>71713</v>
      </c>
      <c r="E3669" s="22"/>
      <c r="F3669" s="22">
        <v>0</v>
      </c>
      <c r="G3669" s="22">
        <v>2177</v>
      </c>
      <c r="H3669" s="22">
        <v>6</v>
      </c>
      <c r="I3669" s="22"/>
      <c r="J3669" s="22">
        <v>563</v>
      </c>
      <c r="K3669" s="22">
        <v>62361</v>
      </c>
      <c r="L3669" s="23" t="s">
        <v>889</v>
      </c>
      <c r="M3669" s="23"/>
      <c r="N3669" s="23" t="s">
        <v>184</v>
      </c>
      <c r="O3669" s="23" t="s">
        <v>185</v>
      </c>
      <c r="P3669" s="22">
        <v>20</v>
      </c>
      <c r="Q3669" s="23" t="s">
        <v>186</v>
      </c>
      <c r="R3669" s="23"/>
      <c r="S3669" s="23"/>
      <c r="T3669" s="23"/>
      <c r="U3669" s="23"/>
      <c r="V3669" s="23" t="s">
        <v>187</v>
      </c>
      <c r="W3669" s="23" t="s">
        <v>188</v>
      </c>
      <c r="X3669" s="23" t="s">
        <v>189</v>
      </c>
      <c r="Y3669" s="22">
        <v>0</v>
      </c>
      <c r="Z3669" s="23" t="s">
        <v>190</v>
      </c>
      <c r="AA3669" s="23" t="s">
        <v>191</v>
      </c>
      <c r="AB3669" s="23" t="s">
        <v>190</v>
      </c>
      <c r="AC3669" s="23" t="s">
        <v>192</v>
      </c>
      <c r="AD3669" s="23" t="s">
        <v>193</v>
      </c>
      <c r="AE3669" s="23" t="s">
        <v>83</v>
      </c>
      <c r="AF3669" s="23"/>
      <c r="AG3669" s="23"/>
      <c r="AH3669" s="23"/>
      <c r="AI3669" s="23"/>
      <c r="AJ3669" s="23" t="b">
        <v>0</v>
      </c>
      <c r="AK3669" s="3">
        <v>118</v>
      </c>
      <c r="AL3669" s="3">
        <v>236</v>
      </c>
      <c r="AM3669" s="3">
        <v>3842</v>
      </c>
      <c r="AN3669" s="24">
        <v>45536.000789081787</v>
      </c>
      <c r="AO3669" s="24">
        <v>45536.000789081787</v>
      </c>
      <c r="AP3669">
        <v>9</v>
      </c>
      <c r="AQ3669" t="s">
        <v>194</v>
      </c>
      <c r="AR3669">
        <v>244.00078908178693</v>
      </c>
      <c r="AS3669" t="s">
        <v>195</v>
      </c>
      <c r="AT3669" t="s">
        <v>196</v>
      </c>
      <c r="AU3669" t="s">
        <v>197</v>
      </c>
      <c r="AV3669" t="s">
        <v>220</v>
      </c>
      <c r="AW3669" t="s">
        <v>196</v>
      </c>
      <c r="AX3669" t="s">
        <v>197</v>
      </c>
      <c r="AY3669" t="s">
        <v>220</v>
      </c>
    </row>
    <row r="3670" spans="1:51" x14ac:dyDescent="0.45">
      <c r="A3670" s="22">
        <v>871160</v>
      </c>
      <c r="B3670" s="6">
        <v>45536</v>
      </c>
      <c r="C3670" s="22">
        <v>16000</v>
      </c>
      <c r="D3670" s="22">
        <v>79306</v>
      </c>
      <c r="E3670" s="22"/>
      <c r="F3670" s="22">
        <v>0</v>
      </c>
      <c r="G3670" s="22">
        <v>2170</v>
      </c>
      <c r="H3670" s="22">
        <v>3</v>
      </c>
      <c r="I3670" s="22"/>
      <c r="J3670" s="22">
        <v>563</v>
      </c>
      <c r="K3670" s="22">
        <v>62361</v>
      </c>
      <c r="L3670" s="23" t="s">
        <v>889</v>
      </c>
      <c r="M3670" s="23"/>
      <c r="N3670" s="23" t="s">
        <v>184</v>
      </c>
      <c r="O3670" s="23" t="s">
        <v>185</v>
      </c>
      <c r="P3670" s="22">
        <v>20</v>
      </c>
      <c r="Q3670" s="23" t="s">
        <v>186</v>
      </c>
      <c r="R3670" s="23"/>
      <c r="S3670" s="23"/>
      <c r="T3670" s="23"/>
      <c r="U3670" s="23"/>
      <c r="V3670" s="23" t="s">
        <v>187</v>
      </c>
      <c r="W3670" s="23" t="s">
        <v>188</v>
      </c>
      <c r="X3670" s="23" t="s">
        <v>189</v>
      </c>
      <c r="Y3670" s="22">
        <v>0</v>
      </c>
      <c r="Z3670" s="23" t="s">
        <v>190</v>
      </c>
      <c r="AA3670" s="23" t="s">
        <v>191</v>
      </c>
      <c r="AB3670" s="23" t="s">
        <v>190</v>
      </c>
      <c r="AC3670" s="23" t="s">
        <v>192</v>
      </c>
      <c r="AD3670" s="23" t="s">
        <v>193</v>
      </c>
      <c r="AE3670" s="23" t="s">
        <v>83</v>
      </c>
      <c r="AF3670" s="23"/>
      <c r="AG3670" s="23"/>
      <c r="AH3670" s="23"/>
      <c r="AI3670" s="23"/>
      <c r="AJ3670" s="23" t="b">
        <v>0</v>
      </c>
      <c r="AK3670" s="3">
        <v>153</v>
      </c>
      <c r="AL3670" s="3">
        <v>236</v>
      </c>
      <c r="AM3670" s="3">
        <v>3843</v>
      </c>
      <c r="AN3670" s="24">
        <v>45536.000791010803</v>
      </c>
      <c r="AO3670" s="24">
        <v>45536.000791010803</v>
      </c>
      <c r="AP3670">
        <v>9</v>
      </c>
      <c r="AQ3670" t="s">
        <v>194</v>
      </c>
      <c r="AR3670">
        <v>244.00079101080337</v>
      </c>
      <c r="AS3670" t="s">
        <v>195</v>
      </c>
      <c r="AT3670" t="s">
        <v>196</v>
      </c>
      <c r="AU3670" t="s">
        <v>197</v>
      </c>
      <c r="AV3670" t="s">
        <v>220</v>
      </c>
      <c r="AW3670" t="s">
        <v>196</v>
      </c>
      <c r="AX3670" t="s">
        <v>197</v>
      </c>
      <c r="AY3670" t="s">
        <v>220</v>
      </c>
    </row>
    <row r="3671" spans="1:51" x14ac:dyDescent="0.45">
      <c r="A3671" s="22">
        <v>871190</v>
      </c>
      <c r="B3671" s="6">
        <v>45536</v>
      </c>
      <c r="C3671" s="22">
        <v>16000</v>
      </c>
      <c r="D3671" s="22">
        <v>22297</v>
      </c>
      <c r="E3671" s="22"/>
      <c r="F3671" s="22">
        <v>0</v>
      </c>
      <c r="G3671" s="22">
        <v>2177</v>
      </c>
      <c r="H3671" s="22">
        <v>5</v>
      </c>
      <c r="I3671" s="22"/>
      <c r="J3671" s="22">
        <v>563</v>
      </c>
      <c r="K3671" s="22">
        <v>62361</v>
      </c>
      <c r="L3671" s="23" t="s">
        <v>889</v>
      </c>
      <c r="M3671" s="23"/>
      <c r="N3671" s="23" t="s">
        <v>184</v>
      </c>
      <c r="O3671" s="23" t="s">
        <v>185</v>
      </c>
      <c r="P3671" s="22">
        <v>20</v>
      </c>
      <c r="Q3671" s="23" t="s">
        <v>186</v>
      </c>
      <c r="R3671" s="23"/>
      <c r="S3671" s="23"/>
      <c r="T3671" s="23"/>
      <c r="U3671" s="23"/>
      <c r="V3671" s="23" t="s">
        <v>187</v>
      </c>
      <c r="W3671" s="23" t="s">
        <v>188</v>
      </c>
      <c r="X3671" s="23" t="s">
        <v>189</v>
      </c>
      <c r="Y3671" s="22">
        <v>0</v>
      </c>
      <c r="Z3671" s="23" t="s">
        <v>190</v>
      </c>
      <c r="AA3671" s="23" t="s">
        <v>191</v>
      </c>
      <c r="AB3671" s="23" t="s">
        <v>190</v>
      </c>
      <c r="AC3671" s="23" t="s">
        <v>192</v>
      </c>
      <c r="AD3671" s="23" t="s">
        <v>193</v>
      </c>
      <c r="AE3671" s="23" t="s">
        <v>83</v>
      </c>
      <c r="AF3671" s="23"/>
      <c r="AG3671" s="23"/>
      <c r="AH3671" s="23"/>
      <c r="AI3671" s="23"/>
      <c r="AJ3671" s="23" t="b">
        <v>0</v>
      </c>
      <c r="AK3671" s="3">
        <v>153</v>
      </c>
      <c r="AL3671" s="3">
        <v>236</v>
      </c>
      <c r="AM3671" s="3">
        <v>3869</v>
      </c>
      <c r="AN3671" s="24">
        <v>45536.000915470679</v>
      </c>
      <c r="AO3671" s="24">
        <v>45536.000915470679</v>
      </c>
      <c r="AP3671">
        <v>9</v>
      </c>
      <c r="AQ3671" t="s">
        <v>194</v>
      </c>
      <c r="AR3671">
        <v>244.00091547067859</v>
      </c>
      <c r="AS3671" t="s">
        <v>195</v>
      </c>
      <c r="AT3671" t="s">
        <v>196</v>
      </c>
      <c r="AU3671" t="s">
        <v>197</v>
      </c>
      <c r="AV3671" t="s">
        <v>231</v>
      </c>
      <c r="AW3671" t="s">
        <v>196</v>
      </c>
      <c r="AX3671" t="s">
        <v>197</v>
      </c>
      <c r="AY3671" t="s">
        <v>231</v>
      </c>
    </row>
    <row r="3672" spans="1:51" x14ac:dyDescent="0.45">
      <c r="A3672" s="22">
        <v>871185</v>
      </c>
      <c r="B3672" s="6">
        <v>45536</v>
      </c>
      <c r="C3672" s="22">
        <v>16000</v>
      </c>
      <c r="D3672" s="22">
        <v>29702</v>
      </c>
      <c r="E3672" s="22"/>
      <c r="F3672" s="22">
        <v>0</v>
      </c>
      <c r="G3672" s="22">
        <v>2151</v>
      </c>
      <c r="H3672" s="22">
        <v>3</v>
      </c>
      <c r="I3672" s="22"/>
      <c r="J3672" s="22">
        <v>563</v>
      </c>
      <c r="K3672" s="22">
        <v>62361</v>
      </c>
      <c r="L3672" s="23" t="s">
        <v>889</v>
      </c>
      <c r="M3672" s="23"/>
      <c r="N3672" s="23" t="s">
        <v>184</v>
      </c>
      <c r="O3672" s="23" t="s">
        <v>185</v>
      </c>
      <c r="P3672" s="22">
        <v>20</v>
      </c>
      <c r="Q3672" s="23" t="s">
        <v>186</v>
      </c>
      <c r="R3672" s="23"/>
      <c r="S3672" s="23"/>
      <c r="T3672" s="23"/>
      <c r="U3672" s="23"/>
      <c r="V3672" s="23" t="s">
        <v>187</v>
      </c>
      <c r="W3672" s="23" t="s">
        <v>188</v>
      </c>
      <c r="X3672" s="23" t="s">
        <v>189</v>
      </c>
      <c r="Y3672" s="22">
        <v>0</v>
      </c>
      <c r="Z3672" s="23" t="s">
        <v>190</v>
      </c>
      <c r="AA3672" s="23" t="s">
        <v>191</v>
      </c>
      <c r="AB3672" s="23" t="s">
        <v>190</v>
      </c>
      <c r="AC3672" s="23" t="s">
        <v>192</v>
      </c>
      <c r="AD3672" s="23" t="s">
        <v>193</v>
      </c>
      <c r="AE3672" s="23" t="s">
        <v>83</v>
      </c>
      <c r="AF3672" s="23"/>
      <c r="AG3672" s="23"/>
      <c r="AH3672" s="23"/>
      <c r="AI3672" s="23"/>
      <c r="AJ3672" s="23" t="b">
        <v>0</v>
      </c>
      <c r="AK3672" s="3">
        <v>136</v>
      </c>
      <c r="AL3672" s="3">
        <v>236</v>
      </c>
      <c r="AM3672" s="3">
        <v>3863</v>
      </c>
      <c r="AN3672" s="24">
        <v>45536.00091373457</v>
      </c>
      <c r="AO3672" s="24">
        <v>45536.00091373457</v>
      </c>
      <c r="AP3672">
        <v>9</v>
      </c>
      <c r="AQ3672" t="s">
        <v>194</v>
      </c>
      <c r="AR3672">
        <v>244.00091373456962</v>
      </c>
      <c r="AS3672" t="s">
        <v>195</v>
      </c>
      <c r="AT3672" t="s">
        <v>196</v>
      </c>
      <c r="AU3672" t="s">
        <v>197</v>
      </c>
      <c r="AV3672" t="s">
        <v>231</v>
      </c>
      <c r="AW3672" t="s">
        <v>196</v>
      </c>
      <c r="AX3672" t="s">
        <v>197</v>
      </c>
      <c r="AY3672" t="s">
        <v>231</v>
      </c>
    </row>
    <row r="3673" spans="1:51" x14ac:dyDescent="0.45">
      <c r="A3673" s="22">
        <v>871210</v>
      </c>
      <c r="B3673" s="6">
        <v>45536</v>
      </c>
      <c r="C3673" s="22">
        <v>16000</v>
      </c>
      <c r="D3673" s="22">
        <v>1526901</v>
      </c>
      <c r="E3673" s="22"/>
      <c r="F3673" s="22">
        <v>0</v>
      </c>
      <c r="G3673" s="22">
        <v>2162</v>
      </c>
      <c r="H3673" s="22">
        <v>7</v>
      </c>
      <c r="I3673" s="22"/>
      <c r="J3673" s="22">
        <v>563</v>
      </c>
      <c r="K3673" s="22">
        <v>62361</v>
      </c>
      <c r="L3673" s="23" t="s">
        <v>889</v>
      </c>
      <c r="M3673" s="23"/>
      <c r="N3673" s="23" t="s">
        <v>184</v>
      </c>
      <c r="O3673" s="23" t="s">
        <v>185</v>
      </c>
      <c r="P3673" s="22">
        <v>20</v>
      </c>
      <c r="Q3673" s="23" t="s">
        <v>186</v>
      </c>
      <c r="R3673" s="23"/>
      <c r="S3673" s="23"/>
      <c r="T3673" s="23"/>
      <c r="U3673" s="23"/>
      <c r="V3673" s="23" t="s">
        <v>187</v>
      </c>
      <c r="W3673" s="23" t="s">
        <v>188</v>
      </c>
      <c r="X3673" s="23" t="s">
        <v>189</v>
      </c>
      <c r="Y3673" s="22">
        <v>0</v>
      </c>
      <c r="Z3673" s="23" t="s">
        <v>190</v>
      </c>
      <c r="AA3673" s="23" t="s">
        <v>191</v>
      </c>
      <c r="AB3673" s="23" t="s">
        <v>190</v>
      </c>
      <c r="AC3673" s="23" t="s">
        <v>192</v>
      </c>
      <c r="AD3673" s="23" t="s">
        <v>193</v>
      </c>
      <c r="AE3673" s="23" t="s">
        <v>83</v>
      </c>
      <c r="AF3673" s="23"/>
      <c r="AG3673" s="23"/>
      <c r="AH3673" s="23"/>
      <c r="AI3673" s="23"/>
      <c r="AJ3673" s="23" t="b">
        <v>0</v>
      </c>
      <c r="AK3673" s="3">
        <v>138</v>
      </c>
      <c r="AL3673" s="3">
        <v>236</v>
      </c>
      <c r="AM3673" s="3">
        <v>3884</v>
      </c>
      <c r="AN3673" s="24">
        <v>45536.000946604938</v>
      </c>
      <c r="AO3673" s="24">
        <v>45536.000958179015</v>
      </c>
      <c r="AP3673">
        <v>9</v>
      </c>
      <c r="AQ3673" t="s">
        <v>194</v>
      </c>
      <c r="AR3673">
        <v>244.00094660493778</v>
      </c>
      <c r="AS3673" t="s">
        <v>195</v>
      </c>
      <c r="AT3673" t="s">
        <v>196</v>
      </c>
      <c r="AU3673" t="s">
        <v>197</v>
      </c>
      <c r="AV3673" t="s">
        <v>237</v>
      </c>
      <c r="AW3673" t="s">
        <v>196</v>
      </c>
      <c r="AX3673" t="s">
        <v>197</v>
      </c>
      <c r="AY3673" t="s">
        <v>206</v>
      </c>
    </row>
    <row r="3674" spans="1:51" x14ac:dyDescent="0.45">
      <c r="A3674" s="22">
        <v>871208</v>
      </c>
      <c r="B3674" s="6">
        <v>45536</v>
      </c>
      <c r="C3674" s="22">
        <v>16000</v>
      </c>
      <c r="D3674" s="22">
        <v>62661</v>
      </c>
      <c r="E3674" s="22"/>
      <c r="F3674" s="22">
        <v>0</v>
      </c>
      <c r="G3674" s="22">
        <v>2165</v>
      </c>
      <c r="H3674" s="22">
        <v>3</v>
      </c>
      <c r="I3674" s="22"/>
      <c r="J3674" s="22">
        <v>563</v>
      </c>
      <c r="K3674" s="22">
        <v>62361</v>
      </c>
      <c r="L3674" s="23" t="s">
        <v>889</v>
      </c>
      <c r="M3674" s="23"/>
      <c r="N3674" s="23" t="s">
        <v>184</v>
      </c>
      <c r="O3674" s="23" t="s">
        <v>185</v>
      </c>
      <c r="P3674" s="22">
        <v>20</v>
      </c>
      <c r="Q3674" s="23" t="s">
        <v>186</v>
      </c>
      <c r="R3674" s="23"/>
      <c r="S3674" s="23"/>
      <c r="T3674" s="23"/>
      <c r="U3674" s="23"/>
      <c r="V3674" s="23" t="s">
        <v>187</v>
      </c>
      <c r="W3674" s="23" t="s">
        <v>188</v>
      </c>
      <c r="X3674" s="23" t="s">
        <v>189</v>
      </c>
      <c r="Y3674" s="22">
        <v>0</v>
      </c>
      <c r="Z3674" s="23" t="s">
        <v>190</v>
      </c>
      <c r="AA3674" s="23" t="s">
        <v>191</v>
      </c>
      <c r="AB3674" s="23" t="s">
        <v>190</v>
      </c>
      <c r="AC3674" s="23" t="s">
        <v>192</v>
      </c>
      <c r="AD3674" s="23" t="s">
        <v>193</v>
      </c>
      <c r="AE3674" s="23" t="s">
        <v>83</v>
      </c>
      <c r="AF3674" s="23"/>
      <c r="AG3674" s="23"/>
      <c r="AH3674" s="23"/>
      <c r="AI3674" s="23"/>
      <c r="AJ3674" s="23" t="b">
        <v>0</v>
      </c>
      <c r="AK3674" s="3">
        <v>118</v>
      </c>
      <c r="AL3674" s="3">
        <v>236</v>
      </c>
      <c r="AM3674" s="3">
        <v>3892</v>
      </c>
      <c r="AN3674" s="24">
        <v>45536.000957021606</v>
      </c>
      <c r="AO3674" s="24">
        <v>45536.000957021606</v>
      </c>
      <c r="AP3674">
        <v>9</v>
      </c>
      <c r="AQ3674" t="s">
        <v>194</v>
      </c>
      <c r="AR3674">
        <v>244.00095702160615</v>
      </c>
      <c r="AS3674" t="s">
        <v>195</v>
      </c>
      <c r="AT3674" t="s">
        <v>196</v>
      </c>
      <c r="AU3674" t="s">
        <v>197</v>
      </c>
      <c r="AV3674" t="s">
        <v>206</v>
      </c>
      <c r="AW3674" t="s">
        <v>196</v>
      </c>
      <c r="AX3674" t="s">
        <v>197</v>
      </c>
      <c r="AY3674" t="s">
        <v>206</v>
      </c>
    </row>
    <row r="3675" spans="1:51" x14ac:dyDescent="0.45">
      <c r="A3675" s="22">
        <v>871203</v>
      </c>
      <c r="B3675" s="6">
        <v>45536</v>
      </c>
      <c r="C3675" s="22">
        <v>16000</v>
      </c>
      <c r="D3675" s="22">
        <v>195233</v>
      </c>
      <c r="E3675" s="22"/>
      <c r="F3675" s="22">
        <v>0</v>
      </c>
      <c r="G3675" s="22">
        <v>2165</v>
      </c>
      <c r="H3675" s="22">
        <v>3</v>
      </c>
      <c r="I3675" s="22"/>
      <c r="J3675" s="22">
        <v>563</v>
      </c>
      <c r="K3675" s="22">
        <v>62361</v>
      </c>
      <c r="L3675" s="23" t="s">
        <v>889</v>
      </c>
      <c r="M3675" s="23"/>
      <c r="N3675" s="23" t="s">
        <v>184</v>
      </c>
      <c r="O3675" s="23" t="s">
        <v>185</v>
      </c>
      <c r="P3675" s="22">
        <v>20</v>
      </c>
      <c r="Q3675" s="23" t="s">
        <v>186</v>
      </c>
      <c r="R3675" s="23"/>
      <c r="S3675" s="23"/>
      <c r="T3675" s="23"/>
      <c r="U3675" s="23"/>
      <c r="V3675" s="23" t="s">
        <v>187</v>
      </c>
      <c r="W3675" s="23" t="s">
        <v>188</v>
      </c>
      <c r="X3675" s="23" t="s">
        <v>189</v>
      </c>
      <c r="Y3675" s="22">
        <v>0</v>
      </c>
      <c r="Z3675" s="23" t="s">
        <v>190</v>
      </c>
      <c r="AA3675" s="23" t="s">
        <v>191</v>
      </c>
      <c r="AB3675" s="23" t="s">
        <v>190</v>
      </c>
      <c r="AC3675" s="23" t="s">
        <v>192</v>
      </c>
      <c r="AD3675" s="23" t="s">
        <v>193</v>
      </c>
      <c r="AE3675" s="23" t="s">
        <v>83</v>
      </c>
      <c r="AF3675" s="23"/>
      <c r="AG3675" s="23"/>
      <c r="AH3675" s="23"/>
      <c r="AI3675" s="23"/>
      <c r="AJ3675" s="23" t="b">
        <v>0</v>
      </c>
      <c r="AK3675" s="3">
        <v>127</v>
      </c>
      <c r="AL3675" s="3">
        <v>236</v>
      </c>
      <c r="AM3675" s="3">
        <v>3887</v>
      </c>
      <c r="AN3675" s="24">
        <v>45536.000951658949</v>
      </c>
      <c r="AO3675" s="24">
        <v>45536.000951658949</v>
      </c>
      <c r="AP3675">
        <v>9</v>
      </c>
      <c r="AQ3675" t="s">
        <v>194</v>
      </c>
      <c r="AR3675">
        <v>244.00095165894891</v>
      </c>
      <c r="AS3675" t="s">
        <v>195</v>
      </c>
      <c r="AT3675" t="s">
        <v>196</v>
      </c>
      <c r="AU3675" t="s">
        <v>197</v>
      </c>
      <c r="AV3675" t="s">
        <v>237</v>
      </c>
      <c r="AW3675" t="s">
        <v>196</v>
      </c>
      <c r="AX3675" t="s">
        <v>197</v>
      </c>
      <c r="AY3675" t="s">
        <v>237</v>
      </c>
    </row>
    <row r="3676" spans="1:51" x14ac:dyDescent="0.45">
      <c r="A3676" s="22">
        <v>871204</v>
      </c>
      <c r="B3676" s="6">
        <v>45536</v>
      </c>
      <c r="C3676" s="22">
        <v>16000</v>
      </c>
      <c r="D3676" s="22">
        <v>395490</v>
      </c>
      <c r="E3676" s="22"/>
      <c r="F3676" s="22">
        <v>0</v>
      </c>
      <c r="G3676" s="22">
        <v>2180</v>
      </c>
      <c r="H3676" s="22">
        <v>5</v>
      </c>
      <c r="I3676" s="22"/>
      <c r="J3676" s="22">
        <v>563</v>
      </c>
      <c r="K3676" s="22">
        <v>62361</v>
      </c>
      <c r="L3676" s="23" t="s">
        <v>889</v>
      </c>
      <c r="M3676" s="23"/>
      <c r="N3676" s="23" t="s">
        <v>184</v>
      </c>
      <c r="O3676" s="23" t="s">
        <v>185</v>
      </c>
      <c r="P3676" s="22">
        <v>20</v>
      </c>
      <c r="Q3676" s="23" t="s">
        <v>186</v>
      </c>
      <c r="R3676" s="23"/>
      <c r="S3676" s="23"/>
      <c r="T3676" s="23"/>
      <c r="U3676" s="23"/>
      <c r="V3676" s="23" t="s">
        <v>187</v>
      </c>
      <c r="W3676" s="23" t="s">
        <v>188</v>
      </c>
      <c r="X3676" s="23" t="s">
        <v>189</v>
      </c>
      <c r="Y3676" s="22">
        <v>0</v>
      </c>
      <c r="Z3676" s="23" t="s">
        <v>190</v>
      </c>
      <c r="AA3676" s="23" t="s">
        <v>191</v>
      </c>
      <c r="AB3676" s="23" t="s">
        <v>190</v>
      </c>
      <c r="AC3676" s="23" t="s">
        <v>192</v>
      </c>
      <c r="AD3676" s="23" t="s">
        <v>193</v>
      </c>
      <c r="AE3676" s="23" t="s">
        <v>83</v>
      </c>
      <c r="AF3676" s="23"/>
      <c r="AG3676" s="23"/>
      <c r="AH3676" s="23"/>
      <c r="AI3676" s="23"/>
      <c r="AJ3676" s="23" t="b">
        <v>0</v>
      </c>
      <c r="AK3676" s="3">
        <v>61</v>
      </c>
      <c r="AL3676" s="3">
        <v>236</v>
      </c>
      <c r="AM3676" s="3">
        <v>3888</v>
      </c>
      <c r="AN3676" s="24">
        <v>45536.000952391973</v>
      </c>
      <c r="AO3676" s="24">
        <v>45536.000952391973</v>
      </c>
      <c r="AP3676">
        <v>9</v>
      </c>
      <c r="AQ3676" t="s">
        <v>194</v>
      </c>
      <c r="AR3676">
        <v>244.00095239197253</v>
      </c>
      <c r="AS3676" t="s">
        <v>195</v>
      </c>
      <c r="AT3676" t="s">
        <v>196</v>
      </c>
      <c r="AU3676" t="s">
        <v>197</v>
      </c>
      <c r="AV3676" t="s">
        <v>237</v>
      </c>
      <c r="AW3676" t="s">
        <v>196</v>
      </c>
      <c r="AX3676" t="s">
        <v>197</v>
      </c>
      <c r="AY3676" t="s">
        <v>237</v>
      </c>
    </row>
    <row r="3677" spans="1:51" x14ac:dyDescent="0.45">
      <c r="A3677" s="22">
        <v>871178</v>
      </c>
      <c r="B3677" s="6">
        <v>45536</v>
      </c>
      <c r="C3677" s="22">
        <v>16000</v>
      </c>
      <c r="D3677" s="22">
        <v>22556</v>
      </c>
      <c r="E3677" s="22"/>
      <c r="F3677" s="22">
        <v>0</v>
      </c>
      <c r="G3677" s="22">
        <v>2166</v>
      </c>
      <c r="H3677" s="22">
        <v>4</v>
      </c>
      <c r="I3677" s="22"/>
      <c r="J3677" s="22">
        <v>563</v>
      </c>
      <c r="K3677" s="22">
        <v>62361</v>
      </c>
      <c r="L3677" s="23" t="s">
        <v>889</v>
      </c>
      <c r="M3677" s="23"/>
      <c r="N3677" s="23" t="s">
        <v>184</v>
      </c>
      <c r="O3677" s="23" t="s">
        <v>185</v>
      </c>
      <c r="P3677" s="22">
        <v>20</v>
      </c>
      <c r="Q3677" s="23" t="s">
        <v>186</v>
      </c>
      <c r="R3677" s="23"/>
      <c r="S3677" s="23"/>
      <c r="T3677" s="23"/>
      <c r="U3677" s="23"/>
      <c r="V3677" s="23" t="s">
        <v>187</v>
      </c>
      <c r="W3677" s="23" t="s">
        <v>188</v>
      </c>
      <c r="X3677" s="23" t="s">
        <v>189</v>
      </c>
      <c r="Y3677" s="22">
        <v>0</v>
      </c>
      <c r="Z3677" s="23" t="s">
        <v>190</v>
      </c>
      <c r="AA3677" s="23" t="s">
        <v>191</v>
      </c>
      <c r="AB3677" s="23" t="s">
        <v>190</v>
      </c>
      <c r="AC3677" s="23" t="s">
        <v>192</v>
      </c>
      <c r="AD3677" s="23" t="s">
        <v>193</v>
      </c>
      <c r="AE3677" s="23" t="s">
        <v>83</v>
      </c>
      <c r="AF3677" s="23"/>
      <c r="AG3677" s="23"/>
      <c r="AH3677" s="23"/>
      <c r="AI3677" s="23"/>
      <c r="AJ3677" s="23" t="b">
        <v>0</v>
      </c>
      <c r="AK3677" s="3">
        <v>151</v>
      </c>
      <c r="AL3677" s="3">
        <v>236</v>
      </c>
      <c r="AM3677" s="3">
        <v>3853</v>
      </c>
      <c r="AN3677" s="24">
        <v>45536.000882754626</v>
      </c>
      <c r="AO3677" s="24">
        <v>45536.000882754626</v>
      </c>
      <c r="AP3677">
        <v>9</v>
      </c>
      <c r="AQ3677" t="s">
        <v>194</v>
      </c>
      <c r="AR3677">
        <v>244.00088275462622</v>
      </c>
      <c r="AS3677" t="s">
        <v>195</v>
      </c>
      <c r="AT3677" t="s">
        <v>196</v>
      </c>
      <c r="AU3677" t="s">
        <v>197</v>
      </c>
      <c r="AV3677" t="s">
        <v>198</v>
      </c>
      <c r="AW3677" t="s">
        <v>196</v>
      </c>
      <c r="AX3677" t="s">
        <v>197</v>
      </c>
      <c r="AY3677" t="s">
        <v>198</v>
      </c>
    </row>
    <row r="3678" spans="1:51" x14ac:dyDescent="0.45">
      <c r="A3678" s="22">
        <v>871243</v>
      </c>
      <c r="B3678" s="6">
        <v>45536</v>
      </c>
      <c r="C3678" s="22">
        <v>16000</v>
      </c>
      <c r="D3678" s="22">
        <v>224823</v>
      </c>
      <c r="E3678" s="22"/>
      <c r="F3678" s="22">
        <v>0</v>
      </c>
      <c r="G3678" s="22">
        <v>2166</v>
      </c>
      <c r="H3678" s="22">
        <v>4</v>
      </c>
      <c r="I3678" s="22"/>
      <c r="J3678" s="22">
        <v>563</v>
      </c>
      <c r="K3678" s="22">
        <v>62361</v>
      </c>
      <c r="L3678" s="23" t="s">
        <v>889</v>
      </c>
      <c r="M3678" s="23"/>
      <c r="N3678" s="23" t="s">
        <v>184</v>
      </c>
      <c r="O3678" s="23" t="s">
        <v>185</v>
      </c>
      <c r="P3678" s="22">
        <v>20</v>
      </c>
      <c r="Q3678" s="23" t="s">
        <v>186</v>
      </c>
      <c r="R3678" s="23"/>
      <c r="S3678" s="23"/>
      <c r="T3678" s="23"/>
      <c r="U3678" s="23"/>
      <c r="V3678" s="23" t="s">
        <v>187</v>
      </c>
      <c r="W3678" s="23" t="s">
        <v>188</v>
      </c>
      <c r="X3678" s="23" t="s">
        <v>189</v>
      </c>
      <c r="Y3678" s="22">
        <v>0</v>
      </c>
      <c r="Z3678" s="23" t="s">
        <v>190</v>
      </c>
      <c r="AA3678" s="23" t="s">
        <v>191</v>
      </c>
      <c r="AB3678" s="23" t="s">
        <v>190</v>
      </c>
      <c r="AC3678" s="23" t="s">
        <v>192</v>
      </c>
      <c r="AD3678" s="23" t="s">
        <v>193</v>
      </c>
      <c r="AE3678" s="23" t="s">
        <v>83</v>
      </c>
      <c r="AF3678" s="23"/>
      <c r="AG3678" s="23"/>
      <c r="AH3678" s="23"/>
      <c r="AI3678" s="23"/>
      <c r="AJ3678" s="23" t="b">
        <v>0</v>
      </c>
      <c r="AK3678" s="3">
        <v>134</v>
      </c>
      <c r="AL3678" s="3">
        <v>236</v>
      </c>
      <c r="AM3678" s="3">
        <v>3919</v>
      </c>
      <c r="AN3678" s="24">
        <v>45536.001138194442</v>
      </c>
      <c r="AO3678" s="24">
        <v>45536.001138194442</v>
      </c>
      <c r="AP3678">
        <v>9</v>
      </c>
      <c r="AQ3678" t="s">
        <v>194</v>
      </c>
      <c r="AR3678">
        <v>244.00113819444232</v>
      </c>
      <c r="AS3678" t="s">
        <v>195</v>
      </c>
      <c r="AT3678" t="s">
        <v>196</v>
      </c>
      <c r="AU3678" t="s">
        <v>197</v>
      </c>
      <c r="AV3678" t="s">
        <v>249</v>
      </c>
      <c r="AW3678" t="s">
        <v>196</v>
      </c>
      <c r="AX3678" t="s">
        <v>197</v>
      </c>
      <c r="AY3678" t="s">
        <v>249</v>
      </c>
    </row>
    <row r="3679" spans="1:51" x14ac:dyDescent="0.45">
      <c r="A3679" s="22">
        <v>871255</v>
      </c>
      <c r="B3679" s="6">
        <v>45536</v>
      </c>
      <c r="C3679" s="22">
        <v>16000</v>
      </c>
      <c r="D3679" s="22">
        <v>44353</v>
      </c>
      <c r="E3679" s="22"/>
      <c r="F3679" s="22">
        <v>0</v>
      </c>
      <c r="G3679" s="22">
        <v>2169</v>
      </c>
      <c r="H3679" s="22">
        <v>1</v>
      </c>
      <c r="I3679" s="22"/>
      <c r="J3679" s="22">
        <v>563</v>
      </c>
      <c r="K3679" s="22">
        <v>62361</v>
      </c>
      <c r="L3679" s="23" t="s">
        <v>889</v>
      </c>
      <c r="M3679" s="23"/>
      <c r="N3679" s="23" t="s">
        <v>184</v>
      </c>
      <c r="O3679" s="23" t="s">
        <v>185</v>
      </c>
      <c r="P3679" s="22">
        <v>20</v>
      </c>
      <c r="Q3679" s="23" t="s">
        <v>186</v>
      </c>
      <c r="R3679" s="23"/>
      <c r="S3679" s="23"/>
      <c r="T3679" s="23"/>
      <c r="U3679" s="23"/>
      <c r="V3679" s="23" t="s">
        <v>187</v>
      </c>
      <c r="W3679" s="23" t="s">
        <v>188</v>
      </c>
      <c r="X3679" s="23" t="s">
        <v>189</v>
      </c>
      <c r="Y3679" s="22">
        <v>0</v>
      </c>
      <c r="Z3679" s="23" t="s">
        <v>190</v>
      </c>
      <c r="AA3679" s="23" t="s">
        <v>191</v>
      </c>
      <c r="AB3679" s="23" t="s">
        <v>190</v>
      </c>
      <c r="AC3679" s="23" t="s">
        <v>192</v>
      </c>
      <c r="AD3679" s="23" t="s">
        <v>193</v>
      </c>
      <c r="AE3679" s="23" t="s">
        <v>83</v>
      </c>
      <c r="AF3679" s="23"/>
      <c r="AG3679" s="23"/>
      <c r="AH3679" s="23"/>
      <c r="AI3679" s="23"/>
      <c r="AJ3679" s="23" t="b">
        <v>0</v>
      </c>
      <c r="AK3679" s="3">
        <v>153</v>
      </c>
      <c r="AL3679" s="3">
        <v>236</v>
      </c>
      <c r="AM3679" s="3">
        <v>3933</v>
      </c>
      <c r="AN3679" s="24">
        <v>45536.001299884258</v>
      </c>
      <c r="AO3679" s="24">
        <v>45536.001299884258</v>
      </c>
      <c r="AP3679">
        <v>9</v>
      </c>
      <c r="AQ3679" t="s">
        <v>194</v>
      </c>
      <c r="AR3679">
        <v>244.00129988425761</v>
      </c>
      <c r="AS3679" t="s">
        <v>195</v>
      </c>
      <c r="AT3679" t="s">
        <v>196</v>
      </c>
      <c r="AU3679" t="s">
        <v>197</v>
      </c>
      <c r="AV3679" t="s">
        <v>204</v>
      </c>
      <c r="AW3679" t="s">
        <v>196</v>
      </c>
      <c r="AX3679" t="s">
        <v>197</v>
      </c>
      <c r="AY3679" t="s">
        <v>204</v>
      </c>
    </row>
    <row r="3680" spans="1:51" x14ac:dyDescent="0.45">
      <c r="A3680" s="22">
        <v>871556</v>
      </c>
      <c r="B3680" s="6">
        <v>45536</v>
      </c>
      <c r="C3680" s="22">
        <v>16000</v>
      </c>
      <c r="D3680" s="22">
        <v>24972</v>
      </c>
      <c r="E3680" s="22"/>
      <c r="F3680" s="22">
        <v>0</v>
      </c>
      <c r="G3680" s="22">
        <v>1770</v>
      </c>
      <c r="H3680" s="22">
        <v>1</v>
      </c>
      <c r="I3680" s="22"/>
      <c r="J3680" s="22">
        <v>499</v>
      </c>
      <c r="K3680" s="22">
        <v>5290</v>
      </c>
      <c r="L3680" s="23" t="s">
        <v>890</v>
      </c>
      <c r="M3680" s="23"/>
      <c r="N3680" s="23" t="s">
        <v>184</v>
      </c>
      <c r="O3680" s="23" t="s">
        <v>216</v>
      </c>
      <c r="P3680" s="22">
        <v>20</v>
      </c>
      <c r="Q3680" s="23" t="s">
        <v>186</v>
      </c>
      <c r="R3680" s="23"/>
      <c r="S3680" s="23"/>
      <c r="T3680" s="23"/>
      <c r="U3680" s="23"/>
      <c r="V3680" s="23" t="s">
        <v>187</v>
      </c>
      <c r="W3680" s="23" t="s">
        <v>188</v>
      </c>
      <c r="X3680" s="23" t="s">
        <v>189</v>
      </c>
      <c r="Y3680" s="22">
        <v>0</v>
      </c>
      <c r="Z3680" s="23" t="s">
        <v>190</v>
      </c>
      <c r="AA3680" s="23" t="s">
        <v>191</v>
      </c>
      <c r="AB3680" s="23" t="s">
        <v>190</v>
      </c>
      <c r="AC3680" s="23" t="s">
        <v>192</v>
      </c>
      <c r="AD3680" s="23" t="s">
        <v>193</v>
      </c>
      <c r="AE3680" s="23" t="s">
        <v>83</v>
      </c>
      <c r="AF3680" s="23"/>
      <c r="AG3680" s="23"/>
      <c r="AH3680" s="23"/>
      <c r="AI3680" s="23"/>
      <c r="AJ3680" s="23" t="b">
        <v>0</v>
      </c>
      <c r="AK3680" s="3">
        <v>127</v>
      </c>
      <c r="AL3680" s="3">
        <v>4604</v>
      </c>
      <c r="AM3680" s="3">
        <v>4189</v>
      </c>
      <c r="AN3680" s="24">
        <v>45536.093201041665</v>
      </c>
      <c r="AO3680" s="24">
        <v>45536.093201041665</v>
      </c>
      <c r="AP3680">
        <v>9</v>
      </c>
      <c r="AQ3680" t="s">
        <v>194</v>
      </c>
      <c r="AR3680">
        <v>244.09320104166545</v>
      </c>
      <c r="AS3680" t="s">
        <v>195</v>
      </c>
      <c r="AT3680" t="s">
        <v>217</v>
      </c>
      <c r="AU3680" t="s">
        <v>197</v>
      </c>
      <c r="AV3680" t="s">
        <v>218</v>
      </c>
      <c r="AW3680" t="s">
        <v>217</v>
      </c>
      <c r="AX3680" t="s">
        <v>197</v>
      </c>
      <c r="AY3680" t="s">
        <v>218</v>
      </c>
    </row>
    <row r="3681" spans="1:51" x14ac:dyDescent="0.45">
      <c r="A3681" s="22">
        <v>871619</v>
      </c>
      <c r="B3681" s="6">
        <v>45536</v>
      </c>
      <c r="C3681" s="22">
        <v>16000</v>
      </c>
      <c r="D3681" s="22">
        <v>20609</v>
      </c>
      <c r="E3681" s="22"/>
      <c r="F3681" s="22">
        <v>0</v>
      </c>
      <c r="G3681" s="22">
        <v>1759</v>
      </c>
      <c r="H3681" s="22">
        <v>2</v>
      </c>
      <c r="I3681" s="22"/>
      <c r="J3681" s="22">
        <v>499</v>
      </c>
      <c r="K3681" s="22">
        <v>5290</v>
      </c>
      <c r="L3681" s="23" t="s">
        <v>890</v>
      </c>
      <c r="M3681" s="23"/>
      <c r="N3681" s="23" t="s">
        <v>184</v>
      </c>
      <c r="O3681" s="23" t="s">
        <v>216</v>
      </c>
      <c r="P3681" s="22">
        <v>20</v>
      </c>
      <c r="Q3681" s="23" t="s">
        <v>186</v>
      </c>
      <c r="R3681" s="23"/>
      <c r="S3681" s="23"/>
      <c r="T3681" s="23"/>
      <c r="U3681" s="23"/>
      <c r="V3681" s="23" t="s">
        <v>187</v>
      </c>
      <c r="W3681" s="23" t="s">
        <v>188</v>
      </c>
      <c r="X3681" s="23" t="s">
        <v>189</v>
      </c>
      <c r="Y3681" s="22">
        <v>0</v>
      </c>
      <c r="Z3681" s="23" t="s">
        <v>190</v>
      </c>
      <c r="AA3681" s="23" t="s">
        <v>191</v>
      </c>
      <c r="AB3681" s="23" t="s">
        <v>190</v>
      </c>
      <c r="AC3681" s="23" t="s">
        <v>192</v>
      </c>
      <c r="AD3681" s="23" t="s">
        <v>193</v>
      </c>
      <c r="AE3681" s="23" t="s">
        <v>83</v>
      </c>
      <c r="AF3681" s="23"/>
      <c r="AG3681" s="23"/>
      <c r="AH3681" s="23"/>
      <c r="AI3681" s="23"/>
      <c r="AJ3681" s="23" t="b">
        <v>0</v>
      </c>
      <c r="AK3681" s="3">
        <v>55</v>
      </c>
      <c r="AL3681" s="3">
        <v>4604</v>
      </c>
      <c r="AM3681" s="3">
        <v>4252</v>
      </c>
      <c r="AN3681" s="24">
        <v>45536.098694251545</v>
      </c>
      <c r="AO3681" s="24">
        <v>45536.098694251545</v>
      </c>
      <c r="AP3681">
        <v>9</v>
      </c>
      <c r="AQ3681" t="s">
        <v>194</v>
      </c>
      <c r="AR3681">
        <v>244.09869425154466</v>
      </c>
      <c r="AS3681" t="s">
        <v>195</v>
      </c>
      <c r="AT3681" t="s">
        <v>217</v>
      </c>
      <c r="AU3681" t="s">
        <v>197</v>
      </c>
      <c r="AV3681" t="s">
        <v>219</v>
      </c>
      <c r="AW3681" t="s">
        <v>217</v>
      </c>
      <c r="AX3681" t="s">
        <v>197</v>
      </c>
      <c r="AY3681" t="s">
        <v>219</v>
      </c>
    </row>
    <row r="3682" spans="1:51" x14ac:dyDescent="0.45">
      <c r="A3682" s="22">
        <v>871600</v>
      </c>
      <c r="B3682" s="6">
        <v>45536</v>
      </c>
      <c r="C3682" s="22">
        <v>16000</v>
      </c>
      <c r="D3682" s="22">
        <v>19749</v>
      </c>
      <c r="E3682" s="22"/>
      <c r="F3682" s="22">
        <v>0</v>
      </c>
      <c r="G3682" s="22">
        <v>1759</v>
      </c>
      <c r="H3682" s="22">
        <v>3</v>
      </c>
      <c r="I3682" s="22"/>
      <c r="J3682" s="22">
        <v>499</v>
      </c>
      <c r="K3682" s="22">
        <v>5290</v>
      </c>
      <c r="L3682" s="23" t="s">
        <v>890</v>
      </c>
      <c r="M3682" s="23"/>
      <c r="N3682" s="23" t="s">
        <v>184</v>
      </c>
      <c r="O3682" s="23" t="s">
        <v>213</v>
      </c>
      <c r="P3682" s="22">
        <v>20</v>
      </c>
      <c r="Q3682" s="23" t="s">
        <v>186</v>
      </c>
      <c r="R3682" s="23"/>
      <c r="S3682" s="23"/>
      <c r="T3682" s="23"/>
      <c r="U3682" s="23"/>
      <c r="V3682" s="23" t="s">
        <v>187</v>
      </c>
      <c r="W3682" s="23" t="s">
        <v>188</v>
      </c>
      <c r="X3682" s="23" t="s">
        <v>189</v>
      </c>
      <c r="Y3682" s="22">
        <v>0</v>
      </c>
      <c r="Z3682" s="23" t="s">
        <v>190</v>
      </c>
      <c r="AA3682" s="23" t="s">
        <v>191</v>
      </c>
      <c r="AB3682" s="23" t="s">
        <v>190</v>
      </c>
      <c r="AC3682" s="23" t="s">
        <v>192</v>
      </c>
      <c r="AD3682" s="23" t="s">
        <v>193</v>
      </c>
      <c r="AE3682" s="23" t="s">
        <v>83</v>
      </c>
      <c r="AF3682" s="23"/>
      <c r="AG3682" s="23"/>
      <c r="AH3682" s="23"/>
      <c r="AI3682" s="23"/>
      <c r="AJ3682" s="23" t="b">
        <v>0</v>
      </c>
      <c r="AK3682" s="3">
        <v>60</v>
      </c>
      <c r="AL3682" s="3">
        <v>3448</v>
      </c>
      <c r="AM3682" s="3">
        <v>4233</v>
      </c>
      <c r="AN3682" s="24">
        <v>45536.094290856483</v>
      </c>
      <c r="AO3682" s="24">
        <v>45536.094290856483</v>
      </c>
      <c r="AP3682">
        <v>9</v>
      </c>
      <c r="AQ3682" t="s">
        <v>194</v>
      </c>
      <c r="AR3682">
        <v>244.09429085648298</v>
      </c>
      <c r="AS3682" t="s">
        <v>195</v>
      </c>
      <c r="AT3682" t="s">
        <v>217</v>
      </c>
      <c r="AU3682" t="s">
        <v>197</v>
      </c>
      <c r="AV3682" t="s">
        <v>250</v>
      </c>
      <c r="AW3682" t="s">
        <v>217</v>
      </c>
      <c r="AX3682" t="s">
        <v>197</v>
      </c>
      <c r="AY3682" t="s">
        <v>250</v>
      </c>
    </row>
    <row r="3683" spans="1:51" x14ac:dyDescent="0.45">
      <c r="A3683" s="22">
        <v>871582</v>
      </c>
      <c r="B3683" s="6">
        <v>45536</v>
      </c>
      <c r="C3683" s="22">
        <v>16000</v>
      </c>
      <c r="D3683" s="22">
        <v>12975</v>
      </c>
      <c r="E3683" s="22"/>
      <c r="F3683" s="22">
        <v>0</v>
      </c>
      <c r="G3683" s="22">
        <v>1770</v>
      </c>
      <c r="H3683" s="22">
        <v>2</v>
      </c>
      <c r="I3683" s="22"/>
      <c r="J3683" s="22">
        <v>499</v>
      </c>
      <c r="K3683" s="22">
        <v>5290</v>
      </c>
      <c r="L3683" s="23" t="s">
        <v>890</v>
      </c>
      <c r="M3683" s="23"/>
      <c r="N3683" s="23" t="s">
        <v>184</v>
      </c>
      <c r="O3683" s="23" t="s">
        <v>216</v>
      </c>
      <c r="P3683" s="22">
        <v>20</v>
      </c>
      <c r="Q3683" s="23" t="s">
        <v>186</v>
      </c>
      <c r="R3683" s="23"/>
      <c r="S3683" s="23"/>
      <c r="T3683" s="23"/>
      <c r="U3683" s="23"/>
      <c r="V3683" s="23" t="s">
        <v>187</v>
      </c>
      <c r="W3683" s="23" t="s">
        <v>188</v>
      </c>
      <c r="X3683" s="23" t="s">
        <v>189</v>
      </c>
      <c r="Y3683" s="22">
        <v>0</v>
      </c>
      <c r="Z3683" s="23" t="s">
        <v>190</v>
      </c>
      <c r="AA3683" s="23" t="s">
        <v>191</v>
      </c>
      <c r="AB3683" s="23" t="s">
        <v>190</v>
      </c>
      <c r="AC3683" s="23" t="s">
        <v>192</v>
      </c>
      <c r="AD3683" s="23" t="s">
        <v>193</v>
      </c>
      <c r="AE3683" s="23" t="s">
        <v>83</v>
      </c>
      <c r="AF3683" s="23"/>
      <c r="AG3683" s="23"/>
      <c r="AH3683" s="23"/>
      <c r="AI3683" s="23"/>
      <c r="AJ3683" s="23" t="b">
        <v>0</v>
      </c>
      <c r="AK3683" s="3">
        <v>127</v>
      </c>
      <c r="AL3683" s="3">
        <v>4604</v>
      </c>
      <c r="AM3683" s="3">
        <v>4215</v>
      </c>
      <c r="AN3683" s="24">
        <v>45536.093210030864</v>
      </c>
      <c r="AO3683" s="24">
        <v>45536.093210030864</v>
      </c>
      <c r="AP3683">
        <v>9</v>
      </c>
      <c r="AQ3683" t="s">
        <v>194</v>
      </c>
      <c r="AR3683">
        <v>244.0932100308637</v>
      </c>
      <c r="AS3683" t="s">
        <v>195</v>
      </c>
      <c r="AT3683" t="s">
        <v>217</v>
      </c>
      <c r="AU3683" t="s">
        <v>197</v>
      </c>
      <c r="AV3683" t="s">
        <v>218</v>
      </c>
      <c r="AW3683" t="s">
        <v>217</v>
      </c>
      <c r="AX3683" t="s">
        <v>197</v>
      </c>
      <c r="AY3683" t="s">
        <v>218</v>
      </c>
    </row>
    <row r="3684" spans="1:51" x14ac:dyDescent="0.45">
      <c r="A3684" s="22">
        <v>871580</v>
      </c>
      <c r="B3684" s="6">
        <v>45536</v>
      </c>
      <c r="C3684" s="22">
        <v>16000</v>
      </c>
      <c r="D3684" s="22">
        <v>11848</v>
      </c>
      <c r="E3684" s="22"/>
      <c r="F3684" s="22">
        <v>0</v>
      </c>
      <c r="G3684" s="22">
        <v>1778</v>
      </c>
      <c r="H3684" s="22">
        <v>2</v>
      </c>
      <c r="I3684" s="22"/>
      <c r="J3684" s="22">
        <v>499</v>
      </c>
      <c r="K3684" s="22">
        <v>5290</v>
      </c>
      <c r="L3684" s="23" t="s">
        <v>890</v>
      </c>
      <c r="M3684" s="23"/>
      <c r="N3684" s="23" t="s">
        <v>184</v>
      </c>
      <c r="O3684" s="23" t="s">
        <v>216</v>
      </c>
      <c r="P3684" s="22">
        <v>20</v>
      </c>
      <c r="Q3684" s="23" t="s">
        <v>186</v>
      </c>
      <c r="R3684" s="23"/>
      <c r="S3684" s="23"/>
      <c r="T3684" s="23"/>
      <c r="U3684" s="23"/>
      <c r="V3684" s="23" t="s">
        <v>187</v>
      </c>
      <c r="W3684" s="23" t="s">
        <v>188</v>
      </c>
      <c r="X3684" s="23" t="s">
        <v>189</v>
      </c>
      <c r="Y3684" s="22">
        <v>0</v>
      </c>
      <c r="Z3684" s="23" t="s">
        <v>190</v>
      </c>
      <c r="AA3684" s="23" t="s">
        <v>191</v>
      </c>
      <c r="AB3684" s="23" t="s">
        <v>190</v>
      </c>
      <c r="AC3684" s="23" t="s">
        <v>192</v>
      </c>
      <c r="AD3684" s="23" t="s">
        <v>193</v>
      </c>
      <c r="AE3684" s="23" t="s">
        <v>83</v>
      </c>
      <c r="AF3684" s="23"/>
      <c r="AG3684" s="23"/>
      <c r="AH3684" s="23"/>
      <c r="AI3684" s="23"/>
      <c r="AJ3684" s="23" t="b">
        <v>0</v>
      </c>
      <c r="AK3684" s="3">
        <v>127</v>
      </c>
      <c r="AL3684" s="3">
        <v>4604</v>
      </c>
      <c r="AM3684" s="3">
        <v>4213</v>
      </c>
      <c r="AN3684" s="24">
        <v>45536.093209375002</v>
      </c>
      <c r="AO3684" s="24">
        <v>45536.093209375002</v>
      </c>
      <c r="AP3684">
        <v>9</v>
      </c>
      <c r="AQ3684" t="s">
        <v>194</v>
      </c>
      <c r="AR3684">
        <v>244.09320937500161</v>
      </c>
      <c r="AS3684" t="s">
        <v>195</v>
      </c>
      <c r="AT3684" t="s">
        <v>217</v>
      </c>
      <c r="AU3684" t="s">
        <v>197</v>
      </c>
      <c r="AV3684" t="s">
        <v>218</v>
      </c>
      <c r="AW3684" t="s">
        <v>217</v>
      </c>
      <c r="AX3684" t="s">
        <v>197</v>
      </c>
      <c r="AY3684" t="s">
        <v>218</v>
      </c>
    </row>
    <row r="3685" spans="1:51" x14ac:dyDescent="0.45">
      <c r="A3685" s="22">
        <v>871590</v>
      </c>
      <c r="B3685" s="6">
        <v>45536</v>
      </c>
      <c r="C3685" s="22">
        <v>16000</v>
      </c>
      <c r="D3685" s="22">
        <v>28200</v>
      </c>
      <c r="E3685" s="22"/>
      <c r="F3685" s="22">
        <v>0</v>
      </c>
      <c r="G3685" s="22">
        <v>1774</v>
      </c>
      <c r="H3685" s="22">
        <v>4</v>
      </c>
      <c r="I3685" s="22"/>
      <c r="J3685" s="22">
        <v>499</v>
      </c>
      <c r="K3685" s="22">
        <v>5290</v>
      </c>
      <c r="L3685" s="23" t="s">
        <v>890</v>
      </c>
      <c r="M3685" s="23"/>
      <c r="N3685" s="23" t="s">
        <v>184</v>
      </c>
      <c r="O3685" s="23" t="s">
        <v>216</v>
      </c>
      <c r="P3685" s="22">
        <v>20</v>
      </c>
      <c r="Q3685" s="23" t="s">
        <v>186</v>
      </c>
      <c r="R3685" s="23"/>
      <c r="S3685" s="23"/>
      <c r="T3685" s="23"/>
      <c r="U3685" s="23"/>
      <c r="V3685" s="23" t="s">
        <v>187</v>
      </c>
      <c r="W3685" s="23" t="s">
        <v>188</v>
      </c>
      <c r="X3685" s="23" t="s">
        <v>189</v>
      </c>
      <c r="Y3685" s="22">
        <v>0</v>
      </c>
      <c r="Z3685" s="23" t="s">
        <v>190</v>
      </c>
      <c r="AA3685" s="23" t="s">
        <v>191</v>
      </c>
      <c r="AB3685" s="23" t="s">
        <v>190</v>
      </c>
      <c r="AC3685" s="23" t="s">
        <v>192</v>
      </c>
      <c r="AD3685" s="23" t="s">
        <v>193</v>
      </c>
      <c r="AE3685" s="23" t="s">
        <v>83</v>
      </c>
      <c r="AF3685" s="23"/>
      <c r="AG3685" s="23"/>
      <c r="AH3685" s="23"/>
      <c r="AI3685" s="23"/>
      <c r="AJ3685" s="23" t="b">
        <v>0</v>
      </c>
      <c r="AK3685" s="3">
        <v>127</v>
      </c>
      <c r="AL3685" s="3">
        <v>4604</v>
      </c>
      <c r="AM3685" s="3">
        <v>4224</v>
      </c>
      <c r="AN3685" s="24">
        <v>45536.09349116512</v>
      </c>
      <c r="AO3685" s="24">
        <v>45536.09349116512</v>
      </c>
      <c r="AP3685">
        <v>9</v>
      </c>
      <c r="AQ3685" t="s">
        <v>194</v>
      </c>
      <c r="AR3685">
        <v>244.09349116512021</v>
      </c>
      <c r="AS3685" t="s">
        <v>195</v>
      </c>
      <c r="AT3685" t="s">
        <v>217</v>
      </c>
      <c r="AU3685" t="s">
        <v>197</v>
      </c>
      <c r="AV3685" t="s">
        <v>249</v>
      </c>
      <c r="AW3685" t="s">
        <v>217</v>
      </c>
      <c r="AX3685" t="s">
        <v>197</v>
      </c>
      <c r="AY3685" t="s">
        <v>249</v>
      </c>
    </row>
    <row r="3686" spans="1:51" x14ac:dyDescent="0.45">
      <c r="A3686" s="22">
        <v>871591</v>
      </c>
      <c r="B3686" s="6">
        <v>45536</v>
      </c>
      <c r="C3686" s="22">
        <v>16000</v>
      </c>
      <c r="D3686" s="22">
        <v>17282</v>
      </c>
      <c r="E3686" s="22"/>
      <c r="F3686" s="22">
        <v>0</v>
      </c>
      <c r="G3686" s="22">
        <v>1770</v>
      </c>
      <c r="H3686" s="22">
        <v>4</v>
      </c>
      <c r="I3686" s="22"/>
      <c r="J3686" s="22">
        <v>499</v>
      </c>
      <c r="K3686" s="22">
        <v>5290</v>
      </c>
      <c r="L3686" s="23" t="s">
        <v>890</v>
      </c>
      <c r="M3686" s="23"/>
      <c r="N3686" s="23" t="s">
        <v>184</v>
      </c>
      <c r="O3686" s="23" t="s">
        <v>216</v>
      </c>
      <c r="P3686" s="22">
        <v>20</v>
      </c>
      <c r="Q3686" s="23" t="s">
        <v>186</v>
      </c>
      <c r="R3686" s="23"/>
      <c r="S3686" s="23"/>
      <c r="T3686" s="23"/>
      <c r="U3686" s="23"/>
      <c r="V3686" s="23" t="s">
        <v>187</v>
      </c>
      <c r="W3686" s="23" t="s">
        <v>188</v>
      </c>
      <c r="X3686" s="23" t="s">
        <v>189</v>
      </c>
      <c r="Y3686" s="22">
        <v>0</v>
      </c>
      <c r="Z3686" s="23" t="s">
        <v>190</v>
      </c>
      <c r="AA3686" s="23" t="s">
        <v>191</v>
      </c>
      <c r="AB3686" s="23" t="s">
        <v>190</v>
      </c>
      <c r="AC3686" s="23" t="s">
        <v>192</v>
      </c>
      <c r="AD3686" s="23" t="s">
        <v>193</v>
      </c>
      <c r="AE3686" s="23" t="s">
        <v>83</v>
      </c>
      <c r="AF3686" s="23"/>
      <c r="AG3686" s="23"/>
      <c r="AH3686" s="23"/>
      <c r="AI3686" s="23"/>
      <c r="AJ3686" s="23" t="b">
        <v>0</v>
      </c>
      <c r="AK3686" s="3">
        <v>127</v>
      </c>
      <c r="AL3686" s="3">
        <v>4604</v>
      </c>
      <c r="AM3686" s="3">
        <v>4225</v>
      </c>
      <c r="AN3686" s="24">
        <v>45536.093491743828</v>
      </c>
      <c r="AO3686" s="24">
        <v>45536.093491743828</v>
      </c>
      <c r="AP3686">
        <v>9</v>
      </c>
      <c r="AQ3686" t="s">
        <v>194</v>
      </c>
      <c r="AR3686">
        <v>244.09349174382805</v>
      </c>
      <c r="AS3686" t="s">
        <v>195</v>
      </c>
      <c r="AT3686" t="s">
        <v>217</v>
      </c>
      <c r="AU3686" t="s">
        <v>197</v>
      </c>
      <c r="AV3686" t="s">
        <v>249</v>
      </c>
      <c r="AW3686" t="s">
        <v>217</v>
      </c>
      <c r="AX3686" t="s">
        <v>197</v>
      </c>
      <c r="AY3686" t="s">
        <v>249</v>
      </c>
    </row>
    <row r="3687" spans="1:51" x14ac:dyDescent="0.45">
      <c r="A3687" s="22">
        <v>871594</v>
      </c>
      <c r="B3687" s="6">
        <v>45536</v>
      </c>
      <c r="C3687" s="22">
        <v>16000</v>
      </c>
      <c r="D3687" s="22">
        <v>16200</v>
      </c>
      <c r="E3687" s="22"/>
      <c r="F3687" s="22">
        <v>0</v>
      </c>
      <c r="G3687" s="22">
        <v>1771</v>
      </c>
      <c r="H3687" s="22">
        <v>2</v>
      </c>
      <c r="I3687" s="22"/>
      <c r="J3687" s="22">
        <v>499</v>
      </c>
      <c r="K3687" s="22">
        <v>5290</v>
      </c>
      <c r="L3687" s="23" t="s">
        <v>890</v>
      </c>
      <c r="M3687" s="23"/>
      <c r="N3687" s="23" t="s">
        <v>184</v>
      </c>
      <c r="O3687" s="23" t="s">
        <v>216</v>
      </c>
      <c r="P3687" s="22">
        <v>20</v>
      </c>
      <c r="Q3687" s="23" t="s">
        <v>186</v>
      </c>
      <c r="R3687" s="23"/>
      <c r="S3687" s="23"/>
      <c r="T3687" s="23"/>
      <c r="U3687" s="23"/>
      <c r="V3687" s="23" t="s">
        <v>187</v>
      </c>
      <c r="W3687" s="23" t="s">
        <v>188</v>
      </c>
      <c r="X3687" s="23" t="s">
        <v>189</v>
      </c>
      <c r="Y3687" s="22">
        <v>0</v>
      </c>
      <c r="Z3687" s="23" t="s">
        <v>190</v>
      </c>
      <c r="AA3687" s="23" t="s">
        <v>191</v>
      </c>
      <c r="AB3687" s="23" t="s">
        <v>190</v>
      </c>
      <c r="AC3687" s="23" t="s">
        <v>192</v>
      </c>
      <c r="AD3687" s="23" t="s">
        <v>193</v>
      </c>
      <c r="AE3687" s="23" t="s">
        <v>83</v>
      </c>
      <c r="AF3687" s="23"/>
      <c r="AG3687" s="23"/>
      <c r="AH3687" s="23"/>
      <c r="AI3687" s="23"/>
      <c r="AJ3687" s="23" t="b">
        <v>0</v>
      </c>
      <c r="AK3687" s="3">
        <v>127</v>
      </c>
      <c r="AL3687" s="3">
        <v>4604</v>
      </c>
      <c r="AM3687" s="3">
        <v>4228</v>
      </c>
      <c r="AN3687" s="24">
        <v>45536.093494907407</v>
      </c>
      <c r="AO3687" s="24">
        <v>45536.093494907407</v>
      </c>
      <c r="AP3687">
        <v>9</v>
      </c>
      <c r="AQ3687" t="s">
        <v>194</v>
      </c>
      <c r="AR3687">
        <v>244.09349490740715</v>
      </c>
      <c r="AS3687" t="s">
        <v>195</v>
      </c>
      <c r="AT3687" t="s">
        <v>217</v>
      </c>
      <c r="AU3687" t="s">
        <v>197</v>
      </c>
      <c r="AV3687" t="s">
        <v>249</v>
      </c>
      <c r="AW3687" t="s">
        <v>217</v>
      </c>
      <c r="AX3687" t="s">
        <v>197</v>
      </c>
      <c r="AY3687" t="s">
        <v>249</v>
      </c>
    </row>
    <row r="3688" spans="1:51" x14ac:dyDescent="0.45">
      <c r="A3688" s="22">
        <v>871833</v>
      </c>
      <c r="B3688" s="6">
        <v>45536</v>
      </c>
      <c r="C3688" s="22">
        <v>16000</v>
      </c>
      <c r="D3688" s="22">
        <v>22059</v>
      </c>
      <c r="E3688" s="22"/>
      <c r="F3688" s="22">
        <v>0</v>
      </c>
      <c r="G3688" s="22">
        <v>1770</v>
      </c>
      <c r="H3688" s="22">
        <v>2</v>
      </c>
      <c r="I3688" s="22"/>
      <c r="J3688" s="22">
        <v>499</v>
      </c>
      <c r="K3688" s="22">
        <v>5290</v>
      </c>
      <c r="L3688" s="23" t="s">
        <v>890</v>
      </c>
      <c r="M3688" s="23"/>
      <c r="N3688" s="23" t="s">
        <v>184</v>
      </c>
      <c r="O3688" s="23" t="s">
        <v>213</v>
      </c>
      <c r="P3688" s="22">
        <v>20</v>
      </c>
      <c r="Q3688" s="23" t="s">
        <v>186</v>
      </c>
      <c r="R3688" s="23"/>
      <c r="S3688" s="23"/>
      <c r="T3688" s="23"/>
      <c r="U3688" s="23"/>
      <c r="V3688" s="23" t="s">
        <v>187</v>
      </c>
      <c r="W3688" s="23" t="s">
        <v>188</v>
      </c>
      <c r="X3688" s="23" t="s">
        <v>189</v>
      </c>
      <c r="Y3688" s="22">
        <v>0</v>
      </c>
      <c r="Z3688" s="23" t="s">
        <v>190</v>
      </c>
      <c r="AA3688" s="23" t="s">
        <v>191</v>
      </c>
      <c r="AB3688" s="23" t="s">
        <v>190</v>
      </c>
      <c r="AC3688" s="23" t="s">
        <v>192</v>
      </c>
      <c r="AD3688" s="23" t="s">
        <v>193</v>
      </c>
      <c r="AE3688" s="23" t="s">
        <v>83</v>
      </c>
      <c r="AF3688" s="23"/>
      <c r="AG3688" s="23"/>
      <c r="AH3688" s="23"/>
      <c r="AI3688" s="23"/>
      <c r="AJ3688" s="23" t="b">
        <v>0</v>
      </c>
      <c r="AK3688" s="3">
        <v>111</v>
      </c>
      <c r="AL3688" s="3">
        <v>3448</v>
      </c>
      <c r="AM3688" s="3">
        <v>4403</v>
      </c>
      <c r="AN3688" s="24">
        <v>45536.132506712966</v>
      </c>
      <c r="AO3688" s="24">
        <v>45536.132506712966</v>
      </c>
      <c r="AP3688">
        <v>9</v>
      </c>
      <c r="AQ3688" t="s">
        <v>194</v>
      </c>
      <c r="AR3688">
        <v>244.13250671296555</v>
      </c>
      <c r="AS3688" t="s">
        <v>195</v>
      </c>
      <c r="AT3688" t="s">
        <v>251</v>
      </c>
      <c r="AU3688" t="s">
        <v>197</v>
      </c>
      <c r="AV3688" t="s">
        <v>257</v>
      </c>
      <c r="AW3688" t="s">
        <v>251</v>
      </c>
      <c r="AX3688" t="s">
        <v>197</v>
      </c>
      <c r="AY3688" t="s">
        <v>257</v>
      </c>
    </row>
    <row r="3689" spans="1:51" x14ac:dyDescent="0.45">
      <c r="A3689" s="22">
        <v>871837</v>
      </c>
      <c r="B3689" s="6">
        <v>45536</v>
      </c>
      <c r="C3689" s="22">
        <v>16000</v>
      </c>
      <c r="D3689" s="22">
        <v>20530</v>
      </c>
      <c r="E3689" s="22"/>
      <c r="F3689" s="22">
        <v>0</v>
      </c>
      <c r="G3689" s="22">
        <v>1770</v>
      </c>
      <c r="H3689" s="22">
        <v>2</v>
      </c>
      <c r="I3689" s="22"/>
      <c r="J3689" s="22">
        <v>499</v>
      </c>
      <c r="K3689" s="22">
        <v>5290</v>
      </c>
      <c r="L3689" s="23" t="s">
        <v>890</v>
      </c>
      <c r="M3689" s="23"/>
      <c r="N3689" s="23" t="s">
        <v>184</v>
      </c>
      <c r="O3689" s="23" t="s">
        <v>213</v>
      </c>
      <c r="P3689" s="22">
        <v>20</v>
      </c>
      <c r="Q3689" s="23" t="s">
        <v>186</v>
      </c>
      <c r="R3689" s="23"/>
      <c r="S3689" s="23"/>
      <c r="T3689" s="23"/>
      <c r="U3689" s="23"/>
      <c r="V3689" s="23" t="s">
        <v>187</v>
      </c>
      <c r="W3689" s="23" t="s">
        <v>188</v>
      </c>
      <c r="X3689" s="23" t="s">
        <v>189</v>
      </c>
      <c r="Y3689" s="22">
        <v>0</v>
      </c>
      <c r="Z3689" s="23" t="s">
        <v>190</v>
      </c>
      <c r="AA3689" s="23" t="s">
        <v>191</v>
      </c>
      <c r="AB3689" s="23" t="s">
        <v>190</v>
      </c>
      <c r="AC3689" s="23" t="s">
        <v>192</v>
      </c>
      <c r="AD3689" s="23" t="s">
        <v>193</v>
      </c>
      <c r="AE3689" s="23" t="s">
        <v>83</v>
      </c>
      <c r="AF3689" s="23"/>
      <c r="AG3689" s="23"/>
      <c r="AH3689" s="23"/>
      <c r="AI3689" s="23"/>
      <c r="AJ3689" s="23" t="b">
        <v>0</v>
      </c>
      <c r="AK3689" s="3">
        <v>111</v>
      </c>
      <c r="AL3689" s="3">
        <v>3448</v>
      </c>
      <c r="AM3689" s="3">
        <v>4407</v>
      </c>
      <c r="AN3689" s="24">
        <v>45536.132663271608</v>
      </c>
      <c r="AO3689" s="24">
        <v>45536.132663271608</v>
      </c>
      <c r="AP3689">
        <v>9</v>
      </c>
      <c r="AQ3689" t="s">
        <v>194</v>
      </c>
      <c r="AR3689">
        <v>244.13266327160818</v>
      </c>
      <c r="AS3689" t="s">
        <v>195</v>
      </c>
      <c r="AT3689" t="s">
        <v>251</v>
      </c>
      <c r="AU3689" t="s">
        <v>197</v>
      </c>
      <c r="AV3689" t="s">
        <v>214</v>
      </c>
      <c r="AW3689" t="s">
        <v>251</v>
      </c>
      <c r="AX3689" t="s">
        <v>197</v>
      </c>
      <c r="AY3689" t="s">
        <v>214</v>
      </c>
    </row>
    <row r="3690" spans="1:51" x14ac:dyDescent="0.45">
      <c r="A3690" s="22">
        <v>871869</v>
      </c>
      <c r="B3690" s="6">
        <v>45536</v>
      </c>
      <c r="C3690" s="22">
        <v>16000</v>
      </c>
      <c r="D3690" s="22">
        <v>14788</v>
      </c>
      <c r="E3690" s="22"/>
      <c r="F3690" s="22">
        <v>0</v>
      </c>
      <c r="G3690" s="22">
        <v>1645</v>
      </c>
      <c r="H3690" s="22">
        <v>7</v>
      </c>
      <c r="I3690" s="22"/>
      <c r="J3690" s="22">
        <v>375</v>
      </c>
      <c r="K3690" s="22">
        <v>4486</v>
      </c>
      <c r="L3690" s="23" t="s">
        <v>891</v>
      </c>
      <c r="M3690" s="23"/>
      <c r="N3690" s="23" t="s">
        <v>184</v>
      </c>
      <c r="O3690" s="23" t="s">
        <v>213</v>
      </c>
      <c r="P3690" s="22">
        <v>20</v>
      </c>
      <c r="Q3690" s="23" t="s">
        <v>186</v>
      </c>
      <c r="R3690" s="23"/>
      <c r="S3690" s="23"/>
      <c r="T3690" s="23"/>
      <c r="U3690" s="23"/>
      <c r="V3690" s="23" t="s">
        <v>187</v>
      </c>
      <c r="W3690" s="23" t="s">
        <v>188</v>
      </c>
      <c r="X3690" s="23" t="s">
        <v>189</v>
      </c>
      <c r="Y3690" s="22">
        <v>0</v>
      </c>
      <c r="Z3690" s="23" t="s">
        <v>190</v>
      </c>
      <c r="AA3690" s="23" t="s">
        <v>191</v>
      </c>
      <c r="AB3690" s="23" t="s">
        <v>190</v>
      </c>
      <c r="AC3690" s="23" t="s">
        <v>192</v>
      </c>
      <c r="AD3690" s="23" t="s">
        <v>193</v>
      </c>
      <c r="AE3690" s="23" t="s">
        <v>83</v>
      </c>
      <c r="AF3690" s="23"/>
      <c r="AG3690" s="23"/>
      <c r="AH3690" s="23"/>
      <c r="AI3690" s="23"/>
      <c r="AJ3690" s="23" t="b">
        <v>0</v>
      </c>
      <c r="AK3690" s="3">
        <v>111</v>
      </c>
      <c r="AL3690" s="3">
        <v>3448</v>
      </c>
      <c r="AM3690" s="3">
        <v>4443</v>
      </c>
      <c r="AN3690" s="24">
        <v>45536.133076466052</v>
      </c>
      <c r="AO3690" s="24">
        <v>45536.133076466052</v>
      </c>
      <c r="AP3690">
        <v>9</v>
      </c>
      <c r="AQ3690" t="s">
        <v>194</v>
      </c>
      <c r="AR3690">
        <v>244.13307646605244</v>
      </c>
      <c r="AS3690" t="s">
        <v>195</v>
      </c>
      <c r="AT3690" t="s">
        <v>251</v>
      </c>
      <c r="AU3690" t="s">
        <v>197</v>
      </c>
      <c r="AV3690" t="s">
        <v>249</v>
      </c>
      <c r="AW3690" t="s">
        <v>251</v>
      </c>
      <c r="AX3690" t="s">
        <v>197</v>
      </c>
      <c r="AY3690" t="s">
        <v>249</v>
      </c>
    </row>
    <row r="3691" spans="1:51" x14ac:dyDescent="0.45">
      <c r="A3691" s="22">
        <v>871626</v>
      </c>
      <c r="B3691" s="6">
        <v>45536</v>
      </c>
      <c r="C3691" s="22">
        <v>16000</v>
      </c>
      <c r="D3691" s="22">
        <v>10759</v>
      </c>
      <c r="E3691" s="22"/>
      <c r="F3691" s="22">
        <v>0</v>
      </c>
      <c r="G3691" s="22">
        <v>1645</v>
      </c>
      <c r="H3691" s="22">
        <v>2</v>
      </c>
      <c r="I3691" s="22"/>
      <c r="J3691" s="22">
        <v>375</v>
      </c>
      <c r="K3691" s="22">
        <v>4486</v>
      </c>
      <c r="L3691" s="23" t="s">
        <v>891</v>
      </c>
      <c r="M3691" s="23"/>
      <c r="N3691" s="23" t="s">
        <v>184</v>
      </c>
      <c r="O3691" s="23" t="s">
        <v>216</v>
      </c>
      <c r="P3691" s="22">
        <v>20</v>
      </c>
      <c r="Q3691" s="23" t="s">
        <v>186</v>
      </c>
      <c r="R3691" s="23"/>
      <c r="S3691" s="23"/>
      <c r="T3691" s="23"/>
      <c r="U3691" s="23"/>
      <c r="V3691" s="23" t="s">
        <v>187</v>
      </c>
      <c r="W3691" s="23" t="s">
        <v>188</v>
      </c>
      <c r="X3691" s="23" t="s">
        <v>189</v>
      </c>
      <c r="Y3691" s="22">
        <v>0</v>
      </c>
      <c r="Z3691" s="23" t="s">
        <v>190</v>
      </c>
      <c r="AA3691" s="23" t="s">
        <v>191</v>
      </c>
      <c r="AB3691" s="23" t="s">
        <v>190</v>
      </c>
      <c r="AC3691" s="23" t="s">
        <v>192</v>
      </c>
      <c r="AD3691" s="23" t="s">
        <v>193</v>
      </c>
      <c r="AE3691" s="23" t="s">
        <v>83</v>
      </c>
      <c r="AF3691" s="23"/>
      <c r="AG3691" s="23"/>
      <c r="AH3691" s="23"/>
      <c r="AI3691" s="23"/>
      <c r="AJ3691" s="23" t="b">
        <v>0</v>
      </c>
      <c r="AK3691" s="3">
        <v>55</v>
      </c>
      <c r="AL3691" s="3">
        <v>4604</v>
      </c>
      <c r="AM3691" s="3">
        <v>4259</v>
      </c>
      <c r="AN3691" s="24">
        <v>45536.098695833331</v>
      </c>
      <c r="AO3691" s="24">
        <v>45536.098695833331</v>
      </c>
      <c r="AP3691">
        <v>9</v>
      </c>
      <c r="AQ3691" t="s">
        <v>194</v>
      </c>
      <c r="AR3691">
        <v>244.09869583333057</v>
      </c>
      <c r="AS3691" t="s">
        <v>195</v>
      </c>
      <c r="AT3691" t="s">
        <v>217</v>
      </c>
      <c r="AU3691" t="s">
        <v>197</v>
      </c>
      <c r="AV3691" t="s">
        <v>219</v>
      </c>
      <c r="AW3691" t="s">
        <v>217</v>
      </c>
      <c r="AX3691" t="s">
        <v>197</v>
      </c>
      <c r="AY3691" t="s">
        <v>219</v>
      </c>
    </row>
    <row r="3692" spans="1:51" x14ac:dyDescent="0.45">
      <c r="A3692" s="22">
        <v>871581</v>
      </c>
      <c r="B3692" s="6">
        <v>45536</v>
      </c>
      <c r="C3692" s="22">
        <v>16000</v>
      </c>
      <c r="D3692" s="22">
        <v>11976</v>
      </c>
      <c r="E3692" s="22"/>
      <c r="F3692" s="22">
        <v>0</v>
      </c>
      <c r="G3692" s="22">
        <v>1647</v>
      </c>
      <c r="H3692" s="22">
        <v>3</v>
      </c>
      <c r="I3692" s="22"/>
      <c r="J3692" s="22">
        <v>375</v>
      </c>
      <c r="K3692" s="22">
        <v>4486</v>
      </c>
      <c r="L3692" s="23" t="s">
        <v>891</v>
      </c>
      <c r="M3692" s="23"/>
      <c r="N3692" s="23" t="s">
        <v>184</v>
      </c>
      <c r="O3692" s="23" t="s">
        <v>216</v>
      </c>
      <c r="P3692" s="22">
        <v>20</v>
      </c>
      <c r="Q3692" s="23" t="s">
        <v>186</v>
      </c>
      <c r="R3692" s="23"/>
      <c r="S3692" s="23"/>
      <c r="T3692" s="23"/>
      <c r="U3692" s="23"/>
      <c r="V3692" s="23" t="s">
        <v>187</v>
      </c>
      <c r="W3692" s="23" t="s">
        <v>188</v>
      </c>
      <c r="X3692" s="23" t="s">
        <v>189</v>
      </c>
      <c r="Y3692" s="22">
        <v>0</v>
      </c>
      <c r="Z3692" s="23" t="s">
        <v>190</v>
      </c>
      <c r="AA3692" s="23" t="s">
        <v>191</v>
      </c>
      <c r="AB3692" s="23" t="s">
        <v>190</v>
      </c>
      <c r="AC3692" s="23" t="s">
        <v>192</v>
      </c>
      <c r="AD3692" s="23" t="s">
        <v>193</v>
      </c>
      <c r="AE3692" s="23" t="s">
        <v>83</v>
      </c>
      <c r="AF3692" s="23"/>
      <c r="AG3692" s="23"/>
      <c r="AH3692" s="23"/>
      <c r="AI3692" s="23"/>
      <c r="AJ3692" s="23" t="b">
        <v>0</v>
      </c>
      <c r="AK3692" s="3">
        <v>127</v>
      </c>
      <c r="AL3692" s="3">
        <v>4604</v>
      </c>
      <c r="AM3692" s="3">
        <v>4214</v>
      </c>
      <c r="AN3692" s="24">
        <v>45536.093209760802</v>
      </c>
      <c r="AO3692" s="24">
        <v>45536.093209760802</v>
      </c>
      <c r="AP3692">
        <v>9</v>
      </c>
      <c r="AQ3692" t="s">
        <v>194</v>
      </c>
      <c r="AR3692">
        <v>244.09320976080198</v>
      </c>
      <c r="AS3692" t="s">
        <v>195</v>
      </c>
      <c r="AT3692" t="s">
        <v>217</v>
      </c>
      <c r="AU3692" t="s">
        <v>197</v>
      </c>
      <c r="AV3692" t="s">
        <v>218</v>
      </c>
      <c r="AW3692" t="s">
        <v>217</v>
      </c>
      <c r="AX3692" t="s">
        <v>197</v>
      </c>
      <c r="AY3692" t="s">
        <v>218</v>
      </c>
    </row>
    <row r="3693" spans="1:51" x14ac:dyDescent="0.45">
      <c r="A3693" s="22">
        <v>871552</v>
      </c>
      <c r="B3693" s="6">
        <v>45536</v>
      </c>
      <c r="C3693" s="22">
        <v>16000</v>
      </c>
      <c r="D3693" s="22">
        <v>17687</v>
      </c>
      <c r="E3693" s="22"/>
      <c r="F3693" s="22">
        <v>0</v>
      </c>
      <c r="G3693" s="22">
        <v>1645</v>
      </c>
      <c r="H3693" s="22">
        <v>3</v>
      </c>
      <c r="I3693" s="22"/>
      <c r="J3693" s="22">
        <v>375</v>
      </c>
      <c r="K3693" s="22">
        <v>4486</v>
      </c>
      <c r="L3693" s="23" t="s">
        <v>891</v>
      </c>
      <c r="M3693" s="23"/>
      <c r="N3693" s="23" t="s">
        <v>184</v>
      </c>
      <c r="O3693" s="23" t="s">
        <v>216</v>
      </c>
      <c r="P3693" s="22">
        <v>20</v>
      </c>
      <c r="Q3693" s="23" t="s">
        <v>186</v>
      </c>
      <c r="R3693" s="23"/>
      <c r="S3693" s="23"/>
      <c r="T3693" s="23"/>
      <c r="U3693" s="23"/>
      <c r="V3693" s="23" t="s">
        <v>187</v>
      </c>
      <c r="W3693" s="23" t="s">
        <v>188</v>
      </c>
      <c r="X3693" s="23" t="s">
        <v>189</v>
      </c>
      <c r="Y3693" s="22">
        <v>0</v>
      </c>
      <c r="Z3693" s="23" t="s">
        <v>190</v>
      </c>
      <c r="AA3693" s="23" t="s">
        <v>191</v>
      </c>
      <c r="AB3693" s="23" t="s">
        <v>190</v>
      </c>
      <c r="AC3693" s="23" t="s">
        <v>192</v>
      </c>
      <c r="AD3693" s="23" t="s">
        <v>193</v>
      </c>
      <c r="AE3693" s="23" t="s">
        <v>83</v>
      </c>
      <c r="AF3693" s="23"/>
      <c r="AG3693" s="23"/>
      <c r="AH3693" s="23"/>
      <c r="AI3693" s="23"/>
      <c r="AJ3693" s="23" t="b">
        <v>0</v>
      </c>
      <c r="AK3693" s="3">
        <v>127</v>
      </c>
      <c r="AL3693" s="3">
        <v>4604</v>
      </c>
      <c r="AM3693" s="3">
        <v>4185</v>
      </c>
      <c r="AN3693" s="24">
        <v>45536.093198302471</v>
      </c>
      <c r="AO3693" s="24">
        <v>45536.093198302471</v>
      </c>
      <c r="AP3693">
        <v>9</v>
      </c>
      <c r="AQ3693" t="s">
        <v>194</v>
      </c>
      <c r="AR3693">
        <v>244.09319830247114</v>
      </c>
      <c r="AS3693" t="s">
        <v>195</v>
      </c>
      <c r="AT3693" t="s">
        <v>217</v>
      </c>
      <c r="AU3693" t="s">
        <v>197</v>
      </c>
      <c r="AV3693" t="s">
        <v>207</v>
      </c>
      <c r="AW3693" t="s">
        <v>217</v>
      </c>
      <c r="AX3693" t="s">
        <v>197</v>
      </c>
      <c r="AY3693" t="s">
        <v>207</v>
      </c>
    </row>
    <row r="3694" spans="1:51" x14ac:dyDescent="0.45">
      <c r="A3694" s="22">
        <v>871195</v>
      </c>
      <c r="B3694" s="6">
        <v>45536</v>
      </c>
      <c r="C3694" s="22">
        <v>16000</v>
      </c>
      <c r="D3694" s="22">
        <v>15478</v>
      </c>
      <c r="E3694" s="22"/>
      <c r="F3694" s="22">
        <v>0</v>
      </c>
      <c r="G3694" s="22">
        <v>1648</v>
      </c>
      <c r="H3694" s="22">
        <v>4</v>
      </c>
      <c r="I3694" s="22"/>
      <c r="J3694" s="22">
        <v>375</v>
      </c>
      <c r="K3694" s="22">
        <v>4486</v>
      </c>
      <c r="L3694" s="23" t="s">
        <v>891</v>
      </c>
      <c r="M3694" s="23"/>
      <c r="N3694" s="23" t="s">
        <v>184</v>
      </c>
      <c r="O3694" s="23" t="s">
        <v>185</v>
      </c>
      <c r="P3694" s="22">
        <v>20</v>
      </c>
      <c r="Q3694" s="23" t="s">
        <v>186</v>
      </c>
      <c r="R3694" s="23"/>
      <c r="S3694" s="23"/>
      <c r="T3694" s="23"/>
      <c r="U3694" s="23"/>
      <c r="V3694" s="23" t="s">
        <v>187</v>
      </c>
      <c r="W3694" s="23" t="s">
        <v>188</v>
      </c>
      <c r="X3694" s="23" t="s">
        <v>189</v>
      </c>
      <c r="Y3694" s="22">
        <v>0</v>
      </c>
      <c r="Z3694" s="23" t="s">
        <v>190</v>
      </c>
      <c r="AA3694" s="23" t="s">
        <v>191</v>
      </c>
      <c r="AB3694" s="23" t="s">
        <v>190</v>
      </c>
      <c r="AC3694" s="23" t="s">
        <v>192</v>
      </c>
      <c r="AD3694" s="23" t="s">
        <v>193</v>
      </c>
      <c r="AE3694" s="23" t="s">
        <v>83</v>
      </c>
      <c r="AF3694" s="23"/>
      <c r="AG3694" s="23"/>
      <c r="AH3694" s="23"/>
      <c r="AI3694" s="23"/>
      <c r="AJ3694" s="23" t="b">
        <v>0</v>
      </c>
      <c r="AK3694" s="3">
        <v>152</v>
      </c>
      <c r="AL3694" s="3">
        <v>236</v>
      </c>
      <c r="AM3694" s="3">
        <v>3876</v>
      </c>
      <c r="AN3694" s="24">
        <v>45536.000926929009</v>
      </c>
      <c r="AO3694" s="24">
        <v>45536.000926929009</v>
      </c>
      <c r="AP3694">
        <v>9</v>
      </c>
      <c r="AQ3694" t="s">
        <v>194</v>
      </c>
      <c r="AR3694">
        <v>244.00092692900944</v>
      </c>
      <c r="AS3694" t="s">
        <v>195</v>
      </c>
      <c r="AT3694" t="s">
        <v>196</v>
      </c>
      <c r="AU3694" t="s">
        <v>197</v>
      </c>
      <c r="AV3694" t="s">
        <v>236</v>
      </c>
      <c r="AW3694" t="s">
        <v>196</v>
      </c>
      <c r="AX3694" t="s">
        <v>197</v>
      </c>
      <c r="AY3694" t="s">
        <v>236</v>
      </c>
    </row>
    <row r="3695" spans="1:51" x14ac:dyDescent="0.45">
      <c r="A3695" s="22">
        <v>871179</v>
      </c>
      <c r="B3695" s="6">
        <v>45536</v>
      </c>
      <c r="C3695" s="22">
        <v>16000</v>
      </c>
      <c r="D3695" s="22">
        <v>16745</v>
      </c>
      <c r="E3695" s="22"/>
      <c r="F3695" s="22">
        <v>0</v>
      </c>
      <c r="G3695" s="22">
        <v>1643</v>
      </c>
      <c r="H3695" s="22">
        <v>2</v>
      </c>
      <c r="I3695" s="22"/>
      <c r="J3695" s="22">
        <v>375</v>
      </c>
      <c r="K3695" s="22">
        <v>4486</v>
      </c>
      <c r="L3695" s="23" t="s">
        <v>891</v>
      </c>
      <c r="M3695" s="23"/>
      <c r="N3695" s="23" t="s">
        <v>184</v>
      </c>
      <c r="O3695" s="23" t="s">
        <v>185</v>
      </c>
      <c r="P3695" s="22">
        <v>20</v>
      </c>
      <c r="Q3695" s="23" t="s">
        <v>186</v>
      </c>
      <c r="R3695" s="23"/>
      <c r="S3695" s="23"/>
      <c r="T3695" s="23"/>
      <c r="U3695" s="23"/>
      <c r="V3695" s="23" t="s">
        <v>187</v>
      </c>
      <c r="W3695" s="23" t="s">
        <v>188</v>
      </c>
      <c r="X3695" s="23" t="s">
        <v>189</v>
      </c>
      <c r="Y3695" s="22">
        <v>0</v>
      </c>
      <c r="Z3695" s="23" t="s">
        <v>190</v>
      </c>
      <c r="AA3695" s="23" t="s">
        <v>191</v>
      </c>
      <c r="AB3695" s="23" t="s">
        <v>190</v>
      </c>
      <c r="AC3695" s="23" t="s">
        <v>192</v>
      </c>
      <c r="AD3695" s="23" t="s">
        <v>193</v>
      </c>
      <c r="AE3695" s="23" t="s">
        <v>83</v>
      </c>
      <c r="AF3695" s="23"/>
      <c r="AG3695" s="23"/>
      <c r="AH3695" s="23"/>
      <c r="AI3695" s="23"/>
      <c r="AJ3695" s="23" t="b">
        <v>0</v>
      </c>
      <c r="AK3695" s="3">
        <v>151</v>
      </c>
      <c r="AL3695" s="3">
        <v>236</v>
      </c>
      <c r="AM3695" s="3">
        <v>3854</v>
      </c>
      <c r="AN3695" s="24">
        <v>45536.000883063272</v>
      </c>
      <c r="AO3695" s="24">
        <v>45536.000883063272</v>
      </c>
      <c r="AP3695">
        <v>9</v>
      </c>
      <c r="AQ3695" t="s">
        <v>194</v>
      </c>
      <c r="AR3695">
        <v>244.00088306327234</v>
      </c>
      <c r="AS3695" t="s">
        <v>195</v>
      </c>
      <c r="AT3695" t="s">
        <v>196</v>
      </c>
      <c r="AU3695" t="s">
        <v>197</v>
      </c>
      <c r="AV3695" t="s">
        <v>198</v>
      </c>
      <c r="AW3695" t="s">
        <v>196</v>
      </c>
      <c r="AX3695" t="s">
        <v>197</v>
      </c>
      <c r="AY3695" t="s">
        <v>198</v>
      </c>
    </row>
    <row r="3696" spans="1:51" x14ac:dyDescent="0.45">
      <c r="A3696" s="22">
        <v>871182</v>
      </c>
      <c r="B3696" s="6">
        <v>45536</v>
      </c>
      <c r="C3696" s="22">
        <v>16000</v>
      </c>
      <c r="D3696" s="22">
        <v>15434</v>
      </c>
      <c r="E3696" s="22"/>
      <c r="F3696" s="22">
        <v>0</v>
      </c>
      <c r="G3696" s="22">
        <v>1643</v>
      </c>
      <c r="H3696" s="22">
        <v>3</v>
      </c>
      <c r="I3696" s="22"/>
      <c r="J3696" s="22">
        <v>375</v>
      </c>
      <c r="K3696" s="22">
        <v>4486</v>
      </c>
      <c r="L3696" s="23" t="s">
        <v>891</v>
      </c>
      <c r="M3696" s="23"/>
      <c r="N3696" s="23" t="s">
        <v>184</v>
      </c>
      <c r="O3696" s="23" t="s">
        <v>185</v>
      </c>
      <c r="P3696" s="22">
        <v>20</v>
      </c>
      <c r="Q3696" s="23" t="s">
        <v>186</v>
      </c>
      <c r="R3696" s="23"/>
      <c r="S3696" s="23"/>
      <c r="T3696" s="23"/>
      <c r="U3696" s="23"/>
      <c r="V3696" s="23" t="s">
        <v>187</v>
      </c>
      <c r="W3696" s="23" t="s">
        <v>188</v>
      </c>
      <c r="X3696" s="23" t="s">
        <v>189</v>
      </c>
      <c r="Y3696" s="22">
        <v>0</v>
      </c>
      <c r="Z3696" s="23" t="s">
        <v>190</v>
      </c>
      <c r="AA3696" s="23" t="s">
        <v>191</v>
      </c>
      <c r="AB3696" s="23" t="s">
        <v>190</v>
      </c>
      <c r="AC3696" s="23" t="s">
        <v>192</v>
      </c>
      <c r="AD3696" s="23" t="s">
        <v>193</v>
      </c>
      <c r="AE3696" s="23" t="s">
        <v>83</v>
      </c>
      <c r="AF3696" s="23"/>
      <c r="AG3696" s="23"/>
      <c r="AH3696" s="23"/>
      <c r="AI3696" s="23"/>
      <c r="AJ3696" s="23" t="b">
        <v>0</v>
      </c>
      <c r="AK3696" s="3">
        <v>151</v>
      </c>
      <c r="AL3696" s="3">
        <v>236</v>
      </c>
      <c r="AM3696" s="3">
        <v>3857</v>
      </c>
      <c r="AN3696" s="24">
        <v>45536.000896412035</v>
      </c>
      <c r="AO3696" s="24">
        <v>45536.000896412035</v>
      </c>
      <c r="AP3696">
        <v>9</v>
      </c>
      <c r="AQ3696" t="s">
        <v>194</v>
      </c>
      <c r="AR3696">
        <v>244.00089641203522</v>
      </c>
      <c r="AS3696" t="s">
        <v>195</v>
      </c>
      <c r="AT3696" t="s">
        <v>196</v>
      </c>
      <c r="AU3696" t="s">
        <v>197</v>
      </c>
      <c r="AV3696" t="s">
        <v>229</v>
      </c>
      <c r="AW3696" t="s">
        <v>196</v>
      </c>
      <c r="AX3696" t="s">
        <v>197</v>
      </c>
      <c r="AY3696" t="s">
        <v>229</v>
      </c>
    </row>
    <row r="3697" spans="1:51" x14ac:dyDescent="0.45">
      <c r="A3697" s="22">
        <v>871186</v>
      </c>
      <c r="B3697" s="6">
        <v>45536</v>
      </c>
      <c r="C3697" s="22">
        <v>16000</v>
      </c>
      <c r="D3697" s="22">
        <v>17903</v>
      </c>
      <c r="E3697" s="22"/>
      <c r="F3697" s="22">
        <v>0</v>
      </c>
      <c r="G3697" s="22">
        <v>1643</v>
      </c>
      <c r="H3697" s="22">
        <v>2</v>
      </c>
      <c r="I3697" s="22"/>
      <c r="J3697" s="22">
        <v>375</v>
      </c>
      <c r="K3697" s="22">
        <v>4486</v>
      </c>
      <c r="L3697" s="23" t="s">
        <v>891</v>
      </c>
      <c r="M3697" s="23"/>
      <c r="N3697" s="23" t="s">
        <v>184</v>
      </c>
      <c r="O3697" s="23" t="s">
        <v>185</v>
      </c>
      <c r="P3697" s="22">
        <v>20</v>
      </c>
      <c r="Q3697" s="23" t="s">
        <v>186</v>
      </c>
      <c r="R3697" s="23"/>
      <c r="S3697" s="23"/>
      <c r="T3697" s="23"/>
      <c r="U3697" s="23"/>
      <c r="V3697" s="23" t="s">
        <v>187</v>
      </c>
      <c r="W3697" s="23" t="s">
        <v>188</v>
      </c>
      <c r="X3697" s="23" t="s">
        <v>189</v>
      </c>
      <c r="Y3697" s="22">
        <v>0</v>
      </c>
      <c r="Z3697" s="23" t="s">
        <v>190</v>
      </c>
      <c r="AA3697" s="23" t="s">
        <v>191</v>
      </c>
      <c r="AB3697" s="23" t="s">
        <v>190</v>
      </c>
      <c r="AC3697" s="23" t="s">
        <v>192</v>
      </c>
      <c r="AD3697" s="23" t="s">
        <v>193</v>
      </c>
      <c r="AE3697" s="23" t="s">
        <v>83</v>
      </c>
      <c r="AF3697" s="23"/>
      <c r="AG3697" s="23"/>
      <c r="AH3697" s="23"/>
      <c r="AI3697" s="23"/>
      <c r="AJ3697" s="23" t="b">
        <v>0</v>
      </c>
      <c r="AK3697" s="3">
        <v>136</v>
      </c>
      <c r="AL3697" s="3">
        <v>236</v>
      </c>
      <c r="AM3697" s="3">
        <v>3864</v>
      </c>
      <c r="AN3697" s="24">
        <v>45536.000914004631</v>
      </c>
      <c r="AO3697" s="24">
        <v>45536.000914004631</v>
      </c>
      <c r="AP3697">
        <v>9</v>
      </c>
      <c r="AQ3697" t="s">
        <v>194</v>
      </c>
      <c r="AR3697">
        <v>244.00091400463134</v>
      </c>
      <c r="AS3697" t="s">
        <v>195</v>
      </c>
      <c r="AT3697" t="s">
        <v>196</v>
      </c>
      <c r="AU3697" t="s">
        <v>197</v>
      </c>
      <c r="AV3697" t="s">
        <v>231</v>
      </c>
      <c r="AW3697" t="s">
        <v>196</v>
      </c>
      <c r="AX3697" t="s">
        <v>197</v>
      </c>
      <c r="AY3697" t="s">
        <v>231</v>
      </c>
    </row>
    <row r="3698" spans="1:51" x14ac:dyDescent="0.45">
      <c r="A3698" s="22">
        <v>871189</v>
      </c>
      <c r="B3698" s="6">
        <v>45536</v>
      </c>
      <c r="C3698" s="22">
        <v>16000</v>
      </c>
      <c r="D3698" s="22">
        <v>18026</v>
      </c>
      <c r="E3698" s="22"/>
      <c r="F3698" s="22">
        <v>0</v>
      </c>
      <c r="G3698" s="22">
        <v>1658</v>
      </c>
      <c r="H3698" s="22">
        <v>3</v>
      </c>
      <c r="I3698" s="22"/>
      <c r="J3698" s="22">
        <v>375</v>
      </c>
      <c r="K3698" s="22">
        <v>4486</v>
      </c>
      <c r="L3698" s="23" t="s">
        <v>891</v>
      </c>
      <c r="M3698" s="23"/>
      <c r="N3698" s="23" t="s">
        <v>184</v>
      </c>
      <c r="O3698" s="23" t="s">
        <v>185</v>
      </c>
      <c r="P3698" s="22">
        <v>20</v>
      </c>
      <c r="Q3698" s="23" t="s">
        <v>186</v>
      </c>
      <c r="R3698" s="23"/>
      <c r="S3698" s="23"/>
      <c r="T3698" s="23"/>
      <c r="U3698" s="23"/>
      <c r="V3698" s="23" t="s">
        <v>187</v>
      </c>
      <c r="W3698" s="23" t="s">
        <v>188</v>
      </c>
      <c r="X3698" s="23" t="s">
        <v>189</v>
      </c>
      <c r="Y3698" s="22">
        <v>0</v>
      </c>
      <c r="Z3698" s="23" t="s">
        <v>190</v>
      </c>
      <c r="AA3698" s="23" t="s">
        <v>191</v>
      </c>
      <c r="AB3698" s="23" t="s">
        <v>190</v>
      </c>
      <c r="AC3698" s="23" t="s">
        <v>192</v>
      </c>
      <c r="AD3698" s="23" t="s">
        <v>193</v>
      </c>
      <c r="AE3698" s="23" t="s">
        <v>83</v>
      </c>
      <c r="AF3698" s="23"/>
      <c r="AG3698" s="23"/>
      <c r="AH3698" s="23"/>
      <c r="AI3698" s="23"/>
      <c r="AJ3698" s="23" t="b">
        <v>0</v>
      </c>
      <c r="AK3698" s="3">
        <v>153</v>
      </c>
      <c r="AL3698" s="3">
        <v>236</v>
      </c>
      <c r="AM3698" s="3">
        <v>3867</v>
      </c>
      <c r="AN3698" s="24">
        <v>45536.000914853394</v>
      </c>
      <c r="AO3698" s="24">
        <v>45536.000914853394</v>
      </c>
      <c r="AP3698">
        <v>9</v>
      </c>
      <c r="AQ3698" t="s">
        <v>194</v>
      </c>
      <c r="AR3698">
        <v>244.00091485339362</v>
      </c>
      <c r="AS3698" t="s">
        <v>195</v>
      </c>
      <c r="AT3698" t="s">
        <v>196</v>
      </c>
      <c r="AU3698" t="s">
        <v>197</v>
      </c>
      <c r="AV3698" t="s">
        <v>231</v>
      </c>
      <c r="AW3698" t="s">
        <v>196</v>
      </c>
      <c r="AX3698" t="s">
        <v>197</v>
      </c>
      <c r="AY3698" t="s">
        <v>231</v>
      </c>
    </row>
    <row r="3699" spans="1:51" x14ac:dyDescent="0.45">
      <c r="A3699" s="22">
        <v>871153</v>
      </c>
      <c r="B3699" s="6">
        <v>45536</v>
      </c>
      <c r="C3699" s="22">
        <v>16000</v>
      </c>
      <c r="D3699" s="22">
        <v>69810</v>
      </c>
      <c r="E3699" s="22"/>
      <c r="F3699" s="22">
        <v>0</v>
      </c>
      <c r="G3699" s="22">
        <v>1636</v>
      </c>
      <c r="H3699" s="22">
        <v>3</v>
      </c>
      <c r="I3699" s="22"/>
      <c r="J3699" s="22">
        <v>375</v>
      </c>
      <c r="K3699" s="22">
        <v>4486</v>
      </c>
      <c r="L3699" s="23" t="s">
        <v>891</v>
      </c>
      <c r="M3699" s="23"/>
      <c r="N3699" s="23" t="s">
        <v>184</v>
      </c>
      <c r="O3699" s="23" t="s">
        <v>185</v>
      </c>
      <c r="P3699" s="22">
        <v>20</v>
      </c>
      <c r="Q3699" s="23" t="s">
        <v>186</v>
      </c>
      <c r="R3699" s="23"/>
      <c r="S3699" s="23"/>
      <c r="T3699" s="23"/>
      <c r="U3699" s="23"/>
      <c r="V3699" s="23" t="s">
        <v>187</v>
      </c>
      <c r="W3699" s="23" t="s">
        <v>188</v>
      </c>
      <c r="X3699" s="23" t="s">
        <v>189</v>
      </c>
      <c r="Y3699" s="22">
        <v>0</v>
      </c>
      <c r="Z3699" s="23" t="s">
        <v>190</v>
      </c>
      <c r="AA3699" s="23" t="s">
        <v>191</v>
      </c>
      <c r="AB3699" s="23" t="s">
        <v>190</v>
      </c>
      <c r="AC3699" s="23" t="s">
        <v>192</v>
      </c>
      <c r="AD3699" s="23" t="s">
        <v>193</v>
      </c>
      <c r="AE3699" s="23" t="s">
        <v>83</v>
      </c>
      <c r="AF3699" s="23"/>
      <c r="AG3699" s="23"/>
      <c r="AH3699" s="23"/>
      <c r="AI3699" s="23"/>
      <c r="AJ3699" s="23" t="b">
        <v>0</v>
      </c>
      <c r="AK3699" s="3">
        <v>141</v>
      </c>
      <c r="AL3699" s="3">
        <v>236</v>
      </c>
      <c r="AM3699" s="3">
        <v>3835</v>
      </c>
      <c r="AN3699" s="24">
        <v>45536.000776967594</v>
      </c>
      <c r="AO3699" s="24">
        <v>45536.000776967594</v>
      </c>
      <c r="AP3699">
        <v>9</v>
      </c>
      <c r="AQ3699" t="s">
        <v>194</v>
      </c>
      <c r="AR3699">
        <v>244.00077696759399</v>
      </c>
      <c r="AS3699" t="s">
        <v>195</v>
      </c>
      <c r="AT3699" t="s">
        <v>196</v>
      </c>
      <c r="AU3699" t="s">
        <v>197</v>
      </c>
      <c r="AV3699" t="s">
        <v>219</v>
      </c>
      <c r="AW3699" t="s">
        <v>196</v>
      </c>
      <c r="AX3699" t="s">
        <v>197</v>
      </c>
      <c r="AY3699" t="s">
        <v>219</v>
      </c>
    </row>
    <row r="3700" spans="1:51" x14ac:dyDescent="0.45">
      <c r="A3700" s="22">
        <v>871157</v>
      </c>
      <c r="B3700" s="6">
        <v>45536</v>
      </c>
      <c r="C3700" s="22">
        <v>16000</v>
      </c>
      <c r="D3700" s="22">
        <v>58186</v>
      </c>
      <c r="E3700" s="22"/>
      <c r="F3700" s="22">
        <v>0</v>
      </c>
      <c r="G3700" s="22">
        <v>1658</v>
      </c>
      <c r="H3700" s="22">
        <v>4</v>
      </c>
      <c r="I3700" s="22"/>
      <c r="J3700" s="22">
        <v>375</v>
      </c>
      <c r="K3700" s="22">
        <v>4486</v>
      </c>
      <c r="L3700" s="23" t="s">
        <v>891</v>
      </c>
      <c r="M3700" s="23"/>
      <c r="N3700" s="23" t="s">
        <v>184</v>
      </c>
      <c r="O3700" s="23" t="s">
        <v>185</v>
      </c>
      <c r="P3700" s="22">
        <v>20</v>
      </c>
      <c r="Q3700" s="23" t="s">
        <v>186</v>
      </c>
      <c r="R3700" s="23"/>
      <c r="S3700" s="23"/>
      <c r="T3700" s="23"/>
      <c r="U3700" s="23"/>
      <c r="V3700" s="23" t="s">
        <v>187</v>
      </c>
      <c r="W3700" s="23" t="s">
        <v>188</v>
      </c>
      <c r="X3700" s="23" t="s">
        <v>189</v>
      </c>
      <c r="Y3700" s="22">
        <v>0</v>
      </c>
      <c r="Z3700" s="23" t="s">
        <v>190</v>
      </c>
      <c r="AA3700" s="23" t="s">
        <v>191</v>
      </c>
      <c r="AB3700" s="23" t="s">
        <v>190</v>
      </c>
      <c r="AC3700" s="23" t="s">
        <v>192</v>
      </c>
      <c r="AD3700" s="23" t="s">
        <v>193</v>
      </c>
      <c r="AE3700" s="23" t="s">
        <v>83</v>
      </c>
      <c r="AF3700" s="23"/>
      <c r="AG3700" s="23"/>
      <c r="AH3700" s="23"/>
      <c r="AI3700" s="23"/>
      <c r="AJ3700" s="23" t="b">
        <v>0</v>
      </c>
      <c r="AK3700" s="3">
        <v>118</v>
      </c>
      <c r="AL3700" s="3">
        <v>236</v>
      </c>
      <c r="AM3700" s="3">
        <v>3840</v>
      </c>
      <c r="AN3700" s="24">
        <v>45536.000783526237</v>
      </c>
      <c r="AO3700" s="24">
        <v>45536.000783526237</v>
      </c>
      <c r="AP3700">
        <v>9</v>
      </c>
      <c r="AQ3700" t="s">
        <v>194</v>
      </c>
      <c r="AR3700">
        <v>244.00078352623677</v>
      </c>
      <c r="AS3700" t="s">
        <v>195</v>
      </c>
      <c r="AT3700" t="s">
        <v>196</v>
      </c>
      <c r="AU3700" t="s">
        <v>197</v>
      </c>
      <c r="AV3700" t="s">
        <v>220</v>
      </c>
      <c r="AW3700" t="s">
        <v>196</v>
      </c>
      <c r="AX3700" t="s">
        <v>197</v>
      </c>
      <c r="AY3700" t="s">
        <v>220</v>
      </c>
    </row>
    <row r="3701" spans="1:51" x14ac:dyDescent="0.45">
      <c r="A3701" s="22">
        <v>871123</v>
      </c>
      <c r="B3701" s="6">
        <v>45536</v>
      </c>
      <c r="C3701" s="22">
        <v>16000</v>
      </c>
      <c r="D3701" s="22">
        <v>154016</v>
      </c>
      <c r="E3701" s="22"/>
      <c r="F3701" s="22">
        <v>0</v>
      </c>
      <c r="G3701" s="22">
        <v>1643</v>
      </c>
      <c r="H3701" s="22">
        <v>2</v>
      </c>
      <c r="I3701" s="22"/>
      <c r="J3701" s="22">
        <v>375</v>
      </c>
      <c r="K3701" s="22">
        <v>4486</v>
      </c>
      <c r="L3701" s="23" t="s">
        <v>891</v>
      </c>
      <c r="M3701" s="23"/>
      <c r="N3701" s="23" t="s">
        <v>184</v>
      </c>
      <c r="O3701" s="23" t="s">
        <v>185</v>
      </c>
      <c r="P3701" s="22">
        <v>20</v>
      </c>
      <c r="Q3701" s="23" t="s">
        <v>186</v>
      </c>
      <c r="R3701" s="23"/>
      <c r="S3701" s="23"/>
      <c r="T3701" s="23"/>
      <c r="U3701" s="23"/>
      <c r="V3701" s="23" t="s">
        <v>187</v>
      </c>
      <c r="W3701" s="23" t="s">
        <v>188</v>
      </c>
      <c r="X3701" s="23" t="s">
        <v>189</v>
      </c>
      <c r="Y3701" s="22">
        <v>0</v>
      </c>
      <c r="Z3701" s="23" t="s">
        <v>190</v>
      </c>
      <c r="AA3701" s="23" t="s">
        <v>191</v>
      </c>
      <c r="AB3701" s="23" t="s">
        <v>190</v>
      </c>
      <c r="AC3701" s="23" t="s">
        <v>192</v>
      </c>
      <c r="AD3701" s="23" t="s">
        <v>193</v>
      </c>
      <c r="AE3701" s="23" t="s">
        <v>83</v>
      </c>
      <c r="AF3701" s="23"/>
      <c r="AG3701" s="23"/>
      <c r="AH3701" s="23"/>
      <c r="AI3701" s="23"/>
      <c r="AJ3701" s="23" t="b">
        <v>0</v>
      </c>
      <c r="AK3701" s="3">
        <v>134</v>
      </c>
      <c r="AL3701" s="3">
        <v>236</v>
      </c>
      <c r="AM3701" s="3">
        <v>3798</v>
      </c>
      <c r="AN3701" s="24">
        <v>45536.0006935571</v>
      </c>
      <c r="AO3701" s="24">
        <v>45536.0006935571</v>
      </c>
      <c r="AP3701">
        <v>9</v>
      </c>
      <c r="AQ3701" t="s">
        <v>194</v>
      </c>
      <c r="AR3701">
        <v>244.00069355710002</v>
      </c>
      <c r="AS3701" t="s">
        <v>195</v>
      </c>
      <c r="AT3701" t="s">
        <v>196</v>
      </c>
      <c r="AU3701" t="s">
        <v>197</v>
      </c>
      <c r="AV3701" t="s">
        <v>299</v>
      </c>
      <c r="AW3701" t="s">
        <v>196</v>
      </c>
      <c r="AX3701" t="s">
        <v>197</v>
      </c>
      <c r="AY3701" t="s">
        <v>299</v>
      </c>
    </row>
    <row r="3702" spans="1:51" x14ac:dyDescent="0.45">
      <c r="A3702" s="22">
        <v>871132</v>
      </c>
      <c r="B3702" s="6">
        <v>45536</v>
      </c>
      <c r="C3702" s="22">
        <v>16000</v>
      </c>
      <c r="D3702" s="22">
        <v>26584</v>
      </c>
      <c r="E3702" s="22"/>
      <c r="F3702" s="22">
        <v>0</v>
      </c>
      <c r="G3702" s="22">
        <v>1654</v>
      </c>
      <c r="H3702" s="22">
        <v>4</v>
      </c>
      <c r="I3702" s="22"/>
      <c r="J3702" s="22">
        <v>375</v>
      </c>
      <c r="K3702" s="22">
        <v>4486</v>
      </c>
      <c r="L3702" s="23" t="s">
        <v>891</v>
      </c>
      <c r="M3702" s="23"/>
      <c r="N3702" s="23" t="s">
        <v>184</v>
      </c>
      <c r="O3702" s="23" t="s">
        <v>185</v>
      </c>
      <c r="P3702" s="22">
        <v>20</v>
      </c>
      <c r="Q3702" s="23" t="s">
        <v>186</v>
      </c>
      <c r="R3702" s="23"/>
      <c r="S3702" s="23"/>
      <c r="T3702" s="23"/>
      <c r="U3702" s="23"/>
      <c r="V3702" s="23" t="s">
        <v>187</v>
      </c>
      <c r="W3702" s="23" t="s">
        <v>188</v>
      </c>
      <c r="X3702" s="23" t="s">
        <v>189</v>
      </c>
      <c r="Y3702" s="22">
        <v>0</v>
      </c>
      <c r="Z3702" s="23" t="s">
        <v>190</v>
      </c>
      <c r="AA3702" s="23" t="s">
        <v>191</v>
      </c>
      <c r="AB3702" s="23" t="s">
        <v>190</v>
      </c>
      <c r="AC3702" s="23" t="s">
        <v>192</v>
      </c>
      <c r="AD3702" s="23" t="s">
        <v>193</v>
      </c>
      <c r="AE3702" s="23" t="s">
        <v>83</v>
      </c>
      <c r="AF3702" s="23"/>
      <c r="AG3702" s="23"/>
      <c r="AH3702" s="23"/>
      <c r="AI3702" s="23"/>
      <c r="AJ3702" s="23" t="b">
        <v>0</v>
      </c>
      <c r="AK3702" s="3">
        <v>127</v>
      </c>
      <c r="AL3702" s="3">
        <v>236</v>
      </c>
      <c r="AM3702" s="3">
        <v>3813</v>
      </c>
      <c r="AN3702" s="24">
        <v>45536.000712037036</v>
      </c>
      <c r="AO3702" s="24">
        <v>45536.000712037036</v>
      </c>
      <c r="AP3702">
        <v>9</v>
      </c>
      <c r="AQ3702" t="s">
        <v>194</v>
      </c>
      <c r="AR3702">
        <v>244.00071203703556</v>
      </c>
      <c r="AS3702" t="s">
        <v>195</v>
      </c>
      <c r="AT3702" t="s">
        <v>196</v>
      </c>
      <c r="AU3702" t="s">
        <v>197</v>
      </c>
      <c r="AV3702" t="s">
        <v>214</v>
      </c>
      <c r="AW3702" t="s">
        <v>196</v>
      </c>
      <c r="AX3702" t="s">
        <v>197</v>
      </c>
      <c r="AY3702" t="s">
        <v>214</v>
      </c>
    </row>
    <row r="3703" spans="1:51" x14ac:dyDescent="0.45">
      <c r="A3703" s="22">
        <v>871135</v>
      </c>
      <c r="B3703" s="6">
        <v>45536</v>
      </c>
      <c r="C3703" s="22">
        <v>16000</v>
      </c>
      <c r="D3703" s="22">
        <v>42208</v>
      </c>
      <c r="E3703" s="22"/>
      <c r="F3703" s="22">
        <v>0</v>
      </c>
      <c r="G3703" s="22">
        <v>1659</v>
      </c>
      <c r="H3703" s="22">
        <v>6</v>
      </c>
      <c r="I3703" s="22"/>
      <c r="J3703" s="22">
        <v>375</v>
      </c>
      <c r="K3703" s="22">
        <v>4486</v>
      </c>
      <c r="L3703" s="23" t="s">
        <v>891</v>
      </c>
      <c r="M3703" s="23"/>
      <c r="N3703" s="23" t="s">
        <v>184</v>
      </c>
      <c r="O3703" s="23" t="s">
        <v>185</v>
      </c>
      <c r="P3703" s="22">
        <v>20</v>
      </c>
      <c r="Q3703" s="23" t="s">
        <v>186</v>
      </c>
      <c r="R3703" s="23"/>
      <c r="S3703" s="23"/>
      <c r="T3703" s="23"/>
      <c r="U3703" s="23"/>
      <c r="V3703" s="23" t="s">
        <v>187</v>
      </c>
      <c r="W3703" s="23" t="s">
        <v>188</v>
      </c>
      <c r="X3703" s="23" t="s">
        <v>189</v>
      </c>
      <c r="Y3703" s="22">
        <v>0</v>
      </c>
      <c r="Z3703" s="23" t="s">
        <v>190</v>
      </c>
      <c r="AA3703" s="23" t="s">
        <v>191</v>
      </c>
      <c r="AB3703" s="23" t="s">
        <v>190</v>
      </c>
      <c r="AC3703" s="23" t="s">
        <v>192</v>
      </c>
      <c r="AD3703" s="23" t="s">
        <v>193</v>
      </c>
      <c r="AE3703" s="23" t="s">
        <v>83</v>
      </c>
      <c r="AF3703" s="23"/>
      <c r="AG3703" s="23"/>
      <c r="AH3703" s="23"/>
      <c r="AI3703" s="23"/>
      <c r="AJ3703" s="23" t="b">
        <v>0</v>
      </c>
      <c r="AK3703" s="3">
        <v>137</v>
      </c>
      <c r="AL3703" s="3">
        <v>236</v>
      </c>
      <c r="AM3703" s="3">
        <v>3816</v>
      </c>
      <c r="AN3703" s="24">
        <v>45536.000712885805</v>
      </c>
      <c r="AO3703" s="24">
        <v>45536.000712885805</v>
      </c>
      <c r="AP3703">
        <v>9</v>
      </c>
      <c r="AQ3703" t="s">
        <v>194</v>
      </c>
      <c r="AR3703">
        <v>244.00071288580511</v>
      </c>
      <c r="AS3703" t="s">
        <v>195</v>
      </c>
      <c r="AT3703" t="s">
        <v>196</v>
      </c>
      <c r="AU3703" t="s">
        <v>197</v>
      </c>
      <c r="AV3703" t="s">
        <v>214</v>
      </c>
      <c r="AW3703" t="s">
        <v>196</v>
      </c>
      <c r="AX3703" t="s">
        <v>197</v>
      </c>
      <c r="AY3703" t="s">
        <v>214</v>
      </c>
    </row>
    <row r="3704" spans="1:51" x14ac:dyDescent="0.45">
      <c r="A3704" s="22">
        <v>871145</v>
      </c>
      <c r="B3704" s="6">
        <v>45536</v>
      </c>
      <c r="C3704" s="22">
        <v>16000</v>
      </c>
      <c r="D3704" s="22">
        <v>51300</v>
      </c>
      <c r="E3704" s="22"/>
      <c r="F3704" s="22">
        <v>0</v>
      </c>
      <c r="G3704" s="22">
        <v>1654</v>
      </c>
      <c r="H3704" s="22">
        <v>4</v>
      </c>
      <c r="I3704" s="22"/>
      <c r="J3704" s="22">
        <v>375</v>
      </c>
      <c r="K3704" s="22">
        <v>4486</v>
      </c>
      <c r="L3704" s="23" t="s">
        <v>891</v>
      </c>
      <c r="M3704" s="23"/>
      <c r="N3704" s="23" t="s">
        <v>184</v>
      </c>
      <c r="O3704" s="23" t="s">
        <v>185</v>
      </c>
      <c r="P3704" s="22">
        <v>20</v>
      </c>
      <c r="Q3704" s="23" t="s">
        <v>186</v>
      </c>
      <c r="R3704" s="23"/>
      <c r="S3704" s="23"/>
      <c r="T3704" s="23"/>
      <c r="U3704" s="23"/>
      <c r="V3704" s="23" t="s">
        <v>187</v>
      </c>
      <c r="W3704" s="23" t="s">
        <v>188</v>
      </c>
      <c r="X3704" s="23" t="s">
        <v>189</v>
      </c>
      <c r="Y3704" s="22">
        <v>0</v>
      </c>
      <c r="Z3704" s="23" t="s">
        <v>190</v>
      </c>
      <c r="AA3704" s="23" t="s">
        <v>191</v>
      </c>
      <c r="AB3704" s="23" t="s">
        <v>190</v>
      </c>
      <c r="AC3704" s="23" t="s">
        <v>192</v>
      </c>
      <c r="AD3704" s="23" t="s">
        <v>193</v>
      </c>
      <c r="AE3704" s="23" t="s">
        <v>83</v>
      </c>
      <c r="AF3704" s="23"/>
      <c r="AG3704" s="23"/>
      <c r="AH3704" s="23"/>
      <c r="AI3704" s="23"/>
      <c r="AJ3704" s="23" t="b">
        <v>0</v>
      </c>
      <c r="AK3704" s="3">
        <v>152</v>
      </c>
      <c r="AL3704" s="3">
        <v>236</v>
      </c>
      <c r="AM3704" s="3">
        <v>3827</v>
      </c>
      <c r="AN3704" s="24">
        <v>45536.000719135802</v>
      </c>
      <c r="AO3704" s="24">
        <v>45536.000719135802</v>
      </c>
      <c r="AP3704">
        <v>9</v>
      </c>
      <c r="AQ3704" t="s">
        <v>194</v>
      </c>
      <c r="AR3704">
        <v>244.00071913580177</v>
      </c>
      <c r="AS3704" t="s">
        <v>195</v>
      </c>
      <c r="AT3704" t="s">
        <v>196</v>
      </c>
      <c r="AU3704" t="s">
        <v>197</v>
      </c>
      <c r="AV3704" t="s">
        <v>214</v>
      </c>
      <c r="AW3704" t="s">
        <v>196</v>
      </c>
      <c r="AX3704" t="s">
        <v>197</v>
      </c>
      <c r="AY3704" t="s">
        <v>214</v>
      </c>
    </row>
    <row r="3705" spans="1:51" x14ac:dyDescent="0.45">
      <c r="A3705" s="22">
        <v>871055</v>
      </c>
      <c r="B3705" s="6">
        <v>45536</v>
      </c>
      <c r="C3705" s="22">
        <v>16000</v>
      </c>
      <c r="D3705" s="22">
        <v>61380</v>
      </c>
      <c r="E3705" s="22"/>
      <c r="F3705" s="22">
        <v>0</v>
      </c>
      <c r="G3705" s="22">
        <v>1646</v>
      </c>
      <c r="H3705" s="22">
        <v>2</v>
      </c>
      <c r="I3705" s="22"/>
      <c r="J3705" s="22">
        <v>375</v>
      </c>
      <c r="K3705" s="22">
        <v>4486</v>
      </c>
      <c r="L3705" s="23" t="s">
        <v>891</v>
      </c>
      <c r="M3705" s="23"/>
      <c r="N3705" s="23" t="s">
        <v>184</v>
      </c>
      <c r="O3705" s="23" t="s">
        <v>185</v>
      </c>
      <c r="P3705" s="22">
        <v>20</v>
      </c>
      <c r="Q3705" s="23" t="s">
        <v>186</v>
      </c>
      <c r="R3705" s="23"/>
      <c r="S3705" s="23"/>
      <c r="T3705" s="23"/>
      <c r="U3705" s="23"/>
      <c r="V3705" s="23" t="s">
        <v>187</v>
      </c>
      <c r="W3705" s="23" t="s">
        <v>188</v>
      </c>
      <c r="X3705" s="23" t="s">
        <v>189</v>
      </c>
      <c r="Y3705" s="22">
        <v>0</v>
      </c>
      <c r="Z3705" s="23" t="s">
        <v>190</v>
      </c>
      <c r="AA3705" s="23" t="s">
        <v>191</v>
      </c>
      <c r="AB3705" s="23" t="s">
        <v>190</v>
      </c>
      <c r="AC3705" s="23" t="s">
        <v>192</v>
      </c>
      <c r="AD3705" s="23" t="s">
        <v>193</v>
      </c>
      <c r="AE3705" s="23" t="s">
        <v>83</v>
      </c>
      <c r="AF3705" s="23"/>
      <c r="AG3705" s="23"/>
      <c r="AH3705" s="23"/>
      <c r="AI3705" s="23"/>
      <c r="AJ3705" s="23" t="b">
        <v>0</v>
      </c>
      <c r="AK3705" s="3">
        <v>137</v>
      </c>
      <c r="AL3705" s="3">
        <v>236</v>
      </c>
      <c r="AM3705" s="3">
        <v>3734</v>
      </c>
      <c r="AN3705" s="24">
        <v>45536.000476851848</v>
      </c>
      <c r="AO3705" s="24">
        <v>45536.000476851848</v>
      </c>
      <c r="AP3705">
        <v>9</v>
      </c>
      <c r="AQ3705" t="s">
        <v>194</v>
      </c>
      <c r="AR3705">
        <v>244.00047685184836</v>
      </c>
      <c r="AS3705" t="s">
        <v>195</v>
      </c>
      <c r="AT3705" t="s">
        <v>196</v>
      </c>
      <c r="AU3705" t="s">
        <v>197</v>
      </c>
      <c r="AV3705" t="s">
        <v>309</v>
      </c>
      <c r="AW3705" t="s">
        <v>196</v>
      </c>
      <c r="AX3705" t="s">
        <v>197</v>
      </c>
      <c r="AY3705" t="s">
        <v>309</v>
      </c>
    </row>
    <row r="3706" spans="1:51" x14ac:dyDescent="0.45">
      <c r="A3706" s="22">
        <v>871065</v>
      </c>
      <c r="B3706" s="6">
        <v>45536</v>
      </c>
      <c r="C3706" s="22">
        <v>16000</v>
      </c>
      <c r="D3706" s="22">
        <v>52172</v>
      </c>
      <c r="E3706" s="22"/>
      <c r="F3706" s="22">
        <v>0</v>
      </c>
      <c r="G3706" s="22">
        <v>1655</v>
      </c>
      <c r="H3706" s="22">
        <v>2</v>
      </c>
      <c r="I3706" s="22"/>
      <c r="J3706" s="22">
        <v>375</v>
      </c>
      <c r="K3706" s="22">
        <v>4486</v>
      </c>
      <c r="L3706" s="23" t="s">
        <v>891</v>
      </c>
      <c r="M3706" s="23"/>
      <c r="N3706" s="23" t="s">
        <v>184</v>
      </c>
      <c r="O3706" s="23" t="s">
        <v>185</v>
      </c>
      <c r="P3706" s="22">
        <v>20</v>
      </c>
      <c r="Q3706" s="23" t="s">
        <v>186</v>
      </c>
      <c r="R3706" s="23"/>
      <c r="S3706" s="23"/>
      <c r="T3706" s="23"/>
      <c r="U3706" s="23"/>
      <c r="V3706" s="23" t="s">
        <v>187</v>
      </c>
      <c r="W3706" s="23" t="s">
        <v>188</v>
      </c>
      <c r="X3706" s="23" t="s">
        <v>189</v>
      </c>
      <c r="Y3706" s="22">
        <v>0</v>
      </c>
      <c r="Z3706" s="23" t="s">
        <v>190</v>
      </c>
      <c r="AA3706" s="23" t="s">
        <v>191</v>
      </c>
      <c r="AB3706" s="23" t="s">
        <v>190</v>
      </c>
      <c r="AC3706" s="23" t="s">
        <v>192</v>
      </c>
      <c r="AD3706" s="23" t="s">
        <v>193</v>
      </c>
      <c r="AE3706" s="23" t="s">
        <v>83</v>
      </c>
      <c r="AF3706" s="23"/>
      <c r="AG3706" s="23"/>
      <c r="AH3706" s="23"/>
      <c r="AI3706" s="23"/>
      <c r="AJ3706" s="23" t="b">
        <v>0</v>
      </c>
      <c r="AK3706" s="3">
        <v>127</v>
      </c>
      <c r="AL3706" s="3">
        <v>236</v>
      </c>
      <c r="AM3706" s="3">
        <v>3743</v>
      </c>
      <c r="AN3706" s="24">
        <v>45536.000516396605</v>
      </c>
      <c r="AO3706" s="24">
        <v>45536.000516396605</v>
      </c>
      <c r="AP3706">
        <v>9</v>
      </c>
      <c r="AQ3706" t="s">
        <v>194</v>
      </c>
      <c r="AR3706">
        <v>244.00051639660524</v>
      </c>
      <c r="AS3706" t="s">
        <v>195</v>
      </c>
      <c r="AT3706" t="s">
        <v>196</v>
      </c>
      <c r="AU3706" t="s">
        <v>197</v>
      </c>
      <c r="AV3706" t="s">
        <v>255</v>
      </c>
      <c r="AW3706" t="s">
        <v>196</v>
      </c>
      <c r="AX3706" t="s">
        <v>197</v>
      </c>
      <c r="AY3706" t="s">
        <v>255</v>
      </c>
    </row>
    <row r="3707" spans="1:51" x14ac:dyDescent="0.45">
      <c r="A3707" s="22">
        <v>871068</v>
      </c>
      <c r="B3707" s="6">
        <v>45536</v>
      </c>
      <c r="C3707" s="22">
        <v>16000</v>
      </c>
      <c r="D3707" s="22">
        <v>17558</v>
      </c>
      <c r="E3707" s="22"/>
      <c r="F3707" s="22">
        <v>0</v>
      </c>
      <c r="G3707" s="22">
        <v>1643</v>
      </c>
      <c r="H3707" s="22">
        <v>2</v>
      </c>
      <c r="I3707" s="22"/>
      <c r="J3707" s="22">
        <v>375</v>
      </c>
      <c r="K3707" s="22">
        <v>4486</v>
      </c>
      <c r="L3707" s="23" t="s">
        <v>891</v>
      </c>
      <c r="M3707" s="23"/>
      <c r="N3707" s="23" t="s">
        <v>184</v>
      </c>
      <c r="O3707" s="23" t="s">
        <v>185</v>
      </c>
      <c r="P3707" s="22">
        <v>20</v>
      </c>
      <c r="Q3707" s="23" t="s">
        <v>186</v>
      </c>
      <c r="R3707" s="23"/>
      <c r="S3707" s="23"/>
      <c r="T3707" s="23"/>
      <c r="U3707" s="23"/>
      <c r="V3707" s="23" t="s">
        <v>187</v>
      </c>
      <c r="W3707" s="23" t="s">
        <v>188</v>
      </c>
      <c r="X3707" s="23" t="s">
        <v>189</v>
      </c>
      <c r="Y3707" s="22">
        <v>0</v>
      </c>
      <c r="Z3707" s="23" t="s">
        <v>190</v>
      </c>
      <c r="AA3707" s="23" t="s">
        <v>191</v>
      </c>
      <c r="AB3707" s="23" t="s">
        <v>190</v>
      </c>
      <c r="AC3707" s="23" t="s">
        <v>192</v>
      </c>
      <c r="AD3707" s="23" t="s">
        <v>193</v>
      </c>
      <c r="AE3707" s="23" t="s">
        <v>83</v>
      </c>
      <c r="AF3707" s="23"/>
      <c r="AG3707" s="23"/>
      <c r="AH3707" s="23"/>
      <c r="AI3707" s="23"/>
      <c r="AJ3707" s="23" t="b">
        <v>0</v>
      </c>
      <c r="AK3707" s="3">
        <v>121</v>
      </c>
      <c r="AL3707" s="3">
        <v>236</v>
      </c>
      <c r="AM3707" s="3">
        <v>3747</v>
      </c>
      <c r="AN3707" s="24">
        <v>45536.000519290123</v>
      </c>
      <c r="AO3707" s="24">
        <v>45536.000519290123</v>
      </c>
      <c r="AP3707">
        <v>9</v>
      </c>
      <c r="AQ3707" t="s">
        <v>194</v>
      </c>
      <c r="AR3707">
        <v>244.00051929012261</v>
      </c>
      <c r="AS3707" t="s">
        <v>195</v>
      </c>
      <c r="AT3707" t="s">
        <v>196</v>
      </c>
      <c r="AU3707" t="s">
        <v>197</v>
      </c>
      <c r="AV3707" t="s">
        <v>255</v>
      </c>
      <c r="AW3707" t="s">
        <v>196</v>
      </c>
      <c r="AX3707" t="s">
        <v>197</v>
      </c>
      <c r="AY3707" t="s">
        <v>255</v>
      </c>
    </row>
    <row r="3708" spans="1:51" x14ac:dyDescent="0.45">
      <c r="A3708" s="22">
        <v>871083</v>
      </c>
      <c r="B3708" s="6">
        <v>45536</v>
      </c>
      <c r="C3708" s="22">
        <v>16000</v>
      </c>
      <c r="D3708" s="22">
        <v>33156</v>
      </c>
      <c r="E3708" s="22"/>
      <c r="F3708" s="22">
        <v>0</v>
      </c>
      <c r="G3708" s="22">
        <v>1643</v>
      </c>
      <c r="H3708" s="22">
        <v>2</v>
      </c>
      <c r="I3708" s="22"/>
      <c r="J3708" s="22">
        <v>375</v>
      </c>
      <c r="K3708" s="22">
        <v>4486</v>
      </c>
      <c r="L3708" s="23" t="s">
        <v>891</v>
      </c>
      <c r="M3708" s="23"/>
      <c r="N3708" s="23" t="s">
        <v>184</v>
      </c>
      <c r="O3708" s="23" t="s">
        <v>185</v>
      </c>
      <c r="P3708" s="22">
        <v>20</v>
      </c>
      <c r="Q3708" s="23" t="s">
        <v>186</v>
      </c>
      <c r="R3708" s="23"/>
      <c r="S3708" s="23"/>
      <c r="T3708" s="23"/>
      <c r="U3708" s="23"/>
      <c r="V3708" s="23" t="s">
        <v>187</v>
      </c>
      <c r="W3708" s="23" t="s">
        <v>188</v>
      </c>
      <c r="X3708" s="23" t="s">
        <v>189</v>
      </c>
      <c r="Y3708" s="22">
        <v>0</v>
      </c>
      <c r="Z3708" s="23" t="s">
        <v>190</v>
      </c>
      <c r="AA3708" s="23" t="s">
        <v>191</v>
      </c>
      <c r="AB3708" s="23" t="s">
        <v>190</v>
      </c>
      <c r="AC3708" s="23" t="s">
        <v>192</v>
      </c>
      <c r="AD3708" s="23" t="s">
        <v>193</v>
      </c>
      <c r="AE3708" s="23" t="s">
        <v>83</v>
      </c>
      <c r="AF3708" s="23"/>
      <c r="AG3708" s="23"/>
      <c r="AH3708" s="23"/>
      <c r="AI3708" s="23"/>
      <c r="AJ3708" s="23" t="b">
        <v>0</v>
      </c>
      <c r="AK3708" s="3">
        <v>138</v>
      </c>
      <c r="AL3708" s="3">
        <v>236</v>
      </c>
      <c r="AM3708" s="3">
        <v>3763</v>
      </c>
      <c r="AN3708" s="24">
        <v>45536.000546604941</v>
      </c>
      <c r="AO3708" s="24">
        <v>45536.000546604941</v>
      </c>
      <c r="AP3708">
        <v>9</v>
      </c>
      <c r="AQ3708" t="s">
        <v>194</v>
      </c>
      <c r="AR3708">
        <v>244.00054660494061</v>
      </c>
      <c r="AS3708" t="s">
        <v>195</v>
      </c>
      <c r="AT3708" t="s">
        <v>196</v>
      </c>
      <c r="AU3708" t="s">
        <v>197</v>
      </c>
      <c r="AV3708" t="s">
        <v>250</v>
      </c>
      <c r="AW3708" t="s">
        <v>196</v>
      </c>
      <c r="AX3708" t="s">
        <v>197</v>
      </c>
      <c r="AY3708" t="s">
        <v>250</v>
      </c>
    </row>
    <row r="3709" spans="1:51" x14ac:dyDescent="0.45">
      <c r="A3709" s="22">
        <v>871087</v>
      </c>
      <c r="B3709" s="6">
        <v>45536</v>
      </c>
      <c r="C3709" s="22">
        <v>16000</v>
      </c>
      <c r="D3709" s="22">
        <v>412371</v>
      </c>
      <c r="E3709" s="22"/>
      <c r="F3709" s="22">
        <v>0</v>
      </c>
      <c r="G3709" s="22">
        <v>1650</v>
      </c>
      <c r="H3709" s="22">
        <v>4</v>
      </c>
      <c r="I3709" s="22"/>
      <c r="J3709" s="22">
        <v>375</v>
      </c>
      <c r="K3709" s="22">
        <v>4486</v>
      </c>
      <c r="L3709" s="23" t="s">
        <v>891</v>
      </c>
      <c r="M3709" s="23"/>
      <c r="N3709" s="23" t="s">
        <v>184</v>
      </c>
      <c r="O3709" s="23" t="s">
        <v>185</v>
      </c>
      <c r="P3709" s="22">
        <v>20</v>
      </c>
      <c r="Q3709" s="23" t="s">
        <v>186</v>
      </c>
      <c r="R3709" s="23"/>
      <c r="S3709" s="23"/>
      <c r="T3709" s="23"/>
      <c r="U3709" s="23"/>
      <c r="V3709" s="23" t="s">
        <v>187</v>
      </c>
      <c r="W3709" s="23" t="s">
        <v>188</v>
      </c>
      <c r="X3709" s="23" t="s">
        <v>189</v>
      </c>
      <c r="Y3709" s="22">
        <v>0</v>
      </c>
      <c r="Z3709" s="23" t="s">
        <v>190</v>
      </c>
      <c r="AA3709" s="23" t="s">
        <v>191</v>
      </c>
      <c r="AB3709" s="23" t="s">
        <v>190</v>
      </c>
      <c r="AC3709" s="23" t="s">
        <v>192</v>
      </c>
      <c r="AD3709" s="23" t="s">
        <v>193</v>
      </c>
      <c r="AE3709" s="23" t="s">
        <v>83</v>
      </c>
      <c r="AF3709" s="23"/>
      <c r="AG3709" s="23"/>
      <c r="AH3709" s="23"/>
      <c r="AI3709" s="23"/>
      <c r="AJ3709" s="23" t="b">
        <v>0</v>
      </c>
      <c r="AK3709" s="3">
        <v>136</v>
      </c>
      <c r="AL3709" s="3">
        <v>236</v>
      </c>
      <c r="AM3709" s="3">
        <v>3765</v>
      </c>
      <c r="AN3709" s="24">
        <v>45536.000550192904</v>
      </c>
      <c r="AO3709" s="24">
        <v>45536.000550192904</v>
      </c>
      <c r="AP3709">
        <v>9</v>
      </c>
      <c r="AQ3709" t="s">
        <v>194</v>
      </c>
      <c r="AR3709">
        <v>244.00055019290448</v>
      </c>
      <c r="AS3709" t="s">
        <v>195</v>
      </c>
      <c r="AT3709" t="s">
        <v>196</v>
      </c>
      <c r="AU3709" t="s">
        <v>197</v>
      </c>
      <c r="AV3709" t="s">
        <v>252</v>
      </c>
      <c r="AW3709" t="s">
        <v>196</v>
      </c>
      <c r="AX3709" t="s">
        <v>197</v>
      </c>
      <c r="AY3709" t="s">
        <v>252</v>
      </c>
    </row>
    <row r="3710" spans="1:51" x14ac:dyDescent="0.45">
      <c r="A3710" s="22">
        <v>871090</v>
      </c>
      <c r="B3710" s="6">
        <v>45536</v>
      </c>
      <c r="C3710" s="22">
        <v>16000</v>
      </c>
      <c r="D3710" s="22">
        <v>22726</v>
      </c>
      <c r="E3710" s="22"/>
      <c r="F3710" s="22">
        <v>0</v>
      </c>
      <c r="G3710" s="22">
        <v>1643</v>
      </c>
      <c r="H3710" s="22">
        <v>1</v>
      </c>
      <c r="I3710" s="22"/>
      <c r="J3710" s="22">
        <v>375</v>
      </c>
      <c r="K3710" s="22">
        <v>4486</v>
      </c>
      <c r="L3710" s="23" t="s">
        <v>891</v>
      </c>
      <c r="M3710" s="23"/>
      <c r="N3710" s="23" t="s">
        <v>184</v>
      </c>
      <c r="O3710" s="23" t="s">
        <v>185</v>
      </c>
      <c r="P3710" s="22">
        <v>20</v>
      </c>
      <c r="Q3710" s="23" t="s">
        <v>186</v>
      </c>
      <c r="R3710" s="23"/>
      <c r="S3710" s="23"/>
      <c r="T3710" s="23"/>
      <c r="U3710" s="23"/>
      <c r="V3710" s="23" t="s">
        <v>187</v>
      </c>
      <c r="W3710" s="23" t="s">
        <v>188</v>
      </c>
      <c r="X3710" s="23" t="s">
        <v>189</v>
      </c>
      <c r="Y3710" s="22">
        <v>0</v>
      </c>
      <c r="Z3710" s="23" t="s">
        <v>190</v>
      </c>
      <c r="AA3710" s="23" t="s">
        <v>191</v>
      </c>
      <c r="AB3710" s="23" t="s">
        <v>190</v>
      </c>
      <c r="AC3710" s="23" t="s">
        <v>192</v>
      </c>
      <c r="AD3710" s="23" t="s">
        <v>193</v>
      </c>
      <c r="AE3710" s="23" t="s">
        <v>83</v>
      </c>
      <c r="AF3710" s="23"/>
      <c r="AG3710" s="23"/>
      <c r="AH3710" s="23"/>
      <c r="AI3710" s="23"/>
      <c r="AJ3710" s="23" t="b">
        <v>0</v>
      </c>
      <c r="AK3710" s="3">
        <v>137</v>
      </c>
      <c r="AL3710" s="3">
        <v>236</v>
      </c>
      <c r="AM3710" s="3">
        <v>3770</v>
      </c>
      <c r="AN3710" s="24">
        <v>45536.000560185188</v>
      </c>
      <c r="AO3710" s="24">
        <v>45536.000560185188</v>
      </c>
      <c r="AP3710">
        <v>9</v>
      </c>
      <c r="AQ3710" t="s">
        <v>194</v>
      </c>
      <c r="AR3710">
        <v>244.00056018518808</v>
      </c>
      <c r="AS3710" t="s">
        <v>195</v>
      </c>
      <c r="AT3710" t="s">
        <v>196</v>
      </c>
      <c r="AU3710" t="s">
        <v>197</v>
      </c>
      <c r="AV3710" t="s">
        <v>252</v>
      </c>
      <c r="AW3710" t="s">
        <v>196</v>
      </c>
      <c r="AX3710" t="s">
        <v>197</v>
      </c>
      <c r="AY3710" t="s">
        <v>252</v>
      </c>
    </row>
    <row r="3711" spans="1:51" x14ac:dyDescent="0.45">
      <c r="A3711" s="22">
        <v>871093</v>
      </c>
      <c r="B3711" s="6">
        <v>45536</v>
      </c>
      <c r="C3711" s="22">
        <v>16000</v>
      </c>
      <c r="D3711" s="22">
        <v>18492</v>
      </c>
      <c r="E3711" s="22"/>
      <c r="F3711" s="22">
        <v>0</v>
      </c>
      <c r="G3711" s="22">
        <v>1643</v>
      </c>
      <c r="H3711" s="22">
        <v>2</v>
      </c>
      <c r="I3711" s="22"/>
      <c r="J3711" s="22">
        <v>375</v>
      </c>
      <c r="K3711" s="22">
        <v>4486</v>
      </c>
      <c r="L3711" s="23" t="s">
        <v>891</v>
      </c>
      <c r="M3711" s="23"/>
      <c r="N3711" s="23" t="s">
        <v>184</v>
      </c>
      <c r="O3711" s="23" t="s">
        <v>185</v>
      </c>
      <c r="P3711" s="22">
        <v>20</v>
      </c>
      <c r="Q3711" s="23" t="s">
        <v>186</v>
      </c>
      <c r="R3711" s="23"/>
      <c r="S3711" s="23"/>
      <c r="T3711" s="23"/>
      <c r="U3711" s="23"/>
      <c r="V3711" s="23" t="s">
        <v>187</v>
      </c>
      <c r="W3711" s="23" t="s">
        <v>188</v>
      </c>
      <c r="X3711" s="23" t="s">
        <v>189</v>
      </c>
      <c r="Y3711" s="22">
        <v>0</v>
      </c>
      <c r="Z3711" s="23" t="s">
        <v>190</v>
      </c>
      <c r="AA3711" s="23" t="s">
        <v>191</v>
      </c>
      <c r="AB3711" s="23" t="s">
        <v>190</v>
      </c>
      <c r="AC3711" s="23" t="s">
        <v>192</v>
      </c>
      <c r="AD3711" s="23" t="s">
        <v>193</v>
      </c>
      <c r="AE3711" s="23" t="s">
        <v>83</v>
      </c>
      <c r="AF3711" s="23"/>
      <c r="AG3711" s="23"/>
      <c r="AH3711" s="23"/>
      <c r="AI3711" s="23"/>
      <c r="AJ3711" s="23" t="b">
        <v>0</v>
      </c>
      <c r="AK3711" s="3">
        <v>136</v>
      </c>
      <c r="AL3711" s="3">
        <v>236</v>
      </c>
      <c r="AM3711" s="3">
        <v>3773</v>
      </c>
      <c r="AN3711" s="24">
        <v>45536.000561882713</v>
      </c>
      <c r="AO3711" s="24">
        <v>45536.000561882713</v>
      </c>
      <c r="AP3711">
        <v>9</v>
      </c>
      <c r="AQ3711" t="s">
        <v>194</v>
      </c>
      <c r="AR3711">
        <v>244.00056188271265</v>
      </c>
      <c r="AS3711" t="s">
        <v>195</v>
      </c>
      <c r="AT3711" t="s">
        <v>196</v>
      </c>
      <c r="AU3711" t="s">
        <v>197</v>
      </c>
      <c r="AV3711" t="s">
        <v>257</v>
      </c>
      <c r="AW3711" t="s">
        <v>196</v>
      </c>
      <c r="AX3711" t="s">
        <v>197</v>
      </c>
      <c r="AY3711" t="s">
        <v>257</v>
      </c>
    </row>
    <row r="3712" spans="1:51" x14ac:dyDescent="0.45">
      <c r="A3712" s="22">
        <v>871097</v>
      </c>
      <c r="B3712" s="6">
        <v>45536</v>
      </c>
      <c r="C3712" s="22">
        <v>16000</v>
      </c>
      <c r="D3712" s="22">
        <v>443113</v>
      </c>
      <c r="E3712" s="22"/>
      <c r="F3712" s="22">
        <v>0</v>
      </c>
      <c r="G3712" s="22">
        <v>1643</v>
      </c>
      <c r="H3712" s="22">
        <v>2</v>
      </c>
      <c r="I3712" s="22"/>
      <c r="J3712" s="22">
        <v>375</v>
      </c>
      <c r="K3712" s="22">
        <v>4486</v>
      </c>
      <c r="L3712" s="23" t="s">
        <v>891</v>
      </c>
      <c r="M3712" s="23"/>
      <c r="N3712" s="23" t="s">
        <v>184</v>
      </c>
      <c r="O3712" s="23" t="s">
        <v>185</v>
      </c>
      <c r="P3712" s="22">
        <v>20</v>
      </c>
      <c r="Q3712" s="23" t="s">
        <v>186</v>
      </c>
      <c r="R3712" s="23"/>
      <c r="S3712" s="23"/>
      <c r="T3712" s="23"/>
      <c r="U3712" s="23"/>
      <c r="V3712" s="23" t="s">
        <v>187</v>
      </c>
      <c r="W3712" s="23" t="s">
        <v>188</v>
      </c>
      <c r="X3712" s="23" t="s">
        <v>189</v>
      </c>
      <c r="Y3712" s="22">
        <v>0</v>
      </c>
      <c r="Z3712" s="23" t="s">
        <v>190</v>
      </c>
      <c r="AA3712" s="23" t="s">
        <v>191</v>
      </c>
      <c r="AB3712" s="23" t="s">
        <v>190</v>
      </c>
      <c r="AC3712" s="23" t="s">
        <v>192</v>
      </c>
      <c r="AD3712" s="23" t="s">
        <v>193</v>
      </c>
      <c r="AE3712" s="23" t="s">
        <v>83</v>
      </c>
      <c r="AF3712" s="23"/>
      <c r="AG3712" s="23"/>
      <c r="AH3712" s="23"/>
      <c r="AI3712" s="23"/>
      <c r="AJ3712" s="23" t="b">
        <v>0</v>
      </c>
      <c r="AK3712" s="3">
        <v>151</v>
      </c>
      <c r="AL3712" s="3">
        <v>236</v>
      </c>
      <c r="AM3712" s="3">
        <v>3776</v>
      </c>
      <c r="AN3712" s="24">
        <v>45536.000572222219</v>
      </c>
      <c r="AO3712" s="24">
        <v>45536.000572222219</v>
      </c>
      <c r="AP3712">
        <v>9</v>
      </c>
      <c r="AQ3712" t="s">
        <v>194</v>
      </c>
      <c r="AR3712">
        <v>244.00057222221949</v>
      </c>
      <c r="AS3712" t="s">
        <v>195</v>
      </c>
      <c r="AT3712" t="s">
        <v>196</v>
      </c>
      <c r="AU3712" t="s">
        <v>197</v>
      </c>
      <c r="AV3712" t="s">
        <v>257</v>
      </c>
      <c r="AW3712" t="s">
        <v>196</v>
      </c>
      <c r="AX3712" t="s">
        <v>197</v>
      </c>
      <c r="AY3712" t="s">
        <v>257</v>
      </c>
    </row>
    <row r="3713" spans="1:51" x14ac:dyDescent="0.45">
      <c r="A3713" s="22">
        <v>871106</v>
      </c>
      <c r="B3713" s="6">
        <v>45536</v>
      </c>
      <c r="C3713" s="22">
        <v>16000</v>
      </c>
      <c r="D3713" s="22">
        <v>77915</v>
      </c>
      <c r="E3713" s="22"/>
      <c r="F3713" s="22">
        <v>0</v>
      </c>
      <c r="G3713" s="22">
        <v>1647</v>
      </c>
      <c r="H3713" s="22">
        <v>2</v>
      </c>
      <c r="I3713" s="22"/>
      <c r="J3713" s="22">
        <v>375</v>
      </c>
      <c r="K3713" s="22">
        <v>4486</v>
      </c>
      <c r="L3713" s="23" t="s">
        <v>891</v>
      </c>
      <c r="M3713" s="23"/>
      <c r="N3713" s="23" t="s">
        <v>184</v>
      </c>
      <c r="O3713" s="23" t="s">
        <v>185</v>
      </c>
      <c r="P3713" s="22">
        <v>20</v>
      </c>
      <c r="Q3713" s="23" t="s">
        <v>186</v>
      </c>
      <c r="R3713" s="23"/>
      <c r="S3713" s="23"/>
      <c r="T3713" s="23"/>
      <c r="U3713" s="23"/>
      <c r="V3713" s="23" t="s">
        <v>187</v>
      </c>
      <c r="W3713" s="23" t="s">
        <v>188</v>
      </c>
      <c r="X3713" s="23" t="s">
        <v>189</v>
      </c>
      <c r="Y3713" s="22">
        <v>0</v>
      </c>
      <c r="Z3713" s="23" t="s">
        <v>190</v>
      </c>
      <c r="AA3713" s="23" t="s">
        <v>191</v>
      </c>
      <c r="AB3713" s="23" t="s">
        <v>190</v>
      </c>
      <c r="AC3713" s="23" t="s">
        <v>192</v>
      </c>
      <c r="AD3713" s="23" t="s">
        <v>193</v>
      </c>
      <c r="AE3713" s="23" t="s">
        <v>83</v>
      </c>
      <c r="AF3713" s="23"/>
      <c r="AG3713" s="23"/>
      <c r="AH3713" s="23"/>
      <c r="AI3713" s="23"/>
      <c r="AJ3713" s="23" t="b">
        <v>0</v>
      </c>
      <c r="AK3713" s="3">
        <v>152</v>
      </c>
      <c r="AL3713" s="3">
        <v>236</v>
      </c>
      <c r="AM3713" s="3">
        <v>3785</v>
      </c>
      <c r="AN3713" s="24">
        <v>45536.000605825619</v>
      </c>
      <c r="AO3713" s="24">
        <v>45536.000605825619</v>
      </c>
      <c r="AP3713">
        <v>9</v>
      </c>
      <c r="AQ3713" t="s">
        <v>194</v>
      </c>
      <c r="AR3713">
        <v>244.00060582561855</v>
      </c>
      <c r="AS3713" t="s">
        <v>195</v>
      </c>
      <c r="AT3713" t="s">
        <v>196</v>
      </c>
      <c r="AU3713" t="s">
        <v>197</v>
      </c>
      <c r="AV3713" t="s">
        <v>204</v>
      </c>
      <c r="AW3713" t="s">
        <v>196</v>
      </c>
      <c r="AX3713" t="s">
        <v>197</v>
      </c>
      <c r="AY3713" t="s">
        <v>204</v>
      </c>
    </row>
    <row r="3714" spans="1:51" x14ac:dyDescent="0.45">
      <c r="A3714" s="22">
        <v>871019</v>
      </c>
      <c r="B3714" s="6">
        <v>45536</v>
      </c>
      <c r="C3714" s="22">
        <v>16000</v>
      </c>
      <c r="D3714" s="22">
        <v>127687</v>
      </c>
      <c r="E3714" s="22"/>
      <c r="F3714" s="22">
        <v>0</v>
      </c>
      <c r="G3714" s="22">
        <v>1651</v>
      </c>
      <c r="H3714" s="22">
        <v>2</v>
      </c>
      <c r="I3714" s="22"/>
      <c r="J3714" s="22">
        <v>375</v>
      </c>
      <c r="K3714" s="22">
        <v>4486</v>
      </c>
      <c r="L3714" s="23" t="s">
        <v>891</v>
      </c>
      <c r="M3714" s="23"/>
      <c r="N3714" s="23" t="s">
        <v>184</v>
      </c>
      <c r="O3714" s="23" t="s">
        <v>185</v>
      </c>
      <c r="P3714" s="22">
        <v>20</v>
      </c>
      <c r="Q3714" s="23" t="s">
        <v>186</v>
      </c>
      <c r="R3714" s="23"/>
      <c r="S3714" s="23"/>
      <c r="T3714" s="23"/>
      <c r="U3714" s="23"/>
      <c r="V3714" s="23" t="s">
        <v>187</v>
      </c>
      <c r="W3714" s="23" t="s">
        <v>188</v>
      </c>
      <c r="X3714" s="23" t="s">
        <v>189</v>
      </c>
      <c r="Y3714" s="22">
        <v>0</v>
      </c>
      <c r="Z3714" s="23" t="s">
        <v>190</v>
      </c>
      <c r="AA3714" s="23" t="s">
        <v>191</v>
      </c>
      <c r="AB3714" s="23" t="s">
        <v>190</v>
      </c>
      <c r="AC3714" s="23" t="s">
        <v>192</v>
      </c>
      <c r="AD3714" s="23" t="s">
        <v>193</v>
      </c>
      <c r="AE3714" s="23" t="s">
        <v>83</v>
      </c>
      <c r="AF3714" s="23"/>
      <c r="AG3714" s="23"/>
      <c r="AH3714" s="23"/>
      <c r="AI3714" s="23"/>
      <c r="AJ3714" s="23" t="b">
        <v>0</v>
      </c>
      <c r="AK3714" s="3">
        <v>61</v>
      </c>
      <c r="AL3714" s="3">
        <v>236</v>
      </c>
      <c r="AM3714" s="3">
        <v>3691</v>
      </c>
      <c r="AN3714" s="24">
        <v>45536.000346180554</v>
      </c>
      <c r="AO3714" s="24">
        <v>45536.000346180554</v>
      </c>
      <c r="AP3714">
        <v>9</v>
      </c>
      <c r="AQ3714" t="s">
        <v>194</v>
      </c>
      <c r="AR3714">
        <v>244.00034618055361</v>
      </c>
      <c r="AS3714" t="s">
        <v>195</v>
      </c>
      <c r="AT3714" t="s">
        <v>196</v>
      </c>
      <c r="AU3714" t="s">
        <v>197</v>
      </c>
      <c r="AV3714" t="s">
        <v>305</v>
      </c>
      <c r="AW3714" t="s">
        <v>196</v>
      </c>
      <c r="AX3714" t="s">
        <v>197</v>
      </c>
      <c r="AY3714" t="s">
        <v>305</v>
      </c>
    </row>
    <row r="3715" spans="1:51" x14ac:dyDescent="0.45">
      <c r="A3715" s="22">
        <v>871039</v>
      </c>
      <c r="B3715" s="6">
        <v>45536</v>
      </c>
      <c r="C3715" s="22">
        <v>16000</v>
      </c>
      <c r="D3715" s="22">
        <v>19020</v>
      </c>
      <c r="E3715" s="22"/>
      <c r="F3715" s="22">
        <v>0</v>
      </c>
      <c r="G3715" s="22">
        <v>1645</v>
      </c>
      <c r="H3715" s="22">
        <v>2</v>
      </c>
      <c r="I3715" s="22"/>
      <c r="J3715" s="22">
        <v>375</v>
      </c>
      <c r="K3715" s="22">
        <v>4486</v>
      </c>
      <c r="L3715" s="23" t="s">
        <v>891</v>
      </c>
      <c r="M3715" s="23"/>
      <c r="N3715" s="23" t="s">
        <v>184</v>
      </c>
      <c r="O3715" s="23" t="s">
        <v>185</v>
      </c>
      <c r="P3715" s="22">
        <v>20</v>
      </c>
      <c r="Q3715" s="23" t="s">
        <v>186</v>
      </c>
      <c r="R3715" s="23"/>
      <c r="S3715" s="23"/>
      <c r="T3715" s="23"/>
      <c r="U3715" s="23"/>
      <c r="V3715" s="23" t="s">
        <v>187</v>
      </c>
      <c r="W3715" s="23" t="s">
        <v>188</v>
      </c>
      <c r="X3715" s="23" t="s">
        <v>189</v>
      </c>
      <c r="Y3715" s="22">
        <v>0</v>
      </c>
      <c r="Z3715" s="23" t="s">
        <v>190</v>
      </c>
      <c r="AA3715" s="23" t="s">
        <v>191</v>
      </c>
      <c r="AB3715" s="23" t="s">
        <v>190</v>
      </c>
      <c r="AC3715" s="23" t="s">
        <v>192</v>
      </c>
      <c r="AD3715" s="23" t="s">
        <v>193</v>
      </c>
      <c r="AE3715" s="23" t="s">
        <v>83</v>
      </c>
      <c r="AF3715" s="23"/>
      <c r="AG3715" s="23"/>
      <c r="AH3715" s="23"/>
      <c r="AI3715" s="23"/>
      <c r="AJ3715" s="23" t="b">
        <v>0</v>
      </c>
      <c r="AK3715" s="3">
        <v>127</v>
      </c>
      <c r="AL3715" s="3">
        <v>236</v>
      </c>
      <c r="AM3715" s="3">
        <v>3715</v>
      </c>
      <c r="AN3715" s="24">
        <v>45536.000446103397</v>
      </c>
      <c r="AO3715" s="24">
        <v>45536.000446103397</v>
      </c>
      <c r="AP3715">
        <v>9</v>
      </c>
      <c r="AQ3715" t="s">
        <v>194</v>
      </c>
      <c r="AR3715">
        <v>244.00044610339683</v>
      </c>
      <c r="AS3715" t="s">
        <v>195</v>
      </c>
      <c r="AT3715" t="s">
        <v>196</v>
      </c>
      <c r="AU3715" t="s">
        <v>197</v>
      </c>
      <c r="AV3715" t="s">
        <v>307</v>
      </c>
      <c r="AW3715" t="s">
        <v>196</v>
      </c>
      <c r="AX3715" t="s">
        <v>197</v>
      </c>
      <c r="AY3715" t="s">
        <v>307</v>
      </c>
    </row>
    <row r="3716" spans="1:51" x14ac:dyDescent="0.45">
      <c r="A3716" s="22">
        <v>870992</v>
      </c>
      <c r="B3716" s="6">
        <v>45536</v>
      </c>
      <c r="C3716" s="22">
        <v>16000</v>
      </c>
      <c r="D3716" s="22">
        <v>15032</v>
      </c>
      <c r="E3716" s="22"/>
      <c r="F3716" s="22">
        <v>0</v>
      </c>
      <c r="G3716" s="22">
        <v>1634</v>
      </c>
      <c r="H3716" s="22">
        <v>2</v>
      </c>
      <c r="I3716" s="22"/>
      <c r="J3716" s="22">
        <v>375</v>
      </c>
      <c r="K3716" s="22">
        <v>4486</v>
      </c>
      <c r="L3716" s="23" t="s">
        <v>891</v>
      </c>
      <c r="M3716" s="23"/>
      <c r="N3716" s="23" t="s">
        <v>184</v>
      </c>
      <c r="O3716" s="23" t="s">
        <v>185</v>
      </c>
      <c r="P3716" s="22">
        <v>20</v>
      </c>
      <c r="Q3716" s="23" t="s">
        <v>186</v>
      </c>
      <c r="R3716" s="23"/>
      <c r="S3716" s="23"/>
      <c r="T3716" s="23"/>
      <c r="U3716" s="23"/>
      <c r="V3716" s="23" t="s">
        <v>187</v>
      </c>
      <c r="W3716" s="23" t="s">
        <v>188</v>
      </c>
      <c r="X3716" s="23" t="s">
        <v>189</v>
      </c>
      <c r="Y3716" s="22">
        <v>0</v>
      </c>
      <c r="Z3716" s="23" t="s">
        <v>190</v>
      </c>
      <c r="AA3716" s="23" t="s">
        <v>191</v>
      </c>
      <c r="AB3716" s="23" t="s">
        <v>190</v>
      </c>
      <c r="AC3716" s="23" t="s">
        <v>192</v>
      </c>
      <c r="AD3716" s="23" t="s">
        <v>193</v>
      </c>
      <c r="AE3716" s="23" t="s">
        <v>83</v>
      </c>
      <c r="AF3716" s="23"/>
      <c r="AG3716" s="23"/>
      <c r="AH3716" s="23"/>
      <c r="AI3716" s="23"/>
      <c r="AJ3716" s="23" t="b">
        <v>0</v>
      </c>
      <c r="AK3716" s="3">
        <v>121</v>
      </c>
      <c r="AL3716" s="3">
        <v>236</v>
      </c>
      <c r="AM3716" s="3">
        <v>3666</v>
      </c>
      <c r="AN3716" s="24">
        <v>45536.000123958336</v>
      </c>
      <c r="AO3716" s="24">
        <v>45536.000123958336</v>
      </c>
      <c r="AP3716">
        <v>9</v>
      </c>
      <c r="AQ3716" t="s">
        <v>194</v>
      </c>
      <c r="AR3716">
        <v>244.00012395833619</v>
      </c>
      <c r="AS3716" t="s">
        <v>195</v>
      </c>
      <c r="AT3716" t="s">
        <v>196</v>
      </c>
      <c r="AU3716" t="s">
        <v>197</v>
      </c>
      <c r="AV3716" t="s">
        <v>208</v>
      </c>
      <c r="AW3716" t="s">
        <v>196</v>
      </c>
      <c r="AX3716" t="s">
        <v>197</v>
      </c>
      <c r="AY3716" t="s">
        <v>208</v>
      </c>
    </row>
    <row r="3717" spans="1:51" x14ac:dyDescent="0.45">
      <c r="A3717" s="22">
        <v>872842</v>
      </c>
      <c r="B3717" s="6">
        <v>45536</v>
      </c>
      <c r="C3717" s="22">
        <v>16000</v>
      </c>
      <c r="D3717" s="22">
        <v>51813</v>
      </c>
      <c r="E3717" s="22"/>
      <c r="F3717" s="22">
        <v>0</v>
      </c>
      <c r="G3717" s="22">
        <v>2198</v>
      </c>
      <c r="H3717" s="22">
        <v>2</v>
      </c>
      <c r="I3717" s="22"/>
      <c r="J3717" s="22">
        <v>543</v>
      </c>
      <c r="K3717" s="22">
        <v>6299</v>
      </c>
      <c r="L3717" s="23" t="s">
        <v>892</v>
      </c>
      <c r="M3717" s="23"/>
      <c r="N3717" s="23" t="s">
        <v>184</v>
      </c>
      <c r="O3717" s="23" t="s">
        <v>225</v>
      </c>
      <c r="P3717" s="22">
        <v>20</v>
      </c>
      <c r="Q3717" s="23" t="s">
        <v>186</v>
      </c>
      <c r="R3717" s="23"/>
      <c r="S3717" s="23"/>
      <c r="T3717" s="23"/>
      <c r="U3717" s="23"/>
      <c r="V3717" s="23" t="s">
        <v>187</v>
      </c>
      <c r="W3717" s="23" t="s">
        <v>188</v>
      </c>
      <c r="X3717" s="23" t="s">
        <v>189</v>
      </c>
      <c r="Y3717" s="22">
        <v>0</v>
      </c>
      <c r="Z3717" s="23" t="s">
        <v>190</v>
      </c>
      <c r="AA3717" s="23" t="s">
        <v>191</v>
      </c>
      <c r="AB3717" s="23" t="s">
        <v>190</v>
      </c>
      <c r="AC3717" s="23" t="s">
        <v>192</v>
      </c>
      <c r="AD3717" s="23" t="s">
        <v>193</v>
      </c>
      <c r="AE3717" s="23" t="s">
        <v>83</v>
      </c>
      <c r="AF3717" s="23"/>
      <c r="AG3717" s="23"/>
      <c r="AH3717" s="23"/>
      <c r="AI3717" s="23"/>
      <c r="AJ3717" s="23" t="b">
        <v>0</v>
      </c>
      <c r="AK3717" s="3">
        <v>117</v>
      </c>
      <c r="AL3717" s="3">
        <v>2408</v>
      </c>
      <c r="AM3717" s="3">
        <v>5187</v>
      </c>
      <c r="AN3717" s="24">
        <v>45536.382083796299</v>
      </c>
      <c r="AO3717" s="24">
        <v>45536.382083796299</v>
      </c>
      <c r="AP3717">
        <v>9</v>
      </c>
      <c r="AQ3717" t="s">
        <v>194</v>
      </c>
      <c r="AR3717">
        <v>244.38208379629941</v>
      </c>
      <c r="AS3717" t="s">
        <v>195</v>
      </c>
      <c r="AT3717" t="s">
        <v>238</v>
      </c>
      <c r="AU3717" t="s">
        <v>197</v>
      </c>
      <c r="AV3717" t="s">
        <v>207</v>
      </c>
      <c r="AW3717" t="s">
        <v>238</v>
      </c>
      <c r="AX3717" t="s">
        <v>197</v>
      </c>
      <c r="AY3717" t="s">
        <v>207</v>
      </c>
    </row>
    <row r="3718" spans="1:51" x14ac:dyDescent="0.45">
      <c r="A3718" s="22">
        <v>872836</v>
      </c>
      <c r="B3718" s="6">
        <v>45536</v>
      </c>
      <c r="C3718" s="22">
        <v>16000</v>
      </c>
      <c r="D3718" s="22">
        <v>49633</v>
      </c>
      <c r="E3718" s="22"/>
      <c r="F3718" s="22">
        <v>0</v>
      </c>
      <c r="G3718" s="22">
        <v>2196</v>
      </c>
      <c r="H3718" s="22">
        <v>2</v>
      </c>
      <c r="I3718" s="22"/>
      <c r="J3718" s="22">
        <v>543</v>
      </c>
      <c r="K3718" s="22">
        <v>6299</v>
      </c>
      <c r="L3718" s="23" t="s">
        <v>892</v>
      </c>
      <c r="M3718" s="23"/>
      <c r="N3718" s="23" t="s">
        <v>184</v>
      </c>
      <c r="O3718" s="23" t="s">
        <v>225</v>
      </c>
      <c r="P3718" s="22">
        <v>20</v>
      </c>
      <c r="Q3718" s="23" t="s">
        <v>186</v>
      </c>
      <c r="R3718" s="23"/>
      <c r="S3718" s="23"/>
      <c r="T3718" s="23"/>
      <c r="U3718" s="23"/>
      <c r="V3718" s="23" t="s">
        <v>187</v>
      </c>
      <c r="W3718" s="23" t="s">
        <v>188</v>
      </c>
      <c r="X3718" s="23" t="s">
        <v>189</v>
      </c>
      <c r="Y3718" s="22">
        <v>0</v>
      </c>
      <c r="Z3718" s="23" t="s">
        <v>190</v>
      </c>
      <c r="AA3718" s="23" t="s">
        <v>191</v>
      </c>
      <c r="AB3718" s="23" t="s">
        <v>190</v>
      </c>
      <c r="AC3718" s="23" t="s">
        <v>192</v>
      </c>
      <c r="AD3718" s="23" t="s">
        <v>193</v>
      </c>
      <c r="AE3718" s="23" t="s">
        <v>83</v>
      </c>
      <c r="AF3718" s="23"/>
      <c r="AG3718" s="23"/>
      <c r="AH3718" s="23"/>
      <c r="AI3718" s="23"/>
      <c r="AJ3718" s="23" t="b">
        <v>0</v>
      </c>
      <c r="AK3718" s="3">
        <v>117</v>
      </c>
      <c r="AL3718" s="3">
        <v>2408</v>
      </c>
      <c r="AM3718" s="3">
        <v>5181</v>
      </c>
      <c r="AN3718" s="24">
        <v>45536.382078356481</v>
      </c>
      <c r="AO3718" s="24">
        <v>45536.382078356481</v>
      </c>
      <c r="AP3718">
        <v>9</v>
      </c>
      <c r="AQ3718" t="s">
        <v>194</v>
      </c>
      <c r="AR3718">
        <v>244.38207835648063</v>
      </c>
      <c r="AS3718" t="s">
        <v>195</v>
      </c>
      <c r="AT3718" t="s">
        <v>238</v>
      </c>
      <c r="AU3718" t="s">
        <v>197</v>
      </c>
      <c r="AV3718" t="s">
        <v>207</v>
      </c>
      <c r="AW3718" t="s">
        <v>238</v>
      </c>
      <c r="AX3718" t="s">
        <v>197</v>
      </c>
      <c r="AY3718" t="s">
        <v>207</v>
      </c>
    </row>
    <row r="3719" spans="1:51" x14ac:dyDescent="0.45">
      <c r="A3719" s="22">
        <v>872829</v>
      </c>
      <c r="B3719" s="6">
        <v>45536</v>
      </c>
      <c r="C3719" s="22">
        <v>16000</v>
      </c>
      <c r="D3719" s="22">
        <v>52135</v>
      </c>
      <c r="E3719" s="22"/>
      <c r="F3719" s="22">
        <v>0</v>
      </c>
      <c r="G3719" s="22">
        <v>2200</v>
      </c>
      <c r="H3719" s="22">
        <v>2</v>
      </c>
      <c r="I3719" s="22"/>
      <c r="J3719" s="22">
        <v>543</v>
      </c>
      <c r="K3719" s="22">
        <v>6299</v>
      </c>
      <c r="L3719" s="23" t="s">
        <v>892</v>
      </c>
      <c r="M3719" s="23"/>
      <c r="N3719" s="23" t="s">
        <v>184</v>
      </c>
      <c r="O3719" s="23" t="s">
        <v>225</v>
      </c>
      <c r="P3719" s="22">
        <v>20</v>
      </c>
      <c r="Q3719" s="23" t="s">
        <v>186</v>
      </c>
      <c r="R3719" s="23"/>
      <c r="S3719" s="23"/>
      <c r="T3719" s="23"/>
      <c r="U3719" s="23"/>
      <c r="V3719" s="23" t="s">
        <v>187</v>
      </c>
      <c r="W3719" s="23" t="s">
        <v>188</v>
      </c>
      <c r="X3719" s="23" t="s">
        <v>189</v>
      </c>
      <c r="Y3719" s="22">
        <v>0</v>
      </c>
      <c r="Z3719" s="23" t="s">
        <v>190</v>
      </c>
      <c r="AA3719" s="23" t="s">
        <v>191</v>
      </c>
      <c r="AB3719" s="23" t="s">
        <v>190</v>
      </c>
      <c r="AC3719" s="23" t="s">
        <v>192</v>
      </c>
      <c r="AD3719" s="23" t="s">
        <v>193</v>
      </c>
      <c r="AE3719" s="23" t="s">
        <v>83</v>
      </c>
      <c r="AF3719" s="23"/>
      <c r="AG3719" s="23"/>
      <c r="AH3719" s="23"/>
      <c r="AI3719" s="23"/>
      <c r="AJ3719" s="23" t="b">
        <v>0</v>
      </c>
      <c r="AK3719" s="3">
        <v>117</v>
      </c>
      <c r="AL3719" s="3">
        <v>2408</v>
      </c>
      <c r="AM3719" s="3">
        <v>5174</v>
      </c>
      <c r="AN3719" s="24">
        <v>45536.38207388117</v>
      </c>
      <c r="AO3719" s="24">
        <v>45536.38207388117</v>
      </c>
      <c r="AP3719">
        <v>9</v>
      </c>
      <c r="AQ3719" t="s">
        <v>194</v>
      </c>
      <c r="AR3719">
        <v>244.38207388117007</v>
      </c>
      <c r="AS3719" t="s">
        <v>195</v>
      </c>
      <c r="AT3719" t="s">
        <v>238</v>
      </c>
      <c r="AU3719" t="s">
        <v>197</v>
      </c>
      <c r="AV3719" t="s">
        <v>208</v>
      </c>
      <c r="AW3719" t="s">
        <v>238</v>
      </c>
      <c r="AX3719" t="s">
        <v>197</v>
      </c>
      <c r="AY3719" t="s">
        <v>208</v>
      </c>
    </row>
    <row r="3720" spans="1:51" x14ac:dyDescent="0.45">
      <c r="A3720" s="22">
        <v>872891</v>
      </c>
      <c r="B3720" s="6">
        <v>45536</v>
      </c>
      <c r="C3720" s="22">
        <v>16000</v>
      </c>
      <c r="D3720" s="22">
        <v>24096</v>
      </c>
      <c r="E3720" s="22"/>
      <c r="F3720" s="22">
        <v>0</v>
      </c>
      <c r="G3720" s="22">
        <v>2202</v>
      </c>
      <c r="H3720" s="22">
        <v>2</v>
      </c>
      <c r="I3720" s="22"/>
      <c r="J3720" s="22">
        <v>543</v>
      </c>
      <c r="K3720" s="22">
        <v>6299</v>
      </c>
      <c r="L3720" s="23" t="s">
        <v>892</v>
      </c>
      <c r="M3720" s="23"/>
      <c r="N3720" s="23" t="s">
        <v>184</v>
      </c>
      <c r="O3720" s="23" t="s">
        <v>225</v>
      </c>
      <c r="P3720" s="22">
        <v>20</v>
      </c>
      <c r="Q3720" s="23" t="s">
        <v>186</v>
      </c>
      <c r="R3720" s="23"/>
      <c r="S3720" s="23"/>
      <c r="T3720" s="23"/>
      <c r="U3720" s="23"/>
      <c r="V3720" s="23" t="s">
        <v>187</v>
      </c>
      <c r="W3720" s="23" t="s">
        <v>188</v>
      </c>
      <c r="X3720" s="23" t="s">
        <v>189</v>
      </c>
      <c r="Y3720" s="22">
        <v>0</v>
      </c>
      <c r="Z3720" s="23" t="s">
        <v>190</v>
      </c>
      <c r="AA3720" s="23" t="s">
        <v>191</v>
      </c>
      <c r="AB3720" s="23" t="s">
        <v>190</v>
      </c>
      <c r="AC3720" s="23" t="s">
        <v>192</v>
      </c>
      <c r="AD3720" s="23" t="s">
        <v>193</v>
      </c>
      <c r="AE3720" s="23" t="s">
        <v>83</v>
      </c>
      <c r="AF3720" s="23"/>
      <c r="AG3720" s="23"/>
      <c r="AH3720" s="23"/>
      <c r="AI3720" s="23"/>
      <c r="AJ3720" s="23" t="b">
        <v>0</v>
      </c>
      <c r="AK3720" s="3">
        <v>117</v>
      </c>
      <c r="AL3720" s="3">
        <v>2408</v>
      </c>
      <c r="AM3720" s="3">
        <v>5236</v>
      </c>
      <c r="AN3720" s="24">
        <v>45536.382142091046</v>
      </c>
      <c r="AO3720" s="24">
        <v>45536.382142091046</v>
      </c>
      <c r="AP3720">
        <v>9</v>
      </c>
      <c r="AQ3720" t="s">
        <v>194</v>
      </c>
      <c r="AR3720">
        <v>244.38214209104626</v>
      </c>
      <c r="AS3720" t="s">
        <v>195</v>
      </c>
      <c r="AT3720" t="s">
        <v>238</v>
      </c>
      <c r="AU3720" t="s">
        <v>197</v>
      </c>
      <c r="AV3720" t="s">
        <v>229</v>
      </c>
      <c r="AW3720" t="s">
        <v>238</v>
      </c>
      <c r="AX3720" t="s">
        <v>197</v>
      </c>
      <c r="AY3720" t="s">
        <v>229</v>
      </c>
    </row>
    <row r="3721" spans="1:51" x14ac:dyDescent="0.45">
      <c r="A3721" s="22">
        <v>872863</v>
      </c>
      <c r="B3721" s="6">
        <v>45536</v>
      </c>
      <c r="C3721" s="22">
        <v>16000</v>
      </c>
      <c r="D3721" s="22">
        <v>44638</v>
      </c>
      <c r="E3721" s="22"/>
      <c r="F3721" s="22">
        <v>0</v>
      </c>
      <c r="G3721" s="22">
        <v>2203</v>
      </c>
      <c r="H3721" s="22">
        <v>3</v>
      </c>
      <c r="I3721" s="22"/>
      <c r="J3721" s="22">
        <v>543</v>
      </c>
      <c r="K3721" s="22">
        <v>6299</v>
      </c>
      <c r="L3721" s="23" t="s">
        <v>892</v>
      </c>
      <c r="M3721" s="23"/>
      <c r="N3721" s="23" t="s">
        <v>184</v>
      </c>
      <c r="O3721" s="23" t="s">
        <v>225</v>
      </c>
      <c r="P3721" s="22">
        <v>20</v>
      </c>
      <c r="Q3721" s="23" t="s">
        <v>186</v>
      </c>
      <c r="R3721" s="23"/>
      <c r="S3721" s="23"/>
      <c r="T3721" s="23"/>
      <c r="U3721" s="23"/>
      <c r="V3721" s="23" t="s">
        <v>187</v>
      </c>
      <c r="W3721" s="23" t="s">
        <v>188</v>
      </c>
      <c r="X3721" s="23" t="s">
        <v>189</v>
      </c>
      <c r="Y3721" s="22">
        <v>0</v>
      </c>
      <c r="Z3721" s="23" t="s">
        <v>190</v>
      </c>
      <c r="AA3721" s="23" t="s">
        <v>191</v>
      </c>
      <c r="AB3721" s="23" t="s">
        <v>190</v>
      </c>
      <c r="AC3721" s="23" t="s">
        <v>192</v>
      </c>
      <c r="AD3721" s="23" t="s">
        <v>193</v>
      </c>
      <c r="AE3721" s="23" t="s">
        <v>83</v>
      </c>
      <c r="AF3721" s="23"/>
      <c r="AG3721" s="23"/>
      <c r="AH3721" s="23"/>
      <c r="AI3721" s="23"/>
      <c r="AJ3721" s="23" t="b">
        <v>0</v>
      </c>
      <c r="AK3721" s="3">
        <v>117</v>
      </c>
      <c r="AL3721" s="3">
        <v>2408</v>
      </c>
      <c r="AM3721" s="3">
        <v>5208</v>
      </c>
      <c r="AN3721" s="24">
        <v>45536.382119367285</v>
      </c>
      <c r="AO3721" s="24">
        <v>45536.382119367285</v>
      </c>
      <c r="AP3721">
        <v>9</v>
      </c>
      <c r="AQ3721" t="s">
        <v>194</v>
      </c>
      <c r="AR3721">
        <v>244.38211936728476</v>
      </c>
      <c r="AS3721" t="s">
        <v>195</v>
      </c>
      <c r="AT3721" t="s">
        <v>238</v>
      </c>
      <c r="AU3721" t="s">
        <v>197</v>
      </c>
      <c r="AV3721" t="s">
        <v>228</v>
      </c>
      <c r="AW3721" t="s">
        <v>238</v>
      </c>
      <c r="AX3721" t="s">
        <v>197</v>
      </c>
      <c r="AY3721" t="s">
        <v>228</v>
      </c>
    </row>
    <row r="3722" spans="1:51" x14ac:dyDescent="0.45">
      <c r="A3722" s="22">
        <v>872874</v>
      </c>
      <c r="B3722" s="6">
        <v>45536</v>
      </c>
      <c r="C3722" s="22">
        <v>16000</v>
      </c>
      <c r="D3722" s="22">
        <v>51629</v>
      </c>
      <c r="E3722" s="22"/>
      <c r="F3722" s="22">
        <v>0</v>
      </c>
      <c r="G3722" s="22">
        <v>2198</v>
      </c>
      <c r="H3722" s="22">
        <v>2</v>
      </c>
      <c r="I3722" s="22"/>
      <c r="J3722" s="22">
        <v>543</v>
      </c>
      <c r="K3722" s="22">
        <v>6299</v>
      </c>
      <c r="L3722" s="23" t="s">
        <v>892</v>
      </c>
      <c r="M3722" s="23"/>
      <c r="N3722" s="23" t="s">
        <v>184</v>
      </c>
      <c r="O3722" s="23" t="s">
        <v>225</v>
      </c>
      <c r="P3722" s="22">
        <v>20</v>
      </c>
      <c r="Q3722" s="23" t="s">
        <v>186</v>
      </c>
      <c r="R3722" s="23"/>
      <c r="S3722" s="23"/>
      <c r="T3722" s="23"/>
      <c r="U3722" s="23"/>
      <c r="V3722" s="23" t="s">
        <v>187</v>
      </c>
      <c r="W3722" s="23" t="s">
        <v>188</v>
      </c>
      <c r="X3722" s="23" t="s">
        <v>189</v>
      </c>
      <c r="Y3722" s="22">
        <v>0</v>
      </c>
      <c r="Z3722" s="23" t="s">
        <v>190</v>
      </c>
      <c r="AA3722" s="23" t="s">
        <v>191</v>
      </c>
      <c r="AB3722" s="23" t="s">
        <v>190</v>
      </c>
      <c r="AC3722" s="23" t="s">
        <v>192</v>
      </c>
      <c r="AD3722" s="23" t="s">
        <v>193</v>
      </c>
      <c r="AE3722" s="23" t="s">
        <v>83</v>
      </c>
      <c r="AF3722" s="23"/>
      <c r="AG3722" s="23"/>
      <c r="AH3722" s="23"/>
      <c r="AI3722" s="23"/>
      <c r="AJ3722" s="23" t="b">
        <v>0</v>
      </c>
      <c r="AK3722" s="3">
        <v>117</v>
      </c>
      <c r="AL3722" s="3">
        <v>2408</v>
      </c>
      <c r="AM3722" s="3">
        <v>5219</v>
      </c>
      <c r="AN3722" s="24">
        <v>45536.382128665122</v>
      </c>
      <c r="AO3722" s="24">
        <v>45536.382128665122</v>
      </c>
      <c r="AP3722">
        <v>9</v>
      </c>
      <c r="AQ3722" t="s">
        <v>194</v>
      </c>
      <c r="AR3722">
        <v>244.38212866512185</v>
      </c>
      <c r="AS3722" t="s">
        <v>195</v>
      </c>
      <c r="AT3722" t="s">
        <v>238</v>
      </c>
      <c r="AU3722" t="s">
        <v>197</v>
      </c>
      <c r="AV3722" t="s">
        <v>198</v>
      </c>
      <c r="AW3722" t="s">
        <v>238</v>
      </c>
      <c r="AX3722" t="s">
        <v>197</v>
      </c>
      <c r="AY3722" t="s">
        <v>198</v>
      </c>
    </row>
    <row r="3723" spans="1:51" x14ac:dyDescent="0.45">
      <c r="A3723" s="22">
        <v>872780</v>
      </c>
      <c r="B3723" s="6">
        <v>45536</v>
      </c>
      <c r="C3723" s="22">
        <v>16000</v>
      </c>
      <c r="D3723" s="22">
        <v>110976</v>
      </c>
      <c r="E3723" s="22"/>
      <c r="F3723" s="22">
        <v>0</v>
      </c>
      <c r="G3723" s="22">
        <v>2200</v>
      </c>
      <c r="H3723" s="22">
        <v>2</v>
      </c>
      <c r="I3723" s="22"/>
      <c r="J3723" s="22">
        <v>543</v>
      </c>
      <c r="K3723" s="22">
        <v>6299</v>
      </c>
      <c r="L3723" s="23" t="s">
        <v>892</v>
      </c>
      <c r="M3723" s="23"/>
      <c r="N3723" s="23" t="s">
        <v>184</v>
      </c>
      <c r="O3723" s="23" t="s">
        <v>225</v>
      </c>
      <c r="P3723" s="22">
        <v>20</v>
      </c>
      <c r="Q3723" s="23" t="s">
        <v>186</v>
      </c>
      <c r="R3723" s="23"/>
      <c r="S3723" s="23"/>
      <c r="T3723" s="23"/>
      <c r="U3723" s="23"/>
      <c r="V3723" s="23" t="s">
        <v>187</v>
      </c>
      <c r="W3723" s="23" t="s">
        <v>188</v>
      </c>
      <c r="X3723" s="23" t="s">
        <v>189</v>
      </c>
      <c r="Y3723" s="22">
        <v>0</v>
      </c>
      <c r="Z3723" s="23" t="s">
        <v>190</v>
      </c>
      <c r="AA3723" s="23" t="s">
        <v>191</v>
      </c>
      <c r="AB3723" s="23" t="s">
        <v>190</v>
      </c>
      <c r="AC3723" s="23" t="s">
        <v>192</v>
      </c>
      <c r="AD3723" s="23" t="s">
        <v>193</v>
      </c>
      <c r="AE3723" s="23" t="s">
        <v>83</v>
      </c>
      <c r="AF3723" s="23"/>
      <c r="AG3723" s="23"/>
      <c r="AH3723" s="23"/>
      <c r="AI3723" s="23"/>
      <c r="AJ3723" s="23" t="b">
        <v>0</v>
      </c>
      <c r="AK3723" s="3">
        <v>117</v>
      </c>
      <c r="AL3723" s="3">
        <v>2408</v>
      </c>
      <c r="AM3723" s="3">
        <v>5126</v>
      </c>
      <c r="AN3723" s="24">
        <v>45536.382019830249</v>
      </c>
      <c r="AO3723" s="24">
        <v>45536.382019830249</v>
      </c>
      <c r="AP3723">
        <v>9</v>
      </c>
      <c r="AQ3723" t="s">
        <v>194</v>
      </c>
      <c r="AR3723">
        <v>244.38201983024919</v>
      </c>
      <c r="AS3723" t="s">
        <v>195</v>
      </c>
      <c r="AT3723" t="s">
        <v>238</v>
      </c>
      <c r="AU3723" t="s">
        <v>197</v>
      </c>
      <c r="AV3723" t="s">
        <v>219</v>
      </c>
      <c r="AW3723" t="s">
        <v>238</v>
      </c>
      <c r="AX3723" t="s">
        <v>197</v>
      </c>
      <c r="AY3723" t="s">
        <v>219</v>
      </c>
    </row>
    <row r="3724" spans="1:51" x14ac:dyDescent="0.45">
      <c r="A3724" s="22">
        <v>873022</v>
      </c>
      <c r="B3724" s="6">
        <v>45536</v>
      </c>
      <c r="C3724" s="22">
        <v>16000</v>
      </c>
      <c r="D3724" s="22">
        <v>47924</v>
      </c>
      <c r="E3724" s="22"/>
      <c r="F3724" s="22">
        <v>0</v>
      </c>
      <c r="G3724" s="22">
        <v>2197</v>
      </c>
      <c r="H3724" s="22">
        <v>2</v>
      </c>
      <c r="I3724" s="22"/>
      <c r="J3724" s="22">
        <v>543</v>
      </c>
      <c r="K3724" s="22">
        <v>6299</v>
      </c>
      <c r="L3724" s="23" t="s">
        <v>892</v>
      </c>
      <c r="M3724" s="23"/>
      <c r="N3724" s="23" t="s">
        <v>184</v>
      </c>
      <c r="O3724" s="23" t="s">
        <v>225</v>
      </c>
      <c r="P3724" s="22">
        <v>20</v>
      </c>
      <c r="Q3724" s="23" t="s">
        <v>186</v>
      </c>
      <c r="R3724" s="23"/>
      <c r="S3724" s="23"/>
      <c r="T3724" s="23"/>
      <c r="U3724" s="23"/>
      <c r="V3724" s="23" t="s">
        <v>187</v>
      </c>
      <c r="W3724" s="23" t="s">
        <v>188</v>
      </c>
      <c r="X3724" s="23" t="s">
        <v>189</v>
      </c>
      <c r="Y3724" s="22">
        <v>0</v>
      </c>
      <c r="Z3724" s="23" t="s">
        <v>190</v>
      </c>
      <c r="AA3724" s="23" t="s">
        <v>191</v>
      </c>
      <c r="AB3724" s="23" t="s">
        <v>190</v>
      </c>
      <c r="AC3724" s="23" t="s">
        <v>192</v>
      </c>
      <c r="AD3724" s="23" t="s">
        <v>193</v>
      </c>
      <c r="AE3724" s="23" t="s">
        <v>83</v>
      </c>
      <c r="AF3724" s="23"/>
      <c r="AG3724" s="23"/>
      <c r="AH3724" s="23"/>
      <c r="AI3724" s="23"/>
      <c r="AJ3724" s="23" t="b">
        <v>0</v>
      </c>
      <c r="AK3724" s="3">
        <v>117</v>
      </c>
      <c r="AL3724" s="3">
        <v>2408</v>
      </c>
      <c r="AM3724" s="3">
        <v>5367</v>
      </c>
      <c r="AN3724" s="24">
        <v>45536.382259837963</v>
      </c>
      <c r="AO3724" s="24">
        <v>45536.382259837963</v>
      </c>
      <c r="AP3724">
        <v>9</v>
      </c>
      <c r="AQ3724" t="s">
        <v>194</v>
      </c>
      <c r="AR3724">
        <v>244.38225983796292</v>
      </c>
      <c r="AS3724" t="s">
        <v>195</v>
      </c>
      <c r="AT3724" t="s">
        <v>238</v>
      </c>
      <c r="AU3724" t="s">
        <v>197</v>
      </c>
      <c r="AV3724" t="s">
        <v>241</v>
      </c>
      <c r="AW3724" t="s">
        <v>238</v>
      </c>
      <c r="AX3724" t="s">
        <v>197</v>
      </c>
      <c r="AY3724" t="s">
        <v>241</v>
      </c>
    </row>
    <row r="3725" spans="1:51" x14ac:dyDescent="0.45">
      <c r="A3725" s="22">
        <v>873020</v>
      </c>
      <c r="B3725" s="6">
        <v>45536</v>
      </c>
      <c r="C3725" s="22">
        <v>16000</v>
      </c>
      <c r="D3725" s="22">
        <v>39023</v>
      </c>
      <c r="E3725" s="22"/>
      <c r="F3725" s="22">
        <v>0</v>
      </c>
      <c r="G3725" s="22">
        <v>2198</v>
      </c>
      <c r="H3725" s="22">
        <v>2</v>
      </c>
      <c r="I3725" s="22"/>
      <c r="J3725" s="22">
        <v>543</v>
      </c>
      <c r="K3725" s="22">
        <v>6299</v>
      </c>
      <c r="L3725" s="23" t="s">
        <v>892</v>
      </c>
      <c r="M3725" s="23"/>
      <c r="N3725" s="23" t="s">
        <v>184</v>
      </c>
      <c r="O3725" s="23" t="s">
        <v>225</v>
      </c>
      <c r="P3725" s="22">
        <v>20</v>
      </c>
      <c r="Q3725" s="23" t="s">
        <v>186</v>
      </c>
      <c r="R3725" s="23"/>
      <c r="S3725" s="23"/>
      <c r="T3725" s="23"/>
      <c r="U3725" s="23"/>
      <c r="V3725" s="23" t="s">
        <v>187</v>
      </c>
      <c r="W3725" s="23" t="s">
        <v>188</v>
      </c>
      <c r="X3725" s="23" t="s">
        <v>189</v>
      </c>
      <c r="Y3725" s="22">
        <v>0</v>
      </c>
      <c r="Z3725" s="23" t="s">
        <v>190</v>
      </c>
      <c r="AA3725" s="23" t="s">
        <v>191</v>
      </c>
      <c r="AB3725" s="23" t="s">
        <v>190</v>
      </c>
      <c r="AC3725" s="23" t="s">
        <v>192</v>
      </c>
      <c r="AD3725" s="23" t="s">
        <v>193</v>
      </c>
      <c r="AE3725" s="23" t="s">
        <v>83</v>
      </c>
      <c r="AF3725" s="23"/>
      <c r="AG3725" s="23"/>
      <c r="AH3725" s="23"/>
      <c r="AI3725" s="23"/>
      <c r="AJ3725" s="23" t="b">
        <v>0</v>
      </c>
      <c r="AK3725" s="3">
        <v>117</v>
      </c>
      <c r="AL3725" s="3">
        <v>2408</v>
      </c>
      <c r="AM3725" s="3">
        <v>5365</v>
      </c>
      <c r="AN3725" s="24">
        <v>45536.38225825617</v>
      </c>
      <c r="AO3725" s="24">
        <v>45536.38225825617</v>
      </c>
      <c r="AP3725">
        <v>9</v>
      </c>
      <c r="AQ3725" t="s">
        <v>194</v>
      </c>
      <c r="AR3725">
        <v>244.38225825616973</v>
      </c>
      <c r="AS3725" t="s">
        <v>195</v>
      </c>
      <c r="AT3725" t="s">
        <v>238</v>
      </c>
      <c r="AU3725" t="s">
        <v>197</v>
      </c>
      <c r="AV3725" t="s">
        <v>241</v>
      </c>
      <c r="AW3725" t="s">
        <v>238</v>
      </c>
      <c r="AX3725" t="s">
        <v>197</v>
      </c>
      <c r="AY3725" t="s">
        <v>241</v>
      </c>
    </row>
    <row r="3726" spans="1:51" x14ac:dyDescent="0.45">
      <c r="A3726" s="22">
        <v>873024</v>
      </c>
      <c r="B3726" s="6">
        <v>45536</v>
      </c>
      <c r="C3726" s="22">
        <v>16000</v>
      </c>
      <c r="D3726" s="22">
        <v>39098</v>
      </c>
      <c r="E3726" s="22"/>
      <c r="F3726" s="22">
        <v>0</v>
      </c>
      <c r="G3726" s="22">
        <v>2196</v>
      </c>
      <c r="H3726" s="22">
        <v>2</v>
      </c>
      <c r="I3726" s="22"/>
      <c r="J3726" s="22">
        <v>543</v>
      </c>
      <c r="K3726" s="22">
        <v>6299</v>
      </c>
      <c r="L3726" s="23" t="s">
        <v>892</v>
      </c>
      <c r="M3726" s="23"/>
      <c r="N3726" s="23" t="s">
        <v>184</v>
      </c>
      <c r="O3726" s="23" t="s">
        <v>225</v>
      </c>
      <c r="P3726" s="22">
        <v>20</v>
      </c>
      <c r="Q3726" s="23" t="s">
        <v>186</v>
      </c>
      <c r="R3726" s="23"/>
      <c r="S3726" s="23"/>
      <c r="T3726" s="23"/>
      <c r="U3726" s="23"/>
      <c r="V3726" s="23" t="s">
        <v>187</v>
      </c>
      <c r="W3726" s="23" t="s">
        <v>188</v>
      </c>
      <c r="X3726" s="23" t="s">
        <v>189</v>
      </c>
      <c r="Y3726" s="22">
        <v>0</v>
      </c>
      <c r="Z3726" s="23" t="s">
        <v>190</v>
      </c>
      <c r="AA3726" s="23" t="s">
        <v>191</v>
      </c>
      <c r="AB3726" s="23" t="s">
        <v>190</v>
      </c>
      <c r="AC3726" s="23" t="s">
        <v>192</v>
      </c>
      <c r="AD3726" s="23" t="s">
        <v>193</v>
      </c>
      <c r="AE3726" s="23" t="s">
        <v>83</v>
      </c>
      <c r="AF3726" s="23"/>
      <c r="AG3726" s="23"/>
      <c r="AH3726" s="23"/>
      <c r="AI3726" s="23"/>
      <c r="AJ3726" s="23" t="b">
        <v>0</v>
      </c>
      <c r="AK3726" s="3">
        <v>117</v>
      </c>
      <c r="AL3726" s="3">
        <v>2408</v>
      </c>
      <c r="AM3726" s="3">
        <v>5369</v>
      </c>
      <c r="AN3726" s="24">
        <v>45536.38226130401</v>
      </c>
      <c r="AO3726" s="24">
        <v>45536.38226130401</v>
      </c>
      <c r="AP3726">
        <v>9</v>
      </c>
      <c r="AQ3726" t="s">
        <v>194</v>
      </c>
      <c r="AR3726">
        <v>244.38226130401017</v>
      </c>
      <c r="AS3726" t="s">
        <v>195</v>
      </c>
      <c r="AT3726" t="s">
        <v>238</v>
      </c>
      <c r="AU3726" t="s">
        <v>197</v>
      </c>
      <c r="AV3726" t="s">
        <v>241</v>
      </c>
      <c r="AW3726" t="s">
        <v>238</v>
      </c>
      <c r="AX3726" t="s">
        <v>197</v>
      </c>
      <c r="AY3726" t="s">
        <v>241</v>
      </c>
    </row>
    <row r="3727" spans="1:51" x14ac:dyDescent="0.45">
      <c r="A3727" s="22">
        <v>872909</v>
      </c>
      <c r="B3727" s="6">
        <v>45536</v>
      </c>
      <c r="C3727" s="22">
        <v>16000</v>
      </c>
      <c r="D3727" s="22">
        <v>21799</v>
      </c>
      <c r="E3727" s="22"/>
      <c r="F3727" s="22">
        <v>0</v>
      </c>
      <c r="G3727" s="22">
        <v>2196</v>
      </c>
      <c r="H3727" s="22">
        <v>2</v>
      </c>
      <c r="I3727" s="22"/>
      <c r="J3727" s="22">
        <v>543</v>
      </c>
      <c r="K3727" s="22">
        <v>6299</v>
      </c>
      <c r="L3727" s="23" t="s">
        <v>892</v>
      </c>
      <c r="M3727" s="23"/>
      <c r="N3727" s="23" t="s">
        <v>184</v>
      </c>
      <c r="O3727" s="23" t="s">
        <v>225</v>
      </c>
      <c r="P3727" s="22">
        <v>20</v>
      </c>
      <c r="Q3727" s="23" t="s">
        <v>186</v>
      </c>
      <c r="R3727" s="23"/>
      <c r="S3727" s="23"/>
      <c r="T3727" s="23"/>
      <c r="U3727" s="23"/>
      <c r="V3727" s="23" t="s">
        <v>187</v>
      </c>
      <c r="W3727" s="23" t="s">
        <v>188</v>
      </c>
      <c r="X3727" s="23" t="s">
        <v>189</v>
      </c>
      <c r="Y3727" s="22">
        <v>0</v>
      </c>
      <c r="Z3727" s="23" t="s">
        <v>190</v>
      </c>
      <c r="AA3727" s="23" t="s">
        <v>191</v>
      </c>
      <c r="AB3727" s="23" t="s">
        <v>190</v>
      </c>
      <c r="AC3727" s="23" t="s">
        <v>192</v>
      </c>
      <c r="AD3727" s="23" t="s">
        <v>193</v>
      </c>
      <c r="AE3727" s="23" t="s">
        <v>83</v>
      </c>
      <c r="AF3727" s="23"/>
      <c r="AG3727" s="23"/>
      <c r="AH3727" s="23"/>
      <c r="AI3727" s="23"/>
      <c r="AJ3727" s="23" t="b">
        <v>0</v>
      </c>
      <c r="AK3727" s="3">
        <v>117</v>
      </c>
      <c r="AL3727" s="3">
        <v>2408</v>
      </c>
      <c r="AM3727" s="3">
        <v>5254</v>
      </c>
      <c r="AN3727" s="24">
        <v>45536.382159143519</v>
      </c>
      <c r="AO3727" s="24">
        <v>45536.382159143519</v>
      </c>
      <c r="AP3727">
        <v>9</v>
      </c>
      <c r="AQ3727" t="s">
        <v>194</v>
      </c>
      <c r="AR3727">
        <v>244.38215914351895</v>
      </c>
      <c r="AS3727" t="s">
        <v>195</v>
      </c>
      <c r="AT3727" t="s">
        <v>238</v>
      </c>
      <c r="AU3727" t="s">
        <v>197</v>
      </c>
      <c r="AV3727" t="s">
        <v>231</v>
      </c>
      <c r="AW3727" t="s">
        <v>238</v>
      </c>
      <c r="AX3727" t="s">
        <v>197</v>
      </c>
      <c r="AY3727" t="s">
        <v>231</v>
      </c>
    </row>
    <row r="3728" spans="1:51" x14ac:dyDescent="0.45">
      <c r="A3728" s="22">
        <v>872916</v>
      </c>
      <c r="B3728" s="6">
        <v>45536</v>
      </c>
      <c r="C3728" s="22">
        <v>16000</v>
      </c>
      <c r="D3728" s="22">
        <v>32692</v>
      </c>
      <c r="E3728" s="22"/>
      <c r="F3728" s="22">
        <v>0</v>
      </c>
      <c r="G3728" s="22">
        <v>2200</v>
      </c>
      <c r="H3728" s="22">
        <v>2</v>
      </c>
      <c r="I3728" s="22"/>
      <c r="J3728" s="22">
        <v>543</v>
      </c>
      <c r="K3728" s="22">
        <v>6299</v>
      </c>
      <c r="L3728" s="23" t="s">
        <v>892</v>
      </c>
      <c r="M3728" s="23"/>
      <c r="N3728" s="23" t="s">
        <v>184</v>
      </c>
      <c r="O3728" s="23" t="s">
        <v>225</v>
      </c>
      <c r="P3728" s="22">
        <v>20</v>
      </c>
      <c r="Q3728" s="23" t="s">
        <v>186</v>
      </c>
      <c r="R3728" s="23"/>
      <c r="S3728" s="23"/>
      <c r="T3728" s="23"/>
      <c r="U3728" s="23"/>
      <c r="V3728" s="23" t="s">
        <v>187</v>
      </c>
      <c r="W3728" s="23" t="s">
        <v>188</v>
      </c>
      <c r="X3728" s="23" t="s">
        <v>189</v>
      </c>
      <c r="Y3728" s="22">
        <v>0</v>
      </c>
      <c r="Z3728" s="23" t="s">
        <v>190</v>
      </c>
      <c r="AA3728" s="23" t="s">
        <v>191</v>
      </c>
      <c r="AB3728" s="23" t="s">
        <v>190</v>
      </c>
      <c r="AC3728" s="23" t="s">
        <v>192</v>
      </c>
      <c r="AD3728" s="23" t="s">
        <v>193</v>
      </c>
      <c r="AE3728" s="23" t="s">
        <v>83</v>
      </c>
      <c r="AF3728" s="23"/>
      <c r="AG3728" s="23"/>
      <c r="AH3728" s="23"/>
      <c r="AI3728" s="23"/>
      <c r="AJ3728" s="23" t="b">
        <v>0</v>
      </c>
      <c r="AK3728" s="3">
        <v>117</v>
      </c>
      <c r="AL3728" s="3">
        <v>2408</v>
      </c>
      <c r="AM3728" s="3">
        <v>5261</v>
      </c>
      <c r="AN3728" s="24">
        <v>45536.382161805559</v>
      </c>
      <c r="AO3728" s="24">
        <v>45536.382161805559</v>
      </c>
      <c r="AP3728">
        <v>9</v>
      </c>
      <c r="AQ3728" t="s">
        <v>194</v>
      </c>
      <c r="AR3728">
        <v>244.38216180555901</v>
      </c>
      <c r="AS3728" t="s">
        <v>195</v>
      </c>
      <c r="AT3728" t="s">
        <v>238</v>
      </c>
      <c r="AU3728" t="s">
        <v>197</v>
      </c>
      <c r="AV3728" t="s">
        <v>231</v>
      </c>
      <c r="AW3728" t="s">
        <v>238</v>
      </c>
      <c r="AX3728" t="s">
        <v>197</v>
      </c>
      <c r="AY3728" t="s">
        <v>231</v>
      </c>
    </row>
    <row r="3729" spans="1:51" x14ac:dyDescent="0.45">
      <c r="A3729" s="22">
        <v>872935</v>
      </c>
      <c r="B3729" s="6">
        <v>45536</v>
      </c>
      <c r="C3729" s="22">
        <v>16000</v>
      </c>
      <c r="D3729" s="22">
        <v>45447</v>
      </c>
      <c r="E3729" s="22"/>
      <c r="F3729" s="22">
        <v>0</v>
      </c>
      <c r="G3729" s="22">
        <v>2197</v>
      </c>
      <c r="H3729" s="22">
        <v>2</v>
      </c>
      <c r="I3729" s="22"/>
      <c r="J3729" s="22">
        <v>543</v>
      </c>
      <c r="K3729" s="22">
        <v>6299</v>
      </c>
      <c r="L3729" s="23" t="s">
        <v>892</v>
      </c>
      <c r="M3729" s="23"/>
      <c r="N3729" s="23" t="s">
        <v>184</v>
      </c>
      <c r="O3729" s="23" t="s">
        <v>225</v>
      </c>
      <c r="P3729" s="22">
        <v>20</v>
      </c>
      <c r="Q3729" s="23" t="s">
        <v>186</v>
      </c>
      <c r="R3729" s="23"/>
      <c r="S3729" s="23"/>
      <c r="T3729" s="23"/>
      <c r="U3729" s="23"/>
      <c r="V3729" s="23" t="s">
        <v>187</v>
      </c>
      <c r="W3729" s="23" t="s">
        <v>188</v>
      </c>
      <c r="X3729" s="23" t="s">
        <v>189</v>
      </c>
      <c r="Y3729" s="22">
        <v>0</v>
      </c>
      <c r="Z3729" s="23" t="s">
        <v>190</v>
      </c>
      <c r="AA3729" s="23" t="s">
        <v>191</v>
      </c>
      <c r="AB3729" s="23" t="s">
        <v>190</v>
      </c>
      <c r="AC3729" s="23" t="s">
        <v>192</v>
      </c>
      <c r="AD3729" s="23" t="s">
        <v>193</v>
      </c>
      <c r="AE3729" s="23" t="s">
        <v>83</v>
      </c>
      <c r="AF3729" s="23"/>
      <c r="AG3729" s="23"/>
      <c r="AH3729" s="23"/>
      <c r="AI3729" s="23"/>
      <c r="AJ3729" s="23" t="b">
        <v>0</v>
      </c>
      <c r="AK3729" s="3">
        <v>117</v>
      </c>
      <c r="AL3729" s="3">
        <v>2408</v>
      </c>
      <c r="AM3729" s="3">
        <v>5280</v>
      </c>
      <c r="AN3729" s="24">
        <v>45536.382177546293</v>
      </c>
      <c r="AO3729" s="24">
        <v>45536.382177546293</v>
      </c>
      <c r="AP3729">
        <v>9</v>
      </c>
      <c r="AQ3729" t="s">
        <v>194</v>
      </c>
      <c r="AR3729">
        <v>244.38217754629295</v>
      </c>
      <c r="AS3729" t="s">
        <v>195</v>
      </c>
      <c r="AT3729" t="s">
        <v>238</v>
      </c>
      <c r="AU3729" t="s">
        <v>197</v>
      </c>
      <c r="AV3729" t="s">
        <v>236</v>
      </c>
      <c r="AW3729" t="s">
        <v>238</v>
      </c>
      <c r="AX3729" t="s">
        <v>197</v>
      </c>
      <c r="AY3729" t="s">
        <v>236</v>
      </c>
    </row>
    <row r="3730" spans="1:51" x14ac:dyDescent="0.45">
      <c r="A3730" s="22">
        <v>872370</v>
      </c>
      <c r="B3730" s="6">
        <v>45536</v>
      </c>
      <c r="C3730" s="22">
        <v>16000</v>
      </c>
      <c r="D3730" s="22">
        <v>22326</v>
      </c>
      <c r="E3730" s="22"/>
      <c r="F3730" s="22">
        <v>0</v>
      </c>
      <c r="G3730" s="22">
        <v>2196</v>
      </c>
      <c r="H3730" s="22">
        <v>2</v>
      </c>
      <c r="I3730" s="22"/>
      <c r="J3730" s="22">
        <v>543</v>
      </c>
      <c r="K3730" s="22">
        <v>6299</v>
      </c>
      <c r="L3730" s="23" t="s">
        <v>892</v>
      </c>
      <c r="M3730" s="23"/>
      <c r="N3730" s="23" t="s">
        <v>184</v>
      </c>
      <c r="O3730" s="23" t="s">
        <v>213</v>
      </c>
      <c r="P3730" s="22">
        <v>20</v>
      </c>
      <c r="Q3730" s="23" t="s">
        <v>186</v>
      </c>
      <c r="R3730" s="23"/>
      <c r="S3730" s="23"/>
      <c r="T3730" s="23"/>
      <c r="U3730" s="23"/>
      <c r="V3730" s="23" t="s">
        <v>187</v>
      </c>
      <c r="W3730" s="23" t="s">
        <v>188</v>
      </c>
      <c r="X3730" s="23" t="s">
        <v>189</v>
      </c>
      <c r="Y3730" s="22">
        <v>0</v>
      </c>
      <c r="Z3730" s="23" t="s">
        <v>190</v>
      </c>
      <c r="AA3730" s="23" t="s">
        <v>191</v>
      </c>
      <c r="AB3730" s="23" t="s">
        <v>190</v>
      </c>
      <c r="AC3730" s="23" t="s">
        <v>192</v>
      </c>
      <c r="AD3730" s="23" t="s">
        <v>193</v>
      </c>
      <c r="AE3730" s="23" t="s">
        <v>83</v>
      </c>
      <c r="AF3730" s="23"/>
      <c r="AG3730" s="23"/>
      <c r="AH3730" s="23"/>
      <c r="AI3730" s="23"/>
      <c r="AJ3730" s="23" t="b">
        <v>0</v>
      </c>
      <c r="AK3730" s="3">
        <v>118</v>
      </c>
      <c r="AL3730" s="3">
        <v>3448</v>
      </c>
      <c r="AM3730" s="3">
        <v>4784</v>
      </c>
      <c r="AN3730" s="24">
        <v>45536.288872145058</v>
      </c>
      <c r="AO3730" s="24">
        <v>45536.288872145058</v>
      </c>
      <c r="AP3730">
        <v>9</v>
      </c>
      <c r="AQ3730" t="s">
        <v>194</v>
      </c>
      <c r="AR3730">
        <v>244.28887214505812</v>
      </c>
      <c r="AS3730" t="s">
        <v>195</v>
      </c>
      <c r="AT3730" t="s">
        <v>222</v>
      </c>
      <c r="AU3730" t="s">
        <v>197</v>
      </c>
      <c r="AV3730" t="s">
        <v>261</v>
      </c>
      <c r="AW3730" t="s">
        <v>222</v>
      </c>
      <c r="AX3730" t="s">
        <v>197</v>
      </c>
      <c r="AY3730" t="s">
        <v>261</v>
      </c>
    </row>
    <row r="3731" spans="1:51" x14ac:dyDescent="0.45">
      <c r="A3731" s="22">
        <v>871369</v>
      </c>
      <c r="B3731" s="6">
        <v>45536</v>
      </c>
      <c r="C3731" s="22">
        <v>16000</v>
      </c>
      <c r="D3731" s="22">
        <v>19023</v>
      </c>
      <c r="E3731" s="22"/>
      <c r="F3731" s="22">
        <v>0</v>
      </c>
      <c r="G3731" s="22">
        <v>2200</v>
      </c>
      <c r="H3731" s="22">
        <v>2</v>
      </c>
      <c r="I3731" s="22"/>
      <c r="J3731" s="22">
        <v>543</v>
      </c>
      <c r="K3731" s="22">
        <v>6299</v>
      </c>
      <c r="L3731" s="23" t="s">
        <v>892</v>
      </c>
      <c r="M3731" s="23"/>
      <c r="N3731" s="23" t="s">
        <v>184</v>
      </c>
      <c r="O3731" s="23" t="s">
        <v>213</v>
      </c>
      <c r="P3731" s="22">
        <v>20</v>
      </c>
      <c r="Q3731" s="23" t="s">
        <v>186</v>
      </c>
      <c r="R3731" s="23"/>
      <c r="S3731" s="23"/>
      <c r="T3731" s="23"/>
      <c r="U3731" s="23"/>
      <c r="V3731" s="23" t="s">
        <v>187</v>
      </c>
      <c r="W3731" s="23" t="s">
        <v>188</v>
      </c>
      <c r="X3731" s="23" t="s">
        <v>189</v>
      </c>
      <c r="Y3731" s="22">
        <v>0</v>
      </c>
      <c r="Z3731" s="23" t="s">
        <v>190</v>
      </c>
      <c r="AA3731" s="23" t="s">
        <v>191</v>
      </c>
      <c r="AB3731" s="23" t="s">
        <v>190</v>
      </c>
      <c r="AC3731" s="23" t="s">
        <v>192</v>
      </c>
      <c r="AD3731" s="23" t="s">
        <v>193</v>
      </c>
      <c r="AE3731" s="23" t="s">
        <v>83</v>
      </c>
      <c r="AF3731" s="23"/>
      <c r="AG3731" s="23"/>
      <c r="AH3731" s="23"/>
      <c r="AI3731" s="23"/>
      <c r="AJ3731" s="23" t="b">
        <v>0</v>
      </c>
      <c r="AK3731" s="3">
        <v>60</v>
      </c>
      <c r="AL3731" s="3">
        <v>3448</v>
      </c>
      <c r="AM3731" s="3">
        <v>4040</v>
      </c>
      <c r="AN3731" s="24">
        <v>45536.010934413578</v>
      </c>
      <c r="AO3731" s="24">
        <v>45536.010934413578</v>
      </c>
      <c r="AP3731">
        <v>9</v>
      </c>
      <c r="AQ3731" t="s">
        <v>194</v>
      </c>
      <c r="AR3731">
        <v>244.01093441357807</v>
      </c>
      <c r="AS3731" t="s">
        <v>195</v>
      </c>
      <c r="AT3731" t="s">
        <v>196</v>
      </c>
      <c r="AU3731" t="s">
        <v>197</v>
      </c>
      <c r="AV3731" t="s">
        <v>255</v>
      </c>
      <c r="AW3731" t="s">
        <v>196</v>
      </c>
      <c r="AX3731" t="s">
        <v>197</v>
      </c>
      <c r="AY3731" t="s">
        <v>255</v>
      </c>
    </row>
    <row r="3732" spans="1:51" x14ac:dyDescent="0.45">
      <c r="A3732" s="22">
        <v>871318</v>
      </c>
      <c r="B3732" s="6">
        <v>45536</v>
      </c>
      <c r="C3732" s="22">
        <v>16000</v>
      </c>
      <c r="D3732" s="22">
        <v>18840</v>
      </c>
      <c r="E3732" s="22"/>
      <c r="F3732" s="22">
        <v>0</v>
      </c>
      <c r="G3732" s="22">
        <v>2200</v>
      </c>
      <c r="H3732" s="22">
        <v>6</v>
      </c>
      <c r="I3732" s="22"/>
      <c r="J3732" s="22">
        <v>543</v>
      </c>
      <c r="K3732" s="22">
        <v>6299</v>
      </c>
      <c r="L3732" s="23" t="s">
        <v>892</v>
      </c>
      <c r="M3732" s="23"/>
      <c r="N3732" s="23" t="s">
        <v>184</v>
      </c>
      <c r="O3732" s="23" t="s">
        <v>185</v>
      </c>
      <c r="P3732" s="22">
        <v>20</v>
      </c>
      <c r="Q3732" s="23" t="s">
        <v>186</v>
      </c>
      <c r="R3732" s="23"/>
      <c r="S3732" s="23"/>
      <c r="T3732" s="23"/>
      <c r="U3732" s="23"/>
      <c r="V3732" s="23" t="s">
        <v>187</v>
      </c>
      <c r="W3732" s="23" t="s">
        <v>188</v>
      </c>
      <c r="X3732" s="23" t="s">
        <v>189</v>
      </c>
      <c r="Y3732" s="22">
        <v>0</v>
      </c>
      <c r="Z3732" s="23" t="s">
        <v>190</v>
      </c>
      <c r="AA3732" s="23" t="s">
        <v>191</v>
      </c>
      <c r="AB3732" s="23" t="s">
        <v>190</v>
      </c>
      <c r="AC3732" s="23" t="s">
        <v>192</v>
      </c>
      <c r="AD3732" s="23" t="s">
        <v>193</v>
      </c>
      <c r="AE3732" s="23" t="s">
        <v>83</v>
      </c>
      <c r="AF3732" s="23"/>
      <c r="AG3732" s="23"/>
      <c r="AH3732" s="23"/>
      <c r="AI3732" s="23"/>
      <c r="AJ3732" s="23" t="b">
        <v>0</v>
      </c>
      <c r="AK3732" s="3">
        <v>61</v>
      </c>
      <c r="AL3732" s="3">
        <v>236</v>
      </c>
      <c r="AM3732" s="3">
        <v>3987</v>
      </c>
      <c r="AN3732" s="24">
        <v>45536.005256558645</v>
      </c>
      <c r="AO3732" s="24">
        <v>45536.005256558645</v>
      </c>
      <c r="AP3732">
        <v>9</v>
      </c>
      <c r="AQ3732" t="s">
        <v>194</v>
      </c>
      <c r="AR3732">
        <v>244.00525655864476</v>
      </c>
      <c r="AS3732" t="s">
        <v>195</v>
      </c>
      <c r="AT3732" t="s">
        <v>196</v>
      </c>
      <c r="AU3732" t="s">
        <v>197</v>
      </c>
      <c r="AV3732" t="s">
        <v>201</v>
      </c>
      <c r="AW3732" t="s">
        <v>196</v>
      </c>
      <c r="AX3732" t="s">
        <v>197</v>
      </c>
      <c r="AY3732" t="s">
        <v>201</v>
      </c>
    </row>
    <row r="3733" spans="1:51" x14ac:dyDescent="0.45">
      <c r="A3733" s="22">
        <v>871319</v>
      </c>
      <c r="B3733" s="6">
        <v>45536</v>
      </c>
      <c r="C3733" s="22">
        <v>16000</v>
      </c>
      <c r="D3733" s="22">
        <v>19270</v>
      </c>
      <c r="E3733" s="22"/>
      <c r="F3733" s="22">
        <v>0</v>
      </c>
      <c r="G3733" s="22">
        <v>2196</v>
      </c>
      <c r="H3733" s="22">
        <v>3</v>
      </c>
      <c r="I3733" s="22"/>
      <c r="J3733" s="22">
        <v>543</v>
      </c>
      <c r="K3733" s="22">
        <v>6299</v>
      </c>
      <c r="L3733" s="23" t="s">
        <v>892</v>
      </c>
      <c r="M3733" s="23"/>
      <c r="N3733" s="23" t="s">
        <v>184</v>
      </c>
      <c r="O3733" s="23" t="s">
        <v>185</v>
      </c>
      <c r="P3733" s="22">
        <v>20</v>
      </c>
      <c r="Q3733" s="23" t="s">
        <v>186</v>
      </c>
      <c r="R3733" s="23"/>
      <c r="S3733" s="23"/>
      <c r="T3733" s="23"/>
      <c r="U3733" s="23"/>
      <c r="V3733" s="23" t="s">
        <v>187</v>
      </c>
      <c r="W3733" s="23" t="s">
        <v>188</v>
      </c>
      <c r="X3733" s="23" t="s">
        <v>189</v>
      </c>
      <c r="Y3733" s="22">
        <v>0</v>
      </c>
      <c r="Z3733" s="23" t="s">
        <v>190</v>
      </c>
      <c r="AA3733" s="23" t="s">
        <v>191</v>
      </c>
      <c r="AB3733" s="23" t="s">
        <v>190</v>
      </c>
      <c r="AC3733" s="23" t="s">
        <v>192</v>
      </c>
      <c r="AD3733" s="23" t="s">
        <v>193</v>
      </c>
      <c r="AE3733" s="23" t="s">
        <v>83</v>
      </c>
      <c r="AF3733" s="23"/>
      <c r="AG3733" s="23"/>
      <c r="AH3733" s="23"/>
      <c r="AI3733" s="23"/>
      <c r="AJ3733" s="23" t="b">
        <v>0</v>
      </c>
      <c r="AK3733" s="3">
        <v>61</v>
      </c>
      <c r="AL3733" s="3">
        <v>236</v>
      </c>
      <c r="AM3733" s="3">
        <v>3988</v>
      </c>
      <c r="AN3733" s="24">
        <v>45536.005257445984</v>
      </c>
      <c r="AO3733" s="24">
        <v>45536.005257445984</v>
      </c>
      <c r="AP3733">
        <v>9</v>
      </c>
      <c r="AQ3733" t="s">
        <v>194</v>
      </c>
      <c r="AR3733">
        <v>244.00525744598417</v>
      </c>
      <c r="AS3733" t="s">
        <v>195</v>
      </c>
      <c r="AT3733" t="s">
        <v>196</v>
      </c>
      <c r="AU3733" t="s">
        <v>197</v>
      </c>
      <c r="AV3733" t="s">
        <v>201</v>
      </c>
      <c r="AW3733" t="s">
        <v>196</v>
      </c>
      <c r="AX3733" t="s">
        <v>197</v>
      </c>
      <c r="AY3733" t="s">
        <v>201</v>
      </c>
    </row>
    <row r="3734" spans="1:51" x14ac:dyDescent="0.45">
      <c r="A3734" s="22">
        <v>871463</v>
      </c>
      <c r="B3734" s="6">
        <v>45536</v>
      </c>
      <c r="C3734" s="22">
        <v>16000</v>
      </c>
      <c r="D3734" s="22">
        <v>17497</v>
      </c>
      <c r="E3734" s="22"/>
      <c r="F3734" s="22">
        <v>0</v>
      </c>
      <c r="G3734" s="22">
        <v>2196</v>
      </c>
      <c r="H3734" s="22">
        <v>4</v>
      </c>
      <c r="I3734" s="22"/>
      <c r="J3734" s="22">
        <v>543</v>
      </c>
      <c r="K3734" s="22">
        <v>6299</v>
      </c>
      <c r="L3734" s="23" t="s">
        <v>892</v>
      </c>
      <c r="M3734" s="23"/>
      <c r="N3734" s="23" t="s">
        <v>184</v>
      </c>
      <c r="O3734" s="23" t="s">
        <v>213</v>
      </c>
      <c r="P3734" s="22">
        <v>20</v>
      </c>
      <c r="Q3734" s="23" t="s">
        <v>186</v>
      </c>
      <c r="R3734" s="23"/>
      <c r="S3734" s="23"/>
      <c r="T3734" s="23"/>
      <c r="U3734" s="23"/>
      <c r="V3734" s="23" t="s">
        <v>187</v>
      </c>
      <c r="W3734" s="23" t="s">
        <v>188</v>
      </c>
      <c r="X3734" s="23" t="s">
        <v>189</v>
      </c>
      <c r="Y3734" s="22">
        <v>0</v>
      </c>
      <c r="Z3734" s="23" t="s">
        <v>190</v>
      </c>
      <c r="AA3734" s="23" t="s">
        <v>191</v>
      </c>
      <c r="AB3734" s="23" t="s">
        <v>190</v>
      </c>
      <c r="AC3734" s="23" t="s">
        <v>192</v>
      </c>
      <c r="AD3734" s="23" t="s">
        <v>193</v>
      </c>
      <c r="AE3734" s="23" t="s">
        <v>83</v>
      </c>
      <c r="AF3734" s="23"/>
      <c r="AG3734" s="23"/>
      <c r="AH3734" s="23"/>
      <c r="AI3734" s="23"/>
      <c r="AJ3734" s="23" t="b">
        <v>0</v>
      </c>
      <c r="AK3734" s="3">
        <v>128</v>
      </c>
      <c r="AL3734" s="3">
        <v>3448</v>
      </c>
      <c r="AM3734" s="3">
        <v>4129</v>
      </c>
      <c r="AN3734" s="24">
        <v>45536.07348383488</v>
      </c>
      <c r="AO3734" s="24">
        <v>45536.07348383488</v>
      </c>
      <c r="AP3734">
        <v>9</v>
      </c>
      <c r="AQ3734" t="s">
        <v>194</v>
      </c>
      <c r="AR3734">
        <v>244.07348383487988</v>
      </c>
      <c r="AS3734" t="s">
        <v>195</v>
      </c>
      <c r="AT3734" t="s">
        <v>256</v>
      </c>
      <c r="AU3734" t="s">
        <v>197</v>
      </c>
      <c r="AV3734" t="s">
        <v>257</v>
      </c>
      <c r="AW3734" t="s">
        <v>256</v>
      </c>
      <c r="AX3734" t="s">
        <v>197</v>
      </c>
      <c r="AY3734" t="s">
        <v>257</v>
      </c>
    </row>
    <row r="3735" spans="1:51" x14ac:dyDescent="0.45">
      <c r="A3735" s="22">
        <v>871422</v>
      </c>
      <c r="B3735" s="6">
        <v>45536</v>
      </c>
      <c r="C3735" s="22">
        <v>16000</v>
      </c>
      <c r="D3735" s="22">
        <v>19761</v>
      </c>
      <c r="E3735" s="22"/>
      <c r="F3735" s="22">
        <v>0</v>
      </c>
      <c r="G3735" s="22">
        <v>2198</v>
      </c>
      <c r="H3735" s="22">
        <v>9</v>
      </c>
      <c r="I3735" s="22"/>
      <c r="J3735" s="22">
        <v>543</v>
      </c>
      <c r="K3735" s="22">
        <v>6299</v>
      </c>
      <c r="L3735" s="23" t="s">
        <v>892</v>
      </c>
      <c r="M3735" s="23"/>
      <c r="N3735" s="23" t="s">
        <v>184</v>
      </c>
      <c r="O3735" s="23" t="s">
        <v>213</v>
      </c>
      <c r="P3735" s="22">
        <v>20</v>
      </c>
      <c r="Q3735" s="23" t="s">
        <v>186</v>
      </c>
      <c r="R3735" s="23"/>
      <c r="S3735" s="23"/>
      <c r="T3735" s="23"/>
      <c r="U3735" s="23"/>
      <c r="V3735" s="23" t="s">
        <v>187</v>
      </c>
      <c r="W3735" s="23" t="s">
        <v>188</v>
      </c>
      <c r="X3735" s="23" t="s">
        <v>189</v>
      </c>
      <c r="Y3735" s="22">
        <v>0</v>
      </c>
      <c r="Z3735" s="23" t="s">
        <v>190</v>
      </c>
      <c r="AA3735" s="23" t="s">
        <v>191</v>
      </c>
      <c r="AB3735" s="23" t="s">
        <v>190</v>
      </c>
      <c r="AC3735" s="23" t="s">
        <v>192</v>
      </c>
      <c r="AD3735" s="23" t="s">
        <v>193</v>
      </c>
      <c r="AE3735" s="23" t="s">
        <v>83</v>
      </c>
      <c r="AF3735" s="23"/>
      <c r="AG3735" s="23"/>
      <c r="AH3735" s="23"/>
      <c r="AI3735" s="23"/>
      <c r="AJ3735" s="23" t="b">
        <v>0</v>
      </c>
      <c r="AK3735" s="3">
        <v>124</v>
      </c>
      <c r="AL3735" s="3">
        <v>3448</v>
      </c>
      <c r="AM3735" s="3">
        <v>4089</v>
      </c>
      <c r="AN3735" s="24">
        <v>45536.042214197529</v>
      </c>
      <c r="AO3735" s="24">
        <v>45536.042214197529</v>
      </c>
      <c r="AP3735">
        <v>9</v>
      </c>
      <c r="AQ3735" t="s">
        <v>194</v>
      </c>
      <c r="AR3735">
        <v>244.04221419752866</v>
      </c>
      <c r="AS3735" t="s">
        <v>195</v>
      </c>
      <c r="AT3735" t="s">
        <v>256</v>
      </c>
      <c r="AU3735" t="s">
        <v>197</v>
      </c>
      <c r="AV3735" t="s">
        <v>250</v>
      </c>
      <c r="AW3735" t="s">
        <v>256</v>
      </c>
      <c r="AX3735" t="s">
        <v>197</v>
      </c>
      <c r="AY3735" t="s">
        <v>250</v>
      </c>
    </row>
    <row r="3736" spans="1:51" x14ac:dyDescent="0.45">
      <c r="A3736" s="22">
        <v>871005</v>
      </c>
      <c r="B3736" s="6">
        <v>45536</v>
      </c>
      <c r="C3736" s="22">
        <v>16000</v>
      </c>
      <c r="D3736" s="22">
        <v>21573</v>
      </c>
      <c r="E3736" s="22"/>
      <c r="F3736" s="22">
        <v>0</v>
      </c>
      <c r="G3736" s="22">
        <v>2200</v>
      </c>
      <c r="H3736" s="22">
        <v>2</v>
      </c>
      <c r="I3736" s="22"/>
      <c r="J3736" s="22">
        <v>543</v>
      </c>
      <c r="K3736" s="22">
        <v>6299</v>
      </c>
      <c r="L3736" s="23" t="s">
        <v>892</v>
      </c>
      <c r="M3736" s="23"/>
      <c r="N3736" s="23" t="s">
        <v>184</v>
      </c>
      <c r="O3736" s="23" t="s">
        <v>185</v>
      </c>
      <c r="P3736" s="22">
        <v>20</v>
      </c>
      <c r="Q3736" s="23" t="s">
        <v>186</v>
      </c>
      <c r="R3736" s="23"/>
      <c r="S3736" s="23"/>
      <c r="T3736" s="23"/>
      <c r="U3736" s="23"/>
      <c r="V3736" s="23" t="s">
        <v>187</v>
      </c>
      <c r="W3736" s="23" t="s">
        <v>188</v>
      </c>
      <c r="X3736" s="23" t="s">
        <v>189</v>
      </c>
      <c r="Y3736" s="22">
        <v>0</v>
      </c>
      <c r="Z3736" s="23" t="s">
        <v>190</v>
      </c>
      <c r="AA3736" s="23" t="s">
        <v>191</v>
      </c>
      <c r="AB3736" s="23" t="s">
        <v>190</v>
      </c>
      <c r="AC3736" s="23" t="s">
        <v>192</v>
      </c>
      <c r="AD3736" s="23" t="s">
        <v>193</v>
      </c>
      <c r="AE3736" s="23" t="s">
        <v>83</v>
      </c>
      <c r="AF3736" s="23"/>
      <c r="AG3736" s="23"/>
      <c r="AH3736" s="23"/>
      <c r="AI3736" s="23"/>
      <c r="AJ3736" s="23" t="b">
        <v>0</v>
      </c>
      <c r="AK3736" s="3">
        <v>121</v>
      </c>
      <c r="AL3736" s="3">
        <v>236</v>
      </c>
      <c r="AM3736" s="3">
        <v>3678</v>
      </c>
      <c r="AN3736" s="24">
        <v>45536.000149575615</v>
      </c>
      <c r="AO3736" s="24">
        <v>45536.000149575615</v>
      </c>
      <c r="AP3736">
        <v>9</v>
      </c>
      <c r="AQ3736" t="s">
        <v>194</v>
      </c>
      <c r="AR3736">
        <v>244.00014957561507</v>
      </c>
      <c r="AS3736" t="s">
        <v>195</v>
      </c>
      <c r="AT3736" t="s">
        <v>196</v>
      </c>
      <c r="AU3736" t="s">
        <v>197</v>
      </c>
      <c r="AV3736" t="s">
        <v>218</v>
      </c>
      <c r="AW3736" t="s">
        <v>196</v>
      </c>
      <c r="AX3736" t="s">
        <v>197</v>
      </c>
      <c r="AY3736" t="s">
        <v>218</v>
      </c>
    </row>
    <row r="3737" spans="1:51" x14ac:dyDescent="0.45">
      <c r="A3737" s="22">
        <v>871926</v>
      </c>
      <c r="B3737" s="6">
        <v>45536</v>
      </c>
      <c r="C3737" s="22">
        <v>16000</v>
      </c>
      <c r="D3737" s="22">
        <v>18159</v>
      </c>
      <c r="E3737" s="22"/>
      <c r="F3737" s="22">
        <v>0</v>
      </c>
      <c r="G3737" s="22">
        <v>2196</v>
      </c>
      <c r="H3737" s="22">
        <v>13</v>
      </c>
      <c r="I3737" s="22"/>
      <c r="J3737" s="22">
        <v>543</v>
      </c>
      <c r="K3737" s="22">
        <v>6299</v>
      </c>
      <c r="L3737" s="23" t="s">
        <v>892</v>
      </c>
      <c r="M3737" s="23"/>
      <c r="N3737" s="23" t="s">
        <v>184</v>
      </c>
      <c r="O3737" s="23" t="s">
        <v>213</v>
      </c>
      <c r="P3737" s="22">
        <v>20</v>
      </c>
      <c r="Q3737" s="23" t="s">
        <v>186</v>
      </c>
      <c r="R3737" s="23"/>
      <c r="S3737" s="23"/>
      <c r="T3737" s="23"/>
      <c r="U3737" s="23"/>
      <c r="V3737" s="23" t="s">
        <v>187</v>
      </c>
      <c r="W3737" s="23" t="s">
        <v>188</v>
      </c>
      <c r="X3737" s="23" t="s">
        <v>189</v>
      </c>
      <c r="Y3737" s="22">
        <v>0</v>
      </c>
      <c r="Z3737" s="23" t="s">
        <v>190</v>
      </c>
      <c r="AA3737" s="23" t="s">
        <v>191</v>
      </c>
      <c r="AB3737" s="23" t="s">
        <v>190</v>
      </c>
      <c r="AC3737" s="23" t="s">
        <v>192</v>
      </c>
      <c r="AD3737" s="23" t="s">
        <v>193</v>
      </c>
      <c r="AE3737" s="23" t="s">
        <v>83</v>
      </c>
      <c r="AF3737" s="23"/>
      <c r="AG3737" s="23"/>
      <c r="AH3737" s="23"/>
      <c r="AI3737" s="23"/>
      <c r="AJ3737" s="23" t="b">
        <v>0</v>
      </c>
      <c r="AK3737" s="3">
        <v>132</v>
      </c>
      <c r="AL3737" s="3">
        <v>3448</v>
      </c>
      <c r="AM3737" s="3">
        <v>4492</v>
      </c>
      <c r="AN3737" s="24">
        <v>45536.167250694445</v>
      </c>
      <c r="AO3737" s="24">
        <v>45536.167250694445</v>
      </c>
      <c r="AP3737">
        <v>9</v>
      </c>
      <c r="AQ3737" t="s">
        <v>194</v>
      </c>
      <c r="AR3737">
        <v>244.1672506944451</v>
      </c>
      <c r="AS3737" t="s">
        <v>195</v>
      </c>
      <c r="AT3737" t="s">
        <v>258</v>
      </c>
      <c r="AU3737" t="s">
        <v>197</v>
      </c>
      <c r="AV3737" t="s">
        <v>259</v>
      </c>
      <c r="AW3737" t="s">
        <v>258</v>
      </c>
      <c r="AX3737" t="s">
        <v>197</v>
      </c>
      <c r="AY3737" t="s">
        <v>259</v>
      </c>
    </row>
    <row r="3738" spans="1:51" x14ac:dyDescent="0.45">
      <c r="A3738" s="22">
        <v>875234</v>
      </c>
      <c r="B3738" s="6">
        <v>45536</v>
      </c>
      <c r="C3738" s="22">
        <v>16000</v>
      </c>
      <c r="D3738" s="22">
        <v>31077</v>
      </c>
      <c r="E3738" s="22"/>
      <c r="F3738" s="22">
        <v>0</v>
      </c>
      <c r="G3738" s="22">
        <v>2336</v>
      </c>
      <c r="H3738" s="22">
        <v>8</v>
      </c>
      <c r="I3738" s="22"/>
      <c r="J3738" s="22">
        <v>543</v>
      </c>
      <c r="K3738" s="22">
        <v>6299</v>
      </c>
      <c r="L3738" s="23" t="s">
        <v>892</v>
      </c>
      <c r="M3738" s="23"/>
      <c r="N3738" s="23" t="s">
        <v>184</v>
      </c>
      <c r="O3738" s="23" t="s">
        <v>213</v>
      </c>
      <c r="P3738" s="22">
        <v>20</v>
      </c>
      <c r="Q3738" s="23" t="s">
        <v>186</v>
      </c>
      <c r="R3738" s="23"/>
      <c r="S3738" s="23"/>
      <c r="T3738" s="23"/>
      <c r="U3738" s="23"/>
      <c r="V3738" s="23" t="s">
        <v>187</v>
      </c>
      <c r="W3738" s="23" t="s">
        <v>188</v>
      </c>
      <c r="X3738" s="23" t="s">
        <v>189</v>
      </c>
      <c r="Y3738" s="22">
        <v>0</v>
      </c>
      <c r="Z3738" s="23" t="s">
        <v>190</v>
      </c>
      <c r="AA3738" s="23" t="s">
        <v>191</v>
      </c>
      <c r="AB3738" s="23" t="s">
        <v>190</v>
      </c>
      <c r="AC3738" s="23" t="s">
        <v>192</v>
      </c>
      <c r="AD3738" s="23" t="s">
        <v>193</v>
      </c>
      <c r="AE3738" s="23" t="s">
        <v>83</v>
      </c>
      <c r="AF3738" s="23"/>
      <c r="AG3738" s="23"/>
      <c r="AH3738" s="23"/>
      <c r="AI3738" s="23"/>
      <c r="AJ3738" s="23" t="b">
        <v>0</v>
      </c>
      <c r="AK3738" s="3">
        <v>126</v>
      </c>
      <c r="AL3738" s="3">
        <v>3448</v>
      </c>
      <c r="AM3738" s="3">
        <v>7196</v>
      </c>
      <c r="AN3738" s="24">
        <v>45536.916872067901</v>
      </c>
      <c r="AO3738" s="24">
        <v>45536.916872067901</v>
      </c>
      <c r="AP3738">
        <v>9</v>
      </c>
      <c r="AQ3738" t="s">
        <v>194</v>
      </c>
      <c r="AR3738">
        <v>244.91687206790084</v>
      </c>
      <c r="AS3738" t="s">
        <v>195</v>
      </c>
      <c r="AT3738" t="s">
        <v>237</v>
      </c>
      <c r="AU3738" t="s">
        <v>197</v>
      </c>
      <c r="AV3738" t="s">
        <v>230</v>
      </c>
      <c r="AW3738" t="s">
        <v>237</v>
      </c>
      <c r="AX3738" t="s">
        <v>197</v>
      </c>
      <c r="AY3738" t="s">
        <v>230</v>
      </c>
    </row>
    <row r="3739" spans="1:51" x14ac:dyDescent="0.45">
      <c r="A3739" s="22">
        <v>875148</v>
      </c>
      <c r="B3739" s="6">
        <v>45536</v>
      </c>
      <c r="C3739" s="22">
        <v>16000</v>
      </c>
      <c r="D3739" s="22">
        <v>48427</v>
      </c>
      <c r="E3739" s="22"/>
      <c r="F3739" s="22">
        <v>0</v>
      </c>
      <c r="G3739" s="22">
        <v>2336</v>
      </c>
      <c r="H3739" s="22">
        <v>2</v>
      </c>
      <c r="I3739" s="22"/>
      <c r="J3739" s="22">
        <v>543</v>
      </c>
      <c r="K3739" s="22">
        <v>6299</v>
      </c>
      <c r="L3739" s="23" t="s">
        <v>892</v>
      </c>
      <c r="M3739" s="23"/>
      <c r="N3739" s="23" t="s">
        <v>184</v>
      </c>
      <c r="O3739" s="23" t="s">
        <v>225</v>
      </c>
      <c r="P3739" s="22">
        <v>20</v>
      </c>
      <c r="Q3739" s="23" t="s">
        <v>186</v>
      </c>
      <c r="R3739" s="23"/>
      <c r="S3739" s="23"/>
      <c r="T3739" s="23"/>
      <c r="U3739" s="23"/>
      <c r="V3739" s="23" t="s">
        <v>187</v>
      </c>
      <c r="W3739" s="23" t="s">
        <v>188</v>
      </c>
      <c r="X3739" s="23" t="s">
        <v>189</v>
      </c>
      <c r="Y3739" s="22">
        <v>0</v>
      </c>
      <c r="Z3739" s="23" t="s">
        <v>190</v>
      </c>
      <c r="AA3739" s="23" t="s">
        <v>191</v>
      </c>
      <c r="AB3739" s="23" t="s">
        <v>190</v>
      </c>
      <c r="AC3739" s="23" t="s">
        <v>192</v>
      </c>
      <c r="AD3739" s="23" t="s">
        <v>193</v>
      </c>
      <c r="AE3739" s="23" t="s">
        <v>83</v>
      </c>
      <c r="AF3739" s="23"/>
      <c r="AG3739" s="23"/>
      <c r="AH3739" s="23"/>
      <c r="AI3739" s="23"/>
      <c r="AJ3739" s="23" t="b">
        <v>0</v>
      </c>
      <c r="AK3739" s="3">
        <v>130</v>
      </c>
      <c r="AL3739" s="3">
        <v>2408</v>
      </c>
      <c r="AM3739" s="3">
        <v>7118</v>
      </c>
      <c r="AN3739" s="24">
        <v>45536.882202816356</v>
      </c>
      <c r="AO3739" s="24">
        <v>45536.882202816356</v>
      </c>
      <c r="AP3739">
        <v>9</v>
      </c>
      <c r="AQ3739" t="s">
        <v>194</v>
      </c>
      <c r="AR3739">
        <v>244.88220281635586</v>
      </c>
      <c r="AS3739" t="s">
        <v>195</v>
      </c>
      <c r="AT3739" t="s">
        <v>226</v>
      </c>
      <c r="AU3739" t="s">
        <v>197</v>
      </c>
      <c r="AV3739" t="s">
        <v>237</v>
      </c>
      <c r="AW3739" t="s">
        <v>226</v>
      </c>
      <c r="AX3739" t="s">
        <v>197</v>
      </c>
      <c r="AY3739" t="s">
        <v>237</v>
      </c>
    </row>
    <row r="3740" spans="1:51" x14ac:dyDescent="0.45">
      <c r="A3740" s="22">
        <v>875142</v>
      </c>
      <c r="B3740" s="6">
        <v>45536</v>
      </c>
      <c r="C3740" s="22">
        <v>16000</v>
      </c>
      <c r="D3740" s="22">
        <v>37037</v>
      </c>
      <c r="E3740" s="22"/>
      <c r="F3740" s="22">
        <v>0</v>
      </c>
      <c r="G3740" s="22">
        <v>2336</v>
      </c>
      <c r="H3740" s="22">
        <v>2</v>
      </c>
      <c r="I3740" s="22"/>
      <c r="J3740" s="22">
        <v>543</v>
      </c>
      <c r="K3740" s="22">
        <v>6299</v>
      </c>
      <c r="L3740" s="23" t="s">
        <v>892</v>
      </c>
      <c r="M3740" s="23"/>
      <c r="N3740" s="23" t="s">
        <v>184</v>
      </c>
      <c r="O3740" s="23" t="s">
        <v>225</v>
      </c>
      <c r="P3740" s="22">
        <v>20</v>
      </c>
      <c r="Q3740" s="23" t="s">
        <v>186</v>
      </c>
      <c r="R3740" s="23"/>
      <c r="S3740" s="23"/>
      <c r="T3740" s="23"/>
      <c r="U3740" s="23"/>
      <c r="V3740" s="23" t="s">
        <v>187</v>
      </c>
      <c r="W3740" s="23" t="s">
        <v>188</v>
      </c>
      <c r="X3740" s="23" t="s">
        <v>189</v>
      </c>
      <c r="Y3740" s="22">
        <v>0</v>
      </c>
      <c r="Z3740" s="23" t="s">
        <v>190</v>
      </c>
      <c r="AA3740" s="23" t="s">
        <v>191</v>
      </c>
      <c r="AB3740" s="23" t="s">
        <v>190</v>
      </c>
      <c r="AC3740" s="23" t="s">
        <v>192</v>
      </c>
      <c r="AD3740" s="23" t="s">
        <v>193</v>
      </c>
      <c r="AE3740" s="23" t="s">
        <v>83</v>
      </c>
      <c r="AF3740" s="23"/>
      <c r="AG3740" s="23"/>
      <c r="AH3740" s="23"/>
      <c r="AI3740" s="23"/>
      <c r="AJ3740" s="23" t="b">
        <v>0</v>
      </c>
      <c r="AK3740" s="3">
        <v>130</v>
      </c>
      <c r="AL3740" s="3">
        <v>2408</v>
      </c>
      <c r="AM3740" s="3">
        <v>7112</v>
      </c>
      <c r="AN3740" s="24">
        <v>45536.882197608022</v>
      </c>
      <c r="AO3740" s="24">
        <v>45536.882197608022</v>
      </c>
      <c r="AP3740">
        <v>9</v>
      </c>
      <c r="AQ3740" t="s">
        <v>194</v>
      </c>
      <c r="AR3740">
        <v>244.88219760802167</v>
      </c>
      <c r="AS3740" t="s">
        <v>195</v>
      </c>
      <c r="AT3740" t="s">
        <v>226</v>
      </c>
      <c r="AU3740" t="s">
        <v>197</v>
      </c>
      <c r="AV3740" t="s">
        <v>237</v>
      </c>
      <c r="AW3740" t="s">
        <v>226</v>
      </c>
      <c r="AX3740" t="s">
        <v>197</v>
      </c>
      <c r="AY3740" t="s">
        <v>237</v>
      </c>
    </row>
    <row r="3741" spans="1:51" x14ac:dyDescent="0.45">
      <c r="A3741" s="22">
        <v>875109</v>
      </c>
      <c r="B3741" s="6">
        <v>45536</v>
      </c>
      <c r="C3741" s="22">
        <v>16000</v>
      </c>
      <c r="D3741" s="22">
        <v>47014</v>
      </c>
      <c r="E3741" s="22"/>
      <c r="F3741" s="22">
        <v>0</v>
      </c>
      <c r="G3741" s="22">
        <v>2332</v>
      </c>
      <c r="H3741" s="22">
        <v>2</v>
      </c>
      <c r="I3741" s="22"/>
      <c r="J3741" s="22">
        <v>543</v>
      </c>
      <c r="K3741" s="22">
        <v>6299</v>
      </c>
      <c r="L3741" s="23" t="s">
        <v>892</v>
      </c>
      <c r="M3741" s="23"/>
      <c r="N3741" s="23" t="s">
        <v>184</v>
      </c>
      <c r="O3741" s="23" t="s">
        <v>225</v>
      </c>
      <c r="P3741" s="22">
        <v>20</v>
      </c>
      <c r="Q3741" s="23" t="s">
        <v>186</v>
      </c>
      <c r="R3741" s="23"/>
      <c r="S3741" s="23"/>
      <c r="T3741" s="23"/>
      <c r="U3741" s="23"/>
      <c r="V3741" s="23" t="s">
        <v>187</v>
      </c>
      <c r="W3741" s="23" t="s">
        <v>188</v>
      </c>
      <c r="X3741" s="23" t="s">
        <v>189</v>
      </c>
      <c r="Y3741" s="22">
        <v>0</v>
      </c>
      <c r="Z3741" s="23" t="s">
        <v>190</v>
      </c>
      <c r="AA3741" s="23" t="s">
        <v>191</v>
      </c>
      <c r="AB3741" s="23" t="s">
        <v>190</v>
      </c>
      <c r="AC3741" s="23" t="s">
        <v>192</v>
      </c>
      <c r="AD3741" s="23" t="s">
        <v>193</v>
      </c>
      <c r="AE3741" s="23" t="s">
        <v>83</v>
      </c>
      <c r="AF3741" s="23"/>
      <c r="AG3741" s="23"/>
      <c r="AH3741" s="23"/>
      <c r="AI3741" s="23"/>
      <c r="AJ3741" s="23" t="b">
        <v>0</v>
      </c>
      <c r="AK3741" s="3">
        <v>130</v>
      </c>
      <c r="AL3741" s="3">
        <v>2408</v>
      </c>
      <c r="AM3741" s="3">
        <v>7079</v>
      </c>
      <c r="AN3741" s="24">
        <v>45536.882167206793</v>
      </c>
      <c r="AO3741" s="24">
        <v>45536.882167206793</v>
      </c>
      <c r="AP3741">
        <v>9</v>
      </c>
      <c r="AQ3741" t="s">
        <v>194</v>
      </c>
      <c r="AR3741">
        <v>244.88216720679338</v>
      </c>
      <c r="AS3741" t="s">
        <v>195</v>
      </c>
      <c r="AT3741" t="s">
        <v>226</v>
      </c>
      <c r="AU3741" t="s">
        <v>197</v>
      </c>
      <c r="AV3741" t="s">
        <v>231</v>
      </c>
      <c r="AW3741" t="s">
        <v>226</v>
      </c>
      <c r="AX3741" t="s">
        <v>197</v>
      </c>
      <c r="AY3741" t="s">
        <v>231</v>
      </c>
    </row>
    <row r="3742" spans="1:51" x14ac:dyDescent="0.45">
      <c r="A3742" s="22">
        <v>874976</v>
      </c>
      <c r="B3742" s="6">
        <v>45536</v>
      </c>
      <c r="C3742" s="22">
        <v>16000</v>
      </c>
      <c r="D3742" s="22">
        <v>62607</v>
      </c>
      <c r="E3742" s="22"/>
      <c r="F3742" s="22">
        <v>0</v>
      </c>
      <c r="G3742" s="22">
        <v>2336</v>
      </c>
      <c r="H3742" s="22">
        <v>2</v>
      </c>
      <c r="I3742" s="22"/>
      <c r="J3742" s="22">
        <v>543</v>
      </c>
      <c r="K3742" s="22">
        <v>6299</v>
      </c>
      <c r="L3742" s="23" t="s">
        <v>892</v>
      </c>
      <c r="M3742" s="23"/>
      <c r="N3742" s="23" t="s">
        <v>184</v>
      </c>
      <c r="O3742" s="23" t="s">
        <v>225</v>
      </c>
      <c r="P3742" s="22">
        <v>20</v>
      </c>
      <c r="Q3742" s="23" t="s">
        <v>186</v>
      </c>
      <c r="R3742" s="23"/>
      <c r="S3742" s="23"/>
      <c r="T3742" s="23"/>
      <c r="U3742" s="23"/>
      <c r="V3742" s="23" t="s">
        <v>187</v>
      </c>
      <c r="W3742" s="23" t="s">
        <v>188</v>
      </c>
      <c r="X3742" s="23" t="s">
        <v>189</v>
      </c>
      <c r="Y3742" s="22">
        <v>0</v>
      </c>
      <c r="Z3742" s="23" t="s">
        <v>190</v>
      </c>
      <c r="AA3742" s="23" t="s">
        <v>191</v>
      </c>
      <c r="AB3742" s="23" t="s">
        <v>190</v>
      </c>
      <c r="AC3742" s="23" t="s">
        <v>192</v>
      </c>
      <c r="AD3742" s="23" t="s">
        <v>193</v>
      </c>
      <c r="AE3742" s="23" t="s">
        <v>83</v>
      </c>
      <c r="AF3742" s="23"/>
      <c r="AG3742" s="23"/>
      <c r="AH3742" s="23"/>
      <c r="AI3742" s="23"/>
      <c r="AJ3742" s="23" t="b">
        <v>0</v>
      </c>
      <c r="AK3742" s="3">
        <v>130</v>
      </c>
      <c r="AL3742" s="3">
        <v>2408</v>
      </c>
      <c r="AM3742" s="3">
        <v>6949</v>
      </c>
      <c r="AN3742" s="24">
        <v>45536.882057716051</v>
      </c>
      <c r="AO3742" s="24">
        <v>45536.882057716051</v>
      </c>
      <c r="AP3742">
        <v>9</v>
      </c>
      <c r="AQ3742" t="s">
        <v>194</v>
      </c>
      <c r="AR3742">
        <v>244.88205771605135</v>
      </c>
      <c r="AS3742" t="s">
        <v>195</v>
      </c>
      <c r="AT3742" t="s">
        <v>226</v>
      </c>
      <c r="AU3742" t="s">
        <v>197</v>
      </c>
      <c r="AV3742" t="s">
        <v>223</v>
      </c>
      <c r="AW3742" t="s">
        <v>226</v>
      </c>
      <c r="AX3742" t="s">
        <v>197</v>
      </c>
      <c r="AY3742" t="s">
        <v>223</v>
      </c>
    </row>
    <row r="3743" spans="1:51" x14ac:dyDescent="0.45">
      <c r="A3743" s="22">
        <v>874996</v>
      </c>
      <c r="B3743" s="6">
        <v>45536</v>
      </c>
      <c r="C3743" s="22">
        <v>16000</v>
      </c>
      <c r="D3743" s="22">
        <v>60690</v>
      </c>
      <c r="E3743" s="22"/>
      <c r="F3743" s="22">
        <v>0</v>
      </c>
      <c r="G3743" s="22">
        <v>2333</v>
      </c>
      <c r="H3743" s="22">
        <v>2</v>
      </c>
      <c r="I3743" s="22"/>
      <c r="J3743" s="22">
        <v>543</v>
      </c>
      <c r="K3743" s="22">
        <v>6299</v>
      </c>
      <c r="L3743" s="23" t="s">
        <v>892</v>
      </c>
      <c r="M3743" s="23"/>
      <c r="N3743" s="23" t="s">
        <v>184</v>
      </c>
      <c r="O3743" s="23" t="s">
        <v>225</v>
      </c>
      <c r="P3743" s="22">
        <v>20</v>
      </c>
      <c r="Q3743" s="23" t="s">
        <v>186</v>
      </c>
      <c r="R3743" s="23"/>
      <c r="S3743" s="23"/>
      <c r="T3743" s="23"/>
      <c r="U3743" s="23"/>
      <c r="V3743" s="23" t="s">
        <v>187</v>
      </c>
      <c r="W3743" s="23" t="s">
        <v>188</v>
      </c>
      <c r="X3743" s="23" t="s">
        <v>189</v>
      </c>
      <c r="Y3743" s="22">
        <v>0</v>
      </c>
      <c r="Z3743" s="23" t="s">
        <v>190</v>
      </c>
      <c r="AA3743" s="23" t="s">
        <v>191</v>
      </c>
      <c r="AB3743" s="23" t="s">
        <v>190</v>
      </c>
      <c r="AC3743" s="23" t="s">
        <v>192</v>
      </c>
      <c r="AD3743" s="23" t="s">
        <v>193</v>
      </c>
      <c r="AE3743" s="23" t="s">
        <v>83</v>
      </c>
      <c r="AF3743" s="23"/>
      <c r="AG3743" s="23"/>
      <c r="AH3743" s="23"/>
      <c r="AI3743" s="23"/>
      <c r="AJ3743" s="23" t="b">
        <v>0</v>
      </c>
      <c r="AK3743" s="3">
        <v>130</v>
      </c>
      <c r="AL3743" s="3">
        <v>2408</v>
      </c>
      <c r="AM3743" s="3">
        <v>6967</v>
      </c>
      <c r="AN3743" s="24">
        <v>45536.882073765431</v>
      </c>
      <c r="AO3743" s="24">
        <v>45536.882073765431</v>
      </c>
      <c r="AP3743">
        <v>9</v>
      </c>
      <c r="AQ3743" t="s">
        <v>194</v>
      </c>
      <c r="AR3743">
        <v>244.88207376543141</v>
      </c>
      <c r="AS3743" t="s">
        <v>195</v>
      </c>
      <c r="AT3743" t="s">
        <v>226</v>
      </c>
      <c r="AU3743" t="s">
        <v>197</v>
      </c>
      <c r="AV3743" t="s">
        <v>208</v>
      </c>
      <c r="AW3743" t="s">
        <v>226</v>
      </c>
      <c r="AX3743" t="s">
        <v>197</v>
      </c>
      <c r="AY3743" t="s">
        <v>208</v>
      </c>
    </row>
    <row r="3744" spans="1:51" x14ac:dyDescent="0.45">
      <c r="A3744" s="22">
        <v>874989</v>
      </c>
      <c r="B3744" s="6">
        <v>45536</v>
      </c>
      <c r="C3744" s="22">
        <v>16000</v>
      </c>
      <c r="D3744" s="22">
        <v>69073</v>
      </c>
      <c r="E3744" s="22"/>
      <c r="F3744" s="22">
        <v>0</v>
      </c>
      <c r="G3744" s="22">
        <v>2332</v>
      </c>
      <c r="H3744" s="22">
        <v>2</v>
      </c>
      <c r="I3744" s="22"/>
      <c r="J3744" s="22">
        <v>543</v>
      </c>
      <c r="K3744" s="22">
        <v>6299</v>
      </c>
      <c r="L3744" s="23" t="s">
        <v>892</v>
      </c>
      <c r="M3744" s="23"/>
      <c r="N3744" s="23" t="s">
        <v>184</v>
      </c>
      <c r="O3744" s="23" t="s">
        <v>225</v>
      </c>
      <c r="P3744" s="22">
        <v>20</v>
      </c>
      <c r="Q3744" s="23" t="s">
        <v>186</v>
      </c>
      <c r="R3744" s="23"/>
      <c r="S3744" s="23"/>
      <c r="T3744" s="23"/>
      <c r="U3744" s="23"/>
      <c r="V3744" s="23" t="s">
        <v>187</v>
      </c>
      <c r="W3744" s="23" t="s">
        <v>188</v>
      </c>
      <c r="X3744" s="23" t="s">
        <v>189</v>
      </c>
      <c r="Y3744" s="22">
        <v>0</v>
      </c>
      <c r="Z3744" s="23" t="s">
        <v>190</v>
      </c>
      <c r="AA3744" s="23" t="s">
        <v>191</v>
      </c>
      <c r="AB3744" s="23" t="s">
        <v>190</v>
      </c>
      <c r="AC3744" s="23" t="s">
        <v>192</v>
      </c>
      <c r="AD3744" s="23" t="s">
        <v>193</v>
      </c>
      <c r="AE3744" s="23" t="s">
        <v>83</v>
      </c>
      <c r="AF3744" s="23"/>
      <c r="AG3744" s="23"/>
      <c r="AH3744" s="23"/>
      <c r="AI3744" s="23"/>
      <c r="AJ3744" s="23" t="b">
        <v>0</v>
      </c>
      <c r="AK3744" s="3">
        <v>130</v>
      </c>
      <c r="AL3744" s="3">
        <v>2408</v>
      </c>
      <c r="AM3744" s="3">
        <v>6960</v>
      </c>
      <c r="AN3744" s="24">
        <v>45536.882066165126</v>
      </c>
      <c r="AO3744" s="24">
        <v>45536.882066165126</v>
      </c>
      <c r="AP3744">
        <v>9</v>
      </c>
      <c r="AQ3744" t="s">
        <v>194</v>
      </c>
      <c r="AR3744">
        <v>244.88206616512616</v>
      </c>
      <c r="AS3744" t="s">
        <v>195</v>
      </c>
      <c r="AT3744" t="s">
        <v>226</v>
      </c>
      <c r="AU3744" t="s">
        <v>197</v>
      </c>
      <c r="AV3744" t="s">
        <v>208</v>
      </c>
      <c r="AW3744" t="s">
        <v>226</v>
      </c>
      <c r="AX3744" t="s">
        <v>197</v>
      </c>
      <c r="AY3744" t="s">
        <v>208</v>
      </c>
    </row>
    <row r="3745" spans="1:51" x14ac:dyDescent="0.45">
      <c r="A3745" s="22">
        <v>875012</v>
      </c>
      <c r="B3745" s="6">
        <v>45536</v>
      </c>
      <c r="C3745" s="22">
        <v>16000</v>
      </c>
      <c r="D3745" s="22">
        <v>46048</v>
      </c>
      <c r="E3745" s="22"/>
      <c r="F3745" s="22">
        <v>0</v>
      </c>
      <c r="G3745" s="22">
        <v>2336</v>
      </c>
      <c r="H3745" s="22">
        <v>2</v>
      </c>
      <c r="I3745" s="22"/>
      <c r="J3745" s="22">
        <v>543</v>
      </c>
      <c r="K3745" s="22">
        <v>6299</v>
      </c>
      <c r="L3745" s="23" t="s">
        <v>892</v>
      </c>
      <c r="M3745" s="23"/>
      <c r="N3745" s="23" t="s">
        <v>184</v>
      </c>
      <c r="O3745" s="23" t="s">
        <v>225</v>
      </c>
      <c r="P3745" s="22">
        <v>20</v>
      </c>
      <c r="Q3745" s="23" t="s">
        <v>186</v>
      </c>
      <c r="R3745" s="23"/>
      <c r="S3745" s="23"/>
      <c r="T3745" s="23"/>
      <c r="U3745" s="23"/>
      <c r="V3745" s="23" t="s">
        <v>187</v>
      </c>
      <c r="W3745" s="23" t="s">
        <v>188</v>
      </c>
      <c r="X3745" s="23" t="s">
        <v>189</v>
      </c>
      <c r="Y3745" s="22">
        <v>0</v>
      </c>
      <c r="Z3745" s="23" t="s">
        <v>190</v>
      </c>
      <c r="AA3745" s="23" t="s">
        <v>191</v>
      </c>
      <c r="AB3745" s="23" t="s">
        <v>190</v>
      </c>
      <c r="AC3745" s="23" t="s">
        <v>192</v>
      </c>
      <c r="AD3745" s="23" t="s">
        <v>193</v>
      </c>
      <c r="AE3745" s="23" t="s">
        <v>83</v>
      </c>
      <c r="AF3745" s="23"/>
      <c r="AG3745" s="23"/>
      <c r="AH3745" s="23"/>
      <c r="AI3745" s="23"/>
      <c r="AJ3745" s="23" t="b">
        <v>0</v>
      </c>
      <c r="AK3745" s="3">
        <v>130</v>
      </c>
      <c r="AL3745" s="3">
        <v>2408</v>
      </c>
      <c r="AM3745" s="3">
        <v>6982</v>
      </c>
      <c r="AN3745" s="24">
        <v>45536.88208560957</v>
      </c>
      <c r="AO3745" s="24">
        <v>45536.88208560957</v>
      </c>
      <c r="AP3745">
        <v>9</v>
      </c>
      <c r="AQ3745" t="s">
        <v>194</v>
      </c>
      <c r="AR3745">
        <v>244.88208560956991</v>
      </c>
      <c r="AS3745" t="s">
        <v>195</v>
      </c>
      <c r="AT3745" t="s">
        <v>226</v>
      </c>
      <c r="AU3745" t="s">
        <v>197</v>
      </c>
      <c r="AV3745" t="s">
        <v>207</v>
      </c>
      <c r="AW3745" t="s">
        <v>226</v>
      </c>
      <c r="AX3745" t="s">
        <v>197</v>
      </c>
      <c r="AY3745" t="s">
        <v>207</v>
      </c>
    </row>
    <row r="3746" spans="1:51" x14ac:dyDescent="0.45">
      <c r="A3746" s="22">
        <v>875005</v>
      </c>
      <c r="B3746" s="6">
        <v>45536</v>
      </c>
      <c r="C3746" s="22">
        <v>16000</v>
      </c>
      <c r="D3746" s="22">
        <v>40932</v>
      </c>
      <c r="E3746" s="22"/>
      <c r="F3746" s="22">
        <v>0</v>
      </c>
      <c r="G3746" s="22">
        <v>2332</v>
      </c>
      <c r="H3746" s="22">
        <v>2</v>
      </c>
      <c r="I3746" s="22"/>
      <c r="J3746" s="22">
        <v>543</v>
      </c>
      <c r="K3746" s="22">
        <v>6299</v>
      </c>
      <c r="L3746" s="23" t="s">
        <v>892</v>
      </c>
      <c r="M3746" s="23"/>
      <c r="N3746" s="23" t="s">
        <v>184</v>
      </c>
      <c r="O3746" s="23" t="s">
        <v>225</v>
      </c>
      <c r="P3746" s="22">
        <v>20</v>
      </c>
      <c r="Q3746" s="23" t="s">
        <v>186</v>
      </c>
      <c r="R3746" s="23"/>
      <c r="S3746" s="23"/>
      <c r="T3746" s="23"/>
      <c r="U3746" s="23"/>
      <c r="V3746" s="23" t="s">
        <v>187</v>
      </c>
      <c r="W3746" s="23" t="s">
        <v>188</v>
      </c>
      <c r="X3746" s="23" t="s">
        <v>189</v>
      </c>
      <c r="Y3746" s="22">
        <v>0</v>
      </c>
      <c r="Z3746" s="23" t="s">
        <v>190</v>
      </c>
      <c r="AA3746" s="23" t="s">
        <v>191</v>
      </c>
      <c r="AB3746" s="23" t="s">
        <v>190</v>
      </c>
      <c r="AC3746" s="23" t="s">
        <v>192</v>
      </c>
      <c r="AD3746" s="23" t="s">
        <v>193</v>
      </c>
      <c r="AE3746" s="23" t="s">
        <v>83</v>
      </c>
      <c r="AF3746" s="23"/>
      <c r="AG3746" s="23"/>
      <c r="AH3746" s="23"/>
      <c r="AI3746" s="23"/>
      <c r="AJ3746" s="23" t="b">
        <v>0</v>
      </c>
      <c r="AK3746" s="3">
        <v>130</v>
      </c>
      <c r="AL3746" s="3">
        <v>2408</v>
      </c>
      <c r="AM3746" s="3">
        <v>6975</v>
      </c>
      <c r="AN3746" s="24">
        <v>45536.88208132716</v>
      </c>
      <c r="AO3746" s="24">
        <v>45536.88208132716</v>
      </c>
      <c r="AP3746">
        <v>9</v>
      </c>
      <c r="AQ3746" t="s">
        <v>194</v>
      </c>
      <c r="AR3746">
        <v>244.88208132715954</v>
      </c>
      <c r="AS3746" t="s">
        <v>195</v>
      </c>
      <c r="AT3746" t="s">
        <v>226</v>
      </c>
      <c r="AU3746" t="s">
        <v>197</v>
      </c>
      <c r="AV3746" t="s">
        <v>207</v>
      </c>
      <c r="AW3746" t="s">
        <v>226</v>
      </c>
      <c r="AX3746" t="s">
        <v>197</v>
      </c>
      <c r="AY3746" t="s">
        <v>207</v>
      </c>
    </row>
    <row r="3747" spans="1:51" x14ac:dyDescent="0.45">
      <c r="A3747" s="22">
        <v>875016</v>
      </c>
      <c r="B3747" s="6">
        <v>45536</v>
      </c>
      <c r="C3747" s="22">
        <v>16000</v>
      </c>
      <c r="D3747" s="22">
        <v>48188</v>
      </c>
      <c r="E3747" s="22"/>
      <c r="F3747" s="22">
        <v>0</v>
      </c>
      <c r="G3747" s="22">
        <v>2336</v>
      </c>
      <c r="H3747" s="22">
        <v>2</v>
      </c>
      <c r="I3747" s="22"/>
      <c r="J3747" s="22">
        <v>543</v>
      </c>
      <c r="K3747" s="22">
        <v>6299</v>
      </c>
      <c r="L3747" s="23" t="s">
        <v>892</v>
      </c>
      <c r="M3747" s="23"/>
      <c r="N3747" s="23" t="s">
        <v>184</v>
      </c>
      <c r="O3747" s="23" t="s">
        <v>225</v>
      </c>
      <c r="P3747" s="22">
        <v>20</v>
      </c>
      <c r="Q3747" s="23" t="s">
        <v>186</v>
      </c>
      <c r="R3747" s="23"/>
      <c r="S3747" s="23"/>
      <c r="T3747" s="23"/>
      <c r="U3747" s="23"/>
      <c r="V3747" s="23" t="s">
        <v>187</v>
      </c>
      <c r="W3747" s="23" t="s">
        <v>188</v>
      </c>
      <c r="X3747" s="23" t="s">
        <v>189</v>
      </c>
      <c r="Y3747" s="22">
        <v>0</v>
      </c>
      <c r="Z3747" s="23" t="s">
        <v>190</v>
      </c>
      <c r="AA3747" s="23" t="s">
        <v>191</v>
      </c>
      <c r="AB3747" s="23" t="s">
        <v>190</v>
      </c>
      <c r="AC3747" s="23" t="s">
        <v>192</v>
      </c>
      <c r="AD3747" s="23" t="s">
        <v>193</v>
      </c>
      <c r="AE3747" s="23" t="s">
        <v>83</v>
      </c>
      <c r="AF3747" s="23"/>
      <c r="AG3747" s="23"/>
      <c r="AH3747" s="23"/>
      <c r="AI3747" s="23"/>
      <c r="AJ3747" s="23" t="b">
        <v>0</v>
      </c>
      <c r="AK3747" s="3">
        <v>130</v>
      </c>
      <c r="AL3747" s="3">
        <v>2408</v>
      </c>
      <c r="AM3747" s="3">
        <v>6986</v>
      </c>
      <c r="AN3747" s="24">
        <v>45536.88208935185</v>
      </c>
      <c r="AO3747" s="24">
        <v>45536.88208935185</v>
      </c>
      <c r="AP3747">
        <v>9</v>
      </c>
      <c r="AQ3747" t="s">
        <v>194</v>
      </c>
      <c r="AR3747">
        <v>244.88208935184957</v>
      </c>
      <c r="AS3747" t="s">
        <v>195</v>
      </c>
      <c r="AT3747" t="s">
        <v>226</v>
      </c>
      <c r="AU3747" t="s">
        <v>197</v>
      </c>
      <c r="AV3747" t="s">
        <v>218</v>
      </c>
      <c r="AW3747" t="s">
        <v>226</v>
      </c>
      <c r="AX3747" t="s">
        <v>197</v>
      </c>
      <c r="AY3747" t="s">
        <v>218</v>
      </c>
    </row>
    <row r="3748" spans="1:51" x14ac:dyDescent="0.45">
      <c r="A3748" s="22">
        <v>875023</v>
      </c>
      <c r="B3748" s="6">
        <v>45536</v>
      </c>
      <c r="C3748" s="22">
        <v>16000</v>
      </c>
      <c r="D3748" s="22">
        <v>54029</v>
      </c>
      <c r="E3748" s="22"/>
      <c r="F3748" s="22">
        <v>0</v>
      </c>
      <c r="G3748" s="22">
        <v>2336</v>
      </c>
      <c r="H3748" s="22">
        <v>2</v>
      </c>
      <c r="I3748" s="22"/>
      <c r="J3748" s="22">
        <v>543</v>
      </c>
      <c r="K3748" s="22">
        <v>6299</v>
      </c>
      <c r="L3748" s="23" t="s">
        <v>892</v>
      </c>
      <c r="M3748" s="23"/>
      <c r="N3748" s="23" t="s">
        <v>184</v>
      </c>
      <c r="O3748" s="23" t="s">
        <v>225</v>
      </c>
      <c r="P3748" s="22">
        <v>20</v>
      </c>
      <c r="Q3748" s="23" t="s">
        <v>186</v>
      </c>
      <c r="R3748" s="23"/>
      <c r="S3748" s="23"/>
      <c r="T3748" s="23"/>
      <c r="U3748" s="23"/>
      <c r="V3748" s="23" t="s">
        <v>187</v>
      </c>
      <c r="W3748" s="23" t="s">
        <v>188</v>
      </c>
      <c r="X3748" s="23" t="s">
        <v>189</v>
      </c>
      <c r="Y3748" s="22">
        <v>0</v>
      </c>
      <c r="Z3748" s="23" t="s">
        <v>190</v>
      </c>
      <c r="AA3748" s="23" t="s">
        <v>191</v>
      </c>
      <c r="AB3748" s="23" t="s">
        <v>190</v>
      </c>
      <c r="AC3748" s="23" t="s">
        <v>192</v>
      </c>
      <c r="AD3748" s="23" t="s">
        <v>193</v>
      </c>
      <c r="AE3748" s="23" t="s">
        <v>83</v>
      </c>
      <c r="AF3748" s="23"/>
      <c r="AG3748" s="23"/>
      <c r="AH3748" s="23"/>
      <c r="AI3748" s="23"/>
      <c r="AJ3748" s="23" t="b">
        <v>0</v>
      </c>
      <c r="AK3748" s="3">
        <v>130</v>
      </c>
      <c r="AL3748" s="3">
        <v>2408</v>
      </c>
      <c r="AM3748" s="3">
        <v>6993</v>
      </c>
      <c r="AN3748" s="24">
        <v>45536.882095949077</v>
      </c>
      <c r="AO3748" s="24">
        <v>45536.882095949077</v>
      </c>
      <c r="AP3748">
        <v>9</v>
      </c>
      <c r="AQ3748" t="s">
        <v>194</v>
      </c>
      <c r="AR3748">
        <v>244.88209594907676</v>
      </c>
      <c r="AS3748" t="s">
        <v>195</v>
      </c>
      <c r="AT3748" t="s">
        <v>226</v>
      </c>
      <c r="AU3748" t="s">
        <v>197</v>
      </c>
      <c r="AV3748" t="s">
        <v>218</v>
      </c>
      <c r="AW3748" t="s">
        <v>226</v>
      </c>
      <c r="AX3748" t="s">
        <v>197</v>
      </c>
      <c r="AY3748" t="s">
        <v>218</v>
      </c>
    </row>
    <row r="3749" spans="1:51" x14ac:dyDescent="0.45">
      <c r="A3749" s="22">
        <v>875101</v>
      </c>
      <c r="B3749" s="6">
        <v>45536</v>
      </c>
      <c r="C3749" s="22">
        <v>16000</v>
      </c>
      <c r="D3749" s="22">
        <v>55199</v>
      </c>
      <c r="E3749" s="22"/>
      <c r="F3749" s="22">
        <v>0</v>
      </c>
      <c r="G3749" s="22">
        <v>2336</v>
      </c>
      <c r="H3749" s="22">
        <v>2</v>
      </c>
      <c r="I3749" s="22"/>
      <c r="J3749" s="22">
        <v>543</v>
      </c>
      <c r="K3749" s="22">
        <v>6299</v>
      </c>
      <c r="L3749" s="23" t="s">
        <v>892</v>
      </c>
      <c r="M3749" s="23"/>
      <c r="N3749" s="23" t="s">
        <v>184</v>
      </c>
      <c r="O3749" s="23" t="s">
        <v>225</v>
      </c>
      <c r="P3749" s="22">
        <v>20</v>
      </c>
      <c r="Q3749" s="23" t="s">
        <v>186</v>
      </c>
      <c r="R3749" s="23"/>
      <c r="S3749" s="23"/>
      <c r="T3749" s="23"/>
      <c r="U3749" s="23"/>
      <c r="V3749" s="23" t="s">
        <v>187</v>
      </c>
      <c r="W3749" s="23" t="s">
        <v>188</v>
      </c>
      <c r="X3749" s="23" t="s">
        <v>189</v>
      </c>
      <c r="Y3749" s="22">
        <v>0</v>
      </c>
      <c r="Z3749" s="23" t="s">
        <v>190</v>
      </c>
      <c r="AA3749" s="23" t="s">
        <v>191</v>
      </c>
      <c r="AB3749" s="23" t="s">
        <v>190</v>
      </c>
      <c r="AC3749" s="23" t="s">
        <v>192</v>
      </c>
      <c r="AD3749" s="23" t="s">
        <v>193</v>
      </c>
      <c r="AE3749" s="23" t="s">
        <v>83</v>
      </c>
      <c r="AF3749" s="23"/>
      <c r="AG3749" s="23"/>
      <c r="AH3749" s="23"/>
      <c r="AI3749" s="23"/>
      <c r="AJ3749" s="23" t="b">
        <v>0</v>
      </c>
      <c r="AK3749" s="3">
        <v>130</v>
      </c>
      <c r="AL3749" s="3">
        <v>2408</v>
      </c>
      <c r="AM3749" s="3">
        <v>7071</v>
      </c>
      <c r="AN3749" s="24">
        <v>45536.882159683642</v>
      </c>
      <c r="AO3749" s="24">
        <v>45536.882159683642</v>
      </c>
      <c r="AP3749">
        <v>9</v>
      </c>
      <c r="AQ3749" t="s">
        <v>194</v>
      </c>
      <c r="AR3749">
        <v>244.88215968364239</v>
      </c>
      <c r="AS3749" t="s">
        <v>195</v>
      </c>
      <c r="AT3749" t="s">
        <v>226</v>
      </c>
      <c r="AU3749" t="s">
        <v>197</v>
      </c>
      <c r="AV3749" t="s">
        <v>231</v>
      </c>
      <c r="AW3749" t="s">
        <v>226</v>
      </c>
      <c r="AX3749" t="s">
        <v>197</v>
      </c>
      <c r="AY3749" t="s">
        <v>231</v>
      </c>
    </row>
    <row r="3750" spans="1:51" x14ac:dyDescent="0.45">
      <c r="A3750" s="22">
        <v>875075</v>
      </c>
      <c r="B3750" s="6">
        <v>45536</v>
      </c>
      <c r="C3750" s="22">
        <v>16000</v>
      </c>
      <c r="D3750" s="22">
        <v>49154</v>
      </c>
      <c r="E3750" s="22"/>
      <c r="F3750" s="22">
        <v>0</v>
      </c>
      <c r="G3750" s="22">
        <v>2340</v>
      </c>
      <c r="H3750" s="22">
        <v>2</v>
      </c>
      <c r="I3750" s="22"/>
      <c r="J3750" s="22">
        <v>543</v>
      </c>
      <c r="K3750" s="22">
        <v>6299</v>
      </c>
      <c r="L3750" s="23" t="s">
        <v>892</v>
      </c>
      <c r="M3750" s="23"/>
      <c r="N3750" s="23" t="s">
        <v>184</v>
      </c>
      <c r="O3750" s="23" t="s">
        <v>225</v>
      </c>
      <c r="P3750" s="22">
        <v>20</v>
      </c>
      <c r="Q3750" s="23" t="s">
        <v>186</v>
      </c>
      <c r="R3750" s="23"/>
      <c r="S3750" s="23"/>
      <c r="T3750" s="23"/>
      <c r="U3750" s="23"/>
      <c r="V3750" s="23" t="s">
        <v>187</v>
      </c>
      <c r="W3750" s="23" t="s">
        <v>188</v>
      </c>
      <c r="X3750" s="23" t="s">
        <v>189</v>
      </c>
      <c r="Y3750" s="22">
        <v>0</v>
      </c>
      <c r="Z3750" s="23" t="s">
        <v>190</v>
      </c>
      <c r="AA3750" s="23" t="s">
        <v>191</v>
      </c>
      <c r="AB3750" s="23" t="s">
        <v>190</v>
      </c>
      <c r="AC3750" s="23" t="s">
        <v>192</v>
      </c>
      <c r="AD3750" s="23" t="s">
        <v>193</v>
      </c>
      <c r="AE3750" s="23" t="s">
        <v>83</v>
      </c>
      <c r="AF3750" s="23"/>
      <c r="AG3750" s="23"/>
      <c r="AH3750" s="23"/>
      <c r="AI3750" s="23"/>
      <c r="AJ3750" s="23" t="b">
        <v>0</v>
      </c>
      <c r="AK3750" s="3">
        <v>130</v>
      </c>
      <c r="AL3750" s="3">
        <v>2408</v>
      </c>
      <c r="AM3750" s="3">
        <v>7045</v>
      </c>
      <c r="AN3750" s="24">
        <v>45536.882138541667</v>
      </c>
      <c r="AO3750" s="24">
        <v>45536.882138541667</v>
      </c>
      <c r="AP3750">
        <v>9</v>
      </c>
      <c r="AQ3750" t="s">
        <v>194</v>
      </c>
      <c r="AR3750">
        <v>244.88213854166679</v>
      </c>
      <c r="AS3750" t="s">
        <v>195</v>
      </c>
      <c r="AT3750" t="s">
        <v>226</v>
      </c>
      <c r="AU3750" t="s">
        <v>197</v>
      </c>
      <c r="AV3750" t="s">
        <v>229</v>
      </c>
      <c r="AW3750" t="s">
        <v>226</v>
      </c>
      <c r="AX3750" t="s">
        <v>197</v>
      </c>
      <c r="AY3750" t="s">
        <v>229</v>
      </c>
    </row>
    <row r="3751" spans="1:51" x14ac:dyDescent="0.45">
      <c r="A3751" s="22">
        <v>875068</v>
      </c>
      <c r="B3751" s="6">
        <v>45536</v>
      </c>
      <c r="C3751" s="22">
        <v>16000</v>
      </c>
      <c r="D3751" s="22">
        <v>42345</v>
      </c>
      <c r="E3751" s="22"/>
      <c r="F3751" s="22">
        <v>0</v>
      </c>
      <c r="G3751" s="22">
        <v>2337</v>
      </c>
      <c r="H3751" s="22">
        <v>2</v>
      </c>
      <c r="I3751" s="22"/>
      <c r="J3751" s="22">
        <v>543</v>
      </c>
      <c r="K3751" s="22">
        <v>6299</v>
      </c>
      <c r="L3751" s="23" t="s">
        <v>892</v>
      </c>
      <c r="M3751" s="23"/>
      <c r="N3751" s="23" t="s">
        <v>184</v>
      </c>
      <c r="O3751" s="23" t="s">
        <v>225</v>
      </c>
      <c r="P3751" s="22">
        <v>20</v>
      </c>
      <c r="Q3751" s="23" t="s">
        <v>186</v>
      </c>
      <c r="R3751" s="23"/>
      <c r="S3751" s="23"/>
      <c r="T3751" s="23"/>
      <c r="U3751" s="23"/>
      <c r="V3751" s="23" t="s">
        <v>187</v>
      </c>
      <c r="W3751" s="23" t="s">
        <v>188</v>
      </c>
      <c r="X3751" s="23" t="s">
        <v>189</v>
      </c>
      <c r="Y3751" s="22">
        <v>0</v>
      </c>
      <c r="Z3751" s="23" t="s">
        <v>190</v>
      </c>
      <c r="AA3751" s="23" t="s">
        <v>191</v>
      </c>
      <c r="AB3751" s="23" t="s">
        <v>190</v>
      </c>
      <c r="AC3751" s="23" t="s">
        <v>192</v>
      </c>
      <c r="AD3751" s="23" t="s">
        <v>193</v>
      </c>
      <c r="AE3751" s="23" t="s">
        <v>83</v>
      </c>
      <c r="AF3751" s="23"/>
      <c r="AG3751" s="23"/>
      <c r="AH3751" s="23"/>
      <c r="AI3751" s="23"/>
      <c r="AJ3751" s="23" t="b">
        <v>0</v>
      </c>
      <c r="AK3751" s="3">
        <v>130</v>
      </c>
      <c r="AL3751" s="3">
        <v>2408</v>
      </c>
      <c r="AM3751" s="3">
        <v>7038</v>
      </c>
      <c r="AN3751" s="24">
        <v>45536.882132986109</v>
      </c>
      <c r="AO3751" s="24">
        <v>45536.882132986109</v>
      </c>
      <c r="AP3751">
        <v>9</v>
      </c>
      <c r="AQ3751" t="s">
        <v>194</v>
      </c>
      <c r="AR3751">
        <v>244.88213298610935</v>
      </c>
      <c r="AS3751" t="s">
        <v>195</v>
      </c>
      <c r="AT3751" t="s">
        <v>226</v>
      </c>
      <c r="AU3751" t="s">
        <v>197</v>
      </c>
      <c r="AV3751" t="s">
        <v>198</v>
      </c>
      <c r="AW3751" t="s">
        <v>226</v>
      </c>
      <c r="AX3751" t="s">
        <v>197</v>
      </c>
      <c r="AY3751" t="s">
        <v>198</v>
      </c>
    </row>
    <row r="3752" spans="1:51" x14ac:dyDescent="0.45">
      <c r="A3752" s="22">
        <v>874911</v>
      </c>
      <c r="B3752" s="6">
        <v>45536</v>
      </c>
      <c r="C3752" s="22">
        <v>16000</v>
      </c>
      <c r="D3752" s="22">
        <v>27680</v>
      </c>
      <c r="E3752" s="22"/>
      <c r="F3752" s="22">
        <v>0</v>
      </c>
      <c r="G3752" s="22">
        <v>2331</v>
      </c>
      <c r="H3752" s="22">
        <v>1</v>
      </c>
      <c r="I3752" s="22"/>
      <c r="J3752" s="22">
        <v>543</v>
      </c>
      <c r="K3752" s="22">
        <v>6299</v>
      </c>
      <c r="L3752" s="23" t="s">
        <v>892</v>
      </c>
      <c r="M3752" s="23"/>
      <c r="N3752" s="23" t="s">
        <v>184</v>
      </c>
      <c r="O3752" s="23" t="s">
        <v>225</v>
      </c>
      <c r="P3752" s="22">
        <v>20</v>
      </c>
      <c r="Q3752" s="23" t="s">
        <v>186</v>
      </c>
      <c r="R3752" s="23"/>
      <c r="S3752" s="23"/>
      <c r="T3752" s="23"/>
      <c r="U3752" s="23"/>
      <c r="V3752" s="23" t="s">
        <v>187</v>
      </c>
      <c r="W3752" s="23" t="s">
        <v>188</v>
      </c>
      <c r="X3752" s="23" t="s">
        <v>189</v>
      </c>
      <c r="Y3752" s="22">
        <v>0</v>
      </c>
      <c r="Z3752" s="23" t="s">
        <v>190</v>
      </c>
      <c r="AA3752" s="23" t="s">
        <v>191</v>
      </c>
      <c r="AB3752" s="23" t="s">
        <v>190</v>
      </c>
      <c r="AC3752" s="23" t="s">
        <v>192</v>
      </c>
      <c r="AD3752" s="23" t="s">
        <v>193</v>
      </c>
      <c r="AE3752" s="23" t="s">
        <v>83</v>
      </c>
      <c r="AF3752" s="23"/>
      <c r="AG3752" s="23"/>
      <c r="AH3752" s="23"/>
      <c r="AI3752" s="23"/>
      <c r="AJ3752" s="23" t="b">
        <v>0</v>
      </c>
      <c r="AK3752" s="3">
        <v>130</v>
      </c>
      <c r="AL3752" s="3">
        <v>2408</v>
      </c>
      <c r="AM3752" s="3">
        <v>6885</v>
      </c>
      <c r="AN3752" s="24">
        <v>45536.881983410494</v>
      </c>
      <c r="AO3752" s="24">
        <v>45536.881983410494</v>
      </c>
      <c r="AP3752">
        <v>9</v>
      </c>
      <c r="AQ3752" t="s">
        <v>194</v>
      </c>
      <c r="AR3752">
        <v>244.88198341049429</v>
      </c>
      <c r="AS3752" t="s">
        <v>195</v>
      </c>
      <c r="AT3752" t="s">
        <v>226</v>
      </c>
      <c r="AU3752" t="s">
        <v>197</v>
      </c>
      <c r="AV3752" t="s">
        <v>235</v>
      </c>
      <c r="AW3752" t="s">
        <v>226</v>
      </c>
      <c r="AX3752" t="s">
        <v>197</v>
      </c>
      <c r="AY3752" t="s">
        <v>235</v>
      </c>
    </row>
    <row r="3753" spans="1:51" x14ac:dyDescent="0.45">
      <c r="A3753" s="22">
        <v>874934</v>
      </c>
      <c r="B3753" s="6">
        <v>45536</v>
      </c>
      <c r="C3753" s="22">
        <v>16000</v>
      </c>
      <c r="D3753" s="22">
        <v>52325</v>
      </c>
      <c r="E3753" s="22"/>
      <c r="F3753" s="22">
        <v>0</v>
      </c>
      <c r="G3753" s="22">
        <v>2336</v>
      </c>
      <c r="H3753" s="22">
        <v>2</v>
      </c>
      <c r="I3753" s="22"/>
      <c r="J3753" s="22">
        <v>543</v>
      </c>
      <c r="K3753" s="22">
        <v>6299</v>
      </c>
      <c r="L3753" s="23" t="s">
        <v>892</v>
      </c>
      <c r="M3753" s="23"/>
      <c r="N3753" s="23" t="s">
        <v>184</v>
      </c>
      <c r="O3753" s="23" t="s">
        <v>225</v>
      </c>
      <c r="P3753" s="22">
        <v>20</v>
      </c>
      <c r="Q3753" s="23" t="s">
        <v>186</v>
      </c>
      <c r="R3753" s="23"/>
      <c r="S3753" s="23"/>
      <c r="T3753" s="23"/>
      <c r="U3753" s="23"/>
      <c r="V3753" s="23" t="s">
        <v>187</v>
      </c>
      <c r="W3753" s="23" t="s">
        <v>188</v>
      </c>
      <c r="X3753" s="23" t="s">
        <v>189</v>
      </c>
      <c r="Y3753" s="22">
        <v>0</v>
      </c>
      <c r="Z3753" s="23" t="s">
        <v>190</v>
      </c>
      <c r="AA3753" s="23" t="s">
        <v>191</v>
      </c>
      <c r="AB3753" s="23" t="s">
        <v>190</v>
      </c>
      <c r="AC3753" s="23" t="s">
        <v>192</v>
      </c>
      <c r="AD3753" s="23" t="s">
        <v>193</v>
      </c>
      <c r="AE3753" s="23" t="s">
        <v>83</v>
      </c>
      <c r="AF3753" s="23"/>
      <c r="AG3753" s="23"/>
      <c r="AH3753" s="23"/>
      <c r="AI3753" s="23"/>
      <c r="AJ3753" s="23" t="b">
        <v>0</v>
      </c>
      <c r="AK3753" s="3">
        <v>130</v>
      </c>
      <c r="AL3753" s="3">
        <v>2408</v>
      </c>
      <c r="AM3753" s="3">
        <v>6904</v>
      </c>
      <c r="AN3753" s="24">
        <v>45536.881998842589</v>
      </c>
      <c r="AO3753" s="24">
        <v>45536.881998842589</v>
      </c>
      <c r="AP3753">
        <v>9</v>
      </c>
      <c r="AQ3753" t="s">
        <v>194</v>
      </c>
      <c r="AR3753">
        <v>244.88199884258938</v>
      </c>
      <c r="AS3753" t="s">
        <v>195</v>
      </c>
      <c r="AT3753" t="s">
        <v>226</v>
      </c>
      <c r="AU3753" t="s">
        <v>197</v>
      </c>
      <c r="AV3753" t="s">
        <v>233</v>
      </c>
      <c r="AW3753" t="s">
        <v>226</v>
      </c>
      <c r="AX3753" t="s">
        <v>197</v>
      </c>
      <c r="AY3753" t="s">
        <v>233</v>
      </c>
    </row>
    <row r="3754" spans="1:51" x14ac:dyDescent="0.45">
      <c r="A3754" s="22">
        <v>874958</v>
      </c>
      <c r="B3754" s="6">
        <v>45536</v>
      </c>
      <c r="C3754" s="22">
        <v>16000</v>
      </c>
      <c r="D3754" s="22">
        <v>50561</v>
      </c>
      <c r="E3754" s="22"/>
      <c r="F3754" s="22">
        <v>0</v>
      </c>
      <c r="G3754" s="22">
        <v>2325</v>
      </c>
      <c r="H3754" s="22">
        <v>2</v>
      </c>
      <c r="I3754" s="22"/>
      <c r="J3754" s="22">
        <v>543</v>
      </c>
      <c r="K3754" s="22">
        <v>6299</v>
      </c>
      <c r="L3754" s="23" t="s">
        <v>892</v>
      </c>
      <c r="M3754" s="23"/>
      <c r="N3754" s="23" t="s">
        <v>184</v>
      </c>
      <c r="O3754" s="23" t="s">
        <v>225</v>
      </c>
      <c r="P3754" s="22">
        <v>20</v>
      </c>
      <c r="Q3754" s="23" t="s">
        <v>186</v>
      </c>
      <c r="R3754" s="23"/>
      <c r="S3754" s="23"/>
      <c r="T3754" s="23"/>
      <c r="U3754" s="23"/>
      <c r="V3754" s="23" t="s">
        <v>187</v>
      </c>
      <c r="W3754" s="23" t="s">
        <v>188</v>
      </c>
      <c r="X3754" s="23" t="s">
        <v>189</v>
      </c>
      <c r="Y3754" s="22">
        <v>0</v>
      </c>
      <c r="Z3754" s="23" t="s">
        <v>190</v>
      </c>
      <c r="AA3754" s="23" t="s">
        <v>191</v>
      </c>
      <c r="AB3754" s="23" t="s">
        <v>190</v>
      </c>
      <c r="AC3754" s="23" t="s">
        <v>192</v>
      </c>
      <c r="AD3754" s="23" t="s">
        <v>193</v>
      </c>
      <c r="AE3754" s="23" t="s">
        <v>83</v>
      </c>
      <c r="AF3754" s="23"/>
      <c r="AG3754" s="23"/>
      <c r="AH3754" s="23"/>
      <c r="AI3754" s="23"/>
      <c r="AJ3754" s="23" t="b">
        <v>0</v>
      </c>
      <c r="AK3754" s="3">
        <v>130</v>
      </c>
      <c r="AL3754" s="3">
        <v>2408</v>
      </c>
      <c r="AM3754" s="3">
        <v>6929</v>
      </c>
      <c r="AN3754" s="24">
        <v>45536.882021874997</v>
      </c>
      <c r="AO3754" s="24">
        <v>45536.882021874997</v>
      </c>
      <c r="AP3754">
        <v>9</v>
      </c>
      <c r="AQ3754" t="s">
        <v>194</v>
      </c>
      <c r="AR3754">
        <v>244.88202187499701</v>
      </c>
      <c r="AS3754" t="s">
        <v>195</v>
      </c>
      <c r="AT3754" t="s">
        <v>226</v>
      </c>
      <c r="AU3754" t="s">
        <v>197</v>
      </c>
      <c r="AV3754" t="s">
        <v>219</v>
      </c>
      <c r="AW3754" t="s">
        <v>226</v>
      </c>
      <c r="AX3754" t="s">
        <v>197</v>
      </c>
      <c r="AY3754" t="s">
        <v>219</v>
      </c>
    </row>
    <row r="3755" spans="1:51" x14ac:dyDescent="0.45">
      <c r="A3755" s="22">
        <v>874962</v>
      </c>
      <c r="B3755" s="6">
        <v>45536</v>
      </c>
      <c r="C3755" s="22">
        <v>16000</v>
      </c>
      <c r="D3755" s="22">
        <v>52094</v>
      </c>
      <c r="E3755" s="22"/>
      <c r="F3755" s="22">
        <v>0</v>
      </c>
      <c r="G3755" s="22">
        <v>2332</v>
      </c>
      <c r="H3755" s="22">
        <v>3</v>
      </c>
      <c r="I3755" s="22"/>
      <c r="J3755" s="22">
        <v>543</v>
      </c>
      <c r="K3755" s="22">
        <v>6299</v>
      </c>
      <c r="L3755" s="23" t="s">
        <v>892</v>
      </c>
      <c r="M3755" s="23"/>
      <c r="N3755" s="23" t="s">
        <v>184</v>
      </c>
      <c r="O3755" s="23" t="s">
        <v>225</v>
      </c>
      <c r="P3755" s="22">
        <v>20</v>
      </c>
      <c r="Q3755" s="23" t="s">
        <v>186</v>
      </c>
      <c r="R3755" s="23"/>
      <c r="S3755" s="23"/>
      <c r="T3755" s="23"/>
      <c r="U3755" s="23"/>
      <c r="V3755" s="23" t="s">
        <v>187</v>
      </c>
      <c r="W3755" s="23" t="s">
        <v>188</v>
      </c>
      <c r="X3755" s="23" t="s">
        <v>189</v>
      </c>
      <c r="Y3755" s="22">
        <v>0</v>
      </c>
      <c r="Z3755" s="23" t="s">
        <v>190</v>
      </c>
      <c r="AA3755" s="23" t="s">
        <v>191</v>
      </c>
      <c r="AB3755" s="23" t="s">
        <v>190</v>
      </c>
      <c r="AC3755" s="23" t="s">
        <v>192</v>
      </c>
      <c r="AD3755" s="23" t="s">
        <v>193</v>
      </c>
      <c r="AE3755" s="23" t="s">
        <v>83</v>
      </c>
      <c r="AF3755" s="23"/>
      <c r="AG3755" s="23"/>
      <c r="AH3755" s="23"/>
      <c r="AI3755" s="23"/>
      <c r="AJ3755" s="23" t="b">
        <v>0</v>
      </c>
      <c r="AK3755" s="3">
        <v>130</v>
      </c>
      <c r="AL3755" s="3">
        <v>2408</v>
      </c>
      <c r="AM3755" s="3">
        <v>6933</v>
      </c>
      <c r="AN3755" s="24">
        <v>45536.882026234569</v>
      </c>
      <c r="AO3755" s="24">
        <v>45536.882026234569</v>
      </c>
      <c r="AP3755">
        <v>9</v>
      </c>
      <c r="AQ3755" t="s">
        <v>194</v>
      </c>
      <c r="AR3755">
        <v>244.88202623456891</v>
      </c>
      <c r="AS3755" t="s">
        <v>195</v>
      </c>
      <c r="AT3755" t="s">
        <v>226</v>
      </c>
      <c r="AU3755" t="s">
        <v>197</v>
      </c>
      <c r="AV3755" t="s">
        <v>219</v>
      </c>
      <c r="AW3755" t="s">
        <v>226</v>
      </c>
      <c r="AX3755" t="s">
        <v>197</v>
      </c>
      <c r="AY3755" t="s">
        <v>219</v>
      </c>
    </row>
    <row r="3756" spans="1:51" x14ac:dyDescent="0.45">
      <c r="A3756" s="22">
        <v>872995</v>
      </c>
      <c r="B3756" s="6">
        <v>45536</v>
      </c>
      <c r="C3756" s="22">
        <v>16000</v>
      </c>
      <c r="D3756" s="22">
        <v>24271</v>
      </c>
      <c r="E3756" s="22"/>
      <c r="F3756" s="22">
        <v>0</v>
      </c>
      <c r="G3756" s="22">
        <v>1060</v>
      </c>
      <c r="H3756" s="22">
        <v>1</v>
      </c>
      <c r="I3756" s="22"/>
      <c r="J3756" s="22">
        <v>223</v>
      </c>
      <c r="K3756" s="22">
        <v>967</v>
      </c>
      <c r="L3756" s="23" t="s">
        <v>893</v>
      </c>
      <c r="M3756" s="23"/>
      <c r="N3756" s="23" t="s">
        <v>184</v>
      </c>
      <c r="O3756" s="23" t="s">
        <v>225</v>
      </c>
      <c r="P3756" s="22">
        <v>20</v>
      </c>
      <c r="Q3756" s="23" t="s">
        <v>186</v>
      </c>
      <c r="R3756" s="23"/>
      <c r="S3756" s="23"/>
      <c r="T3756" s="23"/>
      <c r="U3756" s="23"/>
      <c r="V3756" s="23" t="s">
        <v>187</v>
      </c>
      <c r="W3756" s="23" t="s">
        <v>188</v>
      </c>
      <c r="X3756" s="23" t="s">
        <v>189</v>
      </c>
      <c r="Y3756" s="22">
        <v>0</v>
      </c>
      <c r="Z3756" s="23" t="s">
        <v>190</v>
      </c>
      <c r="AA3756" s="23" t="s">
        <v>191</v>
      </c>
      <c r="AB3756" s="23" t="s">
        <v>190</v>
      </c>
      <c r="AC3756" s="23" t="s">
        <v>192</v>
      </c>
      <c r="AD3756" s="23" t="s">
        <v>193</v>
      </c>
      <c r="AE3756" s="23" t="s">
        <v>83</v>
      </c>
      <c r="AF3756" s="23"/>
      <c r="AG3756" s="23"/>
      <c r="AH3756" s="23"/>
      <c r="AI3756" s="23"/>
      <c r="AJ3756" s="23" t="b">
        <v>0</v>
      </c>
      <c r="AK3756" s="3">
        <v>117</v>
      </c>
      <c r="AL3756" s="3">
        <v>2408</v>
      </c>
      <c r="AM3756" s="3">
        <v>5340</v>
      </c>
      <c r="AN3756" s="24">
        <v>45536.382233179014</v>
      </c>
      <c r="AO3756" s="24">
        <v>45536.382233179014</v>
      </c>
      <c r="AP3756">
        <v>9</v>
      </c>
      <c r="AQ3756" t="s">
        <v>194</v>
      </c>
      <c r="AR3756">
        <v>244.38223317901429</v>
      </c>
      <c r="AS3756" t="s">
        <v>195</v>
      </c>
      <c r="AT3756" t="s">
        <v>238</v>
      </c>
      <c r="AU3756" t="s">
        <v>197</v>
      </c>
      <c r="AV3756" t="s">
        <v>239</v>
      </c>
      <c r="AW3756" t="s">
        <v>238</v>
      </c>
      <c r="AX3756" t="s">
        <v>197</v>
      </c>
      <c r="AY3756" t="s">
        <v>239</v>
      </c>
    </row>
    <row r="3757" spans="1:51" x14ac:dyDescent="0.45">
      <c r="A3757" s="22">
        <v>872978</v>
      </c>
      <c r="B3757" s="6">
        <v>45536</v>
      </c>
      <c r="C3757" s="22">
        <v>16000</v>
      </c>
      <c r="D3757" s="22">
        <v>8007</v>
      </c>
      <c r="E3757" s="22"/>
      <c r="F3757" s="22">
        <v>0</v>
      </c>
      <c r="G3757" s="22">
        <v>1060</v>
      </c>
      <c r="H3757" s="22">
        <v>1</v>
      </c>
      <c r="I3757" s="22"/>
      <c r="J3757" s="22">
        <v>223</v>
      </c>
      <c r="K3757" s="22">
        <v>967</v>
      </c>
      <c r="L3757" s="23" t="s">
        <v>893</v>
      </c>
      <c r="M3757" s="23"/>
      <c r="N3757" s="23" t="s">
        <v>184</v>
      </c>
      <c r="O3757" s="23" t="s">
        <v>225</v>
      </c>
      <c r="P3757" s="22">
        <v>20</v>
      </c>
      <c r="Q3757" s="23" t="s">
        <v>186</v>
      </c>
      <c r="R3757" s="23"/>
      <c r="S3757" s="23"/>
      <c r="T3757" s="23"/>
      <c r="U3757" s="23"/>
      <c r="V3757" s="23" t="s">
        <v>187</v>
      </c>
      <c r="W3757" s="23" t="s">
        <v>188</v>
      </c>
      <c r="X3757" s="23" t="s">
        <v>189</v>
      </c>
      <c r="Y3757" s="22">
        <v>0</v>
      </c>
      <c r="Z3757" s="23" t="s">
        <v>190</v>
      </c>
      <c r="AA3757" s="23" t="s">
        <v>191</v>
      </c>
      <c r="AB3757" s="23" t="s">
        <v>190</v>
      </c>
      <c r="AC3757" s="23" t="s">
        <v>192</v>
      </c>
      <c r="AD3757" s="23" t="s">
        <v>193</v>
      </c>
      <c r="AE3757" s="23" t="s">
        <v>83</v>
      </c>
      <c r="AF3757" s="23"/>
      <c r="AG3757" s="23"/>
      <c r="AH3757" s="23"/>
      <c r="AI3757" s="23"/>
      <c r="AJ3757" s="23" t="b">
        <v>0</v>
      </c>
      <c r="AK3757" s="3">
        <v>117</v>
      </c>
      <c r="AL3757" s="3">
        <v>2408</v>
      </c>
      <c r="AM3757" s="3">
        <v>5323</v>
      </c>
      <c r="AN3757" s="24">
        <v>45536.382210378084</v>
      </c>
      <c r="AO3757" s="24">
        <v>45536.382210378084</v>
      </c>
      <c r="AP3757">
        <v>9</v>
      </c>
      <c r="AQ3757" t="s">
        <v>194</v>
      </c>
      <c r="AR3757">
        <v>244.38221037808398</v>
      </c>
      <c r="AS3757" t="s">
        <v>195</v>
      </c>
      <c r="AT3757" t="s">
        <v>238</v>
      </c>
      <c r="AU3757" t="s">
        <v>197</v>
      </c>
      <c r="AV3757" t="s">
        <v>206</v>
      </c>
      <c r="AW3757" t="s">
        <v>238</v>
      </c>
      <c r="AX3757" t="s">
        <v>197</v>
      </c>
      <c r="AY3757" t="s">
        <v>206</v>
      </c>
    </row>
    <row r="3758" spans="1:51" x14ac:dyDescent="0.45">
      <c r="A3758" s="22">
        <v>872947</v>
      </c>
      <c r="B3758" s="6">
        <v>45536</v>
      </c>
      <c r="C3758" s="22">
        <v>16000</v>
      </c>
      <c r="D3758" s="22">
        <v>23184</v>
      </c>
      <c r="E3758" s="22"/>
      <c r="F3758" s="22">
        <v>0</v>
      </c>
      <c r="G3758" s="22">
        <v>1059</v>
      </c>
      <c r="H3758" s="22">
        <v>1</v>
      </c>
      <c r="I3758" s="22"/>
      <c r="J3758" s="22">
        <v>223</v>
      </c>
      <c r="K3758" s="22">
        <v>967</v>
      </c>
      <c r="L3758" s="23" t="s">
        <v>893</v>
      </c>
      <c r="M3758" s="23"/>
      <c r="N3758" s="23" t="s">
        <v>184</v>
      </c>
      <c r="O3758" s="23" t="s">
        <v>225</v>
      </c>
      <c r="P3758" s="22">
        <v>20</v>
      </c>
      <c r="Q3758" s="23" t="s">
        <v>186</v>
      </c>
      <c r="R3758" s="23"/>
      <c r="S3758" s="23"/>
      <c r="T3758" s="23"/>
      <c r="U3758" s="23"/>
      <c r="V3758" s="23" t="s">
        <v>187</v>
      </c>
      <c r="W3758" s="23" t="s">
        <v>188</v>
      </c>
      <c r="X3758" s="23" t="s">
        <v>189</v>
      </c>
      <c r="Y3758" s="22">
        <v>0</v>
      </c>
      <c r="Z3758" s="23" t="s">
        <v>190</v>
      </c>
      <c r="AA3758" s="23" t="s">
        <v>191</v>
      </c>
      <c r="AB3758" s="23" t="s">
        <v>190</v>
      </c>
      <c r="AC3758" s="23" t="s">
        <v>192</v>
      </c>
      <c r="AD3758" s="23" t="s">
        <v>193</v>
      </c>
      <c r="AE3758" s="23" t="s">
        <v>83</v>
      </c>
      <c r="AF3758" s="23"/>
      <c r="AG3758" s="23"/>
      <c r="AH3758" s="23"/>
      <c r="AI3758" s="23"/>
      <c r="AJ3758" s="23" t="b">
        <v>0</v>
      </c>
      <c r="AK3758" s="3">
        <v>117</v>
      </c>
      <c r="AL3758" s="3">
        <v>2408</v>
      </c>
      <c r="AM3758" s="3">
        <v>5292</v>
      </c>
      <c r="AN3758" s="24">
        <v>45536.38218557099</v>
      </c>
      <c r="AO3758" s="24">
        <v>45536.38218557099</v>
      </c>
      <c r="AP3758">
        <v>9</v>
      </c>
      <c r="AQ3758" t="s">
        <v>194</v>
      </c>
      <c r="AR3758">
        <v>244.38218557099026</v>
      </c>
      <c r="AS3758" t="s">
        <v>195</v>
      </c>
      <c r="AT3758" t="s">
        <v>238</v>
      </c>
      <c r="AU3758" t="s">
        <v>197</v>
      </c>
      <c r="AV3758" t="s">
        <v>226</v>
      </c>
      <c r="AW3758" t="s">
        <v>238</v>
      </c>
      <c r="AX3758" t="s">
        <v>197</v>
      </c>
      <c r="AY3758" t="s">
        <v>226</v>
      </c>
    </row>
    <row r="3759" spans="1:51" x14ac:dyDescent="0.45">
      <c r="A3759" s="22">
        <v>872943</v>
      </c>
      <c r="B3759" s="6">
        <v>45536</v>
      </c>
      <c r="C3759" s="22">
        <v>16000</v>
      </c>
      <c r="D3759" s="22">
        <v>19374</v>
      </c>
      <c r="E3759" s="22"/>
      <c r="F3759" s="22">
        <v>0</v>
      </c>
      <c r="G3759" s="22">
        <v>1069</v>
      </c>
      <c r="H3759" s="22">
        <v>1</v>
      </c>
      <c r="I3759" s="22"/>
      <c r="J3759" s="22">
        <v>223</v>
      </c>
      <c r="K3759" s="22">
        <v>967</v>
      </c>
      <c r="L3759" s="23" t="s">
        <v>893</v>
      </c>
      <c r="M3759" s="23"/>
      <c r="N3759" s="23" t="s">
        <v>184</v>
      </c>
      <c r="O3759" s="23" t="s">
        <v>225</v>
      </c>
      <c r="P3759" s="22">
        <v>20</v>
      </c>
      <c r="Q3759" s="23" t="s">
        <v>186</v>
      </c>
      <c r="R3759" s="23"/>
      <c r="S3759" s="23"/>
      <c r="T3759" s="23"/>
      <c r="U3759" s="23"/>
      <c r="V3759" s="23" t="s">
        <v>187</v>
      </c>
      <c r="W3759" s="23" t="s">
        <v>188</v>
      </c>
      <c r="X3759" s="23" t="s">
        <v>189</v>
      </c>
      <c r="Y3759" s="22">
        <v>0</v>
      </c>
      <c r="Z3759" s="23" t="s">
        <v>190</v>
      </c>
      <c r="AA3759" s="23" t="s">
        <v>191</v>
      </c>
      <c r="AB3759" s="23" t="s">
        <v>190</v>
      </c>
      <c r="AC3759" s="23" t="s">
        <v>192</v>
      </c>
      <c r="AD3759" s="23" t="s">
        <v>193</v>
      </c>
      <c r="AE3759" s="23" t="s">
        <v>83</v>
      </c>
      <c r="AF3759" s="23"/>
      <c r="AG3759" s="23"/>
      <c r="AH3759" s="23"/>
      <c r="AI3759" s="23"/>
      <c r="AJ3759" s="23" t="b">
        <v>0</v>
      </c>
      <c r="AK3759" s="3">
        <v>117</v>
      </c>
      <c r="AL3759" s="3">
        <v>2408</v>
      </c>
      <c r="AM3759" s="3">
        <v>5288</v>
      </c>
      <c r="AN3759" s="24">
        <v>45536.382182253088</v>
      </c>
      <c r="AO3759" s="24">
        <v>45536.382182253088</v>
      </c>
      <c r="AP3759">
        <v>9</v>
      </c>
      <c r="AQ3759" t="s">
        <v>194</v>
      </c>
      <c r="AR3759">
        <v>244.3821822530881</v>
      </c>
      <c r="AS3759" t="s">
        <v>195</v>
      </c>
      <c r="AT3759" t="s">
        <v>238</v>
      </c>
      <c r="AU3759" t="s">
        <v>197</v>
      </c>
      <c r="AV3759" t="s">
        <v>226</v>
      </c>
      <c r="AW3759" t="s">
        <v>238</v>
      </c>
      <c r="AX3759" t="s">
        <v>197</v>
      </c>
      <c r="AY3759" t="s">
        <v>226</v>
      </c>
    </row>
    <row r="3760" spans="1:51" x14ac:dyDescent="0.45">
      <c r="A3760" s="22">
        <v>872917</v>
      </c>
      <c r="B3760" s="6">
        <v>45536</v>
      </c>
      <c r="C3760" s="22">
        <v>16000</v>
      </c>
      <c r="D3760" s="22">
        <v>22859</v>
      </c>
      <c r="E3760" s="22"/>
      <c r="F3760" s="22">
        <v>0</v>
      </c>
      <c r="G3760" s="22">
        <v>1059</v>
      </c>
      <c r="H3760" s="22">
        <v>1</v>
      </c>
      <c r="I3760" s="22"/>
      <c r="J3760" s="22">
        <v>223</v>
      </c>
      <c r="K3760" s="22">
        <v>967</v>
      </c>
      <c r="L3760" s="23" t="s">
        <v>893</v>
      </c>
      <c r="M3760" s="23"/>
      <c r="N3760" s="23" t="s">
        <v>184</v>
      </c>
      <c r="O3760" s="23" t="s">
        <v>225</v>
      </c>
      <c r="P3760" s="22">
        <v>20</v>
      </c>
      <c r="Q3760" s="23" t="s">
        <v>186</v>
      </c>
      <c r="R3760" s="23"/>
      <c r="S3760" s="23"/>
      <c r="T3760" s="23"/>
      <c r="U3760" s="23"/>
      <c r="V3760" s="23" t="s">
        <v>187</v>
      </c>
      <c r="W3760" s="23" t="s">
        <v>188</v>
      </c>
      <c r="X3760" s="23" t="s">
        <v>189</v>
      </c>
      <c r="Y3760" s="22">
        <v>0</v>
      </c>
      <c r="Z3760" s="23" t="s">
        <v>190</v>
      </c>
      <c r="AA3760" s="23" t="s">
        <v>191</v>
      </c>
      <c r="AB3760" s="23" t="s">
        <v>190</v>
      </c>
      <c r="AC3760" s="23" t="s">
        <v>192</v>
      </c>
      <c r="AD3760" s="23" t="s">
        <v>193</v>
      </c>
      <c r="AE3760" s="23" t="s">
        <v>83</v>
      </c>
      <c r="AF3760" s="23"/>
      <c r="AG3760" s="23"/>
      <c r="AH3760" s="23"/>
      <c r="AI3760" s="23"/>
      <c r="AJ3760" s="23" t="b">
        <v>0</v>
      </c>
      <c r="AK3760" s="3">
        <v>117</v>
      </c>
      <c r="AL3760" s="3">
        <v>2408</v>
      </c>
      <c r="AM3760" s="3">
        <v>5262</v>
      </c>
      <c r="AN3760" s="24">
        <v>45536.382162307098</v>
      </c>
      <c r="AO3760" s="24">
        <v>45536.382162307098</v>
      </c>
      <c r="AP3760">
        <v>9</v>
      </c>
      <c r="AQ3760" t="s">
        <v>194</v>
      </c>
      <c r="AR3760">
        <v>244.38216230709804</v>
      </c>
      <c r="AS3760" t="s">
        <v>195</v>
      </c>
      <c r="AT3760" t="s">
        <v>238</v>
      </c>
      <c r="AU3760" t="s">
        <v>197</v>
      </c>
      <c r="AV3760" t="s">
        <v>231</v>
      </c>
      <c r="AW3760" t="s">
        <v>238</v>
      </c>
      <c r="AX3760" t="s">
        <v>197</v>
      </c>
      <c r="AY3760" t="s">
        <v>231</v>
      </c>
    </row>
    <row r="3761" spans="1:51" x14ac:dyDescent="0.45">
      <c r="A3761" s="22">
        <v>872894</v>
      </c>
      <c r="B3761" s="6">
        <v>45536</v>
      </c>
      <c r="C3761" s="22">
        <v>16000</v>
      </c>
      <c r="D3761" s="22">
        <v>22308</v>
      </c>
      <c r="E3761" s="22"/>
      <c r="F3761" s="22">
        <v>0</v>
      </c>
      <c r="G3761" s="22">
        <v>1059</v>
      </c>
      <c r="H3761" s="22">
        <v>1</v>
      </c>
      <c r="I3761" s="22"/>
      <c r="J3761" s="22">
        <v>223</v>
      </c>
      <c r="K3761" s="22">
        <v>967</v>
      </c>
      <c r="L3761" s="23" t="s">
        <v>893</v>
      </c>
      <c r="M3761" s="23"/>
      <c r="N3761" s="23" t="s">
        <v>184</v>
      </c>
      <c r="O3761" s="23" t="s">
        <v>225</v>
      </c>
      <c r="P3761" s="22">
        <v>20</v>
      </c>
      <c r="Q3761" s="23" t="s">
        <v>186</v>
      </c>
      <c r="R3761" s="23"/>
      <c r="S3761" s="23"/>
      <c r="T3761" s="23"/>
      <c r="U3761" s="23"/>
      <c r="V3761" s="23" t="s">
        <v>187</v>
      </c>
      <c r="W3761" s="23" t="s">
        <v>188</v>
      </c>
      <c r="X3761" s="23" t="s">
        <v>189</v>
      </c>
      <c r="Y3761" s="22">
        <v>0</v>
      </c>
      <c r="Z3761" s="23" t="s">
        <v>190</v>
      </c>
      <c r="AA3761" s="23" t="s">
        <v>191</v>
      </c>
      <c r="AB3761" s="23" t="s">
        <v>190</v>
      </c>
      <c r="AC3761" s="23" t="s">
        <v>192</v>
      </c>
      <c r="AD3761" s="23" t="s">
        <v>193</v>
      </c>
      <c r="AE3761" s="23" t="s">
        <v>83</v>
      </c>
      <c r="AF3761" s="23"/>
      <c r="AG3761" s="23"/>
      <c r="AH3761" s="23"/>
      <c r="AI3761" s="23"/>
      <c r="AJ3761" s="23" t="b">
        <v>0</v>
      </c>
      <c r="AK3761" s="3">
        <v>117</v>
      </c>
      <c r="AL3761" s="3">
        <v>2408</v>
      </c>
      <c r="AM3761" s="3">
        <v>5239</v>
      </c>
      <c r="AN3761" s="24">
        <v>45536.382144405863</v>
      </c>
      <c r="AO3761" s="24">
        <v>45536.382144405863</v>
      </c>
      <c r="AP3761">
        <v>9</v>
      </c>
      <c r="AQ3761" t="s">
        <v>194</v>
      </c>
      <c r="AR3761">
        <v>244.38214440586307</v>
      </c>
      <c r="AS3761" t="s">
        <v>195</v>
      </c>
      <c r="AT3761" t="s">
        <v>238</v>
      </c>
      <c r="AU3761" t="s">
        <v>197</v>
      </c>
      <c r="AV3761" t="s">
        <v>229</v>
      </c>
      <c r="AW3761" t="s">
        <v>238</v>
      </c>
      <c r="AX3761" t="s">
        <v>197</v>
      </c>
      <c r="AY3761" t="s">
        <v>229</v>
      </c>
    </row>
    <row r="3762" spans="1:51" x14ac:dyDescent="0.45">
      <c r="A3762" s="22">
        <v>872868</v>
      </c>
      <c r="B3762" s="6">
        <v>45536</v>
      </c>
      <c r="C3762" s="22">
        <v>16000</v>
      </c>
      <c r="D3762" s="22">
        <v>16756</v>
      </c>
      <c r="E3762" s="22"/>
      <c r="F3762" s="22">
        <v>0</v>
      </c>
      <c r="G3762" s="22">
        <v>1060</v>
      </c>
      <c r="H3762" s="22">
        <v>1</v>
      </c>
      <c r="I3762" s="22"/>
      <c r="J3762" s="22">
        <v>223</v>
      </c>
      <c r="K3762" s="22">
        <v>967</v>
      </c>
      <c r="L3762" s="23" t="s">
        <v>893</v>
      </c>
      <c r="M3762" s="23"/>
      <c r="N3762" s="23" t="s">
        <v>184</v>
      </c>
      <c r="O3762" s="23" t="s">
        <v>225</v>
      </c>
      <c r="P3762" s="22">
        <v>20</v>
      </c>
      <c r="Q3762" s="23" t="s">
        <v>186</v>
      </c>
      <c r="R3762" s="23"/>
      <c r="S3762" s="23"/>
      <c r="T3762" s="23"/>
      <c r="U3762" s="23"/>
      <c r="V3762" s="23" t="s">
        <v>187</v>
      </c>
      <c r="W3762" s="23" t="s">
        <v>188</v>
      </c>
      <c r="X3762" s="23" t="s">
        <v>189</v>
      </c>
      <c r="Y3762" s="22">
        <v>0</v>
      </c>
      <c r="Z3762" s="23" t="s">
        <v>190</v>
      </c>
      <c r="AA3762" s="23" t="s">
        <v>191</v>
      </c>
      <c r="AB3762" s="23" t="s">
        <v>190</v>
      </c>
      <c r="AC3762" s="23" t="s">
        <v>192</v>
      </c>
      <c r="AD3762" s="23" t="s">
        <v>193</v>
      </c>
      <c r="AE3762" s="23" t="s">
        <v>83</v>
      </c>
      <c r="AF3762" s="23"/>
      <c r="AG3762" s="23"/>
      <c r="AH3762" s="23"/>
      <c r="AI3762" s="23"/>
      <c r="AJ3762" s="23" t="b">
        <v>0</v>
      </c>
      <c r="AK3762" s="3">
        <v>117</v>
      </c>
      <c r="AL3762" s="3">
        <v>2408</v>
      </c>
      <c r="AM3762" s="3">
        <v>5213</v>
      </c>
      <c r="AN3762" s="24">
        <v>45536.382123148149</v>
      </c>
      <c r="AO3762" s="24">
        <v>45536.382123148149</v>
      </c>
      <c r="AP3762">
        <v>9</v>
      </c>
      <c r="AQ3762" t="s">
        <v>194</v>
      </c>
      <c r="AR3762">
        <v>244.38212314814882</v>
      </c>
      <c r="AS3762" t="s">
        <v>195</v>
      </c>
      <c r="AT3762" t="s">
        <v>238</v>
      </c>
      <c r="AU3762" t="s">
        <v>197</v>
      </c>
      <c r="AV3762" t="s">
        <v>228</v>
      </c>
      <c r="AW3762" t="s">
        <v>238</v>
      </c>
      <c r="AX3762" t="s">
        <v>197</v>
      </c>
      <c r="AY3762" t="s">
        <v>228</v>
      </c>
    </row>
    <row r="3763" spans="1:51" x14ac:dyDescent="0.45">
      <c r="A3763" s="22">
        <v>872790</v>
      </c>
      <c r="B3763" s="6">
        <v>45536</v>
      </c>
      <c r="C3763" s="22">
        <v>16000</v>
      </c>
      <c r="D3763" s="22">
        <v>18591</v>
      </c>
      <c r="E3763" s="22"/>
      <c r="F3763" s="22">
        <v>0</v>
      </c>
      <c r="G3763" s="22">
        <v>1061</v>
      </c>
      <c r="H3763" s="22">
        <v>1</v>
      </c>
      <c r="I3763" s="22"/>
      <c r="J3763" s="22">
        <v>223</v>
      </c>
      <c r="K3763" s="22">
        <v>967</v>
      </c>
      <c r="L3763" s="23" t="s">
        <v>893</v>
      </c>
      <c r="M3763" s="23"/>
      <c r="N3763" s="23" t="s">
        <v>184</v>
      </c>
      <c r="O3763" s="23" t="s">
        <v>225</v>
      </c>
      <c r="P3763" s="22">
        <v>20</v>
      </c>
      <c r="Q3763" s="23" t="s">
        <v>186</v>
      </c>
      <c r="R3763" s="23"/>
      <c r="S3763" s="23"/>
      <c r="T3763" s="23"/>
      <c r="U3763" s="23"/>
      <c r="V3763" s="23" t="s">
        <v>187</v>
      </c>
      <c r="W3763" s="23" t="s">
        <v>188</v>
      </c>
      <c r="X3763" s="23" t="s">
        <v>189</v>
      </c>
      <c r="Y3763" s="22">
        <v>0</v>
      </c>
      <c r="Z3763" s="23" t="s">
        <v>190</v>
      </c>
      <c r="AA3763" s="23" t="s">
        <v>191</v>
      </c>
      <c r="AB3763" s="23" t="s">
        <v>190</v>
      </c>
      <c r="AC3763" s="23" t="s">
        <v>192</v>
      </c>
      <c r="AD3763" s="23" t="s">
        <v>193</v>
      </c>
      <c r="AE3763" s="23" t="s">
        <v>83</v>
      </c>
      <c r="AF3763" s="23"/>
      <c r="AG3763" s="23"/>
      <c r="AH3763" s="23"/>
      <c r="AI3763" s="23"/>
      <c r="AJ3763" s="23" t="b">
        <v>0</v>
      </c>
      <c r="AK3763" s="3">
        <v>117</v>
      </c>
      <c r="AL3763" s="3">
        <v>2408</v>
      </c>
      <c r="AM3763" s="3">
        <v>5137</v>
      </c>
      <c r="AN3763" s="24">
        <v>45536.38204197531</v>
      </c>
      <c r="AO3763" s="24">
        <v>45536.38204197531</v>
      </c>
      <c r="AP3763">
        <v>9</v>
      </c>
      <c r="AQ3763" t="s">
        <v>194</v>
      </c>
      <c r="AR3763">
        <v>244.38204197531013</v>
      </c>
      <c r="AS3763" t="s">
        <v>195</v>
      </c>
      <c r="AT3763" t="s">
        <v>238</v>
      </c>
      <c r="AU3763" t="s">
        <v>197</v>
      </c>
      <c r="AV3763" t="s">
        <v>220</v>
      </c>
      <c r="AW3763" t="s">
        <v>238</v>
      </c>
      <c r="AX3763" t="s">
        <v>197</v>
      </c>
      <c r="AY3763" t="s">
        <v>220</v>
      </c>
    </row>
    <row r="3764" spans="1:51" x14ac:dyDescent="0.45">
      <c r="A3764" s="22">
        <v>875121</v>
      </c>
      <c r="B3764" s="6">
        <v>45536</v>
      </c>
      <c r="C3764" s="22">
        <v>16000</v>
      </c>
      <c r="D3764" s="22">
        <v>21296</v>
      </c>
      <c r="E3764" s="22"/>
      <c r="F3764" s="22">
        <v>0</v>
      </c>
      <c r="G3764" s="22">
        <v>1115</v>
      </c>
      <c r="H3764" s="22">
        <v>1</v>
      </c>
      <c r="I3764" s="22"/>
      <c r="J3764" s="22">
        <v>223</v>
      </c>
      <c r="K3764" s="22">
        <v>967</v>
      </c>
      <c r="L3764" s="23" t="s">
        <v>893</v>
      </c>
      <c r="M3764" s="23"/>
      <c r="N3764" s="23" t="s">
        <v>184</v>
      </c>
      <c r="O3764" s="23" t="s">
        <v>225</v>
      </c>
      <c r="P3764" s="22">
        <v>20</v>
      </c>
      <c r="Q3764" s="23" t="s">
        <v>186</v>
      </c>
      <c r="R3764" s="23"/>
      <c r="S3764" s="23"/>
      <c r="T3764" s="23"/>
      <c r="U3764" s="23"/>
      <c r="V3764" s="23" t="s">
        <v>187</v>
      </c>
      <c r="W3764" s="23" t="s">
        <v>188</v>
      </c>
      <c r="X3764" s="23" t="s">
        <v>189</v>
      </c>
      <c r="Y3764" s="22">
        <v>0</v>
      </c>
      <c r="Z3764" s="23" t="s">
        <v>190</v>
      </c>
      <c r="AA3764" s="23" t="s">
        <v>191</v>
      </c>
      <c r="AB3764" s="23" t="s">
        <v>190</v>
      </c>
      <c r="AC3764" s="23" t="s">
        <v>192</v>
      </c>
      <c r="AD3764" s="23" t="s">
        <v>193</v>
      </c>
      <c r="AE3764" s="23" t="s">
        <v>83</v>
      </c>
      <c r="AF3764" s="23"/>
      <c r="AG3764" s="23"/>
      <c r="AH3764" s="23"/>
      <c r="AI3764" s="23"/>
      <c r="AJ3764" s="23" t="b">
        <v>0</v>
      </c>
      <c r="AK3764" s="3">
        <v>130</v>
      </c>
      <c r="AL3764" s="3">
        <v>2408</v>
      </c>
      <c r="AM3764" s="3">
        <v>7091</v>
      </c>
      <c r="AN3764" s="24">
        <v>45536.882175964507</v>
      </c>
      <c r="AO3764" s="24">
        <v>45536.882175964507</v>
      </c>
      <c r="AP3764">
        <v>9</v>
      </c>
      <c r="AQ3764" t="s">
        <v>194</v>
      </c>
      <c r="AR3764">
        <v>244.88217596450704</v>
      </c>
      <c r="AS3764" t="s">
        <v>195</v>
      </c>
      <c r="AT3764" t="s">
        <v>226</v>
      </c>
      <c r="AU3764" t="s">
        <v>197</v>
      </c>
      <c r="AV3764" t="s">
        <v>236</v>
      </c>
      <c r="AW3764" t="s">
        <v>226</v>
      </c>
      <c r="AX3764" t="s">
        <v>197</v>
      </c>
      <c r="AY3764" t="s">
        <v>236</v>
      </c>
    </row>
    <row r="3765" spans="1:51" x14ac:dyDescent="0.45">
      <c r="A3765" s="22">
        <v>875100</v>
      </c>
      <c r="B3765" s="6">
        <v>45536</v>
      </c>
      <c r="C3765" s="22">
        <v>16000</v>
      </c>
      <c r="D3765" s="22">
        <v>21474</v>
      </c>
      <c r="E3765" s="22"/>
      <c r="F3765" s="22">
        <v>0</v>
      </c>
      <c r="G3765" s="22">
        <v>1119</v>
      </c>
      <c r="H3765" s="22">
        <v>1</v>
      </c>
      <c r="I3765" s="22"/>
      <c r="J3765" s="22">
        <v>223</v>
      </c>
      <c r="K3765" s="22">
        <v>967</v>
      </c>
      <c r="L3765" s="23" t="s">
        <v>893</v>
      </c>
      <c r="M3765" s="23"/>
      <c r="N3765" s="23" t="s">
        <v>184</v>
      </c>
      <c r="O3765" s="23" t="s">
        <v>225</v>
      </c>
      <c r="P3765" s="22">
        <v>20</v>
      </c>
      <c r="Q3765" s="23" t="s">
        <v>186</v>
      </c>
      <c r="R3765" s="23"/>
      <c r="S3765" s="23"/>
      <c r="T3765" s="23"/>
      <c r="U3765" s="23"/>
      <c r="V3765" s="23" t="s">
        <v>187</v>
      </c>
      <c r="W3765" s="23" t="s">
        <v>188</v>
      </c>
      <c r="X3765" s="23" t="s">
        <v>189</v>
      </c>
      <c r="Y3765" s="22">
        <v>0</v>
      </c>
      <c r="Z3765" s="23" t="s">
        <v>190</v>
      </c>
      <c r="AA3765" s="23" t="s">
        <v>191</v>
      </c>
      <c r="AB3765" s="23" t="s">
        <v>190</v>
      </c>
      <c r="AC3765" s="23" t="s">
        <v>192</v>
      </c>
      <c r="AD3765" s="23" t="s">
        <v>193</v>
      </c>
      <c r="AE3765" s="23" t="s">
        <v>83</v>
      </c>
      <c r="AF3765" s="23"/>
      <c r="AG3765" s="23"/>
      <c r="AH3765" s="23"/>
      <c r="AI3765" s="23"/>
      <c r="AJ3765" s="23" t="b">
        <v>0</v>
      </c>
      <c r="AK3765" s="3">
        <v>130</v>
      </c>
      <c r="AL3765" s="3">
        <v>2408</v>
      </c>
      <c r="AM3765" s="3">
        <v>7070</v>
      </c>
      <c r="AN3765" s="24">
        <v>45536.882158410495</v>
      </c>
      <c r="AO3765" s="24">
        <v>45536.882158410495</v>
      </c>
      <c r="AP3765">
        <v>9</v>
      </c>
      <c r="AQ3765" t="s">
        <v>194</v>
      </c>
      <c r="AR3765">
        <v>244.88215841049532</v>
      </c>
      <c r="AS3765" t="s">
        <v>195</v>
      </c>
      <c r="AT3765" t="s">
        <v>226</v>
      </c>
      <c r="AU3765" t="s">
        <v>197</v>
      </c>
      <c r="AV3765" t="s">
        <v>230</v>
      </c>
      <c r="AW3765" t="s">
        <v>226</v>
      </c>
      <c r="AX3765" t="s">
        <v>197</v>
      </c>
      <c r="AY3765" t="s">
        <v>230</v>
      </c>
    </row>
    <row r="3766" spans="1:51" x14ac:dyDescent="0.45">
      <c r="A3766" s="22">
        <v>875069</v>
      </c>
      <c r="B3766" s="6">
        <v>45536</v>
      </c>
      <c r="C3766" s="22">
        <v>16000</v>
      </c>
      <c r="D3766" s="22">
        <v>17328</v>
      </c>
      <c r="E3766" s="22"/>
      <c r="F3766" s="22">
        <v>0</v>
      </c>
      <c r="G3766" s="22">
        <v>1115</v>
      </c>
      <c r="H3766" s="22">
        <v>1</v>
      </c>
      <c r="I3766" s="22"/>
      <c r="J3766" s="22">
        <v>223</v>
      </c>
      <c r="K3766" s="22">
        <v>967</v>
      </c>
      <c r="L3766" s="23" t="s">
        <v>893</v>
      </c>
      <c r="M3766" s="23"/>
      <c r="N3766" s="23" t="s">
        <v>184</v>
      </c>
      <c r="O3766" s="23" t="s">
        <v>225</v>
      </c>
      <c r="P3766" s="22">
        <v>20</v>
      </c>
      <c r="Q3766" s="23" t="s">
        <v>186</v>
      </c>
      <c r="R3766" s="23"/>
      <c r="S3766" s="23"/>
      <c r="T3766" s="23"/>
      <c r="U3766" s="23"/>
      <c r="V3766" s="23" t="s">
        <v>187</v>
      </c>
      <c r="W3766" s="23" t="s">
        <v>188</v>
      </c>
      <c r="X3766" s="23" t="s">
        <v>189</v>
      </c>
      <c r="Y3766" s="22">
        <v>0</v>
      </c>
      <c r="Z3766" s="23" t="s">
        <v>190</v>
      </c>
      <c r="AA3766" s="23" t="s">
        <v>191</v>
      </c>
      <c r="AB3766" s="23" t="s">
        <v>190</v>
      </c>
      <c r="AC3766" s="23" t="s">
        <v>192</v>
      </c>
      <c r="AD3766" s="23" t="s">
        <v>193</v>
      </c>
      <c r="AE3766" s="23" t="s">
        <v>83</v>
      </c>
      <c r="AF3766" s="23"/>
      <c r="AG3766" s="23"/>
      <c r="AH3766" s="23"/>
      <c r="AI3766" s="23"/>
      <c r="AJ3766" s="23" t="b">
        <v>0</v>
      </c>
      <c r="AK3766" s="3">
        <v>130</v>
      </c>
      <c r="AL3766" s="3">
        <v>2408</v>
      </c>
      <c r="AM3766" s="3">
        <v>7039</v>
      </c>
      <c r="AN3766" s="24">
        <v>45536.882133487656</v>
      </c>
      <c r="AO3766" s="24">
        <v>45536.882133487656</v>
      </c>
      <c r="AP3766">
        <v>9</v>
      </c>
      <c r="AQ3766" t="s">
        <v>194</v>
      </c>
      <c r="AR3766">
        <v>244.88213348765566</v>
      </c>
      <c r="AS3766" t="s">
        <v>195</v>
      </c>
      <c r="AT3766" t="s">
        <v>226</v>
      </c>
      <c r="AU3766" t="s">
        <v>197</v>
      </c>
      <c r="AV3766" t="s">
        <v>198</v>
      </c>
      <c r="AW3766" t="s">
        <v>226</v>
      </c>
      <c r="AX3766" t="s">
        <v>197</v>
      </c>
      <c r="AY3766" t="s">
        <v>198</v>
      </c>
    </row>
    <row r="3767" spans="1:51" x14ac:dyDescent="0.45">
      <c r="A3767" s="22">
        <v>874995</v>
      </c>
      <c r="B3767" s="6">
        <v>45536</v>
      </c>
      <c r="C3767" s="22">
        <v>16000</v>
      </c>
      <c r="D3767" s="22">
        <v>22289</v>
      </c>
      <c r="E3767" s="22"/>
      <c r="F3767" s="22">
        <v>0</v>
      </c>
      <c r="G3767" s="22">
        <v>1115</v>
      </c>
      <c r="H3767" s="22">
        <v>1</v>
      </c>
      <c r="I3767" s="22"/>
      <c r="J3767" s="22">
        <v>223</v>
      </c>
      <c r="K3767" s="22">
        <v>967</v>
      </c>
      <c r="L3767" s="23" t="s">
        <v>893</v>
      </c>
      <c r="M3767" s="23"/>
      <c r="N3767" s="23" t="s">
        <v>184</v>
      </c>
      <c r="O3767" s="23" t="s">
        <v>225</v>
      </c>
      <c r="P3767" s="22">
        <v>20</v>
      </c>
      <c r="Q3767" s="23" t="s">
        <v>186</v>
      </c>
      <c r="R3767" s="23"/>
      <c r="S3767" s="23"/>
      <c r="T3767" s="23"/>
      <c r="U3767" s="23"/>
      <c r="V3767" s="23" t="s">
        <v>187</v>
      </c>
      <c r="W3767" s="23" t="s">
        <v>188</v>
      </c>
      <c r="X3767" s="23" t="s">
        <v>189</v>
      </c>
      <c r="Y3767" s="22">
        <v>0</v>
      </c>
      <c r="Z3767" s="23" t="s">
        <v>190</v>
      </c>
      <c r="AA3767" s="23" t="s">
        <v>191</v>
      </c>
      <c r="AB3767" s="23" t="s">
        <v>190</v>
      </c>
      <c r="AC3767" s="23" t="s">
        <v>192</v>
      </c>
      <c r="AD3767" s="23" t="s">
        <v>193</v>
      </c>
      <c r="AE3767" s="23" t="s">
        <v>83</v>
      </c>
      <c r="AF3767" s="23"/>
      <c r="AG3767" s="23"/>
      <c r="AH3767" s="23"/>
      <c r="AI3767" s="23"/>
      <c r="AJ3767" s="23" t="b">
        <v>0</v>
      </c>
      <c r="AK3767" s="3">
        <v>130</v>
      </c>
      <c r="AL3767" s="3">
        <v>2408</v>
      </c>
      <c r="AM3767" s="3">
        <v>6966</v>
      </c>
      <c r="AN3767" s="24">
        <v>45536.882072222223</v>
      </c>
      <c r="AO3767" s="24">
        <v>45536.882072222223</v>
      </c>
      <c r="AP3767">
        <v>9</v>
      </c>
      <c r="AQ3767" t="s">
        <v>194</v>
      </c>
      <c r="AR3767">
        <v>244.88207222222263</v>
      </c>
      <c r="AS3767" t="s">
        <v>195</v>
      </c>
      <c r="AT3767" t="s">
        <v>226</v>
      </c>
      <c r="AU3767" t="s">
        <v>197</v>
      </c>
      <c r="AV3767" t="s">
        <v>208</v>
      </c>
      <c r="AW3767" t="s">
        <v>226</v>
      </c>
      <c r="AX3767" t="s">
        <v>197</v>
      </c>
      <c r="AY3767" t="s">
        <v>208</v>
      </c>
    </row>
    <row r="3768" spans="1:51" x14ac:dyDescent="0.45">
      <c r="A3768" s="22">
        <v>874957</v>
      </c>
      <c r="B3768" s="6">
        <v>45536</v>
      </c>
      <c r="C3768" s="22">
        <v>16000</v>
      </c>
      <c r="D3768" s="22">
        <v>34297</v>
      </c>
      <c r="E3768" s="22"/>
      <c r="F3768" s="22">
        <v>0</v>
      </c>
      <c r="G3768" s="22">
        <v>1119</v>
      </c>
      <c r="H3768" s="22">
        <v>1</v>
      </c>
      <c r="I3768" s="22"/>
      <c r="J3768" s="22">
        <v>223</v>
      </c>
      <c r="K3768" s="22">
        <v>967</v>
      </c>
      <c r="L3768" s="23" t="s">
        <v>893</v>
      </c>
      <c r="M3768" s="23"/>
      <c r="N3768" s="23" t="s">
        <v>184</v>
      </c>
      <c r="O3768" s="23" t="s">
        <v>225</v>
      </c>
      <c r="P3768" s="22">
        <v>20</v>
      </c>
      <c r="Q3768" s="23" t="s">
        <v>186</v>
      </c>
      <c r="R3768" s="23"/>
      <c r="S3768" s="23"/>
      <c r="T3768" s="23"/>
      <c r="U3768" s="23"/>
      <c r="V3768" s="23" t="s">
        <v>187</v>
      </c>
      <c r="W3768" s="23" t="s">
        <v>188</v>
      </c>
      <c r="X3768" s="23" t="s">
        <v>189</v>
      </c>
      <c r="Y3768" s="22">
        <v>0</v>
      </c>
      <c r="Z3768" s="23" t="s">
        <v>190</v>
      </c>
      <c r="AA3768" s="23" t="s">
        <v>191</v>
      </c>
      <c r="AB3768" s="23" t="s">
        <v>190</v>
      </c>
      <c r="AC3768" s="23" t="s">
        <v>192</v>
      </c>
      <c r="AD3768" s="23" t="s">
        <v>193</v>
      </c>
      <c r="AE3768" s="23" t="s">
        <v>83</v>
      </c>
      <c r="AF3768" s="23"/>
      <c r="AG3768" s="23"/>
      <c r="AH3768" s="23"/>
      <c r="AI3768" s="23"/>
      <c r="AJ3768" s="23" t="b">
        <v>0</v>
      </c>
      <c r="AK3768" s="3">
        <v>130</v>
      </c>
      <c r="AL3768" s="3">
        <v>2408</v>
      </c>
      <c r="AM3768" s="3">
        <v>6928</v>
      </c>
      <c r="AN3768" s="24">
        <v>45536.882020563273</v>
      </c>
      <c r="AO3768" s="24">
        <v>45536.882020563273</v>
      </c>
      <c r="AP3768">
        <v>9</v>
      </c>
      <c r="AQ3768" t="s">
        <v>194</v>
      </c>
      <c r="AR3768">
        <v>244.88202056327282</v>
      </c>
      <c r="AS3768" t="s">
        <v>195</v>
      </c>
      <c r="AT3768" t="s">
        <v>226</v>
      </c>
      <c r="AU3768" t="s">
        <v>197</v>
      </c>
      <c r="AV3768" t="s">
        <v>219</v>
      </c>
      <c r="AW3768" t="s">
        <v>226</v>
      </c>
      <c r="AX3768" t="s">
        <v>197</v>
      </c>
      <c r="AY3768" t="s">
        <v>219</v>
      </c>
    </row>
    <row r="3769" spans="1:51" x14ac:dyDescent="0.45">
      <c r="A3769" s="22">
        <v>874940</v>
      </c>
      <c r="B3769" s="6">
        <v>45536</v>
      </c>
      <c r="C3769" s="22">
        <v>16000</v>
      </c>
      <c r="D3769" s="22">
        <v>28558</v>
      </c>
      <c r="E3769" s="22"/>
      <c r="F3769" s="22">
        <v>0</v>
      </c>
      <c r="G3769" s="22">
        <v>1115</v>
      </c>
      <c r="H3769" s="22">
        <v>1</v>
      </c>
      <c r="I3769" s="22"/>
      <c r="J3769" s="22">
        <v>223</v>
      </c>
      <c r="K3769" s="22">
        <v>967</v>
      </c>
      <c r="L3769" s="23" t="s">
        <v>893</v>
      </c>
      <c r="M3769" s="23"/>
      <c r="N3769" s="23" t="s">
        <v>184</v>
      </c>
      <c r="O3769" s="23" t="s">
        <v>225</v>
      </c>
      <c r="P3769" s="22">
        <v>20</v>
      </c>
      <c r="Q3769" s="23" t="s">
        <v>186</v>
      </c>
      <c r="R3769" s="23"/>
      <c r="S3769" s="23"/>
      <c r="T3769" s="23"/>
      <c r="U3769" s="23"/>
      <c r="V3769" s="23" t="s">
        <v>187</v>
      </c>
      <c r="W3769" s="23" t="s">
        <v>188</v>
      </c>
      <c r="X3769" s="23" t="s">
        <v>189</v>
      </c>
      <c r="Y3769" s="22">
        <v>0</v>
      </c>
      <c r="Z3769" s="23" t="s">
        <v>190</v>
      </c>
      <c r="AA3769" s="23" t="s">
        <v>191</v>
      </c>
      <c r="AB3769" s="23" t="s">
        <v>190</v>
      </c>
      <c r="AC3769" s="23" t="s">
        <v>192</v>
      </c>
      <c r="AD3769" s="23" t="s">
        <v>193</v>
      </c>
      <c r="AE3769" s="23" t="s">
        <v>83</v>
      </c>
      <c r="AF3769" s="23"/>
      <c r="AG3769" s="23"/>
      <c r="AH3769" s="23"/>
      <c r="AI3769" s="23"/>
      <c r="AJ3769" s="23" t="b">
        <v>0</v>
      </c>
      <c r="AK3769" s="3">
        <v>130</v>
      </c>
      <c r="AL3769" s="3">
        <v>2408</v>
      </c>
      <c r="AM3769" s="3">
        <v>6910</v>
      </c>
      <c r="AN3769" s="24">
        <v>45536.882004822532</v>
      </c>
      <c r="AO3769" s="24">
        <v>45536.882004822532</v>
      </c>
      <c r="AP3769">
        <v>9</v>
      </c>
      <c r="AQ3769" t="s">
        <v>194</v>
      </c>
      <c r="AR3769">
        <v>244.8820048225316</v>
      </c>
      <c r="AS3769" t="s">
        <v>195</v>
      </c>
      <c r="AT3769" t="s">
        <v>226</v>
      </c>
      <c r="AU3769" t="s">
        <v>197</v>
      </c>
      <c r="AV3769" t="s">
        <v>233</v>
      </c>
      <c r="AW3769" t="s">
        <v>226</v>
      </c>
      <c r="AX3769" t="s">
        <v>197</v>
      </c>
      <c r="AY3769" t="s">
        <v>233</v>
      </c>
    </row>
    <row r="3770" spans="1:51" x14ac:dyDescent="0.45">
      <c r="A3770" s="22">
        <v>874905</v>
      </c>
      <c r="B3770" s="6">
        <v>45536</v>
      </c>
      <c r="C3770" s="22">
        <v>16000</v>
      </c>
      <c r="D3770" s="22">
        <v>27324</v>
      </c>
      <c r="E3770" s="22"/>
      <c r="F3770" s="22">
        <v>0</v>
      </c>
      <c r="G3770" s="22">
        <v>1113</v>
      </c>
      <c r="H3770" s="22">
        <v>2</v>
      </c>
      <c r="I3770" s="22"/>
      <c r="J3770" s="22">
        <v>223</v>
      </c>
      <c r="K3770" s="22">
        <v>967</v>
      </c>
      <c r="L3770" s="23" t="s">
        <v>893</v>
      </c>
      <c r="M3770" s="23"/>
      <c r="N3770" s="23" t="s">
        <v>184</v>
      </c>
      <c r="O3770" s="23" t="s">
        <v>225</v>
      </c>
      <c r="P3770" s="22">
        <v>20</v>
      </c>
      <c r="Q3770" s="23" t="s">
        <v>186</v>
      </c>
      <c r="R3770" s="23"/>
      <c r="S3770" s="23"/>
      <c r="T3770" s="23"/>
      <c r="U3770" s="23"/>
      <c r="V3770" s="23" t="s">
        <v>187</v>
      </c>
      <c r="W3770" s="23" t="s">
        <v>188</v>
      </c>
      <c r="X3770" s="23" t="s">
        <v>189</v>
      </c>
      <c r="Y3770" s="22">
        <v>0</v>
      </c>
      <c r="Z3770" s="23" t="s">
        <v>190</v>
      </c>
      <c r="AA3770" s="23" t="s">
        <v>191</v>
      </c>
      <c r="AB3770" s="23" t="s">
        <v>190</v>
      </c>
      <c r="AC3770" s="23" t="s">
        <v>192</v>
      </c>
      <c r="AD3770" s="23" t="s">
        <v>193</v>
      </c>
      <c r="AE3770" s="23" t="s">
        <v>83</v>
      </c>
      <c r="AF3770" s="23"/>
      <c r="AG3770" s="23"/>
      <c r="AH3770" s="23"/>
      <c r="AI3770" s="23"/>
      <c r="AJ3770" s="23" t="b">
        <v>0</v>
      </c>
      <c r="AK3770" s="3">
        <v>130</v>
      </c>
      <c r="AL3770" s="3">
        <v>2408</v>
      </c>
      <c r="AM3770" s="3">
        <v>6878</v>
      </c>
      <c r="AN3770" s="24">
        <v>45536.881978317899</v>
      </c>
      <c r="AO3770" s="24">
        <v>45536.881978317899</v>
      </c>
      <c r="AP3770">
        <v>9</v>
      </c>
      <c r="AQ3770" t="s">
        <v>194</v>
      </c>
      <c r="AR3770">
        <v>244.88197831789876</v>
      </c>
      <c r="AS3770" t="s">
        <v>195</v>
      </c>
      <c r="AT3770" t="s">
        <v>226</v>
      </c>
      <c r="AU3770" t="s">
        <v>197</v>
      </c>
      <c r="AV3770" t="s">
        <v>235</v>
      </c>
      <c r="AW3770" t="s">
        <v>226</v>
      </c>
      <c r="AX3770" t="s">
        <v>197</v>
      </c>
      <c r="AY3770" t="s">
        <v>235</v>
      </c>
    </row>
    <row r="3771" spans="1:51" x14ac:dyDescent="0.45">
      <c r="A3771" s="22">
        <v>875183</v>
      </c>
      <c r="B3771" s="6">
        <v>45536</v>
      </c>
      <c r="C3771" s="22">
        <v>16000</v>
      </c>
      <c r="D3771" s="22">
        <v>228594</v>
      </c>
      <c r="E3771" s="22"/>
      <c r="F3771" s="22">
        <v>3487</v>
      </c>
      <c r="G3771" s="22">
        <v>1087</v>
      </c>
      <c r="H3771" s="22">
        <v>27</v>
      </c>
      <c r="I3771" s="22">
        <v>0</v>
      </c>
      <c r="J3771" s="22">
        <v>8</v>
      </c>
      <c r="K3771" s="22">
        <v>102233</v>
      </c>
      <c r="L3771" s="23" t="s">
        <v>919</v>
      </c>
      <c r="M3771" s="23"/>
      <c r="N3771" s="23" t="s">
        <v>184</v>
      </c>
      <c r="O3771" s="23" t="s">
        <v>184</v>
      </c>
      <c r="P3771" s="22">
        <v>1</v>
      </c>
      <c r="Q3771" s="23" t="s">
        <v>274</v>
      </c>
      <c r="R3771" s="23"/>
      <c r="S3771" s="23"/>
      <c r="T3771" s="23"/>
      <c r="U3771" s="23"/>
      <c r="V3771" s="23" t="s">
        <v>688</v>
      </c>
      <c r="W3771" s="23" t="s">
        <v>188</v>
      </c>
      <c r="X3771" s="23" t="s">
        <v>601</v>
      </c>
      <c r="Y3771" s="22">
        <v>0</v>
      </c>
      <c r="Z3771" s="23"/>
      <c r="AA3771" s="23" t="s">
        <v>191</v>
      </c>
      <c r="AB3771" s="23"/>
      <c r="AC3771" s="23"/>
      <c r="AD3771" s="23"/>
      <c r="AE3771" s="23"/>
      <c r="AF3771" s="23"/>
      <c r="AG3771" s="23"/>
      <c r="AH3771" s="23"/>
      <c r="AI3771" s="23"/>
      <c r="AJ3771" s="23" t="b">
        <v>0</v>
      </c>
      <c r="AK3771" s="3">
        <v>62</v>
      </c>
      <c r="AL3771" s="3">
        <v>3400</v>
      </c>
      <c r="AM3771" s="3">
        <v>7157</v>
      </c>
      <c r="AN3771" s="24">
        <v>45536.898098533951</v>
      </c>
      <c r="AO3771" s="24">
        <v>45536.898098533951</v>
      </c>
      <c r="AP3771">
        <v>9</v>
      </c>
      <c r="AQ3771" t="s">
        <v>194</v>
      </c>
      <c r="AR3771">
        <v>244.89809853395127</v>
      </c>
      <c r="AS3771" t="s">
        <v>195</v>
      </c>
      <c r="AT3771" t="s">
        <v>226</v>
      </c>
      <c r="AU3771" t="s">
        <v>197</v>
      </c>
      <c r="AV3771" t="s">
        <v>198</v>
      </c>
      <c r="AW3771" t="s">
        <v>226</v>
      </c>
      <c r="AX3771" t="s">
        <v>197</v>
      </c>
      <c r="AY3771" t="s">
        <v>198</v>
      </c>
    </row>
    <row r="3772" spans="1:51" x14ac:dyDescent="0.45">
      <c r="A3772" s="22">
        <v>875306</v>
      </c>
      <c r="B3772" s="6">
        <v>45536</v>
      </c>
      <c r="C3772" s="22">
        <v>16000</v>
      </c>
      <c r="D3772" s="22">
        <v>26112</v>
      </c>
      <c r="E3772" s="22"/>
      <c r="F3772" s="22">
        <v>24</v>
      </c>
      <c r="G3772" s="22">
        <v>1803</v>
      </c>
      <c r="H3772" s="22">
        <v>2</v>
      </c>
      <c r="I3772" s="22">
        <v>0</v>
      </c>
      <c r="J3772" s="22">
        <v>7</v>
      </c>
      <c r="K3772" s="22">
        <v>9315</v>
      </c>
      <c r="L3772" s="23" t="s">
        <v>933</v>
      </c>
      <c r="M3772" s="23"/>
      <c r="N3772" s="23" t="s">
        <v>184</v>
      </c>
      <c r="O3772" s="23" t="s">
        <v>934</v>
      </c>
      <c r="P3772" s="22">
        <v>4</v>
      </c>
      <c r="Q3772" s="23" t="s">
        <v>773</v>
      </c>
      <c r="R3772" s="23" t="s">
        <v>667</v>
      </c>
      <c r="S3772" s="23" t="s">
        <v>42</v>
      </c>
      <c r="T3772" s="23" t="s">
        <v>667</v>
      </c>
      <c r="U3772" s="23" t="s">
        <v>42</v>
      </c>
      <c r="V3772" s="23" t="s">
        <v>688</v>
      </c>
      <c r="W3772" s="23" t="s">
        <v>188</v>
      </c>
      <c r="X3772" s="23" t="s">
        <v>601</v>
      </c>
      <c r="Y3772" s="22">
        <v>0</v>
      </c>
      <c r="Z3772" s="23"/>
      <c r="AA3772" s="23" t="s">
        <v>191</v>
      </c>
      <c r="AB3772" s="23" t="s">
        <v>190</v>
      </c>
      <c r="AC3772" s="23" t="s">
        <v>773</v>
      </c>
      <c r="AD3772" s="23" t="s">
        <v>281</v>
      </c>
      <c r="AE3772" s="23" t="s">
        <v>935</v>
      </c>
      <c r="AF3772" s="23" t="s">
        <v>190</v>
      </c>
      <c r="AG3772" s="23" t="s">
        <v>190</v>
      </c>
      <c r="AH3772" s="23" t="s">
        <v>190</v>
      </c>
      <c r="AI3772" s="23" t="s">
        <v>936</v>
      </c>
      <c r="AJ3772" s="23" t="b">
        <v>0</v>
      </c>
      <c r="AK3772" s="3">
        <v>122</v>
      </c>
      <c r="AL3772" s="3">
        <v>12608</v>
      </c>
      <c r="AM3772" s="3">
        <v>7262</v>
      </c>
      <c r="AN3772" s="24">
        <v>45536.952645833335</v>
      </c>
      <c r="AO3772" s="24">
        <v>45536.952645833335</v>
      </c>
      <c r="AP3772">
        <v>9</v>
      </c>
      <c r="AQ3772" t="s">
        <v>194</v>
      </c>
      <c r="AR3772">
        <v>244.95264583333483</v>
      </c>
      <c r="AS3772" t="s">
        <v>195</v>
      </c>
      <c r="AT3772" t="s">
        <v>237</v>
      </c>
      <c r="AU3772" t="s">
        <v>197</v>
      </c>
      <c r="AV3772" t="s">
        <v>257</v>
      </c>
      <c r="AW3772" t="s">
        <v>237</v>
      </c>
      <c r="AX3772" t="s">
        <v>197</v>
      </c>
      <c r="AY3772" t="s">
        <v>257</v>
      </c>
    </row>
    <row r="3773" spans="1:51" x14ac:dyDescent="0.45">
      <c r="A3773" s="22">
        <v>872306</v>
      </c>
      <c r="B3773" s="6">
        <v>45536</v>
      </c>
      <c r="C3773" s="22">
        <v>16000</v>
      </c>
      <c r="D3773" s="22">
        <v>47597</v>
      </c>
      <c r="E3773" s="22"/>
      <c r="F3773" s="22">
        <v>476</v>
      </c>
      <c r="G3773" s="22">
        <v>1224</v>
      </c>
      <c r="H3773" s="22">
        <v>26</v>
      </c>
      <c r="I3773" s="22">
        <v>0</v>
      </c>
      <c r="J3773" s="22">
        <v>0</v>
      </c>
      <c r="K3773" s="22">
        <v>8571</v>
      </c>
      <c r="L3773" s="23" t="s">
        <v>956</v>
      </c>
      <c r="M3773" s="23"/>
      <c r="N3773" s="23" t="s">
        <v>184</v>
      </c>
      <c r="O3773" s="23" t="s">
        <v>955</v>
      </c>
      <c r="P3773" s="22">
        <v>4</v>
      </c>
      <c r="Q3773" s="23" t="s">
        <v>773</v>
      </c>
      <c r="R3773" s="23" t="s">
        <v>667</v>
      </c>
      <c r="S3773" s="23" t="s">
        <v>48</v>
      </c>
      <c r="T3773" s="23" t="s">
        <v>667</v>
      </c>
      <c r="U3773" s="23" t="s">
        <v>48</v>
      </c>
      <c r="V3773" s="23" t="s">
        <v>674</v>
      </c>
      <c r="W3773" s="23" t="s">
        <v>188</v>
      </c>
      <c r="X3773" s="23" t="s">
        <v>601</v>
      </c>
      <c r="Y3773" s="22">
        <v>0</v>
      </c>
      <c r="Z3773" s="23"/>
      <c r="AA3773" s="23" t="s">
        <v>191</v>
      </c>
      <c r="AB3773" s="23"/>
      <c r="AC3773" s="23"/>
      <c r="AD3773" s="23"/>
      <c r="AE3773" s="23"/>
      <c r="AF3773" s="23" t="s">
        <v>190</v>
      </c>
      <c r="AG3773" s="23" t="s">
        <v>773</v>
      </c>
      <c r="AH3773" s="23" t="s">
        <v>281</v>
      </c>
      <c r="AI3773" s="23" t="s">
        <v>957</v>
      </c>
      <c r="AJ3773" s="23" t="b">
        <v>0</v>
      </c>
      <c r="AK3773" s="3">
        <v>64</v>
      </c>
      <c r="AL3773" s="3">
        <v>7596</v>
      </c>
      <c r="AM3773" s="3">
        <v>4720</v>
      </c>
      <c r="AN3773" s="24">
        <v>45536.257765509261</v>
      </c>
      <c r="AO3773" s="24">
        <v>45536.257765509261</v>
      </c>
      <c r="AP3773">
        <v>9</v>
      </c>
      <c r="AQ3773" t="s">
        <v>194</v>
      </c>
      <c r="AR3773">
        <v>244.25776550926093</v>
      </c>
      <c r="AS3773" t="s">
        <v>195</v>
      </c>
      <c r="AT3773" t="s">
        <v>222</v>
      </c>
      <c r="AU3773" t="s">
        <v>197</v>
      </c>
      <c r="AV3773" t="s">
        <v>208</v>
      </c>
      <c r="AW3773" t="s">
        <v>222</v>
      </c>
      <c r="AX3773" t="s">
        <v>197</v>
      </c>
      <c r="AY3773" t="s">
        <v>208</v>
      </c>
    </row>
    <row r="3774" spans="1:51" x14ac:dyDescent="0.45">
      <c r="A3774" s="22">
        <v>871372</v>
      </c>
      <c r="B3774" s="6">
        <v>45536</v>
      </c>
      <c r="C3774" s="22">
        <v>16000</v>
      </c>
      <c r="D3774" s="22">
        <v>22800</v>
      </c>
      <c r="E3774" s="22"/>
      <c r="F3774" s="22">
        <v>8</v>
      </c>
      <c r="G3774" s="22">
        <v>1135</v>
      </c>
      <c r="H3774" s="22">
        <v>5</v>
      </c>
      <c r="I3774" s="22"/>
      <c r="J3774" s="22">
        <v>268</v>
      </c>
      <c r="K3774" s="22">
        <v>101955</v>
      </c>
      <c r="L3774" s="23" t="s">
        <v>1006</v>
      </c>
      <c r="M3774" s="23"/>
      <c r="N3774" s="23" t="s">
        <v>184</v>
      </c>
      <c r="O3774" s="23" t="s">
        <v>213</v>
      </c>
      <c r="P3774" s="22">
        <v>20</v>
      </c>
      <c r="Q3774" s="23" t="s">
        <v>186</v>
      </c>
      <c r="R3774" s="23"/>
      <c r="S3774" s="23"/>
      <c r="T3774" s="23"/>
      <c r="U3774" s="23"/>
      <c r="V3774" s="23" t="s">
        <v>187</v>
      </c>
      <c r="W3774" s="23" t="s">
        <v>188</v>
      </c>
      <c r="X3774" s="23" t="s">
        <v>189</v>
      </c>
      <c r="Y3774" s="22">
        <v>0</v>
      </c>
      <c r="Z3774" s="23" t="s">
        <v>190</v>
      </c>
      <c r="AA3774" s="23" t="s">
        <v>191</v>
      </c>
      <c r="AB3774" s="23" t="s">
        <v>190</v>
      </c>
      <c r="AC3774" s="23" t="s">
        <v>192</v>
      </c>
      <c r="AD3774" s="23" t="s">
        <v>193</v>
      </c>
      <c r="AE3774" s="23" t="s">
        <v>85</v>
      </c>
      <c r="AF3774" s="23" t="s">
        <v>190</v>
      </c>
      <c r="AG3774" s="23" t="s">
        <v>190</v>
      </c>
      <c r="AH3774" s="23" t="s">
        <v>190</v>
      </c>
      <c r="AI3774" s="23" t="s">
        <v>810</v>
      </c>
      <c r="AJ3774" s="23" t="b">
        <v>0</v>
      </c>
      <c r="AK3774" s="3">
        <v>61</v>
      </c>
      <c r="AL3774" s="3">
        <v>3448</v>
      </c>
      <c r="AM3774" s="3">
        <v>4043</v>
      </c>
      <c r="AN3774" s="24">
        <v>45536.010986188274</v>
      </c>
      <c r="AO3774" s="24">
        <v>45536.010986188274</v>
      </c>
      <c r="AP3774">
        <v>9</v>
      </c>
      <c r="AQ3774" t="s">
        <v>194</v>
      </c>
      <c r="AR3774">
        <v>244.01098618827382</v>
      </c>
      <c r="AS3774" t="s">
        <v>195</v>
      </c>
      <c r="AT3774" t="s">
        <v>196</v>
      </c>
      <c r="AU3774" t="s">
        <v>197</v>
      </c>
      <c r="AV3774" t="s">
        <v>257</v>
      </c>
      <c r="AW3774" t="s">
        <v>196</v>
      </c>
      <c r="AX3774" t="s">
        <v>197</v>
      </c>
      <c r="AY3774" t="s">
        <v>257</v>
      </c>
    </row>
    <row r="3775" spans="1:51" x14ac:dyDescent="0.45">
      <c r="A3775" s="22">
        <v>871860</v>
      </c>
      <c r="B3775" s="6">
        <v>45536</v>
      </c>
      <c r="C3775" s="22">
        <v>16000</v>
      </c>
      <c r="D3775" s="22">
        <v>39054</v>
      </c>
      <c r="E3775" s="22"/>
      <c r="F3775" s="22">
        <v>96</v>
      </c>
      <c r="G3775" s="22">
        <v>10320</v>
      </c>
      <c r="H3775" s="22">
        <v>25</v>
      </c>
      <c r="I3775" s="22"/>
      <c r="J3775" s="22">
        <v>1056</v>
      </c>
      <c r="K3775" s="22">
        <v>102307</v>
      </c>
      <c r="L3775" s="23" t="s">
        <v>1014</v>
      </c>
      <c r="M3775" s="23"/>
      <c r="N3775" s="23" t="s">
        <v>184</v>
      </c>
      <c r="O3775" s="23" t="s">
        <v>213</v>
      </c>
      <c r="P3775" s="22">
        <v>20</v>
      </c>
      <c r="Q3775" s="23" t="s">
        <v>186</v>
      </c>
      <c r="R3775" s="23"/>
      <c r="S3775" s="23"/>
      <c r="T3775" s="23"/>
      <c r="U3775" s="23"/>
      <c r="V3775" s="23" t="s">
        <v>187</v>
      </c>
      <c r="W3775" s="23" t="s">
        <v>188</v>
      </c>
      <c r="X3775" s="23" t="s">
        <v>189</v>
      </c>
      <c r="Y3775" s="22">
        <v>0</v>
      </c>
      <c r="Z3775" s="23" t="s">
        <v>190</v>
      </c>
      <c r="AA3775" s="23" t="s">
        <v>191</v>
      </c>
      <c r="AB3775" s="23" t="s">
        <v>190</v>
      </c>
      <c r="AC3775" s="23" t="s">
        <v>192</v>
      </c>
      <c r="AD3775" s="23" t="s">
        <v>193</v>
      </c>
      <c r="AE3775" s="23" t="s">
        <v>85</v>
      </c>
      <c r="AF3775" s="23" t="s">
        <v>190</v>
      </c>
      <c r="AG3775" s="23" t="s">
        <v>190</v>
      </c>
      <c r="AH3775" s="23" t="s">
        <v>190</v>
      </c>
      <c r="AI3775" s="23" t="s">
        <v>810</v>
      </c>
      <c r="AJ3775" s="23" t="b">
        <v>0</v>
      </c>
      <c r="AK3775" s="3">
        <v>123</v>
      </c>
      <c r="AL3775" s="3">
        <v>3448</v>
      </c>
      <c r="AM3775" s="3">
        <v>4434</v>
      </c>
      <c r="AN3775" s="24">
        <v>45536.132969714505</v>
      </c>
      <c r="AO3775" s="24">
        <v>45536.132969714505</v>
      </c>
      <c r="AP3775">
        <v>9</v>
      </c>
      <c r="AQ3775" t="s">
        <v>194</v>
      </c>
      <c r="AR3775">
        <v>244.13296971450472</v>
      </c>
      <c r="AS3775" t="s">
        <v>195</v>
      </c>
      <c r="AT3775" t="s">
        <v>251</v>
      </c>
      <c r="AU3775" t="s">
        <v>197</v>
      </c>
      <c r="AV3775" t="s">
        <v>315</v>
      </c>
      <c r="AW3775" t="s">
        <v>251</v>
      </c>
      <c r="AX3775" t="s">
        <v>197</v>
      </c>
      <c r="AY3775" t="s">
        <v>315</v>
      </c>
    </row>
    <row r="3776" spans="1:51" x14ac:dyDescent="0.45">
      <c r="A3776" s="22">
        <v>871607</v>
      </c>
      <c r="B3776" s="6">
        <v>45536</v>
      </c>
      <c r="C3776" s="22">
        <v>16000</v>
      </c>
      <c r="D3776" s="22">
        <v>38102</v>
      </c>
      <c r="E3776" s="22"/>
      <c r="F3776" s="22">
        <v>160</v>
      </c>
      <c r="G3776" s="22">
        <v>1405</v>
      </c>
      <c r="H3776" s="22">
        <v>4</v>
      </c>
      <c r="I3776" s="22"/>
      <c r="J3776" s="22">
        <v>136</v>
      </c>
      <c r="K3776" s="22">
        <v>102200</v>
      </c>
      <c r="L3776" s="23" t="s">
        <v>1023</v>
      </c>
      <c r="M3776" s="23"/>
      <c r="N3776" s="23" t="s">
        <v>184</v>
      </c>
      <c r="O3776" s="23" t="s">
        <v>213</v>
      </c>
      <c r="P3776" s="22">
        <v>20</v>
      </c>
      <c r="Q3776" s="23" t="s">
        <v>186</v>
      </c>
      <c r="R3776" s="23"/>
      <c r="S3776" s="23"/>
      <c r="T3776" s="23"/>
      <c r="U3776" s="23"/>
      <c r="V3776" s="23" t="s">
        <v>187</v>
      </c>
      <c r="W3776" s="23" t="s">
        <v>188</v>
      </c>
      <c r="X3776" s="23" t="s">
        <v>189</v>
      </c>
      <c r="Y3776" s="22">
        <v>0</v>
      </c>
      <c r="Z3776" s="23" t="s">
        <v>190</v>
      </c>
      <c r="AA3776" s="23" t="s">
        <v>191</v>
      </c>
      <c r="AB3776" s="23" t="s">
        <v>190</v>
      </c>
      <c r="AC3776" s="23" t="s">
        <v>192</v>
      </c>
      <c r="AD3776" s="23" t="s">
        <v>193</v>
      </c>
      <c r="AE3776" s="23" t="s">
        <v>85</v>
      </c>
      <c r="AF3776" s="23" t="s">
        <v>190</v>
      </c>
      <c r="AG3776" s="23" t="s">
        <v>190</v>
      </c>
      <c r="AH3776" s="23" t="s">
        <v>190</v>
      </c>
      <c r="AI3776" s="23" t="s">
        <v>810</v>
      </c>
      <c r="AJ3776" s="23" t="b">
        <v>0</v>
      </c>
      <c r="AK3776" s="3">
        <v>113</v>
      </c>
      <c r="AL3776" s="3">
        <v>3448</v>
      </c>
      <c r="AM3776" s="3">
        <v>4241</v>
      </c>
      <c r="AN3776" s="24">
        <v>45536.094898611111</v>
      </c>
      <c r="AO3776" s="24">
        <v>45536.094898611111</v>
      </c>
      <c r="AP3776">
        <v>9</v>
      </c>
      <c r="AQ3776" t="s">
        <v>194</v>
      </c>
      <c r="AR3776">
        <v>244.09489861111069</v>
      </c>
      <c r="AS3776" t="s">
        <v>195</v>
      </c>
      <c r="AT3776" t="s">
        <v>217</v>
      </c>
      <c r="AU3776" t="s">
        <v>197</v>
      </c>
      <c r="AV3776" t="s">
        <v>307</v>
      </c>
      <c r="AW3776" t="s">
        <v>217</v>
      </c>
      <c r="AX3776" t="s">
        <v>197</v>
      </c>
      <c r="AY3776" t="s">
        <v>307</v>
      </c>
    </row>
    <row r="3777" spans="1:51" x14ac:dyDescent="0.45">
      <c r="A3777" s="22">
        <v>871711</v>
      </c>
      <c r="B3777" s="6">
        <v>45536</v>
      </c>
      <c r="C3777" s="22">
        <v>16000</v>
      </c>
      <c r="D3777" s="22">
        <v>7719</v>
      </c>
      <c r="E3777" s="22"/>
      <c r="F3777" s="22">
        <v>4</v>
      </c>
      <c r="G3777" s="22">
        <v>4136</v>
      </c>
      <c r="H3777" s="22">
        <v>1</v>
      </c>
      <c r="I3777" s="22"/>
      <c r="J3777" s="22">
        <v>23</v>
      </c>
      <c r="K3777" s="22">
        <v>8631</v>
      </c>
      <c r="L3777" s="23" t="s">
        <v>804</v>
      </c>
      <c r="M3777" s="23"/>
      <c r="N3777" s="23" t="s">
        <v>184</v>
      </c>
      <c r="O3777" s="23" t="s">
        <v>213</v>
      </c>
      <c r="P3777" s="22">
        <v>10</v>
      </c>
      <c r="Q3777" s="23" t="s">
        <v>673</v>
      </c>
      <c r="R3777" s="23" t="s">
        <v>667</v>
      </c>
      <c r="S3777" s="23" t="s">
        <v>23</v>
      </c>
      <c r="T3777" s="23" t="s">
        <v>667</v>
      </c>
      <c r="U3777" s="23" t="s">
        <v>23</v>
      </c>
      <c r="V3777" s="23" t="s">
        <v>187</v>
      </c>
      <c r="W3777" s="23" t="s">
        <v>188</v>
      </c>
      <c r="X3777" s="23" t="s">
        <v>189</v>
      </c>
      <c r="Y3777" s="22">
        <v>0</v>
      </c>
      <c r="Z3777" s="23" t="s">
        <v>190</v>
      </c>
      <c r="AA3777" s="23" t="s">
        <v>191</v>
      </c>
      <c r="AB3777" s="23" t="s">
        <v>190</v>
      </c>
      <c r="AC3777" s="23" t="s">
        <v>805</v>
      </c>
      <c r="AD3777" s="23" t="s">
        <v>281</v>
      </c>
      <c r="AE3777" s="23" t="s">
        <v>85</v>
      </c>
      <c r="AF3777" s="23" t="s">
        <v>190</v>
      </c>
      <c r="AG3777" s="23" t="s">
        <v>192</v>
      </c>
      <c r="AH3777" s="23" t="s">
        <v>415</v>
      </c>
      <c r="AI3777" s="23" t="s">
        <v>806</v>
      </c>
      <c r="AJ3777" s="23" t="b">
        <v>0</v>
      </c>
      <c r="AK3777" s="3">
        <v>116</v>
      </c>
      <c r="AL3777" s="3">
        <v>3448</v>
      </c>
      <c r="AM3777" s="3">
        <v>4342</v>
      </c>
      <c r="AN3777" s="24">
        <v>45536.125078626545</v>
      </c>
      <c r="AO3777" s="24">
        <v>45536.125078626545</v>
      </c>
      <c r="AP3777">
        <v>9</v>
      </c>
      <c r="AQ3777" t="s">
        <v>194</v>
      </c>
      <c r="AR3777">
        <v>244.12507862654456</v>
      </c>
      <c r="AS3777" t="s">
        <v>195</v>
      </c>
      <c r="AT3777" t="s">
        <v>251</v>
      </c>
      <c r="AU3777" t="s">
        <v>197</v>
      </c>
      <c r="AV3777" t="s">
        <v>219</v>
      </c>
      <c r="AW3777" t="s">
        <v>251</v>
      </c>
      <c r="AX3777" t="s">
        <v>197</v>
      </c>
      <c r="AY3777" t="s">
        <v>219</v>
      </c>
    </row>
    <row r="3778" spans="1:51" x14ac:dyDescent="0.45">
      <c r="A3778" s="22">
        <v>871712</v>
      </c>
      <c r="B3778" s="6">
        <v>45536</v>
      </c>
      <c r="C3778" s="22">
        <v>16000</v>
      </c>
      <c r="D3778" s="22">
        <v>7719</v>
      </c>
      <c r="E3778" s="22"/>
      <c r="F3778" s="22">
        <v>4</v>
      </c>
      <c r="G3778" s="22">
        <v>4136</v>
      </c>
      <c r="H3778" s="22">
        <v>1</v>
      </c>
      <c r="I3778" s="22"/>
      <c r="J3778" s="22">
        <v>23</v>
      </c>
      <c r="K3778" s="22">
        <v>8631</v>
      </c>
      <c r="L3778" s="23" t="s">
        <v>804</v>
      </c>
      <c r="M3778" s="23"/>
      <c r="N3778" s="23" t="s">
        <v>184</v>
      </c>
      <c r="O3778" s="23" t="s">
        <v>213</v>
      </c>
      <c r="P3778" s="22">
        <v>14</v>
      </c>
      <c r="Q3778" s="23" t="s">
        <v>673</v>
      </c>
      <c r="R3778" s="23" t="s">
        <v>667</v>
      </c>
      <c r="S3778" s="23" t="s">
        <v>23</v>
      </c>
      <c r="T3778" s="23" t="s">
        <v>667</v>
      </c>
      <c r="U3778" s="23" t="s">
        <v>23</v>
      </c>
      <c r="V3778" s="23" t="s">
        <v>187</v>
      </c>
      <c r="W3778" s="23" t="s">
        <v>188</v>
      </c>
      <c r="X3778" s="23" t="s">
        <v>189</v>
      </c>
      <c r="Y3778" s="22">
        <v>0</v>
      </c>
      <c r="Z3778" s="23" t="s">
        <v>190</v>
      </c>
      <c r="AA3778" s="23" t="s">
        <v>191</v>
      </c>
      <c r="AB3778" s="23" t="s">
        <v>190</v>
      </c>
      <c r="AC3778" s="23" t="s">
        <v>805</v>
      </c>
      <c r="AD3778" s="23" t="s">
        <v>281</v>
      </c>
      <c r="AE3778" s="23" t="s">
        <v>85</v>
      </c>
      <c r="AF3778" s="23" t="s">
        <v>190</v>
      </c>
      <c r="AG3778" s="23" t="s">
        <v>192</v>
      </c>
      <c r="AH3778" s="23" t="s">
        <v>415</v>
      </c>
      <c r="AI3778" s="23" t="s">
        <v>806</v>
      </c>
      <c r="AJ3778" s="23" t="b">
        <v>0</v>
      </c>
      <c r="AK3778" s="3">
        <v>116</v>
      </c>
      <c r="AL3778" s="3">
        <v>3448</v>
      </c>
      <c r="AM3778" s="3">
        <v>4342</v>
      </c>
      <c r="AN3778" s="24">
        <v>45536.125078626545</v>
      </c>
      <c r="AO3778" s="24">
        <v>45536.125078626545</v>
      </c>
      <c r="AP3778">
        <v>9</v>
      </c>
      <c r="AQ3778" t="s">
        <v>194</v>
      </c>
      <c r="AR3778">
        <v>244.12507862654456</v>
      </c>
      <c r="AS3778" t="s">
        <v>195</v>
      </c>
      <c r="AT3778" t="s">
        <v>251</v>
      </c>
      <c r="AU3778" t="s">
        <v>197</v>
      </c>
      <c r="AV3778" t="s">
        <v>219</v>
      </c>
      <c r="AW3778" t="s">
        <v>251</v>
      </c>
      <c r="AX3778" t="s">
        <v>197</v>
      </c>
      <c r="AY3778" t="s">
        <v>219</v>
      </c>
    </row>
    <row r="3779" spans="1:51" x14ac:dyDescent="0.45">
      <c r="A3779" s="22">
        <v>871713</v>
      </c>
      <c r="B3779" s="6">
        <v>45536</v>
      </c>
      <c r="C3779" s="22">
        <v>16000</v>
      </c>
      <c r="D3779" s="22">
        <v>7719</v>
      </c>
      <c r="E3779" s="22"/>
      <c r="F3779" s="22">
        <v>4</v>
      </c>
      <c r="G3779" s="22">
        <v>4136</v>
      </c>
      <c r="H3779" s="22">
        <v>1</v>
      </c>
      <c r="I3779" s="22"/>
      <c r="J3779" s="22">
        <v>23</v>
      </c>
      <c r="K3779" s="22">
        <v>8631</v>
      </c>
      <c r="L3779" s="23" t="s">
        <v>804</v>
      </c>
      <c r="M3779" s="23"/>
      <c r="N3779" s="23" t="s">
        <v>184</v>
      </c>
      <c r="O3779" s="23" t="s">
        <v>213</v>
      </c>
      <c r="P3779" s="22">
        <v>10</v>
      </c>
      <c r="Q3779" s="23" t="s">
        <v>673</v>
      </c>
      <c r="R3779" s="23" t="s">
        <v>667</v>
      </c>
      <c r="S3779" s="23" t="s">
        <v>23</v>
      </c>
      <c r="T3779" s="23" t="s">
        <v>667</v>
      </c>
      <c r="U3779" s="23" t="s">
        <v>23</v>
      </c>
      <c r="V3779" s="23" t="s">
        <v>187</v>
      </c>
      <c r="W3779" s="23" t="s">
        <v>188</v>
      </c>
      <c r="X3779" s="23" t="s">
        <v>189</v>
      </c>
      <c r="Y3779" s="22">
        <v>0</v>
      </c>
      <c r="Z3779" s="23" t="s">
        <v>190</v>
      </c>
      <c r="AA3779" s="23" t="s">
        <v>191</v>
      </c>
      <c r="AB3779" s="23" t="s">
        <v>190</v>
      </c>
      <c r="AC3779" s="23" t="s">
        <v>805</v>
      </c>
      <c r="AD3779" s="23" t="s">
        <v>281</v>
      </c>
      <c r="AE3779" s="23" t="s">
        <v>85</v>
      </c>
      <c r="AF3779" s="23" t="s">
        <v>190</v>
      </c>
      <c r="AG3779" s="23" t="s">
        <v>192</v>
      </c>
      <c r="AH3779" s="23" t="s">
        <v>415</v>
      </c>
      <c r="AI3779" s="23" t="s">
        <v>806</v>
      </c>
      <c r="AJ3779" s="23" t="b">
        <v>0</v>
      </c>
      <c r="AK3779" s="3">
        <v>116</v>
      </c>
      <c r="AL3779" s="3">
        <v>3448</v>
      </c>
      <c r="AM3779" s="3">
        <v>4342</v>
      </c>
      <c r="AN3779" s="24">
        <v>45536.125078626545</v>
      </c>
      <c r="AO3779" s="24">
        <v>45536.125078626545</v>
      </c>
      <c r="AP3779">
        <v>9</v>
      </c>
      <c r="AQ3779" t="s">
        <v>194</v>
      </c>
      <c r="AR3779">
        <v>244.12507862654456</v>
      </c>
      <c r="AS3779" t="s">
        <v>195</v>
      </c>
      <c r="AT3779" t="s">
        <v>251</v>
      </c>
      <c r="AU3779" t="s">
        <v>197</v>
      </c>
      <c r="AV3779" t="s">
        <v>219</v>
      </c>
      <c r="AW3779" t="s">
        <v>251</v>
      </c>
      <c r="AX3779" t="s">
        <v>197</v>
      </c>
      <c r="AY3779" t="s">
        <v>219</v>
      </c>
    </row>
    <row r="3780" spans="1:51" x14ac:dyDescent="0.45">
      <c r="A3780" s="22">
        <v>871714</v>
      </c>
      <c r="B3780" s="6">
        <v>45536</v>
      </c>
      <c r="C3780" s="22">
        <v>16000</v>
      </c>
      <c r="D3780" s="22">
        <v>7719</v>
      </c>
      <c r="E3780" s="22"/>
      <c r="F3780" s="22">
        <v>4</v>
      </c>
      <c r="G3780" s="22">
        <v>4136</v>
      </c>
      <c r="H3780" s="22">
        <v>1</v>
      </c>
      <c r="I3780" s="22"/>
      <c r="J3780" s="22">
        <v>23</v>
      </c>
      <c r="K3780" s="22">
        <v>8631</v>
      </c>
      <c r="L3780" s="23" t="s">
        <v>804</v>
      </c>
      <c r="M3780" s="23"/>
      <c r="N3780" s="23" t="s">
        <v>184</v>
      </c>
      <c r="O3780" s="23" t="s">
        <v>213</v>
      </c>
      <c r="P3780" s="22">
        <v>14</v>
      </c>
      <c r="Q3780" s="23" t="s">
        <v>673</v>
      </c>
      <c r="R3780" s="23" t="s">
        <v>667</v>
      </c>
      <c r="S3780" s="23" t="s">
        <v>23</v>
      </c>
      <c r="T3780" s="23" t="s">
        <v>667</v>
      </c>
      <c r="U3780" s="23" t="s">
        <v>23</v>
      </c>
      <c r="V3780" s="23" t="s">
        <v>187</v>
      </c>
      <c r="W3780" s="23" t="s">
        <v>188</v>
      </c>
      <c r="X3780" s="23" t="s">
        <v>189</v>
      </c>
      <c r="Y3780" s="22">
        <v>0</v>
      </c>
      <c r="Z3780" s="23" t="s">
        <v>190</v>
      </c>
      <c r="AA3780" s="23" t="s">
        <v>191</v>
      </c>
      <c r="AB3780" s="23" t="s">
        <v>190</v>
      </c>
      <c r="AC3780" s="23" t="s">
        <v>805</v>
      </c>
      <c r="AD3780" s="23" t="s">
        <v>281</v>
      </c>
      <c r="AE3780" s="23" t="s">
        <v>85</v>
      </c>
      <c r="AF3780" s="23" t="s">
        <v>190</v>
      </c>
      <c r="AG3780" s="23" t="s">
        <v>192</v>
      </c>
      <c r="AH3780" s="23" t="s">
        <v>415</v>
      </c>
      <c r="AI3780" s="23" t="s">
        <v>806</v>
      </c>
      <c r="AJ3780" s="23" t="b">
        <v>0</v>
      </c>
      <c r="AK3780" s="3">
        <v>116</v>
      </c>
      <c r="AL3780" s="3">
        <v>3448</v>
      </c>
      <c r="AM3780" s="3">
        <v>4342</v>
      </c>
      <c r="AN3780" s="24">
        <v>45536.125078626545</v>
      </c>
      <c r="AO3780" s="24">
        <v>45536.125078626545</v>
      </c>
      <c r="AP3780">
        <v>9</v>
      </c>
      <c r="AQ3780" t="s">
        <v>194</v>
      </c>
      <c r="AR3780">
        <v>244.12507862654456</v>
      </c>
      <c r="AS3780" t="s">
        <v>195</v>
      </c>
      <c r="AT3780" t="s">
        <v>251</v>
      </c>
      <c r="AU3780" t="s">
        <v>197</v>
      </c>
      <c r="AV3780" t="s">
        <v>219</v>
      </c>
      <c r="AW3780" t="s">
        <v>251</v>
      </c>
      <c r="AX3780" t="s">
        <v>197</v>
      </c>
      <c r="AY3780" t="s">
        <v>219</v>
      </c>
    </row>
    <row r="3781" spans="1:51" x14ac:dyDescent="0.45">
      <c r="A3781" s="22">
        <v>873945</v>
      </c>
      <c r="B3781" s="6">
        <v>45536</v>
      </c>
      <c r="C3781" s="22">
        <v>16000</v>
      </c>
      <c r="D3781" s="22">
        <v>181678</v>
      </c>
      <c r="E3781" s="22"/>
      <c r="F3781" s="22">
        <v>25</v>
      </c>
      <c r="G3781" s="22">
        <v>11469</v>
      </c>
      <c r="H3781" s="22">
        <v>7</v>
      </c>
      <c r="I3781" s="22"/>
      <c r="J3781" s="22">
        <v>767</v>
      </c>
      <c r="K3781" s="22">
        <v>101473</v>
      </c>
      <c r="L3781" s="23" t="s">
        <v>827</v>
      </c>
      <c r="M3781" s="23"/>
      <c r="N3781" s="23" t="s">
        <v>184</v>
      </c>
      <c r="O3781" s="23" t="s">
        <v>481</v>
      </c>
      <c r="P3781" s="22">
        <v>20</v>
      </c>
      <c r="Q3781" s="23" t="s">
        <v>186</v>
      </c>
      <c r="R3781" s="23"/>
      <c r="S3781" s="23"/>
      <c r="T3781" s="23"/>
      <c r="U3781" s="23"/>
      <c r="V3781" s="23" t="s">
        <v>187</v>
      </c>
      <c r="W3781" s="23" t="s">
        <v>188</v>
      </c>
      <c r="X3781" s="23" t="s">
        <v>189</v>
      </c>
      <c r="Y3781" s="22">
        <v>0</v>
      </c>
      <c r="Z3781" s="23" t="s">
        <v>190</v>
      </c>
      <c r="AA3781" s="23" t="s">
        <v>191</v>
      </c>
      <c r="AB3781" s="23" t="s">
        <v>190</v>
      </c>
      <c r="AC3781" s="23" t="s">
        <v>192</v>
      </c>
      <c r="AD3781" s="23" t="s">
        <v>281</v>
      </c>
      <c r="AE3781" s="23" t="s">
        <v>85</v>
      </c>
      <c r="AF3781" s="23" t="s">
        <v>190</v>
      </c>
      <c r="AG3781" s="23" t="s">
        <v>269</v>
      </c>
      <c r="AH3781" s="23" t="s">
        <v>700</v>
      </c>
      <c r="AI3781" s="23" t="s">
        <v>701</v>
      </c>
      <c r="AJ3781" s="23" t="b">
        <v>0</v>
      </c>
      <c r="AK3781" s="3">
        <v>115</v>
      </c>
      <c r="AL3781" s="3">
        <v>2968</v>
      </c>
      <c r="AM3781" s="3">
        <v>6043</v>
      </c>
      <c r="AN3781" s="24">
        <v>45536.653012499999</v>
      </c>
      <c r="AO3781" s="24">
        <v>45536.653012499999</v>
      </c>
      <c r="AP3781">
        <v>9</v>
      </c>
      <c r="AQ3781" t="s">
        <v>194</v>
      </c>
      <c r="AR3781">
        <v>244.65301249999902</v>
      </c>
      <c r="AS3781" t="s">
        <v>195</v>
      </c>
      <c r="AT3781" t="s">
        <v>228</v>
      </c>
      <c r="AU3781" t="s">
        <v>197</v>
      </c>
      <c r="AV3781" t="s">
        <v>236</v>
      </c>
      <c r="AW3781" t="s">
        <v>228</v>
      </c>
      <c r="AX3781" t="s">
        <v>197</v>
      </c>
      <c r="AY3781" t="s">
        <v>236</v>
      </c>
    </row>
    <row r="3782" spans="1:51" x14ac:dyDescent="0.45">
      <c r="A3782" s="22">
        <v>874899</v>
      </c>
      <c r="B3782" s="6">
        <v>45536</v>
      </c>
      <c r="C3782" s="22">
        <v>16000</v>
      </c>
      <c r="D3782" s="22">
        <v>31308</v>
      </c>
      <c r="E3782" s="22"/>
      <c r="F3782" s="22">
        <v>280</v>
      </c>
      <c r="G3782" s="22">
        <v>1120</v>
      </c>
      <c r="H3782" s="22">
        <v>1</v>
      </c>
      <c r="I3782" s="22"/>
      <c r="J3782" s="22">
        <v>195</v>
      </c>
      <c r="K3782" s="22">
        <v>7229</v>
      </c>
      <c r="L3782" s="23" t="s">
        <v>888</v>
      </c>
      <c r="M3782" s="23"/>
      <c r="N3782" s="23" t="s">
        <v>184</v>
      </c>
      <c r="O3782" s="23" t="s">
        <v>225</v>
      </c>
      <c r="P3782" s="22">
        <v>20</v>
      </c>
      <c r="Q3782" s="23" t="s">
        <v>186</v>
      </c>
      <c r="R3782" s="23"/>
      <c r="S3782" s="23"/>
      <c r="T3782" s="23"/>
      <c r="U3782" s="23"/>
      <c r="V3782" s="23" t="s">
        <v>187</v>
      </c>
      <c r="W3782" s="23" t="s">
        <v>188</v>
      </c>
      <c r="X3782" s="23" t="s">
        <v>189</v>
      </c>
      <c r="Y3782" s="22">
        <v>0</v>
      </c>
      <c r="Z3782" s="23" t="s">
        <v>190</v>
      </c>
      <c r="AA3782" s="23" t="s">
        <v>191</v>
      </c>
      <c r="AB3782" s="23" t="s">
        <v>190</v>
      </c>
      <c r="AC3782" s="23" t="s">
        <v>192</v>
      </c>
      <c r="AD3782" s="23" t="s">
        <v>193</v>
      </c>
      <c r="AE3782" s="23" t="s">
        <v>83</v>
      </c>
      <c r="AF3782" s="23"/>
      <c r="AG3782" s="23"/>
      <c r="AH3782" s="23"/>
      <c r="AI3782" s="23"/>
      <c r="AJ3782" s="23" t="b">
        <v>0</v>
      </c>
      <c r="AK3782" s="3">
        <v>130</v>
      </c>
      <c r="AL3782" s="3">
        <v>2408</v>
      </c>
      <c r="AM3782" s="3">
        <v>6872</v>
      </c>
      <c r="AN3782" s="24">
        <v>45536.881972800926</v>
      </c>
      <c r="AO3782" s="24">
        <v>45536.881972800926</v>
      </c>
      <c r="AP3782">
        <v>9</v>
      </c>
      <c r="AQ3782" t="s">
        <v>194</v>
      </c>
      <c r="AR3782">
        <v>244.88197280092572</v>
      </c>
      <c r="AS3782" t="s">
        <v>195</v>
      </c>
      <c r="AT3782" t="s">
        <v>226</v>
      </c>
      <c r="AU3782" t="s">
        <v>197</v>
      </c>
      <c r="AV3782" t="s">
        <v>214</v>
      </c>
      <c r="AW3782" t="s">
        <v>226</v>
      </c>
      <c r="AX3782" t="s">
        <v>197</v>
      </c>
      <c r="AY3782" t="s">
        <v>214</v>
      </c>
    </row>
    <row r="3783" spans="1:51" x14ac:dyDescent="0.45">
      <c r="A3783" s="22">
        <v>872848</v>
      </c>
      <c r="B3783" s="6">
        <v>45536</v>
      </c>
      <c r="C3783" s="22">
        <v>16000</v>
      </c>
      <c r="D3783" s="22">
        <v>64759</v>
      </c>
      <c r="E3783" s="22"/>
      <c r="F3783" s="22">
        <v>16</v>
      </c>
      <c r="G3783" s="22">
        <v>2204</v>
      </c>
      <c r="H3783" s="22">
        <v>3</v>
      </c>
      <c r="I3783" s="22"/>
      <c r="J3783" s="22">
        <v>543</v>
      </c>
      <c r="K3783" s="22">
        <v>6299</v>
      </c>
      <c r="L3783" s="23" t="s">
        <v>892</v>
      </c>
      <c r="M3783" s="23"/>
      <c r="N3783" s="23" t="s">
        <v>184</v>
      </c>
      <c r="O3783" s="23" t="s">
        <v>225</v>
      </c>
      <c r="P3783" s="22">
        <v>20</v>
      </c>
      <c r="Q3783" s="23" t="s">
        <v>186</v>
      </c>
      <c r="R3783" s="23"/>
      <c r="S3783" s="23"/>
      <c r="T3783" s="23"/>
      <c r="U3783" s="23"/>
      <c r="V3783" s="23" t="s">
        <v>187</v>
      </c>
      <c r="W3783" s="23" t="s">
        <v>188</v>
      </c>
      <c r="X3783" s="23" t="s">
        <v>189</v>
      </c>
      <c r="Y3783" s="22">
        <v>0</v>
      </c>
      <c r="Z3783" s="23" t="s">
        <v>190</v>
      </c>
      <c r="AA3783" s="23" t="s">
        <v>191</v>
      </c>
      <c r="AB3783" s="23" t="s">
        <v>190</v>
      </c>
      <c r="AC3783" s="23" t="s">
        <v>192</v>
      </c>
      <c r="AD3783" s="23" t="s">
        <v>193</v>
      </c>
      <c r="AE3783" s="23" t="s">
        <v>83</v>
      </c>
      <c r="AF3783" s="23"/>
      <c r="AG3783" s="23"/>
      <c r="AH3783" s="23"/>
      <c r="AI3783" s="23"/>
      <c r="AJ3783" s="23" t="b">
        <v>0</v>
      </c>
      <c r="AK3783" s="3">
        <v>117</v>
      </c>
      <c r="AL3783" s="3">
        <v>2408</v>
      </c>
      <c r="AM3783" s="3">
        <v>5193</v>
      </c>
      <c r="AN3783" s="24">
        <v>45536.382090393519</v>
      </c>
      <c r="AO3783" s="24">
        <v>45536.382090393519</v>
      </c>
      <c r="AP3783">
        <v>9</v>
      </c>
      <c r="AQ3783" t="s">
        <v>194</v>
      </c>
      <c r="AR3783">
        <v>244.38209039351932</v>
      </c>
      <c r="AS3783" t="s">
        <v>195</v>
      </c>
      <c r="AT3783" t="s">
        <v>238</v>
      </c>
      <c r="AU3783" t="s">
        <v>197</v>
      </c>
      <c r="AV3783" t="s">
        <v>218</v>
      </c>
      <c r="AW3783" t="s">
        <v>238</v>
      </c>
      <c r="AX3783" t="s">
        <v>197</v>
      </c>
      <c r="AY3783" t="s">
        <v>218</v>
      </c>
    </row>
    <row r="3784" spans="1:51" x14ac:dyDescent="0.45">
      <c r="A3784" s="22">
        <v>871128</v>
      </c>
      <c r="B3784" s="6">
        <v>45536</v>
      </c>
      <c r="C3784" s="22">
        <v>16000</v>
      </c>
      <c r="D3784" s="22">
        <v>88596</v>
      </c>
      <c r="E3784" s="22"/>
      <c r="F3784" s="22">
        <v>7</v>
      </c>
      <c r="G3784" s="22">
        <v>3478</v>
      </c>
      <c r="H3784" s="22">
        <v>8</v>
      </c>
      <c r="I3784" s="22"/>
      <c r="J3784" s="22">
        <v>607</v>
      </c>
      <c r="K3784" s="22">
        <v>63071</v>
      </c>
      <c r="L3784" s="23" t="s">
        <v>887</v>
      </c>
      <c r="M3784" s="23"/>
      <c r="N3784" s="23" t="s">
        <v>184</v>
      </c>
      <c r="O3784" s="23" t="s">
        <v>185</v>
      </c>
      <c r="P3784" s="22">
        <v>20</v>
      </c>
      <c r="Q3784" s="23" t="s">
        <v>186</v>
      </c>
      <c r="R3784" s="23"/>
      <c r="S3784" s="23"/>
      <c r="T3784" s="23"/>
      <c r="U3784" s="23"/>
      <c r="V3784" s="23" t="s">
        <v>187</v>
      </c>
      <c r="W3784" s="23" t="s">
        <v>188</v>
      </c>
      <c r="X3784" s="23" t="s">
        <v>189</v>
      </c>
      <c r="Y3784" s="22">
        <v>0</v>
      </c>
      <c r="Z3784" s="23" t="s">
        <v>190</v>
      </c>
      <c r="AA3784" s="23" t="s">
        <v>191</v>
      </c>
      <c r="AB3784" s="23" t="s">
        <v>190</v>
      </c>
      <c r="AC3784" s="23" t="s">
        <v>192</v>
      </c>
      <c r="AD3784" s="23" t="s">
        <v>193</v>
      </c>
      <c r="AE3784" s="23" t="s">
        <v>83</v>
      </c>
      <c r="AF3784" s="23"/>
      <c r="AG3784" s="23"/>
      <c r="AH3784" s="23"/>
      <c r="AI3784" s="23"/>
      <c r="AJ3784" s="23" t="b">
        <v>0</v>
      </c>
      <c r="AK3784" s="3">
        <v>127</v>
      </c>
      <c r="AL3784" s="3">
        <v>236</v>
      </c>
      <c r="AM3784" s="3">
        <v>3809</v>
      </c>
      <c r="AN3784" s="24">
        <v>45536.000711342589</v>
      </c>
      <c r="AO3784" s="24">
        <v>45536.000711342589</v>
      </c>
      <c r="AP3784">
        <v>9</v>
      </c>
      <c r="AQ3784" t="s">
        <v>194</v>
      </c>
      <c r="AR3784">
        <v>244.00071134258906</v>
      </c>
      <c r="AS3784" t="s">
        <v>195</v>
      </c>
      <c r="AT3784" t="s">
        <v>196</v>
      </c>
      <c r="AU3784" t="s">
        <v>197</v>
      </c>
      <c r="AV3784" t="s">
        <v>317</v>
      </c>
      <c r="AW3784" t="s">
        <v>196</v>
      </c>
      <c r="AX3784" t="s">
        <v>197</v>
      </c>
      <c r="AY3784" t="s">
        <v>317</v>
      </c>
    </row>
    <row r="3785" spans="1:51" x14ac:dyDescent="0.45">
      <c r="A3785" s="22">
        <v>871553</v>
      </c>
      <c r="B3785" s="6">
        <v>45536</v>
      </c>
      <c r="C3785" s="22">
        <v>16000</v>
      </c>
      <c r="D3785" s="22">
        <v>27317</v>
      </c>
      <c r="E3785" s="22"/>
      <c r="F3785" s="22">
        <v>88</v>
      </c>
      <c r="G3785" s="22">
        <v>1770</v>
      </c>
      <c r="H3785" s="22">
        <v>2</v>
      </c>
      <c r="I3785" s="22"/>
      <c r="J3785" s="22">
        <v>499</v>
      </c>
      <c r="K3785" s="22">
        <v>5290</v>
      </c>
      <c r="L3785" s="23" t="s">
        <v>890</v>
      </c>
      <c r="M3785" s="23"/>
      <c r="N3785" s="23" t="s">
        <v>184</v>
      </c>
      <c r="O3785" s="23" t="s">
        <v>216</v>
      </c>
      <c r="P3785" s="22">
        <v>20</v>
      </c>
      <c r="Q3785" s="23" t="s">
        <v>186</v>
      </c>
      <c r="R3785" s="23"/>
      <c r="S3785" s="23"/>
      <c r="T3785" s="23"/>
      <c r="U3785" s="23"/>
      <c r="V3785" s="23" t="s">
        <v>187</v>
      </c>
      <c r="W3785" s="23" t="s">
        <v>188</v>
      </c>
      <c r="X3785" s="23" t="s">
        <v>189</v>
      </c>
      <c r="Y3785" s="22">
        <v>0</v>
      </c>
      <c r="Z3785" s="23" t="s">
        <v>190</v>
      </c>
      <c r="AA3785" s="23" t="s">
        <v>191</v>
      </c>
      <c r="AB3785" s="23" t="s">
        <v>190</v>
      </c>
      <c r="AC3785" s="23" t="s">
        <v>192</v>
      </c>
      <c r="AD3785" s="23" t="s">
        <v>193</v>
      </c>
      <c r="AE3785" s="23" t="s">
        <v>83</v>
      </c>
      <c r="AF3785" s="23"/>
      <c r="AG3785" s="23"/>
      <c r="AH3785" s="23"/>
      <c r="AI3785" s="23"/>
      <c r="AJ3785" s="23" t="b">
        <v>0</v>
      </c>
      <c r="AK3785" s="3">
        <v>127</v>
      </c>
      <c r="AL3785" s="3">
        <v>4604</v>
      </c>
      <c r="AM3785" s="3">
        <v>4186</v>
      </c>
      <c r="AN3785" s="24">
        <v>45536.09319880401</v>
      </c>
      <c r="AO3785" s="24">
        <v>45536.09319880401</v>
      </c>
      <c r="AP3785">
        <v>9</v>
      </c>
      <c r="AQ3785" t="s">
        <v>194</v>
      </c>
      <c r="AR3785">
        <v>244.09319880401017</v>
      </c>
      <c r="AS3785" t="s">
        <v>195</v>
      </c>
      <c r="AT3785" t="s">
        <v>217</v>
      </c>
      <c r="AU3785" t="s">
        <v>197</v>
      </c>
      <c r="AV3785" t="s">
        <v>207</v>
      </c>
      <c r="AW3785" t="s">
        <v>217</v>
      </c>
      <c r="AX3785" t="s">
        <v>197</v>
      </c>
      <c r="AY3785" t="s">
        <v>207</v>
      </c>
    </row>
    <row r="3786" spans="1:51" x14ac:dyDescent="0.45">
      <c r="A3786" s="22">
        <v>874461</v>
      </c>
      <c r="B3786" s="6">
        <v>45536</v>
      </c>
      <c r="C3786" s="22">
        <v>16000</v>
      </c>
      <c r="D3786" s="22">
        <v>39669</v>
      </c>
      <c r="E3786" s="22"/>
      <c r="F3786" s="22">
        <v>357</v>
      </c>
      <c r="G3786" s="22">
        <v>1929</v>
      </c>
      <c r="H3786" s="22">
        <v>7</v>
      </c>
      <c r="I3786" s="22"/>
      <c r="J3786" s="22">
        <v>31</v>
      </c>
      <c r="K3786" s="22">
        <v>7847</v>
      </c>
      <c r="L3786" s="23" t="s">
        <v>1253</v>
      </c>
      <c r="M3786" s="23"/>
      <c r="N3786" s="23" t="s">
        <v>184</v>
      </c>
      <c r="O3786" s="23" t="s">
        <v>216</v>
      </c>
      <c r="P3786" s="22">
        <v>20</v>
      </c>
      <c r="Q3786" s="23" t="s">
        <v>186</v>
      </c>
      <c r="R3786" s="23"/>
      <c r="S3786" s="23"/>
      <c r="T3786" s="23"/>
      <c r="U3786" s="23"/>
      <c r="V3786" s="23" t="s">
        <v>187</v>
      </c>
      <c r="W3786" s="23" t="s">
        <v>188</v>
      </c>
      <c r="X3786" s="23" t="s">
        <v>189</v>
      </c>
      <c r="Y3786" s="22">
        <v>0</v>
      </c>
      <c r="Z3786" s="23" t="s">
        <v>190</v>
      </c>
      <c r="AA3786" s="23" t="s">
        <v>191</v>
      </c>
      <c r="AB3786" s="23" t="s">
        <v>190</v>
      </c>
      <c r="AC3786" s="23" t="s">
        <v>192</v>
      </c>
      <c r="AD3786" s="23" t="s">
        <v>193</v>
      </c>
      <c r="AE3786" s="23" t="s">
        <v>83</v>
      </c>
      <c r="AF3786" s="23"/>
      <c r="AG3786" s="23"/>
      <c r="AH3786" s="23"/>
      <c r="AI3786" s="23"/>
      <c r="AJ3786" s="23" t="b">
        <v>0</v>
      </c>
      <c r="AK3786" s="3">
        <v>119</v>
      </c>
      <c r="AL3786" s="3">
        <v>4604</v>
      </c>
      <c r="AM3786" s="3">
        <v>6509</v>
      </c>
      <c r="AN3786" s="24">
        <v>45536.6949535108</v>
      </c>
      <c r="AO3786" s="24">
        <v>45536.6949535108</v>
      </c>
      <c r="AP3786">
        <v>9</v>
      </c>
      <c r="AQ3786" t="s">
        <v>194</v>
      </c>
      <c r="AR3786">
        <v>244.69495351079968</v>
      </c>
      <c r="AS3786" t="s">
        <v>195</v>
      </c>
      <c r="AT3786" t="s">
        <v>198</v>
      </c>
      <c r="AU3786" t="s">
        <v>197</v>
      </c>
      <c r="AV3786" t="s">
        <v>205</v>
      </c>
      <c r="AW3786" t="s">
        <v>198</v>
      </c>
      <c r="AX3786" t="s">
        <v>197</v>
      </c>
      <c r="AY3786" t="s">
        <v>205</v>
      </c>
    </row>
    <row r="3787" spans="1:51" x14ac:dyDescent="0.45">
      <c r="A3787" s="22">
        <v>873758</v>
      </c>
      <c r="B3787" s="6">
        <v>45536</v>
      </c>
      <c r="C3787" s="22">
        <v>16000</v>
      </c>
      <c r="D3787" s="22">
        <v>128969</v>
      </c>
      <c r="E3787" s="22"/>
      <c r="F3787" s="22">
        <v>472</v>
      </c>
      <c r="G3787" s="22">
        <v>11045</v>
      </c>
      <c r="H3787" s="22">
        <v>79</v>
      </c>
      <c r="I3787" s="22"/>
      <c r="J3787" s="22">
        <v>6802</v>
      </c>
      <c r="K3787" s="22">
        <v>101945</v>
      </c>
      <c r="L3787" s="23" t="s">
        <v>837</v>
      </c>
      <c r="M3787" s="23"/>
      <c r="N3787" s="23" t="s">
        <v>184</v>
      </c>
      <c r="O3787" s="23" t="s">
        <v>672</v>
      </c>
      <c r="P3787" s="22">
        <v>10</v>
      </c>
      <c r="Q3787" s="23" t="s">
        <v>673</v>
      </c>
      <c r="R3787" s="23" t="s">
        <v>667</v>
      </c>
      <c r="S3787" s="23" t="s">
        <v>22</v>
      </c>
      <c r="T3787" s="23" t="s">
        <v>667</v>
      </c>
      <c r="U3787" s="23" t="s">
        <v>22</v>
      </c>
      <c r="V3787" s="23" t="s">
        <v>674</v>
      </c>
      <c r="W3787" s="23" t="s">
        <v>188</v>
      </c>
      <c r="X3787" s="23" t="s">
        <v>189</v>
      </c>
      <c r="Y3787" s="22">
        <v>0</v>
      </c>
      <c r="Z3787" s="23" t="s">
        <v>190</v>
      </c>
      <c r="AA3787" s="23" t="s">
        <v>191</v>
      </c>
      <c r="AB3787" s="23" t="s">
        <v>190</v>
      </c>
      <c r="AC3787" s="23" t="s">
        <v>190</v>
      </c>
      <c r="AD3787" s="23" t="s">
        <v>190</v>
      </c>
      <c r="AE3787" s="23" t="s">
        <v>98</v>
      </c>
      <c r="AF3787" s="23"/>
      <c r="AG3787" s="23"/>
      <c r="AH3787" s="23"/>
      <c r="AI3787" s="23"/>
      <c r="AJ3787" s="23" t="b">
        <v>0</v>
      </c>
      <c r="AK3787" s="3">
        <v>117</v>
      </c>
      <c r="AL3787" s="3">
        <v>4952</v>
      </c>
      <c r="AM3787" s="3">
        <v>5887</v>
      </c>
      <c r="AN3787" s="24">
        <v>45536.645870679014</v>
      </c>
      <c r="AO3787" s="24">
        <v>45536.645870679014</v>
      </c>
      <c r="AP3787">
        <v>9</v>
      </c>
      <c r="AQ3787" t="s">
        <v>194</v>
      </c>
      <c r="AR3787">
        <v>244.64587067901448</v>
      </c>
      <c r="AS3787" t="s">
        <v>195</v>
      </c>
      <c r="AT3787" t="s">
        <v>228</v>
      </c>
      <c r="AU3787" t="s">
        <v>197</v>
      </c>
      <c r="AV3787" t="s">
        <v>235</v>
      </c>
      <c r="AW3787" t="s">
        <v>228</v>
      </c>
      <c r="AX3787" t="s">
        <v>197</v>
      </c>
      <c r="AY3787" t="s">
        <v>235</v>
      </c>
    </row>
    <row r="3788" spans="1:51" x14ac:dyDescent="0.45">
      <c r="A3788" s="22">
        <v>873759</v>
      </c>
      <c r="B3788" s="6">
        <v>45536</v>
      </c>
      <c r="C3788" s="22">
        <v>16000</v>
      </c>
      <c r="D3788" s="22">
        <v>128969</v>
      </c>
      <c r="E3788" s="22"/>
      <c r="F3788" s="22">
        <v>472</v>
      </c>
      <c r="G3788" s="22">
        <v>11045</v>
      </c>
      <c r="H3788" s="22">
        <v>79</v>
      </c>
      <c r="I3788" s="22"/>
      <c r="J3788" s="22">
        <v>6802</v>
      </c>
      <c r="K3788" s="22">
        <v>101945</v>
      </c>
      <c r="L3788" s="23" t="s">
        <v>837</v>
      </c>
      <c r="M3788" s="23"/>
      <c r="N3788" s="23" t="s">
        <v>184</v>
      </c>
      <c r="O3788" s="23" t="s">
        <v>672</v>
      </c>
      <c r="P3788" s="22">
        <v>14</v>
      </c>
      <c r="Q3788" s="23" t="s">
        <v>673</v>
      </c>
      <c r="R3788" s="23" t="s">
        <v>667</v>
      </c>
      <c r="S3788" s="23" t="s">
        <v>22</v>
      </c>
      <c r="T3788" s="23" t="s">
        <v>667</v>
      </c>
      <c r="U3788" s="23" t="s">
        <v>22</v>
      </c>
      <c r="V3788" s="23" t="s">
        <v>674</v>
      </c>
      <c r="W3788" s="23" t="s">
        <v>188</v>
      </c>
      <c r="X3788" s="23" t="s">
        <v>189</v>
      </c>
      <c r="Y3788" s="22">
        <v>0</v>
      </c>
      <c r="Z3788" s="23" t="s">
        <v>190</v>
      </c>
      <c r="AA3788" s="23" t="s">
        <v>191</v>
      </c>
      <c r="AB3788" s="23" t="s">
        <v>190</v>
      </c>
      <c r="AC3788" s="23" t="s">
        <v>190</v>
      </c>
      <c r="AD3788" s="23" t="s">
        <v>190</v>
      </c>
      <c r="AE3788" s="23" t="s">
        <v>98</v>
      </c>
      <c r="AF3788" s="23"/>
      <c r="AG3788" s="23"/>
      <c r="AH3788" s="23"/>
      <c r="AI3788" s="23"/>
      <c r="AJ3788" s="23" t="b">
        <v>0</v>
      </c>
      <c r="AK3788" s="3">
        <v>117</v>
      </c>
      <c r="AL3788" s="3">
        <v>4952</v>
      </c>
      <c r="AM3788" s="3">
        <v>5887</v>
      </c>
      <c r="AN3788" s="24">
        <v>45536.645870679014</v>
      </c>
      <c r="AO3788" s="24">
        <v>45536.645870679014</v>
      </c>
      <c r="AP3788">
        <v>9</v>
      </c>
      <c r="AQ3788" t="s">
        <v>194</v>
      </c>
      <c r="AR3788">
        <v>244.64587067901448</v>
      </c>
      <c r="AS3788" t="s">
        <v>195</v>
      </c>
      <c r="AT3788" t="s">
        <v>228</v>
      </c>
      <c r="AU3788" t="s">
        <v>197</v>
      </c>
      <c r="AV3788" t="s">
        <v>235</v>
      </c>
      <c r="AW3788" t="s">
        <v>228</v>
      </c>
      <c r="AX3788" t="s">
        <v>197</v>
      </c>
      <c r="AY3788" t="s">
        <v>235</v>
      </c>
    </row>
    <row r="3789" spans="1:51" x14ac:dyDescent="0.45">
      <c r="A3789" s="22">
        <v>873760</v>
      </c>
      <c r="B3789" s="6">
        <v>45536</v>
      </c>
      <c r="C3789" s="22">
        <v>16000</v>
      </c>
      <c r="D3789" s="22">
        <v>128969</v>
      </c>
      <c r="E3789" s="22"/>
      <c r="F3789" s="22">
        <v>472</v>
      </c>
      <c r="G3789" s="22">
        <v>11045</v>
      </c>
      <c r="H3789" s="22">
        <v>79</v>
      </c>
      <c r="I3789" s="22"/>
      <c r="J3789" s="22">
        <v>6802</v>
      </c>
      <c r="K3789" s="22">
        <v>101945</v>
      </c>
      <c r="L3789" s="23" t="s">
        <v>837</v>
      </c>
      <c r="M3789" s="23"/>
      <c r="N3789" s="23" t="s">
        <v>184</v>
      </c>
      <c r="O3789" s="23" t="s">
        <v>672</v>
      </c>
      <c r="P3789" s="22">
        <v>10</v>
      </c>
      <c r="Q3789" s="23" t="s">
        <v>673</v>
      </c>
      <c r="R3789" s="23" t="s">
        <v>667</v>
      </c>
      <c r="S3789" s="23" t="s">
        <v>22</v>
      </c>
      <c r="T3789" s="23" t="s">
        <v>667</v>
      </c>
      <c r="U3789" s="23" t="s">
        <v>22</v>
      </c>
      <c r="V3789" s="23" t="s">
        <v>674</v>
      </c>
      <c r="W3789" s="23" t="s">
        <v>188</v>
      </c>
      <c r="X3789" s="23" t="s">
        <v>189</v>
      </c>
      <c r="Y3789" s="22">
        <v>0</v>
      </c>
      <c r="Z3789" s="23" t="s">
        <v>190</v>
      </c>
      <c r="AA3789" s="23" t="s">
        <v>191</v>
      </c>
      <c r="AB3789" s="23" t="s">
        <v>190</v>
      </c>
      <c r="AC3789" s="23" t="s">
        <v>190</v>
      </c>
      <c r="AD3789" s="23" t="s">
        <v>190</v>
      </c>
      <c r="AE3789" s="23" t="s">
        <v>98</v>
      </c>
      <c r="AF3789" s="23"/>
      <c r="AG3789" s="23"/>
      <c r="AH3789" s="23"/>
      <c r="AI3789" s="23"/>
      <c r="AJ3789" s="23" t="b">
        <v>0</v>
      </c>
      <c r="AK3789" s="3">
        <v>117</v>
      </c>
      <c r="AL3789" s="3">
        <v>4952</v>
      </c>
      <c r="AM3789" s="3">
        <v>5887</v>
      </c>
      <c r="AN3789" s="24">
        <v>45536.645870679014</v>
      </c>
      <c r="AO3789" s="24">
        <v>45536.645870679014</v>
      </c>
      <c r="AP3789">
        <v>9</v>
      </c>
      <c r="AQ3789" t="s">
        <v>194</v>
      </c>
      <c r="AR3789">
        <v>244.64587067901448</v>
      </c>
      <c r="AS3789" t="s">
        <v>195</v>
      </c>
      <c r="AT3789" t="s">
        <v>228</v>
      </c>
      <c r="AU3789" t="s">
        <v>197</v>
      </c>
      <c r="AV3789" t="s">
        <v>235</v>
      </c>
      <c r="AW3789" t="s">
        <v>228</v>
      </c>
      <c r="AX3789" t="s">
        <v>197</v>
      </c>
      <c r="AY3789" t="s">
        <v>235</v>
      </c>
    </row>
    <row r="3790" spans="1:51" x14ac:dyDescent="0.45">
      <c r="A3790" s="22">
        <v>873761</v>
      </c>
      <c r="B3790" s="6">
        <v>45536</v>
      </c>
      <c r="C3790" s="22">
        <v>16000</v>
      </c>
      <c r="D3790" s="22">
        <v>128969</v>
      </c>
      <c r="E3790" s="22"/>
      <c r="F3790" s="22">
        <v>472</v>
      </c>
      <c r="G3790" s="22">
        <v>11045</v>
      </c>
      <c r="H3790" s="22">
        <v>79</v>
      </c>
      <c r="I3790" s="22"/>
      <c r="J3790" s="22">
        <v>6802</v>
      </c>
      <c r="K3790" s="22">
        <v>101945</v>
      </c>
      <c r="L3790" s="23" t="s">
        <v>837</v>
      </c>
      <c r="M3790" s="23"/>
      <c r="N3790" s="23" t="s">
        <v>184</v>
      </c>
      <c r="O3790" s="23" t="s">
        <v>672</v>
      </c>
      <c r="P3790" s="22">
        <v>14</v>
      </c>
      <c r="Q3790" s="23" t="s">
        <v>673</v>
      </c>
      <c r="R3790" s="23" t="s">
        <v>667</v>
      </c>
      <c r="S3790" s="23" t="s">
        <v>22</v>
      </c>
      <c r="T3790" s="23" t="s">
        <v>667</v>
      </c>
      <c r="U3790" s="23" t="s">
        <v>22</v>
      </c>
      <c r="V3790" s="23" t="s">
        <v>674</v>
      </c>
      <c r="W3790" s="23" t="s">
        <v>188</v>
      </c>
      <c r="X3790" s="23" t="s">
        <v>189</v>
      </c>
      <c r="Y3790" s="22">
        <v>0</v>
      </c>
      <c r="Z3790" s="23" t="s">
        <v>190</v>
      </c>
      <c r="AA3790" s="23" t="s">
        <v>191</v>
      </c>
      <c r="AB3790" s="23" t="s">
        <v>190</v>
      </c>
      <c r="AC3790" s="23" t="s">
        <v>190</v>
      </c>
      <c r="AD3790" s="23" t="s">
        <v>190</v>
      </c>
      <c r="AE3790" s="23" t="s">
        <v>98</v>
      </c>
      <c r="AF3790" s="23"/>
      <c r="AG3790" s="23"/>
      <c r="AH3790" s="23"/>
      <c r="AI3790" s="23"/>
      <c r="AJ3790" s="23" t="b">
        <v>0</v>
      </c>
      <c r="AK3790" s="3">
        <v>117</v>
      </c>
      <c r="AL3790" s="3">
        <v>4952</v>
      </c>
      <c r="AM3790" s="3">
        <v>5887</v>
      </c>
      <c r="AN3790" s="24">
        <v>45536.645870679014</v>
      </c>
      <c r="AO3790" s="24">
        <v>45536.645870679014</v>
      </c>
      <c r="AP3790">
        <v>9</v>
      </c>
      <c r="AQ3790" t="s">
        <v>194</v>
      </c>
      <c r="AR3790">
        <v>244.64587067901448</v>
      </c>
      <c r="AS3790" t="s">
        <v>195</v>
      </c>
      <c r="AT3790" t="s">
        <v>228</v>
      </c>
      <c r="AU3790" t="s">
        <v>197</v>
      </c>
      <c r="AV3790" t="s">
        <v>235</v>
      </c>
      <c r="AW3790" t="s">
        <v>228</v>
      </c>
      <c r="AX3790" t="s">
        <v>197</v>
      </c>
      <c r="AY3790" t="s">
        <v>235</v>
      </c>
    </row>
    <row r="3791" spans="1:51" x14ac:dyDescent="0.45">
      <c r="A3791" s="22">
        <v>874431</v>
      </c>
      <c r="B3791" s="6">
        <v>45536</v>
      </c>
      <c r="C3791" s="22">
        <v>16000</v>
      </c>
      <c r="D3791" s="22">
        <v>9709</v>
      </c>
      <c r="E3791" s="22"/>
      <c r="F3791" s="22">
        <v>14</v>
      </c>
      <c r="G3791" s="22">
        <v>2207</v>
      </c>
      <c r="H3791" s="22">
        <v>0</v>
      </c>
      <c r="I3791" s="22"/>
      <c r="J3791" s="22">
        <v>2</v>
      </c>
      <c r="K3791" s="22">
        <v>101930</v>
      </c>
      <c r="L3791" s="23" t="s">
        <v>1388</v>
      </c>
      <c r="M3791" s="23"/>
      <c r="N3791" s="23" t="s">
        <v>184</v>
      </c>
      <c r="O3791" s="23" t="s">
        <v>225</v>
      </c>
      <c r="P3791" s="22">
        <v>20</v>
      </c>
      <c r="Q3791" s="23" t="s">
        <v>186</v>
      </c>
      <c r="R3791" s="23"/>
      <c r="S3791" s="23"/>
      <c r="T3791" s="23"/>
      <c r="U3791" s="23"/>
      <c r="V3791" s="23" t="s">
        <v>187</v>
      </c>
      <c r="W3791" s="23" t="s">
        <v>188</v>
      </c>
      <c r="X3791" s="23" t="s">
        <v>189</v>
      </c>
      <c r="Y3791" s="22">
        <v>0</v>
      </c>
      <c r="Z3791" s="23" t="s">
        <v>190</v>
      </c>
      <c r="AA3791" s="23" t="s">
        <v>191</v>
      </c>
      <c r="AB3791" s="23" t="s">
        <v>190</v>
      </c>
      <c r="AC3791" s="23" t="s">
        <v>192</v>
      </c>
      <c r="AD3791" s="23" t="s">
        <v>281</v>
      </c>
      <c r="AE3791" s="23" t="s">
        <v>67</v>
      </c>
      <c r="AF3791" s="23"/>
      <c r="AG3791" s="23"/>
      <c r="AH3791" s="23"/>
      <c r="AI3791" s="23"/>
      <c r="AJ3791" s="23" t="b">
        <v>0</v>
      </c>
      <c r="AK3791" s="3">
        <v>115</v>
      </c>
      <c r="AL3791" s="3">
        <v>2408</v>
      </c>
      <c r="AM3791" s="3">
        <v>6482</v>
      </c>
      <c r="AN3791" s="24">
        <v>45536.688655709877</v>
      </c>
      <c r="AO3791" s="24">
        <v>45536.688655709877</v>
      </c>
      <c r="AP3791">
        <v>9</v>
      </c>
      <c r="AQ3791" t="s">
        <v>194</v>
      </c>
      <c r="AR3791">
        <v>244.68865570987691</v>
      </c>
      <c r="AS3791" t="s">
        <v>195</v>
      </c>
      <c r="AT3791" t="s">
        <v>198</v>
      </c>
      <c r="AU3791" t="s">
        <v>197</v>
      </c>
      <c r="AV3791" t="s">
        <v>362</v>
      </c>
      <c r="AW3791" t="s">
        <v>198</v>
      </c>
      <c r="AX3791" t="s">
        <v>197</v>
      </c>
      <c r="AY3791" t="s">
        <v>362</v>
      </c>
    </row>
    <row r="3792" spans="1:51" x14ac:dyDescent="0.45">
      <c r="A3792" s="22">
        <v>874037</v>
      </c>
      <c r="B3792" s="6">
        <v>45536</v>
      </c>
      <c r="C3792" s="22">
        <v>16000</v>
      </c>
      <c r="D3792" s="22">
        <v>37588</v>
      </c>
      <c r="E3792" s="22"/>
      <c r="F3792" s="22">
        <v>2955</v>
      </c>
      <c r="G3792" s="22">
        <v>2724</v>
      </c>
      <c r="H3792" s="22">
        <v>0</v>
      </c>
      <c r="I3792" s="22"/>
      <c r="J3792" s="22">
        <v>2</v>
      </c>
      <c r="K3792" s="22">
        <v>101819</v>
      </c>
      <c r="L3792" s="23" t="s">
        <v>1397</v>
      </c>
      <c r="M3792" s="23"/>
      <c r="N3792" s="23" t="s">
        <v>184</v>
      </c>
      <c r="O3792" s="23" t="s">
        <v>225</v>
      </c>
      <c r="P3792" s="22">
        <v>20</v>
      </c>
      <c r="Q3792" s="23" t="s">
        <v>186</v>
      </c>
      <c r="R3792" s="23"/>
      <c r="S3792" s="23"/>
      <c r="T3792" s="23"/>
      <c r="U3792" s="23"/>
      <c r="V3792" s="23" t="s">
        <v>187</v>
      </c>
      <c r="W3792" s="23" t="s">
        <v>188</v>
      </c>
      <c r="X3792" s="23" t="s">
        <v>189</v>
      </c>
      <c r="Y3792" s="22">
        <v>0</v>
      </c>
      <c r="Z3792" s="23" t="s">
        <v>190</v>
      </c>
      <c r="AA3792" s="23" t="s">
        <v>191</v>
      </c>
      <c r="AB3792" s="23" t="s">
        <v>190</v>
      </c>
      <c r="AC3792" s="23" t="s">
        <v>192</v>
      </c>
      <c r="AD3792" s="23" t="s">
        <v>281</v>
      </c>
      <c r="AE3792" s="23" t="s">
        <v>67</v>
      </c>
      <c r="AF3792" s="23"/>
      <c r="AG3792" s="23"/>
      <c r="AH3792" s="23"/>
      <c r="AI3792" s="23"/>
      <c r="AJ3792" s="23" t="b">
        <v>0</v>
      </c>
      <c r="AK3792" s="3">
        <v>109</v>
      </c>
      <c r="AL3792" s="3">
        <v>2408</v>
      </c>
      <c r="AM3792" s="3">
        <v>6139</v>
      </c>
      <c r="AN3792" s="24">
        <v>45536.655190316356</v>
      </c>
      <c r="AO3792" s="24">
        <v>45536.655190316356</v>
      </c>
      <c r="AP3792">
        <v>9</v>
      </c>
      <c r="AQ3792" t="s">
        <v>194</v>
      </c>
      <c r="AR3792">
        <v>244.65519031635631</v>
      </c>
      <c r="AS3792" t="s">
        <v>195</v>
      </c>
      <c r="AT3792" t="s">
        <v>228</v>
      </c>
      <c r="AU3792" t="s">
        <v>197</v>
      </c>
      <c r="AV3792" t="s">
        <v>242</v>
      </c>
      <c r="AW3792" t="s">
        <v>228</v>
      </c>
      <c r="AX3792" t="s">
        <v>197</v>
      </c>
      <c r="AY3792" t="s">
        <v>242</v>
      </c>
    </row>
    <row r="3793" spans="1:51" x14ac:dyDescent="0.45">
      <c r="A3793" s="22">
        <v>874023</v>
      </c>
      <c r="B3793" s="6">
        <v>45536</v>
      </c>
      <c r="C3793" s="22">
        <v>16000</v>
      </c>
      <c r="D3793" s="22">
        <v>39898</v>
      </c>
      <c r="E3793" s="22"/>
      <c r="F3793" s="22">
        <v>2551</v>
      </c>
      <c r="G3793" s="22">
        <v>2570</v>
      </c>
      <c r="H3793" s="22">
        <v>0</v>
      </c>
      <c r="I3793" s="22"/>
      <c r="J3793" s="22">
        <v>2</v>
      </c>
      <c r="K3793" s="22">
        <v>101665</v>
      </c>
      <c r="L3793" s="23" t="s">
        <v>1414</v>
      </c>
      <c r="M3793" s="23"/>
      <c r="N3793" s="23" t="s">
        <v>184</v>
      </c>
      <c r="O3793" s="23" t="s">
        <v>225</v>
      </c>
      <c r="P3793" s="22">
        <v>20</v>
      </c>
      <c r="Q3793" s="23" t="s">
        <v>186</v>
      </c>
      <c r="R3793" s="23"/>
      <c r="S3793" s="23"/>
      <c r="T3793" s="23"/>
      <c r="U3793" s="23"/>
      <c r="V3793" s="23" t="s">
        <v>187</v>
      </c>
      <c r="W3793" s="23" t="s">
        <v>188</v>
      </c>
      <c r="X3793" s="23" t="s">
        <v>189</v>
      </c>
      <c r="Y3793" s="22">
        <v>0</v>
      </c>
      <c r="Z3793" s="23" t="s">
        <v>190</v>
      </c>
      <c r="AA3793" s="23" t="s">
        <v>191</v>
      </c>
      <c r="AB3793" s="23" t="s">
        <v>190</v>
      </c>
      <c r="AC3793" s="23" t="s">
        <v>192</v>
      </c>
      <c r="AD3793" s="23" t="s">
        <v>281</v>
      </c>
      <c r="AE3793" s="23" t="s">
        <v>67</v>
      </c>
      <c r="AF3793" s="23"/>
      <c r="AG3793" s="23"/>
      <c r="AH3793" s="23"/>
      <c r="AI3793" s="23"/>
      <c r="AJ3793" s="23" t="b">
        <v>0</v>
      </c>
      <c r="AK3793" s="3">
        <v>119</v>
      </c>
      <c r="AL3793" s="3">
        <v>2408</v>
      </c>
      <c r="AM3793" s="3">
        <v>6124</v>
      </c>
      <c r="AN3793" s="24">
        <v>45536.65489209105</v>
      </c>
      <c r="AO3793" s="24">
        <v>45536.65489209105</v>
      </c>
      <c r="AP3793">
        <v>9</v>
      </c>
      <c r="AQ3793" t="s">
        <v>194</v>
      </c>
      <c r="AR3793">
        <v>244.65489209104999</v>
      </c>
      <c r="AS3793" t="s">
        <v>195</v>
      </c>
      <c r="AT3793" t="s">
        <v>228</v>
      </c>
      <c r="AU3793" t="s">
        <v>197</v>
      </c>
      <c r="AV3793" t="s">
        <v>235</v>
      </c>
      <c r="AW3793" t="s">
        <v>228</v>
      </c>
      <c r="AX3793" t="s">
        <v>197</v>
      </c>
      <c r="AY3793" t="s">
        <v>235</v>
      </c>
    </row>
    <row r="3794" spans="1:51" x14ac:dyDescent="0.45">
      <c r="A3794" s="22">
        <v>874067</v>
      </c>
      <c r="B3794" s="6">
        <v>45536</v>
      </c>
      <c r="C3794" s="22">
        <v>16000</v>
      </c>
      <c r="D3794" s="22">
        <v>36856</v>
      </c>
      <c r="E3794" s="22"/>
      <c r="F3794" s="22">
        <v>2264</v>
      </c>
      <c r="G3794" s="22">
        <v>2635</v>
      </c>
      <c r="H3794" s="22">
        <v>0</v>
      </c>
      <c r="I3794" s="22"/>
      <c r="J3794" s="22">
        <v>2</v>
      </c>
      <c r="K3794" s="22">
        <v>102311</v>
      </c>
      <c r="L3794" s="23" t="s">
        <v>1424</v>
      </c>
      <c r="M3794" s="23"/>
      <c r="N3794" s="23" t="s">
        <v>184</v>
      </c>
      <c r="O3794" s="23" t="s">
        <v>225</v>
      </c>
      <c r="P3794" s="22">
        <v>20</v>
      </c>
      <c r="Q3794" s="23" t="s">
        <v>186</v>
      </c>
      <c r="R3794" s="23"/>
      <c r="S3794" s="23"/>
      <c r="T3794" s="23"/>
      <c r="U3794" s="23"/>
      <c r="V3794" s="23" t="s">
        <v>187</v>
      </c>
      <c r="W3794" s="23" t="s">
        <v>188</v>
      </c>
      <c r="X3794" s="23" t="s">
        <v>189</v>
      </c>
      <c r="Y3794" s="22">
        <v>0</v>
      </c>
      <c r="Z3794" s="23" t="s">
        <v>190</v>
      </c>
      <c r="AA3794" s="23" t="s">
        <v>191</v>
      </c>
      <c r="AB3794" s="23" t="s">
        <v>190</v>
      </c>
      <c r="AC3794" s="23" t="s">
        <v>192</v>
      </c>
      <c r="AD3794" s="23" t="s">
        <v>281</v>
      </c>
      <c r="AE3794" s="23" t="s">
        <v>67</v>
      </c>
      <c r="AF3794" s="23"/>
      <c r="AG3794" s="23"/>
      <c r="AH3794" s="23"/>
      <c r="AI3794" s="23"/>
      <c r="AJ3794" s="23" t="b">
        <v>0</v>
      </c>
      <c r="AK3794" s="3">
        <v>113</v>
      </c>
      <c r="AL3794" s="3">
        <v>2408</v>
      </c>
      <c r="AM3794" s="3">
        <v>6169</v>
      </c>
      <c r="AN3794" s="24">
        <v>45536.656165663582</v>
      </c>
      <c r="AO3794" s="24">
        <v>45536.656165663582</v>
      </c>
      <c r="AP3794">
        <v>9</v>
      </c>
      <c r="AQ3794" t="s">
        <v>194</v>
      </c>
      <c r="AR3794">
        <v>244.65616566358221</v>
      </c>
      <c r="AS3794" t="s">
        <v>195</v>
      </c>
      <c r="AT3794" t="s">
        <v>228</v>
      </c>
      <c r="AU3794" t="s">
        <v>197</v>
      </c>
      <c r="AV3794" t="s">
        <v>298</v>
      </c>
      <c r="AW3794" t="s">
        <v>228</v>
      </c>
      <c r="AX3794" t="s">
        <v>197</v>
      </c>
      <c r="AY3794" t="s">
        <v>298</v>
      </c>
    </row>
    <row r="3795" spans="1:51" x14ac:dyDescent="0.45">
      <c r="A3795" s="22">
        <v>873926</v>
      </c>
      <c r="B3795" s="6">
        <v>45536</v>
      </c>
      <c r="C3795" s="22">
        <v>16000</v>
      </c>
      <c r="D3795" s="22">
        <v>9569</v>
      </c>
      <c r="E3795" s="22"/>
      <c r="F3795" s="22">
        <v>128</v>
      </c>
      <c r="G3795" s="22">
        <v>2145</v>
      </c>
      <c r="H3795" s="22">
        <v>0</v>
      </c>
      <c r="I3795" s="22"/>
      <c r="J3795" s="22">
        <v>2</v>
      </c>
      <c r="K3795" s="22">
        <v>101973</v>
      </c>
      <c r="L3795" s="23" t="s">
        <v>1439</v>
      </c>
      <c r="M3795" s="23"/>
      <c r="N3795" s="23" t="s">
        <v>184</v>
      </c>
      <c r="O3795" s="23" t="s">
        <v>225</v>
      </c>
      <c r="P3795" s="22">
        <v>20</v>
      </c>
      <c r="Q3795" s="23" t="s">
        <v>186</v>
      </c>
      <c r="R3795" s="23"/>
      <c r="S3795" s="23"/>
      <c r="T3795" s="23"/>
      <c r="U3795" s="23"/>
      <c r="V3795" s="23" t="s">
        <v>187</v>
      </c>
      <c r="W3795" s="23" t="s">
        <v>188</v>
      </c>
      <c r="X3795" s="23" t="s">
        <v>189</v>
      </c>
      <c r="Y3795" s="22">
        <v>0</v>
      </c>
      <c r="Z3795" s="23" t="s">
        <v>190</v>
      </c>
      <c r="AA3795" s="23" t="s">
        <v>191</v>
      </c>
      <c r="AB3795" s="23" t="s">
        <v>190</v>
      </c>
      <c r="AC3795" s="23" t="s">
        <v>192</v>
      </c>
      <c r="AD3795" s="23" t="s">
        <v>281</v>
      </c>
      <c r="AE3795" s="23" t="s">
        <v>67</v>
      </c>
      <c r="AF3795" s="23"/>
      <c r="AG3795" s="23"/>
      <c r="AH3795" s="23"/>
      <c r="AI3795" s="23"/>
      <c r="AJ3795" s="23" t="b">
        <v>0</v>
      </c>
      <c r="AK3795" s="3">
        <v>62</v>
      </c>
      <c r="AL3795" s="3">
        <v>2408</v>
      </c>
      <c r="AM3795" s="3">
        <v>6025</v>
      </c>
      <c r="AN3795" s="24">
        <v>45536.651645601851</v>
      </c>
      <c r="AO3795" s="24">
        <v>45536.651645601851</v>
      </c>
      <c r="AP3795">
        <v>9</v>
      </c>
      <c r="AQ3795" t="s">
        <v>194</v>
      </c>
      <c r="AR3795">
        <v>244.65164560185076</v>
      </c>
      <c r="AS3795" t="s">
        <v>195</v>
      </c>
      <c r="AT3795" t="s">
        <v>228</v>
      </c>
      <c r="AU3795" t="s">
        <v>197</v>
      </c>
      <c r="AV3795" t="s">
        <v>237</v>
      </c>
      <c r="AW3795" t="s">
        <v>228</v>
      </c>
      <c r="AX3795" t="s">
        <v>197</v>
      </c>
      <c r="AY3795" t="s">
        <v>237</v>
      </c>
    </row>
    <row r="3796" spans="1:51" x14ac:dyDescent="0.45">
      <c r="A3796" s="22">
        <v>874435</v>
      </c>
      <c r="B3796" s="6">
        <v>45536</v>
      </c>
      <c r="C3796" s="22">
        <v>16000</v>
      </c>
      <c r="D3796" s="22">
        <v>25665</v>
      </c>
      <c r="E3796" s="22"/>
      <c r="F3796" s="22">
        <v>1948</v>
      </c>
      <c r="G3796" s="22">
        <v>2775</v>
      </c>
      <c r="H3796" s="22">
        <v>0</v>
      </c>
      <c r="I3796" s="22"/>
      <c r="J3796" s="22">
        <v>2</v>
      </c>
      <c r="K3796" s="22">
        <v>102011</v>
      </c>
      <c r="L3796" s="23" t="s">
        <v>1440</v>
      </c>
      <c r="M3796" s="23"/>
      <c r="N3796" s="23" t="s">
        <v>184</v>
      </c>
      <c r="O3796" s="23" t="s">
        <v>225</v>
      </c>
      <c r="P3796" s="22">
        <v>20</v>
      </c>
      <c r="Q3796" s="23" t="s">
        <v>186</v>
      </c>
      <c r="R3796" s="23"/>
      <c r="S3796" s="23"/>
      <c r="T3796" s="23"/>
      <c r="U3796" s="23"/>
      <c r="V3796" s="23" t="s">
        <v>187</v>
      </c>
      <c r="W3796" s="23" t="s">
        <v>188</v>
      </c>
      <c r="X3796" s="23" t="s">
        <v>189</v>
      </c>
      <c r="Y3796" s="22">
        <v>0</v>
      </c>
      <c r="Z3796" s="23" t="s">
        <v>190</v>
      </c>
      <c r="AA3796" s="23" t="s">
        <v>191</v>
      </c>
      <c r="AB3796" s="23" t="s">
        <v>190</v>
      </c>
      <c r="AC3796" s="23" t="s">
        <v>192</v>
      </c>
      <c r="AD3796" s="23" t="s">
        <v>281</v>
      </c>
      <c r="AE3796" s="23" t="s">
        <v>67</v>
      </c>
      <c r="AF3796" s="23"/>
      <c r="AG3796" s="23"/>
      <c r="AH3796" s="23"/>
      <c r="AI3796" s="23"/>
      <c r="AJ3796" s="23" t="b">
        <v>0</v>
      </c>
      <c r="AK3796" s="3">
        <v>115</v>
      </c>
      <c r="AL3796" s="3">
        <v>2408</v>
      </c>
      <c r="AM3796" s="3">
        <v>6486</v>
      </c>
      <c r="AN3796" s="24">
        <v>45536.688656404323</v>
      </c>
      <c r="AO3796" s="24">
        <v>45536.688656404323</v>
      </c>
      <c r="AP3796">
        <v>9</v>
      </c>
      <c r="AQ3796" t="s">
        <v>194</v>
      </c>
      <c r="AR3796">
        <v>244.68865640432341</v>
      </c>
      <c r="AS3796" t="s">
        <v>195</v>
      </c>
      <c r="AT3796" t="s">
        <v>198</v>
      </c>
      <c r="AU3796" t="s">
        <v>197</v>
      </c>
      <c r="AV3796" t="s">
        <v>362</v>
      </c>
      <c r="AW3796" t="s">
        <v>198</v>
      </c>
      <c r="AX3796" t="s">
        <v>197</v>
      </c>
      <c r="AY3796" t="s">
        <v>362</v>
      </c>
    </row>
    <row r="3797" spans="1:51" x14ac:dyDescent="0.45">
      <c r="A3797" s="22">
        <v>873893</v>
      </c>
      <c r="B3797" s="6">
        <v>45536</v>
      </c>
      <c r="C3797" s="22">
        <v>16000</v>
      </c>
      <c r="D3797" s="22">
        <v>9828</v>
      </c>
      <c r="E3797" s="22"/>
      <c r="F3797" s="22">
        <v>377</v>
      </c>
      <c r="G3797" s="22">
        <v>2183</v>
      </c>
      <c r="H3797" s="22">
        <v>0</v>
      </c>
      <c r="I3797" s="22"/>
      <c r="J3797" s="22">
        <v>2</v>
      </c>
      <c r="K3797" s="22">
        <v>102211</v>
      </c>
      <c r="L3797" s="23" t="s">
        <v>1441</v>
      </c>
      <c r="M3797" s="23"/>
      <c r="N3797" s="23" t="s">
        <v>184</v>
      </c>
      <c r="O3797" s="23" t="s">
        <v>225</v>
      </c>
      <c r="P3797" s="22">
        <v>20</v>
      </c>
      <c r="Q3797" s="23" t="s">
        <v>186</v>
      </c>
      <c r="R3797" s="23"/>
      <c r="S3797" s="23"/>
      <c r="T3797" s="23"/>
      <c r="U3797" s="23"/>
      <c r="V3797" s="23" t="s">
        <v>187</v>
      </c>
      <c r="W3797" s="23" t="s">
        <v>188</v>
      </c>
      <c r="X3797" s="23" t="s">
        <v>189</v>
      </c>
      <c r="Y3797" s="22">
        <v>0</v>
      </c>
      <c r="Z3797" s="23" t="s">
        <v>190</v>
      </c>
      <c r="AA3797" s="23" t="s">
        <v>191</v>
      </c>
      <c r="AB3797" s="23" t="s">
        <v>190</v>
      </c>
      <c r="AC3797" s="23" t="s">
        <v>192</v>
      </c>
      <c r="AD3797" s="23" t="s">
        <v>281</v>
      </c>
      <c r="AE3797" s="23" t="s">
        <v>67</v>
      </c>
      <c r="AF3797" s="23"/>
      <c r="AG3797" s="23"/>
      <c r="AH3797" s="23"/>
      <c r="AI3797" s="23"/>
      <c r="AJ3797" s="23" t="b">
        <v>0</v>
      </c>
      <c r="AK3797" s="3">
        <v>109</v>
      </c>
      <c r="AL3797" s="3">
        <v>2408</v>
      </c>
      <c r="AM3797" s="3">
        <v>5993</v>
      </c>
      <c r="AN3797" s="24">
        <v>45536.651259567901</v>
      </c>
      <c r="AO3797" s="24">
        <v>45536.651259567901</v>
      </c>
      <c r="AP3797">
        <v>9</v>
      </c>
      <c r="AQ3797" t="s">
        <v>194</v>
      </c>
      <c r="AR3797">
        <v>244.65125956790143</v>
      </c>
      <c r="AS3797" t="s">
        <v>195</v>
      </c>
      <c r="AT3797" t="s">
        <v>228</v>
      </c>
      <c r="AU3797" t="s">
        <v>197</v>
      </c>
      <c r="AV3797" t="s">
        <v>257</v>
      </c>
      <c r="AW3797" t="s">
        <v>228</v>
      </c>
      <c r="AX3797" t="s">
        <v>197</v>
      </c>
      <c r="AY3797" t="s">
        <v>257</v>
      </c>
    </row>
    <row r="3798" spans="1:51" x14ac:dyDescent="0.45">
      <c r="A3798" s="22">
        <v>874050</v>
      </c>
      <c r="B3798" s="6">
        <v>45536</v>
      </c>
      <c r="C3798" s="22">
        <v>16000</v>
      </c>
      <c r="D3798" s="22">
        <v>64281</v>
      </c>
      <c r="E3798" s="22"/>
      <c r="F3798" s="22">
        <v>24</v>
      </c>
      <c r="G3798" s="22">
        <v>5375</v>
      </c>
      <c r="H3798" s="22">
        <v>0</v>
      </c>
      <c r="I3798" s="22"/>
      <c r="J3798" s="22">
        <v>1263</v>
      </c>
      <c r="K3798" s="22">
        <v>4624</v>
      </c>
      <c r="L3798" s="23" t="s">
        <v>1455</v>
      </c>
      <c r="M3798" s="23"/>
      <c r="N3798" s="23" t="s">
        <v>184</v>
      </c>
      <c r="O3798" s="23" t="s">
        <v>225</v>
      </c>
      <c r="P3798" s="22">
        <v>18</v>
      </c>
      <c r="Q3798" s="23" t="s">
        <v>279</v>
      </c>
      <c r="R3798" s="23"/>
      <c r="S3798" s="23"/>
      <c r="T3798" s="23"/>
      <c r="U3798" s="23"/>
      <c r="V3798" s="23" t="s">
        <v>187</v>
      </c>
      <c r="W3798" s="23" t="s">
        <v>188</v>
      </c>
      <c r="X3798" s="23" t="s">
        <v>189</v>
      </c>
      <c r="Y3798" s="22">
        <v>0</v>
      </c>
      <c r="Z3798" s="23" t="s">
        <v>190</v>
      </c>
      <c r="AA3798" s="23" t="s">
        <v>191</v>
      </c>
      <c r="AB3798" s="23" t="s">
        <v>190</v>
      </c>
      <c r="AC3798" s="23" t="s">
        <v>280</v>
      </c>
      <c r="AD3798" s="23" t="s">
        <v>281</v>
      </c>
      <c r="AE3798" s="23" t="s">
        <v>91</v>
      </c>
      <c r="AF3798" s="23"/>
      <c r="AG3798" s="23"/>
      <c r="AH3798" s="23"/>
      <c r="AI3798" s="23"/>
      <c r="AJ3798" s="23" t="b">
        <v>0</v>
      </c>
      <c r="AK3798" s="3">
        <v>118</v>
      </c>
      <c r="AL3798" s="3">
        <v>2408</v>
      </c>
      <c r="AM3798" s="3">
        <v>6152</v>
      </c>
      <c r="AN3798" s="24">
        <v>45536.655743248455</v>
      </c>
      <c r="AO3798" s="24">
        <v>45536.655743248455</v>
      </c>
      <c r="AP3798">
        <v>9</v>
      </c>
      <c r="AQ3798" t="s">
        <v>194</v>
      </c>
      <c r="AR3798">
        <v>244.65574324845511</v>
      </c>
      <c r="AS3798" t="s">
        <v>195</v>
      </c>
      <c r="AT3798" t="s">
        <v>228</v>
      </c>
      <c r="AU3798" t="s">
        <v>197</v>
      </c>
      <c r="AV3798" t="s">
        <v>198</v>
      </c>
      <c r="AW3798" t="s">
        <v>228</v>
      </c>
      <c r="AX3798" t="s">
        <v>197</v>
      </c>
      <c r="AY3798" t="s">
        <v>198</v>
      </c>
    </row>
    <row r="3799" spans="1:51" x14ac:dyDescent="0.45">
      <c r="A3799" s="22">
        <v>874013</v>
      </c>
      <c r="B3799" s="6">
        <v>45536</v>
      </c>
      <c r="C3799" s="22">
        <v>16000</v>
      </c>
      <c r="D3799" s="22">
        <v>117345</v>
      </c>
      <c r="E3799" s="22"/>
      <c r="F3799" s="22">
        <v>56</v>
      </c>
      <c r="G3799" s="22">
        <v>10021</v>
      </c>
      <c r="H3799" s="22">
        <v>0</v>
      </c>
      <c r="I3799" s="22"/>
      <c r="J3799" s="22">
        <v>2356</v>
      </c>
      <c r="K3799" s="22">
        <v>5470</v>
      </c>
      <c r="L3799" s="23" t="s">
        <v>1456</v>
      </c>
      <c r="M3799" s="23"/>
      <c r="N3799" s="23" t="s">
        <v>184</v>
      </c>
      <c r="O3799" s="23" t="s">
        <v>225</v>
      </c>
      <c r="P3799" s="22">
        <v>18</v>
      </c>
      <c r="Q3799" s="23" t="s">
        <v>279</v>
      </c>
      <c r="R3799" s="23"/>
      <c r="S3799" s="23"/>
      <c r="T3799" s="23"/>
      <c r="U3799" s="23"/>
      <c r="V3799" s="23" t="s">
        <v>187</v>
      </c>
      <c r="W3799" s="23" t="s">
        <v>188</v>
      </c>
      <c r="X3799" s="23" t="s">
        <v>189</v>
      </c>
      <c r="Y3799" s="22">
        <v>0</v>
      </c>
      <c r="Z3799" s="23" t="s">
        <v>190</v>
      </c>
      <c r="AA3799" s="23" t="s">
        <v>191</v>
      </c>
      <c r="AB3799" s="23" t="s">
        <v>190</v>
      </c>
      <c r="AC3799" s="23" t="s">
        <v>280</v>
      </c>
      <c r="AD3799" s="23" t="s">
        <v>281</v>
      </c>
      <c r="AE3799" s="23" t="s">
        <v>91</v>
      </c>
      <c r="AF3799" s="23"/>
      <c r="AG3799" s="23"/>
      <c r="AH3799" s="23"/>
      <c r="AI3799" s="23"/>
      <c r="AJ3799" s="23" t="b">
        <v>0</v>
      </c>
      <c r="AK3799" s="3">
        <v>97</v>
      </c>
      <c r="AL3799" s="3">
        <v>2408</v>
      </c>
      <c r="AM3799" s="3">
        <v>6112</v>
      </c>
      <c r="AN3799" s="24">
        <v>45536.654619791669</v>
      </c>
      <c r="AO3799" s="24">
        <v>45536.654619791669</v>
      </c>
      <c r="AP3799">
        <v>9</v>
      </c>
      <c r="AQ3799" t="s">
        <v>194</v>
      </c>
      <c r="AR3799">
        <v>244.65461979166867</v>
      </c>
      <c r="AS3799" t="s">
        <v>195</v>
      </c>
      <c r="AT3799" t="s">
        <v>228</v>
      </c>
      <c r="AU3799" t="s">
        <v>197</v>
      </c>
      <c r="AV3799" t="s">
        <v>307</v>
      </c>
      <c r="AW3799" t="s">
        <v>228</v>
      </c>
      <c r="AX3799" t="s">
        <v>197</v>
      </c>
      <c r="AY3799" t="s">
        <v>307</v>
      </c>
    </row>
    <row r="3800" spans="1:51" x14ac:dyDescent="0.45">
      <c r="A3800" s="22">
        <v>873938</v>
      </c>
      <c r="B3800" s="6">
        <v>45536</v>
      </c>
      <c r="C3800" s="22">
        <v>16000</v>
      </c>
      <c r="D3800" s="22">
        <v>182698</v>
      </c>
      <c r="E3800" s="22"/>
      <c r="F3800" s="22">
        <v>135</v>
      </c>
      <c r="G3800" s="22">
        <v>13652</v>
      </c>
      <c r="H3800" s="22">
        <v>0</v>
      </c>
      <c r="I3800" s="22"/>
      <c r="J3800" s="22">
        <v>3210</v>
      </c>
      <c r="K3800" s="22">
        <v>7588</v>
      </c>
      <c r="L3800" s="23" t="s">
        <v>1462</v>
      </c>
      <c r="M3800" s="23"/>
      <c r="N3800" s="23" t="s">
        <v>184</v>
      </c>
      <c r="O3800" s="23" t="s">
        <v>225</v>
      </c>
      <c r="P3800" s="22">
        <v>18</v>
      </c>
      <c r="Q3800" s="23" t="s">
        <v>279</v>
      </c>
      <c r="R3800" s="23"/>
      <c r="S3800" s="23"/>
      <c r="T3800" s="23"/>
      <c r="U3800" s="23"/>
      <c r="V3800" s="23" t="s">
        <v>187</v>
      </c>
      <c r="W3800" s="23" t="s">
        <v>188</v>
      </c>
      <c r="X3800" s="23" t="s">
        <v>189</v>
      </c>
      <c r="Y3800" s="22">
        <v>0</v>
      </c>
      <c r="Z3800" s="23" t="s">
        <v>190</v>
      </c>
      <c r="AA3800" s="23" t="s">
        <v>191</v>
      </c>
      <c r="AB3800" s="23" t="s">
        <v>190</v>
      </c>
      <c r="AC3800" s="23" t="s">
        <v>280</v>
      </c>
      <c r="AD3800" s="23" t="s">
        <v>281</v>
      </c>
      <c r="AE3800" s="23" t="s">
        <v>91</v>
      </c>
      <c r="AF3800" s="23"/>
      <c r="AG3800" s="23"/>
      <c r="AH3800" s="23"/>
      <c r="AI3800" s="23"/>
      <c r="AJ3800" s="23" t="b">
        <v>0</v>
      </c>
      <c r="AK3800" s="3">
        <v>109</v>
      </c>
      <c r="AL3800" s="3">
        <v>2408</v>
      </c>
      <c r="AM3800" s="3">
        <v>6037</v>
      </c>
      <c r="AN3800" s="24">
        <v>45536.652839544753</v>
      </c>
      <c r="AO3800" s="24">
        <v>45536.652839544753</v>
      </c>
      <c r="AP3800">
        <v>9</v>
      </c>
      <c r="AQ3800" t="s">
        <v>194</v>
      </c>
      <c r="AR3800">
        <v>244.65283954475308</v>
      </c>
      <c r="AS3800" t="s">
        <v>195</v>
      </c>
      <c r="AT3800" t="s">
        <v>228</v>
      </c>
      <c r="AU3800" t="s">
        <v>197</v>
      </c>
      <c r="AV3800" t="s">
        <v>233</v>
      </c>
      <c r="AW3800" t="s">
        <v>228</v>
      </c>
      <c r="AX3800" t="s">
        <v>197</v>
      </c>
      <c r="AY3800" t="s">
        <v>233</v>
      </c>
    </row>
    <row r="3801" spans="1:51" x14ac:dyDescent="0.45">
      <c r="A3801" s="22">
        <v>874176</v>
      </c>
      <c r="B3801" s="6">
        <v>45536</v>
      </c>
      <c r="C3801" s="22">
        <v>16000</v>
      </c>
      <c r="D3801" s="22">
        <v>18298</v>
      </c>
      <c r="E3801" s="22"/>
      <c r="F3801" s="22">
        <v>39</v>
      </c>
      <c r="G3801" s="22">
        <v>3520</v>
      </c>
      <c r="H3801" s="22">
        <v>0</v>
      </c>
      <c r="I3801" s="22"/>
      <c r="J3801" s="22">
        <v>560</v>
      </c>
      <c r="K3801" s="22">
        <v>7022</v>
      </c>
      <c r="L3801" s="23" t="s">
        <v>1466</v>
      </c>
      <c r="M3801" s="23"/>
      <c r="N3801" s="23" t="s">
        <v>184</v>
      </c>
      <c r="O3801" s="23" t="s">
        <v>225</v>
      </c>
      <c r="P3801" s="22">
        <v>18</v>
      </c>
      <c r="Q3801" s="23" t="s">
        <v>279</v>
      </c>
      <c r="R3801" s="23"/>
      <c r="S3801" s="23"/>
      <c r="T3801" s="23"/>
      <c r="U3801" s="23"/>
      <c r="V3801" s="23" t="s">
        <v>187</v>
      </c>
      <c r="W3801" s="23" t="s">
        <v>188</v>
      </c>
      <c r="X3801" s="23" t="s">
        <v>189</v>
      </c>
      <c r="Y3801" s="22">
        <v>0</v>
      </c>
      <c r="Z3801" s="23" t="s">
        <v>190</v>
      </c>
      <c r="AA3801" s="23" t="s">
        <v>191</v>
      </c>
      <c r="AB3801" s="23" t="s">
        <v>190</v>
      </c>
      <c r="AC3801" s="23" t="s">
        <v>280</v>
      </c>
      <c r="AD3801" s="23" t="s">
        <v>281</v>
      </c>
      <c r="AE3801" s="23" t="s">
        <v>91</v>
      </c>
      <c r="AF3801" s="23"/>
      <c r="AG3801" s="23"/>
      <c r="AH3801" s="23"/>
      <c r="AI3801" s="23"/>
      <c r="AJ3801" s="23" t="b">
        <v>0</v>
      </c>
      <c r="AK3801" s="3">
        <v>109</v>
      </c>
      <c r="AL3801" s="3">
        <v>2408</v>
      </c>
      <c r="AM3801" s="3">
        <v>6275</v>
      </c>
      <c r="AN3801" s="24">
        <v>45536.66143576389</v>
      </c>
      <c r="AO3801" s="24">
        <v>45536.66143576389</v>
      </c>
      <c r="AP3801">
        <v>9</v>
      </c>
      <c r="AQ3801" t="s">
        <v>194</v>
      </c>
      <c r="AR3801">
        <v>244.66143576389004</v>
      </c>
      <c r="AS3801" t="s">
        <v>195</v>
      </c>
      <c r="AT3801" t="s">
        <v>228</v>
      </c>
      <c r="AU3801" t="s">
        <v>197</v>
      </c>
      <c r="AV3801" t="s">
        <v>242</v>
      </c>
      <c r="AW3801" t="s">
        <v>228</v>
      </c>
      <c r="AX3801" t="s">
        <v>197</v>
      </c>
      <c r="AY3801" t="s">
        <v>242</v>
      </c>
    </row>
    <row r="3802" spans="1:51" x14ac:dyDescent="0.45">
      <c r="A3802" s="22">
        <v>873830</v>
      </c>
      <c r="B3802" s="6">
        <v>45536</v>
      </c>
      <c r="C3802" s="22">
        <v>16000</v>
      </c>
      <c r="D3802" s="22">
        <v>1034560</v>
      </c>
      <c r="E3802" s="22"/>
      <c r="F3802" s="22">
        <v>8</v>
      </c>
      <c r="G3802" s="22">
        <v>33554</v>
      </c>
      <c r="H3802" s="22">
        <v>0</v>
      </c>
      <c r="I3802" s="22"/>
      <c r="J3802" s="22">
        <v>7882</v>
      </c>
      <c r="K3802" s="22">
        <v>6902</v>
      </c>
      <c r="L3802" s="23" t="s">
        <v>1469</v>
      </c>
      <c r="M3802" s="23"/>
      <c r="N3802" s="23" t="s">
        <v>184</v>
      </c>
      <c r="O3802" s="23" t="s">
        <v>225</v>
      </c>
      <c r="P3802" s="22">
        <v>18</v>
      </c>
      <c r="Q3802" s="23" t="s">
        <v>279</v>
      </c>
      <c r="R3802" s="23"/>
      <c r="S3802" s="23"/>
      <c r="T3802" s="23"/>
      <c r="U3802" s="23"/>
      <c r="V3802" s="23" t="s">
        <v>187</v>
      </c>
      <c r="W3802" s="23" t="s">
        <v>188</v>
      </c>
      <c r="X3802" s="23" t="s">
        <v>189</v>
      </c>
      <c r="Y3802" s="22">
        <v>0</v>
      </c>
      <c r="Z3802" s="23" t="s">
        <v>190</v>
      </c>
      <c r="AA3802" s="23" t="s">
        <v>191</v>
      </c>
      <c r="AB3802" s="23" t="s">
        <v>190</v>
      </c>
      <c r="AC3802" s="23" t="s">
        <v>280</v>
      </c>
      <c r="AD3802" s="23" t="s">
        <v>281</v>
      </c>
      <c r="AE3802" s="23" t="s">
        <v>91</v>
      </c>
      <c r="AF3802" s="23"/>
      <c r="AG3802" s="23"/>
      <c r="AH3802" s="23"/>
      <c r="AI3802" s="23"/>
      <c r="AJ3802" s="23" t="b">
        <v>0</v>
      </c>
      <c r="AK3802" s="3">
        <v>97</v>
      </c>
      <c r="AL3802" s="3">
        <v>2408</v>
      </c>
      <c r="AM3802" s="3">
        <v>5925</v>
      </c>
      <c r="AN3802" s="24">
        <v>45536.649324459875</v>
      </c>
      <c r="AO3802" s="24">
        <v>45536.649336033952</v>
      </c>
      <c r="AP3802">
        <v>9</v>
      </c>
      <c r="AQ3802" t="s">
        <v>194</v>
      </c>
      <c r="AR3802">
        <v>244.64932445987506</v>
      </c>
      <c r="AS3802" t="s">
        <v>195</v>
      </c>
      <c r="AT3802" t="s">
        <v>228</v>
      </c>
      <c r="AU3802" t="s">
        <v>197</v>
      </c>
      <c r="AV3802" t="s">
        <v>214</v>
      </c>
      <c r="AW3802" t="s">
        <v>228</v>
      </c>
      <c r="AX3802" t="s">
        <v>197</v>
      </c>
      <c r="AY3802" t="s">
        <v>235</v>
      </c>
    </row>
    <row r="3803" spans="1:51" x14ac:dyDescent="0.45">
      <c r="A3803" s="22">
        <v>873825</v>
      </c>
      <c r="B3803" s="6">
        <v>45536</v>
      </c>
      <c r="C3803" s="22">
        <v>16000</v>
      </c>
      <c r="D3803" s="22">
        <v>97501</v>
      </c>
      <c r="E3803" s="22"/>
      <c r="F3803" s="22">
        <v>4</v>
      </c>
      <c r="G3803" s="22">
        <v>10942</v>
      </c>
      <c r="H3803" s="22">
        <v>0</v>
      </c>
      <c r="I3803" s="22"/>
      <c r="J3803" s="22">
        <v>2564</v>
      </c>
      <c r="K3803" s="22">
        <v>488</v>
      </c>
      <c r="L3803" s="23" t="s">
        <v>1493</v>
      </c>
      <c r="M3803" s="23"/>
      <c r="N3803" s="23" t="s">
        <v>184</v>
      </c>
      <c r="O3803" s="23" t="s">
        <v>225</v>
      </c>
      <c r="P3803" s="22">
        <v>18</v>
      </c>
      <c r="Q3803" s="23" t="s">
        <v>279</v>
      </c>
      <c r="R3803" s="23"/>
      <c r="S3803" s="23"/>
      <c r="T3803" s="23"/>
      <c r="U3803" s="23"/>
      <c r="V3803" s="23" t="s">
        <v>187</v>
      </c>
      <c r="W3803" s="23" t="s">
        <v>188</v>
      </c>
      <c r="X3803" s="23" t="s">
        <v>189</v>
      </c>
      <c r="Y3803" s="22">
        <v>0</v>
      </c>
      <c r="Z3803" s="23" t="s">
        <v>190</v>
      </c>
      <c r="AA3803" s="23" t="s">
        <v>191</v>
      </c>
      <c r="AB3803" s="23" t="s">
        <v>190</v>
      </c>
      <c r="AC3803" s="23" t="s">
        <v>280</v>
      </c>
      <c r="AD3803" s="23" t="s">
        <v>281</v>
      </c>
      <c r="AE3803" s="23" t="s">
        <v>91</v>
      </c>
      <c r="AF3803" s="23"/>
      <c r="AG3803" s="23"/>
      <c r="AH3803" s="23"/>
      <c r="AI3803" s="23"/>
      <c r="AJ3803" s="23" t="b">
        <v>0</v>
      </c>
      <c r="AK3803" s="3">
        <v>111</v>
      </c>
      <c r="AL3803" s="3">
        <v>2408</v>
      </c>
      <c r="AM3803" s="3">
        <v>5921</v>
      </c>
      <c r="AN3803" s="24">
        <v>45536.649313811729</v>
      </c>
      <c r="AO3803" s="24">
        <v>45536.649313811729</v>
      </c>
      <c r="AP3803">
        <v>9</v>
      </c>
      <c r="AQ3803" t="s">
        <v>194</v>
      </c>
      <c r="AR3803">
        <v>244.64931381172937</v>
      </c>
      <c r="AS3803" t="s">
        <v>195</v>
      </c>
      <c r="AT3803" t="s">
        <v>228</v>
      </c>
      <c r="AU3803" t="s">
        <v>197</v>
      </c>
      <c r="AV3803" t="s">
        <v>317</v>
      </c>
      <c r="AW3803" t="s">
        <v>228</v>
      </c>
      <c r="AX3803" t="s">
        <v>197</v>
      </c>
      <c r="AY3803" t="s">
        <v>317</v>
      </c>
    </row>
    <row r="3804" spans="1:51" x14ac:dyDescent="0.45">
      <c r="A3804" s="22">
        <v>874330</v>
      </c>
      <c r="B3804" s="6">
        <v>45536</v>
      </c>
      <c r="C3804" s="22">
        <v>16000</v>
      </c>
      <c r="D3804" s="22">
        <v>498817</v>
      </c>
      <c r="E3804" s="22"/>
      <c r="F3804" s="22">
        <v>368</v>
      </c>
      <c r="G3804" s="22">
        <v>27332</v>
      </c>
      <c r="H3804" s="22">
        <v>0</v>
      </c>
      <c r="I3804" s="22"/>
      <c r="J3804" s="22">
        <v>5942</v>
      </c>
      <c r="K3804" s="22">
        <v>5252</v>
      </c>
      <c r="L3804" s="23" t="s">
        <v>1524</v>
      </c>
      <c r="M3804" s="23"/>
      <c r="N3804" s="23" t="s">
        <v>184</v>
      </c>
      <c r="O3804" s="23" t="s">
        <v>225</v>
      </c>
      <c r="P3804" s="22">
        <v>18</v>
      </c>
      <c r="Q3804" s="23" t="s">
        <v>279</v>
      </c>
      <c r="R3804" s="23"/>
      <c r="S3804" s="23"/>
      <c r="T3804" s="23"/>
      <c r="U3804" s="23"/>
      <c r="V3804" s="23" t="s">
        <v>187</v>
      </c>
      <c r="W3804" s="23" t="s">
        <v>188</v>
      </c>
      <c r="X3804" s="23" t="s">
        <v>189</v>
      </c>
      <c r="Y3804" s="22">
        <v>0</v>
      </c>
      <c r="Z3804" s="23" t="s">
        <v>190</v>
      </c>
      <c r="AA3804" s="23" t="s">
        <v>191</v>
      </c>
      <c r="AB3804" s="23" t="s">
        <v>190</v>
      </c>
      <c r="AC3804" s="23" t="s">
        <v>280</v>
      </c>
      <c r="AD3804" s="23" t="s">
        <v>281</v>
      </c>
      <c r="AE3804" s="23" t="s">
        <v>94</v>
      </c>
      <c r="AF3804" s="23"/>
      <c r="AG3804" s="23"/>
      <c r="AH3804" s="23"/>
      <c r="AI3804" s="23"/>
      <c r="AJ3804" s="23" t="b">
        <v>0</v>
      </c>
      <c r="AK3804" s="3">
        <v>61</v>
      </c>
      <c r="AL3804" s="3">
        <v>2408</v>
      </c>
      <c r="AM3804" s="3">
        <v>6415</v>
      </c>
      <c r="AN3804" s="24">
        <v>45536.675058989196</v>
      </c>
      <c r="AO3804" s="24">
        <v>45536.675058989196</v>
      </c>
      <c r="AP3804">
        <v>9</v>
      </c>
      <c r="AQ3804" t="s">
        <v>194</v>
      </c>
      <c r="AR3804">
        <v>244.67505898919626</v>
      </c>
      <c r="AS3804" t="s">
        <v>195</v>
      </c>
      <c r="AT3804" t="s">
        <v>198</v>
      </c>
      <c r="AU3804" t="s">
        <v>197</v>
      </c>
      <c r="AV3804" t="s">
        <v>233</v>
      </c>
      <c r="AW3804" t="s">
        <v>198</v>
      </c>
      <c r="AX3804" t="s">
        <v>197</v>
      </c>
      <c r="AY3804" t="s">
        <v>233</v>
      </c>
    </row>
    <row r="3805" spans="1:51" x14ac:dyDescent="0.45">
      <c r="A3805" s="22">
        <v>874185</v>
      </c>
      <c r="B3805" s="6">
        <v>45536</v>
      </c>
      <c r="C3805" s="22">
        <v>16000</v>
      </c>
      <c r="D3805" s="22">
        <v>32684</v>
      </c>
      <c r="E3805" s="22"/>
      <c r="F3805" s="22">
        <v>15</v>
      </c>
      <c r="G3805" s="22">
        <v>2352</v>
      </c>
      <c r="H3805" s="22">
        <v>0</v>
      </c>
      <c r="I3805" s="22"/>
      <c r="J3805" s="22">
        <v>381</v>
      </c>
      <c r="K3805" s="22">
        <v>18621</v>
      </c>
      <c r="L3805" s="23" t="s">
        <v>1546</v>
      </c>
      <c r="M3805" s="23"/>
      <c r="N3805" s="23" t="s">
        <v>184</v>
      </c>
      <c r="O3805" s="23" t="s">
        <v>225</v>
      </c>
      <c r="P3805" s="22">
        <v>18</v>
      </c>
      <c r="Q3805" s="23" t="s">
        <v>279</v>
      </c>
      <c r="R3805" s="23"/>
      <c r="S3805" s="23"/>
      <c r="T3805" s="23"/>
      <c r="U3805" s="23"/>
      <c r="V3805" s="23" t="s">
        <v>187</v>
      </c>
      <c r="W3805" s="23" t="s">
        <v>188</v>
      </c>
      <c r="X3805" s="23" t="s">
        <v>189</v>
      </c>
      <c r="Y3805" s="22">
        <v>0</v>
      </c>
      <c r="Z3805" s="23" t="s">
        <v>190</v>
      </c>
      <c r="AA3805" s="23" t="s">
        <v>191</v>
      </c>
      <c r="AB3805" s="23" t="s">
        <v>190</v>
      </c>
      <c r="AC3805" s="23" t="s">
        <v>280</v>
      </c>
      <c r="AD3805" s="23" t="s">
        <v>281</v>
      </c>
      <c r="AE3805" s="23" t="s">
        <v>94</v>
      </c>
      <c r="AF3805" s="23"/>
      <c r="AG3805" s="23"/>
      <c r="AH3805" s="23"/>
      <c r="AI3805" s="23"/>
      <c r="AJ3805" s="23" t="b">
        <v>0</v>
      </c>
      <c r="AK3805" s="3">
        <v>109</v>
      </c>
      <c r="AL3805" s="3">
        <v>2408</v>
      </c>
      <c r="AM3805" s="3">
        <v>6283</v>
      </c>
      <c r="AN3805" s="24">
        <v>45536.661946064814</v>
      </c>
      <c r="AO3805" s="24">
        <v>45536.661946064814</v>
      </c>
      <c r="AP3805">
        <v>9</v>
      </c>
      <c r="AQ3805" t="s">
        <v>194</v>
      </c>
      <c r="AR3805">
        <v>244.6619460648144</v>
      </c>
      <c r="AS3805" t="s">
        <v>195</v>
      </c>
      <c r="AT3805" t="s">
        <v>228</v>
      </c>
      <c r="AU3805" t="s">
        <v>197</v>
      </c>
      <c r="AV3805" t="s">
        <v>207</v>
      </c>
      <c r="AW3805" t="s">
        <v>228</v>
      </c>
      <c r="AX3805" t="s">
        <v>197</v>
      </c>
      <c r="AY3805" t="s">
        <v>207</v>
      </c>
    </row>
    <row r="3806" spans="1:51" x14ac:dyDescent="0.45">
      <c r="A3806" s="22">
        <v>872143</v>
      </c>
      <c r="B3806" s="6">
        <v>45536</v>
      </c>
      <c r="C3806" s="22">
        <v>16000</v>
      </c>
      <c r="D3806" s="22">
        <v>35540</v>
      </c>
      <c r="E3806" s="22"/>
      <c r="F3806" s="22">
        <v>902</v>
      </c>
      <c r="G3806" s="22">
        <v>5947</v>
      </c>
      <c r="H3806" s="22">
        <v>0</v>
      </c>
      <c r="I3806" s="22"/>
      <c r="J3806" s="22">
        <v>2085</v>
      </c>
      <c r="K3806" s="22">
        <v>5644</v>
      </c>
      <c r="L3806" s="23" t="s">
        <v>1574</v>
      </c>
      <c r="M3806" s="23"/>
      <c r="N3806" s="23" t="s">
        <v>184</v>
      </c>
      <c r="O3806" s="23" t="s">
        <v>955</v>
      </c>
      <c r="P3806" s="22">
        <v>6</v>
      </c>
      <c r="Q3806" s="23" t="s">
        <v>757</v>
      </c>
      <c r="R3806" s="23"/>
      <c r="S3806" s="23"/>
      <c r="T3806" s="23"/>
      <c r="U3806" s="23"/>
      <c r="V3806" s="23" t="s">
        <v>187</v>
      </c>
      <c r="W3806" s="23" t="s">
        <v>188</v>
      </c>
      <c r="X3806" s="23" t="s">
        <v>189</v>
      </c>
      <c r="Y3806" s="22">
        <v>0</v>
      </c>
      <c r="Z3806" s="23" t="s">
        <v>190</v>
      </c>
      <c r="AA3806" s="23" t="s">
        <v>191</v>
      </c>
      <c r="AB3806" s="23" t="s">
        <v>190</v>
      </c>
      <c r="AC3806" s="23" t="s">
        <v>1255</v>
      </c>
      <c r="AD3806" s="23" t="s">
        <v>281</v>
      </c>
      <c r="AE3806" s="23" t="s">
        <v>1575</v>
      </c>
      <c r="AF3806" s="23"/>
      <c r="AG3806" s="23"/>
      <c r="AH3806" s="23"/>
      <c r="AI3806" s="23"/>
      <c r="AJ3806" s="23" t="b">
        <v>0</v>
      </c>
      <c r="AK3806" s="3">
        <v>111</v>
      </c>
      <c r="AL3806" s="3">
        <v>3132</v>
      </c>
      <c r="AM3806" s="3">
        <v>4641</v>
      </c>
      <c r="AN3806" s="24">
        <v>45536.231885108027</v>
      </c>
      <c r="AO3806" s="24">
        <v>45536.231885108027</v>
      </c>
      <c r="AP3806">
        <v>9</v>
      </c>
      <c r="AQ3806" t="s">
        <v>194</v>
      </c>
      <c r="AR3806">
        <v>244.2318851080272</v>
      </c>
      <c r="AS3806" t="s">
        <v>195</v>
      </c>
      <c r="AT3806" t="s">
        <v>296</v>
      </c>
      <c r="AU3806" t="s">
        <v>197</v>
      </c>
      <c r="AV3806" t="s">
        <v>291</v>
      </c>
      <c r="AW3806" t="s">
        <v>296</v>
      </c>
      <c r="AX3806" t="s">
        <v>197</v>
      </c>
      <c r="AY3806" t="s">
        <v>291</v>
      </c>
    </row>
    <row r="3807" spans="1:51" x14ac:dyDescent="0.45">
      <c r="A3807" s="22">
        <v>871481</v>
      </c>
      <c r="B3807" s="6">
        <v>45536</v>
      </c>
      <c r="C3807" s="22">
        <v>16000</v>
      </c>
      <c r="D3807" s="22">
        <v>38790</v>
      </c>
      <c r="E3807" s="22"/>
      <c r="F3807" s="22">
        <v>658</v>
      </c>
      <c r="G3807" s="22">
        <v>5740</v>
      </c>
      <c r="H3807" s="22">
        <v>0</v>
      </c>
      <c r="I3807" s="22"/>
      <c r="J3807" s="22">
        <v>2085</v>
      </c>
      <c r="K3807" s="22">
        <v>5644</v>
      </c>
      <c r="L3807" s="23" t="s">
        <v>1574</v>
      </c>
      <c r="M3807" s="23"/>
      <c r="N3807" s="23" t="s">
        <v>184</v>
      </c>
      <c r="O3807" s="23" t="s">
        <v>955</v>
      </c>
      <c r="P3807" s="22">
        <v>6</v>
      </c>
      <c r="Q3807" s="23" t="s">
        <v>757</v>
      </c>
      <c r="R3807" s="23"/>
      <c r="S3807" s="23"/>
      <c r="T3807" s="23"/>
      <c r="U3807" s="23"/>
      <c r="V3807" s="23" t="s">
        <v>187</v>
      </c>
      <c r="W3807" s="23" t="s">
        <v>188</v>
      </c>
      <c r="X3807" s="23" t="s">
        <v>189</v>
      </c>
      <c r="Y3807" s="22">
        <v>0</v>
      </c>
      <c r="Z3807" s="23" t="s">
        <v>190</v>
      </c>
      <c r="AA3807" s="23" t="s">
        <v>191</v>
      </c>
      <c r="AB3807" s="23" t="s">
        <v>190</v>
      </c>
      <c r="AC3807" s="23" t="s">
        <v>1255</v>
      </c>
      <c r="AD3807" s="23" t="s">
        <v>281</v>
      </c>
      <c r="AE3807" s="23" t="s">
        <v>1575</v>
      </c>
      <c r="AF3807" s="23"/>
      <c r="AG3807" s="23"/>
      <c r="AH3807" s="23"/>
      <c r="AI3807" s="23"/>
      <c r="AJ3807" s="23" t="b">
        <v>0</v>
      </c>
      <c r="AK3807" s="3">
        <v>60</v>
      </c>
      <c r="AL3807" s="3">
        <v>3132</v>
      </c>
      <c r="AM3807" s="3">
        <v>4147</v>
      </c>
      <c r="AN3807" s="24">
        <v>45536.082770524692</v>
      </c>
      <c r="AO3807" s="24">
        <v>45536.082770524692</v>
      </c>
      <c r="AP3807">
        <v>9</v>
      </c>
      <c r="AQ3807" t="s">
        <v>194</v>
      </c>
      <c r="AR3807">
        <v>244.08277052469202</v>
      </c>
      <c r="AS3807" t="s">
        <v>195</v>
      </c>
      <c r="AT3807" t="s">
        <v>256</v>
      </c>
      <c r="AU3807" t="s">
        <v>197</v>
      </c>
      <c r="AV3807" t="s">
        <v>208</v>
      </c>
      <c r="AW3807" t="s">
        <v>256</v>
      </c>
      <c r="AX3807" t="s">
        <v>197</v>
      </c>
      <c r="AY3807" t="s">
        <v>208</v>
      </c>
    </row>
    <row r="3808" spans="1:51" x14ac:dyDescent="0.45">
      <c r="A3808" s="22">
        <v>875199</v>
      </c>
      <c r="B3808" s="6">
        <v>45536</v>
      </c>
      <c r="C3808" s="22">
        <v>16000</v>
      </c>
      <c r="D3808" s="22">
        <v>8045</v>
      </c>
      <c r="E3808" s="22"/>
      <c r="F3808" s="22">
        <v>40</v>
      </c>
      <c r="G3808" s="22">
        <v>1488</v>
      </c>
      <c r="H3808" s="22">
        <v>0</v>
      </c>
      <c r="I3808" s="22"/>
      <c r="J3808" s="22">
        <v>13</v>
      </c>
      <c r="K3808" s="22">
        <v>5812</v>
      </c>
      <c r="L3808" s="23" t="s">
        <v>262</v>
      </c>
      <c r="M3808" s="23"/>
      <c r="N3808" s="23" t="s">
        <v>184</v>
      </c>
      <c r="O3808" s="23" t="s">
        <v>213</v>
      </c>
      <c r="P3808" s="22">
        <v>13</v>
      </c>
      <c r="Q3808" s="23" t="s">
        <v>263</v>
      </c>
      <c r="R3808" s="23"/>
      <c r="S3808" s="23"/>
      <c r="T3808" s="23"/>
      <c r="U3808" s="23"/>
      <c r="V3808" s="23" t="s">
        <v>187</v>
      </c>
      <c r="W3808" s="23" t="s">
        <v>188</v>
      </c>
      <c r="X3808" s="23" t="s">
        <v>189</v>
      </c>
      <c r="Y3808" s="22">
        <v>0</v>
      </c>
      <c r="Z3808" s="23" t="s">
        <v>190</v>
      </c>
      <c r="AA3808" s="23" t="s">
        <v>191</v>
      </c>
      <c r="AB3808" s="23" t="s">
        <v>190</v>
      </c>
      <c r="AC3808" s="23" t="s">
        <v>264</v>
      </c>
      <c r="AD3808" s="23" t="s">
        <v>193</v>
      </c>
      <c r="AE3808" s="23" t="s">
        <v>80</v>
      </c>
      <c r="AF3808" s="23"/>
      <c r="AG3808" s="23"/>
      <c r="AH3808" s="23"/>
      <c r="AI3808" s="23"/>
      <c r="AJ3808" s="23" t="b">
        <v>0</v>
      </c>
      <c r="AK3808" s="3">
        <v>122</v>
      </c>
      <c r="AL3808" s="3">
        <v>3448</v>
      </c>
      <c r="AM3808" s="3">
        <v>7169</v>
      </c>
      <c r="AN3808" s="24">
        <v>45536.916701003087</v>
      </c>
      <c r="AO3808" s="24">
        <v>45536.916701003087</v>
      </c>
      <c r="AP3808">
        <v>9</v>
      </c>
      <c r="AQ3808" t="s">
        <v>194</v>
      </c>
      <c r="AR3808">
        <v>244.91670100308693</v>
      </c>
      <c r="AS3808" t="s">
        <v>195</v>
      </c>
      <c r="AT3808" t="s">
        <v>237</v>
      </c>
      <c r="AU3808" t="s">
        <v>197</v>
      </c>
      <c r="AV3808" t="s">
        <v>235</v>
      </c>
      <c r="AW3808" t="s">
        <v>237</v>
      </c>
      <c r="AX3808" t="s">
        <v>197</v>
      </c>
      <c r="AY3808" t="s">
        <v>235</v>
      </c>
    </row>
    <row r="3809" spans="1:51" x14ac:dyDescent="0.45">
      <c r="A3809" s="22">
        <v>873386</v>
      </c>
      <c r="B3809" s="6">
        <v>45536</v>
      </c>
      <c r="C3809" s="22">
        <v>16000</v>
      </c>
      <c r="D3809" s="22">
        <v>17978</v>
      </c>
      <c r="E3809" s="22"/>
      <c r="F3809" s="22">
        <v>583</v>
      </c>
      <c r="G3809" s="22">
        <v>5310</v>
      </c>
      <c r="H3809" s="22">
        <v>0</v>
      </c>
      <c r="I3809" s="22"/>
      <c r="J3809" s="22">
        <v>13</v>
      </c>
      <c r="K3809" s="22">
        <v>5771</v>
      </c>
      <c r="L3809" s="23" t="s">
        <v>1578</v>
      </c>
      <c r="M3809" s="23"/>
      <c r="N3809" s="23" t="s">
        <v>184</v>
      </c>
      <c r="O3809" s="23" t="s">
        <v>955</v>
      </c>
      <c r="P3809" s="22">
        <v>6</v>
      </c>
      <c r="Q3809" s="23" t="s">
        <v>757</v>
      </c>
      <c r="R3809" s="23"/>
      <c r="S3809" s="23"/>
      <c r="T3809" s="23"/>
      <c r="U3809" s="23"/>
      <c r="V3809" s="23" t="s">
        <v>187</v>
      </c>
      <c r="W3809" s="23" t="s">
        <v>188</v>
      </c>
      <c r="X3809" s="23" t="s">
        <v>189</v>
      </c>
      <c r="Y3809" s="22">
        <v>0</v>
      </c>
      <c r="Z3809" s="23" t="s">
        <v>190</v>
      </c>
      <c r="AA3809" s="23" t="s">
        <v>191</v>
      </c>
      <c r="AB3809" s="23" t="s">
        <v>190</v>
      </c>
      <c r="AC3809" s="23" t="s">
        <v>1255</v>
      </c>
      <c r="AD3809" s="23" t="s">
        <v>281</v>
      </c>
      <c r="AE3809" s="23" t="s">
        <v>1579</v>
      </c>
      <c r="AF3809" s="23"/>
      <c r="AG3809" s="23"/>
      <c r="AH3809" s="23"/>
      <c r="AI3809" s="23"/>
      <c r="AJ3809" s="23" t="b">
        <v>0</v>
      </c>
      <c r="AK3809" s="3">
        <v>115</v>
      </c>
      <c r="AL3809" s="3">
        <v>3132</v>
      </c>
      <c r="AM3809" s="3">
        <v>5624</v>
      </c>
      <c r="AN3809" s="24">
        <v>45536.480866242287</v>
      </c>
      <c r="AO3809" s="24">
        <v>45536.480866242287</v>
      </c>
      <c r="AP3809">
        <v>9</v>
      </c>
      <c r="AQ3809" t="s">
        <v>194</v>
      </c>
      <c r="AR3809">
        <v>244.48086624228745</v>
      </c>
      <c r="AS3809" t="s">
        <v>195</v>
      </c>
      <c r="AT3809" t="s">
        <v>208</v>
      </c>
      <c r="AU3809" t="s">
        <v>197</v>
      </c>
      <c r="AV3809" t="s">
        <v>241</v>
      </c>
      <c r="AW3809" t="s">
        <v>208</v>
      </c>
      <c r="AX3809" t="s">
        <v>197</v>
      </c>
      <c r="AY3809" t="s">
        <v>241</v>
      </c>
    </row>
    <row r="3810" spans="1:51" x14ac:dyDescent="0.45">
      <c r="A3810" s="22">
        <v>872145</v>
      </c>
      <c r="B3810" s="6">
        <v>45536</v>
      </c>
      <c r="C3810" s="22">
        <v>16000</v>
      </c>
      <c r="D3810" s="22">
        <v>24222</v>
      </c>
      <c r="E3810" s="22"/>
      <c r="F3810" s="22">
        <v>901</v>
      </c>
      <c r="G3810" s="22">
        <v>5298</v>
      </c>
      <c r="H3810" s="22">
        <v>0</v>
      </c>
      <c r="I3810" s="22"/>
      <c r="J3810" s="22">
        <v>13</v>
      </c>
      <c r="K3810" s="22">
        <v>5771</v>
      </c>
      <c r="L3810" s="23" t="s">
        <v>1578</v>
      </c>
      <c r="M3810" s="23"/>
      <c r="N3810" s="23" t="s">
        <v>184</v>
      </c>
      <c r="O3810" s="23" t="s">
        <v>955</v>
      </c>
      <c r="P3810" s="22">
        <v>6</v>
      </c>
      <c r="Q3810" s="23" t="s">
        <v>757</v>
      </c>
      <c r="R3810" s="23"/>
      <c r="S3810" s="23"/>
      <c r="T3810" s="23"/>
      <c r="U3810" s="23"/>
      <c r="V3810" s="23" t="s">
        <v>187</v>
      </c>
      <c r="W3810" s="23" t="s">
        <v>188</v>
      </c>
      <c r="X3810" s="23" t="s">
        <v>189</v>
      </c>
      <c r="Y3810" s="22">
        <v>0</v>
      </c>
      <c r="Z3810" s="23" t="s">
        <v>190</v>
      </c>
      <c r="AA3810" s="23" t="s">
        <v>191</v>
      </c>
      <c r="AB3810" s="23" t="s">
        <v>190</v>
      </c>
      <c r="AC3810" s="23" t="s">
        <v>1255</v>
      </c>
      <c r="AD3810" s="23" t="s">
        <v>281</v>
      </c>
      <c r="AE3810" s="23" t="s">
        <v>1579</v>
      </c>
      <c r="AF3810" s="23"/>
      <c r="AG3810" s="23"/>
      <c r="AH3810" s="23"/>
      <c r="AI3810" s="23"/>
      <c r="AJ3810" s="23" t="b">
        <v>0</v>
      </c>
      <c r="AK3810" s="3">
        <v>111</v>
      </c>
      <c r="AL3810" s="3">
        <v>3132</v>
      </c>
      <c r="AM3810" s="3">
        <v>4643</v>
      </c>
      <c r="AN3810" s="24">
        <v>45536.231916049386</v>
      </c>
      <c r="AO3810" s="24">
        <v>45536.231916049386</v>
      </c>
      <c r="AP3810">
        <v>9</v>
      </c>
      <c r="AQ3810" t="s">
        <v>194</v>
      </c>
      <c r="AR3810">
        <v>244.2319160493862</v>
      </c>
      <c r="AS3810" t="s">
        <v>195</v>
      </c>
      <c r="AT3810" t="s">
        <v>296</v>
      </c>
      <c r="AU3810" t="s">
        <v>197</v>
      </c>
      <c r="AV3810" t="s">
        <v>260</v>
      </c>
      <c r="AW3810" t="s">
        <v>296</v>
      </c>
      <c r="AX3810" t="s">
        <v>197</v>
      </c>
      <c r="AY3810" t="s">
        <v>260</v>
      </c>
    </row>
    <row r="3811" spans="1:51" x14ac:dyDescent="0.45">
      <c r="A3811" s="22">
        <v>874460</v>
      </c>
      <c r="B3811" s="6">
        <v>45536</v>
      </c>
      <c r="C3811" s="22">
        <v>16000</v>
      </c>
      <c r="D3811" s="22">
        <v>12744</v>
      </c>
      <c r="E3811" s="22"/>
      <c r="F3811" s="22">
        <v>71</v>
      </c>
      <c r="G3811" s="22">
        <v>1714</v>
      </c>
      <c r="H3811" s="22">
        <v>0</v>
      </c>
      <c r="I3811" s="22"/>
      <c r="J3811" s="22">
        <v>15</v>
      </c>
      <c r="K3811" s="22">
        <v>8560</v>
      </c>
      <c r="L3811" s="23" t="s">
        <v>1582</v>
      </c>
      <c r="M3811" s="23"/>
      <c r="N3811" s="23" t="s">
        <v>184</v>
      </c>
      <c r="O3811" s="23" t="s">
        <v>216</v>
      </c>
      <c r="P3811" s="22">
        <v>20</v>
      </c>
      <c r="Q3811" s="23" t="s">
        <v>186</v>
      </c>
      <c r="R3811" s="23"/>
      <c r="S3811" s="23"/>
      <c r="T3811" s="23"/>
      <c r="U3811" s="23"/>
      <c r="V3811" s="23" t="s">
        <v>187</v>
      </c>
      <c r="W3811" s="23" t="s">
        <v>188</v>
      </c>
      <c r="X3811" s="23" t="s">
        <v>189</v>
      </c>
      <c r="Y3811" s="22">
        <v>0</v>
      </c>
      <c r="Z3811" s="23" t="s">
        <v>190</v>
      </c>
      <c r="AA3811" s="23" t="s">
        <v>191</v>
      </c>
      <c r="AB3811" s="23" t="s">
        <v>190</v>
      </c>
      <c r="AC3811" s="23" t="s">
        <v>192</v>
      </c>
      <c r="AD3811" s="23" t="s">
        <v>193</v>
      </c>
      <c r="AE3811" s="23" t="s">
        <v>80</v>
      </c>
      <c r="AF3811" s="23"/>
      <c r="AG3811" s="23"/>
      <c r="AH3811" s="23"/>
      <c r="AI3811" s="23"/>
      <c r="AJ3811" s="23" t="b">
        <v>0</v>
      </c>
      <c r="AK3811" s="3">
        <v>119</v>
      </c>
      <c r="AL3811" s="3">
        <v>4604</v>
      </c>
      <c r="AM3811" s="3">
        <v>6508</v>
      </c>
      <c r="AN3811" s="24">
        <v>45536.694952854938</v>
      </c>
      <c r="AO3811" s="24">
        <v>45536.694952854938</v>
      </c>
      <c r="AP3811">
        <v>9</v>
      </c>
      <c r="AQ3811" t="s">
        <v>194</v>
      </c>
      <c r="AR3811">
        <v>244.69495285493758</v>
      </c>
      <c r="AS3811" t="s">
        <v>195</v>
      </c>
      <c r="AT3811" t="s">
        <v>198</v>
      </c>
      <c r="AU3811" t="s">
        <v>197</v>
      </c>
      <c r="AV3811" t="s">
        <v>205</v>
      </c>
      <c r="AW3811" t="s">
        <v>198</v>
      </c>
      <c r="AX3811" t="s">
        <v>197</v>
      </c>
      <c r="AY3811" t="s">
        <v>205</v>
      </c>
    </row>
    <row r="3812" spans="1:51" x14ac:dyDescent="0.45">
      <c r="A3812" s="22">
        <v>870981</v>
      </c>
      <c r="B3812" s="6">
        <v>45536</v>
      </c>
      <c r="C3812" s="22">
        <v>16000</v>
      </c>
      <c r="D3812" s="22">
        <v>7508</v>
      </c>
      <c r="E3812" s="22"/>
      <c r="F3812" s="22">
        <v>24</v>
      </c>
      <c r="G3812" s="22">
        <v>2163</v>
      </c>
      <c r="H3812" s="22">
        <v>0</v>
      </c>
      <c r="I3812" s="22"/>
      <c r="J3812" s="22">
        <v>19</v>
      </c>
      <c r="K3812" s="22">
        <v>80555</v>
      </c>
      <c r="L3812" s="23" t="s">
        <v>209</v>
      </c>
      <c r="M3812" s="23"/>
      <c r="N3812" s="23" t="s">
        <v>184</v>
      </c>
      <c r="O3812" s="23" t="s">
        <v>185</v>
      </c>
      <c r="P3812" s="22">
        <v>20</v>
      </c>
      <c r="Q3812" s="23" t="s">
        <v>186</v>
      </c>
      <c r="R3812" s="23"/>
      <c r="S3812" s="23"/>
      <c r="T3812" s="23"/>
      <c r="U3812" s="23"/>
      <c r="V3812" s="23" t="s">
        <v>187</v>
      </c>
      <c r="W3812" s="23" t="s">
        <v>188</v>
      </c>
      <c r="X3812" s="23" t="s">
        <v>189</v>
      </c>
      <c r="Y3812" s="22">
        <v>0</v>
      </c>
      <c r="Z3812" s="23" t="s">
        <v>190</v>
      </c>
      <c r="AA3812" s="23" t="s">
        <v>191</v>
      </c>
      <c r="AB3812" s="23" t="s">
        <v>190</v>
      </c>
      <c r="AC3812" s="23" t="s">
        <v>192</v>
      </c>
      <c r="AD3812" s="23" t="s">
        <v>193</v>
      </c>
      <c r="AE3812" s="23" t="s">
        <v>80</v>
      </c>
      <c r="AF3812" s="23"/>
      <c r="AG3812" s="23"/>
      <c r="AH3812" s="23"/>
      <c r="AI3812" s="23"/>
      <c r="AJ3812" s="23" t="b">
        <v>0</v>
      </c>
      <c r="AK3812" s="3">
        <v>121</v>
      </c>
      <c r="AL3812" s="3">
        <v>236</v>
      </c>
      <c r="AM3812" s="3">
        <v>3655</v>
      </c>
      <c r="AN3812" s="24">
        <v>45536.000112808644</v>
      </c>
      <c r="AO3812" s="24">
        <v>45536.000112808644</v>
      </c>
      <c r="AP3812">
        <v>9</v>
      </c>
      <c r="AQ3812" t="s">
        <v>194</v>
      </c>
      <c r="AR3812">
        <v>244.00011280864419</v>
      </c>
      <c r="AS3812" t="s">
        <v>195</v>
      </c>
      <c r="AT3812" t="s">
        <v>196</v>
      </c>
      <c r="AU3812" t="s">
        <v>197</v>
      </c>
      <c r="AV3812" t="s">
        <v>223</v>
      </c>
      <c r="AW3812" t="s">
        <v>196</v>
      </c>
      <c r="AX3812" t="s">
        <v>197</v>
      </c>
      <c r="AY3812" t="s">
        <v>223</v>
      </c>
    </row>
    <row r="3813" spans="1:51" x14ac:dyDescent="0.45">
      <c r="A3813" s="22">
        <v>870978</v>
      </c>
      <c r="B3813" s="6">
        <v>45536</v>
      </c>
      <c r="C3813" s="22">
        <v>16000</v>
      </c>
      <c r="D3813" s="22">
        <v>4182</v>
      </c>
      <c r="E3813" s="22"/>
      <c r="F3813" s="22">
        <v>8</v>
      </c>
      <c r="G3813" s="22">
        <v>1155</v>
      </c>
      <c r="H3813" s="22">
        <v>0</v>
      </c>
      <c r="I3813" s="22"/>
      <c r="J3813" s="22">
        <v>10</v>
      </c>
      <c r="K3813" s="22">
        <v>80574</v>
      </c>
      <c r="L3813" s="23" t="s">
        <v>211</v>
      </c>
      <c r="M3813" s="23"/>
      <c r="N3813" s="23" t="s">
        <v>184</v>
      </c>
      <c r="O3813" s="23" t="s">
        <v>185</v>
      </c>
      <c r="P3813" s="22">
        <v>20</v>
      </c>
      <c r="Q3813" s="23" t="s">
        <v>186</v>
      </c>
      <c r="R3813" s="23"/>
      <c r="S3813" s="23"/>
      <c r="T3813" s="23"/>
      <c r="U3813" s="23"/>
      <c r="V3813" s="23" t="s">
        <v>187</v>
      </c>
      <c r="W3813" s="23" t="s">
        <v>188</v>
      </c>
      <c r="X3813" s="23" t="s">
        <v>189</v>
      </c>
      <c r="Y3813" s="22">
        <v>0</v>
      </c>
      <c r="Z3813" s="23" t="s">
        <v>190</v>
      </c>
      <c r="AA3813" s="23" t="s">
        <v>191</v>
      </c>
      <c r="AB3813" s="23" t="s">
        <v>190</v>
      </c>
      <c r="AC3813" s="23" t="s">
        <v>192</v>
      </c>
      <c r="AD3813" s="23" t="s">
        <v>193</v>
      </c>
      <c r="AE3813" s="23" t="s">
        <v>80</v>
      </c>
      <c r="AF3813" s="23"/>
      <c r="AG3813" s="23"/>
      <c r="AH3813" s="23"/>
      <c r="AI3813" s="23"/>
      <c r="AJ3813" s="23" t="b">
        <v>0</v>
      </c>
      <c r="AK3813" s="3">
        <v>121</v>
      </c>
      <c r="AL3813" s="3">
        <v>236</v>
      </c>
      <c r="AM3813" s="3">
        <v>3652</v>
      </c>
      <c r="AN3813" s="24">
        <v>45536.000111882713</v>
      </c>
      <c r="AO3813" s="24">
        <v>45536.000111882713</v>
      </c>
      <c r="AP3813">
        <v>9</v>
      </c>
      <c r="AQ3813" t="s">
        <v>194</v>
      </c>
      <c r="AR3813">
        <v>244.0001118827131</v>
      </c>
      <c r="AS3813" t="s">
        <v>195</v>
      </c>
      <c r="AT3813" t="s">
        <v>196</v>
      </c>
      <c r="AU3813" t="s">
        <v>197</v>
      </c>
      <c r="AV3813" t="s">
        <v>223</v>
      </c>
      <c r="AW3813" t="s">
        <v>196</v>
      </c>
      <c r="AX3813" t="s">
        <v>197</v>
      </c>
      <c r="AY3813" t="s">
        <v>223</v>
      </c>
    </row>
    <row r="3814" spans="1:51" x14ac:dyDescent="0.45">
      <c r="A3814" s="22">
        <v>871546</v>
      </c>
      <c r="B3814" s="6">
        <v>45536</v>
      </c>
      <c r="C3814" s="22">
        <v>16000</v>
      </c>
      <c r="D3814" s="22">
        <v>14812</v>
      </c>
      <c r="E3814" s="22"/>
      <c r="F3814" s="22">
        <v>16</v>
      </c>
      <c r="G3814" s="22">
        <v>4963</v>
      </c>
      <c r="H3814" s="22">
        <v>0</v>
      </c>
      <c r="I3814" s="22"/>
      <c r="J3814" s="22">
        <v>44</v>
      </c>
      <c r="K3814" s="22">
        <v>5032</v>
      </c>
      <c r="L3814" s="23" t="s">
        <v>215</v>
      </c>
      <c r="M3814" s="23"/>
      <c r="N3814" s="23" t="s">
        <v>184</v>
      </c>
      <c r="O3814" s="23" t="s">
        <v>216</v>
      </c>
      <c r="P3814" s="22">
        <v>20</v>
      </c>
      <c r="Q3814" s="23" t="s">
        <v>186</v>
      </c>
      <c r="R3814" s="23"/>
      <c r="S3814" s="23"/>
      <c r="T3814" s="23"/>
      <c r="U3814" s="23"/>
      <c r="V3814" s="23" t="s">
        <v>187</v>
      </c>
      <c r="W3814" s="23" t="s">
        <v>188</v>
      </c>
      <c r="X3814" s="23" t="s">
        <v>189</v>
      </c>
      <c r="Y3814" s="22">
        <v>0</v>
      </c>
      <c r="Z3814" s="23" t="s">
        <v>190</v>
      </c>
      <c r="AA3814" s="23" t="s">
        <v>191</v>
      </c>
      <c r="AB3814" s="23" t="s">
        <v>190</v>
      </c>
      <c r="AC3814" s="23" t="s">
        <v>192</v>
      </c>
      <c r="AD3814" s="23" t="s">
        <v>193</v>
      </c>
      <c r="AE3814" s="23" t="s">
        <v>80</v>
      </c>
      <c r="AF3814" s="23"/>
      <c r="AG3814" s="23"/>
      <c r="AH3814" s="23"/>
      <c r="AI3814" s="23"/>
      <c r="AJ3814" s="23" t="b">
        <v>0</v>
      </c>
      <c r="AK3814" s="3">
        <v>127</v>
      </c>
      <c r="AL3814" s="3">
        <v>4604</v>
      </c>
      <c r="AM3814" s="3">
        <v>4179</v>
      </c>
      <c r="AN3814" s="24">
        <v>45536.093195640431</v>
      </c>
      <c r="AO3814" s="24">
        <v>45536.093195640431</v>
      </c>
      <c r="AP3814">
        <v>9</v>
      </c>
      <c r="AQ3814" t="s">
        <v>194</v>
      </c>
      <c r="AR3814">
        <v>244.09319564043108</v>
      </c>
      <c r="AS3814" t="s">
        <v>195</v>
      </c>
      <c r="AT3814" t="s">
        <v>217</v>
      </c>
      <c r="AU3814" t="s">
        <v>197</v>
      </c>
      <c r="AV3814" t="s">
        <v>207</v>
      </c>
      <c r="AW3814" t="s">
        <v>217</v>
      </c>
      <c r="AX3814" t="s">
        <v>197</v>
      </c>
      <c r="AY3814" t="s">
        <v>207</v>
      </c>
    </row>
    <row r="3815" spans="1:51" x14ac:dyDescent="0.45">
      <c r="A3815" s="22">
        <v>871557</v>
      </c>
      <c r="B3815" s="6">
        <v>45536</v>
      </c>
      <c r="C3815" s="22">
        <v>16000</v>
      </c>
      <c r="D3815" s="22">
        <v>8065</v>
      </c>
      <c r="E3815" s="22"/>
      <c r="F3815" s="22">
        <v>24</v>
      </c>
      <c r="G3815" s="22">
        <v>1381</v>
      </c>
      <c r="H3815" s="22">
        <v>0</v>
      </c>
      <c r="I3815" s="22"/>
      <c r="J3815" s="22">
        <v>12</v>
      </c>
      <c r="K3815" s="22">
        <v>472</v>
      </c>
      <c r="L3815" s="23" t="s">
        <v>246</v>
      </c>
      <c r="M3815" s="23"/>
      <c r="N3815" s="23" t="s">
        <v>184</v>
      </c>
      <c r="O3815" s="23" t="s">
        <v>216</v>
      </c>
      <c r="P3815" s="22">
        <v>20</v>
      </c>
      <c r="Q3815" s="23" t="s">
        <v>186</v>
      </c>
      <c r="R3815" s="23"/>
      <c r="S3815" s="23"/>
      <c r="T3815" s="23"/>
      <c r="U3815" s="23"/>
      <c r="V3815" s="23" t="s">
        <v>187</v>
      </c>
      <c r="W3815" s="23" t="s">
        <v>188</v>
      </c>
      <c r="X3815" s="23" t="s">
        <v>189</v>
      </c>
      <c r="Y3815" s="22">
        <v>0</v>
      </c>
      <c r="Z3815" s="23" t="s">
        <v>190</v>
      </c>
      <c r="AA3815" s="23" t="s">
        <v>191</v>
      </c>
      <c r="AB3815" s="23" t="s">
        <v>190</v>
      </c>
      <c r="AC3815" s="23" t="s">
        <v>192</v>
      </c>
      <c r="AD3815" s="23" t="s">
        <v>193</v>
      </c>
      <c r="AE3815" s="23" t="s">
        <v>80</v>
      </c>
      <c r="AF3815" s="23"/>
      <c r="AG3815" s="23"/>
      <c r="AH3815" s="23"/>
      <c r="AI3815" s="23"/>
      <c r="AJ3815" s="23" t="b">
        <v>0</v>
      </c>
      <c r="AK3815" s="3">
        <v>127</v>
      </c>
      <c r="AL3815" s="3">
        <v>4604</v>
      </c>
      <c r="AM3815" s="3">
        <v>4190</v>
      </c>
      <c r="AN3815" s="24">
        <v>45536.093201350312</v>
      </c>
      <c r="AO3815" s="24">
        <v>45536.093201350312</v>
      </c>
      <c r="AP3815">
        <v>9</v>
      </c>
      <c r="AQ3815" t="s">
        <v>194</v>
      </c>
      <c r="AR3815">
        <v>244.09320135031157</v>
      </c>
      <c r="AS3815" t="s">
        <v>195</v>
      </c>
      <c r="AT3815" t="s">
        <v>217</v>
      </c>
      <c r="AU3815" t="s">
        <v>197</v>
      </c>
      <c r="AV3815" t="s">
        <v>218</v>
      </c>
      <c r="AW3815" t="s">
        <v>217</v>
      </c>
      <c r="AX3815" t="s">
        <v>197</v>
      </c>
      <c r="AY3815" t="s">
        <v>218</v>
      </c>
    </row>
    <row r="3816" spans="1:51" x14ac:dyDescent="0.45">
      <c r="A3816" s="22">
        <v>871864</v>
      </c>
      <c r="B3816" s="6">
        <v>45536</v>
      </c>
      <c r="C3816" s="22">
        <v>16000</v>
      </c>
      <c r="D3816" s="22">
        <v>15377</v>
      </c>
      <c r="E3816" s="22"/>
      <c r="F3816" s="22">
        <v>9</v>
      </c>
      <c r="G3816" s="22">
        <v>8547</v>
      </c>
      <c r="H3816" s="22">
        <v>0</v>
      </c>
      <c r="I3816" s="22"/>
      <c r="J3816" s="22">
        <v>76</v>
      </c>
      <c r="K3816" s="22">
        <v>2902</v>
      </c>
      <c r="L3816" s="23" t="s">
        <v>253</v>
      </c>
      <c r="M3816" s="23"/>
      <c r="N3816" s="23" t="s">
        <v>184</v>
      </c>
      <c r="O3816" s="23" t="s">
        <v>213</v>
      </c>
      <c r="P3816" s="22">
        <v>20</v>
      </c>
      <c r="Q3816" s="23" t="s">
        <v>186</v>
      </c>
      <c r="R3816" s="23"/>
      <c r="S3816" s="23"/>
      <c r="T3816" s="23"/>
      <c r="U3816" s="23"/>
      <c r="V3816" s="23" t="s">
        <v>187</v>
      </c>
      <c r="W3816" s="23" t="s">
        <v>188</v>
      </c>
      <c r="X3816" s="23" t="s">
        <v>189</v>
      </c>
      <c r="Y3816" s="22">
        <v>0</v>
      </c>
      <c r="Z3816" s="23" t="s">
        <v>190</v>
      </c>
      <c r="AA3816" s="23" t="s">
        <v>191</v>
      </c>
      <c r="AB3816" s="23" t="s">
        <v>190</v>
      </c>
      <c r="AC3816" s="23" t="s">
        <v>192</v>
      </c>
      <c r="AD3816" s="23" t="s">
        <v>193</v>
      </c>
      <c r="AE3816" s="23" t="s">
        <v>80</v>
      </c>
      <c r="AF3816" s="23"/>
      <c r="AG3816" s="23"/>
      <c r="AH3816" s="23"/>
      <c r="AI3816" s="23"/>
      <c r="AJ3816" s="23" t="b">
        <v>0</v>
      </c>
      <c r="AK3816" s="3">
        <v>111</v>
      </c>
      <c r="AL3816" s="3">
        <v>3448</v>
      </c>
      <c r="AM3816" s="3">
        <v>4438</v>
      </c>
      <c r="AN3816" s="24">
        <v>45536.133075385806</v>
      </c>
      <c r="AO3816" s="24">
        <v>45536.133075385806</v>
      </c>
      <c r="AP3816">
        <v>9</v>
      </c>
      <c r="AQ3816" t="s">
        <v>194</v>
      </c>
      <c r="AR3816">
        <v>244.13307538580557</v>
      </c>
      <c r="AS3816" t="s">
        <v>195</v>
      </c>
      <c r="AT3816" t="s">
        <v>251</v>
      </c>
      <c r="AU3816" t="s">
        <v>197</v>
      </c>
      <c r="AV3816" t="s">
        <v>249</v>
      </c>
      <c r="AW3816" t="s">
        <v>251</v>
      </c>
      <c r="AX3816" t="s">
        <v>197</v>
      </c>
      <c r="AY3816" t="s">
        <v>249</v>
      </c>
    </row>
    <row r="3817" spans="1:51" x14ac:dyDescent="0.45">
      <c r="A3817" s="22">
        <v>870976</v>
      </c>
      <c r="B3817" s="6">
        <v>45536</v>
      </c>
      <c r="C3817" s="22">
        <v>16000</v>
      </c>
      <c r="D3817" s="22">
        <v>21848</v>
      </c>
      <c r="E3817" s="22"/>
      <c r="F3817" s="22">
        <v>16</v>
      </c>
      <c r="G3817" s="22">
        <v>8547</v>
      </c>
      <c r="H3817" s="22">
        <v>0</v>
      </c>
      <c r="I3817" s="22"/>
      <c r="J3817" s="22">
        <v>76</v>
      </c>
      <c r="K3817" s="22">
        <v>2902</v>
      </c>
      <c r="L3817" s="23" t="s">
        <v>253</v>
      </c>
      <c r="M3817" s="23"/>
      <c r="N3817" s="23" t="s">
        <v>184</v>
      </c>
      <c r="O3817" s="23" t="s">
        <v>185</v>
      </c>
      <c r="P3817" s="22">
        <v>20</v>
      </c>
      <c r="Q3817" s="23" t="s">
        <v>186</v>
      </c>
      <c r="R3817" s="23"/>
      <c r="S3817" s="23"/>
      <c r="T3817" s="23"/>
      <c r="U3817" s="23"/>
      <c r="V3817" s="23" t="s">
        <v>187</v>
      </c>
      <c r="W3817" s="23" t="s">
        <v>188</v>
      </c>
      <c r="X3817" s="23" t="s">
        <v>189</v>
      </c>
      <c r="Y3817" s="22">
        <v>0</v>
      </c>
      <c r="Z3817" s="23" t="s">
        <v>190</v>
      </c>
      <c r="AA3817" s="23" t="s">
        <v>191</v>
      </c>
      <c r="AB3817" s="23" t="s">
        <v>190</v>
      </c>
      <c r="AC3817" s="23" t="s">
        <v>192</v>
      </c>
      <c r="AD3817" s="23" t="s">
        <v>193</v>
      </c>
      <c r="AE3817" s="23" t="s">
        <v>80</v>
      </c>
      <c r="AF3817" s="23"/>
      <c r="AG3817" s="23"/>
      <c r="AH3817" s="23"/>
      <c r="AI3817" s="23"/>
      <c r="AJ3817" s="23" t="b">
        <v>0</v>
      </c>
      <c r="AK3817" s="3">
        <v>121</v>
      </c>
      <c r="AL3817" s="3">
        <v>236</v>
      </c>
      <c r="AM3817" s="3">
        <v>3651</v>
      </c>
      <c r="AN3817" s="24">
        <v>45536.000111458336</v>
      </c>
      <c r="AO3817" s="24">
        <v>45536.000111458336</v>
      </c>
      <c r="AP3817">
        <v>9</v>
      </c>
      <c r="AQ3817" t="s">
        <v>194</v>
      </c>
      <c r="AR3817">
        <v>244.0001114583356</v>
      </c>
      <c r="AS3817" t="s">
        <v>195</v>
      </c>
      <c r="AT3817" t="s">
        <v>196</v>
      </c>
      <c r="AU3817" t="s">
        <v>197</v>
      </c>
      <c r="AV3817" t="s">
        <v>223</v>
      </c>
      <c r="AW3817" t="s">
        <v>196</v>
      </c>
      <c r="AX3817" t="s">
        <v>197</v>
      </c>
      <c r="AY3817" t="s">
        <v>223</v>
      </c>
    </row>
    <row r="3818" spans="1:51" x14ac:dyDescent="0.45">
      <c r="A3818" s="22">
        <v>871924</v>
      </c>
      <c r="B3818" s="6">
        <v>45536</v>
      </c>
      <c r="C3818" s="22">
        <v>16000</v>
      </c>
      <c r="D3818" s="22">
        <v>31456</v>
      </c>
      <c r="E3818" s="22"/>
      <c r="F3818" s="22">
        <v>7</v>
      </c>
      <c r="G3818" s="22">
        <v>14707</v>
      </c>
      <c r="H3818" s="22">
        <v>0</v>
      </c>
      <c r="I3818" s="22"/>
      <c r="J3818" s="22">
        <v>131</v>
      </c>
      <c r="K3818" s="22">
        <v>131</v>
      </c>
      <c r="L3818" s="23" t="s">
        <v>254</v>
      </c>
      <c r="M3818" s="23"/>
      <c r="N3818" s="23" t="s">
        <v>184</v>
      </c>
      <c r="O3818" s="23" t="s">
        <v>213</v>
      </c>
      <c r="P3818" s="22">
        <v>20</v>
      </c>
      <c r="Q3818" s="23" t="s">
        <v>186</v>
      </c>
      <c r="R3818" s="23"/>
      <c r="S3818" s="23"/>
      <c r="T3818" s="23"/>
      <c r="U3818" s="23"/>
      <c r="V3818" s="23" t="s">
        <v>187</v>
      </c>
      <c r="W3818" s="23" t="s">
        <v>188</v>
      </c>
      <c r="X3818" s="23" t="s">
        <v>189</v>
      </c>
      <c r="Y3818" s="22">
        <v>0</v>
      </c>
      <c r="Z3818" s="23" t="s">
        <v>190</v>
      </c>
      <c r="AA3818" s="23" t="s">
        <v>191</v>
      </c>
      <c r="AB3818" s="23" t="s">
        <v>190</v>
      </c>
      <c r="AC3818" s="23" t="s">
        <v>192</v>
      </c>
      <c r="AD3818" s="23" t="s">
        <v>193</v>
      </c>
      <c r="AE3818" s="23" t="s">
        <v>80</v>
      </c>
      <c r="AF3818" s="23"/>
      <c r="AG3818" s="23"/>
      <c r="AH3818" s="23"/>
      <c r="AI3818" s="23"/>
      <c r="AJ3818" s="23" t="b">
        <v>0</v>
      </c>
      <c r="AK3818" s="3">
        <v>132</v>
      </c>
      <c r="AL3818" s="3">
        <v>3448</v>
      </c>
      <c r="AM3818" s="3">
        <v>4490</v>
      </c>
      <c r="AN3818" s="24">
        <v>45536.16724988426</v>
      </c>
      <c r="AO3818" s="24">
        <v>45536.16724988426</v>
      </c>
      <c r="AP3818">
        <v>9</v>
      </c>
      <c r="AQ3818" t="s">
        <v>194</v>
      </c>
      <c r="AR3818">
        <v>244.16724988425995</v>
      </c>
      <c r="AS3818" t="s">
        <v>195</v>
      </c>
      <c r="AT3818" t="s">
        <v>258</v>
      </c>
      <c r="AU3818" t="s">
        <v>197</v>
      </c>
      <c r="AV3818" t="s">
        <v>259</v>
      </c>
      <c r="AW3818" t="s">
        <v>258</v>
      </c>
      <c r="AX3818" t="s">
        <v>197</v>
      </c>
      <c r="AY3818" t="s">
        <v>259</v>
      </c>
    </row>
    <row r="3819" spans="1:51" x14ac:dyDescent="0.45">
      <c r="A3819" s="22">
        <v>871669</v>
      </c>
      <c r="B3819" s="6">
        <v>45536</v>
      </c>
      <c r="C3819" s="22">
        <v>16000</v>
      </c>
      <c r="D3819" s="22">
        <v>17257</v>
      </c>
      <c r="E3819" s="22"/>
      <c r="F3819" s="22">
        <v>24</v>
      </c>
      <c r="G3819" s="22">
        <v>6892</v>
      </c>
      <c r="H3819" s="22">
        <v>0</v>
      </c>
      <c r="I3819" s="22"/>
      <c r="J3819" s="22">
        <v>61</v>
      </c>
      <c r="K3819" s="22">
        <v>8215</v>
      </c>
      <c r="L3819" s="23" t="s">
        <v>668</v>
      </c>
      <c r="M3819" s="23"/>
      <c r="N3819" s="23" t="s">
        <v>184</v>
      </c>
      <c r="O3819" s="23" t="s">
        <v>213</v>
      </c>
      <c r="P3819" s="22">
        <v>13</v>
      </c>
      <c r="Q3819" s="23" t="s">
        <v>263</v>
      </c>
      <c r="R3819" s="23" t="s">
        <v>667</v>
      </c>
      <c r="S3819" s="23" t="s">
        <v>24</v>
      </c>
      <c r="T3819" s="23" t="s">
        <v>667</v>
      </c>
      <c r="U3819" s="23" t="s">
        <v>24</v>
      </c>
      <c r="V3819" s="23" t="s">
        <v>187</v>
      </c>
      <c r="W3819" s="23" t="s">
        <v>188</v>
      </c>
      <c r="X3819" s="23" t="s">
        <v>189</v>
      </c>
      <c r="Y3819" s="22">
        <v>0</v>
      </c>
      <c r="Z3819" s="23" t="s">
        <v>190</v>
      </c>
      <c r="AA3819" s="23" t="s">
        <v>191</v>
      </c>
      <c r="AB3819" s="23" t="s">
        <v>190</v>
      </c>
      <c r="AC3819" s="23" t="s">
        <v>264</v>
      </c>
      <c r="AD3819" s="23" t="s">
        <v>193</v>
      </c>
      <c r="AE3819" s="23" t="s">
        <v>80</v>
      </c>
      <c r="AF3819" s="23"/>
      <c r="AG3819" s="23"/>
      <c r="AH3819" s="23"/>
      <c r="AI3819" s="23"/>
      <c r="AJ3819" s="23" t="b">
        <v>0</v>
      </c>
      <c r="AK3819" s="3">
        <v>122</v>
      </c>
      <c r="AL3819" s="3">
        <v>3448</v>
      </c>
      <c r="AM3819" s="3">
        <v>4299</v>
      </c>
      <c r="AN3819" s="24">
        <v>45536.125034915123</v>
      </c>
      <c r="AO3819" s="24">
        <v>45536.125034915123</v>
      </c>
      <c r="AP3819">
        <v>9</v>
      </c>
      <c r="AQ3819" t="s">
        <v>194</v>
      </c>
      <c r="AR3819">
        <v>244.12503491512325</v>
      </c>
      <c r="AS3819" t="s">
        <v>195</v>
      </c>
      <c r="AT3819" t="s">
        <v>251</v>
      </c>
      <c r="AU3819" t="s">
        <v>197</v>
      </c>
      <c r="AV3819" t="s">
        <v>235</v>
      </c>
      <c r="AW3819" t="s">
        <v>251</v>
      </c>
      <c r="AX3819" t="s">
        <v>197</v>
      </c>
      <c r="AY3819" t="s">
        <v>235</v>
      </c>
    </row>
    <row r="3820" spans="1:51" x14ac:dyDescent="0.45">
      <c r="A3820" s="22">
        <v>871688</v>
      </c>
      <c r="B3820" s="6">
        <v>45536</v>
      </c>
      <c r="C3820" s="22">
        <v>16000</v>
      </c>
      <c r="D3820" s="22">
        <v>44666</v>
      </c>
      <c r="E3820" s="22"/>
      <c r="F3820" s="22">
        <v>32</v>
      </c>
      <c r="G3820" s="22">
        <v>14707</v>
      </c>
      <c r="H3820" s="22">
        <v>0</v>
      </c>
      <c r="I3820" s="22"/>
      <c r="J3820" s="22">
        <v>131</v>
      </c>
      <c r="K3820" s="22">
        <v>8176</v>
      </c>
      <c r="L3820" s="23" t="s">
        <v>669</v>
      </c>
      <c r="M3820" s="23"/>
      <c r="N3820" s="23" t="s">
        <v>184</v>
      </c>
      <c r="O3820" s="23" t="s">
        <v>213</v>
      </c>
      <c r="P3820" s="22">
        <v>13</v>
      </c>
      <c r="Q3820" s="23" t="s">
        <v>263</v>
      </c>
      <c r="R3820" s="23" t="s">
        <v>667</v>
      </c>
      <c r="S3820" s="23" t="s">
        <v>24</v>
      </c>
      <c r="T3820" s="23" t="s">
        <v>667</v>
      </c>
      <c r="U3820" s="23" t="s">
        <v>24</v>
      </c>
      <c r="V3820" s="23" t="s">
        <v>187</v>
      </c>
      <c r="W3820" s="23" t="s">
        <v>188</v>
      </c>
      <c r="X3820" s="23" t="s">
        <v>189</v>
      </c>
      <c r="Y3820" s="22">
        <v>0</v>
      </c>
      <c r="Z3820" s="23" t="s">
        <v>190</v>
      </c>
      <c r="AA3820" s="23" t="s">
        <v>191</v>
      </c>
      <c r="AB3820" s="23" t="s">
        <v>190</v>
      </c>
      <c r="AC3820" s="23" t="s">
        <v>264</v>
      </c>
      <c r="AD3820" s="23" t="s">
        <v>193</v>
      </c>
      <c r="AE3820" s="23" t="s">
        <v>80</v>
      </c>
      <c r="AF3820" s="23"/>
      <c r="AG3820" s="23"/>
      <c r="AH3820" s="23"/>
      <c r="AI3820" s="23"/>
      <c r="AJ3820" s="23" t="b">
        <v>0</v>
      </c>
      <c r="AK3820" s="3">
        <v>119</v>
      </c>
      <c r="AL3820" s="3">
        <v>3448</v>
      </c>
      <c r="AM3820" s="3">
        <v>4318</v>
      </c>
      <c r="AN3820" s="24">
        <v>45536.12503580247</v>
      </c>
      <c r="AO3820" s="24">
        <v>45536.12503580247</v>
      </c>
      <c r="AP3820">
        <v>9</v>
      </c>
      <c r="AQ3820" t="s">
        <v>194</v>
      </c>
      <c r="AR3820">
        <v>244.12503580246994</v>
      </c>
      <c r="AS3820" t="s">
        <v>195</v>
      </c>
      <c r="AT3820" t="s">
        <v>251</v>
      </c>
      <c r="AU3820" t="s">
        <v>197</v>
      </c>
      <c r="AV3820" t="s">
        <v>235</v>
      </c>
      <c r="AW3820" t="s">
        <v>251</v>
      </c>
      <c r="AX3820" t="s">
        <v>197</v>
      </c>
      <c r="AY3820" t="s">
        <v>235</v>
      </c>
    </row>
    <row r="3821" spans="1:51" x14ac:dyDescent="0.45">
      <c r="A3821" s="22">
        <v>873238</v>
      </c>
      <c r="B3821" s="6">
        <v>45536</v>
      </c>
      <c r="C3821" s="22">
        <v>16000</v>
      </c>
      <c r="D3821" s="22">
        <v>18881</v>
      </c>
      <c r="E3821" s="22"/>
      <c r="F3821" s="22">
        <v>24</v>
      </c>
      <c r="G3821" s="22">
        <v>1404</v>
      </c>
      <c r="H3821" s="22">
        <v>0</v>
      </c>
      <c r="I3821" s="22">
        <v>0</v>
      </c>
      <c r="J3821" s="22">
        <v>1</v>
      </c>
      <c r="K3821" s="22">
        <v>2929</v>
      </c>
      <c r="L3821" s="23" t="s">
        <v>750</v>
      </c>
      <c r="M3821" s="23"/>
      <c r="N3821" s="23" t="s">
        <v>184</v>
      </c>
      <c r="O3821" s="23" t="s">
        <v>184</v>
      </c>
      <c r="P3821" s="22">
        <v>10</v>
      </c>
      <c r="Q3821" s="23" t="s">
        <v>673</v>
      </c>
      <c r="R3821" s="23" t="s">
        <v>741</v>
      </c>
      <c r="S3821" s="23" t="s">
        <v>19</v>
      </c>
      <c r="T3821" s="23" t="s">
        <v>741</v>
      </c>
      <c r="U3821" s="23" t="s">
        <v>19</v>
      </c>
      <c r="V3821" s="23" t="s">
        <v>742</v>
      </c>
      <c r="W3821" s="23" t="s">
        <v>188</v>
      </c>
      <c r="X3821" s="23" t="s">
        <v>601</v>
      </c>
      <c r="Y3821" s="22">
        <v>0</v>
      </c>
      <c r="Z3821" s="23"/>
      <c r="AA3821" s="23" t="s">
        <v>191</v>
      </c>
      <c r="AB3821" s="23"/>
      <c r="AC3821" s="23"/>
      <c r="AD3821" s="23"/>
      <c r="AE3821" s="23"/>
      <c r="AF3821" s="23" t="s">
        <v>190</v>
      </c>
      <c r="AG3821" s="23" t="s">
        <v>190</v>
      </c>
      <c r="AH3821" s="23" t="s">
        <v>193</v>
      </c>
      <c r="AI3821" s="23" t="s">
        <v>748</v>
      </c>
      <c r="AJ3821" s="23" t="b">
        <v>0</v>
      </c>
      <c r="AK3821" s="3">
        <v>117</v>
      </c>
      <c r="AL3821" s="3">
        <v>1616</v>
      </c>
      <c r="AM3821" s="3">
        <v>5511</v>
      </c>
      <c r="AN3821" s="24">
        <v>45536.426614737655</v>
      </c>
      <c r="AO3821" s="24">
        <v>45536.426614737655</v>
      </c>
      <c r="AP3821">
        <v>9</v>
      </c>
      <c r="AQ3821" t="s">
        <v>194</v>
      </c>
      <c r="AR3821">
        <v>244.42661473765475</v>
      </c>
      <c r="AS3821" t="s">
        <v>195</v>
      </c>
      <c r="AT3821" t="s">
        <v>223</v>
      </c>
      <c r="AU3821" t="s">
        <v>197</v>
      </c>
      <c r="AV3821" t="s">
        <v>236</v>
      </c>
      <c r="AW3821" t="s">
        <v>223</v>
      </c>
      <c r="AX3821" t="s">
        <v>197</v>
      </c>
      <c r="AY3821" t="s">
        <v>236</v>
      </c>
    </row>
    <row r="3822" spans="1:51" x14ac:dyDescent="0.45">
      <c r="A3822" s="22">
        <v>873239</v>
      </c>
      <c r="B3822" s="6">
        <v>45536</v>
      </c>
      <c r="C3822" s="22">
        <v>16000</v>
      </c>
      <c r="D3822" s="22">
        <v>18881</v>
      </c>
      <c r="E3822" s="22"/>
      <c r="F3822" s="22">
        <v>24</v>
      </c>
      <c r="G3822" s="22">
        <v>1404</v>
      </c>
      <c r="H3822" s="22">
        <v>0</v>
      </c>
      <c r="I3822" s="22">
        <v>0</v>
      </c>
      <c r="J3822" s="22">
        <v>1</v>
      </c>
      <c r="K3822" s="22">
        <v>2929</v>
      </c>
      <c r="L3822" s="23" t="s">
        <v>750</v>
      </c>
      <c r="M3822" s="23"/>
      <c r="N3822" s="23" t="s">
        <v>184</v>
      </c>
      <c r="O3822" s="23" t="s">
        <v>184</v>
      </c>
      <c r="P3822" s="22">
        <v>14</v>
      </c>
      <c r="Q3822" s="23" t="s">
        <v>673</v>
      </c>
      <c r="R3822" s="23" t="s">
        <v>741</v>
      </c>
      <c r="S3822" s="23" t="s">
        <v>19</v>
      </c>
      <c r="T3822" s="23" t="s">
        <v>741</v>
      </c>
      <c r="U3822" s="23" t="s">
        <v>19</v>
      </c>
      <c r="V3822" s="23" t="s">
        <v>742</v>
      </c>
      <c r="W3822" s="23" t="s">
        <v>188</v>
      </c>
      <c r="X3822" s="23" t="s">
        <v>601</v>
      </c>
      <c r="Y3822" s="22">
        <v>0</v>
      </c>
      <c r="Z3822" s="23"/>
      <c r="AA3822" s="23" t="s">
        <v>191</v>
      </c>
      <c r="AB3822" s="23"/>
      <c r="AC3822" s="23"/>
      <c r="AD3822" s="23"/>
      <c r="AE3822" s="23"/>
      <c r="AF3822" s="23" t="s">
        <v>190</v>
      </c>
      <c r="AG3822" s="23" t="s">
        <v>190</v>
      </c>
      <c r="AH3822" s="23" t="s">
        <v>193</v>
      </c>
      <c r="AI3822" s="23" t="s">
        <v>748</v>
      </c>
      <c r="AJ3822" s="23" t="b">
        <v>0</v>
      </c>
      <c r="AK3822" s="3">
        <v>117</v>
      </c>
      <c r="AL3822" s="3">
        <v>1616</v>
      </c>
      <c r="AM3822" s="3">
        <v>5511</v>
      </c>
      <c r="AN3822" s="24">
        <v>45536.426614737655</v>
      </c>
      <c r="AO3822" s="24">
        <v>45536.426614737655</v>
      </c>
      <c r="AP3822">
        <v>9</v>
      </c>
      <c r="AQ3822" t="s">
        <v>194</v>
      </c>
      <c r="AR3822">
        <v>244.42661473765475</v>
      </c>
      <c r="AS3822" t="s">
        <v>195</v>
      </c>
      <c r="AT3822" t="s">
        <v>223</v>
      </c>
      <c r="AU3822" t="s">
        <v>197</v>
      </c>
      <c r="AV3822" t="s">
        <v>236</v>
      </c>
      <c r="AW3822" t="s">
        <v>223</v>
      </c>
      <c r="AX3822" t="s">
        <v>197</v>
      </c>
      <c r="AY3822" t="s">
        <v>236</v>
      </c>
    </row>
    <row r="3823" spans="1:51" x14ac:dyDescent="0.45">
      <c r="A3823" s="22">
        <v>873240</v>
      </c>
      <c r="B3823" s="6">
        <v>45536</v>
      </c>
      <c r="C3823" s="22">
        <v>16000</v>
      </c>
      <c r="D3823" s="22">
        <v>18881</v>
      </c>
      <c r="E3823" s="22"/>
      <c r="F3823" s="22">
        <v>24</v>
      </c>
      <c r="G3823" s="22">
        <v>1404</v>
      </c>
      <c r="H3823" s="22">
        <v>0</v>
      </c>
      <c r="I3823" s="22">
        <v>0</v>
      </c>
      <c r="J3823" s="22">
        <v>1</v>
      </c>
      <c r="K3823" s="22">
        <v>2929</v>
      </c>
      <c r="L3823" s="23" t="s">
        <v>750</v>
      </c>
      <c r="M3823" s="23"/>
      <c r="N3823" s="23" t="s">
        <v>184</v>
      </c>
      <c r="O3823" s="23" t="s">
        <v>184</v>
      </c>
      <c r="P3823" s="22">
        <v>10</v>
      </c>
      <c r="Q3823" s="23" t="s">
        <v>673</v>
      </c>
      <c r="R3823" s="23" t="s">
        <v>741</v>
      </c>
      <c r="S3823" s="23" t="s">
        <v>19</v>
      </c>
      <c r="T3823" s="23" t="s">
        <v>741</v>
      </c>
      <c r="U3823" s="23" t="s">
        <v>19</v>
      </c>
      <c r="V3823" s="23" t="s">
        <v>742</v>
      </c>
      <c r="W3823" s="23" t="s">
        <v>188</v>
      </c>
      <c r="X3823" s="23" t="s">
        <v>601</v>
      </c>
      <c r="Y3823" s="22">
        <v>0</v>
      </c>
      <c r="Z3823" s="23"/>
      <c r="AA3823" s="23" t="s">
        <v>191</v>
      </c>
      <c r="AB3823" s="23"/>
      <c r="AC3823" s="23"/>
      <c r="AD3823" s="23"/>
      <c r="AE3823" s="23"/>
      <c r="AF3823" s="23" t="s">
        <v>190</v>
      </c>
      <c r="AG3823" s="23" t="s">
        <v>190</v>
      </c>
      <c r="AH3823" s="23" t="s">
        <v>193</v>
      </c>
      <c r="AI3823" s="23" t="s">
        <v>748</v>
      </c>
      <c r="AJ3823" s="23" t="b">
        <v>0</v>
      </c>
      <c r="AK3823" s="3">
        <v>117</v>
      </c>
      <c r="AL3823" s="3">
        <v>1616</v>
      </c>
      <c r="AM3823" s="3">
        <v>5511</v>
      </c>
      <c r="AN3823" s="24">
        <v>45536.426614737655</v>
      </c>
      <c r="AO3823" s="24">
        <v>45536.426614737655</v>
      </c>
      <c r="AP3823">
        <v>9</v>
      </c>
      <c r="AQ3823" t="s">
        <v>194</v>
      </c>
      <c r="AR3823">
        <v>244.42661473765475</v>
      </c>
      <c r="AS3823" t="s">
        <v>195</v>
      </c>
      <c r="AT3823" t="s">
        <v>223</v>
      </c>
      <c r="AU3823" t="s">
        <v>197</v>
      </c>
      <c r="AV3823" t="s">
        <v>236</v>
      </c>
      <c r="AW3823" t="s">
        <v>223</v>
      </c>
      <c r="AX3823" t="s">
        <v>197</v>
      </c>
      <c r="AY3823" t="s">
        <v>236</v>
      </c>
    </row>
    <row r="3824" spans="1:51" x14ac:dyDescent="0.45">
      <c r="A3824" s="22">
        <v>873241</v>
      </c>
      <c r="B3824" s="6">
        <v>45536</v>
      </c>
      <c r="C3824" s="22">
        <v>16000</v>
      </c>
      <c r="D3824" s="22">
        <v>18881</v>
      </c>
      <c r="E3824" s="22"/>
      <c r="F3824" s="22">
        <v>24</v>
      </c>
      <c r="G3824" s="22">
        <v>1404</v>
      </c>
      <c r="H3824" s="22">
        <v>0</v>
      </c>
      <c r="I3824" s="22">
        <v>0</v>
      </c>
      <c r="J3824" s="22">
        <v>1</v>
      </c>
      <c r="K3824" s="22">
        <v>2929</v>
      </c>
      <c r="L3824" s="23" t="s">
        <v>750</v>
      </c>
      <c r="M3824" s="23"/>
      <c r="N3824" s="23" t="s">
        <v>184</v>
      </c>
      <c r="O3824" s="23" t="s">
        <v>184</v>
      </c>
      <c r="P3824" s="22">
        <v>14</v>
      </c>
      <c r="Q3824" s="23" t="s">
        <v>673</v>
      </c>
      <c r="R3824" s="23" t="s">
        <v>741</v>
      </c>
      <c r="S3824" s="23" t="s">
        <v>19</v>
      </c>
      <c r="T3824" s="23" t="s">
        <v>741</v>
      </c>
      <c r="U3824" s="23" t="s">
        <v>19</v>
      </c>
      <c r="V3824" s="23" t="s">
        <v>742</v>
      </c>
      <c r="W3824" s="23" t="s">
        <v>188</v>
      </c>
      <c r="X3824" s="23" t="s">
        <v>601</v>
      </c>
      <c r="Y3824" s="22">
        <v>0</v>
      </c>
      <c r="Z3824" s="23"/>
      <c r="AA3824" s="23" t="s">
        <v>191</v>
      </c>
      <c r="AB3824" s="23"/>
      <c r="AC3824" s="23"/>
      <c r="AD3824" s="23"/>
      <c r="AE3824" s="23"/>
      <c r="AF3824" s="23" t="s">
        <v>190</v>
      </c>
      <c r="AG3824" s="23" t="s">
        <v>190</v>
      </c>
      <c r="AH3824" s="23" t="s">
        <v>193</v>
      </c>
      <c r="AI3824" s="23" t="s">
        <v>748</v>
      </c>
      <c r="AJ3824" s="23" t="b">
        <v>0</v>
      </c>
      <c r="AK3824" s="3">
        <v>117</v>
      </c>
      <c r="AL3824" s="3">
        <v>1616</v>
      </c>
      <c r="AM3824" s="3">
        <v>5511</v>
      </c>
      <c r="AN3824" s="24">
        <v>45536.426614737655</v>
      </c>
      <c r="AO3824" s="24">
        <v>45536.426614737655</v>
      </c>
      <c r="AP3824">
        <v>9</v>
      </c>
      <c r="AQ3824" t="s">
        <v>194</v>
      </c>
      <c r="AR3824">
        <v>244.42661473765475</v>
      </c>
      <c r="AS3824" t="s">
        <v>195</v>
      </c>
      <c r="AT3824" t="s">
        <v>223</v>
      </c>
      <c r="AU3824" t="s">
        <v>197</v>
      </c>
      <c r="AV3824" t="s">
        <v>236</v>
      </c>
      <c r="AW3824" t="s">
        <v>223</v>
      </c>
      <c r="AX3824" t="s">
        <v>197</v>
      </c>
      <c r="AY3824" t="s">
        <v>236</v>
      </c>
    </row>
    <row r="3825" spans="1:51" x14ac:dyDescent="0.45">
      <c r="A3825" s="22">
        <v>873189</v>
      </c>
      <c r="B3825" s="6">
        <v>45536</v>
      </c>
      <c r="C3825" s="22">
        <v>16000</v>
      </c>
      <c r="D3825" s="22">
        <v>26486</v>
      </c>
      <c r="E3825" s="22"/>
      <c r="F3825" s="22">
        <v>8</v>
      </c>
      <c r="G3825" s="22">
        <v>1692</v>
      </c>
      <c r="H3825" s="22">
        <v>0</v>
      </c>
      <c r="I3825" s="22">
        <v>0</v>
      </c>
      <c r="J3825" s="22">
        <v>3</v>
      </c>
      <c r="K3825" s="22">
        <v>1505</v>
      </c>
      <c r="L3825" s="23" t="s">
        <v>755</v>
      </c>
      <c r="M3825" s="23"/>
      <c r="N3825" s="23" t="s">
        <v>184</v>
      </c>
      <c r="O3825" s="23" t="s">
        <v>184</v>
      </c>
      <c r="P3825" s="22">
        <v>12</v>
      </c>
      <c r="Q3825" s="23" t="s">
        <v>687</v>
      </c>
      <c r="R3825" s="23" t="s">
        <v>741</v>
      </c>
      <c r="S3825" s="23" t="s">
        <v>19</v>
      </c>
      <c r="T3825" s="23" t="s">
        <v>741</v>
      </c>
      <c r="U3825" s="23" t="s">
        <v>19</v>
      </c>
      <c r="V3825" s="23" t="s">
        <v>742</v>
      </c>
      <c r="W3825" s="23" t="s">
        <v>188</v>
      </c>
      <c r="X3825" s="23" t="s">
        <v>601</v>
      </c>
      <c r="Y3825" s="22">
        <v>0</v>
      </c>
      <c r="Z3825" s="23"/>
      <c r="AA3825" s="23" t="s">
        <v>191</v>
      </c>
      <c r="AB3825" s="23"/>
      <c r="AC3825" s="23"/>
      <c r="AD3825" s="23"/>
      <c r="AE3825" s="23"/>
      <c r="AF3825" s="23" t="s">
        <v>190</v>
      </c>
      <c r="AG3825" s="23" t="s">
        <v>190</v>
      </c>
      <c r="AH3825" s="23" t="s">
        <v>193</v>
      </c>
      <c r="AI3825" s="23" t="s">
        <v>756</v>
      </c>
      <c r="AJ3825" s="23" t="b">
        <v>0</v>
      </c>
      <c r="AK3825" s="3">
        <v>117</v>
      </c>
      <c r="AL3825" s="3">
        <v>1616</v>
      </c>
      <c r="AM3825" s="3">
        <v>5489</v>
      </c>
      <c r="AN3825" s="24">
        <v>45536.426293904318</v>
      </c>
      <c r="AO3825" s="24">
        <v>45536.426293904318</v>
      </c>
      <c r="AP3825">
        <v>9</v>
      </c>
      <c r="AQ3825" t="s">
        <v>194</v>
      </c>
      <c r="AR3825">
        <v>244.4262939043183</v>
      </c>
      <c r="AS3825" t="s">
        <v>195</v>
      </c>
      <c r="AT3825" t="s">
        <v>223</v>
      </c>
      <c r="AU3825" t="s">
        <v>197</v>
      </c>
      <c r="AV3825" t="s">
        <v>204</v>
      </c>
      <c r="AW3825" t="s">
        <v>223</v>
      </c>
      <c r="AX3825" t="s">
        <v>197</v>
      </c>
      <c r="AY3825" t="s">
        <v>204</v>
      </c>
    </row>
    <row r="3826" spans="1:51" x14ac:dyDescent="0.45">
      <c r="A3826" s="22">
        <v>873156</v>
      </c>
      <c r="B3826" s="6">
        <v>45536</v>
      </c>
      <c r="C3826" s="22">
        <v>16000</v>
      </c>
      <c r="D3826" s="22">
        <v>98638</v>
      </c>
      <c r="E3826" s="22"/>
      <c r="F3826" s="22">
        <v>1540</v>
      </c>
      <c r="G3826" s="22">
        <v>3871</v>
      </c>
      <c r="H3826" s="22">
        <v>0</v>
      </c>
      <c r="I3826" s="22">
        <v>0</v>
      </c>
      <c r="J3826" s="22">
        <v>1</v>
      </c>
      <c r="K3826" s="22">
        <v>7207</v>
      </c>
      <c r="L3826" s="23" t="s">
        <v>1633</v>
      </c>
      <c r="M3826" s="23"/>
      <c r="N3826" s="23" t="s">
        <v>184</v>
      </c>
      <c r="O3826" s="23" t="s">
        <v>184</v>
      </c>
      <c r="P3826" s="22">
        <v>9</v>
      </c>
      <c r="Q3826" s="23" t="s">
        <v>763</v>
      </c>
      <c r="R3826" s="23" t="s">
        <v>741</v>
      </c>
      <c r="S3826" s="23" t="s">
        <v>19</v>
      </c>
      <c r="T3826" s="23" t="s">
        <v>741</v>
      </c>
      <c r="U3826" s="23" t="s">
        <v>19</v>
      </c>
      <c r="V3826" s="23" t="s">
        <v>742</v>
      </c>
      <c r="W3826" s="23" t="s">
        <v>188</v>
      </c>
      <c r="X3826" s="23" t="s">
        <v>601</v>
      </c>
      <c r="Y3826" s="22">
        <v>0</v>
      </c>
      <c r="Z3826" s="23"/>
      <c r="AA3826" s="23" t="s">
        <v>191</v>
      </c>
      <c r="AB3826" s="23"/>
      <c r="AC3826" s="23"/>
      <c r="AD3826" s="23"/>
      <c r="AE3826" s="23"/>
      <c r="AF3826" s="23" t="s">
        <v>190</v>
      </c>
      <c r="AG3826" s="23" t="s">
        <v>190</v>
      </c>
      <c r="AH3826" s="23" t="s">
        <v>193</v>
      </c>
      <c r="AI3826" s="23" t="s">
        <v>762</v>
      </c>
      <c r="AJ3826" s="23" t="b">
        <v>0</v>
      </c>
      <c r="AK3826" s="3">
        <v>117</v>
      </c>
      <c r="AL3826" s="3">
        <v>1616</v>
      </c>
      <c r="AM3826" s="3">
        <v>5469</v>
      </c>
      <c r="AN3826" s="24">
        <v>45536.426020293213</v>
      </c>
      <c r="AO3826" s="24">
        <v>45536.426020293213</v>
      </c>
      <c r="AP3826">
        <v>9</v>
      </c>
      <c r="AQ3826" t="s">
        <v>194</v>
      </c>
      <c r="AR3826">
        <v>244.42602029321279</v>
      </c>
      <c r="AS3826" t="s">
        <v>195</v>
      </c>
      <c r="AT3826" t="s">
        <v>223</v>
      </c>
      <c r="AU3826" t="s">
        <v>197</v>
      </c>
      <c r="AV3826" t="s">
        <v>242</v>
      </c>
      <c r="AW3826" t="s">
        <v>223</v>
      </c>
      <c r="AX3826" t="s">
        <v>197</v>
      </c>
      <c r="AY3826" t="s">
        <v>242</v>
      </c>
    </row>
    <row r="3827" spans="1:51" x14ac:dyDescent="0.45">
      <c r="A3827" s="22">
        <v>873275</v>
      </c>
      <c r="B3827" s="6">
        <v>45536</v>
      </c>
      <c r="C3827" s="22">
        <v>16000</v>
      </c>
      <c r="D3827" s="22">
        <v>71431</v>
      </c>
      <c r="E3827" s="22"/>
      <c r="F3827" s="22">
        <v>894</v>
      </c>
      <c r="G3827" s="22">
        <v>1134</v>
      </c>
      <c r="H3827" s="22">
        <v>0</v>
      </c>
      <c r="I3827" s="22">
        <v>0</v>
      </c>
      <c r="J3827" s="22">
        <v>1</v>
      </c>
      <c r="K3827" s="22">
        <v>7699</v>
      </c>
      <c r="L3827" s="23" t="s">
        <v>1635</v>
      </c>
      <c r="M3827" s="23"/>
      <c r="N3827" s="23" t="s">
        <v>184</v>
      </c>
      <c r="O3827" s="23" t="s">
        <v>184</v>
      </c>
      <c r="P3827" s="22">
        <v>20</v>
      </c>
      <c r="Q3827" s="23" t="s">
        <v>186</v>
      </c>
      <c r="R3827" s="23" t="s">
        <v>741</v>
      </c>
      <c r="S3827" s="23" t="s">
        <v>19</v>
      </c>
      <c r="T3827" s="23" t="s">
        <v>741</v>
      </c>
      <c r="U3827" s="23" t="s">
        <v>19</v>
      </c>
      <c r="V3827" s="23" t="s">
        <v>742</v>
      </c>
      <c r="W3827" s="23" t="s">
        <v>188</v>
      </c>
      <c r="X3827" s="23" t="s">
        <v>601</v>
      </c>
      <c r="Y3827" s="22">
        <v>0</v>
      </c>
      <c r="Z3827" s="23"/>
      <c r="AA3827" s="23" t="s">
        <v>191</v>
      </c>
      <c r="AB3827" s="23"/>
      <c r="AC3827" s="23"/>
      <c r="AD3827" s="23"/>
      <c r="AE3827" s="23"/>
      <c r="AF3827" s="23" t="s">
        <v>190</v>
      </c>
      <c r="AG3827" s="23" t="s">
        <v>190</v>
      </c>
      <c r="AH3827" s="23" t="s">
        <v>193</v>
      </c>
      <c r="AI3827" s="23" t="s">
        <v>766</v>
      </c>
      <c r="AJ3827" s="23" t="b">
        <v>0</v>
      </c>
      <c r="AK3827" s="3">
        <v>117</v>
      </c>
      <c r="AL3827" s="3">
        <v>1616</v>
      </c>
      <c r="AM3827" s="3">
        <v>5530</v>
      </c>
      <c r="AN3827" s="24">
        <v>45536.427647067903</v>
      </c>
      <c r="AO3827" s="24">
        <v>45536.427647067903</v>
      </c>
      <c r="AP3827">
        <v>9</v>
      </c>
      <c r="AQ3827" t="s">
        <v>194</v>
      </c>
      <c r="AR3827">
        <v>244.42764706790331</v>
      </c>
      <c r="AS3827" t="s">
        <v>195</v>
      </c>
      <c r="AT3827" t="s">
        <v>223</v>
      </c>
      <c r="AU3827" t="s">
        <v>197</v>
      </c>
      <c r="AV3827" t="s">
        <v>257</v>
      </c>
      <c r="AW3827" t="s">
        <v>223</v>
      </c>
      <c r="AX3827" t="s">
        <v>197</v>
      </c>
      <c r="AY3827" t="s">
        <v>257</v>
      </c>
    </row>
    <row r="3828" spans="1:51" x14ac:dyDescent="0.45">
      <c r="A3828" s="22">
        <v>874885</v>
      </c>
      <c r="B3828" s="6">
        <v>45536</v>
      </c>
      <c r="C3828" s="22">
        <v>16000</v>
      </c>
      <c r="D3828" s="22">
        <v>355211</v>
      </c>
      <c r="E3828" s="22"/>
      <c r="F3828" s="22">
        <v>8099</v>
      </c>
      <c r="G3828" s="22">
        <v>7726</v>
      </c>
      <c r="H3828" s="22">
        <v>0</v>
      </c>
      <c r="I3828" s="22"/>
      <c r="J3828" s="22">
        <v>105719</v>
      </c>
      <c r="K3828" s="22">
        <v>13305</v>
      </c>
      <c r="L3828" s="23" t="s">
        <v>1712</v>
      </c>
      <c r="M3828" s="23"/>
      <c r="N3828" s="23" t="s">
        <v>184</v>
      </c>
      <c r="O3828" s="23" t="s">
        <v>481</v>
      </c>
      <c r="P3828" s="22">
        <v>1</v>
      </c>
      <c r="Q3828" s="23" t="s">
        <v>274</v>
      </c>
      <c r="R3828" s="23"/>
      <c r="S3828" s="23"/>
      <c r="T3828" s="23"/>
      <c r="U3828" s="23"/>
      <c r="V3828" s="23" t="s">
        <v>187</v>
      </c>
      <c r="W3828" s="23" t="s">
        <v>188</v>
      </c>
      <c r="X3828" s="23" t="s">
        <v>189</v>
      </c>
      <c r="Y3828" s="22">
        <v>0</v>
      </c>
      <c r="Z3828" s="23" t="s">
        <v>190</v>
      </c>
      <c r="AA3828" s="23" t="s">
        <v>191</v>
      </c>
      <c r="AB3828" s="23" t="s">
        <v>190</v>
      </c>
      <c r="AC3828" s="23" t="s">
        <v>190</v>
      </c>
      <c r="AD3828" s="23" t="s">
        <v>190</v>
      </c>
      <c r="AE3828" s="23" t="s">
        <v>82</v>
      </c>
      <c r="AF3828" s="23" t="s">
        <v>190</v>
      </c>
      <c r="AG3828" s="23" t="s">
        <v>192</v>
      </c>
      <c r="AH3828" s="23" t="s">
        <v>415</v>
      </c>
      <c r="AI3828" s="23" t="s">
        <v>1713</v>
      </c>
      <c r="AJ3828" s="23" t="b">
        <v>0</v>
      </c>
      <c r="AK3828" s="3">
        <v>111</v>
      </c>
      <c r="AL3828" s="3">
        <v>2968</v>
      </c>
      <c r="AM3828" s="3">
        <v>6858</v>
      </c>
      <c r="AN3828" s="24">
        <v>45536.876695100305</v>
      </c>
      <c r="AO3828" s="24">
        <v>45536.876695100305</v>
      </c>
      <c r="AP3828">
        <v>9</v>
      </c>
      <c r="AQ3828" t="s">
        <v>194</v>
      </c>
      <c r="AR3828">
        <v>244.87669510030537</v>
      </c>
      <c r="AS3828" t="s">
        <v>195</v>
      </c>
      <c r="AT3828" t="s">
        <v>226</v>
      </c>
      <c r="AU3828" t="s">
        <v>197</v>
      </c>
      <c r="AV3828" t="s">
        <v>240</v>
      </c>
      <c r="AW3828" t="s">
        <v>226</v>
      </c>
      <c r="AX3828" t="s">
        <v>197</v>
      </c>
      <c r="AY3828" t="s">
        <v>240</v>
      </c>
    </row>
    <row r="3829" spans="1:51" x14ac:dyDescent="0.45">
      <c r="A3829" s="22">
        <v>870998</v>
      </c>
      <c r="B3829" s="6">
        <v>45536</v>
      </c>
      <c r="C3829" s="22">
        <v>15000</v>
      </c>
      <c r="D3829" s="22">
        <v>83198</v>
      </c>
      <c r="E3829" s="22"/>
      <c r="F3829" s="22">
        <v>0</v>
      </c>
      <c r="G3829" s="22">
        <v>14933</v>
      </c>
      <c r="H3829" s="22">
        <v>0</v>
      </c>
      <c r="I3829" s="22"/>
      <c r="J3829" s="22">
        <v>133</v>
      </c>
      <c r="K3829" s="22">
        <v>63224</v>
      </c>
      <c r="L3829" s="23" t="s">
        <v>203</v>
      </c>
      <c r="M3829" s="23"/>
      <c r="N3829" s="23" t="s">
        <v>184</v>
      </c>
      <c r="O3829" s="23" t="s">
        <v>185</v>
      </c>
      <c r="P3829" s="22">
        <v>20</v>
      </c>
      <c r="Q3829" s="23" t="s">
        <v>186</v>
      </c>
      <c r="R3829" s="23"/>
      <c r="S3829" s="23"/>
      <c r="T3829" s="23"/>
      <c r="U3829" s="23"/>
      <c r="V3829" s="23" t="s">
        <v>187</v>
      </c>
      <c r="W3829" s="23" t="s">
        <v>188</v>
      </c>
      <c r="X3829" s="23" t="s">
        <v>189</v>
      </c>
      <c r="Y3829" s="22">
        <v>0</v>
      </c>
      <c r="Z3829" s="23" t="s">
        <v>190</v>
      </c>
      <c r="AA3829" s="23" t="s">
        <v>191</v>
      </c>
      <c r="AB3829" s="23" t="s">
        <v>190</v>
      </c>
      <c r="AC3829" s="23" t="s">
        <v>192</v>
      </c>
      <c r="AD3829" s="23" t="s">
        <v>193</v>
      </c>
      <c r="AE3829" s="23" t="s">
        <v>80</v>
      </c>
      <c r="AF3829" s="23"/>
      <c r="AG3829" s="23"/>
      <c r="AH3829" s="23"/>
      <c r="AI3829" s="23"/>
      <c r="AJ3829" s="23" t="b">
        <v>0</v>
      </c>
      <c r="AK3829" s="3">
        <v>121</v>
      </c>
      <c r="AL3829" s="3">
        <v>236</v>
      </c>
      <c r="AM3829" s="3">
        <v>3671</v>
      </c>
      <c r="AN3829" s="24">
        <v>45536.000137615738</v>
      </c>
      <c r="AO3829" s="24">
        <v>45536.000137615738</v>
      </c>
      <c r="AP3829">
        <v>9</v>
      </c>
      <c r="AQ3829" t="s">
        <v>194</v>
      </c>
      <c r="AR3829">
        <v>244.00013761573791</v>
      </c>
      <c r="AS3829" t="s">
        <v>195</v>
      </c>
      <c r="AT3829" t="s">
        <v>196</v>
      </c>
      <c r="AU3829" t="s">
        <v>197</v>
      </c>
      <c r="AV3829" t="s">
        <v>207</v>
      </c>
      <c r="AW3829" t="s">
        <v>196</v>
      </c>
      <c r="AX3829" t="s">
        <v>197</v>
      </c>
      <c r="AY3829" t="s">
        <v>207</v>
      </c>
    </row>
    <row r="3830" spans="1:51" x14ac:dyDescent="0.45">
      <c r="A3830" s="22">
        <v>871613</v>
      </c>
      <c r="B3830" s="6">
        <v>45536</v>
      </c>
      <c r="C3830" s="22">
        <v>15000</v>
      </c>
      <c r="D3830" s="22">
        <v>11283</v>
      </c>
      <c r="E3830" s="22"/>
      <c r="F3830" s="22">
        <v>0</v>
      </c>
      <c r="G3830" s="22">
        <v>4963</v>
      </c>
      <c r="H3830" s="22">
        <v>0</v>
      </c>
      <c r="I3830" s="22"/>
      <c r="J3830" s="22">
        <v>44</v>
      </c>
      <c r="K3830" s="22">
        <v>5032</v>
      </c>
      <c r="L3830" s="23" t="s">
        <v>215</v>
      </c>
      <c r="M3830" s="23"/>
      <c r="N3830" s="23" t="s">
        <v>184</v>
      </c>
      <c r="O3830" s="23" t="s">
        <v>216</v>
      </c>
      <c r="P3830" s="22">
        <v>20</v>
      </c>
      <c r="Q3830" s="23" t="s">
        <v>186</v>
      </c>
      <c r="R3830" s="23"/>
      <c r="S3830" s="23"/>
      <c r="T3830" s="23"/>
      <c r="U3830" s="23"/>
      <c r="V3830" s="23" t="s">
        <v>187</v>
      </c>
      <c r="W3830" s="23" t="s">
        <v>188</v>
      </c>
      <c r="X3830" s="23" t="s">
        <v>189</v>
      </c>
      <c r="Y3830" s="22">
        <v>0</v>
      </c>
      <c r="Z3830" s="23" t="s">
        <v>190</v>
      </c>
      <c r="AA3830" s="23" t="s">
        <v>191</v>
      </c>
      <c r="AB3830" s="23" t="s">
        <v>190</v>
      </c>
      <c r="AC3830" s="23" t="s">
        <v>192</v>
      </c>
      <c r="AD3830" s="23" t="s">
        <v>193</v>
      </c>
      <c r="AE3830" s="23" t="s">
        <v>80</v>
      </c>
      <c r="AF3830" s="23"/>
      <c r="AG3830" s="23"/>
      <c r="AH3830" s="23"/>
      <c r="AI3830" s="23"/>
      <c r="AJ3830" s="23" t="b">
        <v>0</v>
      </c>
      <c r="AK3830" s="3">
        <v>55</v>
      </c>
      <c r="AL3830" s="3">
        <v>4604</v>
      </c>
      <c r="AM3830" s="3">
        <v>4246</v>
      </c>
      <c r="AN3830" s="24">
        <v>45536.098691242281</v>
      </c>
      <c r="AO3830" s="24">
        <v>45536.098691242281</v>
      </c>
      <c r="AP3830">
        <v>9</v>
      </c>
      <c r="AQ3830" t="s">
        <v>194</v>
      </c>
      <c r="AR3830">
        <v>244.09869124228135</v>
      </c>
      <c r="AS3830" t="s">
        <v>195</v>
      </c>
      <c r="AT3830" t="s">
        <v>217</v>
      </c>
      <c r="AU3830" t="s">
        <v>197</v>
      </c>
      <c r="AV3830" t="s">
        <v>219</v>
      </c>
      <c r="AW3830" t="s">
        <v>217</v>
      </c>
      <c r="AX3830" t="s">
        <v>197</v>
      </c>
      <c r="AY3830" t="s">
        <v>219</v>
      </c>
    </row>
    <row r="3831" spans="1:51" x14ac:dyDescent="0.45">
      <c r="A3831" s="22">
        <v>871632</v>
      </c>
      <c r="B3831" s="6">
        <v>45536</v>
      </c>
      <c r="C3831" s="22">
        <v>15000</v>
      </c>
      <c r="D3831" s="22">
        <v>10066</v>
      </c>
      <c r="E3831" s="22"/>
      <c r="F3831" s="22">
        <v>0</v>
      </c>
      <c r="G3831" s="22">
        <v>4963</v>
      </c>
      <c r="H3831" s="22">
        <v>0</v>
      </c>
      <c r="I3831" s="22"/>
      <c r="J3831" s="22">
        <v>44</v>
      </c>
      <c r="K3831" s="22">
        <v>5032</v>
      </c>
      <c r="L3831" s="23" t="s">
        <v>215</v>
      </c>
      <c r="M3831" s="23"/>
      <c r="N3831" s="23" t="s">
        <v>184</v>
      </c>
      <c r="O3831" s="23" t="s">
        <v>216</v>
      </c>
      <c r="P3831" s="22">
        <v>20</v>
      </c>
      <c r="Q3831" s="23" t="s">
        <v>186</v>
      </c>
      <c r="R3831" s="23"/>
      <c r="S3831" s="23"/>
      <c r="T3831" s="23"/>
      <c r="U3831" s="23"/>
      <c r="V3831" s="23" t="s">
        <v>187</v>
      </c>
      <c r="W3831" s="23" t="s">
        <v>188</v>
      </c>
      <c r="X3831" s="23" t="s">
        <v>189</v>
      </c>
      <c r="Y3831" s="22">
        <v>0</v>
      </c>
      <c r="Z3831" s="23" t="s">
        <v>190</v>
      </c>
      <c r="AA3831" s="23" t="s">
        <v>191</v>
      </c>
      <c r="AB3831" s="23" t="s">
        <v>190</v>
      </c>
      <c r="AC3831" s="23" t="s">
        <v>192</v>
      </c>
      <c r="AD3831" s="23" t="s">
        <v>193</v>
      </c>
      <c r="AE3831" s="23" t="s">
        <v>80</v>
      </c>
      <c r="AF3831" s="23"/>
      <c r="AG3831" s="23"/>
      <c r="AH3831" s="23"/>
      <c r="AI3831" s="23"/>
      <c r="AJ3831" s="23" t="b">
        <v>0</v>
      </c>
      <c r="AK3831" s="3">
        <v>55</v>
      </c>
      <c r="AL3831" s="3">
        <v>4604</v>
      </c>
      <c r="AM3831" s="3">
        <v>4265</v>
      </c>
      <c r="AN3831" s="24">
        <v>45536.098700308641</v>
      </c>
      <c r="AO3831" s="24">
        <v>45536.098700308641</v>
      </c>
      <c r="AP3831">
        <v>9</v>
      </c>
      <c r="AQ3831" t="s">
        <v>194</v>
      </c>
      <c r="AR3831">
        <v>244.09870030864113</v>
      </c>
      <c r="AS3831" t="s">
        <v>195</v>
      </c>
      <c r="AT3831" t="s">
        <v>217</v>
      </c>
      <c r="AU3831" t="s">
        <v>197</v>
      </c>
      <c r="AV3831" t="s">
        <v>220</v>
      </c>
      <c r="AW3831" t="s">
        <v>217</v>
      </c>
      <c r="AX3831" t="s">
        <v>197</v>
      </c>
      <c r="AY3831" t="s">
        <v>220</v>
      </c>
    </row>
    <row r="3832" spans="1:51" x14ac:dyDescent="0.45">
      <c r="A3832" s="22">
        <v>875035</v>
      </c>
      <c r="B3832" s="6">
        <v>45536</v>
      </c>
      <c r="C3832" s="22">
        <v>15000</v>
      </c>
      <c r="D3832" s="22">
        <v>15732</v>
      </c>
      <c r="E3832" s="22"/>
      <c r="F3832" s="22">
        <v>0</v>
      </c>
      <c r="G3832" s="22">
        <v>5523</v>
      </c>
      <c r="H3832" s="22">
        <v>0</v>
      </c>
      <c r="I3832" s="22"/>
      <c r="J3832" s="22">
        <v>49</v>
      </c>
      <c r="K3832" s="22">
        <v>6876</v>
      </c>
      <c r="L3832" s="23" t="s">
        <v>224</v>
      </c>
      <c r="M3832" s="23"/>
      <c r="N3832" s="23" t="s">
        <v>184</v>
      </c>
      <c r="O3832" s="23" t="s">
        <v>225</v>
      </c>
      <c r="P3832" s="22">
        <v>20</v>
      </c>
      <c r="Q3832" s="23" t="s">
        <v>186</v>
      </c>
      <c r="R3832" s="23"/>
      <c r="S3832" s="23"/>
      <c r="T3832" s="23"/>
      <c r="U3832" s="23"/>
      <c r="V3832" s="23" t="s">
        <v>187</v>
      </c>
      <c r="W3832" s="23" t="s">
        <v>188</v>
      </c>
      <c r="X3832" s="23" t="s">
        <v>189</v>
      </c>
      <c r="Y3832" s="22">
        <v>0</v>
      </c>
      <c r="Z3832" s="23" t="s">
        <v>190</v>
      </c>
      <c r="AA3832" s="23" t="s">
        <v>191</v>
      </c>
      <c r="AB3832" s="23" t="s">
        <v>190</v>
      </c>
      <c r="AC3832" s="23" t="s">
        <v>192</v>
      </c>
      <c r="AD3832" s="23" t="s">
        <v>193</v>
      </c>
      <c r="AE3832" s="23" t="s">
        <v>80</v>
      </c>
      <c r="AF3832" s="23"/>
      <c r="AG3832" s="23"/>
      <c r="AH3832" s="23"/>
      <c r="AI3832" s="23"/>
      <c r="AJ3832" s="23" t="b">
        <v>0</v>
      </c>
      <c r="AK3832" s="3">
        <v>130</v>
      </c>
      <c r="AL3832" s="3">
        <v>2408</v>
      </c>
      <c r="AM3832" s="3">
        <v>7005</v>
      </c>
      <c r="AN3832" s="24">
        <v>45536.882105979937</v>
      </c>
      <c r="AO3832" s="24">
        <v>45536.882105979937</v>
      </c>
      <c r="AP3832">
        <v>9</v>
      </c>
      <c r="AQ3832" t="s">
        <v>194</v>
      </c>
      <c r="AR3832">
        <v>244.88210597993748</v>
      </c>
      <c r="AS3832" t="s">
        <v>195</v>
      </c>
      <c r="AT3832" t="s">
        <v>226</v>
      </c>
      <c r="AU3832" t="s">
        <v>197</v>
      </c>
      <c r="AV3832" t="s">
        <v>227</v>
      </c>
      <c r="AW3832" t="s">
        <v>226</v>
      </c>
      <c r="AX3832" t="s">
        <v>197</v>
      </c>
      <c r="AY3832" t="s">
        <v>227</v>
      </c>
    </row>
    <row r="3833" spans="1:51" x14ac:dyDescent="0.45">
      <c r="A3833" s="22">
        <v>875009</v>
      </c>
      <c r="B3833" s="6">
        <v>45536</v>
      </c>
      <c r="C3833" s="22">
        <v>15000</v>
      </c>
      <c r="D3833" s="22">
        <v>8663</v>
      </c>
      <c r="E3833" s="22"/>
      <c r="F3833" s="22">
        <v>0</v>
      </c>
      <c r="G3833" s="22">
        <v>5523</v>
      </c>
      <c r="H3833" s="22">
        <v>0</v>
      </c>
      <c r="I3833" s="22"/>
      <c r="J3833" s="22">
        <v>49</v>
      </c>
      <c r="K3833" s="22">
        <v>6876</v>
      </c>
      <c r="L3833" s="23" t="s">
        <v>224</v>
      </c>
      <c r="M3833" s="23"/>
      <c r="N3833" s="23" t="s">
        <v>184</v>
      </c>
      <c r="O3833" s="23" t="s">
        <v>225</v>
      </c>
      <c r="P3833" s="22">
        <v>20</v>
      </c>
      <c r="Q3833" s="23" t="s">
        <v>186</v>
      </c>
      <c r="R3833" s="23"/>
      <c r="S3833" s="23"/>
      <c r="T3833" s="23"/>
      <c r="U3833" s="23"/>
      <c r="V3833" s="23" t="s">
        <v>187</v>
      </c>
      <c r="W3833" s="23" t="s">
        <v>188</v>
      </c>
      <c r="X3833" s="23" t="s">
        <v>189</v>
      </c>
      <c r="Y3833" s="22">
        <v>0</v>
      </c>
      <c r="Z3833" s="23" t="s">
        <v>190</v>
      </c>
      <c r="AA3833" s="23" t="s">
        <v>191</v>
      </c>
      <c r="AB3833" s="23" t="s">
        <v>190</v>
      </c>
      <c r="AC3833" s="23" t="s">
        <v>192</v>
      </c>
      <c r="AD3833" s="23" t="s">
        <v>193</v>
      </c>
      <c r="AE3833" s="23" t="s">
        <v>80</v>
      </c>
      <c r="AF3833" s="23"/>
      <c r="AG3833" s="23"/>
      <c r="AH3833" s="23"/>
      <c r="AI3833" s="23"/>
      <c r="AJ3833" s="23" t="b">
        <v>0</v>
      </c>
      <c r="AK3833" s="3">
        <v>130</v>
      </c>
      <c r="AL3833" s="3">
        <v>2408</v>
      </c>
      <c r="AM3833" s="3">
        <v>6979</v>
      </c>
      <c r="AN3833" s="24">
        <v>45536.882083294753</v>
      </c>
      <c r="AO3833" s="24">
        <v>45536.882083294753</v>
      </c>
      <c r="AP3833">
        <v>9</v>
      </c>
      <c r="AQ3833" t="s">
        <v>194</v>
      </c>
      <c r="AR3833">
        <v>244.8820832947531</v>
      </c>
      <c r="AS3833" t="s">
        <v>195</v>
      </c>
      <c r="AT3833" t="s">
        <v>226</v>
      </c>
      <c r="AU3833" t="s">
        <v>197</v>
      </c>
      <c r="AV3833" t="s">
        <v>207</v>
      </c>
      <c r="AW3833" t="s">
        <v>226</v>
      </c>
      <c r="AX3833" t="s">
        <v>197</v>
      </c>
      <c r="AY3833" t="s">
        <v>207</v>
      </c>
    </row>
    <row r="3834" spans="1:51" x14ac:dyDescent="0.45">
      <c r="A3834" s="22">
        <v>875054</v>
      </c>
      <c r="B3834" s="6">
        <v>45536</v>
      </c>
      <c r="C3834" s="22">
        <v>15000</v>
      </c>
      <c r="D3834" s="22">
        <v>8335</v>
      </c>
      <c r="E3834" s="22"/>
      <c r="F3834" s="22">
        <v>0</v>
      </c>
      <c r="G3834" s="22">
        <v>5523</v>
      </c>
      <c r="H3834" s="22">
        <v>0</v>
      </c>
      <c r="I3834" s="22"/>
      <c r="J3834" s="22">
        <v>49</v>
      </c>
      <c r="K3834" s="22">
        <v>6876</v>
      </c>
      <c r="L3834" s="23" t="s">
        <v>224</v>
      </c>
      <c r="M3834" s="23"/>
      <c r="N3834" s="23" t="s">
        <v>184</v>
      </c>
      <c r="O3834" s="23" t="s">
        <v>225</v>
      </c>
      <c r="P3834" s="22">
        <v>20</v>
      </c>
      <c r="Q3834" s="23" t="s">
        <v>186</v>
      </c>
      <c r="R3834" s="23"/>
      <c r="S3834" s="23"/>
      <c r="T3834" s="23"/>
      <c r="U3834" s="23"/>
      <c r="V3834" s="23" t="s">
        <v>187</v>
      </c>
      <c r="W3834" s="23" t="s">
        <v>188</v>
      </c>
      <c r="X3834" s="23" t="s">
        <v>189</v>
      </c>
      <c r="Y3834" s="22">
        <v>0</v>
      </c>
      <c r="Z3834" s="23" t="s">
        <v>190</v>
      </c>
      <c r="AA3834" s="23" t="s">
        <v>191</v>
      </c>
      <c r="AB3834" s="23" t="s">
        <v>190</v>
      </c>
      <c r="AC3834" s="23" t="s">
        <v>192</v>
      </c>
      <c r="AD3834" s="23" t="s">
        <v>193</v>
      </c>
      <c r="AE3834" s="23" t="s">
        <v>80</v>
      </c>
      <c r="AF3834" s="23"/>
      <c r="AG3834" s="23"/>
      <c r="AH3834" s="23"/>
      <c r="AI3834" s="23"/>
      <c r="AJ3834" s="23" t="b">
        <v>0</v>
      </c>
      <c r="AK3834" s="3">
        <v>130</v>
      </c>
      <c r="AL3834" s="3">
        <v>2408</v>
      </c>
      <c r="AM3834" s="3">
        <v>7024</v>
      </c>
      <c r="AN3834" s="24">
        <v>45536.882123996911</v>
      </c>
      <c r="AO3834" s="24">
        <v>45536.882123996911</v>
      </c>
      <c r="AP3834">
        <v>9</v>
      </c>
      <c r="AQ3834" t="s">
        <v>194</v>
      </c>
      <c r="AR3834">
        <v>244.8821239969111</v>
      </c>
      <c r="AS3834" t="s">
        <v>195</v>
      </c>
      <c r="AT3834" t="s">
        <v>226</v>
      </c>
      <c r="AU3834" t="s">
        <v>197</v>
      </c>
      <c r="AV3834" t="s">
        <v>198</v>
      </c>
      <c r="AW3834" t="s">
        <v>226</v>
      </c>
      <c r="AX3834" t="s">
        <v>197</v>
      </c>
      <c r="AY3834" t="s">
        <v>198</v>
      </c>
    </row>
    <row r="3835" spans="1:51" x14ac:dyDescent="0.45">
      <c r="A3835" s="22">
        <v>875046</v>
      </c>
      <c r="B3835" s="6">
        <v>45536</v>
      </c>
      <c r="C3835" s="22">
        <v>15000</v>
      </c>
      <c r="D3835" s="22">
        <v>9574</v>
      </c>
      <c r="E3835" s="22"/>
      <c r="F3835" s="22">
        <v>0</v>
      </c>
      <c r="G3835" s="22">
        <v>5523</v>
      </c>
      <c r="H3835" s="22">
        <v>0</v>
      </c>
      <c r="I3835" s="22"/>
      <c r="J3835" s="22">
        <v>49</v>
      </c>
      <c r="K3835" s="22">
        <v>6876</v>
      </c>
      <c r="L3835" s="23" t="s">
        <v>224</v>
      </c>
      <c r="M3835" s="23"/>
      <c r="N3835" s="23" t="s">
        <v>184</v>
      </c>
      <c r="O3835" s="23" t="s">
        <v>225</v>
      </c>
      <c r="P3835" s="22">
        <v>20</v>
      </c>
      <c r="Q3835" s="23" t="s">
        <v>186</v>
      </c>
      <c r="R3835" s="23"/>
      <c r="S3835" s="23"/>
      <c r="T3835" s="23"/>
      <c r="U3835" s="23"/>
      <c r="V3835" s="23" t="s">
        <v>187</v>
      </c>
      <c r="W3835" s="23" t="s">
        <v>188</v>
      </c>
      <c r="X3835" s="23" t="s">
        <v>189</v>
      </c>
      <c r="Y3835" s="22">
        <v>0</v>
      </c>
      <c r="Z3835" s="23" t="s">
        <v>190</v>
      </c>
      <c r="AA3835" s="23" t="s">
        <v>191</v>
      </c>
      <c r="AB3835" s="23" t="s">
        <v>190</v>
      </c>
      <c r="AC3835" s="23" t="s">
        <v>192</v>
      </c>
      <c r="AD3835" s="23" t="s">
        <v>193</v>
      </c>
      <c r="AE3835" s="23" t="s">
        <v>80</v>
      </c>
      <c r="AF3835" s="23"/>
      <c r="AG3835" s="23"/>
      <c r="AH3835" s="23"/>
      <c r="AI3835" s="23"/>
      <c r="AJ3835" s="23" t="b">
        <v>0</v>
      </c>
      <c r="AK3835" s="3">
        <v>130</v>
      </c>
      <c r="AL3835" s="3">
        <v>2408</v>
      </c>
      <c r="AM3835" s="3">
        <v>7016</v>
      </c>
      <c r="AN3835" s="24">
        <v>45536.882115702159</v>
      </c>
      <c r="AO3835" s="24">
        <v>45536.882115702159</v>
      </c>
      <c r="AP3835">
        <v>9</v>
      </c>
      <c r="AQ3835" t="s">
        <v>194</v>
      </c>
      <c r="AR3835">
        <v>244.88211570215935</v>
      </c>
      <c r="AS3835" t="s">
        <v>195</v>
      </c>
      <c r="AT3835" t="s">
        <v>226</v>
      </c>
      <c r="AU3835" t="s">
        <v>197</v>
      </c>
      <c r="AV3835" t="s">
        <v>228</v>
      </c>
      <c r="AW3835" t="s">
        <v>226</v>
      </c>
      <c r="AX3835" t="s">
        <v>197</v>
      </c>
      <c r="AY3835" t="s">
        <v>228</v>
      </c>
    </row>
    <row r="3836" spans="1:51" x14ac:dyDescent="0.45">
      <c r="A3836" s="22">
        <v>875087</v>
      </c>
      <c r="B3836" s="6">
        <v>45536</v>
      </c>
      <c r="C3836" s="22">
        <v>15000</v>
      </c>
      <c r="D3836" s="22">
        <v>16302</v>
      </c>
      <c r="E3836" s="22"/>
      <c r="F3836" s="22">
        <v>0</v>
      </c>
      <c r="G3836" s="22">
        <v>5523</v>
      </c>
      <c r="H3836" s="22">
        <v>0</v>
      </c>
      <c r="I3836" s="22"/>
      <c r="J3836" s="22">
        <v>49</v>
      </c>
      <c r="K3836" s="22">
        <v>6876</v>
      </c>
      <c r="L3836" s="23" t="s">
        <v>224</v>
      </c>
      <c r="M3836" s="23"/>
      <c r="N3836" s="23" t="s">
        <v>184</v>
      </c>
      <c r="O3836" s="23" t="s">
        <v>225</v>
      </c>
      <c r="P3836" s="22">
        <v>20</v>
      </c>
      <c r="Q3836" s="23" t="s">
        <v>186</v>
      </c>
      <c r="R3836" s="23"/>
      <c r="S3836" s="23"/>
      <c r="T3836" s="23"/>
      <c r="U3836" s="23"/>
      <c r="V3836" s="23" t="s">
        <v>187</v>
      </c>
      <c r="W3836" s="23" t="s">
        <v>188</v>
      </c>
      <c r="X3836" s="23" t="s">
        <v>189</v>
      </c>
      <c r="Y3836" s="22">
        <v>0</v>
      </c>
      <c r="Z3836" s="23" t="s">
        <v>190</v>
      </c>
      <c r="AA3836" s="23" t="s">
        <v>191</v>
      </c>
      <c r="AB3836" s="23" t="s">
        <v>190</v>
      </c>
      <c r="AC3836" s="23" t="s">
        <v>192</v>
      </c>
      <c r="AD3836" s="23" t="s">
        <v>193</v>
      </c>
      <c r="AE3836" s="23" t="s">
        <v>80</v>
      </c>
      <c r="AF3836" s="23"/>
      <c r="AG3836" s="23"/>
      <c r="AH3836" s="23"/>
      <c r="AI3836" s="23"/>
      <c r="AJ3836" s="23" t="b">
        <v>0</v>
      </c>
      <c r="AK3836" s="3">
        <v>130</v>
      </c>
      <c r="AL3836" s="3">
        <v>2408</v>
      </c>
      <c r="AM3836" s="3">
        <v>7057</v>
      </c>
      <c r="AN3836" s="24">
        <v>45536.88214834105</v>
      </c>
      <c r="AO3836" s="24">
        <v>45536.88214834105</v>
      </c>
      <c r="AP3836">
        <v>9</v>
      </c>
      <c r="AQ3836" t="s">
        <v>194</v>
      </c>
      <c r="AR3836">
        <v>244.8821483410502</v>
      </c>
      <c r="AS3836" t="s">
        <v>195</v>
      </c>
      <c r="AT3836" t="s">
        <v>226</v>
      </c>
      <c r="AU3836" t="s">
        <v>197</v>
      </c>
      <c r="AV3836" t="s">
        <v>230</v>
      </c>
      <c r="AW3836" t="s">
        <v>226</v>
      </c>
      <c r="AX3836" t="s">
        <v>197</v>
      </c>
      <c r="AY3836" t="s">
        <v>230</v>
      </c>
    </row>
    <row r="3837" spans="1:51" x14ac:dyDescent="0.45">
      <c r="A3837" s="22">
        <v>874923</v>
      </c>
      <c r="B3837" s="6">
        <v>45536</v>
      </c>
      <c r="C3837" s="22">
        <v>15000</v>
      </c>
      <c r="D3837" s="22">
        <v>8265</v>
      </c>
      <c r="E3837" s="22"/>
      <c r="F3837" s="22">
        <v>0</v>
      </c>
      <c r="G3837" s="22">
        <v>5523</v>
      </c>
      <c r="H3837" s="22">
        <v>0</v>
      </c>
      <c r="I3837" s="22"/>
      <c r="J3837" s="22">
        <v>49</v>
      </c>
      <c r="K3837" s="22">
        <v>6876</v>
      </c>
      <c r="L3837" s="23" t="s">
        <v>224</v>
      </c>
      <c r="M3837" s="23"/>
      <c r="N3837" s="23" t="s">
        <v>184</v>
      </c>
      <c r="O3837" s="23" t="s">
        <v>225</v>
      </c>
      <c r="P3837" s="22">
        <v>20</v>
      </c>
      <c r="Q3837" s="23" t="s">
        <v>186</v>
      </c>
      <c r="R3837" s="23"/>
      <c r="S3837" s="23"/>
      <c r="T3837" s="23"/>
      <c r="U3837" s="23"/>
      <c r="V3837" s="23" t="s">
        <v>187</v>
      </c>
      <c r="W3837" s="23" t="s">
        <v>188</v>
      </c>
      <c r="X3837" s="23" t="s">
        <v>189</v>
      </c>
      <c r="Y3837" s="22">
        <v>0</v>
      </c>
      <c r="Z3837" s="23" t="s">
        <v>190</v>
      </c>
      <c r="AA3837" s="23" t="s">
        <v>191</v>
      </c>
      <c r="AB3837" s="23" t="s">
        <v>190</v>
      </c>
      <c r="AC3837" s="23" t="s">
        <v>192</v>
      </c>
      <c r="AD3837" s="23" t="s">
        <v>193</v>
      </c>
      <c r="AE3837" s="23" t="s">
        <v>80</v>
      </c>
      <c r="AF3837" s="23"/>
      <c r="AG3837" s="23"/>
      <c r="AH3837" s="23"/>
      <c r="AI3837" s="23"/>
      <c r="AJ3837" s="23" t="b">
        <v>0</v>
      </c>
      <c r="AK3837" s="3">
        <v>130</v>
      </c>
      <c r="AL3837" s="3">
        <v>2408</v>
      </c>
      <c r="AM3837" s="3">
        <v>6897</v>
      </c>
      <c r="AN3837" s="24">
        <v>45536.881993325616</v>
      </c>
      <c r="AO3837" s="24">
        <v>45536.881993325616</v>
      </c>
      <c r="AP3837">
        <v>9</v>
      </c>
      <c r="AQ3837" t="s">
        <v>194</v>
      </c>
      <c r="AR3837">
        <v>244.88199332561635</v>
      </c>
      <c r="AS3837" t="s">
        <v>195</v>
      </c>
      <c r="AT3837" t="s">
        <v>226</v>
      </c>
      <c r="AU3837" t="s">
        <v>197</v>
      </c>
      <c r="AV3837" t="s">
        <v>234</v>
      </c>
      <c r="AW3837" t="s">
        <v>226</v>
      </c>
      <c r="AX3837" t="s">
        <v>197</v>
      </c>
      <c r="AY3837" t="s">
        <v>234</v>
      </c>
    </row>
    <row r="3838" spans="1:51" x14ac:dyDescent="0.45">
      <c r="A3838" s="22">
        <v>874916</v>
      </c>
      <c r="B3838" s="6">
        <v>45536</v>
      </c>
      <c r="C3838" s="22">
        <v>15000</v>
      </c>
      <c r="D3838" s="22">
        <v>13668</v>
      </c>
      <c r="E3838" s="22"/>
      <c r="F3838" s="22">
        <v>0</v>
      </c>
      <c r="G3838" s="22">
        <v>5523</v>
      </c>
      <c r="H3838" s="22">
        <v>0</v>
      </c>
      <c r="I3838" s="22"/>
      <c r="J3838" s="22">
        <v>49</v>
      </c>
      <c r="K3838" s="22">
        <v>6876</v>
      </c>
      <c r="L3838" s="23" t="s">
        <v>224</v>
      </c>
      <c r="M3838" s="23"/>
      <c r="N3838" s="23" t="s">
        <v>184</v>
      </c>
      <c r="O3838" s="23" t="s">
        <v>225</v>
      </c>
      <c r="P3838" s="22">
        <v>20</v>
      </c>
      <c r="Q3838" s="23" t="s">
        <v>186</v>
      </c>
      <c r="R3838" s="23"/>
      <c r="S3838" s="23"/>
      <c r="T3838" s="23"/>
      <c r="U3838" s="23"/>
      <c r="V3838" s="23" t="s">
        <v>187</v>
      </c>
      <c r="W3838" s="23" t="s">
        <v>188</v>
      </c>
      <c r="X3838" s="23" t="s">
        <v>189</v>
      </c>
      <c r="Y3838" s="22">
        <v>0</v>
      </c>
      <c r="Z3838" s="23" t="s">
        <v>190</v>
      </c>
      <c r="AA3838" s="23" t="s">
        <v>191</v>
      </c>
      <c r="AB3838" s="23" t="s">
        <v>190</v>
      </c>
      <c r="AC3838" s="23" t="s">
        <v>192</v>
      </c>
      <c r="AD3838" s="23" t="s">
        <v>193</v>
      </c>
      <c r="AE3838" s="23" t="s">
        <v>80</v>
      </c>
      <c r="AF3838" s="23"/>
      <c r="AG3838" s="23"/>
      <c r="AH3838" s="23"/>
      <c r="AI3838" s="23"/>
      <c r="AJ3838" s="23" t="b">
        <v>0</v>
      </c>
      <c r="AK3838" s="3">
        <v>130</v>
      </c>
      <c r="AL3838" s="3">
        <v>2408</v>
      </c>
      <c r="AM3838" s="3">
        <v>6890</v>
      </c>
      <c r="AN3838" s="24">
        <v>45536.881989429014</v>
      </c>
      <c r="AO3838" s="24">
        <v>45536.881989429014</v>
      </c>
      <c r="AP3838">
        <v>9</v>
      </c>
      <c r="AQ3838" t="s">
        <v>194</v>
      </c>
      <c r="AR3838">
        <v>244.88198942901363</v>
      </c>
      <c r="AS3838" t="s">
        <v>195</v>
      </c>
      <c r="AT3838" t="s">
        <v>226</v>
      </c>
      <c r="AU3838" t="s">
        <v>197</v>
      </c>
      <c r="AV3838" t="s">
        <v>234</v>
      </c>
      <c r="AW3838" t="s">
        <v>226</v>
      </c>
      <c r="AX3838" t="s">
        <v>197</v>
      </c>
      <c r="AY3838" t="s">
        <v>234</v>
      </c>
    </row>
    <row r="3839" spans="1:51" x14ac:dyDescent="0.45">
      <c r="A3839" s="22">
        <v>875124</v>
      </c>
      <c r="B3839" s="6">
        <v>45536</v>
      </c>
      <c r="C3839" s="22">
        <v>15000</v>
      </c>
      <c r="D3839" s="22">
        <v>10869</v>
      </c>
      <c r="E3839" s="22"/>
      <c r="F3839" s="22">
        <v>0</v>
      </c>
      <c r="G3839" s="22">
        <v>5523</v>
      </c>
      <c r="H3839" s="22">
        <v>0</v>
      </c>
      <c r="I3839" s="22"/>
      <c r="J3839" s="22">
        <v>49</v>
      </c>
      <c r="K3839" s="22">
        <v>6876</v>
      </c>
      <c r="L3839" s="23" t="s">
        <v>224</v>
      </c>
      <c r="M3839" s="23"/>
      <c r="N3839" s="23" t="s">
        <v>184</v>
      </c>
      <c r="O3839" s="23" t="s">
        <v>225</v>
      </c>
      <c r="P3839" s="22">
        <v>20</v>
      </c>
      <c r="Q3839" s="23" t="s">
        <v>186</v>
      </c>
      <c r="R3839" s="23"/>
      <c r="S3839" s="23"/>
      <c r="T3839" s="23"/>
      <c r="U3839" s="23"/>
      <c r="V3839" s="23" t="s">
        <v>187</v>
      </c>
      <c r="W3839" s="23" t="s">
        <v>188</v>
      </c>
      <c r="X3839" s="23" t="s">
        <v>189</v>
      </c>
      <c r="Y3839" s="22">
        <v>0</v>
      </c>
      <c r="Z3839" s="23" t="s">
        <v>190</v>
      </c>
      <c r="AA3839" s="23" t="s">
        <v>191</v>
      </c>
      <c r="AB3839" s="23" t="s">
        <v>190</v>
      </c>
      <c r="AC3839" s="23" t="s">
        <v>192</v>
      </c>
      <c r="AD3839" s="23" t="s">
        <v>193</v>
      </c>
      <c r="AE3839" s="23" t="s">
        <v>80</v>
      </c>
      <c r="AF3839" s="23"/>
      <c r="AG3839" s="23"/>
      <c r="AH3839" s="23"/>
      <c r="AI3839" s="23"/>
      <c r="AJ3839" s="23" t="b">
        <v>0</v>
      </c>
      <c r="AK3839" s="3">
        <v>130</v>
      </c>
      <c r="AL3839" s="3">
        <v>2408</v>
      </c>
      <c r="AM3839" s="3">
        <v>7094</v>
      </c>
      <c r="AN3839" s="24">
        <v>45536.882179436725</v>
      </c>
      <c r="AO3839" s="24">
        <v>45536.882179436725</v>
      </c>
      <c r="AP3839">
        <v>9</v>
      </c>
      <c r="AQ3839" t="s">
        <v>194</v>
      </c>
      <c r="AR3839">
        <v>244.88217943672498</v>
      </c>
      <c r="AS3839" t="s">
        <v>195</v>
      </c>
      <c r="AT3839" t="s">
        <v>226</v>
      </c>
      <c r="AU3839" t="s">
        <v>197</v>
      </c>
      <c r="AV3839" t="s">
        <v>236</v>
      </c>
      <c r="AW3839" t="s">
        <v>226</v>
      </c>
      <c r="AX3839" t="s">
        <v>197</v>
      </c>
      <c r="AY3839" t="s">
        <v>236</v>
      </c>
    </row>
    <row r="3840" spans="1:51" x14ac:dyDescent="0.45">
      <c r="A3840" s="22">
        <v>875150</v>
      </c>
      <c r="B3840" s="6">
        <v>45536</v>
      </c>
      <c r="C3840" s="22">
        <v>15000</v>
      </c>
      <c r="D3840" s="22">
        <v>16902</v>
      </c>
      <c r="E3840" s="22"/>
      <c r="F3840" s="22">
        <v>0</v>
      </c>
      <c r="G3840" s="22">
        <v>5523</v>
      </c>
      <c r="H3840" s="22">
        <v>0</v>
      </c>
      <c r="I3840" s="22"/>
      <c r="J3840" s="22">
        <v>49</v>
      </c>
      <c r="K3840" s="22">
        <v>6876</v>
      </c>
      <c r="L3840" s="23" t="s">
        <v>224</v>
      </c>
      <c r="M3840" s="23"/>
      <c r="N3840" s="23" t="s">
        <v>184</v>
      </c>
      <c r="O3840" s="23" t="s">
        <v>225</v>
      </c>
      <c r="P3840" s="22">
        <v>20</v>
      </c>
      <c r="Q3840" s="23" t="s">
        <v>186</v>
      </c>
      <c r="R3840" s="23"/>
      <c r="S3840" s="23"/>
      <c r="T3840" s="23"/>
      <c r="U3840" s="23"/>
      <c r="V3840" s="23" t="s">
        <v>187</v>
      </c>
      <c r="W3840" s="23" t="s">
        <v>188</v>
      </c>
      <c r="X3840" s="23" t="s">
        <v>189</v>
      </c>
      <c r="Y3840" s="22">
        <v>0</v>
      </c>
      <c r="Z3840" s="23" t="s">
        <v>190</v>
      </c>
      <c r="AA3840" s="23" t="s">
        <v>191</v>
      </c>
      <c r="AB3840" s="23" t="s">
        <v>190</v>
      </c>
      <c r="AC3840" s="23" t="s">
        <v>192</v>
      </c>
      <c r="AD3840" s="23" t="s">
        <v>193</v>
      </c>
      <c r="AE3840" s="23" t="s">
        <v>80</v>
      </c>
      <c r="AF3840" s="23"/>
      <c r="AG3840" s="23"/>
      <c r="AH3840" s="23"/>
      <c r="AI3840" s="23"/>
      <c r="AJ3840" s="23" t="b">
        <v>0</v>
      </c>
      <c r="AK3840" s="3">
        <v>130</v>
      </c>
      <c r="AL3840" s="3">
        <v>2408</v>
      </c>
      <c r="AM3840" s="3">
        <v>7120</v>
      </c>
      <c r="AN3840" s="24">
        <v>45536.882205285496</v>
      </c>
      <c r="AO3840" s="24">
        <v>45536.882205285496</v>
      </c>
      <c r="AP3840">
        <v>9</v>
      </c>
      <c r="AQ3840" t="s">
        <v>194</v>
      </c>
      <c r="AR3840">
        <v>244.88220528549573</v>
      </c>
      <c r="AS3840" t="s">
        <v>195</v>
      </c>
      <c r="AT3840" t="s">
        <v>226</v>
      </c>
      <c r="AU3840" t="s">
        <v>197</v>
      </c>
      <c r="AV3840" t="s">
        <v>206</v>
      </c>
      <c r="AW3840" t="s">
        <v>226</v>
      </c>
      <c r="AX3840" t="s">
        <v>197</v>
      </c>
      <c r="AY3840" t="s">
        <v>206</v>
      </c>
    </row>
    <row r="3841" spans="1:51" x14ac:dyDescent="0.45">
      <c r="A3841" s="22">
        <v>872805</v>
      </c>
      <c r="B3841" s="6">
        <v>45536</v>
      </c>
      <c r="C3841" s="22">
        <v>15000</v>
      </c>
      <c r="D3841" s="22">
        <v>9463</v>
      </c>
      <c r="E3841" s="22"/>
      <c r="F3841" s="22">
        <v>0</v>
      </c>
      <c r="G3841" s="22">
        <v>5523</v>
      </c>
      <c r="H3841" s="22">
        <v>0</v>
      </c>
      <c r="I3841" s="22"/>
      <c r="J3841" s="22">
        <v>49</v>
      </c>
      <c r="K3841" s="22">
        <v>6876</v>
      </c>
      <c r="L3841" s="23" t="s">
        <v>224</v>
      </c>
      <c r="M3841" s="23"/>
      <c r="N3841" s="23" t="s">
        <v>184</v>
      </c>
      <c r="O3841" s="23" t="s">
        <v>225</v>
      </c>
      <c r="P3841" s="22">
        <v>20</v>
      </c>
      <c r="Q3841" s="23" t="s">
        <v>186</v>
      </c>
      <c r="R3841" s="23"/>
      <c r="S3841" s="23"/>
      <c r="T3841" s="23"/>
      <c r="U3841" s="23"/>
      <c r="V3841" s="23" t="s">
        <v>187</v>
      </c>
      <c r="W3841" s="23" t="s">
        <v>188</v>
      </c>
      <c r="X3841" s="23" t="s">
        <v>189</v>
      </c>
      <c r="Y3841" s="22">
        <v>0</v>
      </c>
      <c r="Z3841" s="23" t="s">
        <v>190</v>
      </c>
      <c r="AA3841" s="23" t="s">
        <v>191</v>
      </c>
      <c r="AB3841" s="23" t="s">
        <v>190</v>
      </c>
      <c r="AC3841" s="23" t="s">
        <v>192</v>
      </c>
      <c r="AD3841" s="23" t="s">
        <v>193</v>
      </c>
      <c r="AE3841" s="23" t="s">
        <v>80</v>
      </c>
      <c r="AF3841" s="23"/>
      <c r="AG3841" s="23"/>
      <c r="AH3841" s="23"/>
      <c r="AI3841" s="23"/>
      <c r="AJ3841" s="23" t="b">
        <v>0</v>
      </c>
      <c r="AK3841" s="3">
        <v>117</v>
      </c>
      <c r="AL3841" s="3">
        <v>2408</v>
      </c>
      <c r="AM3841" s="3">
        <v>5152</v>
      </c>
      <c r="AN3841" s="24">
        <v>45536.38205354938</v>
      </c>
      <c r="AO3841" s="24">
        <v>45536.38205354938</v>
      </c>
      <c r="AP3841">
        <v>9</v>
      </c>
      <c r="AQ3841" t="s">
        <v>194</v>
      </c>
      <c r="AR3841">
        <v>244.38205354937963</v>
      </c>
      <c r="AS3841" t="s">
        <v>195</v>
      </c>
      <c r="AT3841" t="s">
        <v>238</v>
      </c>
      <c r="AU3841" t="s">
        <v>197</v>
      </c>
      <c r="AV3841" t="s">
        <v>197</v>
      </c>
      <c r="AW3841" t="s">
        <v>238</v>
      </c>
      <c r="AX3841" t="s">
        <v>197</v>
      </c>
      <c r="AY3841" t="s">
        <v>197</v>
      </c>
    </row>
    <row r="3842" spans="1:51" x14ac:dyDescent="0.45">
      <c r="A3842" s="22">
        <v>872816</v>
      </c>
      <c r="B3842" s="6">
        <v>45536</v>
      </c>
      <c r="C3842" s="22">
        <v>15000</v>
      </c>
      <c r="D3842" s="22">
        <v>9179</v>
      </c>
      <c r="E3842" s="22"/>
      <c r="F3842" s="22">
        <v>0</v>
      </c>
      <c r="G3842" s="22">
        <v>5523</v>
      </c>
      <c r="H3842" s="22">
        <v>0</v>
      </c>
      <c r="I3842" s="22"/>
      <c r="J3842" s="22">
        <v>49</v>
      </c>
      <c r="K3842" s="22">
        <v>6876</v>
      </c>
      <c r="L3842" s="23" t="s">
        <v>224</v>
      </c>
      <c r="M3842" s="23"/>
      <c r="N3842" s="23" t="s">
        <v>184</v>
      </c>
      <c r="O3842" s="23" t="s">
        <v>225</v>
      </c>
      <c r="P3842" s="22">
        <v>20</v>
      </c>
      <c r="Q3842" s="23" t="s">
        <v>186</v>
      </c>
      <c r="R3842" s="23"/>
      <c r="S3842" s="23"/>
      <c r="T3842" s="23"/>
      <c r="U3842" s="23"/>
      <c r="V3842" s="23" t="s">
        <v>187</v>
      </c>
      <c r="W3842" s="23" t="s">
        <v>188</v>
      </c>
      <c r="X3842" s="23" t="s">
        <v>189</v>
      </c>
      <c r="Y3842" s="22">
        <v>0</v>
      </c>
      <c r="Z3842" s="23" t="s">
        <v>190</v>
      </c>
      <c r="AA3842" s="23" t="s">
        <v>191</v>
      </c>
      <c r="AB3842" s="23" t="s">
        <v>190</v>
      </c>
      <c r="AC3842" s="23" t="s">
        <v>192</v>
      </c>
      <c r="AD3842" s="23" t="s">
        <v>193</v>
      </c>
      <c r="AE3842" s="23" t="s">
        <v>80</v>
      </c>
      <c r="AF3842" s="23"/>
      <c r="AG3842" s="23"/>
      <c r="AH3842" s="23"/>
      <c r="AI3842" s="23"/>
      <c r="AJ3842" s="23" t="b">
        <v>0</v>
      </c>
      <c r="AK3842" s="3">
        <v>117</v>
      </c>
      <c r="AL3842" s="3">
        <v>2408</v>
      </c>
      <c r="AM3842" s="3">
        <v>5163</v>
      </c>
      <c r="AN3842" s="24">
        <v>45536.382062962963</v>
      </c>
      <c r="AO3842" s="24">
        <v>45536.382062962963</v>
      </c>
      <c r="AP3842">
        <v>9</v>
      </c>
      <c r="AQ3842" t="s">
        <v>194</v>
      </c>
      <c r="AR3842">
        <v>244.38206296296266</v>
      </c>
      <c r="AS3842" t="s">
        <v>195</v>
      </c>
      <c r="AT3842" t="s">
        <v>238</v>
      </c>
      <c r="AU3842" t="s">
        <v>197</v>
      </c>
      <c r="AV3842" t="s">
        <v>223</v>
      </c>
      <c r="AW3842" t="s">
        <v>238</v>
      </c>
      <c r="AX3842" t="s">
        <v>197</v>
      </c>
      <c r="AY3842" t="s">
        <v>223</v>
      </c>
    </row>
    <row r="3843" spans="1:51" x14ac:dyDescent="0.45">
      <c r="A3843" s="22">
        <v>872924</v>
      </c>
      <c r="B3843" s="6">
        <v>45536</v>
      </c>
      <c r="C3843" s="22">
        <v>15000</v>
      </c>
      <c r="D3843" s="22">
        <v>13916</v>
      </c>
      <c r="E3843" s="22"/>
      <c r="F3843" s="22">
        <v>0</v>
      </c>
      <c r="G3843" s="22">
        <v>5523</v>
      </c>
      <c r="H3843" s="22">
        <v>0</v>
      </c>
      <c r="I3843" s="22"/>
      <c r="J3843" s="22">
        <v>49</v>
      </c>
      <c r="K3843" s="22">
        <v>6876</v>
      </c>
      <c r="L3843" s="23" t="s">
        <v>224</v>
      </c>
      <c r="M3843" s="23"/>
      <c r="N3843" s="23" t="s">
        <v>184</v>
      </c>
      <c r="O3843" s="23" t="s">
        <v>225</v>
      </c>
      <c r="P3843" s="22">
        <v>20</v>
      </c>
      <c r="Q3843" s="23" t="s">
        <v>186</v>
      </c>
      <c r="R3843" s="23"/>
      <c r="S3843" s="23"/>
      <c r="T3843" s="23"/>
      <c r="U3843" s="23"/>
      <c r="V3843" s="23" t="s">
        <v>187</v>
      </c>
      <c r="W3843" s="23" t="s">
        <v>188</v>
      </c>
      <c r="X3843" s="23" t="s">
        <v>189</v>
      </c>
      <c r="Y3843" s="22">
        <v>0</v>
      </c>
      <c r="Z3843" s="23" t="s">
        <v>190</v>
      </c>
      <c r="AA3843" s="23" t="s">
        <v>191</v>
      </c>
      <c r="AB3843" s="23" t="s">
        <v>190</v>
      </c>
      <c r="AC3843" s="23" t="s">
        <v>192</v>
      </c>
      <c r="AD3843" s="23" t="s">
        <v>193</v>
      </c>
      <c r="AE3843" s="23" t="s">
        <v>80</v>
      </c>
      <c r="AF3843" s="23"/>
      <c r="AG3843" s="23"/>
      <c r="AH3843" s="23"/>
      <c r="AI3843" s="23"/>
      <c r="AJ3843" s="23" t="b">
        <v>0</v>
      </c>
      <c r="AK3843" s="3">
        <v>117</v>
      </c>
      <c r="AL3843" s="3">
        <v>2408</v>
      </c>
      <c r="AM3843" s="3">
        <v>5269</v>
      </c>
      <c r="AN3843" s="24">
        <v>45536.382167978394</v>
      </c>
      <c r="AO3843" s="24">
        <v>45536.382167978394</v>
      </c>
      <c r="AP3843">
        <v>9</v>
      </c>
      <c r="AQ3843" t="s">
        <v>194</v>
      </c>
      <c r="AR3843">
        <v>244.38216797839414</v>
      </c>
      <c r="AS3843" t="s">
        <v>195</v>
      </c>
      <c r="AT3843" t="s">
        <v>238</v>
      </c>
      <c r="AU3843" t="s">
        <v>197</v>
      </c>
      <c r="AV3843" t="s">
        <v>231</v>
      </c>
      <c r="AW3843" t="s">
        <v>238</v>
      </c>
      <c r="AX3843" t="s">
        <v>197</v>
      </c>
      <c r="AY3843" t="s">
        <v>231</v>
      </c>
    </row>
    <row r="3844" spans="1:51" x14ac:dyDescent="0.45">
      <c r="A3844" s="22">
        <v>872976</v>
      </c>
      <c r="B3844" s="6">
        <v>45536</v>
      </c>
      <c r="C3844" s="22">
        <v>15000</v>
      </c>
      <c r="D3844" s="22">
        <v>15302</v>
      </c>
      <c r="E3844" s="22"/>
      <c r="F3844" s="22">
        <v>0</v>
      </c>
      <c r="G3844" s="22">
        <v>5523</v>
      </c>
      <c r="H3844" s="22">
        <v>0</v>
      </c>
      <c r="I3844" s="22"/>
      <c r="J3844" s="22">
        <v>49</v>
      </c>
      <c r="K3844" s="22">
        <v>6876</v>
      </c>
      <c r="L3844" s="23" t="s">
        <v>224</v>
      </c>
      <c r="M3844" s="23"/>
      <c r="N3844" s="23" t="s">
        <v>184</v>
      </c>
      <c r="O3844" s="23" t="s">
        <v>225</v>
      </c>
      <c r="P3844" s="22">
        <v>20</v>
      </c>
      <c r="Q3844" s="23" t="s">
        <v>186</v>
      </c>
      <c r="R3844" s="23"/>
      <c r="S3844" s="23"/>
      <c r="T3844" s="23"/>
      <c r="U3844" s="23"/>
      <c r="V3844" s="23" t="s">
        <v>187</v>
      </c>
      <c r="W3844" s="23" t="s">
        <v>188</v>
      </c>
      <c r="X3844" s="23" t="s">
        <v>189</v>
      </c>
      <c r="Y3844" s="22">
        <v>0</v>
      </c>
      <c r="Z3844" s="23" t="s">
        <v>190</v>
      </c>
      <c r="AA3844" s="23" t="s">
        <v>191</v>
      </c>
      <c r="AB3844" s="23" t="s">
        <v>190</v>
      </c>
      <c r="AC3844" s="23" t="s">
        <v>192</v>
      </c>
      <c r="AD3844" s="23" t="s">
        <v>193</v>
      </c>
      <c r="AE3844" s="23" t="s">
        <v>80</v>
      </c>
      <c r="AF3844" s="23"/>
      <c r="AG3844" s="23"/>
      <c r="AH3844" s="23"/>
      <c r="AI3844" s="23"/>
      <c r="AJ3844" s="23" t="b">
        <v>0</v>
      </c>
      <c r="AK3844" s="3">
        <v>117</v>
      </c>
      <c r="AL3844" s="3">
        <v>2408</v>
      </c>
      <c r="AM3844" s="3">
        <v>5321</v>
      </c>
      <c r="AN3844" s="24">
        <v>45536.382209722222</v>
      </c>
      <c r="AO3844" s="24">
        <v>45536.382209722222</v>
      </c>
      <c r="AP3844">
        <v>9</v>
      </c>
      <c r="AQ3844" t="s">
        <v>194</v>
      </c>
      <c r="AR3844">
        <v>244.38220972222189</v>
      </c>
      <c r="AS3844" t="s">
        <v>195</v>
      </c>
      <c r="AT3844" t="s">
        <v>238</v>
      </c>
      <c r="AU3844" t="s">
        <v>197</v>
      </c>
      <c r="AV3844" t="s">
        <v>206</v>
      </c>
      <c r="AW3844" t="s">
        <v>238</v>
      </c>
      <c r="AX3844" t="s">
        <v>197</v>
      </c>
      <c r="AY3844" t="s">
        <v>206</v>
      </c>
    </row>
    <row r="3845" spans="1:51" x14ac:dyDescent="0.45">
      <c r="A3845" s="22">
        <v>873010</v>
      </c>
      <c r="B3845" s="6">
        <v>45536</v>
      </c>
      <c r="C3845" s="22">
        <v>15000</v>
      </c>
      <c r="D3845" s="22">
        <v>14776</v>
      </c>
      <c r="E3845" s="22"/>
      <c r="F3845" s="22">
        <v>0</v>
      </c>
      <c r="G3845" s="22">
        <v>5523</v>
      </c>
      <c r="H3845" s="22">
        <v>0</v>
      </c>
      <c r="I3845" s="22"/>
      <c r="J3845" s="22">
        <v>49</v>
      </c>
      <c r="K3845" s="22">
        <v>6876</v>
      </c>
      <c r="L3845" s="23" t="s">
        <v>224</v>
      </c>
      <c r="M3845" s="23"/>
      <c r="N3845" s="23" t="s">
        <v>184</v>
      </c>
      <c r="O3845" s="23" t="s">
        <v>225</v>
      </c>
      <c r="P3845" s="22">
        <v>20</v>
      </c>
      <c r="Q3845" s="23" t="s">
        <v>186</v>
      </c>
      <c r="R3845" s="23"/>
      <c r="S3845" s="23"/>
      <c r="T3845" s="23"/>
      <c r="U3845" s="23"/>
      <c r="V3845" s="23" t="s">
        <v>187</v>
      </c>
      <c r="W3845" s="23" t="s">
        <v>188</v>
      </c>
      <c r="X3845" s="23" t="s">
        <v>189</v>
      </c>
      <c r="Y3845" s="22">
        <v>0</v>
      </c>
      <c r="Z3845" s="23" t="s">
        <v>190</v>
      </c>
      <c r="AA3845" s="23" t="s">
        <v>191</v>
      </c>
      <c r="AB3845" s="23" t="s">
        <v>190</v>
      </c>
      <c r="AC3845" s="23" t="s">
        <v>192</v>
      </c>
      <c r="AD3845" s="23" t="s">
        <v>193</v>
      </c>
      <c r="AE3845" s="23" t="s">
        <v>80</v>
      </c>
      <c r="AF3845" s="23"/>
      <c r="AG3845" s="23"/>
      <c r="AH3845" s="23"/>
      <c r="AI3845" s="23"/>
      <c r="AJ3845" s="23" t="b">
        <v>0</v>
      </c>
      <c r="AK3845" s="3">
        <v>117</v>
      </c>
      <c r="AL3845" s="3">
        <v>2408</v>
      </c>
      <c r="AM3845" s="3">
        <v>5355</v>
      </c>
      <c r="AN3845" s="24">
        <v>45536.382252546297</v>
      </c>
      <c r="AO3845" s="24">
        <v>45536.382252546297</v>
      </c>
      <c r="AP3845">
        <v>9</v>
      </c>
      <c r="AQ3845" t="s">
        <v>194</v>
      </c>
      <c r="AR3845">
        <v>244.38225254629651</v>
      </c>
      <c r="AS3845" t="s">
        <v>195</v>
      </c>
      <c r="AT3845" t="s">
        <v>238</v>
      </c>
      <c r="AU3845" t="s">
        <v>197</v>
      </c>
      <c r="AV3845" t="s">
        <v>241</v>
      </c>
      <c r="AW3845" t="s">
        <v>238</v>
      </c>
      <c r="AX3845" t="s">
        <v>197</v>
      </c>
      <c r="AY3845" t="s">
        <v>241</v>
      </c>
    </row>
    <row r="3846" spans="1:51" x14ac:dyDescent="0.45">
      <c r="A3846" s="22">
        <v>872989</v>
      </c>
      <c r="B3846" s="6">
        <v>45536</v>
      </c>
      <c r="C3846" s="22">
        <v>15000</v>
      </c>
      <c r="D3846" s="22">
        <v>25506</v>
      </c>
      <c r="E3846" s="22"/>
      <c r="F3846" s="22">
        <v>0</v>
      </c>
      <c r="G3846" s="22">
        <v>4627</v>
      </c>
      <c r="H3846" s="22">
        <v>0</v>
      </c>
      <c r="I3846" s="22"/>
      <c r="J3846" s="22">
        <v>41</v>
      </c>
      <c r="K3846" s="22">
        <v>4151</v>
      </c>
      <c r="L3846" s="23" t="s">
        <v>245</v>
      </c>
      <c r="M3846" s="23"/>
      <c r="N3846" s="23" t="s">
        <v>184</v>
      </c>
      <c r="O3846" s="23" t="s">
        <v>225</v>
      </c>
      <c r="P3846" s="22">
        <v>20</v>
      </c>
      <c r="Q3846" s="23" t="s">
        <v>186</v>
      </c>
      <c r="R3846" s="23"/>
      <c r="S3846" s="23"/>
      <c r="T3846" s="23"/>
      <c r="U3846" s="23"/>
      <c r="V3846" s="23" t="s">
        <v>187</v>
      </c>
      <c r="W3846" s="23" t="s">
        <v>188</v>
      </c>
      <c r="X3846" s="23" t="s">
        <v>189</v>
      </c>
      <c r="Y3846" s="22">
        <v>0</v>
      </c>
      <c r="Z3846" s="23" t="s">
        <v>190</v>
      </c>
      <c r="AA3846" s="23" t="s">
        <v>191</v>
      </c>
      <c r="AB3846" s="23" t="s">
        <v>190</v>
      </c>
      <c r="AC3846" s="23" t="s">
        <v>192</v>
      </c>
      <c r="AD3846" s="23" t="s">
        <v>193</v>
      </c>
      <c r="AE3846" s="23" t="s">
        <v>80</v>
      </c>
      <c r="AF3846" s="23"/>
      <c r="AG3846" s="23"/>
      <c r="AH3846" s="23"/>
      <c r="AI3846" s="23"/>
      <c r="AJ3846" s="23" t="b">
        <v>0</v>
      </c>
      <c r="AK3846" s="3">
        <v>117</v>
      </c>
      <c r="AL3846" s="3">
        <v>2408</v>
      </c>
      <c r="AM3846" s="3">
        <v>5334</v>
      </c>
      <c r="AN3846" s="24">
        <v>45536.382225424386</v>
      </c>
      <c r="AO3846" s="24">
        <v>45536.382225424386</v>
      </c>
      <c r="AP3846">
        <v>9</v>
      </c>
      <c r="AQ3846" t="s">
        <v>194</v>
      </c>
      <c r="AR3846">
        <v>244.38222542438598</v>
      </c>
      <c r="AS3846" t="s">
        <v>195</v>
      </c>
      <c r="AT3846" t="s">
        <v>238</v>
      </c>
      <c r="AU3846" t="s">
        <v>197</v>
      </c>
      <c r="AV3846" t="s">
        <v>210</v>
      </c>
      <c r="AW3846" t="s">
        <v>238</v>
      </c>
      <c r="AX3846" t="s">
        <v>197</v>
      </c>
      <c r="AY3846" t="s">
        <v>210</v>
      </c>
    </row>
    <row r="3847" spans="1:51" x14ac:dyDescent="0.45">
      <c r="A3847" s="22">
        <v>872963</v>
      </c>
      <c r="B3847" s="6">
        <v>45536</v>
      </c>
      <c r="C3847" s="22">
        <v>15000</v>
      </c>
      <c r="D3847" s="22">
        <v>13655</v>
      </c>
      <c r="E3847" s="22"/>
      <c r="F3847" s="22">
        <v>0</v>
      </c>
      <c r="G3847" s="22">
        <v>4627</v>
      </c>
      <c r="H3847" s="22">
        <v>0</v>
      </c>
      <c r="I3847" s="22"/>
      <c r="J3847" s="22">
        <v>41</v>
      </c>
      <c r="K3847" s="22">
        <v>4151</v>
      </c>
      <c r="L3847" s="23" t="s">
        <v>245</v>
      </c>
      <c r="M3847" s="23"/>
      <c r="N3847" s="23" t="s">
        <v>184</v>
      </c>
      <c r="O3847" s="23" t="s">
        <v>225</v>
      </c>
      <c r="P3847" s="22">
        <v>20</v>
      </c>
      <c r="Q3847" s="23" t="s">
        <v>186</v>
      </c>
      <c r="R3847" s="23"/>
      <c r="S3847" s="23"/>
      <c r="T3847" s="23"/>
      <c r="U3847" s="23"/>
      <c r="V3847" s="23" t="s">
        <v>187</v>
      </c>
      <c r="W3847" s="23" t="s">
        <v>188</v>
      </c>
      <c r="X3847" s="23" t="s">
        <v>189</v>
      </c>
      <c r="Y3847" s="22">
        <v>0</v>
      </c>
      <c r="Z3847" s="23" t="s">
        <v>190</v>
      </c>
      <c r="AA3847" s="23" t="s">
        <v>191</v>
      </c>
      <c r="AB3847" s="23" t="s">
        <v>190</v>
      </c>
      <c r="AC3847" s="23" t="s">
        <v>192</v>
      </c>
      <c r="AD3847" s="23" t="s">
        <v>193</v>
      </c>
      <c r="AE3847" s="23" t="s">
        <v>80</v>
      </c>
      <c r="AF3847" s="23"/>
      <c r="AG3847" s="23"/>
      <c r="AH3847" s="23"/>
      <c r="AI3847" s="23"/>
      <c r="AJ3847" s="23" t="b">
        <v>0</v>
      </c>
      <c r="AK3847" s="3">
        <v>117</v>
      </c>
      <c r="AL3847" s="3">
        <v>2408</v>
      </c>
      <c r="AM3847" s="3">
        <v>5308</v>
      </c>
      <c r="AN3847" s="24">
        <v>45536.382199266976</v>
      </c>
      <c r="AO3847" s="24">
        <v>45536.382199266976</v>
      </c>
      <c r="AP3847">
        <v>9</v>
      </c>
      <c r="AQ3847" t="s">
        <v>194</v>
      </c>
      <c r="AR3847">
        <v>244.38219926697639</v>
      </c>
      <c r="AS3847" t="s">
        <v>195</v>
      </c>
      <c r="AT3847" t="s">
        <v>238</v>
      </c>
      <c r="AU3847" t="s">
        <v>197</v>
      </c>
      <c r="AV3847" t="s">
        <v>237</v>
      </c>
      <c r="AW3847" t="s">
        <v>238</v>
      </c>
      <c r="AX3847" t="s">
        <v>197</v>
      </c>
      <c r="AY3847" t="s">
        <v>237</v>
      </c>
    </row>
    <row r="3848" spans="1:51" x14ac:dyDescent="0.45">
      <c r="A3848" s="22">
        <v>873008</v>
      </c>
      <c r="B3848" s="6">
        <v>45536</v>
      </c>
      <c r="C3848" s="22">
        <v>15000</v>
      </c>
      <c r="D3848" s="22">
        <v>12945</v>
      </c>
      <c r="E3848" s="22"/>
      <c r="F3848" s="22">
        <v>0</v>
      </c>
      <c r="G3848" s="22">
        <v>4627</v>
      </c>
      <c r="H3848" s="22">
        <v>0</v>
      </c>
      <c r="I3848" s="22"/>
      <c r="J3848" s="22">
        <v>41</v>
      </c>
      <c r="K3848" s="22">
        <v>4151</v>
      </c>
      <c r="L3848" s="23" t="s">
        <v>245</v>
      </c>
      <c r="M3848" s="23"/>
      <c r="N3848" s="23" t="s">
        <v>184</v>
      </c>
      <c r="O3848" s="23" t="s">
        <v>225</v>
      </c>
      <c r="P3848" s="22">
        <v>20</v>
      </c>
      <c r="Q3848" s="23" t="s">
        <v>186</v>
      </c>
      <c r="R3848" s="23"/>
      <c r="S3848" s="23"/>
      <c r="T3848" s="23"/>
      <c r="U3848" s="23"/>
      <c r="V3848" s="23" t="s">
        <v>187</v>
      </c>
      <c r="W3848" s="23" t="s">
        <v>188</v>
      </c>
      <c r="X3848" s="23" t="s">
        <v>189</v>
      </c>
      <c r="Y3848" s="22">
        <v>0</v>
      </c>
      <c r="Z3848" s="23" t="s">
        <v>190</v>
      </c>
      <c r="AA3848" s="23" t="s">
        <v>191</v>
      </c>
      <c r="AB3848" s="23" t="s">
        <v>190</v>
      </c>
      <c r="AC3848" s="23" t="s">
        <v>192</v>
      </c>
      <c r="AD3848" s="23" t="s">
        <v>193</v>
      </c>
      <c r="AE3848" s="23" t="s">
        <v>80</v>
      </c>
      <c r="AF3848" s="23"/>
      <c r="AG3848" s="23"/>
      <c r="AH3848" s="23"/>
      <c r="AI3848" s="23"/>
      <c r="AJ3848" s="23" t="b">
        <v>0</v>
      </c>
      <c r="AK3848" s="3">
        <v>117</v>
      </c>
      <c r="AL3848" s="3">
        <v>2408</v>
      </c>
      <c r="AM3848" s="3">
        <v>5353</v>
      </c>
      <c r="AN3848" s="24">
        <v>45536.382251774688</v>
      </c>
      <c r="AO3848" s="24">
        <v>45536.382251774688</v>
      </c>
      <c r="AP3848">
        <v>9</v>
      </c>
      <c r="AQ3848" t="s">
        <v>194</v>
      </c>
      <c r="AR3848">
        <v>244.38225177468848</v>
      </c>
      <c r="AS3848" t="s">
        <v>195</v>
      </c>
      <c r="AT3848" t="s">
        <v>238</v>
      </c>
      <c r="AU3848" t="s">
        <v>197</v>
      </c>
      <c r="AV3848" t="s">
        <v>241</v>
      </c>
      <c r="AW3848" t="s">
        <v>238</v>
      </c>
      <c r="AX3848" t="s">
        <v>197</v>
      </c>
      <c r="AY3848" t="s">
        <v>241</v>
      </c>
    </row>
    <row r="3849" spans="1:51" x14ac:dyDescent="0.45">
      <c r="A3849" s="22">
        <v>872937</v>
      </c>
      <c r="B3849" s="6">
        <v>45536</v>
      </c>
      <c r="C3849" s="22">
        <v>15000</v>
      </c>
      <c r="D3849" s="22">
        <v>13160</v>
      </c>
      <c r="E3849" s="22"/>
      <c r="F3849" s="22">
        <v>0</v>
      </c>
      <c r="G3849" s="22">
        <v>4627</v>
      </c>
      <c r="H3849" s="22">
        <v>0</v>
      </c>
      <c r="I3849" s="22"/>
      <c r="J3849" s="22">
        <v>41</v>
      </c>
      <c r="K3849" s="22">
        <v>4151</v>
      </c>
      <c r="L3849" s="23" t="s">
        <v>245</v>
      </c>
      <c r="M3849" s="23"/>
      <c r="N3849" s="23" t="s">
        <v>184</v>
      </c>
      <c r="O3849" s="23" t="s">
        <v>225</v>
      </c>
      <c r="P3849" s="22">
        <v>20</v>
      </c>
      <c r="Q3849" s="23" t="s">
        <v>186</v>
      </c>
      <c r="R3849" s="23"/>
      <c r="S3849" s="23"/>
      <c r="T3849" s="23"/>
      <c r="U3849" s="23"/>
      <c r="V3849" s="23" t="s">
        <v>187</v>
      </c>
      <c r="W3849" s="23" t="s">
        <v>188</v>
      </c>
      <c r="X3849" s="23" t="s">
        <v>189</v>
      </c>
      <c r="Y3849" s="22">
        <v>0</v>
      </c>
      <c r="Z3849" s="23" t="s">
        <v>190</v>
      </c>
      <c r="AA3849" s="23" t="s">
        <v>191</v>
      </c>
      <c r="AB3849" s="23" t="s">
        <v>190</v>
      </c>
      <c r="AC3849" s="23" t="s">
        <v>192</v>
      </c>
      <c r="AD3849" s="23" t="s">
        <v>193</v>
      </c>
      <c r="AE3849" s="23" t="s">
        <v>80</v>
      </c>
      <c r="AF3849" s="23"/>
      <c r="AG3849" s="23"/>
      <c r="AH3849" s="23"/>
      <c r="AI3849" s="23"/>
      <c r="AJ3849" s="23" t="b">
        <v>0</v>
      </c>
      <c r="AK3849" s="3">
        <v>117</v>
      </c>
      <c r="AL3849" s="3">
        <v>2408</v>
      </c>
      <c r="AM3849" s="3">
        <v>5282</v>
      </c>
      <c r="AN3849" s="24">
        <v>45536.382178858024</v>
      </c>
      <c r="AO3849" s="24">
        <v>45536.382178858024</v>
      </c>
      <c r="AP3849">
        <v>9</v>
      </c>
      <c r="AQ3849" t="s">
        <v>194</v>
      </c>
      <c r="AR3849">
        <v>244.38217885802442</v>
      </c>
      <c r="AS3849" t="s">
        <v>195</v>
      </c>
      <c r="AT3849" t="s">
        <v>238</v>
      </c>
      <c r="AU3849" t="s">
        <v>197</v>
      </c>
      <c r="AV3849" t="s">
        <v>236</v>
      </c>
      <c r="AW3849" t="s">
        <v>238</v>
      </c>
      <c r="AX3849" t="s">
        <v>197</v>
      </c>
      <c r="AY3849" t="s">
        <v>236</v>
      </c>
    </row>
    <row r="3850" spans="1:51" x14ac:dyDescent="0.45">
      <c r="A3850" s="22">
        <v>872877</v>
      </c>
      <c r="B3850" s="6">
        <v>45536</v>
      </c>
      <c r="C3850" s="22">
        <v>15000</v>
      </c>
      <c r="D3850" s="22">
        <v>13194</v>
      </c>
      <c r="E3850" s="22"/>
      <c r="F3850" s="22">
        <v>0</v>
      </c>
      <c r="G3850" s="22">
        <v>4627</v>
      </c>
      <c r="H3850" s="22">
        <v>0</v>
      </c>
      <c r="I3850" s="22"/>
      <c r="J3850" s="22">
        <v>41</v>
      </c>
      <c r="K3850" s="22">
        <v>4151</v>
      </c>
      <c r="L3850" s="23" t="s">
        <v>245</v>
      </c>
      <c r="M3850" s="23"/>
      <c r="N3850" s="23" t="s">
        <v>184</v>
      </c>
      <c r="O3850" s="23" t="s">
        <v>225</v>
      </c>
      <c r="P3850" s="22">
        <v>20</v>
      </c>
      <c r="Q3850" s="23" t="s">
        <v>186</v>
      </c>
      <c r="R3850" s="23"/>
      <c r="S3850" s="23"/>
      <c r="T3850" s="23"/>
      <c r="U3850" s="23"/>
      <c r="V3850" s="23" t="s">
        <v>187</v>
      </c>
      <c r="W3850" s="23" t="s">
        <v>188</v>
      </c>
      <c r="X3850" s="23" t="s">
        <v>189</v>
      </c>
      <c r="Y3850" s="22">
        <v>0</v>
      </c>
      <c r="Z3850" s="23" t="s">
        <v>190</v>
      </c>
      <c r="AA3850" s="23" t="s">
        <v>191</v>
      </c>
      <c r="AB3850" s="23" t="s">
        <v>190</v>
      </c>
      <c r="AC3850" s="23" t="s">
        <v>192</v>
      </c>
      <c r="AD3850" s="23" t="s">
        <v>193</v>
      </c>
      <c r="AE3850" s="23" t="s">
        <v>80</v>
      </c>
      <c r="AF3850" s="23"/>
      <c r="AG3850" s="23"/>
      <c r="AH3850" s="23"/>
      <c r="AI3850" s="23"/>
      <c r="AJ3850" s="23" t="b">
        <v>0</v>
      </c>
      <c r="AK3850" s="3">
        <v>117</v>
      </c>
      <c r="AL3850" s="3">
        <v>2408</v>
      </c>
      <c r="AM3850" s="3">
        <v>5222</v>
      </c>
      <c r="AN3850" s="24">
        <v>45536.382134567903</v>
      </c>
      <c r="AO3850" s="24">
        <v>45536.382134567903</v>
      </c>
      <c r="AP3850">
        <v>9</v>
      </c>
      <c r="AQ3850" t="s">
        <v>194</v>
      </c>
      <c r="AR3850">
        <v>244.38213456790254</v>
      </c>
      <c r="AS3850" t="s">
        <v>195</v>
      </c>
      <c r="AT3850" t="s">
        <v>238</v>
      </c>
      <c r="AU3850" t="s">
        <v>197</v>
      </c>
      <c r="AV3850" t="s">
        <v>198</v>
      </c>
      <c r="AW3850" t="s">
        <v>238</v>
      </c>
      <c r="AX3850" t="s">
        <v>197</v>
      </c>
      <c r="AY3850" t="s">
        <v>198</v>
      </c>
    </row>
    <row r="3851" spans="1:51" x14ac:dyDescent="0.45">
      <c r="A3851" s="22">
        <v>874944</v>
      </c>
      <c r="B3851" s="6">
        <v>45536</v>
      </c>
      <c r="C3851" s="22">
        <v>15000</v>
      </c>
      <c r="D3851" s="22">
        <v>11737</v>
      </c>
      <c r="E3851" s="22"/>
      <c r="F3851" s="22">
        <v>0</v>
      </c>
      <c r="G3851" s="22">
        <v>4627</v>
      </c>
      <c r="H3851" s="22">
        <v>0</v>
      </c>
      <c r="I3851" s="22"/>
      <c r="J3851" s="22">
        <v>41</v>
      </c>
      <c r="K3851" s="22">
        <v>4151</v>
      </c>
      <c r="L3851" s="23" t="s">
        <v>245</v>
      </c>
      <c r="M3851" s="23"/>
      <c r="N3851" s="23" t="s">
        <v>184</v>
      </c>
      <c r="O3851" s="23" t="s">
        <v>225</v>
      </c>
      <c r="P3851" s="22">
        <v>20</v>
      </c>
      <c r="Q3851" s="23" t="s">
        <v>186</v>
      </c>
      <c r="R3851" s="23"/>
      <c r="S3851" s="23"/>
      <c r="T3851" s="23"/>
      <c r="U3851" s="23"/>
      <c r="V3851" s="23" t="s">
        <v>187</v>
      </c>
      <c r="W3851" s="23" t="s">
        <v>188</v>
      </c>
      <c r="X3851" s="23" t="s">
        <v>189</v>
      </c>
      <c r="Y3851" s="22">
        <v>0</v>
      </c>
      <c r="Z3851" s="23" t="s">
        <v>190</v>
      </c>
      <c r="AA3851" s="23" t="s">
        <v>191</v>
      </c>
      <c r="AB3851" s="23" t="s">
        <v>190</v>
      </c>
      <c r="AC3851" s="23" t="s">
        <v>192</v>
      </c>
      <c r="AD3851" s="23" t="s">
        <v>193</v>
      </c>
      <c r="AE3851" s="23" t="s">
        <v>80</v>
      </c>
      <c r="AF3851" s="23"/>
      <c r="AG3851" s="23"/>
      <c r="AH3851" s="23"/>
      <c r="AI3851" s="23"/>
      <c r="AJ3851" s="23" t="b">
        <v>0</v>
      </c>
      <c r="AK3851" s="3">
        <v>130</v>
      </c>
      <c r="AL3851" s="3">
        <v>2408</v>
      </c>
      <c r="AM3851" s="3">
        <v>6914</v>
      </c>
      <c r="AN3851" s="24">
        <v>45536.882011535497</v>
      </c>
      <c r="AO3851" s="24">
        <v>45536.882011535497</v>
      </c>
      <c r="AP3851">
        <v>9</v>
      </c>
      <c r="AQ3851" t="s">
        <v>194</v>
      </c>
      <c r="AR3851">
        <v>244.88201153549744</v>
      </c>
      <c r="AS3851" t="s">
        <v>195</v>
      </c>
      <c r="AT3851" t="s">
        <v>226</v>
      </c>
      <c r="AU3851" t="s">
        <v>197</v>
      </c>
      <c r="AV3851" t="s">
        <v>232</v>
      </c>
      <c r="AW3851" t="s">
        <v>226</v>
      </c>
      <c r="AX3851" t="s">
        <v>197</v>
      </c>
      <c r="AY3851" t="s">
        <v>232</v>
      </c>
    </row>
    <row r="3852" spans="1:51" x14ac:dyDescent="0.45">
      <c r="A3852" s="22">
        <v>874921</v>
      </c>
      <c r="B3852" s="6">
        <v>45536</v>
      </c>
      <c r="C3852" s="22">
        <v>15000</v>
      </c>
      <c r="D3852" s="22">
        <v>9984</v>
      </c>
      <c r="E3852" s="22"/>
      <c r="F3852" s="22">
        <v>0</v>
      </c>
      <c r="G3852" s="22">
        <v>4627</v>
      </c>
      <c r="H3852" s="22">
        <v>0</v>
      </c>
      <c r="I3852" s="22"/>
      <c r="J3852" s="22">
        <v>41</v>
      </c>
      <c r="K3852" s="22">
        <v>4151</v>
      </c>
      <c r="L3852" s="23" t="s">
        <v>245</v>
      </c>
      <c r="M3852" s="23"/>
      <c r="N3852" s="23" t="s">
        <v>184</v>
      </c>
      <c r="O3852" s="23" t="s">
        <v>225</v>
      </c>
      <c r="P3852" s="22">
        <v>20</v>
      </c>
      <c r="Q3852" s="23" t="s">
        <v>186</v>
      </c>
      <c r="R3852" s="23"/>
      <c r="S3852" s="23"/>
      <c r="T3852" s="23"/>
      <c r="U3852" s="23"/>
      <c r="V3852" s="23" t="s">
        <v>187</v>
      </c>
      <c r="W3852" s="23" t="s">
        <v>188</v>
      </c>
      <c r="X3852" s="23" t="s">
        <v>189</v>
      </c>
      <c r="Y3852" s="22">
        <v>0</v>
      </c>
      <c r="Z3852" s="23" t="s">
        <v>190</v>
      </c>
      <c r="AA3852" s="23" t="s">
        <v>191</v>
      </c>
      <c r="AB3852" s="23" t="s">
        <v>190</v>
      </c>
      <c r="AC3852" s="23" t="s">
        <v>192</v>
      </c>
      <c r="AD3852" s="23" t="s">
        <v>193</v>
      </c>
      <c r="AE3852" s="23" t="s">
        <v>80</v>
      </c>
      <c r="AF3852" s="23"/>
      <c r="AG3852" s="23"/>
      <c r="AH3852" s="23"/>
      <c r="AI3852" s="23"/>
      <c r="AJ3852" s="23" t="b">
        <v>0</v>
      </c>
      <c r="AK3852" s="3">
        <v>130</v>
      </c>
      <c r="AL3852" s="3">
        <v>2408</v>
      </c>
      <c r="AM3852" s="3">
        <v>6895</v>
      </c>
      <c r="AN3852" s="24">
        <v>45536.881992476854</v>
      </c>
      <c r="AO3852" s="24">
        <v>45536.881992476854</v>
      </c>
      <c r="AP3852">
        <v>9</v>
      </c>
      <c r="AQ3852" t="s">
        <v>194</v>
      </c>
      <c r="AR3852">
        <v>244.88199247685407</v>
      </c>
      <c r="AS3852" t="s">
        <v>195</v>
      </c>
      <c r="AT3852" t="s">
        <v>226</v>
      </c>
      <c r="AU3852" t="s">
        <v>197</v>
      </c>
      <c r="AV3852" t="s">
        <v>234</v>
      </c>
      <c r="AW3852" t="s">
        <v>226</v>
      </c>
      <c r="AX3852" t="s">
        <v>197</v>
      </c>
      <c r="AY3852" t="s">
        <v>234</v>
      </c>
    </row>
    <row r="3853" spans="1:51" x14ac:dyDescent="0.45">
      <c r="A3853" s="22">
        <v>875000</v>
      </c>
      <c r="B3853" s="6">
        <v>45536</v>
      </c>
      <c r="C3853" s="22">
        <v>15000</v>
      </c>
      <c r="D3853" s="22">
        <v>8675</v>
      </c>
      <c r="E3853" s="22"/>
      <c r="F3853" s="22">
        <v>0</v>
      </c>
      <c r="G3853" s="22">
        <v>4627</v>
      </c>
      <c r="H3853" s="22">
        <v>0</v>
      </c>
      <c r="I3853" s="22"/>
      <c r="J3853" s="22">
        <v>41</v>
      </c>
      <c r="K3853" s="22">
        <v>4151</v>
      </c>
      <c r="L3853" s="23" t="s">
        <v>245</v>
      </c>
      <c r="M3853" s="23"/>
      <c r="N3853" s="23" t="s">
        <v>184</v>
      </c>
      <c r="O3853" s="23" t="s">
        <v>225</v>
      </c>
      <c r="P3853" s="22">
        <v>20</v>
      </c>
      <c r="Q3853" s="23" t="s">
        <v>186</v>
      </c>
      <c r="R3853" s="23"/>
      <c r="S3853" s="23"/>
      <c r="T3853" s="23"/>
      <c r="U3853" s="23"/>
      <c r="V3853" s="23" t="s">
        <v>187</v>
      </c>
      <c r="W3853" s="23" t="s">
        <v>188</v>
      </c>
      <c r="X3853" s="23" t="s">
        <v>189</v>
      </c>
      <c r="Y3853" s="22">
        <v>0</v>
      </c>
      <c r="Z3853" s="23" t="s">
        <v>190</v>
      </c>
      <c r="AA3853" s="23" t="s">
        <v>191</v>
      </c>
      <c r="AB3853" s="23" t="s">
        <v>190</v>
      </c>
      <c r="AC3853" s="23" t="s">
        <v>192</v>
      </c>
      <c r="AD3853" s="23" t="s">
        <v>193</v>
      </c>
      <c r="AE3853" s="23" t="s">
        <v>80</v>
      </c>
      <c r="AF3853" s="23"/>
      <c r="AG3853" s="23"/>
      <c r="AH3853" s="23"/>
      <c r="AI3853" s="23"/>
      <c r="AJ3853" s="23" t="b">
        <v>0</v>
      </c>
      <c r="AK3853" s="3">
        <v>130</v>
      </c>
      <c r="AL3853" s="3">
        <v>2408</v>
      </c>
      <c r="AM3853" s="3">
        <v>6970</v>
      </c>
      <c r="AN3853" s="24">
        <v>45536.882078587965</v>
      </c>
      <c r="AO3853" s="24">
        <v>45536.882078587965</v>
      </c>
      <c r="AP3853">
        <v>9</v>
      </c>
      <c r="AQ3853" t="s">
        <v>194</v>
      </c>
      <c r="AR3853">
        <v>244.88207858796522</v>
      </c>
      <c r="AS3853" t="s">
        <v>195</v>
      </c>
      <c r="AT3853" t="s">
        <v>226</v>
      </c>
      <c r="AU3853" t="s">
        <v>197</v>
      </c>
      <c r="AV3853" t="s">
        <v>207</v>
      </c>
      <c r="AW3853" t="s">
        <v>226</v>
      </c>
      <c r="AX3853" t="s">
        <v>197</v>
      </c>
      <c r="AY3853" t="s">
        <v>207</v>
      </c>
    </row>
    <row r="3854" spans="1:51" x14ac:dyDescent="0.45">
      <c r="A3854" s="22">
        <v>875033</v>
      </c>
      <c r="B3854" s="6">
        <v>45536</v>
      </c>
      <c r="C3854" s="22">
        <v>15000</v>
      </c>
      <c r="D3854" s="22">
        <v>13865</v>
      </c>
      <c r="E3854" s="22"/>
      <c r="F3854" s="22">
        <v>0</v>
      </c>
      <c r="G3854" s="22">
        <v>4627</v>
      </c>
      <c r="H3854" s="22">
        <v>0</v>
      </c>
      <c r="I3854" s="22"/>
      <c r="J3854" s="22">
        <v>41</v>
      </c>
      <c r="K3854" s="22">
        <v>4151</v>
      </c>
      <c r="L3854" s="23" t="s">
        <v>245</v>
      </c>
      <c r="M3854" s="23"/>
      <c r="N3854" s="23" t="s">
        <v>184</v>
      </c>
      <c r="O3854" s="23" t="s">
        <v>225</v>
      </c>
      <c r="P3854" s="22">
        <v>20</v>
      </c>
      <c r="Q3854" s="23" t="s">
        <v>186</v>
      </c>
      <c r="R3854" s="23"/>
      <c r="S3854" s="23"/>
      <c r="T3854" s="23"/>
      <c r="U3854" s="23"/>
      <c r="V3854" s="23" t="s">
        <v>187</v>
      </c>
      <c r="W3854" s="23" t="s">
        <v>188</v>
      </c>
      <c r="X3854" s="23" t="s">
        <v>189</v>
      </c>
      <c r="Y3854" s="22">
        <v>0</v>
      </c>
      <c r="Z3854" s="23" t="s">
        <v>190</v>
      </c>
      <c r="AA3854" s="23" t="s">
        <v>191</v>
      </c>
      <c r="AB3854" s="23" t="s">
        <v>190</v>
      </c>
      <c r="AC3854" s="23" t="s">
        <v>192</v>
      </c>
      <c r="AD3854" s="23" t="s">
        <v>193</v>
      </c>
      <c r="AE3854" s="23" t="s">
        <v>80</v>
      </c>
      <c r="AF3854" s="23"/>
      <c r="AG3854" s="23"/>
      <c r="AH3854" s="23"/>
      <c r="AI3854" s="23"/>
      <c r="AJ3854" s="23" t="b">
        <v>0</v>
      </c>
      <c r="AK3854" s="3">
        <v>130</v>
      </c>
      <c r="AL3854" s="3">
        <v>2408</v>
      </c>
      <c r="AM3854" s="3">
        <v>7003</v>
      </c>
      <c r="AN3854" s="24">
        <v>45536.882105092591</v>
      </c>
      <c r="AO3854" s="24">
        <v>45536.882105092591</v>
      </c>
      <c r="AP3854">
        <v>9</v>
      </c>
      <c r="AQ3854" t="s">
        <v>194</v>
      </c>
      <c r="AR3854">
        <v>244.88210509259079</v>
      </c>
      <c r="AS3854" t="s">
        <v>195</v>
      </c>
      <c r="AT3854" t="s">
        <v>226</v>
      </c>
      <c r="AU3854" t="s">
        <v>197</v>
      </c>
      <c r="AV3854" t="s">
        <v>227</v>
      </c>
      <c r="AW3854" t="s">
        <v>226</v>
      </c>
      <c r="AX3854" t="s">
        <v>197</v>
      </c>
      <c r="AY3854" t="s">
        <v>227</v>
      </c>
    </row>
    <row r="3855" spans="1:51" x14ac:dyDescent="0.45">
      <c r="A3855" s="22">
        <v>871570</v>
      </c>
      <c r="B3855" s="6">
        <v>45536</v>
      </c>
      <c r="C3855" s="22">
        <v>15000</v>
      </c>
      <c r="D3855" s="22">
        <v>4909</v>
      </c>
      <c r="E3855" s="22"/>
      <c r="F3855" s="22">
        <v>0</v>
      </c>
      <c r="G3855" s="22">
        <v>1381</v>
      </c>
      <c r="H3855" s="22">
        <v>0</v>
      </c>
      <c r="I3855" s="22"/>
      <c r="J3855" s="22">
        <v>12</v>
      </c>
      <c r="K3855" s="22">
        <v>472</v>
      </c>
      <c r="L3855" s="23" t="s">
        <v>246</v>
      </c>
      <c r="M3855" s="23"/>
      <c r="N3855" s="23" t="s">
        <v>184</v>
      </c>
      <c r="O3855" s="23" t="s">
        <v>216</v>
      </c>
      <c r="P3855" s="22">
        <v>20</v>
      </c>
      <c r="Q3855" s="23" t="s">
        <v>186</v>
      </c>
      <c r="R3855" s="23"/>
      <c r="S3855" s="23"/>
      <c r="T3855" s="23"/>
      <c r="U3855" s="23"/>
      <c r="V3855" s="23" t="s">
        <v>187</v>
      </c>
      <c r="W3855" s="23" t="s">
        <v>188</v>
      </c>
      <c r="X3855" s="23" t="s">
        <v>189</v>
      </c>
      <c r="Y3855" s="22">
        <v>0</v>
      </c>
      <c r="Z3855" s="23" t="s">
        <v>190</v>
      </c>
      <c r="AA3855" s="23" t="s">
        <v>191</v>
      </c>
      <c r="AB3855" s="23" t="s">
        <v>190</v>
      </c>
      <c r="AC3855" s="23" t="s">
        <v>192</v>
      </c>
      <c r="AD3855" s="23" t="s">
        <v>193</v>
      </c>
      <c r="AE3855" s="23" t="s">
        <v>80</v>
      </c>
      <c r="AF3855" s="23"/>
      <c r="AG3855" s="23"/>
      <c r="AH3855" s="23"/>
      <c r="AI3855" s="23"/>
      <c r="AJ3855" s="23" t="b">
        <v>0</v>
      </c>
      <c r="AK3855" s="3">
        <v>127</v>
      </c>
      <c r="AL3855" s="3">
        <v>4604</v>
      </c>
      <c r="AM3855" s="3">
        <v>4203</v>
      </c>
      <c r="AN3855" s="24">
        <v>45536.093206790123</v>
      </c>
      <c r="AO3855" s="24">
        <v>45536.093206790123</v>
      </c>
      <c r="AP3855">
        <v>9</v>
      </c>
      <c r="AQ3855" t="s">
        <v>194</v>
      </c>
      <c r="AR3855">
        <v>244.09320679012308</v>
      </c>
      <c r="AS3855" t="s">
        <v>195</v>
      </c>
      <c r="AT3855" t="s">
        <v>217</v>
      </c>
      <c r="AU3855" t="s">
        <v>197</v>
      </c>
      <c r="AV3855" t="s">
        <v>218</v>
      </c>
      <c r="AW3855" t="s">
        <v>217</v>
      </c>
      <c r="AX3855" t="s">
        <v>197</v>
      </c>
      <c r="AY3855" t="s">
        <v>218</v>
      </c>
    </row>
    <row r="3856" spans="1:51" x14ac:dyDescent="0.45">
      <c r="A3856" s="22">
        <v>871560</v>
      </c>
      <c r="B3856" s="6">
        <v>45536</v>
      </c>
      <c r="C3856" s="22">
        <v>15000</v>
      </c>
      <c r="D3856" s="22">
        <v>17267</v>
      </c>
      <c r="E3856" s="22"/>
      <c r="F3856" s="22">
        <v>0</v>
      </c>
      <c r="G3856" s="22">
        <v>13139</v>
      </c>
      <c r="H3856" s="22">
        <v>0</v>
      </c>
      <c r="I3856" s="22"/>
      <c r="J3856" s="22">
        <v>117</v>
      </c>
      <c r="K3856" s="22">
        <v>1854</v>
      </c>
      <c r="L3856" s="23" t="s">
        <v>248</v>
      </c>
      <c r="M3856" s="23"/>
      <c r="N3856" s="23" t="s">
        <v>184</v>
      </c>
      <c r="O3856" s="23" t="s">
        <v>216</v>
      </c>
      <c r="P3856" s="22">
        <v>20</v>
      </c>
      <c r="Q3856" s="23" t="s">
        <v>186</v>
      </c>
      <c r="R3856" s="23"/>
      <c r="S3856" s="23"/>
      <c r="T3856" s="23"/>
      <c r="U3856" s="23"/>
      <c r="V3856" s="23" t="s">
        <v>187</v>
      </c>
      <c r="W3856" s="23" t="s">
        <v>188</v>
      </c>
      <c r="X3856" s="23" t="s">
        <v>189</v>
      </c>
      <c r="Y3856" s="22">
        <v>0</v>
      </c>
      <c r="Z3856" s="23" t="s">
        <v>190</v>
      </c>
      <c r="AA3856" s="23" t="s">
        <v>191</v>
      </c>
      <c r="AB3856" s="23" t="s">
        <v>190</v>
      </c>
      <c r="AC3856" s="23" t="s">
        <v>192</v>
      </c>
      <c r="AD3856" s="23" t="s">
        <v>193</v>
      </c>
      <c r="AE3856" s="23" t="s">
        <v>80</v>
      </c>
      <c r="AF3856" s="23"/>
      <c r="AG3856" s="23"/>
      <c r="AH3856" s="23"/>
      <c r="AI3856" s="23"/>
      <c r="AJ3856" s="23" t="b">
        <v>0</v>
      </c>
      <c r="AK3856" s="3">
        <v>127</v>
      </c>
      <c r="AL3856" s="3">
        <v>4604</v>
      </c>
      <c r="AM3856" s="3">
        <v>4193</v>
      </c>
      <c r="AN3856" s="24">
        <v>45536.093202237651</v>
      </c>
      <c r="AO3856" s="24">
        <v>45536.093202237651</v>
      </c>
      <c r="AP3856">
        <v>9</v>
      </c>
      <c r="AQ3856" t="s">
        <v>194</v>
      </c>
      <c r="AR3856">
        <v>244.09320223765098</v>
      </c>
      <c r="AS3856" t="s">
        <v>195</v>
      </c>
      <c r="AT3856" t="s">
        <v>217</v>
      </c>
      <c r="AU3856" t="s">
        <v>197</v>
      </c>
      <c r="AV3856" t="s">
        <v>218</v>
      </c>
      <c r="AW3856" t="s">
        <v>217</v>
      </c>
      <c r="AX3856" t="s">
        <v>197</v>
      </c>
      <c r="AY3856" t="s">
        <v>218</v>
      </c>
    </row>
    <row r="3857" spans="1:51" x14ac:dyDescent="0.45">
      <c r="A3857" s="22">
        <v>871576</v>
      </c>
      <c r="B3857" s="6">
        <v>45536</v>
      </c>
      <c r="C3857" s="22">
        <v>15000</v>
      </c>
      <c r="D3857" s="22">
        <v>17622</v>
      </c>
      <c r="E3857" s="22"/>
      <c r="F3857" s="22">
        <v>0</v>
      </c>
      <c r="G3857" s="22">
        <v>13139</v>
      </c>
      <c r="H3857" s="22">
        <v>0</v>
      </c>
      <c r="I3857" s="22"/>
      <c r="J3857" s="22">
        <v>117</v>
      </c>
      <c r="K3857" s="22">
        <v>1854</v>
      </c>
      <c r="L3857" s="23" t="s">
        <v>248</v>
      </c>
      <c r="M3857" s="23"/>
      <c r="N3857" s="23" t="s">
        <v>184</v>
      </c>
      <c r="O3857" s="23" t="s">
        <v>216</v>
      </c>
      <c r="P3857" s="22">
        <v>20</v>
      </c>
      <c r="Q3857" s="23" t="s">
        <v>186</v>
      </c>
      <c r="R3857" s="23"/>
      <c r="S3857" s="23"/>
      <c r="T3857" s="23"/>
      <c r="U3857" s="23"/>
      <c r="V3857" s="23" t="s">
        <v>187</v>
      </c>
      <c r="W3857" s="23" t="s">
        <v>188</v>
      </c>
      <c r="X3857" s="23" t="s">
        <v>189</v>
      </c>
      <c r="Y3857" s="22">
        <v>0</v>
      </c>
      <c r="Z3857" s="23" t="s">
        <v>190</v>
      </c>
      <c r="AA3857" s="23" t="s">
        <v>191</v>
      </c>
      <c r="AB3857" s="23" t="s">
        <v>190</v>
      </c>
      <c r="AC3857" s="23" t="s">
        <v>192</v>
      </c>
      <c r="AD3857" s="23" t="s">
        <v>193</v>
      </c>
      <c r="AE3857" s="23" t="s">
        <v>80</v>
      </c>
      <c r="AF3857" s="23"/>
      <c r="AG3857" s="23"/>
      <c r="AH3857" s="23"/>
      <c r="AI3857" s="23"/>
      <c r="AJ3857" s="23" t="b">
        <v>0</v>
      </c>
      <c r="AK3857" s="3">
        <v>127</v>
      </c>
      <c r="AL3857" s="3">
        <v>4604</v>
      </c>
      <c r="AM3857" s="3">
        <v>4209</v>
      </c>
      <c r="AN3857" s="24">
        <v>45536.093208101855</v>
      </c>
      <c r="AO3857" s="24">
        <v>45536.093208101855</v>
      </c>
      <c r="AP3857">
        <v>9</v>
      </c>
      <c r="AQ3857" t="s">
        <v>194</v>
      </c>
      <c r="AR3857">
        <v>244.09320810185454</v>
      </c>
      <c r="AS3857" t="s">
        <v>195</v>
      </c>
      <c r="AT3857" t="s">
        <v>217</v>
      </c>
      <c r="AU3857" t="s">
        <v>197</v>
      </c>
      <c r="AV3857" t="s">
        <v>218</v>
      </c>
      <c r="AW3857" t="s">
        <v>217</v>
      </c>
      <c r="AX3857" t="s">
        <v>197</v>
      </c>
      <c r="AY3857" t="s">
        <v>218</v>
      </c>
    </row>
    <row r="3858" spans="1:51" x14ac:dyDescent="0.45">
      <c r="A3858" s="22">
        <v>871586</v>
      </c>
      <c r="B3858" s="6">
        <v>45536</v>
      </c>
      <c r="C3858" s="22">
        <v>15000</v>
      </c>
      <c r="D3858" s="22">
        <v>19975</v>
      </c>
      <c r="E3858" s="22"/>
      <c r="F3858" s="22">
        <v>0</v>
      </c>
      <c r="G3858" s="22">
        <v>13139</v>
      </c>
      <c r="H3858" s="22">
        <v>0</v>
      </c>
      <c r="I3858" s="22"/>
      <c r="J3858" s="22">
        <v>117</v>
      </c>
      <c r="K3858" s="22">
        <v>1854</v>
      </c>
      <c r="L3858" s="23" t="s">
        <v>248</v>
      </c>
      <c r="M3858" s="23"/>
      <c r="N3858" s="23" t="s">
        <v>184</v>
      </c>
      <c r="O3858" s="23" t="s">
        <v>216</v>
      </c>
      <c r="P3858" s="22">
        <v>20</v>
      </c>
      <c r="Q3858" s="23" t="s">
        <v>186</v>
      </c>
      <c r="R3858" s="23"/>
      <c r="S3858" s="23"/>
      <c r="T3858" s="23"/>
      <c r="U3858" s="23"/>
      <c r="V3858" s="23" t="s">
        <v>187</v>
      </c>
      <c r="W3858" s="23" t="s">
        <v>188</v>
      </c>
      <c r="X3858" s="23" t="s">
        <v>189</v>
      </c>
      <c r="Y3858" s="22">
        <v>0</v>
      </c>
      <c r="Z3858" s="23" t="s">
        <v>190</v>
      </c>
      <c r="AA3858" s="23" t="s">
        <v>191</v>
      </c>
      <c r="AB3858" s="23" t="s">
        <v>190</v>
      </c>
      <c r="AC3858" s="23" t="s">
        <v>192</v>
      </c>
      <c r="AD3858" s="23" t="s">
        <v>193</v>
      </c>
      <c r="AE3858" s="23" t="s">
        <v>80</v>
      </c>
      <c r="AF3858" s="23"/>
      <c r="AG3858" s="23"/>
      <c r="AH3858" s="23"/>
      <c r="AI3858" s="23"/>
      <c r="AJ3858" s="23" t="b">
        <v>0</v>
      </c>
      <c r="AK3858" s="3">
        <v>127</v>
      </c>
      <c r="AL3858" s="3">
        <v>4604</v>
      </c>
      <c r="AM3858" s="3">
        <v>4220</v>
      </c>
      <c r="AN3858" s="24">
        <v>45536.093489891973</v>
      </c>
      <c r="AO3858" s="24">
        <v>45536.093489891973</v>
      </c>
      <c r="AP3858">
        <v>9</v>
      </c>
      <c r="AQ3858" t="s">
        <v>194</v>
      </c>
      <c r="AR3858">
        <v>244.09348989197315</v>
      </c>
      <c r="AS3858" t="s">
        <v>195</v>
      </c>
      <c r="AT3858" t="s">
        <v>217</v>
      </c>
      <c r="AU3858" t="s">
        <v>197</v>
      </c>
      <c r="AV3858" t="s">
        <v>249</v>
      </c>
      <c r="AW3858" t="s">
        <v>217</v>
      </c>
      <c r="AX3858" t="s">
        <v>197</v>
      </c>
      <c r="AY3858" t="s">
        <v>249</v>
      </c>
    </row>
    <row r="3859" spans="1:51" x14ac:dyDescent="0.45">
      <c r="A3859" s="22">
        <v>871868</v>
      </c>
      <c r="B3859" s="6">
        <v>45536</v>
      </c>
      <c r="C3859" s="22">
        <v>15000</v>
      </c>
      <c r="D3859" s="22">
        <v>20938</v>
      </c>
      <c r="E3859" s="22"/>
      <c r="F3859" s="22">
        <v>0</v>
      </c>
      <c r="G3859" s="22">
        <v>13139</v>
      </c>
      <c r="H3859" s="22">
        <v>0</v>
      </c>
      <c r="I3859" s="22"/>
      <c r="J3859" s="22">
        <v>117</v>
      </c>
      <c r="K3859" s="22">
        <v>1854</v>
      </c>
      <c r="L3859" s="23" t="s">
        <v>248</v>
      </c>
      <c r="M3859" s="23"/>
      <c r="N3859" s="23" t="s">
        <v>184</v>
      </c>
      <c r="O3859" s="23" t="s">
        <v>213</v>
      </c>
      <c r="P3859" s="22">
        <v>20</v>
      </c>
      <c r="Q3859" s="23" t="s">
        <v>186</v>
      </c>
      <c r="R3859" s="23"/>
      <c r="S3859" s="23"/>
      <c r="T3859" s="23"/>
      <c r="U3859" s="23"/>
      <c r="V3859" s="23" t="s">
        <v>187</v>
      </c>
      <c r="W3859" s="23" t="s">
        <v>188</v>
      </c>
      <c r="X3859" s="23" t="s">
        <v>189</v>
      </c>
      <c r="Y3859" s="22">
        <v>0</v>
      </c>
      <c r="Z3859" s="23" t="s">
        <v>190</v>
      </c>
      <c r="AA3859" s="23" t="s">
        <v>191</v>
      </c>
      <c r="AB3859" s="23" t="s">
        <v>190</v>
      </c>
      <c r="AC3859" s="23" t="s">
        <v>192</v>
      </c>
      <c r="AD3859" s="23" t="s">
        <v>193</v>
      </c>
      <c r="AE3859" s="23" t="s">
        <v>80</v>
      </c>
      <c r="AF3859" s="23"/>
      <c r="AG3859" s="23"/>
      <c r="AH3859" s="23"/>
      <c r="AI3859" s="23"/>
      <c r="AJ3859" s="23" t="b">
        <v>0</v>
      </c>
      <c r="AK3859" s="3">
        <v>111</v>
      </c>
      <c r="AL3859" s="3">
        <v>3448</v>
      </c>
      <c r="AM3859" s="3">
        <v>4442</v>
      </c>
      <c r="AN3859" s="24">
        <v>45536.133076234568</v>
      </c>
      <c r="AO3859" s="24">
        <v>45536.133076234568</v>
      </c>
      <c r="AP3859">
        <v>9</v>
      </c>
      <c r="AQ3859" t="s">
        <v>194</v>
      </c>
      <c r="AR3859">
        <v>244.13307623456785</v>
      </c>
      <c r="AS3859" t="s">
        <v>195</v>
      </c>
      <c r="AT3859" t="s">
        <v>251</v>
      </c>
      <c r="AU3859" t="s">
        <v>197</v>
      </c>
      <c r="AV3859" t="s">
        <v>249</v>
      </c>
      <c r="AW3859" t="s">
        <v>251</v>
      </c>
      <c r="AX3859" t="s">
        <v>197</v>
      </c>
      <c r="AY3859" t="s">
        <v>249</v>
      </c>
    </row>
    <row r="3860" spans="1:51" x14ac:dyDescent="0.45">
      <c r="A3860" s="22">
        <v>871624</v>
      </c>
      <c r="B3860" s="6">
        <v>45536</v>
      </c>
      <c r="C3860" s="22">
        <v>15000</v>
      </c>
      <c r="D3860" s="22">
        <v>10360</v>
      </c>
      <c r="E3860" s="22"/>
      <c r="F3860" s="22">
        <v>0</v>
      </c>
      <c r="G3860" s="22">
        <v>8547</v>
      </c>
      <c r="H3860" s="22">
        <v>0</v>
      </c>
      <c r="I3860" s="22"/>
      <c r="J3860" s="22">
        <v>76</v>
      </c>
      <c r="K3860" s="22">
        <v>2902</v>
      </c>
      <c r="L3860" s="23" t="s">
        <v>253</v>
      </c>
      <c r="M3860" s="23"/>
      <c r="N3860" s="23" t="s">
        <v>184</v>
      </c>
      <c r="O3860" s="23" t="s">
        <v>216</v>
      </c>
      <c r="P3860" s="22">
        <v>20</v>
      </c>
      <c r="Q3860" s="23" t="s">
        <v>186</v>
      </c>
      <c r="R3860" s="23"/>
      <c r="S3860" s="23"/>
      <c r="T3860" s="23"/>
      <c r="U3860" s="23"/>
      <c r="V3860" s="23" t="s">
        <v>187</v>
      </c>
      <c r="W3860" s="23" t="s">
        <v>188</v>
      </c>
      <c r="X3860" s="23" t="s">
        <v>189</v>
      </c>
      <c r="Y3860" s="22">
        <v>0</v>
      </c>
      <c r="Z3860" s="23" t="s">
        <v>190</v>
      </c>
      <c r="AA3860" s="23" t="s">
        <v>191</v>
      </c>
      <c r="AB3860" s="23" t="s">
        <v>190</v>
      </c>
      <c r="AC3860" s="23" t="s">
        <v>192</v>
      </c>
      <c r="AD3860" s="23" t="s">
        <v>193</v>
      </c>
      <c r="AE3860" s="23" t="s">
        <v>80</v>
      </c>
      <c r="AF3860" s="23"/>
      <c r="AG3860" s="23"/>
      <c r="AH3860" s="23"/>
      <c r="AI3860" s="23"/>
      <c r="AJ3860" s="23" t="b">
        <v>0</v>
      </c>
      <c r="AK3860" s="3">
        <v>55</v>
      </c>
      <c r="AL3860" s="3">
        <v>4604</v>
      </c>
      <c r="AM3860" s="3">
        <v>4257</v>
      </c>
      <c r="AN3860" s="24">
        <v>45536.098695486115</v>
      </c>
      <c r="AO3860" s="24">
        <v>45536.098695486115</v>
      </c>
      <c r="AP3860">
        <v>9</v>
      </c>
      <c r="AQ3860" t="s">
        <v>194</v>
      </c>
      <c r="AR3860">
        <v>244.09869548611459</v>
      </c>
      <c r="AS3860" t="s">
        <v>195</v>
      </c>
      <c r="AT3860" t="s">
        <v>217</v>
      </c>
      <c r="AU3860" t="s">
        <v>197</v>
      </c>
      <c r="AV3860" t="s">
        <v>219</v>
      </c>
      <c r="AW3860" t="s">
        <v>217</v>
      </c>
      <c r="AX3860" t="s">
        <v>197</v>
      </c>
      <c r="AY3860" t="s">
        <v>219</v>
      </c>
    </row>
    <row r="3861" spans="1:51" x14ac:dyDescent="0.45">
      <c r="A3861" s="22">
        <v>871615</v>
      </c>
      <c r="B3861" s="6">
        <v>45536</v>
      </c>
      <c r="C3861" s="22">
        <v>15000</v>
      </c>
      <c r="D3861" s="22">
        <v>18851</v>
      </c>
      <c r="E3861" s="22"/>
      <c r="F3861" s="22">
        <v>0</v>
      </c>
      <c r="G3861" s="22">
        <v>8547</v>
      </c>
      <c r="H3861" s="22">
        <v>0</v>
      </c>
      <c r="I3861" s="22"/>
      <c r="J3861" s="22">
        <v>76</v>
      </c>
      <c r="K3861" s="22">
        <v>2902</v>
      </c>
      <c r="L3861" s="23" t="s">
        <v>253</v>
      </c>
      <c r="M3861" s="23"/>
      <c r="N3861" s="23" t="s">
        <v>184</v>
      </c>
      <c r="O3861" s="23" t="s">
        <v>216</v>
      </c>
      <c r="P3861" s="22">
        <v>20</v>
      </c>
      <c r="Q3861" s="23" t="s">
        <v>186</v>
      </c>
      <c r="R3861" s="23"/>
      <c r="S3861" s="23"/>
      <c r="T3861" s="23"/>
      <c r="U3861" s="23"/>
      <c r="V3861" s="23" t="s">
        <v>187</v>
      </c>
      <c r="W3861" s="23" t="s">
        <v>188</v>
      </c>
      <c r="X3861" s="23" t="s">
        <v>189</v>
      </c>
      <c r="Y3861" s="22">
        <v>0</v>
      </c>
      <c r="Z3861" s="23" t="s">
        <v>190</v>
      </c>
      <c r="AA3861" s="23" t="s">
        <v>191</v>
      </c>
      <c r="AB3861" s="23" t="s">
        <v>190</v>
      </c>
      <c r="AC3861" s="23" t="s">
        <v>192</v>
      </c>
      <c r="AD3861" s="23" t="s">
        <v>193</v>
      </c>
      <c r="AE3861" s="23" t="s">
        <v>80</v>
      </c>
      <c r="AF3861" s="23"/>
      <c r="AG3861" s="23"/>
      <c r="AH3861" s="23"/>
      <c r="AI3861" s="23"/>
      <c r="AJ3861" s="23" t="b">
        <v>0</v>
      </c>
      <c r="AK3861" s="3">
        <v>55</v>
      </c>
      <c r="AL3861" s="3">
        <v>4604</v>
      </c>
      <c r="AM3861" s="3">
        <v>4248</v>
      </c>
      <c r="AN3861" s="24">
        <v>45536.098691705251</v>
      </c>
      <c r="AO3861" s="24">
        <v>45536.098691705251</v>
      </c>
      <c r="AP3861">
        <v>9</v>
      </c>
      <c r="AQ3861" t="s">
        <v>194</v>
      </c>
      <c r="AR3861">
        <v>244.09869170525053</v>
      </c>
      <c r="AS3861" t="s">
        <v>195</v>
      </c>
      <c r="AT3861" t="s">
        <v>217</v>
      </c>
      <c r="AU3861" t="s">
        <v>197</v>
      </c>
      <c r="AV3861" t="s">
        <v>219</v>
      </c>
      <c r="AW3861" t="s">
        <v>217</v>
      </c>
      <c r="AX3861" t="s">
        <v>197</v>
      </c>
      <c r="AY3861" t="s">
        <v>219</v>
      </c>
    </row>
    <row r="3862" spans="1:51" x14ac:dyDescent="0.45">
      <c r="A3862" s="22">
        <v>871548</v>
      </c>
      <c r="B3862" s="6">
        <v>45536</v>
      </c>
      <c r="C3862" s="22">
        <v>15000</v>
      </c>
      <c r="D3862" s="22">
        <v>13859</v>
      </c>
      <c r="E3862" s="22"/>
      <c r="F3862" s="22">
        <v>0</v>
      </c>
      <c r="G3862" s="22">
        <v>8547</v>
      </c>
      <c r="H3862" s="22">
        <v>0</v>
      </c>
      <c r="I3862" s="22"/>
      <c r="J3862" s="22">
        <v>76</v>
      </c>
      <c r="K3862" s="22">
        <v>2902</v>
      </c>
      <c r="L3862" s="23" t="s">
        <v>253</v>
      </c>
      <c r="M3862" s="23"/>
      <c r="N3862" s="23" t="s">
        <v>184</v>
      </c>
      <c r="O3862" s="23" t="s">
        <v>216</v>
      </c>
      <c r="P3862" s="22">
        <v>20</v>
      </c>
      <c r="Q3862" s="23" t="s">
        <v>186</v>
      </c>
      <c r="R3862" s="23"/>
      <c r="S3862" s="23"/>
      <c r="T3862" s="23"/>
      <c r="U3862" s="23"/>
      <c r="V3862" s="23" t="s">
        <v>187</v>
      </c>
      <c r="W3862" s="23" t="s">
        <v>188</v>
      </c>
      <c r="X3862" s="23" t="s">
        <v>189</v>
      </c>
      <c r="Y3862" s="22">
        <v>0</v>
      </c>
      <c r="Z3862" s="23" t="s">
        <v>190</v>
      </c>
      <c r="AA3862" s="23" t="s">
        <v>191</v>
      </c>
      <c r="AB3862" s="23" t="s">
        <v>190</v>
      </c>
      <c r="AC3862" s="23" t="s">
        <v>192</v>
      </c>
      <c r="AD3862" s="23" t="s">
        <v>193</v>
      </c>
      <c r="AE3862" s="23" t="s">
        <v>80</v>
      </c>
      <c r="AF3862" s="23"/>
      <c r="AG3862" s="23"/>
      <c r="AH3862" s="23"/>
      <c r="AI3862" s="23"/>
      <c r="AJ3862" s="23" t="b">
        <v>0</v>
      </c>
      <c r="AK3862" s="3">
        <v>127</v>
      </c>
      <c r="AL3862" s="3">
        <v>4604</v>
      </c>
      <c r="AM3862" s="3">
        <v>4181</v>
      </c>
      <c r="AN3862" s="24">
        <v>45536.093196103393</v>
      </c>
      <c r="AO3862" s="24">
        <v>45536.093196103393</v>
      </c>
      <c r="AP3862">
        <v>9</v>
      </c>
      <c r="AQ3862" t="s">
        <v>194</v>
      </c>
      <c r="AR3862">
        <v>244.09319610339298</v>
      </c>
      <c r="AS3862" t="s">
        <v>195</v>
      </c>
      <c r="AT3862" t="s">
        <v>217</v>
      </c>
      <c r="AU3862" t="s">
        <v>197</v>
      </c>
      <c r="AV3862" t="s">
        <v>207</v>
      </c>
      <c r="AW3862" t="s">
        <v>217</v>
      </c>
      <c r="AX3862" t="s">
        <v>197</v>
      </c>
      <c r="AY3862" t="s">
        <v>207</v>
      </c>
    </row>
    <row r="3863" spans="1:51" x14ac:dyDescent="0.45">
      <c r="A3863" s="22">
        <v>871368</v>
      </c>
      <c r="B3863" s="6">
        <v>45536</v>
      </c>
      <c r="C3863" s="22">
        <v>15000</v>
      </c>
      <c r="D3863" s="22">
        <v>21297</v>
      </c>
      <c r="E3863" s="22"/>
      <c r="F3863" s="22">
        <v>0</v>
      </c>
      <c r="G3863" s="22">
        <v>14707</v>
      </c>
      <c r="H3863" s="22">
        <v>0</v>
      </c>
      <c r="I3863" s="22"/>
      <c r="J3863" s="22">
        <v>131</v>
      </c>
      <c r="K3863" s="22">
        <v>131</v>
      </c>
      <c r="L3863" s="23" t="s">
        <v>254</v>
      </c>
      <c r="M3863" s="23"/>
      <c r="N3863" s="23" t="s">
        <v>184</v>
      </c>
      <c r="O3863" s="23" t="s">
        <v>213</v>
      </c>
      <c r="P3863" s="22">
        <v>20</v>
      </c>
      <c r="Q3863" s="23" t="s">
        <v>186</v>
      </c>
      <c r="R3863" s="23"/>
      <c r="S3863" s="23"/>
      <c r="T3863" s="23"/>
      <c r="U3863" s="23"/>
      <c r="V3863" s="23" t="s">
        <v>187</v>
      </c>
      <c r="W3863" s="23" t="s">
        <v>188</v>
      </c>
      <c r="X3863" s="23" t="s">
        <v>189</v>
      </c>
      <c r="Y3863" s="22">
        <v>0</v>
      </c>
      <c r="Z3863" s="23" t="s">
        <v>190</v>
      </c>
      <c r="AA3863" s="23" t="s">
        <v>191</v>
      </c>
      <c r="AB3863" s="23" t="s">
        <v>190</v>
      </c>
      <c r="AC3863" s="23" t="s">
        <v>192</v>
      </c>
      <c r="AD3863" s="23" t="s">
        <v>193</v>
      </c>
      <c r="AE3863" s="23" t="s">
        <v>80</v>
      </c>
      <c r="AF3863" s="23"/>
      <c r="AG3863" s="23"/>
      <c r="AH3863" s="23"/>
      <c r="AI3863" s="23"/>
      <c r="AJ3863" s="23" t="b">
        <v>0</v>
      </c>
      <c r="AK3863" s="3">
        <v>60</v>
      </c>
      <c r="AL3863" s="3">
        <v>3448</v>
      </c>
      <c r="AM3863" s="3">
        <v>4039</v>
      </c>
      <c r="AN3863" s="24">
        <v>45536.010934104939</v>
      </c>
      <c r="AO3863" s="24">
        <v>45536.010934104939</v>
      </c>
      <c r="AP3863">
        <v>9</v>
      </c>
      <c r="AQ3863" t="s">
        <v>194</v>
      </c>
      <c r="AR3863">
        <v>244.01093410493922</v>
      </c>
      <c r="AS3863" t="s">
        <v>195</v>
      </c>
      <c r="AT3863" t="s">
        <v>196</v>
      </c>
      <c r="AU3863" t="s">
        <v>197</v>
      </c>
      <c r="AV3863" t="s">
        <v>255</v>
      </c>
      <c r="AW3863" t="s">
        <v>196</v>
      </c>
      <c r="AX3863" t="s">
        <v>197</v>
      </c>
      <c r="AY3863" t="s">
        <v>255</v>
      </c>
    </row>
    <row r="3864" spans="1:51" x14ac:dyDescent="0.45">
      <c r="A3864" s="22">
        <v>871462</v>
      </c>
      <c r="B3864" s="6">
        <v>45536</v>
      </c>
      <c r="C3864" s="22">
        <v>15000</v>
      </c>
      <c r="D3864" s="22">
        <v>20728</v>
      </c>
      <c r="E3864" s="22"/>
      <c r="F3864" s="22">
        <v>0</v>
      </c>
      <c r="G3864" s="22">
        <v>14707</v>
      </c>
      <c r="H3864" s="22">
        <v>0</v>
      </c>
      <c r="I3864" s="22"/>
      <c r="J3864" s="22">
        <v>131</v>
      </c>
      <c r="K3864" s="22">
        <v>131</v>
      </c>
      <c r="L3864" s="23" t="s">
        <v>254</v>
      </c>
      <c r="M3864" s="23"/>
      <c r="N3864" s="23" t="s">
        <v>184</v>
      </c>
      <c r="O3864" s="23" t="s">
        <v>213</v>
      </c>
      <c r="P3864" s="22">
        <v>20</v>
      </c>
      <c r="Q3864" s="23" t="s">
        <v>186</v>
      </c>
      <c r="R3864" s="23"/>
      <c r="S3864" s="23"/>
      <c r="T3864" s="23"/>
      <c r="U3864" s="23"/>
      <c r="V3864" s="23" t="s">
        <v>187</v>
      </c>
      <c r="W3864" s="23" t="s">
        <v>188</v>
      </c>
      <c r="X3864" s="23" t="s">
        <v>189</v>
      </c>
      <c r="Y3864" s="22">
        <v>0</v>
      </c>
      <c r="Z3864" s="23" t="s">
        <v>190</v>
      </c>
      <c r="AA3864" s="23" t="s">
        <v>191</v>
      </c>
      <c r="AB3864" s="23" t="s">
        <v>190</v>
      </c>
      <c r="AC3864" s="23" t="s">
        <v>192</v>
      </c>
      <c r="AD3864" s="23" t="s">
        <v>193</v>
      </c>
      <c r="AE3864" s="23" t="s">
        <v>80</v>
      </c>
      <c r="AF3864" s="23"/>
      <c r="AG3864" s="23"/>
      <c r="AH3864" s="23"/>
      <c r="AI3864" s="23"/>
      <c r="AJ3864" s="23" t="b">
        <v>0</v>
      </c>
      <c r="AK3864" s="3">
        <v>128</v>
      </c>
      <c r="AL3864" s="3">
        <v>3448</v>
      </c>
      <c r="AM3864" s="3">
        <v>4128</v>
      </c>
      <c r="AN3864" s="24">
        <v>45536.073483526234</v>
      </c>
      <c r="AO3864" s="24">
        <v>45536.073483526234</v>
      </c>
      <c r="AP3864">
        <v>9</v>
      </c>
      <c r="AQ3864" t="s">
        <v>194</v>
      </c>
      <c r="AR3864">
        <v>244.07348352623376</v>
      </c>
      <c r="AS3864" t="s">
        <v>195</v>
      </c>
      <c r="AT3864" t="s">
        <v>256</v>
      </c>
      <c r="AU3864" t="s">
        <v>197</v>
      </c>
      <c r="AV3864" t="s">
        <v>257</v>
      </c>
      <c r="AW3864" t="s">
        <v>256</v>
      </c>
      <c r="AX3864" t="s">
        <v>197</v>
      </c>
      <c r="AY3864" t="s">
        <v>257</v>
      </c>
    </row>
    <row r="3865" spans="1:51" x14ac:dyDescent="0.45">
      <c r="A3865" s="22">
        <v>871598</v>
      </c>
      <c r="B3865" s="6">
        <v>45536</v>
      </c>
      <c r="C3865" s="22">
        <v>15000</v>
      </c>
      <c r="D3865" s="22">
        <v>20903</v>
      </c>
      <c r="E3865" s="22"/>
      <c r="F3865" s="22">
        <v>0</v>
      </c>
      <c r="G3865" s="22">
        <v>14707</v>
      </c>
      <c r="H3865" s="22">
        <v>0</v>
      </c>
      <c r="I3865" s="22"/>
      <c r="J3865" s="22">
        <v>131</v>
      </c>
      <c r="K3865" s="22">
        <v>131</v>
      </c>
      <c r="L3865" s="23" t="s">
        <v>254</v>
      </c>
      <c r="M3865" s="23"/>
      <c r="N3865" s="23" t="s">
        <v>184</v>
      </c>
      <c r="O3865" s="23" t="s">
        <v>213</v>
      </c>
      <c r="P3865" s="22">
        <v>20</v>
      </c>
      <c r="Q3865" s="23" t="s">
        <v>186</v>
      </c>
      <c r="R3865" s="23"/>
      <c r="S3865" s="23"/>
      <c r="T3865" s="23"/>
      <c r="U3865" s="23"/>
      <c r="V3865" s="23" t="s">
        <v>187</v>
      </c>
      <c r="W3865" s="23" t="s">
        <v>188</v>
      </c>
      <c r="X3865" s="23" t="s">
        <v>189</v>
      </c>
      <c r="Y3865" s="22">
        <v>0</v>
      </c>
      <c r="Z3865" s="23" t="s">
        <v>190</v>
      </c>
      <c r="AA3865" s="23" t="s">
        <v>191</v>
      </c>
      <c r="AB3865" s="23" t="s">
        <v>190</v>
      </c>
      <c r="AC3865" s="23" t="s">
        <v>192</v>
      </c>
      <c r="AD3865" s="23" t="s">
        <v>193</v>
      </c>
      <c r="AE3865" s="23" t="s">
        <v>80</v>
      </c>
      <c r="AF3865" s="23"/>
      <c r="AG3865" s="23"/>
      <c r="AH3865" s="23"/>
      <c r="AI3865" s="23"/>
      <c r="AJ3865" s="23" t="b">
        <v>0</v>
      </c>
      <c r="AK3865" s="3">
        <v>60</v>
      </c>
      <c r="AL3865" s="3">
        <v>3448</v>
      </c>
      <c r="AM3865" s="3">
        <v>4231</v>
      </c>
      <c r="AN3865" s="24">
        <v>45536.094290162036</v>
      </c>
      <c r="AO3865" s="24">
        <v>45536.094290162036</v>
      </c>
      <c r="AP3865">
        <v>9</v>
      </c>
      <c r="AQ3865" t="s">
        <v>194</v>
      </c>
      <c r="AR3865">
        <v>244.09429016203649</v>
      </c>
      <c r="AS3865" t="s">
        <v>195</v>
      </c>
      <c r="AT3865" t="s">
        <v>217</v>
      </c>
      <c r="AU3865" t="s">
        <v>197</v>
      </c>
      <c r="AV3865" t="s">
        <v>250</v>
      </c>
      <c r="AW3865" t="s">
        <v>217</v>
      </c>
      <c r="AX3865" t="s">
        <v>197</v>
      </c>
      <c r="AY3865" t="s">
        <v>250</v>
      </c>
    </row>
    <row r="3866" spans="1:51" x14ac:dyDescent="0.45">
      <c r="A3866" s="22">
        <v>871925</v>
      </c>
      <c r="B3866" s="6">
        <v>45536</v>
      </c>
      <c r="C3866" s="22">
        <v>15000</v>
      </c>
      <c r="D3866" s="22">
        <v>23920</v>
      </c>
      <c r="E3866" s="22"/>
      <c r="F3866" s="22">
        <v>0</v>
      </c>
      <c r="G3866" s="22">
        <v>14707</v>
      </c>
      <c r="H3866" s="22">
        <v>0</v>
      </c>
      <c r="I3866" s="22"/>
      <c r="J3866" s="22">
        <v>131</v>
      </c>
      <c r="K3866" s="22">
        <v>131</v>
      </c>
      <c r="L3866" s="23" t="s">
        <v>254</v>
      </c>
      <c r="M3866" s="23"/>
      <c r="N3866" s="23" t="s">
        <v>184</v>
      </c>
      <c r="O3866" s="23" t="s">
        <v>213</v>
      </c>
      <c r="P3866" s="22">
        <v>20</v>
      </c>
      <c r="Q3866" s="23" t="s">
        <v>186</v>
      </c>
      <c r="R3866" s="23"/>
      <c r="S3866" s="23"/>
      <c r="T3866" s="23"/>
      <c r="U3866" s="23"/>
      <c r="V3866" s="23" t="s">
        <v>187</v>
      </c>
      <c r="W3866" s="23" t="s">
        <v>188</v>
      </c>
      <c r="X3866" s="23" t="s">
        <v>189</v>
      </c>
      <c r="Y3866" s="22">
        <v>0</v>
      </c>
      <c r="Z3866" s="23" t="s">
        <v>190</v>
      </c>
      <c r="AA3866" s="23" t="s">
        <v>191</v>
      </c>
      <c r="AB3866" s="23" t="s">
        <v>190</v>
      </c>
      <c r="AC3866" s="23" t="s">
        <v>192</v>
      </c>
      <c r="AD3866" s="23" t="s">
        <v>193</v>
      </c>
      <c r="AE3866" s="23" t="s">
        <v>80</v>
      </c>
      <c r="AF3866" s="23"/>
      <c r="AG3866" s="23"/>
      <c r="AH3866" s="23"/>
      <c r="AI3866" s="23"/>
      <c r="AJ3866" s="23" t="b">
        <v>0</v>
      </c>
      <c r="AK3866" s="3">
        <v>132</v>
      </c>
      <c r="AL3866" s="3">
        <v>3448</v>
      </c>
      <c r="AM3866" s="3">
        <v>4491</v>
      </c>
      <c r="AN3866" s="24">
        <v>45536.167250385799</v>
      </c>
      <c r="AO3866" s="24">
        <v>45536.167250385799</v>
      </c>
      <c r="AP3866">
        <v>9</v>
      </c>
      <c r="AQ3866" t="s">
        <v>194</v>
      </c>
      <c r="AR3866">
        <v>244.16725038579898</v>
      </c>
      <c r="AS3866" t="s">
        <v>195</v>
      </c>
      <c r="AT3866" t="s">
        <v>258</v>
      </c>
      <c r="AU3866" t="s">
        <v>197</v>
      </c>
      <c r="AV3866" t="s">
        <v>259</v>
      </c>
      <c r="AW3866" t="s">
        <v>258</v>
      </c>
      <c r="AX3866" t="s">
        <v>197</v>
      </c>
      <c r="AY3866" t="s">
        <v>259</v>
      </c>
    </row>
    <row r="3867" spans="1:51" x14ac:dyDescent="0.45">
      <c r="A3867" s="22">
        <v>872824</v>
      </c>
      <c r="B3867" s="6">
        <v>45536</v>
      </c>
      <c r="C3867" s="22">
        <v>15000</v>
      </c>
      <c r="D3867" s="22">
        <v>19539</v>
      </c>
      <c r="E3867" s="22"/>
      <c r="F3867" s="22">
        <v>0</v>
      </c>
      <c r="G3867" s="22">
        <v>14707</v>
      </c>
      <c r="H3867" s="22">
        <v>0</v>
      </c>
      <c r="I3867" s="22"/>
      <c r="J3867" s="22">
        <v>131</v>
      </c>
      <c r="K3867" s="22">
        <v>131</v>
      </c>
      <c r="L3867" s="23" t="s">
        <v>254</v>
      </c>
      <c r="M3867" s="23"/>
      <c r="N3867" s="23" t="s">
        <v>184</v>
      </c>
      <c r="O3867" s="23" t="s">
        <v>225</v>
      </c>
      <c r="P3867" s="22">
        <v>20</v>
      </c>
      <c r="Q3867" s="23" t="s">
        <v>186</v>
      </c>
      <c r="R3867" s="23"/>
      <c r="S3867" s="23"/>
      <c r="T3867" s="23"/>
      <c r="U3867" s="23"/>
      <c r="V3867" s="23" t="s">
        <v>187</v>
      </c>
      <c r="W3867" s="23" t="s">
        <v>188</v>
      </c>
      <c r="X3867" s="23" t="s">
        <v>189</v>
      </c>
      <c r="Y3867" s="22">
        <v>0</v>
      </c>
      <c r="Z3867" s="23" t="s">
        <v>190</v>
      </c>
      <c r="AA3867" s="23" t="s">
        <v>191</v>
      </c>
      <c r="AB3867" s="23" t="s">
        <v>190</v>
      </c>
      <c r="AC3867" s="23" t="s">
        <v>192</v>
      </c>
      <c r="AD3867" s="23" t="s">
        <v>193</v>
      </c>
      <c r="AE3867" s="23" t="s">
        <v>80</v>
      </c>
      <c r="AF3867" s="23"/>
      <c r="AG3867" s="23"/>
      <c r="AH3867" s="23"/>
      <c r="AI3867" s="23"/>
      <c r="AJ3867" s="23" t="b">
        <v>0</v>
      </c>
      <c r="AK3867" s="3">
        <v>117</v>
      </c>
      <c r="AL3867" s="3">
        <v>2408</v>
      </c>
      <c r="AM3867" s="3">
        <v>5170</v>
      </c>
      <c r="AN3867" s="24">
        <v>45536.382071296299</v>
      </c>
      <c r="AO3867" s="24">
        <v>45536.382071296299</v>
      </c>
      <c r="AP3867">
        <v>9</v>
      </c>
      <c r="AQ3867" t="s">
        <v>194</v>
      </c>
      <c r="AR3867">
        <v>244.38207129629882</v>
      </c>
      <c r="AS3867" t="s">
        <v>195</v>
      </c>
      <c r="AT3867" t="s">
        <v>238</v>
      </c>
      <c r="AU3867" t="s">
        <v>197</v>
      </c>
      <c r="AV3867" t="s">
        <v>208</v>
      </c>
      <c r="AW3867" t="s">
        <v>238</v>
      </c>
      <c r="AX3867" t="s">
        <v>197</v>
      </c>
      <c r="AY3867" t="s">
        <v>208</v>
      </c>
    </row>
    <row r="3868" spans="1:51" x14ac:dyDescent="0.45">
      <c r="A3868" s="22">
        <v>872851</v>
      </c>
      <c r="B3868" s="6">
        <v>45536</v>
      </c>
      <c r="C3868" s="22">
        <v>15000</v>
      </c>
      <c r="D3868" s="22">
        <v>27135</v>
      </c>
      <c r="E3868" s="22"/>
      <c r="F3868" s="22">
        <v>0</v>
      </c>
      <c r="G3868" s="22">
        <v>14707</v>
      </c>
      <c r="H3868" s="22">
        <v>0</v>
      </c>
      <c r="I3868" s="22"/>
      <c r="J3868" s="22">
        <v>131</v>
      </c>
      <c r="K3868" s="22">
        <v>131</v>
      </c>
      <c r="L3868" s="23" t="s">
        <v>254</v>
      </c>
      <c r="M3868" s="23"/>
      <c r="N3868" s="23" t="s">
        <v>184</v>
      </c>
      <c r="O3868" s="23" t="s">
        <v>225</v>
      </c>
      <c r="P3868" s="22">
        <v>20</v>
      </c>
      <c r="Q3868" s="23" t="s">
        <v>186</v>
      </c>
      <c r="R3868" s="23"/>
      <c r="S3868" s="23"/>
      <c r="T3868" s="23"/>
      <c r="U3868" s="23"/>
      <c r="V3868" s="23" t="s">
        <v>187</v>
      </c>
      <c r="W3868" s="23" t="s">
        <v>188</v>
      </c>
      <c r="X3868" s="23" t="s">
        <v>189</v>
      </c>
      <c r="Y3868" s="22">
        <v>0</v>
      </c>
      <c r="Z3868" s="23" t="s">
        <v>190</v>
      </c>
      <c r="AA3868" s="23" t="s">
        <v>191</v>
      </c>
      <c r="AB3868" s="23" t="s">
        <v>190</v>
      </c>
      <c r="AC3868" s="23" t="s">
        <v>192</v>
      </c>
      <c r="AD3868" s="23" t="s">
        <v>193</v>
      </c>
      <c r="AE3868" s="23" t="s">
        <v>80</v>
      </c>
      <c r="AF3868" s="23"/>
      <c r="AG3868" s="23"/>
      <c r="AH3868" s="23"/>
      <c r="AI3868" s="23"/>
      <c r="AJ3868" s="23" t="b">
        <v>0</v>
      </c>
      <c r="AK3868" s="3">
        <v>117</v>
      </c>
      <c r="AL3868" s="3">
        <v>2408</v>
      </c>
      <c r="AM3868" s="3">
        <v>5197</v>
      </c>
      <c r="AN3868" s="24">
        <v>45536.382112384257</v>
      </c>
      <c r="AO3868" s="24">
        <v>45536.382112384257</v>
      </c>
      <c r="AP3868">
        <v>9</v>
      </c>
      <c r="AQ3868" t="s">
        <v>194</v>
      </c>
      <c r="AR3868">
        <v>244.3821123842572</v>
      </c>
      <c r="AS3868" t="s">
        <v>195</v>
      </c>
      <c r="AT3868" t="s">
        <v>238</v>
      </c>
      <c r="AU3868" t="s">
        <v>197</v>
      </c>
      <c r="AV3868" t="s">
        <v>228</v>
      </c>
      <c r="AW3868" t="s">
        <v>238</v>
      </c>
      <c r="AX3868" t="s">
        <v>197</v>
      </c>
      <c r="AY3868" t="s">
        <v>228</v>
      </c>
    </row>
    <row r="3869" spans="1:51" x14ac:dyDescent="0.45">
      <c r="A3869" s="22">
        <v>872853</v>
      </c>
      <c r="B3869" s="6">
        <v>45536</v>
      </c>
      <c r="C3869" s="22">
        <v>15000</v>
      </c>
      <c r="D3869" s="22">
        <v>24532</v>
      </c>
      <c r="E3869" s="22"/>
      <c r="F3869" s="22">
        <v>0</v>
      </c>
      <c r="G3869" s="22">
        <v>14707</v>
      </c>
      <c r="H3869" s="22">
        <v>0</v>
      </c>
      <c r="I3869" s="22"/>
      <c r="J3869" s="22">
        <v>131</v>
      </c>
      <c r="K3869" s="22">
        <v>131</v>
      </c>
      <c r="L3869" s="23" t="s">
        <v>254</v>
      </c>
      <c r="M3869" s="23"/>
      <c r="N3869" s="23" t="s">
        <v>184</v>
      </c>
      <c r="O3869" s="23" t="s">
        <v>225</v>
      </c>
      <c r="P3869" s="22">
        <v>20</v>
      </c>
      <c r="Q3869" s="23" t="s">
        <v>186</v>
      </c>
      <c r="R3869" s="23"/>
      <c r="S3869" s="23"/>
      <c r="T3869" s="23"/>
      <c r="U3869" s="23"/>
      <c r="V3869" s="23" t="s">
        <v>187</v>
      </c>
      <c r="W3869" s="23" t="s">
        <v>188</v>
      </c>
      <c r="X3869" s="23" t="s">
        <v>189</v>
      </c>
      <c r="Y3869" s="22">
        <v>0</v>
      </c>
      <c r="Z3869" s="23" t="s">
        <v>190</v>
      </c>
      <c r="AA3869" s="23" t="s">
        <v>191</v>
      </c>
      <c r="AB3869" s="23" t="s">
        <v>190</v>
      </c>
      <c r="AC3869" s="23" t="s">
        <v>192</v>
      </c>
      <c r="AD3869" s="23" t="s">
        <v>193</v>
      </c>
      <c r="AE3869" s="23" t="s">
        <v>80</v>
      </c>
      <c r="AF3869" s="23"/>
      <c r="AG3869" s="23"/>
      <c r="AH3869" s="23"/>
      <c r="AI3869" s="23"/>
      <c r="AJ3869" s="23" t="b">
        <v>0</v>
      </c>
      <c r="AK3869" s="3">
        <v>117</v>
      </c>
      <c r="AL3869" s="3">
        <v>2408</v>
      </c>
      <c r="AM3869" s="3">
        <v>5199</v>
      </c>
      <c r="AN3869" s="24">
        <v>45536.382113425927</v>
      </c>
      <c r="AO3869" s="24">
        <v>45536.382113425927</v>
      </c>
      <c r="AP3869">
        <v>9</v>
      </c>
      <c r="AQ3869" t="s">
        <v>194</v>
      </c>
      <c r="AR3869">
        <v>244.38211342592695</v>
      </c>
      <c r="AS3869" t="s">
        <v>195</v>
      </c>
      <c r="AT3869" t="s">
        <v>238</v>
      </c>
      <c r="AU3869" t="s">
        <v>197</v>
      </c>
      <c r="AV3869" t="s">
        <v>228</v>
      </c>
      <c r="AW3869" t="s">
        <v>238</v>
      </c>
      <c r="AX3869" t="s">
        <v>197</v>
      </c>
      <c r="AY3869" t="s">
        <v>228</v>
      </c>
    </row>
    <row r="3870" spans="1:51" x14ac:dyDescent="0.45">
      <c r="A3870" s="22">
        <v>872860</v>
      </c>
      <c r="B3870" s="6">
        <v>45536</v>
      </c>
      <c r="C3870" s="22">
        <v>15000</v>
      </c>
      <c r="D3870" s="22">
        <v>25882</v>
      </c>
      <c r="E3870" s="22"/>
      <c r="F3870" s="22">
        <v>0</v>
      </c>
      <c r="G3870" s="22">
        <v>14707</v>
      </c>
      <c r="H3870" s="22">
        <v>0</v>
      </c>
      <c r="I3870" s="22"/>
      <c r="J3870" s="22">
        <v>131</v>
      </c>
      <c r="K3870" s="22">
        <v>131</v>
      </c>
      <c r="L3870" s="23" t="s">
        <v>254</v>
      </c>
      <c r="M3870" s="23"/>
      <c r="N3870" s="23" t="s">
        <v>184</v>
      </c>
      <c r="O3870" s="23" t="s">
        <v>225</v>
      </c>
      <c r="P3870" s="22">
        <v>20</v>
      </c>
      <c r="Q3870" s="23" t="s">
        <v>186</v>
      </c>
      <c r="R3870" s="23"/>
      <c r="S3870" s="23"/>
      <c r="T3870" s="23"/>
      <c r="U3870" s="23"/>
      <c r="V3870" s="23" t="s">
        <v>187</v>
      </c>
      <c r="W3870" s="23" t="s">
        <v>188</v>
      </c>
      <c r="X3870" s="23" t="s">
        <v>189</v>
      </c>
      <c r="Y3870" s="22">
        <v>0</v>
      </c>
      <c r="Z3870" s="23" t="s">
        <v>190</v>
      </c>
      <c r="AA3870" s="23" t="s">
        <v>191</v>
      </c>
      <c r="AB3870" s="23" t="s">
        <v>190</v>
      </c>
      <c r="AC3870" s="23" t="s">
        <v>192</v>
      </c>
      <c r="AD3870" s="23" t="s">
        <v>193</v>
      </c>
      <c r="AE3870" s="23" t="s">
        <v>80</v>
      </c>
      <c r="AF3870" s="23"/>
      <c r="AG3870" s="23"/>
      <c r="AH3870" s="23"/>
      <c r="AI3870" s="23"/>
      <c r="AJ3870" s="23" t="b">
        <v>0</v>
      </c>
      <c r="AK3870" s="3">
        <v>117</v>
      </c>
      <c r="AL3870" s="3">
        <v>2408</v>
      </c>
      <c r="AM3870" s="3">
        <v>5206</v>
      </c>
      <c r="AN3870" s="24">
        <v>45536.382117746914</v>
      </c>
      <c r="AO3870" s="24">
        <v>45536.382117746914</v>
      </c>
      <c r="AP3870">
        <v>9</v>
      </c>
      <c r="AQ3870" t="s">
        <v>194</v>
      </c>
      <c r="AR3870">
        <v>244.38211774691445</v>
      </c>
      <c r="AS3870" t="s">
        <v>195</v>
      </c>
      <c r="AT3870" t="s">
        <v>238</v>
      </c>
      <c r="AU3870" t="s">
        <v>197</v>
      </c>
      <c r="AV3870" t="s">
        <v>228</v>
      </c>
      <c r="AW3870" t="s">
        <v>238</v>
      </c>
      <c r="AX3870" t="s">
        <v>197</v>
      </c>
      <c r="AY3870" t="s">
        <v>228</v>
      </c>
    </row>
    <row r="3871" spans="1:51" x14ac:dyDescent="0.45">
      <c r="A3871" s="22">
        <v>872872</v>
      </c>
      <c r="B3871" s="6">
        <v>45536</v>
      </c>
      <c r="C3871" s="22">
        <v>15000</v>
      </c>
      <c r="D3871" s="22">
        <v>20149</v>
      </c>
      <c r="E3871" s="22"/>
      <c r="F3871" s="22">
        <v>0</v>
      </c>
      <c r="G3871" s="22">
        <v>14707</v>
      </c>
      <c r="H3871" s="22">
        <v>0</v>
      </c>
      <c r="I3871" s="22"/>
      <c r="J3871" s="22">
        <v>131</v>
      </c>
      <c r="K3871" s="22">
        <v>131</v>
      </c>
      <c r="L3871" s="23" t="s">
        <v>254</v>
      </c>
      <c r="M3871" s="23"/>
      <c r="N3871" s="23" t="s">
        <v>184</v>
      </c>
      <c r="O3871" s="23" t="s">
        <v>225</v>
      </c>
      <c r="P3871" s="22">
        <v>20</v>
      </c>
      <c r="Q3871" s="23" t="s">
        <v>186</v>
      </c>
      <c r="R3871" s="23"/>
      <c r="S3871" s="23"/>
      <c r="T3871" s="23"/>
      <c r="U3871" s="23"/>
      <c r="V3871" s="23" t="s">
        <v>187</v>
      </c>
      <c r="W3871" s="23" t="s">
        <v>188</v>
      </c>
      <c r="X3871" s="23" t="s">
        <v>189</v>
      </c>
      <c r="Y3871" s="22">
        <v>0</v>
      </c>
      <c r="Z3871" s="23" t="s">
        <v>190</v>
      </c>
      <c r="AA3871" s="23" t="s">
        <v>191</v>
      </c>
      <c r="AB3871" s="23" t="s">
        <v>190</v>
      </c>
      <c r="AC3871" s="23" t="s">
        <v>192</v>
      </c>
      <c r="AD3871" s="23" t="s">
        <v>193</v>
      </c>
      <c r="AE3871" s="23" t="s">
        <v>80</v>
      </c>
      <c r="AF3871" s="23"/>
      <c r="AG3871" s="23"/>
      <c r="AH3871" s="23"/>
      <c r="AI3871" s="23"/>
      <c r="AJ3871" s="23" t="b">
        <v>0</v>
      </c>
      <c r="AK3871" s="3">
        <v>117</v>
      </c>
      <c r="AL3871" s="3">
        <v>2408</v>
      </c>
      <c r="AM3871" s="3">
        <v>5217</v>
      </c>
      <c r="AN3871" s="24">
        <v>45536.38212696759</v>
      </c>
      <c r="AO3871" s="24">
        <v>45536.38212696759</v>
      </c>
      <c r="AP3871">
        <v>9</v>
      </c>
      <c r="AQ3871" t="s">
        <v>194</v>
      </c>
      <c r="AR3871">
        <v>244.38212696759001</v>
      </c>
      <c r="AS3871" t="s">
        <v>195</v>
      </c>
      <c r="AT3871" t="s">
        <v>238</v>
      </c>
      <c r="AU3871" t="s">
        <v>197</v>
      </c>
      <c r="AV3871" t="s">
        <v>198</v>
      </c>
      <c r="AW3871" t="s">
        <v>238</v>
      </c>
      <c r="AX3871" t="s">
        <v>197</v>
      </c>
      <c r="AY3871" t="s">
        <v>198</v>
      </c>
    </row>
    <row r="3872" spans="1:51" x14ac:dyDescent="0.45">
      <c r="A3872" s="22">
        <v>872887</v>
      </c>
      <c r="B3872" s="6">
        <v>45536</v>
      </c>
      <c r="C3872" s="22">
        <v>15000</v>
      </c>
      <c r="D3872" s="22">
        <v>22958</v>
      </c>
      <c r="E3872" s="22"/>
      <c r="F3872" s="22">
        <v>0</v>
      </c>
      <c r="G3872" s="22">
        <v>14707</v>
      </c>
      <c r="H3872" s="22">
        <v>0</v>
      </c>
      <c r="I3872" s="22"/>
      <c r="J3872" s="22">
        <v>131</v>
      </c>
      <c r="K3872" s="22">
        <v>131</v>
      </c>
      <c r="L3872" s="23" t="s">
        <v>254</v>
      </c>
      <c r="M3872" s="23"/>
      <c r="N3872" s="23" t="s">
        <v>184</v>
      </c>
      <c r="O3872" s="23" t="s">
        <v>225</v>
      </c>
      <c r="P3872" s="22">
        <v>20</v>
      </c>
      <c r="Q3872" s="23" t="s">
        <v>186</v>
      </c>
      <c r="R3872" s="23"/>
      <c r="S3872" s="23"/>
      <c r="T3872" s="23"/>
      <c r="U3872" s="23"/>
      <c r="V3872" s="23" t="s">
        <v>187</v>
      </c>
      <c r="W3872" s="23" t="s">
        <v>188</v>
      </c>
      <c r="X3872" s="23" t="s">
        <v>189</v>
      </c>
      <c r="Y3872" s="22">
        <v>0</v>
      </c>
      <c r="Z3872" s="23" t="s">
        <v>190</v>
      </c>
      <c r="AA3872" s="23" t="s">
        <v>191</v>
      </c>
      <c r="AB3872" s="23" t="s">
        <v>190</v>
      </c>
      <c r="AC3872" s="23" t="s">
        <v>192</v>
      </c>
      <c r="AD3872" s="23" t="s">
        <v>193</v>
      </c>
      <c r="AE3872" s="23" t="s">
        <v>80</v>
      </c>
      <c r="AF3872" s="23"/>
      <c r="AG3872" s="23"/>
      <c r="AH3872" s="23"/>
      <c r="AI3872" s="23"/>
      <c r="AJ3872" s="23" t="b">
        <v>0</v>
      </c>
      <c r="AK3872" s="3">
        <v>117</v>
      </c>
      <c r="AL3872" s="3">
        <v>2408</v>
      </c>
      <c r="AM3872" s="3">
        <v>5232</v>
      </c>
      <c r="AN3872" s="24">
        <v>45536.382139660491</v>
      </c>
      <c r="AO3872" s="24">
        <v>45536.382139660491</v>
      </c>
      <c r="AP3872">
        <v>9</v>
      </c>
      <c r="AQ3872" t="s">
        <v>194</v>
      </c>
      <c r="AR3872">
        <v>244.38213966049079</v>
      </c>
      <c r="AS3872" t="s">
        <v>195</v>
      </c>
      <c r="AT3872" t="s">
        <v>238</v>
      </c>
      <c r="AU3872" t="s">
        <v>197</v>
      </c>
      <c r="AV3872" t="s">
        <v>229</v>
      </c>
      <c r="AW3872" t="s">
        <v>238</v>
      </c>
      <c r="AX3872" t="s">
        <v>197</v>
      </c>
      <c r="AY3872" t="s">
        <v>229</v>
      </c>
    </row>
    <row r="3873" spans="1:51" x14ac:dyDescent="0.45">
      <c r="A3873" s="22">
        <v>872908</v>
      </c>
      <c r="B3873" s="6">
        <v>45536</v>
      </c>
      <c r="C3873" s="22">
        <v>15000</v>
      </c>
      <c r="D3873" s="22">
        <v>19192</v>
      </c>
      <c r="E3873" s="22"/>
      <c r="F3873" s="22">
        <v>0</v>
      </c>
      <c r="G3873" s="22">
        <v>14707</v>
      </c>
      <c r="H3873" s="22">
        <v>0</v>
      </c>
      <c r="I3873" s="22"/>
      <c r="J3873" s="22">
        <v>131</v>
      </c>
      <c r="K3873" s="22">
        <v>131</v>
      </c>
      <c r="L3873" s="23" t="s">
        <v>254</v>
      </c>
      <c r="M3873" s="23"/>
      <c r="N3873" s="23" t="s">
        <v>184</v>
      </c>
      <c r="O3873" s="23" t="s">
        <v>225</v>
      </c>
      <c r="P3873" s="22">
        <v>20</v>
      </c>
      <c r="Q3873" s="23" t="s">
        <v>186</v>
      </c>
      <c r="R3873" s="23"/>
      <c r="S3873" s="23"/>
      <c r="T3873" s="23"/>
      <c r="U3873" s="23"/>
      <c r="V3873" s="23" t="s">
        <v>187</v>
      </c>
      <c r="W3873" s="23" t="s">
        <v>188</v>
      </c>
      <c r="X3873" s="23" t="s">
        <v>189</v>
      </c>
      <c r="Y3873" s="22">
        <v>0</v>
      </c>
      <c r="Z3873" s="23" t="s">
        <v>190</v>
      </c>
      <c r="AA3873" s="23" t="s">
        <v>191</v>
      </c>
      <c r="AB3873" s="23" t="s">
        <v>190</v>
      </c>
      <c r="AC3873" s="23" t="s">
        <v>192</v>
      </c>
      <c r="AD3873" s="23" t="s">
        <v>193</v>
      </c>
      <c r="AE3873" s="23" t="s">
        <v>80</v>
      </c>
      <c r="AF3873" s="23"/>
      <c r="AG3873" s="23"/>
      <c r="AH3873" s="23"/>
      <c r="AI3873" s="23"/>
      <c r="AJ3873" s="23" t="b">
        <v>0</v>
      </c>
      <c r="AK3873" s="3">
        <v>117</v>
      </c>
      <c r="AL3873" s="3">
        <v>2408</v>
      </c>
      <c r="AM3873" s="3">
        <v>5253</v>
      </c>
      <c r="AN3873" s="24">
        <v>45536.382158719134</v>
      </c>
      <c r="AO3873" s="24">
        <v>45536.382158719134</v>
      </c>
      <c r="AP3873">
        <v>9</v>
      </c>
      <c r="AQ3873" t="s">
        <v>194</v>
      </c>
      <c r="AR3873">
        <v>244.38215871913417</v>
      </c>
      <c r="AS3873" t="s">
        <v>195</v>
      </c>
      <c r="AT3873" t="s">
        <v>238</v>
      </c>
      <c r="AU3873" t="s">
        <v>197</v>
      </c>
      <c r="AV3873" t="s">
        <v>231</v>
      </c>
      <c r="AW3873" t="s">
        <v>238</v>
      </c>
      <c r="AX3873" t="s">
        <v>197</v>
      </c>
      <c r="AY3873" t="s">
        <v>231</v>
      </c>
    </row>
    <row r="3874" spans="1:51" x14ac:dyDescent="0.45">
      <c r="A3874" s="22">
        <v>872934</v>
      </c>
      <c r="B3874" s="6">
        <v>45536</v>
      </c>
      <c r="C3874" s="22">
        <v>15000</v>
      </c>
      <c r="D3874" s="22">
        <v>20259</v>
      </c>
      <c r="E3874" s="22"/>
      <c r="F3874" s="22">
        <v>0</v>
      </c>
      <c r="G3874" s="22">
        <v>14707</v>
      </c>
      <c r="H3874" s="22">
        <v>0</v>
      </c>
      <c r="I3874" s="22"/>
      <c r="J3874" s="22">
        <v>131</v>
      </c>
      <c r="K3874" s="22">
        <v>131</v>
      </c>
      <c r="L3874" s="23" t="s">
        <v>254</v>
      </c>
      <c r="M3874" s="23"/>
      <c r="N3874" s="23" t="s">
        <v>184</v>
      </c>
      <c r="O3874" s="23" t="s">
        <v>225</v>
      </c>
      <c r="P3874" s="22">
        <v>20</v>
      </c>
      <c r="Q3874" s="23" t="s">
        <v>186</v>
      </c>
      <c r="R3874" s="23"/>
      <c r="S3874" s="23"/>
      <c r="T3874" s="23"/>
      <c r="U3874" s="23"/>
      <c r="V3874" s="23" t="s">
        <v>187</v>
      </c>
      <c r="W3874" s="23" t="s">
        <v>188</v>
      </c>
      <c r="X3874" s="23" t="s">
        <v>189</v>
      </c>
      <c r="Y3874" s="22">
        <v>0</v>
      </c>
      <c r="Z3874" s="23" t="s">
        <v>190</v>
      </c>
      <c r="AA3874" s="23" t="s">
        <v>191</v>
      </c>
      <c r="AB3874" s="23" t="s">
        <v>190</v>
      </c>
      <c r="AC3874" s="23" t="s">
        <v>192</v>
      </c>
      <c r="AD3874" s="23" t="s">
        <v>193</v>
      </c>
      <c r="AE3874" s="23" t="s">
        <v>80</v>
      </c>
      <c r="AF3874" s="23"/>
      <c r="AG3874" s="23"/>
      <c r="AH3874" s="23"/>
      <c r="AI3874" s="23"/>
      <c r="AJ3874" s="23" t="b">
        <v>0</v>
      </c>
      <c r="AK3874" s="3">
        <v>117</v>
      </c>
      <c r="AL3874" s="3">
        <v>2408</v>
      </c>
      <c r="AM3874" s="3">
        <v>5279</v>
      </c>
      <c r="AN3874" s="24">
        <v>45536.382176736108</v>
      </c>
      <c r="AO3874" s="24">
        <v>45536.382176736108</v>
      </c>
      <c r="AP3874">
        <v>9</v>
      </c>
      <c r="AQ3874" t="s">
        <v>194</v>
      </c>
      <c r="AR3874">
        <v>244.38217673610779</v>
      </c>
      <c r="AS3874" t="s">
        <v>195</v>
      </c>
      <c r="AT3874" t="s">
        <v>238</v>
      </c>
      <c r="AU3874" t="s">
        <v>197</v>
      </c>
      <c r="AV3874" t="s">
        <v>236</v>
      </c>
      <c r="AW3874" t="s">
        <v>238</v>
      </c>
      <c r="AX3874" t="s">
        <v>197</v>
      </c>
      <c r="AY3874" t="s">
        <v>236</v>
      </c>
    </row>
    <row r="3875" spans="1:51" x14ac:dyDescent="0.45">
      <c r="A3875" s="22">
        <v>872992</v>
      </c>
      <c r="B3875" s="6">
        <v>45536</v>
      </c>
      <c r="C3875" s="22">
        <v>15000</v>
      </c>
      <c r="D3875" s="22">
        <v>72519</v>
      </c>
      <c r="E3875" s="22"/>
      <c r="F3875" s="22">
        <v>0</v>
      </c>
      <c r="G3875" s="22">
        <v>14707</v>
      </c>
      <c r="H3875" s="22">
        <v>0</v>
      </c>
      <c r="I3875" s="22"/>
      <c r="J3875" s="22">
        <v>131</v>
      </c>
      <c r="K3875" s="22">
        <v>131</v>
      </c>
      <c r="L3875" s="23" t="s">
        <v>254</v>
      </c>
      <c r="M3875" s="23"/>
      <c r="N3875" s="23" t="s">
        <v>184</v>
      </c>
      <c r="O3875" s="23" t="s">
        <v>225</v>
      </c>
      <c r="P3875" s="22">
        <v>20</v>
      </c>
      <c r="Q3875" s="23" t="s">
        <v>186</v>
      </c>
      <c r="R3875" s="23"/>
      <c r="S3875" s="23"/>
      <c r="T3875" s="23"/>
      <c r="U3875" s="23"/>
      <c r="V3875" s="23" t="s">
        <v>187</v>
      </c>
      <c r="W3875" s="23" t="s">
        <v>188</v>
      </c>
      <c r="X3875" s="23" t="s">
        <v>189</v>
      </c>
      <c r="Y3875" s="22">
        <v>0</v>
      </c>
      <c r="Z3875" s="23" t="s">
        <v>190</v>
      </c>
      <c r="AA3875" s="23" t="s">
        <v>191</v>
      </c>
      <c r="AB3875" s="23" t="s">
        <v>190</v>
      </c>
      <c r="AC3875" s="23" t="s">
        <v>192</v>
      </c>
      <c r="AD3875" s="23" t="s">
        <v>193</v>
      </c>
      <c r="AE3875" s="23" t="s">
        <v>80</v>
      </c>
      <c r="AF3875" s="23"/>
      <c r="AG3875" s="23"/>
      <c r="AH3875" s="23"/>
      <c r="AI3875" s="23"/>
      <c r="AJ3875" s="23" t="b">
        <v>0</v>
      </c>
      <c r="AK3875" s="3">
        <v>117</v>
      </c>
      <c r="AL3875" s="3">
        <v>2408</v>
      </c>
      <c r="AM3875" s="3">
        <v>5337</v>
      </c>
      <c r="AN3875" s="24">
        <v>45536.382229861112</v>
      </c>
      <c r="AO3875" s="24">
        <v>45536.382229861112</v>
      </c>
      <c r="AP3875">
        <v>9</v>
      </c>
      <c r="AQ3875" t="s">
        <v>194</v>
      </c>
      <c r="AR3875">
        <v>244.38222986111214</v>
      </c>
      <c r="AS3875" t="s">
        <v>195</v>
      </c>
      <c r="AT3875" t="s">
        <v>238</v>
      </c>
      <c r="AU3875" t="s">
        <v>197</v>
      </c>
      <c r="AV3875" t="s">
        <v>239</v>
      </c>
      <c r="AW3875" t="s">
        <v>238</v>
      </c>
      <c r="AX3875" t="s">
        <v>197</v>
      </c>
      <c r="AY3875" t="s">
        <v>239</v>
      </c>
    </row>
    <row r="3876" spans="1:51" x14ac:dyDescent="0.45">
      <c r="A3876" s="22">
        <v>873018</v>
      </c>
      <c r="B3876" s="6">
        <v>45536</v>
      </c>
      <c r="C3876" s="22">
        <v>15000</v>
      </c>
      <c r="D3876" s="22">
        <v>20419</v>
      </c>
      <c r="E3876" s="22"/>
      <c r="F3876" s="22">
        <v>0</v>
      </c>
      <c r="G3876" s="22">
        <v>14707</v>
      </c>
      <c r="H3876" s="22">
        <v>0</v>
      </c>
      <c r="I3876" s="22"/>
      <c r="J3876" s="22">
        <v>131</v>
      </c>
      <c r="K3876" s="22">
        <v>131</v>
      </c>
      <c r="L3876" s="23" t="s">
        <v>254</v>
      </c>
      <c r="M3876" s="23"/>
      <c r="N3876" s="23" t="s">
        <v>184</v>
      </c>
      <c r="O3876" s="23" t="s">
        <v>225</v>
      </c>
      <c r="P3876" s="22">
        <v>20</v>
      </c>
      <c r="Q3876" s="23" t="s">
        <v>186</v>
      </c>
      <c r="R3876" s="23"/>
      <c r="S3876" s="23"/>
      <c r="T3876" s="23"/>
      <c r="U3876" s="23"/>
      <c r="V3876" s="23" t="s">
        <v>187</v>
      </c>
      <c r="W3876" s="23" t="s">
        <v>188</v>
      </c>
      <c r="X3876" s="23" t="s">
        <v>189</v>
      </c>
      <c r="Y3876" s="22">
        <v>0</v>
      </c>
      <c r="Z3876" s="23" t="s">
        <v>190</v>
      </c>
      <c r="AA3876" s="23" t="s">
        <v>191</v>
      </c>
      <c r="AB3876" s="23" t="s">
        <v>190</v>
      </c>
      <c r="AC3876" s="23" t="s">
        <v>192</v>
      </c>
      <c r="AD3876" s="23" t="s">
        <v>193</v>
      </c>
      <c r="AE3876" s="23" t="s">
        <v>80</v>
      </c>
      <c r="AF3876" s="23"/>
      <c r="AG3876" s="23"/>
      <c r="AH3876" s="23"/>
      <c r="AI3876" s="23"/>
      <c r="AJ3876" s="23" t="b">
        <v>0</v>
      </c>
      <c r="AK3876" s="3">
        <v>117</v>
      </c>
      <c r="AL3876" s="3">
        <v>2408</v>
      </c>
      <c r="AM3876" s="3">
        <v>5363</v>
      </c>
      <c r="AN3876" s="24">
        <v>45536.382256635799</v>
      </c>
      <c r="AO3876" s="24">
        <v>45536.382256635799</v>
      </c>
      <c r="AP3876">
        <v>9</v>
      </c>
      <c r="AQ3876" t="s">
        <v>194</v>
      </c>
      <c r="AR3876">
        <v>244.38225663579942</v>
      </c>
      <c r="AS3876" t="s">
        <v>195</v>
      </c>
      <c r="AT3876" t="s">
        <v>238</v>
      </c>
      <c r="AU3876" t="s">
        <v>197</v>
      </c>
      <c r="AV3876" t="s">
        <v>241</v>
      </c>
      <c r="AW3876" t="s">
        <v>238</v>
      </c>
      <c r="AX3876" t="s">
        <v>197</v>
      </c>
      <c r="AY3876" t="s">
        <v>241</v>
      </c>
    </row>
    <row r="3877" spans="1:51" x14ac:dyDescent="0.45">
      <c r="A3877" s="22">
        <v>874891</v>
      </c>
      <c r="B3877" s="6">
        <v>45536</v>
      </c>
      <c r="C3877" s="22">
        <v>15000</v>
      </c>
      <c r="D3877" s="22">
        <v>24637</v>
      </c>
      <c r="E3877" s="22"/>
      <c r="F3877" s="22">
        <v>0</v>
      </c>
      <c r="G3877" s="22">
        <v>14707</v>
      </c>
      <c r="H3877" s="22">
        <v>0</v>
      </c>
      <c r="I3877" s="22"/>
      <c r="J3877" s="22">
        <v>131</v>
      </c>
      <c r="K3877" s="22">
        <v>131</v>
      </c>
      <c r="L3877" s="23" t="s">
        <v>254</v>
      </c>
      <c r="M3877" s="23"/>
      <c r="N3877" s="23" t="s">
        <v>184</v>
      </c>
      <c r="O3877" s="23" t="s">
        <v>225</v>
      </c>
      <c r="P3877" s="22">
        <v>20</v>
      </c>
      <c r="Q3877" s="23" t="s">
        <v>186</v>
      </c>
      <c r="R3877" s="23"/>
      <c r="S3877" s="23"/>
      <c r="T3877" s="23"/>
      <c r="U3877" s="23"/>
      <c r="V3877" s="23" t="s">
        <v>187</v>
      </c>
      <c r="W3877" s="23" t="s">
        <v>188</v>
      </c>
      <c r="X3877" s="23" t="s">
        <v>189</v>
      </c>
      <c r="Y3877" s="22">
        <v>0</v>
      </c>
      <c r="Z3877" s="23" t="s">
        <v>190</v>
      </c>
      <c r="AA3877" s="23" t="s">
        <v>191</v>
      </c>
      <c r="AB3877" s="23" t="s">
        <v>190</v>
      </c>
      <c r="AC3877" s="23" t="s">
        <v>192</v>
      </c>
      <c r="AD3877" s="23" t="s">
        <v>193</v>
      </c>
      <c r="AE3877" s="23" t="s">
        <v>80</v>
      </c>
      <c r="AF3877" s="23"/>
      <c r="AG3877" s="23"/>
      <c r="AH3877" s="23"/>
      <c r="AI3877" s="23"/>
      <c r="AJ3877" s="23" t="b">
        <v>0</v>
      </c>
      <c r="AK3877" s="3">
        <v>130</v>
      </c>
      <c r="AL3877" s="3">
        <v>2408</v>
      </c>
      <c r="AM3877" s="3">
        <v>6864</v>
      </c>
      <c r="AN3877" s="24">
        <v>45536.881968711423</v>
      </c>
      <c r="AO3877" s="24">
        <v>45536.881968711423</v>
      </c>
      <c r="AP3877">
        <v>9</v>
      </c>
      <c r="AQ3877" t="s">
        <v>194</v>
      </c>
      <c r="AR3877">
        <v>244.88196871142281</v>
      </c>
      <c r="AS3877" t="s">
        <v>195</v>
      </c>
      <c r="AT3877" t="s">
        <v>226</v>
      </c>
      <c r="AU3877" t="s">
        <v>197</v>
      </c>
      <c r="AV3877" t="s">
        <v>214</v>
      </c>
      <c r="AW3877" t="s">
        <v>226</v>
      </c>
      <c r="AX3877" t="s">
        <v>197</v>
      </c>
      <c r="AY3877" t="s">
        <v>214</v>
      </c>
    </row>
    <row r="3878" spans="1:51" x14ac:dyDescent="0.45">
      <c r="A3878" s="22">
        <v>874892</v>
      </c>
      <c r="B3878" s="6">
        <v>45536</v>
      </c>
      <c r="C3878" s="22">
        <v>15000</v>
      </c>
      <c r="D3878" s="22">
        <v>20942</v>
      </c>
      <c r="E3878" s="22"/>
      <c r="F3878" s="22">
        <v>0</v>
      </c>
      <c r="G3878" s="22">
        <v>14707</v>
      </c>
      <c r="H3878" s="22">
        <v>0</v>
      </c>
      <c r="I3878" s="22"/>
      <c r="J3878" s="22">
        <v>131</v>
      </c>
      <c r="K3878" s="22">
        <v>131</v>
      </c>
      <c r="L3878" s="23" t="s">
        <v>254</v>
      </c>
      <c r="M3878" s="23"/>
      <c r="N3878" s="23" t="s">
        <v>184</v>
      </c>
      <c r="O3878" s="23" t="s">
        <v>225</v>
      </c>
      <c r="P3878" s="22">
        <v>20</v>
      </c>
      <c r="Q3878" s="23" t="s">
        <v>186</v>
      </c>
      <c r="R3878" s="23"/>
      <c r="S3878" s="23"/>
      <c r="T3878" s="23"/>
      <c r="U3878" s="23"/>
      <c r="V3878" s="23" t="s">
        <v>187</v>
      </c>
      <c r="W3878" s="23" t="s">
        <v>188</v>
      </c>
      <c r="X3878" s="23" t="s">
        <v>189</v>
      </c>
      <c r="Y3878" s="22">
        <v>0</v>
      </c>
      <c r="Z3878" s="23" t="s">
        <v>190</v>
      </c>
      <c r="AA3878" s="23" t="s">
        <v>191</v>
      </c>
      <c r="AB3878" s="23" t="s">
        <v>190</v>
      </c>
      <c r="AC3878" s="23" t="s">
        <v>192</v>
      </c>
      <c r="AD3878" s="23" t="s">
        <v>193</v>
      </c>
      <c r="AE3878" s="23" t="s">
        <v>80</v>
      </c>
      <c r="AF3878" s="23"/>
      <c r="AG3878" s="23"/>
      <c r="AH3878" s="23"/>
      <c r="AI3878" s="23"/>
      <c r="AJ3878" s="23" t="b">
        <v>0</v>
      </c>
      <c r="AK3878" s="3">
        <v>130</v>
      </c>
      <c r="AL3878" s="3">
        <v>2408</v>
      </c>
      <c r="AM3878" s="3">
        <v>6865</v>
      </c>
      <c r="AN3878" s="24">
        <v>45536.881969097223</v>
      </c>
      <c r="AO3878" s="24">
        <v>45536.881969097223</v>
      </c>
      <c r="AP3878">
        <v>9</v>
      </c>
      <c r="AQ3878" t="s">
        <v>194</v>
      </c>
      <c r="AR3878">
        <v>244.88196909722319</v>
      </c>
      <c r="AS3878" t="s">
        <v>195</v>
      </c>
      <c r="AT3878" t="s">
        <v>226</v>
      </c>
      <c r="AU3878" t="s">
        <v>197</v>
      </c>
      <c r="AV3878" t="s">
        <v>214</v>
      </c>
      <c r="AW3878" t="s">
        <v>226</v>
      </c>
      <c r="AX3878" t="s">
        <v>197</v>
      </c>
      <c r="AY3878" t="s">
        <v>214</v>
      </c>
    </row>
    <row r="3879" spans="1:51" x14ac:dyDescent="0.45">
      <c r="A3879" s="22">
        <v>874896</v>
      </c>
      <c r="B3879" s="6">
        <v>45536</v>
      </c>
      <c r="C3879" s="22">
        <v>15000</v>
      </c>
      <c r="D3879" s="22">
        <v>24643</v>
      </c>
      <c r="E3879" s="22"/>
      <c r="F3879" s="22">
        <v>0</v>
      </c>
      <c r="G3879" s="22">
        <v>14707</v>
      </c>
      <c r="H3879" s="22">
        <v>0</v>
      </c>
      <c r="I3879" s="22"/>
      <c r="J3879" s="22">
        <v>131</v>
      </c>
      <c r="K3879" s="22">
        <v>131</v>
      </c>
      <c r="L3879" s="23" t="s">
        <v>254</v>
      </c>
      <c r="M3879" s="23"/>
      <c r="N3879" s="23" t="s">
        <v>184</v>
      </c>
      <c r="O3879" s="23" t="s">
        <v>225</v>
      </c>
      <c r="P3879" s="22">
        <v>20</v>
      </c>
      <c r="Q3879" s="23" t="s">
        <v>186</v>
      </c>
      <c r="R3879" s="23"/>
      <c r="S3879" s="23"/>
      <c r="T3879" s="23"/>
      <c r="U3879" s="23"/>
      <c r="V3879" s="23" t="s">
        <v>187</v>
      </c>
      <c r="W3879" s="23" t="s">
        <v>188</v>
      </c>
      <c r="X3879" s="23" t="s">
        <v>189</v>
      </c>
      <c r="Y3879" s="22">
        <v>0</v>
      </c>
      <c r="Z3879" s="23" t="s">
        <v>190</v>
      </c>
      <c r="AA3879" s="23" t="s">
        <v>191</v>
      </c>
      <c r="AB3879" s="23" t="s">
        <v>190</v>
      </c>
      <c r="AC3879" s="23" t="s">
        <v>192</v>
      </c>
      <c r="AD3879" s="23" t="s">
        <v>193</v>
      </c>
      <c r="AE3879" s="23" t="s">
        <v>80</v>
      </c>
      <c r="AF3879" s="23"/>
      <c r="AG3879" s="23"/>
      <c r="AH3879" s="23"/>
      <c r="AI3879" s="23"/>
      <c r="AJ3879" s="23" t="b">
        <v>0</v>
      </c>
      <c r="AK3879" s="3">
        <v>130</v>
      </c>
      <c r="AL3879" s="3">
        <v>2408</v>
      </c>
      <c r="AM3879" s="3">
        <v>6869</v>
      </c>
      <c r="AN3879" s="24">
        <v>45536.88197141204</v>
      </c>
      <c r="AO3879" s="24">
        <v>45536.88197141204</v>
      </c>
      <c r="AP3879">
        <v>9</v>
      </c>
      <c r="AQ3879" t="s">
        <v>194</v>
      </c>
      <c r="AR3879">
        <v>244.88197141204</v>
      </c>
      <c r="AS3879" t="s">
        <v>195</v>
      </c>
      <c r="AT3879" t="s">
        <v>226</v>
      </c>
      <c r="AU3879" t="s">
        <v>197</v>
      </c>
      <c r="AV3879" t="s">
        <v>214</v>
      </c>
      <c r="AW3879" t="s">
        <v>226</v>
      </c>
      <c r="AX3879" t="s">
        <v>197</v>
      </c>
      <c r="AY3879" t="s">
        <v>214</v>
      </c>
    </row>
    <row r="3880" spans="1:51" x14ac:dyDescent="0.45">
      <c r="A3880" s="22">
        <v>874947</v>
      </c>
      <c r="B3880" s="6">
        <v>45536</v>
      </c>
      <c r="C3880" s="22">
        <v>15000</v>
      </c>
      <c r="D3880" s="22">
        <v>27349</v>
      </c>
      <c r="E3880" s="22"/>
      <c r="F3880" s="22">
        <v>0</v>
      </c>
      <c r="G3880" s="22">
        <v>14707</v>
      </c>
      <c r="H3880" s="22">
        <v>0</v>
      </c>
      <c r="I3880" s="22"/>
      <c r="J3880" s="22">
        <v>131</v>
      </c>
      <c r="K3880" s="22">
        <v>131</v>
      </c>
      <c r="L3880" s="23" t="s">
        <v>254</v>
      </c>
      <c r="M3880" s="23"/>
      <c r="N3880" s="23" t="s">
        <v>184</v>
      </c>
      <c r="O3880" s="23" t="s">
        <v>225</v>
      </c>
      <c r="P3880" s="22">
        <v>20</v>
      </c>
      <c r="Q3880" s="23" t="s">
        <v>186</v>
      </c>
      <c r="R3880" s="23"/>
      <c r="S3880" s="23"/>
      <c r="T3880" s="23"/>
      <c r="U3880" s="23"/>
      <c r="V3880" s="23" t="s">
        <v>187</v>
      </c>
      <c r="W3880" s="23" t="s">
        <v>188</v>
      </c>
      <c r="X3880" s="23" t="s">
        <v>189</v>
      </c>
      <c r="Y3880" s="22">
        <v>0</v>
      </c>
      <c r="Z3880" s="23" t="s">
        <v>190</v>
      </c>
      <c r="AA3880" s="23" t="s">
        <v>191</v>
      </c>
      <c r="AB3880" s="23" t="s">
        <v>190</v>
      </c>
      <c r="AC3880" s="23" t="s">
        <v>192</v>
      </c>
      <c r="AD3880" s="23" t="s">
        <v>193</v>
      </c>
      <c r="AE3880" s="23" t="s">
        <v>80</v>
      </c>
      <c r="AF3880" s="23"/>
      <c r="AG3880" s="23"/>
      <c r="AH3880" s="23"/>
      <c r="AI3880" s="23"/>
      <c r="AJ3880" s="23" t="b">
        <v>0</v>
      </c>
      <c r="AK3880" s="3">
        <v>130</v>
      </c>
      <c r="AL3880" s="3">
        <v>2408</v>
      </c>
      <c r="AM3880" s="3">
        <v>6917</v>
      </c>
      <c r="AN3880" s="24">
        <v>45536.882013040122</v>
      </c>
      <c r="AO3880" s="24">
        <v>45536.882013040122</v>
      </c>
      <c r="AP3880">
        <v>9</v>
      </c>
      <c r="AQ3880" t="s">
        <v>194</v>
      </c>
      <c r="AR3880">
        <v>244.88201304012182</v>
      </c>
      <c r="AS3880" t="s">
        <v>195</v>
      </c>
      <c r="AT3880" t="s">
        <v>226</v>
      </c>
      <c r="AU3880" t="s">
        <v>197</v>
      </c>
      <c r="AV3880" t="s">
        <v>232</v>
      </c>
      <c r="AW3880" t="s">
        <v>226</v>
      </c>
      <c r="AX3880" t="s">
        <v>197</v>
      </c>
      <c r="AY3880" t="s">
        <v>232</v>
      </c>
    </row>
    <row r="3881" spans="1:51" x14ac:dyDescent="0.45">
      <c r="A3881" s="22">
        <v>874954</v>
      </c>
      <c r="B3881" s="6">
        <v>45536</v>
      </c>
      <c r="C3881" s="22">
        <v>15000</v>
      </c>
      <c r="D3881" s="22">
        <v>26429</v>
      </c>
      <c r="E3881" s="22"/>
      <c r="F3881" s="22">
        <v>0</v>
      </c>
      <c r="G3881" s="22">
        <v>14707</v>
      </c>
      <c r="H3881" s="22">
        <v>0</v>
      </c>
      <c r="I3881" s="22"/>
      <c r="J3881" s="22">
        <v>131</v>
      </c>
      <c r="K3881" s="22">
        <v>131</v>
      </c>
      <c r="L3881" s="23" t="s">
        <v>254</v>
      </c>
      <c r="M3881" s="23"/>
      <c r="N3881" s="23" t="s">
        <v>184</v>
      </c>
      <c r="O3881" s="23" t="s">
        <v>225</v>
      </c>
      <c r="P3881" s="22">
        <v>20</v>
      </c>
      <c r="Q3881" s="23" t="s">
        <v>186</v>
      </c>
      <c r="R3881" s="23"/>
      <c r="S3881" s="23"/>
      <c r="T3881" s="23"/>
      <c r="U3881" s="23"/>
      <c r="V3881" s="23" t="s">
        <v>187</v>
      </c>
      <c r="W3881" s="23" t="s">
        <v>188</v>
      </c>
      <c r="X3881" s="23" t="s">
        <v>189</v>
      </c>
      <c r="Y3881" s="22">
        <v>0</v>
      </c>
      <c r="Z3881" s="23" t="s">
        <v>190</v>
      </c>
      <c r="AA3881" s="23" t="s">
        <v>191</v>
      </c>
      <c r="AB3881" s="23" t="s">
        <v>190</v>
      </c>
      <c r="AC3881" s="23" t="s">
        <v>192</v>
      </c>
      <c r="AD3881" s="23" t="s">
        <v>193</v>
      </c>
      <c r="AE3881" s="23" t="s">
        <v>80</v>
      </c>
      <c r="AF3881" s="23"/>
      <c r="AG3881" s="23"/>
      <c r="AH3881" s="23"/>
      <c r="AI3881" s="23"/>
      <c r="AJ3881" s="23" t="b">
        <v>0</v>
      </c>
      <c r="AK3881" s="3">
        <v>130</v>
      </c>
      <c r="AL3881" s="3">
        <v>2408</v>
      </c>
      <c r="AM3881" s="3">
        <v>6924</v>
      </c>
      <c r="AN3881" s="24">
        <v>45536.882017669755</v>
      </c>
      <c r="AO3881" s="24">
        <v>45536.882017669755</v>
      </c>
      <c r="AP3881">
        <v>9</v>
      </c>
      <c r="AQ3881" t="s">
        <v>194</v>
      </c>
      <c r="AR3881">
        <v>244.88201766975544</v>
      </c>
      <c r="AS3881" t="s">
        <v>195</v>
      </c>
      <c r="AT3881" t="s">
        <v>226</v>
      </c>
      <c r="AU3881" t="s">
        <v>197</v>
      </c>
      <c r="AV3881" t="s">
        <v>232</v>
      </c>
      <c r="AW3881" t="s">
        <v>226</v>
      </c>
      <c r="AX3881" t="s">
        <v>197</v>
      </c>
      <c r="AY3881" t="s">
        <v>232</v>
      </c>
    </row>
    <row r="3882" spans="1:51" x14ac:dyDescent="0.45">
      <c r="A3882" s="22">
        <v>874974</v>
      </c>
      <c r="B3882" s="6">
        <v>45536</v>
      </c>
      <c r="C3882" s="22">
        <v>15000</v>
      </c>
      <c r="D3882" s="22">
        <v>26096</v>
      </c>
      <c r="E3882" s="22"/>
      <c r="F3882" s="22">
        <v>0</v>
      </c>
      <c r="G3882" s="22">
        <v>14707</v>
      </c>
      <c r="H3882" s="22">
        <v>0</v>
      </c>
      <c r="I3882" s="22"/>
      <c r="J3882" s="22">
        <v>131</v>
      </c>
      <c r="K3882" s="22">
        <v>131</v>
      </c>
      <c r="L3882" s="23" t="s">
        <v>254</v>
      </c>
      <c r="M3882" s="23"/>
      <c r="N3882" s="23" t="s">
        <v>184</v>
      </c>
      <c r="O3882" s="23" t="s">
        <v>225</v>
      </c>
      <c r="P3882" s="22">
        <v>20</v>
      </c>
      <c r="Q3882" s="23" t="s">
        <v>186</v>
      </c>
      <c r="R3882" s="23"/>
      <c r="S3882" s="23"/>
      <c r="T3882" s="23"/>
      <c r="U3882" s="23"/>
      <c r="V3882" s="23" t="s">
        <v>187</v>
      </c>
      <c r="W3882" s="23" t="s">
        <v>188</v>
      </c>
      <c r="X3882" s="23" t="s">
        <v>189</v>
      </c>
      <c r="Y3882" s="22">
        <v>0</v>
      </c>
      <c r="Z3882" s="23" t="s">
        <v>190</v>
      </c>
      <c r="AA3882" s="23" t="s">
        <v>191</v>
      </c>
      <c r="AB3882" s="23" t="s">
        <v>190</v>
      </c>
      <c r="AC3882" s="23" t="s">
        <v>192</v>
      </c>
      <c r="AD3882" s="23" t="s">
        <v>193</v>
      </c>
      <c r="AE3882" s="23" t="s">
        <v>80</v>
      </c>
      <c r="AF3882" s="23"/>
      <c r="AG3882" s="23"/>
      <c r="AH3882" s="23"/>
      <c r="AI3882" s="23"/>
      <c r="AJ3882" s="23" t="b">
        <v>0</v>
      </c>
      <c r="AK3882" s="3">
        <v>130</v>
      </c>
      <c r="AL3882" s="3">
        <v>2408</v>
      </c>
      <c r="AM3882" s="3">
        <v>6947</v>
      </c>
      <c r="AN3882" s="24">
        <v>45536.882056172843</v>
      </c>
      <c r="AO3882" s="24">
        <v>45536.882056172843</v>
      </c>
      <c r="AP3882">
        <v>9</v>
      </c>
      <c r="AQ3882" t="s">
        <v>194</v>
      </c>
      <c r="AR3882">
        <v>244.88205617284257</v>
      </c>
      <c r="AS3882" t="s">
        <v>195</v>
      </c>
      <c r="AT3882" t="s">
        <v>226</v>
      </c>
      <c r="AU3882" t="s">
        <v>197</v>
      </c>
      <c r="AV3882" t="s">
        <v>223</v>
      </c>
      <c r="AW3882" t="s">
        <v>226</v>
      </c>
      <c r="AX3882" t="s">
        <v>197</v>
      </c>
      <c r="AY3882" t="s">
        <v>223</v>
      </c>
    </row>
    <row r="3883" spans="1:51" x14ac:dyDescent="0.45">
      <c r="A3883" s="22">
        <v>874979</v>
      </c>
      <c r="B3883" s="6">
        <v>45536</v>
      </c>
      <c r="C3883" s="22">
        <v>15000</v>
      </c>
      <c r="D3883" s="22">
        <v>23113</v>
      </c>
      <c r="E3883" s="22"/>
      <c r="F3883" s="22">
        <v>0</v>
      </c>
      <c r="G3883" s="22">
        <v>14707</v>
      </c>
      <c r="H3883" s="22">
        <v>0</v>
      </c>
      <c r="I3883" s="22"/>
      <c r="J3883" s="22">
        <v>131</v>
      </c>
      <c r="K3883" s="22">
        <v>131</v>
      </c>
      <c r="L3883" s="23" t="s">
        <v>254</v>
      </c>
      <c r="M3883" s="23"/>
      <c r="N3883" s="23" t="s">
        <v>184</v>
      </c>
      <c r="O3883" s="23" t="s">
        <v>225</v>
      </c>
      <c r="P3883" s="22">
        <v>20</v>
      </c>
      <c r="Q3883" s="23" t="s">
        <v>186</v>
      </c>
      <c r="R3883" s="23"/>
      <c r="S3883" s="23"/>
      <c r="T3883" s="23"/>
      <c r="U3883" s="23"/>
      <c r="V3883" s="23" t="s">
        <v>187</v>
      </c>
      <c r="W3883" s="23" t="s">
        <v>188</v>
      </c>
      <c r="X3883" s="23" t="s">
        <v>189</v>
      </c>
      <c r="Y3883" s="22">
        <v>0</v>
      </c>
      <c r="Z3883" s="23" t="s">
        <v>190</v>
      </c>
      <c r="AA3883" s="23" t="s">
        <v>191</v>
      </c>
      <c r="AB3883" s="23" t="s">
        <v>190</v>
      </c>
      <c r="AC3883" s="23" t="s">
        <v>192</v>
      </c>
      <c r="AD3883" s="23" t="s">
        <v>193</v>
      </c>
      <c r="AE3883" s="23" t="s">
        <v>80</v>
      </c>
      <c r="AF3883" s="23"/>
      <c r="AG3883" s="23"/>
      <c r="AH3883" s="23"/>
      <c r="AI3883" s="23"/>
      <c r="AJ3883" s="23" t="b">
        <v>0</v>
      </c>
      <c r="AK3883" s="3">
        <v>130</v>
      </c>
      <c r="AL3883" s="3">
        <v>2408</v>
      </c>
      <c r="AM3883" s="3">
        <v>6952</v>
      </c>
      <c r="AN3883" s="24">
        <v>45536.882059529322</v>
      </c>
      <c r="AO3883" s="24">
        <v>45536.882059529322</v>
      </c>
      <c r="AP3883">
        <v>9</v>
      </c>
      <c r="AQ3883" t="s">
        <v>194</v>
      </c>
      <c r="AR3883">
        <v>244.88205952932185</v>
      </c>
      <c r="AS3883" t="s">
        <v>195</v>
      </c>
      <c r="AT3883" t="s">
        <v>226</v>
      </c>
      <c r="AU3883" t="s">
        <v>197</v>
      </c>
      <c r="AV3883" t="s">
        <v>223</v>
      </c>
      <c r="AW3883" t="s">
        <v>226</v>
      </c>
      <c r="AX3883" t="s">
        <v>197</v>
      </c>
      <c r="AY3883" t="s">
        <v>223</v>
      </c>
    </row>
    <row r="3884" spans="1:51" x14ac:dyDescent="0.45">
      <c r="A3884" s="22">
        <v>874994</v>
      </c>
      <c r="B3884" s="6">
        <v>45536</v>
      </c>
      <c r="C3884" s="22">
        <v>15000</v>
      </c>
      <c r="D3884" s="22">
        <v>20832</v>
      </c>
      <c r="E3884" s="22"/>
      <c r="F3884" s="22">
        <v>0</v>
      </c>
      <c r="G3884" s="22">
        <v>14707</v>
      </c>
      <c r="H3884" s="22">
        <v>0</v>
      </c>
      <c r="I3884" s="22"/>
      <c r="J3884" s="22">
        <v>131</v>
      </c>
      <c r="K3884" s="22">
        <v>131</v>
      </c>
      <c r="L3884" s="23" t="s">
        <v>254</v>
      </c>
      <c r="M3884" s="23"/>
      <c r="N3884" s="23" t="s">
        <v>184</v>
      </c>
      <c r="O3884" s="23" t="s">
        <v>225</v>
      </c>
      <c r="P3884" s="22">
        <v>20</v>
      </c>
      <c r="Q3884" s="23" t="s">
        <v>186</v>
      </c>
      <c r="R3884" s="23"/>
      <c r="S3884" s="23"/>
      <c r="T3884" s="23"/>
      <c r="U3884" s="23"/>
      <c r="V3884" s="23" t="s">
        <v>187</v>
      </c>
      <c r="W3884" s="23" t="s">
        <v>188</v>
      </c>
      <c r="X3884" s="23" t="s">
        <v>189</v>
      </c>
      <c r="Y3884" s="22">
        <v>0</v>
      </c>
      <c r="Z3884" s="23" t="s">
        <v>190</v>
      </c>
      <c r="AA3884" s="23" t="s">
        <v>191</v>
      </c>
      <c r="AB3884" s="23" t="s">
        <v>190</v>
      </c>
      <c r="AC3884" s="23" t="s">
        <v>192</v>
      </c>
      <c r="AD3884" s="23" t="s">
        <v>193</v>
      </c>
      <c r="AE3884" s="23" t="s">
        <v>80</v>
      </c>
      <c r="AF3884" s="23"/>
      <c r="AG3884" s="23"/>
      <c r="AH3884" s="23"/>
      <c r="AI3884" s="23"/>
      <c r="AJ3884" s="23" t="b">
        <v>0</v>
      </c>
      <c r="AK3884" s="3">
        <v>130</v>
      </c>
      <c r="AL3884" s="3">
        <v>2408</v>
      </c>
      <c r="AM3884" s="3">
        <v>6965</v>
      </c>
      <c r="AN3884" s="24">
        <v>45536.882071682099</v>
      </c>
      <c r="AO3884" s="24">
        <v>45536.882071682099</v>
      </c>
      <c r="AP3884">
        <v>9</v>
      </c>
      <c r="AQ3884" t="s">
        <v>194</v>
      </c>
      <c r="AR3884">
        <v>244.88207168209919</v>
      </c>
      <c r="AS3884" t="s">
        <v>195</v>
      </c>
      <c r="AT3884" t="s">
        <v>226</v>
      </c>
      <c r="AU3884" t="s">
        <v>197</v>
      </c>
      <c r="AV3884" t="s">
        <v>208</v>
      </c>
      <c r="AW3884" t="s">
        <v>226</v>
      </c>
      <c r="AX3884" t="s">
        <v>197</v>
      </c>
      <c r="AY3884" t="s">
        <v>208</v>
      </c>
    </row>
    <row r="3885" spans="1:51" x14ac:dyDescent="0.45">
      <c r="A3885" s="22">
        <v>875027</v>
      </c>
      <c r="B3885" s="6">
        <v>45536</v>
      </c>
      <c r="C3885" s="22">
        <v>15000</v>
      </c>
      <c r="D3885" s="22">
        <v>29579</v>
      </c>
      <c r="E3885" s="22"/>
      <c r="F3885" s="22">
        <v>0</v>
      </c>
      <c r="G3885" s="22">
        <v>14707</v>
      </c>
      <c r="H3885" s="22">
        <v>0</v>
      </c>
      <c r="I3885" s="22"/>
      <c r="J3885" s="22">
        <v>131</v>
      </c>
      <c r="K3885" s="22">
        <v>131</v>
      </c>
      <c r="L3885" s="23" t="s">
        <v>254</v>
      </c>
      <c r="M3885" s="23"/>
      <c r="N3885" s="23" t="s">
        <v>184</v>
      </c>
      <c r="O3885" s="23" t="s">
        <v>225</v>
      </c>
      <c r="P3885" s="22">
        <v>20</v>
      </c>
      <c r="Q3885" s="23" t="s">
        <v>186</v>
      </c>
      <c r="R3885" s="23"/>
      <c r="S3885" s="23"/>
      <c r="T3885" s="23"/>
      <c r="U3885" s="23"/>
      <c r="V3885" s="23" t="s">
        <v>187</v>
      </c>
      <c r="W3885" s="23" t="s">
        <v>188</v>
      </c>
      <c r="X3885" s="23" t="s">
        <v>189</v>
      </c>
      <c r="Y3885" s="22">
        <v>0</v>
      </c>
      <c r="Z3885" s="23" t="s">
        <v>190</v>
      </c>
      <c r="AA3885" s="23" t="s">
        <v>191</v>
      </c>
      <c r="AB3885" s="23" t="s">
        <v>190</v>
      </c>
      <c r="AC3885" s="23" t="s">
        <v>192</v>
      </c>
      <c r="AD3885" s="23" t="s">
        <v>193</v>
      </c>
      <c r="AE3885" s="23" t="s">
        <v>80</v>
      </c>
      <c r="AF3885" s="23"/>
      <c r="AG3885" s="23"/>
      <c r="AH3885" s="23"/>
      <c r="AI3885" s="23"/>
      <c r="AJ3885" s="23" t="b">
        <v>0</v>
      </c>
      <c r="AK3885" s="3">
        <v>130</v>
      </c>
      <c r="AL3885" s="3">
        <v>2408</v>
      </c>
      <c r="AM3885" s="3">
        <v>6997</v>
      </c>
      <c r="AN3885" s="24">
        <v>45536.882101311727</v>
      </c>
      <c r="AO3885" s="24">
        <v>45536.882101311727</v>
      </c>
      <c r="AP3885">
        <v>9</v>
      </c>
      <c r="AQ3885" t="s">
        <v>194</v>
      </c>
      <c r="AR3885">
        <v>244.88210131172673</v>
      </c>
      <c r="AS3885" t="s">
        <v>195</v>
      </c>
      <c r="AT3885" t="s">
        <v>226</v>
      </c>
      <c r="AU3885" t="s">
        <v>197</v>
      </c>
      <c r="AV3885" t="s">
        <v>227</v>
      </c>
      <c r="AW3885" t="s">
        <v>226</v>
      </c>
      <c r="AX3885" t="s">
        <v>197</v>
      </c>
      <c r="AY3885" t="s">
        <v>227</v>
      </c>
    </row>
    <row r="3886" spans="1:51" x14ac:dyDescent="0.45">
      <c r="A3886" s="22">
        <v>875099</v>
      </c>
      <c r="B3886" s="6">
        <v>45536</v>
      </c>
      <c r="C3886" s="22">
        <v>15000</v>
      </c>
      <c r="D3886" s="22">
        <v>21764</v>
      </c>
      <c r="E3886" s="22"/>
      <c r="F3886" s="22">
        <v>0</v>
      </c>
      <c r="G3886" s="22">
        <v>14707</v>
      </c>
      <c r="H3886" s="22">
        <v>0</v>
      </c>
      <c r="I3886" s="22"/>
      <c r="J3886" s="22">
        <v>131</v>
      </c>
      <c r="K3886" s="22">
        <v>131</v>
      </c>
      <c r="L3886" s="23" t="s">
        <v>254</v>
      </c>
      <c r="M3886" s="23"/>
      <c r="N3886" s="23" t="s">
        <v>184</v>
      </c>
      <c r="O3886" s="23" t="s">
        <v>225</v>
      </c>
      <c r="P3886" s="22">
        <v>20</v>
      </c>
      <c r="Q3886" s="23" t="s">
        <v>186</v>
      </c>
      <c r="R3886" s="23"/>
      <c r="S3886" s="23"/>
      <c r="T3886" s="23"/>
      <c r="U3886" s="23"/>
      <c r="V3886" s="23" t="s">
        <v>187</v>
      </c>
      <c r="W3886" s="23" t="s">
        <v>188</v>
      </c>
      <c r="X3886" s="23" t="s">
        <v>189</v>
      </c>
      <c r="Y3886" s="22">
        <v>0</v>
      </c>
      <c r="Z3886" s="23" t="s">
        <v>190</v>
      </c>
      <c r="AA3886" s="23" t="s">
        <v>191</v>
      </c>
      <c r="AB3886" s="23" t="s">
        <v>190</v>
      </c>
      <c r="AC3886" s="23" t="s">
        <v>192</v>
      </c>
      <c r="AD3886" s="23" t="s">
        <v>193</v>
      </c>
      <c r="AE3886" s="23" t="s">
        <v>80</v>
      </c>
      <c r="AF3886" s="23"/>
      <c r="AG3886" s="23"/>
      <c r="AH3886" s="23"/>
      <c r="AI3886" s="23"/>
      <c r="AJ3886" s="23" t="b">
        <v>0</v>
      </c>
      <c r="AK3886" s="3">
        <v>130</v>
      </c>
      <c r="AL3886" s="3">
        <v>2408</v>
      </c>
      <c r="AM3886" s="3">
        <v>7069</v>
      </c>
      <c r="AN3886" s="24">
        <v>45536.882157947533</v>
      </c>
      <c r="AO3886" s="24">
        <v>45536.882157947533</v>
      </c>
      <c r="AP3886">
        <v>9</v>
      </c>
      <c r="AQ3886" t="s">
        <v>194</v>
      </c>
      <c r="AR3886">
        <v>244.88215794753341</v>
      </c>
      <c r="AS3886" t="s">
        <v>195</v>
      </c>
      <c r="AT3886" t="s">
        <v>226</v>
      </c>
      <c r="AU3886" t="s">
        <v>197</v>
      </c>
      <c r="AV3886" t="s">
        <v>230</v>
      </c>
      <c r="AW3886" t="s">
        <v>226</v>
      </c>
      <c r="AX3886" t="s">
        <v>197</v>
      </c>
      <c r="AY3886" t="s">
        <v>230</v>
      </c>
    </row>
    <row r="3887" spans="1:51" x14ac:dyDescent="0.45">
      <c r="A3887" s="22">
        <v>875108</v>
      </c>
      <c r="B3887" s="6">
        <v>45536</v>
      </c>
      <c r="C3887" s="22">
        <v>15000</v>
      </c>
      <c r="D3887" s="22">
        <v>29221</v>
      </c>
      <c r="E3887" s="22"/>
      <c r="F3887" s="22">
        <v>0</v>
      </c>
      <c r="G3887" s="22">
        <v>14707</v>
      </c>
      <c r="H3887" s="22">
        <v>0</v>
      </c>
      <c r="I3887" s="22"/>
      <c r="J3887" s="22">
        <v>131</v>
      </c>
      <c r="K3887" s="22">
        <v>131</v>
      </c>
      <c r="L3887" s="23" t="s">
        <v>254</v>
      </c>
      <c r="M3887" s="23"/>
      <c r="N3887" s="23" t="s">
        <v>184</v>
      </c>
      <c r="O3887" s="23" t="s">
        <v>225</v>
      </c>
      <c r="P3887" s="22">
        <v>20</v>
      </c>
      <c r="Q3887" s="23" t="s">
        <v>186</v>
      </c>
      <c r="R3887" s="23"/>
      <c r="S3887" s="23"/>
      <c r="T3887" s="23"/>
      <c r="U3887" s="23"/>
      <c r="V3887" s="23" t="s">
        <v>187</v>
      </c>
      <c r="W3887" s="23" t="s">
        <v>188</v>
      </c>
      <c r="X3887" s="23" t="s">
        <v>189</v>
      </c>
      <c r="Y3887" s="22">
        <v>0</v>
      </c>
      <c r="Z3887" s="23" t="s">
        <v>190</v>
      </c>
      <c r="AA3887" s="23" t="s">
        <v>191</v>
      </c>
      <c r="AB3887" s="23" t="s">
        <v>190</v>
      </c>
      <c r="AC3887" s="23" t="s">
        <v>192</v>
      </c>
      <c r="AD3887" s="23" t="s">
        <v>193</v>
      </c>
      <c r="AE3887" s="23" t="s">
        <v>80</v>
      </c>
      <c r="AF3887" s="23"/>
      <c r="AG3887" s="23"/>
      <c r="AH3887" s="23"/>
      <c r="AI3887" s="23"/>
      <c r="AJ3887" s="23" t="b">
        <v>0</v>
      </c>
      <c r="AK3887" s="3">
        <v>130</v>
      </c>
      <c r="AL3887" s="3">
        <v>2408</v>
      </c>
      <c r="AM3887" s="3">
        <v>7078</v>
      </c>
      <c r="AN3887" s="24">
        <v>45536.882166473762</v>
      </c>
      <c r="AO3887" s="24">
        <v>45536.882166473762</v>
      </c>
      <c r="AP3887">
        <v>9</v>
      </c>
      <c r="AQ3887" t="s">
        <v>194</v>
      </c>
      <c r="AR3887">
        <v>244.88216647376248</v>
      </c>
      <c r="AS3887" t="s">
        <v>195</v>
      </c>
      <c r="AT3887" t="s">
        <v>226</v>
      </c>
      <c r="AU3887" t="s">
        <v>197</v>
      </c>
      <c r="AV3887" t="s">
        <v>231</v>
      </c>
      <c r="AW3887" t="s">
        <v>226</v>
      </c>
      <c r="AX3887" t="s">
        <v>197</v>
      </c>
      <c r="AY3887" t="s">
        <v>231</v>
      </c>
    </row>
    <row r="3888" spans="1:51" x14ac:dyDescent="0.45">
      <c r="A3888" s="22">
        <v>875131</v>
      </c>
      <c r="B3888" s="6">
        <v>45536</v>
      </c>
      <c r="C3888" s="22">
        <v>15000</v>
      </c>
      <c r="D3888" s="22">
        <v>30672</v>
      </c>
      <c r="E3888" s="22"/>
      <c r="F3888" s="22">
        <v>0</v>
      </c>
      <c r="G3888" s="22">
        <v>14707</v>
      </c>
      <c r="H3888" s="22">
        <v>0</v>
      </c>
      <c r="I3888" s="22"/>
      <c r="J3888" s="22">
        <v>131</v>
      </c>
      <c r="K3888" s="22">
        <v>131</v>
      </c>
      <c r="L3888" s="23" t="s">
        <v>254</v>
      </c>
      <c r="M3888" s="23"/>
      <c r="N3888" s="23" t="s">
        <v>184</v>
      </c>
      <c r="O3888" s="23" t="s">
        <v>225</v>
      </c>
      <c r="P3888" s="22">
        <v>20</v>
      </c>
      <c r="Q3888" s="23" t="s">
        <v>186</v>
      </c>
      <c r="R3888" s="23"/>
      <c r="S3888" s="23"/>
      <c r="T3888" s="23"/>
      <c r="U3888" s="23"/>
      <c r="V3888" s="23" t="s">
        <v>187</v>
      </c>
      <c r="W3888" s="23" t="s">
        <v>188</v>
      </c>
      <c r="X3888" s="23" t="s">
        <v>189</v>
      </c>
      <c r="Y3888" s="22">
        <v>0</v>
      </c>
      <c r="Z3888" s="23" t="s">
        <v>190</v>
      </c>
      <c r="AA3888" s="23" t="s">
        <v>191</v>
      </c>
      <c r="AB3888" s="23" t="s">
        <v>190</v>
      </c>
      <c r="AC3888" s="23" t="s">
        <v>192</v>
      </c>
      <c r="AD3888" s="23" t="s">
        <v>193</v>
      </c>
      <c r="AE3888" s="23" t="s">
        <v>80</v>
      </c>
      <c r="AF3888" s="23"/>
      <c r="AG3888" s="23"/>
      <c r="AH3888" s="23"/>
      <c r="AI3888" s="23"/>
      <c r="AJ3888" s="23" t="b">
        <v>0</v>
      </c>
      <c r="AK3888" s="3">
        <v>130</v>
      </c>
      <c r="AL3888" s="3">
        <v>2408</v>
      </c>
      <c r="AM3888" s="3">
        <v>7101</v>
      </c>
      <c r="AN3888" s="24">
        <v>45536.882191859571</v>
      </c>
      <c r="AO3888" s="24">
        <v>45536.882191859571</v>
      </c>
      <c r="AP3888">
        <v>9</v>
      </c>
      <c r="AQ3888" t="s">
        <v>194</v>
      </c>
      <c r="AR3888">
        <v>244.88219185957132</v>
      </c>
      <c r="AS3888" t="s">
        <v>195</v>
      </c>
      <c r="AT3888" t="s">
        <v>226</v>
      </c>
      <c r="AU3888" t="s">
        <v>197</v>
      </c>
      <c r="AV3888" t="s">
        <v>226</v>
      </c>
      <c r="AW3888" t="s">
        <v>226</v>
      </c>
      <c r="AX3888" t="s">
        <v>197</v>
      </c>
      <c r="AY3888" t="s">
        <v>226</v>
      </c>
    </row>
    <row r="3889" spans="1:51" x14ac:dyDescent="0.45">
      <c r="A3889" s="22">
        <v>875140</v>
      </c>
      <c r="B3889" s="6">
        <v>45536</v>
      </c>
      <c r="C3889" s="22">
        <v>15000</v>
      </c>
      <c r="D3889" s="22">
        <v>21938</v>
      </c>
      <c r="E3889" s="22"/>
      <c r="F3889" s="22">
        <v>0</v>
      </c>
      <c r="G3889" s="22">
        <v>14707</v>
      </c>
      <c r="H3889" s="22">
        <v>0</v>
      </c>
      <c r="I3889" s="22"/>
      <c r="J3889" s="22">
        <v>131</v>
      </c>
      <c r="K3889" s="22">
        <v>131</v>
      </c>
      <c r="L3889" s="23" t="s">
        <v>254</v>
      </c>
      <c r="M3889" s="23"/>
      <c r="N3889" s="23" t="s">
        <v>184</v>
      </c>
      <c r="O3889" s="23" t="s">
        <v>225</v>
      </c>
      <c r="P3889" s="22">
        <v>20</v>
      </c>
      <c r="Q3889" s="23" t="s">
        <v>186</v>
      </c>
      <c r="R3889" s="23"/>
      <c r="S3889" s="23"/>
      <c r="T3889" s="23"/>
      <c r="U3889" s="23"/>
      <c r="V3889" s="23" t="s">
        <v>187</v>
      </c>
      <c r="W3889" s="23" t="s">
        <v>188</v>
      </c>
      <c r="X3889" s="23" t="s">
        <v>189</v>
      </c>
      <c r="Y3889" s="22">
        <v>0</v>
      </c>
      <c r="Z3889" s="23" t="s">
        <v>190</v>
      </c>
      <c r="AA3889" s="23" t="s">
        <v>191</v>
      </c>
      <c r="AB3889" s="23" t="s">
        <v>190</v>
      </c>
      <c r="AC3889" s="23" t="s">
        <v>192</v>
      </c>
      <c r="AD3889" s="23" t="s">
        <v>193</v>
      </c>
      <c r="AE3889" s="23" t="s">
        <v>80</v>
      </c>
      <c r="AF3889" s="23"/>
      <c r="AG3889" s="23"/>
      <c r="AH3889" s="23"/>
      <c r="AI3889" s="23"/>
      <c r="AJ3889" s="23" t="b">
        <v>0</v>
      </c>
      <c r="AK3889" s="3">
        <v>130</v>
      </c>
      <c r="AL3889" s="3">
        <v>2408</v>
      </c>
      <c r="AM3889" s="3">
        <v>7110</v>
      </c>
      <c r="AN3889" s="24">
        <v>45536.882196257713</v>
      </c>
      <c r="AO3889" s="24">
        <v>45536.882196257713</v>
      </c>
      <c r="AP3889">
        <v>9</v>
      </c>
      <c r="AQ3889" t="s">
        <v>194</v>
      </c>
      <c r="AR3889">
        <v>244.88219625771308</v>
      </c>
      <c r="AS3889" t="s">
        <v>195</v>
      </c>
      <c r="AT3889" t="s">
        <v>226</v>
      </c>
      <c r="AU3889" t="s">
        <v>197</v>
      </c>
      <c r="AV3889" t="s">
        <v>237</v>
      </c>
      <c r="AW3889" t="s">
        <v>226</v>
      </c>
      <c r="AX3889" t="s">
        <v>197</v>
      </c>
      <c r="AY3889" t="s">
        <v>237</v>
      </c>
    </row>
    <row r="3890" spans="1:51" x14ac:dyDescent="0.45">
      <c r="A3890" s="22">
        <v>875156</v>
      </c>
      <c r="B3890" s="6">
        <v>45536</v>
      </c>
      <c r="C3890" s="22">
        <v>15000</v>
      </c>
      <c r="D3890" s="22">
        <v>30247</v>
      </c>
      <c r="E3890" s="22"/>
      <c r="F3890" s="22">
        <v>0</v>
      </c>
      <c r="G3890" s="22">
        <v>14707</v>
      </c>
      <c r="H3890" s="22">
        <v>0</v>
      </c>
      <c r="I3890" s="22"/>
      <c r="J3890" s="22">
        <v>131</v>
      </c>
      <c r="K3890" s="22">
        <v>131</v>
      </c>
      <c r="L3890" s="23" t="s">
        <v>254</v>
      </c>
      <c r="M3890" s="23"/>
      <c r="N3890" s="23" t="s">
        <v>184</v>
      </c>
      <c r="O3890" s="23" t="s">
        <v>225</v>
      </c>
      <c r="P3890" s="22">
        <v>20</v>
      </c>
      <c r="Q3890" s="23" t="s">
        <v>186</v>
      </c>
      <c r="R3890" s="23"/>
      <c r="S3890" s="23"/>
      <c r="T3890" s="23"/>
      <c r="U3890" s="23"/>
      <c r="V3890" s="23" t="s">
        <v>187</v>
      </c>
      <c r="W3890" s="23" t="s">
        <v>188</v>
      </c>
      <c r="X3890" s="23" t="s">
        <v>189</v>
      </c>
      <c r="Y3890" s="22">
        <v>0</v>
      </c>
      <c r="Z3890" s="23" t="s">
        <v>190</v>
      </c>
      <c r="AA3890" s="23" t="s">
        <v>191</v>
      </c>
      <c r="AB3890" s="23" t="s">
        <v>190</v>
      </c>
      <c r="AC3890" s="23" t="s">
        <v>192</v>
      </c>
      <c r="AD3890" s="23" t="s">
        <v>193</v>
      </c>
      <c r="AE3890" s="23" t="s">
        <v>80</v>
      </c>
      <c r="AF3890" s="23"/>
      <c r="AG3890" s="23"/>
      <c r="AH3890" s="23"/>
      <c r="AI3890" s="23"/>
      <c r="AJ3890" s="23" t="b">
        <v>0</v>
      </c>
      <c r="AK3890" s="3">
        <v>130</v>
      </c>
      <c r="AL3890" s="3">
        <v>2408</v>
      </c>
      <c r="AM3890" s="3">
        <v>7126</v>
      </c>
      <c r="AN3890" s="24">
        <v>45536.8825119213</v>
      </c>
      <c r="AO3890" s="24">
        <v>45536.8825119213</v>
      </c>
      <c r="AP3890">
        <v>9</v>
      </c>
      <c r="AQ3890" t="s">
        <v>194</v>
      </c>
      <c r="AR3890">
        <v>244.88251192129974</v>
      </c>
      <c r="AS3890" t="s">
        <v>195</v>
      </c>
      <c r="AT3890" t="s">
        <v>226</v>
      </c>
      <c r="AU3890" t="s">
        <v>197</v>
      </c>
      <c r="AV3890" t="s">
        <v>257</v>
      </c>
      <c r="AW3890" t="s">
        <v>226</v>
      </c>
      <c r="AX3890" t="s">
        <v>197</v>
      </c>
      <c r="AY3890" t="s">
        <v>257</v>
      </c>
    </row>
    <row r="3891" spans="1:51" x14ac:dyDescent="0.45">
      <c r="A3891" s="22">
        <v>875161</v>
      </c>
      <c r="B3891" s="6">
        <v>45536</v>
      </c>
      <c r="C3891" s="22">
        <v>15000</v>
      </c>
      <c r="D3891" s="22">
        <v>30044</v>
      </c>
      <c r="E3891" s="22"/>
      <c r="F3891" s="22">
        <v>0</v>
      </c>
      <c r="G3891" s="22">
        <v>14707</v>
      </c>
      <c r="H3891" s="22">
        <v>0</v>
      </c>
      <c r="I3891" s="22"/>
      <c r="J3891" s="22">
        <v>131</v>
      </c>
      <c r="K3891" s="22">
        <v>131</v>
      </c>
      <c r="L3891" s="23" t="s">
        <v>254</v>
      </c>
      <c r="M3891" s="23"/>
      <c r="N3891" s="23" t="s">
        <v>184</v>
      </c>
      <c r="O3891" s="23" t="s">
        <v>225</v>
      </c>
      <c r="P3891" s="22">
        <v>20</v>
      </c>
      <c r="Q3891" s="23" t="s">
        <v>186</v>
      </c>
      <c r="R3891" s="23"/>
      <c r="S3891" s="23"/>
      <c r="T3891" s="23"/>
      <c r="U3891" s="23"/>
      <c r="V3891" s="23" t="s">
        <v>187</v>
      </c>
      <c r="W3891" s="23" t="s">
        <v>188</v>
      </c>
      <c r="X3891" s="23" t="s">
        <v>189</v>
      </c>
      <c r="Y3891" s="22">
        <v>0</v>
      </c>
      <c r="Z3891" s="23" t="s">
        <v>190</v>
      </c>
      <c r="AA3891" s="23" t="s">
        <v>191</v>
      </c>
      <c r="AB3891" s="23" t="s">
        <v>190</v>
      </c>
      <c r="AC3891" s="23" t="s">
        <v>192</v>
      </c>
      <c r="AD3891" s="23" t="s">
        <v>193</v>
      </c>
      <c r="AE3891" s="23" t="s">
        <v>80</v>
      </c>
      <c r="AF3891" s="23"/>
      <c r="AG3891" s="23"/>
      <c r="AH3891" s="23"/>
      <c r="AI3891" s="23"/>
      <c r="AJ3891" s="23" t="b">
        <v>0</v>
      </c>
      <c r="AK3891" s="3">
        <v>130</v>
      </c>
      <c r="AL3891" s="3">
        <v>2408</v>
      </c>
      <c r="AM3891" s="3">
        <v>7131</v>
      </c>
      <c r="AN3891" s="24">
        <v>45536.882543942898</v>
      </c>
      <c r="AO3891" s="24">
        <v>45536.882543942898</v>
      </c>
      <c r="AP3891">
        <v>9</v>
      </c>
      <c r="AQ3891" t="s">
        <v>194</v>
      </c>
      <c r="AR3891">
        <v>244.88254394289834</v>
      </c>
      <c r="AS3891" t="s">
        <v>195</v>
      </c>
      <c r="AT3891" t="s">
        <v>226</v>
      </c>
      <c r="AU3891" t="s">
        <v>197</v>
      </c>
      <c r="AV3891" t="s">
        <v>204</v>
      </c>
      <c r="AW3891" t="s">
        <v>226</v>
      </c>
      <c r="AX3891" t="s">
        <v>197</v>
      </c>
      <c r="AY3891" t="s">
        <v>204</v>
      </c>
    </row>
    <row r="3892" spans="1:51" x14ac:dyDescent="0.45">
      <c r="A3892" s="22">
        <v>875216</v>
      </c>
      <c r="B3892" s="6">
        <v>45536</v>
      </c>
      <c r="C3892" s="22">
        <v>15000</v>
      </c>
      <c r="D3892" s="22">
        <v>2610</v>
      </c>
      <c r="E3892" s="22"/>
      <c r="F3892" s="22">
        <v>0</v>
      </c>
      <c r="G3892" s="22">
        <v>1488</v>
      </c>
      <c r="H3892" s="22">
        <v>0</v>
      </c>
      <c r="I3892" s="22"/>
      <c r="J3892" s="22">
        <v>13</v>
      </c>
      <c r="K3892" s="22">
        <v>5812</v>
      </c>
      <c r="L3892" s="23" t="s">
        <v>262</v>
      </c>
      <c r="M3892" s="23"/>
      <c r="N3892" s="23" t="s">
        <v>184</v>
      </c>
      <c r="O3892" s="23" t="s">
        <v>213</v>
      </c>
      <c r="P3892" s="22">
        <v>13</v>
      </c>
      <c r="Q3892" s="23" t="s">
        <v>263</v>
      </c>
      <c r="R3892" s="23"/>
      <c r="S3892" s="23"/>
      <c r="T3892" s="23"/>
      <c r="U3892" s="23"/>
      <c r="V3892" s="23" t="s">
        <v>187</v>
      </c>
      <c r="W3892" s="23" t="s">
        <v>188</v>
      </c>
      <c r="X3892" s="23" t="s">
        <v>189</v>
      </c>
      <c r="Y3892" s="22">
        <v>0</v>
      </c>
      <c r="Z3892" s="23" t="s">
        <v>190</v>
      </c>
      <c r="AA3892" s="23" t="s">
        <v>191</v>
      </c>
      <c r="AB3892" s="23" t="s">
        <v>190</v>
      </c>
      <c r="AC3892" s="23" t="s">
        <v>264</v>
      </c>
      <c r="AD3892" s="23" t="s">
        <v>193</v>
      </c>
      <c r="AE3892" s="23" t="s">
        <v>80</v>
      </c>
      <c r="AF3892" s="23"/>
      <c r="AG3892" s="23"/>
      <c r="AH3892" s="23"/>
      <c r="AI3892" s="23"/>
      <c r="AJ3892" s="23" t="b">
        <v>0</v>
      </c>
      <c r="AK3892" s="3">
        <v>122</v>
      </c>
      <c r="AL3892" s="3">
        <v>3448</v>
      </c>
      <c r="AM3892" s="3">
        <v>7180</v>
      </c>
      <c r="AN3892" s="24">
        <v>45536.916704050927</v>
      </c>
      <c r="AO3892" s="24">
        <v>45536.916704050927</v>
      </c>
      <c r="AP3892">
        <v>9</v>
      </c>
      <c r="AQ3892" t="s">
        <v>194</v>
      </c>
      <c r="AR3892">
        <v>244.91670405092736</v>
      </c>
      <c r="AS3892" t="s">
        <v>195</v>
      </c>
      <c r="AT3892" t="s">
        <v>237</v>
      </c>
      <c r="AU3892" t="s">
        <v>197</v>
      </c>
      <c r="AV3892" t="s">
        <v>235</v>
      </c>
      <c r="AW3892" t="s">
        <v>237</v>
      </c>
      <c r="AX3892" t="s">
        <v>197</v>
      </c>
      <c r="AY3892" t="s">
        <v>235</v>
      </c>
    </row>
    <row r="3893" spans="1:51" x14ac:dyDescent="0.45">
      <c r="A3893" s="22">
        <v>871589</v>
      </c>
      <c r="B3893" s="6">
        <v>45536</v>
      </c>
      <c r="C3893" s="22">
        <v>15000</v>
      </c>
      <c r="D3893" s="22">
        <v>2901</v>
      </c>
      <c r="E3893" s="22"/>
      <c r="F3893" s="22">
        <v>0</v>
      </c>
      <c r="G3893" s="22">
        <v>1033</v>
      </c>
      <c r="H3893" s="22">
        <v>0</v>
      </c>
      <c r="I3893" s="22"/>
      <c r="J3893" s="22">
        <v>13</v>
      </c>
      <c r="K3893" s="22">
        <v>2838</v>
      </c>
      <c r="L3893" s="23" t="s">
        <v>267</v>
      </c>
      <c r="M3893" s="23"/>
      <c r="N3893" s="23" t="s">
        <v>184</v>
      </c>
      <c r="O3893" s="23" t="s">
        <v>216</v>
      </c>
      <c r="P3893" s="22">
        <v>7</v>
      </c>
      <c r="Q3893" s="23" t="s">
        <v>268</v>
      </c>
      <c r="R3893" s="23"/>
      <c r="S3893" s="23"/>
      <c r="T3893" s="23"/>
      <c r="U3893" s="23"/>
      <c r="V3893" s="23" t="s">
        <v>187</v>
      </c>
      <c r="W3893" s="23" t="s">
        <v>188</v>
      </c>
      <c r="X3893" s="23" t="s">
        <v>189</v>
      </c>
      <c r="Y3893" s="22">
        <v>0</v>
      </c>
      <c r="Z3893" s="23" t="s">
        <v>190</v>
      </c>
      <c r="AA3893" s="23" t="s">
        <v>191</v>
      </c>
      <c r="AB3893" s="23" t="s">
        <v>190</v>
      </c>
      <c r="AC3893" s="23" t="s">
        <v>269</v>
      </c>
      <c r="AD3893" s="23" t="s">
        <v>193</v>
      </c>
      <c r="AE3893" s="23" t="s">
        <v>80</v>
      </c>
      <c r="AF3893" s="23"/>
      <c r="AG3893" s="23"/>
      <c r="AH3893" s="23"/>
      <c r="AI3893" s="23"/>
      <c r="AJ3893" s="23" t="b">
        <v>0</v>
      </c>
      <c r="AK3893" s="3">
        <v>127</v>
      </c>
      <c r="AL3893" s="3">
        <v>4604</v>
      </c>
      <c r="AM3893" s="3">
        <v>4223</v>
      </c>
      <c r="AN3893" s="24">
        <v>45536.09349058642</v>
      </c>
      <c r="AO3893" s="24">
        <v>45536.09349058642</v>
      </c>
      <c r="AP3893">
        <v>9</v>
      </c>
      <c r="AQ3893" t="s">
        <v>194</v>
      </c>
      <c r="AR3893">
        <v>244.09349058641965</v>
      </c>
      <c r="AS3893" t="s">
        <v>195</v>
      </c>
      <c r="AT3893" t="s">
        <v>217</v>
      </c>
      <c r="AU3893" t="s">
        <v>197</v>
      </c>
      <c r="AV3893" t="s">
        <v>249</v>
      </c>
      <c r="AW3893" t="s">
        <v>217</v>
      </c>
      <c r="AX3893" t="s">
        <v>197</v>
      </c>
      <c r="AY3893" t="s">
        <v>249</v>
      </c>
    </row>
    <row r="3894" spans="1:51" x14ac:dyDescent="0.45">
      <c r="A3894" s="22">
        <v>871562</v>
      </c>
      <c r="B3894" s="6">
        <v>45536</v>
      </c>
      <c r="C3894" s="22">
        <v>15000</v>
      </c>
      <c r="D3894" s="22">
        <v>2051</v>
      </c>
      <c r="E3894" s="22"/>
      <c r="F3894" s="22">
        <v>0</v>
      </c>
      <c r="G3894" s="22">
        <v>1033</v>
      </c>
      <c r="H3894" s="22">
        <v>0</v>
      </c>
      <c r="I3894" s="22"/>
      <c r="J3894" s="22">
        <v>13</v>
      </c>
      <c r="K3894" s="22">
        <v>2838</v>
      </c>
      <c r="L3894" s="23" t="s">
        <v>267</v>
      </c>
      <c r="M3894" s="23"/>
      <c r="N3894" s="23" t="s">
        <v>184</v>
      </c>
      <c r="O3894" s="23" t="s">
        <v>216</v>
      </c>
      <c r="P3894" s="22">
        <v>7</v>
      </c>
      <c r="Q3894" s="23" t="s">
        <v>268</v>
      </c>
      <c r="R3894" s="23"/>
      <c r="S3894" s="23"/>
      <c r="T3894" s="23"/>
      <c r="U3894" s="23"/>
      <c r="V3894" s="23" t="s">
        <v>187</v>
      </c>
      <c r="W3894" s="23" t="s">
        <v>188</v>
      </c>
      <c r="X3894" s="23" t="s">
        <v>189</v>
      </c>
      <c r="Y3894" s="22">
        <v>0</v>
      </c>
      <c r="Z3894" s="23" t="s">
        <v>190</v>
      </c>
      <c r="AA3894" s="23" t="s">
        <v>191</v>
      </c>
      <c r="AB3894" s="23" t="s">
        <v>190</v>
      </c>
      <c r="AC3894" s="23" t="s">
        <v>269</v>
      </c>
      <c r="AD3894" s="23" t="s">
        <v>193</v>
      </c>
      <c r="AE3894" s="23" t="s">
        <v>80</v>
      </c>
      <c r="AF3894" s="23"/>
      <c r="AG3894" s="23"/>
      <c r="AH3894" s="23"/>
      <c r="AI3894" s="23"/>
      <c r="AJ3894" s="23" t="b">
        <v>0</v>
      </c>
      <c r="AK3894" s="3">
        <v>127</v>
      </c>
      <c r="AL3894" s="3">
        <v>4604</v>
      </c>
      <c r="AM3894" s="3">
        <v>4195</v>
      </c>
      <c r="AN3894" s="24">
        <v>45536.093202777774</v>
      </c>
      <c r="AO3894" s="24">
        <v>45536.093202777774</v>
      </c>
      <c r="AP3894">
        <v>9</v>
      </c>
      <c r="AQ3894" t="s">
        <v>194</v>
      </c>
      <c r="AR3894">
        <v>244.09320277777442</v>
      </c>
      <c r="AS3894" t="s">
        <v>195</v>
      </c>
      <c r="AT3894" t="s">
        <v>217</v>
      </c>
      <c r="AU3894" t="s">
        <v>197</v>
      </c>
      <c r="AV3894" t="s">
        <v>218</v>
      </c>
      <c r="AW3894" t="s">
        <v>217</v>
      </c>
      <c r="AX3894" t="s">
        <v>197</v>
      </c>
      <c r="AY3894" t="s">
        <v>218</v>
      </c>
    </row>
    <row r="3895" spans="1:51" x14ac:dyDescent="0.45">
      <c r="A3895" s="22">
        <v>873891</v>
      </c>
      <c r="B3895" s="6">
        <v>45536</v>
      </c>
      <c r="C3895" s="22">
        <v>15000</v>
      </c>
      <c r="D3895" s="22">
        <v>2766</v>
      </c>
      <c r="E3895" s="22"/>
      <c r="F3895" s="22">
        <v>0</v>
      </c>
      <c r="G3895" s="22">
        <v>1306</v>
      </c>
      <c r="H3895" s="22">
        <v>0</v>
      </c>
      <c r="I3895" s="22"/>
      <c r="J3895" s="22">
        <v>2</v>
      </c>
      <c r="K3895" s="22">
        <v>101852</v>
      </c>
      <c r="L3895" s="23" t="s">
        <v>331</v>
      </c>
      <c r="M3895" s="23"/>
      <c r="N3895" s="23" t="s">
        <v>184</v>
      </c>
      <c r="O3895" s="23" t="s">
        <v>225</v>
      </c>
      <c r="P3895" s="22">
        <v>20</v>
      </c>
      <c r="Q3895" s="23" t="s">
        <v>186</v>
      </c>
      <c r="R3895" s="23"/>
      <c r="S3895" s="23"/>
      <c r="T3895" s="23"/>
      <c r="U3895" s="23"/>
      <c r="V3895" s="23" t="s">
        <v>187</v>
      </c>
      <c r="W3895" s="23" t="s">
        <v>188</v>
      </c>
      <c r="X3895" s="23" t="s">
        <v>189</v>
      </c>
      <c r="Y3895" s="22">
        <v>0</v>
      </c>
      <c r="Z3895" s="23" t="s">
        <v>190</v>
      </c>
      <c r="AA3895" s="23" t="s">
        <v>191</v>
      </c>
      <c r="AB3895" s="23" t="s">
        <v>190</v>
      </c>
      <c r="AC3895" s="23" t="s">
        <v>192</v>
      </c>
      <c r="AD3895" s="23" t="s">
        <v>281</v>
      </c>
      <c r="AE3895" s="23" t="s">
        <v>67</v>
      </c>
      <c r="AF3895" s="23"/>
      <c r="AG3895" s="23"/>
      <c r="AH3895" s="23"/>
      <c r="AI3895" s="23"/>
      <c r="AJ3895" s="23" t="b">
        <v>0</v>
      </c>
      <c r="AK3895" s="3">
        <v>109</v>
      </c>
      <c r="AL3895" s="3">
        <v>2408</v>
      </c>
      <c r="AM3895" s="3">
        <v>5991</v>
      </c>
      <c r="AN3895" s="24">
        <v>45536.65125910494</v>
      </c>
      <c r="AO3895" s="24">
        <v>45536.65125910494</v>
      </c>
      <c r="AP3895">
        <v>9</v>
      </c>
      <c r="AQ3895" t="s">
        <v>194</v>
      </c>
      <c r="AR3895">
        <v>244.65125910493953</v>
      </c>
      <c r="AS3895" t="s">
        <v>195</v>
      </c>
      <c r="AT3895" t="s">
        <v>228</v>
      </c>
      <c r="AU3895" t="s">
        <v>197</v>
      </c>
      <c r="AV3895" t="s">
        <v>257</v>
      </c>
      <c r="AW3895" t="s">
        <v>228</v>
      </c>
      <c r="AX3895" t="s">
        <v>197</v>
      </c>
      <c r="AY3895" t="s">
        <v>257</v>
      </c>
    </row>
    <row r="3896" spans="1:51" x14ac:dyDescent="0.45">
      <c r="A3896" s="22">
        <v>874020</v>
      </c>
      <c r="B3896" s="6">
        <v>45536</v>
      </c>
      <c r="C3896" s="22">
        <v>15000</v>
      </c>
      <c r="D3896" s="22">
        <v>8543</v>
      </c>
      <c r="E3896" s="22"/>
      <c r="F3896" s="22">
        <v>0</v>
      </c>
      <c r="G3896" s="22">
        <v>2221</v>
      </c>
      <c r="H3896" s="22">
        <v>0</v>
      </c>
      <c r="I3896" s="22"/>
      <c r="J3896" s="22">
        <v>2</v>
      </c>
      <c r="K3896" s="22">
        <v>101808</v>
      </c>
      <c r="L3896" s="23" t="s">
        <v>335</v>
      </c>
      <c r="M3896" s="23"/>
      <c r="N3896" s="23" t="s">
        <v>184</v>
      </c>
      <c r="O3896" s="23" t="s">
        <v>225</v>
      </c>
      <c r="P3896" s="22">
        <v>20</v>
      </c>
      <c r="Q3896" s="23" t="s">
        <v>186</v>
      </c>
      <c r="R3896" s="23"/>
      <c r="S3896" s="23"/>
      <c r="T3896" s="23"/>
      <c r="U3896" s="23"/>
      <c r="V3896" s="23" t="s">
        <v>187</v>
      </c>
      <c r="W3896" s="23" t="s">
        <v>188</v>
      </c>
      <c r="X3896" s="23" t="s">
        <v>189</v>
      </c>
      <c r="Y3896" s="22">
        <v>0</v>
      </c>
      <c r="Z3896" s="23" t="s">
        <v>190</v>
      </c>
      <c r="AA3896" s="23" t="s">
        <v>191</v>
      </c>
      <c r="AB3896" s="23" t="s">
        <v>190</v>
      </c>
      <c r="AC3896" s="23" t="s">
        <v>192</v>
      </c>
      <c r="AD3896" s="23" t="s">
        <v>281</v>
      </c>
      <c r="AE3896" s="23" t="s">
        <v>67</v>
      </c>
      <c r="AF3896" s="23"/>
      <c r="AG3896" s="23"/>
      <c r="AH3896" s="23"/>
      <c r="AI3896" s="23"/>
      <c r="AJ3896" s="23" t="b">
        <v>0</v>
      </c>
      <c r="AK3896" s="3">
        <v>119</v>
      </c>
      <c r="AL3896" s="3">
        <v>2408</v>
      </c>
      <c r="AM3896" s="3">
        <v>6121</v>
      </c>
      <c r="AN3896" s="24">
        <v>45536.654891165126</v>
      </c>
      <c r="AO3896" s="24">
        <v>45536.654891165126</v>
      </c>
      <c r="AP3896">
        <v>9</v>
      </c>
      <c r="AQ3896" t="s">
        <v>194</v>
      </c>
      <c r="AR3896">
        <v>244.65489116512617</v>
      </c>
      <c r="AS3896" t="s">
        <v>195</v>
      </c>
      <c r="AT3896" t="s">
        <v>228</v>
      </c>
      <c r="AU3896" t="s">
        <v>197</v>
      </c>
      <c r="AV3896" t="s">
        <v>235</v>
      </c>
      <c r="AW3896" t="s">
        <v>228</v>
      </c>
      <c r="AX3896" t="s">
        <v>197</v>
      </c>
      <c r="AY3896" t="s">
        <v>235</v>
      </c>
    </row>
    <row r="3897" spans="1:51" x14ac:dyDescent="0.45">
      <c r="A3897" s="22">
        <v>873989</v>
      </c>
      <c r="B3897" s="6">
        <v>45536</v>
      </c>
      <c r="C3897" s="22">
        <v>15000</v>
      </c>
      <c r="D3897" s="22">
        <v>7053</v>
      </c>
      <c r="E3897" s="22"/>
      <c r="F3897" s="22">
        <v>0</v>
      </c>
      <c r="G3897" s="22">
        <v>1302</v>
      </c>
      <c r="H3897" s="22">
        <v>0</v>
      </c>
      <c r="I3897" s="22"/>
      <c r="J3897" s="22">
        <v>2</v>
      </c>
      <c r="K3897" s="22">
        <v>101738</v>
      </c>
      <c r="L3897" s="23" t="s">
        <v>345</v>
      </c>
      <c r="M3897" s="23"/>
      <c r="N3897" s="23" t="s">
        <v>184</v>
      </c>
      <c r="O3897" s="23" t="s">
        <v>225</v>
      </c>
      <c r="P3897" s="22">
        <v>20</v>
      </c>
      <c r="Q3897" s="23" t="s">
        <v>186</v>
      </c>
      <c r="R3897" s="23"/>
      <c r="S3897" s="23"/>
      <c r="T3897" s="23"/>
      <c r="U3897" s="23"/>
      <c r="V3897" s="23" t="s">
        <v>187</v>
      </c>
      <c r="W3897" s="23" t="s">
        <v>188</v>
      </c>
      <c r="X3897" s="23" t="s">
        <v>189</v>
      </c>
      <c r="Y3897" s="22">
        <v>0</v>
      </c>
      <c r="Z3897" s="23" t="s">
        <v>190</v>
      </c>
      <c r="AA3897" s="23" t="s">
        <v>191</v>
      </c>
      <c r="AB3897" s="23" t="s">
        <v>190</v>
      </c>
      <c r="AC3897" s="23" t="s">
        <v>192</v>
      </c>
      <c r="AD3897" s="23" t="s">
        <v>281</v>
      </c>
      <c r="AE3897" s="23" t="s">
        <v>67</v>
      </c>
      <c r="AF3897" s="23"/>
      <c r="AG3897" s="23"/>
      <c r="AH3897" s="23"/>
      <c r="AI3897" s="23"/>
      <c r="AJ3897" s="23" t="b">
        <v>0</v>
      </c>
      <c r="AK3897" s="3">
        <v>97</v>
      </c>
      <c r="AL3897" s="3">
        <v>2408</v>
      </c>
      <c r="AM3897" s="3">
        <v>6089</v>
      </c>
      <c r="AN3897" s="24">
        <v>45536.654316126544</v>
      </c>
      <c r="AO3897" s="24">
        <v>45536.654316126544</v>
      </c>
      <c r="AP3897">
        <v>9</v>
      </c>
      <c r="AQ3897" t="s">
        <v>194</v>
      </c>
      <c r="AR3897">
        <v>244.65431612654356</v>
      </c>
      <c r="AS3897" t="s">
        <v>195</v>
      </c>
      <c r="AT3897" t="s">
        <v>228</v>
      </c>
      <c r="AU3897" t="s">
        <v>197</v>
      </c>
      <c r="AV3897" t="s">
        <v>218</v>
      </c>
      <c r="AW3897" t="s">
        <v>228</v>
      </c>
      <c r="AX3897" t="s">
        <v>197</v>
      </c>
      <c r="AY3897" t="s">
        <v>218</v>
      </c>
    </row>
    <row r="3898" spans="1:51" x14ac:dyDescent="0.45">
      <c r="A3898" s="22">
        <v>873981</v>
      </c>
      <c r="B3898" s="6">
        <v>45536</v>
      </c>
      <c r="C3898" s="22">
        <v>15000</v>
      </c>
      <c r="D3898" s="22">
        <v>7996</v>
      </c>
      <c r="E3898" s="22"/>
      <c r="F3898" s="22">
        <v>0</v>
      </c>
      <c r="G3898" s="22">
        <v>2207</v>
      </c>
      <c r="H3898" s="22">
        <v>0</v>
      </c>
      <c r="I3898" s="22"/>
      <c r="J3898" s="22">
        <v>2</v>
      </c>
      <c r="K3898" s="22">
        <v>101763</v>
      </c>
      <c r="L3898" s="23" t="s">
        <v>352</v>
      </c>
      <c r="M3898" s="23"/>
      <c r="N3898" s="23" t="s">
        <v>184</v>
      </c>
      <c r="O3898" s="23" t="s">
        <v>225</v>
      </c>
      <c r="P3898" s="22">
        <v>20</v>
      </c>
      <c r="Q3898" s="23" t="s">
        <v>186</v>
      </c>
      <c r="R3898" s="23"/>
      <c r="S3898" s="23"/>
      <c r="T3898" s="23"/>
      <c r="U3898" s="23"/>
      <c r="V3898" s="23" t="s">
        <v>187</v>
      </c>
      <c r="W3898" s="23" t="s">
        <v>188</v>
      </c>
      <c r="X3898" s="23" t="s">
        <v>189</v>
      </c>
      <c r="Y3898" s="22">
        <v>0</v>
      </c>
      <c r="Z3898" s="23" t="s">
        <v>190</v>
      </c>
      <c r="AA3898" s="23" t="s">
        <v>191</v>
      </c>
      <c r="AB3898" s="23" t="s">
        <v>190</v>
      </c>
      <c r="AC3898" s="23" t="s">
        <v>192</v>
      </c>
      <c r="AD3898" s="23" t="s">
        <v>281</v>
      </c>
      <c r="AE3898" s="23" t="s">
        <v>67</v>
      </c>
      <c r="AF3898" s="23"/>
      <c r="AG3898" s="23"/>
      <c r="AH3898" s="23"/>
      <c r="AI3898" s="23"/>
      <c r="AJ3898" s="23" t="b">
        <v>0</v>
      </c>
      <c r="AK3898" s="3">
        <v>97</v>
      </c>
      <c r="AL3898" s="3">
        <v>2408</v>
      </c>
      <c r="AM3898" s="3">
        <v>6081</v>
      </c>
      <c r="AN3898" s="24">
        <v>45536.65431520062</v>
      </c>
      <c r="AO3898" s="24">
        <v>45536.65431520062</v>
      </c>
      <c r="AP3898">
        <v>9</v>
      </c>
      <c r="AQ3898" t="s">
        <v>194</v>
      </c>
      <c r="AR3898">
        <v>244.65431520061975</v>
      </c>
      <c r="AS3898" t="s">
        <v>195</v>
      </c>
      <c r="AT3898" t="s">
        <v>228</v>
      </c>
      <c r="AU3898" t="s">
        <v>197</v>
      </c>
      <c r="AV3898" t="s">
        <v>218</v>
      </c>
      <c r="AW3898" t="s">
        <v>228</v>
      </c>
      <c r="AX3898" t="s">
        <v>197</v>
      </c>
      <c r="AY3898" t="s">
        <v>218</v>
      </c>
    </row>
    <row r="3899" spans="1:51" x14ac:dyDescent="0.45">
      <c r="A3899" s="22">
        <v>873921</v>
      </c>
      <c r="B3899" s="6">
        <v>45536</v>
      </c>
      <c r="C3899" s="22">
        <v>15000</v>
      </c>
      <c r="D3899" s="22">
        <v>9135</v>
      </c>
      <c r="E3899" s="22"/>
      <c r="F3899" s="22">
        <v>0</v>
      </c>
      <c r="G3899" s="22">
        <v>2210</v>
      </c>
      <c r="H3899" s="22">
        <v>0</v>
      </c>
      <c r="I3899" s="22"/>
      <c r="J3899" s="22">
        <v>2</v>
      </c>
      <c r="K3899" s="22">
        <v>101639</v>
      </c>
      <c r="L3899" s="23" t="s">
        <v>359</v>
      </c>
      <c r="M3899" s="23"/>
      <c r="N3899" s="23" t="s">
        <v>184</v>
      </c>
      <c r="O3899" s="23" t="s">
        <v>225</v>
      </c>
      <c r="P3899" s="22">
        <v>20</v>
      </c>
      <c r="Q3899" s="23" t="s">
        <v>186</v>
      </c>
      <c r="R3899" s="23"/>
      <c r="S3899" s="23"/>
      <c r="T3899" s="23"/>
      <c r="U3899" s="23"/>
      <c r="V3899" s="23" t="s">
        <v>187</v>
      </c>
      <c r="W3899" s="23" t="s">
        <v>188</v>
      </c>
      <c r="X3899" s="23" t="s">
        <v>189</v>
      </c>
      <c r="Y3899" s="22">
        <v>0</v>
      </c>
      <c r="Z3899" s="23" t="s">
        <v>190</v>
      </c>
      <c r="AA3899" s="23" t="s">
        <v>191</v>
      </c>
      <c r="AB3899" s="23" t="s">
        <v>190</v>
      </c>
      <c r="AC3899" s="23" t="s">
        <v>192</v>
      </c>
      <c r="AD3899" s="23" t="s">
        <v>281</v>
      </c>
      <c r="AE3899" s="23" t="s">
        <v>67</v>
      </c>
      <c r="AF3899" s="23"/>
      <c r="AG3899" s="23"/>
      <c r="AH3899" s="23"/>
      <c r="AI3899" s="23"/>
      <c r="AJ3899" s="23" t="b">
        <v>0</v>
      </c>
      <c r="AK3899" s="3">
        <v>62</v>
      </c>
      <c r="AL3899" s="3">
        <v>2408</v>
      </c>
      <c r="AM3899" s="3">
        <v>6020</v>
      </c>
      <c r="AN3899" s="24">
        <v>45536.651644868827</v>
      </c>
      <c r="AO3899" s="24">
        <v>45536.651644868827</v>
      </c>
      <c r="AP3899">
        <v>9</v>
      </c>
      <c r="AQ3899" t="s">
        <v>194</v>
      </c>
      <c r="AR3899">
        <v>244.65164486882713</v>
      </c>
      <c r="AS3899" t="s">
        <v>195</v>
      </c>
      <c r="AT3899" t="s">
        <v>228</v>
      </c>
      <c r="AU3899" t="s">
        <v>197</v>
      </c>
      <c r="AV3899" t="s">
        <v>237</v>
      </c>
      <c r="AW3899" t="s">
        <v>228</v>
      </c>
      <c r="AX3899" t="s">
        <v>197</v>
      </c>
      <c r="AY3899" t="s">
        <v>237</v>
      </c>
    </row>
    <row r="3900" spans="1:51" x14ac:dyDescent="0.45">
      <c r="A3900" s="22">
        <v>874430</v>
      </c>
      <c r="B3900" s="6">
        <v>45536</v>
      </c>
      <c r="C3900" s="22">
        <v>15000</v>
      </c>
      <c r="D3900" s="22">
        <v>13470</v>
      </c>
      <c r="E3900" s="22"/>
      <c r="F3900" s="22">
        <v>0</v>
      </c>
      <c r="G3900" s="22">
        <v>2173</v>
      </c>
      <c r="H3900" s="22">
        <v>0</v>
      </c>
      <c r="I3900" s="22"/>
      <c r="J3900" s="22">
        <v>3</v>
      </c>
      <c r="K3900" s="22">
        <v>101552</v>
      </c>
      <c r="L3900" s="23" t="s">
        <v>365</v>
      </c>
      <c r="M3900" s="23"/>
      <c r="N3900" s="23" t="s">
        <v>184</v>
      </c>
      <c r="O3900" s="23" t="s">
        <v>225</v>
      </c>
      <c r="P3900" s="22">
        <v>20</v>
      </c>
      <c r="Q3900" s="23" t="s">
        <v>186</v>
      </c>
      <c r="R3900" s="23"/>
      <c r="S3900" s="23"/>
      <c r="T3900" s="23"/>
      <c r="U3900" s="23"/>
      <c r="V3900" s="23" t="s">
        <v>187</v>
      </c>
      <c r="W3900" s="23" t="s">
        <v>188</v>
      </c>
      <c r="X3900" s="23" t="s">
        <v>189</v>
      </c>
      <c r="Y3900" s="22">
        <v>0</v>
      </c>
      <c r="Z3900" s="23" t="s">
        <v>190</v>
      </c>
      <c r="AA3900" s="23" t="s">
        <v>191</v>
      </c>
      <c r="AB3900" s="23" t="s">
        <v>190</v>
      </c>
      <c r="AC3900" s="23" t="s">
        <v>192</v>
      </c>
      <c r="AD3900" s="23" t="s">
        <v>281</v>
      </c>
      <c r="AE3900" s="23" t="s">
        <v>67</v>
      </c>
      <c r="AF3900" s="23"/>
      <c r="AG3900" s="23"/>
      <c r="AH3900" s="23"/>
      <c r="AI3900" s="23"/>
      <c r="AJ3900" s="23" t="b">
        <v>0</v>
      </c>
      <c r="AK3900" s="3">
        <v>115</v>
      </c>
      <c r="AL3900" s="3">
        <v>2408</v>
      </c>
      <c r="AM3900" s="3">
        <v>6479</v>
      </c>
      <c r="AN3900" s="24">
        <v>45536.688611304009</v>
      </c>
      <c r="AO3900" s="24">
        <v>45536.688611304009</v>
      </c>
      <c r="AP3900">
        <v>9</v>
      </c>
      <c r="AQ3900" t="s">
        <v>194</v>
      </c>
      <c r="AR3900">
        <v>244.6886113040091</v>
      </c>
      <c r="AS3900" t="s">
        <v>195</v>
      </c>
      <c r="AT3900" t="s">
        <v>198</v>
      </c>
      <c r="AU3900" t="s">
        <v>197</v>
      </c>
      <c r="AV3900" t="s">
        <v>310</v>
      </c>
      <c r="AW3900" t="s">
        <v>198</v>
      </c>
      <c r="AX3900" t="s">
        <v>197</v>
      </c>
      <c r="AY3900" t="s">
        <v>310</v>
      </c>
    </row>
    <row r="3901" spans="1:51" x14ac:dyDescent="0.45">
      <c r="A3901" s="22">
        <v>874103</v>
      </c>
      <c r="B3901" s="6">
        <v>45536</v>
      </c>
      <c r="C3901" s="22">
        <v>15000</v>
      </c>
      <c r="D3901" s="22">
        <v>7831</v>
      </c>
      <c r="E3901" s="22"/>
      <c r="F3901" s="22">
        <v>0</v>
      </c>
      <c r="G3901" s="22">
        <v>2220</v>
      </c>
      <c r="H3901" s="22">
        <v>0</v>
      </c>
      <c r="I3901" s="22"/>
      <c r="J3901" s="22">
        <v>2</v>
      </c>
      <c r="K3901" s="22">
        <v>102214</v>
      </c>
      <c r="L3901" s="23" t="s">
        <v>391</v>
      </c>
      <c r="M3901" s="23"/>
      <c r="N3901" s="23" t="s">
        <v>184</v>
      </c>
      <c r="O3901" s="23" t="s">
        <v>225</v>
      </c>
      <c r="P3901" s="22">
        <v>20</v>
      </c>
      <c r="Q3901" s="23" t="s">
        <v>186</v>
      </c>
      <c r="R3901" s="23"/>
      <c r="S3901" s="23"/>
      <c r="T3901" s="23"/>
      <c r="U3901" s="23"/>
      <c r="V3901" s="23" t="s">
        <v>187</v>
      </c>
      <c r="W3901" s="23" t="s">
        <v>188</v>
      </c>
      <c r="X3901" s="23" t="s">
        <v>189</v>
      </c>
      <c r="Y3901" s="22">
        <v>0</v>
      </c>
      <c r="Z3901" s="23" t="s">
        <v>190</v>
      </c>
      <c r="AA3901" s="23" t="s">
        <v>191</v>
      </c>
      <c r="AB3901" s="23" t="s">
        <v>190</v>
      </c>
      <c r="AC3901" s="23" t="s">
        <v>192</v>
      </c>
      <c r="AD3901" s="23" t="s">
        <v>281</v>
      </c>
      <c r="AE3901" s="23" t="s">
        <v>67</v>
      </c>
      <c r="AF3901" s="23"/>
      <c r="AG3901" s="23"/>
      <c r="AH3901" s="23"/>
      <c r="AI3901" s="23"/>
      <c r="AJ3901" s="23" t="b">
        <v>0</v>
      </c>
      <c r="AK3901" s="3">
        <v>97</v>
      </c>
      <c r="AL3901" s="3">
        <v>2408</v>
      </c>
      <c r="AM3901" s="3">
        <v>6205</v>
      </c>
      <c r="AN3901" s="24">
        <v>45536.656672183643</v>
      </c>
      <c r="AO3901" s="24">
        <v>45536.656672183643</v>
      </c>
      <c r="AP3901">
        <v>9</v>
      </c>
      <c r="AQ3901" t="s">
        <v>194</v>
      </c>
      <c r="AR3901">
        <v>244.65667218364251</v>
      </c>
      <c r="AS3901" t="s">
        <v>195</v>
      </c>
      <c r="AT3901" t="s">
        <v>228</v>
      </c>
      <c r="AU3901" t="s">
        <v>197</v>
      </c>
      <c r="AV3901" t="s">
        <v>310</v>
      </c>
      <c r="AW3901" t="s">
        <v>228</v>
      </c>
      <c r="AX3901" t="s">
        <v>197</v>
      </c>
      <c r="AY3901" t="s">
        <v>310</v>
      </c>
    </row>
    <row r="3902" spans="1:51" x14ac:dyDescent="0.45">
      <c r="A3902" s="22">
        <v>874064</v>
      </c>
      <c r="B3902" s="6">
        <v>45536</v>
      </c>
      <c r="C3902" s="22">
        <v>15000</v>
      </c>
      <c r="D3902" s="22">
        <v>3256</v>
      </c>
      <c r="E3902" s="22"/>
      <c r="F3902" s="22">
        <v>0</v>
      </c>
      <c r="G3902" s="22">
        <v>1306</v>
      </c>
      <c r="H3902" s="22">
        <v>0</v>
      </c>
      <c r="I3902" s="22"/>
      <c r="J3902" s="22">
        <v>2</v>
      </c>
      <c r="K3902" s="22">
        <v>102225</v>
      </c>
      <c r="L3902" s="23" t="s">
        <v>393</v>
      </c>
      <c r="M3902" s="23"/>
      <c r="N3902" s="23" t="s">
        <v>184</v>
      </c>
      <c r="O3902" s="23" t="s">
        <v>225</v>
      </c>
      <c r="P3902" s="22">
        <v>20</v>
      </c>
      <c r="Q3902" s="23" t="s">
        <v>186</v>
      </c>
      <c r="R3902" s="23"/>
      <c r="S3902" s="23"/>
      <c r="T3902" s="23"/>
      <c r="U3902" s="23"/>
      <c r="V3902" s="23" t="s">
        <v>187</v>
      </c>
      <c r="W3902" s="23" t="s">
        <v>188</v>
      </c>
      <c r="X3902" s="23" t="s">
        <v>189</v>
      </c>
      <c r="Y3902" s="22">
        <v>0</v>
      </c>
      <c r="Z3902" s="23" t="s">
        <v>190</v>
      </c>
      <c r="AA3902" s="23" t="s">
        <v>191</v>
      </c>
      <c r="AB3902" s="23" t="s">
        <v>190</v>
      </c>
      <c r="AC3902" s="23" t="s">
        <v>192</v>
      </c>
      <c r="AD3902" s="23" t="s">
        <v>281</v>
      </c>
      <c r="AE3902" s="23" t="s">
        <v>67</v>
      </c>
      <c r="AF3902" s="23"/>
      <c r="AG3902" s="23"/>
      <c r="AH3902" s="23"/>
      <c r="AI3902" s="23"/>
      <c r="AJ3902" s="23" t="b">
        <v>0</v>
      </c>
      <c r="AK3902" s="3">
        <v>113</v>
      </c>
      <c r="AL3902" s="3">
        <v>2408</v>
      </c>
      <c r="AM3902" s="3">
        <v>6166</v>
      </c>
      <c r="AN3902" s="24">
        <v>45536.656164467589</v>
      </c>
      <c r="AO3902" s="24">
        <v>45536.656164467589</v>
      </c>
      <c r="AP3902">
        <v>9</v>
      </c>
      <c r="AQ3902" t="s">
        <v>194</v>
      </c>
      <c r="AR3902">
        <v>244.65616446758941</v>
      </c>
      <c r="AS3902" t="s">
        <v>195</v>
      </c>
      <c r="AT3902" t="s">
        <v>228</v>
      </c>
      <c r="AU3902" t="s">
        <v>197</v>
      </c>
      <c r="AV3902" t="s">
        <v>298</v>
      </c>
      <c r="AW3902" t="s">
        <v>228</v>
      </c>
      <c r="AX3902" t="s">
        <v>197</v>
      </c>
      <c r="AY3902" t="s">
        <v>298</v>
      </c>
    </row>
    <row r="3903" spans="1:51" x14ac:dyDescent="0.45">
      <c r="A3903" s="22">
        <v>873034</v>
      </c>
      <c r="B3903" s="6">
        <v>45536</v>
      </c>
      <c r="C3903" s="22">
        <v>15000</v>
      </c>
      <c r="D3903" s="22">
        <v>10653</v>
      </c>
      <c r="E3903" s="22"/>
      <c r="F3903" s="22">
        <v>0</v>
      </c>
      <c r="G3903" s="22">
        <v>6209</v>
      </c>
      <c r="H3903" s="22">
        <v>0</v>
      </c>
      <c r="I3903" s="22"/>
      <c r="J3903" s="22">
        <v>690</v>
      </c>
      <c r="K3903" s="22">
        <v>39667</v>
      </c>
      <c r="L3903" s="23" t="s">
        <v>479</v>
      </c>
      <c r="M3903" s="23"/>
      <c r="N3903" s="23" t="s">
        <v>184</v>
      </c>
      <c r="O3903" s="23" t="s">
        <v>225</v>
      </c>
      <c r="P3903" s="22">
        <v>1</v>
      </c>
      <c r="Q3903" s="23" t="s">
        <v>274</v>
      </c>
      <c r="R3903" s="23"/>
      <c r="S3903" s="23"/>
      <c r="T3903" s="23"/>
      <c r="U3903" s="23"/>
      <c r="V3903" s="23" t="s">
        <v>187</v>
      </c>
      <c r="W3903" s="23" t="s">
        <v>188</v>
      </c>
      <c r="X3903" s="23" t="s">
        <v>189</v>
      </c>
      <c r="Y3903" s="22">
        <v>0</v>
      </c>
      <c r="Z3903" s="23" t="s">
        <v>190</v>
      </c>
      <c r="AA3903" s="23" t="s">
        <v>191</v>
      </c>
      <c r="AB3903" s="23" t="s">
        <v>190</v>
      </c>
      <c r="AC3903" s="23" t="s">
        <v>190</v>
      </c>
      <c r="AD3903" s="23" t="s">
        <v>190</v>
      </c>
      <c r="AE3903" s="23" t="s">
        <v>82</v>
      </c>
      <c r="AF3903" s="23" t="s">
        <v>190</v>
      </c>
      <c r="AG3903" s="23" t="s">
        <v>192</v>
      </c>
      <c r="AH3903" s="23" t="s">
        <v>415</v>
      </c>
      <c r="AI3903" s="23" t="s">
        <v>474</v>
      </c>
      <c r="AJ3903" s="23" t="b">
        <v>0</v>
      </c>
      <c r="AK3903" s="3">
        <v>117</v>
      </c>
      <c r="AL3903" s="3">
        <v>2408</v>
      </c>
      <c r="AM3903" s="3">
        <v>5379</v>
      </c>
      <c r="AN3903" s="24">
        <v>45536.382766936731</v>
      </c>
      <c r="AO3903" s="24">
        <v>45536.382766936731</v>
      </c>
      <c r="AP3903">
        <v>9</v>
      </c>
      <c r="AQ3903" t="s">
        <v>194</v>
      </c>
      <c r="AR3903">
        <v>244.38276693673106</v>
      </c>
      <c r="AS3903" t="s">
        <v>195</v>
      </c>
      <c r="AT3903" t="s">
        <v>238</v>
      </c>
      <c r="AU3903" t="s">
        <v>197</v>
      </c>
      <c r="AV3903" t="s">
        <v>208</v>
      </c>
      <c r="AW3903" t="s">
        <v>238</v>
      </c>
      <c r="AX3903" t="s">
        <v>197</v>
      </c>
      <c r="AY3903" t="s">
        <v>208</v>
      </c>
    </row>
    <row r="3904" spans="1:51" x14ac:dyDescent="0.45">
      <c r="A3904" s="22">
        <v>871701</v>
      </c>
      <c r="B3904" s="6">
        <v>45536</v>
      </c>
      <c r="C3904" s="22">
        <v>15000</v>
      </c>
      <c r="D3904" s="22">
        <v>18587</v>
      </c>
      <c r="E3904" s="22"/>
      <c r="F3904" s="22">
        <v>0</v>
      </c>
      <c r="G3904" s="22">
        <v>13137</v>
      </c>
      <c r="H3904" s="22">
        <v>0</v>
      </c>
      <c r="I3904" s="22"/>
      <c r="J3904" s="22">
        <v>117</v>
      </c>
      <c r="K3904" s="22">
        <v>2904</v>
      </c>
      <c r="L3904" s="23" t="s">
        <v>266</v>
      </c>
      <c r="M3904" s="23"/>
      <c r="N3904" s="23" t="s">
        <v>184</v>
      </c>
      <c r="O3904" s="23" t="s">
        <v>213</v>
      </c>
      <c r="P3904" s="22">
        <v>13</v>
      </c>
      <c r="Q3904" s="23" t="s">
        <v>263</v>
      </c>
      <c r="R3904" s="23" t="s">
        <v>667</v>
      </c>
      <c r="S3904" s="23" t="s">
        <v>24</v>
      </c>
      <c r="T3904" s="23" t="s">
        <v>667</v>
      </c>
      <c r="U3904" s="23" t="s">
        <v>24</v>
      </c>
      <c r="V3904" s="23" t="s">
        <v>187</v>
      </c>
      <c r="W3904" s="23" t="s">
        <v>188</v>
      </c>
      <c r="X3904" s="23" t="s">
        <v>189</v>
      </c>
      <c r="Y3904" s="22">
        <v>0</v>
      </c>
      <c r="Z3904" s="23" t="s">
        <v>190</v>
      </c>
      <c r="AA3904" s="23" t="s">
        <v>191</v>
      </c>
      <c r="AB3904" s="23" t="s">
        <v>190</v>
      </c>
      <c r="AC3904" s="23" t="s">
        <v>264</v>
      </c>
      <c r="AD3904" s="23" t="s">
        <v>193</v>
      </c>
      <c r="AE3904" s="23" t="s">
        <v>80</v>
      </c>
      <c r="AF3904" s="23"/>
      <c r="AG3904" s="23"/>
      <c r="AH3904" s="23"/>
      <c r="AI3904" s="23"/>
      <c r="AJ3904" s="23" t="b">
        <v>0</v>
      </c>
      <c r="AK3904" s="3">
        <v>127</v>
      </c>
      <c r="AL3904" s="3">
        <v>3448</v>
      </c>
      <c r="AM3904" s="3">
        <v>4331</v>
      </c>
      <c r="AN3904" s="24">
        <v>45536.125038233025</v>
      </c>
      <c r="AO3904" s="24">
        <v>45536.125038233025</v>
      </c>
      <c r="AP3904">
        <v>9</v>
      </c>
      <c r="AQ3904" t="s">
        <v>194</v>
      </c>
      <c r="AR3904">
        <v>244.12503823302541</v>
      </c>
      <c r="AS3904" t="s">
        <v>195</v>
      </c>
      <c r="AT3904" t="s">
        <v>251</v>
      </c>
      <c r="AU3904" t="s">
        <v>197</v>
      </c>
      <c r="AV3904" t="s">
        <v>235</v>
      </c>
      <c r="AW3904" t="s">
        <v>251</v>
      </c>
      <c r="AX3904" t="s">
        <v>197</v>
      </c>
      <c r="AY3904" t="s">
        <v>235</v>
      </c>
    </row>
    <row r="3905" spans="1:51" x14ac:dyDescent="0.45">
      <c r="A3905" s="22">
        <v>874667</v>
      </c>
      <c r="B3905" s="6">
        <v>45536</v>
      </c>
      <c r="C3905" s="22">
        <v>15000</v>
      </c>
      <c r="D3905" s="22">
        <v>29171</v>
      </c>
      <c r="E3905" s="22"/>
      <c r="F3905" s="22">
        <v>0</v>
      </c>
      <c r="G3905" s="22">
        <v>2219</v>
      </c>
      <c r="H3905" s="22">
        <v>0</v>
      </c>
      <c r="I3905" s="22">
        <v>0</v>
      </c>
      <c r="J3905" s="22">
        <v>1</v>
      </c>
      <c r="K3905" s="22">
        <v>102241</v>
      </c>
      <c r="L3905" s="23" t="s">
        <v>723</v>
      </c>
      <c r="M3905" s="23"/>
      <c r="N3905" s="23" t="s">
        <v>184</v>
      </c>
      <c r="O3905" s="23" t="s">
        <v>697</v>
      </c>
      <c r="P3905" s="22">
        <v>12</v>
      </c>
      <c r="Q3905" s="23" t="s">
        <v>687</v>
      </c>
      <c r="R3905" s="23" t="s">
        <v>667</v>
      </c>
      <c r="S3905" s="23" t="s">
        <v>46</v>
      </c>
      <c r="T3905" s="23" t="s">
        <v>667</v>
      </c>
      <c r="U3905" s="23" t="s">
        <v>46</v>
      </c>
      <c r="V3905" s="23" t="s">
        <v>709</v>
      </c>
      <c r="W3905" s="23" t="s">
        <v>188</v>
      </c>
      <c r="X3905" s="23" t="s">
        <v>601</v>
      </c>
      <c r="Y3905" s="22">
        <v>0</v>
      </c>
      <c r="Z3905" s="23"/>
      <c r="AA3905" s="23" t="s">
        <v>191</v>
      </c>
      <c r="AB3905" s="23"/>
      <c r="AC3905" s="23"/>
      <c r="AD3905" s="23"/>
      <c r="AE3905" s="23"/>
      <c r="AF3905" s="23" t="s">
        <v>190</v>
      </c>
      <c r="AG3905" s="23" t="s">
        <v>190</v>
      </c>
      <c r="AH3905" s="23" t="s">
        <v>190</v>
      </c>
      <c r="AI3905" s="23" t="s">
        <v>710</v>
      </c>
      <c r="AJ3905" s="23" t="b">
        <v>0</v>
      </c>
      <c r="AK3905" s="3">
        <v>135</v>
      </c>
      <c r="AL3905" s="3">
        <v>1280</v>
      </c>
      <c r="AM3905" s="3">
        <v>6670</v>
      </c>
      <c r="AN3905" s="24">
        <v>45536.739933950616</v>
      </c>
      <c r="AO3905" s="24">
        <v>45536.739933950616</v>
      </c>
      <c r="AP3905">
        <v>9</v>
      </c>
      <c r="AQ3905" t="s">
        <v>194</v>
      </c>
      <c r="AR3905">
        <v>244.73993395061552</v>
      </c>
      <c r="AS3905" t="s">
        <v>195</v>
      </c>
      <c r="AT3905" t="s">
        <v>229</v>
      </c>
      <c r="AU3905" t="s">
        <v>197</v>
      </c>
      <c r="AV3905" t="s">
        <v>305</v>
      </c>
      <c r="AW3905" t="s">
        <v>229</v>
      </c>
      <c r="AX3905" t="s">
        <v>197</v>
      </c>
      <c r="AY3905" t="s">
        <v>305</v>
      </c>
    </row>
    <row r="3906" spans="1:51" x14ac:dyDescent="0.45">
      <c r="A3906" s="22">
        <v>874507</v>
      </c>
      <c r="B3906" s="6">
        <v>45536</v>
      </c>
      <c r="C3906" s="22">
        <v>15000</v>
      </c>
      <c r="D3906" s="22">
        <v>42760</v>
      </c>
      <c r="E3906" s="22"/>
      <c r="F3906" s="22">
        <v>0</v>
      </c>
      <c r="G3906" s="22">
        <v>2185</v>
      </c>
      <c r="H3906" s="22">
        <v>0</v>
      </c>
      <c r="I3906" s="22">
        <v>0</v>
      </c>
      <c r="J3906" s="22">
        <v>2</v>
      </c>
      <c r="K3906" s="22">
        <v>101949</v>
      </c>
      <c r="L3906" s="23" t="s">
        <v>729</v>
      </c>
      <c r="M3906" s="23"/>
      <c r="N3906" s="23" t="s">
        <v>184</v>
      </c>
      <c r="O3906" s="23" t="s">
        <v>697</v>
      </c>
      <c r="P3906" s="22">
        <v>12</v>
      </c>
      <c r="Q3906" s="23" t="s">
        <v>687</v>
      </c>
      <c r="R3906" s="23" t="s">
        <v>667</v>
      </c>
      <c r="S3906" s="23" t="s">
        <v>46</v>
      </c>
      <c r="T3906" s="23" t="s">
        <v>667</v>
      </c>
      <c r="U3906" s="23" t="s">
        <v>46</v>
      </c>
      <c r="V3906" s="23" t="s">
        <v>709</v>
      </c>
      <c r="W3906" s="23" t="s">
        <v>188</v>
      </c>
      <c r="X3906" s="23" t="s">
        <v>601</v>
      </c>
      <c r="Y3906" s="22">
        <v>0</v>
      </c>
      <c r="Z3906" s="23"/>
      <c r="AA3906" s="23" t="s">
        <v>191</v>
      </c>
      <c r="AB3906" s="23"/>
      <c r="AC3906" s="23"/>
      <c r="AD3906" s="23"/>
      <c r="AE3906" s="23"/>
      <c r="AF3906" s="23" t="s">
        <v>190</v>
      </c>
      <c r="AG3906" s="23" t="s">
        <v>190</v>
      </c>
      <c r="AH3906" s="23" t="s">
        <v>190</v>
      </c>
      <c r="AI3906" s="23" t="s">
        <v>710</v>
      </c>
      <c r="AJ3906" s="23" t="b">
        <v>0</v>
      </c>
      <c r="AK3906" s="3">
        <v>62</v>
      </c>
      <c r="AL3906" s="3">
        <v>1280</v>
      </c>
      <c r="AM3906" s="3">
        <v>6549</v>
      </c>
      <c r="AN3906" s="24">
        <v>45536.718349266972</v>
      </c>
      <c r="AO3906" s="24">
        <v>45536.718349266972</v>
      </c>
      <c r="AP3906">
        <v>9</v>
      </c>
      <c r="AQ3906" t="s">
        <v>194</v>
      </c>
      <c r="AR3906">
        <v>244.71834926697193</v>
      </c>
      <c r="AS3906" t="s">
        <v>195</v>
      </c>
      <c r="AT3906" t="s">
        <v>229</v>
      </c>
      <c r="AU3906" t="s">
        <v>197</v>
      </c>
      <c r="AV3906" t="s">
        <v>239</v>
      </c>
      <c r="AW3906" t="s">
        <v>229</v>
      </c>
      <c r="AX3906" t="s">
        <v>197</v>
      </c>
      <c r="AY3906" t="s">
        <v>239</v>
      </c>
    </row>
    <row r="3907" spans="1:51" x14ac:dyDescent="0.45">
      <c r="A3907" s="22">
        <v>873270</v>
      </c>
      <c r="B3907" s="6">
        <v>45536</v>
      </c>
      <c r="C3907" s="22">
        <v>15000</v>
      </c>
      <c r="D3907" s="22">
        <v>11702</v>
      </c>
      <c r="E3907" s="22"/>
      <c r="F3907" s="22">
        <v>0</v>
      </c>
      <c r="G3907" s="22">
        <v>1067</v>
      </c>
      <c r="H3907" s="22">
        <v>0</v>
      </c>
      <c r="I3907" s="22">
        <v>0</v>
      </c>
      <c r="J3907" s="22">
        <v>1</v>
      </c>
      <c r="K3907" s="22">
        <v>6283</v>
      </c>
      <c r="L3907" s="23" t="s">
        <v>746</v>
      </c>
      <c r="M3907" s="23"/>
      <c r="N3907" s="23" t="s">
        <v>184</v>
      </c>
      <c r="O3907" s="23" t="s">
        <v>184</v>
      </c>
      <c r="P3907" s="22">
        <v>10</v>
      </c>
      <c r="Q3907" s="23" t="s">
        <v>673</v>
      </c>
      <c r="R3907" s="23" t="s">
        <v>741</v>
      </c>
      <c r="S3907" s="23" t="s">
        <v>19</v>
      </c>
      <c r="T3907" s="23" t="s">
        <v>741</v>
      </c>
      <c r="U3907" s="23" t="s">
        <v>19</v>
      </c>
      <c r="V3907" s="23" t="s">
        <v>742</v>
      </c>
      <c r="W3907" s="23" t="s">
        <v>188</v>
      </c>
      <c r="X3907" s="23" t="s">
        <v>601</v>
      </c>
      <c r="Y3907" s="22">
        <v>0</v>
      </c>
      <c r="Z3907" s="23"/>
      <c r="AA3907" s="23" t="s">
        <v>191</v>
      </c>
      <c r="AB3907" s="23"/>
      <c r="AC3907" s="23"/>
      <c r="AD3907" s="23"/>
      <c r="AE3907" s="23"/>
      <c r="AF3907" s="23" t="s">
        <v>190</v>
      </c>
      <c r="AG3907" s="23" t="s">
        <v>190</v>
      </c>
      <c r="AH3907" s="23" t="s">
        <v>193</v>
      </c>
      <c r="AI3907" s="23" t="s">
        <v>745</v>
      </c>
      <c r="AJ3907" s="23" t="b">
        <v>0</v>
      </c>
      <c r="AK3907" s="3">
        <v>117</v>
      </c>
      <c r="AL3907" s="3">
        <v>1616</v>
      </c>
      <c r="AM3907" s="3">
        <v>5528</v>
      </c>
      <c r="AN3907" s="24">
        <v>45536.426911959876</v>
      </c>
      <c r="AO3907" s="24">
        <v>45536.426911959876</v>
      </c>
      <c r="AP3907">
        <v>9</v>
      </c>
      <c r="AQ3907" t="s">
        <v>194</v>
      </c>
      <c r="AR3907">
        <v>244.42691195987572</v>
      </c>
      <c r="AS3907" t="s">
        <v>195</v>
      </c>
      <c r="AT3907" t="s">
        <v>223</v>
      </c>
      <c r="AU3907" t="s">
        <v>197</v>
      </c>
      <c r="AV3907" t="s">
        <v>255</v>
      </c>
      <c r="AW3907" t="s">
        <v>223</v>
      </c>
      <c r="AX3907" t="s">
        <v>197</v>
      </c>
      <c r="AY3907" t="s">
        <v>255</v>
      </c>
    </row>
    <row r="3908" spans="1:51" x14ac:dyDescent="0.45">
      <c r="A3908" s="22">
        <v>873271</v>
      </c>
      <c r="B3908" s="6">
        <v>45536</v>
      </c>
      <c r="C3908" s="22">
        <v>15000</v>
      </c>
      <c r="D3908" s="22">
        <v>11702</v>
      </c>
      <c r="E3908" s="22"/>
      <c r="F3908" s="22">
        <v>0</v>
      </c>
      <c r="G3908" s="22">
        <v>1067</v>
      </c>
      <c r="H3908" s="22">
        <v>0</v>
      </c>
      <c r="I3908" s="22">
        <v>0</v>
      </c>
      <c r="J3908" s="22">
        <v>1</v>
      </c>
      <c r="K3908" s="22">
        <v>6283</v>
      </c>
      <c r="L3908" s="23" t="s">
        <v>746</v>
      </c>
      <c r="M3908" s="23"/>
      <c r="N3908" s="23" t="s">
        <v>184</v>
      </c>
      <c r="O3908" s="23" t="s">
        <v>184</v>
      </c>
      <c r="P3908" s="22">
        <v>14</v>
      </c>
      <c r="Q3908" s="23" t="s">
        <v>673</v>
      </c>
      <c r="R3908" s="23" t="s">
        <v>741</v>
      </c>
      <c r="S3908" s="23" t="s">
        <v>19</v>
      </c>
      <c r="T3908" s="23" t="s">
        <v>741</v>
      </c>
      <c r="U3908" s="23" t="s">
        <v>19</v>
      </c>
      <c r="V3908" s="23" t="s">
        <v>742</v>
      </c>
      <c r="W3908" s="23" t="s">
        <v>188</v>
      </c>
      <c r="X3908" s="23" t="s">
        <v>601</v>
      </c>
      <c r="Y3908" s="22">
        <v>0</v>
      </c>
      <c r="Z3908" s="23"/>
      <c r="AA3908" s="23" t="s">
        <v>191</v>
      </c>
      <c r="AB3908" s="23"/>
      <c r="AC3908" s="23"/>
      <c r="AD3908" s="23"/>
      <c r="AE3908" s="23"/>
      <c r="AF3908" s="23" t="s">
        <v>190</v>
      </c>
      <c r="AG3908" s="23" t="s">
        <v>190</v>
      </c>
      <c r="AH3908" s="23" t="s">
        <v>193</v>
      </c>
      <c r="AI3908" s="23" t="s">
        <v>745</v>
      </c>
      <c r="AJ3908" s="23" t="b">
        <v>0</v>
      </c>
      <c r="AK3908" s="3">
        <v>117</v>
      </c>
      <c r="AL3908" s="3">
        <v>1616</v>
      </c>
      <c r="AM3908" s="3">
        <v>5528</v>
      </c>
      <c r="AN3908" s="24">
        <v>45536.426911959876</v>
      </c>
      <c r="AO3908" s="24">
        <v>45536.426911959876</v>
      </c>
      <c r="AP3908">
        <v>9</v>
      </c>
      <c r="AQ3908" t="s">
        <v>194</v>
      </c>
      <c r="AR3908">
        <v>244.42691195987572</v>
      </c>
      <c r="AS3908" t="s">
        <v>195</v>
      </c>
      <c r="AT3908" t="s">
        <v>223</v>
      </c>
      <c r="AU3908" t="s">
        <v>197</v>
      </c>
      <c r="AV3908" t="s">
        <v>255</v>
      </c>
      <c r="AW3908" t="s">
        <v>223</v>
      </c>
      <c r="AX3908" t="s">
        <v>197</v>
      </c>
      <c r="AY3908" t="s">
        <v>255</v>
      </c>
    </row>
    <row r="3909" spans="1:51" x14ac:dyDescent="0.45">
      <c r="A3909" s="22">
        <v>873272</v>
      </c>
      <c r="B3909" s="6">
        <v>45536</v>
      </c>
      <c r="C3909" s="22">
        <v>15000</v>
      </c>
      <c r="D3909" s="22">
        <v>11702</v>
      </c>
      <c r="E3909" s="22"/>
      <c r="F3909" s="22">
        <v>0</v>
      </c>
      <c r="G3909" s="22">
        <v>1067</v>
      </c>
      <c r="H3909" s="22">
        <v>0</v>
      </c>
      <c r="I3909" s="22">
        <v>0</v>
      </c>
      <c r="J3909" s="22">
        <v>1</v>
      </c>
      <c r="K3909" s="22">
        <v>6283</v>
      </c>
      <c r="L3909" s="23" t="s">
        <v>746</v>
      </c>
      <c r="M3909" s="23"/>
      <c r="N3909" s="23" t="s">
        <v>184</v>
      </c>
      <c r="O3909" s="23" t="s">
        <v>184</v>
      </c>
      <c r="P3909" s="22">
        <v>10</v>
      </c>
      <c r="Q3909" s="23" t="s">
        <v>673</v>
      </c>
      <c r="R3909" s="23" t="s">
        <v>741</v>
      </c>
      <c r="S3909" s="23" t="s">
        <v>19</v>
      </c>
      <c r="T3909" s="23" t="s">
        <v>741</v>
      </c>
      <c r="U3909" s="23" t="s">
        <v>19</v>
      </c>
      <c r="V3909" s="23" t="s">
        <v>742</v>
      </c>
      <c r="W3909" s="23" t="s">
        <v>188</v>
      </c>
      <c r="X3909" s="23" t="s">
        <v>601</v>
      </c>
      <c r="Y3909" s="22">
        <v>0</v>
      </c>
      <c r="Z3909" s="23"/>
      <c r="AA3909" s="23" t="s">
        <v>191</v>
      </c>
      <c r="AB3909" s="23"/>
      <c r="AC3909" s="23"/>
      <c r="AD3909" s="23"/>
      <c r="AE3909" s="23"/>
      <c r="AF3909" s="23" t="s">
        <v>190</v>
      </c>
      <c r="AG3909" s="23" t="s">
        <v>190</v>
      </c>
      <c r="AH3909" s="23" t="s">
        <v>193</v>
      </c>
      <c r="AI3909" s="23" t="s">
        <v>745</v>
      </c>
      <c r="AJ3909" s="23" t="b">
        <v>0</v>
      </c>
      <c r="AK3909" s="3">
        <v>117</v>
      </c>
      <c r="AL3909" s="3">
        <v>1616</v>
      </c>
      <c r="AM3909" s="3">
        <v>5528</v>
      </c>
      <c r="AN3909" s="24">
        <v>45536.426911959876</v>
      </c>
      <c r="AO3909" s="24">
        <v>45536.426911959876</v>
      </c>
      <c r="AP3909">
        <v>9</v>
      </c>
      <c r="AQ3909" t="s">
        <v>194</v>
      </c>
      <c r="AR3909">
        <v>244.42691195987572</v>
      </c>
      <c r="AS3909" t="s">
        <v>195</v>
      </c>
      <c r="AT3909" t="s">
        <v>223</v>
      </c>
      <c r="AU3909" t="s">
        <v>197</v>
      </c>
      <c r="AV3909" t="s">
        <v>255</v>
      </c>
      <c r="AW3909" t="s">
        <v>223</v>
      </c>
      <c r="AX3909" t="s">
        <v>197</v>
      </c>
      <c r="AY3909" t="s">
        <v>255</v>
      </c>
    </row>
    <row r="3910" spans="1:51" x14ac:dyDescent="0.45">
      <c r="A3910" s="22">
        <v>873273</v>
      </c>
      <c r="B3910" s="6">
        <v>45536</v>
      </c>
      <c r="C3910" s="22">
        <v>15000</v>
      </c>
      <c r="D3910" s="22">
        <v>11702</v>
      </c>
      <c r="E3910" s="22"/>
      <c r="F3910" s="22">
        <v>0</v>
      </c>
      <c r="G3910" s="22">
        <v>1067</v>
      </c>
      <c r="H3910" s="22">
        <v>0</v>
      </c>
      <c r="I3910" s="22">
        <v>0</v>
      </c>
      <c r="J3910" s="22">
        <v>1</v>
      </c>
      <c r="K3910" s="22">
        <v>6283</v>
      </c>
      <c r="L3910" s="23" t="s">
        <v>746</v>
      </c>
      <c r="M3910" s="23"/>
      <c r="N3910" s="23" t="s">
        <v>184</v>
      </c>
      <c r="O3910" s="23" t="s">
        <v>184</v>
      </c>
      <c r="P3910" s="22">
        <v>14</v>
      </c>
      <c r="Q3910" s="23" t="s">
        <v>673</v>
      </c>
      <c r="R3910" s="23" t="s">
        <v>741</v>
      </c>
      <c r="S3910" s="23" t="s">
        <v>19</v>
      </c>
      <c r="T3910" s="23" t="s">
        <v>741</v>
      </c>
      <c r="U3910" s="23" t="s">
        <v>19</v>
      </c>
      <c r="V3910" s="23" t="s">
        <v>742</v>
      </c>
      <c r="W3910" s="23" t="s">
        <v>188</v>
      </c>
      <c r="X3910" s="23" t="s">
        <v>601</v>
      </c>
      <c r="Y3910" s="22">
        <v>0</v>
      </c>
      <c r="Z3910" s="23"/>
      <c r="AA3910" s="23" t="s">
        <v>191</v>
      </c>
      <c r="AB3910" s="23"/>
      <c r="AC3910" s="23"/>
      <c r="AD3910" s="23"/>
      <c r="AE3910" s="23"/>
      <c r="AF3910" s="23" t="s">
        <v>190</v>
      </c>
      <c r="AG3910" s="23" t="s">
        <v>190</v>
      </c>
      <c r="AH3910" s="23" t="s">
        <v>193</v>
      </c>
      <c r="AI3910" s="23" t="s">
        <v>745</v>
      </c>
      <c r="AJ3910" s="23" t="b">
        <v>0</v>
      </c>
      <c r="AK3910" s="3">
        <v>117</v>
      </c>
      <c r="AL3910" s="3">
        <v>1616</v>
      </c>
      <c r="AM3910" s="3">
        <v>5528</v>
      </c>
      <c r="AN3910" s="24">
        <v>45536.426911959876</v>
      </c>
      <c r="AO3910" s="24">
        <v>45536.426911959876</v>
      </c>
      <c r="AP3910">
        <v>9</v>
      </c>
      <c r="AQ3910" t="s">
        <v>194</v>
      </c>
      <c r="AR3910">
        <v>244.42691195987572</v>
      </c>
      <c r="AS3910" t="s">
        <v>195</v>
      </c>
      <c r="AT3910" t="s">
        <v>223</v>
      </c>
      <c r="AU3910" t="s">
        <v>197</v>
      </c>
      <c r="AV3910" t="s">
        <v>255</v>
      </c>
      <c r="AW3910" t="s">
        <v>223</v>
      </c>
      <c r="AX3910" t="s">
        <v>197</v>
      </c>
      <c r="AY3910" t="s">
        <v>255</v>
      </c>
    </row>
    <row r="3911" spans="1:51" x14ac:dyDescent="0.45">
      <c r="A3911" s="22">
        <v>873233</v>
      </c>
      <c r="B3911" s="6">
        <v>45536</v>
      </c>
      <c r="C3911" s="22">
        <v>15000</v>
      </c>
      <c r="D3911" s="22">
        <v>21582</v>
      </c>
      <c r="E3911" s="22"/>
      <c r="F3911" s="22">
        <v>0</v>
      </c>
      <c r="G3911" s="22">
        <v>3383</v>
      </c>
      <c r="H3911" s="22">
        <v>0</v>
      </c>
      <c r="I3911" s="22">
        <v>0</v>
      </c>
      <c r="J3911" s="22">
        <v>1</v>
      </c>
      <c r="K3911" s="22">
        <v>1669</v>
      </c>
      <c r="L3911" s="23" t="s">
        <v>747</v>
      </c>
      <c r="M3911" s="23"/>
      <c r="N3911" s="23" t="s">
        <v>184</v>
      </c>
      <c r="O3911" s="23" t="s">
        <v>184</v>
      </c>
      <c r="P3911" s="22">
        <v>10</v>
      </c>
      <c r="Q3911" s="23" t="s">
        <v>673</v>
      </c>
      <c r="R3911" s="23" t="s">
        <v>741</v>
      </c>
      <c r="S3911" s="23" t="s">
        <v>19</v>
      </c>
      <c r="T3911" s="23" t="s">
        <v>741</v>
      </c>
      <c r="U3911" s="23" t="s">
        <v>19</v>
      </c>
      <c r="V3911" s="23" t="s">
        <v>742</v>
      </c>
      <c r="W3911" s="23" t="s">
        <v>188</v>
      </c>
      <c r="X3911" s="23" t="s">
        <v>601</v>
      </c>
      <c r="Y3911" s="22">
        <v>0</v>
      </c>
      <c r="Z3911" s="23"/>
      <c r="AA3911" s="23" t="s">
        <v>191</v>
      </c>
      <c r="AB3911" s="23"/>
      <c r="AC3911" s="23"/>
      <c r="AD3911" s="23"/>
      <c r="AE3911" s="23"/>
      <c r="AF3911" s="23" t="s">
        <v>190</v>
      </c>
      <c r="AG3911" s="23" t="s">
        <v>190</v>
      </c>
      <c r="AH3911" s="23" t="s">
        <v>193</v>
      </c>
      <c r="AI3911" s="23" t="s">
        <v>748</v>
      </c>
      <c r="AJ3911" s="23" t="b">
        <v>0</v>
      </c>
      <c r="AK3911" s="3">
        <v>117</v>
      </c>
      <c r="AL3911" s="3">
        <v>1616</v>
      </c>
      <c r="AM3911" s="3">
        <v>5509</v>
      </c>
      <c r="AN3911" s="24">
        <v>45536.42661126543</v>
      </c>
      <c r="AO3911" s="24">
        <v>45536.42661126543</v>
      </c>
      <c r="AP3911">
        <v>9</v>
      </c>
      <c r="AQ3911" t="s">
        <v>194</v>
      </c>
      <c r="AR3911">
        <v>244.42661126542953</v>
      </c>
      <c r="AS3911" t="s">
        <v>195</v>
      </c>
      <c r="AT3911" t="s">
        <v>223</v>
      </c>
      <c r="AU3911" t="s">
        <v>197</v>
      </c>
      <c r="AV3911" t="s">
        <v>231</v>
      </c>
      <c r="AW3911" t="s">
        <v>223</v>
      </c>
      <c r="AX3911" t="s">
        <v>197</v>
      </c>
      <c r="AY3911" t="s">
        <v>231</v>
      </c>
    </row>
    <row r="3912" spans="1:51" x14ac:dyDescent="0.45">
      <c r="A3912" s="22">
        <v>873234</v>
      </c>
      <c r="B3912" s="6">
        <v>45536</v>
      </c>
      <c r="C3912" s="22">
        <v>15000</v>
      </c>
      <c r="D3912" s="22">
        <v>21582</v>
      </c>
      <c r="E3912" s="22"/>
      <c r="F3912" s="22">
        <v>0</v>
      </c>
      <c r="G3912" s="22">
        <v>3383</v>
      </c>
      <c r="H3912" s="22">
        <v>0</v>
      </c>
      <c r="I3912" s="22">
        <v>0</v>
      </c>
      <c r="J3912" s="22">
        <v>1</v>
      </c>
      <c r="K3912" s="22">
        <v>1669</v>
      </c>
      <c r="L3912" s="23" t="s">
        <v>747</v>
      </c>
      <c r="M3912" s="23"/>
      <c r="N3912" s="23" t="s">
        <v>184</v>
      </c>
      <c r="O3912" s="23" t="s">
        <v>184</v>
      </c>
      <c r="P3912" s="22">
        <v>14</v>
      </c>
      <c r="Q3912" s="23" t="s">
        <v>673</v>
      </c>
      <c r="R3912" s="23" t="s">
        <v>741</v>
      </c>
      <c r="S3912" s="23" t="s">
        <v>19</v>
      </c>
      <c r="T3912" s="23" t="s">
        <v>741</v>
      </c>
      <c r="U3912" s="23" t="s">
        <v>19</v>
      </c>
      <c r="V3912" s="23" t="s">
        <v>742</v>
      </c>
      <c r="W3912" s="23" t="s">
        <v>188</v>
      </c>
      <c r="X3912" s="23" t="s">
        <v>601</v>
      </c>
      <c r="Y3912" s="22">
        <v>0</v>
      </c>
      <c r="Z3912" s="23"/>
      <c r="AA3912" s="23" t="s">
        <v>191</v>
      </c>
      <c r="AB3912" s="23"/>
      <c r="AC3912" s="23"/>
      <c r="AD3912" s="23"/>
      <c r="AE3912" s="23"/>
      <c r="AF3912" s="23" t="s">
        <v>190</v>
      </c>
      <c r="AG3912" s="23" t="s">
        <v>190</v>
      </c>
      <c r="AH3912" s="23" t="s">
        <v>193</v>
      </c>
      <c r="AI3912" s="23" t="s">
        <v>748</v>
      </c>
      <c r="AJ3912" s="23" t="b">
        <v>0</v>
      </c>
      <c r="AK3912" s="3">
        <v>117</v>
      </c>
      <c r="AL3912" s="3">
        <v>1616</v>
      </c>
      <c r="AM3912" s="3">
        <v>5509</v>
      </c>
      <c r="AN3912" s="24">
        <v>45536.42661126543</v>
      </c>
      <c r="AO3912" s="24">
        <v>45536.42661126543</v>
      </c>
      <c r="AP3912">
        <v>9</v>
      </c>
      <c r="AQ3912" t="s">
        <v>194</v>
      </c>
      <c r="AR3912">
        <v>244.42661126542953</v>
      </c>
      <c r="AS3912" t="s">
        <v>195</v>
      </c>
      <c r="AT3912" t="s">
        <v>223</v>
      </c>
      <c r="AU3912" t="s">
        <v>197</v>
      </c>
      <c r="AV3912" t="s">
        <v>231</v>
      </c>
      <c r="AW3912" t="s">
        <v>223</v>
      </c>
      <c r="AX3912" t="s">
        <v>197</v>
      </c>
      <c r="AY3912" t="s">
        <v>231</v>
      </c>
    </row>
    <row r="3913" spans="1:51" x14ac:dyDescent="0.45">
      <c r="A3913" s="22">
        <v>873235</v>
      </c>
      <c r="B3913" s="6">
        <v>45536</v>
      </c>
      <c r="C3913" s="22">
        <v>15000</v>
      </c>
      <c r="D3913" s="22">
        <v>21582</v>
      </c>
      <c r="E3913" s="22"/>
      <c r="F3913" s="22">
        <v>0</v>
      </c>
      <c r="G3913" s="22">
        <v>3383</v>
      </c>
      <c r="H3913" s="22">
        <v>0</v>
      </c>
      <c r="I3913" s="22">
        <v>0</v>
      </c>
      <c r="J3913" s="22">
        <v>1</v>
      </c>
      <c r="K3913" s="22">
        <v>1669</v>
      </c>
      <c r="L3913" s="23" t="s">
        <v>747</v>
      </c>
      <c r="M3913" s="23"/>
      <c r="N3913" s="23" t="s">
        <v>184</v>
      </c>
      <c r="O3913" s="23" t="s">
        <v>184</v>
      </c>
      <c r="P3913" s="22">
        <v>10</v>
      </c>
      <c r="Q3913" s="23" t="s">
        <v>673</v>
      </c>
      <c r="R3913" s="23" t="s">
        <v>741</v>
      </c>
      <c r="S3913" s="23" t="s">
        <v>19</v>
      </c>
      <c r="T3913" s="23" t="s">
        <v>741</v>
      </c>
      <c r="U3913" s="23" t="s">
        <v>19</v>
      </c>
      <c r="V3913" s="23" t="s">
        <v>742</v>
      </c>
      <c r="W3913" s="23" t="s">
        <v>188</v>
      </c>
      <c r="X3913" s="23" t="s">
        <v>601</v>
      </c>
      <c r="Y3913" s="22">
        <v>0</v>
      </c>
      <c r="Z3913" s="23"/>
      <c r="AA3913" s="23" t="s">
        <v>191</v>
      </c>
      <c r="AB3913" s="23"/>
      <c r="AC3913" s="23"/>
      <c r="AD3913" s="23"/>
      <c r="AE3913" s="23"/>
      <c r="AF3913" s="23" t="s">
        <v>190</v>
      </c>
      <c r="AG3913" s="23" t="s">
        <v>190</v>
      </c>
      <c r="AH3913" s="23" t="s">
        <v>193</v>
      </c>
      <c r="AI3913" s="23" t="s">
        <v>748</v>
      </c>
      <c r="AJ3913" s="23" t="b">
        <v>0</v>
      </c>
      <c r="AK3913" s="3">
        <v>117</v>
      </c>
      <c r="AL3913" s="3">
        <v>1616</v>
      </c>
      <c r="AM3913" s="3">
        <v>5509</v>
      </c>
      <c r="AN3913" s="24">
        <v>45536.42661126543</v>
      </c>
      <c r="AO3913" s="24">
        <v>45536.42661126543</v>
      </c>
      <c r="AP3913">
        <v>9</v>
      </c>
      <c r="AQ3913" t="s">
        <v>194</v>
      </c>
      <c r="AR3913">
        <v>244.42661126542953</v>
      </c>
      <c r="AS3913" t="s">
        <v>195</v>
      </c>
      <c r="AT3913" t="s">
        <v>223</v>
      </c>
      <c r="AU3913" t="s">
        <v>197</v>
      </c>
      <c r="AV3913" t="s">
        <v>231</v>
      </c>
      <c r="AW3913" t="s">
        <v>223</v>
      </c>
      <c r="AX3913" t="s">
        <v>197</v>
      </c>
      <c r="AY3913" t="s">
        <v>231</v>
      </c>
    </row>
    <row r="3914" spans="1:51" x14ac:dyDescent="0.45">
      <c r="A3914" s="22">
        <v>873236</v>
      </c>
      <c r="B3914" s="6">
        <v>45536</v>
      </c>
      <c r="C3914" s="22">
        <v>15000</v>
      </c>
      <c r="D3914" s="22">
        <v>21582</v>
      </c>
      <c r="E3914" s="22"/>
      <c r="F3914" s="22">
        <v>0</v>
      </c>
      <c r="G3914" s="22">
        <v>3383</v>
      </c>
      <c r="H3914" s="22">
        <v>0</v>
      </c>
      <c r="I3914" s="22">
        <v>0</v>
      </c>
      <c r="J3914" s="22">
        <v>1</v>
      </c>
      <c r="K3914" s="22">
        <v>1669</v>
      </c>
      <c r="L3914" s="23" t="s">
        <v>747</v>
      </c>
      <c r="M3914" s="23"/>
      <c r="N3914" s="23" t="s">
        <v>184</v>
      </c>
      <c r="O3914" s="23" t="s">
        <v>184</v>
      </c>
      <c r="P3914" s="22">
        <v>14</v>
      </c>
      <c r="Q3914" s="23" t="s">
        <v>673</v>
      </c>
      <c r="R3914" s="23" t="s">
        <v>741</v>
      </c>
      <c r="S3914" s="23" t="s">
        <v>19</v>
      </c>
      <c r="T3914" s="23" t="s">
        <v>741</v>
      </c>
      <c r="U3914" s="23" t="s">
        <v>19</v>
      </c>
      <c r="V3914" s="23" t="s">
        <v>742</v>
      </c>
      <c r="W3914" s="23" t="s">
        <v>188</v>
      </c>
      <c r="X3914" s="23" t="s">
        <v>601</v>
      </c>
      <c r="Y3914" s="22">
        <v>0</v>
      </c>
      <c r="Z3914" s="23"/>
      <c r="AA3914" s="23" t="s">
        <v>191</v>
      </c>
      <c r="AB3914" s="23"/>
      <c r="AC3914" s="23"/>
      <c r="AD3914" s="23"/>
      <c r="AE3914" s="23"/>
      <c r="AF3914" s="23" t="s">
        <v>190</v>
      </c>
      <c r="AG3914" s="23" t="s">
        <v>190</v>
      </c>
      <c r="AH3914" s="23" t="s">
        <v>193</v>
      </c>
      <c r="AI3914" s="23" t="s">
        <v>748</v>
      </c>
      <c r="AJ3914" s="23" t="b">
        <v>0</v>
      </c>
      <c r="AK3914" s="3">
        <v>117</v>
      </c>
      <c r="AL3914" s="3">
        <v>1616</v>
      </c>
      <c r="AM3914" s="3">
        <v>5509</v>
      </c>
      <c r="AN3914" s="24">
        <v>45536.42661126543</v>
      </c>
      <c r="AO3914" s="24">
        <v>45536.42661126543</v>
      </c>
      <c r="AP3914">
        <v>9</v>
      </c>
      <c r="AQ3914" t="s">
        <v>194</v>
      </c>
      <c r="AR3914">
        <v>244.42661126542953</v>
      </c>
      <c r="AS3914" t="s">
        <v>195</v>
      </c>
      <c r="AT3914" t="s">
        <v>223</v>
      </c>
      <c r="AU3914" t="s">
        <v>197</v>
      </c>
      <c r="AV3914" t="s">
        <v>231</v>
      </c>
      <c r="AW3914" t="s">
        <v>223</v>
      </c>
      <c r="AX3914" t="s">
        <v>197</v>
      </c>
      <c r="AY3914" t="s">
        <v>231</v>
      </c>
    </row>
    <row r="3915" spans="1:51" x14ac:dyDescent="0.45">
      <c r="A3915" s="22">
        <v>873224</v>
      </c>
      <c r="B3915" s="6">
        <v>45536</v>
      </c>
      <c r="C3915" s="22">
        <v>15000</v>
      </c>
      <c r="D3915" s="22">
        <v>21860</v>
      </c>
      <c r="E3915" s="22"/>
      <c r="F3915" s="22">
        <v>0</v>
      </c>
      <c r="G3915" s="22">
        <v>3383</v>
      </c>
      <c r="H3915" s="22">
        <v>0</v>
      </c>
      <c r="I3915" s="22">
        <v>0</v>
      </c>
      <c r="J3915" s="22">
        <v>1</v>
      </c>
      <c r="K3915" s="22">
        <v>1679</v>
      </c>
      <c r="L3915" s="23" t="s">
        <v>749</v>
      </c>
      <c r="M3915" s="23"/>
      <c r="N3915" s="23" t="s">
        <v>184</v>
      </c>
      <c r="O3915" s="23" t="s">
        <v>184</v>
      </c>
      <c r="P3915" s="22">
        <v>10</v>
      </c>
      <c r="Q3915" s="23" t="s">
        <v>673</v>
      </c>
      <c r="R3915" s="23" t="s">
        <v>741</v>
      </c>
      <c r="S3915" s="23" t="s">
        <v>19</v>
      </c>
      <c r="T3915" s="23" t="s">
        <v>741</v>
      </c>
      <c r="U3915" s="23" t="s">
        <v>19</v>
      </c>
      <c r="V3915" s="23" t="s">
        <v>742</v>
      </c>
      <c r="W3915" s="23" t="s">
        <v>188</v>
      </c>
      <c r="X3915" s="23" t="s">
        <v>601</v>
      </c>
      <c r="Y3915" s="22">
        <v>0</v>
      </c>
      <c r="Z3915" s="23"/>
      <c r="AA3915" s="23" t="s">
        <v>191</v>
      </c>
      <c r="AB3915" s="23"/>
      <c r="AC3915" s="23"/>
      <c r="AD3915" s="23"/>
      <c r="AE3915" s="23"/>
      <c r="AF3915" s="23" t="s">
        <v>190</v>
      </c>
      <c r="AG3915" s="23" t="s">
        <v>190</v>
      </c>
      <c r="AH3915" s="23" t="s">
        <v>193</v>
      </c>
      <c r="AI3915" s="23" t="s">
        <v>748</v>
      </c>
      <c r="AJ3915" s="23" t="b">
        <v>0</v>
      </c>
      <c r="AK3915" s="3">
        <v>117</v>
      </c>
      <c r="AL3915" s="3">
        <v>1616</v>
      </c>
      <c r="AM3915" s="3">
        <v>5506</v>
      </c>
      <c r="AN3915" s="24">
        <v>45536.426607291665</v>
      </c>
      <c r="AO3915" s="24">
        <v>45536.426607291665</v>
      </c>
      <c r="AP3915">
        <v>9</v>
      </c>
      <c r="AQ3915" t="s">
        <v>194</v>
      </c>
      <c r="AR3915">
        <v>244.42660729166528</v>
      </c>
      <c r="AS3915" t="s">
        <v>195</v>
      </c>
      <c r="AT3915" t="s">
        <v>223</v>
      </c>
      <c r="AU3915" t="s">
        <v>197</v>
      </c>
      <c r="AV3915" t="s">
        <v>231</v>
      </c>
      <c r="AW3915" t="s">
        <v>223</v>
      </c>
      <c r="AX3915" t="s">
        <v>197</v>
      </c>
      <c r="AY3915" t="s">
        <v>231</v>
      </c>
    </row>
    <row r="3916" spans="1:51" x14ac:dyDescent="0.45">
      <c r="A3916" s="22">
        <v>873225</v>
      </c>
      <c r="B3916" s="6">
        <v>45536</v>
      </c>
      <c r="C3916" s="22">
        <v>15000</v>
      </c>
      <c r="D3916" s="22">
        <v>21860</v>
      </c>
      <c r="E3916" s="22"/>
      <c r="F3916" s="22">
        <v>0</v>
      </c>
      <c r="G3916" s="22">
        <v>3383</v>
      </c>
      <c r="H3916" s="22">
        <v>0</v>
      </c>
      <c r="I3916" s="22">
        <v>0</v>
      </c>
      <c r="J3916" s="22">
        <v>1</v>
      </c>
      <c r="K3916" s="22">
        <v>1679</v>
      </c>
      <c r="L3916" s="23" t="s">
        <v>749</v>
      </c>
      <c r="M3916" s="23"/>
      <c r="N3916" s="23" t="s">
        <v>184</v>
      </c>
      <c r="O3916" s="23" t="s">
        <v>184</v>
      </c>
      <c r="P3916" s="22">
        <v>14</v>
      </c>
      <c r="Q3916" s="23" t="s">
        <v>673</v>
      </c>
      <c r="R3916" s="23" t="s">
        <v>741</v>
      </c>
      <c r="S3916" s="23" t="s">
        <v>19</v>
      </c>
      <c r="T3916" s="23" t="s">
        <v>741</v>
      </c>
      <c r="U3916" s="23" t="s">
        <v>19</v>
      </c>
      <c r="V3916" s="23" t="s">
        <v>742</v>
      </c>
      <c r="W3916" s="23" t="s">
        <v>188</v>
      </c>
      <c r="X3916" s="23" t="s">
        <v>601</v>
      </c>
      <c r="Y3916" s="22">
        <v>0</v>
      </c>
      <c r="Z3916" s="23"/>
      <c r="AA3916" s="23" t="s">
        <v>191</v>
      </c>
      <c r="AB3916" s="23"/>
      <c r="AC3916" s="23"/>
      <c r="AD3916" s="23"/>
      <c r="AE3916" s="23"/>
      <c r="AF3916" s="23" t="s">
        <v>190</v>
      </c>
      <c r="AG3916" s="23" t="s">
        <v>190</v>
      </c>
      <c r="AH3916" s="23" t="s">
        <v>193</v>
      </c>
      <c r="AI3916" s="23" t="s">
        <v>748</v>
      </c>
      <c r="AJ3916" s="23" t="b">
        <v>0</v>
      </c>
      <c r="AK3916" s="3">
        <v>117</v>
      </c>
      <c r="AL3916" s="3">
        <v>1616</v>
      </c>
      <c r="AM3916" s="3">
        <v>5506</v>
      </c>
      <c r="AN3916" s="24">
        <v>45536.426607291665</v>
      </c>
      <c r="AO3916" s="24">
        <v>45536.426607291665</v>
      </c>
      <c r="AP3916">
        <v>9</v>
      </c>
      <c r="AQ3916" t="s">
        <v>194</v>
      </c>
      <c r="AR3916">
        <v>244.42660729166528</v>
      </c>
      <c r="AS3916" t="s">
        <v>195</v>
      </c>
      <c r="AT3916" t="s">
        <v>223</v>
      </c>
      <c r="AU3916" t="s">
        <v>197</v>
      </c>
      <c r="AV3916" t="s">
        <v>231</v>
      </c>
      <c r="AW3916" t="s">
        <v>223</v>
      </c>
      <c r="AX3916" t="s">
        <v>197</v>
      </c>
      <c r="AY3916" t="s">
        <v>231</v>
      </c>
    </row>
    <row r="3917" spans="1:51" x14ac:dyDescent="0.45">
      <c r="A3917" s="22">
        <v>873226</v>
      </c>
      <c r="B3917" s="6">
        <v>45536</v>
      </c>
      <c r="C3917" s="22">
        <v>15000</v>
      </c>
      <c r="D3917" s="22">
        <v>21860</v>
      </c>
      <c r="E3917" s="22"/>
      <c r="F3917" s="22">
        <v>0</v>
      </c>
      <c r="G3917" s="22">
        <v>3383</v>
      </c>
      <c r="H3917" s="22">
        <v>0</v>
      </c>
      <c r="I3917" s="22">
        <v>0</v>
      </c>
      <c r="J3917" s="22">
        <v>1</v>
      </c>
      <c r="K3917" s="22">
        <v>1679</v>
      </c>
      <c r="L3917" s="23" t="s">
        <v>749</v>
      </c>
      <c r="M3917" s="23"/>
      <c r="N3917" s="23" t="s">
        <v>184</v>
      </c>
      <c r="O3917" s="23" t="s">
        <v>184</v>
      </c>
      <c r="P3917" s="22">
        <v>10</v>
      </c>
      <c r="Q3917" s="23" t="s">
        <v>673</v>
      </c>
      <c r="R3917" s="23" t="s">
        <v>741</v>
      </c>
      <c r="S3917" s="23" t="s">
        <v>19</v>
      </c>
      <c r="T3917" s="23" t="s">
        <v>741</v>
      </c>
      <c r="U3917" s="23" t="s">
        <v>19</v>
      </c>
      <c r="V3917" s="23" t="s">
        <v>742</v>
      </c>
      <c r="W3917" s="23" t="s">
        <v>188</v>
      </c>
      <c r="X3917" s="23" t="s">
        <v>601</v>
      </c>
      <c r="Y3917" s="22">
        <v>0</v>
      </c>
      <c r="Z3917" s="23"/>
      <c r="AA3917" s="23" t="s">
        <v>191</v>
      </c>
      <c r="AB3917" s="23"/>
      <c r="AC3917" s="23"/>
      <c r="AD3917" s="23"/>
      <c r="AE3917" s="23"/>
      <c r="AF3917" s="23" t="s">
        <v>190</v>
      </c>
      <c r="AG3917" s="23" t="s">
        <v>190</v>
      </c>
      <c r="AH3917" s="23" t="s">
        <v>193</v>
      </c>
      <c r="AI3917" s="23" t="s">
        <v>748</v>
      </c>
      <c r="AJ3917" s="23" t="b">
        <v>0</v>
      </c>
      <c r="AK3917" s="3">
        <v>117</v>
      </c>
      <c r="AL3917" s="3">
        <v>1616</v>
      </c>
      <c r="AM3917" s="3">
        <v>5506</v>
      </c>
      <c r="AN3917" s="24">
        <v>45536.426607291665</v>
      </c>
      <c r="AO3917" s="24">
        <v>45536.426607291665</v>
      </c>
      <c r="AP3917">
        <v>9</v>
      </c>
      <c r="AQ3917" t="s">
        <v>194</v>
      </c>
      <c r="AR3917">
        <v>244.42660729166528</v>
      </c>
      <c r="AS3917" t="s">
        <v>195</v>
      </c>
      <c r="AT3917" t="s">
        <v>223</v>
      </c>
      <c r="AU3917" t="s">
        <v>197</v>
      </c>
      <c r="AV3917" t="s">
        <v>231</v>
      </c>
      <c r="AW3917" t="s">
        <v>223</v>
      </c>
      <c r="AX3917" t="s">
        <v>197</v>
      </c>
      <c r="AY3917" t="s">
        <v>231</v>
      </c>
    </row>
    <row r="3918" spans="1:51" x14ac:dyDescent="0.45">
      <c r="A3918" s="22">
        <v>873227</v>
      </c>
      <c r="B3918" s="6">
        <v>45536</v>
      </c>
      <c r="C3918" s="22">
        <v>15000</v>
      </c>
      <c r="D3918" s="22">
        <v>21860</v>
      </c>
      <c r="E3918" s="22"/>
      <c r="F3918" s="22">
        <v>0</v>
      </c>
      <c r="G3918" s="22">
        <v>3383</v>
      </c>
      <c r="H3918" s="22">
        <v>0</v>
      </c>
      <c r="I3918" s="22">
        <v>0</v>
      </c>
      <c r="J3918" s="22">
        <v>1</v>
      </c>
      <c r="K3918" s="22">
        <v>1679</v>
      </c>
      <c r="L3918" s="23" t="s">
        <v>749</v>
      </c>
      <c r="M3918" s="23"/>
      <c r="N3918" s="23" t="s">
        <v>184</v>
      </c>
      <c r="O3918" s="23" t="s">
        <v>184</v>
      </c>
      <c r="P3918" s="22">
        <v>14</v>
      </c>
      <c r="Q3918" s="23" t="s">
        <v>673</v>
      </c>
      <c r="R3918" s="23" t="s">
        <v>741</v>
      </c>
      <c r="S3918" s="23" t="s">
        <v>19</v>
      </c>
      <c r="T3918" s="23" t="s">
        <v>741</v>
      </c>
      <c r="U3918" s="23" t="s">
        <v>19</v>
      </c>
      <c r="V3918" s="23" t="s">
        <v>742</v>
      </c>
      <c r="W3918" s="23" t="s">
        <v>188</v>
      </c>
      <c r="X3918" s="23" t="s">
        <v>601</v>
      </c>
      <c r="Y3918" s="22">
        <v>0</v>
      </c>
      <c r="Z3918" s="23"/>
      <c r="AA3918" s="23" t="s">
        <v>191</v>
      </c>
      <c r="AB3918" s="23"/>
      <c r="AC3918" s="23"/>
      <c r="AD3918" s="23"/>
      <c r="AE3918" s="23"/>
      <c r="AF3918" s="23" t="s">
        <v>190</v>
      </c>
      <c r="AG3918" s="23" t="s">
        <v>190</v>
      </c>
      <c r="AH3918" s="23" t="s">
        <v>193</v>
      </c>
      <c r="AI3918" s="23" t="s">
        <v>748</v>
      </c>
      <c r="AJ3918" s="23" t="b">
        <v>0</v>
      </c>
      <c r="AK3918" s="3">
        <v>117</v>
      </c>
      <c r="AL3918" s="3">
        <v>1616</v>
      </c>
      <c r="AM3918" s="3">
        <v>5506</v>
      </c>
      <c r="AN3918" s="24">
        <v>45536.426607291665</v>
      </c>
      <c r="AO3918" s="24">
        <v>45536.426607291665</v>
      </c>
      <c r="AP3918">
        <v>9</v>
      </c>
      <c r="AQ3918" t="s">
        <v>194</v>
      </c>
      <c r="AR3918">
        <v>244.42660729166528</v>
      </c>
      <c r="AS3918" t="s">
        <v>195</v>
      </c>
      <c r="AT3918" t="s">
        <v>223</v>
      </c>
      <c r="AU3918" t="s">
        <v>197</v>
      </c>
      <c r="AV3918" t="s">
        <v>231</v>
      </c>
      <c r="AW3918" t="s">
        <v>223</v>
      </c>
      <c r="AX3918" t="s">
        <v>197</v>
      </c>
      <c r="AY3918" t="s">
        <v>231</v>
      </c>
    </row>
    <row r="3919" spans="1:51" x14ac:dyDescent="0.45">
      <c r="A3919" s="22">
        <v>873242</v>
      </c>
      <c r="B3919" s="6">
        <v>45536</v>
      </c>
      <c r="C3919" s="22">
        <v>15000</v>
      </c>
      <c r="D3919" s="22">
        <v>20854</v>
      </c>
      <c r="E3919" s="22"/>
      <c r="F3919" s="22">
        <v>0</v>
      </c>
      <c r="G3919" s="22">
        <v>3393</v>
      </c>
      <c r="H3919" s="22">
        <v>0</v>
      </c>
      <c r="I3919" s="22">
        <v>0</v>
      </c>
      <c r="J3919" s="22">
        <v>1</v>
      </c>
      <c r="K3919" s="22">
        <v>2929</v>
      </c>
      <c r="L3919" s="23" t="s">
        <v>750</v>
      </c>
      <c r="M3919" s="23"/>
      <c r="N3919" s="23" t="s">
        <v>184</v>
      </c>
      <c r="O3919" s="23" t="s">
        <v>184</v>
      </c>
      <c r="P3919" s="22">
        <v>10</v>
      </c>
      <c r="Q3919" s="23" t="s">
        <v>673</v>
      </c>
      <c r="R3919" s="23" t="s">
        <v>741</v>
      </c>
      <c r="S3919" s="23" t="s">
        <v>19</v>
      </c>
      <c r="T3919" s="23" t="s">
        <v>741</v>
      </c>
      <c r="U3919" s="23" t="s">
        <v>19</v>
      </c>
      <c r="V3919" s="23" t="s">
        <v>742</v>
      </c>
      <c r="W3919" s="23" t="s">
        <v>188</v>
      </c>
      <c r="X3919" s="23" t="s">
        <v>601</v>
      </c>
      <c r="Y3919" s="22">
        <v>0</v>
      </c>
      <c r="Z3919" s="23"/>
      <c r="AA3919" s="23" t="s">
        <v>191</v>
      </c>
      <c r="AB3919" s="23"/>
      <c r="AC3919" s="23"/>
      <c r="AD3919" s="23"/>
      <c r="AE3919" s="23"/>
      <c r="AF3919" s="23" t="s">
        <v>190</v>
      </c>
      <c r="AG3919" s="23" t="s">
        <v>190</v>
      </c>
      <c r="AH3919" s="23" t="s">
        <v>193</v>
      </c>
      <c r="AI3919" s="23" t="s">
        <v>748</v>
      </c>
      <c r="AJ3919" s="23" t="b">
        <v>0</v>
      </c>
      <c r="AK3919" s="3">
        <v>117</v>
      </c>
      <c r="AL3919" s="3">
        <v>1616</v>
      </c>
      <c r="AM3919" s="3">
        <v>5512</v>
      </c>
      <c r="AN3919" s="24">
        <v>45536.42661516204</v>
      </c>
      <c r="AO3919" s="24">
        <v>45536.42661516204</v>
      </c>
      <c r="AP3919">
        <v>9</v>
      </c>
      <c r="AQ3919" t="s">
        <v>194</v>
      </c>
      <c r="AR3919">
        <v>244.42661516203952</v>
      </c>
      <c r="AS3919" t="s">
        <v>195</v>
      </c>
      <c r="AT3919" t="s">
        <v>223</v>
      </c>
      <c r="AU3919" t="s">
        <v>197</v>
      </c>
      <c r="AV3919" t="s">
        <v>236</v>
      </c>
      <c r="AW3919" t="s">
        <v>223</v>
      </c>
      <c r="AX3919" t="s">
        <v>197</v>
      </c>
      <c r="AY3919" t="s">
        <v>236</v>
      </c>
    </row>
    <row r="3920" spans="1:51" x14ac:dyDescent="0.45">
      <c r="A3920" s="22">
        <v>873243</v>
      </c>
      <c r="B3920" s="6">
        <v>45536</v>
      </c>
      <c r="C3920" s="22">
        <v>15000</v>
      </c>
      <c r="D3920" s="22">
        <v>20854</v>
      </c>
      <c r="E3920" s="22"/>
      <c r="F3920" s="22">
        <v>0</v>
      </c>
      <c r="G3920" s="22">
        <v>3393</v>
      </c>
      <c r="H3920" s="22">
        <v>0</v>
      </c>
      <c r="I3920" s="22">
        <v>0</v>
      </c>
      <c r="J3920" s="22">
        <v>1</v>
      </c>
      <c r="K3920" s="22">
        <v>2929</v>
      </c>
      <c r="L3920" s="23" t="s">
        <v>750</v>
      </c>
      <c r="M3920" s="23"/>
      <c r="N3920" s="23" t="s">
        <v>184</v>
      </c>
      <c r="O3920" s="23" t="s">
        <v>184</v>
      </c>
      <c r="P3920" s="22">
        <v>14</v>
      </c>
      <c r="Q3920" s="23" t="s">
        <v>673</v>
      </c>
      <c r="R3920" s="23" t="s">
        <v>741</v>
      </c>
      <c r="S3920" s="23" t="s">
        <v>19</v>
      </c>
      <c r="T3920" s="23" t="s">
        <v>741</v>
      </c>
      <c r="U3920" s="23" t="s">
        <v>19</v>
      </c>
      <c r="V3920" s="23" t="s">
        <v>742</v>
      </c>
      <c r="W3920" s="23" t="s">
        <v>188</v>
      </c>
      <c r="X3920" s="23" t="s">
        <v>601</v>
      </c>
      <c r="Y3920" s="22">
        <v>0</v>
      </c>
      <c r="Z3920" s="23"/>
      <c r="AA3920" s="23" t="s">
        <v>191</v>
      </c>
      <c r="AB3920" s="23"/>
      <c r="AC3920" s="23"/>
      <c r="AD3920" s="23"/>
      <c r="AE3920" s="23"/>
      <c r="AF3920" s="23" t="s">
        <v>190</v>
      </c>
      <c r="AG3920" s="23" t="s">
        <v>190</v>
      </c>
      <c r="AH3920" s="23" t="s">
        <v>193</v>
      </c>
      <c r="AI3920" s="23" t="s">
        <v>748</v>
      </c>
      <c r="AJ3920" s="23" t="b">
        <v>0</v>
      </c>
      <c r="AK3920" s="3">
        <v>117</v>
      </c>
      <c r="AL3920" s="3">
        <v>1616</v>
      </c>
      <c r="AM3920" s="3">
        <v>5512</v>
      </c>
      <c r="AN3920" s="24">
        <v>45536.42661516204</v>
      </c>
      <c r="AO3920" s="24">
        <v>45536.42661516204</v>
      </c>
      <c r="AP3920">
        <v>9</v>
      </c>
      <c r="AQ3920" t="s">
        <v>194</v>
      </c>
      <c r="AR3920">
        <v>244.42661516203952</v>
      </c>
      <c r="AS3920" t="s">
        <v>195</v>
      </c>
      <c r="AT3920" t="s">
        <v>223</v>
      </c>
      <c r="AU3920" t="s">
        <v>197</v>
      </c>
      <c r="AV3920" t="s">
        <v>236</v>
      </c>
      <c r="AW3920" t="s">
        <v>223</v>
      </c>
      <c r="AX3920" t="s">
        <v>197</v>
      </c>
      <c r="AY3920" t="s">
        <v>236</v>
      </c>
    </row>
    <row r="3921" spans="1:51" x14ac:dyDescent="0.45">
      <c r="A3921" s="22">
        <v>873244</v>
      </c>
      <c r="B3921" s="6">
        <v>45536</v>
      </c>
      <c r="C3921" s="22">
        <v>15000</v>
      </c>
      <c r="D3921" s="22">
        <v>20854</v>
      </c>
      <c r="E3921" s="22"/>
      <c r="F3921" s="22">
        <v>0</v>
      </c>
      <c r="G3921" s="22">
        <v>3393</v>
      </c>
      <c r="H3921" s="22">
        <v>0</v>
      </c>
      <c r="I3921" s="22">
        <v>0</v>
      </c>
      <c r="J3921" s="22">
        <v>1</v>
      </c>
      <c r="K3921" s="22">
        <v>2929</v>
      </c>
      <c r="L3921" s="23" t="s">
        <v>750</v>
      </c>
      <c r="M3921" s="23"/>
      <c r="N3921" s="23" t="s">
        <v>184</v>
      </c>
      <c r="O3921" s="23" t="s">
        <v>184</v>
      </c>
      <c r="P3921" s="22">
        <v>10</v>
      </c>
      <c r="Q3921" s="23" t="s">
        <v>673</v>
      </c>
      <c r="R3921" s="23" t="s">
        <v>741</v>
      </c>
      <c r="S3921" s="23" t="s">
        <v>19</v>
      </c>
      <c r="T3921" s="23" t="s">
        <v>741</v>
      </c>
      <c r="U3921" s="23" t="s">
        <v>19</v>
      </c>
      <c r="V3921" s="23" t="s">
        <v>742</v>
      </c>
      <c r="W3921" s="23" t="s">
        <v>188</v>
      </c>
      <c r="X3921" s="23" t="s">
        <v>601</v>
      </c>
      <c r="Y3921" s="22">
        <v>0</v>
      </c>
      <c r="Z3921" s="23"/>
      <c r="AA3921" s="23" t="s">
        <v>191</v>
      </c>
      <c r="AB3921" s="23"/>
      <c r="AC3921" s="23"/>
      <c r="AD3921" s="23"/>
      <c r="AE3921" s="23"/>
      <c r="AF3921" s="23" t="s">
        <v>190</v>
      </c>
      <c r="AG3921" s="23" t="s">
        <v>190</v>
      </c>
      <c r="AH3921" s="23" t="s">
        <v>193</v>
      </c>
      <c r="AI3921" s="23" t="s">
        <v>748</v>
      </c>
      <c r="AJ3921" s="23" t="b">
        <v>0</v>
      </c>
      <c r="AK3921" s="3">
        <v>117</v>
      </c>
      <c r="AL3921" s="3">
        <v>1616</v>
      </c>
      <c r="AM3921" s="3">
        <v>5512</v>
      </c>
      <c r="AN3921" s="24">
        <v>45536.42661516204</v>
      </c>
      <c r="AO3921" s="24">
        <v>45536.42661516204</v>
      </c>
      <c r="AP3921">
        <v>9</v>
      </c>
      <c r="AQ3921" t="s">
        <v>194</v>
      </c>
      <c r="AR3921">
        <v>244.42661516203952</v>
      </c>
      <c r="AS3921" t="s">
        <v>195</v>
      </c>
      <c r="AT3921" t="s">
        <v>223</v>
      </c>
      <c r="AU3921" t="s">
        <v>197</v>
      </c>
      <c r="AV3921" t="s">
        <v>236</v>
      </c>
      <c r="AW3921" t="s">
        <v>223</v>
      </c>
      <c r="AX3921" t="s">
        <v>197</v>
      </c>
      <c r="AY3921" t="s">
        <v>236</v>
      </c>
    </row>
    <row r="3922" spans="1:51" x14ac:dyDescent="0.45">
      <c r="A3922" s="22">
        <v>873245</v>
      </c>
      <c r="B3922" s="6">
        <v>45536</v>
      </c>
      <c r="C3922" s="22">
        <v>15000</v>
      </c>
      <c r="D3922" s="22">
        <v>20854</v>
      </c>
      <c r="E3922" s="22"/>
      <c r="F3922" s="22">
        <v>0</v>
      </c>
      <c r="G3922" s="22">
        <v>3393</v>
      </c>
      <c r="H3922" s="22">
        <v>0</v>
      </c>
      <c r="I3922" s="22">
        <v>0</v>
      </c>
      <c r="J3922" s="22">
        <v>1</v>
      </c>
      <c r="K3922" s="22">
        <v>2929</v>
      </c>
      <c r="L3922" s="23" t="s">
        <v>750</v>
      </c>
      <c r="M3922" s="23"/>
      <c r="N3922" s="23" t="s">
        <v>184</v>
      </c>
      <c r="O3922" s="23" t="s">
        <v>184</v>
      </c>
      <c r="P3922" s="22">
        <v>14</v>
      </c>
      <c r="Q3922" s="23" t="s">
        <v>673</v>
      </c>
      <c r="R3922" s="23" t="s">
        <v>741</v>
      </c>
      <c r="S3922" s="23" t="s">
        <v>19</v>
      </c>
      <c r="T3922" s="23" t="s">
        <v>741</v>
      </c>
      <c r="U3922" s="23" t="s">
        <v>19</v>
      </c>
      <c r="V3922" s="23" t="s">
        <v>742</v>
      </c>
      <c r="W3922" s="23" t="s">
        <v>188</v>
      </c>
      <c r="X3922" s="23" t="s">
        <v>601</v>
      </c>
      <c r="Y3922" s="22">
        <v>0</v>
      </c>
      <c r="Z3922" s="23"/>
      <c r="AA3922" s="23" t="s">
        <v>191</v>
      </c>
      <c r="AB3922" s="23"/>
      <c r="AC3922" s="23"/>
      <c r="AD3922" s="23"/>
      <c r="AE3922" s="23"/>
      <c r="AF3922" s="23" t="s">
        <v>190</v>
      </c>
      <c r="AG3922" s="23" t="s">
        <v>190</v>
      </c>
      <c r="AH3922" s="23" t="s">
        <v>193</v>
      </c>
      <c r="AI3922" s="23" t="s">
        <v>748</v>
      </c>
      <c r="AJ3922" s="23" t="b">
        <v>0</v>
      </c>
      <c r="AK3922" s="3">
        <v>117</v>
      </c>
      <c r="AL3922" s="3">
        <v>1616</v>
      </c>
      <c r="AM3922" s="3">
        <v>5512</v>
      </c>
      <c r="AN3922" s="24">
        <v>45536.42661516204</v>
      </c>
      <c r="AO3922" s="24">
        <v>45536.42661516204</v>
      </c>
      <c r="AP3922">
        <v>9</v>
      </c>
      <c r="AQ3922" t="s">
        <v>194</v>
      </c>
      <c r="AR3922">
        <v>244.42661516203952</v>
      </c>
      <c r="AS3922" t="s">
        <v>195</v>
      </c>
      <c r="AT3922" t="s">
        <v>223</v>
      </c>
      <c r="AU3922" t="s">
        <v>197</v>
      </c>
      <c r="AV3922" t="s">
        <v>236</v>
      </c>
      <c r="AW3922" t="s">
        <v>223</v>
      </c>
      <c r="AX3922" t="s">
        <v>197</v>
      </c>
      <c r="AY3922" t="s">
        <v>236</v>
      </c>
    </row>
    <row r="3923" spans="1:51" x14ac:dyDescent="0.45">
      <c r="A3923" s="22">
        <v>873203</v>
      </c>
      <c r="B3923" s="6">
        <v>45536</v>
      </c>
      <c r="C3923" s="22">
        <v>15000</v>
      </c>
      <c r="D3923" s="22">
        <v>7653</v>
      </c>
      <c r="E3923" s="22"/>
      <c r="F3923" s="22">
        <v>0</v>
      </c>
      <c r="G3923" s="22">
        <v>1183</v>
      </c>
      <c r="H3923" s="22">
        <v>0</v>
      </c>
      <c r="I3923" s="22">
        <v>0</v>
      </c>
      <c r="J3923" s="22">
        <v>0</v>
      </c>
      <c r="K3923" s="22">
        <v>585</v>
      </c>
      <c r="L3923" s="23" t="s">
        <v>754</v>
      </c>
      <c r="M3923" s="23"/>
      <c r="N3923" s="23" t="s">
        <v>184</v>
      </c>
      <c r="O3923" s="23" t="s">
        <v>184</v>
      </c>
      <c r="P3923" s="22">
        <v>10</v>
      </c>
      <c r="Q3923" s="23" t="s">
        <v>673</v>
      </c>
      <c r="R3923" s="23" t="s">
        <v>741</v>
      </c>
      <c r="S3923" s="23" t="s">
        <v>19</v>
      </c>
      <c r="T3923" s="23" t="s">
        <v>741</v>
      </c>
      <c r="U3923" s="23" t="s">
        <v>19</v>
      </c>
      <c r="V3923" s="23" t="s">
        <v>742</v>
      </c>
      <c r="W3923" s="23" t="s">
        <v>188</v>
      </c>
      <c r="X3923" s="23" t="s">
        <v>601</v>
      </c>
      <c r="Y3923" s="22">
        <v>0</v>
      </c>
      <c r="Z3923" s="23"/>
      <c r="AA3923" s="23" t="s">
        <v>191</v>
      </c>
      <c r="AB3923" s="23"/>
      <c r="AC3923" s="23"/>
      <c r="AD3923" s="23"/>
      <c r="AE3923" s="23"/>
      <c r="AF3923" s="23" t="s">
        <v>190</v>
      </c>
      <c r="AG3923" s="23" t="s">
        <v>190</v>
      </c>
      <c r="AH3923" s="23" t="s">
        <v>193</v>
      </c>
      <c r="AI3923" s="23" t="s">
        <v>753</v>
      </c>
      <c r="AJ3923" s="23" t="b">
        <v>0</v>
      </c>
      <c r="AK3923" s="3">
        <v>117</v>
      </c>
      <c r="AL3923" s="3">
        <v>1616</v>
      </c>
      <c r="AM3923" s="3">
        <v>5497</v>
      </c>
      <c r="AN3923" s="24">
        <v>45536.42654251543</v>
      </c>
      <c r="AO3923" s="24">
        <v>45536.42654251543</v>
      </c>
      <c r="AP3923">
        <v>9</v>
      </c>
      <c r="AQ3923" t="s">
        <v>194</v>
      </c>
      <c r="AR3923">
        <v>244.4265425154299</v>
      </c>
      <c r="AS3923" t="s">
        <v>195</v>
      </c>
      <c r="AT3923" t="s">
        <v>223</v>
      </c>
      <c r="AU3923" t="s">
        <v>197</v>
      </c>
      <c r="AV3923" t="s">
        <v>218</v>
      </c>
      <c r="AW3923" t="s">
        <v>223</v>
      </c>
      <c r="AX3923" t="s">
        <v>197</v>
      </c>
      <c r="AY3923" t="s">
        <v>218</v>
      </c>
    </row>
    <row r="3924" spans="1:51" x14ac:dyDescent="0.45">
      <c r="A3924" s="22">
        <v>873204</v>
      </c>
      <c r="B3924" s="6">
        <v>45536</v>
      </c>
      <c r="C3924" s="22">
        <v>15000</v>
      </c>
      <c r="D3924" s="22">
        <v>7653</v>
      </c>
      <c r="E3924" s="22"/>
      <c r="F3924" s="22">
        <v>0</v>
      </c>
      <c r="G3924" s="22">
        <v>1183</v>
      </c>
      <c r="H3924" s="22">
        <v>0</v>
      </c>
      <c r="I3924" s="22">
        <v>0</v>
      </c>
      <c r="J3924" s="22">
        <v>0</v>
      </c>
      <c r="K3924" s="22">
        <v>585</v>
      </c>
      <c r="L3924" s="23" t="s">
        <v>754</v>
      </c>
      <c r="M3924" s="23"/>
      <c r="N3924" s="23" t="s">
        <v>184</v>
      </c>
      <c r="O3924" s="23" t="s">
        <v>184</v>
      </c>
      <c r="P3924" s="22">
        <v>14</v>
      </c>
      <c r="Q3924" s="23" t="s">
        <v>673</v>
      </c>
      <c r="R3924" s="23" t="s">
        <v>741</v>
      </c>
      <c r="S3924" s="23" t="s">
        <v>19</v>
      </c>
      <c r="T3924" s="23" t="s">
        <v>741</v>
      </c>
      <c r="U3924" s="23" t="s">
        <v>19</v>
      </c>
      <c r="V3924" s="23" t="s">
        <v>742</v>
      </c>
      <c r="W3924" s="23" t="s">
        <v>188</v>
      </c>
      <c r="X3924" s="23" t="s">
        <v>601</v>
      </c>
      <c r="Y3924" s="22">
        <v>0</v>
      </c>
      <c r="Z3924" s="23"/>
      <c r="AA3924" s="23" t="s">
        <v>191</v>
      </c>
      <c r="AB3924" s="23"/>
      <c r="AC3924" s="23"/>
      <c r="AD3924" s="23"/>
      <c r="AE3924" s="23"/>
      <c r="AF3924" s="23" t="s">
        <v>190</v>
      </c>
      <c r="AG3924" s="23" t="s">
        <v>190</v>
      </c>
      <c r="AH3924" s="23" t="s">
        <v>193</v>
      </c>
      <c r="AI3924" s="23" t="s">
        <v>753</v>
      </c>
      <c r="AJ3924" s="23" t="b">
        <v>0</v>
      </c>
      <c r="AK3924" s="3">
        <v>117</v>
      </c>
      <c r="AL3924" s="3">
        <v>1616</v>
      </c>
      <c r="AM3924" s="3">
        <v>5497</v>
      </c>
      <c r="AN3924" s="24">
        <v>45536.42654251543</v>
      </c>
      <c r="AO3924" s="24">
        <v>45536.42654251543</v>
      </c>
      <c r="AP3924">
        <v>9</v>
      </c>
      <c r="AQ3924" t="s">
        <v>194</v>
      </c>
      <c r="AR3924">
        <v>244.4265425154299</v>
      </c>
      <c r="AS3924" t="s">
        <v>195</v>
      </c>
      <c r="AT3924" t="s">
        <v>223</v>
      </c>
      <c r="AU3924" t="s">
        <v>197</v>
      </c>
      <c r="AV3924" t="s">
        <v>218</v>
      </c>
      <c r="AW3924" t="s">
        <v>223</v>
      </c>
      <c r="AX3924" t="s">
        <v>197</v>
      </c>
      <c r="AY3924" t="s">
        <v>218</v>
      </c>
    </row>
    <row r="3925" spans="1:51" x14ac:dyDescent="0.45">
      <c r="A3925" s="22">
        <v>873205</v>
      </c>
      <c r="B3925" s="6">
        <v>45536</v>
      </c>
      <c r="C3925" s="22">
        <v>15000</v>
      </c>
      <c r="D3925" s="22">
        <v>7653</v>
      </c>
      <c r="E3925" s="22"/>
      <c r="F3925" s="22">
        <v>0</v>
      </c>
      <c r="G3925" s="22">
        <v>1183</v>
      </c>
      <c r="H3925" s="22">
        <v>0</v>
      </c>
      <c r="I3925" s="22">
        <v>0</v>
      </c>
      <c r="J3925" s="22">
        <v>0</v>
      </c>
      <c r="K3925" s="22">
        <v>585</v>
      </c>
      <c r="L3925" s="23" t="s">
        <v>754</v>
      </c>
      <c r="M3925" s="23"/>
      <c r="N3925" s="23" t="s">
        <v>184</v>
      </c>
      <c r="O3925" s="23" t="s">
        <v>184</v>
      </c>
      <c r="P3925" s="22">
        <v>10</v>
      </c>
      <c r="Q3925" s="23" t="s">
        <v>673</v>
      </c>
      <c r="R3925" s="23" t="s">
        <v>741</v>
      </c>
      <c r="S3925" s="23" t="s">
        <v>19</v>
      </c>
      <c r="T3925" s="23" t="s">
        <v>741</v>
      </c>
      <c r="U3925" s="23" t="s">
        <v>19</v>
      </c>
      <c r="V3925" s="23" t="s">
        <v>742</v>
      </c>
      <c r="W3925" s="23" t="s">
        <v>188</v>
      </c>
      <c r="X3925" s="23" t="s">
        <v>601</v>
      </c>
      <c r="Y3925" s="22">
        <v>0</v>
      </c>
      <c r="Z3925" s="23"/>
      <c r="AA3925" s="23" t="s">
        <v>191</v>
      </c>
      <c r="AB3925" s="23"/>
      <c r="AC3925" s="23"/>
      <c r="AD3925" s="23"/>
      <c r="AE3925" s="23"/>
      <c r="AF3925" s="23" t="s">
        <v>190</v>
      </c>
      <c r="AG3925" s="23" t="s">
        <v>190</v>
      </c>
      <c r="AH3925" s="23" t="s">
        <v>193</v>
      </c>
      <c r="AI3925" s="23" t="s">
        <v>753</v>
      </c>
      <c r="AJ3925" s="23" t="b">
        <v>0</v>
      </c>
      <c r="AK3925" s="3">
        <v>117</v>
      </c>
      <c r="AL3925" s="3">
        <v>1616</v>
      </c>
      <c r="AM3925" s="3">
        <v>5497</v>
      </c>
      <c r="AN3925" s="24">
        <v>45536.42654251543</v>
      </c>
      <c r="AO3925" s="24">
        <v>45536.42654251543</v>
      </c>
      <c r="AP3925">
        <v>9</v>
      </c>
      <c r="AQ3925" t="s">
        <v>194</v>
      </c>
      <c r="AR3925">
        <v>244.4265425154299</v>
      </c>
      <c r="AS3925" t="s">
        <v>195</v>
      </c>
      <c r="AT3925" t="s">
        <v>223</v>
      </c>
      <c r="AU3925" t="s">
        <v>197</v>
      </c>
      <c r="AV3925" t="s">
        <v>218</v>
      </c>
      <c r="AW3925" t="s">
        <v>223</v>
      </c>
      <c r="AX3925" t="s">
        <v>197</v>
      </c>
      <c r="AY3925" t="s">
        <v>218</v>
      </c>
    </row>
    <row r="3926" spans="1:51" x14ac:dyDescent="0.45">
      <c r="A3926" s="22">
        <v>873206</v>
      </c>
      <c r="B3926" s="6">
        <v>45536</v>
      </c>
      <c r="C3926" s="22">
        <v>15000</v>
      </c>
      <c r="D3926" s="22">
        <v>7653</v>
      </c>
      <c r="E3926" s="22"/>
      <c r="F3926" s="22">
        <v>0</v>
      </c>
      <c r="G3926" s="22">
        <v>1183</v>
      </c>
      <c r="H3926" s="22">
        <v>0</v>
      </c>
      <c r="I3926" s="22">
        <v>0</v>
      </c>
      <c r="J3926" s="22">
        <v>0</v>
      </c>
      <c r="K3926" s="22">
        <v>585</v>
      </c>
      <c r="L3926" s="23" t="s">
        <v>754</v>
      </c>
      <c r="M3926" s="23"/>
      <c r="N3926" s="23" t="s">
        <v>184</v>
      </c>
      <c r="O3926" s="23" t="s">
        <v>184</v>
      </c>
      <c r="P3926" s="22">
        <v>14</v>
      </c>
      <c r="Q3926" s="23" t="s">
        <v>673</v>
      </c>
      <c r="R3926" s="23" t="s">
        <v>741</v>
      </c>
      <c r="S3926" s="23" t="s">
        <v>19</v>
      </c>
      <c r="T3926" s="23" t="s">
        <v>741</v>
      </c>
      <c r="U3926" s="23" t="s">
        <v>19</v>
      </c>
      <c r="V3926" s="23" t="s">
        <v>742</v>
      </c>
      <c r="W3926" s="23" t="s">
        <v>188</v>
      </c>
      <c r="X3926" s="23" t="s">
        <v>601</v>
      </c>
      <c r="Y3926" s="22">
        <v>0</v>
      </c>
      <c r="Z3926" s="23"/>
      <c r="AA3926" s="23" t="s">
        <v>191</v>
      </c>
      <c r="AB3926" s="23"/>
      <c r="AC3926" s="23"/>
      <c r="AD3926" s="23"/>
      <c r="AE3926" s="23"/>
      <c r="AF3926" s="23" t="s">
        <v>190</v>
      </c>
      <c r="AG3926" s="23" t="s">
        <v>190</v>
      </c>
      <c r="AH3926" s="23" t="s">
        <v>193</v>
      </c>
      <c r="AI3926" s="23" t="s">
        <v>753</v>
      </c>
      <c r="AJ3926" s="23" t="b">
        <v>0</v>
      </c>
      <c r="AK3926" s="3">
        <v>117</v>
      </c>
      <c r="AL3926" s="3">
        <v>1616</v>
      </c>
      <c r="AM3926" s="3">
        <v>5497</v>
      </c>
      <c r="AN3926" s="24">
        <v>45536.42654251543</v>
      </c>
      <c r="AO3926" s="24">
        <v>45536.42654251543</v>
      </c>
      <c r="AP3926">
        <v>9</v>
      </c>
      <c r="AQ3926" t="s">
        <v>194</v>
      </c>
      <c r="AR3926">
        <v>244.4265425154299</v>
      </c>
      <c r="AS3926" t="s">
        <v>195</v>
      </c>
      <c r="AT3926" t="s">
        <v>223</v>
      </c>
      <c r="AU3926" t="s">
        <v>197</v>
      </c>
      <c r="AV3926" t="s">
        <v>218</v>
      </c>
      <c r="AW3926" t="s">
        <v>223</v>
      </c>
      <c r="AX3926" t="s">
        <v>197</v>
      </c>
      <c r="AY3926" t="s">
        <v>218</v>
      </c>
    </row>
    <row r="3927" spans="1:51" x14ac:dyDescent="0.45">
      <c r="A3927" s="22">
        <v>873249</v>
      </c>
      <c r="B3927" s="6">
        <v>45536</v>
      </c>
      <c r="C3927" s="22">
        <v>15000</v>
      </c>
      <c r="D3927" s="22">
        <v>21040</v>
      </c>
      <c r="E3927" s="22"/>
      <c r="F3927" s="22">
        <v>0</v>
      </c>
      <c r="G3927" s="22">
        <v>3871</v>
      </c>
      <c r="H3927" s="22">
        <v>0</v>
      </c>
      <c r="I3927" s="22">
        <v>0</v>
      </c>
      <c r="J3927" s="22">
        <v>1</v>
      </c>
      <c r="K3927" s="22">
        <v>6891</v>
      </c>
      <c r="L3927" s="23" t="s">
        <v>761</v>
      </c>
      <c r="M3927" s="23"/>
      <c r="N3927" s="23" t="s">
        <v>184</v>
      </c>
      <c r="O3927" s="23" t="s">
        <v>184</v>
      </c>
      <c r="P3927" s="22">
        <v>9</v>
      </c>
      <c r="Q3927" s="23" t="s">
        <v>763</v>
      </c>
      <c r="R3927" s="23" t="s">
        <v>741</v>
      </c>
      <c r="S3927" s="23" t="s">
        <v>19</v>
      </c>
      <c r="T3927" s="23" t="s">
        <v>741</v>
      </c>
      <c r="U3927" s="23" t="s">
        <v>19</v>
      </c>
      <c r="V3927" s="23" t="s">
        <v>742</v>
      </c>
      <c r="W3927" s="23" t="s">
        <v>188</v>
      </c>
      <c r="X3927" s="23" t="s">
        <v>601</v>
      </c>
      <c r="Y3927" s="22">
        <v>0</v>
      </c>
      <c r="Z3927" s="23"/>
      <c r="AA3927" s="23" t="s">
        <v>191</v>
      </c>
      <c r="AB3927" s="23"/>
      <c r="AC3927" s="23"/>
      <c r="AD3927" s="23"/>
      <c r="AE3927" s="23"/>
      <c r="AF3927" s="23" t="s">
        <v>190</v>
      </c>
      <c r="AG3927" s="23" t="s">
        <v>190</v>
      </c>
      <c r="AH3927" s="23" t="s">
        <v>193</v>
      </c>
      <c r="AI3927" s="23" t="s">
        <v>762</v>
      </c>
      <c r="AJ3927" s="23" t="b">
        <v>0</v>
      </c>
      <c r="AK3927" s="3">
        <v>117</v>
      </c>
      <c r="AL3927" s="3">
        <v>1616</v>
      </c>
      <c r="AM3927" s="3">
        <v>5516</v>
      </c>
      <c r="AN3927" s="24">
        <v>45536.426651851849</v>
      </c>
      <c r="AO3927" s="24">
        <v>45536.426651851849</v>
      </c>
      <c r="AP3927">
        <v>9</v>
      </c>
      <c r="AQ3927" t="s">
        <v>194</v>
      </c>
      <c r="AR3927">
        <v>244.42665185184887</v>
      </c>
      <c r="AS3927" t="s">
        <v>195</v>
      </c>
      <c r="AT3927" t="s">
        <v>223</v>
      </c>
      <c r="AU3927" t="s">
        <v>197</v>
      </c>
      <c r="AV3927" t="s">
        <v>206</v>
      </c>
      <c r="AW3927" t="s">
        <v>223</v>
      </c>
      <c r="AX3927" t="s">
        <v>197</v>
      </c>
      <c r="AY3927" t="s">
        <v>206</v>
      </c>
    </row>
    <row r="3928" spans="1:51" x14ac:dyDescent="0.45">
      <c r="A3928" s="22">
        <v>873260</v>
      </c>
      <c r="B3928" s="6">
        <v>45536</v>
      </c>
      <c r="C3928" s="22">
        <v>15000</v>
      </c>
      <c r="D3928" s="22">
        <v>19194</v>
      </c>
      <c r="E3928" s="22"/>
      <c r="F3928" s="22">
        <v>0</v>
      </c>
      <c r="G3928" s="22">
        <v>2163</v>
      </c>
      <c r="H3928" s="22">
        <v>0</v>
      </c>
      <c r="I3928" s="22">
        <v>0</v>
      </c>
      <c r="J3928" s="22">
        <v>1</v>
      </c>
      <c r="K3928" s="22">
        <v>6891</v>
      </c>
      <c r="L3928" s="23" t="s">
        <v>761</v>
      </c>
      <c r="M3928" s="23"/>
      <c r="N3928" s="23" t="s">
        <v>184</v>
      </c>
      <c r="O3928" s="23" t="s">
        <v>184</v>
      </c>
      <c r="P3928" s="22">
        <v>8</v>
      </c>
      <c r="Q3928" s="23" t="s">
        <v>764</v>
      </c>
      <c r="R3928" s="23" t="s">
        <v>741</v>
      </c>
      <c r="S3928" s="23" t="s">
        <v>19</v>
      </c>
      <c r="T3928" s="23" t="s">
        <v>741</v>
      </c>
      <c r="U3928" s="23" t="s">
        <v>19</v>
      </c>
      <c r="V3928" s="23" t="s">
        <v>742</v>
      </c>
      <c r="W3928" s="23" t="s">
        <v>188</v>
      </c>
      <c r="X3928" s="23" t="s">
        <v>601</v>
      </c>
      <c r="Y3928" s="22">
        <v>0</v>
      </c>
      <c r="Z3928" s="23"/>
      <c r="AA3928" s="23" t="s">
        <v>191</v>
      </c>
      <c r="AB3928" s="23"/>
      <c r="AC3928" s="23"/>
      <c r="AD3928" s="23"/>
      <c r="AE3928" s="23"/>
      <c r="AF3928" s="23" t="s">
        <v>190</v>
      </c>
      <c r="AG3928" s="23" t="s">
        <v>190</v>
      </c>
      <c r="AH3928" s="23" t="s">
        <v>193</v>
      </c>
      <c r="AI3928" s="23" t="s">
        <v>762</v>
      </c>
      <c r="AJ3928" s="23" t="b">
        <v>0</v>
      </c>
      <c r="AK3928" s="3">
        <v>117</v>
      </c>
      <c r="AL3928" s="3">
        <v>1616</v>
      </c>
      <c r="AM3928" s="3">
        <v>5521</v>
      </c>
      <c r="AN3928" s="24">
        <v>45536.426653858027</v>
      </c>
      <c r="AO3928" s="24">
        <v>45536.426653858027</v>
      </c>
      <c r="AP3928">
        <v>9</v>
      </c>
      <c r="AQ3928" t="s">
        <v>194</v>
      </c>
      <c r="AR3928">
        <v>244.42665385802684</v>
      </c>
      <c r="AS3928" t="s">
        <v>195</v>
      </c>
      <c r="AT3928" t="s">
        <v>223</v>
      </c>
      <c r="AU3928" t="s">
        <v>197</v>
      </c>
      <c r="AV3928" t="s">
        <v>206</v>
      </c>
      <c r="AW3928" t="s">
        <v>223</v>
      </c>
      <c r="AX3928" t="s">
        <v>197</v>
      </c>
      <c r="AY3928" t="s">
        <v>206</v>
      </c>
    </row>
    <row r="3929" spans="1:51" x14ac:dyDescent="0.45">
      <c r="A3929" s="22">
        <v>871741</v>
      </c>
      <c r="B3929" s="6">
        <v>45536</v>
      </c>
      <c r="C3929" s="22">
        <v>15000</v>
      </c>
      <c r="D3929" s="22">
        <v>11366</v>
      </c>
      <c r="E3929" s="22"/>
      <c r="F3929" s="22">
        <v>0</v>
      </c>
      <c r="G3929" s="22">
        <v>4078</v>
      </c>
      <c r="H3929" s="22">
        <v>1</v>
      </c>
      <c r="I3929" s="22"/>
      <c r="J3929" s="22">
        <v>23</v>
      </c>
      <c r="K3929" s="22">
        <v>8631</v>
      </c>
      <c r="L3929" s="23" t="s">
        <v>804</v>
      </c>
      <c r="M3929" s="23"/>
      <c r="N3929" s="23" t="s">
        <v>184</v>
      </c>
      <c r="O3929" s="23" t="s">
        <v>213</v>
      </c>
      <c r="P3929" s="22">
        <v>10</v>
      </c>
      <c r="Q3929" s="23" t="s">
        <v>673</v>
      </c>
      <c r="R3929" s="23" t="s">
        <v>667</v>
      </c>
      <c r="S3929" s="23" t="s">
        <v>23</v>
      </c>
      <c r="T3929" s="23" t="s">
        <v>667</v>
      </c>
      <c r="U3929" s="23" t="s">
        <v>23</v>
      </c>
      <c r="V3929" s="23" t="s">
        <v>187</v>
      </c>
      <c r="W3929" s="23" t="s">
        <v>188</v>
      </c>
      <c r="X3929" s="23" t="s">
        <v>189</v>
      </c>
      <c r="Y3929" s="22">
        <v>0</v>
      </c>
      <c r="Z3929" s="23" t="s">
        <v>190</v>
      </c>
      <c r="AA3929" s="23" t="s">
        <v>191</v>
      </c>
      <c r="AB3929" s="23" t="s">
        <v>190</v>
      </c>
      <c r="AC3929" s="23" t="s">
        <v>805</v>
      </c>
      <c r="AD3929" s="23" t="s">
        <v>281</v>
      </c>
      <c r="AE3929" s="23" t="s">
        <v>85</v>
      </c>
      <c r="AF3929" s="23" t="s">
        <v>190</v>
      </c>
      <c r="AG3929" s="23" t="s">
        <v>192</v>
      </c>
      <c r="AH3929" s="23" t="s">
        <v>415</v>
      </c>
      <c r="AI3929" s="23" t="s">
        <v>806</v>
      </c>
      <c r="AJ3929" s="23" t="b">
        <v>0</v>
      </c>
      <c r="AK3929" s="3">
        <v>116</v>
      </c>
      <c r="AL3929" s="3">
        <v>3448</v>
      </c>
      <c r="AM3929" s="3">
        <v>4355</v>
      </c>
      <c r="AN3929" s="24">
        <v>45536.125244714509</v>
      </c>
      <c r="AO3929" s="24">
        <v>45536.125244714509</v>
      </c>
      <c r="AP3929">
        <v>9</v>
      </c>
      <c r="AQ3929" t="s">
        <v>194</v>
      </c>
      <c r="AR3929">
        <v>244.12524471450888</v>
      </c>
      <c r="AS3929" t="s">
        <v>195</v>
      </c>
      <c r="AT3929" t="s">
        <v>251</v>
      </c>
      <c r="AU3929" t="s">
        <v>197</v>
      </c>
      <c r="AV3929" t="s">
        <v>226</v>
      </c>
      <c r="AW3929" t="s">
        <v>251</v>
      </c>
      <c r="AX3929" t="s">
        <v>197</v>
      </c>
      <c r="AY3929" t="s">
        <v>226</v>
      </c>
    </row>
    <row r="3930" spans="1:51" x14ac:dyDescent="0.45">
      <c r="A3930" s="22">
        <v>871742</v>
      </c>
      <c r="B3930" s="6">
        <v>45536</v>
      </c>
      <c r="C3930" s="22">
        <v>15000</v>
      </c>
      <c r="D3930" s="22">
        <v>11366</v>
      </c>
      <c r="E3930" s="22"/>
      <c r="F3930" s="22">
        <v>0</v>
      </c>
      <c r="G3930" s="22">
        <v>4078</v>
      </c>
      <c r="H3930" s="22">
        <v>1</v>
      </c>
      <c r="I3930" s="22"/>
      <c r="J3930" s="22">
        <v>23</v>
      </c>
      <c r="K3930" s="22">
        <v>8631</v>
      </c>
      <c r="L3930" s="23" t="s">
        <v>804</v>
      </c>
      <c r="M3930" s="23"/>
      <c r="N3930" s="23" t="s">
        <v>184</v>
      </c>
      <c r="O3930" s="23" t="s">
        <v>213</v>
      </c>
      <c r="P3930" s="22">
        <v>14</v>
      </c>
      <c r="Q3930" s="23" t="s">
        <v>673</v>
      </c>
      <c r="R3930" s="23" t="s">
        <v>667</v>
      </c>
      <c r="S3930" s="23" t="s">
        <v>23</v>
      </c>
      <c r="T3930" s="23" t="s">
        <v>667</v>
      </c>
      <c r="U3930" s="23" t="s">
        <v>23</v>
      </c>
      <c r="V3930" s="23" t="s">
        <v>187</v>
      </c>
      <c r="W3930" s="23" t="s">
        <v>188</v>
      </c>
      <c r="X3930" s="23" t="s">
        <v>189</v>
      </c>
      <c r="Y3930" s="22">
        <v>0</v>
      </c>
      <c r="Z3930" s="23" t="s">
        <v>190</v>
      </c>
      <c r="AA3930" s="23" t="s">
        <v>191</v>
      </c>
      <c r="AB3930" s="23" t="s">
        <v>190</v>
      </c>
      <c r="AC3930" s="23" t="s">
        <v>805</v>
      </c>
      <c r="AD3930" s="23" t="s">
        <v>281</v>
      </c>
      <c r="AE3930" s="23" t="s">
        <v>85</v>
      </c>
      <c r="AF3930" s="23" t="s">
        <v>190</v>
      </c>
      <c r="AG3930" s="23" t="s">
        <v>192</v>
      </c>
      <c r="AH3930" s="23" t="s">
        <v>415</v>
      </c>
      <c r="AI3930" s="23" t="s">
        <v>806</v>
      </c>
      <c r="AJ3930" s="23" t="b">
        <v>0</v>
      </c>
      <c r="AK3930" s="3">
        <v>116</v>
      </c>
      <c r="AL3930" s="3">
        <v>3448</v>
      </c>
      <c r="AM3930" s="3">
        <v>4355</v>
      </c>
      <c r="AN3930" s="24">
        <v>45536.125244714509</v>
      </c>
      <c r="AO3930" s="24">
        <v>45536.125244714509</v>
      </c>
      <c r="AP3930">
        <v>9</v>
      </c>
      <c r="AQ3930" t="s">
        <v>194</v>
      </c>
      <c r="AR3930">
        <v>244.12524471450888</v>
      </c>
      <c r="AS3930" t="s">
        <v>195</v>
      </c>
      <c r="AT3930" t="s">
        <v>251</v>
      </c>
      <c r="AU3930" t="s">
        <v>197</v>
      </c>
      <c r="AV3930" t="s">
        <v>226</v>
      </c>
      <c r="AW3930" t="s">
        <v>251</v>
      </c>
      <c r="AX3930" t="s">
        <v>197</v>
      </c>
      <c r="AY3930" t="s">
        <v>226</v>
      </c>
    </row>
    <row r="3931" spans="1:51" x14ac:dyDescent="0.45">
      <c r="A3931" s="22">
        <v>871743</v>
      </c>
      <c r="B3931" s="6">
        <v>45536</v>
      </c>
      <c r="C3931" s="22">
        <v>15000</v>
      </c>
      <c r="D3931" s="22">
        <v>11366</v>
      </c>
      <c r="E3931" s="22"/>
      <c r="F3931" s="22">
        <v>0</v>
      </c>
      <c r="G3931" s="22">
        <v>4078</v>
      </c>
      <c r="H3931" s="22">
        <v>1</v>
      </c>
      <c r="I3931" s="22"/>
      <c r="J3931" s="22">
        <v>23</v>
      </c>
      <c r="K3931" s="22">
        <v>8631</v>
      </c>
      <c r="L3931" s="23" t="s">
        <v>804</v>
      </c>
      <c r="M3931" s="23"/>
      <c r="N3931" s="23" t="s">
        <v>184</v>
      </c>
      <c r="O3931" s="23" t="s">
        <v>213</v>
      </c>
      <c r="P3931" s="22">
        <v>10</v>
      </c>
      <c r="Q3931" s="23" t="s">
        <v>673</v>
      </c>
      <c r="R3931" s="23" t="s">
        <v>667</v>
      </c>
      <c r="S3931" s="23" t="s">
        <v>23</v>
      </c>
      <c r="T3931" s="23" t="s">
        <v>667</v>
      </c>
      <c r="U3931" s="23" t="s">
        <v>23</v>
      </c>
      <c r="V3931" s="23" t="s">
        <v>187</v>
      </c>
      <c r="W3931" s="23" t="s">
        <v>188</v>
      </c>
      <c r="X3931" s="23" t="s">
        <v>189</v>
      </c>
      <c r="Y3931" s="22">
        <v>0</v>
      </c>
      <c r="Z3931" s="23" t="s">
        <v>190</v>
      </c>
      <c r="AA3931" s="23" t="s">
        <v>191</v>
      </c>
      <c r="AB3931" s="23" t="s">
        <v>190</v>
      </c>
      <c r="AC3931" s="23" t="s">
        <v>805</v>
      </c>
      <c r="AD3931" s="23" t="s">
        <v>281</v>
      </c>
      <c r="AE3931" s="23" t="s">
        <v>85</v>
      </c>
      <c r="AF3931" s="23" t="s">
        <v>190</v>
      </c>
      <c r="AG3931" s="23" t="s">
        <v>192</v>
      </c>
      <c r="AH3931" s="23" t="s">
        <v>415</v>
      </c>
      <c r="AI3931" s="23" t="s">
        <v>806</v>
      </c>
      <c r="AJ3931" s="23" t="b">
        <v>0</v>
      </c>
      <c r="AK3931" s="3">
        <v>116</v>
      </c>
      <c r="AL3931" s="3">
        <v>3448</v>
      </c>
      <c r="AM3931" s="3">
        <v>4355</v>
      </c>
      <c r="AN3931" s="24">
        <v>45536.125244714509</v>
      </c>
      <c r="AO3931" s="24">
        <v>45536.125244714509</v>
      </c>
      <c r="AP3931">
        <v>9</v>
      </c>
      <c r="AQ3931" t="s">
        <v>194</v>
      </c>
      <c r="AR3931">
        <v>244.12524471450888</v>
      </c>
      <c r="AS3931" t="s">
        <v>195</v>
      </c>
      <c r="AT3931" t="s">
        <v>251</v>
      </c>
      <c r="AU3931" t="s">
        <v>197</v>
      </c>
      <c r="AV3931" t="s">
        <v>226</v>
      </c>
      <c r="AW3931" t="s">
        <v>251</v>
      </c>
      <c r="AX3931" t="s">
        <v>197</v>
      </c>
      <c r="AY3931" t="s">
        <v>226</v>
      </c>
    </row>
    <row r="3932" spans="1:51" x14ac:dyDescent="0.45">
      <c r="A3932" s="22">
        <v>871744</v>
      </c>
      <c r="B3932" s="6">
        <v>45536</v>
      </c>
      <c r="C3932" s="22">
        <v>15000</v>
      </c>
      <c r="D3932" s="22">
        <v>11366</v>
      </c>
      <c r="E3932" s="22"/>
      <c r="F3932" s="22">
        <v>0</v>
      </c>
      <c r="G3932" s="22">
        <v>4078</v>
      </c>
      <c r="H3932" s="22">
        <v>1</v>
      </c>
      <c r="I3932" s="22"/>
      <c r="J3932" s="22">
        <v>23</v>
      </c>
      <c r="K3932" s="22">
        <v>8631</v>
      </c>
      <c r="L3932" s="23" t="s">
        <v>804</v>
      </c>
      <c r="M3932" s="23"/>
      <c r="N3932" s="23" t="s">
        <v>184</v>
      </c>
      <c r="O3932" s="23" t="s">
        <v>213</v>
      </c>
      <c r="P3932" s="22">
        <v>14</v>
      </c>
      <c r="Q3932" s="23" t="s">
        <v>673</v>
      </c>
      <c r="R3932" s="23" t="s">
        <v>667</v>
      </c>
      <c r="S3932" s="23" t="s">
        <v>23</v>
      </c>
      <c r="T3932" s="23" t="s">
        <v>667</v>
      </c>
      <c r="U3932" s="23" t="s">
        <v>23</v>
      </c>
      <c r="V3932" s="23" t="s">
        <v>187</v>
      </c>
      <c r="W3932" s="23" t="s">
        <v>188</v>
      </c>
      <c r="X3932" s="23" t="s">
        <v>189</v>
      </c>
      <c r="Y3932" s="22">
        <v>0</v>
      </c>
      <c r="Z3932" s="23" t="s">
        <v>190</v>
      </c>
      <c r="AA3932" s="23" t="s">
        <v>191</v>
      </c>
      <c r="AB3932" s="23" t="s">
        <v>190</v>
      </c>
      <c r="AC3932" s="23" t="s">
        <v>805</v>
      </c>
      <c r="AD3932" s="23" t="s">
        <v>281</v>
      </c>
      <c r="AE3932" s="23" t="s">
        <v>85</v>
      </c>
      <c r="AF3932" s="23" t="s">
        <v>190</v>
      </c>
      <c r="AG3932" s="23" t="s">
        <v>192</v>
      </c>
      <c r="AH3932" s="23" t="s">
        <v>415</v>
      </c>
      <c r="AI3932" s="23" t="s">
        <v>806</v>
      </c>
      <c r="AJ3932" s="23" t="b">
        <v>0</v>
      </c>
      <c r="AK3932" s="3">
        <v>116</v>
      </c>
      <c r="AL3932" s="3">
        <v>3448</v>
      </c>
      <c r="AM3932" s="3">
        <v>4355</v>
      </c>
      <c r="AN3932" s="24">
        <v>45536.125244714509</v>
      </c>
      <c r="AO3932" s="24">
        <v>45536.125244714509</v>
      </c>
      <c r="AP3932">
        <v>9</v>
      </c>
      <c r="AQ3932" t="s">
        <v>194</v>
      </c>
      <c r="AR3932">
        <v>244.12524471450888</v>
      </c>
      <c r="AS3932" t="s">
        <v>195</v>
      </c>
      <c r="AT3932" t="s">
        <v>251</v>
      </c>
      <c r="AU3932" t="s">
        <v>197</v>
      </c>
      <c r="AV3932" t="s">
        <v>226</v>
      </c>
      <c r="AW3932" t="s">
        <v>251</v>
      </c>
      <c r="AX3932" t="s">
        <v>197</v>
      </c>
      <c r="AY3932" t="s">
        <v>226</v>
      </c>
    </row>
    <row r="3933" spans="1:51" x14ac:dyDescent="0.45">
      <c r="A3933" s="22">
        <v>871791</v>
      </c>
      <c r="B3933" s="6">
        <v>45536</v>
      </c>
      <c r="C3933" s="22">
        <v>15000</v>
      </c>
      <c r="D3933" s="22">
        <v>8235</v>
      </c>
      <c r="E3933" s="22"/>
      <c r="F3933" s="22">
        <v>0</v>
      </c>
      <c r="G3933" s="22">
        <v>2237</v>
      </c>
      <c r="H3933" s="22">
        <v>1</v>
      </c>
      <c r="I3933" s="22"/>
      <c r="J3933" s="22">
        <v>5</v>
      </c>
      <c r="K3933" s="22">
        <v>8337</v>
      </c>
      <c r="L3933" s="23" t="s">
        <v>807</v>
      </c>
      <c r="M3933" s="23"/>
      <c r="N3933" s="23" t="s">
        <v>184</v>
      </c>
      <c r="O3933" s="23" t="s">
        <v>213</v>
      </c>
      <c r="P3933" s="22">
        <v>10</v>
      </c>
      <c r="Q3933" s="23" t="s">
        <v>673</v>
      </c>
      <c r="R3933" s="23" t="s">
        <v>667</v>
      </c>
      <c r="S3933" s="23" t="s">
        <v>23</v>
      </c>
      <c r="T3933" s="23" t="s">
        <v>667</v>
      </c>
      <c r="U3933" s="23" t="s">
        <v>23</v>
      </c>
      <c r="V3933" s="23" t="s">
        <v>187</v>
      </c>
      <c r="W3933" s="23" t="s">
        <v>188</v>
      </c>
      <c r="X3933" s="23" t="s">
        <v>189</v>
      </c>
      <c r="Y3933" s="22">
        <v>0</v>
      </c>
      <c r="Z3933" s="23" t="s">
        <v>190</v>
      </c>
      <c r="AA3933" s="23" t="s">
        <v>191</v>
      </c>
      <c r="AB3933" s="23" t="s">
        <v>190</v>
      </c>
      <c r="AC3933" s="23" t="s">
        <v>805</v>
      </c>
      <c r="AD3933" s="23" t="s">
        <v>281</v>
      </c>
      <c r="AE3933" s="23" t="s">
        <v>85</v>
      </c>
      <c r="AF3933" s="23" t="s">
        <v>190</v>
      </c>
      <c r="AG3933" s="23" t="s">
        <v>192</v>
      </c>
      <c r="AH3933" s="23" t="s">
        <v>415</v>
      </c>
      <c r="AI3933" s="23" t="s">
        <v>806</v>
      </c>
      <c r="AJ3933" s="23" t="b">
        <v>0</v>
      </c>
      <c r="AK3933" s="3">
        <v>116</v>
      </c>
      <c r="AL3933" s="3">
        <v>3448</v>
      </c>
      <c r="AM3933" s="3">
        <v>4368</v>
      </c>
      <c r="AN3933" s="24">
        <v>45536.125589429015</v>
      </c>
      <c r="AO3933" s="24">
        <v>45536.125589429015</v>
      </c>
      <c r="AP3933">
        <v>9</v>
      </c>
      <c r="AQ3933" t="s">
        <v>194</v>
      </c>
      <c r="AR3933">
        <v>244.12558942901524</v>
      </c>
      <c r="AS3933" t="s">
        <v>195</v>
      </c>
      <c r="AT3933" t="s">
        <v>251</v>
      </c>
      <c r="AU3933" t="s">
        <v>197</v>
      </c>
      <c r="AV3933" t="s">
        <v>199</v>
      </c>
      <c r="AW3933" t="s">
        <v>251</v>
      </c>
      <c r="AX3933" t="s">
        <v>197</v>
      </c>
      <c r="AY3933" t="s">
        <v>199</v>
      </c>
    </row>
    <row r="3934" spans="1:51" x14ac:dyDescent="0.45">
      <c r="A3934" s="22">
        <v>871792</v>
      </c>
      <c r="B3934" s="6">
        <v>45536</v>
      </c>
      <c r="C3934" s="22">
        <v>15000</v>
      </c>
      <c r="D3934" s="22">
        <v>8235</v>
      </c>
      <c r="E3934" s="22"/>
      <c r="F3934" s="22">
        <v>0</v>
      </c>
      <c r="G3934" s="22">
        <v>2237</v>
      </c>
      <c r="H3934" s="22">
        <v>1</v>
      </c>
      <c r="I3934" s="22"/>
      <c r="J3934" s="22">
        <v>5</v>
      </c>
      <c r="K3934" s="22">
        <v>8337</v>
      </c>
      <c r="L3934" s="23" t="s">
        <v>807</v>
      </c>
      <c r="M3934" s="23"/>
      <c r="N3934" s="23" t="s">
        <v>184</v>
      </c>
      <c r="O3934" s="23" t="s">
        <v>213</v>
      </c>
      <c r="P3934" s="22">
        <v>14</v>
      </c>
      <c r="Q3934" s="23" t="s">
        <v>673</v>
      </c>
      <c r="R3934" s="23" t="s">
        <v>667</v>
      </c>
      <c r="S3934" s="23" t="s">
        <v>23</v>
      </c>
      <c r="T3934" s="23" t="s">
        <v>667</v>
      </c>
      <c r="U3934" s="23" t="s">
        <v>23</v>
      </c>
      <c r="V3934" s="23" t="s">
        <v>187</v>
      </c>
      <c r="W3934" s="23" t="s">
        <v>188</v>
      </c>
      <c r="X3934" s="23" t="s">
        <v>189</v>
      </c>
      <c r="Y3934" s="22">
        <v>0</v>
      </c>
      <c r="Z3934" s="23" t="s">
        <v>190</v>
      </c>
      <c r="AA3934" s="23" t="s">
        <v>191</v>
      </c>
      <c r="AB3934" s="23" t="s">
        <v>190</v>
      </c>
      <c r="AC3934" s="23" t="s">
        <v>805</v>
      </c>
      <c r="AD3934" s="23" t="s">
        <v>281</v>
      </c>
      <c r="AE3934" s="23" t="s">
        <v>85</v>
      </c>
      <c r="AF3934" s="23" t="s">
        <v>190</v>
      </c>
      <c r="AG3934" s="23" t="s">
        <v>192</v>
      </c>
      <c r="AH3934" s="23" t="s">
        <v>415</v>
      </c>
      <c r="AI3934" s="23" t="s">
        <v>806</v>
      </c>
      <c r="AJ3934" s="23" t="b">
        <v>0</v>
      </c>
      <c r="AK3934" s="3">
        <v>116</v>
      </c>
      <c r="AL3934" s="3">
        <v>3448</v>
      </c>
      <c r="AM3934" s="3">
        <v>4368</v>
      </c>
      <c r="AN3934" s="24">
        <v>45536.125589429015</v>
      </c>
      <c r="AO3934" s="24">
        <v>45536.125589429015</v>
      </c>
      <c r="AP3934">
        <v>9</v>
      </c>
      <c r="AQ3934" t="s">
        <v>194</v>
      </c>
      <c r="AR3934">
        <v>244.12558942901524</v>
      </c>
      <c r="AS3934" t="s">
        <v>195</v>
      </c>
      <c r="AT3934" t="s">
        <v>251</v>
      </c>
      <c r="AU3934" t="s">
        <v>197</v>
      </c>
      <c r="AV3934" t="s">
        <v>199</v>
      </c>
      <c r="AW3934" t="s">
        <v>251</v>
      </c>
      <c r="AX3934" t="s">
        <v>197</v>
      </c>
      <c r="AY3934" t="s">
        <v>199</v>
      </c>
    </row>
    <row r="3935" spans="1:51" x14ac:dyDescent="0.45">
      <c r="A3935" s="22">
        <v>871793</v>
      </c>
      <c r="B3935" s="6">
        <v>45536</v>
      </c>
      <c r="C3935" s="22">
        <v>15000</v>
      </c>
      <c r="D3935" s="22">
        <v>8235</v>
      </c>
      <c r="E3935" s="22"/>
      <c r="F3935" s="22">
        <v>0</v>
      </c>
      <c r="G3935" s="22">
        <v>2237</v>
      </c>
      <c r="H3935" s="22">
        <v>1</v>
      </c>
      <c r="I3935" s="22"/>
      <c r="J3935" s="22">
        <v>5</v>
      </c>
      <c r="K3935" s="22">
        <v>8337</v>
      </c>
      <c r="L3935" s="23" t="s">
        <v>807</v>
      </c>
      <c r="M3935" s="23"/>
      <c r="N3935" s="23" t="s">
        <v>184</v>
      </c>
      <c r="O3935" s="23" t="s">
        <v>213</v>
      </c>
      <c r="P3935" s="22">
        <v>10</v>
      </c>
      <c r="Q3935" s="23" t="s">
        <v>673</v>
      </c>
      <c r="R3935" s="23" t="s">
        <v>667</v>
      </c>
      <c r="S3935" s="23" t="s">
        <v>23</v>
      </c>
      <c r="T3935" s="23" t="s">
        <v>667</v>
      </c>
      <c r="U3935" s="23" t="s">
        <v>23</v>
      </c>
      <c r="V3935" s="23" t="s">
        <v>187</v>
      </c>
      <c r="W3935" s="23" t="s">
        <v>188</v>
      </c>
      <c r="X3935" s="23" t="s">
        <v>189</v>
      </c>
      <c r="Y3935" s="22">
        <v>0</v>
      </c>
      <c r="Z3935" s="23" t="s">
        <v>190</v>
      </c>
      <c r="AA3935" s="23" t="s">
        <v>191</v>
      </c>
      <c r="AB3935" s="23" t="s">
        <v>190</v>
      </c>
      <c r="AC3935" s="23" t="s">
        <v>805</v>
      </c>
      <c r="AD3935" s="23" t="s">
        <v>281</v>
      </c>
      <c r="AE3935" s="23" t="s">
        <v>85</v>
      </c>
      <c r="AF3935" s="23" t="s">
        <v>190</v>
      </c>
      <c r="AG3935" s="23" t="s">
        <v>192</v>
      </c>
      <c r="AH3935" s="23" t="s">
        <v>415</v>
      </c>
      <c r="AI3935" s="23" t="s">
        <v>806</v>
      </c>
      <c r="AJ3935" s="23" t="b">
        <v>0</v>
      </c>
      <c r="AK3935" s="3">
        <v>116</v>
      </c>
      <c r="AL3935" s="3">
        <v>3448</v>
      </c>
      <c r="AM3935" s="3">
        <v>4368</v>
      </c>
      <c r="AN3935" s="24">
        <v>45536.125589429015</v>
      </c>
      <c r="AO3935" s="24">
        <v>45536.125589429015</v>
      </c>
      <c r="AP3935">
        <v>9</v>
      </c>
      <c r="AQ3935" t="s">
        <v>194</v>
      </c>
      <c r="AR3935">
        <v>244.12558942901524</v>
      </c>
      <c r="AS3935" t="s">
        <v>195</v>
      </c>
      <c r="AT3935" t="s">
        <v>251</v>
      </c>
      <c r="AU3935" t="s">
        <v>197</v>
      </c>
      <c r="AV3935" t="s">
        <v>199</v>
      </c>
      <c r="AW3935" t="s">
        <v>251</v>
      </c>
      <c r="AX3935" t="s">
        <v>197</v>
      </c>
      <c r="AY3935" t="s">
        <v>199</v>
      </c>
    </row>
    <row r="3936" spans="1:51" x14ac:dyDescent="0.45">
      <c r="A3936" s="22">
        <v>871794</v>
      </c>
      <c r="B3936" s="6">
        <v>45536</v>
      </c>
      <c r="C3936" s="22">
        <v>15000</v>
      </c>
      <c r="D3936" s="22">
        <v>8235</v>
      </c>
      <c r="E3936" s="22"/>
      <c r="F3936" s="22">
        <v>0</v>
      </c>
      <c r="G3936" s="22">
        <v>2237</v>
      </c>
      <c r="H3936" s="22">
        <v>1</v>
      </c>
      <c r="I3936" s="22"/>
      <c r="J3936" s="22">
        <v>5</v>
      </c>
      <c r="K3936" s="22">
        <v>8337</v>
      </c>
      <c r="L3936" s="23" t="s">
        <v>807</v>
      </c>
      <c r="M3936" s="23"/>
      <c r="N3936" s="23" t="s">
        <v>184</v>
      </c>
      <c r="O3936" s="23" t="s">
        <v>213</v>
      </c>
      <c r="P3936" s="22">
        <v>14</v>
      </c>
      <c r="Q3936" s="23" t="s">
        <v>673</v>
      </c>
      <c r="R3936" s="23" t="s">
        <v>667</v>
      </c>
      <c r="S3936" s="23" t="s">
        <v>23</v>
      </c>
      <c r="T3936" s="23" t="s">
        <v>667</v>
      </c>
      <c r="U3936" s="23" t="s">
        <v>23</v>
      </c>
      <c r="V3936" s="23" t="s">
        <v>187</v>
      </c>
      <c r="W3936" s="23" t="s">
        <v>188</v>
      </c>
      <c r="X3936" s="23" t="s">
        <v>189</v>
      </c>
      <c r="Y3936" s="22">
        <v>0</v>
      </c>
      <c r="Z3936" s="23" t="s">
        <v>190</v>
      </c>
      <c r="AA3936" s="23" t="s">
        <v>191</v>
      </c>
      <c r="AB3936" s="23" t="s">
        <v>190</v>
      </c>
      <c r="AC3936" s="23" t="s">
        <v>805</v>
      </c>
      <c r="AD3936" s="23" t="s">
        <v>281</v>
      </c>
      <c r="AE3936" s="23" t="s">
        <v>85</v>
      </c>
      <c r="AF3936" s="23" t="s">
        <v>190</v>
      </c>
      <c r="AG3936" s="23" t="s">
        <v>192</v>
      </c>
      <c r="AH3936" s="23" t="s">
        <v>415</v>
      </c>
      <c r="AI3936" s="23" t="s">
        <v>806</v>
      </c>
      <c r="AJ3936" s="23" t="b">
        <v>0</v>
      </c>
      <c r="AK3936" s="3">
        <v>116</v>
      </c>
      <c r="AL3936" s="3">
        <v>3448</v>
      </c>
      <c r="AM3936" s="3">
        <v>4368</v>
      </c>
      <c r="AN3936" s="24">
        <v>45536.125589429015</v>
      </c>
      <c r="AO3936" s="24">
        <v>45536.125589429015</v>
      </c>
      <c r="AP3936">
        <v>9</v>
      </c>
      <c r="AQ3936" t="s">
        <v>194</v>
      </c>
      <c r="AR3936">
        <v>244.12558942901524</v>
      </c>
      <c r="AS3936" t="s">
        <v>195</v>
      </c>
      <c r="AT3936" t="s">
        <v>251</v>
      </c>
      <c r="AU3936" t="s">
        <v>197</v>
      </c>
      <c r="AV3936" t="s">
        <v>199</v>
      </c>
      <c r="AW3936" t="s">
        <v>251</v>
      </c>
      <c r="AX3936" t="s">
        <v>197</v>
      </c>
      <c r="AY3936" t="s">
        <v>199</v>
      </c>
    </row>
    <row r="3937" spans="1:51" x14ac:dyDescent="0.45">
      <c r="A3937" s="22">
        <v>871779</v>
      </c>
      <c r="B3937" s="6">
        <v>45536</v>
      </c>
      <c r="C3937" s="22">
        <v>15000</v>
      </c>
      <c r="D3937" s="22">
        <v>9466</v>
      </c>
      <c r="E3937" s="22"/>
      <c r="F3937" s="22">
        <v>0</v>
      </c>
      <c r="G3937" s="22">
        <v>4858</v>
      </c>
      <c r="H3937" s="22">
        <v>1</v>
      </c>
      <c r="I3937" s="22"/>
      <c r="J3937" s="22">
        <v>67</v>
      </c>
      <c r="K3937" s="22">
        <v>8599</v>
      </c>
      <c r="L3937" s="23" t="s">
        <v>808</v>
      </c>
      <c r="M3937" s="23"/>
      <c r="N3937" s="23" t="s">
        <v>184</v>
      </c>
      <c r="O3937" s="23" t="s">
        <v>213</v>
      </c>
      <c r="P3937" s="22">
        <v>10</v>
      </c>
      <c r="Q3937" s="23" t="s">
        <v>673</v>
      </c>
      <c r="R3937" s="23" t="s">
        <v>667</v>
      </c>
      <c r="S3937" s="23" t="s">
        <v>23</v>
      </c>
      <c r="T3937" s="23" t="s">
        <v>667</v>
      </c>
      <c r="U3937" s="23" t="s">
        <v>23</v>
      </c>
      <c r="V3937" s="23" t="s">
        <v>187</v>
      </c>
      <c r="W3937" s="23" t="s">
        <v>188</v>
      </c>
      <c r="X3937" s="23" t="s">
        <v>189</v>
      </c>
      <c r="Y3937" s="22">
        <v>0</v>
      </c>
      <c r="Z3937" s="23" t="s">
        <v>190</v>
      </c>
      <c r="AA3937" s="23" t="s">
        <v>191</v>
      </c>
      <c r="AB3937" s="23" t="s">
        <v>190</v>
      </c>
      <c r="AC3937" s="23" t="s">
        <v>805</v>
      </c>
      <c r="AD3937" s="23" t="s">
        <v>281</v>
      </c>
      <c r="AE3937" s="23" t="s">
        <v>85</v>
      </c>
      <c r="AF3937" s="23" t="s">
        <v>190</v>
      </c>
      <c r="AG3937" s="23" t="s">
        <v>192</v>
      </c>
      <c r="AH3937" s="23" t="s">
        <v>415</v>
      </c>
      <c r="AI3937" s="23" t="s">
        <v>806</v>
      </c>
      <c r="AJ3937" s="23" t="b">
        <v>0</v>
      </c>
      <c r="AK3937" s="3">
        <v>116</v>
      </c>
      <c r="AL3937" s="3">
        <v>3448</v>
      </c>
      <c r="AM3937" s="3">
        <v>4364</v>
      </c>
      <c r="AN3937" s="24">
        <v>45536.125499421294</v>
      </c>
      <c r="AO3937" s="24">
        <v>45536.125499421294</v>
      </c>
      <c r="AP3937">
        <v>9</v>
      </c>
      <c r="AQ3937" t="s">
        <v>194</v>
      </c>
      <c r="AR3937">
        <v>244.12549942129408</v>
      </c>
      <c r="AS3937" t="s">
        <v>195</v>
      </c>
      <c r="AT3937" t="s">
        <v>251</v>
      </c>
      <c r="AU3937" t="s">
        <v>197</v>
      </c>
      <c r="AV3937" t="s">
        <v>302</v>
      </c>
      <c r="AW3937" t="s">
        <v>251</v>
      </c>
      <c r="AX3937" t="s">
        <v>197</v>
      </c>
      <c r="AY3937" t="s">
        <v>302</v>
      </c>
    </row>
    <row r="3938" spans="1:51" x14ac:dyDescent="0.45">
      <c r="A3938" s="22">
        <v>871780</v>
      </c>
      <c r="B3938" s="6">
        <v>45536</v>
      </c>
      <c r="C3938" s="22">
        <v>15000</v>
      </c>
      <c r="D3938" s="22">
        <v>9466</v>
      </c>
      <c r="E3938" s="22"/>
      <c r="F3938" s="22">
        <v>0</v>
      </c>
      <c r="G3938" s="22">
        <v>4858</v>
      </c>
      <c r="H3938" s="22">
        <v>1</v>
      </c>
      <c r="I3938" s="22"/>
      <c r="J3938" s="22">
        <v>67</v>
      </c>
      <c r="K3938" s="22">
        <v>8599</v>
      </c>
      <c r="L3938" s="23" t="s">
        <v>808</v>
      </c>
      <c r="M3938" s="23"/>
      <c r="N3938" s="23" t="s">
        <v>184</v>
      </c>
      <c r="O3938" s="23" t="s">
        <v>213</v>
      </c>
      <c r="P3938" s="22">
        <v>14</v>
      </c>
      <c r="Q3938" s="23" t="s">
        <v>673</v>
      </c>
      <c r="R3938" s="23" t="s">
        <v>667</v>
      </c>
      <c r="S3938" s="23" t="s">
        <v>23</v>
      </c>
      <c r="T3938" s="23" t="s">
        <v>667</v>
      </c>
      <c r="U3938" s="23" t="s">
        <v>23</v>
      </c>
      <c r="V3938" s="23" t="s">
        <v>187</v>
      </c>
      <c r="W3938" s="23" t="s">
        <v>188</v>
      </c>
      <c r="X3938" s="23" t="s">
        <v>189</v>
      </c>
      <c r="Y3938" s="22">
        <v>0</v>
      </c>
      <c r="Z3938" s="23" t="s">
        <v>190</v>
      </c>
      <c r="AA3938" s="23" t="s">
        <v>191</v>
      </c>
      <c r="AB3938" s="23" t="s">
        <v>190</v>
      </c>
      <c r="AC3938" s="23" t="s">
        <v>805</v>
      </c>
      <c r="AD3938" s="23" t="s">
        <v>281</v>
      </c>
      <c r="AE3938" s="23" t="s">
        <v>85</v>
      </c>
      <c r="AF3938" s="23" t="s">
        <v>190</v>
      </c>
      <c r="AG3938" s="23" t="s">
        <v>192</v>
      </c>
      <c r="AH3938" s="23" t="s">
        <v>415</v>
      </c>
      <c r="AI3938" s="23" t="s">
        <v>806</v>
      </c>
      <c r="AJ3938" s="23" t="b">
        <v>0</v>
      </c>
      <c r="AK3938" s="3">
        <v>116</v>
      </c>
      <c r="AL3938" s="3">
        <v>3448</v>
      </c>
      <c r="AM3938" s="3">
        <v>4364</v>
      </c>
      <c r="AN3938" s="24">
        <v>45536.125499421294</v>
      </c>
      <c r="AO3938" s="24">
        <v>45536.125499421294</v>
      </c>
      <c r="AP3938">
        <v>9</v>
      </c>
      <c r="AQ3938" t="s">
        <v>194</v>
      </c>
      <c r="AR3938">
        <v>244.12549942129408</v>
      </c>
      <c r="AS3938" t="s">
        <v>195</v>
      </c>
      <c r="AT3938" t="s">
        <v>251</v>
      </c>
      <c r="AU3938" t="s">
        <v>197</v>
      </c>
      <c r="AV3938" t="s">
        <v>302</v>
      </c>
      <c r="AW3938" t="s">
        <v>251</v>
      </c>
      <c r="AX3938" t="s">
        <v>197</v>
      </c>
      <c r="AY3938" t="s">
        <v>302</v>
      </c>
    </row>
    <row r="3939" spans="1:51" x14ac:dyDescent="0.45">
      <c r="A3939" s="22">
        <v>871781</v>
      </c>
      <c r="B3939" s="6">
        <v>45536</v>
      </c>
      <c r="C3939" s="22">
        <v>15000</v>
      </c>
      <c r="D3939" s="22">
        <v>9466</v>
      </c>
      <c r="E3939" s="22"/>
      <c r="F3939" s="22">
        <v>0</v>
      </c>
      <c r="G3939" s="22">
        <v>4858</v>
      </c>
      <c r="H3939" s="22">
        <v>1</v>
      </c>
      <c r="I3939" s="22"/>
      <c r="J3939" s="22">
        <v>67</v>
      </c>
      <c r="K3939" s="22">
        <v>8599</v>
      </c>
      <c r="L3939" s="23" t="s">
        <v>808</v>
      </c>
      <c r="M3939" s="23"/>
      <c r="N3939" s="23" t="s">
        <v>184</v>
      </c>
      <c r="O3939" s="23" t="s">
        <v>213</v>
      </c>
      <c r="P3939" s="22">
        <v>10</v>
      </c>
      <c r="Q3939" s="23" t="s">
        <v>673</v>
      </c>
      <c r="R3939" s="23" t="s">
        <v>667</v>
      </c>
      <c r="S3939" s="23" t="s">
        <v>23</v>
      </c>
      <c r="T3939" s="23" t="s">
        <v>667</v>
      </c>
      <c r="U3939" s="23" t="s">
        <v>23</v>
      </c>
      <c r="V3939" s="23" t="s">
        <v>187</v>
      </c>
      <c r="W3939" s="23" t="s">
        <v>188</v>
      </c>
      <c r="X3939" s="23" t="s">
        <v>189</v>
      </c>
      <c r="Y3939" s="22">
        <v>0</v>
      </c>
      <c r="Z3939" s="23" t="s">
        <v>190</v>
      </c>
      <c r="AA3939" s="23" t="s">
        <v>191</v>
      </c>
      <c r="AB3939" s="23" t="s">
        <v>190</v>
      </c>
      <c r="AC3939" s="23" t="s">
        <v>805</v>
      </c>
      <c r="AD3939" s="23" t="s">
        <v>281</v>
      </c>
      <c r="AE3939" s="23" t="s">
        <v>85</v>
      </c>
      <c r="AF3939" s="23" t="s">
        <v>190</v>
      </c>
      <c r="AG3939" s="23" t="s">
        <v>192</v>
      </c>
      <c r="AH3939" s="23" t="s">
        <v>415</v>
      </c>
      <c r="AI3939" s="23" t="s">
        <v>806</v>
      </c>
      <c r="AJ3939" s="23" t="b">
        <v>0</v>
      </c>
      <c r="AK3939" s="3">
        <v>116</v>
      </c>
      <c r="AL3939" s="3">
        <v>3448</v>
      </c>
      <c r="AM3939" s="3">
        <v>4364</v>
      </c>
      <c r="AN3939" s="24">
        <v>45536.125499421294</v>
      </c>
      <c r="AO3939" s="24">
        <v>45536.125499421294</v>
      </c>
      <c r="AP3939">
        <v>9</v>
      </c>
      <c r="AQ3939" t="s">
        <v>194</v>
      </c>
      <c r="AR3939">
        <v>244.12549942129408</v>
      </c>
      <c r="AS3939" t="s">
        <v>195</v>
      </c>
      <c r="AT3939" t="s">
        <v>251</v>
      </c>
      <c r="AU3939" t="s">
        <v>197</v>
      </c>
      <c r="AV3939" t="s">
        <v>302</v>
      </c>
      <c r="AW3939" t="s">
        <v>251</v>
      </c>
      <c r="AX3939" t="s">
        <v>197</v>
      </c>
      <c r="AY3939" t="s">
        <v>302</v>
      </c>
    </row>
    <row r="3940" spans="1:51" x14ac:dyDescent="0.45">
      <c r="A3940" s="22">
        <v>871782</v>
      </c>
      <c r="B3940" s="6">
        <v>45536</v>
      </c>
      <c r="C3940" s="22">
        <v>15000</v>
      </c>
      <c r="D3940" s="22">
        <v>9466</v>
      </c>
      <c r="E3940" s="22"/>
      <c r="F3940" s="22">
        <v>0</v>
      </c>
      <c r="G3940" s="22">
        <v>4858</v>
      </c>
      <c r="H3940" s="22">
        <v>1</v>
      </c>
      <c r="I3940" s="22"/>
      <c r="J3940" s="22">
        <v>67</v>
      </c>
      <c r="K3940" s="22">
        <v>8599</v>
      </c>
      <c r="L3940" s="23" t="s">
        <v>808</v>
      </c>
      <c r="M3940" s="23"/>
      <c r="N3940" s="23" t="s">
        <v>184</v>
      </c>
      <c r="O3940" s="23" t="s">
        <v>213</v>
      </c>
      <c r="P3940" s="22">
        <v>14</v>
      </c>
      <c r="Q3940" s="23" t="s">
        <v>673</v>
      </c>
      <c r="R3940" s="23" t="s">
        <v>667</v>
      </c>
      <c r="S3940" s="23" t="s">
        <v>23</v>
      </c>
      <c r="T3940" s="23" t="s">
        <v>667</v>
      </c>
      <c r="U3940" s="23" t="s">
        <v>23</v>
      </c>
      <c r="V3940" s="23" t="s">
        <v>187</v>
      </c>
      <c r="W3940" s="23" t="s">
        <v>188</v>
      </c>
      <c r="X3940" s="23" t="s">
        <v>189</v>
      </c>
      <c r="Y3940" s="22">
        <v>0</v>
      </c>
      <c r="Z3940" s="23" t="s">
        <v>190</v>
      </c>
      <c r="AA3940" s="23" t="s">
        <v>191</v>
      </c>
      <c r="AB3940" s="23" t="s">
        <v>190</v>
      </c>
      <c r="AC3940" s="23" t="s">
        <v>805</v>
      </c>
      <c r="AD3940" s="23" t="s">
        <v>281</v>
      </c>
      <c r="AE3940" s="23" t="s">
        <v>85</v>
      </c>
      <c r="AF3940" s="23" t="s">
        <v>190</v>
      </c>
      <c r="AG3940" s="23" t="s">
        <v>192</v>
      </c>
      <c r="AH3940" s="23" t="s">
        <v>415</v>
      </c>
      <c r="AI3940" s="23" t="s">
        <v>806</v>
      </c>
      <c r="AJ3940" s="23" t="b">
        <v>0</v>
      </c>
      <c r="AK3940" s="3">
        <v>116</v>
      </c>
      <c r="AL3940" s="3">
        <v>3448</v>
      </c>
      <c r="AM3940" s="3">
        <v>4364</v>
      </c>
      <c r="AN3940" s="24">
        <v>45536.125499421294</v>
      </c>
      <c r="AO3940" s="24">
        <v>45536.125499421294</v>
      </c>
      <c r="AP3940">
        <v>9</v>
      </c>
      <c r="AQ3940" t="s">
        <v>194</v>
      </c>
      <c r="AR3940">
        <v>244.12549942129408</v>
      </c>
      <c r="AS3940" t="s">
        <v>195</v>
      </c>
      <c r="AT3940" t="s">
        <v>251</v>
      </c>
      <c r="AU3940" t="s">
        <v>197</v>
      </c>
      <c r="AV3940" t="s">
        <v>302</v>
      </c>
      <c r="AW3940" t="s">
        <v>251</v>
      </c>
      <c r="AX3940" t="s">
        <v>197</v>
      </c>
      <c r="AY3940" t="s">
        <v>302</v>
      </c>
    </row>
    <row r="3941" spans="1:51" x14ac:dyDescent="0.45">
      <c r="A3941" s="22">
        <v>875237</v>
      </c>
      <c r="B3941" s="6">
        <v>45536</v>
      </c>
      <c r="C3941" s="22">
        <v>15000</v>
      </c>
      <c r="D3941" s="22">
        <v>23848</v>
      </c>
      <c r="E3941" s="22"/>
      <c r="F3941" s="22">
        <v>0</v>
      </c>
      <c r="G3941" s="22">
        <v>1348</v>
      </c>
      <c r="H3941" s="22">
        <v>8</v>
      </c>
      <c r="I3941" s="22"/>
      <c r="J3941" s="22">
        <v>20</v>
      </c>
      <c r="K3941" s="22">
        <v>102250</v>
      </c>
      <c r="L3941" s="23" t="s">
        <v>818</v>
      </c>
      <c r="M3941" s="23"/>
      <c r="N3941" s="23" t="s">
        <v>184</v>
      </c>
      <c r="O3941" s="23" t="s">
        <v>213</v>
      </c>
      <c r="P3941" s="22">
        <v>20</v>
      </c>
      <c r="Q3941" s="23" t="s">
        <v>186</v>
      </c>
      <c r="R3941" s="23"/>
      <c r="S3941" s="23"/>
      <c r="T3941" s="23"/>
      <c r="U3941" s="23"/>
      <c r="V3941" s="23" t="s">
        <v>187</v>
      </c>
      <c r="W3941" s="23" t="s">
        <v>188</v>
      </c>
      <c r="X3941" s="23" t="s">
        <v>189</v>
      </c>
      <c r="Y3941" s="22">
        <v>0</v>
      </c>
      <c r="Z3941" s="23" t="s">
        <v>190</v>
      </c>
      <c r="AA3941" s="23" t="s">
        <v>191</v>
      </c>
      <c r="AB3941" s="23" t="s">
        <v>190</v>
      </c>
      <c r="AC3941" s="23" t="s">
        <v>192</v>
      </c>
      <c r="AD3941" s="23" t="s">
        <v>193</v>
      </c>
      <c r="AE3941" s="23" t="s">
        <v>85</v>
      </c>
      <c r="AF3941" s="23" t="s">
        <v>190</v>
      </c>
      <c r="AG3941" s="23" t="s">
        <v>190</v>
      </c>
      <c r="AH3941" s="23" t="s">
        <v>190</v>
      </c>
      <c r="AI3941" s="23" t="s">
        <v>810</v>
      </c>
      <c r="AJ3941" s="23" t="b">
        <v>0</v>
      </c>
      <c r="AK3941" s="3">
        <v>122</v>
      </c>
      <c r="AL3941" s="3">
        <v>3448</v>
      </c>
      <c r="AM3941" s="3">
        <v>7199</v>
      </c>
      <c r="AN3941" s="24">
        <v>45536.916973688269</v>
      </c>
      <c r="AO3941" s="24">
        <v>45536.916973688269</v>
      </c>
      <c r="AP3941">
        <v>9</v>
      </c>
      <c r="AQ3941" t="s">
        <v>194</v>
      </c>
      <c r="AR3941">
        <v>244.91697368826863</v>
      </c>
      <c r="AS3941" t="s">
        <v>195</v>
      </c>
      <c r="AT3941" t="s">
        <v>237</v>
      </c>
      <c r="AU3941" t="s">
        <v>197</v>
      </c>
      <c r="AV3941" t="s">
        <v>241</v>
      </c>
      <c r="AW3941" t="s">
        <v>237</v>
      </c>
      <c r="AX3941" t="s">
        <v>197</v>
      </c>
      <c r="AY3941" t="s">
        <v>241</v>
      </c>
    </row>
    <row r="3942" spans="1:51" x14ac:dyDescent="0.45">
      <c r="A3942" s="22">
        <v>872266</v>
      </c>
      <c r="B3942" s="6">
        <v>45536</v>
      </c>
      <c r="C3942" s="22">
        <v>15000</v>
      </c>
      <c r="D3942" s="22">
        <v>101299</v>
      </c>
      <c r="E3942" s="22"/>
      <c r="F3942" s="22">
        <v>0</v>
      </c>
      <c r="G3942" s="22">
        <v>9983</v>
      </c>
      <c r="H3942" s="22">
        <v>82</v>
      </c>
      <c r="I3942" s="22"/>
      <c r="J3942" s="22">
        <v>6827</v>
      </c>
      <c r="K3942" s="22">
        <v>102270</v>
      </c>
      <c r="L3942" s="23" t="s">
        <v>843</v>
      </c>
      <c r="M3942" s="23"/>
      <c r="N3942" s="23" t="s">
        <v>184</v>
      </c>
      <c r="O3942" s="23" t="s">
        <v>672</v>
      </c>
      <c r="P3942" s="22">
        <v>10</v>
      </c>
      <c r="Q3942" s="23" t="s">
        <v>673</v>
      </c>
      <c r="R3942" s="23" t="s">
        <v>667</v>
      </c>
      <c r="S3942" s="23" t="s">
        <v>22</v>
      </c>
      <c r="T3942" s="23" t="s">
        <v>667</v>
      </c>
      <c r="U3942" s="23" t="s">
        <v>22</v>
      </c>
      <c r="V3942" s="23" t="s">
        <v>674</v>
      </c>
      <c r="W3942" s="23" t="s">
        <v>188</v>
      </c>
      <c r="X3942" s="23" t="s">
        <v>189</v>
      </c>
      <c r="Y3942" s="22">
        <v>0</v>
      </c>
      <c r="Z3942" s="23" t="s">
        <v>190</v>
      </c>
      <c r="AA3942" s="23" t="s">
        <v>191</v>
      </c>
      <c r="AB3942" s="23" t="s">
        <v>190</v>
      </c>
      <c r="AC3942" s="23" t="s">
        <v>190</v>
      </c>
      <c r="AD3942" s="23" t="s">
        <v>190</v>
      </c>
      <c r="AE3942" s="23" t="s">
        <v>98</v>
      </c>
      <c r="AF3942" s="23"/>
      <c r="AG3942" s="23"/>
      <c r="AH3942" s="23"/>
      <c r="AI3942" s="23"/>
      <c r="AJ3942" s="23" t="b">
        <v>0</v>
      </c>
      <c r="AK3942" s="3">
        <v>62</v>
      </c>
      <c r="AL3942" s="3">
        <v>4952</v>
      </c>
      <c r="AM3942" s="3">
        <v>4698</v>
      </c>
      <c r="AN3942" s="24">
        <v>45536.251063155862</v>
      </c>
      <c r="AO3942" s="24">
        <v>45536.251063155862</v>
      </c>
      <c r="AP3942">
        <v>9</v>
      </c>
      <c r="AQ3942" t="s">
        <v>194</v>
      </c>
      <c r="AR3942">
        <v>244.25106315586163</v>
      </c>
      <c r="AS3942" t="s">
        <v>195</v>
      </c>
      <c r="AT3942" t="s">
        <v>222</v>
      </c>
      <c r="AU3942" t="s">
        <v>197</v>
      </c>
      <c r="AV3942" t="s">
        <v>304</v>
      </c>
      <c r="AW3942" t="s">
        <v>222</v>
      </c>
      <c r="AX3942" t="s">
        <v>197</v>
      </c>
      <c r="AY3942" t="s">
        <v>304</v>
      </c>
    </row>
    <row r="3943" spans="1:51" x14ac:dyDescent="0.45">
      <c r="A3943" s="22">
        <v>872267</v>
      </c>
      <c r="B3943" s="6">
        <v>45536</v>
      </c>
      <c r="C3943" s="22">
        <v>15000</v>
      </c>
      <c r="D3943" s="22">
        <v>101299</v>
      </c>
      <c r="E3943" s="22"/>
      <c r="F3943" s="22">
        <v>0</v>
      </c>
      <c r="G3943" s="22">
        <v>9983</v>
      </c>
      <c r="H3943" s="22">
        <v>82</v>
      </c>
      <c r="I3943" s="22"/>
      <c r="J3943" s="22">
        <v>6827</v>
      </c>
      <c r="K3943" s="22">
        <v>102270</v>
      </c>
      <c r="L3943" s="23" t="s">
        <v>843</v>
      </c>
      <c r="M3943" s="23"/>
      <c r="N3943" s="23" t="s">
        <v>184</v>
      </c>
      <c r="O3943" s="23" t="s">
        <v>672</v>
      </c>
      <c r="P3943" s="22">
        <v>14</v>
      </c>
      <c r="Q3943" s="23" t="s">
        <v>673</v>
      </c>
      <c r="R3943" s="23" t="s">
        <v>667</v>
      </c>
      <c r="S3943" s="23" t="s">
        <v>22</v>
      </c>
      <c r="T3943" s="23" t="s">
        <v>667</v>
      </c>
      <c r="U3943" s="23" t="s">
        <v>22</v>
      </c>
      <c r="V3943" s="23" t="s">
        <v>674</v>
      </c>
      <c r="W3943" s="23" t="s">
        <v>188</v>
      </c>
      <c r="X3943" s="23" t="s">
        <v>189</v>
      </c>
      <c r="Y3943" s="22">
        <v>0</v>
      </c>
      <c r="Z3943" s="23" t="s">
        <v>190</v>
      </c>
      <c r="AA3943" s="23" t="s">
        <v>191</v>
      </c>
      <c r="AB3943" s="23" t="s">
        <v>190</v>
      </c>
      <c r="AC3943" s="23" t="s">
        <v>190</v>
      </c>
      <c r="AD3943" s="23" t="s">
        <v>190</v>
      </c>
      <c r="AE3943" s="23" t="s">
        <v>98</v>
      </c>
      <c r="AF3943" s="23"/>
      <c r="AG3943" s="23"/>
      <c r="AH3943" s="23"/>
      <c r="AI3943" s="23"/>
      <c r="AJ3943" s="23" t="b">
        <v>0</v>
      </c>
      <c r="AK3943" s="3">
        <v>62</v>
      </c>
      <c r="AL3943" s="3">
        <v>4952</v>
      </c>
      <c r="AM3943" s="3">
        <v>4698</v>
      </c>
      <c r="AN3943" s="24">
        <v>45536.251063155862</v>
      </c>
      <c r="AO3943" s="24">
        <v>45536.251063155862</v>
      </c>
      <c r="AP3943">
        <v>9</v>
      </c>
      <c r="AQ3943" t="s">
        <v>194</v>
      </c>
      <c r="AR3943">
        <v>244.25106315586163</v>
      </c>
      <c r="AS3943" t="s">
        <v>195</v>
      </c>
      <c r="AT3943" t="s">
        <v>222</v>
      </c>
      <c r="AU3943" t="s">
        <v>197</v>
      </c>
      <c r="AV3943" t="s">
        <v>304</v>
      </c>
      <c r="AW3943" t="s">
        <v>222</v>
      </c>
      <c r="AX3943" t="s">
        <v>197</v>
      </c>
      <c r="AY3943" t="s">
        <v>304</v>
      </c>
    </row>
    <row r="3944" spans="1:51" x14ac:dyDescent="0.45">
      <c r="A3944" s="22">
        <v>872268</v>
      </c>
      <c r="B3944" s="6">
        <v>45536</v>
      </c>
      <c r="C3944" s="22">
        <v>15000</v>
      </c>
      <c r="D3944" s="22">
        <v>101299</v>
      </c>
      <c r="E3944" s="22"/>
      <c r="F3944" s="22">
        <v>0</v>
      </c>
      <c r="G3944" s="22">
        <v>9983</v>
      </c>
      <c r="H3944" s="22">
        <v>82</v>
      </c>
      <c r="I3944" s="22"/>
      <c r="J3944" s="22">
        <v>6827</v>
      </c>
      <c r="K3944" s="22">
        <v>102270</v>
      </c>
      <c r="L3944" s="23" t="s">
        <v>843</v>
      </c>
      <c r="M3944" s="23"/>
      <c r="N3944" s="23" t="s">
        <v>184</v>
      </c>
      <c r="O3944" s="23" t="s">
        <v>672</v>
      </c>
      <c r="P3944" s="22">
        <v>10</v>
      </c>
      <c r="Q3944" s="23" t="s">
        <v>673</v>
      </c>
      <c r="R3944" s="23" t="s">
        <v>667</v>
      </c>
      <c r="S3944" s="23" t="s">
        <v>22</v>
      </c>
      <c r="T3944" s="23" t="s">
        <v>667</v>
      </c>
      <c r="U3944" s="23" t="s">
        <v>22</v>
      </c>
      <c r="V3944" s="23" t="s">
        <v>674</v>
      </c>
      <c r="W3944" s="23" t="s">
        <v>188</v>
      </c>
      <c r="X3944" s="23" t="s">
        <v>189</v>
      </c>
      <c r="Y3944" s="22">
        <v>0</v>
      </c>
      <c r="Z3944" s="23" t="s">
        <v>190</v>
      </c>
      <c r="AA3944" s="23" t="s">
        <v>191</v>
      </c>
      <c r="AB3944" s="23" t="s">
        <v>190</v>
      </c>
      <c r="AC3944" s="23" t="s">
        <v>190</v>
      </c>
      <c r="AD3944" s="23" t="s">
        <v>190</v>
      </c>
      <c r="AE3944" s="23" t="s">
        <v>98</v>
      </c>
      <c r="AF3944" s="23"/>
      <c r="AG3944" s="23"/>
      <c r="AH3944" s="23"/>
      <c r="AI3944" s="23"/>
      <c r="AJ3944" s="23" t="b">
        <v>0</v>
      </c>
      <c r="AK3944" s="3">
        <v>62</v>
      </c>
      <c r="AL3944" s="3">
        <v>4952</v>
      </c>
      <c r="AM3944" s="3">
        <v>4698</v>
      </c>
      <c r="AN3944" s="24">
        <v>45536.251063155862</v>
      </c>
      <c r="AO3944" s="24">
        <v>45536.251063155862</v>
      </c>
      <c r="AP3944">
        <v>9</v>
      </c>
      <c r="AQ3944" t="s">
        <v>194</v>
      </c>
      <c r="AR3944">
        <v>244.25106315586163</v>
      </c>
      <c r="AS3944" t="s">
        <v>195</v>
      </c>
      <c r="AT3944" t="s">
        <v>222</v>
      </c>
      <c r="AU3944" t="s">
        <v>197</v>
      </c>
      <c r="AV3944" t="s">
        <v>304</v>
      </c>
      <c r="AW3944" t="s">
        <v>222</v>
      </c>
      <c r="AX3944" t="s">
        <v>197</v>
      </c>
      <c r="AY3944" t="s">
        <v>304</v>
      </c>
    </row>
    <row r="3945" spans="1:51" x14ac:dyDescent="0.45">
      <c r="A3945" s="22">
        <v>872269</v>
      </c>
      <c r="B3945" s="6">
        <v>45536</v>
      </c>
      <c r="C3945" s="22">
        <v>15000</v>
      </c>
      <c r="D3945" s="22">
        <v>101299</v>
      </c>
      <c r="E3945" s="22"/>
      <c r="F3945" s="22">
        <v>0</v>
      </c>
      <c r="G3945" s="22">
        <v>9983</v>
      </c>
      <c r="H3945" s="22">
        <v>82</v>
      </c>
      <c r="I3945" s="22"/>
      <c r="J3945" s="22">
        <v>6827</v>
      </c>
      <c r="K3945" s="22">
        <v>102270</v>
      </c>
      <c r="L3945" s="23" t="s">
        <v>843</v>
      </c>
      <c r="M3945" s="23"/>
      <c r="N3945" s="23" t="s">
        <v>184</v>
      </c>
      <c r="O3945" s="23" t="s">
        <v>672</v>
      </c>
      <c r="P3945" s="22">
        <v>14</v>
      </c>
      <c r="Q3945" s="23" t="s">
        <v>673</v>
      </c>
      <c r="R3945" s="23" t="s">
        <v>667</v>
      </c>
      <c r="S3945" s="23" t="s">
        <v>22</v>
      </c>
      <c r="T3945" s="23" t="s">
        <v>667</v>
      </c>
      <c r="U3945" s="23" t="s">
        <v>22</v>
      </c>
      <c r="V3945" s="23" t="s">
        <v>674</v>
      </c>
      <c r="W3945" s="23" t="s">
        <v>188</v>
      </c>
      <c r="X3945" s="23" t="s">
        <v>189</v>
      </c>
      <c r="Y3945" s="22">
        <v>0</v>
      </c>
      <c r="Z3945" s="23" t="s">
        <v>190</v>
      </c>
      <c r="AA3945" s="23" t="s">
        <v>191</v>
      </c>
      <c r="AB3945" s="23" t="s">
        <v>190</v>
      </c>
      <c r="AC3945" s="23" t="s">
        <v>190</v>
      </c>
      <c r="AD3945" s="23" t="s">
        <v>190</v>
      </c>
      <c r="AE3945" s="23" t="s">
        <v>98</v>
      </c>
      <c r="AF3945" s="23"/>
      <c r="AG3945" s="23"/>
      <c r="AH3945" s="23"/>
      <c r="AI3945" s="23"/>
      <c r="AJ3945" s="23" t="b">
        <v>0</v>
      </c>
      <c r="AK3945" s="3">
        <v>62</v>
      </c>
      <c r="AL3945" s="3">
        <v>4952</v>
      </c>
      <c r="AM3945" s="3">
        <v>4698</v>
      </c>
      <c r="AN3945" s="24">
        <v>45536.251063155862</v>
      </c>
      <c r="AO3945" s="24">
        <v>45536.251063155862</v>
      </c>
      <c r="AP3945">
        <v>9</v>
      </c>
      <c r="AQ3945" t="s">
        <v>194</v>
      </c>
      <c r="AR3945">
        <v>244.25106315586163</v>
      </c>
      <c r="AS3945" t="s">
        <v>195</v>
      </c>
      <c r="AT3945" t="s">
        <v>222</v>
      </c>
      <c r="AU3945" t="s">
        <v>197</v>
      </c>
      <c r="AV3945" t="s">
        <v>304</v>
      </c>
      <c r="AW3945" t="s">
        <v>222</v>
      </c>
      <c r="AX3945" t="s">
        <v>197</v>
      </c>
      <c r="AY3945" t="s">
        <v>304</v>
      </c>
    </row>
    <row r="3946" spans="1:51" x14ac:dyDescent="0.45">
      <c r="A3946" s="22">
        <v>870991</v>
      </c>
      <c r="B3946" s="6">
        <v>45536</v>
      </c>
      <c r="C3946" s="22">
        <v>15000</v>
      </c>
      <c r="D3946" s="22">
        <v>42339</v>
      </c>
      <c r="E3946" s="22"/>
      <c r="F3946" s="22">
        <v>0</v>
      </c>
      <c r="G3946" s="22">
        <v>3470</v>
      </c>
      <c r="H3946" s="22">
        <v>3</v>
      </c>
      <c r="I3946" s="22"/>
      <c r="J3946" s="22">
        <v>607</v>
      </c>
      <c r="K3946" s="22">
        <v>63071</v>
      </c>
      <c r="L3946" s="23" t="s">
        <v>887</v>
      </c>
      <c r="M3946" s="23"/>
      <c r="N3946" s="23" t="s">
        <v>184</v>
      </c>
      <c r="O3946" s="23" t="s">
        <v>185</v>
      </c>
      <c r="P3946" s="22">
        <v>20</v>
      </c>
      <c r="Q3946" s="23" t="s">
        <v>186</v>
      </c>
      <c r="R3946" s="23"/>
      <c r="S3946" s="23"/>
      <c r="T3946" s="23"/>
      <c r="U3946" s="23"/>
      <c r="V3946" s="23" t="s">
        <v>187</v>
      </c>
      <c r="W3946" s="23" t="s">
        <v>188</v>
      </c>
      <c r="X3946" s="23" t="s">
        <v>189</v>
      </c>
      <c r="Y3946" s="22">
        <v>0</v>
      </c>
      <c r="Z3946" s="23" t="s">
        <v>190</v>
      </c>
      <c r="AA3946" s="23" t="s">
        <v>191</v>
      </c>
      <c r="AB3946" s="23" t="s">
        <v>190</v>
      </c>
      <c r="AC3946" s="23" t="s">
        <v>192</v>
      </c>
      <c r="AD3946" s="23" t="s">
        <v>193</v>
      </c>
      <c r="AE3946" s="23" t="s">
        <v>83</v>
      </c>
      <c r="AF3946" s="23"/>
      <c r="AG3946" s="23"/>
      <c r="AH3946" s="23"/>
      <c r="AI3946" s="23"/>
      <c r="AJ3946" s="23" t="b">
        <v>0</v>
      </c>
      <c r="AK3946" s="3">
        <v>121</v>
      </c>
      <c r="AL3946" s="3">
        <v>236</v>
      </c>
      <c r="AM3946" s="3">
        <v>3665</v>
      </c>
      <c r="AN3946" s="24">
        <v>45536.000123495367</v>
      </c>
      <c r="AO3946" s="24">
        <v>45536.000123495367</v>
      </c>
      <c r="AP3946">
        <v>9</v>
      </c>
      <c r="AQ3946" t="s">
        <v>194</v>
      </c>
      <c r="AR3946">
        <v>244.00012349536701</v>
      </c>
      <c r="AS3946" t="s">
        <v>195</v>
      </c>
      <c r="AT3946" t="s">
        <v>196</v>
      </c>
      <c r="AU3946" t="s">
        <v>197</v>
      </c>
      <c r="AV3946" t="s">
        <v>208</v>
      </c>
      <c r="AW3946" t="s">
        <v>196</v>
      </c>
      <c r="AX3946" t="s">
        <v>197</v>
      </c>
      <c r="AY3946" t="s">
        <v>208</v>
      </c>
    </row>
    <row r="3947" spans="1:51" x14ac:dyDescent="0.45">
      <c r="A3947" s="22">
        <v>871036</v>
      </c>
      <c r="B3947" s="6">
        <v>45536</v>
      </c>
      <c r="C3947" s="22">
        <v>15000</v>
      </c>
      <c r="D3947" s="22">
        <v>800713</v>
      </c>
      <c r="E3947" s="22"/>
      <c r="F3947" s="22">
        <v>0</v>
      </c>
      <c r="G3947" s="22">
        <v>3470</v>
      </c>
      <c r="H3947" s="22">
        <v>3</v>
      </c>
      <c r="I3947" s="22"/>
      <c r="J3947" s="22">
        <v>607</v>
      </c>
      <c r="K3947" s="22">
        <v>63071</v>
      </c>
      <c r="L3947" s="23" t="s">
        <v>887</v>
      </c>
      <c r="M3947" s="23"/>
      <c r="N3947" s="23" t="s">
        <v>184</v>
      </c>
      <c r="O3947" s="23" t="s">
        <v>185</v>
      </c>
      <c r="P3947" s="22">
        <v>20</v>
      </c>
      <c r="Q3947" s="23" t="s">
        <v>186</v>
      </c>
      <c r="R3947" s="23"/>
      <c r="S3947" s="23"/>
      <c r="T3947" s="23"/>
      <c r="U3947" s="23"/>
      <c r="V3947" s="23" t="s">
        <v>187</v>
      </c>
      <c r="W3947" s="23" t="s">
        <v>188</v>
      </c>
      <c r="X3947" s="23" t="s">
        <v>189</v>
      </c>
      <c r="Y3947" s="22">
        <v>0</v>
      </c>
      <c r="Z3947" s="23" t="s">
        <v>190</v>
      </c>
      <c r="AA3947" s="23" t="s">
        <v>191</v>
      </c>
      <c r="AB3947" s="23" t="s">
        <v>190</v>
      </c>
      <c r="AC3947" s="23" t="s">
        <v>192</v>
      </c>
      <c r="AD3947" s="23" t="s">
        <v>193</v>
      </c>
      <c r="AE3947" s="23" t="s">
        <v>83</v>
      </c>
      <c r="AF3947" s="23"/>
      <c r="AG3947" s="23"/>
      <c r="AH3947" s="23"/>
      <c r="AI3947" s="23"/>
      <c r="AJ3947" s="23" t="b">
        <v>0</v>
      </c>
      <c r="AK3947" s="3">
        <v>141</v>
      </c>
      <c r="AL3947" s="3">
        <v>236</v>
      </c>
      <c r="AM3947" s="3">
        <v>3709</v>
      </c>
      <c r="AN3947" s="24">
        <v>45536.000420679011</v>
      </c>
      <c r="AO3947" s="24">
        <v>45536.000420679011</v>
      </c>
      <c r="AP3947">
        <v>9</v>
      </c>
      <c r="AQ3947" t="s">
        <v>194</v>
      </c>
      <c r="AR3947">
        <v>244.00042067901086</v>
      </c>
      <c r="AS3947" t="s">
        <v>195</v>
      </c>
      <c r="AT3947" t="s">
        <v>196</v>
      </c>
      <c r="AU3947" t="s">
        <v>197</v>
      </c>
      <c r="AV3947" t="s">
        <v>310</v>
      </c>
      <c r="AW3947" t="s">
        <v>196</v>
      </c>
      <c r="AX3947" t="s">
        <v>197</v>
      </c>
      <c r="AY3947" t="s">
        <v>310</v>
      </c>
    </row>
    <row r="3948" spans="1:51" x14ac:dyDescent="0.45">
      <c r="A3948" s="22">
        <v>871064</v>
      </c>
      <c r="B3948" s="6">
        <v>45536</v>
      </c>
      <c r="C3948" s="22">
        <v>15000</v>
      </c>
      <c r="D3948" s="22">
        <v>38042</v>
      </c>
      <c r="E3948" s="22"/>
      <c r="F3948" s="22">
        <v>0</v>
      </c>
      <c r="G3948" s="22">
        <v>3474</v>
      </c>
      <c r="H3948" s="22">
        <v>1</v>
      </c>
      <c r="I3948" s="22"/>
      <c r="J3948" s="22">
        <v>607</v>
      </c>
      <c r="K3948" s="22">
        <v>63071</v>
      </c>
      <c r="L3948" s="23" t="s">
        <v>887</v>
      </c>
      <c r="M3948" s="23"/>
      <c r="N3948" s="23" t="s">
        <v>184</v>
      </c>
      <c r="O3948" s="23" t="s">
        <v>185</v>
      </c>
      <c r="P3948" s="22">
        <v>20</v>
      </c>
      <c r="Q3948" s="23" t="s">
        <v>186</v>
      </c>
      <c r="R3948" s="23"/>
      <c r="S3948" s="23"/>
      <c r="T3948" s="23"/>
      <c r="U3948" s="23"/>
      <c r="V3948" s="23" t="s">
        <v>187</v>
      </c>
      <c r="W3948" s="23" t="s">
        <v>188</v>
      </c>
      <c r="X3948" s="23" t="s">
        <v>189</v>
      </c>
      <c r="Y3948" s="22">
        <v>0</v>
      </c>
      <c r="Z3948" s="23" t="s">
        <v>190</v>
      </c>
      <c r="AA3948" s="23" t="s">
        <v>191</v>
      </c>
      <c r="AB3948" s="23" t="s">
        <v>190</v>
      </c>
      <c r="AC3948" s="23" t="s">
        <v>192</v>
      </c>
      <c r="AD3948" s="23" t="s">
        <v>193</v>
      </c>
      <c r="AE3948" s="23" t="s">
        <v>83</v>
      </c>
      <c r="AF3948" s="23"/>
      <c r="AG3948" s="23"/>
      <c r="AH3948" s="23"/>
      <c r="AI3948" s="23"/>
      <c r="AJ3948" s="23" t="b">
        <v>0</v>
      </c>
      <c r="AK3948" s="3">
        <v>127</v>
      </c>
      <c r="AL3948" s="3">
        <v>236</v>
      </c>
      <c r="AM3948" s="3">
        <v>3742</v>
      </c>
      <c r="AN3948" s="24">
        <v>45536.000513271603</v>
      </c>
      <c r="AO3948" s="24">
        <v>45536.000513271603</v>
      </c>
      <c r="AP3948">
        <v>9</v>
      </c>
      <c r="AQ3948" t="s">
        <v>194</v>
      </c>
      <c r="AR3948">
        <v>244.00051327160327</v>
      </c>
      <c r="AS3948" t="s">
        <v>195</v>
      </c>
      <c r="AT3948" t="s">
        <v>196</v>
      </c>
      <c r="AU3948" t="s">
        <v>197</v>
      </c>
      <c r="AV3948" t="s">
        <v>205</v>
      </c>
      <c r="AW3948" t="s">
        <v>196</v>
      </c>
      <c r="AX3948" t="s">
        <v>197</v>
      </c>
      <c r="AY3948" t="s">
        <v>205</v>
      </c>
    </row>
    <row r="3949" spans="1:51" x14ac:dyDescent="0.45">
      <c r="A3949" s="22">
        <v>871051</v>
      </c>
      <c r="B3949" s="6">
        <v>45536</v>
      </c>
      <c r="C3949" s="22">
        <v>15000</v>
      </c>
      <c r="D3949" s="22">
        <v>210701</v>
      </c>
      <c r="E3949" s="22"/>
      <c r="F3949" s="22">
        <v>0</v>
      </c>
      <c r="G3949" s="22">
        <v>3470</v>
      </c>
      <c r="H3949" s="22">
        <v>5</v>
      </c>
      <c r="I3949" s="22"/>
      <c r="J3949" s="22">
        <v>607</v>
      </c>
      <c r="K3949" s="22">
        <v>63071</v>
      </c>
      <c r="L3949" s="23" t="s">
        <v>887</v>
      </c>
      <c r="M3949" s="23"/>
      <c r="N3949" s="23" t="s">
        <v>184</v>
      </c>
      <c r="O3949" s="23" t="s">
        <v>185</v>
      </c>
      <c r="P3949" s="22">
        <v>20</v>
      </c>
      <c r="Q3949" s="23" t="s">
        <v>186</v>
      </c>
      <c r="R3949" s="23"/>
      <c r="S3949" s="23"/>
      <c r="T3949" s="23"/>
      <c r="U3949" s="23"/>
      <c r="V3949" s="23" t="s">
        <v>187</v>
      </c>
      <c r="W3949" s="23" t="s">
        <v>188</v>
      </c>
      <c r="X3949" s="23" t="s">
        <v>189</v>
      </c>
      <c r="Y3949" s="22">
        <v>0</v>
      </c>
      <c r="Z3949" s="23" t="s">
        <v>190</v>
      </c>
      <c r="AA3949" s="23" t="s">
        <v>191</v>
      </c>
      <c r="AB3949" s="23" t="s">
        <v>190</v>
      </c>
      <c r="AC3949" s="23" t="s">
        <v>192</v>
      </c>
      <c r="AD3949" s="23" t="s">
        <v>193</v>
      </c>
      <c r="AE3949" s="23" t="s">
        <v>83</v>
      </c>
      <c r="AF3949" s="23"/>
      <c r="AG3949" s="23"/>
      <c r="AH3949" s="23"/>
      <c r="AI3949" s="23"/>
      <c r="AJ3949" s="23" t="b">
        <v>0</v>
      </c>
      <c r="AK3949" s="3">
        <v>134</v>
      </c>
      <c r="AL3949" s="3">
        <v>236</v>
      </c>
      <c r="AM3949" s="3">
        <v>3729</v>
      </c>
      <c r="AN3949" s="24">
        <v>45536.000461226853</v>
      </c>
      <c r="AO3949" s="24">
        <v>45536.000461226853</v>
      </c>
      <c r="AP3949">
        <v>9</v>
      </c>
      <c r="AQ3949" t="s">
        <v>194</v>
      </c>
      <c r="AR3949">
        <v>244.00046122685308</v>
      </c>
      <c r="AS3949" t="s">
        <v>195</v>
      </c>
      <c r="AT3949" t="s">
        <v>196</v>
      </c>
      <c r="AU3949" t="s">
        <v>197</v>
      </c>
      <c r="AV3949" t="s">
        <v>362</v>
      </c>
      <c r="AW3949" t="s">
        <v>196</v>
      </c>
      <c r="AX3949" t="s">
        <v>197</v>
      </c>
      <c r="AY3949" t="s">
        <v>362</v>
      </c>
    </row>
    <row r="3950" spans="1:51" x14ac:dyDescent="0.45">
      <c r="A3950" s="22">
        <v>871091</v>
      </c>
      <c r="B3950" s="6">
        <v>45536</v>
      </c>
      <c r="C3950" s="22">
        <v>15000</v>
      </c>
      <c r="D3950" s="22">
        <v>77729</v>
      </c>
      <c r="E3950" s="22"/>
      <c r="F3950" s="22">
        <v>0</v>
      </c>
      <c r="G3950" s="22">
        <v>3468</v>
      </c>
      <c r="H3950" s="22">
        <v>3</v>
      </c>
      <c r="I3950" s="22"/>
      <c r="J3950" s="22">
        <v>607</v>
      </c>
      <c r="K3950" s="22">
        <v>63071</v>
      </c>
      <c r="L3950" s="23" t="s">
        <v>887</v>
      </c>
      <c r="M3950" s="23"/>
      <c r="N3950" s="23" t="s">
        <v>184</v>
      </c>
      <c r="O3950" s="23" t="s">
        <v>185</v>
      </c>
      <c r="P3950" s="22">
        <v>20</v>
      </c>
      <c r="Q3950" s="23" t="s">
        <v>186</v>
      </c>
      <c r="R3950" s="23"/>
      <c r="S3950" s="23"/>
      <c r="T3950" s="23"/>
      <c r="U3950" s="23"/>
      <c r="V3950" s="23" t="s">
        <v>187</v>
      </c>
      <c r="W3950" s="23" t="s">
        <v>188</v>
      </c>
      <c r="X3950" s="23" t="s">
        <v>189</v>
      </c>
      <c r="Y3950" s="22">
        <v>0</v>
      </c>
      <c r="Z3950" s="23" t="s">
        <v>190</v>
      </c>
      <c r="AA3950" s="23" t="s">
        <v>191</v>
      </c>
      <c r="AB3950" s="23" t="s">
        <v>190</v>
      </c>
      <c r="AC3950" s="23" t="s">
        <v>192</v>
      </c>
      <c r="AD3950" s="23" t="s">
        <v>193</v>
      </c>
      <c r="AE3950" s="23" t="s">
        <v>83</v>
      </c>
      <c r="AF3950" s="23"/>
      <c r="AG3950" s="23"/>
      <c r="AH3950" s="23"/>
      <c r="AI3950" s="23"/>
      <c r="AJ3950" s="23" t="b">
        <v>0</v>
      </c>
      <c r="AK3950" s="3">
        <v>136</v>
      </c>
      <c r="AL3950" s="3">
        <v>236</v>
      </c>
      <c r="AM3950" s="3">
        <v>3771</v>
      </c>
      <c r="AN3950" s="24">
        <v>45536.00056103395</v>
      </c>
      <c r="AO3950" s="24">
        <v>45536.00056103395</v>
      </c>
      <c r="AP3950">
        <v>9</v>
      </c>
      <c r="AQ3950" t="s">
        <v>194</v>
      </c>
      <c r="AR3950">
        <v>244.00056103395036</v>
      </c>
      <c r="AS3950" t="s">
        <v>195</v>
      </c>
      <c r="AT3950" t="s">
        <v>196</v>
      </c>
      <c r="AU3950" t="s">
        <v>197</v>
      </c>
      <c r="AV3950" t="s">
        <v>252</v>
      </c>
      <c r="AW3950" t="s">
        <v>196</v>
      </c>
      <c r="AX3950" t="s">
        <v>197</v>
      </c>
      <c r="AY3950" t="s">
        <v>252</v>
      </c>
    </row>
    <row r="3951" spans="1:51" x14ac:dyDescent="0.45">
      <c r="A3951" s="22">
        <v>871129</v>
      </c>
      <c r="B3951" s="6">
        <v>45536</v>
      </c>
      <c r="C3951" s="22">
        <v>15000</v>
      </c>
      <c r="D3951" s="22">
        <v>88166</v>
      </c>
      <c r="E3951" s="22"/>
      <c r="F3951" s="22">
        <v>0</v>
      </c>
      <c r="G3951" s="22">
        <v>3500</v>
      </c>
      <c r="H3951" s="22">
        <v>12</v>
      </c>
      <c r="I3951" s="22"/>
      <c r="J3951" s="22">
        <v>607</v>
      </c>
      <c r="K3951" s="22">
        <v>63071</v>
      </c>
      <c r="L3951" s="23" t="s">
        <v>887</v>
      </c>
      <c r="M3951" s="23"/>
      <c r="N3951" s="23" t="s">
        <v>184</v>
      </c>
      <c r="O3951" s="23" t="s">
        <v>185</v>
      </c>
      <c r="P3951" s="22">
        <v>20</v>
      </c>
      <c r="Q3951" s="23" t="s">
        <v>186</v>
      </c>
      <c r="R3951" s="23"/>
      <c r="S3951" s="23"/>
      <c r="T3951" s="23"/>
      <c r="U3951" s="23"/>
      <c r="V3951" s="23" t="s">
        <v>187</v>
      </c>
      <c r="W3951" s="23" t="s">
        <v>188</v>
      </c>
      <c r="X3951" s="23" t="s">
        <v>189</v>
      </c>
      <c r="Y3951" s="22">
        <v>0</v>
      </c>
      <c r="Z3951" s="23" t="s">
        <v>190</v>
      </c>
      <c r="AA3951" s="23" t="s">
        <v>191</v>
      </c>
      <c r="AB3951" s="23" t="s">
        <v>190</v>
      </c>
      <c r="AC3951" s="23" t="s">
        <v>192</v>
      </c>
      <c r="AD3951" s="23" t="s">
        <v>193</v>
      </c>
      <c r="AE3951" s="23" t="s">
        <v>83</v>
      </c>
      <c r="AF3951" s="23"/>
      <c r="AG3951" s="23"/>
      <c r="AH3951" s="23"/>
      <c r="AI3951" s="23"/>
      <c r="AJ3951" s="23" t="b">
        <v>0</v>
      </c>
      <c r="AK3951" s="3">
        <v>61</v>
      </c>
      <c r="AL3951" s="3">
        <v>236</v>
      </c>
      <c r="AM3951" s="3">
        <v>3810</v>
      </c>
      <c r="AN3951" s="24">
        <v>45536.000711342589</v>
      </c>
      <c r="AO3951" s="24">
        <v>45536.000711342589</v>
      </c>
      <c r="AP3951">
        <v>9</v>
      </c>
      <c r="AQ3951" t="s">
        <v>194</v>
      </c>
      <c r="AR3951">
        <v>244.00071134258906</v>
      </c>
      <c r="AS3951" t="s">
        <v>195</v>
      </c>
      <c r="AT3951" t="s">
        <v>196</v>
      </c>
      <c r="AU3951" t="s">
        <v>197</v>
      </c>
      <c r="AV3951" t="s">
        <v>317</v>
      </c>
      <c r="AW3951" t="s">
        <v>196</v>
      </c>
      <c r="AX3951" t="s">
        <v>197</v>
      </c>
      <c r="AY3951" t="s">
        <v>317</v>
      </c>
    </row>
    <row r="3952" spans="1:51" x14ac:dyDescent="0.45">
      <c r="A3952" s="22">
        <v>871205</v>
      </c>
      <c r="B3952" s="6">
        <v>45536</v>
      </c>
      <c r="C3952" s="22">
        <v>15000</v>
      </c>
      <c r="D3952" s="22">
        <v>75097</v>
      </c>
      <c r="E3952" s="22"/>
      <c r="F3952" s="22">
        <v>0</v>
      </c>
      <c r="G3952" s="22">
        <v>3468</v>
      </c>
      <c r="H3952" s="22">
        <v>3</v>
      </c>
      <c r="I3952" s="22"/>
      <c r="J3952" s="22">
        <v>607</v>
      </c>
      <c r="K3952" s="22">
        <v>63071</v>
      </c>
      <c r="L3952" s="23" t="s">
        <v>887</v>
      </c>
      <c r="M3952" s="23"/>
      <c r="N3952" s="23" t="s">
        <v>184</v>
      </c>
      <c r="O3952" s="23" t="s">
        <v>185</v>
      </c>
      <c r="P3952" s="22">
        <v>20</v>
      </c>
      <c r="Q3952" s="23" t="s">
        <v>186</v>
      </c>
      <c r="R3952" s="23"/>
      <c r="S3952" s="23"/>
      <c r="T3952" s="23"/>
      <c r="U3952" s="23"/>
      <c r="V3952" s="23" t="s">
        <v>187</v>
      </c>
      <c r="W3952" s="23" t="s">
        <v>188</v>
      </c>
      <c r="X3952" s="23" t="s">
        <v>189</v>
      </c>
      <c r="Y3952" s="22">
        <v>0</v>
      </c>
      <c r="Z3952" s="23" t="s">
        <v>190</v>
      </c>
      <c r="AA3952" s="23" t="s">
        <v>191</v>
      </c>
      <c r="AB3952" s="23" t="s">
        <v>190</v>
      </c>
      <c r="AC3952" s="23" t="s">
        <v>192</v>
      </c>
      <c r="AD3952" s="23" t="s">
        <v>193</v>
      </c>
      <c r="AE3952" s="23" t="s">
        <v>83</v>
      </c>
      <c r="AF3952" s="23"/>
      <c r="AG3952" s="23"/>
      <c r="AH3952" s="23"/>
      <c r="AI3952" s="23"/>
      <c r="AJ3952" s="23" t="b">
        <v>0</v>
      </c>
      <c r="AK3952" s="3">
        <v>118</v>
      </c>
      <c r="AL3952" s="3">
        <v>236</v>
      </c>
      <c r="AM3952" s="3">
        <v>3889</v>
      </c>
      <c r="AN3952" s="24">
        <v>45536.000952623457</v>
      </c>
      <c r="AO3952" s="24">
        <v>45536.000952623457</v>
      </c>
      <c r="AP3952">
        <v>9</v>
      </c>
      <c r="AQ3952" t="s">
        <v>194</v>
      </c>
      <c r="AR3952">
        <v>244.00095262345712</v>
      </c>
      <c r="AS3952" t="s">
        <v>195</v>
      </c>
      <c r="AT3952" t="s">
        <v>196</v>
      </c>
      <c r="AU3952" t="s">
        <v>197</v>
      </c>
      <c r="AV3952" t="s">
        <v>237</v>
      </c>
      <c r="AW3952" t="s">
        <v>196</v>
      </c>
      <c r="AX3952" t="s">
        <v>197</v>
      </c>
      <c r="AY3952" t="s">
        <v>237</v>
      </c>
    </row>
    <row r="3953" spans="1:51" x14ac:dyDescent="0.45">
      <c r="A3953" s="22">
        <v>875115</v>
      </c>
      <c r="B3953" s="6">
        <v>45536</v>
      </c>
      <c r="C3953" s="22">
        <v>15000</v>
      </c>
      <c r="D3953" s="22">
        <v>23366</v>
      </c>
      <c r="E3953" s="22"/>
      <c r="F3953" s="22">
        <v>0</v>
      </c>
      <c r="G3953" s="22">
        <v>1126</v>
      </c>
      <c r="H3953" s="22">
        <v>1</v>
      </c>
      <c r="I3953" s="22"/>
      <c r="J3953" s="22">
        <v>195</v>
      </c>
      <c r="K3953" s="22">
        <v>7229</v>
      </c>
      <c r="L3953" s="23" t="s">
        <v>888</v>
      </c>
      <c r="M3953" s="23"/>
      <c r="N3953" s="23" t="s">
        <v>184</v>
      </c>
      <c r="O3953" s="23" t="s">
        <v>225</v>
      </c>
      <c r="P3953" s="22">
        <v>20</v>
      </c>
      <c r="Q3953" s="23" t="s">
        <v>186</v>
      </c>
      <c r="R3953" s="23"/>
      <c r="S3953" s="23"/>
      <c r="T3953" s="23"/>
      <c r="U3953" s="23"/>
      <c r="V3953" s="23" t="s">
        <v>187</v>
      </c>
      <c r="W3953" s="23" t="s">
        <v>188</v>
      </c>
      <c r="X3953" s="23" t="s">
        <v>189</v>
      </c>
      <c r="Y3953" s="22">
        <v>0</v>
      </c>
      <c r="Z3953" s="23" t="s">
        <v>190</v>
      </c>
      <c r="AA3953" s="23" t="s">
        <v>191</v>
      </c>
      <c r="AB3953" s="23" t="s">
        <v>190</v>
      </c>
      <c r="AC3953" s="23" t="s">
        <v>192</v>
      </c>
      <c r="AD3953" s="23" t="s">
        <v>193</v>
      </c>
      <c r="AE3953" s="23" t="s">
        <v>83</v>
      </c>
      <c r="AF3953" s="23"/>
      <c r="AG3953" s="23"/>
      <c r="AH3953" s="23"/>
      <c r="AI3953" s="23"/>
      <c r="AJ3953" s="23" t="b">
        <v>0</v>
      </c>
      <c r="AK3953" s="3">
        <v>130</v>
      </c>
      <c r="AL3953" s="3">
        <v>2408</v>
      </c>
      <c r="AM3953" s="3">
        <v>7085</v>
      </c>
      <c r="AN3953" s="24">
        <v>45536.882170293211</v>
      </c>
      <c r="AO3953" s="24">
        <v>45536.882170293211</v>
      </c>
      <c r="AP3953">
        <v>9</v>
      </c>
      <c r="AQ3953" t="s">
        <v>194</v>
      </c>
      <c r="AR3953">
        <v>244.88217029321095</v>
      </c>
      <c r="AS3953" t="s">
        <v>195</v>
      </c>
      <c r="AT3953" t="s">
        <v>226</v>
      </c>
      <c r="AU3953" t="s">
        <v>197</v>
      </c>
      <c r="AV3953" t="s">
        <v>236</v>
      </c>
      <c r="AW3953" t="s">
        <v>226</v>
      </c>
      <c r="AX3953" t="s">
        <v>197</v>
      </c>
      <c r="AY3953" t="s">
        <v>236</v>
      </c>
    </row>
    <row r="3954" spans="1:51" x14ac:dyDescent="0.45">
      <c r="A3954" s="22">
        <v>874903</v>
      </c>
      <c r="B3954" s="6">
        <v>45536</v>
      </c>
      <c r="C3954" s="22">
        <v>15000</v>
      </c>
      <c r="D3954" s="22">
        <v>23418</v>
      </c>
      <c r="E3954" s="22"/>
      <c r="F3954" s="22">
        <v>0</v>
      </c>
      <c r="G3954" s="22">
        <v>1124</v>
      </c>
      <c r="H3954" s="22">
        <v>1</v>
      </c>
      <c r="I3954" s="22"/>
      <c r="J3954" s="22">
        <v>195</v>
      </c>
      <c r="K3954" s="22">
        <v>7229</v>
      </c>
      <c r="L3954" s="23" t="s">
        <v>888</v>
      </c>
      <c r="M3954" s="23"/>
      <c r="N3954" s="23" t="s">
        <v>184</v>
      </c>
      <c r="O3954" s="23" t="s">
        <v>225</v>
      </c>
      <c r="P3954" s="22">
        <v>20</v>
      </c>
      <c r="Q3954" s="23" t="s">
        <v>186</v>
      </c>
      <c r="R3954" s="23"/>
      <c r="S3954" s="23"/>
      <c r="T3954" s="23"/>
      <c r="U3954" s="23"/>
      <c r="V3954" s="23" t="s">
        <v>187</v>
      </c>
      <c r="W3954" s="23" t="s">
        <v>188</v>
      </c>
      <c r="X3954" s="23" t="s">
        <v>189</v>
      </c>
      <c r="Y3954" s="22">
        <v>0</v>
      </c>
      <c r="Z3954" s="23" t="s">
        <v>190</v>
      </c>
      <c r="AA3954" s="23" t="s">
        <v>191</v>
      </c>
      <c r="AB3954" s="23" t="s">
        <v>190</v>
      </c>
      <c r="AC3954" s="23" t="s">
        <v>192</v>
      </c>
      <c r="AD3954" s="23" t="s">
        <v>193</v>
      </c>
      <c r="AE3954" s="23" t="s">
        <v>83</v>
      </c>
      <c r="AF3954" s="23"/>
      <c r="AG3954" s="23"/>
      <c r="AH3954" s="23"/>
      <c r="AI3954" s="23"/>
      <c r="AJ3954" s="23" t="b">
        <v>0</v>
      </c>
      <c r="AK3954" s="3">
        <v>130</v>
      </c>
      <c r="AL3954" s="3">
        <v>2408</v>
      </c>
      <c r="AM3954" s="3">
        <v>6876</v>
      </c>
      <c r="AN3954" s="24">
        <v>45536.881976620367</v>
      </c>
      <c r="AO3954" s="24">
        <v>45536.881976620367</v>
      </c>
      <c r="AP3954">
        <v>9</v>
      </c>
      <c r="AQ3954" t="s">
        <v>194</v>
      </c>
      <c r="AR3954">
        <v>244.88197662036691</v>
      </c>
      <c r="AS3954" t="s">
        <v>195</v>
      </c>
      <c r="AT3954" t="s">
        <v>226</v>
      </c>
      <c r="AU3954" t="s">
        <v>197</v>
      </c>
      <c r="AV3954" t="s">
        <v>235</v>
      </c>
      <c r="AW3954" t="s">
        <v>226</v>
      </c>
      <c r="AX3954" t="s">
        <v>197</v>
      </c>
      <c r="AY3954" t="s">
        <v>235</v>
      </c>
    </row>
    <row r="3955" spans="1:51" x14ac:dyDescent="0.45">
      <c r="A3955" s="22">
        <v>875093</v>
      </c>
      <c r="B3955" s="6">
        <v>45536</v>
      </c>
      <c r="C3955" s="22">
        <v>15000</v>
      </c>
      <c r="D3955" s="22">
        <v>17907</v>
      </c>
      <c r="E3955" s="22"/>
      <c r="F3955" s="22">
        <v>0</v>
      </c>
      <c r="G3955" s="22">
        <v>1126</v>
      </c>
      <c r="H3955" s="22">
        <v>1</v>
      </c>
      <c r="I3955" s="22"/>
      <c r="J3955" s="22">
        <v>195</v>
      </c>
      <c r="K3955" s="22">
        <v>7229</v>
      </c>
      <c r="L3955" s="23" t="s">
        <v>888</v>
      </c>
      <c r="M3955" s="23"/>
      <c r="N3955" s="23" t="s">
        <v>184</v>
      </c>
      <c r="O3955" s="23" t="s">
        <v>225</v>
      </c>
      <c r="P3955" s="22">
        <v>20</v>
      </c>
      <c r="Q3955" s="23" t="s">
        <v>186</v>
      </c>
      <c r="R3955" s="23"/>
      <c r="S3955" s="23"/>
      <c r="T3955" s="23"/>
      <c r="U3955" s="23"/>
      <c r="V3955" s="23" t="s">
        <v>187</v>
      </c>
      <c r="W3955" s="23" t="s">
        <v>188</v>
      </c>
      <c r="X3955" s="23" t="s">
        <v>189</v>
      </c>
      <c r="Y3955" s="22">
        <v>0</v>
      </c>
      <c r="Z3955" s="23" t="s">
        <v>190</v>
      </c>
      <c r="AA3955" s="23" t="s">
        <v>191</v>
      </c>
      <c r="AB3955" s="23" t="s">
        <v>190</v>
      </c>
      <c r="AC3955" s="23" t="s">
        <v>192</v>
      </c>
      <c r="AD3955" s="23" t="s">
        <v>193</v>
      </c>
      <c r="AE3955" s="23" t="s">
        <v>83</v>
      </c>
      <c r="AF3955" s="23"/>
      <c r="AG3955" s="23"/>
      <c r="AH3955" s="23"/>
      <c r="AI3955" s="23"/>
      <c r="AJ3955" s="23" t="b">
        <v>0</v>
      </c>
      <c r="AK3955" s="3">
        <v>130</v>
      </c>
      <c r="AL3955" s="3">
        <v>2408</v>
      </c>
      <c r="AM3955" s="3">
        <v>7063</v>
      </c>
      <c r="AN3955" s="24">
        <v>45536.882152584876</v>
      </c>
      <c r="AO3955" s="24">
        <v>45536.882152584876</v>
      </c>
      <c r="AP3955">
        <v>9</v>
      </c>
      <c r="AQ3955" t="s">
        <v>194</v>
      </c>
      <c r="AR3955">
        <v>244.88215258487617</v>
      </c>
      <c r="AS3955" t="s">
        <v>195</v>
      </c>
      <c r="AT3955" t="s">
        <v>226</v>
      </c>
      <c r="AU3955" t="s">
        <v>197</v>
      </c>
      <c r="AV3955" t="s">
        <v>230</v>
      </c>
      <c r="AW3955" t="s">
        <v>226</v>
      </c>
      <c r="AX3955" t="s">
        <v>197</v>
      </c>
      <c r="AY3955" t="s">
        <v>230</v>
      </c>
    </row>
    <row r="3956" spans="1:51" x14ac:dyDescent="0.45">
      <c r="A3956" s="22">
        <v>875015</v>
      </c>
      <c r="B3956" s="6">
        <v>45536</v>
      </c>
      <c r="C3956" s="22">
        <v>15000</v>
      </c>
      <c r="D3956" s="22">
        <v>26031</v>
      </c>
      <c r="E3956" s="22"/>
      <c r="F3956" s="22">
        <v>0</v>
      </c>
      <c r="G3956" s="22">
        <v>1122</v>
      </c>
      <c r="H3956" s="22">
        <v>1</v>
      </c>
      <c r="I3956" s="22"/>
      <c r="J3956" s="22">
        <v>195</v>
      </c>
      <c r="K3956" s="22">
        <v>7229</v>
      </c>
      <c r="L3956" s="23" t="s">
        <v>888</v>
      </c>
      <c r="M3956" s="23"/>
      <c r="N3956" s="23" t="s">
        <v>184</v>
      </c>
      <c r="O3956" s="23" t="s">
        <v>225</v>
      </c>
      <c r="P3956" s="22">
        <v>20</v>
      </c>
      <c r="Q3956" s="23" t="s">
        <v>186</v>
      </c>
      <c r="R3956" s="23"/>
      <c r="S3956" s="23"/>
      <c r="T3956" s="23"/>
      <c r="U3956" s="23"/>
      <c r="V3956" s="23" t="s">
        <v>187</v>
      </c>
      <c r="W3956" s="23" t="s">
        <v>188</v>
      </c>
      <c r="X3956" s="23" t="s">
        <v>189</v>
      </c>
      <c r="Y3956" s="22">
        <v>0</v>
      </c>
      <c r="Z3956" s="23" t="s">
        <v>190</v>
      </c>
      <c r="AA3956" s="23" t="s">
        <v>191</v>
      </c>
      <c r="AB3956" s="23" t="s">
        <v>190</v>
      </c>
      <c r="AC3956" s="23" t="s">
        <v>192</v>
      </c>
      <c r="AD3956" s="23" t="s">
        <v>193</v>
      </c>
      <c r="AE3956" s="23" t="s">
        <v>83</v>
      </c>
      <c r="AF3956" s="23"/>
      <c r="AG3956" s="23"/>
      <c r="AH3956" s="23"/>
      <c r="AI3956" s="23"/>
      <c r="AJ3956" s="23" t="b">
        <v>0</v>
      </c>
      <c r="AK3956" s="3">
        <v>130</v>
      </c>
      <c r="AL3956" s="3">
        <v>2408</v>
      </c>
      <c r="AM3956" s="3">
        <v>6985</v>
      </c>
      <c r="AN3956" s="24">
        <v>45536.882088271603</v>
      </c>
      <c r="AO3956" s="24">
        <v>45536.882088271603</v>
      </c>
      <c r="AP3956">
        <v>9</v>
      </c>
      <c r="AQ3956" t="s">
        <v>194</v>
      </c>
      <c r="AR3956">
        <v>244.8820882716027</v>
      </c>
      <c r="AS3956" t="s">
        <v>195</v>
      </c>
      <c r="AT3956" t="s">
        <v>226</v>
      </c>
      <c r="AU3956" t="s">
        <v>197</v>
      </c>
      <c r="AV3956" t="s">
        <v>207</v>
      </c>
      <c r="AW3956" t="s">
        <v>226</v>
      </c>
      <c r="AX3956" t="s">
        <v>197</v>
      </c>
      <c r="AY3956" t="s">
        <v>207</v>
      </c>
    </row>
    <row r="3957" spans="1:51" x14ac:dyDescent="0.45">
      <c r="A3957" s="22">
        <v>871072</v>
      </c>
      <c r="B3957" s="6">
        <v>45536</v>
      </c>
      <c r="C3957" s="22">
        <v>15000</v>
      </c>
      <c r="D3957" s="22">
        <v>35158</v>
      </c>
      <c r="E3957" s="22"/>
      <c r="F3957" s="22">
        <v>0</v>
      </c>
      <c r="G3957" s="22">
        <v>2168</v>
      </c>
      <c r="H3957" s="22">
        <v>4</v>
      </c>
      <c r="I3957" s="22"/>
      <c r="J3957" s="22">
        <v>563</v>
      </c>
      <c r="K3957" s="22">
        <v>62361</v>
      </c>
      <c r="L3957" s="23" t="s">
        <v>889</v>
      </c>
      <c r="M3957" s="23"/>
      <c r="N3957" s="23" t="s">
        <v>184</v>
      </c>
      <c r="O3957" s="23" t="s">
        <v>185</v>
      </c>
      <c r="P3957" s="22">
        <v>20</v>
      </c>
      <c r="Q3957" s="23" t="s">
        <v>186</v>
      </c>
      <c r="R3957" s="23"/>
      <c r="S3957" s="23"/>
      <c r="T3957" s="23"/>
      <c r="U3957" s="23"/>
      <c r="V3957" s="23" t="s">
        <v>187</v>
      </c>
      <c r="W3957" s="23" t="s">
        <v>188</v>
      </c>
      <c r="X3957" s="23" t="s">
        <v>189</v>
      </c>
      <c r="Y3957" s="22">
        <v>0</v>
      </c>
      <c r="Z3957" s="23" t="s">
        <v>190</v>
      </c>
      <c r="AA3957" s="23" t="s">
        <v>191</v>
      </c>
      <c r="AB3957" s="23" t="s">
        <v>190</v>
      </c>
      <c r="AC3957" s="23" t="s">
        <v>192</v>
      </c>
      <c r="AD3957" s="23" t="s">
        <v>193</v>
      </c>
      <c r="AE3957" s="23" t="s">
        <v>83</v>
      </c>
      <c r="AF3957" s="23"/>
      <c r="AG3957" s="23"/>
      <c r="AH3957" s="23"/>
      <c r="AI3957" s="23"/>
      <c r="AJ3957" s="23" t="b">
        <v>0</v>
      </c>
      <c r="AK3957" s="3">
        <v>127</v>
      </c>
      <c r="AL3957" s="3">
        <v>236</v>
      </c>
      <c r="AM3957" s="3">
        <v>3751</v>
      </c>
      <c r="AN3957" s="24">
        <v>45536.00052237654</v>
      </c>
      <c r="AO3957" s="24">
        <v>45536.00052237654</v>
      </c>
      <c r="AP3957">
        <v>9</v>
      </c>
      <c r="AQ3957" t="s">
        <v>194</v>
      </c>
      <c r="AR3957">
        <v>244.00052237654018</v>
      </c>
      <c r="AS3957" t="s">
        <v>195</v>
      </c>
      <c r="AT3957" t="s">
        <v>196</v>
      </c>
      <c r="AU3957" t="s">
        <v>197</v>
      </c>
      <c r="AV3957" t="s">
        <v>255</v>
      </c>
      <c r="AW3957" t="s">
        <v>196</v>
      </c>
      <c r="AX3957" t="s">
        <v>197</v>
      </c>
      <c r="AY3957" t="s">
        <v>255</v>
      </c>
    </row>
    <row r="3958" spans="1:51" x14ac:dyDescent="0.45">
      <c r="A3958" s="22">
        <v>871066</v>
      </c>
      <c r="B3958" s="6">
        <v>45536</v>
      </c>
      <c r="C3958" s="22">
        <v>15000</v>
      </c>
      <c r="D3958" s="22">
        <v>23409</v>
      </c>
      <c r="E3958" s="22"/>
      <c r="F3958" s="22">
        <v>0</v>
      </c>
      <c r="G3958" s="22">
        <v>2183</v>
      </c>
      <c r="H3958" s="22">
        <v>8</v>
      </c>
      <c r="I3958" s="22"/>
      <c r="J3958" s="22">
        <v>563</v>
      </c>
      <c r="K3958" s="22">
        <v>62361</v>
      </c>
      <c r="L3958" s="23" t="s">
        <v>889</v>
      </c>
      <c r="M3958" s="23"/>
      <c r="N3958" s="23" t="s">
        <v>184</v>
      </c>
      <c r="O3958" s="23" t="s">
        <v>185</v>
      </c>
      <c r="P3958" s="22">
        <v>20</v>
      </c>
      <c r="Q3958" s="23" t="s">
        <v>186</v>
      </c>
      <c r="R3958" s="23"/>
      <c r="S3958" s="23"/>
      <c r="T3958" s="23"/>
      <c r="U3958" s="23"/>
      <c r="V3958" s="23" t="s">
        <v>187</v>
      </c>
      <c r="W3958" s="23" t="s">
        <v>188</v>
      </c>
      <c r="X3958" s="23" t="s">
        <v>189</v>
      </c>
      <c r="Y3958" s="22">
        <v>0</v>
      </c>
      <c r="Z3958" s="23" t="s">
        <v>190</v>
      </c>
      <c r="AA3958" s="23" t="s">
        <v>191</v>
      </c>
      <c r="AB3958" s="23" t="s">
        <v>190</v>
      </c>
      <c r="AC3958" s="23" t="s">
        <v>192</v>
      </c>
      <c r="AD3958" s="23" t="s">
        <v>193</v>
      </c>
      <c r="AE3958" s="23" t="s">
        <v>83</v>
      </c>
      <c r="AF3958" s="23"/>
      <c r="AG3958" s="23"/>
      <c r="AH3958" s="23"/>
      <c r="AI3958" s="23"/>
      <c r="AJ3958" s="23" t="b">
        <v>0</v>
      </c>
      <c r="AK3958" s="3">
        <v>121</v>
      </c>
      <c r="AL3958" s="3">
        <v>236</v>
      </c>
      <c r="AM3958" s="3">
        <v>3745</v>
      </c>
      <c r="AN3958" s="24">
        <v>45536.00051824846</v>
      </c>
      <c r="AO3958" s="24">
        <v>45536.00051824846</v>
      </c>
      <c r="AP3958">
        <v>9</v>
      </c>
      <c r="AQ3958" t="s">
        <v>194</v>
      </c>
      <c r="AR3958">
        <v>244.00051824846014</v>
      </c>
      <c r="AS3958" t="s">
        <v>195</v>
      </c>
      <c r="AT3958" t="s">
        <v>196</v>
      </c>
      <c r="AU3958" t="s">
        <v>197</v>
      </c>
      <c r="AV3958" t="s">
        <v>255</v>
      </c>
      <c r="AW3958" t="s">
        <v>196</v>
      </c>
      <c r="AX3958" t="s">
        <v>197</v>
      </c>
      <c r="AY3958" t="s">
        <v>255</v>
      </c>
    </row>
    <row r="3959" spans="1:51" x14ac:dyDescent="0.45">
      <c r="A3959" s="22">
        <v>871035</v>
      </c>
      <c r="B3959" s="6">
        <v>45536</v>
      </c>
      <c r="C3959" s="22">
        <v>15000</v>
      </c>
      <c r="D3959" s="22">
        <v>779380</v>
      </c>
      <c r="E3959" s="22"/>
      <c r="F3959" s="22">
        <v>0</v>
      </c>
      <c r="G3959" s="22">
        <v>2179</v>
      </c>
      <c r="H3959" s="22">
        <v>5</v>
      </c>
      <c r="I3959" s="22"/>
      <c r="J3959" s="22">
        <v>563</v>
      </c>
      <c r="K3959" s="22">
        <v>62361</v>
      </c>
      <c r="L3959" s="23" t="s">
        <v>889</v>
      </c>
      <c r="M3959" s="23"/>
      <c r="N3959" s="23" t="s">
        <v>184</v>
      </c>
      <c r="O3959" s="23" t="s">
        <v>185</v>
      </c>
      <c r="P3959" s="22">
        <v>20</v>
      </c>
      <c r="Q3959" s="23" t="s">
        <v>186</v>
      </c>
      <c r="R3959" s="23"/>
      <c r="S3959" s="23"/>
      <c r="T3959" s="23"/>
      <c r="U3959" s="23"/>
      <c r="V3959" s="23" t="s">
        <v>187</v>
      </c>
      <c r="W3959" s="23" t="s">
        <v>188</v>
      </c>
      <c r="X3959" s="23" t="s">
        <v>189</v>
      </c>
      <c r="Y3959" s="22">
        <v>0</v>
      </c>
      <c r="Z3959" s="23" t="s">
        <v>190</v>
      </c>
      <c r="AA3959" s="23" t="s">
        <v>191</v>
      </c>
      <c r="AB3959" s="23" t="s">
        <v>190</v>
      </c>
      <c r="AC3959" s="23" t="s">
        <v>192</v>
      </c>
      <c r="AD3959" s="23" t="s">
        <v>193</v>
      </c>
      <c r="AE3959" s="23" t="s">
        <v>83</v>
      </c>
      <c r="AF3959" s="23"/>
      <c r="AG3959" s="23"/>
      <c r="AH3959" s="23"/>
      <c r="AI3959" s="23"/>
      <c r="AJ3959" s="23" t="b">
        <v>0</v>
      </c>
      <c r="AK3959" s="3">
        <v>138</v>
      </c>
      <c r="AL3959" s="3">
        <v>236</v>
      </c>
      <c r="AM3959" s="3">
        <v>3708</v>
      </c>
      <c r="AN3959" s="24">
        <v>45536.000402083337</v>
      </c>
      <c r="AO3959" s="24">
        <v>45536.000402083337</v>
      </c>
      <c r="AP3959">
        <v>9</v>
      </c>
      <c r="AQ3959" t="s">
        <v>194</v>
      </c>
      <c r="AR3959">
        <v>244.00040208333667</v>
      </c>
      <c r="AS3959" t="s">
        <v>195</v>
      </c>
      <c r="AT3959" t="s">
        <v>196</v>
      </c>
      <c r="AU3959" t="s">
        <v>197</v>
      </c>
      <c r="AV3959" t="s">
        <v>314</v>
      </c>
      <c r="AW3959" t="s">
        <v>196</v>
      </c>
      <c r="AX3959" t="s">
        <v>197</v>
      </c>
      <c r="AY3959" t="s">
        <v>314</v>
      </c>
    </row>
    <row r="3960" spans="1:51" x14ac:dyDescent="0.45">
      <c r="A3960" s="22">
        <v>871022</v>
      </c>
      <c r="B3960" s="6">
        <v>45536</v>
      </c>
      <c r="C3960" s="22">
        <v>15000</v>
      </c>
      <c r="D3960" s="22">
        <v>212932</v>
      </c>
      <c r="E3960" s="22"/>
      <c r="F3960" s="22">
        <v>0</v>
      </c>
      <c r="G3960" s="22">
        <v>2183</v>
      </c>
      <c r="H3960" s="22">
        <v>6</v>
      </c>
      <c r="I3960" s="22"/>
      <c r="J3960" s="22">
        <v>563</v>
      </c>
      <c r="K3960" s="22">
        <v>62361</v>
      </c>
      <c r="L3960" s="23" t="s">
        <v>889</v>
      </c>
      <c r="M3960" s="23"/>
      <c r="N3960" s="23" t="s">
        <v>184</v>
      </c>
      <c r="O3960" s="23" t="s">
        <v>185</v>
      </c>
      <c r="P3960" s="22">
        <v>20</v>
      </c>
      <c r="Q3960" s="23" t="s">
        <v>186</v>
      </c>
      <c r="R3960" s="23"/>
      <c r="S3960" s="23"/>
      <c r="T3960" s="23"/>
      <c r="U3960" s="23"/>
      <c r="V3960" s="23" t="s">
        <v>187</v>
      </c>
      <c r="W3960" s="23" t="s">
        <v>188</v>
      </c>
      <c r="X3960" s="23" t="s">
        <v>189</v>
      </c>
      <c r="Y3960" s="22">
        <v>0</v>
      </c>
      <c r="Z3960" s="23" t="s">
        <v>190</v>
      </c>
      <c r="AA3960" s="23" t="s">
        <v>191</v>
      </c>
      <c r="AB3960" s="23" t="s">
        <v>190</v>
      </c>
      <c r="AC3960" s="23" t="s">
        <v>192</v>
      </c>
      <c r="AD3960" s="23" t="s">
        <v>193</v>
      </c>
      <c r="AE3960" s="23" t="s">
        <v>83</v>
      </c>
      <c r="AF3960" s="23"/>
      <c r="AG3960" s="23"/>
      <c r="AH3960" s="23"/>
      <c r="AI3960" s="23"/>
      <c r="AJ3960" s="23" t="b">
        <v>0</v>
      </c>
      <c r="AK3960" s="3">
        <v>127</v>
      </c>
      <c r="AL3960" s="3">
        <v>236</v>
      </c>
      <c r="AM3960" s="3">
        <v>3694</v>
      </c>
      <c r="AN3960" s="24">
        <v>45536.000352237657</v>
      </c>
      <c r="AO3960" s="24">
        <v>45536.000352237657</v>
      </c>
      <c r="AP3960">
        <v>9</v>
      </c>
      <c r="AQ3960" t="s">
        <v>194</v>
      </c>
      <c r="AR3960">
        <v>244.00035223765735</v>
      </c>
      <c r="AS3960" t="s">
        <v>195</v>
      </c>
      <c r="AT3960" t="s">
        <v>196</v>
      </c>
      <c r="AU3960" t="s">
        <v>197</v>
      </c>
      <c r="AV3960" t="s">
        <v>305</v>
      </c>
      <c r="AW3960" t="s">
        <v>196</v>
      </c>
      <c r="AX3960" t="s">
        <v>197</v>
      </c>
      <c r="AY3960" t="s">
        <v>305</v>
      </c>
    </row>
    <row r="3961" spans="1:51" x14ac:dyDescent="0.45">
      <c r="A3961" s="22">
        <v>871142</v>
      </c>
      <c r="B3961" s="6">
        <v>45536</v>
      </c>
      <c r="C3961" s="22">
        <v>15000</v>
      </c>
      <c r="D3961" s="22">
        <v>86854</v>
      </c>
      <c r="E3961" s="22"/>
      <c r="F3961" s="22">
        <v>0</v>
      </c>
      <c r="G3961" s="22">
        <v>2166</v>
      </c>
      <c r="H3961" s="22">
        <v>3</v>
      </c>
      <c r="I3961" s="22"/>
      <c r="J3961" s="22">
        <v>563</v>
      </c>
      <c r="K3961" s="22">
        <v>62361</v>
      </c>
      <c r="L3961" s="23" t="s">
        <v>889</v>
      </c>
      <c r="M3961" s="23"/>
      <c r="N3961" s="23" t="s">
        <v>184</v>
      </c>
      <c r="O3961" s="23" t="s">
        <v>185</v>
      </c>
      <c r="P3961" s="22">
        <v>20</v>
      </c>
      <c r="Q3961" s="23" t="s">
        <v>186</v>
      </c>
      <c r="R3961" s="23"/>
      <c r="S3961" s="23"/>
      <c r="T3961" s="23"/>
      <c r="U3961" s="23"/>
      <c r="V3961" s="23" t="s">
        <v>187</v>
      </c>
      <c r="W3961" s="23" t="s">
        <v>188</v>
      </c>
      <c r="X3961" s="23" t="s">
        <v>189</v>
      </c>
      <c r="Y3961" s="22">
        <v>0</v>
      </c>
      <c r="Z3961" s="23" t="s">
        <v>190</v>
      </c>
      <c r="AA3961" s="23" t="s">
        <v>191</v>
      </c>
      <c r="AB3961" s="23" t="s">
        <v>190</v>
      </c>
      <c r="AC3961" s="23" t="s">
        <v>192</v>
      </c>
      <c r="AD3961" s="23" t="s">
        <v>193</v>
      </c>
      <c r="AE3961" s="23" t="s">
        <v>83</v>
      </c>
      <c r="AF3961" s="23"/>
      <c r="AG3961" s="23"/>
      <c r="AH3961" s="23"/>
      <c r="AI3961" s="23"/>
      <c r="AJ3961" s="23" t="b">
        <v>0</v>
      </c>
      <c r="AK3961" s="3">
        <v>137</v>
      </c>
      <c r="AL3961" s="3">
        <v>236</v>
      </c>
      <c r="AM3961" s="3">
        <v>3824</v>
      </c>
      <c r="AN3961" s="24">
        <v>45536.000716435185</v>
      </c>
      <c r="AO3961" s="24">
        <v>45536.000716435185</v>
      </c>
      <c r="AP3961">
        <v>9</v>
      </c>
      <c r="AQ3961" t="s">
        <v>194</v>
      </c>
      <c r="AR3961">
        <v>244.00071643518459</v>
      </c>
      <c r="AS3961" t="s">
        <v>195</v>
      </c>
      <c r="AT3961" t="s">
        <v>196</v>
      </c>
      <c r="AU3961" t="s">
        <v>197</v>
      </c>
      <c r="AV3961" t="s">
        <v>214</v>
      </c>
      <c r="AW3961" t="s">
        <v>196</v>
      </c>
      <c r="AX3961" t="s">
        <v>197</v>
      </c>
      <c r="AY3961" t="s">
        <v>214</v>
      </c>
    </row>
    <row r="3962" spans="1:51" x14ac:dyDescent="0.45">
      <c r="A3962" s="22">
        <v>871138</v>
      </c>
      <c r="B3962" s="6">
        <v>45536</v>
      </c>
      <c r="C3962" s="22">
        <v>15000</v>
      </c>
      <c r="D3962" s="22">
        <v>65196</v>
      </c>
      <c r="E3962" s="22"/>
      <c r="F3962" s="22">
        <v>0</v>
      </c>
      <c r="G3962" s="22">
        <v>2166</v>
      </c>
      <c r="H3962" s="22">
        <v>3</v>
      </c>
      <c r="I3962" s="22"/>
      <c r="J3962" s="22">
        <v>563</v>
      </c>
      <c r="K3962" s="22">
        <v>62361</v>
      </c>
      <c r="L3962" s="23" t="s">
        <v>889</v>
      </c>
      <c r="M3962" s="23"/>
      <c r="N3962" s="23" t="s">
        <v>184</v>
      </c>
      <c r="O3962" s="23" t="s">
        <v>185</v>
      </c>
      <c r="P3962" s="22">
        <v>20</v>
      </c>
      <c r="Q3962" s="23" t="s">
        <v>186</v>
      </c>
      <c r="R3962" s="23"/>
      <c r="S3962" s="23"/>
      <c r="T3962" s="23"/>
      <c r="U3962" s="23"/>
      <c r="V3962" s="23" t="s">
        <v>187</v>
      </c>
      <c r="W3962" s="23" t="s">
        <v>188</v>
      </c>
      <c r="X3962" s="23" t="s">
        <v>189</v>
      </c>
      <c r="Y3962" s="22">
        <v>0</v>
      </c>
      <c r="Z3962" s="23" t="s">
        <v>190</v>
      </c>
      <c r="AA3962" s="23" t="s">
        <v>191</v>
      </c>
      <c r="AB3962" s="23" t="s">
        <v>190</v>
      </c>
      <c r="AC3962" s="23" t="s">
        <v>192</v>
      </c>
      <c r="AD3962" s="23" t="s">
        <v>193</v>
      </c>
      <c r="AE3962" s="23" t="s">
        <v>83</v>
      </c>
      <c r="AF3962" s="23"/>
      <c r="AG3962" s="23"/>
      <c r="AH3962" s="23"/>
      <c r="AI3962" s="23"/>
      <c r="AJ3962" s="23" t="b">
        <v>0</v>
      </c>
      <c r="AK3962" s="3">
        <v>127</v>
      </c>
      <c r="AL3962" s="3">
        <v>236</v>
      </c>
      <c r="AM3962" s="3">
        <v>3820</v>
      </c>
      <c r="AN3962" s="24">
        <v>45536.000714776237</v>
      </c>
      <c r="AO3962" s="24">
        <v>45536.000714776237</v>
      </c>
      <c r="AP3962">
        <v>9</v>
      </c>
      <c r="AQ3962" t="s">
        <v>194</v>
      </c>
      <c r="AR3962">
        <v>244.00071477623715</v>
      </c>
      <c r="AS3962" t="s">
        <v>195</v>
      </c>
      <c r="AT3962" t="s">
        <v>196</v>
      </c>
      <c r="AU3962" t="s">
        <v>197</v>
      </c>
      <c r="AV3962" t="s">
        <v>214</v>
      </c>
      <c r="AW3962" t="s">
        <v>196</v>
      </c>
      <c r="AX3962" t="s">
        <v>197</v>
      </c>
      <c r="AY3962" t="s">
        <v>214</v>
      </c>
    </row>
    <row r="3963" spans="1:51" x14ac:dyDescent="0.45">
      <c r="A3963" s="22">
        <v>871156</v>
      </c>
      <c r="B3963" s="6">
        <v>45536</v>
      </c>
      <c r="C3963" s="22">
        <v>15000</v>
      </c>
      <c r="D3963" s="22">
        <v>78675</v>
      </c>
      <c r="E3963" s="22"/>
      <c r="F3963" s="22">
        <v>0</v>
      </c>
      <c r="G3963" s="22">
        <v>2181</v>
      </c>
      <c r="H3963" s="22">
        <v>6</v>
      </c>
      <c r="I3963" s="22"/>
      <c r="J3963" s="22">
        <v>563</v>
      </c>
      <c r="K3963" s="22">
        <v>62361</v>
      </c>
      <c r="L3963" s="23" t="s">
        <v>889</v>
      </c>
      <c r="M3963" s="23"/>
      <c r="N3963" s="23" t="s">
        <v>184</v>
      </c>
      <c r="O3963" s="23" t="s">
        <v>185</v>
      </c>
      <c r="P3963" s="22">
        <v>20</v>
      </c>
      <c r="Q3963" s="23" t="s">
        <v>186</v>
      </c>
      <c r="R3963" s="23"/>
      <c r="S3963" s="23"/>
      <c r="T3963" s="23"/>
      <c r="U3963" s="23"/>
      <c r="V3963" s="23" t="s">
        <v>187</v>
      </c>
      <c r="W3963" s="23" t="s">
        <v>188</v>
      </c>
      <c r="X3963" s="23" t="s">
        <v>189</v>
      </c>
      <c r="Y3963" s="22">
        <v>0</v>
      </c>
      <c r="Z3963" s="23" t="s">
        <v>190</v>
      </c>
      <c r="AA3963" s="23" t="s">
        <v>191</v>
      </c>
      <c r="AB3963" s="23" t="s">
        <v>190</v>
      </c>
      <c r="AC3963" s="23" t="s">
        <v>192</v>
      </c>
      <c r="AD3963" s="23" t="s">
        <v>193</v>
      </c>
      <c r="AE3963" s="23" t="s">
        <v>83</v>
      </c>
      <c r="AF3963" s="23"/>
      <c r="AG3963" s="23"/>
      <c r="AH3963" s="23"/>
      <c r="AI3963" s="23"/>
      <c r="AJ3963" s="23" t="b">
        <v>0</v>
      </c>
      <c r="AK3963" s="3">
        <v>141</v>
      </c>
      <c r="AL3963" s="3">
        <v>236</v>
      </c>
      <c r="AM3963" s="3">
        <v>3839</v>
      </c>
      <c r="AN3963" s="24">
        <v>45536.000781442905</v>
      </c>
      <c r="AO3963" s="24">
        <v>45536.000781442905</v>
      </c>
      <c r="AP3963">
        <v>9</v>
      </c>
      <c r="AQ3963" t="s">
        <v>194</v>
      </c>
      <c r="AR3963">
        <v>244.00078144290455</v>
      </c>
      <c r="AS3963" t="s">
        <v>195</v>
      </c>
      <c r="AT3963" t="s">
        <v>196</v>
      </c>
      <c r="AU3963" t="s">
        <v>197</v>
      </c>
      <c r="AV3963" t="s">
        <v>220</v>
      </c>
      <c r="AW3963" t="s">
        <v>196</v>
      </c>
      <c r="AX3963" t="s">
        <v>197</v>
      </c>
      <c r="AY3963" t="s">
        <v>220</v>
      </c>
    </row>
    <row r="3964" spans="1:51" x14ac:dyDescent="0.45">
      <c r="A3964" s="22">
        <v>871184</v>
      </c>
      <c r="B3964" s="6">
        <v>45536</v>
      </c>
      <c r="C3964" s="22">
        <v>15000</v>
      </c>
      <c r="D3964" s="22">
        <v>1069802</v>
      </c>
      <c r="E3964" s="22"/>
      <c r="F3964" s="22">
        <v>0</v>
      </c>
      <c r="G3964" s="22">
        <v>2168</v>
      </c>
      <c r="H3964" s="22">
        <v>1</v>
      </c>
      <c r="I3964" s="22"/>
      <c r="J3964" s="22">
        <v>563</v>
      </c>
      <c r="K3964" s="22">
        <v>62361</v>
      </c>
      <c r="L3964" s="23" t="s">
        <v>889</v>
      </c>
      <c r="M3964" s="23"/>
      <c r="N3964" s="23" t="s">
        <v>184</v>
      </c>
      <c r="O3964" s="23" t="s">
        <v>185</v>
      </c>
      <c r="P3964" s="22">
        <v>20</v>
      </c>
      <c r="Q3964" s="23" t="s">
        <v>186</v>
      </c>
      <c r="R3964" s="23"/>
      <c r="S3964" s="23"/>
      <c r="T3964" s="23"/>
      <c r="U3964" s="23"/>
      <c r="V3964" s="23" t="s">
        <v>187</v>
      </c>
      <c r="W3964" s="23" t="s">
        <v>188</v>
      </c>
      <c r="X3964" s="23" t="s">
        <v>189</v>
      </c>
      <c r="Y3964" s="22">
        <v>0</v>
      </c>
      <c r="Z3964" s="23" t="s">
        <v>190</v>
      </c>
      <c r="AA3964" s="23" t="s">
        <v>191</v>
      </c>
      <c r="AB3964" s="23" t="s">
        <v>190</v>
      </c>
      <c r="AC3964" s="23" t="s">
        <v>192</v>
      </c>
      <c r="AD3964" s="23" t="s">
        <v>193</v>
      </c>
      <c r="AE3964" s="23" t="s">
        <v>83</v>
      </c>
      <c r="AF3964" s="23"/>
      <c r="AG3964" s="23"/>
      <c r="AH3964" s="23"/>
      <c r="AI3964" s="23"/>
      <c r="AJ3964" s="23" t="b">
        <v>0</v>
      </c>
      <c r="AK3964" s="3">
        <v>151</v>
      </c>
      <c r="AL3964" s="3">
        <v>236</v>
      </c>
      <c r="AM3964" s="3">
        <v>3856</v>
      </c>
      <c r="AN3964" s="24">
        <v>45536.000896103396</v>
      </c>
      <c r="AO3964" s="24">
        <v>45536.000907677466</v>
      </c>
      <c r="AP3964">
        <v>9</v>
      </c>
      <c r="AQ3964" t="s">
        <v>194</v>
      </c>
      <c r="AR3964">
        <v>244.00089610339637</v>
      </c>
      <c r="AS3964" t="s">
        <v>195</v>
      </c>
      <c r="AT3964" t="s">
        <v>196</v>
      </c>
      <c r="AU3964" t="s">
        <v>197</v>
      </c>
      <c r="AV3964" t="s">
        <v>229</v>
      </c>
      <c r="AW3964" t="s">
        <v>196</v>
      </c>
      <c r="AX3964" t="s">
        <v>197</v>
      </c>
      <c r="AY3964" t="s">
        <v>230</v>
      </c>
    </row>
    <row r="3965" spans="1:51" x14ac:dyDescent="0.45">
      <c r="A3965" s="22">
        <v>871636</v>
      </c>
      <c r="B3965" s="6">
        <v>45536</v>
      </c>
      <c r="C3965" s="22">
        <v>15000</v>
      </c>
      <c r="D3965" s="22">
        <v>17563</v>
      </c>
      <c r="E3965" s="22"/>
      <c r="F3965" s="22">
        <v>0</v>
      </c>
      <c r="G3965" s="22">
        <v>1770</v>
      </c>
      <c r="H3965" s="22">
        <v>2</v>
      </c>
      <c r="I3965" s="22"/>
      <c r="J3965" s="22">
        <v>499</v>
      </c>
      <c r="K3965" s="22">
        <v>5290</v>
      </c>
      <c r="L3965" s="23" t="s">
        <v>890</v>
      </c>
      <c r="M3965" s="23"/>
      <c r="N3965" s="23" t="s">
        <v>184</v>
      </c>
      <c r="O3965" s="23" t="s">
        <v>216</v>
      </c>
      <c r="P3965" s="22">
        <v>20</v>
      </c>
      <c r="Q3965" s="23" t="s">
        <v>186</v>
      </c>
      <c r="R3965" s="23"/>
      <c r="S3965" s="23"/>
      <c r="T3965" s="23"/>
      <c r="U3965" s="23"/>
      <c r="V3965" s="23" t="s">
        <v>187</v>
      </c>
      <c r="W3965" s="23" t="s">
        <v>188</v>
      </c>
      <c r="X3965" s="23" t="s">
        <v>189</v>
      </c>
      <c r="Y3965" s="22">
        <v>0</v>
      </c>
      <c r="Z3965" s="23" t="s">
        <v>190</v>
      </c>
      <c r="AA3965" s="23" t="s">
        <v>191</v>
      </c>
      <c r="AB3965" s="23" t="s">
        <v>190</v>
      </c>
      <c r="AC3965" s="23" t="s">
        <v>192</v>
      </c>
      <c r="AD3965" s="23" t="s">
        <v>193</v>
      </c>
      <c r="AE3965" s="23" t="s">
        <v>83</v>
      </c>
      <c r="AF3965" s="23"/>
      <c r="AG3965" s="23"/>
      <c r="AH3965" s="23"/>
      <c r="AI3965" s="23"/>
      <c r="AJ3965" s="23" t="b">
        <v>0</v>
      </c>
      <c r="AK3965" s="3">
        <v>55</v>
      </c>
      <c r="AL3965" s="3">
        <v>4604</v>
      </c>
      <c r="AM3965" s="3">
        <v>4269</v>
      </c>
      <c r="AN3965" s="24">
        <v>45536.098701697534</v>
      </c>
      <c r="AO3965" s="24">
        <v>45536.098701697534</v>
      </c>
      <c r="AP3965">
        <v>9</v>
      </c>
      <c r="AQ3965" t="s">
        <v>194</v>
      </c>
      <c r="AR3965">
        <v>244.09870169753412</v>
      </c>
      <c r="AS3965" t="s">
        <v>195</v>
      </c>
      <c r="AT3965" t="s">
        <v>217</v>
      </c>
      <c r="AU3965" t="s">
        <v>197</v>
      </c>
      <c r="AV3965" t="s">
        <v>220</v>
      </c>
      <c r="AW3965" t="s">
        <v>217</v>
      </c>
      <c r="AX3965" t="s">
        <v>197</v>
      </c>
      <c r="AY3965" t="s">
        <v>220</v>
      </c>
    </row>
    <row r="3966" spans="1:51" x14ac:dyDescent="0.45">
      <c r="A3966" s="22">
        <v>871567</v>
      </c>
      <c r="B3966" s="6">
        <v>45536</v>
      </c>
      <c r="C3966" s="22">
        <v>15000</v>
      </c>
      <c r="D3966" s="22">
        <v>16339</v>
      </c>
      <c r="E3966" s="22"/>
      <c r="F3966" s="22">
        <v>0</v>
      </c>
      <c r="G3966" s="22">
        <v>1774</v>
      </c>
      <c r="H3966" s="22">
        <v>2</v>
      </c>
      <c r="I3966" s="22"/>
      <c r="J3966" s="22">
        <v>499</v>
      </c>
      <c r="K3966" s="22">
        <v>5290</v>
      </c>
      <c r="L3966" s="23" t="s">
        <v>890</v>
      </c>
      <c r="M3966" s="23"/>
      <c r="N3966" s="23" t="s">
        <v>184</v>
      </c>
      <c r="O3966" s="23" t="s">
        <v>216</v>
      </c>
      <c r="P3966" s="22">
        <v>20</v>
      </c>
      <c r="Q3966" s="23" t="s">
        <v>186</v>
      </c>
      <c r="R3966" s="23"/>
      <c r="S3966" s="23"/>
      <c r="T3966" s="23"/>
      <c r="U3966" s="23"/>
      <c r="V3966" s="23" t="s">
        <v>187</v>
      </c>
      <c r="W3966" s="23" t="s">
        <v>188</v>
      </c>
      <c r="X3966" s="23" t="s">
        <v>189</v>
      </c>
      <c r="Y3966" s="22">
        <v>0</v>
      </c>
      <c r="Z3966" s="23" t="s">
        <v>190</v>
      </c>
      <c r="AA3966" s="23" t="s">
        <v>191</v>
      </c>
      <c r="AB3966" s="23" t="s">
        <v>190</v>
      </c>
      <c r="AC3966" s="23" t="s">
        <v>192</v>
      </c>
      <c r="AD3966" s="23" t="s">
        <v>193</v>
      </c>
      <c r="AE3966" s="23" t="s">
        <v>83</v>
      </c>
      <c r="AF3966" s="23"/>
      <c r="AG3966" s="23"/>
      <c r="AH3966" s="23"/>
      <c r="AI3966" s="23"/>
      <c r="AJ3966" s="23" t="b">
        <v>0</v>
      </c>
      <c r="AK3966" s="3">
        <v>127</v>
      </c>
      <c r="AL3966" s="3">
        <v>4604</v>
      </c>
      <c r="AM3966" s="3">
        <v>4200</v>
      </c>
      <c r="AN3966" s="24">
        <v>45536.093204436729</v>
      </c>
      <c r="AO3966" s="24">
        <v>45536.093204436729</v>
      </c>
      <c r="AP3966">
        <v>9</v>
      </c>
      <c r="AQ3966" t="s">
        <v>194</v>
      </c>
      <c r="AR3966">
        <v>244.09320443672914</v>
      </c>
      <c r="AS3966" t="s">
        <v>195</v>
      </c>
      <c r="AT3966" t="s">
        <v>217</v>
      </c>
      <c r="AU3966" t="s">
        <v>197</v>
      </c>
      <c r="AV3966" t="s">
        <v>218</v>
      </c>
      <c r="AW3966" t="s">
        <v>217</v>
      </c>
      <c r="AX3966" t="s">
        <v>197</v>
      </c>
      <c r="AY3966" t="s">
        <v>218</v>
      </c>
    </row>
    <row r="3967" spans="1:51" x14ac:dyDescent="0.45">
      <c r="A3967" s="22">
        <v>871579</v>
      </c>
      <c r="B3967" s="6">
        <v>45536</v>
      </c>
      <c r="C3967" s="22">
        <v>15000</v>
      </c>
      <c r="D3967" s="22">
        <v>20855</v>
      </c>
      <c r="E3967" s="22"/>
      <c r="F3967" s="22">
        <v>0</v>
      </c>
      <c r="G3967" s="22">
        <v>1774</v>
      </c>
      <c r="H3967" s="22">
        <v>2</v>
      </c>
      <c r="I3967" s="22"/>
      <c r="J3967" s="22">
        <v>499</v>
      </c>
      <c r="K3967" s="22">
        <v>5290</v>
      </c>
      <c r="L3967" s="23" t="s">
        <v>890</v>
      </c>
      <c r="M3967" s="23"/>
      <c r="N3967" s="23" t="s">
        <v>184</v>
      </c>
      <c r="O3967" s="23" t="s">
        <v>216</v>
      </c>
      <c r="P3967" s="22">
        <v>20</v>
      </c>
      <c r="Q3967" s="23" t="s">
        <v>186</v>
      </c>
      <c r="R3967" s="23"/>
      <c r="S3967" s="23"/>
      <c r="T3967" s="23"/>
      <c r="U3967" s="23"/>
      <c r="V3967" s="23" t="s">
        <v>187</v>
      </c>
      <c r="W3967" s="23" t="s">
        <v>188</v>
      </c>
      <c r="X3967" s="23" t="s">
        <v>189</v>
      </c>
      <c r="Y3967" s="22">
        <v>0</v>
      </c>
      <c r="Z3967" s="23" t="s">
        <v>190</v>
      </c>
      <c r="AA3967" s="23" t="s">
        <v>191</v>
      </c>
      <c r="AB3967" s="23" t="s">
        <v>190</v>
      </c>
      <c r="AC3967" s="23" t="s">
        <v>192</v>
      </c>
      <c r="AD3967" s="23" t="s">
        <v>193</v>
      </c>
      <c r="AE3967" s="23" t="s">
        <v>83</v>
      </c>
      <c r="AF3967" s="23"/>
      <c r="AG3967" s="23"/>
      <c r="AH3967" s="23"/>
      <c r="AI3967" s="23"/>
      <c r="AJ3967" s="23" t="b">
        <v>0</v>
      </c>
      <c r="AK3967" s="3">
        <v>127</v>
      </c>
      <c r="AL3967" s="3">
        <v>4604</v>
      </c>
      <c r="AM3967" s="3">
        <v>4212</v>
      </c>
      <c r="AN3967" s="24">
        <v>45536.093208989194</v>
      </c>
      <c r="AO3967" s="24">
        <v>45536.093208989194</v>
      </c>
      <c r="AP3967">
        <v>9</v>
      </c>
      <c r="AQ3967" t="s">
        <v>194</v>
      </c>
      <c r="AR3967">
        <v>244.09320898919395</v>
      </c>
      <c r="AS3967" t="s">
        <v>195</v>
      </c>
      <c r="AT3967" t="s">
        <v>217</v>
      </c>
      <c r="AU3967" t="s">
        <v>197</v>
      </c>
      <c r="AV3967" t="s">
        <v>218</v>
      </c>
      <c r="AW3967" t="s">
        <v>217</v>
      </c>
      <c r="AX3967" t="s">
        <v>197</v>
      </c>
      <c r="AY3967" t="s">
        <v>218</v>
      </c>
    </row>
    <row r="3968" spans="1:51" x14ac:dyDescent="0.45">
      <c r="A3968" s="22">
        <v>871592</v>
      </c>
      <c r="B3968" s="6">
        <v>45536</v>
      </c>
      <c r="C3968" s="22">
        <v>15000</v>
      </c>
      <c r="D3968" s="22">
        <v>31858</v>
      </c>
      <c r="E3968" s="22"/>
      <c r="F3968" s="22">
        <v>0</v>
      </c>
      <c r="G3968" s="22">
        <v>1770</v>
      </c>
      <c r="H3968" s="22">
        <v>4</v>
      </c>
      <c r="I3968" s="22"/>
      <c r="J3968" s="22">
        <v>499</v>
      </c>
      <c r="K3968" s="22">
        <v>5290</v>
      </c>
      <c r="L3968" s="23" t="s">
        <v>890</v>
      </c>
      <c r="M3968" s="23"/>
      <c r="N3968" s="23" t="s">
        <v>184</v>
      </c>
      <c r="O3968" s="23" t="s">
        <v>216</v>
      </c>
      <c r="P3968" s="22">
        <v>20</v>
      </c>
      <c r="Q3968" s="23" t="s">
        <v>186</v>
      </c>
      <c r="R3968" s="23"/>
      <c r="S3968" s="23"/>
      <c r="T3968" s="23"/>
      <c r="U3968" s="23"/>
      <c r="V3968" s="23" t="s">
        <v>187</v>
      </c>
      <c r="W3968" s="23" t="s">
        <v>188</v>
      </c>
      <c r="X3968" s="23" t="s">
        <v>189</v>
      </c>
      <c r="Y3968" s="22">
        <v>0</v>
      </c>
      <c r="Z3968" s="23" t="s">
        <v>190</v>
      </c>
      <c r="AA3968" s="23" t="s">
        <v>191</v>
      </c>
      <c r="AB3968" s="23" t="s">
        <v>190</v>
      </c>
      <c r="AC3968" s="23" t="s">
        <v>192</v>
      </c>
      <c r="AD3968" s="23" t="s">
        <v>193</v>
      </c>
      <c r="AE3968" s="23" t="s">
        <v>83</v>
      </c>
      <c r="AF3968" s="23"/>
      <c r="AG3968" s="23"/>
      <c r="AH3968" s="23"/>
      <c r="AI3968" s="23"/>
      <c r="AJ3968" s="23" t="b">
        <v>0</v>
      </c>
      <c r="AK3968" s="3">
        <v>127</v>
      </c>
      <c r="AL3968" s="3">
        <v>4604</v>
      </c>
      <c r="AM3968" s="3">
        <v>4226</v>
      </c>
      <c r="AN3968" s="24">
        <v>45536.093492476852</v>
      </c>
      <c r="AO3968" s="24">
        <v>45536.093492476852</v>
      </c>
      <c r="AP3968">
        <v>9</v>
      </c>
      <c r="AQ3968" t="s">
        <v>194</v>
      </c>
      <c r="AR3968">
        <v>244.09349247685168</v>
      </c>
      <c r="AS3968" t="s">
        <v>195</v>
      </c>
      <c r="AT3968" t="s">
        <v>217</v>
      </c>
      <c r="AU3968" t="s">
        <v>197</v>
      </c>
      <c r="AV3968" t="s">
        <v>249</v>
      </c>
      <c r="AW3968" t="s">
        <v>217</v>
      </c>
      <c r="AX3968" t="s">
        <v>197</v>
      </c>
      <c r="AY3968" t="s">
        <v>249</v>
      </c>
    </row>
    <row r="3969" spans="1:51" x14ac:dyDescent="0.45">
      <c r="A3969" s="22">
        <v>871593</v>
      </c>
      <c r="B3969" s="6">
        <v>45536</v>
      </c>
      <c r="C3969" s="22">
        <v>15000</v>
      </c>
      <c r="D3969" s="22">
        <v>29901</v>
      </c>
      <c r="E3969" s="22"/>
      <c r="F3969" s="22">
        <v>0</v>
      </c>
      <c r="G3969" s="22">
        <v>1774</v>
      </c>
      <c r="H3969" s="22">
        <v>2</v>
      </c>
      <c r="I3969" s="22"/>
      <c r="J3969" s="22">
        <v>499</v>
      </c>
      <c r="K3969" s="22">
        <v>5290</v>
      </c>
      <c r="L3969" s="23" t="s">
        <v>890</v>
      </c>
      <c r="M3969" s="23"/>
      <c r="N3969" s="23" t="s">
        <v>184</v>
      </c>
      <c r="O3969" s="23" t="s">
        <v>216</v>
      </c>
      <c r="P3969" s="22">
        <v>20</v>
      </c>
      <c r="Q3969" s="23" t="s">
        <v>186</v>
      </c>
      <c r="R3969" s="23"/>
      <c r="S3969" s="23"/>
      <c r="T3969" s="23"/>
      <c r="U3969" s="23"/>
      <c r="V3969" s="23" t="s">
        <v>187</v>
      </c>
      <c r="W3969" s="23" t="s">
        <v>188</v>
      </c>
      <c r="X3969" s="23" t="s">
        <v>189</v>
      </c>
      <c r="Y3969" s="22">
        <v>0</v>
      </c>
      <c r="Z3969" s="23" t="s">
        <v>190</v>
      </c>
      <c r="AA3969" s="23" t="s">
        <v>191</v>
      </c>
      <c r="AB3969" s="23" t="s">
        <v>190</v>
      </c>
      <c r="AC3969" s="23" t="s">
        <v>192</v>
      </c>
      <c r="AD3969" s="23" t="s">
        <v>193</v>
      </c>
      <c r="AE3969" s="23" t="s">
        <v>83</v>
      </c>
      <c r="AF3969" s="23"/>
      <c r="AG3969" s="23"/>
      <c r="AH3969" s="23"/>
      <c r="AI3969" s="23"/>
      <c r="AJ3969" s="23" t="b">
        <v>0</v>
      </c>
      <c r="AK3969" s="3">
        <v>127</v>
      </c>
      <c r="AL3969" s="3">
        <v>4604</v>
      </c>
      <c r="AM3969" s="3">
        <v>4227</v>
      </c>
      <c r="AN3969" s="24">
        <v>45536.093494328707</v>
      </c>
      <c r="AO3969" s="24">
        <v>45536.093494328707</v>
      </c>
      <c r="AP3969">
        <v>9</v>
      </c>
      <c r="AQ3969" t="s">
        <v>194</v>
      </c>
      <c r="AR3969">
        <v>244.09349432870658</v>
      </c>
      <c r="AS3969" t="s">
        <v>195</v>
      </c>
      <c r="AT3969" t="s">
        <v>217</v>
      </c>
      <c r="AU3969" t="s">
        <v>197</v>
      </c>
      <c r="AV3969" t="s">
        <v>249</v>
      </c>
      <c r="AW3969" t="s">
        <v>217</v>
      </c>
      <c r="AX3969" t="s">
        <v>197</v>
      </c>
      <c r="AY3969" t="s">
        <v>249</v>
      </c>
    </row>
    <row r="3970" spans="1:51" x14ac:dyDescent="0.45">
      <c r="A3970" s="22">
        <v>871595</v>
      </c>
      <c r="B3970" s="6">
        <v>45536</v>
      </c>
      <c r="C3970" s="22">
        <v>15000</v>
      </c>
      <c r="D3970" s="22">
        <v>16042</v>
      </c>
      <c r="E3970" s="22"/>
      <c r="F3970" s="22">
        <v>0</v>
      </c>
      <c r="G3970" s="22">
        <v>1775</v>
      </c>
      <c r="H3970" s="22">
        <v>4</v>
      </c>
      <c r="I3970" s="22"/>
      <c r="J3970" s="22">
        <v>499</v>
      </c>
      <c r="K3970" s="22">
        <v>5290</v>
      </c>
      <c r="L3970" s="23" t="s">
        <v>890</v>
      </c>
      <c r="M3970" s="23"/>
      <c r="N3970" s="23" t="s">
        <v>184</v>
      </c>
      <c r="O3970" s="23" t="s">
        <v>216</v>
      </c>
      <c r="P3970" s="22">
        <v>20</v>
      </c>
      <c r="Q3970" s="23" t="s">
        <v>186</v>
      </c>
      <c r="R3970" s="23"/>
      <c r="S3970" s="23"/>
      <c r="T3970" s="23"/>
      <c r="U3970" s="23"/>
      <c r="V3970" s="23" t="s">
        <v>187</v>
      </c>
      <c r="W3970" s="23" t="s">
        <v>188</v>
      </c>
      <c r="X3970" s="23" t="s">
        <v>189</v>
      </c>
      <c r="Y3970" s="22">
        <v>0</v>
      </c>
      <c r="Z3970" s="23" t="s">
        <v>190</v>
      </c>
      <c r="AA3970" s="23" t="s">
        <v>191</v>
      </c>
      <c r="AB3970" s="23" t="s">
        <v>190</v>
      </c>
      <c r="AC3970" s="23" t="s">
        <v>192</v>
      </c>
      <c r="AD3970" s="23" t="s">
        <v>193</v>
      </c>
      <c r="AE3970" s="23" t="s">
        <v>83</v>
      </c>
      <c r="AF3970" s="23"/>
      <c r="AG3970" s="23"/>
      <c r="AH3970" s="23"/>
      <c r="AI3970" s="23"/>
      <c r="AJ3970" s="23" t="b">
        <v>0</v>
      </c>
      <c r="AK3970" s="3">
        <v>127</v>
      </c>
      <c r="AL3970" s="3">
        <v>4604</v>
      </c>
      <c r="AM3970" s="3">
        <v>4229</v>
      </c>
      <c r="AN3970" s="24">
        <v>45536.093495447531</v>
      </c>
      <c r="AO3970" s="24">
        <v>45536.093495447531</v>
      </c>
      <c r="AP3970">
        <v>9</v>
      </c>
      <c r="AQ3970" t="s">
        <v>194</v>
      </c>
      <c r="AR3970">
        <v>244.09349544753059</v>
      </c>
      <c r="AS3970" t="s">
        <v>195</v>
      </c>
      <c r="AT3970" t="s">
        <v>217</v>
      </c>
      <c r="AU3970" t="s">
        <v>197</v>
      </c>
      <c r="AV3970" t="s">
        <v>249</v>
      </c>
      <c r="AW3970" t="s">
        <v>217</v>
      </c>
      <c r="AX3970" t="s">
        <v>197</v>
      </c>
      <c r="AY3970" t="s">
        <v>249</v>
      </c>
    </row>
    <row r="3971" spans="1:51" x14ac:dyDescent="0.45">
      <c r="A3971" s="22">
        <v>871870</v>
      </c>
      <c r="B3971" s="6">
        <v>45536</v>
      </c>
      <c r="C3971" s="22">
        <v>15000</v>
      </c>
      <c r="D3971" s="22">
        <v>21252</v>
      </c>
      <c r="E3971" s="22"/>
      <c r="F3971" s="22">
        <v>0</v>
      </c>
      <c r="G3971" s="22">
        <v>1770</v>
      </c>
      <c r="H3971" s="22">
        <v>2</v>
      </c>
      <c r="I3971" s="22"/>
      <c r="J3971" s="22">
        <v>499</v>
      </c>
      <c r="K3971" s="22">
        <v>5290</v>
      </c>
      <c r="L3971" s="23" t="s">
        <v>890</v>
      </c>
      <c r="M3971" s="23"/>
      <c r="N3971" s="23" t="s">
        <v>184</v>
      </c>
      <c r="O3971" s="23" t="s">
        <v>213</v>
      </c>
      <c r="P3971" s="22">
        <v>20</v>
      </c>
      <c r="Q3971" s="23" t="s">
        <v>186</v>
      </c>
      <c r="R3971" s="23"/>
      <c r="S3971" s="23"/>
      <c r="T3971" s="23"/>
      <c r="U3971" s="23"/>
      <c r="V3971" s="23" t="s">
        <v>187</v>
      </c>
      <c r="W3971" s="23" t="s">
        <v>188</v>
      </c>
      <c r="X3971" s="23" t="s">
        <v>189</v>
      </c>
      <c r="Y3971" s="22">
        <v>0</v>
      </c>
      <c r="Z3971" s="23" t="s">
        <v>190</v>
      </c>
      <c r="AA3971" s="23" t="s">
        <v>191</v>
      </c>
      <c r="AB3971" s="23" t="s">
        <v>190</v>
      </c>
      <c r="AC3971" s="23" t="s">
        <v>192</v>
      </c>
      <c r="AD3971" s="23" t="s">
        <v>193</v>
      </c>
      <c r="AE3971" s="23" t="s">
        <v>83</v>
      </c>
      <c r="AF3971" s="23"/>
      <c r="AG3971" s="23"/>
      <c r="AH3971" s="23"/>
      <c r="AI3971" s="23"/>
      <c r="AJ3971" s="23" t="b">
        <v>0</v>
      </c>
      <c r="AK3971" s="3">
        <v>111</v>
      </c>
      <c r="AL3971" s="3">
        <v>3448</v>
      </c>
      <c r="AM3971" s="3">
        <v>4444</v>
      </c>
      <c r="AN3971" s="24">
        <v>45536.133077816361</v>
      </c>
      <c r="AO3971" s="24">
        <v>45536.133077816361</v>
      </c>
      <c r="AP3971">
        <v>9</v>
      </c>
      <c r="AQ3971" t="s">
        <v>194</v>
      </c>
      <c r="AR3971">
        <v>244.13307781636104</v>
      </c>
      <c r="AS3971" t="s">
        <v>195</v>
      </c>
      <c r="AT3971" t="s">
        <v>251</v>
      </c>
      <c r="AU3971" t="s">
        <v>197</v>
      </c>
      <c r="AV3971" t="s">
        <v>249</v>
      </c>
      <c r="AW3971" t="s">
        <v>251</v>
      </c>
      <c r="AX3971" t="s">
        <v>197</v>
      </c>
      <c r="AY3971" t="s">
        <v>249</v>
      </c>
    </row>
    <row r="3972" spans="1:51" x14ac:dyDescent="0.45">
      <c r="A3972" s="22">
        <v>871616</v>
      </c>
      <c r="B3972" s="6">
        <v>45536</v>
      </c>
      <c r="C3972" s="22">
        <v>15000</v>
      </c>
      <c r="D3972" s="22">
        <v>11550</v>
      </c>
      <c r="E3972" s="22"/>
      <c r="F3972" s="22">
        <v>0</v>
      </c>
      <c r="G3972" s="22">
        <v>1645</v>
      </c>
      <c r="H3972" s="22">
        <v>3</v>
      </c>
      <c r="I3972" s="22"/>
      <c r="J3972" s="22">
        <v>375</v>
      </c>
      <c r="K3972" s="22">
        <v>4486</v>
      </c>
      <c r="L3972" s="23" t="s">
        <v>891</v>
      </c>
      <c r="M3972" s="23"/>
      <c r="N3972" s="23" t="s">
        <v>184</v>
      </c>
      <c r="O3972" s="23" t="s">
        <v>216</v>
      </c>
      <c r="P3972" s="22">
        <v>20</v>
      </c>
      <c r="Q3972" s="23" t="s">
        <v>186</v>
      </c>
      <c r="R3972" s="23"/>
      <c r="S3972" s="23"/>
      <c r="T3972" s="23"/>
      <c r="U3972" s="23"/>
      <c r="V3972" s="23" t="s">
        <v>187</v>
      </c>
      <c r="W3972" s="23" t="s">
        <v>188</v>
      </c>
      <c r="X3972" s="23" t="s">
        <v>189</v>
      </c>
      <c r="Y3972" s="22">
        <v>0</v>
      </c>
      <c r="Z3972" s="23" t="s">
        <v>190</v>
      </c>
      <c r="AA3972" s="23" t="s">
        <v>191</v>
      </c>
      <c r="AB3972" s="23" t="s">
        <v>190</v>
      </c>
      <c r="AC3972" s="23" t="s">
        <v>192</v>
      </c>
      <c r="AD3972" s="23" t="s">
        <v>193</v>
      </c>
      <c r="AE3972" s="23" t="s">
        <v>83</v>
      </c>
      <c r="AF3972" s="23"/>
      <c r="AG3972" s="23"/>
      <c r="AH3972" s="23"/>
      <c r="AI3972" s="23"/>
      <c r="AJ3972" s="23" t="b">
        <v>0</v>
      </c>
      <c r="AK3972" s="3">
        <v>55</v>
      </c>
      <c r="AL3972" s="3">
        <v>4604</v>
      </c>
      <c r="AM3972" s="3">
        <v>4249</v>
      </c>
      <c r="AN3972" s="24">
        <v>45536.098692669751</v>
      </c>
      <c r="AO3972" s="24">
        <v>45536.098692669751</v>
      </c>
      <c r="AP3972">
        <v>9</v>
      </c>
      <c r="AQ3972" t="s">
        <v>194</v>
      </c>
      <c r="AR3972">
        <v>244.09869266975147</v>
      </c>
      <c r="AS3972" t="s">
        <v>195</v>
      </c>
      <c r="AT3972" t="s">
        <v>217</v>
      </c>
      <c r="AU3972" t="s">
        <v>197</v>
      </c>
      <c r="AV3972" t="s">
        <v>219</v>
      </c>
      <c r="AW3972" t="s">
        <v>217</v>
      </c>
      <c r="AX3972" t="s">
        <v>197</v>
      </c>
      <c r="AY3972" t="s">
        <v>219</v>
      </c>
    </row>
    <row r="3973" spans="1:51" x14ac:dyDescent="0.45">
      <c r="A3973" s="22">
        <v>871229</v>
      </c>
      <c r="B3973" s="6">
        <v>45536</v>
      </c>
      <c r="C3973" s="22">
        <v>15000</v>
      </c>
      <c r="D3973" s="22">
        <v>19210</v>
      </c>
      <c r="E3973" s="22"/>
      <c r="F3973" s="22">
        <v>0</v>
      </c>
      <c r="G3973" s="22">
        <v>1643</v>
      </c>
      <c r="H3973" s="22">
        <v>2</v>
      </c>
      <c r="I3973" s="22"/>
      <c r="J3973" s="22">
        <v>375</v>
      </c>
      <c r="K3973" s="22">
        <v>4486</v>
      </c>
      <c r="L3973" s="23" t="s">
        <v>891</v>
      </c>
      <c r="M3973" s="23"/>
      <c r="N3973" s="23" t="s">
        <v>184</v>
      </c>
      <c r="O3973" s="23" t="s">
        <v>185</v>
      </c>
      <c r="P3973" s="22">
        <v>20</v>
      </c>
      <c r="Q3973" s="23" t="s">
        <v>186</v>
      </c>
      <c r="R3973" s="23"/>
      <c r="S3973" s="23"/>
      <c r="T3973" s="23"/>
      <c r="U3973" s="23"/>
      <c r="V3973" s="23" t="s">
        <v>187</v>
      </c>
      <c r="W3973" s="23" t="s">
        <v>188</v>
      </c>
      <c r="X3973" s="23" t="s">
        <v>189</v>
      </c>
      <c r="Y3973" s="22">
        <v>0</v>
      </c>
      <c r="Z3973" s="23" t="s">
        <v>190</v>
      </c>
      <c r="AA3973" s="23" t="s">
        <v>191</v>
      </c>
      <c r="AB3973" s="23" t="s">
        <v>190</v>
      </c>
      <c r="AC3973" s="23" t="s">
        <v>192</v>
      </c>
      <c r="AD3973" s="23" t="s">
        <v>193</v>
      </c>
      <c r="AE3973" s="23" t="s">
        <v>83</v>
      </c>
      <c r="AF3973" s="23"/>
      <c r="AG3973" s="23"/>
      <c r="AH3973" s="23"/>
      <c r="AI3973" s="23"/>
      <c r="AJ3973" s="23" t="b">
        <v>0</v>
      </c>
      <c r="AK3973" s="3">
        <v>141</v>
      </c>
      <c r="AL3973" s="3">
        <v>236</v>
      </c>
      <c r="AM3973" s="3">
        <v>3912</v>
      </c>
      <c r="AN3973" s="24">
        <v>45536.001091280865</v>
      </c>
      <c r="AO3973" s="24">
        <v>45536.001091280865</v>
      </c>
      <c r="AP3973">
        <v>9</v>
      </c>
      <c r="AQ3973" t="s">
        <v>194</v>
      </c>
      <c r="AR3973">
        <v>244.00109128086478</v>
      </c>
      <c r="AS3973" t="s">
        <v>195</v>
      </c>
      <c r="AT3973" t="s">
        <v>196</v>
      </c>
      <c r="AU3973" t="s">
        <v>197</v>
      </c>
      <c r="AV3973" t="s">
        <v>201</v>
      </c>
      <c r="AW3973" t="s">
        <v>196</v>
      </c>
      <c r="AX3973" t="s">
        <v>197</v>
      </c>
      <c r="AY3973" t="s">
        <v>201</v>
      </c>
    </row>
    <row r="3974" spans="1:51" x14ac:dyDescent="0.45">
      <c r="A3974" s="22">
        <v>871241</v>
      </c>
      <c r="B3974" s="6">
        <v>45536</v>
      </c>
      <c r="C3974" s="22">
        <v>15000</v>
      </c>
      <c r="D3974" s="22">
        <v>146304</v>
      </c>
      <c r="E3974" s="22"/>
      <c r="F3974" s="22">
        <v>0</v>
      </c>
      <c r="G3974" s="22">
        <v>1643</v>
      </c>
      <c r="H3974" s="22">
        <v>2</v>
      </c>
      <c r="I3974" s="22"/>
      <c r="J3974" s="22">
        <v>375</v>
      </c>
      <c r="K3974" s="22">
        <v>4486</v>
      </c>
      <c r="L3974" s="23" t="s">
        <v>891</v>
      </c>
      <c r="M3974" s="23"/>
      <c r="N3974" s="23" t="s">
        <v>184</v>
      </c>
      <c r="O3974" s="23" t="s">
        <v>185</v>
      </c>
      <c r="P3974" s="22">
        <v>20</v>
      </c>
      <c r="Q3974" s="23" t="s">
        <v>186</v>
      </c>
      <c r="R3974" s="23"/>
      <c r="S3974" s="23"/>
      <c r="T3974" s="23"/>
      <c r="U3974" s="23"/>
      <c r="V3974" s="23" t="s">
        <v>187</v>
      </c>
      <c r="W3974" s="23" t="s">
        <v>188</v>
      </c>
      <c r="X3974" s="23" t="s">
        <v>189</v>
      </c>
      <c r="Y3974" s="22">
        <v>0</v>
      </c>
      <c r="Z3974" s="23" t="s">
        <v>190</v>
      </c>
      <c r="AA3974" s="23" t="s">
        <v>191</v>
      </c>
      <c r="AB3974" s="23" t="s">
        <v>190</v>
      </c>
      <c r="AC3974" s="23" t="s">
        <v>192</v>
      </c>
      <c r="AD3974" s="23" t="s">
        <v>193</v>
      </c>
      <c r="AE3974" s="23" t="s">
        <v>83</v>
      </c>
      <c r="AF3974" s="23"/>
      <c r="AG3974" s="23"/>
      <c r="AH3974" s="23"/>
      <c r="AI3974" s="23"/>
      <c r="AJ3974" s="23" t="b">
        <v>0</v>
      </c>
      <c r="AK3974" s="3">
        <v>134</v>
      </c>
      <c r="AL3974" s="3">
        <v>236</v>
      </c>
      <c r="AM3974" s="3">
        <v>3918</v>
      </c>
      <c r="AN3974" s="24">
        <v>45536.00113074846</v>
      </c>
      <c r="AO3974" s="24">
        <v>45536.00113074846</v>
      </c>
      <c r="AP3974">
        <v>9</v>
      </c>
      <c r="AQ3974" t="s">
        <v>194</v>
      </c>
      <c r="AR3974">
        <v>244.00113074846013</v>
      </c>
      <c r="AS3974" t="s">
        <v>195</v>
      </c>
      <c r="AT3974" t="s">
        <v>196</v>
      </c>
      <c r="AU3974" t="s">
        <v>197</v>
      </c>
      <c r="AV3974" t="s">
        <v>249</v>
      </c>
      <c r="AW3974" t="s">
        <v>196</v>
      </c>
      <c r="AX3974" t="s">
        <v>197</v>
      </c>
      <c r="AY3974" t="s">
        <v>249</v>
      </c>
    </row>
    <row r="3975" spans="1:51" x14ac:dyDescent="0.45">
      <c r="A3975" s="22">
        <v>871192</v>
      </c>
      <c r="B3975" s="6">
        <v>45536</v>
      </c>
      <c r="C3975" s="22">
        <v>15000</v>
      </c>
      <c r="D3975" s="22">
        <v>15195</v>
      </c>
      <c r="E3975" s="22"/>
      <c r="F3975" s="22">
        <v>0</v>
      </c>
      <c r="G3975" s="22">
        <v>1654</v>
      </c>
      <c r="H3975" s="22">
        <v>3</v>
      </c>
      <c r="I3975" s="22"/>
      <c r="J3975" s="22">
        <v>375</v>
      </c>
      <c r="K3975" s="22">
        <v>4486</v>
      </c>
      <c r="L3975" s="23" t="s">
        <v>891</v>
      </c>
      <c r="M3975" s="23"/>
      <c r="N3975" s="23" t="s">
        <v>184</v>
      </c>
      <c r="O3975" s="23" t="s">
        <v>185</v>
      </c>
      <c r="P3975" s="22">
        <v>20</v>
      </c>
      <c r="Q3975" s="23" t="s">
        <v>186</v>
      </c>
      <c r="R3975" s="23"/>
      <c r="S3975" s="23"/>
      <c r="T3975" s="23"/>
      <c r="U3975" s="23"/>
      <c r="V3975" s="23" t="s">
        <v>187</v>
      </c>
      <c r="W3975" s="23" t="s">
        <v>188</v>
      </c>
      <c r="X3975" s="23" t="s">
        <v>189</v>
      </c>
      <c r="Y3975" s="22">
        <v>0</v>
      </c>
      <c r="Z3975" s="23" t="s">
        <v>190</v>
      </c>
      <c r="AA3975" s="23" t="s">
        <v>191</v>
      </c>
      <c r="AB3975" s="23" t="s">
        <v>190</v>
      </c>
      <c r="AC3975" s="23" t="s">
        <v>192</v>
      </c>
      <c r="AD3975" s="23" t="s">
        <v>193</v>
      </c>
      <c r="AE3975" s="23" t="s">
        <v>83</v>
      </c>
      <c r="AF3975" s="23"/>
      <c r="AG3975" s="23"/>
      <c r="AH3975" s="23"/>
      <c r="AI3975" s="23"/>
      <c r="AJ3975" s="23" t="b">
        <v>0</v>
      </c>
      <c r="AK3975" s="3">
        <v>136</v>
      </c>
      <c r="AL3975" s="3">
        <v>236</v>
      </c>
      <c r="AM3975" s="3">
        <v>3872</v>
      </c>
      <c r="AN3975" s="24">
        <v>45536.000922376545</v>
      </c>
      <c r="AO3975" s="24">
        <v>45536.000922376545</v>
      </c>
      <c r="AP3975">
        <v>9</v>
      </c>
      <c r="AQ3975" t="s">
        <v>194</v>
      </c>
      <c r="AR3975">
        <v>244.00092237654462</v>
      </c>
      <c r="AS3975" t="s">
        <v>195</v>
      </c>
      <c r="AT3975" t="s">
        <v>196</v>
      </c>
      <c r="AU3975" t="s">
        <v>197</v>
      </c>
      <c r="AV3975" t="s">
        <v>236</v>
      </c>
      <c r="AW3975" t="s">
        <v>196</v>
      </c>
      <c r="AX3975" t="s">
        <v>197</v>
      </c>
      <c r="AY3975" t="s">
        <v>236</v>
      </c>
    </row>
    <row r="3976" spans="1:51" x14ac:dyDescent="0.45">
      <c r="A3976" s="22">
        <v>871214</v>
      </c>
      <c r="B3976" s="6">
        <v>45536</v>
      </c>
      <c r="C3976" s="22">
        <v>15000</v>
      </c>
      <c r="D3976" s="22">
        <v>16517</v>
      </c>
      <c r="E3976" s="22"/>
      <c r="F3976" s="22">
        <v>0</v>
      </c>
      <c r="G3976" s="22">
        <v>1643</v>
      </c>
      <c r="H3976" s="22">
        <v>1</v>
      </c>
      <c r="I3976" s="22"/>
      <c r="J3976" s="22">
        <v>375</v>
      </c>
      <c r="K3976" s="22">
        <v>4486</v>
      </c>
      <c r="L3976" s="23" t="s">
        <v>891</v>
      </c>
      <c r="M3976" s="23"/>
      <c r="N3976" s="23" t="s">
        <v>184</v>
      </c>
      <c r="O3976" s="23" t="s">
        <v>185</v>
      </c>
      <c r="P3976" s="22">
        <v>20</v>
      </c>
      <c r="Q3976" s="23" t="s">
        <v>186</v>
      </c>
      <c r="R3976" s="23"/>
      <c r="S3976" s="23"/>
      <c r="T3976" s="23"/>
      <c r="U3976" s="23"/>
      <c r="V3976" s="23" t="s">
        <v>187</v>
      </c>
      <c r="W3976" s="23" t="s">
        <v>188</v>
      </c>
      <c r="X3976" s="23" t="s">
        <v>189</v>
      </c>
      <c r="Y3976" s="22">
        <v>0</v>
      </c>
      <c r="Z3976" s="23" t="s">
        <v>190</v>
      </c>
      <c r="AA3976" s="23" t="s">
        <v>191</v>
      </c>
      <c r="AB3976" s="23" t="s">
        <v>190</v>
      </c>
      <c r="AC3976" s="23" t="s">
        <v>192</v>
      </c>
      <c r="AD3976" s="23" t="s">
        <v>193</v>
      </c>
      <c r="AE3976" s="23" t="s">
        <v>83</v>
      </c>
      <c r="AF3976" s="23"/>
      <c r="AG3976" s="23"/>
      <c r="AH3976" s="23"/>
      <c r="AI3976" s="23"/>
      <c r="AJ3976" s="23" t="b">
        <v>0</v>
      </c>
      <c r="AK3976" s="3">
        <v>153</v>
      </c>
      <c r="AL3976" s="3">
        <v>236</v>
      </c>
      <c r="AM3976" s="3">
        <v>3898</v>
      </c>
      <c r="AN3976" s="24">
        <v>45536.001002777775</v>
      </c>
      <c r="AO3976" s="24">
        <v>45536.001002777775</v>
      </c>
      <c r="AP3976">
        <v>9</v>
      </c>
      <c r="AQ3976" t="s">
        <v>194</v>
      </c>
      <c r="AR3976">
        <v>244.00100277777528</v>
      </c>
      <c r="AS3976" t="s">
        <v>195</v>
      </c>
      <c r="AT3976" t="s">
        <v>196</v>
      </c>
      <c r="AU3976" t="s">
        <v>197</v>
      </c>
      <c r="AV3976" t="s">
        <v>241</v>
      </c>
      <c r="AW3976" t="s">
        <v>196</v>
      </c>
      <c r="AX3976" t="s">
        <v>197</v>
      </c>
      <c r="AY3976" t="s">
        <v>241</v>
      </c>
    </row>
    <row r="3977" spans="1:51" x14ac:dyDescent="0.45">
      <c r="A3977" s="22">
        <v>871222</v>
      </c>
      <c r="B3977" s="6">
        <v>45536</v>
      </c>
      <c r="C3977" s="22">
        <v>15000</v>
      </c>
      <c r="D3977" s="22">
        <v>21991</v>
      </c>
      <c r="E3977" s="22"/>
      <c r="F3977" s="22">
        <v>0</v>
      </c>
      <c r="G3977" s="22">
        <v>1647</v>
      </c>
      <c r="H3977" s="22">
        <v>2</v>
      </c>
      <c r="I3977" s="22"/>
      <c r="J3977" s="22">
        <v>375</v>
      </c>
      <c r="K3977" s="22">
        <v>4486</v>
      </c>
      <c r="L3977" s="23" t="s">
        <v>891</v>
      </c>
      <c r="M3977" s="23"/>
      <c r="N3977" s="23" t="s">
        <v>184</v>
      </c>
      <c r="O3977" s="23" t="s">
        <v>185</v>
      </c>
      <c r="P3977" s="22">
        <v>20</v>
      </c>
      <c r="Q3977" s="23" t="s">
        <v>186</v>
      </c>
      <c r="R3977" s="23"/>
      <c r="S3977" s="23"/>
      <c r="T3977" s="23"/>
      <c r="U3977" s="23"/>
      <c r="V3977" s="23" t="s">
        <v>187</v>
      </c>
      <c r="W3977" s="23" t="s">
        <v>188</v>
      </c>
      <c r="X3977" s="23" t="s">
        <v>189</v>
      </c>
      <c r="Y3977" s="22">
        <v>0</v>
      </c>
      <c r="Z3977" s="23" t="s">
        <v>190</v>
      </c>
      <c r="AA3977" s="23" t="s">
        <v>191</v>
      </c>
      <c r="AB3977" s="23" t="s">
        <v>190</v>
      </c>
      <c r="AC3977" s="23" t="s">
        <v>192</v>
      </c>
      <c r="AD3977" s="23" t="s">
        <v>193</v>
      </c>
      <c r="AE3977" s="23" t="s">
        <v>83</v>
      </c>
      <c r="AF3977" s="23"/>
      <c r="AG3977" s="23"/>
      <c r="AH3977" s="23"/>
      <c r="AI3977" s="23"/>
      <c r="AJ3977" s="23" t="b">
        <v>0</v>
      </c>
      <c r="AK3977" s="3">
        <v>118</v>
      </c>
      <c r="AL3977" s="3">
        <v>236</v>
      </c>
      <c r="AM3977" s="3">
        <v>3906</v>
      </c>
      <c r="AN3977" s="24">
        <v>45536.001031211417</v>
      </c>
      <c r="AO3977" s="24">
        <v>45536.001031211417</v>
      </c>
      <c r="AP3977">
        <v>9</v>
      </c>
      <c r="AQ3977" t="s">
        <v>194</v>
      </c>
      <c r="AR3977">
        <v>244.00103121141728</v>
      </c>
      <c r="AS3977" t="s">
        <v>195</v>
      </c>
      <c r="AT3977" t="s">
        <v>196</v>
      </c>
      <c r="AU3977" t="s">
        <v>197</v>
      </c>
      <c r="AV3977" t="s">
        <v>315</v>
      </c>
      <c r="AW3977" t="s">
        <v>196</v>
      </c>
      <c r="AX3977" t="s">
        <v>197</v>
      </c>
      <c r="AY3977" t="s">
        <v>315</v>
      </c>
    </row>
    <row r="3978" spans="1:51" x14ac:dyDescent="0.45">
      <c r="A3978" s="22">
        <v>871134</v>
      </c>
      <c r="B3978" s="6">
        <v>45536</v>
      </c>
      <c r="C3978" s="22">
        <v>15000</v>
      </c>
      <c r="D3978" s="22">
        <v>41872</v>
      </c>
      <c r="E3978" s="22"/>
      <c r="F3978" s="22">
        <v>0</v>
      </c>
      <c r="G3978" s="22">
        <v>1649</v>
      </c>
      <c r="H3978" s="22">
        <v>5</v>
      </c>
      <c r="I3978" s="22"/>
      <c r="J3978" s="22">
        <v>375</v>
      </c>
      <c r="K3978" s="22">
        <v>4486</v>
      </c>
      <c r="L3978" s="23" t="s">
        <v>891</v>
      </c>
      <c r="M3978" s="23"/>
      <c r="N3978" s="23" t="s">
        <v>184</v>
      </c>
      <c r="O3978" s="23" t="s">
        <v>185</v>
      </c>
      <c r="P3978" s="22">
        <v>20</v>
      </c>
      <c r="Q3978" s="23" t="s">
        <v>186</v>
      </c>
      <c r="R3978" s="23"/>
      <c r="S3978" s="23"/>
      <c r="T3978" s="23"/>
      <c r="U3978" s="23"/>
      <c r="V3978" s="23" t="s">
        <v>187</v>
      </c>
      <c r="W3978" s="23" t="s">
        <v>188</v>
      </c>
      <c r="X3978" s="23" t="s">
        <v>189</v>
      </c>
      <c r="Y3978" s="22">
        <v>0</v>
      </c>
      <c r="Z3978" s="23" t="s">
        <v>190</v>
      </c>
      <c r="AA3978" s="23" t="s">
        <v>191</v>
      </c>
      <c r="AB3978" s="23" t="s">
        <v>190</v>
      </c>
      <c r="AC3978" s="23" t="s">
        <v>192</v>
      </c>
      <c r="AD3978" s="23" t="s">
        <v>193</v>
      </c>
      <c r="AE3978" s="23" t="s">
        <v>83</v>
      </c>
      <c r="AF3978" s="23"/>
      <c r="AG3978" s="23"/>
      <c r="AH3978" s="23"/>
      <c r="AI3978" s="23"/>
      <c r="AJ3978" s="23" t="b">
        <v>0</v>
      </c>
      <c r="AK3978" s="3">
        <v>61</v>
      </c>
      <c r="AL3978" s="3">
        <v>236</v>
      </c>
      <c r="AM3978" s="3">
        <v>3815</v>
      </c>
      <c r="AN3978" s="24">
        <v>45536.00071246142</v>
      </c>
      <c r="AO3978" s="24">
        <v>45536.00071246142</v>
      </c>
      <c r="AP3978">
        <v>9</v>
      </c>
      <c r="AQ3978" t="s">
        <v>194</v>
      </c>
      <c r="AR3978">
        <v>244.00071246142033</v>
      </c>
      <c r="AS3978" t="s">
        <v>195</v>
      </c>
      <c r="AT3978" t="s">
        <v>196</v>
      </c>
      <c r="AU3978" t="s">
        <v>197</v>
      </c>
      <c r="AV3978" t="s">
        <v>214</v>
      </c>
      <c r="AW3978" t="s">
        <v>196</v>
      </c>
      <c r="AX3978" t="s">
        <v>197</v>
      </c>
      <c r="AY3978" t="s">
        <v>214</v>
      </c>
    </row>
    <row r="3979" spans="1:51" x14ac:dyDescent="0.45">
      <c r="A3979" s="22">
        <v>871037</v>
      </c>
      <c r="B3979" s="6">
        <v>45536</v>
      </c>
      <c r="C3979" s="22">
        <v>15000</v>
      </c>
      <c r="D3979" s="22">
        <v>333636</v>
      </c>
      <c r="E3979" s="22"/>
      <c r="F3979" s="22">
        <v>0</v>
      </c>
      <c r="G3979" s="22">
        <v>1646</v>
      </c>
      <c r="H3979" s="22">
        <v>2</v>
      </c>
      <c r="I3979" s="22"/>
      <c r="J3979" s="22">
        <v>375</v>
      </c>
      <c r="K3979" s="22">
        <v>4486</v>
      </c>
      <c r="L3979" s="23" t="s">
        <v>891</v>
      </c>
      <c r="M3979" s="23"/>
      <c r="N3979" s="23" t="s">
        <v>184</v>
      </c>
      <c r="O3979" s="23" t="s">
        <v>185</v>
      </c>
      <c r="P3979" s="22">
        <v>20</v>
      </c>
      <c r="Q3979" s="23" t="s">
        <v>186</v>
      </c>
      <c r="R3979" s="23"/>
      <c r="S3979" s="23"/>
      <c r="T3979" s="23"/>
      <c r="U3979" s="23"/>
      <c r="V3979" s="23" t="s">
        <v>187</v>
      </c>
      <c r="W3979" s="23" t="s">
        <v>188</v>
      </c>
      <c r="X3979" s="23" t="s">
        <v>189</v>
      </c>
      <c r="Y3979" s="22">
        <v>0</v>
      </c>
      <c r="Z3979" s="23" t="s">
        <v>190</v>
      </c>
      <c r="AA3979" s="23" t="s">
        <v>191</v>
      </c>
      <c r="AB3979" s="23" t="s">
        <v>190</v>
      </c>
      <c r="AC3979" s="23" t="s">
        <v>192</v>
      </c>
      <c r="AD3979" s="23" t="s">
        <v>193</v>
      </c>
      <c r="AE3979" s="23" t="s">
        <v>83</v>
      </c>
      <c r="AF3979" s="23"/>
      <c r="AG3979" s="23"/>
      <c r="AH3979" s="23"/>
      <c r="AI3979" s="23"/>
      <c r="AJ3979" s="23" t="b">
        <v>0</v>
      </c>
      <c r="AK3979" s="3">
        <v>141</v>
      </c>
      <c r="AL3979" s="3">
        <v>236</v>
      </c>
      <c r="AM3979" s="3">
        <v>3710</v>
      </c>
      <c r="AN3979" s="24">
        <v>45536.000434297843</v>
      </c>
      <c r="AO3979" s="24">
        <v>45536.000434297843</v>
      </c>
      <c r="AP3979">
        <v>9</v>
      </c>
      <c r="AQ3979" t="s">
        <v>194</v>
      </c>
      <c r="AR3979">
        <v>244.00043429784273</v>
      </c>
      <c r="AS3979" t="s">
        <v>195</v>
      </c>
      <c r="AT3979" t="s">
        <v>196</v>
      </c>
      <c r="AU3979" t="s">
        <v>197</v>
      </c>
      <c r="AV3979" t="s">
        <v>249</v>
      </c>
      <c r="AW3979" t="s">
        <v>196</v>
      </c>
      <c r="AX3979" t="s">
        <v>197</v>
      </c>
      <c r="AY3979" t="s">
        <v>249</v>
      </c>
    </row>
    <row r="3980" spans="1:51" x14ac:dyDescent="0.45">
      <c r="A3980" s="22">
        <v>871075</v>
      </c>
      <c r="B3980" s="6">
        <v>45536</v>
      </c>
      <c r="C3980" s="22">
        <v>15000</v>
      </c>
      <c r="D3980" s="22">
        <v>15471</v>
      </c>
      <c r="E3980" s="22"/>
      <c r="F3980" s="22">
        <v>0</v>
      </c>
      <c r="G3980" s="22">
        <v>1643</v>
      </c>
      <c r="H3980" s="22">
        <v>2</v>
      </c>
      <c r="I3980" s="22"/>
      <c r="J3980" s="22">
        <v>375</v>
      </c>
      <c r="K3980" s="22">
        <v>4486</v>
      </c>
      <c r="L3980" s="23" t="s">
        <v>891</v>
      </c>
      <c r="M3980" s="23"/>
      <c r="N3980" s="23" t="s">
        <v>184</v>
      </c>
      <c r="O3980" s="23" t="s">
        <v>185</v>
      </c>
      <c r="P3980" s="22">
        <v>20</v>
      </c>
      <c r="Q3980" s="23" t="s">
        <v>186</v>
      </c>
      <c r="R3980" s="23"/>
      <c r="S3980" s="23"/>
      <c r="T3980" s="23"/>
      <c r="U3980" s="23"/>
      <c r="V3980" s="23" t="s">
        <v>187</v>
      </c>
      <c r="W3980" s="23" t="s">
        <v>188</v>
      </c>
      <c r="X3980" s="23" t="s">
        <v>189</v>
      </c>
      <c r="Y3980" s="22">
        <v>0</v>
      </c>
      <c r="Z3980" s="23" t="s">
        <v>190</v>
      </c>
      <c r="AA3980" s="23" t="s">
        <v>191</v>
      </c>
      <c r="AB3980" s="23" t="s">
        <v>190</v>
      </c>
      <c r="AC3980" s="23" t="s">
        <v>192</v>
      </c>
      <c r="AD3980" s="23" t="s">
        <v>193</v>
      </c>
      <c r="AE3980" s="23" t="s">
        <v>83</v>
      </c>
      <c r="AF3980" s="23"/>
      <c r="AG3980" s="23"/>
      <c r="AH3980" s="23"/>
      <c r="AI3980" s="23"/>
      <c r="AJ3980" s="23" t="b">
        <v>0</v>
      </c>
      <c r="AK3980" s="3">
        <v>152</v>
      </c>
      <c r="AL3980" s="3">
        <v>236</v>
      </c>
      <c r="AM3980" s="3">
        <v>3753</v>
      </c>
      <c r="AN3980" s="24">
        <v>45536.000527353397</v>
      </c>
      <c r="AO3980" s="24">
        <v>45536.000527353397</v>
      </c>
      <c r="AP3980">
        <v>9</v>
      </c>
      <c r="AQ3980" t="s">
        <v>194</v>
      </c>
      <c r="AR3980">
        <v>244.00052735339705</v>
      </c>
      <c r="AS3980" t="s">
        <v>195</v>
      </c>
      <c r="AT3980" t="s">
        <v>196</v>
      </c>
      <c r="AU3980" t="s">
        <v>197</v>
      </c>
      <c r="AV3980" t="s">
        <v>300</v>
      </c>
      <c r="AW3980" t="s">
        <v>196</v>
      </c>
      <c r="AX3980" t="s">
        <v>197</v>
      </c>
      <c r="AY3980" t="s">
        <v>300</v>
      </c>
    </row>
    <row r="3981" spans="1:51" x14ac:dyDescent="0.45">
      <c r="A3981" s="22">
        <v>871079</v>
      </c>
      <c r="B3981" s="6">
        <v>45536</v>
      </c>
      <c r="C3981" s="22">
        <v>15000</v>
      </c>
      <c r="D3981" s="22">
        <v>17486</v>
      </c>
      <c r="E3981" s="22"/>
      <c r="F3981" s="22">
        <v>0</v>
      </c>
      <c r="G3981" s="22">
        <v>1646</v>
      </c>
      <c r="H3981" s="22">
        <v>2</v>
      </c>
      <c r="I3981" s="22"/>
      <c r="J3981" s="22">
        <v>375</v>
      </c>
      <c r="K3981" s="22">
        <v>4486</v>
      </c>
      <c r="L3981" s="23" t="s">
        <v>891</v>
      </c>
      <c r="M3981" s="23"/>
      <c r="N3981" s="23" t="s">
        <v>184</v>
      </c>
      <c r="O3981" s="23" t="s">
        <v>185</v>
      </c>
      <c r="P3981" s="22">
        <v>20</v>
      </c>
      <c r="Q3981" s="23" t="s">
        <v>186</v>
      </c>
      <c r="R3981" s="23"/>
      <c r="S3981" s="23"/>
      <c r="T3981" s="23"/>
      <c r="U3981" s="23"/>
      <c r="V3981" s="23" t="s">
        <v>187</v>
      </c>
      <c r="W3981" s="23" t="s">
        <v>188</v>
      </c>
      <c r="X3981" s="23" t="s">
        <v>189</v>
      </c>
      <c r="Y3981" s="22">
        <v>0</v>
      </c>
      <c r="Z3981" s="23" t="s">
        <v>190</v>
      </c>
      <c r="AA3981" s="23" t="s">
        <v>191</v>
      </c>
      <c r="AB3981" s="23" t="s">
        <v>190</v>
      </c>
      <c r="AC3981" s="23" t="s">
        <v>192</v>
      </c>
      <c r="AD3981" s="23" t="s">
        <v>193</v>
      </c>
      <c r="AE3981" s="23" t="s">
        <v>83</v>
      </c>
      <c r="AF3981" s="23"/>
      <c r="AG3981" s="23"/>
      <c r="AH3981" s="23"/>
      <c r="AI3981" s="23"/>
      <c r="AJ3981" s="23" t="b">
        <v>0</v>
      </c>
      <c r="AK3981" s="3">
        <v>61</v>
      </c>
      <c r="AL3981" s="3">
        <v>236</v>
      </c>
      <c r="AM3981" s="3">
        <v>3759</v>
      </c>
      <c r="AN3981" s="24">
        <v>45536.000544714509</v>
      </c>
      <c r="AO3981" s="24">
        <v>45536.000544714509</v>
      </c>
      <c r="AP3981">
        <v>9</v>
      </c>
      <c r="AQ3981" t="s">
        <v>194</v>
      </c>
      <c r="AR3981">
        <v>244.00054471450858</v>
      </c>
      <c r="AS3981" t="s">
        <v>195</v>
      </c>
      <c r="AT3981" t="s">
        <v>196</v>
      </c>
      <c r="AU3981" t="s">
        <v>197</v>
      </c>
      <c r="AV3981" t="s">
        <v>250</v>
      </c>
      <c r="AW3981" t="s">
        <v>196</v>
      </c>
      <c r="AX3981" t="s">
        <v>197</v>
      </c>
      <c r="AY3981" t="s">
        <v>250</v>
      </c>
    </row>
    <row r="3982" spans="1:51" x14ac:dyDescent="0.45">
      <c r="A3982" s="22">
        <v>871020</v>
      </c>
      <c r="B3982" s="6">
        <v>45536</v>
      </c>
      <c r="C3982" s="22">
        <v>15000</v>
      </c>
      <c r="D3982" s="22">
        <v>130363</v>
      </c>
      <c r="E3982" s="22"/>
      <c r="F3982" s="22">
        <v>0</v>
      </c>
      <c r="G3982" s="22">
        <v>1645</v>
      </c>
      <c r="H3982" s="22">
        <v>2</v>
      </c>
      <c r="I3982" s="22"/>
      <c r="J3982" s="22">
        <v>375</v>
      </c>
      <c r="K3982" s="22">
        <v>4486</v>
      </c>
      <c r="L3982" s="23" t="s">
        <v>891</v>
      </c>
      <c r="M3982" s="23"/>
      <c r="N3982" s="23" t="s">
        <v>184</v>
      </c>
      <c r="O3982" s="23" t="s">
        <v>185</v>
      </c>
      <c r="P3982" s="22">
        <v>20</v>
      </c>
      <c r="Q3982" s="23" t="s">
        <v>186</v>
      </c>
      <c r="R3982" s="23"/>
      <c r="S3982" s="23"/>
      <c r="T3982" s="23"/>
      <c r="U3982" s="23"/>
      <c r="V3982" s="23" t="s">
        <v>187</v>
      </c>
      <c r="W3982" s="23" t="s">
        <v>188</v>
      </c>
      <c r="X3982" s="23" t="s">
        <v>189</v>
      </c>
      <c r="Y3982" s="22">
        <v>0</v>
      </c>
      <c r="Z3982" s="23" t="s">
        <v>190</v>
      </c>
      <c r="AA3982" s="23" t="s">
        <v>191</v>
      </c>
      <c r="AB3982" s="23" t="s">
        <v>190</v>
      </c>
      <c r="AC3982" s="23" t="s">
        <v>192</v>
      </c>
      <c r="AD3982" s="23" t="s">
        <v>193</v>
      </c>
      <c r="AE3982" s="23" t="s">
        <v>83</v>
      </c>
      <c r="AF3982" s="23"/>
      <c r="AG3982" s="23"/>
      <c r="AH3982" s="23"/>
      <c r="AI3982" s="23"/>
      <c r="AJ3982" s="23" t="b">
        <v>0</v>
      </c>
      <c r="AK3982" s="3">
        <v>61</v>
      </c>
      <c r="AL3982" s="3">
        <v>236</v>
      </c>
      <c r="AM3982" s="3">
        <v>3692</v>
      </c>
      <c r="AN3982" s="24">
        <v>45536.000350192902</v>
      </c>
      <c r="AO3982" s="24">
        <v>45536.000350192902</v>
      </c>
      <c r="AP3982">
        <v>9</v>
      </c>
      <c r="AQ3982" t="s">
        <v>194</v>
      </c>
      <c r="AR3982">
        <v>244.00035019290226</v>
      </c>
      <c r="AS3982" t="s">
        <v>195</v>
      </c>
      <c r="AT3982" t="s">
        <v>196</v>
      </c>
      <c r="AU3982" t="s">
        <v>197</v>
      </c>
      <c r="AV3982" t="s">
        <v>305</v>
      </c>
      <c r="AW3982" t="s">
        <v>196</v>
      </c>
      <c r="AX3982" t="s">
        <v>197</v>
      </c>
      <c r="AY3982" t="s">
        <v>305</v>
      </c>
    </row>
    <row r="3983" spans="1:51" x14ac:dyDescent="0.45">
      <c r="A3983" s="22">
        <v>871027</v>
      </c>
      <c r="B3983" s="6">
        <v>45536</v>
      </c>
      <c r="C3983" s="22">
        <v>15000</v>
      </c>
      <c r="D3983" s="22">
        <v>125989</v>
      </c>
      <c r="E3983" s="22"/>
      <c r="F3983" s="22">
        <v>0</v>
      </c>
      <c r="G3983" s="22">
        <v>1647</v>
      </c>
      <c r="H3983" s="22">
        <v>3</v>
      </c>
      <c r="I3983" s="22"/>
      <c r="J3983" s="22">
        <v>375</v>
      </c>
      <c r="K3983" s="22">
        <v>4486</v>
      </c>
      <c r="L3983" s="23" t="s">
        <v>891</v>
      </c>
      <c r="M3983" s="23"/>
      <c r="N3983" s="23" t="s">
        <v>184</v>
      </c>
      <c r="O3983" s="23" t="s">
        <v>185</v>
      </c>
      <c r="P3983" s="22">
        <v>20</v>
      </c>
      <c r="Q3983" s="23" t="s">
        <v>186</v>
      </c>
      <c r="R3983" s="23"/>
      <c r="S3983" s="23"/>
      <c r="T3983" s="23"/>
      <c r="U3983" s="23"/>
      <c r="V3983" s="23" t="s">
        <v>187</v>
      </c>
      <c r="W3983" s="23" t="s">
        <v>188</v>
      </c>
      <c r="X3983" s="23" t="s">
        <v>189</v>
      </c>
      <c r="Y3983" s="22">
        <v>0</v>
      </c>
      <c r="Z3983" s="23" t="s">
        <v>190</v>
      </c>
      <c r="AA3983" s="23" t="s">
        <v>191</v>
      </c>
      <c r="AB3983" s="23" t="s">
        <v>190</v>
      </c>
      <c r="AC3983" s="23" t="s">
        <v>192</v>
      </c>
      <c r="AD3983" s="23" t="s">
        <v>193</v>
      </c>
      <c r="AE3983" s="23" t="s">
        <v>83</v>
      </c>
      <c r="AF3983" s="23"/>
      <c r="AG3983" s="23"/>
      <c r="AH3983" s="23"/>
      <c r="AI3983" s="23"/>
      <c r="AJ3983" s="23" t="b">
        <v>0</v>
      </c>
      <c r="AK3983" s="3">
        <v>137</v>
      </c>
      <c r="AL3983" s="3">
        <v>236</v>
      </c>
      <c r="AM3983" s="3">
        <v>3699</v>
      </c>
      <c r="AN3983" s="24">
        <v>45536.000367592591</v>
      </c>
      <c r="AO3983" s="24">
        <v>45536.000367592591</v>
      </c>
      <c r="AP3983">
        <v>9</v>
      </c>
      <c r="AQ3983" t="s">
        <v>194</v>
      </c>
      <c r="AR3983">
        <v>244.00036759259092</v>
      </c>
      <c r="AS3983" t="s">
        <v>195</v>
      </c>
      <c r="AT3983" t="s">
        <v>196</v>
      </c>
      <c r="AU3983" t="s">
        <v>197</v>
      </c>
      <c r="AV3983" t="s">
        <v>304</v>
      </c>
      <c r="AW3983" t="s">
        <v>196</v>
      </c>
      <c r="AX3983" t="s">
        <v>197</v>
      </c>
      <c r="AY3983" t="s">
        <v>304</v>
      </c>
    </row>
    <row r="3984" spans="1:51" x14ac:dyDescent="0.45">
      <c r="A3984" s="22">
        <v>871032</v>
      </c>
      <c r="B3984" s="6">
        <v>45536</v>
      </c>
      <c r="C3984" s="22">
        <v>15000</v>
      </c>
      <c r="D3984" s="22">
        <v>48454</v>
      </c>
      <c r="E3984" s="22"/>
      <c r="F3984" s="22">
        <v>0</v>
      </c>
      <c r="G3984" s="22">
        <v>1646</v>
      </c>
      <c r="H3984" s="22">
        <v>2</v>
      </c>
      <c r="I3984" s="22"/>
      <c r="J3984" s="22">
        <v>375</v>
      </c>
      <c r="K3984" s="22">
        <v>4486</v>
      </c>
      <c r="L3984" s="23" t="s">
        <v>891</v>
      </c>
      <c r="M3984" s="23"/>
      <c r="N3984" s="23" t="s">
        <v>184</v>
      </c>
      <c r="O3984" s="23" t="s">
        <v>185</v>
      </c>
      <c r="P3984" s="22">
        <v>20</v>
      </c>
      <c r="Q3984" s="23" t="s">
        <v>186</v>
      </c>
      <c r="R3984" s="23"/>
      <c r="S3984" s="23"/>
      <c r="T3984" s="23"/>
      <c r="U3984" s="23"/>
      <c r="V3984" s="23" t="s">
        <v>187</v>
      </c>
      <c r="W3984" s="23" t="s">
        <v>188</v>
      </c>
      <c r="X3984" s="23" t="s">
        <v>189</v>
      </c>
      <c r="Y3984" s="22">
        <v>0</v>
      </c>
      <c r="Z3984" s="23" t="s">
        <v>190</v>
      </c>
      <c r="AA3984" s="23" t="s">
        <v>191</v>
      </c>
      <c r="AB3984" s="23" t="s">
        <v>190</v>
      </c>
      <c r="AC3984" s="23" t="s">
        <v>192</v>
      </c>
      <c r="AD3984" s="23" t="s">
        <v>193</v>
      </c>
      <c r="AE3984" s="23" t="s">
        <v>83</v>
      </c>
      <c r="AF3984" s="23"/>
      <c r="AG3984" s="23"/>
      <c r="AH3984" s="23"/>
      <c r="AI3984" s="23"/>
      <c r="AJ3984" s="23" t="b">
        <v>0</v>
      </c>
      <c r="AK3984" s="3">
        <v>137</v>
      </c>
      <c r="AL3984" s="3">
        <v>236</v>
      </c>
      <c r="AM3984" s="3">
        <v>3704</v>
      </c>
      <c r="AN3984" s="24">
        <v>45536.000378086421</v>
      </c>
      <c r="AO3984" s="24">
        <v>45536.000378086421</v>
      </c>
      <c r="AP3984">
        <v>9</v>
      </c>
      <c r="AQ3984" t="s">
        <v>194</v>
      </c>
      <c r="AR3984">
        <v>244.00037808642082</v>
      </c>
      <c r="AS3984" t="s">
        <v>195</v>
      </c>
      <c r="AT3984" t="s">
        <v>196</v>
      </c>
      <c r="AU3984" t="s">
        <v>197</v>
      </c>
      <c r="AV3984" t="s">
        <v>301</v>
      </c>
      <c r="AW3984" t="s">
        <v>196</v>
      </c>
      <c r="AX3984" t="s">
        <v>197</v>
      </c>
      <c r="AY3984" t="s">
        <v>301</v>
      </c>
    </row>
    <row r="3985" spans="1:51" x14ac:dyDescent="0.45">
      <c r="A3985" s="22">
        <v>872855</v>
      </c>
      <c r="B3985" s="6">
        <v>45536</v>
      </c>
      <c r="C3985" s="22">
        <v>15000</v>
      </c>
      <c r="D3985" s="22">
        <v>54957</v>
      </c>
      <c r="E3985" s="22"/>
      <c r="F3985" s="22">
        <v>0</v>
      </c>
      <c r="G3985" s="22">
        <v>2200</v>
      </c>
      <c r="H3985" s="22">
        <v>2</v>
      </c>
      <c r="I3985" s="22"/>
      <c r="J3985" s="22">
        <v>543</v>
      </c>
      <c r="K3985" s="22">
        <v>6299</v>
      </c>
      <c r="L3985" s="23" t="s">
        <v>892</v>
      </c>
      <c r="M3985" s="23"/>
      <c r="N3985" s="23" t="s">
        <v>184</v>
      </c>
      <c r="O3985" s="23" t="s">
        <v>225</v>
      </c>
      <c r="P3985" s="22">
        <v>20</v>
      </c>
      <c r="Q3985" s="23" t="s">
        <v>186</v>
      </c>
      <c r="R3985" s="23"/>
      <c r="S3985" s="23"/>
      <c r="T3985" s="23"/>
      <c r="U3985" s="23"/>
      <c r="V3985" s="23" t="s">
        <v>187</v>
      </c>
      <c r="W3985" s="23" t="s">
        <v>188</v>
      </c>
      <c r="X3985" s="23" t="s">
        <v>189</v>
      </c>
      <c r="Y3985" s="22">
        <v>0</v>
      </c>
      <c r="Z3985" s="23" t="s">
        <v>190</v>
      </c>
      <c r="AA3985" s="23" t="s">
        <v>191</v>
      </c>
      <c r="AB3985" s="23" t="s">
        <v>190</v>
      </c>
      <c r="AC3985" s="23" t="s">
        <v>192</v>
      </c>
      <c r="AD3985" s="23" t="s">
        <v>193</v>
      </c>
      <c r="AE3985" s="23" t="s">
        <v>83</v>
      </c>
      <c r="AF3985" s="23"/>
      <c r="AG3985" s="23"/>
      <c r="AH3985" s="23"/>
      <c r="AI3985" s="23"/>
      <c r="AJ3985" s="23" t="b">
        <v>0</v>
      </c>
      <c r="AK3985" s="3">
        <v>117</v>
      </c>
      <c r="AL3985" s="3">
        <v>2408</v>
      </c>
      <c r="AM3985" s="3">
        <v>5201</v>
      </c>
      <c r="AN3985" s="24">
        <v>45536.382114853397</v>
      </c>
      <c r="AO3985" s="24">
        <v>45536.382114853397</v>
      </c>
      <c r="AP3985">
        <v>9</v>
      </c>
      <c r="AQ3985" t="s">
        <v>194</v>
      </c>
      <c r="AR3985">
        <v>244.38211485339707</v>
      </c>
      <c r="AS3985" t="s">
        <v>195</v>
      </c>
      <c r="AT3985" t="s">
        <v>238</v>
      </c>
      <c r="AU3985" t="s">
        <v>197</v>
      </c>
      <c r="AV3985" t="s">
        <v>228</v>
      </c>
      <c r="AW3985" t="s">
        <v>238</v>
      </c>
      <c r="AX3985" t="s">
        <v>197</v>
      </c>
      <c r="AY3985" t="s">
        <v>228</v>
      </c>
    </row>
    <row r="3986" spans="1:51" x14ac:dyDescent="0.45">
      <c r="A3986" s="22">
        <v>872889</v>
      </c>
      <c r="B3986" s="6">
        <v>45536</v>
      </c>
      <c r="C3986" s="22">
        <v>15000</v>
      </c>
      <c r="D3986" s="22">
        <v>35292</v>
      </c>
      <c r="E3986" s="22"/>
      <c r="F3986" s="22">
        <v>0</v>
      </c>
      <c r="G3986" s="22">
        <v>2197</v>
      </c>
      <c r="H3986" s="22">
        <v>1</v>
      </c>
      <c r="I3986" s="22"/>
      <c r="J3986" s="22">
        <v>543</v>
      </c>
      <c r="K3986" s="22">
        <v>6299</v>
      </c>
      <c r="L3986" s="23" t="s">
        <v>892</v>
      </c>
      <c r="M3986" s="23"/>
      <c r="N3986" s="23" t="s">
        <v>184</v>
      </c>
      <c r="O3986" s="23" t="s">
        <v>225</v>
      </c>
      <c r="P3986" s="22">
        <v>20</v>
      </c>
      <c r="Q3986" s="23" t="s">
        <v>186</v>
      </c>
      <c r="R3986" s="23"/>
      <c r="S3986" s="23"/>
      <c r="T3986" s="23"/>
      <c r="U3986" s="23"/>
      <c r="V3986" s="23" t="s">
        <v>187</v>
      </c>
      <c r="W3986" s="23" t="s">
        <v>188</v>
      </c>
      <c r="X3986" s="23" t="s">
        <v>189</v>
      </c>
      <c r="Y3986" s="22">
        <v>0</v>
      </c>
      <c r="Z3986" s="23" t="s">
        <v>190</v>
      </c>
      <c r="AA3986" s="23" t="s">
        <v>191</v>
      </c>
      <c r="AB3986" s="23" t="s">
        <v>190</v>
      </c>
      <c r="AC3986" s="23" t="s">
        <v>192</v>
      </c>
      <c r="AD3986" s="23" t="s">
        <v>193</v>
      </c>
      <c r="AE3986" s="23" t="s">
        <v>83</v>
      </c>
      <c r="AF3986" s="23"/>
      <c r="AG3986" s="23"/>
      <c r="AH3986" s="23"/>
      <c r="AI3986" s="23"/>
      <c r="AJ3986" s="23" t="b">
        <v>0</v>
      </c>
      <c r="AK3986" s="3">
        <v>117</v>
      </c>
      <c r="AL3986" s="3">
        <v>2408</v>
      </c>
      <c r="AM3986" s="3">
        <v>5234</v>
      </c>
      <c r="AN3986" s="24">
        <v>45536.382141010799</v>
      </c>
      <c r="AO3986" s="24">
        <v>45536.382141010799</v>
      </c>
      <c r="AP3986">
        <v>9</v>
      </c>
      <c r="AQ3986" t="s">
        <v>194</v>
      </c>
      <c r="AR3986">
        <v>244.38214101079939</v>
      </c>
      <c r="AS3986" t="s">
        <v>195</v>
      </c>
      <c r="AT3986" t="s">
        <v>238</v>
      </c>
      <c r="AU3986" t="s">
        <v>197</v>
      </c>
      <c r="AV3986" t="s">
        <v>229</v>
      </c>
      <c r="AW3986" t="s">
        <v>238</v>
      </c>
      <c r="AX3986" t="s">
        <v>197</v>
      </c>
      <c r="AY3986" t="s">
        <v>229</v>
      </c>
    </row>
    <row r="3987" spans="1:51" x14ac:dyDescent="0.45">
      <c r="A3987" s="22">
        <v>872782</v>
      </c>
      <c r="B3987" s="6">
        <v>45536</v>
      </c>
      <c r="C3987" s="22">
        <v>15000</v>
      </c>
      <c r="D3987" s="22">
        <v>171975</v>
      </c>
      <c r="E3987" s="22"/>
      <c r="F3987" s="22">
        <v>0</v>
      </c>
      <c r="G3987" s="22">
        <v>2207</v>
      </c>
      <c r="H3987" s="22">
        <v>2</v>
      </c>
      <c r="I3987" s="22"/>
      <c r="J3987" s="22">
        <v>543</v>
      </c>
      <c r="K3987" s="22">
        <v>6299</v>
      </c>
      <c r="L3987" s="23" t="s">
        <v>892</v>
      </c>
      <c r="M3987" s="23"/>
      <c r="N3987" s="23" t="s">
        <v>184</v>
      </c>
      <c r="O3987" s="23" t="s">
        <v>225</v>
      </c>
      <c r="P3987" s="22">
        <v>20</v>
      </c>
      <c r="Q3987" s="23" t="s">
        <v>186</v>
      </c>
      <c r="R3987" s="23"/>
      <c r="S3987" s="23"/>
      <c r="T3987" s="23"/>
      <c r="U3987" s="23"/>
      <c r="V3987" s="23" t="s">
        <v>187</v>
      </c>
      <c r="W3987" s="23" t="s">
        <v>188</v>
      </c>
      <c r="X3987" s="23" t="s">
        <v>189</v>
      </c>
      <c r="Y3987" s="22">
        <v>0</v>
      </c>
      <c r="Z3987" s="23" t="s">
        <v>190</v>
      </c>
      <c r="AA3987" s="23" t="s">
        <v>191</v>
      </c>
      <c r="AB3987" s="23" t="s">
        <v>190</v>
      </c>
      <c r="AC3987" s="23" t="s">
        <v>192</v>
      </c>
      <c r="AD3987" s="23" t="s">
        <v>193</v>
      </c>
      <c r="AE3987" s="23" t="s">
        <v>83</v>
      </c>
      <c r="AF3987" s="23"/>
      <c r="AG3987" s="23"/>
      <c r="AH3987" s="23"/>
      <c r="AI3987" s="23"/>
      <c r="AJ3987" s="23" t="b">
        <v>0</v>
      </c>
      <c r="AK3987" s="3">
        <v>117</v>
      </c>
      <c r="AL3987" s="3">
        <v>2408</v>
      </c>
      <c r="AM3987" s="3">
        <v>5128</v>
      </c>
      <c r="AN3987" s="24">
        <v>45536.382029629633</v>
      </c>
      <c r="AO3987" s="24">
        <v>45536.382029629633</v>
      </c>
      <c r="AP3987">
        <v>9</v>
      </c>
      <c r="AQ3987" t="s">
        <v>194</v>
      </c>
      <c r="AR3987">
        <v>244.3820296296326</v>
      </c>
      <c r="AS3987" t="s">
        <v>195</v>
      </c>
      <c r="AT3987" t="s">
        <v>238</v>
      </c>
      <c r="AU3987" t="s">
        <v>197</v>
      </c>
      <c r="AV3987" t="s">
        <v>219</v>
      </c>
      <c r="AW3987" t="s">
        <v>238</v>
      </c>
      <c r="AX3987" t="s">
        <v>197</v>
      </c>
      <c r="AY3987" t="s">
        <v>219</v>
      </c>
    </row>
    <row r="3988" spans="1:51" x14ac:dyDescent="0.45">
      <c r="A3988" s="22">
        <v>873005</v>
      </c>
      <c r="B3988" s="6">
        <v>45536</v>
      </c>
      <c r="C3988" s="22">
        <v>15000</v>
      </c>
      <c r="D3988" s="22">
        <v>47802</v>
      </c>
      <c r="E3988" s="22"/>
      <c r="F3988" s="22">
        <v>0</v>
      </c>
      <c r="G3988" s="22">
        <v>2197</v>
      </c>
      <c r="H3988" s="22">
        <v>2</v>
      </c>
      <c r="I3988" s="22"/>
      <c r="J3988" s="22">
        <v>543</v>
      </c>
      <c r="K3988" s="22">
        <v>6299</v>
      </c>
      <c r="L3988" s="23" t="s">
        <v>892</v>
      </c>
      <c r="M3988" s="23"/>
      <c r="N3988" s="23" t="s">
        <v>184</v>
      </c>
      <c r="O3988" s="23" t="s">
        <v>225</v>
      </c>
      <c r="P3988" s="22">
        <v>20</v>
      </c>
      <c r="Q3988" s="23" t="s">
        <v>186</v>
      </c>
      <c r="R3988" s="23"/>
      <c r="S3988" s="23"/>
      <c r="T3988" s="23"/>
      <c r="U3988" s="23"/>
      <c r="V3988" s="23" t="s">
        <v>187</v>
      </c>
      <c r="W3988" s="23" t="s">
        <v>188</v>
      </c>
      <c r="X3988" s="23" t="s">
        <v>189</v>
      </c>
      <c r="Y3988" s="22">
        <v>0</v>
      </c>
      <c r="Z3988" s="23" t="s">
        <v>190</v>
      </c>
      <c r="AA3988" s="23" t="s">
        <v>191</v>
      </c>
      <c r="AB3988" s="23" t="s">
        <v>190</v>
      </c>
      <c r="AC3988" s="23" t="s">
        <v>192</v>
      </c>
      <c r="AD3988" s="23" t="s">
        <v>193</v>
      </c>
      <c r="AE3988" s="23" t="s">
        <v>83</v>
      </c>
      <c r="AF3988" s="23"/>
      <c r="AG3988" s="23"/>
      <c r="AH3988" s="23"/>
      <c r="AI3988" s="23"/>
      <c r="AJ3988" s="23" t="b">
        <v>0</v>
      </c>
      <c r="AK3988" s="3">
        <v>117</v>
      </c>
      <c r="AL3988" s="3">
        <v>2408</v>
      </c>
      <c r="AM3988" s="3">
        <v>5350</v>
      </c>
      <c r="AN3988" s="24">
        <v>45536.382242669752</v>
      </c>
      <c r="AO3988" s="24">
        <v>45536.382242669752</v>
      </c>
      <c r="AP3988">
        <v>9</v>
      </c>
      <c r="AQ3988" t="s">
        <v>194</v>
      </c>
      <c r="AR3988">
        <v>244.38224266975158</v>
      </c>
      <c r="AS3988" t="s">
        <v>195</v>
      </c>
      <c r="AT3988" t="s">
        <v>238</v>
      </c>
      <c r="AU3988" t="s">
        <v>197</v>
      </c>
      <c r="AV3988" t="s">
        <v>240</v>
      </c>
      <c r="AW3988" t="s">
        <v>238</v>
      </c>
      <c r="AX3988" t="s">
        <v>197</v>
      </c>
      <c r="AY3988" t="s">
        <v>240</v>
      </c>
    </row>
    <row r="3989" spans="1:51" x14ac:dyDescent="0.45">
      <c r="A3989" s="22">
        <v>872979</v>
      </c>
      <c r="B3989" s="6">
        <v>45536</v>
      </c>
      <c r="C3989" s="22">
        <v>15000</v>
      </c>
      <c r="D3989" s="22">
        <v>32486</v>
      </c>
      <c r="E3989" s="22"/>
      <c r="F3989" s="22">
        <v>0</v>
      </c>
      <c r="G3989" s="22">
        <v>2202</v>
      </c>
      <c r="H3989" s="22">
        <v>2</v>
      </c>
      <c r="I3989" s="22"/>
      <c r="J3989" s="22">
        <v>543</v>
      </c>
      <c r="K3989" s="22">
        <v>6299</v>
      </c>
      <c r="L3989" s="23" t="s">
        <v>892</v>
      </c>
      <c r="M3989" s="23"/>
      <c r="N3989" s="23" t="s">
        <v>184</v>
      </c>
      <c r="O3989" s="23" t="s">
        <v>225</v>
      </c>
      <c r="P3989" s="22">
        <v>20</v>
      </c>
      <c r="Q3989" s="23" t="s">
        <v>186</v>
      </c>
      <c r="R3989" s="23"/>
      <c r="S3989" s="23"/>
      <c r="T3989" s="23"/>
      <c r="U3989" s="23"/>
      <c r="V3989" s="23" t="s">
        <v>187</v>
      </c>
      <c r="W3989" s="23" t="s">
        <v>188</v>
      </c>
      <c r="X3989" s="23" t="s">
        <v>189</v>
      </c>
      <c r="Y3989" s="22">
        <v>0</v>
      </c>
      <c r="Z3989" s="23" t="s">
        <v>190</v>
      </c>
      <c r="AA3989" s="23" t="s">
        <v>191</v>
      </c>
      <c r="AB3989" s="23" t="s">
        <v>190</v>
      </c>
      <c r="AC3989" s="23" t="s">
        <v>192</v>
      </c>
      <c r="AD3989" s="23" t="s">
        <v>193</v>
      </c>
      <c r="AE3989" s="23" t="s">
        <v>83</v>
      </c>
      <c r="AF3989" s="23"/>
      <c r="AG3989" s="23"/>
      <c r="AH3989" s="23"/>
      <c r="AI3989" s="23"/>
      <c r="AJ3989" s="23" t="b">
        <v>0</v>
      </c>
      <c r="AK3989" s="3">
        <v>117</v>
      </c>
      <c r="AL3989" s="3">
        <v>2408</v>
      </c>
      <c r="AM3989" s="3">
        <v>5324</v>
      </c>
      <c r="AN3989" s="24">
        <v>45536.382211033953</v>
      </c>
      <c r="AO3989" s="24">
        <v>45536.382211033953</v>
      </c>
      <c r="AP3989">
        <v>9</v>
      </c>
      <c r="AQ3989" t="s">
        <v>194</v>
      </c>
      <c r="AR3989">
        <v>244.38221103395335</v>
      </c>
      <c r="AS3989" t="s">
        <v>195</v>
      </c>
      <c r="AT3989" t="s">
        <v>238</v>
      </c>
      <c r="AU3989" t="s">
        <v>197</v>
      </c>
      <c r="AV3989" t="s">
        <v>206</v>
      </c>
      <c r="AW3989" t="s">
        <v>238</v>
      </c>
      <c r="AX3989" t="s">
        <v>197</v>
      </c>
      <c r="AY3989" t="s">
        <v>206</v>
      </c>
    </row>
    <row r="3990" spans="1:51" x14ac:dyDescent="0.45">
      <c r="A3990" s="22">
        <v>872994</v>
      </c>
      <c r="B3990" s="6">
        <v>45536</v>
      </c>
      <c r="C3990" s="22">
        <v>15000</v>
      </c>
      <c r="D3990" s="22">
        <v>46684</v>
      </c>
      <c r="E3990" s="22"/>
      <c r="F3990" s="22">
        <v>0</v>
      </c>
      <c r="G3990" s="22">
        <v>2198</v>
      </c>
      <c r="H3990" s="22">
        <v>2</v>
      </c>
      <c r="I3990" s="22"/>
      <c r="J3990" s="22">
        <v>543</v>
      </c>
      <c r="K3990" s="22">
        <v>6299</v>
      </c>
      <c r="L3990" s="23" t="s">
        <v>892</v>
      </c>
      <c r="M3990" s="23"/>
      <c r="N3990" s="23" t="s">
        <v>184</v>
      </c>
      <c r="O3990" s="23" t="s">
        <v>225</v>
      </c>
      <c r="P3990" s="22">
        <v>20</v>
      </c>
      <c r="Q3990" s="23" t="s">
        <v>186</v>
      </c>
      <c r="R3990" s="23"/>
      <c r="S3990" s="23"/>
      <c r="T3990" s="23"/>
      <c r="U3990" s="23"/>
      <c r="V3990" s="23" t="s">
        <v>187</v>
      </c>
      <c r="W3990" s="23" t="s">
        <v>188</v>
      </c>
      <c r="X3990" s="23" t="s">
        <v>189</v>
      </c>
      <c r="Y3990" s="22">
        <v>0</v>
      </c>
      <c r="Z3990" s="23" t="s">
        <v>190</v>
      </c>
      <c r="AA3990" s="23" t="s">
        <v>191</v>
      </c>
      <c r="AB3990" s="23" t="s">
        <v>190</v>
      </c>
      <c r="AC3990" s="23" t="s">
        <v>192</v>
      </c>
      <c r="AD3990" s="23" t="s">
        <v>193</v>
      </c>
      <c r="AE3990" s="23" t="s">
        <v>83</v>
      </c>
      <c r="AF3990" s="23"/>
      <c r="AG3990" s="23"/>
      <c r="AH3990" s="23"/>
      <c r="AI3990" s="23"/>
      <c r="AJ3990" s="23" t="b">
        <v>0</v>
      </c>
      <c r="AK3990" s="3">
        <v>117</v>
      </c>
      <c r="AL3990" s="3">
        <v>2408</v>
      </c>
      <c r="AM3990" s="3">
        <v>5339</v>
      </c>
      <c r="AN3990" s="24">
        <v>45536.382232561729</v>
      </c>
      <c r="AO3990" s="24">
        <v>45536.382232561729</v>
      </c>
      <c r="AP3990">
        <v>9</v>
      </c>
      <c r="AQ3990" t="s">
        <v>194</v>
      </c>
      <c r="AR3990">
        <v>244.38223256172932</v>
      </c>
      <c r="AS3990" t="s">
        <v>195</v>
      </c>
      <c r="AT3990" t="s">
        <v>238</v>
      </c>
      <c r="AU3990" t="s">
        <v>197</v>
      </c>
      <c r="AV3990" t="s">
        <v>239</v>
      </c>
      <c r="AW3990" t="s">
        <v>238</v>
      </c>
      <c r="AX3990" t="s">
        <v>197</v>
      </c>
      <c r="AY3990" t="s">
        <v>239</v>
      </c>
    </row>
    <row r="3991" spans="1:51" x14ac:dyDescent="0.45">
      <c r="A3991" s="22">
        <v>872918</v>
      </c>
      <c r="B3991" s="6">
        <v>45536</v>
      </c>
      <c r="C3991" s="22">
        <v>15000</v>
      </c>
      <c r="D3991" s="22">
        <v>24221</v>
      </c>
      <c r="E3991" s="22"/>
      <c r="F3991" s="22">
        <v>0</v>
      </c>
      <c r="G3991" s="22">
        <v>2196</v>
      </c>
      <c r="H3991" s="22">
        <v>2</v>
      </c>
      <c r="I3991" s="22"/>
      <c r="J3991" s="22">
        <v>543</v>
      </c>
      <c r="K3991" s="22">
        <v>6299</v>
      </c>
      <c r="L3991" s="23" t="s">
        <v>892</v>
      </c>
      <c r="M3991" s="23"/>
      <c r="N3991" s="23" t="s">
        <v>184</v>
      </c>
      <c r="O3991" s="23" t="s">
        <v>225</v>
      </c>
      <c r="P3991" s="22">
        <v>20</v>
      </c>
      <c r="Q3991" s="23" t="s">
        <v>186</v>
      </c>
      <c r="R3991" s="23"/>
      <c r="S3991" s="23"/>
      <c r="T3991" s="23"/>
      <c r="U3991" s="23"/>
      <c r="V3991" s="23" t="s">
        <v>187</v>
      </c>
      <c r="W3991" s="23" t="s">
        <v>188</v>
      </c>
      <c r="X3991" s="23" t="s">
        <v>189</v>
      </c>
      <c r="Y3991" s="22">
        <v>0</v>
      </c>
      <c r="Z3991" s="23" t="s">
        <v>190</v>
      </c>
      <c r="AA3991" s="23" t="s">
        <v>191</v>
      </c>
      <c r="AB3991" s="23" t="s">
        <v>190</v>
      </c>
      <c r="AC3991" s="23" t="s">
        <v>192</v>
      </c>
      <c r="AD3991" s="23" t="s">
        <v>193</v>
      </c>
      <c r="AE3991" s="23" t="s">
        <v>83</v>
      </c>
      <c r="AF3991" s="23"/>
      <c r="AG3991" s="23"/>
      <c r="AH3991" s="23"/>
      <c r="AI3991" s="23"/>
      <c r="AJ3991" s="23" t="b">
        <v>0</v>
      </c>
      <c r="AK3991" s="3">
        <v>117</v>
      </c>
      <c r="AL3991" s="3">
        <v>2408</v>
      </c>
      <c r="AM3991" s="3">
        <v>5263</v>
      </c>
      <c r="AN3991" s="24">
        <v>45536.382163001545</v>
      </c>
      <c r="AO3991" s="24">
        <v>45536.382163001545</v>
      </c>
      <c r="AP3991">
        <v>9</v>
      </c>
      <c r="AQ3991" t="s">
        <v>194</v>
      </c>
      <c r="AR3991">
        <v>244.38216300154454</v>
      </c>
      <c r="AS3991" t="s">
        <v>195</v>
      </c>
      <c r="AT3991" t="s">
        <v>238</v>
      </c>
      <c r="AU3991" t="s">
        <v>197</v>
      </c>
      <c r="AV3991" t="s">
        <v>231</v>
      </c>
      <c r="AW3991" t="s">
        <v>238</v>
      </c>
      <c r="AX3991" t="s">
        <v>197</v>
      </c>
      <c r="AY3991" t="s">
        <v>231</v>
      </c>
    </row>
    <row r="3992" spans="1:51" x14ac:dyDescent="0.45">
      <c r="A3992" s="22">
        <v>872942</v>
      </c>
      <c r="B3992" s="6">
        <v>45536</v>
      </c>
      <c r="C3992" s="22">
        <v>15000</v>
      </c>
      <c r="D3992" s="22">
        <v>51162</v>
      </c>
      <c r="E3992" s="22"/>
      <c r="F3992" s="22">
        <v>0</v>
      </c>
      <c r="G3992" s="22">
        <v>2200</v>
      </c>
      <c r="H3992" s="22">
        <v>2</v>
      </c>
      <c r="I3992" s="22"/>
      <c r="J3992" s="22">
        <v>543</v>
      </c>
      <c r="K3992" s="22">
        <v>6299</v>
      </c>
      <c r="L3992" s="23" t="s">
        <v>892</v>
      </c>
      <c r="M3992" s="23"/>
      <c r="N3992" s="23" t="s">
        <v>184</v>
      </c>
      <c r="O3992" s="23" t="s">
        <v>225</v>
      </c>
      <c r="P3992" s="22">
        <v>20</v>
      </c>
      <c r="Q3992" s="23" t="s">
        <v>186</v>
      </c>
      <c r="R3992" s="23"/>
      <c r="S3992" s="23"/>
      <c r="T3992" s="23"/>
      <c r="U3992" s="23"/>
      <c r="V3992" s="23" t="s">
        <v>187</v>
      </c>
      <c r="W3992" s="23" t="s">
        <v>188</v>
      </c>
      <c r="X3992" s="23" t="s">
        <v>189</v>
      </c>
      <c r="Y3992" s="22">
        <v>0</v>
      </c>
      <c r="Z3992" s="23" t="s">
        <v>190</v>
      </c>
      <c r="AA3992" s="23" t="s">
        <v>191</v>
      </c>
      <c r="AB3992" s="23" t="s">
        <v>190</v>
      </c>
      <c r="AC3992" s="23" t="s">
        <v>192</v>
      </c>
      <c r="AD3992" s="23" t="s">
        <v>193</v>
      </c>
      <c r="AE3992" s="23" t="s">
        <v>83</v>
      </c>
      <c r="AF3992" s="23"/>
      <c r="AG3992" s="23"/>
      <c r="AH3992" s="23"/>
      <c r="AI3992" s="23"/>
      <c r="AJ3992" s="23" t="b">
        <v>0</v>
      </c>
      <c r="AK3992" s="3">
        <v>117</v>
      </c>
      <c r="AL3992" s="3">
        <v>2408</v>
      </c>
      <c r="AM3992" s="3">
        <v>5287</v>
      </c>
      <c r="AN3992" s="24">
        <v>45536.382181597219</v>
      </c>
      <c r="AO3992" s="24">
        <v>45536.382181597219</v>
      </c>
      <c r="AP3992">
        <v>9</v>
      </c>
      <c r="AQ3992" t="s">
        <v>194</v>
      </c>
      <c r="AR3992">
        <v>244.38218159721873</v>
      </c>
      <c r="AS3992" t="s">
        <v>195</v>
      </c>
      <c r="AT3992" t="s">
        <v>238</v>
      </c>
      <c r="AU3992" t="s">
        <v>197</v>
      </c>
      <c r="AV3992" t="s">
        <v>236</v>
      </c>
      <c r="AW3992" t="s">
        <v>238</v>
      </c>
      <c r="AX3992" t="s">
        <v>197</v>
      </c>
      <c r="AY3992" t="s">
        <v>236</v>
      </c>
    </row>
    <row r="3993" spans="1:51" x14ac:dyDescent="0.45">
      <c r="A3993" s="22">
        <v>872953</v>
      </c>
      <c r="B3993" s="6">
        <v>45536</v>
      </c>
      <c r="C3993" s="22">
        <v>15000</v>
      </c>
      <c r="D3993" s="22">
        <v>31558</v>
      </c>
      <c r="E3993" s="22"/>
      <c r="F3993" s="22">
        <v>0</v>
      </c>
      <c r="G3993" s="22">
        <v>2197</v>
      </c>
      <c r="H3993" s="22">
        <v>2</v>
      </c>
      <c r="I3993" s="22"/>
      <c r="J3993" s="22">
        <v>543</v>
      </c>
      <c r="K3993" s="22">
        <v>6299</v>
      </c>
      <c r="L3993" s="23" t="s">
        <v>892</v>
      </c>
      <c r="M3993" s="23"/>
      <c r="N3993" s="23" t="s">
        <v>184</v>
      </c>
      <c r="O3993" s="23" t="s">
        <v>225</v>
      </c>
      <c r="P3993" s="22">
        <v>20</v>
      </c>
      <c r="Q3993" s="23" t="s">
        <v>186</v>
      </c>
      <c r="R3993" s="23"/>
      <c r="S3993" s="23"/>
      <c r="T3993" s="23"/>
      <c r="U3993" s="23"/>
      <c r="V3993" s="23" t="s">
        <v>187</v>
      </c>
      <c r="W3993" s="23" t="s">
        <v>188</v>
      </c>
      <c r="X3993" s="23" t="s">
        <v>189</v>
      </c>
      <c r="Y3993" s="22">
        <v>0</v>
      </c>
      <c r="Z3993" s="23" t="s">
        <v>190</v>
      </c>
      <c r="AA3993" s="23" t="s">
        <v>191</v>
      </c>
      <c r="AB3993" s="23" t="s">
        <v>190</v>
      </c>
      <c r="AC3993" s="23" t="s">
        <v>192</v>
      </c>
      <c r="AD3993" s="23" t="s">
        <v>193</v>
      </c>
      <c r="AE3993" s="23" t="s">
        <v>83</v>
      </c>
      <c r="AF3993" s="23"/>
      <c r="AG3993" s="23"/>
      <c r="AH3993" s="23"/>
      <c r="AI3993" s="23"/>
      <c r="AJ3993" s="23" t="b">
        <v>0</v>
      </c>
      <c r="AK3993" s="3">
        <v>117</v>
      </c>
      <c r="AL3993" s="3">
        <v>2408</v>
      </c>
      <c r="AM3993" s="3">
        <v>5298</v>
      </c>
      <c r="AN3993" s="24">
        <v>45536.382189699078</v>
      </c>
      <c r="AO3993" s="24">
        <v>45536.382189699078</v>
      </c>
      <c r="AP3993">
        <v>9</v>
      </c>
      <c r="AQ3993" t="s">
        <v>194</v>
      </c>
      <c r="AR3993">
        <v>244.38218969907757</v>
      </c>
      <c r="AS3993" t="s">
        <v>195</v>
      </c>
      <c r="AT3993" t="s">
        <v>238</v>
      </c>
      <c r="AU3993" t="s">
        <v>197</v>
      </c>
      <c r="AV3993" t="s">
        <v>226</v>
      </c>
      <c r="AW3993" t="s">
        <v>238</v>
      </c>
      <c r="AX3993" t="s">
        <v>197</v>
      </c>
      <c r="AY3993" t="s">
        <v>226</v>
      </c>
    </row>
    <row r="3994" spans="1:51" x14ac:dyDescent="0.45">
      <c r="A3994" s="22">
        <v>871326</v>
      </c>
      <c r="B3994" s="6">
        <v>45536</v>
      </c>
      <c r="C3994" s="22">
        <v>15000</v>
      </c>
      <c r="D3994" s="22">
        <v>21848</v>
      </c>
      <c r="E3994" s="22"/>
      <c r="F3994" s="22">
        <v>0</v>
      </c>
      <c r="G3994" s="22">
        <v>2196</v>
      </c>
      <c r="H3994" s="22">
        <v>4</v>
      </c>
      <c r="I3994" s="22"/>
      <c r="J3994" s="22">
        <v>543</v>
      </c>
      <c r="K3994" s="22">
        <v>6299</v>
      </c>
      <c r="L3994" s="23" t="s">
        <v>892</v>
      </c>
      <c r="M3994" s="23"/>
      <c r="N3994" s="23" t="s">
        <v>184</v>
      </c>
      <c r="O3994" s="23" t="s">
        <v>185</v>
      </c>
      <c r="P3994" s="22">
        <v>20</v>
      </c>
      <c r="Q3994" s="23" t="s">
        <v>186</v>
      </c>
      <c r="R3994" s="23"/>
      <c r="S3994" s="23"/>
      <c r="T3994" s="23"/>
      <c r="U3994" s="23"/>
      <c r="V3994" s="23" t="s">
        <v>187</v>
      </c>
      <c r="W3994" s="23" t="s">
        <v>188</v>
      </c>
      <c r="X3994" s="23" t="s">
        <v>189</v>
      </c>
      <c r="Y3994" s="22">
        <v>0</v>
      </c>
      <c r="Z3994" s="23" t="s">
        <v>190</v>
      </c>
      <c r="AA3994" s="23" t="s">
        <v>191</v>
      </c>
      <c r="AB3994" s="23" t="s">
        <v>190</v>
      </c>
      <c r="AC3994" s="23" t="s">
        <v>192</v>
      </c>
      <c r="AD3994" s="23" t="s">
        <v>193</v>
      </c>
      <c r="AE3994" s="23" t="s">
        <v>83</v>
      </c>
      <c r="AF3994" s="23"/>
      <c r="AG3994" s="23"/>
      <c r="AH3994" s="23"/>
      <c r="AI3994" s="23"/>
      <c r="AJ3994" s="23" t="b">
        <v>0</v>
      </c>
      <c r="AK3994" s="3">
        <v>134</v>
      </c>
      <c r="AL3994" s="3">
        <v>236</v>
      </c>
      <c r="AM3994" s="3">
        <v>3995</v>
      </c>
      <c r="AN3994" s="24">
        <v>45536.006285339507</v>
      </c>
      <c r="AO3994" s="24">
        <v>45536.006285339507</v>
      </c>
      <c r="AP3994">
        <v>9</v>
      </c>
      <c r="AQ3994" t="s">
        <v>194</v>
      </c>
      <c r="AR3994">
        <v>244.00628533950658</v>
      </c>
      <c r="AS3994" t="s">
        <v>195</v>
      </c>
      <c r="AT3994" t="s">
        <v>196</v>
      </c>
      <c r="AU3994" t="s">
        <v>197</v>
      </c>
      <c r="AV3994" t="s">
        <v>235</v>
      </c>
      <c r="AW3994" t="s">
        <v>196</v>
      </c>
      <c r="AX3994" t="s">
        <v>197</v>
      </c>
      <c r="AY3994" t="s">
        <v>235</v>
      </c>
    </row>
    <row r="3995" spans="1:51" x14ac:dyDescent="0.45">
      <c r="A3995" s="22">
        <v>871332</v>
      </c>
      <c r="B3995" s="6">
        <v>45536</v>
      </c>
      <c r="C3995" s="22">
        <v>15000</v>
      </c>
      <c r="D3995" s="22">
        <v>20689</v>
      </c>
      <c r="E3995" s="22"/>
      <c r="F3995" s="22">
        <v>0</v>
      </c>
      <c r="G3995" s="22">
        <v>2191</v>
      </c>
      <c r="H3995" s="22">
        <v>4</v>
      </c>
      <c r="I3995" s="22"/>
      <c r="J3995" s="22">
        <v>543</v>
      </c>
      <c r="K3995" s="22">
        <v>6299</v>
      </c>
      <c r="L3995" s="23" t="s">
        <v>892</v>
      </c>
      <c r="M3995" s="23"/>
      <c r="N3995" s="23" t="s">
        <v>184</v>
      </c>
      <c r="O3995" s="23" t="s">
        <v>185</v>
      </c>
      <c r="P3995" s="22">
        <v>20</v>
      </c>
      <c r="Q3995" s="23" t="s">
        <v>186</v>
      </c>
      <c r="R3995" s="23"/>
      <c r="S3995" s="23"/>
      <c r="T3995" s="23"/>
      <c r="U3995" s="23"/>
      <c r="V3995" s="23" t="s">
        <v>187</v>
      </c>
      <c r="W3995" s="23" t="s">
        <v>188</v>
      </c>
      <c r="X3995" s="23" t="s">
        <v>189</v>
      </c>
      <c r="Y3995" s="22">
        <v>0</v>
      </c>
      <c r="Z3995" s="23" t="s">
        <v>190</v>
      </c>
      <c r="AA3995" s="23" t="s">
        <v>191</v>
      </c>
      <c r="AB3995" s="23" t="s">
        <v>190</v>
      </c>
      <c r="AC3995" s="23" t="s">
        <v>192</v>
      </c>
      <c r="AD3995" s="23" t="s">
        <v>193</v>
      </c>
      <c r="AE3995" s="23" t="s">
        <v>83</v>
      </c>
      <c r="AF3995" s="23"/>
      <c r="AG3995" s="23"/>
      <c r="AH3995" s="23"/>
      <c r="AI3995" s="23"/>
      <c r="AJ3995" s="23" t="b">
        <v>0</v>
      </c>
      <c r="AK3995" s="3">
        <v>121</v>
      </c>
      <c r="AL3995" s="3">
        <v>236</v>
      </c>
      <c r="AM3995" s="3">
        <v>4002</v>
      </c>
      <c r="AN3995" s="24">
        <v>45536.006461226854</v>
      </c>
      <c r="AO3995" s="24">
        <v>45536.006461226854</v>
      </c>
      <c r="AP3995">
        <v>9</v>
      </c>
      <c r="AQ3995" t="s">
        <v>194</v>
      </c>
      <c r="AR3995">
        <v>244.0064612268543</v>
      </c>
      <c r="AS3995" t="s">
        <v>195</v>
      </c>
      <c r="AT3995" t="s">
        <v>196</v>
      </c>
      <c r="AU3995" t="s">
        <v>197</v>
      </c>
      <c r="AV3995" t="s">
        <v>230</v>
      </c>
      <c r="AW3995" t="s">
        <v>196</v>
      </c>
      <c r="AX3995" t="s">
        <v>197</v>
      </c>
      <c r="AY3995" t="s">
        <v>230</v>
      </c>
    </row>
    <row r="3996" spans="1:51" x14ac:dyDescent="0.45">
      <c r="A3996" s="22">
        <v>871839</v>
      </c>
      <c r="B3996" s="6">
        <v>45536</v>
      </c>
      <c r="C3996" s="22">
        <v>15000</v>
      </c>
      <c r="D3996" s="22">
        <v>20106</v>
      </c>
      <c r="E3996" s="22"/>
      <c r="F3996" s="22">
        <v>0</v>
      </c>
      <c r="G3996" s="22">
        <v>2200</v>
      </c>
      <c r="H3996" s="22">
        <v>4</v>
      </c>
      <c r="I3996" s="22"/>
      <c r="J3996" s="22">
        <v>543</v>
      </c>
      <c r="K3996" s="22">
        <v>6299</v>
      </c>
      <c r="L3996" s="23" t="s">
        <v>892</v>
      </c>
      <c r="M3996" s="23"/>
      <c r="N3996" s="23" t="s">
        <v>184</v>
      </c>
      <c r="O3996" s="23" t="s">
        <v>213</v>
      </c>
      <c r="P3996" s="22">
        <v>20</v>
      </c>
      <c r="Q3996" s="23" t="s">
        <v>186</v>
      </c>
      <c r="R3996" s="23"/>
      <c r="S3996" s="23"/>
      <c r="T3996" s="23"/>
      <c r="U3996" s="23"/>
      <c r="V3996" s="23" t="s">
        <v>187</v>
      </c>
      <c r="W3996" s="23" t="s">
        <v>188</v>
      </c>
      <c r="X3996" s="23" t="s">
        <v>189</v>
      </c>
      <c r="Y3996" s="22">
        <v>0</v>
      </c>
      <c r="Z3996" s="23" t="s">
        <v>190</v>
      </c>
      <c r="AA3996" s="23" t="s">
        <v>191</v>
      </c>
      <c r="AB3996" s="23" t="s">
        <v>190</v>
      </c>
      <c r="AC3996" s="23" t="s">
        <v>192</v>
      </c>
      <c r="AD3996" s="23" t="s">
        <v>193</v>
      </c>
      <c r="AE3996" s="23" t="s">
        <v>83</v>
      </c>
      <c r="AF3996" s="23"/>
      <c r="AG3996" s="23"/>
      <c r="AH3996" s="23"/>
      <c r="AI3996" s="23"/>
      <c r="AJ3996" s="23" t="b">
        <v>0</v>
      </c>
      <c r="AK3996" s="3">
        <v>111</v>
      </c>
      <c r="AL3996" s="3">
        <v>3448</v>
      </c>
      <c r="AM3996" s="3">
        <v>4409</v>
      </c>
      <c r="AN3996" s="24">
        <v>45536.132664197532</v>
      </c>
      <c r="AO3996" s="24">
        <v>45536.132664197532</v>
      </c>
      <c r="AP3996">
        <v>9</v>
      </c>
      <c r="AQ3996" t="s">
        <v>194</v>
      </c>
      <c r="AR3996">
        <v>244.13266419753199</v>
      </c>
      <c r="AS3996" t="s">
        <v>195</v>
      </c>
      <c r="AT3996" t="s">
        <v>251</v>
      </c>
      <c r="AU3996" t="s">
        <v>197</v>
      </c>
      <c r="AV3996" t="s">
        <v>214</v>
      </c>
      <c r="AW3996" t="s">
        <v>251</v>
      </c>
      <c r="AX3996" t="s">
        <v>197</v>
      </c>
      <c r="AY3996" t="s">
        <v>214</v>
      </c>
    </row>
    <row r="3997" spans="1:51" x14ac:dyDescent="0.45">
      <c r="A3997" s="22">
        <v>875163</v>
      </c>
      <c r="B3997" s="6">
        <v>45536</v>
      </c>
      <c r="C3997" s="22">
        <v>15000</v>
      </c>
      <c r="D3997" s="22">
        <v>47447</v>
      </c>
      <c r="E3997" s="22"/>
      <c r="F3997" s="22">
        <v>0</v>
      </c>
      <c r="G3997" s="22">
        <v>2336</v>
      </c>
      <c r="H3997" s="22">
        <v>2</v>
      </c>
      <c r="I3997" s="22"/>
      <c r="J3997" s="22">
        <v>543</v>
      </c>
      <c r="K3997" s="22">
        <v>6299</v>
      </c>
      <c r="L3997" s="23" t="s">
        <v>892</v>
      </c>
      <c r="M3997" s="23"/>
      <c r="N3997" s="23" t="s">
        <v>184</v>
      </c>
      <c r="O3997" s="23" t="s">
        <v>225</v>
      </c>
      <c r="P3997" s="22">
        <v>20</v>
      </c>
      <c r="Q3997" s="23" t="s">
        <v>186</v>
      </c>
      <c r="R3997" s="23"/>
      <c r="S3997" s="23"/>
      <c r="T3997" s="23"/>
      <c r="U3997" s="23"/>
      <c r="V3997" s="23" t="s">
        <v>187</v>
      </c>
      <c r="W3997" s="23" t="s">
        <v>188</v>
      </c>
      <c r="X3997" s="23" t="s">
        <v>189</v>
      </c>
      <c r="Y3997" s="22">
        <v>0</v>
      </c>
      <c r="Z3997" s="23" t="s">
        <v>190</v>
      </c>
      <c r="AA3997" s="23" t="s">
        <v>191</v>
      </c>
      <c r="AB3997" s="23" t="s">
        <v>190</v>
      </c>
      <c r="AC3997" s="23" t="s">
        <v>192</v>
      </c>
      <c r="AD3997" s="23" t="s">
        <v>193</v>
      </c>
      <c r="AE3997" s="23" t="s">
        <v>83</v>
      </c>
      <c r="AF3997" s="23"/>
      <c r="AG3997" s="23"/>
      <c r="AH3997" s="23"/>
      <c r="AI3997" s="23"/>
      <c r="AJ3997" s="23" t="b">
        <v>0</v>
      </c>
      <c r="AK3997" s="3">
        <v>130</v>
      </c>
      <c r="AL3997" s="3">
        <v>2408</v>
      </c>
      <c r="AM3997" s="3">
        <v>7133</v>
      </c>
      <c r="AN3997" s="24">
        <v>45536.882632021603</v>
      </c>
      <c r="AO3997" s="24">
        <v>45536.882632021603</v>
      </c>
      <c r="AP3997">
        <v>9</v>
      </c>
      <c r="AQ3997" t="s">
        <v>194</v>
      </c>
      <c r="AR3997">
        <v>244.88263202160306</v>
      </c>
      <c r="AS3997" t="s">
        <v>195</v>
      </c>
      <c r="AT3997" t="s">
        <v>226</v>
      </c>
      <c r="AU3997" t="s">
        <v>197</v>
      </c>
      <c r="AV3997" t="s">
        <v>261</v>
      </c>
      <c r="AW3997" t="s">
        <v>226</v>
      </c>
      <c r="AX3997" t="s">
        <v>197</v>
      </c>
      <c r="AY3997" t="s">
        <v>261</v>
      </c>
    </row>
    <row r="3998" spans="1:51" x14ac:dyDescent="0.45">
      <c r="A3998" s="22">
        <v>875135</v>
      </c>
      <c r="B3998" s="6">
        <v>45536</v>
      </c>
      <c r="C3998" s="22">
        <v>15000</v>
      </c>
      <c r="D3998" s="22">
        <v>40499</v>
      </c>
      <c r="E3998" s="22"/>
      <c r="F3998" s="22">
        <v>0</v>
      </c>
      <c r="G3998" s="22">
        <v>2336</v>
      </c>
      <c r="H3998" s="22">
        <v>2</v>
      </c>
      <c r="I3998" s="22"/>
      <c r="J3998" s="22">
        <v>543</v>
      </c>
      <c r="K3998" s="22">
        <v>6299</v>
      </c>
      <c r="L3998" s="23" t="s">
        <v>892</v>
      </c>
      <c r="M3998" s="23"/>
      <c r="N3998" s="23" t="s">
        <v>184</v>
      </c>
      <c r="O3998" s="23" t="s">
        <v>225</v>
      </c>
      <c r="P3998" s="22">
        <v>20</v>
      </c>
      <c r="Q3998" s="23" t="s">
        <v>186</v>
      </c>
      <c r="R3998" s="23"/>
      <c r="S3998" s="23"/>
      <c r="T3998" s="23"/>
      <c r="U3998" s="23"/>
      <c r="V3998" s="23" t="s">
        <v>187</v>
      </c>
      <c r="W3998" s="23" t="s">
        <v>188</v>
      </c>
      <c r="X3998" s="23" t="s">
        <v>189</v>
      </c>
      <c r="Y3998" s="22">
        <v>0</v>
      </c>
      <c r="Z3998" s="23" t="s">
        <v>190</v>
      </c>
      <c r="AA3998" s="23" t="s">
        <v>191</v>
      </c>
      <c r="AB3998" s="23" t="s">
        <v>190</v>
      </c>
      <c r="AC3998" s="23" t="s">
        <v>192</v>
      </c>
      <c r="AD3998" s="23" t="s">
        <v>193</v>
      </c>
      <c r="AE3998" s="23" t="s">
        <v>83</v>
      </c>
      <c r="AF3998" s="23"/>
      <c r="AG3998" s="23"/>
      <c r="AH3998" s="23"/>
      <c r="AI3998" s="23"/>
      <c r="AJ3998" s="23" t="b">
        <v>0</v>
      </c>
      <c r="AK3998" s="3">
        <v>130</v>
      </c>
      <c r="AL3998" s="3">
        <v>2408</v>
      </c>
      <c r="AM3998" s="3">
        <v>7105</v>
      </c>
      <c r="AN3998" s="24">
        <v>45536.882193711419</v>
      </c>
      <c r="AO3998" s="24">
        <v>45536.882193711419</v>
      </c>
      <c r="AP3998">
        <v>9</v>
      </c>
      <c r="AQ3998" t="s">
        <v>194</v>
      </c>
      <c r="AR3998">
        <v>244.88219371141895</v>
      </c>
      <c r="AS3998" t="s">
        <v>195</v>
      </c>
      <c r="AT3998" t="s">
        <v>226</v>
      </c>
      <c r="AU3998" t="s">
        <v>197</v>
      </c>
      <c r="AV3998" t="s">
        <v>237</v>
      </c>
      <c r="AW3998" t="s">
        <v>226</v>
      </c>
      <c r="AX3998" t="s">
        <v>197</v>
      </c>
      <c r="AY3998" t="s">
        <v>237</v>
      </c>
    </row>
    <row r="3999" spans="1:51" x14ac:dyDescent="0.45">
      <c r="A3999" s="22">
        <v>875118</v>
      </c>
      <c r="B3999" s="6">
        <v>45536</v>
      </c>
      <c r="C3999" s="22">
        <v>15000</v>
      </c>
      <c r="D3999" s="22">
        <v>50588</v>
      </c>
      <c r="E3999" s="22"/>
      <c r="F3999" s="22">
        <v>0</v>
      </c>
      <c r="G3999" s="22">
        <v>2336</v>
      </c>
      <c r="H3999" s="22">
        <v>2</v>
      </c>
      <c r="I3999" s="22"/>
      <c r="J3999" s="22">
        <v>543</v>
      </c>
      <c r="K3999" s="22">
        <v>6299</v>
      </c>
      <c r="L3999" s="23" t="s">
        <v>892</v>
      </c>
      <c r="M3999" s="23"/>
      <c r="N3999" s="23" t="s">
        <v>184</v>
      </c>
      <c r="O3999" s="23" t="s">
        <v>225</v>
      </c>
      <c r="P3999" s="22">
        <v>20</v>
      </c>
      <c r="Q3999" s="23" t="s">
        <v>186</v>
      </c>
      <c r="R3999" s="23"/>
      <c r="S3999" s="23"/>
      <c r="T3999" s="23"/>
      <c r="U3999" s="23"/>
      <c r="V3999" s="23" t="s">
        <v>187</v>
      </c>
      <c r="W3999" s="23" t="s">
        <v>188</v>
      </c>
      <c r="X3999" s="23" t="s">
        <v>189</v>
      </c>
      <c r="Y3999" s="22">
        <v>0</v>
      </c>
      <c r="Z3999" s="23" t="s">
        <v>190</v>
      </c>
      <c r="AA3999" s="23" t="s">
        <v>191</v>
      </c>
      <c r="AB3999" s="23" t="s">
        <v>190</v>
      </c>
      <c r="AC3999" s="23" t="s">
        <v>192</v>
      </c>
      <c r="AD3999" s="23" t="s">
        <v>193</v>
      </c>
      <c r="AE3999" s="23" t="s">
        <v>83</v>
      </c>
      <c r="AF3999" s="23"/>
      <c r="AG3999" s="23"/>
      <c r="AH3999" s="23"/>
      <c r="AI3999" s="23"/>
      <c r="AJ3999" s="23" t="b">
        <v>0</v>
      </c>
      <c r="AK3999" s="3">
        <v>130</v>
      </c>
      <c r="AL3999" s="3">
        <v>2408</v>
      </c>
      <c r="AM3999" s="3">
        <v>7088</v>
      </c>
      <c r="AN3999" s="24">
        <v>45536.882173341051</v>
      </c>
      <c r="AO3999" s="24">
        <v>45536.882173341051</v>
      </c>
      <c r="AP3999">
        <v>9</v>
      </c>
      <c r="AQ3999" t="s">
        <v>194</v>
      </c>
      <c r="AR3999">
        <v>244.88217334105138</v>
      </c>
      <c r="AS3999" t="s">
        <v>195</v>
      </c>
      <c r="AT3999" t="s">
        <v>226</v>
      </c>
      <c r="AU3999" t="s">
        <v>197</v>
      </c>
      <c r="AV3999" t="s">
        <v>236</v>
      </c>
      <c r="AW3999" t="s">
        <v>226</v>
      </c>
      <c r="AX3999" t="s">
        <v>197</v>
      </c>
      <c r="AY3999" t="s">
        <v>236</v>
      </c>
    </row>
    <row r="4000" spans="1:51" x14ac:dyDescent="0.45">
      <c r="A4000" s="22">
        <v>875070</v>
      </c>
      <c r="B4000" s="6">
        <v>45536</v>
      </c>
      <c r="C4000" s="22">
        <v>15000</v>
      </c>
      <c r="D4000" s="22">
        <v>37925</v>
      </c>
      <c r="E4000" s="22"/>
      <c r="F4000" s="22">
        <v>0</v>
      </c>
      <c r="G4000" s="22">
        <v>2332</v>
      </c>
      <c r="H4000" s="22">
        <v>2</v>
      </c>
      <c r="I4000" s="22"/>
      <c r="J4000" s="22">
        <v>543</v>
      </c>
      <c r="K4000" s="22">
        <v>6299</v>
      </c>
      <c r="L4000" s="23" t="s">
        <v>892</v>
      </c>
      <c r="M4000" s="23"/>
      <c r="N4000" s="23" t="s">
        <v>184</v>
      </c>
      <c r="O4000" s="23" t="s">
        <v>225</v>
      </c>
      <c r="P4000" s="22">
        <v>20</v>
      </c>
      <c r="Q4000" s="23" t="s">
        <v>186</v>
      </c>
      <c r="R4000" s="23"/>
      <c r="S4000" s="23"/>
      <c r="T4000" s="23"/>
      <c r="U4000" s="23"/>
      <c r="V4000" s="23" t="s">
        <v>187</v>
      </c>
      <c r="W4000" s="23" t="s">
        <v>188</v>
      </c>
      <c r="X4000" s="23" t="s">
        <v>189</v>
      </c>
      <c r="Y4000" s="22">
        <v>0</v>
      </c>
      <c r="Z4000" s="23" t="s">
        <v>190</v>
      </c>
      <c r="AA4000" s="23" t="s">
        <v>191</v>
      </c>
      <c r="AB4000" s="23" t="s">
        <v>190</v>
      </c>
      <c r="AC4000" s="23" t="s">
        <v>192</v>
      </c>
      <c r="AD4000" s="23" t="s">
        <v>193</v>
      </c>
      <c r="AE4000" s="23" t="s">
        <v>83</v>
      </c>
      <c r="AF4000" s="23"/>
      <c r="AG4000" s="23"/>
      <c r="AH4000" s="23"/>
      <c r="AI4000" s="23"/>
      <c r="AJ4000" s="23" t="b">
        <v>0</v>
      </c>
      <c r="AK4000" s="3">
        <v>130</v>
      </c>
      <c r="AL4000" s="3">
        <v>2408</v>
      </c>
      <c r="AM4000" s="3">
        <v>7040</v>
      </c>
      <c r="AN4000" s="24">
        <v>45536.882134413579</v>
      </c>
      <c r="AO4000" s="24">
        <v>45536.882134413579</v>
      </c>
      <c r="AP4000">
        <v>9</v>
      </c>
      <c r="AQ4000" t="s">
        <v>194</v>
      </c>
      <c r="AR4000">
        <v>244.88213441357948</v>
      </c>
      <c r="AS4000" t="s">
        <v>195</v>
      </c>
      <c r="AT4000" t="s">
        <v>226</v>
      </c>
      <c r="AU4000" t="s">
        <v>197</v>
      </c>
      <c r="AV4000" t="s">
        <v>198</v>
      </c>
      <c r="AW4000" t="s">
        <v>226</v>
      </c>
      <c r="AX4000" t="s">
        <v>197</v>
      </c>
      <c r="AY4000" t="s">
        <v>198</v>
      </c>
    </row>
    <row r="4001" spans="1:51" x14ac:dyDescent="0.45">
      <c r="A4001" s="22">
        <v>875066</v>
      </c>
      <c r="B4001" s="6">
        <v>45536</v>
      </c>
      <c r="C4001" s="22">
        <v>15000</v>
      </c>
      <c r="D4001" s="22">
        <v>40519</v>
      </c>
      <c r="E4001" s="22"/>
      <c r="F4001" s="22">
        <v>0</v>
      </c>
      <c r="G4001" s="22">
        <v>2341</v>
      </c>
      <c r="H4001" s="22">
        <v>2</v>
      </c>
      <c r="I4001" s="22"/>
      <c r="J4001" s="22">
        <v>543</v>
      </c>
      <c r="K4001" s="22">
        <v>6299</v>
      </c>
      <c r="L4001" s="23" t="s">
        <v>892</v>
      </c>
      <c r="M4001" s="23"/>
      <c r="N4001" s="23" t="s">
        <v>184</v>
      </c>
      <c r="O4001" s="23" t="s">
        <v>225</v>
      </c>
      <c r="P4001" s="22">
        <v>20</v>
      </c>
      <c r="Q4001" s="23" t="s">
        <v>186</v>
      </c>
      <c r="R4001" s="23"/>
      <c r="S4001" s="23"/>
      <c r="T4001" s="23"/>
      <c r="U4001" s="23"/>
      <c r="V4001" s="23" t="s">
        <v>187</v>
      </c>
      <c r="W4001" s="23" t="s">
        <v>188</v>
      </c>
      <c r="X4001" s="23" t="s">
        <v>189</v>
      </c>
      <c r="Y4001" s="22">
        <v>0</v>
      </c>
      <c r="Z4001" s="23" t="s">
        <v>190</v>
      </c>
      <c r="AA4001" s="23" t="s">
        <v>191</v>
      </c>
      <c r="AB4001" s="23" t="s">
        <v>190</v>
      </c>
      <c r="AC4001" s="23" t="s">
        <v>192</v>
      </c>
      <c r="AD4001" s="23" t="s">
        <v>193</v>
      </c>
      <c r="AE4001" s="23" t="s">
        <v>83</v>
      </c>
      <c r="AF4001" s="23"/>
      <c r="AG4001" s="23"/>
      <c r="AH4001" s="23"/>
      <c r="AI4001" s="23"/>
      <c r="AJ4001" s="23" t="b">
        <v>0</v>
      </c>
      <c r="AK4001" s="3">
        <v>130</v>
      </c>
      <c r="AL4001" s="3">
        <v>2408</v>
      </c>
      <c r="AM4001" s="3">
        <v>7036</v>
      </c>
      <c r="AN4001" s="24">
        <v>45536.882131442901</v>
      </c>
      <c r="AO4001" s="24">
        <v>45536.882131442901</v>
      </c>
      <c r="AP4001">
        <v>9</v>
      </c>
      <c r="AQ4001" t="s">
        <v>194</v>
      </c>
      <c r="AR4001">
        <v>244.88213144290057</v>
      </c>
      <c r="AS4001" t="s">
        <v>195</v>
      </c>
      <c r="AT4001" t="s">
        <v>226</v>
      </c>
      <c r="AU4001" t="s">
        <v>197</v>
      </c>
      <c r="AV4001" t="s">
        <v>198</v>
      </c>
      <c r="AW4001" t="s">
        <v>226</v>
      </c>
      <c r="AX4001" t="s">
        <v>197</v>
      </c>
      <c r="AY4001" t="s">
        <v>198</v>
      </c>
    </row>
    <row r="4002" spans="1:51" x14ac:dyDescent="0.45">
      <c r="A4002" s="22">
        <v>874900</v>
      </c>
      <c r="B4002" s="6">
        <v>45536</v>
      </c>
      <c r="C4002" s="22">
        <v>15000</v>
      </c>
      <c r="D4002" s="22">
        <v>52001</v>
      </c>
      <c r="E4002" s="22"/>
      <c r="F4002" s="22">
        <v>0</v>
      </c>
      <c r="G4002" s="22">
        <v>2333</v>
      </c>
      <c r="H4002" s="22">
        <v>2</v>
      </c>
      <c r="I4002" s="22"/>
      <c r="J4002" s="22">
        <v>543</v>
      </c>
      <c r="K4002" s="22">
        <v>6299</v>
      </c>
      <c r="L4002" s="23" t="s">
        <v>892</v>
      </c>
      <c r="M4002" s="23"/>
      <c r="N4002" s="23" t="s">
        <v>184</v>
      </c>
      <c r="O4002" s="23" t="s">
        <v>225</v>
      </c>
      <c r="P4002" s="22">
        <v>20</v>
      </c>
      <c r="Q4002" s="23" t="s">
        <v>186</v>
      </c>
      <c r="R4002" s="23"/>
      <c r="S4002" s="23"/>
      <c r="T4002" s="23"/>
      <c r="U4002" s="23"/>
      <c r="V4002" s="23" t="s">
        <v>187</v>
      </c>
      <c r="W4002" s="23" t="s">
        <v>188</v>
      </c>
      <c r="X4002" s="23" t="s">
        <v>189</v>
      </c>
      <c r="Y4002" s="22">
        <v>0</v>
      </c>
      <c r="Z4002" s="23" t="s">
        <v>190</v>
      </c>
      <c r="AA4002" s="23" t="s">
        <v>191</v>
      </c>
      <c r="AB4002" s="23" t="s">
        <v>190</v>
      </c>
      <c r="AC4002" s="23" t="s">
        <v>192</v>
      </c>
      <c r="AD4002" s="23" t="s">
        <v>193</v>
      </c>
      <c r="AE4002" s="23" t="s">
        <v>83</v>
      </c>
      <c r="AF4002" s="23"/>
      <c r="AG4002" s="23"/>
      <c r="AH4002" s="23"/>
      <c r="AI4002" s="23"/>
      <c r="AJ4002" s="23" t="b">
        <v>0</v>
      </c>
      <c r="AK4002" s="3">
        <v>130</v>
      </c>
      <c r="AL4002" s="3">
        <v>2408</v>
      </c>
      <c r="AM4002" s="3">
        <v>6873</v>
      </c>
      <c r="AN4002" s="24">
        <v>45536.881974035496</v>
      </c>
      <c r="AO4002" s="24">
        <v>45536.881974035496</v>
      </c>
      <c r="AP4002">
        <v>9</v>
      </c>
      <c r="AQ4002" t="s">
        <v>194</v>
      </c>
      <c r="AR4002">
        <v>244.88197403549566</v>
      </c>
      <c r="AS4002" t="s">
        <v>195</v>
      </c>
      <c r="AT4002" t="s">
        <v>226</v>
      </c>
      <c r="AU4002" t="s">
        <v>197</v>
      </c>
      <c r="AV4002" t="s">
        <v>235</v>
      </c>
      <c r="AW4002" t="s">
        <v>226</v>
      </c>
      <c r="AX4002" t="s">
        <v>197</v>
      </c>
      <c r="AY4002" t="s">
        <v>235</v>
      </c>
    </row>
    <row r="4003" spans="1:51" x14ac:dyDescent="0.45">
      <c r="A4003" s="22">
        <v>874949</v>
      </c>
      <c r="B4003" s="6">
        <v>45536</v>
      </c>
      <c r="C4003" s="22">
        <v>15000</v>
      </c>
      <c r="D4003" s="22">
        <v>54029</v>
      </c>
      <c r="E4003" s="22"/>
      <c r="F4003" s="22">
        <v>0</v>
      </c>
      <c r="G4003" s="22">
        <v>2336</v>
      </c>
      <c r="H4003" s="22">
        <v>2</v>
      </c>
      <c r="I4003" s="22"/>
      <c r="J4003" s="22">
        <v>543</v>
      </c>
      <c r="K4003" s="22">
        <v>6299</v>
      </c>
      <c r="L4003" s="23" t="s">
        <v>892</v>
      </c>
      <c r="M4003" s="23"/>
      <c r="N4003" s="23" t="s">
        <v>184</v>
      </c>
      <c r="O4003" s="23" t="s">
        <v>225</v>
      </c>
      <c r="P4003" s="22">
        <v>20</v>
      </c>
      <c r="Q4003" s="23" t="s">
        <v>186</v>
      </c>
      <c r="R4003" s="23"/>
      <c r="S4003" s="23"/>
      <c r="T4003" s="23"/>
      <c r="U4003" s="23"/>
      <c r="V4003" s="23" t="s">
        <v>187</v>
      </c>
      <c r="W4003" s="23" t="s">
        <v>188</v>
      </c>
      <c r="X4003" s="23" t="s">
        <v>189</v>
      </c>
      <c r="Y4003" s="22">
        <v>0</v>
      </c>
      <c r="Z4003" s="23" t="s">
        <v>190</v>
      </c>
      <c r="AA4003" s="23" t="s">
        <v>191</v>
      </c>
      <c r="AB4003" s="23" t="s">
        <v>190</v>
      </c>
      <c r="AC4003" s="23" t="s">
        <v>192</v>
      </c>
      <c r="AD4003" s="23" t="s">
        <v>193</v>
      </c>
      <c r="AE4003" s="23" t="s">
        <v>83</v>
      </c>
      <c r="AF4003" s="23"/>
      <c r="AG4003" s="23"/>
      <c r="AH4003" s="23"/>
      <c r="AI4003" s="23"/>
      <c r="AJ4003" s="23" t="b">
        <v>0</v>
      </c>
      <c r="AK4003" s="3">
        <v>130</v>
      </c>
      <c r="AL4003" s="3">
        <v>2408</v>
      </c>
      <c r="AM4003" s="3">
        <v>6919</v>
      </c>
      <c r="AN4003" s="24">
        <v>45536.882014429015</v>
      </c>
      <c r="AO4003" s="24">
        <v>45536.882014429015</v>
      </c>
      <c r="AP4003">
        <v>9</v>
      </c>
      <c r="AQ4003" t="s">
        <v>194</v>
      </c>
      <c r="AR4003">
        <v>244.88201442901482</v>
      </c>
      <c r="AS4003" t="s">
        <v>195</v>
      </c>
      <c r="AT4003" t="s">
        <v>226</v>
      </c>
      <c r="AU4003" t="s">
        <v>197</v>
      </c>
      <c r="AV4003" t="s">
        <v>232</v>
      </c>
      <c r="AW4003" t="s">
        <v>226</v>
      </c>
      <c r="AX4003" t="s">
        <v>197</v>
      </c>
      <c r="AY4003" t="s">
        <v>232</v>
      </c>
    </row>
    <row r="4004" spans="1:51" x14ac:dyDescent="0.45">
      <c r="A4004" s="22">
        <v>874960</v>
      </c>
      <c r="B4004" s="6">
        <v>45536</v>
      </c>
      <c r="C4004" s="22">
        <v>15000</v>
      </c>
      <c r="D4004" s="22">
        <v>68604</v>
      </c>
      <c r="E4004" s="22"/>
      <c r="F4004" s="22">
        <v>0</v>
      </c>
      <c r="G4004" s="22">
        <v>2334</v>
      </c>
      <c r="H4004" s="22">
        <v>2</v>
      </c>
      <c r="I4004" s="22"/>
      <c r="J4004" s="22">
        <v>543</v>
      </c>
      <c r="K4004" s="22">
        <v>6299</v>
      </c>
      <c r="L4004" s="23" t="s">
        <v>892</v>
      </c>
      <c r="M4004" s="23"/>
      <c r="N4004" s="23" t="s">
        <v>184</v>
      </c>
      <c r="O4004" s="23" t="s">
        <v>225</v>
      </c>
      <c r="P4004" s="22">
        <v>20</v>
      </c>
      <c r="Q4004" s="23" t="s">
        <v>186</v>
      </c>
      <c r="R4004" s="23"/>
      <c r="S4004" s="23"/>
      <c r="T4004" s="23"/>
      <c r="U4004" s="23"/>
      <c r="V4004" s="23" t="s">
        <v>187</v>
      </c>
      <c r="W4004" s="23" t="s">
        <v>188</v>
      </c>
      <c r="X4004" s="23" t="s">
        <v>189</v>
      </c>
      <c r="Y4004" s="22">
        <v>0</v>
      </c>
      <c r="Z4004" s="23" t="s">
        <v>190</v>
      </c>
      <c r="AA4004" s="23" t="s">
        <v>191</v>
      </c>
      <c r="AB4004" s="23" t="s">
        <v>190</v>
      </c>
      <c r="AC4004" s="23" t="s">
        <v>192</v>
      </c>
      <c r="AD4004" s="23" t="s">
        <v>193</v>
      </c>
      <c r="AE4004" s="23" t="s">
        <v>83</v>
      </c>
      <c r="AF4004" s="23"/>
      <c r="AG4004" s="23"/>
      <c r="AH4004" s="23"/>
      <c r="AI4004" s="23"/>
      <c r="AJ4004" s="23" t="b">
        <v>0</v>
      </c>
      <c r="AK4004" s="3">
        <v>130</v>
      </c>
      <c r="AL4004" s="3">
        <v>2408</v>
      </c>
      <c r="AM4004" s="3">
        <v>6931</v>
      </c>
      <c r="AN4004" s="24">
        <v>45536.882024344137</v>
      </c>
      <c r="AO4004" s="24">
        <v>45536.882024344137</v>
      </c>
      <c r="AP4004">
        <v>9</v>
      </c>
      <c r="AQ4004" t="s">
        <v>194</v>
      </c>
      <c r="AR4004">
        <v>244.88202434413688</v>
      </c>
      <c r="AS4004" t="s">
        <v>195</v>
      </c>
      <c r="AT4004" t="s">
        <v>226</v>
      </c>
      <c r="AU4004" t="s">
        <v>197</v>
      </c>
      <c r="AV4004" t="s">
        <v>219</v>
      </c>
      <c r="AW4004" t="s">
        <v>226</v>
      </c>
      <c r="AX4004" t="s">
        <v>197</v>
      </c>
      <c r="AY4004" t="s">
        <v>219</v>
      </c>
    </row>
    <row r="4005" spans="1:51" x14ac:dyDescent="0.45">
      <c r="A4005" s="22">
        <v>872999</v>
      </c>
      <c r="B4005" s="6">
        <v>45536</v>
      </c>
      <c r="C4005" s="22">
        <v>15000</v>
      </c>
      <c r="D4005" s="22">
        <v>27430</v>
      </c>
      <c r="E4005" s="22"/>
      <c r="F4005" s="22">
        <v>0</v>
      </c>
      <c r="G4005" s="22">
        <v>1061</v>
      </c>
      <c r="H4005" s="22">
        <v>1</v>
      </c>
      <c r="I4005" s="22"/>
      <c r="J4005" s="22">
        <v>223</v>
      </c>
      <c r="K4005" s="22">
        <v>967</v>
      </c>
      <c r="L4005" s="23" t="s">
        <v>893</v>
      </c>
      <c r="M4005" s="23"/>
      <c r="N4005" s="23" t="s">
        <v>184</v>
      </c>
      <c r="O4005" s="23" t="s">
        <v>225</v>
      </c>
      <c r="P4005" s="22">
        <v>20</v>
      </c>
      <c r="Q4005" s="23" t="s">
        <v>186</v>
      </c>
      <c r="R4005" s="23"/>
      <c r="S4005" s="23"/>
      <c r="T4005" s="23"/>
      <c r="U4005" s="23"/>
      <c r="V4005" s="23" t="s">
        <v>187</v>
      </c>
      <c r="W4005" s="23" t="s">
        <v>188</v>
      </c>
      <c r="X4005" s="23" t="s">
        <v>189</v>
      </c>
      <c r="Y4005" s="22">
        <v>0</v>
      </c>
      <c r="Z4005" s="23" t="s">
        <v>190</v>
      </c>
      <c r="AA4005" s="23" t="s">
        <v>191</v>
      </c>
      <c r="AB4005" s="23" t="s">
        <v>190</v>
      </c>
      <c r="AC4005" s="23" t="s">
        <v>192</v>
      </c>
      <c r="AD4005" s="23" t="s">
        <v>193</v>
      </c>
      <c r="AE4005" s="23" t="s">
        <v>83</v>
      </c>
      <c r="AF4005" s="23"/>
      <c r="AG4005" s="23"/>
      <c r="AH4005" s="23"/>
      <c r="AI4005" s="23"/>
      <c r="AJ4005" s="23" t="b">
        <v>0</v>
      </c>
      <c r="AK4005" s="3">
        <v>117</v>
      </c>
      <c r="AL4005" s="3">
        <v>2408</v>
      </c>
      <c r="AM4005" s="3">
        <v>5344</v>
      </c>
      <c r="AN4005" s="24">
        <v>45536.382236921294</v>
      </c>
      <c r="AO4005" s="24">
        <v>45536.382236921294</v>
      </c>
      <c r="AP4005">
        <v>9</v>
      </c>
      <c r="AQ4005" t="s">
        <v>194</v>
      </c>
      <c r="AR4005">
        <v>244.38223692129395</v>
      </c>
      <c r="AS4005" t="s">
        <v>195</v>
      </c>
      <c r="AT4005" t="s">
        <v>238</v>
      </c>
      <c r="AU4005" t="s">
        <v>197</v>
      </c>
      <c r="AV4005" t="s">
        <v>239</v>
      </c>
      <c r="AW4005" t="s">
        <v>238</v>
      </c>
      <c r="AX4005" t="s">
        <v>197</v>
      </c>
      <c r="AY4005" t="s">
        <v>239</v>
      </c>
    </row>
    <row r="4006" spans="1:51" x14ac:dyDescent="0.45">
      <c r="A4006" s="22">
        <v>873025</v>
      </c>
      <c r="B4006" s="6">
        <v>45536</v>
      </c>
      <c r="C4006" s="22">
        <v>15000</v>
      </c>
      <c r="D4006" s="22">
        <v>17797</v>
      </c>
      <c r="E4006" s="22"/>
      <c r="F4006" s="22">
        <v>0</v>
      </c>
      <c r="G4006" s="22">
        <v>1060</v>
      </c>
      <c r="H4006" s="22">
        <v>1</v>
      </c>
      <c r="I4006" s="22"/>
      <c r="J4006" s="22">
        <v>223</v>
      </c>
      <c r="K4006" s="22">
        <v>967</v>
      </c>
      <c r="L4006" s="23" t="s">
        <v>893</v>
      </c>
      <c r="M4006" s="23"/>
      <c r="N4006" s="23" t="s">
        <v>184</v>
      </c>
      <c r="O4006" s="23" t="s">
        <v>225</v>
      </c>
      <c r="P4006" s="22">
        <v>20</v>
      </c>
      <c r="Q4006" s="23" t="s">
        <v>186</v>
      </c>
      <c r="R4006" s="23"/>
      <c r="S4006" s="23"/>
      <c r="T4006" s="23"/>
      <c r="U4006" s="23"/>
      <c r="V4006" s="23" t="s">
        <v>187</v>
      </c>
      <c r="W4006" s="23" t="s">
        <v>188</v>
      </c>
      <c r="X4006" s="23" t="s">
        <v>189</v>
      </c>
      <c r="Y4006" s="22">
        <v>0</v>
      </c>
      <c r="Z4006" s="23" t="s">
        <v>190</v>
      </c>
      <c r="AA4006" s="23" t="s">
        <v>191</v>
      </c>
      <c r="AB4006" s="23" t="s">
        <v>190</v>
      </c>
      <c r="AC4006" s="23" t="s">
        <v>192</v>
      </c>
      <c r="AD4006" s="23" t="s">
        <v>193</v>
      </c>
      <c r="AE4006" s="23" t="s">
        <v>83</v>
      </c>
      <c r="AF4006" s="23"/>
      <c r="AG4006" s="23"/>
      <c r="AH4006" s="23"/>
      <c r="AI4006" s="23"/>
      <c r="AJ4006" s="23" t="b">
        <v>0</v>
      </c>
      <c r="AK4006" s="3">
        <v>117</v>
      </c>
      <c r="AL4006" s="3">
        <v>2408</v>
      </c>
      <c r="AM4006" s="3">
        <v>5370</v>
      </c>
      <c r="AN4006" s="24">
        <v>45536.382261766972</v>
      </c>
      <c r="AO4006" s="24">
        <v>45536.382261766972</v>
      </c>
      <c r="AP4006">
        <v>9</v>
      </c>
      <c r="AQ4006" t="s">
        <v>194</v>
      </c>
      <c r="AR4006">
        <v>244.38226176697208</v>
      </c>
      <c r="AS4006" t="s">
        <v>195</v>
      </c>
      <c r="AT4006" t="s">
        <v>238</v>
      </c>
      <c r="AU4006" t="s">
        <v>197</v>
      </c>
      <c r="AV4006" t="s">
        <v>241</v>
      </c>
      <c r="AW4006" t="s">
        <v>238</v>
      </c>
      <c r="AX4006" t="s">
        <v>197</v>
      </c>
      <c r="AY4006" t="s">
        <v>241</v>
      </c>
    </row>
    <row r="4007" spans="1:51" x14ac:dyDescent="0.45">
      <c r="A4007" s="22">
        <v>873021</v>
      </c>
      <c r="B4007" s="6">
        <v>45536</v>
      </c>
      <c r="C4007" s="22">
        <v>15000</v>
      </c>
      <c r="D4007" s="22">
        <v>20446</v>
      </c>
      <c r="E4007" s="22"/>
      <c r="F4007" s="22">
        <v>0</v>
      </c>
      <c r="G4007" s="22">
        <v>1060</v>
      </c>
      <c r="H4007" s="22">
        <v>1</v>
      </c>
      <c r="I4007" s="22"/>
      <c r="J4007" s="22">
        <v>223</v>
      </c>
      <c r="K4007" s="22">
        <v>967</v>
      </c>
      <c r="L4007" s="23" t="s">
        <v>893</v>
      </c>
      <c r="M4007" s="23"/>
      <c r="N4007" s="23" t="s">
        <v>184</v>
      </c>
      <c r="O4007" s="23" t="s">
        <v>225</v>
      </c>
      <c r="P4007" s="22">
        <v>20</v>
      </c>
      <c r="Q4007" s="23" t="s">
        <v>186</v>
      </c>
      <c r="R4007" s="23"/>
      <c r="S4007" s="23"/>
      <c r="T4007" s="23"/>
      <c r="U4007" s="23"/>
      <c r="V4007" s="23" t="s">
        <v>187</v>
      </c>
      <c r="W4007" s="23" t="s">
        <v>188</v>
      </c>
      <c r="X4007" s="23" t="s">
        <v>189</v>
      </c>
      <c r="Y4007" s="22">
        <v>0</v>
      </c>
      <c r="Z4007" s="23" t="s">
        <v>190</v>
      </c>
      <c r="AA4007" s="23" t="s">
        <v>191</v>
      </c>
      <c r="AB4007" s="23" t="s">
        <v>190</v>
      </c>
      <c r="AC4007" s="23" t="s">
        <v>192</v>
      </c>
      <c r="AD4007" s="23" t="s">
        <v>193</v>
      </c>
      <c r="AE4007" s="23" t="s">
        <v>83</v>
      </c>
      <c r="AF4007" s="23"/>
      <c r="AG4007" s="23"/>
      <c r="AH4007" s="23"/>
      <c r="AI4007" s="23"/>
      <c r="AJ4007" s="23" t="b">
        <v>0</v>
      </c>
      <c r="AK4007" s="3">
        <v>117</v>
      </c>
      <c r="AL4007" s="3">
        <v>2408</v>
      </c>
      <c r="AM4007" s="3">
        <v>5366</v>
      </c>
      <c r="AN4007" s="24">
        <v>45536.382258719139</v>
      </c>
      <c r="AO4007" s="24">
        <v>45536.382258719139</v>
      </c>
      <c r="AP4007">
        <v>9</v>
      </c>
      <c r="AQ4007" t="s">
        <v>194</v>
      </c>
      <c r="AR4007">
        <v>244.38225871913892</v>
      </c>
      <c r="AS4007" t="s">
        <v>195</v>
      </c>
      <c r="AT4007" t="s">
        <v>238</v>
      </c>
      <c r="AU4007" t="s">
        <v>197</v>
      </c>
      <c r="AV4007" t="s">
        <v>241</v>
      </c>
      <c r="AW4007" t="s">
        <v>238</v>
      </c>
      <c r="AX4007" t="s">
        <v>197</v>
      </c>
      <c r="AY4007" t="s">
        <v>241</v>
      </c>
    </row>
    <row r="4008" spans="1:51" x14ac:dyDescent="0.45">
      <c r="A4008" s="22">
        <v>872969</v>
      </c>
      <c r="B4008" s="6">
        <v>45536</v>
      </c>
      <c r="C4008" s="22">
        <v>15000</v>
      </c>
      <c r="D4008" s="22">
        <v>13169</v>
      </c>
      <c r="E4008" s="22"/>
      <c r="F4008" s="22">
        <v>0</v>
      </c>
      <c r="G4008" s="22">
        <v>1060</v>
      </c>
      <c r="H4008" s="22">
        <v>1</v>
      </c>
      <c r="I4008" s="22"/>
      <c r="J4008" s="22">
        <v>223</v>
      </c>
      <c r="K4008" s="22">
        <v>967</v>
      </c>
      <c r="L4008" s="23" t="s">
        <v>893</v>
      </c>
      <c r="M4008" s="23"/>
      <c r="N4008" s="23" t="s">
        <v>184</v>
      </c>
      <c r="O4008" s="23" t="s">
        <v>225</v>
      </c>
      <c r="P4008" s="22">
        <v>20</v>
      </c>
      <c r="Q4008" s="23" t="s">
        <v>186</v>
      </c>
      <c r="R4008" s="23"/>
      <c r="S4008" s="23"/>
      <c r="T4008" s="23"/>
      <c r="U4008" s="23"/>
      <c r="V4008" s="23" t="s">
        <v>187</v>
      </c>
      <c r="W4008" s="23" t="s">
        <v>188</v>
      </c>
      <c r="X4008" s="23" t="s">
        <v>189</v>
      </c>
      <c r="Y4008" s="22">
        <v>0</v>
      </c>
      <c r="Z4008" s="23" t="s">
        <v>190</v>
      </c>
      <c r="AA4008" s="23" t="s">
        <v>191</v>
      </c>
      <c r="AB4008" s="23" t="s">
        <v>190</v>
      </c>
      <c r="AC4008" s="23" t="s">
        <v>192</v>
      </c>
      <c r="AD4008" s="23" t="s">
        <v>193</v>
      </c>
      <c r="AE4008" s="23" t="s">
        <v>83</v>
      </c>
      <c r="AF4008" s="23"/>
      <c r="AG4008" s="23"/>
      <c r="AH4008" s="23"/>
      <c r="AI4008" s="23"/>
      <c r="AJ4008" s="23" t="b">
        <v>0</v>
      </c>
      <c r="AK4008" s="3">
        <v>117</v>
      </c>
      <c r="AL4008" s="3">
        <v>2408</v>
      </c>
      <c r="AM4008" s="3">
        <v>5314</v>
      </c>
      <c r="AN4008" s="24">
        <v>45536.382202816356</v>
      </c>
      <c r="AO4008" s="24">
        <v>45536.382202816356</v>
      </c>
      <c r="AP4008">
        <v>9</v>
      </c>
      <c r="AQ4008" t="s">
        <v>194</v>
      </c>
      <c r="AR4008">
        <v>244.38220281635586</v>
      </c>
      <c r="AS4008" t="s">
        <v>195</v>
      </c>
      <c r="AT4008" t="s">
        <v>238</v>
      </c>
      <c r="AU4008" t="s">
        <v>197</v>
      </c>
      <c r="AV4008" t="s">
        <v>237</v>
      </c>
      <c r="AW4008" t="s">
        <v>238</v>
      </c>
      <c r="AX4008" t="s">
        <v>197</v>
      </c>
      <c r="AY4008" t="s">
        <v>237</v>
      </c>
    </row>
    <row r="4009" spans="1:51" x14ac:dyDescent="0.45">
      <c r="A4009" s="22">
        <v>872900</v>
      </c>
      <c r="B4009" s="6">
        <v>45536</v>
      </c>
      <c r="C4009" s="22">
        <v>15000</v>
      </c>
      <c r="D4009" s="22">
        <v>22029</v>
      </c>
      <c r="E4009" s="22"/>
      <c r="F4009" s="22">
        <v>0</v>
      </c>
      <c r="G4009" s="22">
        <v>1063</v>
      </c>
      <c r="H4009" s="22">
        <v>1</v>
      </c>
      <c r="I4009" s="22"/>
      <c r="J4009" s="22">
        <v>223</v>
      </c>
      <c r="K4009" s="22">
        <v>967</v>
      </c>
      <c r="L4009" s="23" t="s">
        <v>893</v>
      </c>
      <c r="M4009" s="23"/>
      <c r="N4009" s="23" t="s">
        <v>184</v>
      </c>
      <c r="O4009" s="23" t="s">
        <v>225</v>
      </c>
      <c r="P4009" s="22">
        <v>20</v>
      </c>
      <c r="Q4009" s="23" t="s">
        <v>186</v>
      </c>
      <c r="R4009" s="23"/>
      <c r="S4009" s="23"/>
      <c r="T4009" s="23"/>
      <c r="U4009" s="23"/>
      <c r="V4009" s="23" t="s">
        <v>187</v>
      </c>
      <c r="W4009" s="23" t="s">
        <v>188</v>
      </c>
      <c r="X4009" s="23" t="s">
        <v>189</v>
      </c>
      <c r="Y4009" s="22">
        <v>0</v>
      </c>
      <c r="Z4009" s="23" t="s">
        <v>190</v>
      </c>
      <c r="AA4009" s="23" t="s">
        <v>191</v>
      </c>
      <c r="AB4009" s="23" t="s">
        <v>190</v>
      </c>
      <c r="AC4009" s="23" t="s">
        <v>192</v>
      </c>
      <c r="AD4009" s="23" t="s">
        <v>193</v>
      </c>
      <c r="AE4009" s="23" t="s">
        <v>83</v>
      </c>
      <c r="AF4009" s="23"/>
      <c r="AG4009" s="23"/>
      <c r="AH4009" s="23"/>
      <c r="AI4009" s="23"/>
      <c r="AJ4009" s="23" t="b">
        <v>0</v>
      </c>
      <c r="AK4009" s="3">
        <v>117</v>
      </c>
      <c r="AL4009" s="3">
        <v>2408</v>
      </c>
      <c r="AM4009" s="3">
        <v>5245</v>
      </c>
      <c r="AN4009" s="24">
        <v>45536.382150308644</v>
      </c>
      <c r="AO4009" s="24">
        <v>45536.382150308644</v>
      </c>
      <c r="AP4009">
        <v>9</v>
      </c>
      <c r="AQ4009" t="s">
        <v>194</v>
      </c>
      <c r="AR4009">
        <v>244.38215030864376</v>
      </c>
      <c r="AS4009" t="s">
        <v>195</v>
      </c>
      <c r="AT4009" t="s">
        <v>238</v>
      </c>
      <c r="AU4009" t="s">
        <v>197</v>
      </c>
      <c r="AV4009" t="s">
        <v>230</v>
      </c>
      <c r="AW4009" t="s">
        <v>238</v>
      </c>
      <c r="AX4009" t="s">
        <v>197</v>
      </c>
      <c r="AY4009" t="s">
        <v>230</v>
      </c>
    </row>
    <row r="4010" spans="1:51" x14ac:dyDescent="0.45">
      <c r="A4010" s="22">
        <v>872873</v>
      </c>
      <c r="B4010" s="6">
        <v>45536</v>
      </c>
      <c r="C4010" s="22">
        <v>15000</v>
      </c>
      <c r="D4010" s="22">
        <v>25289</v>
      </c>
      <c r="E4010" s="22"/>
      <c r="F4010" s="22">
        <v>0</v>
      </c>
      <c r="G4010" s="22">
        <v>1059</v>
      </c>
      <c r="H4010" s="22">
        <v>1</v>
      </c>
      <c r="I4010" s="22"/>
      <c r="J4010" s="22">
        <v>223</v>
      </c>
      <c r="K4010" s="22">
        <v>967</v>
      </c>
      <c r="L4010" s="23" t="s">
        <v>893</v>
      </c>
      <c r="M4010" s="23"/>
      <c r="N4010" s="23" t="s">
        <v>184</v>
      </c>
      <c r="O4010" s="23" t="s">
        <v>225</v>
      </c>
      <c r="P4010" s="22">
        <v>20</v>
      </c>
      <c r="Q4010" s="23" t="s">
        <v>186</v>
      </c>
      <c r="R4010" s="23"/>
      <c r="S4010" s="23"/>
      <c r="T4010" s="23"/>
      <c r="U4010" s="23"/>
      <c r="V4010" s="23" t="s">
        <v>187</v>
      </c>
      <c r="W4010" s="23" t="s">
        <v>188</v>
      </c>
      <c r="X4010" s="23" t="s">
        <v>189</v>
      </c>
      <c r="Y4010" s="22">
        <v>0</v>
      </c>
      <c r="Z4010" s="23" t="s">
        <v>190</v>
      </c>
      <c r="AA4010" s="23" t="s">
        <v>191</v>
      </c>
      <c r="AB4010" s="23" t="s">
        <v>190</v>
      </c>
      <c r="AC4010" s="23" t="s">
        <v>192</v>
      </c>
      <c r="AD4010" s="23" t="s">
        <v>193</v>
      </c>
      <c r="AE4010" s="23" t="s">
        <v>83</v>
      </c>
      <c r="AF4010" s="23"/>
      <c r="AG4010" s="23"/>
      <c r="AH4010" s="23"/>
      <c r="AI4010" s="23"/>
      <c r="AJ4010" s="23" t="b">
        <v>0</v>
      </c>
      <c r="AK4010" s="3">
        <v>117</v>
      </c>
      <c r="AL4010" s="3">
        <v>2408</v>
      </c>
      <c r="AM4010" s="3">
        <v>5218</v>
      </c>
      <c r="AN4010" s="24">
        <v>45536.382127507713</v>
      </c>
      <c r="AO4010" s="24">
        <v>45536.382127507713</v>
      </c>
      <c r="AP4010">
        <v>9</v>
      </c>
      <c r="AQ4010" t="s">
        <v>194</v>
      </c>
      <c r="AR4010">
        <v>244.38212750771345</v>
      </c>
      <c r="AS4010" t="s">
        <v>195</v>
      </c>
      <c r="AT4010" t="s">
        <v>238</v>
      </c>
      <c r="AU4010" t="s">
        <v>197</v>
      </c>
      <c r="AV4010" t="s">
        <v>198</v>
      </c>
      <c r="AW4010" t="s">
        <v>238</v>
      </c>
      <c r="AX4010" t="s">
        <v>197</v>
      </c>
      <c r="AY4010" t="s">
        <v>198</v>
      </c>
    </row>
    <row r="4011" spans="1:51" x14ac:dyDescent="0.45">
      <c r="A4011" s="22">
        <v>872847</v>
      </c>
      <c r="B4011" s="6">
        <v>45536</v>
      </c>
      <c r="C4011" s="22">
        <v>15000</v>
      </c>
      <c r="D4011" s="22">
        <v>18567</v>
      </c>
      <c r="E4011" s="22"/>
      <c r="F4011" s="22">
        <v>0</v>
      </c>
      <c r="G4011" s="22">
        <v>1063</v>
      </c>
      <c r="H4011" s="22">
        <v>1</v>
      </c>
      <c r="I4011" s="22"/>
      <c r="J4011" s="22">
        <v>223</v>
      </c>
      <c r="K4011" s="22">
        <v>967</v>
      </c>
      <c r="L4011" s="23" t="s">
        <v>893</v>
      </c>
      <c r="M4011" s="23"/>
      <c r="N4011" s="23" t="s">
        <v>184</v>
      </c>
      <c r="O4011" s="23" t="s">
        <v>225</v>
      </c>
      <c r="P4011" s="22">
        <v>20</v>
      </c>
      <c r="Q4011" s="23" t="s">
        <v>186</v>
      </c>
      <c r="R4011" s="23"/>
      <c r="S4011" s="23"/>
      <c r="T4011" s="23"/>
      <c r="U4011" s="23"/>
      <c r="V4011" s="23" t="s">
        <v>187</v>
      </c>
      <c r="W4011" s="23" t="s">
        <v>188</v>
      </c>
      <c r="X4011" s="23" t="s">
        <v>189</v>
      </c>
      <c r="Y4011" s="22">
        <v>0</v>
      </c>
      <c r="Z4011" s="23" t="s">
        <v>190</v>
      </c>
      <c r="AA4011" s="23" t="s">
        <v>191</v>
      </c>
      <c r="AB4011" s="23" t="s">
        <v>190</v>
      </c>
      <c r="AC4011" s="23" t="s">
        <v>192</v>
      </c>
      <c r="AD4011" s="23" t="s">
        <v>193</v>
      </c>
      <c r="AE4011" s="23" t="s">
        <v>83</v>
      </c>
      <c r="AF4011" s="23"/>
      <c r="AG4011" s="23"/>
      <c r="AH4011" s="23"/>
      <c r="AI4011" s="23"/>
      <c r="AJ4011" s="23" t="b">
        <v>0</v>
      </c>
      <c r="AK4011" s="3">
        <v>117</v>
      </c>
      <c r="AL4011" s="3">
        <v>2408</v>
      </c>
      <c r="AM4011" s="3">
        <v>5192</v>
      </c>
      <c r="AN4011" s="24">
        <v>45536.382089004626</v>
      </c>
      <c r="AO4011" s="24">
        <v>45536.382089004626</v>
      </c>
      <c r="AP4011">
        <v>9</v>
      </c>
      <c r="AQ4011" t="s">
        <v>194</v>
      </c>
      <c r="AR4011">
        <v>244.38208900462632</v>
      </c>
      <c r="AS4011" t="s">
        <v>195</v>
      </c>
      <c r="AT4011" t="s">
        <v>238</v>
      </c>
      <c r="AU4011" t="s">
        <v>197</v>
      </c>
      <c r="AV4011" t="s">
        <v>207</v>
      </c>
      <c r="AW4011" t="s">
        <v>238</v>
      </c>
      <c r="AX4011" t="s">
        <v>197</v>
      </c>
      <c r="AY4011" t="s">
        <v>207</v>
      </c>
    </row>
    <row r="4012" spans="1:51" x14ac:dyDescent="0.45">
      <c r="A4012" s="22">
        <v>872837</v>
      </c>
      <c r="B4012" s="6">
        <v>45536</v>
      </c>
      <c r="C4012" s="22">
        <v>15000</v>
      </c>
      <c r="D4012" s="22">
        <v>17571</v>
      </c>
      <c r="E4012" s="22"/>
      <c r="F4012" s="22">
        <v>0</v>
      </c>
      <c r="G4012" s="22">
        <v>1060</v>
      </c>
      <c r="H4012" s="22">
        <v>1</v>
      </c>
      <c r="I4012" s="22"/>
      <c r="J4012" s="22">
        <v>223</v>
      </c>
      <c r="K4012" s="22">
        <v>967</v>
      </c>
      <c r="L4012" s="23" t="s">
        <v>893</v>
      </c>
      <c r="M4012" s="23"/>
      <c r="N4012" s="23" t="s">
        <v>184</v>
      </c>
      <c r="O4012" s="23" t="s">
        <v>225</v>
      </c>
      <c r="P4012" s="22">
        <v>20</v>
      </c>
      <c r="Q4012" s="23" t="s">
        <v>186</v>
      </c>
      <c r="R4012" s="23"/>
      <c r="S4012" s="23"/>
      <c r="T4012" s="23"/>
      <c r="U4012" s="23"/>
      <c r="V4012" s="23" t="s">
        <v>187</v>
      </c>
      <c r="W4012" s="23" t="s">
        <v>188</v>
      </c>
      <c r="X4012" s="23" t="s">
        <v>189</v>
      </c>
      <c r="Y4012" s="22">
        <v>0</v>
      </c>
      <c r="Z4012" s="23" t="s">
        <v>190</v>
      </c>
      <c r="AA4012" s="23" t="s">
        <v>191</v>
      </c>
      <c r="AB4012" s="23" t="s">
        <v>190</v>
      </c>
      <c r="AC4012" s="23" t="s">
        <v>192</v>
      </c>
      <c r="AD4012" s="23" t="s">
        <v>193</v>
      </c>
      <c r="AE4012" s="23" t="s">
        <v>83</v>
      </c>
      <c r="AF4012" s="23"/>
      <c r="AG4012" s="23"/>
      <c r="AH4012" s="23"/>
      <c r="AI4012" s="23"/>
      <c r="AJ4012" s="23" t="b">
        <v>0</v>
      </c>
      <c r="AK4012" s="3">
        <v>117</v>
      </c>
      <c r="AL4012" s="3">
        <v>2408</v>
      </c>
      <c r="AM4012" s="3">
        <v>5182</v>
      </c>
      <c r="AN4012" s="24">
        <v>45536.382078896604</v>
      </c>
      <c r="AO4012" s="24">
        <v>45536.382078896604</v>
      </c>
      <c r="AP4012">
        <v>9</v>
      </c>
      <c r="AQ4012" t="s">
        <v>194</v>
      </c>
      <c r="AR4012">
        <v>244.38207889660407</v>
      </c>
      <c r="AS4012" t="s">
        <v>195</v>
      </c>
      <c r="AT4012" t="s">
        <v>238</v>
      </c>
      <c r="AU4012" t="s">
        <v>197</v>
      </c>
      <c r="AV4012" t="s">
        <v>207</v>
      </c>
      <c r="AW4012" t="s">
        <v>238</v>
      </c>
      <c r="AX4012" t="s">
        <v>197</v>
      </c>
      <c r="AY4012" t="s">
        <v>207</v>
      </c>
    </row>
    <row r="4013" spans="1:51" x14ac:dyDescent="0.45">
      <c r="A4013" s="22">
        <v>872819</v>
      </c>
      <c r="B4013" s="6">
        <v>45536</v>
      </c>
      <c r="C4013" s="22">
        <v>15000</v>
      </c>
      <c r="D4013" s="22">
        <v>21333</v>
      </c>
      <c r="E4013" s="22"/>
      <c r="F4013" s="22">
        <v>0</v>
      </c>
      <c r="G4013" s="22">
        <v>1063</v>
      </c>
      <c r="H4013" s="22">
        <v>1</v>
      </c>
      <c r="I4013" s="22"/>
      <c r="J4013" s="22">
        <v>223</v>
      </c>
      <c r="K4013" s="22">
        <v>967</v>
      </c>
      <c r="L4013" s="23" t="s">
        <v>893</v>
      </c>
      <c r="M4013" s="23"/>
      <c r="N4013" s="23" t="s">
        <v>184</v>
      </c>
      <c r="O4013" s="23" t="s">
        <v>225</v>
      </c>
      <c r="P4013" s="22">
        <v>20</v>
      </c>
      <c r="Q4013" s="23" t="s">
        <v>186</v>
      </c>
      <c r="R4013" s="23"/>
      <c r="S4013" s="23"/>
      <c r="T4013" s="23"/>
      <c r="U4013" s="23"/>
      <c r="V4013" s="23" t="s">
        <v>187</v>
      </c>
      <c r="W4013" s="23" t="s">
        <v>188</v>
      </c>
      <c r="X4013" s="23" t="s">
        <v>189</v>
      </c>
      <c r="Y4013" s="22">
        <v>0</v>
      </c>
      <c r="Z4013" s="23" t="s">
        <v>190</v>
      </c>
      <c r="AA4013" s="23" t="s">
        <v>191</v>
      </c>
      <c r="AB4013" s="23" t="s">
        <v>190</v>
      </c>
      <c r="AC4013" s="23" t="s">
        <v>192</v>
      </c>
      <c r="AD4013" s="23" t="s">
        <v>193</v>
      </c>
      <c r="AE4013" s="23" t="s">
        <v>83</v>
      </c>
      <c r="AF4013" s="23"/>
      <c r="AG4013" s="23"/>
      <c r="AH4013" s="23"/>
      <c r="AI4013" s="23"/>
      <c r="AJ4013" s="23" t="b">
        <v>0</v>
      </c>
      <c r="AK4013" s="3">
        <v>117</v>
      </c>
      <c r="AL4013" s="3">
        <v>2408</v>
      </c>
      <c r="AM4013" s="3">
        <v>5165</v>
      </c>
      <c r="AN4013" s="24">
        <v>45536.382064351848</v>
      </c>
      <c r="AO4013" s="24">
        <v>45536.382064351848</v>
      </c>
      <c r="AP4013">
        <v>9</v>
      </c>
      <c r="AQ4013" t="s">
        <v>194</v>
      </c>
      <c r="AR4013">
        <v>244.38206435184838</v>
      </c>
      <c r="AS4013" t="s">
        <v>195</v>
      </c>
      <c r="AT4013" t="s">
        <v>238</v>
      </c>
      <c r="AU4013" t="s">
        <v>197</v>
      </c>
      <c r="AV4013" t="s">
        <v>223</v>
      </c>
      <c r="AW4013" t="s">
        <v>238</v>
      </c>
      <c r="AX4013" t="s">
        <v>197</v>
      </c>
      <c r="AY4013" t="s">
        <v>223</v>
      </c>
    </row>
    <row r="4014" spans="1:51" x14ac:dyDescent="0.45">
      <c r="A4014" s="22">
        <v>872809</v>
      </c>
      <c r="B4014" s="6">
        <v>45536</v>
      </c>
      <c r="C4014" s="22">
        <v>15000</v>
      </c>
      <c r="D4014" s="22">
        <v>14740</v>
      </c>
      <c r="E4014" s="22"/>
      <c r="F4014" s="22">
        <v>0</v>
      </c>
      <c r="G4014" s="22">
        <v>1059</v>
      </c>
      <c r="H4014" s="22">
        <v>1</v>
      </c>
      <c r="I4014" s="22"/>
      <c r="J4014" s="22">
        <v>223</v>
      </c>
      <c r="K4014" s="22">
        <v>967</v>
      </c>
      <c r="L4014" s="23" t="s">
        <v>893</v>
      </c>
      <c r="M4014" s="23"/>
      <c r="N4014" s="23" t="s">
        <v>184</v>
      </c>
      <c r="O4014" s="23" t="s">
        <v>225</v>
      </c>
      <c r="P4014" s="22">
        <v>20</v>
      </c>
      <c r="Q4014" s="23" t="s">
        <v>186</v>
      </c>
      <c r="R4014" s="23"/>
      <c r="S4014" s="23"/>
      <c r="T4014" s="23"/>
      <c r="U4014" s="23"/>
      <c r="V4014" s="23" t="s">
        <v>187</v>
      </c>
      <c r="W4014" s="23" t="s">
        <v>188</v>
      </c>
      <c r="X4014" s="23" t="s">
        <v>189</v>
      </c>
      <c r="Y4014" s="22">
        <v>0</v>
      </c>
      <c r="Z4014" s="23" t="s">
        <v>190</v>
      </c>
      <c r="AA4014" s="23" t="s">
        <v>191</v>
      </c>
      <c r="AB4014" s="23" t="s">
        <v>190</v>
      </c>
      <c r="AC4014" s="23" t="s">
        <v>192</v>
      </c>
      <c r="AD4014" s="23" t="s">
        <v>193</v>
      </c>
      <c r="AE4014" s="23" t="s">
        <v>83</v>
      </c>
      <c r="AF4014" s="23"/>
      <c r="AG4014" s="23"/>
      <c r="AH4014" s="23"/>
      <c r="AI4014" s="23"/>
      <c r="AJ4014" s="23" t="b">
        <v>0</v>
      </c>
      <c r="AK4014" s="3">
        <v>117</v>
      </c>
      <c r="AL4014" s="3">
        <v>2408</v>
      </c>
      <c r="AM4014" s="3">
        <v>5156</v>
      </c>
      <c r="AN4014" s="24">
        <v>45536.382055787035</v>
      </c>
      <c r="AO4014" s="24">
        <v>45536.382055787035</v>
      </c>
      <c r="AP4014">
        <v>9</v>
      </c>
      <c r="AQ4014" t="s">
        <v>194</v>
      </c>
      <c r="AR4014">
        <v>244.38205578703491</v>
      </c>
      <c r="AS4014" t="s">
        <v>195</v>
      </c>
      <c r="AT4014" t="s">
        <v>238</v>
      </c>
      <c r="AU4014" t="s">
        <v>197</v>
      </c>
      <c r="AV4014" t="s">
        <v>223</v>
      </c>
      <c r="AW4014" t="s">
        <v>238</v>
      </c>
      <c r="AX4014" t="s">
        <v>197</v>
      </c>
      <c r="AY4014" t="s">
        <v>223</v>
      </c>
    </row>
    <row r="4015" spans="1:51" x14ac:dyDescent="0.45">
      <c r="A4015" s="22">
        <v>872813</v>
      </c>
      <c r="B4015" s="6">
        <v>45536</v>
      </c>
      <c r="C4015" s="22">
        <v>15000</v>
      </c>
      <c r="D4015" s="22">
        <v>16840</v>
      </c>
      <c r="E4015" s="22"/>
      <c r="F4015" s="22">
        <v>0</v>
      </c>
      <c r="G4015" s="22">
        <v>1059</v>
      </c>
      <c r="H4015" s="22">
        <v>1</v>
      </c>
      <c r="I4015" s="22"/>
      <c r="J4015" s="22">
        <v>223</v>
      </c>
      <c r="K4015" s="22">
        <v>967</v>
      </c>
      <c r="L4015" s="23" t="s">
        <v>893</v>
      </c>
      <c r="M4015" s="23"/>
      <c r="N4015" s="23" t="s">
        <v>184</v>
      </c>
      <c r="O4015" s="23" t="s">
        <v>225</v>
      </c>
      <c r="P4015" s="22">
        <v>20</v>
      </c>
      <c r="Q4015" s="23" t="s">
        <v>186</v>
      </c>
      <c r="R4015" s="23"/>
      <c r="S4015" s="23"/>
      <c r="T4015" s="23"/>
      <c r="U4015" s="23"/>
      <c r="V4015" s="23" t="s">
        <v>187</v>
      </c>
      <c r="W4015" s="23" t="s">
        <v>188</v>
      </c>
      <c r="X4015" s="23" t="s">
        <v>189</v>
      </c>
      <c r="Y4015" s="22">
        <v>0</v>
      </c>
      <c r="Z4015" s="23" t="s">
        <v>190</v>
      </c>
      <c r="AA4015" s="23" t="s">
        <v>191</v>
      </c>
      <c r="AB4015" s="23" t="s">
        <v>190</v>
      </c>
      <c r="AC4015" s="23" t="s">
        <v>192</v>
      </c>
      <c r="AD4015" s="23" t="s">
        <v>193</v>
      </c>
      <c r="AE4015" s="23" t="s">
        <v>83</v>
      </c>
      <c r="AF4015" s="23"/>
      <c r="AG4015" s="23"/>
      <c r="AH4015" s="23"/>
      <c r="AI4015" s="23"/>
      <c r="AJ4015" s="23" t="b">
        <v>0</v>
      </c>
      <c r="AK4015" s="3">
        <v>117</v>
      </c>
      <c r="AL4015" s="3">
        <v>2408</v>
      </c>
      <c r="AM4015" s="3">
        <v>5160</v>
      </c>
      <c r="AN4015" s="24">
        <v>45536.382059413583</v>
      </c>
      <c r="AO4015" s="24">
        <v>45536.382059413583</v>
      </c>
      <c r="AP4015">
        <v>9</v>
      </c>
      <c r="AQ4015" t="s">
        <v>194</v>
      </c>
      <c r="AR4015">
        <v>244.38205941358319</v>
      </c>
      <c r="AS4015" t="s">
        <v>195</v>
      </c>
      <c r="AT4015" t="s">
        <v>238</v>
      </c>
      <c r="AU4015" t="s">
        <v>197</v>
      </c>
      <c r="AV4015" t="s">
        <v>223</v>
      </c>
      <c r="AW4015" t="s">
        <v>238</v>
      </c>
      <c r="AX4015" t="s">
        <v>197</v>
      </c>
      <c r="AY4015" t="s">
        <v>223</v>
      </c>
    </row>
    <row r="4016" spans="1:51" x14ac:dyDescent="0.45">
      <c r="A4016" s="22">
        <v>875147</v>
      </c>
      <c r="B4016" s="6">
        <v>45536</v>
      </c>
      <c r="C4016" s="22">
        <v>15000</v>
      </c>
      <c r="D4016" s="22">
        <v>21583</v>
      </c>
      <c r="E4016" s="22"/>
      <c r="F4016" s="22">
        <v>0</v>
      </c>
      <c r="G4016" s="22">
        <v>1116</v>
      </c>
      <c r="H4016" s="22">
        <v>1</v>
      </c>
      <c r="I4016" s="22"/>
      <c r="J4016" s="22">
        <v>223</v>
      </c>
      <c r="K4016" s="22">
        <v>967</v>
      </c>
      <c r="L4016" s="23" t="s">
        <v>893</v>
      </c>
      <c r="M4016" s="23"/>
      <c r="N4016" s="23" t="s">
        <v>184</v>
      </c>
      <c r="O4016" s="23" t="s">
        <v>225</v>
      </c>
      <c r="P4016" s="22">
        <v>20</v>
      </c>
      <c r="Q4016" s="23" t="s">
        <v>186</v>
      </c>
      <c r="R4016" s="23"/>
      <c r="S4016" s="23"/>
      <c r="T4016" s="23"/>
      <c r="U4016" s="23"/>
      <c r="V4016" s="23" t="s">
        <v>187</v>
      </c>
      <c r="W4016" s="23" t="s">
        <v>188</v>
      </c>
      <c r="X4016" s="23" t="s">
        <v>189</v>
      </c>
      <c r="Y4016" s="22">
        <v>0</v>
      </c>
      <c r="Z4016" s="23" t="s">
        <v>190</v>
      </c>
      <c r="AA4016" s="23" t="s">
        <v>191</v>
      </c>
      <c r="AB4016" s="23" t="s">
        <v>190</v>
      </c>
      <c r="AC4016" s="23" t="s">
        <v>192</v>
      </c>
      <c r="AD4016" s="23" t="s">
        <v>193</v>
      </c>
      <c r="AE4016" s="23" t="s">
        <v>83</v>
      </c>
      <c r="AF4016" s="23"/>
      <c r="AG4016" s="23"/>
      <c r="AH4016" s="23"/>
      <c r="AI4016" s="23"/>
      <c r="AJ4016" s="23" t="b">
        <v>0</v>
      </c>
      <c r="AK4016" s="3">
        <v>130</v>
      </c>
      <c r="AL4016" s="3">
        <v>2408</v>
      </c>
      <c r="AM4016" s="3">
        <v>7117</v>
      </c>
      <c r="AN4016" s="24">
        <v>45536.882201851855</v>
      </c>
      <c r="AO4016" s="24">
        <v>45536.882201851855</v>
      </c>
      <c r="AP4016">
        <v>9</v>
      </c>
      <c r="AQ4016" t="s">
        <v>194</v>
      </c>
      <c r="AR4016">
        <v>244.88220185185492</v>
      </c>
      <c r="AS4016" t="s">
        <v>195</v>
      </c>
      <c r="AT4016" t="s">
        <v>226</v>
      </c>
      <c r="AU4016" t="s">
        <v>197</v>
      </c>
      <c r="AV4016" t="s">
        <v>237</v>
      </c>
      <c r="AW4016" t="s">
        <v>226</v>
      </c>
      <c r="AX4016" t="s">
        <v>197</v>
      </c>
      <c r="AY4016" t="s">
        <v>237</v>
      </c>
    </row>
    <row r="4017" spans="1:51" x14ac:dyDescent="0.45">
      <c r="A4017" s="22">
        <v>875074</v>
      </c>
      <c r="B4017" s="6">
        <v>45536</v>
      </c>
      <c r="C4017" s="22">
        <v>15000</v>
      </c>
      <c r="D4017" s="22">
        <v>21575</v>
      </c>
      <c r="E4017" s="22"/>
      <c r="F4017" s="22">
        <v>0</v>
      </c>
      <c r="G4017" s="22">
        <v>1119</v>
      </c>
      <c r="H4017" s="22">
        <v>1</v>
      </c>
      <c r="I4017" s="22"/>
      <c r="J4017" s="22">
        <v>223</v>
      </c>
      <c r="K4017" s="22">
        <v>967</v>
      </c>
      <c r="L4017" s="23" t="s">
        <v>893</v>
      </c>
      <c r="M4017" s="23"/>
      <c r="N4017" s="23" t="s">
        <v>184</v>
      </c>
      <c r="O4017" s="23" t="s">
        <v>225</v>
      </c>
      <c r="P4017" s="22">
        <v>20</v>
      </c>
      <c r="Q4017" s="23" t="s">
        <v>186</v>
      </c>
      <c r="R4017" s="23"/>
      <c r="S4017" s="23"/>
      <c r="T4017" s="23"/>
      <c r="U4017" s="23"/>
      <c r="V4017" s="23" t="s">
        <v>187</v>
      </c>
      <c r="W4017" s="23" t="s">
        <v>188</v>
      </c>
      <c r="X4017" s="23" t="s">
        <v>189</v>
      </c>
      <c r="Y4017" s="22">
        <v>0</v>
      </c>
      <c r="Z4017" s="23" t="s">
        <v>190</v>
      </c>
      <c r="AA4017" s="23" t="s">
        <v>191</v>
      </c>
      <c r="AB4017" s="23" t="s">
        <v>190</v>
      </c>
      <c r="AC4017" s="23" t="s">
        <v>192</v>
      </c>
      <c r="AD4017" s="23" t="s">
        <v>193</v>
      </c>
      <c r="AE4017" s="23" t="s">
        <v>83</v>
      </c>
      <c r="AF4017" s="23"/>
      <c r="AG4017" s="23"/>
      <c r="AH4017" s="23"/>
      <c r="AI4017" s="23"/>
      <c r="AJ4017" s="23" t="b">
        <v>0</v>
      </c>
      <c r="AK4017" s="3">
        <v>130</v>
      </c>
      <c r="AL4017" s="3">
        <v>2408</v>
      </c>
      <c r="AM4017" s="3">
        <v>7044</v>
      </c>
      <c r="AN4017" s="24">
        <v>45536.882137422843</v>
      </c>
      <c r="AO4017" s="24">
        <v>45536.882137422843</v>
      </c>
      <c r="AP4017">
        <v>9</v>
      </c>
      <c r="AQ4017" t="s">
        <v>194</v>
      </c>
      <c r="AR4017">
        <v>244.88213742284279</v>
      </c>
      <c r="AS4017" t="s">
        <v>195</v>
      </c>
      <c r="AT4017" t="s">
        <v>226</v>
      </c>
      <c r="AU4017" t="s">
        <v>197</v>
      </c>
      <c r="AV4017" t="s">
        <v>229</v>
      </c>
      <c r="AW4017" t="s">
        <v>226</v>
      </c>
      <c r="AX4017" t="s">
        <v>197</v>
      </c>
      <c r="AY4017" t="s">
        <v>229</v>
      </c>
    </row>
    <row r="4018" spans="1:51" x14ac:dyDescent="0.45">
      <c r="A4018" s="22">
        <v>875043</v>
      </c>
      <c r="B4018" s="6">
        <v>45536</v>
      </c>
      <c r="C4018" s="22">
        <v>15000</v>
      </c>
      <c r="D4018" s="22">
        <v>20776</v>
      </c>
      <c r="E4018" s="22"/>
      <c r="F4018" s="22">
        <v>0</v>
      </c>
      <c r="G4018" s="22">
        <v>1115</v>
      </c>
      <c r="H4018" s="22">
        <v>1</v>
      </c>
      <c r="I4018" s="22"/>
      <c r="J4018" s="22">
        <v>223</v>
      </c>
      <c r="K4018" s="22">
        <v>967</v>
      </c>
      <c r="L4018" s="23" t="s">
        <v>893</v>
      </c>
      <c r="M4018" s="23"/>
      <c r="N4018" s="23" t="s">
        <v>184</v>
      </c>
      <c r="O4018" s="23" t="s">
        <v>225</v>
      </c>
      <c r="P4018" s="22">
        <v>20</v>
      </c>
      <c r="Q4018" s="23" t="s">
        <v>186</v>
      </c>
      <c r="R4018" s="23"/>
      <c r="S4018" s="23"/>
      <c r="T4018" s="23"/>
      <c r="U4018" s="23"/>
      <c r="V4018" s="23" t="s">
        <v>187</v>
      </c>
      <c r="W4018" s="23" t="s">
        <v>188</v>
      </c>
      <c r="X4018" s="23" t="s">
        <v>189</v>
      </c>
      <c r="Y4018" s="22">
        <v>0</v>
      </c>
      <c r="Z4018" s="23" t="s">
        <v>190</v>
      </c>
      <c r="AA4018" s="23" t="s">
        <v>191</v>
      </c>
      <c r="AB4018" s="23" t="s">
        <v>190</v>
      </c>
      <c r="AC4018" s="23" t="s">
        <v>192</v>
      </c>
      <c r="AD4018" s="23" t="s">
        <v>193</v>
      </c>
      <c r="AE4018" s="23" t="s">
        <v>83</v>
      </c>
      <c r="AF4018" s="23"/>
      <c r="AG4018" s="23"/>
      <c r="AH4018" s="23"/>
      <c r="AI4018" s="23"/>
      <c r="AJ4018" s="23" t="b">
        <v>0</v>
      </c>
      <c r="AK4018" s="3">
        <v>130</v>
      </c>
      <c r="AL4018" s="3">
        <v>2408</v>
      </c>
      <c r="AM4018" s="3">
        <v>7013</v>
      </c>
      <c r="AN4018" s="24">
        <v>45536.882112692903</v>
      </c>
      <c r="AO4018" s="24">
        <v>45536.882112692903</v>
      </c>
      <c r="AP4018">
        <v>9</v>
      </c>
      <c r="AQ4018" t="s">
        <v>194</v>
      </c>
      <c r="AR4018">
        <v>244.88211269290332</v>
      </c>
      <c r="AS4018" t="s">
        <v>195</v>
      </c>
      <c r="AT4018" t="s">
        <v>226</v>
      </c>
      <c r="AU4018" t="s">
        <v>197</v>
      </c>
      <c r="AV4018" t="s">
        <v>228</v>
      </c>
      <c r="AW4018" t="s">
        <v>226</v>
      </c>
      <c r="AX4018" t="s">
        <v>197</v>
      </c>
      <c r="AY4018" t="s">
        <v>228</v>
      </c>
    </row>
    <row r="4019" spans="1:51" x14ac:dyDescent="0.45">
      <c r="A4019" s="22">
        <v>875013</v>
      </c>
      <c r="B4019" s="6">
        <v>45536</v>
      </c>
      <c r="C4019" s="22">
        <v>15000</v>
      </c>
      <c r="D4019" s="22">
        <v>23126</v>
      </c>
      <c r="E4019" s="22"/>
      <c r="F4019" s="22">
        <v>0</v>
      </c>
      <c r="G4019" s="22">
        <v>1120</v>
      </c>
      <c r="H4019" s="22">
        <v>1</v>
      </c>
      <c r="I4019" s="22"/>
      <c r="J4019" s="22">
        <v>223</v>
      </c>
      <c r="K4019" s="22">
        <v>967</v>
      </c>
      <c r="L4019" s="23" t="s">
        <v>893</v>
      </c>
      <c r="M4019" s="23"/>
      <c r="N4019" s="23" t="s">
        <v>184</v>
      </c>
      <c r="O4019" s="23" t="s">
        <v>225</v>
      </c>
      <c r="P4019" s="22">
        <v>20</v>
      </c>
      <c r="Q4019" s="23" t="s">
        <v>186</v>
      </c>
      <c r="R4019" s="23"/>
      <c r="S4019" s="23"/>
      <c r="T4019" s="23"/>
      <c r="U4019" s="23"/>
      <c r="V4019" s="23" t="s">
        <v>187</v>
      </c>
      <c r="W4019" s="23" t="s">
        <v>188</v>
      </c>
      <c r="X4019" s="23" t="s">
        <v>189</v>
      </c>
      <c r="Y4019" s="22">
        <v>0</v>
      </c>
      <c r="Z4019" s="23" t="s">
        <v>190</v>
      </c>
      <c r="AA4019" s="23" t="s">
        <v>191</v>
      </c>
      <c r="AB4019" s="23" t="s">
        <v>190</v>
      </c>
      <c r="AC4019" s="23" t="s">
        <v>192</v>
      </c>
      <c r="AD4019" s="23" t="s">
        <v>193</v>
      </c>
      <c r="AE4019" s="23" t="s">
        <v>83</v>
      </c>
      <c r="AF4019" s="23"/>
      <c r="AG4019" s="23"/>
      <c r="AH4019" s="23"/>
      <c r="AI4019" s="23"/>
      <c r="AJ4019" s="23" t="b">
        <v>0</v>
      </c>
      <c r="AK4019" s="3">
        <v>130</v>
      </c>
      <c r="AL4019" s="3">
        <v>2408</v>
      </c>
      <c r="AM4019" s="3">
        <v>6983</v>
      </c>
      <c r="AN4019" s="24">
        <v>45536.882086342594</v>
      </c>
      <c r="AO4019" s="24">
        <v>45536.882086342594</v>
      </c>
      <c r="AP4019">
        <v>9</v>
      </c>
      <c r="AQ4019" t="s">
        <v>194</v>
      </c>
      <c r="AR4019">
        <v>244.88208634259354</v>
      </c>
      <c r="AS4019" t="s">
        <v>195</v>
      </c>
      <c r="AT4019" t="s">
        <v>226</v>
      </c>
      <c r="AU4019" t="s">
        <v>197</v>
      </c>
      <c r="AV4019" t="s">
        <v>207</v>
      </c>
      <c r="AW4019" t="s">
        <v>226</v>
      </c>
      <c r="AX4019" t="s">
        <v>197</v>
      </c>
      <c r="AY4019" t="s">
        <v>207</v>
      </c>
    </row>
    <row r="4020" spans="1:51" x14ac:dyDescent="0.45">
      <c r="A4020" s="22">
        <v>875017</v>
      </c>
      <c r="B4020" s="6">
        <v>45536</v>
      </c>
      <c r="C4020" s="22">
        <v>15000</v>
      </c>
      <c r="D4020" s="22">
        <v>26708</v>
      </c>
      <c r="E4020" s="22"/>
      <c r="F4020" s="22">
        <v>0</v>
      </c>
      <c r="G4020" s="22">
        <v>1119</v>
      </c>
      <c r="H4020" s="22">
        <v>1</v>
      </c>
      <c r="I4020" s="22"/>
      <c r="J4020" s="22">
        <v>223</v>
      </c>
      <c r="K4020" s="22">
        <v>967</v>
      </c>
      <c r="L4020" s="23" t="s">
        <v>893</v>
      </c>
      <c r="M4020" s="23"/>
      <c r="N4020" s="23" t="s">
        <v>184</v>
      </c>
      <c r="O4020" s="23" t="s">
        <v>225</v>
      </c>
      <c r="P4020" s="22">
        <v>20</v>
      </c>
      <c r="Q4020" s="23" t="s">
        <v>186</v>
      </c>
      <c r="R4020" s="23"/>
      <c r="S4020" s="23"/>
      <c r="T4020" s="23"/>
      <c r="U4020" s="23"/>
      <c r="V4020" s="23" t="s">
        <v>187</v>
      </c>
      <c r="W4020" s="23" t="s">
        <v>188</v>
      </c>
      <c r="X4020" s="23" t="s">
        <v>189</v>
      </c>
      <c r="Y4020" s="22">
        <v>0</v>
      </c>
      <c r="Z4020" s="23" t="s">
        <v>190</v>
      </c>
      <c r="AA4020" s="23" t="s">
        <v>191</v>
      </c>
      <c r="AB4020" s="23" t="s">
        <v>190</v>
      </c>
      <c r="AC4020" s="23" t="s">
        <v>192</v>
      </c>
      <c r="AD4020" s="23" t="s">
        <v>193</v>
      </c>
      <c r="AE4020" s="23" t="s">
        <v>83</v>
      </c>
      <c r="AF4020" s="23"/>
      <c r="AG4020" s="23"/>
      <c r="AH4020" s="23"/>
      <c r="AI4020" s="23"/>
      <c r="AJ4020" s="23" t="b">
        <v>0</v>
      </c>
      <c r="AK4020" s="3">
        <v>130</v>
      </c>
      <c r="AL4020" s="3">
        <v>2408</v>
      </c>
      <c r="AM4020" s="3">
        <v>6987</v>
      </c>
      <c r="AN4020" s="24">
        <v>45536.882090123458</v>
      </c>
      <c r="AO4020" s="24">
        <v>45536.882090123458</v>
      </c>
      <c r="AP4020">
        <v>9</v>
      </c>
      <c r="AQ4020" t="s">
        <v>194</v>
      </c>
      <c r="AR4020">
        <v>244.8820901234576</v>
      </c>
      <c r="AS4020" t="s">
        <v>195</v>
      </c>
      <c r="AT4020" t="s">
        <v>226</v>
      </c>
      <c r="AU4020" t="s">
        <v>197</v>
      </c>
      <c r="AV4020" t="s">
        <v>218</v>
      </c>
      <c r="AW4020" t="s">
        <v>226</v>
      </c>
      <c r="AX4020" t="s">
        <v>197</v>
      </c>
      <c r="AY4020" t="s">
        <v>218</v>
      </c>
    </row>
    <row r="4021" spans="1:51" x14ac:dyDescent="0.45">
      <c r="A4021" s="22">
        <v>874990</v>
      </c>
      <c r="B4021" s="6">
        <v>45536</v>
      </c>
      <c r="C4021" s="22">
        <v>15000</v>
      </c>
      <c r="D4021" s="22">
        <v>27449</v>
      </c>
      <c r="E4021" s="22"/>
      <c r="F4021" s="22">
        <v>0</v>
      </c>
      <c r="G4021" s="22">
        <v>1115</v>
      </c>
      <c r="H4021" s="22">
        <v>1</v>
      </c>
      <c r="I4021" s="22"/>
      <c r="J4021" s="22">
        <v>223</v>
      </c>
      <c r="K4021" s="22">
        <v>967</v>
      </c>
      <c r="L4021" s="23" t="s">
        <v>893</v>
      </c>
      <c r="M4021" s="23"/>
      <c r="N4021" s="23" t="s">
        <v>184</v>
      </c>
      <c r="O4021" s="23" t="s">
        <v>225</v>
      </c>
      <c r="P4021" s="22">
        <v>20</v>
      </c>
      <c r="Q4021" s="23" t="s">
        <v>186</v>
      </c>
      <c r="R4021" s="23"/>
      <c r="S4021" s="23"/>
      <c r="T4021" s="23"/>
      <c r="U4021" s="23"/>
      <c r="V4021" s="23" t="s">
        <v>187</v>
      </c>
      <c r="W4021" s="23" t="s">
        <v>188</v>
      </c>
      <c r="X4021" s="23" t="s">
        <v>189</v>
      </c>
      <c r="Y4021" s="22">
        <v>0</v>
      </c>
      <c r="Z4021" s="23" t="s">
        <v>190</v>
      </c>
      <c r="AA4021" s="23" t="s">
        <v>191</v>
      </c>
      <c r="AB4021" s="23" t="s">
        <v>190</v>
      </c>
      <c r="AC4021" s="23" t="s">
        <v>192</v>
      </c>
      <c r="AD4021" s="23" t="s">
        <v>193</v>
      </c>
      <c r="AE4021" s="23" t="s">
        <v>83</v>
      </c>
      <c r="AF4021" s="23"/>
      <c r="AG4021" s="23"/>
      <c r="AH4021" s="23"/>
      <c r="AI4021" s="23"/>
      <c r="AJ4021" s="23" t="b">
        <v>0</v>
      </c>
      <c r="AK4021" s="3">
        <v>130</v>
      </c>
      <c r="AL4021" s="3">
        <v>2408</v>
      </c>
      <c r="AM4021" s="3">
        <v>6961</v>
      </c>
      <c r="AN4021" s="24">
        <v>45536.88206709105</v>
      </c>
      <c r="AO4021" s="24">
        <v>45536.88206709105</v>
      </c>
      <c r="AP4021">
        <v>9</v>
      </c>
      <c r="AQ4021" t="s">
        <v>194</v>
      </c>
      <c r="AR4021">
        <v>244.88206709104998</v>
      </c>
      <c r="AS4021" t="s">
        <v>195</v>
      </c>
      <c r="AT4021" t="s">
        <v>226</v>
      </c>
      <c r="AU4021" t="s">
        <v>197</v>
      </c>
      <c r="AV4021" t="s">
        <v>208</v>
      </c>
      <c r="AW4021" t="s">
        <v>226</v>
      </c>
      <c r="AX4021" t="s">
        <v>197</v>
      </c>
      <c r="AY4021" t="s">
        <v>208</v>
      </c>
    </row>
    <row r="4022" spans="1:51" x14ac:dyDescent="0.45">
      <c r="A4022" s="22">
        <v>874935</v>
      </c>
      <c r="B4022" s="6">
        <v>45536</v>
      </c>
      <c r="C4022" s="22">
        <v>15000</v>
      </c>
      <c r="D4022" s="22">
        <v>25481</v>
      </c>
      <c r="E4022" s="22"/>
      <c r="F4022" s="22">
        <v>0</v>
      </c>
      <c r="G4022" s="22">
        <v>1119</v>
      </c>
      <c r="H4022" s="22">
        <v>1</v>
      </c>
      <c r="I4022" s="22"/>
      <c r="J4022" s="22">
        <v>223</v>
      </c>
      <c r="K4022" s="22">
        <v>967</v>
      </c>
      <c r="L4022" s="23" t="s">
        <v>893</v>
      </c>
      <c r="M4022" s="23"/>
      <c r="N4022" s="23" t="s">
        <v>184</v>
      </c>
      <c r="O4022" s="23" t="s">
        <v>225</v>
      </c>
      <c r="P4022" s="22">
        <v>20</v>
      </c>
      <c r="Q4022" s="23" t="s">
        <v>186</v>
      </c>
      <c r="R4022" s="23"/>
      <c r="S4022" s="23"/>
      <c r="T4022" s="23"/>
      <c r="U4022" s="23"/>
      <c r="V4022" s="23" t="s">
        <v>187</v>
      </c>
      <c r="W4022" s="23" t="s">
        <v>188</v>
      </c>
      <c r="X4022" s="23" t="s">
        <v>189</v>
      </c>
      <c r="Y4022" s="22">
        <v>0</v>
      </c>
      <c r="Z4022" s="23" t="s">
        <v>190</v>
      </c>
      <c r="AA4022" s="23" t="s">
        <v>191</v>
      </c>
      <c r="AB4022" s="23" t="s">
        <v>190</v>
      </c>
      <c r="AC4022" s="23" t="s">
        <v>192</v>
      </c>
      <c r="AD4022" s="23" t="s">
        <v>193</v>
      </c>
      <c r="AE4022" s="23" t="s">
        <v>83</v>
      </c>
      <c r="AF4022" s="23"/>
      <c r="AG4022" s="23"/>
      <c r="AH4022" s="23"/>
      <c r="AI4022" s="23"/>
      <c r="AJ4022" s="23" t="b">
        <v>0</v>
      </c>
      <c r="AK4022" s="3">
        <v>130</v>
      </c>
      <c r="AL4022" s="3">
        <v>2408</v>
      </c>
      <c r="AM4022" s="3">
        <v>6905</v>
      </c>
      <c r="AN4022" s="24">
        <v>45536.881999691359</v>
      </c>
      <c r="AO4022" s="24">
        <v>45536.881999691359</v>
      </c>
      <c r="AP4022">
        <v>9</v>
      </c>
      <c r="AQ4022" t="s">
        <v>194</v>
      </c>
      <c r="AR4022">
        <v>244.88199969135894</v>
      </c>
      <c r="AS4022" t="s">
        <v>195</v>
      </c>
      <c r="AT4022" t="s">
        <v>226</v>
      </c>
      <c r="AU4022" t="s">
        <v>197</v>
      </c>
      <c r="AV4022" t="s">
        <v>233</v>
      </c>
      <c r="AW4022" t="s">
        <v>226</v>
      </c>
      <c r="AX4022" t="s">
        <v>197</v>
      </c>
      <c r="AY4022" t="s">
        <v>233</v>
      </c>
    </row>
    <row r="4023" spans="1:51" x14ac:dyDescent="0.45">
      <c r="A4023" s="22">
        <v>874077</v>
      </c>
      <c r="B4023" s="6">
        <v>45536</v>
      </c>
      <c r="C4023" s="22">
        <v>15000</v>
      </c>
      <c r="D4023" s="22">
        <v>132962</v>
      </c>
      <c r="E4023" s="22"/>
      <c r="F4023" s="22">
        <v>119</v>
      </c>
      <c r="G4023" s="22">
        <v>1778</v>
      </c>
      <c r="H4023" s="22">
        <v>54</v>
      </c>
      <c r="I4023" s="22">
        <v>0</v>
      </c>
      <c r="J4023" s="22">
        <v>302</v>
      </c>
      <c r="K4023" s="22">
        <v>6201</v>
      </c>
      <c r="L4023" s="23" t="s">
        <v>926</v>
      </c>
      <c r="M4023" s="23"/>
      <c r="N4023" s="23" t="s">
        <v>184</v>
      </c>
      <c r="O4023" s="23" t="s">
        <v>184</v>
      </c>
      <c r="P4023" s="22">
        <v>1</v>
      </c>
      <c r="Q4023" s="23" t="s">
        <v>274</v>
      </c>
      <c r="R4023" s="23"/>
      <c r="S4023" s="23"/>
      <c r="T4023" s="23"/>
      <c r="U4023" s="23"/>
      <c r="V4023" s="23" t="s">
        <v>927</v>
      </c>
      <c r="W4023" s="23" t="s">
        <v>188</v>
      </c>
      <c r="X4023" s="23" t="s">
        <v>601</v>
      </c>
      <c r="Y4023" s="22">
        <v>0</v>
      </c>
      <c r="Z4023" s="23"/>
      <c r="AA4023" s="23" t="s">
        <v>191</v>
      </c>
      <c r="AB4023" s="23" t="s">
        <v>190</v>
      </c>
      <c r="AC4023" s="23" t="s">
        <v>274</v>
      </c>
      <c r="AD4023" s="23" t="s">
        <v>190</v>
      </c>
      <c r="AE4023" s="23" t="s">
        <v>129</v>
      </c>
      <c r="AF4023" s="23"/>
      <c r="AG4023" s="23"/>
      <c r="AH4023" s="23"/>
      <c r="AI4023" s="23"/>
      <c r="AJ4023" s="23" t="b">
        <v>0</v>
      </c>
      <c r="AK4023" s="3">
        <v>60</v>
      </c>
      <c r="AL4023" s="3">
        <v>2872</v>
      </c>
      <c r="AM4023" s="3">
        <v>6180</v>
      </c>
      <c r="AN4023" s="24">
        <v>45536.656284104938</v>
      </c>
      <c r="AO4023" s="24">
        <v>45536.656284104938</v>
      </c>
      <c r="AP4023">
        <v>9</v>
      </c>
      <c r="AQ4023" t="s">
        <v>194</v>
      </c>
      <c r="AR4023">
        <v>244.65628410493809</v>
      </c>
      <c r="AS4023" t="s">
        <v>195</v>
      </c>
      <c r="AT4023" t="s">
        <v>228</v>
      </c>
      <c r="AU4023" t="s">
        <v>197</v>
      </c>
      <c r="AV4023" t="s">
        <v>235</v>
      </c>
      <c r="AW4023" t="s">
        <v>228</v>
      </c>
      <c r="AX4023" t="s">
        <v>197</v>
      </c>
      <c r="AY4023" t="s">
        <v>235</v>
      </c>
    </row>
    <row r="4024" spans="1:51" x14ac:dyDescent="0.45">
      <c r="A4024" s="22">
        <v>875198</v>
      </c>
      <c r="B4024" s="6">
        <v>45536</v>
      </c>
      <c r="C4024" s="22">
        <v>15000</v>
      </c>
      <c r="D4024" s="22">
        <v>64602</v>
      </c>
      <c r="E4024" s="22"/>
      <c r="F4024" s="22">
        <v>14</v>
      </c>
      <c r="G4024" s="22">
        <v>2056</v>
      </c>
      <c r="H4024" s="22">
        <v>94</v>
      </c>
      <c r="I4024" s="22">
        <v>0</v>
      </c>
      <c r="J4024" s="22">
        <v>331</v>
      </c>
      <c r="K4024" s="22">
        <v>6201</v>
      </c>
      <c r="L4024" s="23" t="s">
        <v>926</v>
      </c>
      <c r="M4024" s="23"/>
      <c r="N4024" s="23" t="s">
        <v>184</v>
      </c>
      <c r="O4024" s="23" t="s">
        <v>184</v>
      </c>
      <c r="P4024" s="22">
        <v>1</v>
      </c>
      <c r="Q4024" s="23" t="s">
        <v>274</v>
      </c>
      <c r="R4024" s="23"/>
      <c r="S4024" s="23"/>
      <c r="T4024" s="23"/>
      <c r="U4024" s="23"/>
      <c r="V4024" s="23" t="s">
        <v>927</v>
      </c>
      <c r="W4024" s="23" t="s">
        <v>188</v>
      </c>
      <c r="X4024" s="23" t="s">
        <v>601</v>
      </c>
      <c r="Y4024" s="22">
        <v>0</v>
      </c>
      <c r="Z4024" s="23"/>
      <c r="AA4024" s="23" t="s">
        <v>191</v>
      </c>
      <c r="AB4024" s="23" t="s">
        <v>190</v>
      </c>
      <c r="AC4024" s="23" t="s">
        <v>274</v>
      </c>
      <c r="AD4024" s="23" t="s">
        <v>190</v>
      </c>
      <c r="AE4024" s="23" t="s">
        <v>129</v>
      </c>
      <c r="AF4024" s="23"/>
      <c r="AG4024" s="23"/>
      <c r="AH4024" s="23"/>
      <c r="AI4024" s="23"/>
      <c r="AJ4024" s="23" t="b">
        <v>0</v>
      </c>
      <c r="AK4024" s="3">
        <v>116</v>
      </c>
      <c r="AL4024" s="3">
        <v>2872</v>
      </c>
      <c r="AM4024" s="3">
        <v>7168</v>
      </c>
      <c r="AN4024" s="24">
        <v>45536.916692862651</v>
      </c>
      <c r="AO4024" s="24">
        <v>45536.916692862651</v>
      </c>
      <c r="AP4024">
        <v>9</v>
      </c>
      <c r="AQ4024" t="s">
        <v>194</v>
      </c>
      <c r="AR4024">
        <v>244.91669286265096</v>
      </c>
      <c r="AS4024" t="s">
        <v>195</v>
      </c>
      <c r="AT4024" t="s">
        <v>237</v>
      </c>
      <c r="AU4024" t="s">
        <v>197</v>
      </c>
      <c r="AV4024" t="s">
        <v>214</v>
      </c>
      <c r="AW4024" t="s">
        <v>237</v>
      </c>
      <c r="AX4024" t="s">
        <v>197</v>
      </c>
      <c r="AY4024" t="s">
        <v>214</v>
      </c>
    </row>
    <row r="4025" spans="1:51" x14ac:dyDescent="0.45">
      <c r="A4025" s="22">
        <v>871877</v>
      </c>
      <c r="B4025" s="6">
        <v>45536</v>
      </c>
      <c r="C4025" s="22">
        <v>15000</v>
      </c>
      <c r="D4025" s="22">
        <v>62952</v>
      </c>
      <c r="E4025" s="22"/>
      <c r="F4025" s="22">
        <v>133</v>
      </c>
      <c r="G4025" s="22">
        <v>1169</v>
      </c>
      <c r="H4025" s="22">
        <v>100</v>
      </c>
      <c r="I4025" s="22">
        <v>0</v>
      </c>
      <c r="J4025" s="22">
        <v>159</v>
      </c>
      <c r="K4025" s="22">
        <v>6201</v>
      </c>
      <c r="L4025" s="23" t="s">
        <v>926</v>
      </c>
      <c r="M4025" s="23"/>
      <c r="N4025" s="23" t="s">
        <v>184</v>
      </c>
      <c r="O4025" s="23" t="s">
        <v>184</v>
      </c>
      <c r="P4025" s="22">
        <v>1</v>
      </c>
      <c r="Q4025" s="23" t="s">
        <v>274</v>
      </c>
      <c r="R4025" s="23"/>
      <c r="S4025" s="23"/>
      <c r="T4025" s="23"/>
      <c r="U4025" s="23"/>
      <c r="V4025" s="23" t="s">
        <v>927</v>
      </c>
      <c r="W4025" s="23" t="s">
        <v>188</v>
      </c>
      <c r="X4025" s="23" t="s">
        <v>601</v>
      </c>
      <c r="Y4025" s="22">
        <v>0</v>
      </c>
      <c r="Z4025" s="23"/>
      <c r="AA4025" s="23" t="s">
        <v>191</v>
      </c>
      <c r="AB4025" s="23" t="s">
        <v>190</v>
      </c>
      <c r="AC4025" s="23" t="s">
        <v>274</v>
      </c>
      <c r="AD4025" s="23" t="s">
        <v>190</v>
      </c>
      <c r="AE4025" s="23" t="s">
        <v>129</v>
      </c>
      <c r="AF4025" s="23"/>
      <c r="AG4025" s="23"/>
      <c r="AH4025" s="23"/>
      <c r="AI4025" s="23"/>
      <c r="AJ4025" s="23" t="b">
        <v>0</v>
      </c>
      <c r="AK4025" s="3">
        <v>112</v>
      </c>
      <c r="AL4025" s="3">
        <v>2872</v>
      </c>
      <c r="AM4025" s="3">
        <v>4447</v>
      </c>
      <c r="AN4025" s="24">
        <v>45536.135446450615</v>
      </c>
      <c r="AO4025" s="24">
        <v>45536.135446450615</v>
      </c>
      <c r="AP4025">
        <v>9</v>
      </c>
      <c r="AQ4025" t="s">
        <v>194</v>
      </c>
      <c r="AR4025">
        <v>244.13544645061484</v>
      </c>
      <c r="AS4025" t="s">
        <v>195</v>
      </c>
      <c r="AT4025" t="s">
        <v>251</v>
      </c>
      <c r="AU4025" t="s">
        <v>197</v>
      </c>
      <c r="AV4025" t="s">
        <v>235</v>
      </c>
      <c r="AW4025" t="s">
        <v>251</v>
      </c>
      <c r="AX4025" t="s">
        <v>197</v>
      </c>
      <c r="AY4025" t="s">
        <v>235</v>
      </c>
    </row>
    <row r="4026" spans="1:51" x14ac:dyDescent="0.45">
      <c r="A4026" s="22">
        <v>872374</v>
      </c>
      <c r="B4026" s="6">
        <v>45536</v>
      </c>
      <c r="C4026" s="22">
        <v>15000</v>
      </c>
      <c r="D4026" s="22">
        <v>27984</v>
      </c>
      <c r="E4026" s="22"/>
      <c r="F4026" s="22">
        <v>10</v>
      </c>
      <c r="G4026" s="22">
        <v>1778</v>
      </c>
      <c r="H4026" s="22">
        <v>3</v>
      </c>
      <c r="I4026" s="22"/>
      <c r="J4026" s="22">
        <v>12</v>
      </c>
      <c r="K4026" s="22">
        <v>101534</v>
      </c>
      <c r="L4026" s="23" t="s">
        <v>1005</v>
      </c>
      <c r="M4026" s="23"/>
      <c r="N4026" s="23" t="s">
        <v>184</v>
      </c>
      <c r="O4026" s="23" t="s">
        <v>213</v>
      </c>
      <c r="P4026" s="22">
        <v>20</v>
      </c>
      <c r="Q4026" s="23" t="s">
        <v>186</v>
      </c>
      <c r="R4026" s="23"/>
      <c r="S4026" s="23"/>
      <c r="T4026" s="23"/>
      <c r="U4026" s="23"/>
      <c r="V4026" s="23" t="s">
        <v>187</v>
      </c>
      <c r="W4026" s="23" t="s">
        <v>188</v>
      </c>
      <c r="X4026" s="23" t="s">
        <v>189</v>
      </c>
      <c r="Y4026" s="22">
        <v>0</v>
      </c>
      <c r="Z4026" s="23" t="s">
        <v>190</v>
      </c>
      <c r="AA4026" s="23" t="s">
        <v>191</v>
      </c>
      <c r="AB4026" s="23" t="s">
        <v>190</v>
      </c>
      <c r="AC4026" s="23" t="s">
        <v>192</v>
      </c>
      <c r="AD4026" s="23" t="s">
        <v>193</v>
      </c>
      <c r="AE4026" s="23" t="s">
        <v>85</v>
      </c>
      <c r="AF4026" s="23" t="s">
        <v>190</v>
      </c>
      <c r="AG4026" s="23" t="s">
        <v>190</v>
      </c>
      <c r="AH4026" s="23" t="s">
        <v>190</v>
      </c>
      <c r="AI4026" s="23" t="s">
        <v>810</v>
      </c>
      <c r="AJ4026" s="23" t="b">
        <v>0</v>
      </c>
      <c r="AK4026" s="3">
        <v>63</v>
      </c>
      <c r="AL4026" s="3">
        <v>3448</v>
      </c>
      <c r="AM4026" s="3">
        <v>4788</v>
      </c>
      <c r="AN4026" s="24">
        <v>45536.288936728393</v>
      </c>
      <c r="AO4026" s="24">
        <v>45536.288936728393</v>
      </c>
      <c r="AP4026">
        <v>9</v>
      </c>
      <c r="AQ4026" t="s">
        <v>194</v>
      </c>
      <c r="AR4026">
        <v>244.28893672839331</v>
      </c>
      <c r="AS4026" t="s">
        <v>195</v>
      </c>
      <c r="AT4026" t="s">
        <v>222</v>
      </c>
      <c r="AU4026" t="s">
        <v>197</v>
      </c>
      <c r="AV4026" t="s">
        <v>234</v>
      </c>
      <c r="AW4026" t="s">
        <v>222</v>
      </c>
      <c r="AX4026" t="s">
        <v>197</v>
      </c>
      <c r="AY4026" t="s">
        <v>234</v>
      </c>
    </row>
    <row r="4027" spans="1:51" x14ac:dyDescent="0.45">
      <c r="A4027" s="22">
        <v>871862</v>
      </c>
      <c r="B4027" s="6">
        <v>45536</v>
      </c>
      <c r="C4027" s="22">
        <v>15000</v>
      </c>
      <c r="D4027" s="22">
        <v>19887</v>
      </c>
      <c r="E4027" s="22"/>
      <c r="F4027" s="22">
        <v>8</v>
      </c>
      <c r="G4027" s="22">
        <v>3739</v>
      </c>
      <c r="H4027" s="22">
        <v>2</v>
      </c>
      <c r="I4027" s="22"/>
      <c r="J4027" s="22">
        <v>404</v>
      </c>
      <c r="K4027" s="22">
        <v>101401</v>
      </c>
      <c r="L4027" s="23" t="s">
        <v>1011</v>
      </c>
      <c r="M4027" s="23"/>
      <c r="N4027" s="23" t="s">
        <v>184</v>
      </c>
      <c r="O4027" s="23" t="s">
        <v>213</v>
      </c>
      <c r="P4027" s="22">
        <v>20</v>
      </c>
      <c r="Q4027" s="23" t="s">
        <v>186</v>
      </c>
      <c r="R4027" s="23"/>
      <c r="S4027" s="23"/>
      <c r="T4027" s="23"/>
      <c r="U4027" s="23"/>
      <c r="V4027" s="23" t="s">
        <v>187</v>
      </c>
      <c r="W4027" s="23" t="s">
        <v>188</v>
      </c>
      <c r="X4027" s="23" t="s">
        <v>189</v>
      </c>
      <c r="Y4027" s="22">
        <v>0</v>
      </c>
      <c r="Z4027" s="23" t="s">
        <v>190</v>
      </c>
      <c r="AA4027" s="23" t="s">
        <v>191</v>
      </c>
      <c r="AB4027" s="23" t="s">
        <v>190</v>
      </c>
      <c r="AC4027" s="23" t="s">
        <v>192</v>
      </c>
      <c r="AD4027" s="23" t="s">
        <v>193</v>
      </c>
      <c r="AE4027" s="23" t="s">
        <v>85</v>
      </c>
      <c r="AF4027" s="23" t="s">
        <v>190</v>
      </c>
      <c r="AG4027" s="23" t="s">
        <v>190</v>
      </c>
      <c r="AH4027" s="23" t="s">
        <v>190</v>
      </c>
      <c r="AI4027" s="23" t="s">
        <v>810</v>
      </c>
      <c r="AJ4027" s="23" t="b">
        <v>0</v>
      </c>
      <c r="AK4027" s="3">
        <v>111</v>
      </c>
      <c r="AL4027" s="3">
        <v>3448</v>
      </c>
      <c r="AM4027" s="3">
        <v>4436</v>
      </c>
      <c r="AN4027" s="24">
        <v>45536.133046720679</v>
      </c>
      <c r="AO4027" s="24">
        <v>45536.133046720679</v>
      </c>
      <c r="AP4027">
        <v>9</v>
      </c>
      <c r="AQ4027" t="s">
        <v>194</v>
      </c>
      <c r="AR4027">
        <v>244.13304672067898</v>
      </c>
      <c r="AS4027" t="s">
        <v>195</v>
      </c>
      <c r="AT4027" t="s">
        <v>251</v>
      </c>
      <c r="AU4027" t="s">
        <v>197</v>
      </c>
      <c r="AV4027" t="s">
        <v>314</v>
      </c>
      <c r="AW4027" t="s">
        <v>251</v>
      </c>
      <c r="AX4027" t="s">
        <v>197</v>
      </c>
      <c r="AY4027" t="s">
        <v>314</v>
      </c>
    </row>
    <row r="4028" spans="1:51" x14ac:dyDescent="0.45">
      <c r="A4028" s="22">
        <v>871425</v>
      </c>
      <c r="B4028" s="6">
        <v>45536</v>
      </c>
      <c r="C4028" s="22">
        <v>15000</v>
      </c>
      <c r="D4028" s="22">
        <v>42272</v>
      </c>
      <c r="E4028" s="22"/>
      <c r="F4028" s="22">
        <v>296</v>
      </c>
      <c r="G4028" s="22">
        <v>2023</v>
      </c>
      <c r="H4028" s="22">
        <v>10</v>
      </c>
      <c r="I4028" s="22"/>
      <c r="J4028" s="22">
        <v>627</v>
      </c>
      <c r="K4028" s="22">
        <v>102191</v>
      </c>
      <c r="L4028" s="23" t="s">
        <v>1022</v>
      </c>
      <c r="M4028" s="23"/>
      <c r="N4028" s="23" t="s">
        <v>184</v>
      </c>
      <c r="O4028" s="23" t="s">
        <v>213</v>
      </c>
      <c r="P4028" s="22">
        <v>20</v>
      </c>
      <c r="Q4028" s="23" t="s">
        <v>186</v>
      </c>
      <c r="R4028" s="23"/>
      <c r="S4028" s="23"/>
      <c r="T4028" s="23"/>
      <c r="U4028" s="23"/>
      <c r="V4028" s="23" t="s">
        <v>187</v>
      </c>
      <c r="W4028" s="23" t="s">
        <v>188</v>
      </c>
      <c r="X4028" s="23" t="s">
        <v>189</v>
      </c>
      <c r="Y4028" s="22">
        <v>0</v>
      </c>
      <c r="Z4028" s="23" t="s">
        <v>190</v>
      </c>
      <c r="AA4028" s="23" t="s">
        <v>191</v>
      </c>
      <c r="AB4028" s="23" t="s">
        <v>190</v>
      </c>
      <c r="AC4028" s="23" t="s">
        <v>192</v>
      </c>
      <c r="AD4028" s="23" t="s">
        <v>193</v>
      </c>
      <c r="AE4028" s="23" t="s">
        <v>85</v>
      </c>
      <c r="AF4028" s="23" t="s">
        <v>190</v>
      </c>
      <c r="AG4028" s="23" t="s">
        <v>190</v>
      </c>
      <c r="AH4028" s="23" t="s">
        <v>190</v>
      </c>
      <c r="AI4028" s="23" t="s">
        <v>810</v>
      </c>
      <c r="AJ4028" s="23" t="b">
        <v>0</v>
      </c>
      <c r="AK4028" s="3">
        <v>122</v>
      </c>
      <c r="AL4028" s="3">
        <v>3448</v>
      </c>
      <c r="AM4028" s="3">
        <v>4094</v>
      </c>
      <c r="AN4028" s="24">
        <v>45536.042263580246</v>
      </c>
      <c r="AO4028" s="24">
        <v>45536.042263580246</v>
      </c>
      <c r="AP4028">
        <v>9</v>
      </c>
      <c r="AQ4028" t="s">
        <v>194</v>
      </c>
      <c r="AR4028">
        <v>244.04226358024607</v>
      </c>
      <c r="AS4028" t="s">
        <v>195</v>
      </c>
      <c r="AT4028" t="s">
        <v>256</v>
      </c>
      <c r="AU4028" t="s">
        <v>197</v>
      </c>
      <c r="AV4028" t="s">
        <v>204</v>
      </c>
      <c r="AW4028" t="s">
        <v>256</v>
      </c>
      <c r="AX4028" t="s">
        <v>197</v>
      </c>
      <c r="AY4028" t="s">
        <v>204</v>
      </c>
    </row>
    <row r="4029" spans="1:51" x14ac:dyDescent="0.45">
      <c r="A4029" s="22">
        <v>871745</v>
      </c>
      <c r="B4029" s="6">
        <v>45536</v>
      </c>
      <c r="C4029" s="22">
        <v>15000</v>
      </c>
      <c r="D4029" s="22">
        <v>10796</v>
      </c>
      <c r="E4029" s="22"/>
      <c r="F4029" s="22">
        <v>6</v>
      </c>
      <c r="G4029" s="22">
        <v>4081</v>
      </c>
      <c r="H4029" s="22">
        <v>1</v>
      </c>
      <c r="I4029" s="22"/>
      <c r="J4029" s="22">
        <v>23</v>
      </c>
      <c r="K4029" s="22">
        <v>8631</v>
      </c>
      <c r="L4029" s="23" t="s">
        <v>804</v>
      </c>
      <c r="M4029" s="23"/>
      <c r="N4029" s="23" t="s">
        <v>184</v>
      </c>
      <c r="O4029" s="23" t="s">
        <v>213</v>
      </c>
      <c r="P4029" s="22">
        <v>10</v>
      </c>
      <c r="Q4029" s="23" t="s">
        <v>673</v>
      </c>
      <c r="R4029" s="23" t="s">
        <v>667</v>
      </c>
      <c r="S4029" s="23" t="s">
        <v>23</v>
      </c>
      <c r="T4029" s="23" t="s">
        <v>667</v>
      </c>
      <c r="U4029" s="23" t="s">
        <v>23</v>
      </c>
      <c r="V4029" s="23" t="s">
        <v>187</v>
      </c>
      <c r="W4029" s="23" t="s">
        <v>188</v>
      </c>
      <c r="X4029" s="23" t="s">
        <v>189</v>
      </c>
      <c r="Y4029" s="22">
        <v>0</v>
      </c>
      <c r="Z4029" s="23" t="s">
        <v>190</v>
      </c>
      <c r="AA4029" s="23" t="s">
        <v>191</v>
      </c>
      <c r="AB4029" s="23" t="s">
        <v>190</v>
      </c>
      <c r="AC4029" s="23" t="s">
        <v>805</v>
      </c>
      <c r="AD4029" s="23" t="s">
        <v>281</v>
      </c>
      <c r="AE4029" s="23" t="s">
        <v>85</v>
      </c>
      <c r="AF4029" s="23" t="s">
        <v>190</v>
      </c>
      <c r="AG4029" s="23" t="s">
        <v>192</v>
      </c>
      <c r="AH4029" s="23" t="s">
        <v>415</v>
      </c>
      <c r="AI4029" s="23" t="s">
        <v>806</v>
      </c>
      <c r="AJ4029" s="23" t="b">
        <v>0</v>
      </c>
      <c r="AK4029" s="3">
        <v>116</v>
      </c>
      <c r="AL4029" s="3">
        <v>3448</v>
      </c>
      <c r="AM4029" s="3">
        <v>4356</v>
      </c>
      <c r="AN4029" s="24">
        <v>45536.125271296296</v>
      </c>
      <c r="AO4029" s="24">
        <v>45536.125271296296</v>
      </c>
      <c r="AP4029">
        <v>9</v>
      </c>
      <c r="AQ4029" t="s">
        <v>194</v>
      </c>
      <c r="AR4029">
        <v>244.12527129629598</v>
      </c>
      <c r="AS4029" t="s">
        <v>195</v>
      </c>
      <c r="AT4029" t="s">
        <v>251</v>
      </c>
      <c r="AU4029" t="s">
        <v>197</v>
      </c>
      <c r="AV4029" t="s">
        <v>206</v>
      </c>
      <c r="AW4029" t="s">
        <v>251</v>
      </c>
      <c r="AX4029" t="s">
        <v>197</v>
      </c>
      <c r="AY4029" t="s">
        <v>206</v>
      </c>
    </row>
    <row r="4030" spans="1:51" x14ac:dyDescent="0.45">
      <c r="A4030" s="22">
        <v>871746</v>
      </c>
      <c r="B4030" s="6">
        <v>45536</v>
      </c>
      <c r="C4030" s="22">
        <v>15000</v>
      </c>
      <c r="D4030" s="22">
        <v>10796</v>
      </c>
      <c r="E4030" s="22"/>
      <c r="F4030" s="22">
        <v>6</v>
      </c>
      <c r="G4030" s="22">
        <v>4081</v>
      </c>
      <c r="H4030" s="22">
        <v>1</v>
      </c>
      <c r="I4030" s="22"/>
      <c r="J4030" s="22">
        <v>23</v>
      </c>
      <c r="K4030" s="22">
        <v>8631</v>
      </c>
      <c r="L4030" s="23" t="s">
        <v>804</v>
      </c>
      <c r="M4030" s="23"/>
      <c r="N4030" s="23" t="s">
        <v>184</v>
      </c>
      <c r="O4030" s="23" t="s">
        <v>213</v>
      </c>
      <c r="P4030" s="22">
        <v>14</v>
      </c>
      <c r="Q4030" s="23" t="s">
        <v>673</v>
      </c>
      <c r="R4030" s="23" t="s">
        <v>667</v>
      </c>
      <c r="S4030" s="23" t="s">
        <v>23</v>
      </c>
      <c r="T4030" s="23" t="s">
        <v>667</v>
      </c>
      <c r="U4030" s="23" t="s">
        <v>23</v>
      </c>
      <c r="V4030" s="23" t="s">
        <v>187</v>
      </c>
      <c r="W4030" s="23" t="s">
        <v>188</v>
      </c>
      <c r="X4030" s="23" t="s">
        <v>189</v>
      </c>
      <c r="Y4030" s="22">
        <v>0</v>
      </c>
      <c r="Z4030" s="23" t="s">
        <v>190</v>
      </c>
      <c r="AA4030" s="23" t="s">
        <v>191</v>
      </c>
      <c r="AB4030" s="23" t="s">
        <v>190</v>
      </c>
      <c r="AC4030" s="23" t="s">
        <v>805</v>
      </c>
      <c r="AD4030" s="23" t="s">
        <v>281</v>
      </c>
      <c r="AE4030" s="23" t="s">
        <v>85</v>
      </c>
      <c r="AF4030" s="23" t="s">
        <v>190</v>
      </c>
      <c r="AG4030" s="23" t="s">
        <v>192</v>
      </c>
      <c r="AH4030" s="23" t="s">
        <v>415</v>
      </c>
      <c r="AI4030" s="23" t="s">
        <v>806</v>
      </c>
      <c r="AJ4030" s="23" t="b">
        <v>0</v>
      </c>
      <c r="AK4030" s="3">
        <v>116</v>
      </c>
      <c r="AL4030" s="3">
        <v>3448</v>
      </c>
      <c r="AM4030" s="3">
        <v>4356</v>
      </c>
      <c r="AN4030" s="24">
        <v>45536.125271296296</v>
      </c>
      <c r="AO4030" s="24">
        <v>45536.125271296296</v>
      </c>
      <c r="AP4030">
        <v>9</v>
      </c>
      <c r="AQ4030" t="s">
        <v>194</v>
      </c>
      <c r="AR4030">
        <v>244.12527129629598</v>
      </c>
      <c r="AS4030" t="s">
        <v>195</v>
      </c>
      <c r="AT4030" t="s">
        <v>251</v>
      </c>
      <c r="AU4030" t="s">
        <v>197</v>
      </c>
      <c r="AV4030" t="s">
        <v>206</v>
      </c>
      <c r="AW4030" t="s">
        <v>251</v>
      </c>
      <c r="AX4030" t="s">
        <v>197</v>
      </c>
      <c r="AY4030" t="s">
        <v>206</v>
      </c>
    </row>
    <row r="4031" spans="1:51" x14ac:dyDescent="0.45">
      <c r="A4031" s="22">
        <v>871747</v>
      </c>
      <c r="B4031" s="6">
        <v>45536</v>
      </c>
      <c r="C4031" s="22">
        <v>15000</v>
      </c>
      <c r="D4031" s="22">
        <v>10796</v>
      </c>
      <c r="E4031" s="22"/>
      <c r="F4031" s="22">
        <v>6</v>
      </c>
      <c r="G4031" s="22">
        <v>4081</v>
      </c>
      <c r="H4031" s="22">
        <v>1</v>
      </c>
      <c r="I4031" s="22"/>
      <c r="J4031" s="22">
        <v>23</v>
      </c>
      <c r="K4031" s="22">
        <v>8631</v>
      </c>
      <c r="L4031" s="23" t="s">
        <v>804</v>
      </c>
      <c r="M4031" s="23"/>
      <c r="N4031" s="23" t="s">
        <v>184</v>
      </c>
      <c r="O4031" s="23" t="s">
        <v>213</v>
      </c>
      <c r="P4031" s="22">
        <v>10</v>
      </c>
      <c r="Q4031" s="23" t="s">
        <v>673</v>
      </c>
      <c r="R4031" s="23" t="s">
        <v>667</v>
      </c>
      <c r="S4031" s="23" t="s">
        <v>23</v>
      </c>
      <c r="T4031" s="23" t="s">
        <v>667</v>
      </c>
      <c r="U4031" s="23" t="s">
        <v>23</v>
      </c>
      <c r="V4031" s="23" t="s">
        <v>187</v>
      </c>
      <c r="W4031" s="23" t="s">
        <v>188</v>
      </c>
      <c r="X4031" s="23" t="s">
        <v>189</v>
      </c>
      <c r="Y4031" s="22">
        <v>0</v>
      </c>
      <c r="Z4031" s="23" t="s">
        <v>190</v>
      </c>
      <c r="AA4031" s="23" t="s">
        <v>191</v>
      </c>
      <c r="AB4031" s="23" t="s">
        <v>190</v>
      </c>
      <c r="AC4031" s="23" t="s">
        <v>805</v>
      </c>
      <c r="AD4031" s="23" t="s">
        <v>281</v>
      </c>
      <c r="AE4031" s="23" t="s">
        <v>85</v>
      </c>
      <c r="AF4031" s="23" t="s">
        <v>190</v>
      </c>
      <c r="AG4031" s="23" t="s">
        <v>192</v>
      </c>
      <c r="AH4031" s="23" t="s">
        <v>415</v>
      </c>
      <c r="AI4031" s="23" t="s">
        <v>806</v>
      </c>
      <c r="AJ4031" s="23" t="b">
        <v>0</v>
      </c>
      <c r="AK4031" s="3">
        <v>116</v>
      </c>
      <c r="AL4031" s="3">
        <v>3448</v>
      </c>
      <c r="AM4031" s="3">
        <v>4356</v>
      </c>
      <c r="AN4031" s="24">
        <v>45536.125271296296</v>
      </c>
      <c r="AO4031" s="24">
        <v>45536.125271296296</v>
      </c>
      <c r="AP4031">
        <v>9</v>
      </c>
      <c r="AQ4031" t="s">
        <v>194</v>
      </c>
      <c r="AR4031">
        <v>244.12527129629598</v>
      </c>
      <c r="AS4031" t="s">
        <v>195</v>
      </c>
      <c r="AT4031" t="s">
        <v>251</v>
      </c>
      <c r="AU4031" t="s">
        <v>197</v>
      </c>
      <c r="AV4031" t="s">
        <v>206</v>
      </c>
      <c r="AW4031" t="s">
        <v>251</v>
      </c>
      <c r="AX4031" t="s">
        <v>197</v>
      </c>
      <c r="AY4031" t="s">
        <v>206</v>
      </c>
    </row>
    <row r="4032" spans="1:51" x14ac:dyDescent="0.45">
      <c r="A4032" s="22">
        <v>871748</v>
      </c>
      <c r="B4032" s="6">
        <v>45536</v>
      </c>
      <c r="C4032" s="22">
        <v>15000</v>
      </c>
      <c r="D4032" s="22">
        <v>10796</v>
      </c>
      <c r="E4032" s="22"/>
      <c r="F4032" s="22">
        <v>6</v>
      </c>
      <c r="G4032" s="22">
        <v>4081</v>
      </c>
      <c r="H4032" s="22">
        <v>1</v>
      </c>
      <c r="I4032" s="22"/>
      <c r="J4032" s="22">
        <v>23</v>
      </c>
      <c r="K4032" s="22">
        <v>8631</v>
      </c>
      <c r="L4032" s="23" t="s">
        <v>804</v>
      </c>
      <c r="M4032" s="23"/>
      <c r="N4032" s="23" t="s">
        <v>184</v>
      </c>
      <c r="O4032" s="23" t="s">
        <v>213</v>
      </c>
      <c r="P4032" s="22">
        <v>14</v>
      </c>
      <c r="Q4032" s="23" t="s">
        <v>673</v>
      </c>
      <c r="R4032" s="23" t="s">
        <v>667</v>
      </c>
      <c r="S4032" s="23" t="s">
        <v>23</v>
      </c>
      <c r="T4032" s="23" t="s">
        <v>667</v>
      </c>
      <c r="U4032" s="23" t="s">
        <v>23</v>
      </c>
      <c r="V4032" s="23" t="s">
        <v>187</v>
      </c>
      <c r="W4032" s="23" t="s">
        <v>188</v>
      </c>
      <c r="X4032" s="23" t="s">
        <v>189</v>
      </c>
      <c r="Y4032" s="22">
        <v>0</v>
      </c>
      <c r="Z4032" s="23" t="s">
        <v>190</v>
      </c>
      <c r="AA4032" s="23" t="s">
        <v>191</v>
      </c>
      <c r="AB4032" s="23" t="s">
        <v>190</v>
      </c>
      <c r="AC4032" s="23" t="s">
        <v>805</v>
      </c>
      <c r="AD4032" s="23" t="s">
        <v>281</v>
      </c>
      <c r="AE4032" s="23" t="s">
        <v>85</v>
      </c>
      <c r="AF4032" s="23" t="s">
        <v>190</v>
      </c>
      <c r="AG4032" s="23" t="s">
        <v>192</v>
      </c>
      <c r="AH4032" s="23" t="s">
        <v>415</v>
      </c>
      <c r="AI4032" s="23" t="s">
        <v>806</v>
      </c>
      <c r="AJ4032" s="23" t="b">
        <v>0</v>
      </c>
      <c r="AK4032" s="3">
        <v>116</v>
      </c>
      <c r="AL4032" s="3">
        <v>3448</v>
      </c>
      <c r="AM4032" s="3">
        <v>4356</v>
      </c>
      <c r="AN4032" s="24">
        <v>45536.125271296296</v>
      </c>
      <c r="AO4032" s="24">
        <v>45536.125271296296</v>
      </c>
      <c r="AP4032">
        <v>9</v>
      </c>
      <c r="AQ4032" t="s">
        <v>194</v>
      </c>
      <c r="AR4032">
        <v>244.12527129629598</v>
      </c>
      <c r="AS4032" t="s">
        <v>195</v>
      </c>
      <c r="AT4032" t="s">
        <v>251</v>
      </c>
      <c r="AU4032" t="s">
        <v>197</v>
      </c>
      <c r="AV4032" t="s">
        <v>206</v>
      </c>
      <c r="AW4032" t="s">
        <v>251</v>
      </c>
      <c r="AX4032" t="s">
        <v>197</v>
      </c>
      <c r="AY4032" t="s">
        <v>206</v>
      </c>
    </row>
    <row r="4033" spans="1:51" x14ac:dyDescent="0.45">
      <c r="A4033" s="22">
        <v>871719</v>
      </c>
      <c r="B4033" s="6">
        <v>45536</v>
      </c>
      <c r="C4033" s="22">
        <v>15000</v>
      </c>
      <c r="D4033" s="22">
        <v>20318</v>
      </c>
      <c r="E4033" s="22"/>
      <c r="F4033" s="22">
        <v>10</v>
      </c>
      <c r="G4033" s="22">
        <v>4082</v>
      </c>
      <c r="H4033" s="22">
        <v>2</v>
      </c>
      <c r="I4033" s="22"/>
      <c r="J4033" s="22">
        <v>23</v>
      </c>
      <c r="K4033" s="22">
        <v>8631</v>
      </c>
      <c r="L4033" s="23" t="s">
        <v>804</v>
      </c>
      <c r="M4033" s="23"/>
      <c r="N4033" s="23" t="s">
        <v>184</v>
      </c>
      <c r="O4033" s="23" t="s">
        <v>213</v>
      </c>
      <c r="P4033" s="22">
        <v>10</v>
      </c>
      <c r="Q4033" s="23" t="s">
        <v>673</v>
      </c>
      <c r="R4033" s="23" t="s">
        <v>667</v>
      </c>
      <c r="S4033" s="23" t="s">
        <v>23</v>
      </c>
      <c r="T4033" s="23" t="s">
        <v>667</v>
      </c>
      <c r="U4033" s="23" t="s">
        <v>23</v>
      </c>
      <c r="V4033" s="23" t="s">
        <v>187</v>
      </c>
      <c r="W4033" s="23" t="s">
        <v>188</v>
      </c>
      <c r="X4033" s="23" t="s">
        <v>189</v>
      </c>
      <c r="Y4033" s="22">
        <v>0</v>
      </c>
      <c r="Z4033" s="23" t="s">
        <v>190</v>
      </c>
      <c r="AA4033" s="23" t="s">
        <v>191</v>
      </c>
      <c r="AB4033" s="23" t="s">
        <v>190</v>
      </c>
      <c r="AC4033" s="23" t="s">
        <v>805</v>
      </c>
      <c r="AD4033" s="23" t="s">
        <v>281</v>
      </c>
      <c r="AE4033" s="23" t="s">
        <v>85</v>
      </c>
      <c r="AF4033" s="23" t="s">
        <v>190</v>
      </c>
      <c r="AG4033" s="23" t="s">
        <v>192</v>
      </c>
      <c r="AH4033" s="23" t="s">
        <v>415</v>
      </c>
      <c r="AI4033" s="23" t="s">
        <v>806</v>
      </c>
      <c r="AJ4033" s="23" t="b">
        <v>0</v>
      </c>
      <c r="AK4033" s="3">
        <v>116</v>
      </c>
      <c r="AL4033" s="3">
        <v>3448</v>
      </c>
      <c r="AM4033" s="3">
        <v>4344</v>
      </c>
      <c r="AN4033" s="24">
        <v>45536.125111651236</v>
      </c>
      <c r="AO4033" s="24">
        <v>45536.125111651236</v>
      </c>
      <c r="AP4033">
        <v>9</v>
      </c>
      <c r="AQ4033" t="s">
        <v>194</v>
      </c>
      <c r="AR4033">
        <v>244.12511165123578</v>
      </c>
      <c r="AS4033" t="s">
        <v>195</v>
      </c>
      <c r="AT4033" t="s">
        <v>251</v>
      </c>
      <c r="AU4033" t="s">
        <v>197</v>
      </c>
      <c r="AV4033" t="s">
        <v>223</v>
      </c>
      <c r="AW4033" t="s">
        <v>251</v>
      </c>
      <c r="AX4033" t="s">
        <v>197</v>
      </c>
      <c r="AY4033" t="s">
        <v>223</v>
      </c>
    </row>
    <row r="4034" spans="1:51" x14ac:dyDescent="0.45">
      <c r="A4034" s="22">
        <v>871720</v>
      </c>
      <c r="B4034" s="6">
        <v>45536</v>
      </c>
      <c r="C4034" s="22">
        <v>15000</v>
      </c>
      <c r="D4034" s="22">
        <v>20318</v>
      </c>
      <c r="E4034" s="22"/>
      <c r="F4034" s="22">
        <v>10</v>
      </c>
      <c r="G4034" s="22">
        <v>4082</v>
      </c>
      <c r="H4034" s="22">
        <v>2</v>
      </c>
      <c r="I4034" s="22"/>
      <c r="J4034" s="22">
        <v>23</v>
      </c>
      <c r="K4034" s="22">
        <v>8631</v>
      </c>
      <c r="L4034" s="23" t="s">
        <v>804</v>
      </c>
      <c r="M4034" s="23"/>
      <c r="N4034" s="23" t="s">
        <v>184</v>
      </c>
      <c r="O4034" s="23" t="s">
        <v>213</v>
      </c>
      <c r="P4034" s="22">
        <v>14</v>
      </c>
      <c r="Q4034" s="23" t="s">
        <v>673</v>
      </c>
      <c r="R4034" s="23" t="s">
        <v>667</v>
      </c>
      <c r="S4034" s="23" t="s">
        <v>23</v>
      </c>
      <c r="T4034" s="23" t="s">
        <v>667</v>
      </c>
      <c r="U4034" s="23" t="s">
        <v>23</v>
      </c>
      <c r="V4034" s="23" t="s">
        <v>187</v>
      </c>
      <c r="W4034" s="23" t="s">
        <v>188</v>
      </c>
      <c r="X4034" s="23" t="s">
        <v>189</v>
      </c>
      <c r="Y4034" s="22">
        <v>0</v>
      </c>
      <c r="Z4034" s="23" t="s">
        <v>190</v>
      </c>
      <c r="AA4034" s="23" t="s">
        <v>191</v>
      </c>
      <c r="AB4034" s="23" t="s">
        <v>190</v>
      </c>
      <c r="AC4034" s="23" t="s">
        <v>805</v>
      </c>
      <c r="AD4034" s="23" t="s">
        <v>281</v>
      </c>
      <c r="AE4034" s="23" t="s">
        <v>85</v>
      </c>
      <c r="AF4034" s="23" t="s">
        <v>190</v>
      </c>
      <c r="AG4034" s="23" t="s">
        <v>192</v>
      </c>
      <c r="AH4034" s="23" t="s">
        <v>415</v>
      </c>
      <c r="AI4034" s="23" t="s">
        <v>806</v>
      </c>
      <c r="AJ4034" s="23" t="b">
        <v>0</v>
      </c>
      <c r="AK4034" s="3">
        <v>116</v>
      </c>
      <c r="AL4034" s="3">
        <v>3448</v>
      </c>
      <c r="AM4034" s="3">
        <v>4344</v>
      </c>
      <c r="AN4034" s="24">
        <v>45536.125111651236</v>
      </c>
      <c r="AO4034" s="24">
        <v>45536.125111651236</v>
      </c>
      <c r="AP4034">
        <v>9</v>
      </c>
      <c r="AQ4034" t="s">
        <v>194</v>
      </c>
      <c r="AR4034">
        <v>244.12511165123578</v>
      </c>
      <c r="AS4034" t="s">
        <v>195</v>
      </c>
      <c r="AT4034" t="s">
        <v>251</v>
      </c>
      <c r="AU4034" t="s">
        <v>197</v>
      </c>
      <c r="AV4034" t="s">
        <v>223</v>
      </c>
      <c r="AW4034" t="s">
        <v>251</v>
      </c>
      <c r="AX4034" t="s">
        <v>197</v>
      </c>
      <c r="AY4034" t="s">
        <v>223</v>
      </c>
    </row>
    <row r="4035" spans="1:51" x14ac:dyDescent="0.45">
      <c r="A4035" s="22">
        <v>871721</v>
      </c>
      <c r="B4035" s="6">
        <v>45536</v>
      </c>
      <c r="C4035" s="22">
        <v>15000</v>
      </c>
      <c r="D4035" s="22">
        <v>20318</v>
      </c>
      <c r="E4035" s="22"/>
      <c r="F4035" s="22">
        <v>10</v>
      </c>
      <c r="G4035" s="22">
        <v>4082</v>
      </c>
      <c r="H4035" s="22">
        <v>2</v>
      </c>
      <c r="I4035" s="22"/>
      <c r="J4035" s="22">
        <v>23</v>
      </c>
      <c r="K4035" s="22">
        <v>8631</v>
      </c>
      <c r="L4035" s="23" t="s">
        <v>804</v>
      </c>
      <c r="M4035" s="23"/>
      <c r="N4035" s="23" t="s">
        <v>184</v>
      </c>
      <c r="O4035" s="23" t="s">
        <v>213</v>
      </c>
      <c r="P4035" s="22">
        <v>10</v>
      </c>
      <c r="Q4035" s="23" t="s">
        <v>673</v>
      </c>
      <c r="R4035" s="23" t="s">
        <v>667</v>
      </c>
      <c r="S4035" s="23" t="s">
        <v>23</v>
      </c>
      <c r="T4035" s="23" t="s">
        <v>667</v>
      </c>
      <c r="U4035" s="23" t="s">
        <v>23</v>
      </c>
      <c r="V4035" s="23" t="s">
        <v>187</v>
      </c>
      <c r="W4035" s="23" t="s">
        <v>188</v>
      </c>
      <c r="X4035" s="23" t="s">
        <v>189</v>
      </c>
      <c r="Y4035" s="22">
        <v>0</v>
      </c>
      <c r="Z4035" s="23" t="s">
        <v>190</v>
      </c>
      <c r="AA4035" s="23" t="s">
        <v>191</v>
      </c>
      <c r="AB4035" s="23" t="s">
        <v>190</v>
      </c>
      <c r="AC4035" s="23" t="s">
        <v>805</v>
      </c>
      <c r="AD4035" s="23" t="s">
        <v>281</v>
      </c>
      <c r="AE4035" s="23" t="s">
        <v>85</v>
      </c>
      <c r="AF4035" s="23" t="s">
        <v>190</v>
      </c>
      <c r="AG4035" s="23" t="s">
        <v>192</v>
      </c>
      <c r="AH4035" s="23" t="s">
        <v>415</v>
      </c>
      <c r="AI4035" s="23" t="s">
        <v>806</v>
      </c>
      <c r="AJ4035" s="23" t="b">
        <v>0</v>
      </c>
      <c r="AK4035" s="3">
        <v>116</v>
      </c>
      <c r="AL4035" s="3">
        <v>3448</v>
      </c>
      <c r="AM4035" s="3">
        <v>4344</v>
      </c>
      <c r="AN4035" s="24">
        <v>45536.125111651236</v>
      </c>
      <c r="AO4035" s="24">
        <v>45536.125111651236</v>
      </c>
      <c r="AP4035">
        <v>9</v>
      </c>
      <c r="AQ4035" t="s">
        <v>194</v>
      </c>
      <c r="AR4035">
        <v>244.12511165123578</v>
      </c>
      <c r="AS4035" t="s">
        <v>195</v>
      </c>
      <c r="AT4035" t="s">
        <v>251</v>
      </c>
      <c r="AU4035" t="s">
        <v>197</v>
      </c>
      <c r="AV4035" t="s">
        <v>223</v>
      </c>
      <c r="AW4035" t="s">
        <v>251</v>
      </c>
      <c r="AX4035" t="s">
        <v>197</v>
      </c>
      <c r="AY4035" t="s">
        <v>223</v>
      </c>
    </row>
    <row r="4036" spans="1:51" x14ac:dyDescent="0.45">
      <c r="A4036" s="22">
        <v>871722</v>
      </c>
      <c r="B4036" s="6">
        <v>45536</v>
      </c>
      <c r="C4036" s="22">
        <v>15000</v>
      </c>
      <c r="D4036" s="22">
        <v>20318</v>
      </c>
      <c r="E4036" s="22"/>
      <c r="F4036" s="22">
        <v>10</v>
      </c>
      <c r="G4036" s="22">
        <v>4082</v>
      </c>
      <c r="H4036" s="22">
        <v>2</v>
      </c>
      <c r="I4036" s="22"/>
      <c r="J4036" s="22">
        <v>23</v>
      </c>
      <c r="K4036" s="22">
        <v>8631</v>
      </c>
      <c r="L4036" s="23" t="s">
        <v>804</v>
      </c>
      <c r="M4036" s="23"/>
      <c r="N4036" s="23" t="s">
        <v>184</v>
      </c>
      <c r="O4036" s="23" t="s">
        <v>213</v>
      </c>
      <c r="P4036" s="22">
        <v>14</v>
      </c>
      <c r="Q4036" s="23" t="s">
        <v>673</v>
      </c>
      <c r="R4036" s="23" t="s">
        <v>667</v>
      </c>
      <c r="S4036" s="23" t="s">
        <v>23</v>
      </c>
      <c r="T4036" s="23" t="s">
        <v>667</v>
      </c>
      <c r="U4036" s="23" t="s">
        <v>23</v>
      </c>
      <c r="V4036" s="23" t="s">
        <v>187</v>
      </c>
      <c r="W4036" s="23" t="s">
        <v>188</v>
      </c>
      <c r="X4036" s="23" t="s">
        <v>189</v>
      </c>
      <c r="Y4036" s="22">
        <v>0</v>
      </c>
      <c r="Z4036" s="23" t="s">
        <v>190</v>
      </c>
      <c r="AA4036" s="23" t="s">
        <v>191</v>
      </c>
      <c r="AB4036" s="23" t="s">
        <v>190</v>
      </c>
      <c r="AC4036" s="23" t="s">
        <v>805</v>
      </c>
      <c r="AD4036" s="23" t="s">
        <v>281</v>
      </c>
      <c r="AE4036" s="23" t="s">
        <v>85</v>
      </c>
      <c r="AF4036" s="23" t="s">
        <v>190</v>
      </c>
      <c r="AG4036" s="23" t="s">
        <v>192</v>
      </c>
      <c r="AH4036" s="23" t="s">
        <v>415</v>
      </c>
      <c r="AI4036" s="23" t="s">
        <v>806</v>
      </c>
      <c r="AJ4036" s="23" t="b">
        <v>0</v>
      </c>
      <c r="AK4036" s="3">
        <v>116</v>
      </c>
      <c r="AL4036" s="3">
        <v>3448</v>
      </c>
      <c r="AM4036" s="3">
        <v>4344</v>
      </c>
      <c r="AN4036" s="24">
        <v>45536.125111651236</v>
      </c>
      <c r="AO4036" s="24">
        <v>45536.125111651236</v>
      </c>
      <c r="AP4036">
        <v>9</v>
      </c>
      <c r="AQ4036" t="s">
        <v>194</v>
      </c>
      <c r="AR4036">
        <v>244.12511165123578</v>
      </c>
      <c r="AS4036" t="s">
        <v>195</v>
      </c>
      <c r="AT4036" t="s">
        <v>251</v>
      </c>
      <c r="AU4036" t="s">
        <v>197</v>
      </c>
      <c r="AV4036" t="s">
        <v>223</v>
      </c>
      <c r="AW4036" t="s">
        <v>251</v>
      </c>
      <c r="AX4036" t="s">
        <v>197</v>
      </c>
      <c r="AY4036" t="s">
        <v>223</v>
      </c>
    </row>
    <row r="4037" spans="1:51" x14ac:dyDescent="0.45">
      <c r="A4037" s="22">
        <v>871033</v>
      </c>
      <c r="B4037" s="6">
        <v>45536</v>
      </c>
      <c r="C4037" s="22">
        <v>15000</v>
      </c>
      <c r="D4037" s="22">
        <v>529159</v>
      </c>
      <c r="E4037" s="22"/>
      <c r="F4037" s="22">
        <v>1</v>
      </c>
      <c r="G4037" s="22">
        <v>1649</v>
      </c>
      <c r="H4037" s="22">
        <v>7</v>
      </c>
      <c r="I4037" s="22"/>
      <c r="J4037" s="22">
        <v>375</v>
      </c>
      <c r="K4037" s="22">
        <v>4486</v>
      </c>
      <c r="L4037" s="23" t="s">
        <v>891</v>
      </c>
      <c r="M4037" s="23"/>
      <c r="N4037" s="23" t="s">
        <v>184</v>
      </c>
      <c r="O4037" s="23" t="s">
        <v>185</v>
      </c>
      <c r="P4037" s="22">
        <v>20</v>
      </c>
      <c r="Q4037" s="23" t="s">
        <v>186</v>
      </c>
      <c r="R4037" s="23"/>
      <c r="S4037" s="23"/>
      <c r="T4037" s="23"/>
      <c r="U4037" s="23"/>
      <c r="V4037" s="23" t="s">
        <v>187</v>
      </c>
      <c r="W4037" s="23" t="s">
        <v>188</v>
      </c>
      <c r="X4037" s="23" t="s">
        <v>189</v>
      </c>
      <c r="Y4037" s="22">
        <v>0</v>
      </c>
      <c r="Z4037" s="23" t="s">
        <v>190</v>
      </c>
      <c r="AA4037" s="23" t="s">
        <v>191</v>
      </c>
      <c r="AB4037" s="23" t="s">
        <v>190</v>
      </c>
      <c r="AC4037" s="23" t="s">
        <v>192</v>
      </c>
      <c r="AD4037" s="23" t="s">
        <v>193</v>
      </c>
      <c r="AE4037" s="23" t="s">
        <v>83</v>
      </c>
      <c r="AF4037" s="23"/>
      <c r="AG4037" s="23"/>
      <c r="AH4037" s="23"/>
      <c r="AI4037" s="23"/>
      <c r="AJ4037" s="23" t="b">
        <v>0</v>
      </c>
      <c r="AK4037" s="3">
        <v>138</v>
      </c>
      <c r="AL4037" s="3">
        <v>236</v>
      </c>
      <c r="AM4037" s="3">
        <v>3705</v>
      </c>
      <c r="AN4037" s="24">
        <v>45536.000379552468</v>
      </c>
      <c r="AO4037" s="24">
        <v>45536.000379552468</v>
      </c>
      <c r="AP4037">
        <v>9</v>
      </c>
      <c r="AQ4037" t="s">
        <v>194</v>
      </c>
      <c r="AR4037">
        <v>244.00037955246808</v>
      </c>
      <c r="AS4037" t="s">
        <v>195</v>
      </c>
      <c r="AT4037" t="s">
        <v>196</v>
      </c>
      <c r="AU4037" t="s">
        <v>197</v>
      </c>
      <c r="AV4037" t="s">
        <v>301</v>
      </c>
      <c r="AW4037" t="s">
        <v>196</v>
      </c>
      <c r="AX4037" t="s">
        <v>197</v>
      </c>
      <c r="AY4037" t="s">
        <v>301</v>
      </c>
    </row>
    <row r="4038" spans="1:51" x14ac:dyDescent="0.45">
      <c r="A4038" s="22">
        <v>872245</v>
      </c>
      <c r="B4038" s="6">
        <v>45536</v>
      </c>
      <c r="C4038" s="22">
        <v>15000</v>
      </c>
      <c r="D4038" s="22">
        <v>101279</v>
      </c>
      <c r="E4038" s="22"/>
      <c r="F4038" s="22">
        <v>1</v>
      </c>
      <c r="G4038" s="22">
        <v>10149</v>
      </c>
      <c r="H4038" s="22">
        <v>75</v>
      </c>
      <c r="I4038" s="22"/>
      <c r="J4038" s="22">
        <v>6844</v>
      </c>
      <c r="K4038" s="22">
        <v>101812</v>
      </c>
      <c r="L4038" s="23" t="s">
        <v>1366</v>
      </c>
      <c r="M4038" s="23"/>
      <c r="N4038" s="23" t="s">
        <v>184</v>
      </c>
      <c r="O4038" s="23" t="s">
        <v>672</v>
      </c>
      <c r="P4038" s="22">
        <v>10</v>
      </c>
      <c r="Q4038" s="23" t="s">
        <v>673</v>
      </c>
      <c r="R4038" s="23" t="s">
        <v>667</v>
      </c>
      <c r="S4038" s="23" t="s">
        <v>22</v>
      </c>
      <c r="T4038" s="23" t="s">
        <v>667</v>
      </c>
      <c r="U4038" s="23" t="s">
        <v>22</v>
      </c>
      <c r="V4038" s="23" t="s">
        <v>674</v>
      </c>
      <c r="W4038" s="23" t="s">
        <v>188</v>
      </c>
      <c r="X4038" s="23" t="s">
        <v>189</v>
      </c>
      <c r="Y4038" s="22">
        <v>0</v>
      </c>
      <c r="Z4038" s="23" t="s">
        <v>190</v>
      </c>
      <c r="AA4038" s="23" t="s">
        <v>191</v>
      </c>
      <c r="AB4038" s="23" t="s">
        <v>190</v>
      </c>
      <c r="AC4038" s="23" t="s">
        <v>190</v>
      </c>
      <c r="AD4038" s="23" t="s">
        <v>190</v>
      </c>
      <c r="AE4038" s="23" t="s">
        <v>98</v>
      </c>
      <c r="AF4038" s="23"/>
      <c r="AG4038" s="23"/>
      <c r="AH4038" s="23"/>
      <c r="AI4038" s="23"/>
      <c r="AJ4038" s="23" t="b">
        <v>0</v>
      </c>
      <c r="AK4038" s="3">
        <v>62</v>
      </c>
      <c r="AL4038" s="3">
        <v>4952</v>
      </c>
      <c r="AM4038" s="3">
        <v>4691</v>
      </c>
      <c r="AN4038" s="24">
        <v>45536.250885300928</v>
      </c>
      <c r="AO4038" s="24">
        <v>45536.250885300928</v>
      </c>
      <c r="AP4038">
        <v>9</v>
      </c>
      <c r="AQ4038" t="s">
        <v>194</v>
      </c>
      <c r="AR4038">
        <v>244.25088530092762</v>
      </c>
      <c r="AS4038" t="s">
        <v>195</v>
      </c>
      <c r="AT4038" t="s">
        <v>222</v>
      </c>
      <c r="AU4038" t="s">
        <v>197</v>
      </c>
      <c r="AV4038" t="s">
        <v>198</v>
      </c>
      <c r="AW4038" t="s">
        <v>222</v>
      </c>
      <c r="AX4038" t="s">
        <v>197</v>
      </c>
      <c r="AY4038" t="s">
        <v>198</v>
      </c>
    </row>
    <row r="4039" spans="1:51" x14ac:dyDescent="0.45">
      <c r="A4039" s="22">
        <v>872246</v>
      </c>
      <c r="B4039" s="6">
        <v>45536</v>
      </c>
      <c r="C4039" s="22">
        <v>15000</v>
      </c>
      <c r="D4039" s="22">
        <v>101279</v>
      </c>
      <c r="E4039" s="22"/>
      <c r="F4039" s="22">
        <v>1</v>
      </c>
      <c r="G4039" s="22">
        <v>10149</v>
      </c>
      <c r="H4039" s="22">
        <v>75</v>
      </c>
      <c r="I4039" s="22"/>
      <c r="J4039" s="22">
        <v>6844</v>
      </c>
      <c r="K4039" s="22">
        <v>101812</v>
      </c>
      <c r="L4039" s="23" t="s">
        <v>1366</v>
      </c>
      <c r="M4039" s="23"/>
      <c r="N4039" s="23" t="s">
        <v>184</v>
      </c>
      <c r="O4039" s="23" t="s">
        <v>672</v>
      </c>
      <c r="P4039" s="22">
        <v>14</v>
      </c>
      <c r="Q4039" s="23" t="s">
        <v>673</v>
      </c>
      <c r="R4039" s="23" t="s">
        <v>667</v>
      </c>
      <c r="S4039" s="23" t="s">
        <v>22</v>
      </c>
      <c r="T4039" s="23" t="s">
        <v>667</v>
      </c>
      <c r="U4039" s="23" t="s">
        <v>22</v>
      </c>
      <c r="V4039" s="23" t="s">
        <v>674</v>
      </c>
      <c r="W4039" s="23" t="s">
        <v>188</v>
      </c>
      <c r="X4039" s="23" t="s">
        <v>189</v>
      </c>
      <c r="Y4039" s="22">
        <v>0</v>
      </c>
      <c r="Z4039" s="23" t="s">
        <v>190</v>
      </c>
      <c r="AA4039" s="23" t="s">
        <v>191</v>
      </c>
      <c r="AB4039" s="23" t="s">
        <v>190</v>
      </c>
      <c r="AC4039" s="23" t="s">
        <v>190</v>
      </c>
      <c r="AD4039" s="23" t="s">
        <v>190</v>
      </c>
      <c r="AE4039" s="23" t="s">
        <v>98</v>
      </c>
      <c r="AF4039" s="23"/>
      <c r="AG4039" s="23"/>
      <c r="AH4039" s="23"/>
      <c r="AI4039" s="23"/>
      <c r="AJ4039" s="23" t="b">
        <v>0</v>
      </c>
      <c r="AK4039" s="3">
        <v>62</v>
      </c>
      <c r="AL4039" s="3">
        <v>4952</v>
      </c>
      <c r="AM4039" s="3">
        <v>4691</v>
      </c>
      <c r="AN4039" s="24">
        <v>45536.250885300928</v>
      </c>
      <c r="AO4039" s="24">
        <v>45536.250885300928</v>
      </c>
      <c r="AP4039">
        <v>9</v>
      </c>
      <c r="AQ4039" t="s">
        <v>194</v>
      </c>
      <c r="AR4039">
        <v>244.25088530092762</v>
      </c>
      <c r="AS4039" t="s">
        <v>195</v>
      </c>
      <c r="AT4039" t="s">
        <v>222</v>
      </c>
      <c r="AU4039" t="s">
        <v>197</v>
      </c>
      <c r="AV4039" t="s">
        <v>198</v>
      </c>
      <c r="AW4039" t="s">
        <v>222</v>
      </c>
      <c r="AX4039" t="s">
        <v>197</v>
      </c>
      <c r="AY4039" t="s">
        <v>198</v>
      </c>
    </row>
    <row r="4040" spans="1:51" x14ac:dyDescent="0.45">
      <c r="A4040" s="22">
        <v>872247</v>
      </c>
      <c r="B4040" s="6">
        <v>45536</v>
      </c>
      <c r="C4040" s="22">
        <v>15000</v>
      </c>
      <c r="D4040" s="22">
        <v>101279</v>
      </c>
      <c r="E4040" s="22"/>
      <c r="F4040" s="22">
        <v>1</v>
      </c>
      <c r="G4040" s="22">
        <v>10149</v>
      </c>
      <c r="H4040" s="22">
        <v>75</v>
      </c>
      <c r="I4040" s="22"/>
      <c r="J4040" s="22">
        <v>6844</v>
      </c>
      <c r="K4040" s="22">
        <v>101812</v>
      </c>
      <c r="L4040" s="23" t="s">
        <v>1366</v>
      </c>
      <c r="M4040" s="23"/>
      <c r="N4040" s="23" t="s">
        <v>184</v>
      </c>
      <c r="O4040" s="23" t="s">
        <v>672</v>
      </c>
      <c r="P4040" s="22">
        <v>10</v>
      </c>
      <c r="Q4040" s="23" t="s">
        <v>673</v>
      </c>
      <c r="R4040" s="23" t="s">
        <v>667</v>
      </c>
      <c r="S4040" s="23" t="s">
        <v>22</v>
      </c>
      <c r="T4040" s="23" t="s">
        <v>667</v>
      </c>
      <c r="U4040" s="23" t="s">
        <v>22</v>
      </c>
      <c r="V4040" s="23" t="s">
        <v>674</v>
      </c>
      <c r="W4040" s="23" t="s">
        <v>188</v>
      </c>
      <c r="X4040" s="23" t="s">
        <v>189</v>
      </c>
      <c r="Y4040" s="22">
        <v>0</v>
      </c>
      <c r="Z4040" s="23" t="s">
        <v>190</v>
      </c>
      <c r="AA4040" s="23" t="s">
        <v>191</v>
      </c>
      <c r="AB4040" s="23" t="s">
        <v>190</v>
      </c>
      <c r="AC4040" s="23" t="s">
        <v>190</v>
      </c>
      <c r="AD4040" s="23" t="s">
        <v>190</v>
      </c>
      <c r="AE4040" s="23" t="s">
        <v>98</v>
      </c>
      <c r="AF4040" s="23"/>
      <c r="AG4040" s="23"/>
      <c r="AH4040" s="23"/>
      <c r="AI4040" s="23"/>
      <c r="AJ4040" s="23" t="b">
        <v>0</v>
      </c>
      <c r="AK4040" s="3">
        <v>62</v>
      </c>
      <c r="AL4040" s="3">
        <v>4952</v>
      </c>
      <c r="AM4040" s="3">
        <v>4691</v>
      </c>
      <c r="AN4040" s="24">
        <v>45536.250885300928</v>
      </c>
      <c r="AO4040" s="24">
        <v>45536.250885300928</v>
      </c>
      <c r="AP4040">
        <v>9</v>
      </c>
      <c r="AQ4040" t="s">
        <v>194</v>
      </c>
      <c r="AR4040">
        <v>244.25088530092762</v>
      </c>
      <c r="AS4040" t="s">
        <v>195</v>
      </c>
      <c r="AT4040" t="s">
        <v>222</v>
      </c>
      <c r="AU4040" t="s">
        <v>197</v>
      </c>
      <c r="AV4040" t="s">
        <v>198</v>
      </c>
      <c r="AW4040" t="s">
        <v>222</v>
      </c>
      <c r="AX4040" t="s">
        <v>197</v>
      </c>
      <c r="AY4040" t="s">
        <v>198</v>
      </c>
    </row>
    <row r="4041" spans="1:51" x14ac:dyDescent="0.45">
      <c r="A4041" s="22">
        <v>872248</v>
      </c>
      <c r="B4041" s="6">
        <v>45536</v>
      </c>
      <c r="C4041" s="22">
        <v>15000</v>
      </c>
      <c r="D4041" s="22">
        <v>101279</v>
      </c>
      <c r="E4041" s="22"/>
      <c r="F4041" s="22">
        <v>1</v>
      </c>
      <c r="G4041" s="22">
        <v>10149</v>
      </c>
      <c r="H4041" s="22">
        <v>75</v>
      </c>
      <c r="I4041" s="22"/>
      <c r="J4041" s="22">
        <v>6844</v>
      </c>
      <c r="K4041" s="22">
        <v>101812</v>
      </c>
      <c r="L4041" s="23" t="s">
        <v>1366</v>
      </c>
      <c r="M4041" s="23"/>
      <c r="N4041" s="23" t="s">
        <v>184</v>
      </c>
      <c r="O4041" s="23" t="s">
        <v>672</v>
      </c>
      <c r="P4041" s="22">
        <v>14</v>
      </c>
      <c r="Q4041" s="23" t="s">
        <v>673</v>
      </c>
      <c r="R4041" s="23" t="s">
        <v>667</v>
      </c>
      <c r="S4041" s="23" t="s">
        <v>22</v>
      </c>
      <c r="T4041" s="23" t="s">
        <v>667</v>
      </c>
      <c r="U4041" s="23" t="s">
        <v>22</v>
      </c>
      <c r="V4041" s="23" t="s">
        <v>674</v>
      </c>
      <c r="W4041" s="23" t="s">
        <v>188</v>
      </c>
      <c r="X4041" s="23" t="s">
        <v>189</v>
      </c>
      <c r="Y4041" s="22">
        <v>0</v>
      </c>
      <c r="Z4041" s="23" t="s">
        <v>190</v>
      </c>
      <c r="AA4041" s="23" t="s">
        <v>191</v>
      </c>
      <c r="AB4041" s="23" t="s">
        <v>190</v>
      </c>
      <c r="AC4041" s="23" t="s">
        <v>190</v>
      </c>
      <c r="AD4041" s="23" t="s">
        <v>190</v>
      </c>
      <c r="AE4041" s="23" t="s">
        <v>98</v>
      </c>
      <c r="AF4041" s="23"/>
      <c r="AG4041" s="23"/>
      <c r="AH4041" s="23"/>
      <c r="AI4041" s="23"/>
      <c r="AJ4041" s="23" t="b">
        <v>0</v>
      </c>
      <c r="AK4041" s="3">
        <v>62</v>
      </c>
      <c r="AL4041" s="3">
        <v>4952</v>
      </c>
      <c r="AM4041" s="3">
        <v>4691</v>
      </c>
      <c r="AN4041" s="24">
        <v>45536.250885300928</v>
      </c>
      <c r="AO4041" s="24">
        <v>45536.250885300928</v>
      </c>
      <c r="AP4041">
        <v>9</v>
      </c>
      <c r="AQ4041" t="s">
        <v>194</v>
      </c>
      <c r="AR4041">
        <v>244.25088530092762</v>
      </c>
      <c r="AS4041" t="s">
        <v>195</v>
      </c>
      <c r="AT4041" t="s">
        <v>222</v>
      </c>
      <c r="AU4041" t="s">
        <v>197</v>
      </c>
      <c r="AV4041" t="s">
        <v>198</v>
      </c>
      <c r="AW4041" t="s">
        <v>222</v>
      </c>
      <c r="AX4041" t="s">
        <v>197</v>
      </c>
      <c r="AY4041" t="s">
        <v>198</v>
      </c>
    </row>
    <row r="4042" spans="1:51" x14ac:dyDescent="0.45">
      <c r="A4042" s="22">
        <v>872768</v>
      </c>
      <c r="B4042" s="6">
        <v>45536</v>
      </c>
      <c r="C4042" s="22">
        <v>15000</v>
      </c>
      <c r="D4042" s="22">
        <v>14792</v>
      </c>
      <c r="E4042" s="22"/>
      <c r="F4042" s="22">
        <v>24</v>
      </c>
      <c r="G4042" s="22">
        <v>4627</v>
      </c>
      <c r="H4042" s="22">
        <v>0</v>
      </c>
      <c r="I4042" s="22"/>
      <c r="J4042" s="22">
        <v>41</v>
      </c>
      <c r="K4042" s="22">
        <v>4151</v>
      </c>
      <c r="L4042" s="23" t="s">
        <v>245</v>
      </c>
      <c r="M4042" s="23"/>
      <c r="N4042" s="23" t="s">
        <v>184</v>
      </c>
      <c r="O4042" s="23" t="s">
        <v>225</v>
      </c>
      <c r="P4042" s="22">
        <v>20</v>
      </c>
      <c r="Q4042" s="23" t="s">
        <v>186</v>
      </c>
      <c r="R4042" s="23"/>
      <c r="S4042" s="23"/>
      <c r="T4042" s="23"/>
      <c r="U4042" s="23"/>
      <c r="V4042" s="23" t="s">
        <v>187</v>
      </c>
      <c r="W4042" s="23" t="s">
        <v>188</v>
      </c>
      <c r="X4042" s="23" t="s">
        <v>189</v>
      </c>
      <c r="Y4042" s="22">
        <v>0</v>
      </c>
      <c r="Z4042" s="23" t="s">
        <v>190</v>
      </c>
      <c r="AA4042" s="23" t="s">
        <v>191</v>
      </c>
      <c r="AB4042" s="23" t="s">
        <v>190</v>
      </c>
      <c r="AC4042" s="23" t="s">
        <v>192</v>
      </c>
      <c r="AD4042" s="23" t="s">
        <v>193</v>
      </c>
      <c r="AE4042" s="23" t="s">
        <v>80</v>
      </c>
      <c r="AF4042" s="23"/>
      <c r="AG4042" s="23"/>
      <c r="AH4042" s="23"/>
      <c r="AI4042" s="23"/>
      <c r="AJ4042" s="23" t="b">
        <v>0</v>
      </c>
      <c r="AK4042" s="3">
        <v>117</v>
      </c>
      <c r="AL4042" s="3">
        <v>2408</v>
      </c>
      <c r="AM4042" s="3">
        <v>5113</v>
      </c>
      <c r="AN4042" s="24">
        <v>45536.381987384259</v>
      </c>
      <c r="AO4042" s="24">
        <v>45536.381987384259</v>
      </c>
      <c r="AP4042">
        <v>9</v>
      </c>
      <c r="AQ4042" t="s">
        <v>194</v>
      </c>
      <c r="AR4042">
        <v>244.38198738425854</v>
      </c>
      <c r="AS4042" t="s">
        <v>195</v>
      </c>
      <c r="AT4042" t="s">
        <v>238</v>
      </c>
      <c r="AU4042" t="s">
        <v>197</v>
      </c>
      <c r="AV4042" t="s">
        <v>234</v>
      </c>
      <c r="AW4042" t="s">
        <v>238</v>
      </c>
      <c r="AX4042" t="s">
        <v>197</v>
      </c>
      <c r="AY4042" t="s">
        <v>234</v>
      </c>
    </row>
    <row r="4043" spans="1:51" x14ac:dyDescent="0.45">
      <c r="A4043" s="22">
        <v>874888</v>
      </c>
      <c r="B4043" s="6">
        <v>45536</v>
      </c>
      <c r="C4043" s="22">
        <v>15000</v>
      </c>
      <c r="D4043" s="22">
        <v>12318</v>
      </c>
      <c r="E4043" s="22"/>
      <c r="F4043" s="22">
        <v>24</v>
      </c>
      <c r="G4043" s="22">
        <v>4627</v>
      </c>
      <c r="H4043" s="22">
        <v>0</v>
      </c>
      <c r="I4043" s="22"/>
      <c r="J4043" s="22">
        <v>41</v>
      </c>
      <c r="K4043" s="22">
        <v>4151</v>
      </c>
      <c r="L4043" s="23" t="s">
        <v>245</v>
      </c>
      <c r="M4043" s="23"/>
      <c r="N4043" s="23" t="s">
        <v>184</v>
      </c>
      <c r="O4043" s="23" t="s">
        <v>225</v>
      </c>
      <c r="P4043" s="22">
        <v>20</v>
      </c>
      <c r="Q4043" s="23" t="s">
        <v>186</v>
      </c>
      <c r="R4043" s="23"/>
      <c r="S4043" s="23"/>
      <c r="T4043" s="23"/>
      <c r="U4043" s="23"/>
      <c r="V4043" s="23" t="s">
        <v>187</v>
      </c>
      <c r="W4043" s="23" t="s">
        <v>188</v>
      </c>
      <c r="X4043" s="23" t="s">
        <v>189</v>
      </c>
      <c r="Y4043" s="22">
        <v>0</v>
      </c>
      <c r="Z4043" s="23" t="s">
        <v>190</v>
      </c>
      <c r="AA4043" s="23" t="s">
        <v>191</v>
      </c>
      <c r="AB4043" s="23" t="s">
        <v>190</v>
      </c>
      <c r="AC4043" s="23" t="s">
        <v>192</v>
      </c>
      <c r="AD4043" s="23" t="s">
        <v>193</v>
      </c>
      <c r="AE4043" s="23" t="s">
        <v>80</v>
      </c>
      <c r="AF4043" s="23"/>
      <c r="AG4043" s="23"/>
      <c r="AH4043" s="23"/>
      <c r="AI4043" s="23"/>
      <c r="AJ4043" s="23" t="b">
        <v>0</v>
      </c>
      <c r="AK4043" s="3">
        <v>130</v>
      </c>
      <c r="AL4043" s="3">
        <v>2408</v>
      </c>
      <c r="AM4043" s="3">
        <v>6861</v>
      </c>
      <c r="AN4043" s="24">
        <v>45536.881967361114</v>
      </c>
      <c r="AO4043" s="24">
        <v>45536.881967361114</v>
      </c>
      <c r="AP4043">
        <v>9</v>
      </c>
      <c r="AQ4043" t="s">
        <v>194</v>
      </c>
      <c r="AR4043">
        <v>244.88196736111422</v>
      </c>
      <c r="AS4043" t="s">
        <v>195</v>
      </c>
      <c r="AT4043" t="s">
        <v>226</v>
      </c>
      <c r="AU4043" t="s">
        <v>197</v>
      </c>
      <c r="AV4043" t="s">
        <v>214</v>
      </c>
      <c r="AW4043" t="s">
        <v>226</v>
      </c>
      <c r="AX4043" t="s">
        <v>197</v>
      </c>
      <c r="AY4043" t="s">
        <v>214</v>
      </c>
    </row>
    <row r="4044" spans="1:51" x14ac:dyDescent="0.45">
      <c r="A4044" s="22">
        <v>874112</v>
      </c>
      <c r="B4044" s="6">
        <v>45536</v>
      </c>
      <c r="C4044" s="22">
        <v>15000</v>
      </c>
      <c r="D4044" s="22">
        <v>33867</v>
      </c>
      <c r="E4044" s="22"/>
      <c r="F4044" s="22">
        <v>488</v>
      </c>
      <c r="G4044" s="22">
        <v>3005</v>
      </c>
      <c r="H4044" s="22">
        <v>0</v>
      </c>
      <c r="I4044" s="22"/>
      <c r="J4044" s="22">
        <v>2</v>
      </c>
      <c r="K4044" s="22">
        <v>101872</v>
      </c>
      <c r="L4044" s="23" t="s">
        <v>1393</v>
      </c>
      <c r="M4044" s="23"/>
      <c r="N4044" s="23" t="s">
        <v>184</v>
      </c>
      <c r="O4044" s="23" t="s">
        <v>225</v>
      </c>
      <c r="P4044" s="22">
        <v>20</v>
      </c>
      <c r="Q4044" s="23" t="s">
        <v>186</v>
      </c>
      <c r="R4044" s="23"/>
      <c r="S4044" s="23"/>
      <c r="T4044" s="23"/>
      <c r="U4044" s="23"/>
      <c r="V4044" s="23" t="s">
        <v>187</v>
      </c>
      <c r="W4044" s="23" t="s">
        <v>188</v>
      </c>
      <c r="X4044" s="23" t="s">
        <v>189</v>
      </c>
      <c r="Y4044" s="22">
        <v>0</v>
      </c>
      <c r="Z4044" s="23" t="s">
        <v>190</v>
      </c>
      <c r="AA4044" s="23" t="s">
        <v>191</v>
      </c>
      <c r="AB4044" s="23" t="s">
        <v>190</v>
      </c>
      <c r="AC4044" s="23" t="s">
        <v>192</v>
      </c>
      <c r="AD4044" s="23" t="s">
        <v>281</v>
      </c>
      <c r="AE4044" s="23" t="s">
        <v>67</v>
      </c>
      <c r="AF4044" s="23"/>
      <c r="AG4044" s="23"/>
      <c r="AH4044" s="23"/>
      <c r="AI4044" s="23"/>
      <c r="AJ4044" s="23" t="b">
        <v>0</v>
      </c>
      <c r="AK4044" s="3">
        <v>62</v>
      </c>
      <c r="AL4044" s="3">
        <v>2408</v>
      </c>
      <c r="AM4044" s="3">
        <v>6216</v>
      </c>
      <c r="AN4044" s="24">
        <v>45536.656904050928</v>
      </c>
      <c r="AO4044" s="24">
        <v>45536.656904050928</v>
      </c>
      <c r="AP4044">
        <v>9</v>
      </c>
      <c r="AQ4044" t="s">
        <v>194</v>
      </c>
      <c r="AR4044">
        <v>244.65690405092755</v>
      </c>
      <c r="AS4044" t="s">
        <v>195</v>
      </c>
      <c r="AT4044" t="s">
        <v>228</v>
      </c>
      <c r="AU4044" t="s">
        <v>197</v>
      </c>
      <c r="AV4044" t="s">
        <v>285</v>
      </c>
      <c r="AW4044" t="s">
        <v>228</v>
      </c>
      <c r="AX4044" t="s">
        <v>197</v>
      </c>
      <c r="AY4044" t="s">
        <v>285</v>
      </c>
    </row>
    <row r="4045" spans="1:51" x14ac:dyDescent="0.45">
      <c r="A4045" s="22">
        <v>874432</v>
      </c>
      <c r="B4045" s="6">
        <v>45536</v>
      </c>
      <c r="C4045" s="22">
        <v>15000</v>
      </c>
      <c r="D4045" s="22">
        <v>3791</v>
      </c>
      <c r="E4045" s="22"/>
      <c r="F4045" s="22">
        <v>7</v>
      </c>
      <c r="G4045" s="22">
        <v>2207</v>
      </c>
      <c r="H4045" s="22">
        <v>0</v>
      </c>
      <c r="I4045" s="22"/>
      <c r="J4045" s="22">
        <v>2</v>
      </c>
      <c r="K4045" s="22">
        <v>101862</v>
      </c>
      <c r="L4045" s="23" t="s">
        <v>1412</v>
      </c>
      <c r="M4045" s="23"/>
      <c r="N4045" s="23" t="s">
        <v>184</v>
      </c>
      <c r="O4045" s="23" t="s">
        <v>225</v>
      </c>
      <c r="P4045" s="22">
        <v>20</v>
      </c>
      <c r="Q4045" s="23" t="s">
        <v>186</v>
      </c>
      <c r="R4045" s="23"/>
      <c r="S4045" s="23"/>
      <c r="T4045" s="23"/>
      <c r="U4045" s="23"/>
      <c r="V4045" s="23" t="s">
        <v>187</v>
      </c>
      <c r="W4045" s="23" t="s">
        <v>188</v>
      </c>
      <c r="X4045" s="23" t="s">
        <v>189</v>
      </c>
      <c r="Y4045" s="22">
        <v>0</v>
      </c>
      <c r="Z4045" s="23" t="s">
        <v>190</v>
      </c>
      <c r="AA4045" s="23" t="s">
        <v>191</v>
      </c>
      <c r="AB4045" s="23" t="s">
        <v>190</v>
      </c>
      <c r="AC4045" s="23" t="s">
        <v>192</v>
      </c>
      <c r="AD4045" s="23" t="s">
        <v>281</v>
      </c>
      <c r="AE4045" s="23" t="s">
        <v>67</v>
      </c>
      <c r="AF4045" s="23"/>
      <c r="AG4045" s="23"/>
      <c r="AH4045" s="23"/>
      <c r="AI4045" s="23"/>
      <c r="AJ4045" s="23" t="b">
        <v>0</v>
      </c>
      <c r="AK4045" s="3">
        <v>115</v>
      </c>
      <c r="AL4045" s="3">
        <v>2408</v>
      </c>
      <c r="AM4045" s="3">
        <v>6483</v>
      </c>
      <c r="AN4045" s="24">
        <v>45536.688655787038</v>
      </c>
      <c r="AO4045" s="24">
        <v>45536.688655787038</v>
      </c>
      <c r="AP4045">
        <v>9</v>
      </c>
      <c r="AQ4045" t="s">
        <v>194</v>
      </c>
      <c r="AR4045">
        <v>244.68865578703844</v>
      </c>
      <c r="AS4045" t="s">
        <v>195</v>
      </c>
      <c r="AT4045" t="s">
        <v>198</v>
      </c>
      <c r="AU4045" t="s">
        <v>197</v>
      </c>
      <c r="AV4045" t="s">
        <v>362</v>
      </c>
      <c r="AW4045" t="s">
        <v>198</v>
      </c>
      <c r="AX4045" t="s">
        <v>197</v>
      </c>
      <c r="AY4045" t="s">
        <v>362</v>
      </c>
    </row>
    <row r="4046" spans="1:51" x14ac:dyDescent="0.45">
      <c r="A4046" s="22">
        <v>873907</v>
      </c>
      <c r="B4046" s="6">
        <v>45536</v>
      </c>
      <c r="C4046" s="22">
        <v>15000</v>
      </c>
      <c r="D4046" s="22">
        <v>16318</v>
      </c>
      <c r="E4046" s="22"/>
      <c r="F4046" s="22">
        <v>726</v>
      </c>
      <c r="G4046" s="22">
        <v>2230</v>
      </c>
      <c r="H4046" s="22">
        <v>0</v>
      </c>
      <c r="I4046" s="22"/>
      <c r="J4046" s="22">
        <v>2</v>
      </c>
      <c r="K4046" s="22">
        <v>102139</v>
      </c>
      <c r="L4046" s="23" t="s">
        <v>1447</v>
      </c>
      <c r="M4046" s="23"/>
      <c r="N4046" s="23" t="s">
        <v>184</v>
      </c>
      <c r="O4046" s="23" t="s">
        <v>225</v>
      </c>
      <c r="P4046" s="22">
        <v>20</v>
      </c>
      <c r="Q4046" s="23" t="s">
        <v>186</v>
      </c>
      <c r="R4046" s="23"/>
      <c r="S4046" s="23"/>
      <c r="T4046" s="23"/>
      <c r="U4046" s="23"/>
      <c r="V4046" s="23" t="s">
        <v>187</v>
      </c>
      <c r="W4046" s="23" t="s">
        <v>188</v>
      </c>
      <c r="X4046" s="23" t="s">
        <v>189</v>
      </c>
      <c r="Y4046" s="22">
        <v>0</v>
      </c>
      <c r="Z4046" s="23" t="s">
        <v>190</v>
      </c>
      <c r="AA4046" s="23" t="s">
        <v>191</v>
      </c>
      <c r="AB4046" s="23" t="s">
        <v>190</v>
      </c>
      <c r="AC4046" s="23" t="s">
        <v>192</v>
      </c>
      <c r="AD4046" s="23" t="s">
        <v>281</v>
      </c>
      <c r="AE4046" s="23" t="s">
        <v>67</v>
      </c>
      <c r="AF4046" s="23"/>
      <c r="AG4046" s="23"/>
      <c r="AH4046" s="23"/>
      <c r="AI4046" s="23"/>
      <c r="AJ4046" s="23" t="b">
        <v>0</v>
      </c>
      <c r="AK4046" s="3">
        <v>113</v>
      </c>
      <c r="AL4046" s="3">
        <v>2408</v>
      </c>
      <c r="AM4046" s="3">
        <v>6009</v>
      </c>
      <c r="AN4046" s="24">
        <v>45536.651335223767</v>
      </c>
      <c r="AO4046" s="24">
        <v>45536.651335223767</v>
      </c>
      <c r="AP4046">
        <v>9</v>
      </c>
      <c r="AQ4046" t="s">
        <v>194</v>
      </c>
      <c r="AR4046">
        <v>244.65133522376709</v>
      </c>
      <c r="AS4046" t="s">
        <v>195</v>
      </c>
      <c r="AT4046" t="s">
        <v>228</v>
      </c>
      <c r="AU4046" t="s">
        <v>197</v>
      </c>
      <c r="AV4046" t="s">
        <v>291</v>
      </c>
      <c r="AW4046" t="s">
        <v>228</v>
      </c>
      <c r="AX4046" t="s">
        <v>197</v>
      </c>
      <c r="AY4046" t="s">
        <v>291</v>
      </c>
    </row>
    <row r="4047" spans="1:51" x14ac:dyDescent="0.45">
      <c r="A4047" s="22">
        <v>874135</v>
      </c>
      <c r="B4047" s="6">
        <v>45536</v>
      </c>
      <c r="C4047" s="22">
        <v>15000</v>
      </c>
      <c r="D4047" s="22">
        <v>143900</v>
      </c>
      <c r="E4047" s="22"/>
      <c r="F4047" s="22">
        <v>104</v>
      </c>
      <c r="G4047" s="22">
        <v>8837</v>
      </c>
      <c r="H4047" s="22">
        <v>0</v>
      </c>
      <c r="I4047" s="22"/>
      <c r="J4047" s="22">
        <v>2077</v>
      </c>
      <c r="K4047" s="22">
        <v>3452</v>
      </c>
      <c r="L4047" s="23" t="s">
        <v>1458</v>
      </c>
      <c r="M4047" s="23"/>
      <c r="N4047" s="23" t="s">
        <v>184</v>
      </c>
      <c r="O4047" s="23" t="s">
        <v>225</v>
      </c>
      <c r="P4047" s="22">
        <v>18</v>
      </c>
      <c r="Q4047" s="23" t="s">
        <v>279</v>
      </c>
      <c r="R4047" s="23"/>
      <c r="S4047" s="23"/>
      <c r="T4047" s="23"/>
      <c r="U4047" s="23"/>
      <c r="V4047" s="23" t="s">
        <v>187</v>
      </c>
      <c r="W4047" s="23" t="s">
        <v>188</v>
      </c>
      <c r="X4047" s="23" t="s">
        <v>189</v>
      </c>
      <c r="Y4047" s="22">
        <v>0</v>
      </c>
      <c r="Z4047" s="23" t="s">
        <v>190</v>
      </c>
      <c r="AA4047" s="23" t="s">
        <v>191</v>
      </c>
      <c r="AB4047" s="23" t="s">
        <v>190</v>
      </c>
      <c r="AC4047" s="23" t="s">
        <v>280</v>
      </c>
      <c r="AD4047" s="23" t="s">
        <v>281</v>
      </c>
      <c r="AE4047" s="23" t="s">
        <v>91</v>
      </c>
      <c r="AF4047" s="23"/>
      <c r="AG4047" s="23"/>
      <c r="AH4047" s="23"/>
      <c r="AI4047" s="23"/>
      <c r="AJ4047" s="23" t="b">
        <v>0</v>
      </c>
      <c r="AK4047" s="3">
        <v>113</v>
      </c>
      <c r="AL4047" s="3">
        <v>2408</v>
      </c>
      <c r="AM4047" s="3">
        <v>6232</v>
      </c>
      <c r="AN4047" s="24">
        <v>45536.658034066357</v>
      </c>
      <c r="AO4047" s="24">
        <v>45536.658034066357</v>
      </c>
      <c r="AP4047">
        <v>9</v>
      </c>
      <c r="AQ4047" t="s">
        <v>194</v>
      </c>
      <c r="AR4047">
        <v>244.65803406635678</v>
      </c>
      <c r="AS4047" t="s">
        <v>195</v>
      </c>
      <c r="AT4047" t="s">
        <v>228</v>
      </c>
      <c r="AU4047" t="s">
        <v>197</v>
      </c>
      <c r="AV4047" t="s">
        <v>201</v>
      </c>
      <c r="AW4047" t="s">
        <v>228</v>
      </c>
      <c r="AX4047" t="s">
        <v>197</v>
      </c>
      <c r="AY4047" t="s">
        <v>201</v>
      </c>
    </row>
    <row r="4048" spans="1:51" x14ac:dyDescent="0.45">
      <c r="A4048" s="22">
        <v>874059</v>
      </c>
      <c r="B4048" s="6">
        <v>45536</v>
      </c>
      <c r="C4048" s="22">
        <v>15000</v>
      </c>
      <c r="D4048" s="22">
        <v>242278</v>
      </c>
      <c r="E4048" s="22"/>
      <c r="F4048" s="22">
        <v>137</v>
      </c>
      <c r="G4048" s="22">
        <v>23503</v>
      </c>
      <c r="H4048" s="22">
        <v>0</v>
      </c>
      <c r="I4048" s="22"/>
      <c r="J4048" s="22">
        <v>4747</v>
      </c>
      <c r="K4048" s="22">
        <v>1955</v>
      </c>
      <c r="L4048" s="23" t="s">
        <v>1476</v>
      </c>
      <c r="M4048" s="23"/>
      <c r="N4048" s="23" t="s">
        <v>184</v>
      </c>
      <c r="O4048" s="23" t="s">
        <v>225</v>
      </c>
      <c r="P4048" s="22">
        <v>18</v>
      </c>
      <c r="Q4048" s="23" t="s">
        <v>279</v>
      </c>
      <c r="R4048" s="23"/>
      <c r="S4048" s="23"/>
      <c r="T4048" s="23"/>
      <c r="U4048" s="23"/>
      <c r="V4048" s="23" t="s">
        <v>187</v>
      </c>
      <c r="W4048" s="23" t="s">
        <v>188</v>
      </c>
      <c r="X4048" s="23" t="s">
        <v>189</v>
      </c>
      <c r="Y4048" s="22">
        <v>0</v>
      </c>
      <c r="Z4048" s="23" t="s">
        <v>190</v>
      </c>
      <c r="AA4048" s="23" t="s">
        <v>191</v>
      </c>
      <c r="AB4048" s="23" t="s">
        <v>190</v>
      </c>
      <c r="AC4048" s="23" t="s">
        <v>280</v>
      </c>
      <c r="AD4048" s="23" t="s">
        <v>281</v>
      </c>
      <c r="AE4048" s="23" t="s">
        <v>91</v>
      </c>
      <c r="AF4048" s="23"/>
      <c r="AG4048" s="23"/>
      <c r="AH4048" s="23"/>
      <c r="AI4048" s="23"/>
      <c r="AJ4048" s="23" t="b">
        <v>0</v>
      </c>
      <c r="AK4048" s="3">
        <v>118</v>
      </c>
      <c r="AL4048" s="3">
        <v>2408</v>
      </c>
      <c r="AM4048" s="3">
        <v>6159</v>
      </c>
      <c r="AN4048" s="24">
        <v>45536.656044560186</v>
      </c>
      <c r="AO4048" s="24">
        <v>45536.656044560186</v>
      </c>
      <c r="AP4048">
        <v>9</v>
      </c>
      <c r="AQ4048" t="s">
        <v>194</v>
      </c>
      <c r="AR4048">
        <v>244.65604456018627</v>
      </c>
      <c r="AS4048" t="s">
        <v>195</v>
      </c>
      <c r="AT4048" t="s">
        <v>228</v>
      </c>
      <c r="AU4048" t="s">
        <v>197</v>
      </c>
      <c r="AV4048" t="s">
        <v>297</v>
      </c>
      <c r="AW4048" t="s">
        <v>228</v>
      </c>
      <c r="AX4048" t="s">
        <v>197</v>
      </c>
      <c r="AY4048" t="s">
        <v>297</v>
      </c>
    </row>
    <row r="4049" spans="1:51" x14ac:dyDescent="0.45">
      <c r="A4049" s="22">
        <v>874213</v>
      </c>
      <c r="B4049" s="6">
        <v>45536</v>
      </c>
      <c r="C4049" s="22">
        <v>15000</v>
      </c>
      <c r="D4049" s="22">
        <v>552626</v>
      </c>
      <c r="E4049" s="22"/>
      <c r="F4049" s="22">
        <v>229</v>
      </c>
      <c r="G4049" s="22">
        <v>30563</v>
      </c>
      <c r="H4049" s="22">
        <v>0</v>
      </c>
      <c r="I4049" s="22"/>
      <c r="J4049" s="22">
        <v>6524</v>
      </c>
      <c r="K4049" s="22">
        <v>2648</v>
      </c>
      <c r="L4049" s="23" t="s">
        <v>1491</v>
      </c>
      <c r="M4049" s="23"/>
      <c r="N4049" s="23" t="s">
        <v>184</v>
      </c>
      <c r="O4049" s="23" t="s">
        <v>225</v>
      </c>
      <c r="P4049" s="22">
        <v>18</v>
      </c>
      <c r="Q4049" s="23" t="s">
        <v>279</v>
      </c>
      <c r="R4049" s="23"/>
      <c r="S4049" s="23"/>
      <c r="T4049" s="23"/>
      <c r="U4049" s="23"/>
      <c r="V4049" s="23" t="s">
        <v>187</v>
      </c>
      <c r="W4049" s="23" t="s">
        <v>188</v>
      </c>
      <c r="X4049" s="23" t="s">
        <v>189</v>
      </c>
      <c r="Y4049" s="22">
        <v>0</v>
      </c>
      <c r="Z4049" s="23" t="s">
        <v>190</v>
      </c>
      <c r="AA4049" s="23" t="s">
        <v>191</v>
      </c>
      <c r="AB4049" s="23" t="s">
        <v>190</v>
      </c>
      <c r="AC4049" s="23" t="s">
        <v>280</v>
      </c>
      <c r="AD4049" s="23" t="s">
        <v>281</v>
      </c>
      <c r="AE4049" s="23" t="s">
        <v>91</v>
      </c>
      <c r="AF4049" s="23"/>
      <c r="AG4049" s="23"/>
      <c r="AH4049" s="23"/>
      <c r="AI4049" s="23"/>
      <c r="AJ4049" s="23" t="b">
        <v>0</v>
      </c>
      <c r="AK4049" s="3">
        <v>62</v>
      </c>
      <c r="AL4049" s="3">
        <v>2408</v>
      </c>
      <c r="AM4049" s="3">
        <v>6312</v>
      </c>
      <c r="AN4049" s="24">
        <v>45536.665414930554</v>
      </c>
      <c r="AO4049" s="24">
        <v>45536.665414930554</v>
      </c>
      <c r="AP4049">
        <v>9</v>
      </c>
      <c r="AQ4049" t="s">
        <v>194</v>
      </c>
      <c r="AR4049">
        <v>244.66541493055411</v>
      </c>
      <c r="AS4049" t="s">
        <v>195</v>
      </c>
      <c r="AT4049" t="s">
        <v>228</v>
      </c>
      <c r="AU4049" t="s">
        <v>197</v>
      </c>
      <c r="AV4049" t="s">
        <v>207</v>
      </c>
      <c r="AW4049" t="s">
        <v>228</v>
      </c>
      <c r="AX4049" t="s">
        <v>197</v>
      </c>
      <c r="AY4049" t="s">
        <v>207</v>
      </c>
    </row>
    <row r="4050" spans="1:51" x14ac:dyDescent="0.45">
      <c r="A4050" s="22">
        <v>873936</v>
      </c>
      <c r="B4050" s="6">
        <v>45536</v>
      </c>
      <c r="C4050" s="22">
        <v>15000</v>
      </c>
      <c r="D4050" s="22">
        <v>61579</v>
      </c>
      <c r="E4050" s="22"/>
      <c r="F4050" s="22">
        <v>32</v>
      </c>
      <c r="G4050" s="22">
        <v>1524</v>
      </c>
      <c r="H4050" s="22">
        <v>0</v>
      </c>
      <c r="I4050" s="22"/>
      <c r="J4050" s="22">
        <v>358</v>
      </c>
      <c r="K4050" s="22">
        <v>29576</v>
      </c>
      <c r="L4050" s="23" t="s">
        <v>1504</v>
      </c>
      <c r="M4050" s="23"/>
      <c r="N4050" s="23" t="s">
        <v>184</v>
      </c>
      <c r="O4050" s="23" t="s">
        <v>225</v>
      </c>
      <c r="P4050" s="22">
        <v>18</v>
      </c>
      <c r="Q4050" s="23" t="s">
        <v>279</v>
      </c>
      <c r="R4050" s="23"/>
      <c r="S4050" s="23"/>
      <c r="T4050" s="23"/>
      <c r="U4050" s="23"/>
      <c r="V4050" s="23" t="s">
        <v>187</v>
      </c>
      <c r="W4050" s="23" t="s">
        <v>188</v>
      </c>
      <c r="X4050" s="23" t="s">
        <v>189</v>
      </c>
      <c r="Y4050" s="22">
        <v>0</v>
      </c>
      <c r="Z4050" s="23" t="s">
        <v>190</v>
      </c>
      <c r="AA4050" s="23" t="s">
        <v>191</v>
      </c>
      <c r="AB4050" s="23" t="s">
        <v>190</v>
      </c>
      <c r="AC4050" s="23" t="s">
        <v>280</v>
      </c>
      <c r="AD4050" s="23" t="s">
        <v>281</v>
      </c>
      <c r="AE4050" s="23" t="s">
        <v>91</v>
      </c>
      <c r="AF4050" s="23"/>
      <c r="AG4050" s="23"/>
      <c r="AH4050" s="23"/>
      <c r="AI4050" s="23"/>
      <c r="AJ4050" s="23" t="b">
        <v>0</v>
      </c>
      <c r="AK4050" s="3">
        <v>109</v>
      </c>
      <c r="AL4050" s="3">
        <v>2408</v>
      </c>
      <c r="AM4050" s="3">
        <v>6035</v>
      </c>
      <c r="AN4050" s="24">
        <v>45536.652829976854</v>
      </c>
      <c r="AO4050" s="24">
        <v>45536.652829976854</v>
      </c>
      <c r="AP4050">
        <v>9</v>
      </c>
      <c r="AQ4050" t="s">
        <v>194</v>
      </c>
      <c r="AR4050">
        <v>244.65282997685426</v>
      </c>
      <c r="AS4050" t="s">
        <v>195</v>
      </c>
      <c r="AT4050" t="s">
        <v>228</v>
      </c>
      <c r="AU4050" t="s">
        <v>197</v>
      </c>
      <c r="AV4050" t="s">
        <v>233</v>
      </c>
      <c r="AW4050" t="s">
        <v>228</v>
      </c>
      <c r="AX4050" t="s">
        <v>197</v>
      </c>
      <c r="AY4050" t="s">
        <v>233</v>
      </c>
    </row>
    <row r="4051" spans="1:51" x14ac:dyDescent="0.45">
      <c r="A4051" s="22">
        <v>873384</v>
      </c>
      <c r="B4051" s="6">
        <v>45536</v>
      </c>
      <c r="C4051" s="22">
        <v>15000</v>
      </c>
      <c r="D4051" s="22">
        <v>43153</v>
      </c>
      <c r="E4051" s="22"/>
      <c r="F4051" s="22">
        <v>416</v>
      </c>
      <c r="G4051" s="22">
        <v>5800</v>
      </c>
      <c r="H4051" s="22">
        <v>0</v>
      </c>
      <c r="I4051" s="22"/>
      <c r="J4051" s="22">
        <v>2085</v>
      </c>
      <c r="K4051" s="22">
        <v>5644</v>
      </c>
      <c r="L4051" s="23" t="s">
        <v>1574</v>
      </c>
      <c r="M4051" s="23"/>
      <c r="N4051" s="23" t="s">
        <v>184</v>
      </c>
      <c r="O4051" s="23" t="s">
        <v>955</v>
      </c>
      <c r="P4051" s="22">
        <v>6</v>
      </c>
      <c r="Q4051" s="23" t="s">
        <v>757</v>
      </c>
      <c r="R4051" s="23"/>
      <c r="S4051" s="23"/>
      <c r="T4051" s="23"/>
      <c r="U4051" s="23"/>
      <c r="V4051" s="23" t="s">
        <v>187</v>
      </c>
      <c r="W4051" s="23" t="s">
        <v>188</v>
      </c>
      <c r="X4051" s="23" t="s">
        <v>189</v>
      </c>
      <c r="Y4051" s="22">
        <v>0</v>
      </c>
      <c r="Z4051" s="23" t="s">
        <v>190</v>
      </c>
      <c r="AA4051" s="23" t="s">
        <v>191</v>
      </c>
      <c r="AB4051" s="23" t="s">
        <v>190</v>
      </c>
      <c r="AC4051" s="23" t="s">
        <v>1255</v>
      </c>
      <c r="AD4051" s="23" t="s">
        <v>281</v>
      </c>
      <c r="AE4051" s="23" t="s">
        <v>1575</v>
      </c>
      <c r="AF4051" s="23"/>
      <c r="AG4051" s="23"/>
      <c r="AH4051" s="23"/>
      <c r="AI4051" s="23"/>
      <c r="AJ4051" s="23" t="b">
        <v>0</v>
      </c>
      <c r="AK4051" s="3">
        <v>115</v>
      </c>
      <c r="AL4051" s="3">
        <v>3132</v>
      </c>
      <c r="AM4051" s="3">
        <v>5622</v>
      </c>
      <c r="AN4051" s="24">
        <v>45536.480839776232</v>
      </c>
      <c r="AO4051" s="24">
        <v>45536.480839776232</v>
      </c>
      <c r="AP4051">
        <v>9</v>
      </c>
      <c r="AQ4051" t="s">
        <v>194</v>
      </c>
      <c r="AR4051">
        <v>244.48083977623173</v>
      </c>
      <c r="AS4051" t="s">
        <v>195</v>
      </c>
      <c r="AT4051" t="s">
        <v>208</v>
      </c>
      <c r="AU4051" t="s">
        <v>197</v>
      </c>
      <c r="AV4051" t="s">
        <v>239</v>
      </c>
      <c r="AW4051" t="s">
        <v>208</v>
      </c>
      <c r="AX4051" t="s">
        <v>197</v>
      </c>
      <c r="AY4051" t="s">
        <v>239</v>
      </c>
    </row>
    <row r="4052" spans="1:51" x14ac:dyDescent="0.45">
      <c r="A4052" s="22">
        <v>871550</v>
      </c>
      <c r="B4052" s="6">
        <v>45536</v>
      </c>
      <c r="C4052" s="22">
        <v>15000</v>
      </c>
      <c r="D4052" s="22">
        <v>9558</v>
      </c>
      <c r="E4052" s="22"/>
      <c r="F4052" s="22">
        <v>32</v>
      </c>
      <c r="G4052" s="22">
        <v>1033</v>
      </c>
      <c r="H4052" s="22">
        <v>0</v>
      </c>
      <c r="I4052" s="22"/>
      <c r="J4052" s="22">
        <v>13</v>
      </c>
      <c r="K4052" s="22">
        <v>2838</v>
      </c>
      <c r="L4052" s="23" t="s">
        <v>267</v>
      </c>
      <c r="M4052" s="23"/>
      <c r="N4052" s="23" t="s">
        <v>184</v>
      </c>
      <c r="O4052" s="23" t="s">
        <v>216</v>
      </c>
      <c r="P4052" s="22">
        <v>7</v>
      </c>
      <c r="Q4052" s="23" t="s">
        <v>268</v>
      </c>
      <c r="R4052" s="23"/>
      <c r="S4052" s="23"/>
      <c r="T4052" s="23"/>
      <c r="U4052" s="23"/>
      <c r="V4052" s="23" t="s">
        <v>187</v>
      </c>
      <c r="W4052" s="23" t="s">
        <v>188</v>
      </c>
      <c r="X4052" s="23" t="s">
        <v>189</v>
      </c>
      <c r="Y4052" s="22">
        <v>0</v>
      </c>
      <c r="Z4052" s="23" t="s">
        <v>190</v>
      </c>
      <c r="AA4052" s="23" t="s">
        <v>191</v>
      </c>
      <c r="AB4052" s="23" t="s">
        <v>190</v>
      </c>
      <c r="AC4052" s="23" t="s">
        <v>269</v>
      </c>
      <c r="AD4052" s="23" t="s">
        <v>193</v>
      </c>
      <c r="AE4052" s="23" t="s">
        <v>80</v>
      </c>
      <c r="AF4052" s="23"/>
      <c r="AG4052" s="23"/>
      <c r="AH4052" s="23"/>
      <c r="AI4052" s="23"/>
      <c r="AJ4052" s="23" t="b">
        <v>0</v>
      </c>
      <c r="AK4052" s="3">
        <v>127</v>
      </c>
      <c r="AL4052" s="3">
        <v>4604</v>
      </c>
      <c r="AM4052" s="3">
        <v>4183</v>
      </c>
      <c r="AN4052" s="24">
        <v>45536.093196836417</v>
      </c>
      <c r="AO4052" s="24">
        <v>45536.093196836417</v>
      </c>
      <c r="AP4052">
        <v>9</v>
      </c>
      <c r="AQ4052" t="s">
        <v>194</v>
      </c>
      <c r="AR4052">
        <v>244.09319683641661</v>
      </c>
      <c r="AS4052" t="s">
        <v>195</v>
      </c>
      <c r="AT4052" t="s">
        <v>217</v>
      </c>
      <c r="AU4052" t="s">
        <v>197</v>
      </c>
      <c r="AV4052" t="s">
        <v>207</v>
      </c>
      <c r="AW4052" t="s">
        <v>217</v>
      </c>
      <c r="AX4052" t="s">
        <v>197</v>
      </c>
      <c r="AY4052" t="s">
        <v>207</v>
      </c>
    </row>
    <row r="4053" spans="1:51" x14ac:dyDescent="0.45">
      <c r="A4053" s="22">
        <v>874867</v>
      </c>
      <c r="B4053" s="6">
        <v>45536</v>
      </c>
      <c r="C4053" s="22">
        <v>15000</v>
      </c>
      <c r="D4053" s="22">
        <v>8533</v>
      </c>
      <c r="E4053" s="22"/>
      <c r="F4053" s="22">
        <v>16</v>
      </c>
      <c r="G4053" s="22">
        <v>3618</v>
      </c>
      <c r="H4053" s="22">
        <v>0</v>
      </c>
      <c r="I4053" s="22"/>
      <c r="J4053" s="22">
        <v>32</v>
      </c>
      <c r="K4053" s="22">
        <v>8488</v>
      </c>
      <c r="L4053" s="23" t="s">
        <v>1581</v>
      </c>
      <c r="M4053" s="23"/>
      <c r="N4053" s="23" t="s">
        <v>184</v>
      </c>
      <c r="O4053" s="23" t="s">
        <v>481</v>
      </c>
      <c r="P4053" s="22">
        <v>20</v>
      </c>
      <c r="Q4053" s="23" t="s">
        <v>186</v>
      </c>
      <c r="R4053" s="23"/>
      <c r="S4053" s="23"/>
      <c r="T4053" s="23"/>
      <c r="U4053" s="23"/>
      <c r="V4053" s="23" t="s">
        <v>187</v>
      </c>
      <c r="W4053" s="23" t="s">
        <v>188</v>
      </c>
      <c r="X4053" s="23" t="s">
        <v>189</v>
      </c>
      <c r="Y4053" s="22">
        <v>0</v>
      </c>
      <c r="Z4053" s="23" t="s">
        <v>190</v>
      </c>
      <c r="AA4053" s="23" t="s">
        <v>191</v>
      </c>
      <c r="AB4053" s="23" t="s">
        <v>190</v>
      </c>
      <c r="AC4053" s="23" t="s">
        <v>192</v>
      </c>
      <c r="AD4053" s="23" t="s">
        <v>193</v>
      </c>
      <c r="AE4053" s="23" t="s">
        <v>80</v>
      </c>
      <c r="AF4053" s="23"/>
      <c r="AG4053" s="23"/>
      <c r="AH4053" s="23"/>
      <c r="AI4053" s="23"/>
      <c r="AJ4053" s="23" t="b">
        <v>0</v>
      </c>
      <c r="AK4053" s="3">
        <v>117</v>
      </c>
      <c r="AL4053" s="3">
        <v>2968</v>
      </c>
      <c r="AM4053" s="3">
        <v>6840</v>
      </c>
      <c r="AN4053" s="24">
        <v>45536.875018287035</v>
      </c>
      <c r="AO4053" s="24">
        <v>45536.875018287035</v>
      </c>
      <c r="AP4053">
        <v>9</v>
      </c>
      <c r="AQ4053" t="s">
        <v>194</v>
      </c>
      <c r="AR4053">
        <v>244.87501828703535</v>
      </c>
      <c r="AS4053" t="s">
        <v>195</v>
      </c>
      <c r="AT4053" t="s">
        <v>226</v>
      </c>
      <c r="AU4053" t="s">
        <v>197</v>
      </c>
      <c r="AV4053" t="s">
        <v>214</v>
      </c>
      <c r="AW4053" t="s">
        <v>226</v>
      </c>
      <c r="AX4053" t="s">
        <v>197</v>
      </c>
      <c r="AY4053" t="s">
        <v>214</v>
      </c>
    </row>
    <row r="4054" spans="1:51" x14ac:dyDescent="0.45">
      <c r="A4054" s="22">
        <v>871865</v>
      </c>
      <c r="B4054" s="6">
        <v>45536</v>
      </c>
      <c r="C4054" s="22">
        <v>15000</v>
      </c>
      <c r="D4054" s="22">
        <v>10840</v>
      </c>
      <c r="E4054" s="22"/>
      <c r="F4054" s="22">
        <v>8</v>
      </c>
      <c r="G4054" s="22">
        <v>2162</v>
      </c>
      <c r="H4054" s="22">
        <v>0</v>
      </c>
      <c r="I4054" s="22"/>
      <c r="J4054" s="22">
        <v>19</v>
      </c>
      <c r="K4054" s="22">
        <v>10215</v>
      </c>
      <c r="L4054" s="23" t="s">
        <v>1583</v>
      </c>
      <c r="M4054" s="23"/>
      <c r="N4054" s="23" t="s">
        <v>184</v>
      </c>
      <c r="O4054" s="23" t="s">
        <v>213</v>
      </c>
      <c r="P4054" s="22">
        <v>20</v>
      </c>
      <c r="Q4054" s="23" t="s">
        <v>186</v>
      </c>
      <c r="R4054" s="23"/>
      <c r="S4054" s="23"/>
      <c r="T4054" s="23"/>
      <c r="U4054" s="23"/>
      <c r="V4054" s="23" t="s">
        <v>187</v>
      </c>
      <c r="W4054" s="23" t="s">
        <v>188</v>
      </c>
      <c r="X4054" s="23" t="s">
        <v>189</v>
      </c>
      <c r="Y4054" s="22">
        <v>0</v>
      </c>
      <c r="Z4054" s="23" t="s">
        <v>190</v>
      </c>
      <c r="AA4054" s="23" t="s">
        <v>191</v>
      </c>
      <c r="AB4054" s="23" t="s">
        <v>190</v>
      </c>
      <c r="AC4054" s="23" t="s">
        <v>192</v>
      </c>
      <c r="AD4054" s="23" t="s">
        <v>193</v>
      </c>
      <c r="AE4054" s="23" t="s">
        <v>80</v>
      </c>
      <c r="AF4054" s="23"/>
      <c r="AG4054" s="23"/>
      <c r="AH4054" s="23"/>
      <c r="AI4054" s="23"/>
      <c r="AJ4054" s="23" t="b">
        <v>0</v>
      </c>
      <c r="AK4054" s="3">
        <v>111</v>
      </c>
      <c r="AL4054" s="3">
        <v>3448</v>
      </c>
      <c r="AM4054" s="3">
        <v>4439</v>
      </c>
      <c r="AN4054" s="24">
        <v>45536.133075617283</v>
      </c>
      <c r="AO4054" s="24">
        <v>45536.133075617283</v>
      </c>
      <c r="AP4054">
        <v>9</v>
      </c>
      <c r="AQ4054" t="s">
        <v>194</v>
      </c>
      <c r="AR4054">
        <v>244.13307561728288</v>
      </c>
      <c r="AS4054" t="s">
        <v>195</v>
      </c>
      <c r="AT4054" t="s">
        <v>251</v>
      </c>
      <c r="AU4054" t="s">
        <v>197</v>
      </c>
      <c r="AV4054" t="s">
        <v>249</v>
      </c>
      <c r="AW4054" t="s">
        <v>251</v>
      </c>
      <c r="AX4054" t="s">
        <v>197</v>
      </c>
      <c r="AY4054" t="s">
        <v>249</v>
      </c>
    </row>
    <row r="4055" spans="1:51" x14ac:dyDescent="0.45">
      <c r="A4055" s="22">
        <v>872338</v>
      </c>
      <c r="B4055" s="6">
        <v>45536</v>
      </c>
      <c r="C4055" s="22">
        <v>15000</v>
      </c>
      <c r="D4055" s="22">
        <v>18155</v>
      </c>
      <c r="E4055" s="22"/>
      <c r="F4055" s="22">
        <v>24</v>
      </c>
      <c r="G4055" s="22">
        <v>5859</v>
      </c>
      <c r="H4055" s="22">
        <v>0</v>
      </c>
      <c r="I4055" s="22"/>
      <c r="J4055" s="22">
        <v>52</v>
      </c>
      <c r="K4055" s="22">
        <v>5832</v>
      </c>
      <c r="L4055" s="23" t="s">
        <v>221</v>
      </c>
      <c r="M4055" s="23"/>
      <c r="N4055" s="23" t="s">
        <v>184</v>
      </c>
      <c r="O4055" s="23" t="s">
        <v>213</v>
      </c>
      <c r="P4055" s="22">
        <v>20</v>
      </c>
      <c r="Q4055" s="23" t="s">
        <v>186</v>
      </c>
      <c r="R4055" s="23"/>
      <c r="S4055" s="23"/>
      <c r="T4055" s="23"/>
      <c r="U4055" s="23"/>
      <c r="V4055" s="23" t="s">
        <v>187</v>
      </c>
      <c r="W4055" s="23" t="s">
        <v>188</v>
      </c>
      <c r="X4055" s="23" t="s">
        <v>189</v>
      </c>
      <c r="Y4055" s="22">
        <v>0</v>
      </c>
      <c r="Z4055" s="23" t="s">
        <v>190</v>
      </c>
      <c r="AA4055" s="23" t="s">
        <v>191</v>
      </c>
      <c r="AB4055" s="23" t="s">
        <v>190</v>
      </c>
      <c r="AC4055" s="23" t="s">
        <v>192</v>
      </c>
      <c r="AD4055" s="23" t="s">
        <v>193</v>
      </c>
      <c r="AE4055" s="23" t="s">
        <v>80</v>
      </c>
      <c r="AF4055" s="23"/>
      <c r="AG4055" s="23"/>
      <c r="AH4055" s="23"/>
      <c r="AI4055" s="23"/>
      <c r="AJ4055" s="23" t="b">
        <v>0</v>
      </c>
      <c r="AK4055" s="3">
        <v>121</v>
      </c>
      <c r="AL4055" s="3">
        <v>3448</v>
      </c>
      <c r="AM4055" s="3">
        <v>4752</v>
      </c>
      <c r="AN4055" s="24">
        <v>45536.27511554784</v>
      </c>
      <c r="AO4055" s="24">
        <v>45536.27511554784</v>
      </c>
      <c r="AP4055">
        <v>9</v>
      </c>
      <c r="AQ4055" t="s">
        <v>194</v>
      </c>
      <c r="AR4055">
        <v>244.27511554783996</v>
      </c>
      <c r="AS4055" t="s">
        <v>195</v>
      </c>
      <c r="AT4055" t="s">
        <v>222</v>
      </c>
      <c r="AU4055" t="s">
        <v>197</v>
      </c>
      <c r="AV4055" t="s">
        <v>223</v>
      </c>
      <c r="AW4055" t="s">
        <v>222</v>
      </c>
      <c r="AX4055" t="s">
        <v>197</v>
      </c>
      <c r="AY4055" t="s">
        <v>223</v>
      </c>
    </row>
    <row r="4056" spans="1:51" x14ac:dyDescent="0.45">
      <c r="A4056" s="22">
        <v>871420</v>
      </c>
      <c r="B4056" s="6">
        <v>45536</v>
      </c>
      <c r="C4056" s="22">
        <v>15000</v>
      </c>
      <c r="D4056" s="22">
        <v>23266</v>
      </c>
      <c r="E4056" s="22"/>
      <c r="F4056" s="22">
        <v>15</v>
      </c>
      <c r="G4056" s="22">
        <v>14707</v>
      </c>
      <c r="H4056" s="22">
        <v>0</v>
      </c>
      <c r="I4056" s="22"/>
      <c r="J4056" s="22">
        <v>131</v>
      </c>
      <c r="K4056" s="22">
        <v>131</v>
      </c>
      <c r="L4056" s="23" t="s">
        <v>254</v>
      </c>
      <c r="M4056" s="23"/>
      <c r="N4056" s="23" t="s">
        <v>184</v>
      </c>
      <c r="O4056" s="23" t="s">
        <v>213</v>
      </c>
      <c r="P4056" s="22">
        <v>20</v>
      </c>
      <c r="Q4056" s="23" t="s">
        <v>186</v>
      </c>
      <c r="R4056" s="23"/>
      <c r="S4056" s="23"/>
      <c r="T4056" s="23"/>
      <c r="U4056" s="23"/>
      <c r="V4056" s="23" t="s">
        <v>187</v>
      </c>
      <c r="W4056" s="23" t="s">
        <v>188</v>
      </c>
      <c r="X4056" s="23" t="s">
        <v>189</v>
      </c>
      <c r="Y4056" s="22">
        <v>0</v>
      </c>
      <c r="Z4056" s="23" t="s">
        <v>190</v>
      </c>
      <c r="AA4056" s="23" t="s">
        <v>191</v>
      </c>
      <c r="AB4056" s="23" t="s">
        <v>190</v>
      </c>
      <c r="AC4056" s="23" t="s">
        <v>192</v>
      </c>
      <c r="AD4056" s="23" t="s">
        <v>193</v>
      </c>
      <c r="AE4056" s="23" t="s">
        <v>80</v>
      </c>
      <c r="AF4056" s="23"/>
      <c r="AG4056" s="23"/>
      <c r="AH4056" s="23"/>
      <c r="AI4056" s="23"/>
      <c r="AJ4056" s="23" t="b">
        <v>0</v>
      </c>
      <c r="AK4056" s="3">
        <v>124</v>
      </c>
      <c r="AL4056" s="3">
        <v>3448</v>
      </c>
      <c r="AM4056" s="3">
        <v>4087</v>
      </c>
      <c r="AN4056" s="24">
        <v>45536.042213387344</v>
      </c>
      <c r="AO4056" s="24">
        <v>45536.042213387344</v>
      </c>
      <c r="AP4056">
        <v>9</v>
      </c>
      <c r="AQ4056" t="s">
        <v>194</v>
      </c>
      <c r="AR4056">
        <v>244.04221338734351</v>
      </c>
      <c r="AS4056" t="s">
        <v>195</v>
      </c>
      <c r="AT4056" t="s">
        <v>256</v>
      </c>
      <c r="AU4056" t="s">
        <v>197</v>
      </c>
      <c r="AV4056" t="s">
        <v>250</v>
      </c>
      <c r="AW4056" t="s">
        <v>256</v>
      </c>
      <c r="AX4056" t="s">
        <v>197</v>
      </c>
      <c r="AY4056" t="s">
        <v>250</v>
      </c>
    </row>
    <row r="4057" spans="1:51" x14ac:dyDescent="0.45">
      <c r="A4057" s="22">
        <v>873388</v>
      </c>
      <c r="B4057" s="6">
        <v>45536</v>
      </c>
      <c r="C4057" s="22">
        <v>15000</v>
      </c>
      <c r="D4057" s="22">
        <v>91895</v>
      </c>
      <c r="E4057" s="22"/>
      <c r="F4057" s="22">
        <v>1931</v>
      </c>
      <c r="G4057" s="22">
        <v>11940</v>
      </c>
      <c r="H4057" s="22">
        <v>0</v>
      </c>
      <c r="I4057" s="22"/>
      <c r="J4057" s="22">
        <v>2</v>
      </c>
      <c r="K4057" s="22">
        <v>6383</v>
      </c>
      <c r="L4057" s="23" t="s">
        <v>1584</v>
      </c>
      <c r="M4057" s="23"/>
      <c r="N4057" s="23" t="s">
        <v>184</v>
      </c>
      <c r="O4057" s="23" t="s">
        <v>955</v>
      </c>
      <c r="P4057" s="22">
        <v>6</v>
      </c>
      <c r="Q4057" s="23" t="s">
        <v>757</v>
      </c>
      <c r="R4057" s="23"/>
      <c r="S4057" s="23"/>
      <c r="T4057" s="23"/>
      <c r="U4057" s="23"/>
      <c r="V4057" s="23" t="s">
        <v>187</v>
      </c>
      <c r="W4057" s="23" t="s">
        <v>188</v>
      </c>
      <c r="X4057" s="23" t="s">
        <v>189</v>
      </c>
      <c r="Y4057" s="22">
        <v>0</v>
      </c>
      <c r="Z4057" s="23" t="s">
        <v>190</v>
      </c>
      <c r="AA4057" s="23" t="s">
        <v>191</v>
      </c>
      <c r="AB4057" s="23" t="s">
        <v>190</v>
      </c>
      <c r="AC4057" s="23" t="s">
        <v>1255</v>
      </c>
      <c r="AD4057" s="23" t="s">
        <v>281</v>
      </c>
      <c r="AE4057" s="23" t="s">
        <v>1585</v>
      </c>
      <c r="AF4057" s="23"/>
      <c r="AG4057" s="23"/>
      <c r="AH4057" s="23"/>
      <c r="AI4057" s="23"/>
      <c r="AJ4057" s="23" t="b">
        <v>0</v>
      </c>
      <c r="AK4057" s="3">
        <v>115</v>
      </c>
      <c r="AL4057" s="3">
        <v>3132</v>
      </c>
      <c r="AM4057" s="3">
        <v>5626</v>
      </c>
      <c r="AN4057" s="24">
        <v>45536.480873225308</v>
      </c>
      <c r="AO4057" s="24">
        <v>45536.480873225308</v>
      </c>
      <c r="AP4057">
        <v>9</v>
      </c>
      <c r="AQ4057" t="s">
        <v>194</v>
      </c>
      <c r="AR4057">
        <v>244.48087322530773</v>
      </c>
      <c r="AS4057" t="s">
        <v>195</v>
      </c>
      <c r="AT4057" t="s">
        <v>208</v>
      </c>
      <c r="AU4057" t="s">
        <v>197</v>
      </c>
      <c r="AV4057" t="s">
        <v>241</v>
      </c>
      <c r="AW4057" t="s">
        <v>208</v>
      </c>
      <c r="AX4057" t="s">
        <v>197</v>
      </c>
      <c r="AY4057" t="s">
        <v>241</v>
      </c>
    </row>
    <row r="4058" spans="1:51" x14ac:dyDescent="0.45">
      <c r="A4058" s="22">
        <v>872127</v>
      </c>
      <c r="B4058" s="6">
        <v>45536</v>
      </c>
      <c r="C4058" s="22">
        <v>15000</v>
      </c>
      <c r="D4058" s="22">
        <v>129185</v>
      </c>
      <c r="E4058" s="22"/>
      <c r="F4058" s="22">
        <v>955</v>
      </c>
      <c r="G4058" s="22">
        <v>10256</v>
      </c>
      <c r="H4058" s="22">
        <v>0</v>
      </c>
      <c r="I4058" s="22"/>
      <c r="J4058" s="22">
        <v>1250</v>
      </c>
      <c r="K4058" s="22">
        <v>6832</v>
      </c>
      <c r="L4058" s="23" t="s">
        <v>1586</v>
      </c>
      <c r="M4058" s="23"/>
      <c r="N4058" s="23" t="s">
        <v>184</v>
      </c>
      <c r="O4058" s="23" t="s">
        <v>955</v>
      </c>
      <c r="P4058" s="22">
        <v>6</v>
      </c>
      <c r="Q4058" s="23" t="s">
        <v>757</v>
      </c>
      <c r="R4058" s="23"/>
      <c r="S4058" s="23"/>
      <c r="T4058" s="23"/>
      <c r="U4058" s="23"/>
      <c r="V4058" s="23" t="s">
        <v>187</v>
      </c>
      <c r="W4058" s="23" t="s">
        <v>188</v>
      </c>
      <c r="X4058" s="23" t="s">
        <v>189</v>
      </c>
      <c r="Y4058" s="22">
        <v>0</v>
      </c>
      <c r="Z4058" s="23" t="s">
        <v>190</v>
      </c>
      <c r="AA4058" s="23" t="s">
        <v>191</v>
      </c>
      <c r="AB4058" s="23" t="s">
        <v>190</v>
      </c>
      <c r="AC4058" s="23" t="s">
        <v>1255</v>
      </c>
      <c r="AD4058" s="23" t="s">
        <v>281</v>
      </c>
      <c r="AE4058" s="23" t="s">
        <v>1587</v>
      </c>
      <c r="AF4058" s="23"/>
      <c r="AG4058" s="23"/>
      <c r="AH4058" s="23"/>
      <c r="AI4058" s="23"/>
      <c r="AJ4058" s="23" t="b">
        <v>0</v>
      </c>
      <c r="AK4058" s="3">
        <v>111</v>
      </c>
      <c r="AL4058" s="3">
        <v>3132</v>
      </c>
      <c r="AM4058" s="3">
        <v>4623</v>
      </c>
      <c r="AN4058" s="24">
        <v>45536.229193094136</v>
      </c>
      <c r="AO4058" s="24">
        <v>45536.229193094136</v>
      </c>
      <c r="AP4058">
        <v>9</v>
      </c>
      <c r="AQ4058" t="s">
        <v>194</v>
      </c>
      <c r="AR4058">
        <v>244.22919309413555</v>
      </c>
      <c r="AS4058" t="s">
        <v>195</v>
      </c>
      <c r="AT4058" t="s">
        <v>296</v>
      </c>
      <c r="AU4058" t="s">
        <v>197</v>
      </c>
      <c r="AV4058" t="s">
        <v>214</v>
      </c>
      <c r="AW4058" t="s">
        <v>296</v>
      </c>
      <c r="AX4058" t="s">
        <v>197</v>
      </c>
      <c r="AY4058" t="s">
        <v>214</v>
      </c>
    </row>
    <row r="4059" spans="1:51" x14ac:dyDescent="0.45">
      <c r="A4059" s="22">
        <v>871480</v>
      </c>
      <c r="B4059" s="6">
        <v>45536</v>
      </c>
      <c r="C4059" s="22">
        <v>15000</v>
      </c>
      <c r="D4059" s="22">
        <v>15220</v>
      </c>
      <c r="E4059" s="22"/>
      <c r="F4059" s="22">
        <v>242</v>
      </c>
      <c r="G4059" s="22">
        <v>4876</v>
      </c>
      <c r="H4059" s="22">
        <v>0</v>
      </c>
      <c r="I4059" s="22"/>
      <c r="J4059" s="22">
        <v>1250</v>
      </c>
      <c r="K4059" s="22">
        <v>6832</v>
      </c>
      <c r="L4059" s="23" t="s">
        <v>1586</v>
      </c>
      <c r="M4059" s="23"/>
      <c r="N4059" s="23" t="s">
        <v>184</v>
      </c>
      <c r="O4059" s="23" t="s">
        <v>955</v>
      </c>
      <c r="P4059" s="22">
        <v>6</v>
      </c>
      <c r="Q4059" s="23" t="s">
        <v>757</v>
      </c>
      <c r="R4059" s="23"/>
      <c r="S4059" s="23"/>
      <c r="T4059" s="23"/>
      <c r="U4059" s="23"/>
      <c r="V4059" s="23" t="s">
        <v>187</v>
      </c>
      <c r="W4059" s="23" t="s">
        <v>188</v>
      </c>
      <c r="X4059" s="23" t="s">
        <v>189</v>
      </c>
      <c r="Y4059" s="22">
        <v>0</v>
      </c>
      <c r="Z4059" s="23" t="s">
        <v>190</v>
      </c>
      <c r="AA4059" s="23" t="s">
        <v>191</v>
      </c>
      <c r="AB4059" s="23" t="s">
        <v>190</v>
      </c>
      <c r="AC4059" s="23" t="s">
        <v>1255</v>
      </c>
      <c r="AD4059" s="23" t="s">
        <v>281</v>
      </c>
      <c r="AE4059" s="23" t="s">
        <v>1587</v>
      </c>
      <c r="AF4059" s="23"/>
      <c r="AG4059" s="23"/>
      <c r="AH4059" s="23"/>
      <c r="AI4059" s="23"/>
      <c r="AJ4059" s="23" t="b">
        <v>0</v>
      </c>
      <c r="AK4059" s="3">
        <v>60</v>
      </c>
      <c r="AL4059" s="3">
        <v>3132</v>
      </c>
      <c r="AM4059" s="3">
        <v>4146</v>
      </c>
      <c r="AN4059" s="24">
        <v>45536.082769290122</v>
      </c>
      <c r="AO4059" s="24">
        <v>45536.082769290122</v>
      </c>
      <c r="AP4059">
        <v>9</v>
      </c>
      <c r="AQ4059" t="s">
        <v>194</v>
      </c>
      <c r="AR4059">
        <v>244.08276929012209</v>
      </c>
      <c r="AS4059" t="s">
        <v>195</v>
      </c>
      <c r="AT4059" t="s">
        <v>256</v>
      </c>
      <c r="AU4059" t="s">
        <v>197</v>
      </c>
      <c r="AV4059" t="s">
        <v>208</v>
      </c>
      <c r="AW4059" t="s">
        <v>256</v>
      </c>
      <c r="AX4059" t="s">
        <v>197</v>
      </c>
      <c r="AY4059" t="s">
        <v>208</v>
      </c>
    </row>
    <row r="4060" spans="1:51" x14ac:dyDescent="0.45">
      <c r="A4060" s="22">
        <v>871699</v>
      </c>
      <c r="B4060" s="6">
        <v>45536</v>
      </c>
      <c r="C4060" s="22">
        <v>15000</v>
      </c>
      <c r="D4060" s="22">
        <v>18761</v>
      </c>
      <c r="E4060" s="22"/>
      <c r="F4060" s="22">
        <v>24</v>
      </c>
      <c r="G4060" s="22">
        <v>8545</v>
      </c>
      <c r="H4060" s="22">
        <v>0</v>
      </c>
      <c r="I4060" s="22"/>
      <c r="J4060" s="22">
        <v>76</v>
      </c>
      <c r="K4060" s="22">
        <v>8767</v>
      </c>
      <c r="L4060" s="23" t="s">
        <v>670</v>
      </c>
      <c r="M4060" s="23"/>
      <c r="N4060" s="23" t="s">
        <v>184</v>
      </c>
      <c r="O4060" s="23" t="s">
        <v>213</v>
      </c>
      <c r="P4060" s="22">
        <v>13</v>
      </c>
      <c r="Q4060" s="23" t="s">
        <v>263</v>
      </c>
      <c r="R4060" s="23" t="s">
        <v>667</v>
      </c>
      <c r="S4060" s="23" t="s">
        <v>24</v>
      </c>
      <c r="T4060" s="23" t="s">
        <v>667</v>
      </c>
      <c r="U4060" s="23" t="s">
        <v>24</v>
      </c>
      <c r="V4060" s="23" t="s">
        <v>187</v>
      </c>
      <c r="W4060" s="23" t="s">
        <v>188</v>
      </c>
      <c r="X4060" s="23" t="s">
        <v>189</v>
      </c>
      <c r="Y4060" s="22">
        <v>0</v>
      </c>
      <c r="Z4060" s="23" t="s">
        <v>190</v>
      </c>
      <c r="AA4060" s="23" t="s">
        <v>191</v>
      </c>
      <c r="AB4060" s="23" t="s">
        <v>190</v>
      </c>
      <c r="AC4060" s="23" t="s">
        <v>264</v>
      </c>
      <c r="AD4060" s="23" t="s">
        <v>193</v>
      </c>
      <c r="AE4060" s="23" t="s">
        <v>80</v>
      </c>
      <c r="AF4060" s="23"/>
      <c r="AG4060" s="23"/>
      <c r="AH4060" s="23"/>
      <c r="AI4060" s="23"/>
      <c r="AJ4060" s="23" t="b">
        <v>0</v>
      </c>
      <c r="AK4060" s="3">
        <v>130</v>
      </c>
      <c r="AL4060" s="3">
        <v>3448</v>
      </c>
      <c r="AM4060" s="3">
        <v>4329</v>
      </c>
      <c r="AN4060" s="24">
        <v>45536.125037654318</v>
      </c>
      <c r="AO4060" s="24">
        <v>45536.125037654318</v>
      </c>
      <c r="AP4060">
        <v>9</v>
      </c>
      <c r="AQ4060" t="s">
        <v>194</v>
      </c>
      <c r="AR4060">
        <v>244.12503765431757</v>
      </c>
      <c r="AS4060" t="s">
        <v>195</v>
      </c>
      <c r="AT4060" t="s">
        <v>251</v>
      </c>
      <c r="AU4060" t="s">
        <v>197</v>
      </c>
      <c r="AV4060" t="s">
        <v>235</v>
      </c>
      <c r="AW4060" t="s">
        <v>251</v>
      </c>
      <c r="AX4060" t="s">
        <v>197</v>
      </c>
      <c r="AY4060" t="s">
        <v>235</v>
      </c>
    </row>
    <row r="4061" spans="1:51" x14ac:dyDescent="0.45">
      <c r="A4061" s="22">
        <v>873167</v>
      </c>
      <c r="B4061" s="6">
        <v>45536</v>
      </c>
      <c r="C4061" s="22">
        <v>15000</v>
      </c>
      <c r="D4061" s="22">
        <v>34585</v>
      </c>
      <c r="E4061" s="22"/>
      <c r="F4061" s="22">
        <v>189</v>
      </c>
      <c r="G4061" s="22">
        <v>1190</v>
      </c>
      <c r="H4061" s="22">
        <v>0</v>
      </c>
      <c r="I4061" s="22">
        <v>0</v>
      </c>
      <c r="J4061" s="22">
        <v>1</v>
      </c>
      <c r="K4061" s="22">
        <v>7207</v>
      </c>
      <c r="L4061" s="23" t="s">
        <v>1633</v>
      </c>
      <c r="M4061" s="23"/>
      <c r="N4061" s="23" t="s">
        <v>184</v>
      </c>
      <c r="O4061" s="23" t="s">
        <v>184</v>
      </c>
      <c r="P4061" s="22">
        <v>19</v>
      </c>
      <c r="Q4061" s="23" t="s">
        <v>681</v>
      </c>
      <c r="R4061" s="23" t="s">
        <v>741</v>
      </c>
      <c r="S4061" s="23" t="s">
        <v>19</v>
      </c>
      <c r="T4061" s="23" t="s">
        <v>741</v>
      </c>
      <c r="U4061" s="23" t="s">
        <v>19</v>
      </c>
      <c r="V4061" s="23" t="s">
        <v>742</v>
      </c>
      <c r="W4061" s="23" t="s">
        <v>188</v>
      </c>
      <c r="X4061" s="23" t="s">
        <v>601</v>
      </c>
      <c r="Y4061" s="22">
        <v>0</v>
      </c>
      <c r="Z4061" s="23"/>
      <c r="AA4061" s="23" t="s">
        <v>191</v>
      </c>
      <c r="AB4061" s="23"/>
      <c r="AC4061" s="23"/>
      <c r="AD4061" s="23"/>
      <c r="AE4061" s="23"/>
      <c r="AF4061" s="23" t="s">
        <v>190</v>
      </c>
      <c r="AG4061" s="23" t="s">
        <v>190</v>
      </c>
      <c r="AH4061" s="23" t="s">
        <v>193</v>
      </c>
      <c r="AI4061" s="23" t="s">
        <v>762</v>
      </c>
      <c r="AJ4061" s="23" t="b">
        <v>0</v>
      </c>
      <c r="AK4061" s="3">
        <v>117</v>
      </c>
      <c r="AL4061" s="3">
        <v>1616</v>
      </c>
      <c r="AM4061" s="3">
        <v>5473</v>
      </c>
      <c r="AN4061" s="24">
        <v>45536.426028896603</v>
      </c>
      <c r="AO4061" s="24">
        <v>45536.426028896603</v>
      </c>
      <c r="AP4061">
        <v>9</v>
      </c>
      <c r="AQ4061" t="s">
        <v>194</v>
      </c>
      <c r="AR4061">
        <v>244.42602889660338</v>
      </c>
      <c r="AS4061" t="s">
        <v>195</v>
      </c>
      <c r="AT4061" t="s">
        <v>223</v>
      </c>
      <c r="AU4061" t="s">
        <v>197</v>
      </c>
      <c r="AV4061" t="s">
        <v>315</v>
      </c>
      <c r="AW4061" t="s">
        <v>223</v>
      </c>
      <c r="AX4061" t="s">
        <v>197</v>
      </c>
      <c r="AY4061" t="s">
        <v>315</v>
      </c>
    </row>
    <row r="4062" spans="1:51" x14ac:dyDescent="0.45">
      <c r="A4062" s="22">
        <v>873598</v>
      </c>
      <c r="B4062" s="6">
        <v>45536</v>
      </c>
      <c r="C4062" s="22">
        <v>15000</v>
      </c>
      <c r="D4062" s="22">
        <v>23251</v>
      </c>
      <c r="E4062" s="22"/>
      <c r="F4062" s="22">
        <v>50</v>
      </c>
      <c r="G4062" s="22">
        <v>3777</v>
      </c>
      <c r="H4062" s="22">
        <v>0</v>
      </c>
      <c r="I4062" s="22">
        <v>0</v>
      </c>
      <c r="J4062" s="22">
        <v>160</v>
      </c>
      <c r="K4062" s="22">
        <v>8715</v>
      </c>
      <c r="L4062" s="23" t="s">
        <v>705</v>
      </c>
      <c r="M4062" s="23"/>
      <c r="N4062" s="23" t="s">
        <v>184</v>
      </c>
      <c r="O4062" s="23" t="s">
        <v>672</v>
      </c>
      <c r="P4062" s="22">
        <v>10</v>
      </c>
      <c r="Q4062" s="23" t="s">
        <v>673</v>
      </c>
      <c r="R4062" s="23" t="s">
        <v>667</v>
      </c>
      <c r="S4062" s="23" t="s">
        <v>30</v>
      </c>
      <c r="T4062" s="23" t="s">
        <v>667</v>
      </c>
      <c r="U4062" s="23" t="s">
        <v>30</v>
      </c>
      <c r="V4062" s="23" t="s">
        <v>674</v>
      </c>
      <c r="W4062" s="23" t="s">
        <v>188</v>
      </c>
      <c r="X4062" s="23" t="s">
        <v>601</v>
      </c>
      <c r="Y4062" s="22">
        <v>0</v>
      </c>
      <c r="Z4062" s="23"/>
      <c r="AA4062" s="23" t="s">
        <v>191</v>
      </c>
      <c r="AB4062" s="23"/>
      <c r="AC4062" s="23"/>
      <c r="AD4062" s="23"/>
      <c r="AE4062" s="23"/>
      <c r="AF4062" s="23" t="s">
        <v>190</v>
      </c>
      <c r="AG4062" s="23" t="s">
        <v>192</v>
      </c>
      <c r="AH4062" s="23" t="s">
        <v>415</v>
      </c>
      <c r="AI4062" s="23" t="s">
        <v>703</v>
      </c>
      <c r="AJ4062" s="23" t="b">
        <v>0</v>
      </c>
      <c r="AK4062" s="3">
        <v>60</v>
      </c>
      <c r="AL4062" s="3">
        <v>4952</v>
      </c>
      <c r="AM4062" s="3">
        <v>5766</v>
      </c>
      <c r="AN4062" s="24">
        <v>45536.596656905866</v>
      </c>
      <c r="AO4062" s="24">
        <v>45536.596656905866</v>
      </c>
      <c r="AP4062">
        <v>9</v>
      </c>
      <c r="AQ4062" t="s">
        <v>194</v>
      </c>
      <c r="AR4062">
        <v>244.59665690586553</v>
      </c>
      <c r="AS4062" t="s">
        <v>195</v>
      </c>
      <c r="AT4062" t="s">
        <v>227</v>
      </c>
      <c r="AU4062" t="s">
        <v>197</v>
      </c>
      <c r="AV4062" t="s">
        <v>208</v>
      </c>
      <c r="AW4062" t="s">
        <v>227</v>
      </c>
      <c r="AX4062" t="s">
        <v>197</v>
      </c>
      <c r="AY4062" t="s">
        <v>208</v>
      </c>
    </row>
    <row r="4063" spans="1:51" x14ac:dyDescent="0.45">
      <c r="A4063" s="22">
        <v>873599</v>
      </c>
      <c r="B4063" s="6">
        <v>45536</v>
      </c>
      <c r="C4063" s="22">
        <v>15000</v>
      </c>
      <c r="D4063" s="22">
        <v>23251</v>
      </c>
      <c r="E4063" s="22"/>
      <c r="F4063" s="22">
        <v>50</v>
      </c>
      <c r="G4063" s="22">
        <v>3777</v>
      </c>
      <c r="H4063" s="22">
        <v>0</v>
      </c>
      <c r="I4063" s="22">
        <v>0</v>
      </c>
      <c r="J4063" s="22">
        <v>160</v>
      </c>
      <c r="K4063" s="22">
        <v>8715</v>
      </c>
      <c r="L4063" s="23" t="s">
        <v>705</v>
      </c>
      <c r="M4063" s="23"/>
      <c r="N4063" s="23" t="s">
        <v>184</v>
      </c>
      <c r="O4063" s="23" t="s">
        <v>672</v>
      </c>
      <c r="P4063" s="22">
        <v>14</v>
      </c>
      <c r="Q4063" s="23" t="s">
        <v>673</v>
      </c>
      <c r="R4063" s="23" t="s">
        <v>667</v>
      </c>
      <c r="S4063" s="23" t="s">
        <v>30</v>
      </c>
      <c r="T4063" s="23" t="s">
        <v>667</v>
      </c>
      <c r="U4063" s="23" t="s">
        <v>30</v>
      </c>
      <c r="V4063" s="23" t="s">
        <v>674</v>
      </c>
      <c r="W4063" s="23" t="s">
        <v>188</v>
      </c>
      <c r="X4063" s="23" t="s">
        <v>601</v>
      </c>
      <c r="Y4063" s="22">
        <v>0</v>
      </c>
      <c r="Z4063" s="23"/>
      <c r="AA4063" s="23" t="s">
        <v>191</v>
      </c>
      <c r="AB4063" s="23"/>
      <c r="AC4063" s="23"/>
      <c r="AD4063" s="23"/>
      <c r="AE4063" s="23"/>
      <c r="AF4063" s="23" t="s">
        <v>190</v>
      </c>
      <c r="AG4063" s="23" t="s">
        <v>192</v>
      </c>
      <c r="AH4063" s="23" t="s">
        <v>415</v>
      </c>
      <c r="AI4063" s="23" t="s">
        <v>703</v>
      </c>
      <c r="AJ4063" s="23" t="b">
        <v>0</v>
      </c>
      <c r="AK4063" s="3">
        <v>60</v>
      </c>
      <c r="AL4063" s="3">
        <v>4952</v>
      </c>
      <c r="AM4063" s="3">
        <v>5766</v>
      </c>
      <c r="AN4063" s="24">
        <v>45536.596656905866</v>
      </c>
      <c r="AO4063" s="24">
        <v>45536.596656905866</v>
      </c>
      <c r="AP4063">
        <v>9</v>
      </c>
      <c r="AQ4063" t="s">
        <v>194</v>
      </c>
      <c r="AR4063">
        <v>244.59665690586553</v>
      </c>
      <c r="AS4063" t="s">
        <v>195</v>
      </c>
      <c r="AT4063" t="s">
        <v>227</v>
      </c>
      <c r="AU4063" t="s">
        <v>197</v>
      </c>
      <c r="AV4063" t="s">
        <v>208</v>
      </c>
      <c r="AW4063" t="s">
        <v>227</v>
      </c>
      <c r="AX4063" t="s">
        <v>197</v>
      </c>
      <c r="AY4063" t="s">
        <v>208</v>
      </c>
    </row>
    <row r="4064" spans="1:51" x14ac:dyDescent="0.45">
      <c r="A4064" s="22">
        <v>873600</v>
      </c>
      <c r="B4064" s="6">
        <v>45536</v>
      </c>
      <c r="C4064" s="22">
        <v>15000</v>
      </c>
      <c r="D4064" s="22">
        <v>23251</v>
      </c>
      <c r="E4064" s="22"/>
      <c r="F4064" s="22">
        <v>50</v>
      </c>
      <c r="G4064" s="22">
        <v>3777</v>
      </c>
      <c r="H4064" s="22">
        <v>0</v>
      </c>
      <c r="I4064" s="22">
        <v>0</v>
      </c>
      <c r="J4064" s="22">
        <v>160</v>
      </c>
      <c r="K4064" s="22">
        <v>8715</v>
      </c>
      <c r="L4064" s="23" t="s">
        <v>705</v>
      </c>
      <c r="M4064" s="23"/>
      <c r="N4064" s="23" t="s">
        <v>184</v>
      </c>
      <c r="O4064" s="23" t="s">
        <v>672</v>
      </c>
      <c r="P4064" s="22">
        <v>10</v>
      </c>
      <c r="Q4064" s="23" t="s">
        <v>673</v>
      </c>
      <c r="R4064" s="23" t="s">
        <v>667</v>
      </c>
      <c r="S4064" s="23" t="s">
        <v>30</v>
      </c>
      <c r="T4064" s="23" t="s">
        <v>667</v>
      </c>
      <c r="U4064" s="23" t="s">
        <v>30</v>
      </c>
      <c r="V4064" s="23" t="s">
        <v>674</v>
      </c>
      <c r="W4064" s="23" t="s">
        <v>188</v>
      </c>
      <c r="X4064" s="23" t="s">
        <v>601</v>
      </c>
      <c r="Y4064" s="22">
        <v>0</v>
      </c>
      <c r="Z4064" s="23"/>
      <c r="AA4064" s="23" t="s">
        <v>191</v>
      </c>
      <c r="AB4064" s="23"/>
      <c r="AC4064" s="23"/>
      <c r="AD4064" s="23"/>
      <c r="AE4064" s="23"/>
      <c r="AF4064" s="23" t="s">
        <v>190</v>
      </c>
      <c r="AG4064" s="23" t="s">
        <v>192</v>
      </c>
      <c r="AH4064" s="23" t="s">
        <v>415</v>
      </c>
      <c r="AI4064" s="23" t="s">
        <v>703</v>
      </c>
      <c r="AJ4064" s="23" t="b">
        <v>0</v>
      </c>
      <c r="AK4064" s="3">
        <v>60</v>
      </c>
      <c r="AL4064" s="3">
        <v>4952</v>
      </c>
      <c r="AM4064" s="3">
        <v>5766</v>
      </c>
      <c r="AN4064" s="24">
        <v>45536.596656905866</v>
      </c>
      <c r="AO4064" s="24">
        <v>45536.596656905866</v>
      </c>
      <c r="AP4064">
        <v>9</v>
      </c>
      <c r="AQ4064" t="s">
        <v>194</v>
      </c>
      <c r="AR4064">
        <v>244.59665690586553</v>
      </c>
      <c r="AS4064" t="s">
        <v>195</v>
      </c>
      <c r="AT4064" t="s">
        <v>227</v>
      </c>
      <c r="AU4064" t="s">
        <v>197</v>
      </c>
      <c r="AV4064" t="s">
        <v>208</v>
      </c>
      <c r="AW4064" t="s">
        <v>227</v>
      </c>
      <c r="AX4064" t="s">
        <v>197</v>
      </c>
      <c r="AY4064" t="s">
        <v>208</v>
      </c>
    </row>
    <row r="4065" spans="1:51" x14ac:dyDescent="0.45">
      <c r="A4065" s="22">
        <v>873601</v>
      </c>
      <c r="B4065" s="6">
        <v>45536</v>
      </c>
      <c r="C4065" s="22">
        <v>15000</v>
      </c>
      <c r="D4065" s="22">
        <v>23251</v>
      </c>
      <c r="E4065" s="22"/>
      <c r="F4065" s="22">
        <v>50</v>
      </c>
      <c r="G4065" s="22">
        <v>3777</v>
      </c>
      <c r="H4065" s="22">
        <v>0</v>
      </c>
      <c r="I4065" s="22">
        <v>0</v>
      </c>
      <c r="J4065" s="22">
        <v>160</v>
      </c>
      <c r="K4065" s="22">
        <v>8715</v>
      </c>
      <c r="L4065" s="23" t="s">
        <v>705</v>
      </c>
      <c r="M4065" s="23"/>
      <c r="N4065" s="23" t="s">
        <v>184</v>
      </c>
      <c r="O4065" s="23" t="s">
        <v>672</v>
      </c>
      <c r="P4065" s="22">
        <v>14</v>
      </c>
      <c r="Q4065" s="23" t="s">
        <v>673</v>
      </c>
      <c r="R4065" s="23" t="s">
        <v>667</v>
      </c>
      <c r="S4065" s="23" t="s">
        <v>30</v>
      </c>
      <c r="T4065" s="23" t="s">
        <v>667</v>
      </c>
      <c r="U4065" s="23" t="s">
        <v>30</v>
      </c>
      <c r="V4065" s="23" t="s">
        <v>674</v>
      </c>
      <c r="W4065" s="23" t="s">
        <v>188</v>
      </c>
      <c r="X4065" s="23" t="s">
        <v>601</v>
      </c>
      <c r="Y4065" s="22">
        <v>0</v>
      </c>
      <c r="Z4065" s="23"/>
      <c r="AA4065" s="23" t="s">
        <v>191</v>
      </c>
      <c r="AB4065" s="23"/>
      <c r="AC4065" s="23"/>
      <c r="AD4065" s="23"/>
      <c r="AE4065" s="23"/>
      <c r="AF4065" s="23" t="s">
        <v>190</v>
      </c>
      <c r="AG4065" s="23" t="s">
        <v>192</v>
      </c>
      <c r="AH4065" s="23" t="s">
        <v>415</v>
      </c>
      <c r="AI4065" s="23" t="s">
        <v>703</v>
      </c>
      <c r="AJ4065" s="23" t="b">
        <v>0</v>
      </c>
      <c r="AK4065" s="3">
        <v>60</v>
      </c>
      <c r="AL4065" s="3">
        <v>4952</v>
      </c>
      <c r="AM4065" s="3">
        <v>5766</v>
      </c>
      <c r="AN4065" s="24">
        <v>45536.596656905866</v>
      </c>
      <c r="AO4065" s="24">
        <v>45536.596656905866</v>
      </c>
      <c r="AP4065">
        <v>9</v>
      </c>
      <c r="AQ4065" t="s">
        <v>194</v>
      </c>
      <c r="AR4065">
        <v>244.59665690586553</v>
      </c>
      <c r="AS4065" t="s">
        <v>195</v>
      </c>
      <c r="AT4065" t="s">
        <v>227</v>
      </c>
      <c r="AU4065" t="s">
        <v>197</v>
      </c>
      <c r="AV4065" t="s">
        <v>208</v>
      </c>
      <c r="AW4065" t="s">
        <v>227</v>
      </c>
      <c r="AX4065" t="s">
        <v>197</v>
      </c>
      <c r="AY4065" t="s">
        <v>208</v>
      </c>
    </row>
    <row r="4066" spans="1:51" x14ac:dyDescent="0.45">
      <c r="A4066" s="22">
        <v>873033</v>
      </c>
      <c r="B4066" s="6">
        <v>45536</v>
      </c>
      <c r="C4066" s="22">
        <v>15000</v>
      </c>
      <c r="D4066" s="22">
        <v>12883</v>
      </c>
      <c r="E4066" s="22"/>
      <c r="F4066" s="22">
        <v>24</v>
      </c>
      <c r="G4066" s="22">
        <v>6209</v>
      </c>
      <c r="H4066" s="22">
        <v>0</v>
      </c>
      <c r="I4066" s="22"/>
      <c r="J4066" s="22">
        <v>690</v>
      </c>
      <c r="K4066" s="22">
        <v>4705</v>
      </c>
      <c r="L4066" s="23" t="s">
        <v>1681</v>
      </c>
      <c r="M4066" s="23"/>
      <c r="N4066" s="23" t="s">
        <v>184</v>
      </c>
      <c r="O4066" s="23" t="s">
        <v>225</v>
      </c>
      <c r="P4066" s="22">
        <v>1</v>
      </c>
      <c r="Q4066" s="23" t="s">
        <v>274</v>
      </c>
      <c r="R4066" s="23"/>
      <c r="S4066" s="23"/>
      <c r="T4066" s="23"/>
      <c r="U4066" s="23"/>
      <c r="V4066" s="23" t="s">
        <v>187</v>
      </c>
      <c r="W4066" s="23" t="s">
        <v>188</v>
      </c>
      <c r="X4066" s="23" t="s">
        <v>189</v>
      </c>
      <c r="Y4066" s="22">
        <v>0</v>
      </c>
      <c r="Z4066" s="23" t="s">
        <v>190</v>
      </c>
      <c r="AA4066" s="23" t="s">
        <v>191</v>
      </c>
      <c r="AB4066" s="23" t="s">
        <v>190</v>
      </c>
      <c r="AC4066" s="23" t="s">
        <v>190</v>
      </c>
      <c r="AD4066" s="23" t="s">
        <v>190</v>
      </c>
      <c r="AE4066" s="23" t="s">
        <v>82</v>
      </c>
      <c r="AF4066" s="23" t="s">
        <v>190</v>
      </c>
      <c r="AG4066" s="23" t="s">
        <v>192</v>
      </c>
      <c r="AH4066" s="23" t="s">
        <v>415</v>
      </c>
      <c r="AI4066" s="23" t="s">
        <v>474</v>
      </c>
      <c r="AJ4066" s="23" t="b">
        <v>0</v>
      </c>
      <c r="AK4066" s="3">
        <v>117</v>
      </c>
      <c r="AL4066" s="3">
        <v>2408</v>
      </c>
      <c r="AM4066" s="3">
        <v>5378</v>
      </c>
      <c r="AN4066" s="24">
        <v>45536.382680015435</v>
      </c>
      <c r="AO4066" s="24">
        <v>45536.382680015435</v>
      </c>
      <c r="AP4066">
        <v>9</v>
      </c>
      <c r="AQ4066" t="s">
        <v>194</v>
      </c>
      <c r="AR4066">
        <v>244.38268001543474</v>
      </c>
      <c r="AS4066" t="s">
        <v>195</v>
      </c>
      <c r="AT4066" t="s">
        <v>238</v>
      </c>
      <c r="AU4066" t="s">
        <v>197</v>
      </c>
      <c r="AV4066" t="s">
        <v>234</v>
      </c>
      <c r="AW4066" t="s">
        <v>238</v>
      </c>
      <c r="AX4066" t="s">
        <v>197</v>
      </c>
      <c r="AY4066" t="s">
        <v>234</v>
      </c>
    </row>
    <row r="4067" spans="1:51" x14ac:dyDescent="0.45">
      <c r="A4067" s="22">
        <v>872896</v>
      </c>
      <c r="B4067" s="6">
        <v>45536</v>
      </c>
      <c r="C4067" s="22">
        <v>15000</v>
      </c>
      <c r="D4067" s="22">
        <v>21145</v>
      </c>
      <c r="E4067" s="22"/>
      <c r="F4067" s="22">
        <v>32</v>
      </c>
      <c r="G4067" s="22">
        <v>10985</v>
      </c>
      <c r="H4067" s="22">
        <v>0</v>
      </c>
      <c r="I4067" s="22"/>
      <c r="J4067" s="22">
        <v>0</v>
      </c>
      <c r="K4067" s="22">
        <v>101558</v>
      </c>
      <c r="L4067" s="23" t="s">
        <v>1698</v>
      </c>
      <c r="M4067" s="23"/>
      <c r="N4067" s="23" t="s">
        <v>184</v>
      </c>
      <c r="O4067" s="23" t="s">
        <v>225</v>
      </c>
      <c r="P4067" s="22">
        <v>1</v>
      </c>
      <c r="Q4067" s="23" t="s">
        <v>274</v>
      </c>
      <c r="R4067" s="23"/>
      <c r="S4067" s="23"/>
      <c r="T4067" s="23"/>
      <c r="U4067" s="23"/>
      <c r="V4067" s="23" t="s">
        <v>187</v>
      </c>
      <c r="W4067" s="23" t="s">
        <v>188</v>
      </c>
      <c r="X4067" s="23" t="s">
        <v>189</v>
      </c>
      <c r="Y4067" s="22">
        <v>0</v>
      </c>
      <c r="Z4067" s="23" t="s">
        <v>190</v>
      </c>
      <c r="AA4067" s="23" t="s">
        <v>191</v>
      </c>
      <c r="AB4067" s="23" t="s">
        <v>190</v>
      </c>
      <c r="AC4067" s="23" t="s">
        <v>190</v>
      </c>
      <c r="AD4067" s="23" t="s">
        <v>190</v>
      </c>
      <c r="AE4067" s="23" t="s">
        <v>82</v>
      </c>
      <c r="AF4067" s="23" t="s">
        <v>190</v>
      </c>
      <c r="AG4067" s="23" t="s">
        <v>192</v>
      </c>
      <c r="AH4067" s="23" t="s">
        <v>415</v>
      </c>
      <c r="AI4067" s="23" t="s">
        <v>1646</v>
      </c>
      <c r="AJ4067" s="23" t="b">
        <v>0</v>
      </c>
      <c r="AK4067" s="3">
        <v>117</v>
      </c>
      <c r="AL4067" s="3">
        <v>2408</v>
      </c>
      <c r="AM4067" s="3">
        <v>5241</v>
      </c>
      <c r="AN4067" s="24">
        <v>45536.382146682095</v>
      </c>
      <c r="AO4067" s="24">
        <v>45536.382146682095</v>
      </c>
      <c r="AP4067">
        <v>9</v>
      </c>
      <c r="AQ4067" t="s">
        <v>194</v>
      </c>
      <c r="AR4067">
        <v>244.38214668209548</v>
      </c>
      <c r="AS4067" t="s">
        <v>195</v>
      </c>
      <c r="AT4067" t="s">
        <v>238</v>
      </c>
      <c r="AU4067" t="s">
        <v>197</v>
      </c>
      <c r="AV4067" t="s">
        <v>229</v>
      </c>
      <c r="AW4067" t="s">
        <v>238</v>
      </c>
      <c r="AX4067" t="s">
        <v>197</v>
      </c>
      <c r="AY4067" t="s">
        <v>229</v>
      </c>
    </row>
    <row r="4068" spans="1:51" x14ac:dyDescent="0.45">
      <c r="A4068" s="22">
        <v>871174</v>
      </c>
      <c r="B4068" s="6">
        <v>45536</v>
      </c>
      <c r="C4068" s="22">
        <v>0</v>
      </c>
      <c r="D4068" s="22">
        <v>9202</v>
      </c>
      <c r="E4068" s="22"/>
      <c r="F4068" s="22">
        <v>0</v>
      </c>
      <c r="G4068" s="22">
        <v>2946</v>
      </c>
      <c r="H4068" s="22">
        <v>0</v>
      </c>
      <c r="I4068" s="22"/>
      <c r="J4068" s="22">
        <v>26</v>
      </c>
      <c r="K4068" s="22">
        <v>97622</v>
      </c>
      <c r="L4068" s="23" t="s">
        <v>183</v>
      </c>
      <c r="M4068" s="23"/>
      <c r="N4068" s="23" t="s">
        <v>184</v>
      </c>
      <c r="O4068" s="23" t="s">
        <v>185</v>
      </c>
      <c r="P4068" s="22">
        <v>20</v>
      </c>
      <c r="Q4068" s="23" t="s">
        <v>186</v>
      </c>
      <c r="R4068" s="23"/>
      <c r="S4068" s="23"/>
      <c r="T4068" s="23"/>
      <c r="U4068" s="23"/>
      <c r="V4068" s="23" t="s">
        <v>187</v>
      </c>
      <c r="W4068" s="23" t="s">
        <v>188</v>
      </c>
      <c r="X4068" s="23" t="s">
        <v>189</v>
      </c>
      <c r="Y4068" s="22">
        <v>0</v>
      </c>
      <c r="Z4068" s="23" t="s">
        <v>190</v>
      </c>
      <c r="AA4068" s="23" t="s">
        <v>191</v>
      </c>
      <c r="AB4068" s="23" t="s">
        <v>190</v>
      </c>
      <c r="AC4068" s="23" t="s">
        <v>192</v>
      </c>
      <c r="AD4068" s="23" t="s">
        <v>193</v>
      </c>
      <c r="AE4068" s="23" t="s">
        <v>80</v>
      </c>
      <c r="AF4068" s="23"/>
      <c r="AG4068" s="23"/>
      <c r="AH4068" s="23"/>
      <c r="AI4068" s="23"/>
      <c r="AJ4068" s="23" t="b">
        <v>0</v>
      </c>
      <c r="AK4068" s="3">
        <v>151</v>
      </c>
      <c r="AL4068" s="3">
        <v>236</v>
      </c>
      <c r="AM4068" s="3">
        <v>3849</v>
      </c>
      <c r="AN4068" s="24">
        <v>45536.00087916667</v>
      </c>
      <c r="AO4068" s="24">
        <v>45536.00087916667</v>
      </c>
      <c r="AP4068">
        <v>9</v>
      </c>
      <c r="AQ4068" t="s">
        <v>194</v>
      </c>
      <c r="AR4068">
        <v>244.00087916666962</v>
      </c>
      <c r="AS4068" t="s">
        <v>195</v>
      </c>
      <c r="AT4068" t="s">
        <v>196</v>
      </c>
      <c r="AU4068" t="s">
        <v>197</v>
      </c>
      <c r="AV4068" t="s">
        <v>198</v>
      </c>
      <c r="AW4068" t="s">
        <v>196</v>
      </c>
      <c r="AX4068" t="s">
        <v>197</v>
      </c>
      <c r="AY4068" t="s">
        <v>198</v>
      </c>
    </row>
    <row r="4069" spans="1:51" x14ac:dyDescent="0.45">
      <c r="A4069" s="22">
        <v>871248</v>
      </c>
      <c r="B4069" s="6">
        <v>45536</v>
      </c>
      <c r="C4069" s="22">
        <v>0</v>
      </c>
      <c r="D4069" s="22">
        <v>11818</v>
      </c>
      <c r="E4069" s="22"/>
      <c r="F4069" s="22">
        <v>0</v>
      </c>
      <c r="G4069" s="22">
        <v>2946</v>
      </c>
      <c r="H4069" s="22">
        <v>0</v>
      </c>
      <c r="I4069" s="22"/>
      <c r="J4069" s="22">
        <v>26</v>
      </c>
      <c r="K4069" s="22">
        <v>97622</v>
      </c>
      <c r="L4069" s="23" t="s">
        <v>183</v>
      </c>
      <c r="M4069" s="23"/>
      <c r="N4069" s="23" t="s">
        <v>184</v>
      </c>
      <c r="O4069" s="23" t="s">
        <v>185</v>
      </c>
      <c r="P4069" s="22">
        <v>20</v>
      </c>
      <c r="Q4069" s="23" t="s">
        <v>186</v>
      </c>
      <c r="R4069" s="23"/>
      <c r="S4069" s="23"/>
      <c r="T4069" s="23"/>
      <c r="U4069" s="23"/>
      <c r="V4069" s="23" t="s">
        <v>187</v>
      </c>
      <c r="W4069" s="23" t="s">
        <v>188</v>
      </c>
      <c r="X4069" s="23" t="s">
        <v>189</v>
      </c>
      <c r="Y4069" s="22">
        <v>0</v>
      </c>
      <c r="Z4069" s="23" t="s">
        <v>190</v>
      </c>
      <c r="AA4069" s="23" t="s">
        <v>191</v>
      </c>
      <c r="AB4069" s="23" t="s">
        <v>190</v>
      </c>
      <c r="AC4069" s="23" t="s">
        <v>192</v>
      </c>
      <c r="AD4069" s="23" t="s">
        <v>193</v>
      </c>
      <c r="AE4069" s="23" t="s">
        <v>80</v>
      </c>
      <c r="AF4069" s="23"/>
      <c r="AG4069" s="23"/>
      <c r="AH4069" s="23"/>
      <c r="AI4069" s="23"/>
      <c r="AJ4069" s="23" t="b">
        <v>0</v>
      </c>
      <c r="AK4069" s="3">
        <v>153</v>
      </c>
      <c r="AL4069" s="3">
        <v>236</v>
      </c>
      <c r="AM4069" s="3">
        <v>3926</v>
      </c>
      <c r="AN4069" s="24">
        <v>45536.001290123459</v>
      </c>
      <c r="AO4069" s="24">
        <v>45536.001290123459</v>
      </c>
      <c r="AP4069">
        <v>9</v>
      </c>
      <c r="AQ4069" t="s">
        <v>194</v>
      </c>
      <c r="AR4069">
        <v>244.0012901234586</v>
      </c>
      <c r="AS4069" t="s">
        <v>195</v>
      </c>
      <c r="AT4069" t="s">
        <v>196</v>
      </c>
      <c r="AU4069" t="s">
        <v>197</v>
      </c>
      <c r="AV4069" t="s">
        <v>199</v>
      </c>
      <c r="AW4069" t="s">
        <v>196</v>
      </c>
      <c r="AX4069" t="s">
        <v>197</v>
      </c>
      <c r="AY4069" t="s">
        <v>199</v>
      </c>
    </row>
    <row r="4070" spans="1:51" x14ac:dyDescent="0.45">
      <c r="A4070" s="22">
        <v>871315</v>
      </c>
      <c r="B4070" s="6">
        <v>45536</v>
      </c>
      <c r="C4070" s="22">
        <v>0</v>
      </c>
      <c r="D4070" s="22">
        <v>9535</v>
      </c>
      <c r="E4070" s="22"/>
      <c r="F4070" s="22">
        <v>0</v>
      </c>
      <c r="G4070" s="22">
        <v>2499</v>
      </c>
      <c r="H4070" s="22">
        <v>0</v>
      </c>
      <c r="I4070" s="22"/>
      <c r="J4070" s="22">
        <v>22</v>
      </c>
      <c r="K4070" s="22">
        <v>97671</v>
      </c>
      <c r="L4070" s="23" t="s">
        <v>200</v>
      </c>
      <c r="M4070" s="23"/>
      <c r="N4070" s="23" t="s">
        <v>184</v>
      </c>
      <c r="O4070" s="23" t="s">
        <v>185</v>
      </c>
      <c r="P4070" s="22">
        <v>20</v>
      </c>
      <c r="Q4070" s="23" t="s">
        <v>186</v>
      </c>
      <c r="R4070" s="23"/>
      <c r="S4070" s="23"/>
      <c r="T4070" s="23"/>
      <c r="U4070" s="23"/>
      <c r="V4070" s="23" t="s">
        <v>187</v>
      </c>
      <c r="W4070" s="23" t="s">
        <v>188</v>
      </c>
      <c r="X4070" s="23" t="s">
        <v>189</v>
      </c>
      <c r="Y4070" s="22">
        <v>0</v>
      </c>
      <c r="Z4070" s="23" t="s">
        <v>190</v>
      </c>
      <c r="AA4070" s="23" t="s">
        <v>191</v>
      </c>
      <c r="AB4070" s="23" t="s">
        <v>190</v>
      </c>
      <c r="AC4070" s="23" t="s">
        <v>192</v>
      </c>
      <c r="AD4070" s="23" t="s">
        <v>193</v>
      </c>
      <c r="AE4070" s="23" t="s">
        <v>80</v>
      </c>
      <c r="AF4070" s="23"/>
      <c r="AG4070" s="23"/>
      <c r="AH4070" s="23"/>
      <c r="AI4070" s="23"/>
      <c r="AJ4070" s="23" t="b">
        <v>0</v>
      </c>
      <c r="AK4070" s="3">
        <v>61</v>
      </c>
      <c r="AL4070" s="3">
        <v>236</v>
      </c>
      <c r="AM4070" s="3">
        <v>3984</v>
      </c>
      <c r="AN4070" s="24">
        <v>45536.005255671298</v>
      </c>
      <c r="AO4070" s="24">
        <v>45536.005255671298</v>
      </c>
      <c r="AP4070">
        <v>9</v>
      </c>
      <c r="AQ4070" t="s">
        <v>194</v>
      </c>
      <c r="AR4070">
        <v>244.00525567129807</v>
      </c>
      <c r="AS4070" t="s">
        <v>195</v>
      </c>
      <c r="AT4070" t="s">
        <v>196</v>
      </c>
      <c r="AU4070" t="s">
        <v>197</v>
      </c>
      <c r="AV4070" t="s">
        <v>201</v>
      </c>
      <c r="AW4070" t="s">
        <v>196</v>
      </c>
      <c r="AX4070" t="s">
        <v>197</v>
      </c>
      <c r="AY4070" t="s">
        <v>201</v>
      </c>
    </row>
    <row r="4071" spans="1:51" x14ac:dyDescent="0.45">
      <c r="A4071" s="22">
        <v>871316</v>
      </c>
      <c r="B4071" s="6">
        <v>45536</v>
      </c>
      <c r="C4071" s="22">
        <v>0</v>
      </c>
      <c r="D4071" s="22">
        <v>3584</v>
      </c>
      <c r="E4071" s="22"/>
      <c r="F4071" s="22">
        <v>0</v>
      </c>
      <c r="G4071" s="22">
        <v>2275</v>
      </c>
      <c r="H4071" s="22">
        <v>0</v>
      </c>
      <c r="I4071" s="22"/>
      <c r="J4071" s="22">
        <v>20</v>
      </c>
      <c r="K4071" s="22">
        <v>98304</v>
      </c>
      <c r="L4071" s="23" t="s">
        <v>202</v>
      </c>
      <c r="M4071" s="23"/>
      <c r="N4071" s="23" t="s">
        <v>184</v>
      </c>
      <c r="O4071" s="23" t="s">
        <v>185</v>
      </c>
      <c r="P4071" s="22">
        <v>20</v>
      </c>
      <c r="Q4071" s="23" t="s">
        <v>186</v>
      </c>
      <c r="R4071" s="23"/>
      <c r="S4071" s="23"/>
      <c r="T4071" s="23"/>
      <c r="U4071" s="23"/>
      <c r="V4071" s="23" t="s">
        <v>187</v>
      </c>
      <c r="W4071" s="23" t="s">
        <v>188</v>
      </c>
      <c r="X4071" s="23" t="s">
        <v>189</v>
      </c>
      <c r="Y4071" s="22">
        <v>0</v>
      </c>
      <c r="Z4071" s="23" t="s">
        <v>190</v>
      </c>
      <c r="AA4071" s="23" t="s">
        <v>191</v>
      </c>
      <c r="AB4071" s="23" t="s">
        <v>190</v>
      </c>
      <c r="AC4071" s="23" t="s">
        <v>192</v>
      </c>
      <c r="AD4071" s="23" t="s">
        <v>193</v>
      </c>
      <c r="AE4071" s="23" t="s">
        <v>80</v>
      </c>
      <c r="AF4071" s="23"/>
      <c r="AG4071" s="23"/>
      <c r="AH4071" s="23"/>
      <c r="AI4071" s="23"/>
      <c r="AJ4071" s="23" t="b">
        <v>0</v>
      </c>
      <c r="AK4071" s="3">
        <v>61</v>
      </c>
      <c r="AL4071" s="3">
        <v>236</v>
      </c>
      <c r="AM4071" s="3">
        <v>3985</v>
      </c>
      <c r="AN4071" s="24">
        <v>45536.005255787037</v>
      </c>
      <c r="AO4071" s="24">
        <v>45536.005255787037</v>
      </c>
      <c r="AP4071">
        <v>9</v>
      </c>
      <c r="AQ4071" t="s">
        <v>194</v>
      </c>
      <c r="AR4071">
        <v>244.00525578703673</v>
      </c>
      <c r="AS4071" t="s">
        <v>195</v>
      </c>
      <c r="AT4071" t="s">
        <v>196</v>
      </c>
      <c r="AU4071" t="s">
        <v>197</v>
      </c>
      <c r="AV4071" t="s">
        <v>201</v>
      </c>
      <c r="AW4071" t="s">
        <v>196</v>
      </c>
      <c r="AX4071" t="s">
        <v>197</v>
      </c>
      <c r="AY4071" t="s">
        <v>201</v>
      </c>
    </row>
    <row r="4072" spans="1:51" x14ac:dyDescent="0.45">
      <c r="A4072" s="22">
        <v>871251</v>
      </c>
      <c r="B4072" s="6">
        <v>45536</v>
      </c>
      <c r="C4072" s="22">
        <v>0</v>
      </c>
      <c r="D4072" s="22">
        <v>61956</v>
      </c>
      <c r="E4072" s="22"/>
      <c r="F4072" s="22">
        <v>0</v>
      </c>
      <c r="G4072" s="22">
        <v>14933</v>
      </c>
      <c r="H4072" s="22">
        <v>0</v>
      </c>
      <c r="I4072" s="22"/>
      <c r="J4072" s="22">
        <v>133</v>
      </c>
      <c r="K4072" s="22">
        <v>63224</v>
      </c>
      <c r="L4072" s="23" t="s">
        <v>203</v>
      </c>
      <c r="M4072" s="23"/>
      <c r="N4072" s="23" t="s">
        <v>184</v>
      </c>
      <c r="O4072" s="23" t="s">
        <v>185</v>
      </c>
      <c r="P4072" s="22">
        <v>20</v>
      </c>
      <c r="Q4072" s="23" t="s">
        <v>186</v>
      </c>
      <c r="R4072" s="23"/>
      <c r="S4072" s="23"/>
      <c r="T4072" s="23"/>
      <c r="U4072" s="23"/>
      <c r="V4072" s="23" t="s">
        <v>187</v>
      </c>
      <c r="W4072" s="23" t="s">
        <v>188</v>
      </c>
      <c r="X4072" s="23" t="s">
        <v>189</v>
      </c>
      <c r="Y4072" s="22">
        <v>0</v>
      </c>
      <c r="Z4072" s="23" t="s">
        <v>190</v>
      </c>
      <c r="AA4072" s="23" t="s">
        <v>191</v>
      </c>
      <c r="AB4072" s="23" t="s">
        <v>190</v>
      </c>
      <c r="AC4072" s="23" t="s">
        <v>192</v>
      </c>
      <c r="AD4072" s="23" t="s">
        <v>193</v>
      </c>
      <c r="AE4072" s="23" t="s">
        <v>80</v>
      </c>
      <c r="AF4072" s="23"/>
      <c r="AG4072" s="23"/>
      <c r="AH4072" s="23"/>
      <c r="AI4072" s="23"/>
      <c r="AJ4072" s="23" t="b">
        <v>0</v>
      </c>
      <c r="AK4072" s="3">
        <v>153</v>
      </c>
      <c r="AL4072" s="3">
        <v>236</v>
      </c>
      <c r="AM4072" s="3">
        <v>3929</v>
      </c>
      <c r="AN4072" s="24">
        <v>45536.001295138885</v>
      </c>
      <c r="AO4072" s="24">
        <v>45536.001295138885</v>
      </c>
      <c r="AP4072">
        <v>9</v>
      </c>
      <c r="AQ4072" t="s">
        <v>194</v>
      </c>
      <c r="AR4072">
        <v>244.00129513888533</v>
      </c>
      <c r="AS4072" t="s">
        <v>195</v>
      </c>
      <c r="AT4072" t="s">
        <v>196</v>
      </c>
      <c r="AU4072" t="s">
        <v>197</v>
      </c>
      <c r="AV4072" t="s">
        <v>204</v>
      </c>
      <c r="AW4072" t="s">
        <v>196</v>
      </c>
      <c r="AX4072" t="s">
        <v>197</v>
      </c>
      <c r="AY4072" t="s">
        <v>204</v>
      </c>
    </row>
    <row r="4073" spans="1:51" x14ac:dyDescent="0.45">
      <c r="A4073" s="22">
        <v>870990</v>
      </c>
      <c r="B4073" s="6">
        <v>45536</v>
      </c>
      <c r="C4073" s="22">
        <v>0</v>
      </c>
      <c r="D4073" s="22">
        <v>7270</v>
      </c>
      <c r="E4073" s="22"/>
      <c r="F4073" s="22">
        <v>0</v>
      </c>
      <c r="G4073" s="22">
        <v>2163</v>
      </c>
      <c r="H4073" s="22">
        <v>0</v>
      </c>
      <c r="I4073" s="22"/>
      <c r="J4073" s="22">
        <v>19</v>
      </c>
      <c r="K4073" s="22">
        <v>80555</v>
      </c>
      <c r="L4073" s="23" t="s">
        <v>209</v>
      </c>
      <c r="M4073" s="23"/>
      <c r="N4073" s="23" t="s">
        <v>184</v>
      </c>
      <c r="O4073" s="23" t="s">
        <v>185</v>
      </c>
      <c r="P4073" s="22">
        <v>20</v>
      </c>
      <c r="Q4073" s="23" t="s">
        <v>186</v>
      </c>
      <c r="R4073" s="23"/>
      <c r="S4073" s="23"/>
      <c r="T4073" s="23"/>
      <c r="U4073" s="23"/>
      <c r="V4073" s="23" t="s">
        <v>187</v>
      </c>
      <c r="W4073" s="23" t="s">
        <v>188</v>
      </c>
      <c r="X4073" s="23" t="s">
        <v>189</v>
      </c>
      <c r="Y4073" s="22">
        <v>0</v>
      </c>
      <c r="Z4073" s="23" t="s">
        <v>190</v>
      </c>
      <c r="AA4073" s="23" t="s">
        <v>191</v>
      </c>
      <c r="AB4073" s="23" t="s">
        <v>190</v>
      </c>
      <c r="AC4073" s="23" t="s">
        <v>192</v>
      </c>
      <c r="AD4073" s="23" t="s">
        <v>193</v>
      </c>
      <c r="AE4073" s="23" t="s">
        <v>80</v>
      </c>
      <c r="AF4073" s="23"/>
      <c r="AG4073" s="23"/>
      <c r="AH4073" s="23"/>
      <c r="AI4073" s="23"/>
      <c r="AJ4073" s="23" t="b">
        <v>0</v>
      </c>
      <c r="AK4073" s="3">
        <v>121</v>
      </c>
      <c r="AL4073" s="3">
        <v>236</v>
      </c>
      <c r="AM4073" s="3">
        <v>3664</v>
      </c>
      <c r="AN4073" s="24">
        <v>45536.000122878089</v>
      </c>
      <c r="AO4073" s="24">
        <v>45536.000122878089</v>
      </c>
      <c r="AP4073">
        <v>9</v>
      </c>
      <c r="AQ4073" t="s">
        <v>194</v>
      </c>
      <c r="AR4073">
        <v>244.00012287808931</v>
      </c>
      <c r="AS4073" t="s">
        <v>195</v>
      </c>
      <c r="AT4073" t="s">
        <v>196</v>
      </c>
      <c r="AU4073" t="s">
        <v>197</v>
      </c>
      <c r="AV4073" t="s">
        <v>208</v>
      </c>
      <c r="AW4073" t="s">
        <v>196</v>
      </c>
      <c r="AX4073" t="s">
        <v>197</v>
      </c>
      <c r="AY4073" t="s">
        <v>208</v>
      </c>
    </row>
    <row r="4074" spans="1:51" x14ac:dyDescent="0.45">
      <c r="A4074" s="22">
        <v>871063</v>
      </c>
      <c r="B4074" s="6">
        <v>45536</v>
      </c>
      <c r="C4074" s="22">
        <v>0</v>
      </c>
      <c r="D4074" s="22">
        <v>3611</v>
      </c>
      <c r="E4074" s="22"/>
      <c r="F4074" s="22">
        <v>0</v>
      </c>
      <c r="G4074" s="22">
        <v>2163</v>
      </c>
      <c r="H4074" s="22">
        <v>0</v>
      </c>
      <c r="I4074" s="22"/>
      <c r="J4074" s="22">
        <v>19</v>
      </c>
      <c r="K4074" s="22">
        <v>80555</v>
      </c>
      <c r="L4074" s="23" t="s">
        <v>209</v>
      </c>
      <c r="M4074" s="23"/>
      <c r="N4074" s="23" t="s">
        <v>184</v>
      </c>
      <c r="O4074" s="23" t="s">
        <v>185</v>
      </c>
      <c r="P4074" s="22">
        <v>20</v>
      </c>
      <c r="Q4074" s="23" t="s">
        <v>186</v>
      </c>
      <c r="R4074" s="23"/>
      <c r="S4074" s="23"/>
      <c r="T4074" s="23"/>
      <c r="U4074" s="23"/>
      <c r="V4074" s="23" t="s">
        <v>187</v>
      </c>
      <c r="W4074" s="23" t="s">
        <v>188</v>
      </c>
      <c r="X4074" s="23" t="s">
        <v>189</v>
      </c>
      <c r="Y4074" s="22">
        <v>0</v>
      </c>
      <c r="Z4074" s="23" t="s">
        <v>190</v>
      </c>
      <c r="AA4074" s="23" t="s">
        <v>191</v>
      </c>
      <c r="AB4074" s="23" t="s">
        <v>190</v>
      </c>
      <c r="AC4074" s="23" t="s">
        <v>192</v>
      </c>
      <c r="AD4074" s="23" t="s">
        <v>193</v>
      </c>
      <c r="AE4074" s="23" t="s">
        <v>80</v>
      </c>
      <c r="AF4074" s="23"/>
      <c r="AG4074" s="23"/>
      <c r="AH4074" s="23"/>
      <c r="AI4074" s="23"/>
      <c r="AJ4074" s="23" t="b">
        <v>0</v>
      </c>
      <c r="AK4074" s="3">
        <v>127</v>
      </c>
      <c r="AL4074" s="3">
        <v>236</v>
      </c>
      <c r="AM4074" s="3">
        <v>3741</v>
      </c>
      <c r="AN4074" s="24">
        <v>45536.000512770064</v>
      </c>
      <c r="AO4074" s="24">
        <v>45536.000512770064</v>
      </c>
      <c r="AP4074">
        <v>9</v>
      </c>
      <c r="AQ4074" t="s">
        <v>194</v>
      </c>
      <c r="AR4074">
        <v>244.00051277006423</v>
      </c>
      <c r="AS4074" t="s">
        <v>195</v>
      </c>
      <c r="AT4074" t="s">
        <v>196</v>
      </c>
      <c r="AU4074" t="s">
        <v>197</v>
      </c>
      <c r="AV4074" t="s">
        <v>205</v>
      </c>
      <c r="AW4074" t="s">
        <v>196</v>
      </c>
      <c r="AX4074" t="s">
        <v>197</v>
      </c>
      <c r="AY4074" t="s">
        <v>205</v>
      </c>
    </row>
    <row r="4075" spans="1:51" x14ac:dyDescent="0.45">
      <c r="A4075" s="22">
        <v>871061</v>
      </c>
      <c r="B4075" s="6">
        <v>45536</v>
      </c>
      <c r="C4075" s="22">
        <v>0</v>
      </c>
      <c r="D4075" s="22">
        <v>2131</v>
      </c>
      <c r="E4075" s="22"/>
      <c r="F4075" s="22">
        <v>0</v>
      </c>
      <c r="G4075" s="22">
        <v>1155</v>
      </c>
      <c r="H4075" s="22">
        <v>0</v>
      </c>
      <c r="I4075" s="22"/>
      <c r="J4075" s="22">
        <v>10</v>
      </c>
      <c r="K4075" s="22">
        <v>80574</v>
      </c>
      <c r="L4075" s="23" t="s">
        <v>211</v>
      </c>
      <c r="M4075" s="23"/>
      <c r="N4075" s="23" t="s">
        <v>184</v>
      </c>
      <c r="O4075" s="23" t="s">
        <v>185</v>
      </c>
      <c r="P4075" s="22">
        <v>20</v>
      </c>
      <c r="Q4075" s="23" t="s">
        <v>186</v>
      </c>
      <c r="R4075" s="23"/>
      <c r="S4075" s="23"/>
      <c r="T4075" s="23"/>
      <c r="U4075" s="23"/>
      <c r="V4075" s="23" t="s">
        <v>187</v>
      </c>
      <c r="W4075" s="23" t="s">
        <v>188</v>
      </c>
      <c r="X4075" s="23" t="s">
        <v>189</v>
      </c>
      <c r="Y4075" s="22">
        <v>0</v>
      </c>
      <c r="Z4075" s="23" t="s">
        <v>190</v>
      </c>
      <c r="AA4075" s="23" t="s">
        <v>191</v>
      </c>
      <c r="AB4075" s="23" t="s">
        <v>190</v>
      </c>
      <c r="AC4075" s="23" t="s">
        <v>192</v>
      </c>
      <c r="AD4075" s="23" t="s">
        <v>193</v>
      </c>
      <c r="AE4075" s="23" t="s">
        <v>80</v>
      </c>
      <c r="AF4075" s="23"/>
      <c r="AG4075" s="23"/>
      <c r="AH4075" s="23"/>
      <c r="AI4075" s="23"/>
      <c r="AJ4075" s="23" t="b">
        <v>0</v>
      </c>
      <c r="AK4075" s="3">
        <v>127</v>
      </c>
      <c r="AL4075" s="3">
        <v>236</v>
      </c>
      <c r="AM4075" s="3">
        <v>3739</v>
      </c>
      <c r="AN4075" s="24">
        <v>45536.000512191356</v>
      </c>
      <c r="AO4075" s="24">
        <v>45536.000512191356</v>
      </c>
      <c r="AP4075">
        <v>9</v>
      </c>
      <c r="AQ4075" t="s">
        <v>194</v>
      </c>
      <c r="AR4075">
        <v>244.00051219135639</v>
      </c>
      <c r="AS4075" t="s">
        <v>195</v>
      </c>
      <c r="AT4075" t="s">
        <v>196</v>
      </c>
      <c r="AU4075" t="s">
        <v>197</v>
      </c>
      <c r="AV4075" t="s">
        <v>205</v>
      </c>
      <c r="AW4075" t="s">
        <v>196</v>
      </c>
      <c r="AX4075" t="s">
        <v>197</v>
      </c>
      <c r="AY4075" t="s">
        <v>205</v>
      </c>
    </row>
    <row r="4076" spans="1:51" x14ac:dyDescent="0.45">
      <c r="A4076" s="22">
        <v>871009</v>
      </c>
      <c r="B4076" s="6">
        <v>45536</v>
      </c>
      <c r="C4076" s="22">
        <v>0</v>
      </c>
      <c r="D4076" s="22">
        <v>6210</v>
      </c>
      <c r="E4076" s="22"/>
      <c r="F4076" s="22">
        <v>0</v>
      </c>
      <c r="G4076" s="22">
        <v>1155</v>
      </c>
      <c r="H4076" s="22">
        <v>0</v>
      </c>
      <c r="I4076" s="22"/>
      <c r="J4076" s="22">
        <v>10</v>
      </c>
      <c r="K4076" s="22">
        <v>80574</v>
      </c>
      <c r="L4076" s="23" t="s">
        <v>211</v>
      </c>
      <c r="M4076" s="23"/>
      <c r="N4076" s="23" t="s">
        <v>184</v>
      </c>
      <c r="O4076" s="23" t="s">
        <v>185</v>
      </c>
      <c r="P4076" s="22">
        <v>20</v>
      </c>
      <c r="Q4076" s="23" t="s">
        <v>186</v>
      </c>
      <c r="R4076" s="23"/>
      <c r="S4076" s="23"/>
      <c r="T4076" s="23"/>
      <c r="U4076" s="23"/>
      <c r="V4076" s="23" t="s">
        <v>187</v>
      </c>
      <c r="W4076" s="23" t="s">
        <v>188</v>
      </c>
      <c r="X4076" s="23" t="s">
        <v>189</v>
      </c>
      <c r="Y4076" s="22">
        <v>0</v>
      </c>
      <c r="Z4076" s="23" t="s">
        <v>190</v>
      </c>
      <c r="AA4076" s="23" t="s">
        <v>191</v>
      </c>
      <c r="AB4076" s="23" t="s">
        <v>190</v>
      </c>
      <c r="AC4076" s="23" t="s">
        <v>192</v>
      </c>
      <c r="AD4076" s="23" t="s">
        <v>193</v>
      </c>
      <c r="AE4076" s="23" t="s">
        <v>80</v>
      </c>
      <c r="AF4076" s="23"/>
      <c r="AG4076" s="23"/>
      <c r="AH4076" s="23"/>
      <c r="AI4076" s="23"/>
      <c r="AJ4076" s="23" t="b">
        <v>0</v>
      </c>
      <c r="AK4076" s="3">
        <v>121</v>
      </c>
      <c r="AL4076" s="3">
        <v>236</v>
      </c>
      <c r="AM4076" s="3">
        <v>3681</v>
      </c>
      <c r="AN4076" s="24">
        <v>45536.000271064811</v>
      </c>
      <c r="AO4076" s="24">
        <v>45536.000271064811</v>
      </c>
      <c r="AP4076">
        <v>9</v>
      </c>
      <c r="AQ4076" t="s">
        <v>194</v>
      </c>
      <c r="AR4076">
        <v>244.00027106481139</v>
      </c>
      <c r="AS4076" t="s">
        <v>195</v>
      </c>
      <c r="AT4076" t="s">
        <v>196</v>
      </c>
      <c r="AU4076" t="s">
        <v>197</v>
      </c>
      <c r="AV4076" t="s">
        <v>206</v>
      </c>
      <c r="AW4076" t="s">
        <v>196</v>
      </c>
      <c r="AX4076" t="s">
        <v>197</v>
      </c>
      <c r="AY4076" t="s">
        <v>206</v>
      </c>
    </row>
    <row r="4077" spans="1:51" x14ac:dyDescent="0.45">
      <c r="A4077" s="22">
        <v>870988</v>
      </c>
      <c r="B4077" s="6">
        <v>45536</v>
      </c>
      <c r="C4077" s="22">
        <v>0</v>
      </c>
      <c r="D4077" s="22">
        <v>1869</v>
      </c>
      <c r="E4077" s="22"/>
      <c r="F4077" s="22">
        <v>0</v>
      </c>
      <c r="G4077" s="22">
        <v>1155</v>
      </c>
      <c r="H4077" s="22">
        <v>0</v>
      </c>
      <c r="I4077" s="22"/>
      <c r="J4077" s="22">
        <v>10</v>
      </c>
      <c r="K4077" s="22">
        <v>80574</v>
      </c>
      <c r="L4077" s="23" t="s">
        <v>211</v>
      </c>
      <c r="M4077" s="23"/>
      <c r="N4077" s="23" t="s">
        <v>184</v>
      </c>
      <c r="O4077" s="23" t="s">
        <v>185</v>
      </c>
      <c r="P4077" s="22">
        <v>20</v>
      </c>
      <c r="Q4077" s="23" t="s">
        <v>186</v>
      </c>
      <c r="R4077" s="23"/>
      <c r="S4077" s="23"/>
      <c r="T4077" s="23"/>
      <c r="U4077" s="23"/>
      <c r="V4077" s="23" t="s">
        <v>187</v>
      </c>
      <c r="W4077" s="23" t="s">
        <v>188</v>
      </c>
      <c r="X4077" s="23" t="s">
        <v>189</v>
      </c>
      <c r="Y4077" s="22">
        <v>0</v>
      </c>
      <c r="Z4077" s="23" t="s">
        <v>190</v>
      </c>
      <c r="AA4077" s="23" t="s">
        <v>191</v>
      </c>
      <c r="AB4077" s="23" t="s">
        <v>190</v>
      </c>
      <c r="AC4077" s="23" t="s">
        <v>192</v>
      </c>
      <c r="AD4077" s="23" t="s">
        <v>193</v>
      </c>
      <c r="AE4077" s="23" t="s">
        <v>80</v>
      </c>
      <c r="AF4077" s="23"/>
      <c r="AG4077" s="23"/>
      <c r="AH4077" s="23"/>
      <c r="AI4077" s="23"/>
      <c r="AJ4077" s="23" t="b">
        <v>0</v>
      </c>
      <c r="AK4077" s="3">
        <v>121</v>
      </c>
      <c r="AL4077" s="3">
        <v>236</v>
      </c>
      <c r="AM4077" s="3">
        <v>3662</v>
      </c>
      <c r="AN4077" s="24">
        <v>45536.000122067904</v>
      </c>
      <c r="AO4077" s="24">
        <v>45536.000122067904</v>
      </c>
      <c r="AP4077">
        <v>9</v>
      </c>
      <c r="AQ4077" t="s">
        <v>194</v>
      </c>
      <c r="AR4077">
        <v>244.00012206790416</v>
      </c>
      <c r="AS4077" t="s">
        <v>195</v>
      </c>
      <c r="AT4077" t="s">
        <v>196</v>
      </c>
      <c r="AU4077" t="s">
        <v>197</v>
      </c>
      <c r="AV4077" t="s">
        <v>208</v>
      </c>
      <c r="AW4077" t="s">
        <v>196</v>
      </c>
      <c r="AX4077" t="s">
        <v>197</v>
      </c>
      <c r="AY4077" t="s">
        <v>208</v>
      </c>
    </row>
    <row r="4078" spans="1:51" x14ac:dyDescent="0.45">
      <c r="A4078" s="22">
        <v>873369</v>
      </c>
      <c r="B4078" s="6">
        <v>45536</v>
      </c>
      <c r="C4078" s="22">
        <v>0</v>
      </c>
      <c r="D4078" s="22">
        <v>2249</v>
      </c>
      <c r="E4078" s="22"/>
      <c r="F4078" s="22">
        <v>0</v>
      </c>
      <c r="G4078" s="22">
        <v>1490</v>
      </c>
      <c r="H4078" s="22">
        <v>0</v>
      </c>
      <c r="I4078" s="22"/>
      <c r="J4078" s="22">
        <v>13</v>
      </c>
      <c r="K4078" s="22">
        <v>3685</v>
      </c>
      <c r="L4078" s="23" t="s">
        <v>212</v>
      </c>
      <c r="M4078" s="23"/>
      <c r="N4078" s="23" t="s">
        <v>184</v>
      </c>
      <c r="O4078" s="23" t="s">
        <v>213</v>
      </c>
      <c r="P4078" s="22">
        <v>20</v>
      </c>
      <c r="Q4078" s="23" t="s">
        <v>186</v>
      </c>
      <c r="R4078" s="23"/>
      <c r="S4078" s="23"/>
      <c r="T4078" s="23"/>
      <c r="U4078" s="23"/>
      <c r="V4078" s="23" t="s">
        <v>187</v>
      </c>
      <c r="W4078" s="23" t="s">
        <v>188</v>
      </c>
      <c r="X4078" s="23" t="s">
        <v>189</v>
      </c>
      <c r="Y4078" s="22">
        <v>0</v>
      </c>
      <c r="Z4078" s="23" t="s">
        <v>190</v>
      </c>
      <c r="AA4078" s="23" t="s">
        <v>191</v>
      </c>
      <c r="AB4078" s="23" t="s">
        <v>190</v>
      </c>
      <c r="AC4078" s="23" t="s">
        <v>192</v>
      </c>
      <c r="AD4078" s="23" t="s">
        <v>193</v>
      </c>
      <c r="AE4078" s="23" t="s">
        <v>80</v>
      </c>
      <c r="AF4078" s="23"/>
      <c r="AG4078" s="23"/>
      <c r="AH4078" s="23"/>
      <c r="AI4078" s="23"/>
      <c r="AJ4078" s="23" t="b">
        <v>0</v>
      </c>
      <c r="AK4078" s="3">
        <v>123</v>
      </c>
      <c r="AL4078" s="3">
        <v>3448</v>
      </c>
      <c r="AM4078" s="3">
        <v>5606</v>
      </c>
      <c r="AN4078" s="24">
        <v>45536.479189351849</v>
      </c>
      <c r="AO4078" s="24">
        <v>45536.479189351849</v>
      </c>
      <c r="AP4078">
        <v>9</v>
      </c>
      <c r="AQ4078" t="s">
        <v>194</v>
      </c>
      <c r="AR4078">
        <v>244.47918935184862</v>
      </c>
      <c r="AS4078" t="s">
        <v>195</v>
      </c>
      <c r="AT4078" t="s">
        <v>208</v>
      </c>
      <c r="AU4078" t="s">
        <v>197</v>
      </c>
      <c r="AV4078" t="s">
        <v>214</v>
      </c>
      <c r="AW4078" t="s">
        <v>208</v>
      </c>
      <c r="AX4078" t="s">
        <v>197</v>
      </c>
      <c r="AY4078" t="s">
        <v>214</v>
      </c>
    </row>
    <row r="4079" spans="1:51" x14ac:dyDescent="0.45">
      <c r="A4079" s="22">
        <v>871554</v>
      </c>
      <c r="B4079" s="6">
        <v>45536</v>
      </c>
      <c r="C4079" s="22">
        <v>0</v>
      </c>
      <c r="D4079" s="22">
        <v>13089</v>
      </c>
      <c r="E4079" s="22"/>
      <c r="F4079" s="22">
        <v>0</v>
      </c>
      <c r="G4079" s="22">
        <v>4963</v>
      </c>
      <c r="H4079" s="22">
        <v>0</v>
      </c>
      <c r="I4079" s="22"/>
      <c r="J4079" s="22">
        <v>44</v>
      </c>
      <c r="K4079" s="22">
        <v>5032</v>
      </c>
      <c r="L4079" s="23" t="s">
        <v>215</v>
      </c>
      <c r="M4079" s="23"/>
      <c r="N4079" s="23" t="s">
        <v>184</v>
      </c>
      <c r="O4079" s="23" t="s">
        <v>216</v>
      </c>
      <c r="P4079" s="22">
        <v>20</v>
      </c>
      <c r="Q4079" s="23" t="s">
        <v>186</v>
      </c>
      <c r="R4079" s="23"/>
      <c r="S4079" s="23"/>
      <c r="T4079" s="23"/>
      <c r="U4079" s="23"/>
      <c r="V4079" s="23" t="s">
        <v>187</v>
      </c>
      <c r="W4079" s="23" t="s">
        <v>188</v>
      </c>
      <c r="X4079" s="23" t="s">
        <v>189</v>
      </c>
      <c r="Y4079" s="22">
        <v>0</v>
      </c>
      <c r="Z4079" s="23" t="s">
        <v>190</v>
      </c>
      <c r="AA4079" s="23" t="s">
        <v>191</v>
      </c>
      <c r="AB4079" s="23" t="s">
        <v>190</v>
      </c>
      <c r="AC4079" s="23" t="s">
        <v>192</v>
      </c>
      <c r="AD4079" s="23" t="s">
        <v>193</v>
      </c>
      <c r="AE4079" s="23" t="s">
        <v>80</v>
      </c>
      <c r="AF4079" s="23"/>
      <c r="AG4079" s="23"/>
      <c r="AH4079" s="23"/>
      <c r="AI4079" s="23"/>
      <c r="AJ4079" s="23" t="b">
        <v>0</v>
      </c>
      <c r="AK4079" s="3">
        <v>127</v>
      </c>
      <c r="AL4079" s="3">
        <v>4604</v>
      </c>
      <c r="AM4079" s="3">
        <v>4187</v>
      </c>
      <c r="AN4079" s="24">
        <v>45536.093199884257</v>
      </c>
      <c r="AO4079" s="24">
        <v>45536.093199884257</v>
      </c>
      <c r="AP4079">
        <v>9</v>
      </c>
      <c r="AQ4079" t="s">
        <v>194</v>
      </c>
      <c r="AR4079">
        <v>244.09319988425705</v>
      </c>
      <c r="AS4079" t="s">
        <v>195</v>
      </c>
      <c r="AT4079" t="s">
        <v>217</v>
      </c>
      <c r="AU4079" t="s">
        <v>197</v>
      </c>
      <c r="AV4079" t="s">
        <v>207</v>
      </c>
      <c r="AW4079" t="s">
        <v>217</v>
      </c>
      <c r="AX4079" t="s">
        <v>197</v>
      </c>
      <c r="AY4079" t="s">
        <v>207</v>
      </c>
    </row>
    <row r="4080" spans="1:51" x14ac:dyDescent="0.45">
      <c r="A4080" s="22">
        <v>871572</v>
      </c>
      <c r="B4080" s="6">
        <v>45536</v>
      </c>
      <c r="C4080" s="22">
        <v>0</v>
      </c>
      <c r="D4080" s="22">
        <v>5820</v>
      </c>
      <c r="E4080" s="22"/>
      <c r="F4080" s="22">
        <v>0</v>
      </c>
      <c r="G4080" s="22">
        <v>4963</v>
      </c>
      <c r="H4080" s="22">
        <v>0</v>
      </c>
      <c r="I4080" s="22"/>
      <c r="J4080" s="22">
        <v>44</v>
      </c>
      <c r="K4080" s="22">
        <v>5032</v>
      </c>
      <c r="L4080" s="23" t="s">
        <v>215</v>
      </c>
      <c r="M4080" s="23"/>
      <c r="N4080" s="23" t="s">
        <v>184</v>
      </c>
      <c r="O4080" s="23" t="s">
        <v>216</v>
      </c>
      <c r="P4080" s="22">
        <v>20</v>
      </c>
      <c r="Q4080" s="23" t="s">
        <v>186</v>
      </c>
      <c r="R4080" s="23"/>
      <c r="S4080" s="23"/>
      <c r="T4080" s="23"/>
      <c r="U4080" s="23"/>
      <c r="V4080" s="23" t="s">
        <v>187</v>
      </c>
      <c r="W4080" s="23" t="s">
        <v>188</v>
      </c>
      <c r="X4080" s="23" t="s">
        <v>189</v>
      </c>
      <c r="Y4080" s="22">
        <v>0</v>
      </c>
      <c r="Z4080" s="23" t="s">
        <v>190</v>
      </c>
      <c r="AA4080" s="23" t="s">
        <v>191</v>
      </c>
      <c r="AB4080" s="23" t="s">
        <v>190</v>
      </c>
      <c r="AC4080" s="23" t="s">
        <v>192</v>
      </c>
      <c r="AD4080" s="23" t="s">
        <v>193</v>
      </c>
      <c r="AE4080" s="23" t="s">
        <v>80</v>
      </c>
      <c r="AF4080" s="23"/>
      <c r="AG4080" s="23"/>
      <c r="AH4080" s="23"/>
      <c r="AI4080" s="23"/>
      <c r="AJ4080" s="23" t="b">
        <v>0</v>
      </c>
      <c r="AK4080" s="3">
        <v>127</v>
      </c>
      <c r="AL4080" s="3">
        <v>4604</v>
      </c>
      <c r="AM4080" s="3">
        <v>4205</v>
      </c>
      <c r="AN4080" s="24">
        <v>45536.093207253085</v>
      </c>
      <c r="AO4080" s="24">
        <v>45536.093207253085</v>
      </c>
      <c r="AP4080">
        <v>9</v>
      </c>
      <c r="AQ4080" t="s">
        <v>194</v>
      </c>
      <c r="AR4080">
        <v>244.09320725308498</v>
      </c>
      <c r="AS4080" t="s">
        <v>195</v>
      </c>
      <c r="AT4080" t="s">
        <v>217</v>
      </c>
      <c r="AU4080" t="s">
        <v>197</v>
      </c>
      <c r="AV4080" t="s">
        <v>218</v>
      </c>
      <c r="AW4080" t="s">
        <v>217</v>
      </c>
      <c r="AX4080" t="s">
        <v>197</v>
      </c>
      <c r="AY4080" t="s">
        <v>218</v>
      </c>
    </row>
    <row r="4081" spans="1:51" x14ac:dyDescent="0.45">
      <c r="A4081" s="22">
        <v>871622</v>
      </c>
      <c r="B4081" s="6">
        <v>45536</v>
      </c>
      <c r="C4081" s="22">
        <v>0</v>
      </c>
      <c r="D4081" s="22">
        <v>6646</v>
      </c>
      <c r="E4081" s="22"/>
      <c r="F4081" s="22">
        <v>0</v>
      </c>
      <c r="G4081" s="22">
        <v>4963</v>
      </c>
      <c r="H4081" s="22">
        <v>0</v>
      </c>
      <c r="I4081" s="22"/>
      <c r="J4081" s="22">
        <v>44</v>
      </c>
      <c r="K4081" s="22">
        <v>5032</v>
      </c>
      <c r="L4081" s="23" t="s">
        <v>215</v>
      </c>
      <c r="M4081" s="23"/>
      <c r="N4081" s="23" t="s">
        <v>184</v>
      </c>
      <c r="O4081" s="23" t="s">
        <v>216</v>
      </c>
      <c r="P4081" s="22">
        <v>20</v>
      </c>
      <c r="Q4081" s="23" t="s">
        <v>186</v>
      </c>
      <c r="R4081" s="23"/>
      <c r="S4081" s="23"/>
      <c r="T4081" s="23"/>
      <c r="U4081" s="23"/>
      <c r="V4081" s="23" t="s">
        <v>187</v>
      </c>
      <c r="W4081" s="23" t="s">
        <v>188</v>
      </c>
      <c r="X4081" s="23" t="s">
        <v>189</v>
      </c>
      <c r="Y4081" s="22">
        <v>0</v>
      </c>
      <c r="Z4081" s="23" t="s">
        <v>190</v>
      </c>
      <c r="AA4081" s="23" t="s">
        <v>191</v>
      </c>
      <c r="AB4081" s="23" t="s">
        <v>190</v>
      </c>
      <c r="AC4081" s="23" t="s">
        <v>192</v>
      </c>
      <c r="AD4081" s="23" t="s">
        <v>193</v>
      </c>
      <c r="AE4081" s="23" t="s">
        <v>80</v>
      </c>
      <c r="AF4081" s="23"/>
      <c r="AG4081" s="23"/>
      <c r="AH4081" s="23"/>
      <c r="AI4081" s="23"/>
      <c r="AJ4081" s="23" t="b">
        <v>0</v>
      </c>
      <c r="AK4081" s="3">
        <v>55</v>
      </c>
      <c r="AL4081" s="3">
        <v>4604</v>
      </c>
      <c r="AM4081" s="3">
        <v>4255</v>
      </c>
      <c r="AN4081" s="24">
        <v>45536.098694984568</v>
      </c>
      <c r="AO4081" s="24">
        <v>45536.098694984568</v>
      </c>
      <c r="AP4081">
        <v>9</v>
      </c>
      <c r="AQ4081" t="s">
        <v>194</v>
      </c>
      <c r="AR4081">
        <v>244.09869498456828</v>
      </c>
      <c r="AS4081" t="s">
        <v>195</v>
      </c>
      <c r="AT4081" t="s">
        <v>217</v>
      </c>
      <c r="AU4081" t="s">
        <v>197</v>
      </c>
      <c r="AV4081" t="s">
        <v>219</v>
      </c>
      <c r="AW4081" t="s">
        <v>217</v>
      </c>
      <c r="AX4081" t="s">
        <v>197</v>
      </c>
      <c r="AY4081" t="s">
        <v>219</v>
      </c>
    </row>
    <row r="4082" spans="1:51" x14ac:dyDescent="0.45">
      <c r="A4082" s="22">
        <v>875028</v>
      </c>
      <c r="B4082" s="6">
        <v>45536</v>
      </c>
      <c r="C4082" s="22">
        <v>0</v>
      </c>
      <c r="D4082" s="22">
        <v>9364</v>
      </c>
      <c r="E4082" s="22"/>
      <c r="F4082" s="22">
        <v>0</v>
      </c>
      <c r="G4082" s="22">
        <v>5523</v>
      </c>
      <c r="H4082" s="22">
        <v>0</v>
      </c>
      <c r="I4082" s="22"/>
      <c r="J4082" s="22">
        <v>49</v>
      </c>
      <c r="K4082" s="22">
        <v>6876</v>
      </c>
      <c r="L4082" s="23" t="s">
        <v>224</v>
      </c>
      <c r="M4082" s="23"/>
      <c r="N4082" s="23" t="s">
        <v>184</v>
      </c>
      <c r="O4082" s="23" t="s">
        <v>225</v>
      </c>
      <c r="P4082" s="22">
        <v>20</v>
      </c>
      <c r="Q4082" s="23" t="s">
        <v>186</v>
      </c>
      <c r="R4082" s="23"/>
      <c r="S4082" s="23"/>
      <c r="T4082" s="23"/>
      <c r="U4082" s="23"/>
      <c r="V4082" s="23" t="s">
        <v>187</v>
      </c>
      <c r="W4082" s="23" t="s">
        <v>188</v>
      </c>
      <c r="X4082" s="23" t="s">
        <v>189</v>
      </c>
      <c r="Y4082" s="22">
        <v>0</v>
      </c>
      <c r="Z4082" s="23" t="s">
        <v>190</v>
      </c>
      <c r="AA4082" s="23" t="s">
        <v>191</v>
      </c>
      <c r="AB4082" s="23" t="s">
        <v>190</v>
      </c>
      <c r="AC4082" s="23" t="s">
        <v>192</v>
      </c>
      <c r="AD4082" s="23" t="s">
        <v>193</v>
      </c>
      <c r="AE4082" s="23" t="s">
        <v>80</v>
      </c>
      <c r="AF4082" s="23"/>
      <c r="AG4082" s="23"/>
      <c r="AH4082" s="23"/>
      <c r="AI4082" s="23"/>
      <c r="AJ4082" s="23" t="b">
        <v>0</v>
      </c>
      <c r="AK4082" s="3">
        <v>130</v>
      </c>
      <c r="AL4082" s="3">
        <v>2408</v>
      </c>
      <c r="AM4082" s="3">
        <v>6998</v>
      </c>
      <c r="AN4082" s="24">
        <v>45536.88210165895</v>
      </c>
      <c r="AO4082" s="24">
        <v>45536.88210165895</v>
      </c>
      <c r="AP4082">
        <v>9</v>
      </c>
      <c r="AQ4082" t="s">
        <v>194</v>
      </c>
      <c r="AR4082">
        <v>244.88210165894998</v>
      </c>
      <c r="AS4082" t="s">
        <v>195</v>
      </c>
      <c r="AT4082" t="s">
        <v>226</v>
      </c>
      <c r="AU4082" t="s">
        <v>197</v>
      </c>
      <c r="AV4082" t="s">
        <v>227</v>
      </c>
      <c r="AW4082" t="s">
        <v>226</v>
      </c>
      <c r="AX4082" t="s">
        <v>197</v>
      </c>
      <c r="AY4082" t="s">
        <v>227</v>
      </c>
    </row>
    <row r="4083" spans="1:51" x14ac:dyDescent="0.45">
      <c r="A4083" s="22">
        <v>874964</v>
      </c>
      <c r="B4083" s="6">
        <v>45536</v>
      </c>
      <c r="C4083" s="22">
        <v>0</v>
      </c>
      <c r="D4083" s="22">
        <v>7134</v>
      </c>
      <c r="E4083" s="22"/>
      <c r="F4083" s="22">
        <v>0</v>
      </c>
      <c r="G4083" s="22">
        <v>5523</v>
      </c>
      <c r="H4083" s="22">
        <v>0</v>
      </c>
      <c r="I4083" s="22"/>
      <c r="J4083" s="22">
        <v>49</v>
      </c>
      <c r="K4083" s="22">
        <v>6876</v>
      </c>
      <c r="L4083" s="23" t="s">
        <v>224</v>
      </c>
      <c r="M4083" s="23"/>
      <c r="N4083" s="23" t="s">
        <v>184</v>
      </c>
      <c r="O4083" s="23" t="s">
        <v>225</v>
      </c>
      <c r="P4083" s="22">
        <v>20</v>
      </c>
      <c r="Q4083" s="23" t="s">
        <v>186</v>
      </c>
      <c r="R4083" s="23"/>
      <c r="S4083" s="23"/>
      <c r="T4083" s="23"/>
      <c r="U4083" s="23"/>
      <c r="V4083" s="23" t="s">
        <v>187</v>
      </c>
      <c r="W4083" s="23" t="s">
        <v>188</v>
      </c>
      <c r="X4083" s="23" t="s">
        <v>189</v>
      </c>
      <c r="Y4083" s="22">
        <v>0</v>
      </c>
      <c r="Z4083" s="23" t="s">
        <v>190</v>
      </c>
      <c r="AA4083" s="23" t="s">
        <v>191</v>
      </c>
      <c r="AB4083" s="23" t="s">
        <v>190</v>
      </c>
      <c r="AC4083" s="23" t="s">
        <v>192</v>
      </c>
      <c r="AD4083" s="23" t="s">
        <v>193</v>
      </c>
      <c r="AE4083" s="23" t="s">
        <v>80</v>
      </c>
      <c r="AF4083" s="23"/>
      <c r="AG4083" s="23"/>
      <c r="AH4083" s="23"/>
      <c r="AI4083" s="23"/>
      <c r="AJ4083" s="23" t="b">
        <v>0</v>
      </c>
      <c r="AK4083" s="3">
        <v>130</v>
      </c>
      <c r="AL4083" s="3">
        <v>2408</v>
      </c>
      <c r="AM4083" s="3">
        <v>6935</v>
      </c>
      <c r="AN4083" s="24">
        <v>45536.88202966821</v>
      </c>
      <c r="AO4083" s="24">
        <v>45536.88202966821</v>
      </c>
      <c r="AP4083">
        <v>9</v>
      </c>
      <c r="AQ4083" t="s">
        <v>194</v>
      </c>
      <c r="AR4083">
        <v>244.88202966820973</v>
      </c>
      <c r="AS4083" t="s">
        <v>195</v>
      </c>
      <c r="AT4083" t="s">
        <v>226</v>
      </c>
      <c r="AU4083" t="s">
        <v>197</v>
      </c>
      <c r="AV4083" t="s">
        <v>219</v>
      </c>
      <c r="AW4083" t="s">
        <v>226</v>
      </c>
      <c r="AX4083" t="s">
        <v>197</v>
      </c>
      <c r="AY4083" t="s">
        <v>219</v>
      </c>
    </row>
    <row r="4084" spans="1:51" x14ac:dyDescent="0.45">
      <c r="A4084" s="22">
        <v>875072</v>
      </c>
      <c r="B4084" s="6">
        <v>45536</v>
      </c>
      <c r="C4084" s="22">
        <v>0</v>
      </c>
      <c r="D4084" s="22">
        <v>10044</v>
      </c>
      <c r="E4084" s="22"/>
      <c r="F4084" s="22">
        <v>0</v>
      </c>
      <c r="G4084" s="22">
        <v>5523</v>
      </c>
      <c r="H4084" s="22">
        <v>0</v>
      </c>
      <c r="I4084" s="22"/>
      <c r="J4084" s="22">
        <v>49</v>
      </c>
      <c r="K4084" s="22">
        <v>6876</v>
      </c>
      <c r="L4084" s="23" t="s">
        <v>224</v>
      </c>
      <c r="M4084" s="23"/>
      <c r="N4084" s="23" t="s">
        <v>184</v>
      </c>
      <c r="O4084" s="23" t="s">
        <v>225</v>
      </c>
      <c r="P4084" s="22">
        <v>20</v>
      </c>
      <c r="Q4084" s="23" t="s">
        <v>186</v>
      </c>
      <c r="R4084" s="23"/>
      <c r="S4084" s="23"/>
      <c r="T4084" s="23"/>
      <c r="U4084" s="23"/>
      <c r="V4084" s="23" t="s">
        <v>187</v>
      </c>
      <c r="W4084" s="23" t="s">
        <v>188</v>
      </c>
      <c r="X4084" s="23" t="s">
        <v>189</v>
      </c>
      <c r="Y4084" s="22">
        <v>0</v>
      </c>
      <c r="Z4084" s="23" t="s">
        <v>190</v>
      </c>
      <c r="AA4084" s="23" t="s">
        <v>191</v>
      </c>
      <c r="AB4084" s="23" t="s">
        <v>190</v>
      </c>
      <c r="AC4084" s="23" t="s">
        <v>192</v>
      </c>
      <c r="AD4084" s="23" t="s">
        <v>193</v>
      </c>
      <c r="AE4084" s="23" t="s">
        <v>80</v>
      </c>
      <c r="AF4084" s="23"/>
      <c r="AG4084" s="23"/>
      <c r="AH4084" s="23"/>
      <c r="AI4084" s="23"/>
      <c r="AJ4084" s="23" t="b">
        <v>0</v>
      </c>
      <c r="AK4084" s="3">
        <v>130</v>
      </c>
      <c r="AL4084" s="3">
        <v>2408</v>
      </c>
      <c r="AM4084" s="3">
        <v>7042</v>
      </c>
      <c r="AN4084" s="24">
        <v>45536.882136574073</v>
      </c>
      <c r="AO4084" s="24">
        <v>45536.882136574073</v>
      </c>
      <c r="AP4084">
        <v>9</v>
      </c>
      <c r="AQ4084" t="s">
        <v>194</v>
      </c>
      <c r="AR4084">
        <v>244.88213657407323</v>
      </c>
      <c r="AS4084" t="s">
        <v>195</v>
      </c>
      <c r="AT4084" t="s">
        <v>226</v>
      </c>
      <c r="AU4084" t="s">
        <v>197</v>
      </c>
      <c r="AV4084" t="s">
        <v>229</v>
      </c>
      <c r="AW4084" t="s">
        <v>226</v>
      </c>
      <c r="AX4084" t="s">
        <v>197</v>
      </c>
      <c r="AY4084" t="s">
        <v>229</v>
      </c>
    </row>
    <row r="4085" spans="1:51" x14ac:dyDescent="0.45">
      <c r="A4085" s="22">
        <v>874897</v>
      </c>
      <c r="B4085" s="6">
        <v>45536</v>
      </c>
      <c r="C4085" s="22">
        <v>0</v>
      </c>
      <c r="D4085" s="22">
        <v>10338</v>
      </c>
      <c r="E4085" s="22"/>
      <c r="F4085" s="22">
        <v>0</v>
      </c>
      <c r="G4085" s="22">
        <v>5523</v>
      </c>
      <c r="H4085" s="22">
        <v>0</v>
      </c>
      <c r="I4085" s="22"/>
      <c r="J4085" s="22">
        <v>49</v>
      </c>
      <c r="K4085" s="22">
        <v>6876</v>
      </c>
      <c r="L4085" s="23" t="s">
        <v>224</v>
      </c>
      <c r="M4085" s="23"/>
      <c r="N4085" s="23" t="s">
        <v>184</v>
      </c>
      <c r="O4085" s="23" t="s">
        <v>225</v>
      </c>
      <c r="P4085" s="22">
        <v>20</v>
      </c>
      <c r="Q4085" s="23" t="s">
        <v>186</v>
      </c>
      <c r="R4085" s="23"/>
      <c r="S4085" s="23"/>
      <c r="T4085" s="23"/>
      <c r="U4085" s="23"/>
      <c r="V4085" s="23" t="s">
        <v>187</v>
      </c>
      <c r="W4085" s="23" t="s">
        <v>188</v>
      </c>
      <c r="X4085" s="23" t="s">
        <v>189</v>
      </c>
      <c r="Y4085" s="22">
        <v>0</v>
      </c>
      <c r="Z4085" s="23" t="s">
        <v>190</v>
      </c>
      <c r="AA4085" s="23" t="s">
        <v>191</v>
      </c>
      <c r="AB4085" s="23" t="s">
        <v>190</v>
      </c>
      <c r="AC4085" s="23" t="s">
        <v>192</v>
      </c>
      <c r="AD4085" s="23" t="s">
        <v>193</v>
      </c>
      <c r="AE4085" s="23" t="s">
        <v>80</v>
      </c>
      <c r="AF4085" s="23"/>
      <c r="AG4085" s="23"/>
      <c r="AH4085" s="23"/>
      <c r="AI4085" s="23"/>
      <c r="AJ4085" s="23" t="b">
        <v>0</v>
      </c>
      <c r="AK4085" s="3">
        <v>130</v>
      </c>
      <c r="AL4085" s="3">
        <v>2408</v>
      </c>
      <c r="AM4085" s="3">
        <v>6870</v>
      </c>
      <c r="AN4085" s="24">
        <v>45536.881971720679</v>
      </c>
      <c r="AO4085" s="24">
        <v>45536.881971720679</v>
      </c>
      <c r="AP4085">
        <v>9</v>
      </c>
      <c r="AQ4085" t="s">
        <v>194</v>
      </c>
      <c r="AR4085">
        <v>244.88197172067885</v>
      </c>
      <c r="AS4085" t="s">
        <v>195</v>
      </c>
      <c r="AT4085" t="s">
        <v>226</v>
      </c>
      <c r="AU4085" t="s">
        <v>197</v>
      </c>
      <c r="AV4085" t="s">
        <v>214</v>
      </c>
      <c r="AW4085" t="s">
        <v>226</v>
      </c>
      <c r="AX4085" t="s">
        <v>197</v>
      </c>
      <c r="AY4085" t="s">
        <v>214</v>
      </c>
    </row>
    <row r="4086" spans="1:51" x14ac:dyDescent="0.45">
      <c r="A4086" s="22">
        <v>875113</v>
      </c>
      <c r="B4086" s="6">
        <v>45536</v>
      </c>
      <c r="C4086" s="22">
        <v>0</v>
      </c>
      <c r="D4086" s="22">
        <v>10084</v>
      </c>
      <c r="E4086" s="22"/>
      <c r="F4086" s="22">
        <v>0</v>
      </c>
      <c r="G4086" s="22">
        <v>5523</v>
      </c>
      <c r="H4086" s="22">
        <v>0</v>
      </c>
      <c r="I4086" s="22"/>
      <c r="J4086" s="22">
        <v>49</v>
      </c>
      <c r="K4086" s="22">
        <v>6876</v>
      </c>
      <c r="L4086" s="23" t="s">
        <v>224</v>
      </c>
      <c r="M4086" s="23"/>
      <c r="N4086" s="23" t="s">
        <v>184</v>
      </c>
      <c r="O4086" s="23" t="s">
        <v>225</v>
      </c>
      <c r="P4086" s="22">
        <v>20</v>
      </c>
      <c r="Q4086" s="23" t="s">
        <v>186</v>
      </c>
      <c r="R4086" s="23"/>
      <c r="S4086" s="23"/>
      <c r="T4086" s="23"/>
      <c r="U4086" s="23"/>
      <c r="V4086" s="23" t="s">
        <v>187</v>
      </c>
      <c r="W4086" s="23" t="s">
        <v>188</v>
      </c>
      <c r="X4086" s="23" t="s">
        <v>189</v>
      </c>
      <c r="Y4086" s="22">
        <v>0</v>
      </c>
      <c r="Z4086" s="23" t="s">
        <v>190</v>
      </c>
      <c r="AA4086" s="23" t="s">
        <v>191</v>
      </c>
      <c r="AB4086" s="23" t="s">
        <v>190</v>
      </c>
      <c r="AC4086" s="23" t="s">
        <v>192</v>
      </c>
      <c r="AD4086" s="23" t="s">
        <v>193</v>
      </c>
      <c r="AE4086" s="23" t="s">
        <v>80</v>
      </c>
      <c r="AF4086" s="23"/>
      <c r="AG4086" s="23"/>
      <c r="AH4086" s="23"/>
      <c r="AI4086" s="23"/>
      <c r="AJ4086" s="23" t="b">
        <v>0</v>
      </c>
      <c r="AK4086" s="3">
        <v>130</v>
      </c>
      <c r="AL4086" s="3">
        <v>2408</v>
      </c>
      <c r="AM4086" s="3">
        <v>7083</v>
      </c>
      <c r="AN4086" s="24">
        <v>45536.882169290126</v>
      </c>
      <c r="AO4086" s="24">
        <v>45536.882169290126</v>
      </c>
      <c r="AP4086">
        <v>9</v>
      </c>
      <c r="AQ4086" t="s">
        <v>194</v>
      </c>
      <c r="AR4086">
        <v>244.8821692901256</v>
      </c>
      <c r="AS4086" t="s">
        <v>195</v>
      </c>
      <c r="AT4086" t="s">
        <v>226</v>
      </c>
      <c r="AU4086" t="s">
        <v>197</v>
      </c>
      <c r="AV4086" t="s">
        <v>231</v>
      </c>
      <c r="AW4086" t="s">
        <v>226</v>
      </c>
      <c r="AX4086" t="s">
        <v>197</v>
      </c>
      <c r="AY4086" t="s">
        <v>231</v>
      </c>
    </row>
    <row r="4087" spans="1:51" x14ac:dyDescent="0.45">
      <c r="A4087" s="22">
        <v>875132</v>
      </c>
      <c r="B4087" s="6">
        <v>45536</v>
      </c>
      <c r="C4087" s="22">
        <v>0</v>
      </c>
      <c r="D4087" s="22">
        <v>8403</v>
      </c>
      <c r="E4087" s="22"/>
      <c r="F4087" s="22">
        <v>0</v>
      </c>
      <c r="G4087" s="22">
        <v>5523</v>
      </c>
      <c r="H4087" s="22">
        <v>0</v>
      </c>
      <c r="I4087" s="22"/>
      <c r="J4087" s="22">
        <v>49</v>
      </c>
      <c r="K4087" s="22">
        <v>6876</v>
      </c>
      <c r="L4087" s="23" t="s">
        <v>224</v>
      </c>
      <c r="M4087" s="23"/>
      <c r="N4087" s="23" t="s">
        <v>184</v>
      </c>
      <c r="O4087" s="23" t="s">
        <v>225</v>
      </c>
      <c r="P4087" s="22">
        <v>20</v>
      </c>
      <c r="Q4087" s="23" t="s">
        <v>186</v>
      </c>
      <c r="R4087" s="23"/>
      <c r="S4087" s="23"/>
      <c r="T4087" s="23"/>
      <c r="U4087" s="23"/>
      <c r="V4087" s="23" t="s">
        <v>187</v>
      </c>
      <c r="W4087" s="23" t="s">
        <v>188</v>
      </c>
      <c r="X4087" s="23" t="s">
        <v>189</v>
      </c>
      <c r="Y4087" s="22">
        <v>0</v>
      </c>
      <c r="Z4087" s="23" t="s">
        <v>190</v>
      </c>
      <c r="AA4087" s="23" t="s">
        <v>191</v>
      </c>
      <c r="AB4087" s="23" t="s">
        <v>190</v>
      </c>
      <c r="AC4087" s="23" t="s">
        <v>192</v>
      </c>
      <c r="AD4087" s="23" t="s">
        <v>193</v>
      </c>
      <c r="AE4087" s="23" t="s">
        <v>80</v>
      </c>
      <c r="AF4087" s="23"/>
      <c r="AG4087" s="23"/>
      <c r="AH4087" s="23"/>
      <c r="AI4087" s="23"/>
      <c r="AJ4087" s="23" t="b">
        <v>0</v>
      </c>
      <c r="AK4087" s="3">
        <v>130</v>
      </c>
      <c r="AL4087" s="3">
        <v>2408</v>
      </c>
      <c r="AM4087" s="3">
        <v>7102</v>
      </c>
      <c r="AN4087" s="24">
        <v>45536.882192091049</v>
      </c>
      <c r="AO4087" s="24">
        <v>45536.882192091049</v>
      </c>
      <c r="AP4087">
        <v>9</v>
      </c>
      <c r="AQ4087" t="s">
        <v>194</v>
      </c>
      <c r="AR4087">
        <v>244.88219209104864</v>
      </c>
      <c r="AS4087" t="s">
        <v>195</v>
      </c>
      <c r="AT4087" t="s">
        <v>226</v>
      </c>
      <c r="AU4087" t="s">
        <v>197</v>
      </c>
      <c r="AV4087" t="s">
        <v>226</v>
      </c>
      <c r="AW4087" t="s">
        <v>226</v>
      </c>
      <c r="AX4087" t="s">
        <v>197</v>
      </c>
      <c r="AY4087" t="s">
        <v>226</v>
      </c>
    </row>
    <row r="4088" spans="1:51" x14ac:dyDescent="0.45">
      <c r="A4088" s="22">
        <v>872879</v>
      </c>
      <c r="B4088" s="6">
        <v>45536</v>
      </c>
      <c r="C4088" s="22">
        <v>0</v>
      </c>
      <c r="D4088" s="22">
        <v>6696</v>
      </c>
      <c r="E4088" s="22"/>
      <c r="F4088" s="22">
        <v>0</v>
      </c>
      <c r="G4088" s="22">
        <v>5523</v>
      </c>
      <c r="H4088" s="22">
        <v>0</v>
      </c>
      <c r="I4088" s="22"/>
      <c r="J4088" s="22">
        <v>49</v>
      </c>
      <c r="K4088" s="22">
        <v>6876</v>
      </c>
      <c r="L4088" s="23" t="s">
        <v>224</v>
      </c>
      <c r="M4088" s="23"/>
      <c r="N4088" s="23" t="s">
        <v>184</v>
      </c>
      <c r="O4088" s="23" t="s">
        <v>225</v>
      </c>
      <c r="P4088" s="22">
        <v>20</v>
      </c>
      <c r="Q4088" s="23" t="s">
        <v>186</v>
      </c>
      <c r="R4088" s="23"/>
      <c r="S4088" s="23"/>
      <c r="T4088" s="23"/>
      <c r="U4088" s="23"/>
      <c r="V4088" s="23" t="s">
        <v>187</v>
      </c>
      <c r="W4088" s="23" t="s">
        <v>188</v>
      </c>
      <c r="X4088" s="23" t="s">
        <v>189</v>
      </c>
      <c r="Y4088" s="22">
        <v>0</v>
      </c>
      <c r="Z4088" s="23" t="s">
        <v>190</v>
      </c>
      <c r="AA4088" s="23" t="s">
        <v>191</v>
      </c>
      <c r="AB4088" s="23" t="s">
        <v>190</v>
      </c>
      <c r="AC4088" s="23" t="s">
        <v>192</v>
      </c>
      <c r="AD4088" s="23" t="s">
        <v>193</v>
      </c>
      <c r="AE4088" s="23" t="s">
        <v>80</v>
      </c>
      <c r="AF4088" s="23"/>
      <c r="AG4088" s="23"/>
      <c r="AH4088" s="23"/>
      <c r="AI4088" s="23"/>
      <c r="AJ4088" s="23" t="b">
        <v>0</v>
      </c>
      <c r="AK4088" s="3">
        <v>117</v>
      </c>
      <c r="AL4088" s="3">
        <v>2408</v>
      </c>
      <c r="AM4088" s="3">
        <v>5224</v>
      </c>
      <c r="AN4088" s="24">
        <v>45536.382135455249</v>
      </c>
      <c r="AO4088" s="24">
        <v>45536.382135455249</v>
      </c>
      <c r="AP4088">
        <v>9</v>
      </c>
      <c r="AQ4088" t="s">
        <v>194</v>
      </c>
      <c r="AR4088">
        <v>244.38213545524923</v>
      </c>
      <c r="AS4088" t="s">
        <v>195</v>
      </c>
      <c r="AT4088" t="s">
        <v>238</v>
      </c>
      <c r="AU4088" t="s">
        <v>197</v>
      </c>
      <c r="AV4088" t="s">
        <v>229</v>
      </c>
      <c r="AW4088" t="s">
        <v>238</v>
      </c>
      <c r="AX4088" t="s">
        <v>197</v>
      </c>
      <c r="AY4088" t="s">
        <v>229</v>
      </c>
    </row>
    <row r="4089" spans="1:51" x14ac:dyDescent="0.45">
      <c r="A4089" s="22">
        <v>872833</v>
      </c>
      <c r="B4089" s="6">
        <v>45536</v>
      </c>
      <c r="C4089" s="22">
        <v>0</v>
      </c>
      <c r="D4089" s="22">
        <v>8039</v>
      </c>
      <c r="E4089" s="22"/>
      <c r="F4089" s="22">
        <v>0</v>
      </c>
      <c r="G4089" s="22">
        <v>5523</v>
      </c>
      <c r="H4089" s="22">
        <v>0</v>
      </c>
      <c r="I4089" s="22"/>
      <c r="J4089" s="22">
        <v>49</v>
      </c>
      <c r="K4089" s="22">
        <v>6876</v>
      </c>
      <c r="L4089" s="23" t="s">
        <v>224</v>
      </c>
      <c r="M4089" s="23"/>
      <c r="N4089" s="23" t="s">
        <v>184</v>
      </c>
      <c r="O4089" s="23" t="s">
        <v>225</v>
      </c>
      <c r="P4089" s="22">
        <v>20</v>
      </c>
      <c r="Q4089" s="23" t="s">
        <v>186</v>
      </c>
      <c r="R4089" s="23"/>
      <c r="S4089" s="23"/>
      <c r="T4089" s="23"/>
      <c r="U4089" s="23"/>
      <c r="V4089" s="23" t="s">
        <v>187</v>
      </c>
      <c r="W4089" s="23" t="s">
        <v>188</v>
      </c>
      <c r="X4089" s="23" t="s">
        <v>189</v>
      </c>
      <c r="Y4089" s="22">
        <v>0</v>
      </c>
      <c r="Z4089" s="23" t="s">
        <v>190</v>
      </c>
      <c r="AA4089" s="23" t="s">
        <v>191</v>
      </c>
      <c r="AB4089" s="23" t="s">
        <v>190</v>
      </c>
      <c r="AC4089" s="23" t="s">
        <v>192</v>
      </c>
      <c r="AD4089" s="23" t="s">
        <v>193</v>
      </c>
      <c r="AE4089" s="23" t="s">
        <v>80</v>
      </c>
      <c r="AF4089" s="23"/>
      <c r="AG4089" s="23"/>
      <c r="AH4089" s="23"/>
      <c r="AI4089" s="23"/>
      <c r="AJ4089" s="23" t="b">
        <v>0</v>
      </c>
      <c r="AK4089" s="3">
        <v>117</v>
      </c>
      <c r="AL4089" s="3">
        <v>2408</v>
      </c>
      <c r="AM4089" s="3">
        <v>5178</v>
      </c>
      <c r="AN4089" s="24">
        <v>45536.38207596451</v>
      </c>
      <c r="AO4089" s="24">
        <v>45536.38207596451</v>
      </c>
      <c r="AP4089">
        <v>9</v>
      </c>
      <c r="AQ4089" t="s">
        <v>194</v>
      </c>
      <c r="AR4089">
        <v>244.38207596450957</v>
      </c>
      <c r="AS4089" t="s">
        <v>195</v>
      </c>
      <c r="AT4089" t="s">
        <v>238</v>
      </c>
      <c r="AU4089" t="s">
        <v>197</v>
      </c>
      <c r="AV4089" t="s">
        <v>208</v>
      </c>
      <c r="AW4089" t="s">
        <v>238</v>
      </c>
      <c r="AX4089" t="s">
        <v>197</v>
      </c>
      <c r="AY4089" t="s">
        <v>208</v>
      </c>
    </row>
    <row r="4090" spans="1:51" x14ac:dyDescent="0.45">
      <c r="A4090" s="22">
        <v>872913</v>
      </c>
      <c r="B4090" s="6">
        <v>45536</v>
      </c>
      <c r="C4090" s="22">
        <v>0</v>
      </c>
      <c r="D4090" s="22">
        <v>8455</v>
      </c>
      <c r="E4090" s="22"/>
      <c r="F4090" s="22">
        <v>0</v>
      </c>
      <c r="G4090" s="22">
        <v>5523</v>
      </c>
      <c r="H4090" s="22">
        <v>0</v>
      </c>
      <c r="I4090" s="22"/>
      <c r="J4090" s="22">
        <v>49</v>
      </c>
      <c r="K4090" s="22">
        <v>6876</v>
      </c>
      <c r="L4090" s="23" t="s">
        <v>224</v>
      </c>
      <c r="M4090" s="23"/>
      <c r="N4090" s="23" t="s">
        <v>184</v>
      </c>
      <c r="O4090" s="23" t="s">
        <v>225</v>
      </c>
      <c r="P4090" s="22">
        <v>20</v>
      </c>
      <c r="Q4090" s="23" t="s">
        <v>186</v>
      </c>
      <c r="R4090" s="23"/>
      <c r="S4090" s="23"/>
      <c r="T4090" s="23"/>
      <c r="U4090" s="23"/>
      <c r="V4090" s="23" t="s">
        <v>187</v>
      </c>
      <c r="W4090" s="23" t="s">
        <v>188</v>
      </c>
      <c r="X4090" s="23" t="s">
        <v>189</v>
      </c>
      <c r="Y4090" s="22">
        <v>0</v>
      </c>
      <c r="Z4090" s="23" t="s">
        <v>190</v>
      </c>
      <c r="AA4090" s="23" t="s">
        <v>191</v>
      </c>
      <c r="AB4090" s="23" t="s">
        <v>190</v>
      </c>
      <c r="AC4090" s="23" t="s">
        <v>192</v>
      </c>
      <c r="AD4090" s="23" t="s">
        <v>193</v>
      </c>
      <c r="AE4090" s="23" t="s">
        <v>80</v>
      </c>
      <c r="AF4090" s="23"/>
      <c r="AG4090" s="23"/>
      <c r="AH4090" s="23"/>
      <c r="AI4090" s="23"/>
      <c r="AJ4090" s="23" t="b">
        <v>0</v>
      </c>
      <c r="AK4090" s="3">
        <v>117</v>
      </c>
      <c r="AL4090" s="3">
        <v>2408</v>
      </c>
      <c r="AM4090" s="3">
        <v>5258</v>
      </c>
      <c r="AN4090" s="24">
        <v>45536.382160609566</v>
      </c>
      <c r="AO4090" s="24">
        <v>45536.382160609566</v>
      </c>
      <c r="AP4090">
        <v>9</v>
      </c>
      <c r="AQ4090" t="s">
        <v>194</v>
      </c>
      <c r="AR4090">
        <v>244.3821606095662</v>
      </c>
      <c r="AS4090" t="s">
        <v>195</v>
      </c>
      <c r="AT4090" t="s">
        <v>238</v>
      </c>
      <c r="AU4090" t="s">
        <v>197</v>
      </c>
      <c r="AV4090" t="s">
        <v>231</v>
      </c>
      <c r="AW4090" t="s">
        <v>238</v>
      </c>
      <c r="AX4090" t="s">
        <v>197</v>
      </c>
      <c r="AY4090" t="s">
        <v>231</v>
      </c>
    </row>
    <row r="4091" spans="1:51" x14ac:dyDescent="0.45">
      <c r="A4091" s="22">
        <v>872939</v>
      </c>
      <c r="B4091" s="6">
        <v>45536</v>
      </c>
      <c r="C4091" s="22">
        <v>0</v>
      </c>
      <c r="D4091" s="22">
        <v>8548</v>
      </c>
      <c r="E4091" s="22"/>
      <c r="F4091" s="22">
        <v>0</v>
      </c>
      <c r="G4091" s="22">
        <v>5523</v>
      </c>
      <c r="H4091" s="22">
        <v>0</v>
      </c>
      <c r="I4091" s="22"/>
      <c r="J4091" s="22">
        <v>49</v>
      </c>
      <c r="K4091" s="22">
        <v>6876</v>
      </c>
      <c r="L4091" s="23" t="s">
        <v>224</v>
      </c>
      <c r="M4091" s="23"/>
      <c r="N4091" s="23" t="s">
        <v>184</v>
      </c>
      <c r="O4091" s="23" t="s">
        <v>225</v>
      </c>
      <c r="P4091" s="22">
        <v>20</v>
      </c>
      <c r="Q4091" s="23" t="s">
        <v>186</v>
      </c>
      <c r="R4091" s="23"/>
      <c r="S4091" s="23"/>
      <c r="T4091" s="23"/>
      <c r="U4091" s="23"/>
      <c r="V4091" s="23" t="s">
        <v>187</v>
      </c>
      <c r="W4091" s="23" t="s">
        <v>188</v>
      </c>
      <c r="X4091" s="23" t="s">
        <v>189</v>
      </c>
      <c r="Y4091" s="22">
        <v>0</v>
      </c>
      <c r="Z4091" s="23" t="s">
        <v>190</v>
      </c>
      <c r="AA4091" s="23" t="s">
        <v>191</v>
      </c>
      <c r="AB4091" s="23" t="s">
        <v>190</v>
      </c>
      <c r="AC4091" s="23" t="s">
        <v>192</v>
      </c>
      <c r="AD4091" s="23" t="s">
        <v>193</v>
      </c>
      <c r="AE4091" s="23" t="s">
        <v>80</v>
      </c>
      <c r="AF4091" s="23"/>
      <c r="AG4091" s="23"/>
      <c r="AH4091" s="23"/>
      <c r="AI4091" s="23"/>
      <c r="AJ4091" s="23" t="b">
        <v>0</v>
      </c>
      <c r="AK4091" s="3">
        <v>117</v>
      </c>
      <c r="AL4091" s="3">
        <v>2408</v>
      </c>
      <c r="AM4091" s="3">
        <v>5284</v>
      </c>
      <c r="AN4091" s="24">
        <v>45536.382179629632</v>
      </c>
      <c r="AO4091" s="24">
        <v>45536.382179629632</v>
      </c>
      <c r="AP4091">
        <v>9</v>
      </c>
      <c r="AQ4091" t="s">
        <v>194</v>
      </c>
      <c r="AR4091">
        <v>244.38217962963245</v>
      </c>
      <c r="AS4091" t="s">
        <v>195</v>
      </c>
      <c r="AT4091" t="s">
        <v>238</v>
      </c>
      <c r="AU4091" t="s">
        <v>197</v>
      </c>
      <c r="AV4091" t="s">
        <v>236</v>
      </c>
      <c r="AW4091" t="s">
        <v>238</v>
      </c>
      <c r="AX4091" t="s">
        <v>197</v>
      </c>
      <c r="AY4091" t="s">
        <v>236</v>
      </c>
    </row>
    <row r="4092" spans="1:51" x14ac:dyDescent="0.45">
      <c r="A4092" s="22">
        <v>872984</v>
      </c>
      <c r="B4092" s="6">
        <v>45536</v>
      </c>
      <c r="C4092" s="22">
        <v>0</v>
      </c>
      <c r="D4092" s="22">
        <v>13054</v>
      </c>
      <c r="E4092" s="22"/>
      <c r="F4092" s="22">
        <v>0</v>
      </c>
      <c r="G4092" s="22">
        <v>5523</v>
      </c>
      <c r="H4092" s="22">
        <v>0</v>
      </c>
      <c r="I4092" s="22"/>
      <c r="J4092" s="22">
        <v>49</v>
      </c>
      <c r="K4092" s="22">
        <v>6876</v>
      </c>
      <c r="L4092" s="23" t="s">
        <v>224</v>
      </c>
      <c r="M4092" s="23"/>
      <c r="N4092" s="23" t="s">
        <v>184</v>
      </c>
      <c r="O4092" s="23" t="s">
        <v>225</v>
      </c>
      <c r="P4092" s="22">
        <v>20</v>
      </c>
      <c r="Q4092" s="23" t="s">
        <v>186</v>
      </c>
      <c r="R4092" s="23"/>
      <c r="S4092" s="23"/>
      <c r="T4092" s="23"/>
      <c r="U4092" s="23"/>
      <c r="V4092" s="23" t="s">
        <v>187</v>
      </c>
      <c r="W4092" s="23" t="s">
        <v>188</v>
      </c>
      <c r="X4092" s="23" t="s">
        <v>189</v>
      </c>
      <c r="Y4092" s="22">
        <v>0</v>
      </c>
      <c r="Z4092" s="23" t="s">
        <v>190</v>
      </c>
      <c r="AA4092" s="23" t="s">
        <v>191</v>
      </c>
      <c r="AB4092" s="23" t="s">
        <v>190</v>
      </c>
      <c r="AC4092" s="23" t="s">
        <v>192</v>
      </c>
      <c r="AD4092" s="23" t="s">
        <v>193</v>
      </c>
      <c r="AE4092" s="23" t="s">
        <v>80</v>
      </c>
      <c r="AF4092" s="23"/>
      <c r="AG4092" s="23"/>
      <c r="AH4092" s="23"/>
      <c r="AI4092" s="23"/>
      <c r="AJ4092" s="23" t="b">
        <v>0</v>
      </c>
      <c r="AK4092" s="3">
        <v>117</v>
      </c>
      <c r="AL4092" s="3">
        <v>2408</v>
      </c>
      <c r="AM4092" s="3">
        <v>5329</v>
      </c>
      <c r="AN4092" s="24">
        <v>45536.382216782411</v>
      </c>
      <c r="AO4092" s="24">
        <v>45536.382216782411</v>
      </c>
      <c r="AP4092">
        <v>9</v>
      </c>
      <c r="AQ4092" t="s">
        <v>194</v>
      </c>
      <c r="AR4092">
        <v>244.38221678241098</v>
      </c>
      <c r="AS4092" t="s">
        <v>195</v>
      </c>
      <c r="AT4092" t="s">
        <v>238</v>
      </c>
      <c r="AU4092" t="s">
        <v>197</v>
      </c>
      <c r="AV4092" t="s">
        <v>210</v>
      </c>
      <c r="AW4092" t="s">
        <v>238</v>
      </c>
      <c r="AX4092" t="s">
        <v>197</v>
      </c>
      <c r="AY4092" t="s">
        <v>210</v>
      </c>
    </row>
    <row r="4093" spans="1:51" x14ac:dyDescent="0.45">
      <c r="A4093" s="22">
        <v>872965</v>
      </c>
      <c r="B4093" s="6">
        <v>45536</v>
      </c>
      <c r="C4093" s="22">
        <v>0</v>
      </c>
      <c r="D4093" s="22">
        <v>8570</v>
      </c>
      <c r="E4093" s="22"/>
      <c r="F4093" s="22">
        <v>0</v>
      </c>
      <c r="G4093" s="22">
        <v>5523</v>
      </c>
      <c r="H4093" s="22">
        <v>0</v>
      </c>
      <c r="I4093" s="22"/>
      <c r="J4093" s="22">
        <v>49</v>
      </c>
      <c r="K4093" s="22">
        <v>6876</v>
      </c>
      <c r="L4093" s="23" t="s">
        <v>224</v>
      </c>
      <c r="M4093" s="23"/>
      <c r="N4093" s="23" t="s">
        <v>184</v>
      </c>
      <c r="O4093" s="23" t="s">
        <v>225</v>
      </c>
      <c r="P4093" s="22">
        <v>20</v>
      </c>
      <c r="Q4093" s="23" t="s">
        <v>186</v>
      </c>
      <c r="R4093" s="23"/>
      <c r="S4093" s="23"/>
      <c r="T4093" s="23"/>
      <c r="U4093" s="23"/>
      <c r="V4093" s="23" t="s">
        <v>187</v>
      </c>
      <c r="W4093" s="23" t="s">
        <v>188</v>
      </c>
      <c r="X4093" s="23" t="s">
        <v>189</v>
      </c>
      <c r="Y4093" s="22">
        <v>0</v>
      </c>
      <c r="Z4093" s="23" t="s">
        <v>190</v>
      </c>
      <c r="AA4093" s="23" t="s">
        <v>191</v>
      </c>
      <c r="AB4093" s="23" t="s">
        <v>190</v>
      </c>
      <c r="AC4093" s="23" t="s">
        <v>192</v>
      </c>
      <c r="AD4093" s="23" t="s">
        <v>193</v>
      </c>
      <c r="AE4093" s="23" t="s">
        <v>80</v>
      </c>
      <c r="AF4093" s="23"/>
      <c r="AG4093" s="23"/>
      <c r="AH4093" s="23"/>
      <c r="AI4093" s="23"/>
      <c r="AJ4093" s="23" t="b">
        <v>0</v>
      </c>
      <c r="AK4093" s="3">
        <v>117</v>
      </c>
      <c r="AL4093" s="3">
        <v>2408</v>
      </c>
      <c r="AM4093" s="3">
        <v>5310</v>
      </c>
      <c r="AN4093" s="24">
        <v>45536.382199922838</v>
      </c>
      <c r="AO4093" s="24">
        <v>45536.382199922838</v>
      </c>
      <c r="AP4093">
        <v>9</v>
      </c>
      <c r="AQ4093" t="s">
        <v>194</v>
      </c>
      <c r="AR4093">
        <v>244.38219992283848</v>
      </c>
      <c r="AS4093" t="s">
        <v>195</v>
      </c>
      <c r="AT4093" t="s">
        <v>238</v>
      </c>
      <c r="AU4093" t="s">
        <v>197</v>
      </c>
      <c r="AV4093" t="s">
        <v>237</v>
      </c>
      <c r="AW4093" t="s">
        <v>238</v>
      </c>
      <c r="AX4093" t="s">
        <v>197</v>
      </c>
      <c r="AY4093" t="s">
        <v>237</v>
      </c>
    </row>
    <row r="4094" spans="1:51" x14ac:dyDescent="0.45">
      <c r="A4094" s="22">
        <v>873017</v>
      </c>
      <c r="B4094" s="6">
        <v>45536</v>
      </c>
      <c r="C4094" s="22">
        <v>0</v>
      </c>
      <c r="D4094" s="22">
        <v>6901</v>
      </c>
      <c r="E4094" s="22"/>
      <c r="F4094" s="22">
        <v>0</v>
      </c>
      <c r="G4094" s="22">
        <v>5523</v>
      </c>
      <c r="H4094" s="22">
        <v>0</v>
      </c>
      <c r="I4094" s="22"/>
      <c r="J4094" s="22">
        <v>49</v>
      </c>
      <c r="K4094" s="22">
        <v>6876</v>
      </c>
      <c r="L4094" s="23" t="s">
        <v>224</v>
      </c>
      <c r="M4094" s="23"/>
      <c r="N4094" s="23" t="s">
        <v>184</v>
      </c>
      <c r="O4094" s="23" t="s">
        <v>225</v>
      </c>
      <c r="P4094" s="22">
        <v>20</v>
      </c>
      <c r="Q4094" s="23" t="s">
        <v>186</v>
      </c>
      <c r="R4094" s="23"/>
      <c r="S4094" s="23"/>
      <c r="T4094" s="23"/>
      <c r="U4094" s="23"/>
      <c r="V4094" s="23" t="s">
        <v>187</v>
      </c>
      <c r="W4094" s="23" t="s">
        <v>188</v>
      </c>
      <c r="X4094" s="23" t="s">
        <v>189</v>
      </c>
      <c r="Y4094" s="22">
        <v>0</v>
      </c>
      <c r="Z4094" s="23" t="s">
        <v>190</v>
      </c>
      <c r="AA4094" s="23" t="s">
        <v>191</v>
      </c>
      <c r="AB4094" s="23" t="s">
        <v>190</v>
      </c>
      <c r="AC4094" s="23" t="s">
        <v>192</v>
      </c>
      <c r="AD4094" s="23" t="s">
        <v>193</v>
      </c>
      <c r="AE4094" s="23" t="s">
        <v>80</v>
      </c>
      <c r="AF4094" s="23"/>
      <c r="AG4094" s="23"/>
      <c r="AH4094" s="23"/>
      <c r="AI4094" s="23"/>
      <c r="AJ4094" s="23" t="b">
        <v>0</v>
      </c>
      <c r="AK4094" s="3">
        <v>117</v>
      </c>
      <c r="AL4094" s="3">
        <v>2408</v>
      </c>
      <c r="AM4094" s="3">
        <v>5362</v>
      </c>
      <c r="AN4094" s="24">
        <v>45536.382256211422</v>
      </c>
      <c r="AO4094" s="24">
        <v>45536.382256211422</v>
      </c>
      <c r="AP4094">
        <v>9</v>
      </c>
      <c r="AQ4094" t="s">
        <v>194</v>
      </c>
      <c r="AR4094">
        <v>244.38225621142192</v>
      </c>
      <c r="AS4094" t="s">
        <v>195</v>
      </c>
      <c r="AT4094" t="s">
        <v>238</v>
      </c>
      <c r="AU4094" t="s">
        <v>197</v>
      </c>
      <c r="AV4094" t="s">
        <v>241</v>
      </c>
      <c r="AW4094" t="s">
        <v>238</v>
      </c>
      <c r="AX4094" t="s">
        <v>197</v>
      </c>
      <c r="AY4094" t="s">
        <v>241</v>
      </c>
    </row>
    <row r="4095" spans="1:51" x14ac:dyDescent="0.45">
      <c r="A4095" s="22">
        <v>871574</v>
      </c>
      <c r="B4095" s="6">
        <v>45536</v>
      </c>
      <c r="C4095" s="22">
        <v>0</v>
      </c>
      <c r="D4095" s="22">
        <v>1687</v>
      </c>
      <c r="E4095" s="22"/>
      <c r="F4095" s="22">
        <v>0</v>
      </c>
      <c r="G4095" s="22">
        <v>1378</v>
      </c>
      <c r="H4095" s="22">
        <v>0</v>
      </c>
      <c r="I4095" s="22"/>
      <c r="J4095" s="22">
        <v>12</v>
      </c>
      <c r="K4095" s="22">
        <v>6415</v>
      </c>
      <c r="L4095" s="23" t="s">
        <v>244</v>
      </c>
      <c r="M4095" s="23"/>
      <c r="N4095" s="23" t="s">
        <v>184</v>
      </c>
      <c r="O4095" s="23" t="s">
        <v>216</v>
      </c>
      <c r="P4095" s="22">
        <v>20</v>
      </c>
      <c r="Q4095" s="23" t="s">
        <v>186</v>
      </c>
      <c r="R4095" s="23"/>
      <c r="S4095" s="23"/>
      <c r="T4095" s="23"/>
      <c r="U4095" s="23"/>
      <c r="V4095" s="23" t="s">
        <v>187</v>
      </c>
      <c r="W4095" s="23" t="s">
        <v>188</v>
      </c>
      <c r="X4095" s="23" t="s">
        <v>189</v>
      </c>
      <c r="Y4095" s="22">
        <v>0</v>
      </c>
      <c r="Z4095" s="23" t="s">
        <v>190</v>
      </c>
      <c r="AA4095" s="23" t="s">
        <v>191</v>
      </c>
      <c r="AB4095" s="23" t="s">
        <v>190</v>
      </c>
      <c r="AC4095" s="23" t="s">
        <v>192</v>
      </c>
      <c r="AD4095" s="23" t="s">
        <v>193</v>
      </c>
      <c r="AE4095" s="23" t="s">
        <v>80</v>
      </c>
      <c r="AF4095" s="23"/>
      <c r="AG4095" s="23"/>
      <c r="AH4095" s="23"/>
      <c r="AI4095" s="23"/>
      <c r="AJ4095" s="23" t="b">
        <v>0</v>
      </c>
      <c r="AK4095" s="3">
        <v>127</v>
      </c>
      <c r="AL4095" s="3">
        <v>4604</v>
      </c>
      <c r="AM4095" s="3">
        <v>4207</v>
      </c>
      <c r="AN4095" s="24">
        <v>45536.093207600308</v>
      </c>
      <c r="AO4095" s="24">
        <v>45536.093207600308</v>
      </c>
      <c r="AP4095">
        <v>9</v>
      </c>
      <c r="AQ4095" t="s">
        <v>194</v>
      </c>
      <c r="AR4095">
        <v>244.09320760030823</v>
      </c>
      <c r="AS4095" t="s">
        <v>195</v>
      </c>
      <c r="AT4095" t="s">
        <v>217</v>
      </c>
      <c r="AU4095" t="s">
        <v>197</v>
      </c>
      <c r="AV4095" t="s">
        <v>218</v>
      </c>
      <c r="AW4095" t="s">
        <v>217</v>
      </c>
      <c r="AX4095" t="s">
        <v>197</v>
      </c>
      <c r="AY4095" t="s">
        <v>218</v>
      </c>
    </row>
    <row r="4096" spans="1:51" x14ac:dyDescent="0.45">
      <c r="A4096" s="22">
        <v>871634</v>
      </c>
      <c r="B4096" s="6">
        <v>45536</v>
      </c>
      <c r="C4096" s="22">
        <v>0</v>
      </c>
      <c r="D4096" s="22">
        <v>1694</v>
      </c>
      <c r="E4096" s="22"/>
      <c r="F4096" s="22">
        <v>0</v>
      </c>
      <c r="G4096" s="22">
        <v>1378</v>
      </c>
      <c r="H4096" s="22">
        <v>0</v>
      </c>
      <c r="I4096" s="22"/>
      <c r="J4096" s="22">
        <v>12</v>
      </c>
      <c r="K4096" s="22">
        <v>6415</v>
      </c>
      <c r="L4096" s="23" t="s">
        <v>244</v>
      </c>
      <c r="M4096" s="23"/>
      <c r="N4096" s="23" t="s">
        <v>184</v>
      </c>
      <c r="O4096" s="23" t="s">
        <v>216</v>
      </c>
      <c r="P4096" s="22">
        <v>20</v>
      </c>
      <c r="Q4096" s="23" t="s">
        <v>186</v>
      </c>
      <c r="R4096" s="23"/>
      <c r="S4096" s="23"/>
      <c r="T4096" s="23"/>
      <c r="U4096" s="23"/>
      <c r="V4096" s="23" t="s">
        <v>187</v>
      </c>
      <c r="W4096" s="23" t="s">
        <v>188</v>
      </c>
      <c r="X4096" s="23" t="s">
        <v>189</v>
      </c>
      <c r="Y4096" s="22">
        <v>0</v>
      </c>
      <c r="Z4096" s="23" t="s">
        <v>190</v>
      </c>
      <c r="AA4096" s="23" t="s">
        <v>191</v>
      </c>
      <c r="AB4096" s="23" t="s">
        <v>190</v>
      </c>
      <c r="AC4096" s="23" t="s">
        <v>192</v>
      </c>
      <c r="AD4096" s="23" t="s">
        <v>193</v>
      </c>
      <c r="AE4096" s="23" t="s">
        <v>80</v>
      </c>
      <c r="AF4096" s="23"/>
      <c r="AG4096" s="23"/>
      <c r="AH4096" s="23"/>
      <c r="AI4096" s="23"/>
      <c r="AJ4096" s="23" t="b">
        <v>0</v>
      </c>
      <c r="AK4096" s="3">
        <v>55</v>
      </c>
      <c r="AL4096" s="3">
        <v>4604</v>
      </c>
      <c r="AM4096" s="3">
        <v>4267</v>
      </c>
      <c r="AN4096" s="24">
        <v>45536.098700771603</v>
      </c>
      <c r="AO4096" s="24">
        <v>45536.098700771603</v>
      </c>
      <c r="AP4096">
        <v>9</v>
      </c>
      <c r="AQ4096" t="s">
        <v>194</v>
      </c>
      <c r="AR4096">
        <v>244.09870077160303</v>
      </c>
      <c r="AS4096" t="s">
        <v>195</v>
      </c>
      <c r="AT4096" t="s">
        <v>217</v>
      </c>
      <c r="AU4096" t="s">
        <v>197</v>
      </c>
      <c r="AV4096" t="s">
        <v>220</v>
      </c>
      <c r="AW4096" t="s">
        <v>217</v>
      </c>
      <c r="AX4096" t="s">
        <v>197</v>
      </c>
      <c r="AY4096" t="s">
        <v>220</v>
      </c>
    </row>
    <row r="4097" spans="1:51" x14ac:dyDescent="0.45">
      <c r="A4097" s="22">
        <v>873015</v>
      </c>
      <c r="B4097" s="6">
        <v>45536</v>
      </c>
      <c r="C4097" s="22">
        <v>0</v>
      </c>
      <c r="D4097" s="22">
        <v>6484</v>
      </c>
      <c r="E4097" s="22"/>
      <c r="F4097" s="22">
        <v>0</v>
      </c>
      <c r="G4097" s="22">
        <v>4627</v>
      </c>
      <c r="H4097" s="22">
        <v>0</v>
      </c>
      <c r="I4097" s="22"/>
      <c r="J4097" s="22">
        <v>41</v>
      </c>
      <c r="K4097" s="22">
        <v>4151</v>
      </c>
      <c r="L4097" s="23" t="s">
        <v>245</v>
      </c>
      <c r="M4097" s="23"/>
      <c r="N4097" s="23" t="s">
        <v>184</v>
      </c>
      <c r="O4097" s="23" t="s">
        <v>225</v>
      </c>
      <c r="P4097" s="22">
        <v>20</v>
      </c>
      <c r="Q4097" s="23" t="s">
        <v>186</v>
      </c>
      <c r="R4097" s="23"/>
      <c r="S4097" s="23"/>
      <c r="T4097" s="23"/>
      <c r="U4097" s="23"/>
      <c r="V4097" s="23" t="s">
        <v>187</v>
      </c>
      <c r="W4097" s="23" t="s">
        <v>188</v>
      </c>
      <c r="X4097" s="23" t="s">
        <v>189</v>
      </c>
      <c r="Y4097" s="22">
        <v>0</v>
      </c>
      <c r="Z4097" s="23" t="s">
        <v>190</v>
      </c>
      <c r="AA4097" s="23" t="s">
        <v>191</v>
      </c>
      <c r="AB4097" s="23" t="s">
        <v>190</v>
      </c>
      <c r="AC4097" s="23" t="s">
        <v>192</v>
      </c>
      <c r="AD4097" s="23" t="s">
        <v>193</v>
      </c>
      <c r="AE4097" s="23" t="s">
        <v>80</v>
      </c>
      <c r="AF4097" s="23"/>
      <c r="AG4097" s="23"/>
      <c r="AH4097" s="23"/>
      <c r="AI4097" s="23"/>
      <c r="AJ4097" s="23" t="b">
        <v>0</v>
      </c>
      <c r="AK4097" s="3">
        <v>117</v>
      </c>
      <c r="AL4097" s="3">
        <v>2408</v>
      </c>
      <c r="AM4097" s="3">
        <v>5360</v>
      </c>
      <c r="AN4097" s="24">
        <v>45536.382255478398</v>
      </c>
      <c r="AO4097" s="24">
        <v>45536.382255478398</v>
      </c>
      <c r="AP4097">
        <v>9</v>
      </c>
      <c r="AQ4097" t="s">
        <v>194</v>
      </c>
      <c r="AR4097">
        <v>244.38225547839829</v>
      </c>
      <c r="AS4097" t="s">
        <v>195</v>
      </c>
      <c r="AT4097" t="s">
        <v>238</v>
      </c>
      <c r="AU4097" t="s">
        <v>197</v>
      </c>
      <c r="AV4097" t="s">
        <v>241</v>
      </c>
      <c r="AW4097" t="s">
        <v>238</v>
      </c>
      <c r="AX4097" t="s">
        <v>197</v>
      </c>
      <c r="AY4097" t="s">
        <v>241</v>
      </c>
    </row>
    <row r="4098" spans="1:51" x14ac:dyDescent="0.45">
      <c r="A4098" s="22">
        <v>872911</v>
      </c>
      <c r="B4098" s="6">
        <v>45536</v>
      </c>
      <c r="C4098" s="22">
        <v>0</v>
      </c>
      <c r="D4098" s="22">
        <v>5592</v>
      </c>
      <c r="E4098" s="22"/>
      <c r="F4098" s="22">
        <v>0</v>
      </c>
      <c r="G4098" s="22">
        <v>4627</v>
      </c>
      <c r="H4098" s="22">
        <v>0</v>
      </c>
      <c r="I4098" s="22"/>
      <c r="J4098" s="22">
        <v>41</v>
      </c>
      <c r="K4098" s="22">
        <v>4151</v>
      </c>
      <c r="L4098" s="23" t="s">
        <v>245</v>
      </c>
      <c r="M4098" s="23"/>
      <c r="N4098" s="23" t="s">
        <v>184</v>
      </c>
      <c r="O4098" s="23" t="s">
        <v>225</v>
      </c>
      <c r="P4098" s="22">
        <v>20</v>
      </c>
      <c r="Q4098" s="23" t="s">
        <v>186</v>
      </c>
      <c r="R4098" s="23"/>
      <c r="S4098" s="23"/>
      <c r="T4098" s="23"/>
      <c r="U4098" s="23"/>
      <c r="V4098" s="23" t="s">
        <v>187</v>
      </c>
      <c r="W4098" s="23" t="s">
        <v>188</v>
      </c>
      <c r="X4098" s="23" t="s">
        <v>189</v>
      </c>
      <c r="Y4098" s="22">
        <v>0</v>
      </c>
      <c r="Z4098" s="23" t="s">
        <v>190</v>
      </c>
      <c r="AA4098" s="23" t="s">
        <v>191</v>
      </c>
      <c r="AB4098" s="23" t="s">
        <v>190</v>
      </c>
      <c r="AC4098" s="23" t="s">
        <v>192</v>
      </c>
      <c r="AD4098" s="23" t="s">
        <v>193</v>
      </c>
      <c r="AE4098" s="23" t="s">
        <v>80</v>
      </c>
      <c r="AF4098" s="23"/>
      <c r="AG4098" s="23"/>
      <c r="AH4098" s="23"/>
      <c r="AI4098" s="23"/>
      <c r="AJ4098" s="23" t="b">
        <v>0</v>
      </c>
      <c r="AK4098" s="3">
        <v>117</v>
      </c>
      <c r="AL4098" s="3">
        <v>2408</v>
      </c>
      <c r="AM4098" s="3">
        <v>5256</v>
      </c>
      <c r="AN4098" s="24">
        <v>45536.382160069443</v>
      </c>
      <c r="AO4098" s="24">
        <v>45536.382160069443</v>
      </c>
      <c r="AP4098">
        <v>9</v>
      </c>
      <c r="AQ4098" t="s">
        <v>194</v>
      </c>
      <c r="AR4098">
        <v>244.38216006944276</v>
      </c>
      <c r="AS4098" t="s">
        <v>195</v>
      </c>
      <c r="AT4098" t="s">
        <v>238</v>
      </c>
      <c r="AU4098" t="s">
        <v>197</v>
      </c>
      <c r="AV4098" t="s">
        <v>231</v>
      </c>
      <c r="AW4098" t="s">
        <v>238</v>
      </c>
      <c r="AX4098" t="s">
        <v>197</v>
      </c>
      <c r="AY4098" t="s">
        <v>231</v>
      </c>
    </row>
    <row r="4099" spans="1:51" x14ac:dyDescent="0.45">
      <c r="A4099" s="22">
        <v>872956</v>
      </c>
      <c r="B4099" s="6">
        <v>45536</v>
      </c>
      <c r="C4099" s="22">
        <v>0</v>
      </c>
      <c r="D4099" s="22">
        <v>9518</v>
      </c>
      <c r="E4099" s="22"/>
      <c r="F4099" s="22">
        <v>0</v>
      </c>
      <c r="G4099" s="22">
        <v>4627</v>
      </c>
      <c r="H4099" s="22">
        <v>0</v>
      </c>
      <c r="I4099" s="22"/>
      <c r="J4099" s="22">
        <v>41</v>
      </c>
      <c r="K4099" s="22">
        <v>4151</v>
      </c>
      <c r="L4099" s="23" t="s">
        <v>245</v>
      </c>
      <c r="M4099" s="23"/>
      <c r="N4099" s="23" t="s">
        <v>184</v>
      </c>
      <c r="O4099" s="23" t="s">
        <v>225</v>
      </c>
      <c r="P4099" s="22">
        <v>20</v>
      </c>
      <c r="Q4099" s="23" t="s">
        <v>186</v>
      </c>
      <c r="R4099" s="23"/>
      <c r="S4099" s="23"/>
      <c r="T4099" s="23"/>
      <c r="U4099" s="23"/>
      <c r="V4099" s="23" t="s">
        <v>187</v>
      </c>
      <c r="W4099" s="23" t="s">
        <v>188</v>
      </c>
      <c r="X4099" s="23" t="s">
        <v>189</v>
      </c>
      <c r="Y4099" s="22">
        <v>0</v>
      </c>
      <c r="Z4099" s="23" t="s">
        <v>190</v>
      </c>
      <c r="AA4099" s="23" t="s">
        <v>191</v>
      </c>
      <c r="AB4099" s="23" t="s">
        <v>190</v>
      </c>
      <c r="AC4099" s="23" t="s">
        <v>192</v>
      </c>
      <c r="AD4099" s="23" t="s">
        <v>193</v>
      </c>
      <c r="AE4099" s="23" t="s">
        <v>80</v>
      </c>
      <c r="AF4099" s="23"/>
      <c r="AG4099" s="23"/>
      <c r="AH4099" s="23"/>
      <c r="AI4099" s="23"/>
      <c r="AJ4099" s="23" t="b">
        <v>0</v>
      </c>
      <c r="AK4099" s="3">
        <v>117</v>
      </c>
      <c r="AL4099" s="3">
        <v>2408</v>
      </c>
      <c r="AM4099" s="3">
        <v>5301</v>
      </c>
      <c r="AN4099" s="24">
        <v>45536.382195061728</v>
      </c>
      <c r="AO4099" s="24">
        <v>45536.382195061728</v>
      </c>
      <c r="AP4099">
        <v>9</v>
      </c>
      <c r="AQ4099" t="s">
        <v>194</v>
      </c>
      <c r="AR4099">
        <v>244.38219506172754</v>
      </c>
      <c r="AS4099" t="s">
        <v>195</v>
      </c>
      <c r="AT4099" t="s">
        <v>238</v>
      </c>
      <c r="AU4099" t="s">
        <v>197</v>
      </c>
      <c r="AV4099" t="s">
        <v>237</v>
      </c>
      <c r="AW4099" t="s">
        <v>238</v>
      </c>
      <c r="AX4099" t="s">
        <v>197</v>
      </c>
      <c r="AY4099" t="s">
        <v>237</v>
      </c>
    </row>
    <row r="4100" spans="1:51" x14ac:dyDescent="0.45">
      <c r="A4100" s="22">
        <v>872884</v>
      </c>
      <c r="B4100" s="6">
        <v>45536</v>
      </c>
      <c r="C4100" s="22">
        <v>0</v>
      </c>
      <c r="D4100" s="22">
        <v>8378</v>
      </c>
      <c r="E4100" s="22"/>
      <c r="F4100" s="22">
        <v>0</v>
      </c>
      <c r="G4100" s="22">
        <v>4627</v>
      </c>
      <c r="H4100" s="22">
        <v>0</v>
      </c>
      <c r="I4100" s="22"/>
      <c r="J4100" s="22">
        <v>41</v>
      </c>
      <c r="K4100" s="22">
        <v>4151</v>
      </c>
      <c r="L4100" s="23" t="s">
        <v>245</v>
      </c>
      <c r="M4100" s="23"/>
      <c r="N4100" s="23" t="s">
        <v>184</v>
      </c>
      <c r="O4100" s="23" t="s">
        <v>225</v>
      </c>
      <c r="P4100" s="22">
        <v>20</v>
      </c>
      <c r="Q4100" s="23" t="s">
        <v>186</v>
      </c>
      <c r="R4100" s="23"/>
      <c r="S4100" s="23"/>
      <c r="T4100" s="23"/>
      <c r="U4100" s="23"/>
      <c r="V4100" s="23" t="s">
        <v>187</v>
      </c>
      <c r="W4100" s="23" t="s">
        <v>188</v>
      </c>
      <c r="X4100" s="23" t="s">
        <v>189</v>
      </c>
      <c r="Y4100" s="22">
        <v>0</v>
      </c>
      <c r="Z4100" s="23" t="s">
        <v>190</v>
      </c>
      <c r="AA4100" s="23" t="s">
        <v>191</v>
      </c>
      <c r="AB4100" s="23" t="s">
        <v>190</v>
      </c>
      <c r="AC4100" s="23" t="s">
        <v>192</v>
      </c>
      <c r="AD4100" s="23" t="s">
        <v>193</v>
      </c>
      <c r="AE4100" s="23" t="s">
        <v>80</v>
      </c>
      <c r="AF4100" s="23"/>
      <c r="AG4100" s="23"/>
      <c r="AH4100" s="23"/>
      <c r="AI4100" s="23"/>
      <c r="AJ4100" s="23" t="b">
        <v>0</v>
      </c>
      <c r="AK4100" s="3">
        <v>117</v>
      </c>
      <c r="AL4100" s="3">
        <v>2408</v>
      </c>
      <c r="AM4100" s="3">
        <v>5229</v>
      </c>
      <c r="AN4100" s="24">
        <v>45536.382138348767</v>
      </c>
      <c r="AO4100" s="24">
        <v>45536.382138348767</v>
      </c>
      <c r="AP4100">
        <v>9</v>
      </c>
      <c r="AQ4100" t="s">
        <v>194</v>
      </c>
      <c r="AR4100">
        <v>244.3821383487666</v>
      </c>
      <c r="AS4100" t="s">
        <v>195</v>
      </c>
      <c r="AT4100" t="s">
        <v>238</v>
      </c>
      <c r="AU4100" t="s">
        <v>197</v>
      </c>
      <c r="AV4100" t="s">
        <v>229</v>
      </c>
      <c r="AW4100" t="s">
        <v>238</v>
      </c>
      <c r="AX4100" t="s">
        <v>197</v>
      </c>
      <c r="AY4100" t="s">
        <v>229</v>
      </c>
    </row>
    <row r="4101" spans="1:51" x14ac:dyDescent="0.45">
      <c r="A4101" s="22">
        <v>875111</v>
      </c>
      <c r="B4101" s="6">
        <v>45536</v>
      </c>
      <c r="C4101" s="22">
        <v>0</v>
      </c>
      <c r="D4101" s="22">
        <v>5612</v>
      </c>
      <c r="E4101" s="22"/>
      <c r="F4101" s="22">
        <v>0</v>
      </c>
      <c r="G4101" s="22">
        <v>4627</v>
      </c>
      <c r="H4101" s="22">
        <v>0</v>
      </c>
      <c r="I4101" s="22"/>
      <c r="J4101" s="22">
        <v>41</v>
      </c>
      <c r="K4101" s="22">
        <v>4151</v>
      </c>
      <c r="L4101" s="23" t="s">
        <v>245</v>
      </c>
      <c r="M4101" s="23"/>
      <c r="N4101" s="23" t="s">
        <v>184</v>
      </c>
      <c r="O4101" s="23" t="s">
        <v>225</v>
      </c>
      <c r="P4101" s="22">
        <v>20</v>
      </c>
      <c r="Q4101" s="23" t="s">
        <v>186</v>
      </c>
      <c r="R4101" s="23"/>
      <c r="S4101" s="23"/>
      <c r="T4101" s="23"/>
      <c r="U4101" s="23"/>
      <c r="V4101" s="23" t="s">
        <v>187</v>
      </c>
      <c r="W4101" s="23" t="s">
        <v>188</v>
      </c>
      <c r="X4101" s="23" t="s">
        <v>189</v>
      </c>
      <c r="Y4101" s="22">
        <v>0</v>
      </c>
      <c r="Z4101" s="23" t="s">
        <v>190</v>
      </c>
      <c r="AA4101" s="23" t="s">
        <v>191</v>
      </c>
      <c r="AB4101" s="23" t="s">
        <v>190</v>
      </c>
      <c r="AC4101" s="23" t="s">
        <v>192</v>
      </c>
      <c r="AD4101" s="23" t="s">
        <v>193</v>
      </c>
      <c r="AE4101" s="23" t="s">
        <v>80</v>
      </c>
      <c r="AF4101" s="23"/>
      <c r="AG4101" s="23"/>
      <c r="AH4101" s="23"/>
      <c r="AI4101" s="23"/>
      <c r="AJ4101" s="23" t="b">
        <v>0</v>
      </c>
      <c r="AK4101" s="3">
        <v>130</v>
      </c>
      <c r="AL4101" s="3">
        <v>2408</v>
      </c>
      <c r="AM4101" s="3">
        <v>7081</v>
      </c>
      <c r="AN4101" s="24">
        <v>45536.882168518518</v>
      </c>
      <c r="AO4101" s="24">
        <v>45536.882168518518</v>
      </c>
      <c r="AP4101">
        <v>9</v>
      </c>
      <c r="AQ4101" t="s">
        <v>194</v>
      </c>
      <c r="AR4101">
        <v>244.88216851851757</v>
      </c>
      <c r="AS4101" t="s">
        <v>195</v>
      </c>
      <c r="AT4101" t="s">
        <v>226</v>
      </c>
      <c r="AU4101" t="s">
        <v>197</v>
      </c>
      <c r="AV4101" t="s">
        <v>231</v>
      </c>
      <c r="AW4101" t="s">
        <v>226</v>
      </c>
      <c r="AX4101" t="s">
        <v>197</v>
      </c>
      <c r="AY4101" t="s">
        <v>231</v>
      </c>
    </row>
    <row r="4102" spans="1:51" x14ac:dyDescent="0.45">
      <c r="A4102" s="22">
        <v>875137</v>
      </c>
      <c r="B4102" s="6">
        <v>45536</v>
      </c>
      <c r="C4102" s="22">
        <v>0</v>
      </c>
      <c r="D4102" s="22">
        <v>6876</v>
      </c>
      <c r="E4102" s="22"/>
      <c r="F4102" s="22">
        <v>0</v>
      </c>
      <c r="G4102" s="22">
        <v>4627</v>
      </c>
      <c r="H4102" s="22">
        <v>0</v>
      </c>
      <c r="I4102" s="22"/>
      <c r="J4102" s="22">
        <v>41</v>
      </c>
      <c r="K4102" s="22">
        <v>4151</v>
      </c>
      <c r="L4102" s="23" t="s">
        <v>245</v>
      </c>
      <c r="M4102" s="23"/>
      <c r="N4102" s="23" t="s">
        <v>184</v>
      </c>
      <c r="O4102" s="23" t="s">
        <v>225</v>
      </c>
      <c r="P4102" s="22">
        <v>20</v>
      </c>
      <c r="Q4102" s="23" t="s">
        <v>186</v>
      </c>
      <c r="R4102" s="23"/>
      <c r="S4102" s="23"/>
      <c r="T4102" s="23"/>
      <c r="U4102" s="23"/>
      <c r="V4102" s="23" t="s">
        <v>187</v>
      </c>
      <c r="W4102" s="23" t="s">
        <v>188</v>
      </c>
      <c r="X4102" s="23" t="s">
        <v>189</v>
      </c>
      <c r="Y4102" s="22">
        <v>0</v>
      </c>
      <c r="Z4102" s="23" t="s">
        <v>190</v>
      </c>
      <c r="AA4102" s="23" t="s">
        <v>191</v>
      </c>
      <c r="AB4102" s="23" t="s">
        <v>190</v>
      </c>
      <c r="AC4102" s="23" t="s">
        <v>192</v>
      </c>
      <c r="AD4102" s="23" t="s">
        <v>193</v>
      </c>
      <c r="AE4102" s="23" t="s">
        <v>80</v>
      </c>
      <c r="AF4102" s="23"/>
      <c r="AG4102" s="23"/>
      <c r="AH4102" s="23"/>
      <c r="AI4102" s="23"/>
      <c r="AJ4102" s="23" t="b">
        <v>0</v>
      </c>
      <c r="AK4102" s="3">
        <v>130</v>
      </c>
      <c r="AL4102" s="3">
        <v>2408</v>
      </c>
      <c r="AM4102" s="3">
        <v>7107</v>
      </c>
      <c r="AN4102" s="24">
        <v>45536.88219502315</v>
      </c>
      <c r="AO4102" s="24">
        <v>45536.88219502315</v>
      </c>
      <c r="AP4102">
        <v>9</v>
      </c>
      <c r="AQ4102" t="s">
        <v>194</v>
      </c>
      <c r="AR4102">
        <v>244.88219502315042</v>
      </c>
      <c r="AS4102" t="s">
        <v>195</v>
      </c>
      <c r="AT4102" t="s">
        <v>226</v>
      </c>
      <c r="AU4102" t="s">
        <v>197</v>
      </c>
      <c r="AV4102" t="s">
        <v>237</v>
      </c>
      <c r="AW4102" t="s">
        <v>226</v>
      </c>
      <c r="AX4102" t="s">
        <v>197</v>
      </c>
      <c r="AY4102" t="s">
        <v>237</v>
      </c>
    </row>
    <row r="4103" spans="1:51" x14ac:dyDescent="0.45">
      <c r="A4103" s="22">
        <v>874914</v>
      </c>
      <c r="B4103" s="6">
        <v>45536</v>
      </c>
      <c r="C4103" s="22">
        <v>0</v>
      </c>
      <c r="D4103" s="22">
        <v>12424</v>
      </c>
      <c r="E4103" s="22"/>
      <c r="F4103" s="22">
        <v>0</v>
      </c>
      <c r="G4103" s="22">
        <v>4627</v>
      </c>
      <c r="H4103" s="22">
        <v>0</v>
      </c>
      <c r="I4103" s="22"/>
      <c r="J4103" s="22">
        <v>41</v>
      </c>
      <c r="K4103" s="22">
        <v>4151</v>
      </c>
      <c r="L4103" s="23" t="s">
        <v>245</v>
      </c>
      <c r="M4103" s="23"/>
      <c r="N4103" s="23" t="s">
        <v>184</v>
      </c>
      <c r="O4103" s="23" t="s">
        <v>225</v>
      </c>
      <c r="P4103" s="22">
        <v>20</v>
      </c>
      <c r="Q4103" s="23" t="s">
        <v>186</v>
      </c>
      <c r="R4103" s="23"/>
      <c r="S4103" s="23"/>
      <c r="T4103" s="23"/>
      <c r="U4103" s="23"/>
      <c r="V4103" s="23" t="s">
        <v>187</v>
      </c>
      <c r="W4103" s="23" t="s">
        <v>188</v>
      </c>
      <c r="X4103" s="23" t="s">
        <v>189</v>
      </c>
      <c r="Y4103" s="22">
        <v>0</v>
      </c>
      <c r="Z4103" s="23" t="s">
        <v>190</v>
      </c>
      <c r="AA4103" s="23" t="s">
        <v>191</v>
      </c>
      <c r="AB4103" s="23" t="s">
        <v>190</v>
      </c>
      <c r="AC4103" s="23" t="s">
        <v>192</v>
      </c>
      <c r="AD4103" s="23" t="s">
        <v>193</v>
      </c>
      <c r="AE4103" s="23" t="s">
        <v>80</v>
      </c>
      <c r="AF4103" s="23"/>
      <c r="AG4103" s="23"/>
      <c r="AH4103" s="23"/>
      <c r="AI4103" s="23"/>
      <c r="AJ4103" s="23" t="b">
        <v>0</v>
      </c>
      <c r="AK4103" s="3">
        <v>130</v>
      </c>
      <c r="AL4103" s="3">
        <v>2408</v>
      </c>
      <c r="AM4103" s="3">
        <v>6888</v>
      </c>
      <c r="AN4103" s="24">
        <v>45536.881988541667</v>
      </c>
      <c r="AO4103" s="24">
        <v>45536.881988541667</v>
      </c>
      <c r="AP4103">
        <v>9</v>
      </c>
      <c r="AQ4103" t="s">
        <v>194</v>
      </c>
      <c r="AR4103">
        <v>244.88198854166694</v>
      </c>
      <c r="AS4103" t="s">
        <v>195</v>
      </c>
      <c r="AT4103" t="s">
        <v>226</v>
      </c>
      <c r="AU4103" t="s">
        <v>197</v>
      </c>
      <c r="AV4103" t="s">
        <v>234</v>
      </c>
      <c r="AW4103" t="s">
        <v>226</v>
      </c>
      <c r="AX4103" t="s">
        <v>197</v>
      </c>
      <c r="AY4103" t="s">
        <v>234</v>
      </c>
    </row>
    <row r="4104" spans="1:51" x14ac:dyDescent="0.45">
      <c r="A4104" s="22">
        <v>874978</v>
      </c>
      <c r="B4104" s="6">
        <v>45536</v>
      </c>
      <c r="C4104" s="22">
        <v>0</v>
      </c>
      <c r="D4104" s="22">
        <v>6931</v>
      </c>
      <c r="E4104" s="22"/>
      <c r="F4104" s="22">
        <v>0</v>
      </c>
      <c r="G4104" s="22">
        <v>4627</v>
      </c>
      <c r="H4104" s="22">
        <v>0</v>
      </c>
      <c r="I4104" s="22"/>
      <c r="J4104" s="22">
        <v>41</v>
      </c>
      <c r="K4104" s="22">
        <v>4151</v>
      </c>
      <c r="L4104" s="23" t="s">
        <v>245</v>
      </c>
      <c r="M4104" s="23"/>
      <c r="N4104" s="23" t="s">
        <v>184</v>
      </c>
      <c r="O4104" s="23" t="s">
        <v>225</v>
      </c>
      <c r="P4104" s="22">
        <v>20</v>
      </c>
      <c r="Q4104" s="23" t="s">
        <v>186</v>
      </c>
      <c r="R4104" s="23"/>
      <c r="S4104" s="23"/>
      <c r="T4104" s="23"/>
      <c r="U4104" s="23"/>
      <c r="V4104" s="23" t="s">
        <v>187</v>
      </c>
      <c r="W4104" s="23" t="s">
        <v>188</v>
      </c>
      <c r="X4104" s="23" t="s">
        <v>189</v>
      </c>
      <c r="Y4104" s="22">
        <v>0</v>
      </c>
      <c r="Z4104" s="23" t="s">
        <v>190</v>
      </c>
      <c r="AA4104" s="23" t="s">
        <v>191</v>
      </c>
      <c r="AB4104" s="23" t="s">
        <v>190</v>
      </c>
      <c r="AC4104" s="23" t="s">
        <v>192</v>
      </c>
      <c r="AD4104" s="23" t="s">
        <v>193</v>
      </c>
      <c r="AE4104" s="23" t="s">
        <v>80</v>
      </c>
      <c r="AF4104" s="23"/>
      <c r="AG4104" s="23"/>
      <c r="AH4104" s="23"/>
      <c r="AI4104" s="23"/>
      <c r="AJ4104" s="23" t="b">
        <v>0</v>
      </c>
      <c r="AK4104" s="3">
        <v>130</v>
      </c>
      <c r="AL4104" s="3">
        <v>2408</v>
      </c>
      <c r="AM4104" s="3">
        <v>6951</v>
      </c>
      <c r="AN4104" s="24">
        <v>45536.882059143521</v>
      </c>
      <c r="AO4104" s="24">
        <v>45536.882059143521</v>
      </c>
      <c r="AP4104">
        <v>9</v>
      </c>
      <c r="AQ4104" t="s">
        <v>194</v>
      </c>
      <c r="AR4104">
        <v>244.88205914352147</v>
      </c>
      <c r="AS4104" t="s">
        <v>195</v>
      </c>
      <c r="AT4104" t="s">
        <v>226</v>
      </c>
      <c r="AU4104" t="s">
        <v>197</v>
      </c>
      <c r="AV4104" t="s">
        <v>223</v>
      </c>
      <c r="AW4104" t="s">
        <v>226</v>
      </c>
      <c r="AX4104" t="s">
        <v>197</v>
      </c>
      <c r="AY4104" t="s">
        <v>223</v>
      </c>
    </row>
    <row r="4105" spans="1:51" x14ac:dyDescent="0.45">
      <c r="A4105" s="22">
        <v>875007</v>
      </c>
      <c r="B4105" s="6">
        <v>45536</v>
      </c>
      <c r="C4105" s="22">
        <v>0</v>
      </c>
      <c r="D4105" s="22">
        <v>7493</v>
      </c>
      <c r="E4105" s="22"/>
      <c r="F4105" s="22">
        <v>0</v>
      </c>
      <c r="G4105" s="22">
        <v>4627</v>
      </c>
      <c r="H4105" s="22">
        <v>0</v>
      </c>
      <c r="I4105" s="22"/>
      <c r="J4105" s="22">
        <v>41</v>
      </c>
      <c r="K4105" s="22">
        <v>4151</v>
      </c>
      <c r="L4105" s="23" t="s">
        <v>245</v>
      </c>
      <c r="M4105" s="23"/>
      <c r="N4105" s="23" t="s">
        <v>184</v>
      </c>
      <c r="O4105" s="23" t="s">
        <v>225</v>
      </c>
      <c r="P4105" s="22">
        <v>20</v>
      </c>
      <c r="Q4105" s="23" t="s">
        <v>186</v>
      </c>
      <c r="R4105" s="23"/>
      <c r="S4105" s="23"/>
      <c r="T4105" s="23"/>
      <c r="U4105" s="23"/>
      <c r="V4105" s="23" t="s">
        <v>187</v>
      </c>
      <c r="W4105" s="23" t="s">
        <v>188</v>
      </c>
      <c r="X4105" s="23" t="s">
        <v>189</v>
      </c>
      <c r="Y4105" s="22">
        <v>0</v>
      </c>
      <c r="Z4105" s="23" t="s">
        <v>190</v>
      </c>
      <c r="AA4105" s="23" t="s">
        <v>191</v>
      </c>
      <c r="AB4105" s="23" t="s">
        <v>190</v>
      </c>
      <c r="AC4105" s="23" t="s">
        <v>192</v>
      </c>
      <c r="AD4105" s="23" t="s">
        <v>193</v>
      </c>
      <c r="AE4105" s="23" t="s">
        <v>80</v>
      </c>
      <c r="AF4105" s="23"/>
      <c r="AG4105" s="23"/>
      <c r="AH4105" s="23"/>
      <c r="AI4105" s="23"/>
      <c r="AJ4105" s="23" t="b">
        <v>0</v>
      </c>
      <c r="AK4105" s="3">
        <v>130</v>
      </c>
      <c r="AL4105" s="3">
        <v>2408</v>
      </c>
      <c r="AM4105" s="3">
        <v>6977</v>
      </c>
      <c r="AN4105" s="24">
        <v>45536.882082523145</v>
      </c>
      <c r="AO4105" s="24">
        <v>45536.882082523145</v>
      </c>
      <c r="AP4105">
        <v>9</v>
      </c>
      <c r="AQ4105" t="s">
        <v>194</v>
      </c>
      <c r="AR4105">
        <v>244.88208252314507</v>
      </c>
      <c r="AS4105" t="s">
        <v>195</v>
      </c>
      <c r="AT4105" t="s">
        <v>226</v>
      </c>
      <c r="AU4105" t="s">
        <v>197</v>
      </c>
      <c r="AV4105" t="s">
        <v>207</v>
      </c>
      <c r="AW4105" t="s">
        <v>226</v>
      </c>
      <c r="AX4105" t="s">
        <v>197</v>
      </c>
      <c r="AY4105" t="s">
        <v>207</v>
      </c>
    </row>
    <row r="4106" spans="1:51" x14ac:dyDescent="0.45">
      <c r="A4106" s="22">
        <v>875052</v>
      </c>
      <c r="B4106" s="6">
        <v>45536</v>
      </c>
      <c r="C4106" s="22">
        <v>0</v>
      </c>
      <c r="D4106" s="22">
        <v>13599</v>
      </c>
      <c r="E4106" s="22"/>
      <c r="F4106" s="22">
        <v>0</v>
      </c>
      <c r="G4106" s="22">
        <v>4627</v>
      </c>
      <c r="H4106" s="22">
        <v>0</v>
      </c>
      <c r="I4106" s="22"/>
      <c r="J4106" s="22">
        <v>41</v>
      </c>
      <c r="K4106" s="22">
        <v>4151</v>
      </c>
      <c r="L4106" s="23" t="s">
        <v>245</v>
      </c>
      <c r="M4106" s="23"/>
      <c r="N4106" s="23" t="s">
        <v>184</v>
      </c>
      <c r="O4106" s="23" t="s">
        <v>225</v>
      </c>
      <c r="P4106" s="22">
        <v>20</v>
      </c>
      <c r="Q4106" s="23" t="s">
        <v>186</v>
      </c>
      <c r="R4106" s="23"/>
      <c r="S4106" s="23"/>
      <c r="T4106" s="23"/>
      <c r="U4106" s="23"/>
      <c r="V4106" s="23" t="s">
        <v>187</v>
      </c>
      <c r="W4106" s="23" t="s">
        <v>188</v>
      </c>
      <c r="X4106" s="23" t="s">
        <v>189</v>
      </c>
      <c r="Y4106" s="22">
        <v>0</v>
      </c>
      <c r="Z4106" s="23" t="s">
        <v>190</v>
      </c>
      <c r="AA4106" s="23" t="s">
        <v>191</v>
      </c>
      <c r="AB4106" s="23" t="s">
        <v>190</v>
      </c>
      <c r="AC4106" s="23" t="s">
        <v>192</v>
      </c>
      <c r="AD4106" s="23" t="s">
        <v>193</v>
      </c>
      <c r="AE4106" s="23" t="s">
        <v>80</v>
      </c>
      <c r="AF4106" s="23"/>
      <c r="AG4106" s="23"/>
      <c r="AH4106" s="23"/>
      <c r="AI4106" s="23"/>
      <c r="AJ4106" s="23" t="b">
        <v>0</v>
      </c>
      <c r="AK4106" s="3">
        <v>130</v>
      </c>
      <c r="AL4106" s="3">
        <v>2408</v>
      </c>
      <c r="AM4106" s="3">
        <v>7022</v>
      </c>
      <c r="AN4106" s="24">
        <v>45536.882123186726</v>
      </c>
      <c r="AO4106" s="24">
        <v>45536.882123186726</v>
      </c>
      <c r="AP4106">
        <v>9</v>
      </c>
      <c r="AQ4106" t="s">
        <v>194</v>
      </c>
      <c r="AR4106">
        <v>244.88212318672595</v>
      </c>
      <c r="AS4106" t="s">
        <v>195</v>
      </c>
      <c r="AT4106" t="s">
        <v>226</v>
      </c>
      <c r="AU4106" t="s">
        <v>197</v>
      </c>
      <c r="AV4106" t="s">
        <v>228</v>
      </c>
      <c r="AW4106" t="s">
        <v>226</v>
      </c>
      <c r="AX4106" t="s">
        <v>197</v>
      </c>
      <c r="AY4106" t="s">
        <v>228</v>
      </c>
    </row>
    <row r="4107" spans="1:51" x14ac:dyDescent="0.45">
      <c r="A4107" s="22">
        <v>875085</v>
      </c>
      <c r="B4107" s="6">
        <v>45536</v>
      </c>
      <c r="C4107" s="22">
        <v>0</v>
      </c>
      <c r="D4107" s="22">
        <v>5737</v>
      </c>
      <c r="E4107" s="22"/>
      <c r="F4107" s="22">
        <v>0</v>
      </c>
      <c r="G4107" s="22">
        <v>4627</v>
      </c>
      <c r="H4107" s="22">
        <v>0</v>
      </c>
      <c r="I4107" s="22"/>
      <c r="J4107" s="22">
        <v>41</v>
      </c>
      <c r="K4107" s="22">
        <v>4151</v>
      </c>
      <c r="L4107" s="23" t="s">
        <v>245</v>
      </c>
      <c r="M4107" s="23"/>
      <c r="N4107" s="23" t="s">
        <v>184</v>
      </c>
      <c r="O4107" s="23" t="s">
        <v>225</v>
      </c>
      <c r="P4107" s="22">
        <v>20</v>
      </c>
      <c r="Q4107" s="23" t="s">
        <v>186</v>
      </c>
      <c r="R4107" s="23"/>
      <c r="S4107" s="23"/>
      <c r="T4107" s="23"/>
      <c r="U4107" s="23"/>
      <c r="V4107" s="23" t="s">
        <v>187</v>
      </c>
      <c r="W4107" s="23" t="s">
        <v>188</v>
      </c>
      <c r="X4107" s="23" t="s">
        <v>189</v>
      </c>
      <c r="Y4107" s="22">
        <v>0</v>
      </c>
      <c r="Z4107" s="23" t="s">
        <v>190</v>
      </c>
      <c r="AA4107" s="23" t="s">
        <v>191</v>
      </c>
      <c r="AB4107" s="23" t="s">
        <v>190</v>
      </c>
      <c r="AC4107" s="23" t="s">
        <v>192</v>
      </c>
      <c r="AD4107" s="23" t="s">
        <v>193</v>
      </c>
      <c r="AE4107" s="23" t="s">
        <v>80</v>
      </c>
      <c r="AF4107" s="23"/>
      <c r="AG4107" s="23"/>
      <c r="AH4107" s="23"/>
      <c r="AI4107" s="23"/>
      <c r="AJ4107" s="23" t="b">
        <v>0</v>
      </c>
      <c r="AK4107" s="3">
        <v>130</v>
      </c>
      <c r="AL4107" s="3">
        <v>2408</v>
      </c>
      <c r="AM4107" s="3">
        <v>7055</v>
      </c>
      <c r="AN4107" s="24">
        <v>45536.882147530865</v>
      </c>
      <c r="AO4107" s="24">
        <v>45536.882147530865</v>
      </c>
      <c r="AP4107">
        <v>9</v>
      </c>
      <c r="AQ4107" t="s">
        <v>194</v>
      </c>
      <c r="AR4107">
        <v>244.88214753086504</v>
      </c>
      <c r="AS4107" t="s">
        <v>195</v>
      </c>
      <c r="AT4107" t="s">
        <v>226</v>
      </c>
      <c r="AU4107" t="s">
        <v>197</v>
      </c>
      <c r="AV4107" t="s">
        <v>230</v>
      </c>
      <c r="AW4107" t="s">
        <v>226</v>
      </c>
      <c r="AX4107" t="s">
        <v>197</v>
      </c>
      <c r="AY4107" t="s">
        <v>230</v>
      </c>
    </row>
    <row r="4108" spans="1:51" x14ac:dyDescent="0.45">
      <c r="A4108" s="22">
        <v>875104</v>
      </c>
      <c r="B4108" s="6">
        <v>45536</v>
      </c>
      <c r="C4108" s="22">
        <v>0</v>
      </c>
      <c r="D4108" s="22">
        <v>7239</v>
      </c>
      <c r="E4108" s="22"/>
      <c r="F4108" s="22">
        <v>0</v>
      </c>
      <c r="G4108" s="22">
        <v>4627</v>
      </c>
      <c r="H4108" s="22">
        <v>0</v>
      </c>
      <c r="I4108" s="22"/>
      <c r="J4108" s="22">
        <v>41</v>
      </c>
      <c r="K4108" s="22">
        <v>4151</v>
      </c>
      <c r="L4108" s="23" t="s">
        <v>245</v>
      </c>
      <c r="M4108" s="23"/>
      <c r="N4108" s="23" t="s">
        <v>184</v>
      </c>
      <c r="O4108" s="23" t="s">
        <v>225</v>
      </c>
      <c r="P4108" s="22">
        <v>20</v>
      </c>
      <c r="Q4108" s="23" t="s">
        <v>186</v>
      </c>
      <c r="R4108" s="23"/>
      <c r="S4108" s="23"/>
      <c r="T4108" s="23"/>
      <c r="U4108" s="23"/>
      <c r="V4108" s="23" t="s">
        <v>187</v>
      </c>
      <c r="W4108" s="23" t="s">
        <v>188</v>
      </c>
      <c r="X4108" s="23" t="s">
        <v>189</v>
      </c>
      <c r="Y4108" s="22">
        <v>0</v>
      </c>
      <c r="Z4108" s="23" t="s">
        <v>190</v>
      </c>
      <c r="AA4108" s="23" t="s">
        <v>191</v>
      </c>
      <c r="AB4108" s="23" t="s">
        <v>190</v>
      </c>
      <c r="AC4108" s="23" t="s">
        <v>192</v>
      </c>
      <c r="AD4108" s="23" t="s">
        <v>193</v>
      </c>
      <c r="AE4108" s="23" t="s">
        <v>80</v>
      </c>
      <c r="AF4108" s="23"/>
      <c r="AG4108" s="23"/>
      <c r="AH4108" s="23"/>
      <c r="AI4108" s="23"/>
      <c r="AJ4108" s="23" t="b">
        <v>0</v>
      </c>
      <c r="AK4108" s="3">
        <v>130</v>
      </c>
      <c r="AL4108" s="3">
        <v>2408</v>
      </c>
      <c r="AM4108" s="3">
        <v>7074</v>
      </c>
      <c r="AN4108" s="24">
        <v>45536.88216439043</v>
      </c>
      <c r="AO4108" s="24">
        <v>45536.88216439043</v>
      </c>
      <c r="AP4108">
        <v>9</v>
      </c>
      <c r="AQ4108" t="s">
        <v>194</v>
      </c>
      <c r="AR4108">
        <v>244.88216439043026</v>
      </c>
      <c r="AS4108" t="s">
        <v>195</v>
      </c>
      <c r="AT4108" t="s">
        <v>226</v>
      </c>
      <c r="AU4108" t="s">
        <v>197</v>
      </c>
      <c r="AV4108" t="s">
        <v>231</v>
      </c>
      <c r="AW4108" t="s">
        <v>226</v>
      </c>
      <c r="AX4108" t="s">
        <v>197</v>
      </c>
      <c r="AY4108" t="s">
        <v>231</v>
      </c>
    </row>
    <row r="4109" spans="1:51" x14ac:dyDescent="0.45">
      <c r="A4109" s="22">
        <v>871620</v>
      </c>
      <c r="B4109" s="6">
        <v>45536</v>
      </c>
      <c r="C4109" s="22">
        <v>0</v>
      </c>
      <c r="D4109" s="22">
        <v>2801</v>
      </c>
      <c r="E4109" s="22"/>
      <c r="F4109" s="22">
        <v>0</v>
      </c>
      <c r="G4109" s="22">
        <v>1381</v>
      </c>
      <c r="H4109" s="22">
        <v>0</v>
      </c>
      <c r="I4109" s="22"/>
      <c r="J4109" s="22">
        <v>12</v>
      </c>
      <c r="K4109" s="22">
        <v>472</v>
      </c>
      <c r="L4109" s="23" t="s">
        <v>246</v>
      </c>
      <c r="M4109" s="23"/>
      <c r="N4109" s="23" t="s">
        <v>184</v>
      </c>
      <c r="O4109" s="23" t="s">
        <v>216</v>
      </c>
      <c r="P4109" s="22">
        <v>20</v>
      </c>
      <c r="Q4109" s="23" t="s">
        <v>186</v>
      </c>
      <c r="R4109" s="23"/>
      <c r="S4109" s="23"/>
      <c r="T4109" s="23"/>
      <c r="U4109" s="23"/>
      <c r="V4109" s="23" t="s">
        <v>187</v>
      </c>
      <c r="W4109" s="23" t="s">
        <v>188</v>
      </c>
      <c r="X4109" s="23" t="s">
        <v>189</v>
      </c>
      <c r="Y4109" s="22">
        <v>0</v>
      </c>
      <c r="Z4109" s="23" t="s">
        <v>190</v>
      </c>
      <c r="AA4109" s="23" t="s">
        <v>191</v>
      </c>
      <c r="AB4109" s="23" t="s">
        <v>190</v>
      </c>
      <c r="AC4109" s="23" t="s">
        <v>192</v>
      </c>
      <c r="AD4109" s="23" t="s">
        <v>193</v>
      </c>
      <c r="AE4109" s="23" t="s">
        <v>80</v>
      </c>
      <c r="AF4109" s="23"/>
      <c r="AG4109" s="23"/>
      <c r="AH4109" s="23"/>
      <c r="AI4109" s="23"/>
      <c r="AJ4109" s="23" t="b">
        <v>0</v>
      </c>
      <c r="AK4109" s="3">
        <v>55</v>
      </c>
      <c r="AL4109" s="3">
        <v>4604</v>
      </c>
      <c r="AM4109" s="3">
        <v>4253</v>
      </c>
      <c r="AN4109" s="24">
        <v>45536.098694405868</v>
      </c>
      <c r="AO4109" s="24">
        <v>45536.098694405868</v>
      </c>
      <c r="AP4109">
        <v>9</v>
      </c>
      <c r="AQ4109" t="s">
        <v>194</v>
      </c>
      <c r="AR4109">
        <v>244.09869440586772</v>
      </c>
      <c r="AS4109" t="s">
        <v>195</v>
      </c>
      <c r="AT4109" t="s">
        <v>217</v>
      </c>
      <c r="AU4109" t="s">
        <v>197</v>
      </c>
      <c r="AV4109" t="s">
        <v>219</v>
      </c>
      <c r="AW4109" t="s">
        <v>217</v>
      </c>
      <c r="AX4109" t="s">
        <v>197</v>
      </c>
      <c r="AY4109" t="s">
        <v>219</v>
      </c>
    </row>
    <row r="4110" spans="1:51" x14ac:dyDescent="0.45">
      <c r="A4110" s="22">
        <v>871630</v>
      </c>
      <c r="B4110" s="6">
        <v>45536</v>
      </c>
      <c r="C4110" s="22">
        <v>0</v>
      </c>
      <c r="D4110" s="22">
        <v>5992</v>
      </c>
      <c r="E4110" s="22"/>
      <c r="F4110" s="22">
        <v>0</v>
      </c>
      <c r="G4110" s="22">
        <v>1381</v>
      </c>
      <c r="H4110" s="22">
        <v>0</v>
      </c>
      <c r="I4110" s="22"/>
      <c r="J4110" s="22">
        <v>12</v>
      </c>
      <c r="K4110" s="22">
        <v>472</v>
      </c>
      <c r="L4110" s="23" t="s">
        <v>246</v>
      </c>
      <c r="M4110" s="23"/>
      <c r="N4110" s="23" t="s">
        <v>184</v>
      </c>
      <c r="O4110" s="23" t="s">
        <v>216</v>
      </c>
      <c r="P4110" s="22">
        <v>20</v>
      </c>
      <c r="Q4110" s="23" t="s">
        <v>186</v>
      </c>
      <c r="R4110" s="23"/>
      <c r="S4110" s="23"/>
      <c r="T4110" s="23"/>
      <c r="U4110" s="23"/>
      <c r="V4110" s="23" t="s">
        <v>187</v>
      </c>
      <c r="W4110" s="23" t="s">
        <v>188</v>
      </c>
      <c r="X4110" s="23" t="s">
        <v>189</v>
      </c>
      <c r="Y4110" s="22">
        <v>0</v>
      </c>
      <c r="Z4110" s="23" t="s">
        <v>190</v>
      </c>
      <c r="AA4110" s="23" t="s">
        <v>191</v>
      </c>
      <c r="AB4110" s="23" t="s">
        <v>190</v>
      </c>
      <c r="AC4110" s="23" t="s">
        <v>192</v>
      </c>
      <c r="AD4110" s="23" t="s">
        <v>193</v>
      </c>
      <c r="AE4110" s="23" t="s">
        <v>80</v>
      </c>
      <c r="AF4110" s="23"/>
      <c r="AG4110" s="23"/>
      <c r="AH4110" s="23"/>
      <c r="AI4110" s="23"/>
      <c r="AJ4110" s="23" t="b">
        <v>0</v>
      </c>
      <c r="AK4110" s="3">
        <v>55</v>
      </c>
      <c r="AL4110" s="3">
        <v>4604</v>
      </c>
      <c r="AM4110" s="3">
        <v>4263</v>
      </c>
      <c r="AN4110" s="24">
        <v>45536.098699652779</v>
      </c>
      <c r="AO4110" s="24">
        <v>45536.098699652779</v>
      </c>
      <c r="AP4110">
        <v>9</v>
      </c>
      <c r="AQ4110" t="s">
        <v>194</v>
      </c>
      <c r="AR4110">
        <v>244.09869965277903</v>
      </c>
      <c r="AS4110" t="s">
        <v>195</v>
      </c>
      <c r="AT4110" t="s">
        <v>217</v>
      </c>
      <c r="AU4110" t="s">
        <v>197</v>
      </c>
      <c r="AV4110" t="s">
        <v>220</v>
      </c>
      <c r="AW4110" t="s">
        <v>217</v>
      </c>
      <c r="AX4110" t="s">
        <v>197</v>
      </c>
      <c r="AY4110" t="s">
        <v>220</v>
      </c>
    </row>
    <row r="4111" spans="1:51" x14ac:dyDescent="0.45">
      <c r="A4111" s="22">
        <v>873368</v>
      </c>
      <c r="B4111" s="6">
        <v>45536</v>
      </c>
      <c r="C4111" s="22">
        <v>0</v>
      </c>
      <c r="D4111" s="22">
        <v>3552</v>
      </c>
      <c r="E4111" s="22"/>
      <c r="F4111" s="22">
        <v>0</v>
      </c>
      <c r="G4111" s="22">
        <v>1828</v>
      </c>
      <c r="H4111" s="22">
        <v>0</v>
      </c>
      <c r="I4111" s="22"/>
      <c r="J4111" s="22">
        <v>16</v>
      </c>
      <c r="K4111" s="22">
        <v>303</v>
      </c>
      <c r="L4111" s="23" t="s">
        <v>247</v>
      </c>
      <c r="M4111" s="23"/>
      <c r="N4111" s="23" t="s">
        <v>184</v>
      </c>
      <c r="O4111" s="23" t="s">
        <v>213</v>
      </c>
      <c r="P4111" s="22">
        <v>20</v>
      </c>
      <c r="Q4111" s="23" t="s">
        <v>186</v>
      </c>
      <c r="R4111" s="23"/>
      <c r="S4111" s="23"/>
      <c r="T4111" s="23"/>
      <c r="U4111" s="23"/>
      <c r="V4111" s="23" t="s">
        <v>187</v>
      </c>
      <c r="W4111" s="23" t="s">
        <v>188</v>
      </c>
      <c r="X4111" s="23" t="s">
        <v>189</v>
      </c>
      <c r="Y4111" s="22">
        <v>0</v>
      </c>
      <c r="Z4111" s="23" t="s">
        <v>190</v>
      </c>
      <c r="AA4111" s="23" t="s">
        <v>191</v>
      </c>
      <c r="AB4111" s="23" t="s">
        <v>190</v>
      </c>
      <c r="AC4111" s="23" t="s">
        <v>192</v>
      </c>
      <c r="AD4111" s="23" t="s">
        <v>193</v>
      </c>
      <c r="AE4111" s="23" t="s">
        <v>80</v>
      </c>
      <c r="AF4111" s="23"/>
      <c r="AG4111" s="23"/>
      <c r="AH4111" s="23"/>
      <c r="AI4111" s="23"/>
      <c r="AJ4111" s="23" t="b">
        <v>0</v>
      </c>
      <c r="AK4111" s="3">
        <v>123</v>
      </c>
      <c r="AL4111" s="3">
        <v>3448</v>
      </c>
      <c r="AM4111" s="3">
        <v>5605</v>
      </c>
      <c r="AN4111" s="24">
        <v>45536.479189313271</v>
      </c>
      <c r="AO4111" s="24">
        <v>45536.479189313271</v>
      </c>
      <c r="AP4111">
        <v>9</v>
      </c>
      <c r="AQ4111" t="s">
        <v>194</v>
      </c>
      <c r="AR4111">
        <v>244.47918931327149</v>
      </c>
      <c r="AS4111" t="s">
        <v>195</v>
      </c>
      <c r="AT4111" t="s">
        <v>208</v>
      </c>
      <c r="AU4111" t="s">
        <v>197</v>
      </c>
      <c r="AV4111" t="s">
        <v>214</v>
      </c>
      <c r="AW4111" t="s">
        <v>208</v>
      </c>
      <c r="AX4111" t="s">
        <v>197</v>
      </c>
      <c r="AY4111" t="s">
        <v>214</v>
      </c>
    </row>
    <row r="4112" spans="1:51" x14ac:dyDescent="0.45">
      <c r="A4112" s="22">
        <v>871575</v>
      </c>
      <c r="B4112" s="6">
        <v>45536</v>
      </c>
      <c r="C4112" s="22">
        <v>0</v>
      </c>
      <c r="D4112" s="22">
        <v>10070</v>
      </c>
      <c r="E4112" s="22"/>
      <c r="F4112" s="22">
        <v>0</v>
      </c>
      <c r="G4112" s="22">
        <v>8547</v>
      </c>
      <c r="H4112" s="22">
        <v>0</v>
      </c>
      <c r="I4112" s="22"/>
      <c r="J4112" s="22">
        <v>76</v>
      </c>
      <c r="K4112" s="22">
        <v>2902</v>
      </c>
      <c r="L4112" s="23" t="s">
        <v>253</v>
      </c>
      <c r="M4112" s="23"/>
      <c r="N4112" s="23" t="s">
        <v>184</v>
      </c>
      <c r="O4112" s="23" t="s">
        <v>216</v>
      </c>
      <c r="P4112" s="22">
        <v>20</v>
      </c>
      <c r="Q4112" s="23" t="s">
        <v>186</v>
      </c>
      <c r="R4112" s="23"/>
      <c r="S4112" s="23"/>
      <c r="T4112" s="23"/>
      <c r="U4112" s="23"/>
      <c r="V4112" s="23" t="s">
        <v>187</v>
      </c>
      <c r="W4112" s="23" t="s">
        <v>188</v>
      </c>
      <c r="X4112" s="23" t="s">
        <v>189</v>
      </c>
      <c r="Y4112" s="22">
        <v>0</v>
      </c>
      <c r="Z4112" s="23" t="s">
        <v>190</v>
      </c>
      <c r="AA4112" s="23" t="s">
        <v>191</v>
      </c>
      <c r="AB4112" s="23" t="s">
        <v>190</v>
      </c>
      <c r="AC4112" s="23" t="s">
        <v>192</v>
      </c>
      <c r="AD4112" s="23" t="s">
        <v>193</v>
      </c>
      <c r="AE4112" s="23" t="s">
        <v>80</v>
      </c>
      <c r="AF4112" s="23"/>
      <c r="AG4112" s="23"/>
      <c r="AH4112" s="23"/>
      <c r="AI4112" s="23"/>
      <c r="AJ4112" s="23" t="b">
        <v>0</v>
      </c>
      <c r="AK4112" s="3">
        <v>127</v>
      </c>
      <c r="AL4112" s="3">
        <v>4604</v>
      </c>
      <c r="AM4112" s="3">
        <v>4208</v>
      </c>
      <c r="AN4112" s="24">
        <v>45536.093207793208</v>
      </c>
      <c r="AO4112" s="24">
        <v>45536.093207793208</v>
      </c>
      <c r="AP4112">
        <v>9</v>
      </c>
      <c r="AQ4112" t="s">
        <v>194</v>
      </c>
      <c r="AR4112">
        <v>244.09320779320842</v>
      </c>
      <c r="AS4112" t="s">
        <v>195</v>
      </c>
      <c r="AT4112" t="s">
        <v>217</v>
      </c>
      <c r="AU4112" t="s">
        <v>197</v>
      </c>
      <c r="AV4112" t="s">
        <v>218</v>
      </c>
      <c r="AW4112" t="s">
        <v>217</v>
      </c>
      <c r="AX4112" t="s">
        <v>197</v>
      </c>
      <c r="AY4112" t="s">
        <v>218</v>
      </c>
    </row>
    <row r="4113" spans="1:51" x14ac:dyDescent="0.45">
      <c r="A4113" s="22">
        <v>871250</v>
      </c>
      <c r="B4113" s="6">
        <v>45536</v>
      </c>
      <c r="C4113" s="22">
        <v>0</v>
      </c>
      <c r="D4113" s="22">
        <v>34873</v>
      </c>
      <c r="E4113" s="22"/>
      <c r="F4113" s="22">
        <v>0</v>
      </c>
      <c r="G4113" s="22">
        <v>8547</v>
      </c>
      <c r="H4113" s="22">
        <v>0</v>
      </c>
      <c r="I4113" s="22"/>
      <c r="J4113" s="22">
        <v>76</v>
      </c>
      <c r="K4113" s="22">
        <v>2902</v>
      </c>
      <c r="L4113" s="23" t="s">
        <v>253</v>
      </c>
      <c r="M4113" s="23"/>
      <c r="N4113" s="23" t="s">
        <v>184</v>
      </c>
      <c r="O4113" s="23" t="s">
        <v>185</v>
      </c>
      <c r="P4113" s="22">
        <v>20</v>
      </c>
      <c r="Q4113" s="23" t="s">
        <v>186</v>
      </c>
      <c r="R4113" s="23"/>
      <c r="S4113" s="23"/>
      <c r="T4113" s="23"/>
      <c r="U4113" s="23"/>
      <c r="V4113" s="23" t="s">
        <v>187</v>
      </c>
      <c r="W4113" s="23" t="s">
        <v>188</v>
      </c>
      <c r="X4113" s="23" t="s">
        <v>189</v>
      </c>
      <c r="Y4113" s="22">
        <v>0</v>
      </c>
      <c r="Z4113" s="23" t="s">
        <v>190</v>
      </c>
      <c r="AA4113" s="23" t="s">
        <v>191</v>
      </c>
      <c r="AB4113" s="23" t="s">
        <v>190</v>
      </c>
      <c r="AC4113" s="23" t="s">
        <v>192</v>
      </c>
      <c r="AD4113" s="23" t="s">
        <v>193</v>
      </c>
      <c r="AE4113" s="23" t="s">
        <v>80</v>
      </c>
      <c r="AF4113" s="23"/>
      <c r="AG4113" s="23"/>
      <c r="AH4113" s="23"/>
      <c r="AI4113" s="23"/>
      <c r="AJ4113" s="23" t="b">
        <v>0</v>
      </c>
      <c r="AK4113" s="3">
        <v>153</v>
      </c>
      <c r="AL4113" s="3">
        <v>236</v>
      </c>
      <c r="AM4113" s="3">
        <v>3928</v>
      </c>
      <c r="AN4113" s="24">
        <v>45536.0012941358</v>
      </c>
      <c r="AO4113" s="24">
        <v>45536.0012941358</v>
      </c>
      <c r="AP4113">
        <v>9</v>
      </c>
      <c r="AQ4113" t="s">
        <v>194</v>
      </c>
      <c r="AR4113">
        <v>244.00129413579998</v>
      </c>
      <c r="AS4113" t="s">
        <v>195</v>
      </c>
      <c r="AT4113" t="s">
        <v>196</v>
      </c>
      <c r="AU4113" t="s">
        <v>197</v>
      </c>
      <c r="AV4113" t="s">
        <v>204</v>
      </c>
      <c r="AW4113" t="s">
        <v>196</v>
      </c>
      <c r="AX4113" t="s">
        <v>197</v>
      </c>
      <c r="AY4113" t="s">
        <v>204</v>
      </c>
    </row>
    <row r="4114" spans="1:51" x14ac:dyDescent="0.45">
      <c r="A4114" s="22">
        <v>875208</v>
      </c>
      <c r="B4114" s="6">
        <v>45536</v>
      </c>
      <c r="C4114" s="22">
        <v>0</v>
      </c>
      <c r="D4114" s="22">
        <v>3302</v>
      </c>
      <c r="E4114" s="22"/>
      <c r="F4114" s="22">
        <v>0</v>
      </c>
      <c r="G4114" s="22">
        <v>1488</v>
      </c>
      <c r="H4114" s="22">
        <v>0</v>
      </c>
      <c r="I4114" s="22"/>
      <c r="J4114" s="22">
        <v>13</v>
      </c>
      <c r="K4114" s="22">
        <v>5812</v>
      </c>
      <c r="L4114" s="23" t="s">
        <v>262</v>
      </c>
      <c r="M4114" s="23"/>
      <c r="N4114" s="23" t="s">
        <v>184</v>
      </c>
      <c r="O4114" s="23" t="s">
        <v>213</v>
      </c>
      <c r="P4114" s="22">
        <v>13</v>
      </c>
      <c r="Q4114" s="23" t="s">
        <v>263</v>
      </c>
      <c r="R4114" s="23"/>
      <c r="S4114" s="23"/>
      <c r="T4114" s="23"/>
      <c r="U4114" s="23"/>
      <c r="V4114" s="23" t="s">
        <v>187</v>
      </c>
      <c r="W4114" s="23" t="s">
        <v>188</v>
      </c>
      <c r="X4114" s="23" t="s">
        <v>189</v>
      </c>
      <c r="Y4114" s="22">
        <v>0</v>
      </c>
      <c r="Z4114" s="23" t="s">
        <v>190</v>
      </c>
      <c r="AA4114" s="23" t="s">
        <v>191</v>
      </c>
      <c r="AB4114" s="23" t="s">
        <v>190</v>
      </c>
      <c r="AC4114" s="23" t="s">
        <v>264</v>
      </c>
      <c r="AD4114" s="23" t="s">
        <v>193</v>
      </c>
      <c r="AE4114" s="23" t="s">
        <v>80</v>
      </c>
      <c r="AF4114" s="23"/>
      <c r="AG4114" s="23"/>
      <c r="AH4114" s="23"/>
      <c r="AI4114" s="23"/>
      <c r="AJ4114" s="23" t="b">
        <v>0</v>
      </c>
      <c r="AK4114" s="3">
        <v>122</v>
      </c>
      <c r="AL4114" s="3">
        <v>3448</v>
      </c>
      <c r="AM4114" s="3">
        <v>7172</v>
      </c>
      <c r="AN4114" s="24">
        <v>45536.916701466049</v>
      </c>
      <c r="AO4114" s="24">
        <v>45536.916701466049</v>
      </c>
      <c r="AP4114">
        <v>9</v>
      </c>
      <c r="AQ4114" t="s">
        <v>194</v>
      </c>
      <c r="AR4114">
        <v>244.91670146604883</v>
      </c>
      <c r="AS4114" t="s">
        <v>195</v>
      </c>
      <c r="AT4114" t="s">
        <v>237</v>
      </c>
      <c r="AU4114" t="s">
        <v>197</v>
      </c>
      <c r="AV4114" t="s">
        <v>235</v>
      </c>
      <c r="AW4114" t="s">
        <v>237</v>
      </c>
      <c r="AX4114" t="s">
        <v>197</v>
      </c>
      <c r="AY4114" t="s">
        <v>235</v>
      </c>
    </row>
    <row r="4115" spans="1:51" x14ac:dyDescent="0.45">
      <c r="A4115" s="22">
        <v>875218</v>
      </c>
      <c r="B4115" s="6">
        <v>45536</v>
      </c>
      <c r="C4115" s="22">
        <v>0</v>
      </c>
      <c r="D4115" s="22">
        <v>2508</v>
      </c>
      <c r="E4115" s="22"/>
      <c r="F4115" s="22">
        <v>0</v>
      </c>
      <c r="G4115" s="22">
        <v>1488</v>
      </c>
      <c r="H4115" s="22">
        <v>0</v>
      </c>
      <c r="I4115" s="22"/>
      <c r="J4115" s="22">
        <v>13</v>
      </c>
      <c r="K4115" s="22">
        <v>5812</v>
      </c>
      <c r="L4115" s="23" t="s">
        <v>262</v>
      </c>
      <c r="M4115" s="23"/>
      <c r="N4115" s="23" t="s">
        <v>184</v>
      </c>
      <c r="O4115" s="23" t="s">
        <v>213</v>
      </c>
      <c r="P4115" s="22">
        <v>13</v>
      </c>
      <c r="Q4115" s="23" t="s">
        <v>263</v>
      </c>
      <c r="R4115" s="23"/>
      <c r="S4115" s="23"/>
      <c r="T4115" s="23"/>
      <c r="U4115" s="23"/>
      <c r="V4115" s="23" t="s">
        <v>187</v>
      </c>
      <c r="W4115" s="23" t="s">
        <v>188</v>
      </c>
      <c r="X4115" s="23" t="s">
        <v>189</v>
      </c>
      <c r="Y4115" s="22">
        <v>0</v>
      </c>
      <c r="Z4115" s="23" t="s">
        <v>190</v>
      </c>
      <c r="AA4115" s="23" t="s">
        <v>191</v>
      </c>
      <c r="AB4115" s="23" t="s">
        <v>190</v>
      </c>
      <c r="AC4115" s="23" t="s">
        <v>264</v>
      </c>
      <c r="AD4115" s="23" t="s">
        <v>193</v>
      </c>
      <c r="AE4115" s="23" t="s">
        <v>80</v>
      </c>
      <c r="AF4115" s="23"/>
      <c r="AG4115" s="23"/>
      <c r="AH4115" s="23"/>
      <c r="AI4115" s="23"/>
      <c r="AJ4115" s="23" t="b">
        <v>0</v>
      </c>
      <c r="AK4115" s="3">
        <v>122</v>
      </c>
      <c r="AL4115" s="3">
        <v>3448</v>
      </c>
      <c r="AM4115" s="3">
        <v>7182</v>
      </c>
      <c r="AN4115" s="24">
        <v>45536.916704320989</v>
      </c>
      <c r="AO4115" s="24">
        <v>45536.916704320989</v>
      </c>
      <c r="AP4115">
        <v>9</v>
      </c>
      <c r="AQ4115" t="s">
        <v>194</v>
      </c>
      <c r="AR4115">
        <v>244.91670432098908</v>
      </c>
      <c r="AS4115" t="s">
        <v>195</v>
      </c>
      <c r="AT4115" t="s">
        <v>237</v>
      </c>
      <c r="AU4115" t="s">
        <v>197</v>
      </c>
      <c r="AV4115" t="s">
        <v>235</v>
      </c>
      <c r="AW4115" t="s">
        <v>237</v>
      </c>
      <c r="AX4115" t="s">
        <v>197</v>
      </c>
      <c r="AY4115" t="s">
        <v>235</v>
      </c>
    </row>
    <row r="4116" spans="1:51" x14ac:dyDescent="0.45">
      <c r="A4116" s="22">
        <v>875219</v>
      </c>
      <c r="B4116" s="6">
        <v>45536</v>
      </c>
      <c r="C4116" s="22">
        <v>0</v>
      </c>
      <c r="D4116" s="22">
        <v>2704</v>
      </c>
      <c r="E4116" s="22"/>
      <c r="F4116" s="22">
        <v>0</v>
      </c>
      <c r="G4116" s="22">
        <v>1488</v>
      </c>
      <c r="H4116" s="22">
        <v>0</v>
      </c>
      <c r="I4116" s="22"/>
      <c r="J4116" s="22">
        <v>13</v>
      </c>
      <c r="K4116" s="22">
        <v>5812</v>
      </c>
      <c r="L4116" s="23" t="s">
        <v>262</v>
      </c>
      <c r="M4116" s="23"/>
      <c r="N4116" s="23" t="s">
        <v>184</v>
      </c>
      <c r="O4116" s="23" t="s">
        <v>213</v>
      </c>
      <c r="P4116" s="22">
        <v>13</v>
      </c>
      <c r="Q4116" s="23" t="s">
        <v>263</v>
      </c>
      <c r="R4116" s="23"/>
      <c r="S4116" s="23"/>
      <c r="T4116" s="23"/>
      <c r="U4116" s="23"/>
      <c r="V4116" s="23" t="s">
        <v>187</v>
      </c>
      <c r="W4116" s="23" t="s">
        <v>188</v>
      </c>
      <c r="X4116" s="23" t="s">
        <v>189</v>
      </c>
      <c r="Y4116" s="22">
        <v>0</v>
      </c>
      <c r="Z4116" s="23" t="s">
        <v>190</v>
      </c>
      <c r="AA4116" s="23" t="s">
        <v>191</v>
      </c>
      <c r="AB4116" s="23" t="s">
        <v>190</v>
      </c>
      <c r="AC4116" s="23" t="s">
        <v>264</v>
      </c>
      <c r="AD4116" s="23" t="s">
        <v>193</v>
      </c>
      <c r="AE4116" s="23" t="s">
        <v>80</v>
      </c>
      <c r="AF4116" s="23"/>
      <c r="AG4116" s="23"/>
      <c r="AH4116" s="23"/>
      <c r="AI4116" s="23"/>
      <c r="AJ4116" s="23" t="b">
        <v>0</v>
      </c>
      <c r="AK4116" s="3">
        <v>122</v>
      </c>
      <c r="AL4116" s="3">
        <v>3448</v>
      </c>
      <c r="AM4116" s="3">
        <v>7183</v>
      </c>
      <c r="AN4116" s="24">
        <v>45536.916704436728</v>
      </c>
      <c r="AO4116" s="24">
        <v>45536.916704436728</v>
      </c>
      <c r="AP4116">
        <v>9</v>
      </c>
      <c r="AQ4116" t="s">
        <v>194</v>
      </c>
      <c r="AR4116">
        <v>244.91670443672774</v>
      </c>
      <c r="AS4116" t="s">
        <v>195</v>
      </c>
      <c r="AT4116" t="s">
        <v>237</v>
      </c>
      <c r="AU4116" t="s">
        <v>197</v>
      </c>
      <c r="AV4116" t="s">
        <v>235</v>
      </c>
      <c r="AW4116" t="s">
        <v>237</v>
      </c>
      <c r="AX4116" t="s">
        <v>197</v>
      </c>
      <c r="AY4116" t="s">
        <v>235</v>
      </c>
    </row>
    <row r="4117" spans="1:51" x14ac:dyDescent="0.45">
      <c r="A4117" s="22">
        <v>875215</v>
      </c>
      <c r="B4117" s="6">
        <v>45536</v>
      </c>
      <c r="C4117" s="22">
        <v>0</v>
      </c>
      <c r="D4117" s="22">
        <v>2625</v>
      </c>
      <c r="E4117" s="22"/>
      <c r="F4117" s="22">
        <v>0</v>
      </c>
      <c r="G4117" s="22">
        <v>1488</v>
      </c>
      <c r="H4117" s="22">
        <v>0</v>
      </c>
      <c r="I4117" s="22"/>
      <c r="J4117" s="22">
        <v>13</v>
      </c>
      <c r="K4117" s="22">
        <v>5812</v>
      </c>
      <c r="L4117" s="23" t="s">
        <v>262</v>
      </c>
      <c r="M4117" s="23"/>
      <c r="N4117" s="23" t="s">
        <v>184</v>
      </c>
      <c r="O4117" s="23" t="s">
        <v>213</v>
      </c>
      <c r="P4117" s="22">
        <v>13</v>
      </c>
      <c r="Q4117" s="23" t="s">
        <v>263</v>
      </c>
      <c r="R4117" s="23"/>
      <c r="S4117" s="23"/>
      <c r="T4117" s="23"/>
      <c r="U4117" s="23"/>
      <c r="V4117" s="23" t="s">
        <v>187</v>
      </c>
      <c r="W4117" s="23" t="s">
        <v>188</v>
      </c>
      <c r="X4117" s="23" t="s">
        <v>189</v>
      </c>
      <c r="Y4117" s="22">
        <v>0</v>
      </c>
      <c r="Z4117" s="23" t="s">
        <v>190</v>
      </c>
      <c r="AA4117" s="23" t="s">
        <v>191</v>
      </c>
      <c r="AB4117" s="23" t="s">
        <v>190</v>
      </c>
      <c r="AC4117" s="23" t="s">
        <v>264</v>
      </c>
      <c r="AD4117" s="23" t="s">
        <v>193</v>
      </c>
      <c r="AE4117" s="23" t="s">
        <v>80</v>
      </c>
      <c r="AF4117" s="23"/>
      <c r="AG4117" s="23"/>
      <c r="AH4117" s="23"/>
      <c r="AI4117" s="23"/>
      <c r="AJ4117" s="23" t="b">
        <v>0</v>
      </c>
      <c r="AK4117" s="3">
        <v>122</v>
      </c>
      <c r="AL4117" s="3">
        <v>3448</v>
      </c>
      <c r="AM4117" s="3">
        <v>7179</v>
      </c>
      <c r="AN4117" s="24">
        <v>45536.916703896604</v>
      </c>
      <c r="AO4117" s="24">
        <v>45536.916703896604</v>
      </c>
      <c r="AP4117">
        <v>9</v>
      </c>
      <c r="AQ4117" t="s">
        <v>194</v>
      </c>
      <c r="AR4117">
        <v>244.9167038966043</v>
      </c>
      <c r="AS4117" t="s">
        <v>195</v>
      </c>
      <c r="AT4117" t="s">
        <v>237</v>
      </c>
      <c r="AU4117" t="s">
        <v>197</v>
      </c>
      <c r="AV4117" t="s">
        <v>235</v>
      </c>
      <c r="AW4117" t="s">
        <v>237</v>
      </c>
      <c r="AX4117" t="s">
        <v>197</v>
      </c>
      <c r="AY4117" t="s">
        <v>235</v>
      </c>
    </row>
    <row r="4118" spans="1:51" x14ac:dyDescent="0.45">
      <c r="A4118" s="22">
        <v>875210</v>
      </c>
      <c r="B4118" s="6">
        <v>45536</v>
      </c>
      <c r="C4118" s="22">
        <v>0</v>
      </c>
      <c r="D4118" s="22">
        <v>3231</v>
      </c>
      <c r="E4118" s="22"/>
      <c r="F4118" s="22">
        <v>0</v>
      </c>
      <c r="G4118" s="22">
        <v>1488</v>
      </c>
      <c r="H4118" s="22">
        <v>0</v>
      </c>
      <c r="I4118" s="22"/>
      <c r="J4118" s="22">
        <v>13</v>
      </c>
      <c r="K4118" s="22">
        <v>5812</v>
      </c>
      <c r="L4118" s="23" t="s">
        <v>262</v>
      </c>
      <c r="M4118" s="23"/>
      <c r="N4118" s="23" t="s">
        <v>184</v>
      </c>
      <c r="O4118" s="23" t="s">
        <v>213</v>
      </c>
      <c r="P4118" s="22">
        <v>13</v>
      </c>
      <c r="Q4118" s="23" t="s">
        <v>263</v>
      </c>
      <c r="R4118" s="23"/>
      <c r="S4118" s="23"/>
      <c r="T4118" s="23"/>
      <c r="U4118" s="23"/>
      <c r="V4118" s="23" t="s">
        <v>187</v>
      </c>
      <c r="W4118" s="23" t="s">
        <v>188</v>
      </c>
      <c r="X4118" s="23" t="s">
        <v>189</v>
      </c>
      <c r="Y4118" s="22">
        <v>0</v>
      </c>
      <c r="Z4118" s="23" t="s">
        <v>190</v>
      </c>
      <c r="AA4118" s="23" t="s">
        <v>191</v>
      </c>
      <c r="AB4118" s="23" t="s">
        <v>190</v>
      </c>
      <c r="AC4118" s="23" t="s">
        <v>264</v>
      </c>
      <c r="AD4118" s="23" t="s">
        <v>193</v>
      </c>
      <c r="AE4118" s="23" t="s">
        <v>80</v>
      </c>
      <c r="AF4118" s="23"/>
      <c r="AG4118" s="23"/>
      <c r="AH4118" s="23"/>
      <c r="AI4118" s="23"/>
      <c r="AJ4118" s="23" t="b">
        <v>0</v>
      </c>
      <c r="AK4118" s="3">
        <v>122</v>
      </c>
      <c r="AL4118" s="3">
        <v>3448</v>
      </c>
      <c r="AM4118" s="3">
        <v>7174</v>
      </c>
      <c r="AN4118" s="24">
        <v>45536.916702662034</v>
      </c>
      <c r="AO4118" s="24">
        <v>45536.916702662034</v>
      </c>
      <c r="AP4118">
        <v>9</v>
      </c>
      <c r="AQ4118" t="s">
        <v>194</v>
      </c>
      <c r="AR4118">
        <v>244.91670266203437</v>
      </c>
      <c r="AS4118" t="s">
        <v>195</v>
      </c>
      <c r="AT4118" t="s">
        <v>237</v>
      </c>
      <c r="AU4118" t="s">
        <v>197</v>
      </c>
      <c r="AV4118" t="s">
        <v>235</v>
      </c>
      <c r="AW4118" t="s">
        <v>237</v>
      </c>
      <c r="AX4118" t="s">
        <v>197</v>
      </c>
      <c r="AY4118" t="s">
        <v>235</v>
      </c>
    </row>
    <row r="4119" spans="1:51" x14ac:dyDescent="0.45">
      <c r="A4119" s="22">
        <v>875211</v>
      </c>
      <c r="B4119" s="6">
        <v>45536</v>
      </c>
      <c r="C4119" s="22">
        <v>0</v>
      </c>
      <c r="D4119" s="22">
        <v>4686</v>
      </c>
      <c r="E4119" s="22"/>
      <c r="F4119" s="22">
        <v>0</v>
      </c>
      <c r="G4119" s="22">
        <v>1488</v>
      </c>
      <c r="H4119" s="22">
        <v>0</v>
      </c>
      <c r="I4119" s="22"/>
      <c r="J4119" s="22">
        <v>13</v>
      </c>
      <c r="K4119" s="22">
        <v>5812</v>
      </c>
      <c r="L4119" s="23" t="s">
        <v>262</v>
      </c>
      <c r="M4119" s="23"/>
      <c r="N4119" s="23" t="s">
        <v>184</v>
      </c>
      <c r="O4119" s="23" t="s">
        <v>213</v>
      </c>
      <c r="P4119" s="22">
        <v>13</v>
      </c>
      <c r="Q4119" s="23" t="s">
        <v>263</v>
      </c>
      <c r="R4119" s="23"/>
      <c r="S4119" s="23"/>
      <c r="T4119" s="23"/>
      <c r="U4119" s="23"/>
      <c r="V4119" s="23" t="s">
        <v>187</v>
      </c>
      <c r="W4119" s="23" t="s">
        <v>188</v>
      </c>
      <c r="X4119" s="23" t="s">
        <v>189</v>
      </c>
      <c r="Y4119" s="22">
        <v>0</v>
      </c>
      <c r="Z4119" s="23" t="s">
        <v>190</v>
      </c>
      <c r="AA4119" s="23" t="s">
        <v>191</v>
      </c>
      <c r="AB4119" s="23" t="s">
        <v>190</v>
      </c>
      <c r="AC4119" s="23" t="s">
        <v>264</v>
      </c>
      <c r="AD4119" s="23" t="s">
        <v>193</v>
      </c>
      <c r="AE4119" s="23" t="s">
        <v>80</v>
      </c>
      <c r="AF4119" s="23"/>
      <c r="AG4119" s="23"/>
      <c r="AH4119" s="23"/>
      <c r="AI4119" s="23"/>
      <c r="AJ4119" s="23" t="b">
        <v>0</v>
      </c>
      <c r="AK4119" s="3">
        <v>122</v>
      </c>
      <c r="AL4119" s="3">
        <v>3448</v>
      </c>
      <c r="AM4119" s="3">
        <v>7175</v>
      </c>
      <c r="AN4119" s="24">
        <v>45536.916702854942</v>
      </c>
      <c r="AO4119" s="24">
        <v>45536.916702854942</v>
      </c>
      <c r="AP4119">
        <v>9</v>
      </c>
      <c r="AQ4119" t="s">
        <v>194</v>
      </c>
      <c r="AR4119">
        <v>244.91670285494183</v>
      </c>
      <c r="AS4119" t="s">
        <v>195</v>
      </c>
      <c r="AT4119" t="s">
        <v>237</v>
      </c>
      <c r="AU4119" t="s">
        <v>197</v>
      </c>
      <c r="AV4119" t="s">
        <v>235</v>
      </c>
      <c r="AW4119" t="s">
        <v>237</v>
      </c>
      <c r="AX4119" t="s">
        <v>197</v>
      </c>
      <c r="AY4119" t="s">
        <v>235</v>
      </c>
    </row>
    <row r="4120" spans="1:51" x14ac:dyDescent="0.45">
      <c r="A4120" s="22">
        <v>875217</v>
      </c>
      <c r="B4120" s="6">
        <v>45536</v>
      </c>
      <c r="C4120" s="22">
        <v>0</v>
      </c>
      <c r="D4120" s="22">
        <v>2495</v>
      </c>
      <c r="E4120" s="22"/>
      <c r="F4120" s="22">
        <v>0</v>
      </c>
      <c r="G4120" s="22">
        <v>1376</v>
      </c>
      <c r="H4120" s="22">
        <v>0</v>
      </c>
      <c r="I4120" s="22"/>
      <c r="J4120" s="22">
        <v>12</v>
      </c>
      <c r="K4120" s="22">
        <v>7119</v>
      </c>
      <c r="L4120" s="23" t="s">
        <v>265</v>
      </c>
      <c r="M4120" s="23"/>
      <c r="N4120" s="23" t="s">
        <v>184</v>
      </c>
      <c r="O4120" s="23" t="s">
        <v>213</v>
      </c>
      <c r="P4120" s="22">
        <v>13</v>
      </c>
      <c r="Q4120" s="23" t="s">
        <v>263</v>
      </c>
      <c r="R4120" s="23"/>
      <c r="S4120" s="23"/>
      <c r="T4120" s="23"/>
      <c r="U4120" s="23"/>
      <c r="V4120" s="23" t="s">
        <v>187</v>
      </c>
      <c r="W4120" s="23" t="s">
        <v>188</v>
      </c>
      <c r="X4120" s="23" t="s">
        <v>189</v>
      </c>
      <c r="Y4120" s="22">
        <v>0</v>
      </c>
      <c r="Z4120" s="23" t="s">
        <v>190</v>
      </c>
      <c r="AA4120" s="23" t="s">
        <v>191</v>
      </c>
      <c r="AB4120" s="23" t="s">
        <v>190</v>
      </c>
      <c r="AC4120" s="23" t="s">
        <v>264</v>
      </c>
      <c r="AD4120" s="23" t="s">
        <v>193</v>
      </c>
      <c r="AE4120" s="23" t="s">
        <v>80</v>
      </c>
      <c r="AF4120" s="23"/>
      <c r="AG4120" s="23"/>
      <c r="AH4120" s="23"/>
      <c r="AI4120" s="23"/>
      <c r="AJ4120" s="23" t="b">
        <v>0</v>
      </c>
      <c r="AK4120" s="3">
        <v>122</v>
      </c>
      <c r="AL4120" s="3">
        <v>3448</v>
      </c>
      <c r="AM4120" s="3">
        <v>7181</v>
      </c>
      <c r="AN4120" s="24">
        <v>45536.91670420525</v>
      </c>
      <c r="AO4120" s="24">
        <v>45536.91670420525</v>
      </c>
      <c r="AP4120">
        <v>9</v>
      </c>
      <c r="AQ4120" t="s">
        <v>194</v>
      </c>
      <c r="AR4120">
        <v>244.91670420525043</v>
      </c>
      <c r="AS4120" t="s">
        <v>195</v>
      </c>
      <c r="AT4120" t="s">
        <v>237</v>
      </c>
      <c r="AU4120" t="s">
        <v>197</v>
      </c>
      <c r="AV4120" t="s">
        <v>235</v>
      </c>
      <c r="AW4120" t="s">
        <v>237</v>
      </c>
      <c r="AX4120" t="s">
        <v>197</v>
      </c>
      <c r="AY4120" t="s">
        <v>235</v>
      </c>
    </row>
    <row r="4121" spans="1:51" x14ac:dyDescent="0.45">
      <c r="A4121" s="22">
        <v>871551</v>
      </c>
      <c r="B4121" s="6">
        <v>45536</v>
      </c>
      <c r="C4121" s="22">
        <v>0</v>
      </c>
      <c r="D4121" s="22">
        <v>4510</v>
      </c>
      <c r="E4121" s="22"/>
      <c r="F4121" s="22">
        <v>0</v>
      </c>
      <c r="G4121" s="22">
        <v>1033</v>
      </c>
      <c r="H4121" s="22">
        <v>0</v>
      </c>
      <c r="I4121" s="22"/>
      <c r="J4121" s="22">
        <v>13</v>
      </c>
      <c r="K4121" s="22">
        <v>2838</v>
      </c>
      <c r="L4121" s="23" t="s">
        <v>267</v>
      </c>
      <c r="M4121" s="23"/>
      <c r="N4121" s="23" t="s">
        <v>184</v>
      </c>
      <c r="O4121" s="23" t="s">
        <v>216</v>
      </c>
      <c r="P4121" s="22">
        <v>7</v>
      </c>
      <c r="Q4121" s="23" t="s">
        <v>268</v>
      </c>
      <c r="R4121" s="23"/>
      <c r="S4121" s="23"/>
      <c r="T4121" s="23"/>
      <c r="U4121" s="23"/>
      <c r="V4121" s="23" t="s">
        <v>187</v>
      </c>
      <c r="W4121" s="23" t="s">
        <v>188</v>
      </c>
      <c r="X4121" s="23" t="s">
        <v>189</v>
      </c>
      <c r="Y4121" s="22">
        <v>0</v>
      </c>
      <c r="Z4121" s="23" t="s">
        <v>190</v>
      </c>
      <c r="AA4121" s="23" t="s">
        <v>191</v>
      </c>
      <c r="AB4121" s="23" t="s">
        <v>190</v>
      </c>
      <c r="AC4121" s="23" t="s">
        <v>269</v>
      </c>
      <c r="AD4121" s="23" t="s">
        <v>193</v>
      </c>
      <c r="AE4121" s="23" t="s">
        <v>80</v>
      </c>
      <c r="AF4121" s="23"/>
      <c r="AG4121" s="23"/>
      <c r="AH4121" s="23"/>
      <c r="AI4121" s="23"/>
      <c r="AJ4121" s="23" t="b">
        <v>0</v>
      </c>
      <c r="AK4121" s="3">
        <v>127</v>
      </c>
      <c r="AL4121" s="3">
        <v>4604</v>
      </c>
      <c r="AM4121" s="3">
        <v>4184</v>
      </c>
      <c r="AN4121" s="24">
        <v>45536.093197067901</v>
      </c>
      <c r="AO4121" s="24">
        <v>45536.093197067901</v>
      </c>
      <c r="AP4121">
        <v>9</v>
      </c>
      <c r="AQ4121" t="s">
        <v>194</v>
      </c>
      <c r="AR4121">
        <v>244.0931970679012</v>
      </c>
      <c r="AS4121" t="s">
        <v>195</v>
      </c>
      <c r="AT4121" t="s">
        <v>217</v>
      </c>
      <c r="AU4121" t="s">
        <v>197</v>
      </c>
      <c r="AV4121" t="s">
        <v>207</v>
      </c>
      <c r="AW4121" t="s">
        <v>217</v>
      </c>
      <c r="AX4121" t="s">
        <v>197</v>
      </c>
      <c r="AY4121" t="s">
        <v>207</v>
      </c>
    </row>
    <row r="4122" spans="1:51" x14ac:dyDescent="0.45">
      <c r="A4122" s="22">
        <v>871867</v>
      </c>
      <c r="B4122" s="6">
        <v>45536</v>
      </c>
      <c r="C4122" s="22">
        <v>0</v>
      </c>
      <c r="D4122" s="22">
        <v>2499</v>
      </c>
      <c r="E4122" s="22"/>
      <c r="F4122" s="22">
        <v>0</v>
      </c>
      <c r="G4122" s="22">
        <v>1033</v>
      </c>
      <c r="H4122" s="22">
        <v>0</v>
      </c>
      <c r="I4122" s="22"/>
      <c r="J4122" s="22">
        <v>13</v>
      </c>
      <c r="K4122" s="22">
        <v>2838</v>
      </c>
      <c r="L4122" s="23" t="s">
        <v>267</v>
      </c>
      <c r="M4122" s="23"/>
      <c r="N4122" s="23" t="s">
        <v>184</v>
      </c>
      <c r="O4122" s="23" t="s">
        <v>213</v>
      </c>
      <c r="P4122" s="22">
        <v>7</v>
      </c>
      <c r="Q4122" s="23" t="s">
        <v>268</v>
      </c>
      <c r="R4122" s="23"/>
      <c r="S4122" s="23"/>
      <c r="T4122" s="23"/>
      <c r="U4122" s="23"/>
      <c r="V4122" s="23" t="s">
        <v>187</v>
      </c>
      <c r="W4122" s="23" t="s">
        <v>188</v>
      </c>
      <c r="X4122" s="23" t="s">
        <v>189</v>
      </c>
      <c r="Y4122" s="22">
        <v>0</v>
      </c>
      <c r="Z4122" s="23" t="s">
        <v>190</v>
      </c>
      <c r="AA4122" s="23" t="s">
        <v>191</v>
      </c>
      <c r="AB4122" s="23" t="s">
        <v>190</v>
      </c>
      <c r="AC4122" s="23" t="s">
        <v>269</v>
      </c>
      <c r="AD4122" s="23" t="s">
        <v>193</v>
      </c>
      <c r="AE4122" s="23" t="s">
        <v>80</v>
      </c>
      <c r="AF4122" s="23"/>
      <c r="AG4122" s="23"/>
      <c r="AH4122" s="23"/>
      <c r="AI4122" s="23"/>
      <c r="AJ4122" s="23" t="b">
        <v>0</v>
      </c>
      <c r="AK4122" s="3">
        <v>111</v>
      </c>
      <c r="AL4122" s="3">
        <v>3448</v>
      </c>
      <c r="AM4122" s="3">
        <v>4441</v>
      </c>
      <c r="AN4122" s="24">
        <v>45536.133075887345</v>
      </c>
      <c r="AO4122" s="24">
        <v>45536.133075887345</v>
      </c>
      <c r="AP4122">
        <v>9</v>
      </c>
      <c r="AQ4122" t="s">
        <v>194</v>
      </c>
      <c r="AR4122">
        <v>244.1330758873446</v>
      </c>
      <c r="AS4122" t="s">
        <v>195</v>
      </c>
      <c r="AT4122" t="s">
        <v>251</v>
      </c>
      <c r="AU4122" t="s">
        <v>197</v>
      </c>
      <c r="AV4122" t="s">
        <v>249</v>
      </c>
      <c r="AW4122" t="s">
        <v>251</v>
      </c>
      <c r="AX4122" t="s">
        <v>197</v>
      </c>
      <c r="AY4122" t="s">
        <v>249</v>
      </c>
    </row>
    <row r="4123" spans="1:51" x14ac:dyDescent="0.45">
      <c r="A4123" s="22">
        <v>871587</v>
      </c>
      <c r="B4123" s="6">
        <v>45536</v>
      </c>
      <c r="C4123" s="22">
        <v>0</v>
      </c>
      <c r="D4123" s="22">
        <v>2262</v>
      </c>
      <c r="E4123" s="22"/>
      <c r="F4123" s="22">
        <v>0</v>
      </c>
      <c r="G4123" s="22">
        <v>1033</v>
      </c>
      <c r="H4123" s="22">
        <v>0</v>
      </c>
      <c r="I4123" s="22"/>
      <c r="J4123" s="22">
        <v>13</v>
      </c>
      <c r="K4123" s="22">
        <v>2838</v>
      </c>
      <c r="L4123" s="23" t="s">
        <v>267</v>
      </c>
      <c r="M4123" s="23"/>
      <c r="N4123" s="23" t="s">
        <v>184</v>
      </c>
      <c r="O4123" s="23" t="s">
        <v>216</v>
      </c>
      <c r="P4123" s="22">
        <v>7</v>
      </c>
      <c r="Q4123" s="23" t="s">
        <v>268</v>
      </c>
      <c r="R4123" s="23"/>
      <c r="S4123" s="23"/>
      <c r="T4123" s="23"/>
      <c r="U4123" s="23"/>
      <c r="V4123" s="23" t="s">
        <v>187</v>
      </c>
      <c r="W4123" s="23" t="s">
        <v>188</v>
      </c>
      <c r="X4123" s="23" t="s">
        <v>189</v>
      </c>
      <c r="Y4123" s="22">
        <v>0</v>
      </c>
      <c r="Z4123" s="23" t="s">
        <v>190</v>
      </c>
      <c r="AA4123" s="23" t="s">
        <v>191</v>
      </c>
      <c r="AB4123" s="23" t="s">
        <v>190</v>
      </c>
      <c r="AC4123" s="23" t="s">
        <v>269</v>
      </c>
      <c r="AD4123" s="23" t="s">
        <v>193</v>
      </c>
      <c r="AE4123" s="23" t="s">
        <v>80</v>
      </c>
      <c r="AF4123" s="23"/>
      <c r="AG4123" s="23"/>
      <c r="AH4123" s="23"/>
      <c r="AI4123" s="23"/>
      <c r="AJ4123" s="23" t="b">
        <v>0</v>
      </c>
      <c r="AK4123" s="3">
        <v>127</v>
      </c>
      <c r="AL4123" s="3">
        <v>4604</v>
      </c>
      <c r="AM4123" s="3">
        <v>4221</v>
      </c>
      <c r="AN4123" s="24">
        <v>45536.093490007719</v>
      </c>
      <c r="AO4123" s="24">
        <v>45536.093490007719</v>
      </c>
      <c r="AP4123">
        <v>9</v>
      </c>
      <c r="AQ4123" t="s">
        <v>194</v>
      </c>
      <c r="AR4123">
        <v>244.09349000771908</v>
      </c>
      <c r="AS4123" t="s">
        <v>195</v>
      </c>
      <c r="AT4123" t="s">
        <v>217</v>
      </c>
      <c r="AU4123" t="s">
        <v>197</v>
      </c>
      <c r="AV4123" t="s">
        <v>249</v>
      </c>
      <c r="AW4123" t="s">
        <v>217</v>
      </c>
      <c r="AX4123" t="s">
        <v>197</v>
      </c>
      <c r="AY4123" t="s">
        <v>249</v>
      </c>
    </row>
    <row r="4124" spans="1:51" x14ac:dyDescent="0.45">
      <c r="A4124" s="22">
        <v>871625</v>
      </c>
      <c r="B4124" s="6">
        <v>45536</v>
      </c>
      <c r="C4124" s="22">
        <v>0</v>
      </c>
      <c r="D4124" s="22">
        <v>2023</v>
      </c>
      <c r="E4124" s="22"/>
      <c r="F4124" s="22">
        <v>0</v>
      </c>
      <c r="G4124" s="22">
        <v>1033</v>
      </c>
      <c r="H4124" s="22">
        <v>0</v>
      </c>
      <c r="I4124" s="22"/>
      <c r="J4124" s="22">
        <v>13</v>
      </c>
      <c r="K4124" s="22">
        <v>2838</v>
      </c>
      <c r="L4124" s="23" t="s">
        <v>267</v>
      </c>
      <c r="M4124" s="23"/>
      <c r="N4124" s="23" t="s">
        <v>184</v>
      </c>
      <c r="O4124" s="23" t="s">
        <v>216</v>
      </c>
      <c r="P4124" s="22">
        <v>7</v>
      </c>
      <c r="Q4124" s="23" t="s">
        <v>268</v>
      </c>
      <c r="R4124" s="23"/>
      <c r="S4124" s="23"/>
      <c r="T4124" s="23"/>
      <c r="U4124" s="23"/>
      <c r="V4124" s="23" t="s">
        <v>187</v>
      </c>
      <c r="W4124" s="23" t="s">
        <v>188</v>
      </c>
      <c r="X4124" s="23" t="s">
        <v>189</v>
      </c>
      <c r="Y4124" s="22">
        <v>0</v>
      </c>
      <c r="Z4124" s="23" t="s">
        <v>190</v>
      </c>
      <c r="AA4124" s="23" t="s">
        <v>191</v>
      </c>
      <c r="AB4124" s="23" t="s">
        <v>190</v>
      </c>
      <c r="AC4124" s="23" t="s">
        <v>269</v>
      </c>
      <c r="AD4124" s="23" t="s">
        <v>193</v>
      </c>
      <c r="AE4124" s="23" t="s">
        <v>80</v>
      </c>
      <c r="AF4124" s="23"/>
      <c r="AG4124" s="23"/>
      <c r="AH4124" s="23"/>
      <c r="AI4124" s="23"/>
      <c r="AJ4124" s="23" t="b">
        <v>0</v>
      </c>
      <c r="AK4124" s="3">
        <v>55</v>
      </c>
      <c r="AL4124" s="3">
        <v>4604</v>
      </c>
      <c r="AM4124" s="3">
        <v>4258</v>
      </c>
      <c r="AN4124" s="24">
        <v>45536.09869564043</v>
      </c>
      <c r="AO4124" s="24">
        <v>45536.09869564043</v>
      </c>
      <c r="AP4124">
        <v>9</v>
      </c>
      <c r="AQ4124" t="s">
        <v>194</v>
      </c>
      <c r="AR4124">
        <v>244.09869564043038</v>
      </c>
      <c r="AS4124" t="s">
        <v>195</v>
      </c>
      <c r="AT4124" t="s">
        <v>217</v>
      </c>
      <c r="AU4124" t="s">
        <v>197</v>
      </c>
      <c r="AV4124" t="s">
        <v>219</v>
      </c>
      <c r="AW4124" t="s">
        <v>217</v>
      </c>
      <c r="AX4124" t="s">
        <v>197</v>
      </c>
      <c r="AY4124" t="s">
        <v>219</v>
      </c>
    </row>
    <row r="4125" spans="1:51" x14ac:dyDescent="0.45">
      <c r="A4125" s="22">
        <v>871578</v>
      </c>
      <c r="B4125" s="6">
        <v>45536</v>
      </c>
      <c r="C4125" s="22">
        <v>0</v>
      </c>
      <c r="D4125" s="22">
        <v>1918</v>
      </c>
      <c r="E4125" s="22"/>
      <c r="F4125" s="22">
        <v>0</v>
      </c>
      <c r="G4125" s="22">
        <v>1033</v>
      </c>
      <c r="H4125" s="22">
        <v>0</v>
      </c>
      <c r="I4125" s="22"/>
      <c r="J4125" s="22">
        <v>13</v>
      </c>
      <c r="K4125" s="22">
        <v>2838</v>
      </c>
      <c r="L4125" s="23" t="s">
        <v>267</v>
      </c>
      <c r="M4125" s="23"/>
      <c r="N4125" s="23" t="s">
        <v>184</v>
      </c>
      <c r="O4125" s="23" t="s">
        <v>216</v>
      </c>
      <c r="P4125" s="22">
        <v>7</v>
      </c>
      <c r="Q4125" s="23" t="s">
        <v>268</v>
      </c>
      <c r="R4125" s="23"/>
      <c r="S4125" s="23"/>
      <c r="T4125" s="23"/>
      <c r="U4125" s="23"/>
      <c r="V4125" s="23" t="s">
        <v>187</v>
      </c>
      <c r="W4125" s="23" t="s">
        <v>188</v>
      </c>
      <c r="X4125" s="23" t="s">
        <v>189</v>
      </c>
      <c r="Y4125" s="22">
        <v>0</v>
      </c>
      <c r="Z4125" s="23" t="s">
        <v>190</v>
      </c>
      <c r="AA4125" s="23" t="s">
        <v>191</v>
      </c>
      <c r="AB4125" s="23" t="s">
        <v>190</v>
      </c>
      <c r="AC4125" s="23" t="s">
        <v>269</v>
      </c>
      <c r="AD4125" s="23" t="s">
        <v>193</v>
      </c>
      <c r="AE4125" s="23" t="s">
        <v>80</v>
      </c>
      <c r="AF4125" s="23"/>
      <c r="AG4125" s="23"/>
      <c r="AH4125" s="23"/>
      <c r="AI4125" s="23"/>
      <c r="AJ4125" s="23" t="b">
        <v>0</v>
      </c>
      <c r="AK4125" s="3">
        <v>127</v>
      </c>
      <c r="AL4125" s="3">
        <v>4604</v>
      </c>
      <c r="AM4125" s="3">
        <v>4211</v>
      </c>
      <c r="AN4125" s="24">
        <v>45536.093208371916</v>
      </c>
      <c r="AO4125" s="24">
        <v>45536.093208371916</v>
      </c>
      <c r="AP4125">
        <v>9</v>
      </c>
      <c r="AQ4125" t="s">
        <v>194</v>
      </c>
      <c r="AR4125">
        <v>244.09320837191626</v>
      </c>
      <c r="AS4125" t="s">
        <v>195</v>
      </c>
      <c r="AT4125" t="s">
        <v>217</v>
      </c>
      <c r="AU4125" t="s">
        <v>197</v>
      </c>
      <c r="AV4125" t="s">
        <v>218</v>
      </c>
      <c r="AW4125" t="s">
        <v>217</v>
      </c>
      <c r="AX4125" t="s">
        <v>197</v>
      </c>
      <c r="AY4125" t="s">
        <v>218</v>
      </c>
    </row>
    <row r="4126" spans="1:51" x14ac:dyDescent="0.45">
      <c r="A4126" s="22">
        <v>871565</v>
      </c>
      <c r="B4126" s="6">
        <v>45536</v>
      </c>
      <c r="C4126" s="22">
        <v>0</v>
      </c>
      <c r="D4126" s="22">
        <v>6562</v>
      </c>
      <c r="E4126" s="22"/>
      <c r="F4126" s="22">
        <v>0</v>
      </c>
      <c r="G4126" s="22">
        <v>1033</v>
      </c>
      <c r="H4126" s="22">
        <v>0</v>
      </c>
      <c r="I4126" s="22"/>
      <c r="J4126" s="22">
        <v>13</v>
      </c>
      <c r="K4126" s="22">
        <v>2838</v>
      </c>
      <c r="L4126" s="23" t="s">
        <v>267</v>
      </c>
      <c r="M4126" s="23"/>
      <c r="N4126" s="23" t="s">
        <v>184</v>
      </c>
      <c r="O4126" s="23" t="s">
        <v>216</v>
      </c>
      <c r="P4126" s="22">
        <v>7</v>
      </c>
      <c r="Q4126" s="23" t="s">
        <v>268</v>
      </c>
      <c r="R4126" s="23"/>
      <c r="S4126" s="23"/>
      <c r="T4126" s="23"/>
      <c r="U4126" s="23"/>
      <c r="V4126" s="23" t="s">
        <v>187</v>
      </c>
      <c r="W4126" s="23" t="s">
        <v>188</v>
      </c>
      <c r="X4126" s="23" t="s">
        <v>189</v>
      </c>
      <c r="Y4126" s="22">
        <v>0</v>
      </c>
      <c r="Z4126" s="23" t="s">
        <v>190</v>
      </c>
      <c r="AA4126" s="23" t="s">
        <v>191</v>
      </c>
      <c r="AB4126" s="23" t="s">
        <v>190</v>
      </c>
      <c r="AC4126" s="23" t="s">
        <v>269</v>
      </c>
      <c r="AD4126" s="23" t="s">
        <v>193</v>
      </c>
      <c r="AE4126" s="23" t="s">
        <v>80</v>
      </c>
      <c r="AF4126" s="23"/>
      <c r="AG4126" s="23"/>
      <c r="AH4126" s="23"/>
      <c r="AI4126" s="23"/>
      <c r="AJ4126" s="23" t="b">
        <v>0</v>
      </c>
      <c r="AK4126" s="3">
        <v>127</v>
      </c>
      <c r="AL4126" s="3">
        <v>4604</v>
      </c>
      <c r="AM4126" s="3">
        <v>4198</v>
      </c>
      <c r="AN4126" s="24">
        <v>45536.093203433644</v>
      </c>
      <c r="AO4126" s="24">
        <v>45536.093203433644</v>
      </c>
      <c r="AP4126">
        <v>9</v>
      </c>
      <c r="AQ4126" t="s">
        <v>194</v>
      </c>
      <c r="AR4126">
        <v>244.09320343364379</v>
      </c>
      <c r="AS4126" t="s">
        <v>195</v>
      </c>
      <c r="AT4126" t="s">
        <v>217</v>
      </c>
      <c r="AU4126" t="s">
        <v>197</v>
      </c>
      <c r="AV4126" t="s">
        <v>218</v>
      </c>
      <c r="AW4126" t="s">
        <v>217</v>
      </c>
      <c r="AX4126" t="s">
        <v>197</v>
      </c>
      <c r="AY4126" t="s">
        <v>218</v>
      </c>
    </row>
    <row r="4127" spans="1:51" x14ac:dyDescent="0.45">
      <c r="A4127" s="22">
        <v>871563</v>
      </c>
      <c r="B4127" s="6">
        <v>45536</v>
      </c>
      <c r="C4127" s="22">
        <v>0</v>
      </c>
      <c r="D4127" s="22">
        <v>1942</v>
      </c>
      <c r="E4127" s="22"/>
      <c r="F4127" s="22">
        <v>0</v>
      </c>
      <c r="G4127" s="22">
        <v>1033</v>
      </c>
      <c r="H4127" s="22">
        <v>0</v>
      </c>
      <c r="I4127" s="22"/>
      <c r="J4127" s="22">
        <v>13</v>
      </c>
      <c r="K4127" s="22">
        <v>2838</v>
      </c>
      <c r="L4127" s="23" t="s">
        <v>267</v>
      </c>
      <c r="M4127" s="23"/>
      <c r="N4127" s="23" t="s">
        <v>184</v>
      </c>
      <c r="O4127" s="23" t="s">
        <v>216</v>
      </c>
      <c r="P4127" s="22">
        <v>7</v>
      </c>
      <c r="Q4127" s="23" t="s">
        <v>268</v>
      </c>
      <c r="R4127" s="23"/>
      <c r="S4127" s="23"/>
      <c r="T4127" s="23"/>
      <c r="U4127" s="23"/>
      <c r="V4127" s="23" t="s">
        <v>187</v>
      </c>
      <c r="W4127" s="23" t="s">
        <v>188</v>
      </c>
      <c r="X4127" s="23" t="s">
        <v>189</v>
      </c>
      <c r="Y4127" s="22">
        <v>0</v>
      </c>
      <c r="Z4127" s="23" t="s">
        <v>190</v>
      </c>
      <c r="AA4127" s="23" t="s">
        <v>191</v>
      </c>
      <c r="AB4127" s="23" t="s">
        <v>190</v>
      </c>
      <c r="AC4127" s="23" t="s">
        <v>269</v>
      </c>
      <c r="AD4127" s="23" t="s">
        <v>193</v>
      </c>
      <c r="AE4127" s="23" t="s">
        <v>80</v>
      </c>
      <c r="AF4127" s="23"/>
      <c r="AG4127" s="23"/>
      <c r="AH4127" s="23"/>
      <c r="AI4127" s="23"/>
      <c r="AJ4127" s="23" t="b">
        <v>0</v>
      </c>
      <c r="AK4127" s="3">
        <v>127</v>
      </c>
      <c r="AL4127" s="3">
        <v>4604</v>
      </c>
      <c r="AM4127" s="3">
        <v>4196</v>
      </c>
      <c r="AN4127" s="24">
        <v>45536.093202932097</v>
      </c>
      <c r="AO4127" s="24">
        <v>45536.093202932097</v>
      </c>
      <c r="AP4127">
        <v>9</v>
      </c>
      <c r="AQ4127" t="s">
        <v>194</v>
      </c>
      <c r="AR4127">
        <v>244.09320293209748</v>
      </c>
      <c r="AS4127" t="s">
        <v>195</v>
      </c>
      <c r="AT4127" t="s">
        <v>217</v>
      </c>
      <c r="AU4127" t="s">
        <v>197</v>
      </c>
      <c r="AV4127" t="s">
        <v>218</v>
      </c>
      <c r="AW4127" t="s">
        <v>217</v>
      </c>
      <c r="AX4127" t="s">
        <v>197</v>
      </c>
      <c r="AY4127" t="s">
        <v>218</v>
      </c>
    </row>
    <row r="4128" spans="1:51" x14ac:dyDescent="0.45">
      <c r="A4128" s="22">
        <v>871879</v>
      </c>
      <c r="B4128" s="6">
        <v>45536</v>
      </c>
      <c r="C4128" s="22">
        <v>0</v>
      </c>
      <c r="D4128" s="22">
        <v>11134</v>
      </c>
      <c r="E4128" s="22"/>
      <c r="F4128" s="22">
        <v>0</v>
      </c>
      <c r="G4128" s="22">
        <v>4962</v>
      </c>
      <c r="H4128" s="22">
        <v>0</v>
      </c>
      <c r="I4128" s="22"/>
      <c r="J4128" s="22">
        <v>44</v>
      </c>
      <c r="K4128" s="22">
        <v>8647</v>
      </c>
      <c r="L4128" s="23" t="s">
        <v>270</v>
      </c>
      <c r="M4128" s="23"/>
      <c r="N4128" s="23" t="s">
        <v>184</v>
      </c>
      <c r="O4128" s="23" t="s">
        <v>216</v>
      </c>
      <c r="P4128" s="22">
        <v>11</v>
      </c>
      <c r="Q4128" s="23" t="s">
        <v>271</v>
      </c>
      <c r="R4128" s="23"/>
      <c r="S4128" s="23"/>
      <c r="T4128" s="23"/>
      <c r="U4128" s="23"/>
      <c r="V4128" s="23" t="s">
        <v>187</v>
      </c>
      <c r="W4128" s="23" t="s">
        <v>188</v>
      </c>
      <c r="X4128" s="23" t="s">
        <v>189</v>
      </c>
      <c r="Y4128" s="22">
        <v>0</v>
      </c>
      <c r="Z4128" s="23" t="s">
        <v>190</v>
      </c>
      <c r="AA4128" s="23" t="s">
        <v>191</v>
      </c>
      <c r="AB4128" s="23" t="s">
        <v>190</v>
      </c>
      <c r="AC4128" s="23" t="s">
        <v>272</v>
      </c>
      <c r="AD4128" s="23" t="s">
        <v>193</v>
      </c>
      <c r="AE4128" s="23" t="s">
        <v>80</v>
      </c>
      <c r="AF4128" s="23"/>
      <c r="AG4128" s="23"/>
      <c r="AH4128" s="23"/>
      <c r="AI4128" s="23"/>
      <c r="AJ4128" s="23" t="b">
        <v>0</v>
      </c>
      <c r="AK4128" s="3">
        <v>135</v>
      </c>
      <c r="AL4128" s="3">
        <v>4604</v>
      </c>
      <c r="AM4128" s="3">
        <v>4449</v>
      </c>
      <c r="AN4128" s="24">
        <v>45536.136885069442</v>
      </c>
      <c r="AO4128" s="24">
        <v>45536.136885069442</v>
      </c>
      <c r="AP4128">
        <v>9</v>
      </c>
      <c r="AQ4128" t="s">
        <v>194</v>
      </c>
      <c r="AR4128">
        <v>244.13688506944163</v>
      </c>
      <c r="AS4128" t="s">
        <v>195</v>
      </c>
      <c r="AT4128" t="s">
        <v>251</v>
      </c>
      <c r="AU4128" t="s">
        <v>197</v>
      </c>
      <c r="AV4128" t="s">
        <v>219</v>
      </c>
      <c r="AW4128" t="s">
        <v>251</v>
      </c>
      <c r="AX4128" t="s">
        <v>197</v>
      </c>
      <c r="AY4128" t="s">
        <v>219</v>
      </c>
    </row>
    <row r="4129" spans="1:51" x14ac:dyDescent="0.45">
      <c r="A4129" s="22">
        <v>874065</v>
      </c>
      <c r="B4129" s="6">
        <v>45536</v>
      </c>
      <c r="C4129" s="22">
        <v>0</v>
      </c>
      <c r="D4129" s="22">
        <v>2931</v>
      </c>
      <c r="E4129" s="22"/>
      <c r="F4129" s="22">
        <v>0</v>
      </c>
      <c r="G4129" s="22">
        <v>1302</v>
      </c>
      <c r="H4129" s="22">
        <v>0</v>
      </c>
      <c r="I4129" s="22"/>
      <c r="J4129" s="22">
        <v>2</v>
      </c>
      <c r="K4129" s="22">
        <v>101951</v>
      </c>
      <c r="L4129" s="23" t="s">
        <v>318</v>
      </c>
      <c r="M4129" s="23"/>
      <c r="N4129" s="23" t="s">
        <v>184</v>
      </c>
      <c r="O4129" s="23" t="s">
        <v>225</v>
      </c>
      <c r="P4129" s="22">
        <v>20</v>
      </c>
      <c r="Q4129" s="23" t="s">
        <v>186</v>
      </c>
      <c r="R4129" s="23"/>
      <c r="S4129" s="23"/>
      <c r="T4129" s="23"/>
      <c r="U4129" s="23"/>
      <c r="V4129" s="23" t="s">
        <v>187</v>
      </c>
      <c r="W4129" s="23" t="s">
        <v>188</v>
      </c>
      <c r="X4129" s="23" t="s">
        <v>189</v>
      </c>
      <c r="Y4129" s="22">
        <v>0</v>
      </c>
      <c r="Z4129" s="23" t="s">
        <v>190</v>
      </c>
      <c r="AA4129" s="23" t="s">
        <v>191</v>
      </c>
      <c r="AB4129" s="23" t="s">
        <v>190</v>
      </c>
      <c r="AC4129" s="23" t="s">
        <v>192</v>
      </c>
      <c r="AD4129" s="23" t="s">
        <v>281</v>
      </c>
      <c r="AE4129" s="23" t="s">
        <v>67</v>
      </c>
      <c r="AF4129" s="23"/>
      <c r="AG4129" s="23"/>
      <c r="AH4129" s="23"/>
      <c r="AI4129" s="23"/>
      <c r="AJ4129" s="23" t="b">
        <v>0</v>
      </c>
      <c r="AK4129" s="3">
        <v>113</v>
      </c>
      <c r="AL4129" s="3">
        <v>2408</v>
      </c>
      <c r="AM4129" s="3">
        <v>6167</v>
      </c>
      <c r="AN4129" s="24">
        <v>45536.656164544751</v>
      </c>
      <c r="AO4129" s="24">
        <v>45536.656164544751</v>
      </c>
      <c r="AP4129">
        <v>9</v>
      </c>
      <c r="AQ4129" t="s">
        <v>194</v>
      </c>
      <c r="AR4129">
        <v>244.65616454475094</v>
      </c>
      <c r="AS4129" t="s">
        <v>195</v>
      </c>
      <c r="AT4129" t="s">
        <v>228</v>
      </c>
      <c r="AU4129" t="s">
        <v>197</v>
      </c>
      <c r="AV4129" t="s">
        <v>298</v>
      </c>
      <c r="AW4129" t="s">
        <v>228</v>
      </c>
      <c r="AX4129" t="s">
        <v>197</v>
      </c>
      <c r="AY4129" t="s">
        <v>298</v>
      </c>
    </row>
    <row r="4130" spans="1:51" x14ac:dyDescent="0.45">
      <c r="A4130" s="22">
        <v>873933</v>
      </c>
      <c r="B4130" s="6">
        <v>45536</v>
      </c>
      <c r="C4130" s="22">
        <v>0</v>
      </c>
      <c r="D4130" s="22">
        <v>8384</v>
      </c>
      <c r="E4130" s="22"/>
      <c r="F4130" s="22">
        <v>0</v>
      </c>
      <c r="G4130" s="22">
        <v>2220</v>
      </c>
      <c r="H4130" s="22">
        <v>0</v>
      </c>
      <c r="I4130" s="22"/>
      <c r="J4130" s="22">
        <v>2</v>
      </c>
      <c r="K4130" s="22">
        <v>101903</v>
      </c>
      <c r="L4130" s="23" t="s">
        <v>323</v>
      </c>
      <c r="M4130" s="23"/>
      <c r="N4130" s="23" t="s">
        <v>184</v>
      </c>
      <c r="O4130" s="23" t="s">
        <v>225</v>
      </c>
      <c r="P4130" s="22">
        <v>20</v>
      </c>
      <c r="Q4130" s="23" t="s">
        <v>186</v>
      </c>
      <c r="R4130" s="23"/>
      <c r="S4130" s="23"/>
      <c r="T4130" s="23"/>
      <c r="U4130" s="23"/>
      <c r="V4130" s="23" t="s">
        <v>187</v>
      </c>
      <c r="W4130" s="23" t="s">
        <v>188</v>
      </c>
      <c r="X4130" s="23" t="s">
        <v>189</v>
      </c>
      <c r="Y4130" s="22">
        <v>0</v>
      </c>
      <c r="Z4130" s="23" t="s">
        <v>190</v>
      </c>
      <c r="AA4130" s="23" t="s">
        <v>191</v>
      </c>
      <c r="AB4130" s="23" t="s">
        <v>190</v>
      </c>
      <c r="AC4130" s="23" t="s">
        <v>192</v>
      </c>
      <c r="AD4130" s="23" t="s">
        <v>281</v>
      </c>
      <c r="AE4130" s="23" t="s">
        <v>67</v>
      </c>
      <c r="AF4130" s="23"/>
      <c r="AG4130" s="23"/>
      <c r="AH4130" s="23"/>
      <c r="AI4130" s="23"/>
      <c r="AJ4130" s="23" t="b">
        <v>0</v>
      </c>
      <c r="AK4130" s="3">
        <v>62</v>
      </c>
      <c r="AL4130" s="3">
        <v>2408</v>
      </c>
      <c r="AM4130" s="3">
        <v>6031</v>
      </c>
      <c r="AN4130" s="24">
        <v>45536.65165640432</v>
      </c>
      <c r="AO4130" s="24">
        <v>45536.65165640432</v>
      </c>
      <c r="AP4130">
        <v>9</v>
      </c>
      <c r="AQ4130" t="s">
        <v>194</v>
      </c>
      <c r="AR4130">
        <v>244.65165640431951</v>
      </c>
      <c r="AS4130" t="s">
        <v>195</v>
      </c>
      <c r="AT4130" t="s">
        <v>228</v>
      </c>
      <c r="AU4130" t="s">
        <v>197</v>
      </c>
      <c r="AV4130" t="s">
        <v>206</v>
      </c>
      <c r="AW4130" t="s">
        <v>228</v>
      </c>
      <c r="AX4130" t="s">
        <v>197</v>
      </c>
      <c r="AY4130" t="s">
        <v>206</v>
      </c>
    </row>
    <row r="4131" spans="1:51" x14ac:dyDescent="0.45">
      <c r="A4131" s="22">
        <v>873990</v>
      </c>
      <c r="B4131" s="6">
        <v>45536</v>
      </c>
      <c r="C4131" s="22">
        <v>0</v>
      </c>
      <c r="D4131" s="22">
        <v>2650</v>
      </c>
      <c r="E4131" s="22"/>
      <c r="F4131" s="22">
        <v>0</v>
      </c>
      <c r="G4131" s="22">
        <v>1306</v>
      </c>
      <c r="H4131" s="22">
        <v>0</v>
      </c>
      <c r="I4131" s="22"/>
      <c r="J4131" s="22">
        <v>2</v>
      </c>
      <c r="K4131" s="22">
        <v>101920</v>
      </c>
      <c r="L4131" s="23" t="s">
        <v>324</v>
      </c>
      <c r="M4131" s="23"/>
      <c r="N4131" s="23" t="s">
        <v>184</v>
      </c>
      <c r="O4131" s="23" t="s">
        <v>225</v>
      </c>
      <c r="P4131" s="22">
        <v>20</v>
      </c>
      <c r="Q4131" s="23" t="s">
        <v>186</v>
      </c>
      <c r="R4131" s="23"/>
      <c r="S4131" s="23"/>
      <c r="T4131" s="23"/>
      <c r="U4131" s="23"/>
      <c r="V4131" s="23" t="s">
        <v>187</v>
      </c>
      <c r="W4131" s="23" t="s">
        <v>188</v>
      </c>
      <c r="X4131" s="23" t="s">
        <v>189</v>
      </c>
      <c r="Y4131" s="22">
        <v>0</v>
      </c>
      <c r="Z4131" s="23" t="s">
        <v>190</v>
      </c>
      <c r="AA4131" s="23" t="s">
        <v>191</v>
      </c>
      <c r="AB4131" s="23" t="s">
        <v>190</v>
      </c>
      <c r="AC4131" s="23" t="s">
        <v>192</v>
      </c>
      <c r="AD4131" s="23" t="s">
        <v>281</v>
      </c>
      <c r="AE4131" s="23" t="s">
        <v>67</v>
      </c>
      <c r="AF4131" s="23"/>
      <c r="AG4131" s="23"/>
      <c r="AH4131" s="23"/>
      <c r="AI4131" s="23"/>
      <c r="AJ4131" s="23" t="b">
        <v>0</v>
      </c>
      <c r="AK4131" s="3">
        <v>97</v>
      </c>
      <c r="AL4131" s="3">
        <v>2408</v>
      </c>
      <c r="AM4131" s="3">
        <v>6090</v>
      </c>
      <c r="AN4131" s="24">
        <v>45536.654316165121</v>
      </c>
      <c r="AO4131" s="24">
        <v>45536.654316165121</v>
      </c>
      <c r="AP4131">
        <v>9</v>
      </c>
      <c r="AQ4131" t="s">
        <v>194</v>
      </c>
      <c r="AR4131">
        <v>244.65431616512069</v>
      </c>
      <c r="AS4131" t="s">
        <v>195</v>
      </c>
      <c r="AT4131" t="s">
        <v>228</v>
      </c>
      <c r="AU4131" t="s">
        <v>197</v>
      </c>
      <c r="AV4131" t="s">
        <v>218</v>
      </c>
      <c r="AW4131" t="s">
        <v>228</v>
      </c>
      <c r="AX4131" t="s">
        <v>197</v>
      </c>
      <c r="AY4131" t="s">
        <v>218</v>
      </c>
    </row>
    <row r="4132" spans="1:51" x14ac:dyDescent="0.45">
      <c r="A4132" s="22">
        <v>874109</v>
      </c>
      <c r="B4132" s="6">
        <v>45536</v>
      </c>
      <c r="C4132" s="22">
        <v>0</v>
      </c>
      <c r="D4132" s="22">
        <v>6608</v>
      </c>
      <c r="E4132" s="22"/>
      <c r="F4132" s="22">
        <v>0</v>
      </c>
      <c r="G4132" s="22">
        <v>2207</v>
      </c>
      <c r="H4132" s="22">
        <v>0</v>
      </c>
      <c r="I4132" s="22"/>
      <c r="J4132" s="22">
        <v>2</v>
      </c>
      <c r="K4132" s="22">
        <v>101856</v>
      </c>
      <c r="L4132" s="23" t="s">
        <v>326</v>
      </c>
      <c r="M4132" s="23"/>
      <c r="N4132" s="23" t="s">
        <v>184</v>
      </c>
      <c r="O4132" s="23" t="s">
        <v>225</v>
      </c>
      <c r="P4132" s="22">
        <v>20</v>
      </c>
      <c r="Q4132" s="23" t="s">
        <v>186</v>
      </c>
      <c r="R4132" s="23"/>
      <c r="S4132" s="23"/>
      <c r="T4132" s="23"/>
      <c r="U4132" s="23"/>
      <c r="V4132" s="23" t="s">
        <v>187</v>
      </c>
      <c r="W4132" s="23" t="s">
        <v>188</v>
      </c>
      <c r="X4132" s="23" t="s">
        <v>189</v>
      </c>
      <c r="Y4132" s="22">
        <v>0</v>
      </c>
      <c r="Z4132" s="23" t="s">
        <v>190</v>
      </c>
      <c r="AA4132" s="23" t="s">
        <v>191</v>
      </c>
      <c r="AB4132" s="23" t="s">
        <v>190</v>
      </c>
      <c r="AC4132" s="23" t="s">
        <v>192</v>
      </c>
      <c r="AD4132" s="23" t="s">
        <v>281</v>
      </c>
      <c r="AE4132" s="23" t="s">
        <v>67</v>
      </c>
      <c r="AF4132" s="23"/>
      <c r="AG4132" s="23"/>
      <c r="AH4132" s="23"/>
      <c r="AI4132" s="23"/>
      <c r="AJ4132" s="23" t="b">
        <v>0</v>
      </c>
      <c r="AK4132" s="3">
        <v>62</v>
      </c>
      <c r="AL4132" s="3">
        <v>2408</v>
      </c>
      <c r="AM4132" s="3">
        <v>6213</v>
      </c>
      <c r="AN4132" s="24">
        <v>45536.656903240742</v>
      </c>
      <c r="AO4132" s="24">
        <v>45536.656903240742</v>
      </c>
      <c r="AP4132">
        <v>9</v>
      </c>
      <c r="AQ4132" t="s">
        <v>194</v>
      </c>
      <c r="AR4132">
        <v>244.65690324074239</v>
      </c>
      <c r="AS4132" t="s">
        <v>195</v>
      </c>
      <c r="AT4132" t="s">
        <v>228</v>
      </c>
      <c r="AU4132" t="s">
        <v>197</v>
      </c>
      <c r="AV4132" t="s">
        <v>294</v>
      </c>
      <c r="AW4132" t="s">
        <v>228</v>
      </c>
      <c r="AX4132" t="s">
        <v>197</v>
      </c>
      <c r="AY4132" t="s">
        <v>294</v>
      </c>
    </row>
    <row r="4133" spans="1:51" x14ac:dyDescent="0.45">
      <c r="A4133" s="22">
        <v>874074</v>
      </c>
      <c r="B4133" s="6">
        <v>45536</v>
      </c>
      <c r="C4133" s="22">
        <v>0</v>
      </c>
      <c r="D4133" s="22">
        <v>3383</v>
      </c>
      <c r="E4133" s="22"/>
      <c r="F4133" s="22">
        <v>0</v>
      </c>
      <c r="G4133" s="22">
        <v>2220</v>
      </c>
      <c r="H4133" s="22">
        <v>0</v>
      </c>
      <c r="I4133" s="22"/>
      <c r="J4133" s="22">
        <v>2</v>
      </c>
      <c r="K4133" s="22">
        <v>101868</v>
      </c>
      <c r="L4133" s="23" t="s">
        <v>329</v>
      </c>
      <c r="M4133" s="23"/>
      <c r="N4133" s="23" t="s">
        <v>184</v>
      </c>
      <c r="O4133" s="23" t="s">
        <v>225</v>
      </c>
      <c r="P4133" s="22">
        <v>20</v>
      </c>
      <c r="Q4133" s="23" t="s">
        <v>186</v>
      </c>
      <c r="R4133" s="23"/>
      <c r="S4133" s="23"/>
      <c r="T4133" s="23"/>
      <c r="U4133" s="23"/>
      <c r="V4133" s="23" t="s">
        <v>187</v>
      </c>
      <c r="W4133" s="23" t="s">
        <v>188</v>
      </c>
      <c r="X4133" s="23" t="s">
        <v>189</v>
      </c>
      <c r="Y4133" s="22">
        <v>0</v>
      </c>
      <c r="Z4133" s="23" t="s">
        <v>190</v>
      </c>
      <c r="AA4133" s="23" t="s">
        <v>191</v>
      </c>
      <c r="AB4133" s="23" t="s">
        <v>190</v>
      </c>
      <c r="AC4133" s="23" t="s">
        <v>192</v>
      </c>
      <c r="AD4133" s="23" t="s">
        <v>281</v>
      </c>
      <c r="AE4133" s="23" t="s">
        <v>67</v>
      </c>
      <c r="AF4133" s="23"/>
      <c r="AG4133" s="23"/>
      <c r="AH4133" s="23"/>
      <c r="AI4133" s="23"/>
      <c r="AJ4133" s="23" t="b">
        <v>0</v>
      </c>
      <c r="AK4133" s="3">
        <v>109</v>
      </c>
      <c r="AL4133" s="3">
        <v>2408</v>
      </c>
      <c r="AM4133" s="3">
        <v>6177</v>
      </c>
      <c r="AN4133" s="24">
        <v>45536.656185725311</v>
      </c>
      <c r="AO4133" s="24">
        <v>45536.656185725311</v>
      </c>
      <c r="AP4133">
        <v>9</v>
      </c>
      <c r="AQ4133" t="s">
        <v>194</v>
      </c>
      <c r="AR4133">
        <v>244.65618572531093</v>
      </c>
      <c r="AS4133" t="s">
        <v>195</v>
      </c>
      <c r="AT4133" t="s">
        <v>228</v>
      </c>
      <c r="AU4133" t="s">
        <v>197</v>
      </c>
      <c r="AV4133" t="s">
        <v>287</v>
      </c>
      <c r="AW4133" t="s">
        <v>228</v>
      </c>
      <c r="AX4133" t="s">
        <v>197</v>
      </c>
      <c r="AY4133" t="s">
        <v>287</v>
      </c>
    </row>
    <row r="4134" spans="1:51" x14ac:dyDescent="0.45">
      <c r="A4134" s="22">
        <v>874275</v>
      </c>
      <c r="B4134" s="6">
        <v>45536</v>
      </c>
      <c r="C4134" s="22">
        <v>0</v>
      </c>
      <c r="D4134" s="22">
        <v>2787</v>
      </c>
      <c r="E4134" s="22"/>
      <c r="F4134" s="22">
        <v>0</v>
      </c>
      <c r="G4134" s="22">
        <v>1302</v>
      </c>
      <c r="H4134" s="22">
        <v>0</v>
      </c>
      <c r="I4134" s="22"/>
      <c r="J4134" s="22">
        <v>2</v>
      </c>
      <c r="K4134" s="22">
        <v>101820</v>
      </c>
      <c r="L4134" s="23" t="s">
        <v>333</v>
      </c>
      <c r="M4134" s="23"/>
      <c r="N4134" s="23" t="s">
        <v>184</v>
      </c>
      <c r="O4134" s="23" t="s">
        <v>225</v>
      </c>
      <c r="P4134" s="22">
        <v>20</v>
      </c>
      <c r="Q4134" s="23" t="s">
        <v>186</v>
      </c>
      <c r="R4134" s="23"/>
      <c r="S4134" s="23"/>
      <c r="T4134" s="23"/>
      <c r="U4134" s="23"/>
      <c r="V4134" s="23" t="s">
        <v>187</v>
      </c>
      <c r="W4134" s="23" t="s">
        <v>188</v>
      </c>
      <c r="X4134" s="23" t="s">
        <v>189</v>
      </c>
      <c r="Y4134" s="22">
        <v>0</v>
      </c>
      <c r="Z4134" s="23" t="s">
        <v>190</v>
      </c>
      <c r="AA4134" s="23" t="s">
        <v>191</v>
      </c>
      <c r="AB4134" s="23" t="s">
        <v>190</v>
      </c>
      <c r="AC4134" s="23" t="s">
        <v>192</v>
      </c>
      <c r="AD4134" s="23" t="s">
        <v>281</v>
      </c>
      <c r="AE4134" s="23" t="s">
        <v>67</v>
      </c>
      <c r="AF4134" s="23"/>
      <c r="AG4134" s="23"/>
      <c r="AH4134" s="23"/>
      <c r="AI4134" s="23"/>
      <c r="AJ4134" s="23" t="b">
        <v>0</v>
      </c>
      <c r="AK4134" s="3">
        <v>61</v>
      </c>
      <c r="AL4134" s="3">
        <v>2408</v>
      </c>
      <c r="AM4134" s="3">
        <v>6361</v>
      </c>
      <c r="AN4134" s="24">
        <v>45536.667735378083</v>
      </c>
      <c r="AO4134" s="24">
        <v>45536.667735378083</v>
      </c>
      <c r="AP4134">
        <v>9</v>
      </c>
      <c r="AQ4134" t="s">
        <v>194</v>
      </c>
      <c r="AR4134">
        <v>244.66773537808331</v>
      </c>
      <c r="AS4134" t="s">
        <v>195</v>
      </c>
      <c r="AT4134" t="s">
        <v>198</v>
      </c>
      <c r="AU4134" t="s">
        <v>197</v>
      </c>
      <c r="AV4134" t="s">
        <v>304</v>
      </c>
      <c r="AW4134" t="s">
        <v>198</v>
      </c>
      <c r="AX4134" t="s">
        <v>197</v>
      </c>
      <c r="AY4134" t="s">
        <v>304</v>
      </c>
    </row>
    <row r="4135" spans="1:51" x14ac:dyDescent="0.45">
      <c r="A4135" s="22">
        <v>874111</v>
      </c>
      <c r="B4135" s="6">
        <v>45536</v>
      </c>
      <c r="C4135" s="22">
        <v>0</v>
      </c>
      <c r="D4135" s="22">
        <v>2508</v>
      </c>
      <c r="E4135" s="22"/>
      <c r="F4135" s="22">
        <v>0</v>
      </c>
      <c r="G4135" s="22">
        <v>1302</v>
      </c>
      <c r="H4135" s="22">
        <v>0</v>
      </c>
      <c r="I4135" s="22"/>
      <c r="J4135" s="22">
        <v>2</v>
      </c>
      <c r="K4135" s="22">
        <v>101710</v>
      </c>
      <c r="L4135" s="23" t="s">
        <v>336</v>
      </c>
      <c r="M4135" s="23"/>
      <c r="N4135" s="23" t="s">
        <v>184</v>
      </c>
      <c r="O4135" s="23" t="s">
        <v>225</v>
      </c>
      <c r="P4135" s="22">
        <v>20</v>
      </c>
      <c r="Q4135" s="23" t="s">
        <v>186</v>
      </c>
      <c r="R4135" s="23"/>
      <c r="S4135" s="23"/>
      <c r="T4135" s="23"/>
      <c r="U4135" s="23"/>
      <c r="V4135" s="23" t="s">
        <v>187</v>
      </c>
      <c r="W4135" s="23" t="s">
        <v>188</v>
      </c>
      <c r="X4135" s="23" t="s">
        <v>189</v>
      </c>
      <c r="Y4135" s="22">
        <v>0</v>
      </c>
      <c r="Z4135" s="23" t="s">
        <v>190</v>
      </c>
      <c r="AA4135" s="23" t="s">
        <v>191</v>
      </c>
      <c r="AB4135" s="23" t="s">
        <v>190</v>
      </c>
      <c r="AC4135" s="23" t="s">
        <v>192</v>
      </c>
      <c r="AD4135" s="23" t="s">
        <v>281</v>
      </c>
      <c r="AE4135" s="23" t="s">
        <v>67</v>
      </c>
      <c r="AF4135" s="23"/>
      <c r="AG4135" s="23"/>
      <c r="AH4135" s="23"/>
      <c r="AI4135" s="23"/>
      <c r="AJ4135" s="23" t="b">
        <v>0</v>
      </c>
      <c r="AK4135" s="3">
        <v>62</v>
      </c>
      <c r="AL4135" s="3">
        <v>2408</v>
      </c>
      <c r="AM4135" s="3">
        <v>6215</v>
      </c>
      <c r="AN4135" s="24">
        <v>45536.656903587966</v>
      </c>
      <c r="AO4135" s="24">
        <v>45536.656903587966</v>
      </c>
      <c r="AP4135">
        <v>9</v>
      </c>
      <c r="AQ4135" t="s">
        <v>194</v>
      </c>
      <c r="AR4135">
        <v>244.65690358796564</v>
      </c>
      <c r="AS4135" t="s">
        <v>195</v>
      </c>
      <c r="AT4135" t="s">
        <v>228</v>
      </c>
      <c r="AU4135" t="s">
        <v>197</v>
      </c>
      <c r="AV4135" t="s">
        <v>294</v>
      </c>
      <c r="AW4135" t="s">
        <v>228</v>
      </c>
      <c r="AX4135" t="s">
        <v>197</v>
      </c>
      <c r="AY4135" t="s">
        <v>294</v>
      </c>
    </row>
    <row r="4136" spans="1:51" x14ac:dyDescent="0.45">
      <c r="A4136" s="22">
        <v>873986</v>
      </c>
      <c r="B4136" s="6">
        <v>45536</v>
      </c>
      <c r="C4136" s="22">
        <v>0</v>
      </c>
      <c r="D4136" s="22">
        <v>2367</v>
      </c>
      <c r="E4136" s="22"/>
      <c r="F4136" s="22">
        <v>0</v>
      </c>
      <c r="G4136" s="22">
        <v>1306</v>
      </c>
      <c r="H4136" s="22">
        <v>0</v>
      </c>
      <c r="I4136" s="22"/>
      <c r="J4136" s="22">
        <v>2</v>
      </c>
      <c r="K4136" s="22">
        <v>101696</v>
      </c>
      <c r="L4136" s="23" t="s">
        <v>338</v>
      </c>
      <c r="M4136" s="23"/>
      <c r="N4136" s="23" t="s">
        <v>184</v>
      </c>
      <c r="O4136" s="23" t="s">
        <v>225</v>
      </c>
      <c r="P4136" s="22">
        <v>20</v>
      </c>
      <c r="Q4136" s="23" t="s">
        <v>186</v>
      </c>
      <c r="R4136" s="23"/>
      <c r="S4136" s="23"/>
      <c r="T4136" s="23"/>
      <c r="U4136" s="23"/>
      <c r="V4136" s="23" t="s">
        <v>187</v>
      </c>
      <c r="W4136" s="23" t="s">
        <v>188</v>
      </c>
      <c r="X4136" s="23" t="s">
        <v>189</v>
      </c>
      <c r="Y4136" s="22">
        <v>0</v>
      </c>
      <c r="Z4136" s="23" t="s">
        <v>190</v>
      </c>
      <c r="AA4136" s="23" t="s">
        <v>191</v>
      </c>
      <c r="AB4136" s="23" t="s">
        <v>190</v>
      </c>
      <c r="AC4136" s="23" t="s">
        <v>192</v>
      </c>
      <c r="AD4136" s="23" t="s">
        <v>281</v>
      </c>
      <c r="AE4136" s="23" t="s">
        <v>67</v>
      </c>
      <c r="AF4136" s="23"/>
      <c r="AG4136" s="23"/>
      <c r="AH4136" s="23"/>
      <c r="AI4136" s="23"/>
      <c r="AJ4136" s="23" t="b">
        <v>0</v>
      </c>
      <c r="AK4136" s="3">
        <v>97</v>
      </c>
      <c r="AL4136" s="3">
        <v>2408</v>
      </c>
      <c r="AM4136" s="3">
        <v>6086</v>
      </c>
      <c r="AN4136" s="24">
        <v>45536.65431577932</v>
      </c>
      <c r="AO4136" s="24">
        <v>45536.65431577932</v>
      </c>
      <c r="AP4136">
        <v>9</v>
      </c>
      <c r="AQ4136" t="s">
        <v>194</v>
      </c>
      <c r="AR4136">
        <v>244.65431577932031</v>
      </c>
      <c r="AS4136" t="s">
        <v>195</v>
      </c>
      <c r="AT4136" t="s">
        <v>228</v>
      </c>
      <c r="AU4136" t="s">
        <v>197</v>
      </c>
      <c r="AV4136" t="s">
        <v>218</v>
      </c>
      <c r="AW4136" t="s">
        <v>228</v>
      </c>
      <c r="AX4136" t="s">
        <v>197</v>
      </c>
      <c r="AY4136" t="s">
        <v>218</v>
      </c>
    </row>
    <row r="4137" spans="1:51" x14ac:dyDescent="0.45">
      <c r="A4137" s="22">
        <v>873904</v>
      </c>
      <c r="B4137" s="6">
        <v>45536</v>
      </c>
      <c r="C4137" s="22">
        <v>0</v>
      </c>
      <c r="D4137" s="22">
        <v>3238</v>
      </c>
      <c r="E4137" s="22"/>
      <c r="F4137" s="22">
        <v>0</v>
      </c>
      <c r="G4137" s="22">
        <v>1302</v>
      </c>
      <c r="H4137" s="22">
        <v>0</v>
      </c>
      <c r="I4137" s="22"/>
      <c r="J4137" s="22">
        <v>2</v>
      </c>
      <c r="K4137" s="22">
        <v>101729</v>
      </c>
      <c r="L4137" s="23" t="s">
        <v>342</v>
      </c>
      <c r="M4137" s="23"/>
      <c r="N4137" s="23" t="s">
        <v>184</v>
      </c>
      <c r="O4137" s="23" t="s">
        <v>225</v>
      </c>
      <c r="P4137" s="22">
        <v>20</v>
      </c>
      <c r="Q4137" s="23" t="s">
        <v>186</v>
      </c>
      <c r="R4137" s="23"/>
      <c r="S4137" s="23"/>
      <c r="T4137" s="23"/>
      <c r="U4137" s="23"/>
      <c r="V4137" s="23" t="s">
        <v>187</v>
      </c>
      <c r="W4137" s="23" t="s">
        <v>188</v>
      </c>
      <c r="X4137" s="23" t="s">
        <v>189</v>
      </c>
      <c r="Y4137" s="22">
        <v>0</v>
      </c>
      <c r="Z4137" s="23" t="s">
        <v>190</v>
      </c>
      <c r="AA4137" s="23" t="s">
        <v>191</v>
      </c>
      <c r="AB4137" s="23" t="s">
        <v>190</v>
      </c>
      <c r="AC4137" s="23" t="s">
        <v>192</v>
      </c>
      <c r="AD4137" s="23" t="s">
        <v>281</v>
      </c>
      <c r="AE4137" s="23" t="s">
        <v>67</v>
      </c>
      <c r="AF4137" s="23"/>
      <c r="AG4137" s="23"/>
      <c r="AH4137" s="23"/>
      <c r="AI4137" s="23"/>
      <c r="AJ4137" s="23" t="b">
        <v>0</v>
      </c>
      <c r="AK4137" s="3">
        <v>113</v>
      </c>
      <c r="AL4137" s="3">
        <v>2408</v>
      </c>
      <c r="AM4137" s="3">
        <v>6007</v>
      </c>
      <c r="AN4137" s="24">
        <v>45536.651334799382</v>
      </c>
      <c r="AO4137" s="24">
        <v>45536.651334799382</v>
      </c>
      <c r="AP4137">
        <v>9</v>
      </c>
      <c r="AQ4137" t="s">
        <v>194</v>
      </c>
      <c r="AR4137">
        <v>244.65133479938231</v>
      </c>
      <c r="AS4137" t="s">
        <v>195</v>
      </c>
      <c r="AT4137" t="s">
        <v>228</v>
      </c>
      <c r="AU4137" t="s">
        <v>197</v>
      </c>
      <c r="AV4137" t="s">
        <v>291</v>
      </c>
      <c r="AW4137" t="s">
        <v>228</v>
      </c>
      <c r="AX4137" t="s">
        <v>197</v>
      </c>
      <c r="AY4137" t="s">
        <v>291</v>
      </c>
    </row>
    <row r="4138" spans="1:51" x14ac:dyDescent="0.45">
      <c r="A4138" s="22">
        <v>874086</v>
      </c>
      <c r="B4138" s="6">
        <v>45536</v>
      </c>
      <c r="C4138" s="22">
        <v>0</v>
      </c>
      <c r="D4138" s="22">
        <v>8461</v>
      </c>
      <c r="E4138" s="22"/>
      <c r="F4138" s="22">
        <v>0</v>
      </c>
      <c r="G4138" s="22">
        <v>2207</v>
      </c>
      <c r="H4138" s="22">
        <v>0</v>
      </c>
      <c r="I4138" s="22"/>
      <c r="J4138" s="22">
        <v>2</v>
      </c>
      <c r="K4138" s="22">
        <v>101740</v>
      </c>
      <c r="L4138" s="23" t="s">
        <v>343</v>
      </c>
      <c r="M4138" s="23"/>
      <c r="N4138" s="23" t="s">
        <v>184</v>
      </c>
      <c r="O4138" s="23" t="s">
        <v>225</v>
      </c>
      <c r="P4138" s="22">
        <v>20</v>
      </c>
      <c r="Q4138" s="23" t="s">
        <v>186</v>
      </c>
      <c r="R4138" s="23"/>
      <c r="S4138" s="23"/>
      <c r="T4138" s="23"/>
      <c r="U4138" s="23"/>
      <c r="V4138" s="23" t="s">
        <v>187</v>
      </c>
      <c r="W4138" s="23" t="s">
        <v>188</v>
      </c>
      <c r="X4138" s="23" t="s">
        <v>189</v>
      </c>
      <c r="Y4138" s="22">
        <v>0</v>
      </c>
      <c r="Z4138" s="23" t="s">
        <v>190</v>
      </c>
      <c r="AA4138" s="23" t="s">
        <v>191</v>
      </c>
      <c r="AB4138" s="23" t="s">
        <v>190</v>
      </c>
      <c r="AC4138" s="23" t="s">
        <v>192</v>
      </c>
      <c r="AD4138" s="23" t="s">
        <v>281</v>
      </c>
      <c r="AE4138" s="23" t="s">
        <v>67</v>
      </c>
      <c r="AF4138" s="23"/>
      <c r="AG4138" s="23"/>
      <c r="AH4138" s="23"/>
      <c r="AI4138" s="23"/>
      <c r="AJ4138" s="23" t="b">
        <v>0</v>
      </c>
      <c r="AK4138" s="3">
        <v>97</v>
      </c>
      <c r="AL4138" s="3">
        <v>2408</v>
      </c>
      <c r="AM4138" s="3">
        <v>6189</v>
      </c>
      <c r="AN4138" s="24">
        <v>45536.65664193673</v>
      </c>
      <c r="AO4138" s="24">
        <v>45536.65664193673</v>
      </c>
      <c r="AP4138">
        <v>9</v>
      </c>
      <c r="AQ4138" t="s">
        <v>194</v>
      </c>
      <c r="AR4138">
        <v>244.65664193673001</v>
      </c>
      <c r="AS4138" t="s">
        <v>195</v>
      </c>
      <c r="AT4138" t="s">
        <v>228</v>
      </c>
      <c r="AU4138" t="s">
        <v>197</v>
      </c>
      <c r="AV4138" t="s">
        <v>201</v>
      </c>
      <c r="AW4138" t="s">
        <v>228</v>
      </c>
      <c r="AX4138" t="s">
        <v>197</v>
      </c>
      <c r="AY4138" t="s">
        <v>201</v>
      </c>
    </row>
    <row r="4139" spans="1:51" x14ac:dyDescent="0.45">
      <c r="A4139" s="22">
        <v>873890</v>
      </c>
      <c r="B4139" s="6">
        <v>45536</v>
      </c>
      <c r="C4139" s="22">
        <v>0</v>
      </c>
      <c r="D4139" s="22">
        <v>2995</v>
      </c>
      <c r="E4139" s="22"/>
      <c r="F4139" s="22">
        <v>0</v>
      </c>
      <c r="G4139" s="22">
        <v>1306</v>
      </c>
      <c r="H4139" s="22">
        <v>0</v>
      </c>
      <c r="I4139" s="22"/>
      <c r="J4139" s="22">
        <v>2</v>
      </c>
      <c r="K4139" s="22">
        <v>101768</v>
      </c>
      <c r="L4139" s="23" t="s">
        <v>347</v>
      </c>
      <c r="M4139" s="23"/>
      <c r="N4139" s="23" t="s">
        <v>184</v>
      </c>
      <c r="O4139" s="23" t="s">
        <v>225</v>
      </c>
      <c r="P4139" s="22">
        <v>20</v>
      </c>
      <c r="Q4139" s="23" t="s">
        <v>186</v>
      </c>
      <c r="R4139" s="23"/>
      <c r="S4139" s="23"/>
      <c r="T4139" s="23"/>
      <c r="U4139" s="23"/>
      <c r="V4139" s="23" t="s">
        <v>187</v>
      </c>
      <c r="W4139" s="23" t="s">
        <v>188</v>
      </c>
      <c r="X4139" s="23" t="s">
        <v>189</v>
      </c>
      <c r="Y4139" s="22">
        <v>0</v>
      </c>
      <c r="Z4139" s="23" t="s">
        <v>190</v>
      </c>
      <c r="AA4139" s="23" t="s">
        <v>191</v>
      </c>
      <c r="AB4139" s="23" t="s">
        <v>190</v>
      </c>
      <c r="AC4139" s="23" t="s">
        <v>192</v>
      </c>
      <c r="AD4139" s="23" t="s">
        <v>281</v>
      </c>
      <c r="AE4139" s="23" t="s">
        <v>67</v>
      </c>
      <c r="AF4139" s="23"/>
      <c r="AG4139" s="23"/>
      <c r="AH4139" s="23"/>
      <c r="AI4139" s="23"/>
      <c r="AJ4139" s="23" t="b">
        <v>0</v>
      </c>
      <c r="AK4139" s="3">
        <v>109</v>
      </c>
      <c r="AL4139" s="3">
        <v>2408</v>
      </c>
      <c r="AM4139" s="3">
        <v>5990</v>
      </c>
      <c r="AN4139" s="24">
        <v>45536.651259027778</v>
      </c>
      <c r="AO4139" s="24">
        <v>45536.651259027778</v>
      </c>
      <c r="AP4139">
        <v>9</v>
      </c>
      <c r="AQ4139" t="s">
        <v>194</v>
      </c>
      <c r="AR4139">
        <v>244.651259027778</v>
      </c>
      <c r="AS4139" t="s">
        <v>195</v>
      </c>
      <c r="AT4139" t="s">
        <v>228</v>
      </c>
      <c r="AU4139" t="s">
        <v>197</v>
      </c>
      <c r="AV4139" t="s">
        <v>257</v>
      </c>
      <c r="AW4139" t="s">
        <v>228</v>
      </c>
      <c r="AX4139" t="s">
        <v>197</v>
      </c>
      <c r="AY4139" t="s">
        <v>257</v>
      </c>
    </row>
    <row r="4140" spans="1:51" x14ac:dyDescent="0.45">
      <c r="A4140" s="22">
        <v>874274</v>
      </c>
      <c r="B4140" s="6">
        <v>45536</v>
      </c>
      <c r="C4140" s="22">
        <v>0</v>
      </c>
      <c r="D4140" s="22">
        <v>3413</v>
      </c>
      <c r="E4140" s="22"/>
      <c r="F4140" s="22">
        <v>0</v>
      </c>
      <c r="G4140" s="22">
        <v>2207</v>
      </c>
      <c r="H4140" s="22">
        <v>0</v>
      </c>
      <c r="I4140" s="22"/>
      <c r="J4140" s="22">
        <v>2</v>
      </c>
      <c r="K4140" s="22">
        <v>101779</v>
      </c>
      <c r="L4140" s="23" t="s">
        <v>348</v>
      </c>
      <c r="M4140" s="23"/>
      <c r="N4140" s="23" t="s">
        <v>184</v>
      </c>
      <c r="O4140" s="23" t="s">
        <v>225</v>
      </c>
      <c r="P4140" s="22">
        <v>20</v>
      </c>
      <c r="Q4140" s="23" t="s">
        <v>186</v>
      </c>
      <c r="R4140" s="23"/>
      <c r="S4140" s="23"/>
      <c r="T4140" s="23"/>
      <c r="U4140" s="23"/>
      <c r="V4140" s="23" t="s">
        <v>187</v>
      </c>
      <c r="W4140" s="23" t="s">
        <v>188</v>
      </c>
      <c r="X4140" s="23" t="s">
        <v>189</v>
      </c>
      <c r="Y4140" s="22">
        <v>0</v>
      </c>
      <c r="Z4140" s="23" t="s">
        <v>190</v>
      </c>
      <c r="AA4140" s="23" t="s">
        <v>191</v>
      </c>
      <c r="AB4140" s="23" t="s">
        <v>190</v>
      </c>
      <c r="AC4140" s="23" t="s">
        <v>192</v>
      </c>
      <c r="AD4140" s="23" t="s">
        <v>281</v>
      </c>
      <c r="AE4140" s="23" t="s">
        <v>67</v>
      </c>
      <c r="AF4140" s="23"/>
      <c r="AG4140" s="23"/>
      <c r="AH4140" s="23"/>
      <c r="AI4140" s="23"/>
      <c r="AJ4140" s="23" t="b">
        <v>0</v>
      </c>
      <c r="AK4140" s="3">
        <v>61</v>
      </c>
      <c r="AL4140" s="3">
        <v>2408</v>
      </c>
      <c r="AM4140" s="3">
        <v>6360</v>
      </c>
      <c r="AN4140" s="24">
        <v>45536.667735223768</v>
      </c>
      <c r="AO4140" s="24">
        <v>45536.667735223768</v>
      </c>
      <c r="AP4140">
        <v>9</v>
      </c>
      <c r="AQ4140" t="s">
        <v>194</v>
      </c>
      <c r="AR4140">
        <v>244.66773522376752</v>
      </c>
      <c r="AS4140" t="s">
        <v>195</v>
      </c>
      <c r="AT4140" t="s">
        <v>198</v>
      </c>
      <c r="AU4140" t="s">
        <v>197</v>
      </c>
      <c r="AV4140" t="s">
        <v>304</v>
      </c>
      <c r="AW4140" t="s">
        <v>198</v>
      </c>
      <c r="AX4140" t="s">
        <v>197</v>
      </c>
      <c r="AY4140" t="s">
        <v>304</v>
      </c>
    </row>
    <row r="4141" spans="1:51" x14ac:dyDescent="0.45">
      <c r="A4141" s="22">
        <v>874035</v>
      </c>
      <c r="B4141" s="6">
        <v>45536</v>
      </c>
      <c r="C4141" s="22">
        <v>0</v>
      </c>
      <c r="D4141" s="22">
        <v>4124</v>
      </c>
      <c r="E4141" s="22"/>
      <c r="F4141" s="22">
        <v>0</v>
      </c>
      <c r="G4141" s="22">
        <v>2207</v>
      </c>
      <c r="H4141" s="22">
        <v>0</v>
      </c>
      <c r="I4141" s="22"/>
      <c r="J4141" s="22">
        <v>2</v>
      </c>
      <c r="K4141" s="22">
        <v>101804</v>
      </c>
      <c r="L4141" s="23" t="s">
        <v>349</v>
      </c>
      <c r="M4141" s="23"/>
      <c r="N4141" s="23" t="s">
        <v>184</v>
      </c>
      <c r="O4141" s="23" t="s">
        <v>225</v>
      </c>
      <c r="P4141" s="22">
        <v>20</v>
      </c>
      <c r="Q4141" s="23" t="s">
        <v>186</v>
      </c>
      <c r="R4141" s="23"/>
      <c r="S4141" s="23"/>
      <c r="T4141" s="23"/>
      <c r="U4141" s="23"/>
      <c r="V4141" s="23" t="s">
        <v>187</v>
      </c>
      <c r="W4141" s="23" t="s">
        <v>188</v>
      </c>
      <c r="X4141" s="23" t="s">
        <v>189</v>
      </c>
      <c r="Y4141" s="22">
        <v>0</v>
      </c>
      <c r="Z4141" s="23" t="s">
        <v>190</v>
      </c>
      <c r="AA4141" s="23" t="s">
        <v>191</v>
      </c>
      <c r="AB4141" s="23" t="s">
        <v>190</v>
      </c>
      <c r="AC4141" s="23" t="s">
        <v>192</v>
      </c>
      <c r="AD4141" s="23" t="s">
        <v>281</v>
      </c>
      <c r="AE4141" s="23" t="s">
        <v>67</v>
      </c>
      <c r="AF4141" s="23"/>
      <c r="AG4141" s="23"/>
      <c r="AH4141" s="23"/>
      <c r="AI4141" s="23"/>
      <c r="AJ4141" s="23" t="b">
        <v>0</v>
      </c>
      <c r="AK4141" s="3">
        <v>109</v>
      </c>
      <c r="AL4141" s="3">
        <v>2408</v>
      </c>
      <c r="AM4141" s="3">
        <v>6137</v>
      </c>
      <c r="AN4141" s="24">
        <v>45536.655189621917</v>
      </c>
      <c r="AO4141" s="24">
        <v>45536.655189621917</v>
      </c>
      <c r="AP4141">
        <v>9</v>
      </c>
      <c r="AQ4141" t="s">
        <v>194</v>
      </c>
      <c r="AR4141">
        <v>244.65518962191709</v>
      </c>
      <c r="AS4141" t="s">
        <v>195</v>
      </c>
      <c r="AT4141" t="s">
        <v>228</v>
      </c>
      <c r="AU4141" t="s">
        <v>197</v>
      </c>
      <c r="AV4141" t="s">
        <v>242</v>
      </c>
      <c r="AW4141" t="s">
        <v>228</v>
      </c>
      <c r="AX4141" t="s">
        <v>197</v>
      </c>
      <c r="AY4141" t="s">
        <v>242</v>
      </c>
    </row>
    <row r="4142" spans="1:51" x14ac:dyDescent="0.45">
      <c r="A4142" s="22">
        <v>874091</v>
      </c>
      <c r="B4142" s="6">
        <v>45536</v>
      </c>
      <c r="C4142" s="22">
        <v>0</v>
      </c>
      <c r="D4142" s="22">
        <v>2584</v>
      </c>
      <c r="E4142" s="22"/>
      <c r="F4142" s="22">
        <v>0</v>
      </c>
      <c r="G4142" s="22">
        <v>1306</v>
      </c>
      <c r="H4142" s="22">
        <v>0</v>
      </c>
      <c r="I4142" s="22"/>
      <c r="J4142" s="22">
        <v>2</v>
      </c>
      <c r="K4142" s="22">
        <v>101806</v>
      </c>
      <c r="L4142" s="23" t="s">
        <v>350</v>
      </c>
      <c r="M4142" s="23"/>
      <c r="N4142" s="23" t="s">
        <v>184</v>
      </c>
      <c r="O4142" s="23" t="s">
        <v>225</v>
      </c>
      <c r="P4142" s="22">
        <v>20</v>
      </c>
      <c r="Q4142" s="23" t="s">
        <v>186</v>
      </c>
      <c r="R4142" s="23"/>
      <c r="S4142" s="23"/>
      <c r="T4142" s="23"/>
      <c r="U4142" s="23"/>
      <c r="V4142" s="23" t="s">
        <v>187</v>
      </c>
      <c r="W4142" s="23" t="s">
        <v>188</v>
      </c>
      <c r="X4142" s="23" t="s">
        <v>189</v>
      </c>
      <c r="Y4142" s="22">
        <v>0</v>
      </c>
      <c r="Z4142" s="23" t="s">
        <v>190</v>
      </c>
      <c r="AA4142" s="23" t="s">
        <v>191</v>
      </c>
      <c r="AB4142" s="23" t="s">
        <v>190</v>
      </c>
      <c r="AC4142" s="23" t="s">
        <v>192</v>
      </c>
      <c r="AD4142" s="23" t="s">
        <v>281</v>
      </c>
      <c r="AE4142" s="23" t="s">
        <v>67</v>
      </c>
      <c r="AF4142" s="23"/>
      <c r="AG4142" s="23"/>
      <c r="AH4142" s="23"/>
      <c r="AI4142" s="23"/>
      <c r="AJ4142" s="23" t="b">
        <v>0</v>
      </c>
      <c r="AK4142" s="3">
        <v>97</v>
      </c>
      <c r="AL4142" s="3">
        <v>2408</v>
      </c>
      <c r="AM4142" s="3">
        <v>6194</v>
      </c>
      <c r="AN4142" s="24">
        <v>45536.656642592592</v>
      </c>
      <c r="AO4142" s="24">
        <v>45536.656642592592</v>
      </c>
      <c r="AP4142">
        <v>9</v>
      </c>
      <c r="AQ4142" t="s">
        <v>194</v>
      </c>
      <c r="AR4142">
        <v>244.65664259259211</v>
      </c>
      <c r="AS4142" t="s">
        <v>195</v>
      </c>
      <c r="AT4142" t="s">
        <v>228</v>
      </c>
      <c r="AU4142" t="s">
        <v>197</v>
      </c>
      <c r="AV4142" t="s">
        <v>201</v>
      </c>
      <c r="AW4142" t="s">
        <v>228</v>
      </c>
      <c r="AX4142" t="s">
        <v>197</v>
      </c>
      <c r="AY4142" t="s">
        <v>201</v>
      </c>
    </row>
    <row r="4143" spans="1:51" x14ac:dyDescent="0.45">
      <c r="A4143" s="22">
        <v>873922</v>
      </c>
      <c r="B4143" s="6">
        <v>45536</v>
      </c>
      <c r="C4143" s="22">
        <v>0</v>
      </c>
      <c r="D4143" s="22">
        <v>4706</v>
      </c>
      <c r="E4143" s="22"/>
      <c r="F4143" s="22">
        <v>0</v>
      </c>
      <c r="G4143" s="22">
        <v>2221</v>
      </c>
      <c r="H4143" s="22">
        <v>0</v>
      </c>
      <c r="I4143" s="22"/>
      <c r="J4143" s="22">
        <v>2</v>
      </c>
      <c r="K4143" s="22">
        <v>101762</v>
      </c>
      <c r="L4143" s="23" t="s">
        <v>351</v>
      </c>
      <c r="M4143" s="23"/>
      <c r="N4143" s="23" t="s">
        <v>184</v>
      </c>
      <c r="O4143" s="23" t="s">
        <v>225</v>
      </c>
      <c r="P4143" s="22">
        <v>20</v>
      </c>
      <c r="Q4143" s="23" t="s">
        <v>186</v>
      </c>
      <c r="R4143" s="23"/>
      <c r="S4143" s="23"/>
      <c r="T4143" s="23"/>
      <c r="U4143" s="23"/>
      <c r="V4143" s="23" t="s">
        <v>187</v>
      </c>
      <c r="W4143" s="23" t="s">
        <v>188</v>
      </c>
      <c r="X4143" s="23" t="s">
        <v>189</v>
      </c>
      <c r="Y4143" s="22">
        <v>0</v>
      </c>
      <c r="Z4143" s="23" t="s">
        <v>190</v>
      </c>
      <c r="AA4143" s="23" t="s">
        <v>191</v>
      </c>
      <c r="AB4143" s="23" t="s">
        <v>190</v>
      </c>
      <c r="AC4143" s="23" t="s">
        <v>192</v>
      </c>
      <c r="AD4143" s="23" t="s">
        <v>281</v>
      </c>
      <c r="AE4143" s="23" t="s">
        <v>67</v>
      </c>
      <c r="AF4143" s="23"/>
      <c r="AG4143" s="23"/>
      <c r="AH4143" s="23"/>
      <c r="AI4143" s="23"/>
      <c r="AJ4143" s="23" t="b">
        <v>0</v>
      </c>
      <c r="AK4143" s="3">
        <v>62</v>
      </c>
      <c r="AL4143" s="3">
        <v>2408</v>
      </c>
      <c r="AM4143" s="3">
        <v>6021</v>
      </c>
      <c r="AN4143" s="24">
        <v>45536.651644984566</v>
      </c>
      <c r="AO4143" s="24">
        <v>45536.651644984566</v>
      </c>
      <c r="AP4143">
        <v>9</v>
      </c>
      <c r="AQ4143" t="s">
        <v>194</v>
      </c>
      <c r="AR4143">
        <v>244.65164498456579</v>
      </c>
      <c r="AS4143" t="s">
        <v>195</v>
      </c>
      <c r="AT4143" t="s">
        <v>228</v>
      </c>
      <c r="AU4143" t="s">
        <v>197</v>
      </c>
      <c r="AV4143" t="s">
        <v>237</v>
      </c>
      <c r="AW4143" t="s">
        <v>228</v>
      </c>
      <c r="AX4143" t="s">
        <v>197</v>
      </c>
      <c r="AY4143" t="s">
        <v>237</v>
      </c>
    </row>
    <row r="4144" spans="1:51" x14ac:dyDescent="0.45">
      <c r="A4144" s="22">
        <v>873924</v>
      </c>
      <c r="B4144" s="6">
        <v>45536</v>
      </c>
      <c r="C4144" s="22">
        <v>0</v>
      </c>
      <c r="D4144" s="22">
        <v>2332</v>
      </c>
      <c r="E4144" s="22"/>
      <c r="F4144" s="22">
        <v>0</v>
      </c>
      <c r="G4144" s="22">
        <v>1302</v>
      </c>
      <c r="H4144" s="22">
        <v>0</v>
      </c>
      <c r="I4144" s="22"/>
      <c r="J4144" s="22">
        <v>2</v>
      </c>
      <c r="K4144" s="22">
        <v>101764</v>
      </c>
      <c r="L4144" s="23" t="s">
        <v>353</v>
      </c>
      <c r="M4144" s="23"/>
      <c r="N4144" s="23" t="s">
        <v>184</v>
      </c>
      <c r="O4144" s="23" t="s">
        <v>225</v>
      </c>
      <c r="P4144" s="22">
        <v>20</v>
      </c>
      <c r="Q4144" s="23" t="s">
        <v>186</v>
      </c>
      <c r="R4144" s="23"/>
      <c r="S4144" s="23"/>
      <c r="T4144" s="23"/>
      <c r="U4144" s="23"/>
      <c r="V4144" s="23" t="s">
        <v>187</v>
      </c>
      <c r="W4144" s="23" t="s">
        <v>188</v>
      </c>
      <c r="X4144" s="23" t="s">
        <v>189</v>
      </c>
      <c r="Y4144" s="22">
        <v>0</v>
      </c>
      <c r="Z4144" s="23" t="s">
        <v>190</v>
      </c>
      <c r="AA4144" s="23" t="s">
        <v>191</v>
      </c>
      <c r="AB4144" s="23" t="s">
        <v>190</v>
      </c>
      <c r="AC4144" s="23" t="s">
        <v>192</v>
      </c>
      <c r="AD4144" s="23" t="s">
        <v>281</v>
      </c>
      <c r="AE4144" s="23" t="s">
        <v>67</v>
      </c>
      <c r="AF4144" s="23"/>
      <c r="AG4144" s="23"/>
      <c r="AH4144" s="23"/>
      <c r="AI4144" s="23"/>
      <c r="AJ4144" s="23" t="b">
        <v>0</v>
      </c>
      <c r="AK4144" s="3">
        <v>62</v>
      </c>
      <c r="AL4144" s="3">
        <v>2408</v>
      </c>
      <c r="AM4144" s="3">
        <v>6023</v>
      </c>
      <c r="AN4144" s="24">
        <v>45536.651645177466</v>
      </c>
      <c r="AO4144" s="24">
        <v>45536.651645177466</v>
      </c>
      <c r="AP4144">
        <v>9</v>
      </c>
      <c r="AQ4144" t="s">
        <v>194</v>
      </c>
      <c r="AR4144">
        <v>244.65164517746598</v>
      </c>
      <c r="AS4144" t="s">
        <v>195</v>
      </c>
      <c r="AT4144" t="s">
        <v>228</v>
      </c>
      <c r="AU4144" t="s">
        <v>197</v>
      </c>
      <c r="AV4144" t="s">
        <v>237</v>
      </c>
      <c r="AW4144" t="s">
        <v>228</v>
      </c>
      <c r="AX4144" t="s">
        <v>197</v>
      </c>
      <c r="AY4144" t="s">
        <v>237</v>
      </c>
    </row>
    <row r="4145" spans="1:51" x14ac:dyDescent="0.45">
      <c r="A4145" s="22">
        <v>873987</v>
      </c>
      <c r="B4145" s="6">
        <v>45536</v>
      </c>
      <c r="C4145" s="22">
        <v>0</v>
      </c>
      <c r="D4145" s="22">
        <v>2444</v>
      </c>
      <c r="E4145" s="22"/>
      <c r="F4145" s="22">
        <v>0</v>
      </c>
      <c r="G4145" s="22">
        <v>1302</v>
      </c>
      <c r="H4145" s="22">
        <v>0</v>
      </c>
      <c r="I4145" s="22"/>
      <c r="J4145" s="22">
        <v>2</v>
      </c>
      <c r="K4145" s="22">
        <v>101790</v>
      </c>
      <c r="L4145" s="23" t="s">
        <v>355</v>
      </c>
      <c r="M4145" s="23"/>
      <c r="N4145" s="23" t="s">
        <v>184</v>
      </c>
      <c r="O4145" s="23" t="s">
        <v>225</v>
      </c>
      <c r="P4145" s="22">
        <v>20</v>
      </c>
      <c r="Q4145" s="23" t="s">
        <v>186</v>
      </c>
      <c r="R4145" s="23"/>
      <c r="S4145" s="23"/>
      <c r="T4145" s="23"/>
      <c r="U4145" s="23"/>
      <c r="V4145" s="23" t="s">
        <v>187</v>
      </c>
      <c r="W4145" s="23" t="s">
        <v>188</v>
      </c>
      <c r="X4145" s="23" t="s">
        <v>189</v>
      </c>
      <c r="Y4145" s="22">
        <v>0</v>
      </c>
      <c r="Z4145" s="23" t="s">
        <v>190</v>
      </c>
      <c r="AA4145" s="23" t="s">
        <v>191</v>
      </c>
      <c r="AB4145" s="23" t="s">
        <v>190</v>
      </c>
      <c r="AC4145" s="23" t="s">
        <v>192</v>
      </c>
      <c r="AD4145" s="23" t="s">
        <v>281</v>
      </c>
      <c r="AE4145" s="23" t="s">
        <v>67</v>
      </c>
      <c r="AF4145" s="23"/>
      <c r="AG4145" s="23"/>
      <c r="AH4145" s="23"/>
      <c r="AI4145" s="23"/>
      <c r="AJ4145" s="23" t="b">
        <v>0</v>
      </c>
      <c r="AK4145" s="3">
        <v>97</v>
      </c>
      <c r="AL4145" s="3">
        <v>2408</v>
      </c>
      <c r="AM4145" s="3">
        <v>6087</v>
      </c>
      <c r="AN4145" s="24">
        <v>45536.654315895059</v>
      </c>
      <c r="AO4145" s="24">
        <v>45536.654315895059</v>
      </c>
      <c r="AP4145">
        <v>9</v>
      </c>
      <c r="AQ4145" t="s">
        <v>194</v>
      </c>
      <c r="AR4145">
        <v>244.65431589505897</v>
      </c>
      <c r="AS4145" t="s">
        <v>195</v>
      </c>
      <c r="AT4145" t="s">
        <v>228</v>
      </c>
      <c r="AU4145" t="s">
        <v>197</v>
      </c>
      <c r="AV4145" t="s">
        <v>218</v>
      </c>
      <c r="AW4145" t="s">
        <v>228</v>
      </c>
      <c r="AX4145" t="s">
        <v>197</v>
      </c>
      <c r="AY4145" t="s">
        <v>218</v>
      </c>
    </row>
    <row r="4146" spans="1:51" x14ac:dyDescent="0.45">
      <c r="A4146" s="22">
        <v>874088</v>
      </c>
      <c r="B4146" s="6">
        <v>45536</v>
      </c>
      <c r="C4146" s="22">
        <v>0</v>
      </c>
      <c r="D4146" s="22">
        <v>7228</v>
      </c>
      <c r="E4146" s="22"/>
      <c r="F4146" s="22">
        <v>0</v>
      </c>
      <c r="G4146" s="22">
        <v>2210</v>
      </c>
      <c r="H4146" s="22">
        <v>0</v>
      </c>
      <c r="I4146" s="22"/>
      <c r="J4146" s="22">
        <v>2</v>
      </c>
      <c r="K4146" s="22">
        <v>101600</v>
      </c>
      <c r="L4146" s="23" t="s">
        <v>357</v>
      </c>
      <c r="M4146" s="23"/>
      <c r="N4146" s="23" t="s">
        <v>184</v>
      </c>
      <c r="O4146" s="23" t="s">
        <v>225</v>
      </c>
      <c r="P4146" s="22">
        <v>20</v>
      </c>
      <c r="Q4146" s="23" t="s">
        <v>186</v>
      </c>
      <c r="R4146" s="23"/>
      <c r="S4146" s="23"/>
      <c r="T4146" s="23"/>
      <c r="U4146" s="23"/>
      <c r="V4146" s="23" t="s">
        <v>187</v>
      </c>
      <c r="W4146" s="23" t="s">
        <v>188</v>
      </c>
      <c r="X4146" s="23" t="s">
        <v>189</v>
      </c>
      <c r="Y4146" s="22">
        <v>0</v>
      </c>
      <c r="Z4146" s="23" t="s">
        <v>190</v>
      </c>
      <c r="AA4146" s="23" t="s">
        <v>191</v>
      </c>
      <c r="AB4146" s="23" t="s">
        <v>190</v>
      </c>
      <c r="AC4146" s="23" t="s">
        <v>192</v>
      </c>
      <c r="AD4146" s="23" t="s">
        <v>281</v>
      </c>
      <c r="AE4146" s="23" t="s">
        <v>67</v>
      </c>
      <c r="AF4146" s="23"/>
      <c r="AG4146" s="23"/>
      <c r="AH4146" s="23"/>
      <c r="AI4146" s="23"/>
      <c r="AJ4146" s="23" t="b">
        <v>0</v>
      </c>
      <c r="AK4146" s="3">
        <v>97</v>
      </c>
      <c r="AL4146" s="3">
        <v>2408</v>
      </c>
      <c r="AM4146" s="3">
        <v>6191</v>
      </c>
      <c r="AN4146" s="24">
        <v>45536.656642283953</v>
      </c>
      <c r="AO4146" s="24">
        <v>45536.656642283953</v>
      </c>
      <c r="AP4146">
        <v>9</v>
      </c>
      <c r="AQ4146" t="s">
        <v>194</v>
      </c>
      <c r="AR4146">
        <v>244.65664228395326</v>
      </c>
      <c r="AS4146" t="s">
        <v>195</v>
      </c>
      <c r="AT4146" t="s">
        <v>228</v>
      </c>
      <c r="AU4146" t="s">
        <v>197</v>
      </c>
      <c r="AV4146" t="s">
        <v>201</v>
      </c>
      <c r="AW4146" t="s">
        <v>228</v>
      </c>
      <c r="AX4146" t="s">
        <v>197</v>
      </c>
      <c r="AY4146" t="s">
        <v>201</v>
      </c>
    </row>
    <row r="4147" spans="1:51" x14ac:dyDescent="0.45">
      <c r="A4147" s="22">
        <v>874021</v>
      </c>
      <c r="B4147" s="6">
        <v>45536</v>
      </c>
      <c r="C4147" s="22">
        <v>0</v>
      </c>
      <c r="D4147" s="22">
        <v>3183</v>
      </c>
      <c r="E4147" s="22"/>
      <c r="F4147" s="22">
        <v>0</v>
      </c>
      <c r="G4147" s="22">
        <v>1302</v>
      </c>
      <c r="H4147" s="22">
        <v>0</v>
      </c>
      <c r="I4147" s="22"/>
      <c r="J4147" s="22">
        <v>2</v>
      </c>
      <c r="K4147" s="22">
        <v>101602</v>
      </c>
      <c r="L4147" s="23" t="s">
        <v>358</v>
      </c>
      <c r="M4147" s="23"/>
      <c r="N4147" s="23" t="s">
        <v>184</v>
      </c>
      <c r="O4147" s="23" t="s">
        <v>225</v>
      </c>
      <c r="P4147" s="22">
        <v>20</v>
      </c>
      <c r="Q4147" s="23" t="s">
        <v>186</v>
      </c>
      <c r="R4147" s="23"/>
      <c r="S4147" s="23"/>
      <c r="T4147" s="23"/>
      <c r="U4147" s="23"/>
      <c r="V4147" s="23" t="s">
        <v>187</v>
      </c>
      <c r="W4147" s="23" t="s">
        <v>188</v>
      </c>
      <c r="X4147" s="23" t="s">
        <v>189</v>
      </c>
      <c r="Y4147" s="22">
        <v>0</v>
      </c>
      <c r="Z4147" s="23" t="s">
        <v>190</v>
      </c>
      <c r="AA4147" s="23" t="s">
        <v>191</v>
      </c>
      <c r="AB4147" s="23" t="s">
        <v>190</v>
      </c>
      <c r="AC4147" s="23" t="s">
        <v>192</v>
      </c>
      <c r="AD4147" s="23" t="s">
        <v>281</v>
      </c>
      <c r="AE4147" s="23" t="s">
        <v>67</v>
      </c>
      <c r="AF4147" s="23"/>
      <c r="AG4147" s="23"/>
      <c r="AH4147" s="23"/>
      <c r="AI4147" s="23"/>
      <c r="AJ4147" s="23" t="b">
        <v>0</v>
      </c>
      <c r="AK4147" s="3">
        <v>119</v>
      </c>
      <c r="AL4147" s="3">
        <v>2408</v>
      </c>
      <c r="AM4147" s="3">
        <v>6122</v>
      </c>
      <c r="AN4147" s="24">
        <v>45536.654891358026</v>
      </c>
      <c r="AO4147" s="24">
        <v>45536.654891358026</v>
      </c>
      <c r="AP4147">
        <v>9</v>
      </c>
      <c r="AQ4147" t="s">
        <v>194</v>
      </c>
      <c r="AR4147">
        <v>244.65489135802636</v>
      </c>
      <c r="AS4147" t="s">
        <v>195</v>
      </c>
      <c r="AT4147" t="s">
        <v>228</v>
      </c>
      <c r="AU4147" t="s">
        <v>197</v>
      </c>
      <c r="AV4147" t="s">
        <v>235</v>
      </c>
      <c r="AW4147" t="s">
        <v>228</v>
      </c>
      <c r="AX4147" t="s">
        <v>197</v>
      </c>
      <c r="AY4147" t="s">
        <v>235</v>
      </c>
    </row>
    <row r="4148" spans="1:51" x14ac:dyDescent="0.45">
      <c r="A4148" s="22">
        <v>874087</v>
      </c>
      <c r="B4148" s="6">
        <v>45536</v>
      </c>
      <c r="C4148" s="22">
        <v>0</v>
      </c>
      <c r="D4148" s="22">
        <v>9274</v>
      </c>
      <c r="E4148" s="22"/>
      <c r="F4148" s="22">
        <v>0</v>
      </c>
      <c r="G4148" s="22">
        <v>2207</v>
      </c>
      <c r="H4148" s="22">
        <v>0</v>
      </c>
      <c r="I4148" s="22"/>
      <c r="J4148" s="22">
        <v>2</v>
      </c>
      <c r="K4148" s="22">
        <v>101561</v>
      </c>
      <c r="L4148" s="23" t="s">
        <v>367</v>
      </c>
      <c r="M4148" s="23"/>
      <c r="N4148" s="23" t="s">
        <v>184</v>
      </c>
      <c r="O4148" s="23" t="s">
        <v>225</v>
      </c>
      <c r="P4148" s="22">
        <v>20</v>
      </c>
      <c r="Q4148" s="23" t="s">
        <v>186</v>
      </c>
      <c r="R4148" s="23"/>
      <c r="S4148" s="23"/>
      <c r="T4148" s="23"/>
      <c r="U4148" s="23"/>
      <c r="V4148" s="23" t="s">
        <v>187</v>
      </c>
      <c r="W4148" s="23" t="s">
        <v>188</v>
      </c>
      <c r="X4148" s="23" t="s">
        <v>189</v>
      </c>
      <c r="Y4148" s="22">
        <v>0</v>
      </c>
      <c r="Z4148" s="23" t="s">
        <v>190</v>
      </c>
      <c r="AA4148" s="23" t="s">
        <v>191</v>
      </c>
      <c r="AB4148" s="23" t="s">
        <v>190</v>
      </c>
      <c r="AC4148" s="23" t="s">
        <v>192</v>
      </c>
      <c r="AD4148" s="23" t="s">
        <v>281</v>
      </c>
      <c r="AE4148" s="23" t="s">
        <v>67</v>
      </c>
      <c r="AF4148" s="23"/>
      <c r="AG4148" s="23"/>
      <c r="AH4148" s="23"/>
      <c r="AI4148" s="23"/>
      <c r="AJ4148" s="23" t="b">
        <v>0</v>
      </c>
      <c r="AK4148" s="3">
        <v>97</v>
      </c>
      <c r="AL4148" s="3">
        <v>2408</v>
      </c>
      <c r="AM4148" s="3">
        <v>6190</v>
      </c>
      <c r="AN4148" s="24">
        <v>45536.656642091046</v>
      </c>
      <c r="AO4148" s="24">
        <v>45536.656642091046</v>
      </c>
      <c r="AP4148">
        <v>9</v>
      </c>
      <c r="AQ4148" t="s">
        <v>194</v>
      </c>
      <c r="AR4148">
        <v>244.6566420910458</v>
      </c>
      <c r="AS4148" t="s">
        <v>195</v>
      </c>
      <c r="AT4148" t="s">
        <v>228</v>
      </c>
      <c r="AU4148" t="s">
        <v>197</v>
      </c>
      <c r="AV4148" t="s">
        <v>201</v>
      </c>
      <c r="AW4148" t="s">
        <v>228</v>
      </c>
      <c r="AX4148" t="s">
        <v>197</v>
      </c>
      <c r="AY4148" t="s">
        <v>201</v>
      </c>
    </row>
    <row r="4149" spans="1:51" x14ac:dyDescent="0.45">
      <c r="A4149" s="22">
        <v>873994</v>
      </c>
      <c r="B4149" s="6">
        <v>45536</v>
      </c>
      <c r="C4149" s="22">
        <v>0</v>
      </c>
      <c r="D4149" s="22">
        <v>6698</v>
      </c>
      <c r="E4149" s="22"/>
      <c r="F4149" s="22">
        <v>0</v>
      </c>
      <c r="G4149" s="22">
        <v>2130</v>
      </c>
      <c r="H4149" s="22">
        <v>0</v>
      </c>
      <c r="I4149" s="22"/>
      <c r="J4149" s="22">
        <v>2</v>
      </c>
      <c r="K4149" s="22">
        <v>101569</v>
      </c>
      <c r="L4149" s="23" t="s">
        <v>368</v>
      </c>
      <c r="M4149" s="23"/>
      <c r="N4149" s="23" t="s">
        <v>184</v>
      </c>
      <c r="O4149" s="23" t="s">
        <v>225</v>
      </c>
      <c r="P4149" s="22">
        <v>20</v>
      </c>
      <c r="Q4149" s="23" t="s">
        <v>186</v>
      </c>
      <c r="R4149" s="23"/>
      <c r="S4149" s="23"/>
      <c r="T4149" s="23"/>
      <c r="U4149" s="23"/>
      <c r="V4149" s="23" t="s">
        <v>187</v>
      </c>
      <c r="W4149" s="23" t="s">
        <v>188</v>
      </c>
      <c r="X4149" s="23" t="s">
        <v>189</v>
      </c>
      <c r="Y4149" s="22">
        <v>0</v>
      </c>
      <c r="Z4149" s="23" t="s">
        <v>190</v>
      </c>
      <c r="AA4149" s="23" t="s">
        <v>191</v>
      </c>
      <c r="AB4149" s="23" t="s">
        <v>190</v>
      </c>
      <c r="AC4149" s="23" t="s">
        <v>192</v>
      </c>
      <c r="AD4149" s="23" t="s">
        <v>281</v>
      </c>
      <c r="AE4149" s="23" t="s">
        <v>67</v>
      </c>
      <c r="AF4149" s="23"/>
      <c r="AG4149" s="23"/>
      <c r="AH4149" s="23"/>
      <c r="AI4149" s="23"/>
      <c r="AJ4149" s="23" t="b">
        <v>0</v>
      </c>
      <c r="AK4149" s="3">
        <v>97</v>
      </c>
      <c r="AL4149" s="3">
        <v>2408</v>
      </c>
      <c r="AM4149" s="3">
        <v>6094</v>
      </c>
      <c r="AN4149" s="24">
        <v>45536.654317091052</v>
      </c>
      <c r="AO4149" s="24">
        <v>45536.654317091052</v>
      </c>
      <c r="AP4149">
        <v>9</v>
      </c>
      <c r="AQ4149" t="s">
        <v>194</v>
      </c>
      <c r="AR4149">
        <v>244.65431709105178</v>
      </c>
      <c r="AS4149" t="s">
        <v>195</v>
      </c>
      <c r="AT4149" t="s">
        <v>228</v>
      </c>
      <c r="AU4149" t="s">
        <v>197</v>
      </c>
      <c r="AV4149" t="s">
        <v>218</v>
      </c>
      <c r="AW4149" t="s">
        <v>228</v>
      </c>
      <c r="AX4149" t="s">
        <v>197</v>
      </c>
      <c r="AY4149" t="s">
        <v>218</v>
      </c>
    </row>
    <row r="4150" spans="1:51" x14ac:dyDescent="0.45">
      <c r="A4150" s="22">
        <v>874036</v>
      </c>
      <c r="B4150" s="6">
        <v>45536</v>
      </c>
      <c r="C4150" s="22">
        <v>0</v>
      </c>
      <c r="D4150" s="22">
        <v>2762</v>
      </c>
      <c r="E4150" s="22"/>
      <c r="F4150" s="22">
        <v>0</v>
      </c>
      <c r="G4150" s="22">
        <v>1302</v>
      </c>
      <c r="H4150" s="22">
        <v>0</v>
      </c>
      <c r="I4150" s="22"/>
      <c r="J4150" s="22">
        <v>2</v>
      </c>
      <c r="K4150" s="22">
        <v>102274</v>
      </c>
      <c r="L4150" s="23" t="s">
        <v>371</v>
      </c>
      <c r="M4150" s="23"/>
      <c r="N4150" s="23" t="s">
        <v>184</v>
      </c>
      <c r="O4150" s="23" t="s">
        <v>225</v>
      </c>
      <c r="P4150" s="22">
        <v>20</v>
      </c>
      <c r="Q4150" s="23" t="s">
        <v>186</v>
      </c>
      <c r="R4150" s="23"/>
      <c r="S4150" s="23"/>
      <c r="T4150" s="23"/>
      <c r="U4150" s="23"/>
      <c r="V4150" s="23" t="s">
        <v>187</v>
      </c>
      <c r="W4150" s="23" t="s">
        <v>188</v>
      </c>
      <c r="X4150" s="23" t="s">
        <v>189</v>
      </c>
      <c r="Y4150" s="22">
        <v>0</v>
      </c>
      <c r="Z4150" s="23" t="s">
        <v>190</v>
      </c>
      <c r="AA4150" s="23" t="s">
        <v>191</v>
      </c>
      <c r="AB4150" s="23" t="s">
        <v>190</v>
      </c>
      <c r="AC4150" s="23" t="s">
        <v>192</v>
      </c>
      <c r="AD4150" s="23" t="s">
        <v>281</v>
      </c>
      <c r="AE4150" s="23" t="s">
        <v>67</v>
      </c>
      <c r="AF4150" s="23"/>
      <c r="AG4150" s="23"/>
      <c r="AH4150" s="23"/>
      <c r="AI4150" s="23"/>
      <c r="AJ4150" s="23" t="b">
        <v>0</v>
      </c>
      <c r="AK4150" s="3">
        <v>109</v>
      </c>
      <c r="AL4150" s="3">
        <v>2408</v>
      </c>
      <c r="AM4150" s="3">
        <v>6138</v>
      </c>
      <c r="AN4150" s="24">
        <v>45536.655189776233</v>
      </c>
      <c r="AO4150" s="24">
        <v>45536.655189776233</v>
      </c>
      <c r="AP4150">
        <v>9</v>
      </c>
      <c r="AQ4150" t="s">
        <v>194</v>
      </c>
      <c r="AR4150">
        <v>244.65518977623287</v>
      </c>
      <c r="AS4150" t="s">
        <v>195</v>
      </c>
      <c r="AT4150" t="s">
        <v>228</v>
      </c>
      <c r="AU4150" t="s">
        <v>197</v>
      </c>
      <c r="AV4150" t="s">
        <v>242</v>
      </c>
      <c r="AW4150" t="s">
        <v>228</v>
      </c>
      <c r="AX4150" t="s">
        <v>197</v>
      </c>
      <c r="AY4150" t="s">
        <v>242</v>
      </c>
    </row>
    <row r="4151" spans="1:51" x14ac:dyDescent="0.45">
      <c r="A4151" s="22">
        <v>874031</v>
      </c>
      <c r="B4151" s="6">
        <v>45536</v>
      </c>
      <c r="C4151" s="22">
        <v>0</v>
      </c>
      <c r="D4151" s="22">
        <v>3276</v>
      </c>
      <c r="E4151" s="22"/>
      <c r="F4151" s="22">
        <v>0</v>
      </c>
      <c r="G4151" s="22">
        <v>2225</v>
      </c>
      <c r="H4151" s="22">
        <v>0</v>
      </c>
      <c r="I4151" s="22"/>
      <c r="J4151" s="22">
        <v>2</v>
      </c>
      <c r="K4151" s="22">
        <v>102313</v>
      </c>
      <c r="L4151" s="23" t="s">
        <v>372</v>
      </c>
      <c r="M4151" s="23"/>
      <c r="N4151" s="23" t="s">
        <v>184</v>
      </c>
      <c r="O4151" s="23" t="s">
        <v>225</v>
      </c>
      <c r="P4151" s="22">
        <v>20</v>
      </c>
      <c r="Q4151" s="23" t="s">
        <v>186</v>
      </c>
      <c r="R4151" s="23"/>
      <c r="S4151" s="23"/>
      <c r="T4151" s="23"/>
      <c r="U4151" s="23"/>
      <c r="V4151" s="23" t="s">
        <v>187</v>
      </c>
      <c r="W4151" s="23" t="s">
        <v>188</v>
      </c>
      <c r="X4151" s="23" t="s">
        <v>189</v>
      </c>
      <c r="Y4151" s="22">
        <v>0</v>
      </c>
      <c r="Z4151" s="23" t="s">
        <v>190</v>
      </c>
      <c r="AA4151" s="23" t="s">
        <v>191</v>
      </c>
      <c r="AB4151" s="23" t="s">
        <v>190</v>
      </c>
      <c r="AC4151" s="23" t="s">
        <v>192</v>
      </c>
      <c r="AD4151" s="23" t="s">
        <v>281</v>
      </c>
      <c r="AE4151" s="23" t="s">
        <v>67</v>
      </c>
      <c r="AF4151" s="23"/>
      <c r="AG4151" s="23"/>
      <c r="AH4151" s="23"/>
      <c r="AI4151" s="23"/>
      <c r="AJ4151" s="23" t="b">
        <v>0</v>
      </c>
      <c r="AK4151" s="3">
        <v>119</v>
      </c>
      <c r="AL4151" s="3">
        <v>2408</v>
      </c>
      <c r="AM4151" s="3">
        <v>6131</v>
      </c>
      <c r="AN4151" s="24">
        <v>45536.65495216049</v>
      </c>
      <c r="AO4151" s="24">
        <v>45536.65495216049</v>
      </c>
      <c r="AP4151">
        <v>9</v>
      </c>
      <c r="AQ4151" t="s">
        <v>194</v>
      </c>
      <c r="AR4151">
        <v>244.65495216049021</v>
      </c>
      <c r="AS4151" t="s">
        <v>195</v>
      </c>
      <c r="AT4151" t="s">
        <v>228</v>
      </c>
      <c r="AU4151" t="s">
        <v>197</v>
      </c>
      <c r="AV4151" t="s">
        <v>220</v>
      </c>
      <c r="AW4151" t="s">
        <v>228</v>
      </c>
      <c r="AX4151" t="s">
        <v>197</v>
      </c>
      <c r="AY4151" t="s">
        <v>220</v>
      </c>
    </row>
    <row r="4152" spans="1:51" x14ac:dyDescent="0.45">
      <c r="A4152" s="22">
        <v>873903</v>
      </c>
      <c r="B4152" s="6">
        <v>45536</v>
      </c>
      <c r="C4152" s="22">
        <v>0</v>
      </c>
      <c r="D4152" s="22">
        <v>3595</v>
      </c>
      <c r="E4152" s="22"/>
      <c r="F4152" s="22">
        <v>0</v>
      </c>
      <c r="G4152" s="22">
        <v>1306</v>
      </c>
      <c r="H4152" s="22">
        <v>0</v>
      </c>
      <c r="I4152" s="22"/>
      <c r="J4152" s="22">
        <v>2</v>
      </c>
      <c r="K4152" s="22">
        <v>102314</v>
      </c>
      <c r="L4152" s="23" t="s">
        <v>373</v>
      </c>
      <c r="M4152" s="23"/>
      <c r="N4152" s="23" t="s">
        <v>184</v>
      </c>
      <c r="O4152" s="23" t="s">
        <v>225</v>
      </c>
      <c r="P4152" s="22">
        <v>20</v>
      </c>
      <c r="Q4152" s="23" t="s">
        <v>186</v>
      </c>
      <c r="R4152" s="23"/>
      <c r="S4152" s="23"/>
      <c r="T4152" s="23"/>
      <c r="U4152" s="23"/>
      <c r="V4152" s="23" t="s">
        <v>187</v>
      </c>
      <c r="W4152" s="23" t="s">
        <v>188</v>
      </c>
      <c r="X4152" s="23" t="s">
        <v>189</v>
      </c>
      <c r="Y4152" s="22">
        <v>0</v>
      </c>
      <c r="Z4152" s="23" t="s">
        <v>190</v>
      </c>
      <c r="AA4152" s="23" t="s">
        <v>191</v>
      </c>
      <c r="AB4152" s="23" t="s">
        <v>190</v>
      </c>
      <c r="AC4152" s="23" t="s">
        <v>192</v>
      </c>
      <c r="AD4152" s="23" t="s">
        <v>281</v>
      </c>
      <c r="AE4152" s="23" t="s">
        <v>67</v>
      </c>
      <c r="AF4152" s="23"/>
      <c r="AG4152" s="23"/>
      <c r="AH4152" s="23"/>
      <c r="AI4152" s="23"/>
      <c r="AJ4152" s="23" t="b">
        <v>0</v>
      </c>
      <c r="AK4152" s="3">
        <v>113</v>
      </c>
      <c r="AL4152" s="3">
        <v>2408</v>
      </c>
      <c r="AM4152" s="3">
        <v>6006</v>
      </c>
      <c r="AN4152" s="24">
        <v>45536.651334645059</v>
      </c>
      <c r="AO4152" s="24">
        <v>45536.651334645059</v>
      </c>
      <c r="AP4152">
        <v>9</v>
      </c>
      <c r="AQ4152" t="s">
        <v>194</v>
      </c>
      <c r="AR4152">
        <v>244.65133464505925</v>
      </c>
      <c r="AS4152" t="s">
        <v>195</v>
      </c>
      <c r="AT4152" t="s">
        <v>228</v>
      </c>
      <c r="AU4152" t="s">
        <v>197</v>
      </c>
      <c r="AV4152" t="s">
        <v>291</v>
      </c>
      <c r="AW4152" t="s">
        <v>228</v>
      </c>
      <c r="AX4152" t="s">
        <v>197</v>
      </c>
      <c r="AY4152" t="s">
        <v>291</v>
      </c>
    </row>
    <row r="4153" spans="1:51" x14ac:dyDescent="0.45">
      <c r="A4153" s="22">
        <v>873984</v>
      </c>
      <c r="B4153" s="6">
        <v>45536</v>
      </c>
      <c r="C4153" s="22">
        <v>0</v>
      </c>
      <c r="D4153" s="22">
        <v>3475</v>
      </c>
      <c r="E4153" s="22"/>
      <c r="F4153" s="22">
        <v>0</v>
      </c>
      <c r="G4153" s="22">
        <v>2207</v>
      </c>
      <c r="H4153" s="22">
        <v>0</v>
      </c>
      <c r="I4153" s="22"/>
      <c r="J4153" s="22">
        <v>2</v>
      </c>
      <c r="K4153" s="22">
        <v>102338</v>
      </c>
      <c r="L4153" s="23" t="s">
        <v>376</v>
      </c>
      <c r="M4153" s="23"/>
      <c r="N4153" s="23" t="s">
        <v>184</v>
      </c>
      <c r="O4153" s="23" t="s">
        <v>225</v>
      </c>
      <c r="P4153" s="22">
        <v>20</v>
      </c>
      <c r="Q4153" s="23" t="s">
        <v>186</v>
      </c>
      <c r="R4153" s="23"/>
      <c r="S4153" s="23"/>
      <c r="T4153" s="23"/>
      <c r="U4153" s="23"/>
      <c r="V4153" s="23" t="s">
        <v>187</v>
      </c>
      <c r="W4153" s="23" t="s">
        <v>188</v>
      </c>
      <c r="X4153" s="23" t="s">
        <v>189</v>
      </c>
      <c r="Y4153" s="22">
        <v>0</v>
      </c>
      <c r="Z4153" s="23" t="s">
        <v>190</v>
      </c>
      <c r="AA4153" s="23" t="s">
        <v>191</v>
      </c>
      <c r="AB4153" s="23" t="s">
        <v>190</v>
      </c>
      <c r="AC4153" s="23" t="s">
        <v>192</v>
      </c>
      <c r="AD4153" s="23" t="s">
        <v>281</v>
      </c>
      <c r="AE4153" s="23" t="s">
        <v>67</v>
      </c>
      <c r="AF4153" s="23"/>
      <c r="AG4153" s="23"/>
      <c r="AH4153" s="23"/>
      <c r="AI4153" s="23"/>
      <c r="AJ4153" s="23" t="b">
        <v>0</v>
      </c>
      <c r="AK4153" s="3">
        <v>97</v>
      </c>
      <c r="AL4153" s="3">
        <v>2408</v>
      </c>
      <c r="AM4153" s="3">
        <v>6084</v>
      </c>
      <c r="AN4153" s="24">
        <v>45536.654315509259</v>
      </c>
      <c r="AO4153" s="24">
        <v>45536.654315509259</v>
      </c>
      <c r="AP4153">
        <v>9</v>
      </c>
      <c r="AQ4153" t="s">
        <v>194</v>
      </c>
      <c r="AR4153">
        <v>244.65431550925859</v>
      </c>
      <c r="AS4153" t="s">
        <v>195</v>
      </c>
      <c r="AT4153" t="s">
        <v>228</v>
      </c>
      <c r="AU4153" t="s">
        <v>197</v>
      </c>
      <c r="AV4153" t="s">
        <v>218</v>
      </c>
      <c r="AW4153" t="s">
        <v>228</v>
      </c>
      <c r="AX4153" t="s">
        <v>197</v>
      </c>
      <c r="AY4153" t="s">
        <v>218</v>
      </c>
    </row>
    <row r="4154" spans="1:51" x14ac:dyDescent="0.45">
      <c r="A4154" s="22">
        <v>873872</v>
      </c>
      <c r="B4154" s="6">
        <v>45536</v>
      </c>
      <c r="C4154" s="22">
        <v>0</v>
      </c>
      <c r="D4154" s="22">
        <v>3316</v>
      </c>
      <c r="E4154" s="22"/>
      <c r="F4154" s="22">
        <v>0</v>
      </c>
      <c r="G4154" s="22">
        <v>2735</v>
      </c>
      <c r="H4154" s="22">
        <v>0</v>
      </c>
      <c r="I4154" s="22"/>
      <c r="J4154" s="22">
        <v>2</v>
      </c>
      <c r="K4154" s="22">
        <v>102072</v>
      </c>
      <c r="L4154" s="23" t="s">
        <v>378</v>
      </c>
      <c r="M4154" s="23"/>
      <c r="N4154" s="23" t="s">
        <v>184</v>
      </c>
      <c r="O4154" s="23" t="s">
        <v>225</v>
      </c>
      <c r="P4154" s="22">
        <v>20</v>
      </c>
      <c r="Q4154" s="23" t="s">
        <v>186</v>
      </c>
      <c r="R4154" s="23"/>
      <c r="S4154" s="23"/>
      <c r="T4154" s="23"/>
      <c r="U4154" s="23"/>
      <c r="V4154" s="23" t="s">
        <v>187</v>
      </c>
      <c r="W4154" s="23" t="s">
        <v>188</v>
      </c>
      <c r="X4154" s="23" t="s">
        <v>189</v>
      </c>
      <c r="Y4154" s="22">
        <v>0</v>
      </c>
      <c r="Z4154" s="23" t="s">
        <v>190</v>
      </c>
      <c r="AA4154" s="23" t="s">
        <v>191</v>
      </c>
      <c r="AB4154" s="23" t="s">
        <v>190</v>
      </c>
      <c r="AC4154" s="23" t="s">
        <v>192</v>
      </c>
      <c r="AD4154" s="23" t="s">
        <v>281</v>
      </c>
      <c r="AE4154" s="23" t="s">
        <v>67</v>
      </c>
      <c r="AF4154" s="23"/>
      <c r="AG4154" s="23"/>
      <c r="AH4154" s="23"/>
      <c r="AI4154" s="23"/>
      <c r="AJ4154" s="23" t="b">
        <v>0</v>
      </c>
      <c r="AK4154" s="3">
        <v>62</v>
      </c>
      <c r="AL4154" s="3">
        <v>2408</v>
      </c>
      <c r="AM4154" s="3">
        <v>5973</v>
      </c>
      <c r="AN4154" s="24">
        <v>45536.650789737658</v>
      </c>
      <c r="AO4154" s="24">
        <v>45536.650789737658</v>
      </c>
      <c r="AP4154">
        <v>9</v>
      </c>
      <c r="AQ4154" t="s">
        <v>194</v>
      </c>
      <c r="AR4154">
        <v>244.65078973765776</v>
      </c>
      <c r="AS4154" t="s">
        <v>195</v>
      </c>
      <c r="AT4154" t="s">
        <v>228</v>
      </c>
      <c r="AU4154" t="s">
        <v>197</v>
      </c>
      <c r="AV4154" t="s">
        <v>220</v>
      </c>
      <c r="AW4154" t="s">
        <v>228</v>
      </c>
      <c r="AX4154" t="s">
        <v>197</v>
      </c>
      <c r="AY4154" t="s">
        <v>220</v>
      </c>
    </row>
    <row r="4155" spans="1:51" x14ac:dyDescent="0.45">
      <c r="A4155" s="22">
        <v>874444</v>
      </c>
      <c r="B4155" s="6">
        <v>45536</v>
      </c>
      <c r="C4155" s="22">
        <v>0</v>
      </c>
      <c r="D4155" s="22">
        <v>7386</v>
      </c>
      <c r="E4155" s="22"/>
      <c r="F4155" s="22">
        <v>0</v>
      </c>
      <c r="G4155" s="22">
        <v>2223</v>
      </c>
      <c r="H4155" s="22">
        <v>0</v>
      </c>
      <c r="I4155" s="22"/>
      <c r="J4155" s="22">
        <v>2</v>
      </c>
      <c r="K4155" s="22">
        <v>101959</v>
      </c>
      <c r="L4155" s="23" t="s">
        <v>383</v>
      </c>
      <c r="M4155" s="23"/>
      <c r="N4155" s="23" t="s">
        <v>184</v>
      </c>
      <c r="O4155" s="23" t="s">
        <v>225</v>
      </c>
      <c r="P4155" s="22">
        <v>20</v>
      </c>
      <c r="Q4155" s="23" t="s">
        <v>186</v>
      </c>
      <c r="R4155" s="23"/>
      <c r="S4155" s="23"/>
      <c r="T4155" s="23"/>
      <c r="U4155" s="23"/>
      <c r="V4155" s="23" t="s">
        <v>187</v>
      </c>
      <c r="W4155" s="23" t="s">
        <v>188</v>
      </c>
      <c r="X4155" s="23" t="s">
        <v>189</v>
      </c>
      <c r="Y4155" s="22">
        <v>0</v>
      </c>
      <c r="Z4155" s="23" t="s">
        <v>190</v>
      </c>
      <c r="AA4155" s="23" t="s">
        <v>191</v>
      </c>
      <c r="AB4155" s="23" t="s">
        <v>190</v>
      </c>
      <c r="AC4155" s="23" t="s">
        <v>192</v>
      </c>
      <c r="AD4155" s="23" t="s">
        <v>281</v>
      </c>
      <c r="AE4155" s="23" t="s">
        <v>67</v>
      </c>
      <c r="AF4155" s="23"/>
      <c r="AG4155" s="23"/>
      <c r="AH4155" s="23"/>
      <c r="AI4155" s="23"/>
      <c r="AJ4155" s="23" t="b">
        <v>0</v>
      </c>
      <c r="AK4155" s="3">
        <v>115</v>
      </c>
      <c r="AL4155" s="3">
        <v>2408</v>
      </c>
      <c r="AM4155" s="3">
        <v>6493</v>
      </c>
      <c r="AN4155" s="24">
        <v>45536.688668402778</v>
      </c>
      <c r="AO4155" s="24">
        <v>45536.688668402778</v>
      </c>
      <c r="AP4155">
        <v>9</v>
      </c>
      <c r="AQ4155" t="s">
        <v>194</v>
      </c>
      <c r="AR4155">
        <v>244.68866840277769</v>
      </c>
      <c r="AS4155" t="s">
        <v>195</v>
      </c>
      <c r="AT4155" t="s">
        <v>198</v>
      </c>
      <c r="AU4155" t="s">
        <v>197</v>
      </c>
      <c r="AV4155" t="s">
        <v>309</v>
      </c>
      <c r="AW4155" t="s">
        <v>198</v>
      </c>
      <c r="AX4155" t="s">
        <v>197</v>
      </c>
      <c r="AY4155" t="s">
        <v>309</v>
      </c>
    </row>
    <row r="4156" spans="1:51" x14ac:dyDescent="0.45">
      <c r="A4156" s="22">
        <v>874008</v>
      </c>
      <c r="B4156" s="6">
        <v>45536</v>
      </c>
      <c r="C4156" s="22">
        <v>0</v>
      </c>
      <c r="D4156" s="22">
        <v>3358</v>
      </c>
      <c r="E4156" s="22"/>
      <c r="F4156" s="22">
        <v>0</v>
      </c>
      <c r="G4156" s="22">
        <v>2223</v>
      </c>
      <c r="H4156" s="22">
        <v>0</v>
      </c>
      <c r="I4156" s="22"/>
      <c r="J4156" s="22">
        <v>2</v>
      </c>
      <c r="K4156" s="22">
        <v>102008</v>
      </c>
      <c r="L4156" s="23" t="s">
        <v>384</v>
      </c>
      <c r="M4156" s="23"/>
      <c r="N4156" s="23" t="s">
        <v>184</v>
      </c>
      <c r="O4156" s="23" t="s">
        <v>225</v>
      </c>
      <c r="P4156" s="22">
        <v>20</v>
      </c>
      <c r="Q4156" s="23" t="s">
        <v>186</v>
      </c>
      <c r="R4156" s="23"/>
      <c r="S4156" s="23"/>
      <c r="T4156" s="23"/>
      <c r="U4156" s="23"/>
      <c r="V4156" s="23" t="s">
        <v>187</v>
      </c>
      <c r="W4156" s="23" t="s">
        <v>188</v>
      </c>
      <c r="X4156" s="23" t="s">
        <v>189</v>
      </c>
      <c r="Y4156" s="22">
        <v>0</v>
      </c>
      <c r="Z4156" s="23" t="s">
        <v>190</v>
      </c>
      <c r="AA4156" s="23" t="s">
        <v>191</v>
      </c>
      <c r="AB4156" s="23" t="s">
        <v>190</v>
      </c>
      <c r="AC4156" s="23" t="s">
        <v>192</v>
      </c>
      <c r="AD4156" s="23" t="s">
        <v>281</v>
      </c>
      <c r="AE4156" s="23" t="s">
        <v>67</v>
      </c>
      <c r="AF4156" s="23"/>
      <c r="AG4156" s="23"/>
      <c r="AH4156" s="23"/>
      <c r="AI4156" s="23"/>
      <c r="AJ4156" s="23" t="b">
        <v>0</v>
      </c>
      <c r="AK4156" s="3">
        <v>97</v>
      </c>
      <c r="AL4156" s="3">
        <v>2408</v>
      </c>
      <c r="AM4156" s="3">
        <v>6108</v>
      </c>
      <c r="AN4156" s="24">
        <v>45536.654377276238</v>
      </c>
      <c r="AO4156" s="24">
        <v>45536.654377276238</v>
      </c>
      <c r="AP4156">
        <v>9</v>
      </c>
      <c r="AQ4156" t="s">
        <v>194</v>
      </c>
      <c r="AR4156">
        <v>244.65437727623794</v>
      </c>
      <c r="AS4156" t="s">
        <v>195</v>
      </c>
      <c r="AT4156" t="s">
        <v>228</v>
      </c>
      <c r="AU4156" t="s">
        <v>197</v>
      </c>
      <c r="AV4156" t="s">
        <v>230</v>
      </c>
      <c r="AW4156" t="s">
        <v>228</v>
      </c>
      <c r="AX4156" t="s">
        <v>197</v>
      </c>
      <c r="AY4156" t="s">
        <v>230</v>
      </c>
    </row>
    <row r="4157" spans="1:51" x14ac:dyDescent="0.45">
      <c r="A4157" s="22">
        <v>874041</v>
      </c>
      <c r="B4157" s="6">
        <v>45536</v>
      </c>
      <c r="C4157" s="22">
        <v>0</v>
      </c>
      <c r="D4157" s="22">
        <v>7088</v>
      </c>
      <c r="E4157" s="22"/>
      <c r="F4157" s="22">
        <v>0</v>
      </c>
      <c r="G4157" s="22">
        <v>2220</v>
      </c>
      <c r="H4157" s="22">
        <v>0</v>
      </c>
      <c r="I4157" s="22"/>
      <c r="J4157" s="22">
        <v>2</v>
      </c>
      <c r="K4157" s="22">
        <v>101968</v>
      </c>
      <c r="L4157" s="23" t="s">
        <v>385</v>
      </c>
      <c r="M4157" s="23"/>
      <c r="N4157" s="23" t="s">
        <v>184</v>
      </c>
      <c r="O4157" s="23" t="s">
        <v>225</v>
      </c>
      <c r="P4157" s="22">
        <v>20</v>
      </c>
      <c r="Q4157" s="23" t="s">
        <v>186</v>
      </c>
      <c r="R4157" s="23"/>
      <c r="S4157" s="23"/>
      <c r="T4157" s="23"/>
      <c r="U4157" s="23"/>
      <c r="V4157" s="23" t="s">
        <v>187</v>
      </c>
      <c r="W4157" s="23" t="s">
        <v>188</v>
      </c>
      <c r="X4157" s="23" t="s">
        <v>189</v>
      </c>
      <c r="Y4157" s="22">
        <v>0</v>
      </c>
      <c r="Z4157" s="23" t="s">
        <v>190</v>
      </c>
      <c r="AA4157" s="23" t="s">
        <v>191</v>
      </c>
      <c r="AB4157" s="23" t="s">
        <v>190</v>
      </c>
      <c r="AC4157" s="23" t="s">
        <v>192</v>
      </c>
      <c r="AD4157" s="23" t="s">
        <v>281</v>
      </c>
      <c r="AE4157" s="23" t="s">
        <v>67</v>
      </c>
      <c r="AF4157" s="23"/>
      <c r="AG4157" s="23"/>
      <c r="AH4157" s="23"/>
      <c r="AI4157" s="23"/>
      <c r="AJ4157" s="23" t="b">
        <v>0</v>
      </c>
      <c r="AK4157" s="3">
        <v>109</v>
      </c>
      <c r="AL4157" s="3">
        <v>2408</v>
      </c>
      <c r="AM4157" s="3">
        <v>6143</v>
      </c>
      <c r="AN4157" s="24">
        <v>45536.655205015435</v>
      </c>
      <c r="AO4157" s="24">
        <v>45536.655205015435</v>
      </c>
      <c r="AP4157">
        <v>9</v>
      </c>
      <c r="AQ4157" t="s">
        <v>194</v>
      </c>
      <c r="AR4157">
        <v>244.65520501543506</v>
      </c>
      <c r="AS4157" t="s">
        <v>195</v>
      </c>
      <c r="AT4157" t="s">
        <v>228</v>
      </c>
      <c r="AU4157" t="s">
        <v>197</v>
      </c>
      <c r="AV4157" t="s">
        <v>305</v>
      </c>
      <c r="AW4157" t="s">
        <v>228</v>
      </c>
      <c r="AX4157" t="s">
        <v>197</v>
      </c>
      <c r="AY4157" t="s">
        <v>305</v>
      </c>
    </row>
    <row r="4158" spans="1:51" x14ac:dyDescent="0.45">
      <c r="A4158" s="22">
        <v>873985</v>
      </c>
      <c r="B4158" s="6">
        <v>45536</v>
      </c>
      <c r="C4158" s="22">
        <v>0</v>
      </c>
      <c r="D4158" s="22">
        <v>2928</v>
      </c>
      <c r="E4158" s="22"/>
      <c r="F4158" s="22">
        <v>0</v>
      </c>
      <c r="G4158" s="22">
        <v>2207</v>
      </c>
      <c r="H4158" s="22">
        <v>0</v>
      </c>
      <c r="I4158" s="22"/>
      <c r="J4158" s="22">
        <v>2</v>
      </c>
      <c r="K4158" s="22">
        <v>102020</v>
      </c>
      <c r="L4158" s="23" t="s">
        <v>386</v>
      </c>
      <c r="M4158" s="23"/>
      <c r="N4158" s="23" t="s">
        <v>184</v>
      </c>
      <c r="O4158" s="23" t="s">
        <v>225</v>
      </c>
      <c r="P4158" s="22">
        <v>20</v>
      </c>
      <c r="Q4158" s="23" t="s">
        <v>186</v>
      </c>
      <c r="R4158" s="23"/>
      <c r="S4158" s="23"/>
      <c r="T4158" s="23"/>
      <c r="U4158" s="23"/>
      <c r="V4158" s="23" t="s">
        <v>187</v>
      </c>
      <c r="W4158" s="23" t="s">
        <v>188</v>
      </c>
      <c r="X4158" s="23" t="s">
        <v>189</v>
      </c>
      <c r="Y4158" s="22">
        <v>0</v>
      </c>
      <c r="Z4158" s="23" t="s">
        <v>190</v>
      </c>
      <c r="AA4158" s="23" t="s">
        <v>191</v>
      </c>
      <c r="AB4158" s="23" t="s">
        <v>190</v>
      </c>
      <c r="AC4158" s="23" t="s">
        <v>192</v>
      </c>
      <c r="AD4158" s="23" t="s">
        <v>281</v>
      </c>
      <c r="AE4158" s="23" t="s">
        <v>67</v>
      </c>
      <c r="AF4158" s="23"/>
      <c r="AG4158" s="23"/>
      <c r="AH4158" s="23"/>
      <c r="AI4158" s="23"/>
      <c r="AJ4158" s="23" t="b">
        <v>0</v>
      </c>
      <c r="AK4158" s="3">
        <v>97</v>
      </c>
      <c r="AL4158" s="3">
        <v>2408</v>
      </c>
      <c r="AM4158" s="3">
        <v>6085</v>
      </c>
      <c r="AN4158" s="24">
        <v>45536.654315663582</v>
      </c>
      <c r="AO4158" s="24">
        <v>45536.654315663582</v>
      </c>
      <c r="AP4158">
        <v>9</v>
      </c>
      <c r="AQ4158" t="s">
        <v>194</v>
      </c>
      <c r="AR4158">
        <v>244.65431566358166</v>
      </c>
      <c r="AS4158" t="s">
        <v>195</v>
      </c>
      <c r="AT4158" t="s">
        <v>228</v>
      </c>
      <c r="AU4158" t="s">
        <v>197</v>
      </c>
      <c r="AV4158" t="s">
        <v>218</v>
      </c>
      <c r="AW4158" t="s">
        <v>228</v>
      </c>
      <c r="AX4158" t="s">
        <v>197</v>
      </c>
      <c r="AY4158" t="s">
        <v>218</v>
      </c>
    </row>
    <row r="4159" spans="1:51" x14ac:dyDescent="0.45">
      <c r="A4159" s="22">
        <v>873982</v>
      </c>
      <c r="B4159" s="6">
        <v>45536</v>
      </c>
      <c r="C4159" s="22">
        <v>0</v>
      </c>
      <c r="D4159" s="22">
        <v>6972</v>
      </c>
      <c r="E4159" s="22"/>
      <c r="F4159" s="22">
        <v>0</v>
      </c>
      <c r="G4159" s="22">
        <v>2207</v>
      </c>
      <c r="H4159" s="22">
        <v>0</v>
      </c>
      <c r="I4159" s="22"/>
      <c r="J4159" s="22">
        <v>2</v>
      </c>
      <c r="K4159" s="22">
        <v>102013</v>
      </c>
      <c r="L4159" s="23" t="s">
        <v>387</v>
      </c>
      <c r="M4159" s="23"/>
      <c r="N4159" s="23" t="s">
        <v>184</v>
      </c>
      <c r="O4159" s="23" t="s">
        <v>225</v>
      </c>
      <c r="P4159" s="22">
        <v>20</v>
      </c>
      <c r="Q4159" s="23" t="s">
        <v>186</v>
      </c>
      <c r="R4159" s="23"/>
      <c r="S4159" s="23"/>
      <c r="T4159" s="23"/>
      <c r="U4159" s="23"/>
      <c r="V4159" s="23" t="s">
        <v>187</v>
      </c>
      <c r="W4159" s="23" t="s">
        <v>188</v>
      </c>
      <c r="X4159" s="23" t="s">
        <v>189</v>
      </c>
      <c r="Y4159" s="22">
        <v>0</v>
      </c>
      <c r="Z4159" s="23" t="s">
        <v>190</v>
      </c>
      <c r="AA4159" s="23" t="s">
        <v>191</v>
      </c>
      <c r="AB4159" s="23" t="s">
        <v>190</v>
      </c>
      <c r="AC4159" s="23" t="s">
        <v>192</v>
      </c>
      <c r="AD4159" s="23" t="s">
        <v>281</v>
      </c>
      <c r="AE4159" s="23" t="s">
        <v>67</v>
      </c>
      <c r="AF4159" s="23"/>
      <c r="AG4159" s="23"/>
      <c r="AH4159" s="23"/>
      <c r="AI4159" s="23"/>
      <c r="AJ4159" s="23" t="b">
        <v>0</v>
      </c>
      <c r="AK4159" s="3">
        <v>97</v>
      </c>
      <c r="AL4159" s="3">
        <v>2408</v>
      </c>
      <c r="AM4159" s="3">
        <v>6082</v>
      </c>
      <c r="AN4159" s="24">
        <v>45536.654315316358</v>
      </c>
      <c r="AO4159" s="24">
        <v>45536.654315316358</v>
      </c>
      <c r="AP4159">
        <v>9</v>
      </c>
      <c r="AQ4159" t="s">
        <v>194</v>
      </c>
      <c r="AR4159">
        <v>244.65431531635841</v>
      </c>
      <c r="AS4159" t="s">
        <v>195</v>
      </c>
      <c r="AT4159" t="s">
        <v>228</v>
      </c>
      <c r="AU4159" t="s">
        <v>197</v>
      </c>
      <c r="AV4159" t="s">
        <v>218</v>
      </c>
      <c r="AW4159" t="s">
        <v>228</v>
      </c>
      <c r="AX4159" t="s">
        <v>197</v>
      </c>
      <c r="AY4159" t="s">
        <v>218</v>
      </c>
    </row>
    <row r="4160" spans="1:51" x14ac:dyDescent="0.45">
      <c r="A4160" s="22">
        <v>873923</v>
      </c>
      <c r="B4160" s="6">
        <v>45536</v>
      </c>
      <c r="C4160" s="22">
        <v>0</v>
      </c>
      <c r="D4160" s="22">
        <v>2349</v>
      </c>
      <c r="E4160" s="22"/>
      <c r="F4160" s="22">
        <v>0</v>
      </c>
      <c r="G4160" s="22">
        <v>1302</v>
      </c>
      <c r="H4160" s="22">
        <v>0</v>
      </c>
      <c r="I4160" s="22"/>
      <c r="J4160" s="22">
        <v>2</v>
      </c>
      <c r="K4160" s="22">
        <v>102023</v>
      </c>
      <c r="L4160" s="23" t="s">
        <v>388</v>
      </c>
      <c r="M4160" s="23"/>
      <c r="N4160" s="23" t="s">
        <v>184</v>
      </c>
      <c r="O4160" s="23" t="s">
        <v>225</v>
      </c>
      <c r="P4160" s="22">
        <v>20</v>
      </c>
      <c r="Q4160" s="23" t="s">
        <v>186</v>
      </c>
      <c r="R4160" s="23"/>
      <c r="S4160" s="23"/>
      <c r="T4160" s="23"/>
      <c r="U4160" s="23"/>
      <c r="V4160" s="23" t="s">
        <v>187</v>
      </c>
      <c r="W4160" s="23" t="s">
        <v>188</v>
      </c>
      <c r="X4160" s="23" t="s">
        <v>189</v>
      </c>
      <c r="Y4160" s="22">
        <v>0</v>
      </c>
      <c r="Z4160" s="23" t="s">
        <v>190</v>
      </c>
      <c r="AA4160" s="23" t="s">
        <v>191</v>
      </c>
      <c r="AB4160" s="23" t="s">
        <v>190</v>
      </c>
      <c r="AC4160" s="23" t="s">
        <v>192</v>
      </c>
      <c r="AD4160" s="23" t="s">
        <v>281</v>
      </c>
      <c r="AE4160" s="23" t="s">
        <v>67</v>
      </c>
      <c r="AF4160" s="23"/>
      <c r="AG4160" s="23"/>
      <c r="AH4160" s="23"/>
      <c r="AI4160" s="23"/>
      <c r="AJ4160" s="23" t="b">
        <v>0</v>
      </c>
      <c r="AK4160" s="3">
        <v>62</v>
      </c>
      <c r="AL4160" s="3">
        <v>2408</v>
      </c>
      <c r="AM4160" s="3">
        <v>6022</v>
      </c>
      <c r="AN4160" s="24">
        <v>45536.651645100312</v>
      </c>
      <c r="AO4160" s="24">
        <v>45536.651645100312</v>
      </c>
      <c r="AP4160">
        <v>9</v>
      </c>
      <c r="AQ4160" t="s">
        <v>194</v>
      </c>
      <c r="AR4160">
        <v>244.65164510031173</v>
      </c>
      <c r="AS4160" t="s">
        <v>195</v>
      </c>
      <c r="AT4160" t="s">
        <v>228</v>
      </c>
      <c r="AU4160" t="s">
        <v>197</v>
      </c>
      <c r="AV4160" t="s">
        <v>237</v>
      </c>
      <c r="AW4160" t="s">
        <v>228</v>
      </c>
      <c r="AX4160" t="s">
        <v>197</v>
      </c>
      <c r="AY4160" t="s">
        <v>237</v>
      </c>
    </row>
    <row r="4161" spans="1:51" x14ac:dyDescent="0.45">
      <c r="A4161" s="22">
        <v>873889</v>
      </c>
      <c r="B4161" s="6">
        <v>45536</v>
      </c>
      <c r="C4161" s="22">
        <v>0</v>
      </c>
      <c r="D4161" s="22">
        <v>4247</v>
      </c>
      <c r="E4161" s="22"/>
      <c r="F4161" s="22">
        <v>0</v>
      </c>
      <c r="G4161" s="22">
        <v>2207</v>
      </c>
      <c r="H4161" s="22">
        <v>0</v>
      </c>
      <c r="I4161" s="22"/>
      <c r="J4161" s="22">
        <v>2</v>
      </c>
      <c r="K4161" s="22">
        <v>102228</v>
      </c>
      <c r="L4161" s="23" t="s">
        <v>389</v>
      </c>
      <c r="M4161" s="23"/>
      <c r="N4161" s="23" t="s">
        <v>184</v>
      </c>
      <c r="O4161" s="23" t="s">
        <v>225</v>
      </c>
      <c r="P4161" s="22">
        <v>20</v>
      </c>
      <c r="Q4161" s="23" t="s">
        <v>186</v>
      </c>
      <c r="R4161" s="23"/>
      <c r="S4161" s="23"/>
      <c r="T4161" s="23"/>
      <c r="U4161" s="23"/>
      <c r="V4161" s="23" t="s">
        <v>187</v>
      </c>
      <c r="W4161" s="23" t="s">
        <v>188</v>
      </c>
      <c r="X4161" s="23" t="s">
        <v>189</v>
      </c>
      <c r="Y4161" s="22">
        <v>0</v>
      </c>
      <c r="Z4161" s="23" t="s">
        <v>190</v>
      </c>
      <c r="AA4161" s="23" t="s">
        <v>191</v>
      </c>
      <c r="AB4161" s="23" t="s">
        <v>190</v>
      </c>
      <c r="AC4161" s="23" t="s">
        <v>192</v>
      </c>
      <c r="AD4161" s="23" t="s">
        <v>281</v>
      </c>
      <c r="AE4161" s="23" t="s">
        <v>67</v>
      </c>
      <c r="AF4161" s="23"/>
      <c r="AG4161" s="23"/>
      <c r="AH4161" s="23"/>
      <c r="AI4161" s="23"/>
      <c r="AJ4161" s="23" t="b">
        <v>0</v>
      </c>
      <c r="AK4161" s="3">
        <v>109</v>
      </c>
      <c r="AL4161" s="3">
        <v>2408</v>
      </c>
      <c r="AM4161" s="3">
        <v>5989</v>
      </c>
      <c r="AN4161" s="24">
        <v>45536.651258873455</v>
      </c>
      <c r="AO4161" s="24">
        <v>45536.651258873455</v>
      </c>
      <c r="AP4161">
        <v>9</v>
      </c>
      <c r="AQ4161" t="s">
        <v>194</v>
      </c>
      <c r="AR4161">
        <v>244.65125887345494</v>
      </c>
      <c r="AS4161" t="s">
        <v>195</v>
      </c>
      <c r="AT4161" t="s">
        <v>228</v>
      </c>
      <c r="AU4161" t="s">
        <v>197</v>
      </c>
      <c r="AV4161" t="s">
        <v>257</v>
      </c>
      <c r="AW4161" t="s">
        <v>228</v>
      </c>
      <c r="AX4161" t="s">
        <v>197</v>
      </c>
      <c r="AY4161" t="s">
        <v>257</v>
      </c>
    </row>
    <row r="4162" spans="1:51" x14ac:dyDescent="0.45">
      <c r="A4162" s="22">
        <v>874062</v>
      </c>
      <c r="B4162" s="6">
        <v>45536</v>
      </c>
      <c r="C4162" s="22">
        <v>0</v>
      </c>
      <c r="D4162" s="22">
        <v>4232</v>
      </c>
      <c r="E4162" s="22"/>
      <c r="F4162" s="22">
        <v>0</v>
      </c>
      <c r="G4162" s="22">
        <v>2207</v>
      </c>
      <c r="H4162" s="22">
        <v>0</v>
      </c>
      <c r="I4162" s="22"/>
      <c r="J4162" s="22">
        <v>2</v>
      </c>
      <c r="K4162" s="22">
        <v>102237</v>
      </c>
      <c r="L4162" s="23" t="s">
        <v>390</v>
      </c>
      <c r="M4162" s="23"/>
      <c r="N4162" s="23" t="s">
        <v>184</v>
      </c>
      <c r="O4162" s="23" t="s">
        <v>225</v>
      </c>
      <c r="P4162" s="22">
        <v>20</v>
      </c>
      <c r="Q4162" s="23" t="s">
        <v>186</v>
      </c>
      <c r="R4162" s="23"/>
      <c r="S4162" s="23"/>
      <c r="T4162" s="23"/>
      <c r="U4162" s="23"/>
      <c r="V4162" s="23" t="s">
        <v>187</v>
      </c>
      <c r="W4162" s="23" t="s">
        <v>188</v>
      </c>
      <c r="X4162" s="23" t="s">
        <v>189</v>
      </c>
      <c r="Y4162" s="22">
        <v>0</v>
      </c>
      <c r="Z4162" s="23" t="s">
        <v>190</v>
      </c>
      <c r="AA4162" s="23" t="s">
        <v>191</v>
      </c>
      <c r="AB4162" s="23" t="s">
        <v>190</v>
      </c>
      <c r="AC4162" s="23" t="s">
        <v>192</v>
      </c>
      <c r="AD4162" s="23" t="s">
        <v>281</v>
      </c>
      <c r="AE4162" s="23" t="s">
        <v>67</v>
      </c>
      <c r="AF4162" s="23"/>
      <c r="AG4162" s="23"/>
      <c r="AH4162" s="23"/>
      <c r="AI4162" s="23"/>
      <c r="AJ4162" s="23" t="b">
        <v>0</v>
      </c>
      <c r="AK4162" s="3">
        <v>113</v>
      </c>
      <c r="AL4162" s="3">
        <v>2408</v>
      </c>
      <c r="AM4162" s="3">
        <v>6164</v>
      </c>
      <c r="AN4162" s="24">
        <v>45536.656164197528</v>
      </c>
      <c r="AO4162" s="24">
        <v>45536.656164197528</v>
      </c>
      <c r="AP4162">
        <v>9</v>
      </c>
      <c r="AQ4162" t="s">
        <v>194</v>
      </c>
      <c r="AR4162">
        <v>244.65616419752769</v>
      </c>
      <c r="AS4162" t="s">
        <v>195</v>
      </c>
      <c r="AT4162" t="s">
        <v>228</v>
      </c>
      <c r="AU4162" t="s">
        <v>197</v>
      </c>
      <c r="AV4162" t="s">
        <v>298</v>
      </c>
      <c r="AW4162" t="s">
        <v>228</v>
      </c>
      <c r="AX4162" t="s">
        <v>197</v>
      </c>
      <c r="AY4162" t="s">
        <v>298</v>
      </c>
    </row>
    <row r="4163" spans="1:51" x14ac:dyDescent="0.45">
      <c r="A4163" s="22">
        <v>873879</v>
      </c>
      <c r="B4163" s="6">
        <v>45536</v>
      </c>
      <c r="C4163" s="22">
        <v>0</v>
      </c>
      <c r="D4163" s="22">
        <v>4238</v>
      </c>
      <c r="E4163" s="22"/>
      <c r="F4163" s="22">
        <v>0</v>
      </c>
      <c r="G4163" s="22">
        <v>2207</v>
      </c>
      <c r="H4163" s="22">
        <v>0</v>
      </c>
      <c r="I4163" s="22"/>
      <c r="J4163" s="22">
        <v>2</v>
      </c>
      <c r="K4163" s="22">
        <v>102124</v>
      </c>
      <c r="L4163" s="23" t="s">
        <v>396</v>
      </c>
      <c r="M4163" s="23"/>
      <c r="N4163" s="23" t="s">
        <v>184</v>
      </c>
      <c r="O4163" s="23" t="s">
        <v>225</v>
      </c>
      <c r="P4163" s="22">
        <v>20</v>
      </c>
      <c r="Q4163" s="23" t="s">
        <v>186</v>
      </c>
      <c r="R4163" s="23"/>
      <c r="S4163" s="23"/>
      <c r="T4163" s="23"/>
      <c r="U4163" s="23"/>
      <c r="V4163" s="23" t="s">
        <v>187</v>
      </c>
      <c r="W4163" s="23" t="s">
        <v>188</v>
      </c>
      <c r="X4163" s="23" t="s">
        <v>189</v>
      </c>
      <c r="Y4163" s="22">
        <v>0</v>
      </c>
      <c r="Z4163" s="23" t="s">
        <v>190</v>
      </c>
      <c r="AA4163" s="23" t="s">
        <v>191</v>
      </c>
      <c r="AB4163" s="23" t="s">
        <v>190</v>
      </c>
      <c r="AC4163" s="23" t="s">
        <v>192</v>
      </c>
      <c r="AD4163" s="23" t="s">
        <v>281</v>
      </c>
      <c r="AE4163" s="23" t="s">
        <v>67</v>
      </c>
      <c r="AF4163" s="23"/>
      <c r="AG4163" s="23"/>
      <c r="AH4163" s="23"/>
      <c r="AI4163" s="23"/>
      <c r="AJ4163" s="23" t="b">
        <v>0</v>
      </c>
      <c r="AK4163" s="3">
        <v>149</v>
      </c>
      <c r="AL4163" s="3">
        <v>2408</v>
      </c>
      <c r="AM4163" s="3">
        <v>5976</v>
      </c>
      <c r="AN4163" s="24">
        <v>45536.65096875</v>
      </c>
      <c r="AO4163" s="24">
        <v>45536.65096875</v>
      </c>
      <c r="AP4163">
        <v>9</v>
      </c>
      <c r="AQ4163" t="s">
        <v>194</v>
      </c>
      <c r="AR4163">
        <v>244.65096875000017</v>
      </c>
      <c r="AS4163" t="s">
        <v>195</v>
      </c>
      <c r="AT4163" t="s">
        <v>228</v>
      </c>
      <c r="AU4163" t="s">
        <v>197</v>
      </c>
      <c r="AV4163" t="s">
        <v>210</v>
      </c>
      <c r="AW4163" t="s">
        <v>228</v>
      </c>
      <c r="AX4163" t="s">
        <v>197</v>
      </c>
      <c r="AY4163" t="s">
        <v>210</v>
      </c>
    </row>
    <row r="4164" spans="1:51" x14ac:dyDescent="0.45">
      <c r="A4164" s="22">
        <v>874089</v>
      </c>
      <c r="B4164" s="6">
        <v>45536</v>
      </c>
      <c r="C4164" s="22">
        <v>0</v>
      </c>
      <c r="D4164" s="22">
        <v>3541</v>
      </c>
      <c r="E4164" s="22"/>
      <c r="F4164" s="22">
        <v>0</v>
      </c>
      <c r="G4164" s="22">
        <v>1305</v>
      </c>
      <c r="H4164" s="22">
        <v>0</v>
      </c>
      <c r="I4164" s="22"/>
      <c r="J4164" s="22">
        <v>2</v>
      </c>
      <c r="K4164" s="22">
        <v>102160</v>
      </c>
      <c r="L4164" s="23" t="s">
        <v>400</v>
      </c>
      <c r="M4164" s="23"/>
      <c r="N4164" s="23" t="s">
        <v>184</v>
      </c>
      <c r="O4164" s="23" t="s">
        <v>225</v>
      </c>
      <c r="P4164" s="22">
        <v>20</v>
      </c>
      <c r="Q4164" s="23" t="s">
        <v>186</v>
      </c>
      <c r="R4164" s="23"/>
      <c r="S4164" s="23"/>
      <c r="T4164" s="23"/>
      <c r="U4164" s="23"/>
      <c r="V4164" s="23" t="s">
        <v>187</v>
      </c>
      <c r="W4164" s="23" t="s">
        <v>188</v>
      </c>
      <c r="X4164" s="23" t="s">
        <v>189</v>
      </c>
      <c r="Y4164" s="22">
        <v>0</v>
      </c>
      <c r="Z4164" s="23" t="s">
        <v>190</v>
      </c>
      <c r="AA4164" s="23" t="s">
        <v>191</v>
      </c>
      <c r="AB4164" s="23" t="s">
        <v>190</v>
      </c>
      <c r="AC4164" s="23" t="s">
        <v>192</v>
      </c>
      <c r="AD4164" s="23" t="s">
        <v>281</v>
      </c>
      <c r="AE4164" s="23" t="s">
        <v>67</v>
      </c>
      <c r="AF4164" s="23"/>
      <c r="AG4164" s="23"/>
      <c r="AH4164" s="23"/>
      <c r="AI4164" s="23"/>
      <c r="AJ4164" s="23" t="b">
        <v>0</v>
      </c>
      <c r="AK4164" s="3">
        <v>97</v>
      </c>
      <c r="AL4164" s="3">
        <v>2408</v>
      </c>
      <c r="AM4164" s="3">
        <v>6192</v>
      </c>
      <c r="AN4164" s="24">
        <v>45536.656642399692</v>
      </c>
      <c r="AO4164" s="24">
        <v>45536.656642399692</v>
      </c>
      <c r="AP4164">
        <v>9</v>
      </c>
      <c r="AQ4164" t="s">
        <v>194</v>
      </c>
      <c r="AR4164">
        <v>244.65664239969192</v>
      </c>
      <c r="AS4164" t="s">
        <v>195</v>
      </c>
      <c r="AT4164" t="s">
        <v>228</v>
      </c>
      <c r="AU4164" t="s">
        <v>197</v>
      </c>
      <c r="AV4164" t="s">
        <v>201</v>
      </c>
      <c r="AW4164" t="s">
        <v>228</v>
      </c>
      <c r="AX4164" t="s">
        <v>197</v>
      </c>
      <c r="AY4164" t="s">
        <v>201</v>
      </c>
    </row>
    <row r="4165" spans="1:51" x14ac:dyDescent="0.45">
      <c r="A4165" s="22">
        <v>873899</v>
      </c>
      <c r="B4165" s="6">
        <v>45536</v>
      </c>
      <c r="C4165" s="22">
        <v>0</v>
      </c>
      <c r="D4165" s="22">
        <v>9583</v>
      </c>
      <c r="E4165" s="22"/>
      <c r="F4165" s="22">
        <v>0</v>
      </c>
      <c r="G4165" s="22">
        <v>2225</v>
      </c>
      <c r="H4165" s="22">
        <v>0</v>
      </c>
      <c r="I4165" s="22"/>
      <c r="J4165" s="22">
        <v>2</v>
      </c>
      <c r="K4165" s="22">
        <v>102205</v>
      </c>
      <c r="L4165" s="23" t="s">
        <v>401</v>
      </c>
      <c r="M4165" s="23"/>
      <c r="N4165" s="23" t="s">
        <v>184</v>
      </c>
      <c r="O4165" s="23" t="s">
        <v>225</v>
      </c>
      <c r="P4165" s="22">
        <v>20</v>
      </c>
      <c r="Q4165" s="23" t="s">
        <v>186</v>
      </c>
      <c r="R4165" s="23"/>
      <c r="S4165" s="23"/>
      <c r="T4165" s="23"/>
      <c r="U4165" s="23"/>
      <c r="V4165" s="23" t="s">
        <v>187</v>
      </c>
      <c r="W4165" s="23" t="s">
        <v>188</v>
      </c>
      <c r="X4165" s="23" t="s">
        <v>189</v>
      </c>
      <c r="Y4165" s="22">
        <v>0</v>
      </c>
      <c r="Z4165" s="23" t="s">
        <v>190</v>
      </c>
      <c r="AA4165" s="23" t="s">
        <v>191</v>
      </c>
      <c r="AB4165" s="23" t="s">
        <v>190</v>
      </c>
      <c r="AC4165" s="23" t="s">
        <v>192</v>
      </c>
      <c r="AD4165" s="23" t="s">
        <v>281</v>
      </c>
      <c r="AE4165" s="23" t="s">
        <v>67</v>
      </c>
      <c r="AF4165" s="23"/>
      <c r="AG4165" s="23"/>
      <c r="AH4165" s="23"/>
      <c r="AI4165" s="23"/>
      <c r="AJ4165" s="23" t="b">
        <v>0</v>
      </c>
      <c r="AK4165" s="3">
        <v>109</v>
      </c>
      <c r="AL4165" s="3">
        <v>2408</v>
      </c>
      <c r="AM4165" s="3">
        <v>5999</v>
      </c>
      <c r="AN4165" s="24">
        <v>45536.651275694443</v>
      </c>
      <c r="AO4165" s="24">
        <v>45536.651275694443</v>
      </c>
      <c r="AP4165">
        <v>9</v>
      </c>
      <c r="AQ4165" t="s">
        <v>194</v>
      </c>
      <c r="AR4165">
        <v>244.65127569444303</v>
      </c>
      <c r="AS4165" t="s">
        <v>195</v>
      </c>
      <c r="AT4165" t="s">
        <v>228</v>
      </c>
      <c r="AU4165" t="s">
        <v>197</v>
      </c>
      <c r="AV4165" t="s">
        <v>259</v>
      </c>
      <c r="AW4165" t="s">
        <v>228</v>
      </c>
      <c r="AX4165" t="s">
        <v>197</v>
      </c>
      <c r="AY4165" t="s">
        <v>259</v>
      </c>
    </row>
    <row r="4166" spans="1:51" x14ac:dyDescent="0.45">
      <c r="A4166" s="22">
        <v>873988</v>
      </c>
      <c r="B4166" s="6">
        <v>45536</v>
      </c>
      <c r="C4166" s="22">
        <v>0</v>
      </c>
      <c r="D4166" s="22">
        <v>2381</v>
      </c>
      <c r="E4166" s="22"/>
      <c r="F4166" s="22">
        <v>0</v>
      </c>
      <c r="G4166" s="22">
        <v>1302</v>
      </c>
      <c r="H4166" s="22">
        <v>0</v>
      </c>
      <c r="I4166" s="22"/>
      <c r="J4166" s="22">
        <v>2</v>
      </c>
      <c r="K4166" s="22">
        <v>102183</v>
      </c>
      <c r="L4166" s="23" t="s">
        <v>403</v>
      </c>
      <c r="M4166" s="23"/>
      <c r="N4166" s="23" t="s">
        <v>184</v>
      </c>
      <c r="O4166" s="23" t="s">
        <v>225</v>
      </c>
      <c r="P4166" s="22">
        <v>20</v>
      </c>
      <c r="Q4166" s="23" t="s">
        <v>186</v>
      </c>
      <c r="R4166" s="23"/>
      <c r="S4166" s="23"/>
      <c r="T4166" s="23"/>
      <c r="U4166" s="23"/>
      <c r="V4166" s="23" t="s">
        <v>187</v>
      </c>
      <c r="W4166" s="23" t="s">
        <v>188</v>
      </c>
      <c r="X4166" s="23" t="s">
        <v>189</v>
      </c>
      <c r="Y4166" s="22">
        <v>0</v>
      </c>
      <c r="Z4166" s="23" t="s">
        <v>190</v>
      </c>
      <c r="AA4166" s="23" t="s">
        <v>191</v>
      </c>
      <c r="AB4166" s="23" t="s">
        <v>190</v>
      </c>
      <c r="AC4166" s="23" t="s">
        <v>192</v>
      </c>
      <c r="AD4166" s="23" t="s">
        <v>281</v>
      </c>
      <c r="AE4166" s="23" t="s">
        <v>67</v>
      </c>
      <c r="AF4166" s="23"/>
      <c r="AG4166" s="23"/>
      <c r="AH4166" s="23"/>
      <c r="AI4166" s="23"/>
      <c r="AJ4166" s="23" t="b">
        <v>0</v>
      </c>
      <c r="AK4166" s="3">
        <v>97</v>
      </c>
      <c r="AL4166" s="3">
        <v>2408</v>
      </c>
      <c r="AM4166" s="3">
        <v>6088</v>
      </c>
      <c r="AN4166" s="24">
        <v>45536.654315972221</v>
      </c>
      <c r="AO4166" s="24">
        <v>45536.654315972221</v>
      </c>
      <c r="AP4166">
        <v>9</v>
      </c>
      <c r="AQ4166" t="s">
        <v>194</v>
      </c>
      <c r="AR4166">
        <v>244.6543159722205</v>
      </c>
      <c r="AS4166" t="s">
        <v>195</v>
      </c>
      <c r="AT4166" t="s">
        <v>228</v>
      </c>
      <c r="AU4166" t="s">
        <v>197</v>
      </c>
      <c r="AV4166" t="s">
        <v>218</v>
      </c>
      <c r="AW4166" t="s">
        <v>228</v>
      </c>
      <c r="AX4166" t="s">
        <v>197</v>
      </c>
      <c r="AY4166" t="s">
        <v>218</v>
      </c>
    </row>
    <row r="4167" spans="1:51" x14ac:dyDescent="0.45">
      <c r="A4167" s="22">
        <v>871627</v>
      </c>
      <c r="B4167" s="6">
        <v>45536</v>
      </c>
      <c r="C4167" s="22">
        <v>0</v>
      </c>
      <c r="D4167" s="22">
        <v>5146</v>
      </c>
      <c r="E4167" s="22"/>
      <c r="F4167" s="22">
        <v>0</v>
      </c>
      <c r="G4167" s="22">
        <v>2059</v>
      </c>
      <c r="H4167" s="22">
        <v>0</v>
      </c>
      <c r="I4167" s="22"/>
      <c r="J4167" s="22">
        <v>644</v>
      </c>
      <c r="K4167" s="22">
        <v>11034</v>
      </c>
      <c r="L4167" s="23" t="s">
        <v>446</v>
      </c>
      <c r="M4167" s="23"/>
      <c r="N4167" s="23" t="s">
        <v>184</v>
      </c>
      <c r="O4167" s="23" t="s">
        <v>216</v>
      </c>
      <c r="P4167" s="22">
        <v>1</v>
      </c>
      <c r="Q4167" s="23" t="s">
        <v>274</v>
      </c>
      <c r="R4167" s="23"/>
      <c r="S4167" s="23"/>
      <c r="T4167" s="23"/>
      <c r="U4167" s="23"/>
      <c r="V4167" s="23" t="s">
        <v>187</v>
      </c>
      <c r="W4167" s="23" t="s">
        <v>188</v>
      </c>
      <c r="X4167" s="23" t="s">
        <v>189</v>
      </c>
      <c r="Y4167" s="22">
        <v>0</v>
      </c>
      <c r="Z4167" s="23" t="s">
        <v>190</v>
      </c>
      <c r="AA4167" s="23" t="s">
        <v>191</v>
      </c>
      <c r="AB4167" s="23" t="s">
        <v>190</v>
      </c>
      <c r="AC4167" s="23" t="s">
        <v>190</v>
      </c>
      <c r="AD4167" s="23" t="s">
        <v>190</v>
      </c>
      <c r="AE4167" s="23" t="s">
        <v>82</v>
      </c>
      <c r="AF4167" s="23" t="s">
        <v>190</v>
      </c>
      <c r="AG4167" s="23" t="s">
        <v>192</v>
      </c>
      <c r="AH4167" s="23" t="s">
        <v>415</v>
      </c>
      <c r="AI4167" s="23" t="s">
        <v>447</v>
      </c>
      <c r="AJ4167" s="23" t="b">
        <v>0</v>
      </c>
      <c r="AK4167" s="3">
        <v>55</v>
      </c>
      <c r="AL4167" s="3">
        <v>4604</v>
      </c>
      <c r="AM4167" s="3">
        <v>4260</v>
      </c>
      <c r="AN4167" s="24">
        <v>45536.098697993824</v>
      </c>
      <c r="AO4167" s="24">
        <v>45536.098697993824</v>
      </c>
      <c r="AP4167">
        <v>9</v>
      </c>
      <c r="AQ4167" t="s">
        <v>194</v>
      </c>
      <c r="AR4167">
        <v>244.09869799382432</v>
      </c>
      <c r="AS4167" t="s">
        <v>195</v>
      </c>
      <c r="AT4167" t="s">
        <v>217</v>
      </c>
      <c r="AU4167" t="s">
        <v>197</v>
      </c>
      <c r="AV4167" t="s">
        <v>220</v>
      </c>
      <c r="AW4167" t="s">
        <v>217</v>
      </c>
      <c r="AX4167" t="s">
        <v>197</v>
      </c>
      <c r="AY4167" t="s">
        <v>220</v>
      </c>
    </row>
    <row r="4168" spans="1:51" x14ac:dyDescent="0.45">
      <c r="A4168" s="22">
        <v>871583</v>
      </c>
      <c r="B4168" s="6">
        <v>45536</v>
      </c>
      <c r="C4168" s="22">
        <v>0</v>
      </c>
      <c r="D4168" s="22">
        <v>4885</v>
      </c>
      <c r="E4168" s="22"/>
      <c r="F4168" s="22">
        <v>0</v>
      </c>
      <c r="G4168" s="22">
        <v>2059</v>
      </c>
      <c r="H4168" s="22">
        <v>0</v>
      </c>
      <c r="I4168" s="22"/>
      <c r="J4168" s="22">
        <v>644</v>
      </c>
      <c r="K4168" s="22">
        <v>1302</v>
      </c>
      <c r="L4168" s="23" t="s">
        <v>450</v>
      </c>
      <c r="M4168" s="23"/>
      <c r="N4168" s="23" t="s">
        <v>184</v>
      </c>
      <c r="O4168" s="23" t="s">
        <v>216</v>
      </c>
      <c r="P4168" s="22">
        <v>1</v>
      </c>
      <c r="Q4168" s="23" t="s">
        <v>274</v>
      </c>
      <c r="R4168" s="23"/>
      <c r="S4168" s="23"/>
      <c r="T4168" s="23"/>
      <c r="U4168" s="23"/>
      <c r="V4168" s="23" t="s">
        <v>187</v>
      </c>
      <c r="W4168" s="23" t="s">
        <v>188</v>
      </c>
      <c r="X4168" s="23" t="s">
        <v>189</v>
      </c>
      <c r="Y4168" s="22">
        <v>0</v>
      </c>
      <c r="Z4168" s="23" t="s">
        <v>190</v>
      </c>
      <c r="AA4168" s="23" t="s">
        <v>191</v>
      </c>
      <c r="AB4168" s="23" t="s">
        <v>190</v>
      </c>
      <c r="AC4168" s="23" t="s">
        <v>190</v>
      </c>
      <c r="AD4168" s="23" t="s">
        <v>190</v>
      </c>
      <c r="AE4168" s="23" t="s">
        <v>82</v>
      </c>
      <c r="AF4168" s="23" t="s">
        <v>190</v>
      </c>
      <c r="AG4168" s="23" t="s">
        <v>192</v>
      </c>
      <c r="AH4168" s="23" t="s">
        <v>415</v>
      </c>
      <c r="AI4168" s="23" t="s">
        <v>447</v>
      </c>
      <c r="AJ4168" s="23" t="b">
        <v>0</v>
      </c>
      <c r="AK4168" s="3">
        <v>127</v>
      </c>
      <c r="AL4168" s="3">
        <v>4604</v>
      </c>
      <c r="AM4168" s="3">
        <v>4216</v>
      </c>
      <c r="AN4168" s="24">
        <v>45536.093211419757</v>
      </c>
      <c r="AO4168" s="24">
        <v>45536.093211419757</v>
      </c>
      <c r="AP4168">
        <v>9</v>
      </c>
      <c r="AQ4168" t="s">
        <v>194</v>
      </c>
      <c r="AR4168">
        <v>244.0932114197567</v>
      </c>
      <c r="AS4168" t="s">
        <v>195</v>
      </c>
      <c r="AT4168" t="s">
        <v>217</v>
      </c>
      <c r="AU4168" t="s">
        <v>197</v>
      </c>
      <c r="AV4168" t="s">
        <v>218</v>
      </c>
      <c r="AW4168" t="s">
        <v>217</v>
      </c>
      <c r="AX4168" t="s">
        <v>197</v>
      </c>
      <c r="AY4168" t="s">
        <v>218</v>
      </c>
    </row>
    <row r="4169" spans="1:51" x14ac:dyDescent="0.45">
      <c r="A4169" s="22">
        <v>871682</v>
      </c>
      <c r="B4169" s="6">
        <v>45536</v>
      </c>
      <c r="C4169" s="22">
        <v>0</v>
      </c>
      <c r="D4169" s="22">
        <v>2442</v>
      </c>
      <c r="E4169" s="22"/>
      <c r="F4169" s="22">
        <v>0</v>
      </c>
      <c r="G4169" s="22">
        <v>1265</v>
      </c>
      <c r="H4169" s="22">
        <v>0</v>
      </c>
      <c r="I4169" s="22"/>
      <c r="J4169" s="22">
        <v>11</v>
      </c>
      <c r="K4169" s="22">
        <v>8210</v>
      </c>
      <c r="L4169" s="23" t="s">
        <v>666</v>
      </c>
      <c r="M4169" s="23"/>
      <c r="N4169" s="23" t="s">
        <v>184</v>
      </c>
      <c r="O4169" s="23" t="s">
        <v>213</v>
      </c>
      <c r="P4169" s="22">
        <v>13</v>
      </c>
      <c r="Q4169" s="23" t="s">
        <v>263</v>
      </c>
      <c r="R4169" s="23" t="s">
        <v>667</v>
      </c>
      <c r="S4169" s="23" t="s">
        <v>24</v>
      </c>
      <c r="T4169" s="23" t="s">
        <v>667</v>
      </c>
      <c r="U4169" s="23" t="s">
        <v>24</v>
      </c>
      <c r="V4169" s="23" t="s">
        <v>187</v>
      </c>
      <c r="W4169" s="23" t="s">
        <v>188</v>
      </c>
      <c r="X4169" s="23" t="s">
        <v>189</v>
      </c>
      <c r="Y4169" s="22">
        <v>0</v>
      </c>
      <c r="Z4169" s="23" t="s">
        <v>190</v>
      </c>
      <c r="AA4169" s="23" t="s">
        <v>191</v>
      </c>
      <c r="AB4169" s="23" t="s">
        <v>190</v>
      </c>
      <c r="AC4169" s="23" t="s">
        <v>264</v>
      </c>
      <c r="AD4169" s="23" t="s">
        <v>193</v>
      </c>
      <c r="AE4169" s="23" t="s">
        <v>80</v>
      </c>
      <c r="AF4169" s="23"/>
      <c r="AG4169" s="23"/>
      <c r="AH4169" s="23"/>
      <c r="AI4169" s="23"/>
      <c r="AJ4169" s="23" t="b">
        <v>0</v>
      </c>
      <c r="AK4169" s="3">
        <v>122</v>
      </c>
      <c r="AL4169" s="3">
        <v>3448</v>
      </c>
      <c r="AM4169" s="3">
        <v>4311</v>
      </c>
      <c r="AN4169" s="24">
        <v>45536.125035300924</v>
      </c>
      <c r="AO4169" s="24">
        <v>45536.125035300924</v>
      </c>
      <c r="AP4169">
        <v>9</v>
      </c>
      <c r="AQ4169" t="s">
        <v>194</v>
      </c>
      <c r="AR4169">
        <v>244.12503530092363</v>
      </c>
      <c r="AS4169" t="s">
        <v>195</v>
      </c>
      <c r="AT4169" t="s">
        <v>251</v>
      </c>
      <c r="AU4169" t="s">
        <v>197</v>
      </c>
      <c r="AV4169" t="s">
        <v>235</v>
      </c>
      <c r="AW4169" t="s">
        <v>251</v>
      </c>
      <c r="AX4169" t="s">
        <v>197</v>
      </c>
      <c r="AY4169" t="s">
        <v>235</v>
      </c>
    </row>
    <row r="4170" spans="1:51" x14ac:dyDescent="0.45">
      <c r="A4170" s="22">
        <v>871689</v>
      </c>
      <c r="B4170" s="6">
        <v>45536</v>
      </c>
      <c r="C4170" s="22">
        <v>0</v>
      </c>
      <c r="D4170" s="22">
        <v>3638</v>
      </c>
      <c r="E4170" s="22"/>
      <c r="F4170" s="22">
        <v>0</v>
      </c>
      <c r="G4170" s="22">
        <v>1488</v>
      </c>
      <c r="H4170" s="22">
        <v>0</v>
      </c>
      <c r="I4170" s="22"/>
      <c r="J4170" s="22">
        <v>13</v>
      </c>
      <c r="K4170" s="22">
        <v>5812</v>
      </c>
      <c r="L4170" s="23" t="s">
        <v>262</v>
      </c>
      <c r="M4170" s="23"/>
      <c r="N4170" s="23" t="s">
        <v>184</v>
      </c>
      <c r="O4170" s="23" t="s">
        <v>213</v>
      </c>
      <c r="P4170" s="22">
        <v>13</v>
      </c>
      <c r="Q4170" s="23" t="s">
        <v>263</v>
      </c>
      <c r="R4170" s="23" t="s">
        <v>667</v>
      </c>
      <c r="S4170" s="23" t="s">
        <v>24</v>
      </c>
      <c r="T4170" s="23" t="s">
        <v>667</v>
      </c>
      <c r="U4170" s="23" t="s">
        <v>24</v>
      </c>
      <c r="V4170" s="23" t="s">
        <v>187</v>
      </c>
      <c r="W4170" s="23" t="s">
        <v>188</v>
      </c>
      <c r="X4170" s="23" t="s">
        <v>189</v>
      </c>
      <c r="Y4170" s="22">
        <v>0</v>
      </c>
      <c r="Z4170" s="23" t="s">
        <v>190</v>
      </c>
      <c r="AA4170" s="23" t="s">
        <v>191</v>
      </c>
      <c r="AB4170" s="23" t="s">
        <v>190</v>
      </c>
      <c r="AC4170" s="23" t="s">
        <v>264</v>
      </c>
      <c r="AD4170" s="23" t="s">
        <v>193</v>
      </c>
      <c r="AE4170" s="23" t="s">
        <v>80</v>
      </c>
      <c r="AF4170" s="23"/>
      <c r="AG4170" s="23"/>
      <c r="AH4170" s="23"/>
      <c r="AI4170" s="23"/>
      <c r="AJ4170" s="23" t="b">
        <v>0</v>
      </c>
      <c r="AK4170" s="3">
        <v>130</v>
      </c>
      <c r="AL4170" s="3">
        <v>3448</v>
      </c>
      <c r="AM4170" s="3">
        <v>4319</v>
      </c>
      <c r="AN4170" s="24">
        <v>45536.125035918209</v>
      </c>
      <c r="AO4170" s="24">
        <v>45536.125035918209</v>
      </c>
      <c r="AP4170">
        <v>9</v>
      </c>
      <c r="AQ4170" t="s">
        <v>194</v>
      </c>
      <c r="AR4170">
        <v>244.1250359182086</v>
      </c>
      <c r="AS4170" t="s">
        <v>195</v>
      </c>
      <c r="AT4170" t="s">
        <v>251</v>
      </c>
      <c r="AU4170" t="s">
        <v>197</v>
      </c>
      <c r="AV4170" t="s">
        <v>235</v>
      </c>
      <c r="AW4170" t="s">
        <v>251</v>
      </c>
      <c r="AX4170" t="s">
        <v>197</v>
      </c>
      <c r="AY4170" t="s">
        <v>235</v>
      </c>
    </row>
    <row r="4171" spans="1:51" x14ac:dyDescent="0.45">
      <c r="A4171" s="22">
        <v>871690</v>
      </c>
      <c r="B4171" s="6">
        <v>45536</v>
      </c>
      <c r="C4171" s="22">
        <v>0</v>
      </c>
      <c r="D4171" s="22">
        <v>2535</v>
      </c>
      <c r="E4171" s="22"/>
      <c r="F4171" s="22">
        <v>0</v>
      </c>
      <c r="G4171" s="22">
        <v>1488</v>
      </c>
      <c r="H4171" s="22">
        <v>0</v>
      </c>
      <c r="I4171" s="22"/>
      <c r="J4171" s="22">
        <v>13</v>
      </c>
      <c r="K4171" s="22">
        <v>5812</v>
      </c>
      <c r="L4171" s="23" t="s">
        <v>262</v>
      </c>
      <c r="M4171" s="23"/>
      <c r="N4171" s="23" t="s">
        <v>184</v>
      </c>
      <c r="O4171" s="23" t="s">
        <v>213</v>
      </c>
      <c r="P4171" s="22">
        <v>13</v>
      </c>
      <c r="Q4171" s="23" t="s">
        <v>263</v>
      </c>
      <c r="R4171" s="23" t="s">
        <v>667</v>
      </c>
      <c r="S4171" s="23" t="s">
        <v>24</v>
      </c>
      <c r="T4171" s="23" t="s">
        <v>667</v>
      </c>
      <c r="U4171" s="23" t="s">
        <v>24</v>
      </c>
      <c r="V4171" s="23" t="s">
        <v>187</v>
      </c>
      <c r="W4171" s="23" t="s">
        <v>188</v>
      </c>
      <c r="X4171" s="23" t="s">
        <v>189</v>
      </c>
      <c r="Y4171" s="22">
        <v>0</v>
      </c>
      <c r="Z4171" s="23" t="s">
        <v>190</v>
      </c>
      <c r="AA4171" s="23" t="s">
        <v>191</v>
      </c>
      <c r="AB4171" s="23" t="s">
        <v>190</v>
      </c>
      <c r="AC4171" s="23" t="s">
        <v>264</v>
      </c>
      <c r="AD4171" s="23" t="s">
        <v>193</v>
      </c>
      <c r="AE4171" s="23" t="s">
        <v>80</v>
      </c>
      <c r="AF4171" s="23"/>
      <c r="AG4171" s="23"/>
      <c r="AH4171" s="23"/>
      <c r="AI4171" s="23"/>
      <c r="AJ4171" s="23" t="b">
        <v>0</v>
      </c>
      <c r="AK4171" s="3">
        <v>134</v>
      </c>
      <c r="AL4171" s="3">
        <v>3448</v>
      </c>
      <c r="AM4171" s="3">
        <v>4320</v>
      </c>
      <c r="AN4171" s="24">
        <v>45536.125036226855</v>
      </c>
      <c r="AO4171" s="24">
        <v>45536.125036226855</v>
      </c>
      <c r="AP4171">
        <v>9</v>
      </c>
      <c r="AQ4171" t="s">
        <v>194</v>
      </c>
      <c r="AR4171">
        <v>244.12503622685472</v>
      </c>
      <c r="AS4171" t="s">
        <v>195</v>
      </c>
      <c r="AT4171" t="s">
        <v>251</v>
      </c>
      <c r="AU4171" t="s">
        <v>197</v>
      </c>
      <c r="AV4171" t="s">
        <v>235</v>
      </c>
      <c r="AW4171" t="s">
        <v>251</v>
      </c>
      <c r="AX4171" t="s">
        <v>197</v>
      </c>
      <c r="AY4171" t="s">
        <v>235</v>
      </c>
    </row>
    <row r="4172" spans="1:51" x14ac:dyDescent="0.45">
      <c r="A4172" s="22">
        <v>871691</v>
      </c>
      <c r="B4172" s="6">
        <v>45536</v>
      </c>
      <c r="C4172" s="22">
        <v>0</v>
      </c>
      <c r="D4172" s="22">
        <v>2329</v>
      </c>
      <c r="E4172" s="22"/>
      <c r="F4172" s="22">
        <v>0</v>
      </c>
      <c r="G4172" s="22">
        <v>1488</v>
      </c>
      <c r="H4172" s="22">
        <v>0</v>
      </c>
      <c r="I4172" s="22"/>
      <c r="J4172" s="22">
        <v>13</v>
      </c>
      <c r="K4172" s="22">
        <v>5812</v>
      </c>
      <c r="L4172" s="23" t="s">
        <v>262</v>
      </c>
      <c r="M4172" s="23"/>
      <c r="N4172" s="23" t="s">
        <v>184</v>
      </c>
      <c r="O4172" s="23" t="s">
        <v>213</v>
      </c>
      <c r="P4172" s="22">
        <v>13</v>
      </c>
      <c r="Q4172" s="23" t="s">
        <v>263</v>
      </c>
      <c r="R4172" s="23" t="s">
        <v>667</v>
      </c>
      <c r="S4172" s="23" t="s">
        <v>24</v>
      </c>
      <c r="T4172" s="23" t="s">
        <v>667</v>
      </c>
      <c r="U4172" s="23" t="s">
        <v>24</v>
      </c>
      <c r="V4172" s="23" t="s">
        <v>187</v>
      </c>
      <c r="W4172" s="23" t="s">
        <v>188</v>
      </c>
      <c r="X4172" s="23" t="s">
        <v>189</v>
      </c>
      <c r="Y4172" s="22">
        <v>0</v>
      </c>
      <c r="Z4172" s="23" t="s">
        <v>190</v>
      </c>
      <c r="AA4172" s="23" t="s">
        <v>191</v>
      </c>
      <c r="AB4172" s="23" t="s">
        <v>190</v>
      </c>
      <c r="AC4172" s="23" t="s">
        <v>264</v>
      </c>
      <c r="AD4172" s="23" t="s">
        <v>193</v>
      </c>
      <c r="AE4172" s="23" t="s">
        <v>80</v>
      </c>
      <c r="AF4172" s="23"/>
      <c r="AG4172" s="23"/>
      <c r="AH4172" s="23"/>
      <c r="AI4172" s="23"/>
      <c r="AJ4172" s="23" t="b">
        <v>0</v>
      </c>
      <c r="AK4172" s="3">
        <v>134</v>
      </c>
      <c r="AL4172" s="3">
        <v>3448</v>
      </c>
      <c r="AM4172" s="3">
        <v>4321</v>
      </c>
      <c r="AN4172" s="24">
        <v>45536.125036342593</v>
      </c>
      <c r="AO4172" s="24">
        <v>45536.125036342593</v>
      </c>
      <c r="AP4172">
        <v>9</v>
      </c>
      <c r="AQ4172" t="s">
        <v>194</v>
      </c>
      <c r="AR4172">
        <v>244.12503634259338</v>
      </c>
      <c r="AS4172" t="s">
        <v>195</v>
      </c>
      <c r="AT4172" t="s">
        <v>251</v>
      </c>
      <c r="AU4172" t="s">
        <v>197</v>
      </c>
      <c r="AV4172" t="s">
        <v>235</v>
      </c>
      <c r="AW4172" t="s">
        <v>251</v>
      </c>
      <c r="AX4172" t="s">
        <v>197</v>
      </c>
      <c r="AY4172" t="s">
        <v>235</v>
      </c>
    </row>
    <row r="4173" spans="1:51" x14ac:dyDescent="0.45">
      <c r="A4173" s="22">
        <v>871694</v>
      </c>
      <c r="B4173" s="6">
        <v>45536</v>
      </c>
      <c r="C4173" s="22">
        <v>0</v>
      </c>
      <c r="D4173" s="22">
        <v>2817</v>
      </c>
      <c r="E4173" s="22"/>
      <c r="F4173" s="22">
        <v>0</v>
      </c>
      <c r="G4173" s="22">
        <v>1488</v>
      </c>
      <c r="H4173" s="22">
        <v>0</v>
      </c>
      <c r="I4173" s="22"/>
      <c r="J4173" s="22">
        <v>13</v>
      </c>
      <c r="K4173" s="22">
        <v>5812</v>
      </c>
      <c r="L4173" s="23" t="s">
        <v>262</v>
      </c>
      <c r="M4173" s="23"/>
      <c r="N4173" s="23" t="s">
        <v>184</v>
      </c>
      <c r="O4173" s="23" t="s">
        <v>213</v>
      </c>
      <c r="P4173" s="22">
        <v>13</v>
      </c>
      <c r="Q4173" s="23" t="s">
        <v>263</v>
      </c>
      <c r="R4173" s="23" t="s">
        <v>667</v>
      </c>
      <c r="S4173" s="23" t="s">
        <v>24</v>
      </c>
      <c r="T4173" s="23" t="s">
        <v>667</v>
      </c>
      <c r="U4173" s="23" t="s">
        <v>24</v>
      </c>
      <c r="V4173" s="23" t="s">
        <v>187</v>
      </c>
      <c r="W4173" s="23" t="s">
        <v>188</v>
      </c>
      <c r="X4173" s="23" t="s">
        <v>189</v>
      </c>
      <c r="Y4173" s="22">
        <v>0</v>
      </c>
      <c r="Z4173" s="23" t="s">
        <v>190</v>
      </c>
      <c r="AA4173" s="23" t="s">
        <v>191</v>
      </c>
      <c r="AB4173" s="23" t="s">
        <v>190</v>
      </c>
      <c r="AC4173" s="23" t="s">
        <v>264</v>
      </c>
      <c r="AD4173" s="23" t="s">
        <v>193</v>
      </c>
      <c r="AE4173" s="23" t="s">
        <v>80</v>
      </c>
      <c r="AF4173" s="23"/>
      <c r="AG4173" s="23"/>
      <c r="AH4173" s="23"/>
      <c r="AI4173" s="23"/>
      <c r="AJ4173" s="23" t="b">
        <v>0</v>
      </c>
      <c r="AK4173" s="3">
        <v>127</v>
      </c>
      <c r="AL4173" s="3">
        <v>3448</v>
      </c>
      <c r="AM4173" s="3">
        <v>4324</v>
      </c>
      <c r="AN4173" s="24">
        <v>45536.125036766978</v>
      </c>
      <c r="AO4173" s="24">
        <v>45536.125036766978</v>
      </c>
      <c r="AP4173">
        <v>9</v>
      </c>
      <c r="AQ4173" t="s">
        <v>194</v>
      </c>
      <c r="AR4173">
        <v>244.12503676697816</v>
      </c>
      <c r="AS4173" t="s">
        <v>195</v>
      </c>
      <c r="AT4173" t="s">
        <v>251</v>
      </c>
      <c r="AU4173" t="s">
        <v>197</v>
      </c>
      <c r="AV4173" t="s">
        <v>235</v>
      </c>
      <c r="AW4173" t="s">
        <v>251</v>
      </c>
      <c r="AX4173" t="s">
        <v>197</v>
      </c>
      <c r="AY4173" t="s">
        <v>235</v>
      </c>
    </row>
    <row r="4174" spans="1:51" x14ac:dyDescent="0.45">
      <c r="A4174" s="22">
        <v>871695</v>
      </c>
      <c r="B4174" s="6">
        <v>45536</v>
      </c>
      <c r="C4174" s="22">
        <v>0</v>
      </c>
      <c r="D4174" s="22">
        <v>3026</v>
      </c>
      <c r="E4174" s="22"/>
      <c r="F4174" s="22">
        <v>0</v>
      </c>
      <c r="G4174" s="22">
        <v>1488</v>
      </c>
      <c r="H4174" s="22">
        <v>0</v>
      </c>
      <c r="I4174" s="22"/>
      <c r="J4174" s="22">
        <v>13</v>
      </c>
      <c r="K4174" s="22">
        <v>5812</v>
      </c>
      <c r="L4174" s="23" t="s">
        <v>262</v>
      </c>
      <c r="M4174" s="23"/>
      <c r="N4174" s="23" t="s">
        <v>184</v>
      </c>
      <c r="O4174" s="23" t="s">
        <v>213</v>
      </c>
      <c r="P4174" s="22">
        <v>13</v>
      </c>
      <c r="Q4174" s="23" t="s">
        <v>263</v>
      </c>
      <c r="R4174" s="23" t="s">
        <v>667</v>
      </c>
      <c r="S4174" s="23" t="s">
        <v>24</v>
      </c>
      <c r="T4174" s="23" t="s">
        <v>667</v>
      </c>
      <c r="U4174" s="23" t="s">
        <v>24</v>
      </c>
      <c r="V4174" s="23" t="s">
        <v>187</v>
      </c>
      <c r="W4174" s="23" t="s">
        <v>188</v>
      </c>
      <c r="X4174" s="23" t="s">
        <v>189</v>
      </c>
      <c r="Y4174" s="22">
        <v>0</v>
      </c>
      <c r="Z4174" s="23" t="s">
        <v>190</v>
      </c>
      <c r="AA4174" s="23" t="s">
        <v>191</v>
      </c>
      <c r="AB4174" s="23" t="s">
        <v>190</v>
      </c>
      <c r="AC4174" s="23" t="s">
        <v>264</v>
      </c>
      <c r="AD4174" s="23" t="s">
        <v>193</v>
      </c>
      <c r="AE4174" s="23" t="s">
        <v>80</v>
      </c>
      <c r="AF4174" s="23"/>
      <c r="AG4174" s="23"/>
      <c r="AH4174" s="23"/>
      <c r="AI4174" s="23"/>
      <c r="AJ4174" s="23" t="b">
        <v>0</v>
      </c>
      <c r="AK4174" s="3">
        <v>127</v>
      </c>
      <c r="AL4174" s="3">
        <v>3448</v>
      </c>
      <c r="AM4174" s="3">
        <v>4325</v>
      </c>
      <c r="AN4174" s="24">
        <v>45536.125037191356</v>
      </c>
      <c r="AO4174" s="24">
        <v>45536.125037191356</v>
      </c>
      <c r="AP4174">
        <v>9</v>
      </c>
      <c r="AQ4174" t="s">
        <v>194</v>
      </c>
      <c r="AR4174">
        <v>244.12503719135566</v>
      </c>
      <c r="AS4174" t="s">
        <v>195</v>
      </c>
      <c r="AT4174" t="s">
        <v>251</v>
      </c>
      <c r="AU4174" t="s">
        <v>197</v>
      </c>
      <c r="AV4174" t="s">
        <v>235</v>
      </c>
      <c r="AW4174" t="s">
        <v>251</v>
      </c>
      <c r="AX4174" t="s">
        <v>197</v>
      </c>
      <c r="AY4174" t="s">
        <v>235</v>
      </c>
    </row>
    <row r="4175" spans="1:51" x14ac:dyDescent="0.45">
      <c r="A4175" s="22">
        <v>871696</v>
      </c>
      <c r="B4175" s="6">
        <v>45536</v>
      </c>
      <c r="C4175" s="22">
        <v>0</v>
      </c>
      <c r="D4175" s="22">
        <v>2149</v>
      </c>
      <c r="E4175" s="22"/>
      <c r="F4175" s="22">
        <v>0</v>
      </c>
      <c r="G4175" s="22">
        <v>1488</v>
      </c>
      <c r="H4175" s="22">
        <v>0</v>
      </c>
      <c r="I4175" s="22"/>
      <c r="J4175" s="22">
        <v>13</v>
      </c>
      <c r="K4175" s="22">
        <v>5812</v>
      </c>
      <c r="L4175" s="23" t="s">
        <v>262</v>
      </c>
      <c r="M4175" s="23"/>
      <c r="N4175" s="23" t="s">
        <v>184</v>
      </c>
      <c r="O4175" s="23" t="s">
        <v>213</v>
      </c>
      <c r="P4175" s="22">
        <v>13</v>
      </c>
      <c r="Q4175" s="23" t="s">
        <v>263</v>
      </c>
      <c r="R4175" s="23" t="s">
        <v>667</v>
      </c>
      <c r="S4175" s="23" t="s">
        <v>24</v>
      </c>
      <c r="T4175" s="23" t="s">
        <v>667</v>
      </c>
      <c r="U4175" s="23" t="s">
        <v>24</v>
      </c>
      <c r="V4175" s="23" t="s">
        <v>187</v>
      </c>
      <c r="W4175" s="23" t="s">
        <v>188</v>
      </c>
      <c r="X4175" s="23" t="s">
        <v>189</v>
      </c>
      <c r="Y4175" s="22">
        <v>0</v>
      </c>
      <c r="Z4175" s="23" t="s">
        <v>190</v>
      </c>
      <c r="AA4175" s="23" t="s">
        <v>191</v>
      </c>
      <c r="AB4175" s="23" t="s">
        <v>190</v>
      </c>
      <c r="AC4175" s="23" t="s">
        <v>264</v>
      </c>
      <c r="AD4175" s="23" t="s">
        <v>193</v>
      </c>
      <c r="AE4175" s="23" t="s">
        <v>80</v>
      </c>
      <c r="AF4175" s="23"/>
      <c r="AG4175" s="23"/>
      <c r="AH4175" s="23"/>
      <c r="AI4175" s="23"/>
      <c r="AJ4175" s="23" t="b">
        <v>0</v>
      </c>
      <c r="AK4175" s="3">
        <v>127</v>
      </c>
      <c r="AL4175" s="3">
        <v>3448</v>
      </c>
      <c r="AM4175" s="3">
        <v>4326</v>
      </c>
      <c r="AN4175" s="24">
        <v>45536.125037384256</v>
      </c>
      <c r="AO4175" s="24">
        <v>45536.125037384256</v>
      </c>
      <c r="AP4175">
        <v>9</v>
      </c>
      <c r="AQ4175" t="s">
        <v>194</v>
      </c>
      <c r="AR4175">
        <v>244.12503738425585</v>
      </c>
      <c r="AS4175" t="s">
        <v>195</v>
      </c>
      <c r="AT4175" t="s">
        <v>251</v>
      </c>
      <c r="AU4175" t="s">
        <v>197</v>
      </c>
      <c r="AV4175" t="s">
        <v>235</v>
      </c>
      <c r="AW4175" t="s">
        <v>251</v>
      </c>
      <c r="AX4175" t="s">
        <v>197</v>
      </c>
      <c r="AY4175" t="s">
        <v>235</v>
      </c>
    </row>
    <row r="4176" spans="1:51" x14ac:dyDescent="0.45">
      <c r="A4176" s="22">
        <v>871697</v>
      </c>
      <c r="B4176" s="6">
        <v>45536</v>
      </c>
      <c r="C4176" s="22">
        <v>0</v>
      </c>
      <c r="D4176" s="22">
        <v>2777</v>
      </c>
      <c r="E4176" s="22"/>
      <c r="F4176" s="22">
        <v>0</v>
      </c>
      <c r="G4176" s="22">
        <v>1488</v>
      </c>
      <c r="H4176" s="22">
        <v>0</v>
      </c>
      <c r="I4176" s="22"/>
      <c r="J4176" s="22">
        <v>13</v>
      </c>
      <c r="K4176" s="22">
        <v>5812</v>
      </c>
      <c r="L4176" s="23" t="s">
        <v>262</v>
      </c>
      <c r="M4176" s="23"/>
      <c r="N4176" s="23" t="s">
        <v>184</v>
      </c>
      <c r="O4176" s="23" t="s">
        <v>213</v>
      </c>
      <c r="P4176" s="22">
        <v>13</v>
      </c>
      <c r="Q4176" s="23" t="s">
        <v>263</v>
      </c>
      <c r="R4176" s="23" t="s">
        <v>667</v>
      </c>
      <c r="S4176" s="23" t="s">
        <v>24</v>
      </c>
      <c r="T4176" s="23" t="s">
        <v>667</v>
      </c>
      <c r="U4176" s="23" t="s">
        <v>24</v>
      </c>
      <c r="V4176" s="23" t="s">
        <v>187</v>
      </c>
      <c r="W4176" s="23" t="s">
        <v>188</v>
      </c>
      <c r="X4176" s="23" t="s">
        <v>189</v>
      </c>
      <c r="Y4176" s="22">
        <v>0</v>
      </c>
      <c r="Z4176" s="23" t="s">
        <v>190</v>
      </c>
      <c r="AA4176" s="23" t="s">
        <v>191</v>
      </c>
      <c r="AB4176" s="23" t="s">
        <v>190</v>
      </c>
      <c r="AC4176" s="23" t="s">
        <v>264</v>
      </c>
      <c r="AD4176" s="23" t="s">
        <v>193</v>
      </c>
      <c r="AE4176" s="23" t="s">
        <v>80</v>
      </c>
      <c r="AF4176" s="23"/>
      <c r="AG4176" s="23"/>
      <c r="AH4176" s="23"/>
      <c r="AI4176" s="23"/>
      <c r="AJ4176" s="23" t="b">
        <v>0</v>
      </c>
      <c r="AK4176" s="3">
        <v>127</v>
      </c>
      <c r="AL4176" s="3">
        <v>3448</v>
      </c>
      <c r="AM4176" s="3">
        <v>4327</v>
      </c>
      <c r="AN4176" s="24">
        <v>45536.125037500002</v>
      </c>
      <c r="AO4176" s="24">
        <v>45536.125037500002</v>
      </c>
      <c r="AP4176">
        <v>9</v>
      </c>
      <c r="AQ4176" t="s">
        <v>194</v>
      </c>
      <c r="AR4176">
        <v>244.12503750000178</v>
      </c>
      <c r="AS4176" t="s">
        <v>195</v>
      </c>
      <c r="AT4176" t="s">
        <v>251</v>
      </c>
      <c r="AU4176" t="s">
        <v>197</v>
      </c>
      <c r="AV4176" t="s">
        <v>235</v>
      </c>
      <c r="AW4176" t="s">
        <v>251</v>
      </c>
      <c r="AX4176" t="s">
        <v>197</v>
      </c>
      <c r="AY4176" t="s">
        <v>235</v>
      </c>
    </row>
    <row r="4177" spans="1:51" x14ac:dyDescent="0.45">
      <c r="A4177" s="22">
        <v>871698</v>
      </c>
      <c r="B4177" s="6">
        <v>45536</v>
      </c>
      <c r="C4177" s="22">
        <v>0</v>
      </c>
      <c r="D4177" s="22">
        <v>2172</v>
      </c>
      <c r="E4177" s="22"/>
      <c r="F4177" s="22">
        <v>0</v>
      </c>
      <c r="G4177" s="22">
        <v>1488</v>
      </c>
      <c r="H4177" s="22">
        <v>0</v>
      </c>
      <c r="I4177" s="22"/>
      <c r="J4177" s="22">
        <v>13</v>
      </c>
      <c r="K4177" s="22">
        <v>5812</v>
      </c>
      <c r="L4177" s="23" t="s">
        <v>262</v>
      </c>
      <c r="M4177" s="23"/>
      <c r="N4177" s="23" t="s">
        <v>184</v>
      </c>
      <c r="O4177" s="23" t="s">
        <v>213</v>
      </c>
      <c r="P4177" s="22">
        <v>13</v>
      </c>
      <c r="Q4177" s="23" t="s">
        <v>263</v>
      </c>
      <c r="R4177" s="23" t="s">
        <v>667</v>
      </c>
      <c r="S4177" s="23" t="s">
        <v>24</v>
      </c>
      <c r="T4177" s="23" t="s">
        <v>667</v>
      </c>
      <c r="U4177" s="23" t="s">
        <v>24</v>
      </c>
      <c r="V4177" s="23" t="s">
        <v>187</v>
      </c>
      <c r="W4177" s="23" t="s">
        <v>188</v>
      </c>
      <c r="X4177" s="23" t="s">
        <v>189</v>
      </c>
      <c r="Y4177" s="22">
        <v>0</v>
      </c>
      <c r="Z4177" s="23" t="s">
        <v>190</v>
      </c>
      <c r="AA4177" s="23" t="s">
        <v>191</v>
      </c>
      <c r="AB4177" s="23" t="s">
        <v>190</v>
      </c>
      <c r="AC4177" s="23" t="s">
        <v>264</v>
      </c>
      <c r="AD4177" s="23" t="s">
        <v>193</v>
      </c>
      <c r="AE4177" s="23" t="s">
        <v>80</v>
      </c>
      <c r="AF4177" s="23"/>
      <c r="AG4177" s="23"/>
      <c r="AH4177" s="23"/>
      <c r="AI4177" s="23"/>
      <c r="AJ4177" s="23" t="b">
        <v>0</v>
      </c>
      <c r="AK4177" s="3">
        <v>127</v>
      </c>
      <c r="AL4177" s="3">
        <v>3448</v>
      </c>
      <c r="AM4177" s="3">
        <v>4328</v>
      </c>
      <c r="AN4177" s="24">
        <v>45536.12503761574</v>
      </c>
      <c r="AO4177" s="24">
        <v>45536.12503761574</v>
      </c>
      <c r="AP4177">
        <v>9</v>
      </c>
      <c r="AQ4177" t="s">
        <v>194</v>
      </c>
      <c r="AR4177">
        <v>244.12503761574044</v>
      </c>
      <c r="AS4177" t="s">
        <v>195</v>
      </c>
      <c r="AT4177" t="s">
        <v>251</v>
      </c>
      <c r="AU4177" t="s">
        <v>197</v>
      </c>
      <c r="AV4177" t="s">
        <v>235</v>
      </c>
      <c r="AW4177" t="s">
        <v>251</v>
      </c>
      <c r="AX4177" t="s">
        <v>197</v>
      </c>
      <c r="AY4177" t="s">
        <v>235</v>
      </c>
    </row>
    <row r="4178" spans="1:51" x14ac:dyDescent="0.45">
      <c r="A4178" s="22">
        <v>871670</v>
      </c>
      <c r="B4178" s="6">
        <v>45536</v>
      </c>
      <c r="C4178" s="22">
        <v>0</v>
      </c>
      <c r="D4178" s="22">
        <v>2259</v>
      </c>
      <c r="E4178" s="22"/>
      <c r="F4178" s="22">
        <v>0</v>
      </c>
      <c r="G4178" s="22">
        <v>1488</v>
      </c>
      <c r="H4178" s="22">
        <v>0</v>
      </c>
      <c r="I4178" s="22"/>
      <c r="J4178" s="22">
        <v>13</v>
      </c>
      <c r="K4178" s="22">
        <v>5812</v>
      </c>
      <c r="L4178" s="23" t="s">
        <v>262</v>
      </c>
      <c r="M4178" s="23"/>
      <c r="N4178" s="23" t="s">
        <v>184</v>
      </c>
      <c r="O4178" s="23" t="s">
        <v>213</v>
      </c>
      <c r="P4178" s="22">
        <v>13</v>
      </c>
      <c r="Q4178" s="23" t="s">
        <v>263</v>
      </c>
      <c r="R4178" s="23" t="s">
        <v>667</v>
      </c>
      <c r="S4178" s="23" t="s">
        <v>24</v>
      </c>
      <c r="T4178" s="23" t="s">
        <v>667</v>
      </c>
      <c r="U4178" s="23" t="s">
        <v>24</v>
      </c>
      <c r="V4178" s="23" t="s">
        <v>187</v>
      </c>
      <c r="W4178" s="23" t="s">
        <v>188</v>
      </c>
      <c r="X4178" s="23" t="s">
        <v>189</v>
      </c>
      <c r="Y4178" s="22">
        <v>0</v>
      </c>
      <c r="Z4178" s="23" t="s">
        <v>190</v>
      </c>
      <c r="AA4178" s="23" t="s">
        <v>191</v>
      </c>
      <c r="AB4178" s="23" t="s">
        <v>190</v>
      </c>
      <c r="AC4178" s="23" t="s">
        <v>264</v>
      </c>
      <c r="AD4178" s="23" t="s">
        <v>193</v>
      </c>
      <c r="AE4178" s="23" t="s">
        <v>80</v>
      </c>
      <c r="AF4178" s="23"/>
      <c r="AG4178" s="23"/>
      <c r="AH4178" s="23"/>
      <c r="AI4178" s="23"/>
      <c r="AJ4178" s="23" t="b">
        <v>0</v>
      </c>
      <c r="AK4178" s="3">
        <v>128</v>
      </c>
      <c r="AL4178" s="3">
        <v>3448</v>
      </c>
      <c r="AM4178" s="3">
        <v>4300</v>
      </c>
      <c r="AN4178" s="24">
        <v>45536.125035030862</v>
      </c>
      <c r="AO4178" s="24">
        <v>45536.125035030862</v>
      </c>
      <c r="AP4178">
        <v>9</v>
      </c>
      <c r="AQ4178" t="s">
        <v>194</v>
      </c>
      <c r="AR4178">
        <v>244.12503503086191</v>
      </c>
      <c r="AS4178" t="s">
        <v>195</v>
      </c>
      <c r="AT4178" t="s">
        <v>251</v>
      </c>
      <c r="AU4178" t="s">
        <v>197</v>
      </c>
      <c r="AV4178" t="s">
        <v>235</v>
      </c>
      <c r="AW4178" t="s">
        <v>251</v>
      </c>
      <c r="AX4178" t="s">
        <v>197</v>
      </c>
      <c r="AY4178" t="s">
        <v>235</v>
      </c>
    </row>
    <row r="4179" spans="1:51" x14ac:dyDescent="0.45">
      <c r="A4179" s="22">
        <v>871673</v>
      </c>
      <c r="B4179" s="6">
        <v>45536</v>
      </c>
      <c r="C4179" s="22">
        <v>0</v>
      </c>
      <c r="D4179" s="22">
        <v>2052</v>
      </c>
      <c r="E4179" s="22"/>
      <c r="F4179" s="22">
        <v>0</v>
      </c>
      <c r="G4179" s="22">
        <v>1488</v>
      </c>
      <c r="H4179" s="22">
        <v>0</v>
      </c>
      <c r="I4179" s="22"/>
      <c r="J4179" s="22">
        <v>13</v>
      </c>
      <c r="K4179" s="22">
        <v>5812</v>
      </c>
      <c r="L4179" s="23" t="s">
        <v>262</v>
      </c>
      <c r="M4179" s="23"/>
      <c r="N4179" s="23" t="s">
        <v>184</v>
      </c>
      <c r="O4179" s="23" t="s">
        <v>213</v>
      </c>
      <c r="P4179" s="22">
        <v>13</v>
      </c>
      <c r="Q4179" s="23" t="s">
        <v>263</v>
      </c>
      <c r="R4179" s="23" t="s">
        <v>667</v>
      </c>
      <c r="S4179" s="23" t="s">
        <v>24</v>
      </c>
      <c r="T4179" s="23" t="s">
        <v>667</v>
      </c>
      <c r="U4179" s="23" t="s">
        <v>24</v>
      </c>
      <c r="V4179" s="23" t="s">
        <v>187</v>
      </c>
      <c r="W4179" s="23" t="s">
        <v>188</v>
      </c>
      <c r="X4179" s="23" t="s">
        <v>189</v>
      </c>
      <c r="Y4179" s="22">
        <v>0</v>
      </c>
      <c r="Z4179" s="23" t="s">
        <v>190</v>
      </c>
      <c r="AA4179" s="23" t="s">
        <v>191</v>
      </c>
      <c r="AB4179" s="23" t="s">
        <v>190</v>
      </c>
      <c r="AC4179" s="23" t="s">
        <v>264</v>
      </c>
      <c r="AD4179" s="23" t="s">
        <v>193</v>
      </c>
      <c r="AE4179" s="23" t="s">
        <v>80</v>
      </c>
      <c r="AF4179" s="23"/>
      <c r="AG4179" s="23"/>
      <c r="AH4179" s="23"/>
      <c r="AI4179" s="23"/>
      <c r="AJ4179" s="23" t="b">
        <v>0</v>
      </c>
      <c r="AK4179" s="3">
        <v>131</v>
      </c>
      <c r="AL4179" s="3">
        <v>3448</v>
      </c>
      <c r="AM4179" s="3">
        <v>4303</v>
      </c>
      <c r="AN4179" s="24">
        <v>45536.125035108023</v>
      </c>
      <c r="AO4179" s="24">
        <v>45536.125035108023</v>
      </c>
      <c r="AP4179">
        <v>9</v>
      </c>
      <c r="AQ4179" t="s">
        <v>194</v>
      </c>
      <c r="AR4179">
        <v>244.12503510802344</v>
      </c>
      <c r="AS4179" t="s">
        <v>195</v>
      </c>
      <c r="AT4179" t="s">
        <v>251</v>
      </c>
      <c r="AU4179" t="s">
        <v>197</v>
      </c>
      <c r="AV4179" t="s">
        <v>235</v>
      </c>
      <c r="AW4179" t="s">
        <v>251</v>
      </c>
      <c r="AX4179" t="s">
        <v>197</v>
      </c>
      <c r="AY4179" t="s">
        <v>235</v>
      </c>
    </row>
    <row r="4180" spans="1:51" x14ac:dyDescent="0.45">
      <c r="A4180" s="22">
        <v>871674</v>
      </c>
      <c r="B4180" s="6">
        <v>45536</v>
      </c>
      <c r="C4180" s="22">
        <v>0</v>
      </c>
      <c r="D4180" s="22">
        <v>3266</v>
      </c>
      <c r="E4180" s="22"/>
      <c r="F4180" s="22">
        <v>0</v>
      </c>
      <c r="G4180" s="22">
        <v>1488</v>
      </c>
      <c r="H4180" s="22">
        <v>0</v>
      </c>
      <c r="I4180" s="22"/>
      <c r="J4180" s="22">
        <v>13</v>
      </c>
      <c r="K4180" s="22">
        <v>5812</v>
      </c>
      <c r="L4180" s="23" t="s">
        <v>262</v>
      </c>
      <c r="M4180" s="23"/>
      <c r="N4180" s="23" t="s">
        <v>184</v>
      </c>
      <c r="O4180" s="23" t="s">
        <v>213</v>
      </c>
      <c r="P4180" s="22">
        <v>13</v>
      </c>
      <c r="Q4180" s="23" t="s">
        <v>263</v>
      </c>
      <c r="R4180" s="23" t="s">
        <v>667</v>
      </c>
      <c r="S4180" s="23" t="s">
        <v>24</v>
      </c>
      <c r="T4180" s="23" t="s">
        <v>667</v>
      </c>
      <c r="U4180" s="23" t="s">
        <v>24</v>
      </c>
      <c r="V4180" s="23" t="s">
        <v>187</v>
      </c>
      <c r="W4180" s="23" t="s">
        <v>188</v>
      </c>
      <c r="X4180" s="23" t="s">
        <v>189</v>
      </c>
      <c r="Y4180" s="22">
        <v>0</v>
      </c>
      <c r="Z4180" s="23" t="s">
        <v>190</v>
      </c>
      <c r="AA4180" s="23" t="s">
        <v>191</v>
      </c>
      <c r="AB4180" s="23" t="s">
        <v>190</v>
      </c>
      <c r="AC4180" s="23" t="s">
        <v>264</v>
      </c>
      <c r="AD4180" s="23" t="s">
        <v>193</v>
      </c>
      <c r="AE4180" s="23" t="s">
        <v>80</v>
      </c>
      <c r="AF4180" s="23"/>
      <c r="AG4180" s="23"/>
      <c r="AH4180" s="23"/>
      <c r="AI4180" s="23"/>
      <c r="AJ4180" s="23" t="b">
        <v>0</v>
      </c>
      <c r="AK4180" s="3">
        <v>133</v>
      </c>
      <c r="AL4180" s="3">
        <v>3448</v>
      </c>
      <c r="AM4180" s="3">
        <v>4304</v>
      </c>
      <c r="AN4180" s="24">
        <v>45536.125035108023</v>
      </c>
      <c r="AO4180" s="24">
        <v>45536.125035108023</v>
      </c>
      <c r="AP4180">
        <v>9</v>
      </c>
      <c r="AQ4180" t="s">
        <v>194</v>
      </c>
      <c r="AR4180">
        <v>244.12503510802344</v>
      </c>
      <c r="AS4180" t="s">
        <v>195</v>
      </c>
      <c r="AT4180" t="s">
        <v>251</v>
      </c>
      <c r="AU4180" t="s">
        <v>197</v>
      </c>
      <c r="AV4180" t="s">
        <v>235</v>
      </c>
      <c r="AW4180" t="s">
        <v>251</v>
      </c>
      <c r="AX4180" t="s">
        <v>197</v>
      </c>
      <c r="AY4180" t="s">
        <v>235</v>
      </c>
    </row>
    <row r="4181" spans="1:51" x14ac:dyDescent="0.45">
      <c r="A4181" s="22">
        <v>871675</v>
      </c>
      <c r="B4181" s="6">
        <v>45536</v>
      </c>
      <c r="C4181" s="22">
        <v>0</v>
      </c>
      <c r="D4181" s="22">
        <v>2831</v>
      </c>
      <c r="E4181" s="22"/>
      <c r="F4181" s="22">
        <v>0</v>
      </c>
      <c r="G4181" s="22">
        <v>1488</v>
      </c>
      <c r="H4181" s="22">
        <v>0</v>
      </c>
      <c r="I4181" s="22"/>
      <c r="J4181" s="22">
        <v>13</v>
      </c>
      <c r="K4181" s="22">
        <v>5812</v>
      </c>
      <c r="L4181" s="23" t="s">
        <v>262</v>
      </c>
      <c r="M4181" s="23"/>
      <c r="N4181" s="23" t="s">
        <v>184</v>
      </c>
      <c r="O4181" s="23" t="s">
        <v>213</v>
      </c>
      <c r="P4181" s="22">
        <v>13</v>
      </c>
      <c r="Q4181" s="23" t="s">
        <v>263</v>
      </c>
      <c r="R4181" s="23" t="s">
        <v>667</v>
      </c>
      <c r="S4181" s="23" t="s">
        <v>24</v>
      </c>
      <c r="T4181" s="23" t="s">
        <v>667</v>
      </c>
      <c r="U4181" s="23" t="s">
        <v>24</v>
      </c>
      <c r="V4181" s="23" t="s">
        <v>187</v>
      </c>
      <c r="W4181" s="23" t="s">
        <v>188</v>
      </c>
      <c r="X4181" s="23" t="s">
        <v>189</v>
      </c>
      <c r="Y4181" s="22">
        <v>0</v>
      </c>
      <c r="Z4181" s="23" t="s">
        <v>190</v>
      </c>
      <c r="AA4181" s="23" t="s">
        <v>191</v>
      </c>
      <c r="AB4181" s="23" t="s">
        <v>190</v>
      </c>
      <c r="AC4181" s="23" t="s">
        <v>264</v>
      </c>
      <c r="AD4181" s="23" t="s">
        <v>193</v>
      </c>
      <c r="AE4181" s="23" t="s">
        <v>80</v>
      </c>
      <c r="AF4181" s="23"/>
      <c r="AG4181" s="23"/>
      <c r="AH4181" s="23"/>
      <c r="AI4181" s="23"/>
      <c r="AJ4181" s="23" t="b">
        <v>0</v>
      </c>
      <c r="AK4181" s="3">
        <v>130</v>
      </c>
      <c r="AL4181" s="3">
        <v>3448</v>
      </c>
      <c r="AM4181" s="3">
        <v>4305</v>
      </c>
      <c r="AN4181" s="24">
        <v>45536.125035108023</v>
      </c>
      <c r="AO4181" s="24">
        <v>45536.125035108023</v>
      </c>
      <c r="AP4181">
        <v>9</v>
      </c>
      <c r="AQ4181" t="s">
        <v>194</v>
      </c>
      <c r="AR4181">
        <v>244.12503510802344</v>
      </c>
      <c r="AS4181" t="s">
        <v>195</v>
      </c>
      <c r="AT4181" t="s">
        <v>251</v>
      </c>
      <c r="AU4181" t="s">
        <v>197</v>
      </c>
      <c r="AV4181" t="s">
        <v>235</v>
      </c>
      <c r="AW4181" t="s">
        <v>251</v>
      </c>
      <c r="AX4181" t="s">
        <v>197</v>
      </c>
      <c r="AY4181" t="s">
        <v>235</v>
      </c>
    </row>
    <row r="4182" spans="1:51" x14ac:dyDescent="0.45">
      <c r="A4182" s="22">
        <v>871676</v>
      </c>
      <c r="B4182" s="6">
        <v>45536</v>
      </c>
      <c r="C4182" s="22">
        <v>0</v>
      </c>
      <c r="D4182" s="22">
        <v>3084</v>
      </c>
      <c r="E4182" s="22"/>
      <c r="F4182" s="22">
        <v>0</v>
      </c>
      <c r="G4182" s="22">
        <v>1488</v>
      </c>
      <c r="H4182" s="22">
        <v>0</v>
      </c>
      <c r="I4182" s="22"/>
      <c r="J4182" s="22">
        <v>13</v>
      </c>
      <c r="K4182" s="22">
        <v>5812</v>
      </c>
      <c r="L4182" s="23" t="s">
        <v>262</v>
      </c>
      <c r="M4182" s="23"/>
      <c r="N4182" s="23" t="s">
        <v>184</v>
      </c>
      <c r="O4182" s="23" t="s">
        <v>213</v>
      </c>
      <c r="P4182" s="22">
        <v>13</v>
      </c>
      <c r="Q4182" s="23" t="s">
        <v>263</v>
      </c>
      <c r="R4182" s="23" t="s">
        <v>667</v>
      </c>
      <c r="S4182" s="23" t="s">
        <v>24</v>
      </c>
      <c r="T4182" s="23" t="s">
        <v>667</v>
      </c>
      <c r="U4182" s="23" t="s">
        <v>24</v>
      </c>
      <c r="V4182" s="23" t="s">
        <v>187</v>
      </c>
      <c r="W4182" s="23" t="s">
        <v>188</v>
      </c>
      <c r="X4182" s="23" t="s">
        <v>189</v>
      </c>
      <c r="Y4182" s="22">
        <v>0</v>
      </c>
      <c r="Z4182" s="23" t="s">
        <v>190</v>
      </c>
      <c r="AA4182" s="23" t="s">
        <v>191</v>
      </c>
      <c r="AB4182" s="23" t="s">
        <v>190</v>
      </c>
      <c r="AC4182" s="23" t="s">
        <v>264</v>
      </c>
      <c r="AD4182" s="23" t="s">
        <v>193</v>
      </c>
      <c r="AE4182" s="23" t="s">
        <v>80</v>
      </c>
      <c r="AF4182" s="23"/>
      <c r="AG4182" s="23"/>
      <c r="AH4182" s="23"/>
      <c r="AI4182" s="23"/>
      <c r="AJ4182" s="23" t="b">
        <v>0</v>
      </c>
      <c r="AK4182" s="3">
        <v>121</v>
      </c>
      <c r="AL4182" s="3">
        <v>3448</v>
      </c>
      <c r="AM4182" s="3">
        <v>4306</v>
      </c>
      <c r="AN4182" s="24">
        <v>45536.125035146608</v>
      </c>
      <c r="AO4182" s="24">
        <v>45536.125035146608</v>
      </c>
      <c r="AP4182">
        <v>9</v>
      </c>
      <c r="AQ4182" t="s">
        <v>194</v>
      </c>
      <c r="AR4182">
        <v>244.12503514660784</v>
      </c>
      <c r="AS4182" t="s">
        <v>195</v>
      </c>
      <c r="AT4182" t="s">
        <v>251</v>
      </c>
      <c r="AU4182" t="s">
        <v>197</v>
      </c>
      <c r="AV4182" t="s">
        <v>235</v>
      </c>
      <c r="AW4182" t="s">
        <v>251</v>
      </c>
      <c r="AX4182" t="s">
        <v>197</v>
      </c>
      <c r="AY4182" t="s">
        <v>235</v>
      </c>
    </row>
    <row r="4183" spans="1:51" x14ac:dyDescent="0.45">
      <c r="A4183" s="22">
        <v>871677</v>
      </c>
      <c r="B4183" s="6">
        <v>45536</v>
      </c>
      <c r="C4183" s="22">
        <v>0</v>
      </c>
      <c r="D4183" s="22">
        <v>2533</v>
      </c>
      <c r="E4183" s="22"/>
      <c r="F4183" s="22">
        <v>0</v>
      </c>
      <c r="G4183" s="22">
        <v>1488</v>
      </c>
      <c r="H4183" s="22">
        <v>0</v>
      </c>
      <c r="I4183" s="22"/>
      <c r="J4183" s="22">
        <v>13</v>
      </c>
      <c r="K4183" s="22">
        <v>5812</v>
      </c>
      <c r="L4183" s="23" t="s">
        <v>262</v>
      </c>
      <c r="M4183" s="23"/>
      <c r="N4183" s="23" t="s">
        <v>184</v>
      </c>
      <c r="O4183" s="23" t="s">
        <v>213</v>
      </c>
      <c r="P4183" s="22">
        <v>13</v>
      </c>
      <c r="Q4183" s="23" t="s">
        <v>263</v>
      </c>
      <c r="R4183" s="23" t="s">
        <v>667</v>
      </c>
      <c r="S4183" s="23" t="s">
        <v>24</v>
      </c>
      <c r="T4183" s="23" t="s">
        <v>667</v>
      </c>
      <c r="U4183" s="23" t="s">
        <v>24</v>
      </c>
      <c r="V4183" s="23" t="s">
        <v>187</v>
      </c>
      <c r="W4183" s="23" t="s">
        <v>188</v>
      </c>
      <c r="X4183" s="23" t="s">
        <v>189</v>
      </c>
      <c r="Y4183" s="22">
        <v>0</v>
      </c>
      <c r="Z4183" s="23" t="s">
        <v>190</v>
      </c>
      <c r="AA4183" s="23" t="s">
        <v>191</v>
      </c>
      <c r="AB4183" s="23" t="s">
        <v>190</v>
      </c>
      <c r="AC4183" s="23" t="s">
        <v>264</v>
      </c>
      <c r="AD4183" s="23" t="s">
        <v>193</v>
      </c>
      <c r="AE4183" s="23" t="s">
        <v>80</v>
      </c>
      <c r="AF4183" s="23"/>
      <c r="AG4183" s="23"/>
      <c r="AH4183" s="23"/>
      <c r="AI4183" s="23"/>
      <c r="AJ4183" s="23" t="b">
        <v>0</v>
      </c>
      <c r="AK4183" s="3">
        <v>119</v>
      </c>
      <c r="AL4183" s="3">
        <v>3448</v>
      </c>
      <c r="AM4183" s="3">
        <v>4307</v>
      </c>
      <c r="AN4183" s="24">
        <v>45536.125035146608</v>
      </c>
      <c r="AO4183" s="24">
        <v>45536.125035146608</v>
      </c>
      <c r="AP4183">
        <v>9</v>
      </c>
      <c r="AQ4183" t="s">
        <v>194</v>
      </c>
      <c r="AR4183">
        <v>244.12503514660784</v>
      </c>
      <c r="AS4183" t="s">
        <v>195</v>
      </c>
      <c r="AT4183" t="s">
        <v>251</v>
      </c>
      <c r="AU4183" t="s">
        <v>197</v>
      </c>
      <c r="AV4183" t="s">
        <v>235</v>
      </c>
      <c r="AW4183" t="s">
        <v>251</v>
      </c>
      <c r="AX4183" t="s">
        <v>197</v>
      </c>
      <c r="AY4183" t="s">
        <v>235</v>
      </c>
    </row>
    <row r="4184" spans="1:51" x14ac:dyDescent="0.45">
      <c r="A4184" s="22">
        <v>871678</v>
      </c>
      <c r="B4184" s="6">
        <v>45536</v>
      </c>
      <c r="C4184" s="22">
        <v>0</v>
      </c>
      <c r="D4184" s="22">
        <v>2491</v>
      </c>
      <c r="E4184" s="22"/>
      <c r="F4184" s="22">
        <v>0</v>
      </c>
      <c r="G4184" s="22">
        <v>1488</v>
      </c>
      <c r="H4184" s="22">
        <v>0</v>
      </c>
      <c r="I4184" s="22"/>
      <c r="J4184" s="22">
        <v>13</v>
      </c>
      <c r="K4184" s="22">
        <v>5812</v>
      </c>
      <c r="L4184" s="23" t="s">
        <v>262</v>
      </c>
      <c r="M4184" s="23"/>
      <c r="N4184" s="23" t="s">
        <v>184</v>
      </c>
      <c r="O4184" s="23" t="s">
        <v>213</v>
      </c>
      <c r="P4184" s="22">
        <v>13</v>
      </c>
      <c r="Q4184" s="23" t="s">
        <v>263</v>
      </c>
      <c r="R4184" s="23" t="s">
        <v>667</v>
      </c>
      <c r="S4184" s="23" t="s">
        <v>24</v>
      </c>
      <c r="T4184" s="23" t="s">
        <v>667</v>
      </c>
      <c r="U4184" s="23" t="s">
        <v>24</v>
      </c>
      <c r="V4184" s="23" t="s">
        <v>187</v>
      </c>
      <c r="W4184" s="23" t="s">
        <v>188</v>
      </c>
      <c r="X4184" s="23" t="s">
        <v>189</v>
      </c>
      <c r="Y4184" s="22">
        <v>0</v>
      </c>
      <c r="Z4184" s="23" t="s">
        <v>190</v>
      </c>
      <c r="AA4184" s="23" t="s">
        <v>191</v>
      </c>
      <c r="AB4184" s="23" t="s">
        <v>190</v>
      </c>
      <c r="AC4184" s="23" t="s">
        <v>264</v>
      </c>
      <c r="AD4184" s="23" t="s">
        <v>193</v>
      </c>
      <c r="AE4184" s="23" t="s">
        <v>80</v>
      </c>
      <c r="AF4184" s="23"/>
      <c r="AG4184" s="23"/>
      <c r="AH4184" s="23"/>
      <c r="AI4184" s="23"/>
      <c r="AJ4184" s="23" t="b">
        <v>0</v>
      </c>
      <c r="AK4184" s="3">
        <v>128</v>
      </c>
      <c r="AL4184" s="3">
        <v>3448</v>
      </c>
      <c r="AM4184" s="3">
        <v>4308</v>
      </c>
      <c r="AN4184" s="24">
        <v>45536.125035185185</v>
      </c>
      <c r="AO4184" s="24">
        <v>45536.125035185185</v>
      </c>
      <c r="AP4184">
        <v>9</v>
      </c>
      <c r="AQ4184" t="s">
        <v>194</v>
      </c>
      <c r="AR4184">
        <v>244.12503518518497</v>
      </c>
      <c r="AS4184" t="s">
        <v>195</v>
      </c>
      <c r="AT4184" t="s">
        <v>251</v>
      </c>
      <c r="AU4184" t="s">
        <v>197</v>
      </c>
      <c r="AV4184" t="s">
        <v>235</v>
      </c>
      <c r="AW4184" t="s">
        <v>251</v>
      </c>
      <c r="AX4184" t="s">
        <v>197</v>
      </c>
      <c r="AY4184" t="s">
        <v>235</v>
      </c>
    </row>
    <row r="4185" spans="1:51" x14ac:dyDescent="0.45">
      <c r="A4185" s="22">
        <v>871667</v>
      </c>
      <c r="B4185" s="6">
        <v>45536</v>
      </c>
      <c r="C4185" s="22">
        <v>0</v>
      </c>
      <c r="D4185" s="22">
        <v>2956</v>
      </c>
      <c r="E4185" s="22"/>
      <c r="F4185" s="22">
        <v>0</v>
      </c>
      <c r="G4185" s="22">
        <v>1488</v>
      </c>
      <c r="H4185" s="22">
        <v>0</v>
      </c>
      <c r="I4185" s="22"/>
      <c r="J4185" s="22">
        <v>13</v>
      </c>
      <c r="K4185" s="22">
        <v>5812</v>
      </c>
      <c r="L4185" s="23" t="s">
        <v>262</v>
      </c>
      <c r="M4185" s="23"/>
      <c r="N4185" s="23" t="s">
        <v>184</v>
      </c>
      <c r="O4185" s="23" t="s">
        <v>213</v>
      </c>
      <c r="P4185" s="22">
        <v>13</v>
      </c>
      <c r="Q4185" s="23" t="s">
        <v>263</v>
      </c>
      <c r="R4185" s="23" t="s">
        <v>667</v>
      </c>
      <c r="S4185" s="23" t="s">
        <v>24</v>
      </c>
      <c r="T4185" s="23" t="s">
        <v>667</v>
      </c>
      <c r="U4185" s="23" t="s">
        <v>24</v>
      </c>
      <c r="V4185" s="23" t="s">
        <v>187</v>
      </c>
      <c r="W4185" s="23" t="s">
        <v>188</v>
      </c>
      <c r="X4185" s="23" t="s">
        <v>189</v>
      </c>
      <c r="Y4185" s="22">
        <v>0</v>
      </c>
      <c r="Z4185" s="23" t="s">
        <v>190</v>
      </c>
      <c r="AA4185" s="23" t="s">
        <v>191</v>
      </c>
      <c r="AB4185" s="23" t="s">
        <v>190</v>
      </c>
      <c r="AC4185" s="23" t="s">
        <v>264</v>
      </c>
      <c r="AD4185" s="23" t="s">
        <v>193</v>
      </c>
      <c r="AE4185" s="23" t="s">
        <v>80</v>
      </c>
      <c r="AF4185" s="23"/>
      <c r="AG4185" s="23"/>
      <c r="AH4185" s="23"/>
      <c r="AI4185" s="23"/>
      <c r="AJ4185" s="23" t="b">
        <v>0</v>
      </c>
      <c r="AK4185" s="3">
        <v>127</v>
      </c>
      <c r="AL4185" s="3">
        <v>3448</v>
      </c>
      <c r="AM4185" s="3">
        <v>4298</v>
      </c>
      <c r="AN4185" s="24">
        <v>45536.125034837962</v>
      </c>
      <c r="AO4185" s="24">
        <v>45536.125034837962</v>
      </c>
      <c r="AP4185">
        <v>9</v>
      </c>
      <c r="AQ4185" t="s">
        <v>194</v>
      </c>
      <c r="AR4185">
        <v>244.12503483796172</v>
      </c>
      <c r="AS4185" t="s">
        <v>195</v>
      </c>
      <c r="AT4185" t="s">
        <v>251</v>
      </c>
      <c r="AU4185" t="s">
        <v>197</v>
      </c>
      <c r="AV4185" t="s">
        <v>235</v>
      </c>
      <c r="AW4185" t="s">
        <v>251</v>
      </c>
      <c r="AX4185" t="s">
        <v>197</v>
      </c>
      <c r="AY4185" t="s">
        <v>235</v>
      </c>
    </row>
    <row r="4186" spans="1:51" x14ac:dyDescent="0.45">
      <c r="A4186" s="22">
        <v>871681</v>
      </c>
      <c r="B4186" s="6">
        <v>45536</v>
      </c>
      <c r="C4186" s="22">
        <v>0</v>
      </c>
      <c r="D4186" s="22">
        <v>2134</v>
      </c>
      <c r="E4186" s="22"/>
      <c r="F4186" s="22">
        <v>0</v>
      </c>
      <c r="G4186" s="22">
        <v>1488</v>
      </c>
      <c r="H4186" s="22">
        <v>0</v>
      </c>
      <c r="I4186" s="22"/>
      <c r="J4186" s="22">
        <v>13</v>
      </c>
      <c r="K4186" s="22">
        <v>5812</v>
      </c>
      <c r="L4186" s="23" t="s">
        <v>262</v>
      </c>
      <c r="M4186" s="23"/>
      <c r="N4186" s="23" t="s">
        <v>184</v>
      </c>
      <c r="O4186" s="23" t="s">
        <v>213</v>
      </c>
      <c r="P4186" s="22">
        <v>13</v>
      </c>
      <c r="Q4186" s="23" t="s">
        <v>263</v>
      </c>
      <c r="R4186" s="23" t="s">
        <v>667</v>
      </c>
      <c r="S4186" s="23" t="s">
        <v>24</v>
      </c>
      <c r="T4186" s="23" t="s">
        <v>667</v>
      </c>
      <c r="U4186" s="23" t="s">
        <v>24</v>
      </c>
      <c r="V4186" s="23" t="s">
        <v>187</v>
      </c>
      <c r="W4186" s="23" t="s">
        <v>188</v>
      </c>
      <c r="X4186" s="23" t="s">
        <v>189</v>
      </c>
      <c r="Y4186" s="22">
        <v>0</v>
      </c>
      <c r="Z4186" s="23" t="s">
        <v>190</v>
      </c>
      <c r="AA4186" s="23" t="s">
        <v>191</v>
      </c>
      <c r="AB4186" s="23" t="s">
        <v>190</v>
      </c>
      <c r="AC4186" s="23" t="s">
        <v>264</v>
      </c>
      <c r="AD4186" s="23" t="s">
        <v>193</v>
      </c>
      <c r="AE4186" s="23" t="s">
        <v>80</v>
      </c>
      <c r="AF4186" s="23"/>
      <c r="AG4186" s="23"/>
      <c r="AH4186" s="23"/>
      <c r="AI4186" s="23"/>
      <c r="AJ4186" s="23" t="b">
        <v>0</v>
      </c>
      <c r="AK4186" s="3">
        <v>135</v>
      </c>
      <c r="AL4186" s="3">
        <v>3448</v>
      </c>
      <c r="AM4186" s="3">
        <v>4312</v>
      </c>
      <c r="AN4186" s="24">
        <v>45536.125035300924</v>
      </c>
      <c r="AO4186" s="24">
        <v>45536.125035300924</v>
      </c>
      <c r="AP4186">
        <v>9</v>
      </c>
      <c r="AQ4186" t="s">
        <v>194</v>
      </c>
      <c r="AR4186">
        <v>244.12503530092363</v>
      </c>
      <c r="AS4186" t="s">
        <v>195</v>
      </c>
      <c r="AT4186" t="s">
        <v>251</v>
      </c>
      <c r="AU4186" t="s">
        <v>197</v>
      </c>
      <c r="AV4186" t="s">
        <v>235</v>
      </c>
      <c r="AW4186" t="s">
        <v>251</v>
      </c>
      <c r="AX4186" t="s">
        <v>197</v>
      </c>
      <c r="AY4186" t="s">
        <v>235</v>
      </c>
    </row>
    <row r="4187" spans="1:51" x14ac:dyDescent="0.45">
      <c r="A4187" s="22">
        <v>871683</v>
      </c>
      <c r="B4187" s="6">
        <v>45536</v>
      </c>
      <c r="C4187" s="22">
        <v>0</v>
      </c>
      <c r="D4187" s="22">
        <v>1947</v>
      </c>
      <c r="E4187" s="22"/>
      <c r="F4187" s="22">
        <v>0</v>
      </c>
      <c r="G4187" s="22">
        <v>1488</v>
      </c>
      <c r="H4187" s="22">
        <v>0</v>
      </c>
      <c r="I4187" s="22"/>
      <c r="J4187" s="22">
        <v>13</v>
      </c>
      <c r="K4187" s="22">
        <v>5812</v>
      </c>
      <c r="L4187" s="23" t="s">
        <v>262</v>
      </c>
      <c r="M4187" s="23"/>
      <c r="N4187" s="23" t="s">
        <v>184</v>
      </c>
      <c r="O4187" s="23" t="s">
        <v>213</v>
      </c>
      <c r="P4187" s="22">
        <v>13</v>
      </c>
      <c r="Q4187" s="23" t="s">
        <v>263</v>
      </c>
      <c r="R4187" s="23" t="s">
        <v>667</v>
      </c>
      <c r="S4187" s="23" t="s">
        <v>24</v>
      </c>
      <c r="T4187" s="23" t="s">
        <v>667</v>
      </c>
      <c r="U4187" s="23" t="s">
        <v>24</v>
      </c>
      <c r="V4187" s="23" t="s">
        <v>187</v>
      </c>
      <c r="W4187" s="23" t="s">
        <v>188</v>
      </c>
      <c r="X4187" s="23" t="s">
        <v>189</v>
      </c>
      <c r="Y4187" s="22">
        <v>0</v>
      </c>
      <c r="Z4187" s="23" t="s">
        <v>190</v>
      </c>
      <c r="AA4187" s="23" t="s">
        <v>191</v>
      </c>
      <c r="AB4187" s="23" t="s">
        <v>190</v>
      </c>
      <c r="AC4187" s="23" t="s">
        <v>264</v>
      </c>
      <c r="AD4187" s="23" t="s">
        <v>193</v>
      </c>
      <c r="AE4187" s="23" t="s">
        <v>80</v>
      </c>
      <c r="AF4187" s="23"/>
      <c r="AG4187" s="23"/>
      <c r="AH4187" s="23"/>
      <c r="AI4187" s="23"/>
      <c r="AJ4187" s="23" t="b">
        <v>0</v>
      </c>
      <c r="AK4187" s="3">
        <v>126</v>
      </c>
      <c r="AL4187" s="3">
        <v>3448</v>
      </c>
      <c r="AM4187" s="3">
        <v>4313</v>
      </c>
      <c r="AN4187" s="24">
        <v>45536.125035339508</v>
      </c>
      <c r="AO4187" s="24">
        <v>45536.125035339508</v>
      </c>
      <c r="AP4187">
        <v>9</v>
      </c>
      <c r="AQ4187" t="s">
        <v>194</v>
      </c>
      <c r="AR4187">
        <v>244.12503533950803</v>
      </c>
      <c r="AS4187" t="s">
        <v>195</v>
      </c>
      <c r="AT4187" t="s">
        <v>251</v>
      </c>
      <c r="AU4187" t="s">
        <v>197</v>
      </c>
      <c r="AV4187" t="s">
        <v>235</v>
      </c>
      <c r="AW4187" t="s">
        <v>251</v>
      </c>
      <c r="AX4187" t="s">
        <v>197</v>
      </c>
      <c r="AY4187" t="s">
        <v>235</v>
      </c>
    </row>
    <row r="4188" spans="1:51" x14ac:dyDescent="0.45">
      <c r="A4188" s="22">
        <v>871684</v>
      </c>
      <c r="B4188" s="6">
        <v>45536</v>
      </c>
      <c r="C4188" s="22">
        <v>0</v>
      </c>
      <c r="D4188" s="22">
        <v>2617</v>
      </c>
      <c r="E4188" s="22"/>
      <c r="F4188" s="22">
        <v>0</v>
      </c>
      <c r="G4188" s="22">
        <v>1488</v>
      </c>
      <c r="H4188" s="22">
        <v>0</v>
      </c>
      <c r="I4188" s="22"/>
      <c r="J4188" s="22">
        <v>13</v>
      </c>
      <c r="K4188" s="22">
        <v>5812</v>
      </c>
      <c r="L4188" s="23" t="s">
        <v>262</v>
      </c>
      <c r="M4188" s="23"/>
      <c r="N4188" s="23" t="s">
        <v>184</v>
      </c>
      <c r="O4188" s="23" t="s">
        <v>213</v>
      </c>
      <c r="P4188" s="22">
        <v>13</v>
      </c>
      <c r="Q4188" s="23" t="s">
        <v>263</v>
      </c>
      <c r="R4188" s="23" t="s">
        <v>667</v>
      </c>
      <c r="S4188" s="23" t="s">
        <v>24</v>
      </c>
      <c r="T4188" s="23" t="s">
        <v>667</v>
      </c>
      <c r="U4188" s="23" t="s">
        <v>24</v>
      </c>
      <c r="V4188" s="23" t="s">
        <v>187</v>
      </c>
      <c r="W4188" s="23" t="s">
        <v>188</v>
      </c>
      <c r="X4188" s="23" t="s">
        <v>189</v>
      </c>
      <c r="Y4188" s="22">
        <v>0</v>
      </c>
      <c r="Z4188" s="23" t="s">
        <v>190</v>
      </c>
      <c r="AA4188" s="23" t="s">
        <v>191</v>
      </c>
      <c r="AB4188" s="23" t="s">
        <v>190</v>
      </c>
      <c r="AC4188" s="23" t="s">
        <v>264</v>
      </c>
      <c r="AD4188" s="23" t="s">
        <v>193</v>
      </c>
      <c r="AE4188" s="23" t="s">
        <v>80</v>
      </c>
      <c r="AF4188" s="23"/>
      <c r="AG4188" s="23"/>
      <c r="AH4188" s="23"/>
      <c r="AI4188" s="23"/>
      <c r="AJ4188" s="23" t="b">
        <v>0</v>
      </c>
      <c r="AK4188" s="3">
        <v>127</v>
      </c>
      <c r="AL4188" s="3">
        <v>3448</v>
      </c>
      <c r="AM4188" s="3">
        <v>4314</v>
      </c>
      <c r="AN4188" s="24">
        <v>45536.125035378085</v>
      </c>
      <c r="AO4188" s="24">
        <v>45536.125035378085</v>
      </c>
      <c r="AP4188">
        <v>9</v>
      </c>
      <c r="AQ4188" t="s">
        <v>194</v>
      </c>
      <c r="AR4188">
        <v>244.12503537808516</v>
      </c>
      <c r="AS4188" t="s">
        <v>195</v>
      </c>
      <c r="AT4188" t="s">
        <v>251</v>
      </c>
      <c r="AU4188" t="s">
        <v>197</v>
      </c>
      <c r="AV4188" t="s">
        <v>235</v>
      </c>
      <c r="AW4188" t="s">
        <v>251</v>
      </c>
      <c r="AX4188" t="s">
        <v>197</v>
      </c>
      <c r="AY4188" t="s">
        <v>235</v>
      </c>
    </row>
    <row r="4189" spans="1:51" x14ac:dyDescent="0.45">
      <c r="A4189" s="22">
        <v>871685</v>
      </c>
      <c r="B4189" s="6">
        <v>45536</v>
      </c>
      <c r="C4189" s="22">
        <v>0</v>
      </c>
      <c r="D4189" s="22">
        <v>3123</v>
      </c>
      <c r="E4189" s="22"/>
      <c r="F4189" s="22">
        <v>0</v>
      </c>
      <c r="G4189" s="22">
        <v>1488</v>
      </c>
      <c r="H4189" s="22">
        <v>0</v>
      </c>
      <c r="I4189" s="22"/>
      <c r="J4189" s="22">
        <v>13</v>
      </c>
      <c r="K4189" s="22">
        <v>5812</v>
      </c>
      <c r="L4189" s="23" t="s">
        <v>262</v>
      </c>
      <c r="M4189" s="23"/>
      <c r="N4189" s="23" t="s">
        <v>184</v>
      </c>
      <c r="O4189" s="23" t="s">
        <v>213</v>
      </c>
      <c r="P4189" s="22">
        <v>13</v>
      </c>
      <c r="Q4189" s="23" t="s">
        <v>263</v>
      </c>
      <c r="R4189" s="23" t="s">
        <v>667</v>
      </c>
      <c r="S4189" s="23" t="s">
        <v>24</v>
      </c>
      <c r="T4189" s="23" t="s">
        <v>667</v>
      </c>
      <c r="U4189" s="23" t="s">
        <v>24</v>
      </c>
      <c r="V4189" s="23" t="s">
        <v>187</v>
      </c>
      <c r="W4189" s="23" t="s">
        <v>188</v>
      </c>
      <c r="X4189" s="23" t="s">
        <v>189</v>
      </c>
      <c r="Y4189" s="22">
        <v>0</v>
      </c>
      <c r="Z4189" s="23" t="s">
        <v>190</v>
      </c>
      <c r="AA4189" s="23" t="s">
        <v>191</v>
      </c>
      <c r="AB4189" s="23" t="s">
        <v>190</v>
      </c>
      <c r="AC4189" s="23" t="s">
        <v>264</v>
      </c>
      <c r="AD4189" s="23" t="s">
        <v>193</v>
      </c>
      <c r="AE4189" s="23" t="s">
        <v>80</v>
      </c>
      <c r="AF4189" s="23"/>
      <c r="AG4189" s="23"/>
      <c r="AH4189" s="23"/>
      <c r="AI4189" s="23"/>
      <c r="AJ4189" s="23" t="b">
        <v>0</v>
      </c>
      <c r="AK4189" s="3">
        <v>131</v>
      </c>
      <c r="AL4189" s="3">
        <v>3448</v>
      </c>
      <c r="AM4189" s="3">
        <v>4315</v>
      </c>
      <c r="AN4189" s="24">
        <v>45536.125035378085</v>
      </c>
      <c r="AO4189" s="24">
        <v>45536.125035378085</v>
      </c>
      <c r="AP4189">
        <v>9</v>
      </c>
      <c r="AQ4189" t="s">
        <v>194</v>
      </c>
      <c r="AR4189">
        <v>244.12503537808516</v>
      </c>
      <c r="AS4189" t="s">
        <v>195</v>
      </c>
      <c r="AT4189" t="s">
        <v>251</v>
      </c>
      <c r="AU4189" t="s">
        <v>197</v>
      </c>
      <c r="AV4189" t="s">
        <v>235</v>
      </c>
      <c r="AW4189" t="s">
        <v>251</v>
      </c>
      <c r="AX4189" t="s">
        <v>197</v>
      </c>
      <c r="AY4189" t="s">
        <v>235</v>
      </c>
    </row>
    <row r="4190" spans="1:51" x14ac:dyDescent="0.45">
      <c r="A4190" s="22">
        <v>871686</v>
      </c>
      <c r="B4190" s="6">
        <v>45536</v>
      </c>
      <c r="C4190" s="22">
        <v>0</v>
      </c>
      <c r="D4190" s="22">
        <v>2614</v>
      </c>
      <c r="E4190" s="22"/>
      <c r="F4190" s="22">
        <v>0</v>
      </c>
      <c r="G4190" s="22">
        <v>1488</v>
      </c>
      <c r="H4190" s="22">
        <v>0</v>
      </c>
      <c r="I4190" s="22"/>
      <c r="J4190" s="22">
        <v>13</v>
      </c>
      <c r="K4190" s="22">
        <v>5812</v>
      </c>
      <c r="L4190" s="23" t="s">
        <v>262</v>
      </c>
      <c r="M4190" s="23"/>
      <c r="N4190" s="23" t="s">
        <v>184</v>
      </c>
      <c r="O4190" s="23" t="s">
        <v>213</v>
      </c>
      <c r="P4190" s="22">
        <v>13</v>
      </c>
      <c r="Q4190" s="23" t="s">
        <v>263</v>
      </c>
      <c r="R4190" s="23" t="s">
        <v>667</v>
      </c>
      <c r="S4190" s="23" t="s">
        <v>24</v>
      </c>
      <c r="T4190" s="23" t="s">
        <v>667</v>
      </c>
      <c r="U4190" s="23" t="s">
        <v>24</v>
      </c>
      <c r="V4190" s="23" t="s">
        <v>187</v>
      </c>
      <c r="W4190" s="23" t="s">
        <v>188</v>
      </c>
      <c r="X4190" s="23" t="s">
        <v>189</v>
      </c>
      <c r="Y4190" s="22">
        <v>0</v>
      </c>
      <c r="Z4190" s="23" t="s">
        <v>190</v>
      </c>
      <c r="AA4190" s="23" t="s">
        <v>191</v>
      </c>
      <c r="AB4190" s="23" t="s">
        <v>190</v>
      </c>
      <c r="AC4190" s="23" t="s">
        <v>264</v>
      </c>
      <c r="AD4190" s="23" t="s">
        <v>193</v>
      </c>
      <c r="AE4190" s="23" t="s">
        <v>80</v>
      </c>
      <c r="AF4190" s="23"/>
      <c r="AG4190" s="23"/>
      <c r="AH4190" s="23"/>
      <c r="AI4190" s="23"/>
      <c r="AJ4190" s="23" t="b">
        <v>0</v>
      </c>
      <c r="AK4190" s="3">
        <v>134</v>
      </c>
      <c r="AL4190" s="3">
        <v>3448</v>
      </c>
      <c r="AM4190" s="3">
        <v>4316</v>
      </c>
      <c r="AN4190" s="24">
        <v>45536.125035532408</v>
      </c>
      <c r="AO4190" s="24">
        <v>45536.125035532408</v>
      </c>
      <c r="AP4190">
        <v>9</v>
      </c>
      <c r="AQ4190" t="s">
        <v>194</v>
      </c>
      <c r="AR4190">
        <v>244.12503553240822</v>
      </c>
      <c r="AS4190" t="s">
        <v>195</v>
      </c>
      <c r="AT4190" t="s">
        <v>251</v>
      </c>
      <c r="AU4190" t="s">
        <v>197</v>
      </c>
      <c r="AV4190" t="s">
        <v>235</v>
      </c>
      <c r="AW4190" t="s">
        <v>251</v>
      </c>
      <c r="AX4190" t="s">
        <v>197</v>
      </c>
      <c r="AY4190" t="s">
        <v>235</v>
      </c>
    </row>
    <row r="4191" spans="1:51" x14ac:dyDescent="0.45">
      <c r="A4191" s="22">
        <v>871687</v>
      </c>
      <c r="B4191" s="6">
        <v>45536</v>
      </c>
      <c r="C4191" s="22">
        <v>0</v>
      </c>
      <c r="D4191" s="22">
        <v>2204</v>
      </c>
      <c r="E4191" s="22"/>
      <c r="F4191" s="22">
        <v>0</v>
      </c>
      <c r="G4191" s="22">
        <v>1488</v>
      </c>
      <c r="H4191" s="22">
        <v>0</v>
      </c>
      <c r="I4191" s="22"/>
      <c r="J4191" s="22">
        <v>13</v>
      </c>
      <c r="K4191" s="22">
        <v>5812</v>
      </c>
      <c r="L4191" s="23" t="s">
        <v>262</v>
      </c>
      <c r="M4191" s="23"/>
      <c r="N4191" s="23" t="s">
        <v>184</v>
      </c>
      <c r="O4191" s="23" t="s">
        <v>213</v>
      </c>
      <c r="P4191" s="22">
        <v>13</v>
      </c>
      <c r="Q4191" s="23" t="s">
        <v>263</v>
      </c>
      <c r="R4191" s="23" t="s">
        <v>667</v>
      </c>
      <c r="S4191" s="23" t="s">
        <v>24</v>
      </c>
      <c r="T4191" s="23" t="s">
        <v>667</v>
      </c>
      <c r="U4191" s="23" t="s">
        <v>24</v>
      </c>
      <c r="V4191" s="23" t="s">
        <v>187</v>
      </c>
      <c r="W4191" s="23" t="s">
        <v>188</v>
      </c>
      <c r="X4191" s="23" t="s">
        <v>189</v>
      </c>
      <c r="Y4191" s="22">
        <v>0</v>
      </c>
      <c r="Z4191" s="23" t="s">
        <v>190</v>
      </c>
      <c r="AA4191" s="23" t="s">
        <v>191</v>
      </c>
      <c r="AB4191" s="23" t="s">
        <v>190</v>
      </c>
      <c r="AC4191" s="23" t="s">
        <v>264</v>
      </c>
      <c r="AD4191" s="23" t="s">
        <v>193</v>
      </c>
      <c r="AE4191" s="23" t="s">
        <v>80</v>
      </c>
      <c r="AF4191" s="23"/>
      <c r="AG4191" s="23"/>
      <c r="AH4191" s="23"/>
      <c r="AI4191" s="23"/>
      <c r="AJ4191" s="23" t="b">
        <v>0</v>
      </c>
      <c r="AK4191" s="3">
        <v>135</v>
      </c>
      <c r="AL4191" s="3">
        <v>3448</v>
      </c>
      <c r="AM4191" s="3">
        <v>4317</v>
      </c>
      <c r="AN4191" s="24">
        <v>45536.125035570985</v>
      </c>
      <c r="AO4191" s="24">
        <v>45536.125035570985</v>
      </c>
      <c r="AP4191">
        <v>9</v>
      </c>
      <c r="AQ4191" t="s">
        <v>194</v>
      </c>
      <c r="AR4191">
        <v>244.12503557098535</v>
      </c>
      <c r="AS4191" t="s">
        <v>195</v>
      </c>
      <c r="AT4191" t="s">
        <v>251</v>
      </c>
      <c r="AU4191" t="s">
        <v>197</v>
      </c>
      <c r="AV4191" t="s">
        <v>235</v>
      </c>
      <c r="AW4191" t="s">
        <v>251</v>
      </c>
      <c r="AX4191" t="s">
        <v>197</v>
      </c>
      <c r="AY4191" t="s">
        <v>235</v>
      </c>
    </row>
    <row r="4192" spans="1:51" x14ac:dyDescent="0.45">
      <c r="A4192" s="22">
        <v>871702</v>
      </c>
      <c r="B4192" s="6">
        <v>45536</v>
      </c>
      <c r="C4192" s="22">
        <v>0</v>
      </c>
      <c r="D4192" s="22">
        <v>3116</v>
      </c>
      <c r="E4192" s="22"/>
      <c r="F4192" s="22">
        <v>0</v>
      </c>
      <c r="G4192" s="22">
        <v>1488</v>
      </c>
      <c r="H4192" s="22">
        <v>0</v>
      </c>
      <c r="I4192" s="22"/>
      <c r="J4192" s="22">
        <v>13</v>
      </c>
      <c r="K4192" s="22">
        <v>5812</v>
      </c>
      <c r="L4192" s="23" t="s">
        <v>262</v>
      </c>
      <c r="M4192" s="23"/>
      <c r="N4192" s="23" t="s">
        <v>184</v>
      </c>
      <c r="O4192" s="23" t="s">
        <v>213</v>
      </c>
      <c r="P4192" s="22">
        <v>13</v>
      </c>
      <c r="Q4192" s="23" t="s">
        <v>263</v>
      </c>
      <c r="R4192" s="23" t="s">
        <v>667</v>
      </c>
      <c r="S4192" s="23" t="s">
        <v>24</v>
      </c>
      <c r="T4192" s="23" t="s">
        <v>667</v>
      </c>
      <c r="U4192" s="23" t="s">
        <v>24</v>
      </c>
      <c r="V4192" s="23" t="s">
        <v>187</v>
      </c>
      <c r="W4192" s="23" t="s">
        <v>188</v>
      </c>
      <c r="X4192" s="23" t="s">
        <v>189</v>
      </c>
      <c r="Y4192" s="22">
        <v>0</v>
      </c>
      <c r="Z4192" s="23" t="s">
        <v>190</v>
      </c>
      <c r="AA4192" s="23" t="s">
        <v>191</v>
      </c>
      <c r="AB4192" s="23" t="s">
        <v>190</v>
      </c>
      <c r="AC4192" s="23" t="s">
        <v>264</v>
      </c>
      <c r="AD4192" s="23" t="s">
        <v>193</v>
      </c>
      <c r="AE4192" s="23" t="s">
        <v>80</v>
      </c>
      <c r="AF4192" s="23"/>
      <c r="AG4192" s="23"/>
      <c r="AH4192" s="23"/>
      <c r="AI4192" s="23"/>
      <c r="AJ4192" s="23" t="b">
        <v>0</v>
      </c>
      <c r="AK4192" s="3">
        <v>127</v>
      </c>
      <c r="AL4192" s="3">
        <v>3448</v>
      </c>
      <c r="AM4192" s="3">
        <v>4332</v>
      </c>
      <c r="AN4192" s="24">
        <v>45536.125038387348</v>
      </c>
      <c r="AO4192" s="24">
        <v>45536.125038387348</v>
      </c>
      <c r="AP4192">
        <v>9</v>
      </c>
      <c r="AQ4192" t="s">
        <v>194</v>
      </c>
      <c r="AR4192">
        <v>244.12503838734847</v>
      </c>
      <c r="AS4192" t="s">
        <v>195</v>
      </c>
      <c r="AT4192" t="s">
        <v>251</v>
      </c>
      <c r="AU4192" t="s">
        <v>197</v>
      </c>
      <c r="AV4192" t="s">
        <v>235</v>
      </c>
      <c r="AW4192" t="s">
        <v>251</v>
      </c>
      <c r="AX4192" t="s">
        <v>197</v>
      </c>
      <c r="AY4192" t="s">
        <v>235</v>
      </c>
    </row>
    <row r="4193" spans="1:51" x14ac:dyDescent="0.45">
      <c r="A4193" s="22">
        <v>871703</v>
      </c>
      <c r="B4193" s="6">
        <v>45536</v>
      </c>
      <c r="C4193" s="22">
        <v>0</v>
      </c>
      <c r="D4193" s="22">
        <v>3580</v>
      </c>
      <c r="E4193" s="22"/>
      <c r="F4193" s="22">
        <v>0</v>
      </c>
      <c r="G4193" s="22">
        <v>1488</v>
      </c>
      <c r="H4193" s="22">
        <v>0</v>
      </c>
      <c r="I4193" s="22"/>
      <c r="J4193" s="22">
        <v>13</v>
      </c>
      <c r="K4193" s="22">
        <v>5812</v>
      </c>
      <c r="L4193" s="23" t="s">
        <v>262</v>
      </c>
      <c r="M4193" s="23"/>
      <c r="N4193" s="23" t="s">
        <v>184</v>
      </c>
      <c r="O4193" s="23" t="s">
        <v>213</v>
      </c>
      <c r="P4193" s="22">
        <v>13</v>
      </c>
      <c r="Q4193" s="23" t="s">
        <v>263</v>
      </c>
      <c r="R4193" s="23" t="s">
        <v>667</v>
      </c>
      <c r="S4193" s="23" t="s">
        <v>24</v>
      </c>
      <c r="T4193" s="23" t="s">
        <v>667</v>
      </c>
      <c r="U4193" s="23" t="s">
        <v>24</v>
      </c>
      <c r="V4193" s="23" t="s">
        <v>187</v>
      </c>
      <c r="W4193" s="23" t="s">
        <v>188</v>
      </c>
      <c r="X4193" s="23" t="s">
        <v>189</v>
      </c>
      <c r="Y4193" s="22">
        <v>0</v>
      </c>
      <c r="Z4193" s="23" t="s">
        <v>190</v>
      </c>
      <c r="AA4193" s="23" t="s">
        <v>191</v>
      </c>
      <c r="AB4193" s="23" t="s">
        <v>190</v>
      </c>
      <c r="AC4193" s="23" t="s">
        <v>264</v>
      </c>
      <c r="AD4193" s="23" t="s">
        <v>193</v>
      </c>
      <c r="AE4193" s="23" t="s">
        <v>80</v>
      </c>
      <c r="AF4193" s="23"/>
      <c r="AG4193" s="23"/>
      <c r="AH4193" s="23"/>
      <c r="AI4193" s="23"/>
      <c r="AJ4193" s="23" t="b">
        <v>0</v>
      </c>
      <c r="AK4193" s="3">
        <v>127</v>
      </c>
      <c r="AL4193" s="3">
        <v>3448</v>
      </c>
      <c r="AM4193" s="3">
        <v>4333</v>
      </c>
      <c r="AN4193" s="24">
        <v>45536.125038541664</v>
      </c>
      <c r="AO4193" s="24">
        <v>45536.125038541664</v>
      </c>
      <c r="AP4193">
        <v>9</v>
      </c>
      <c r="AQ4193" t="s">
        <v>194</v>
      </c>
      <c r="AR4193">
        <v>244.12503854166425</v>
      </c>
      <c r="AS4193" t="s">
        <v>195</v>
      </c>
      <c r="AT4193" t="s">
        <v>251</v>
      </c>
      <c r="AU4193" t="s">
        <v>197</v>
      </c>
      <c r="AV4193" t="s">
        <v>235</v>
      </c>
      <c r="AW4193" t="s">
        <v>251</v>
      </c>
      <c r="AX4193" t="s">
        <v>197</v>
      </c>
      <c r="AY4193" t="s">
        <v>235</v>
      </c>
    </row>
    <row r="4194" spans="1:51" x14ac:dyDescent="0.45">
      <c r="A4194" s="22">
        <v>871704</v>
      </c>
      <c r="B4194" s="6">
        <v>45536</v>
      </c>
      <c r="C4194" s="22">
        <v>0</v>
      </c>
      <c r="D4194" s="22">
        <v>4807</v>
      </c>
      <c r="E4194" s="22"/>
      <c r="F4194" s="22">
        <v>0</v>
      </c>
      <c r="G4194" s="22">
        <v>1488</v>
      </c>
      <c r="H4194" s="22">
        <v>0</v>
      </c>
      <c r="I4194" s="22"/>
      <c r="J4194" s="22">
        <v>13</v>
      </c>
      <c r="K4194" s="22">
        <v>5812</v>
      </c>
      <c r="L4194" s="23" t="s">
        <v>262</v>
      </c>
      <c r="M4194" s="23"/>
      <c r="N4194" s="23" t="s">
        <v>184</v>
      </c>
      <c r="O4194" s="23" t="s">
        <v>213</v>
      </c>
      <c r="P4194" s="22">
        <v>13</v>
      </c>
      <c r="Q4194" s="23" t="s">
        <v>263</v>
      </c>
      <c r="R4194" s="23" t="s">
        <v>667</v>
      </c>
      <c r="S4194" s="23" t="s">
        <v>24</v>
      </c>
      <c r="T4194" s="23" t="s">
        <v>667</v>
      </c>
      <c r="U4194" s="23" t="s">
        <v>24</v>
      </c>
      <c r="V4194" s="23" t="s">
        <v>187</v>
      </c>
      <c r="W4194" s="23" t="s">
        <v>188</v>
      </c>
      <c r="X4194" s="23" t="s">
        <v>189</v>
      </c>
      <c r="Y4194" s="22">
        <v>0</v>
      </c>
      <c r="Z4194" s="23" t="s">
        <v>190</v>
      </c>
      <c r="AA4194" s="23" t="s">
        <v>191</v>
      </c>
      <c r="AB4194" s="23" t="s">
        <v>190</v>
      </c>
      <c r="AC4194" s="23" t="s">
        <v>264</v>
      </c>
      <c r="AD4194" s="23" t="s">
        <v>193</v>
      </c>
      <c r="AE4194" s="23" t="s">
        <v>80</v>
      </c>
      <c r="AF4194" s="23"/>
      <c r="AG4194" s="23"/>
      <c r="AH4194" s="23"/>
      <c r="AI4194" s="23"/>
      <c r="AJ4194" s="23" t="b">
        <v>0</v>
      </c>
      <c r="AK4194" s="3">
        <v>127</v>
      </c>
      <c r="AL4194" s="3">
        <v>3448</v>
      </c>
      <c r="AM4194" s="3">
        <v>4334</v>
      </c>
      <c r="AN4194" s="24">
        <v>45536.125038773149</v>
      </c>
      <c r="AO4194" s="24">
        <v>45536.125038773149</v>
      </c>
      <c r="AP4194">
        <v>9</v>
      </c>
      <c r="AQ4194" t="s">
        <v>194</v>
      </c>
      <c r="AR4194">
        <v>244.12503877314884</v>
      </c>
      <c r="AS4194" t="s">
        <v>195</v>
      </c>
      <c r="AT4194" t="s">
        <v>251</v>
      </c>
      <c r="AU4194" t="s">
        <v>197</v>
      </c>
      <c r="AV4194" t="s">
        <v>235</v>
      </c>
      <c r="AW4194" t="s">
        <v>251</v>
      </c>
      <c r="AX4194" t="s">
        <v>197</v>
      </c>
      <c r="AY4194" t="s">
        <v>235</v>
      </c>
    </row>
    <row r="4195" spans="1:51" x14ac:dyDescent="0.45">
      <c r="A4195" s="22">
        <v>871705</v>
      </c>
      <c r="B4195" s="6">
        <v>45536</v>
      </c>
      <c r="C4195" s="22">
        <v>0</v>
      </c>
      <c r="D4195" s="22">
        <v>4815</v>
      </c>
      <c r="E4195" s="22"/>
      <c r="F4195" s="22">
        <v>0</v>
      </c>
      <c r="G4195" s="22">
        <v>1488</v>
      </c>
      <c r="H4195" s="22">
        <v>0</v>
      </c>
      <c r="I4195" s="22"/>
      <c r="J4195" s="22">
        <v>13</v>
      </c>
      <c r="K4195" s="22">
        <v>5812</v>
      </c>
      <c r="L4195" s="23" t="s">
        <v>262</v>
      </c>
      <c r="M4195" s="23"/>
      <c r="N4195" s="23" t="s">
        <v>184</v>
      </c>
      <c r="O4195" s="23" t="s">
        <v>213</v>
      </c>
      <c r="P4195" s="22">
        <v>13</v>
      </c>
      <c r="Q4195" s="23" t="s">
        <v>263</v>
      </c>
      <c r="R4195" s="23" t="s">
        <v>667</v>
      </c>
      <c r="S4195" s="23" t="s">
        <v>24</v>
      </c>
      <c r="T4195" s="23" t="s">
        <v>667</v>
      </c>
      <c r="U4195" s="23" t="s">
        <v>24</v>
      </c>
      <c r="V4195" s="23" t="s">
        <v>187</v>
      </c>
      <c r="W4195" s="23" t="s">
        <v>188</v>
      </c>
      <c r="X4195" s="23" t="s">
        <v>189</v>
      </c>
      <c r="Y4195" s="22">
        <v>0</v>
      </c>
      <c r="Z4195" s="23" t="s">
        <v>190</v>
      </c>
      <c r="AA4195" s="23" t="s">
        <v>191</v>
      </c>
      <c r="AB4195" s="23" t="s">
        <v>190</v>
      </c>
      <c r="AC4195" s="23" t="s">
        <v>264</v>
      </c>
      <c r="AD4195" s="23" t="s">
        <v>193</v>
      </c>
      <c r="AE4195" s="23" t="s">
        <v>80</v>
      </c>
      <c r="AF4195" s="23"/>
      <c r="AG4195" s="23"/>
      <c r="AH4195" s="23"/>
      <c r="AI4195" s="23"/>
      <c r="AJ4195" s="23" t="b">
        <v>0</v>
      </c>
      <c r="AK4195" s="3">
        <v>127</v>
      </c>
      <c r="AL4195" s="3">
        <v>3448</v>
      </c>
      <c r="AM4195" s="3">
        <v>4335</v>
      </c>
      <c r="AN4195" s="24">
        <v>45536.125038966049</v>
      </c>
      <c r="AO4195" s="24">
        <v>45536.125038966049</v>
      </c>
      <c r="AP4195">
        <v>9</v>
      </c>
      <c r="AQ4195" t="s">
        <v>194</v>
      </c>
      <c r="AR4195">
        <v>244.12503896604903</v>
      </c>
      <c r="AS4195" t="s">
        <v>195</v>
      </c>
      <c r="AT4195" t="s">
        <v>251</v>
      </c>
      <c r="AU4195" t="s">
        <v>197</v>
      </c>
      <c r="AV4195" t="s">
        <v>235</v>
      </c>
      <c r="AW4195" t="s">
        <v>251</v>
      </c>
      <c r="AX4195" t="s">
        <v>197</v>
      </c>
      <c r="AY4195" t="s">
        <v>235</v>
      </c>
    </row>
    <row r="4196" spans="1:51" x14ac:dyDescent="0.45">
      <c r="A4196" s="22">
        <v>871706</v>
      </c>
      <c r="B4196" s="6">
        <v>45536</v>
      </c>
      <c r="C4196" s="22">
        <v>0</v>
      </c>
      <c r="D4196" s="22">
        <v>4071</v>
      </c>
      <c r="E4196" s="22"/>
      <c r="F4196" s="22">
        <v>0</v>
      </c>
      <c r="G4196" s="22">
        <v>1488</v>
      </c>
      <c r="H4196" s="22">
        <v>0</v>
      </c>
      <c r="I4196" s="22"/>
      <c r="J4196" s="22">
        <v>13</v>
      </c>
      <c r="K4196" s="22">
        <v>5812</v>
      </c>
      <c r="L4196" s="23" t="s">
        <v>262</v>
      </c>
      <c r="M4196" s="23"/>
      <c r="N4196" s="23" t="s">
        <v>184</v>
      </c>
      <c r="O4196" s="23" t="s">
        <v>213</v>
      </c>
      <c r="P4196" s="22">
        <v>13</v>
      </c>
      <c r="Q4196" s="23" t="s">
        <v>263</v>
      </c>
      <c r="R4196" s="23" t="s">
        <v>667</v>
      </c>
      <c r="S4196" s="23" t="s">
        <v>24</v>
      </c>
      <c r="T4196" s="23" t="s">
        <v>667</v>
      </c>
      <c r="U4196" s="23" t="s">
        <v>24</v>
      </c>
      <c r="V4196" s="23" t="s">
        <v>187</v>
      </c>
      <c r="W4196" s="23" t="s">
        <v>188</v>
      </c>
      <c r="X4196" s="23" t="s">
        <v>189</v>
      </c>
      <c r="Y4196" s="22">
        <v>0</v>
      </c>
      <c r="Z4196" s="23" t="s">
        <v>190</v>
      </c>
      <c r="AA4196" s="23" t="s">
        <v>191</v>
      </c>
      <c r="AB4196" s="23" t="s">
        <v>190</v>
      </c>
      <c r="AC4196" s="23" t="s">
        <v>264</v>
      </c>
      <c r="AD4196" s="23" t="s">
        <v>193</v>
      </c>
      <c r="AE4196" s="23" t="s">
        <v>80</v>
      </c>
      <c r="AF4196" s="23"/>
      <c r="AG4196" s="23"/>
      <c r="AH4196" s="23"/>
      <c r="AI4196" s="23"/>
      <c r="AJ4196" s="23" t="b">
        <v>0</v>
      </c>
      <c r="AK4196" s="3">
        <v>127</v>
      </c>
      <c r="AL4196" s="3">
        <v>3448</v>
      </c>
      <c r="AM4196" s="3">
        <v>4336</v>
      </c>
      <c r="AN4196" s="24">
        <v>45536.125039158949</v>
      </c>
      <c r="AO4196" s="24">
        <v>45536.125039158949</v>
      </c>
      <c r="AP4196">
        <v>9</v>
      </c>
      <c r="AQ4196" t="s">
        <v>194</v>
      </c>
      <c r="AR4196">
        <v>244.12503915894922</v>
      </c>
      <c r="AS4196" t="s">
        <v>195</v>
      </c>
      <c r="AT4196" t="s">
        <v>251</v>
      </c>
      <c r="AU4196" t="s">
        <v>197</v>
      </c>
      <c r="AV4196" t="s">
        <v>235</v>
      </c>
      <c r="AW4196" t="s">
        <v>251</v>
      </c>
      <c r="AX4196" t="s">
        <v>197</v>
      </c>
      <c r="AY4196" t="s">
        <v>235</v>
      </c>
    </row>
    <row r="4197" spans="1:51" x14ac:dyDescent="0.45">
      <c r="A4197" s="22">
        <v>871708</v>
      </c>
      <c r="B4197" s="6">
        <v>45536</v>
      </c>
      <c r="C4197" s="22">
        <v>0</v>
      </c>
      <c r="D4197" s="22">
        <v>2606</v>
      </c>
      <c r="E4197" s="22"/>
      <c r="F4197" s="22">
        <v>0</v>
      </c>
      <c r="G4197" s="22">
        <v>1488</v>
      </c>
      <c r="H4197" s="22">
        <v>0</v>
      </c>
      <c r="I4197" s="22"/>
      <c r="J4197" s="22">
        <v>13</v>
      </c>
      <c r="K4197" s="22">
        <v>5812</v>
      </c>
      <c r="L4197" s="23" t="s">
        <v>262</v>
      </c>
      <c r="M4197" s="23"/>
      <c r="N4197" s="23" t="s">
        <v>184</v>
      </c>
      <c r="O4197" s="23" t="s">
        <v>213</v>
      </c>
      <c r="P4197" s="22">
        <v>13</v>
      </c>
      <c r="Q4197" s="23" t="s">
        <v>263</v>
      </c>
      <c r="R4197" s="23" t="s">
        <v>667</v>
      </c>
      <c r="S4197" s="23" t="s">
        <v>24</v>
      </c>
      <c r="T4197" s="23" t="s">
        <v>667</v>
      </c>
      <c r="U4197" s="23" t="s">
        <v>24</v>
      </c>
      <c r="V4197" s="23" t="s">
        <v>187</v>
      </c>
      <c r="W4197" s="23" t="s">
        <v>188</v>
      </c>
      <c r="X4197" s="23" t="s">
        <v>189</v>
      </c>
      <c r="Y4197" s="22">
        <v>0</v>
      </c>
      <c r="Z4197" s="23" t="s">
        <v>190</v>
      </c>
      <c r="AA4197" s="23" t="s">
        <v>191</v>
      </c>
      <c r="AB4197" s="23" t="s">
        <v>190</v>
      </c>
      <c r="AC4197" s="23" t="s">
        <v>264</v>
      </c>
      <c r="AD4197" s="23" t="s">
        <v>193</v>
      </c>
      <c r="AE4197" s="23" t="s">
        <v>80</v>
      </c>
      <c r="AF4197" s="23"/>
      <c r="AG4197" s="23"/>
      <c r="AH4197" s="23"/>
      <c r="AI4197" s="23"/>
      <c r="AJ4197" s="23" t="b">
        <v>0</v>
      </c>
      <c r="AK4197" s="3">
        <v>119</v>
      </c>
      <c r="AL4197" s="3">
        <v>3448</v>
      </c>
      <c r="AM4197" s="3">
        <v>4338</v>
      </c>
      <c r="AN4197" s="24">
        <v>45536.125052083335</v>
      </c>
      <c r="AO4197" s="24">
        <v>45536.125052083335</v>
      </c>
      <c r="AP4197">
        <v>9</v>
      </c>
      <c r="AQ4197" t="s">
        <v>194</v>
      </c>
      <c r="AR4197">
        <v>244.12505208333459</v>
      </c>
      <c r="AS4197" t="s">
        <v>195</v>
      </c>
      <c r="AT4197" t="s">
        <v>251</v>
      </c>
      <c r="AU4197" t="s">
        <v>197</v>
      </c>
      <c r="AV4197" t="s">
        <v>234</v>
      </c>
      <c r="AW4197" t="s">
        <v>251</v>
      </c>
      <c r="AX4197" t="s">
        <v>197</v>
      </c>
      <c r="AY4197" t="s">
        <v>234</v>
      </c>
    </row>
    <row r="4198" spans="1:51" x14ac:dyDescent="0.45">
      <c r="A4198" s="22">
        <v>871709</v>
      </c>
      <c r="B4198" s="6">
        <v>45536</v>
      </c>
      <c r="C4198" s="22">
        <v>0</v>
      </c>
      <c r="D4198" s="22">
        <v>2499</v>
      </c>
      <c r="E4198" s="22"/>
      <c r="F4198" s="22">
        <v>0</v>
      </c>
      <c r="G4198" s="22">
        <v>1488</v>
      </c>
      <c r="H4198" s="22">
        <v>0</v>
      </c>
      <c r="I4198" s="22"/>
      <c r="J4198" s="22">
        <v>13</v>
      </c>
      <c r="K4198" s="22">
        <v>5812</v>
      </c>
      <c r="L4198" s="23" t="s">
        <v>262</v>
      </c>
      <c r="M4198" s="23"/>
      <c r="N4198" s="23" t="s">
        <v>184</v>
      </c>
      <c r="O4198" s="23" t="s">
        <v>213</v>
      </c>
      <c r="P4198" s="22">
        <v>13</v>
      </c>
      <c r="Q4198" s="23" t="s">
        <v>263</v>
      </c>
      <c r="R4198" s="23" t="s">
        <v>667</v>
      </c>
      <c r="S4198" s="23" t="s">
        <v>24</v>
      </c>
      <c r="T4198" s="23" t="s">
        <v>667</v>
      </c>
      <c r="U4198" s="23" t="s">
        <v>24</v>
      </c>
      <c r="V4198" s="23" t="s">
        <v>187</v>
      </c>
      <c r="W4198" s="23" t="s">
        <v>188</v>
      </c>
      <c r="X4198" s="23" t="s">
        <v>189</v>
      </c>
      <c r="Y4198" s="22">
        <v>0</v>
      </c>
      <c r="Z4198" s="23" t="s">
        <v>190</v>
      </c>
      <c r="AA4198" s="23" t="s">
        <v>191</v>
      </c>
      <c r="AB4198" s="23" t="s">
        <v>190</v>
      </c>
      <c r="AC4198" s="23" t="s">
        <v>264</v>
      </c>
      <c r="AD4198" s="23" t="s">
        <v>193</v>
      </c>
      <c r="AE4198" s="23" t="s">
        <v>80</v>
      </c>
      <c r="AF4198" s="23"/>
      <c r="AG4198" s="23"/>
      <c r="AH4198" s="23"/>
      <c r="AI4198" s="23"/>
      <c r="AJ4198" s="23" t="b">
        <v>0</v>
      </c>
      <c r="AK4198" s="3">
        <v>119</v>
      </c>
      <c r="AL4198" s="3">
        <v>3448</v>
      </c>
      <c r="AM4198" s="3">
        <v>4339</v>
      </c>
      <c r="AN4198" s="24">
        <v>45536.125052739197</v>
      </c>
      <c r="AO4198" s="24">
        <v>45536.125052739197</v>
      </c>
      <c r="AP4198">
        <v>9</v>
      </c>
      <c r="AQ4198" t="s">
        <v>194</v>
      </c>
      <c r="AR4198">
        <v>244.12505273919669</v>
      </c>
      <c r="AS4198" t="s">
        <v>195</v>
      </c>
      <c r="AT4198" t="s">
        <v>251</v>
      </c>
      <c r="AU4198" t="s">
        <v>197</v>
      </c>
      <c r="AV4198" t="s">
        <v>233</v>
      </c>
      <c r="AW4198" t="s">
        <v>251</v>
      </c>
      <c r="AX4198" t="s">
        <v>197</v>
      </c>
      <c r="AY4198" t="s">
        <v>233</v>
      </c>
    </row>
    <row r="4199" spans="1:51" x14ac:dyDescent="0.45">
      <c r="A4199" s="22">
        <v>874590</v>
      </c>
      <c r="B4199" s="6">
        <v>45536</v>
      </c>
      <c r="C4199" s="22">
        <v>0</v>
      </c>
      <c r="D4199" s="22">
        <v>8261</v>
      </c>
      <c r="E4199" s="22"/>
      <c r="F4199" s="22">
        <v>0</v>
      </c>
      <c r="G4199" s="22">
        <v>3426</v>
      </c>
      <c r="H4199" s="22">
        <v>0</v>
      </c>
      <c r="I4199" s="22"/>
      <c r="J4199" s="22">
        <v>22</v>
      </c>
      <c r="K4199" s="22">
        <v>20426</v>
      </c>
      <c r="L4199" s="23" t="s">
        <v>685</v>
      </c>
      <c r="M4199" s="23"/>
      <c r="N4199" s="23" t="s">
        <v>184</v>
      </c>
      <c r="O4199" s="23" t="s">
        <v>686</v>
      </c>
      <c r="P4199" s="22">
        <v>12</v>
      </c>
      <c r="Q4199" s="23" t="s">
        <v>687</v>
      </c>
      <c r="R4199" s="23" t="s">
        <v>667</v>
      </c>
      <c r="S4199" s="23" t="s">
        <v>45</v>
      </c>
      <c r="T4199" s="23" t="s">
        <v>667</v>
      </c>
      <c r="U4199" s="23" t="s">
        <v>45</v>
      </c>
      <c r="V4199" s="23" t="s">
        <v>688</v>
      </c>
      <c r="W4199" s="23" t="s">
        <v>188</v>
      </c>
      <c r="X4199" s="23" t="s">
        <v>189</v>
      </c>
      <c r="Y4199" s="22">
        <v>0</v>
      </c>
      <c r="Z4199" s="23" t="s">
        <v>190</v>
      </c>
      <c r="AA4199" s="23" t="s">
        <v>191</v>
      </c>
      <c r="AB4199" s="23" t="s">
        <v>190</v>
      </c>
      <c r="AC4199" s="23" t="s">
        <v>190</v>
      </c>
      <c r="AD4199" s="23" t="s">
        <v>190</v>
      </c>
      <c r="AE4199" s="23" t="s">
        <v>85</v>
      </c>
      <c r="AF4199" s="23" t="s">
        <v>190</v>
      </c>
      <c r="AG4199" s="23" t="s">
        <v>190</v>
      </c>
      <c r="AH4199" s="23" t="s">
        <v>193</v>
      </c>
      <c r="AI4199" s="23" t="s">
        <v>689</v>
      </c>
      <c r="AJ4199" s="23" t="b">
        <v>0</v>
      </c>
      <c r="AK4199" s="3">
        <v>126</v>
      </c>
      <c r="AL4199" s="3">
        <v>23288</v>
      </c>
      <c r="AM4199" s="3">
        <v>6597</v>
      </c>
      <c r="AN4199" s="24">
        <v>45536.729635841046</v>
      </c>
      <c r="AO4199" s="24">
        <v>45536.729635841046</v>
      </c>
      <c r="AP4199">
        <v>9</v>
      </c>
      <c r="AQ4199" t="s">
        <v>194</v>
      </c>
      <c r="AR4199">
        <v>244.72963584104582</v>
      </c>
      <c r="AS4199" t="s">
        <v>195</v>
      </c>
      <c r="AT4199" t="s">
        <v>229</v>
      </c>
      <c r="AU4199" t="s">
        <v>197</v>
      </c>
      <c r="AV4199" t="s">
        <v>309</v>
      </c>
      <c r="AW4199" t="s">
        <v>229</v>
      </c>
      <c r="AX4199" t="s">
        <v>197</v>
      </c>
      <c r="AY4199" t="s">
        <v>309</v>
      </c>
    </row>
    <row r="4200" spans="1:51" x14ac:dyDescent="0.45">
      <c r="A4200" s="22">
        <v>872437</v>
      </c>
      <c r="B4200" s="6">
        <v>45536</v>
      </c>
      <c r="C4200" s="22">
        <v>0</v>
      </c>
      <c r="D4200" s="22">
        <v>66040</v>
      </c>
      <c r="E4200" s="22"/>
      <c r="F4200" s="22">
        <v>0</v>
      </c>
      <c r="G4200" s="22">
        <v>3246</v>
      </c>
      <c r="H4200" s="22">
        <v>0</v>
      </c>
      <c r="I4200" s="22">
        <v>0</v>
      </c>
      <c r="J4200" s="22">
        <v>15</v>
      </c>
      <c r="K4200" s="22">
        <v>8307</v>
      </c>
      <c r="L4200" s="23" t="s">
        <v>702</v>
      </c>
      <c r="M4200" s="23"/>
      <c r="N4200" s="23" t="s">
        <v>184</v>
      </c>
      <c r="O4200" s="23" t="s">
        <v>672</v>
      </c>
      <c r="P4200" s="22">
        <v>10</v>
      </c>
      <c r="Q4200" s="23" t="s">
        <v>673</v>
      </c>
      <c r="R4200" s="23" t="s">
        <v>667</v>
      </c>
      <c r="S4200" s="23" t="s">
        <v>22</v>
      </c>
      <c r="T4200" s="23" t="s">
        <v>667</v>
      </c>
      <c r="U4200" s="23" t="s">
        <v>22</v>
      </c>
      <c r="V4200" s="23" t="s">
        <v>674</v>
      </c>
      <c r="W4200" s="23" t="s">
        <v>188</v>
      </c>
      <c r="X4200" s="23" t="s">
        <v>601</v>
      </c>
      <c r="Y4200" s="22">
        <v>0</v>
      </c>
      <c r="Z4200" s="23"/>
      <c r="AA4200" s="23" t="s">
        <v>191</v>
      </c>
      <c r="AB4200" s="23"/>
      <c r="AC4200" s="23"/>
      <c r="AD4200" s="23"/>
      <c r="AE4200" s="23"/>
      <c r="AF4200" s="23" t="s">
        <v>190</v>
      </c>
      <c r="AG4200" s="23" t="s">
        <v>192</v>
      </c>
      <c r="AH4200" s="23" t="s">
        <v>415</v>
      </c>
      <c r="AI4200" s="23" t="s">
        <v>703</v>
      </c>
      <c r="AJ4200" s="23" t="b">
        <v>0</v>
      </c>
      <c r="AK4200" s="3">
        <v>126</v>
      </c>
      <c r="AL4200" s="3">
        <v>4952</v>
      </c>
      <c r="AM4200" s="3">
        <v>4829</v>
      </c>
      <c r="AN4200" s="24">
        <v>45536.298710262345</v>
      </c>
      <c r="AO4200" s="24">
        <v>45536.298710262345</v>
      </c>
      <c r="AP4200">
        <v>9</v>
      </c>
      <c r="AQ4200" t="s">
        <v>194</v>
      </c>
      <c r="AR4200">
        <v>244.29871026234468</v>
      </c>
      <c r="AS4200" t="s">
        <v>195</v>
      </c>
      <c r="AT4200" t="s">
        <v>408</v>
      </c>
      <c r="AU4200" t="s">
        <v>197</v>
      </c>
      <c r="AV4200" t="s">
        <v>197</v>
      </c>
      <c r="AW4200" t="s">
        <v>408</v>
      </c>
      <c r="AX4200" t="s">
        <v>197</v>
      </c>
      <c r="AY4200" t="s">
        <v>197</v>
      </c>
    </row>
    <row r="4201" spans="1:51" x14ac:dyDescent="0.45">
      <c r="A4201" s="22">
        <v>872438</v>
      </c>
      <c r="B4201" s="6">
        <v>45536</v>
      </c>
      <c r="C4201" s="22">
        <v>0</v>
      </c>
      <c r="D4201" s="22">
        <v>66040</v>
      </c>
      <c r="E4201" s="22"/>
      <c r="F4201" s="22">
        <v>0</v>
      </c>
      <c r="G4201" s="22">
        <v>3246</v>
      </c>
      <c r="H4201" s="22">
        <v>0</v>
      </c>
      <c r="I4201" s="22">
        <v>0</v>
      </c>
      <c r="J4201" s="22">
        <v>15</v>
      </c>
      <c r="K4201" s="22">
        <v>8307</v>
      </c>
      <c r="L4201" s="23" t="s">
        <v>702</v>
      </c>
      <c r="M4201" s="23"/>
      <c r="N4201" s="23" t="s">
        <v>184</v>
      </c>
      <c r="O4201" s="23" t="s">
        <v>672</v>
      </c>
      <c r="P4201" s="22">
        <v>14</v>
      </c>
      <c r="Q4201" s="23" t="s">
        <v>673</v>
      </c>
      <c r="R4201" s="23" t="s">
        <v>667</v>
      </c>
      <c r="S4201" s="23" t="s">
        <v>22</v>
      </c>
      <c r="T4201" s="23" t="s">
        <v>667</v>
      </c>
      <c r="U4201" s="23" t="s">
        <v>22</v>
      </c>
      <c r="V4201" s="23" t="s">
        <v>674</v>
      </c>
      <c r="W4201" s="23" t="s">
        <v>188</v>
      </c>
      <c r="X4201" s="23" t="s">
        <v>601</v>
      </c>
      <c r="Y4201" s="22">
        <v>0</v>
      </c>
      <c r="Z4201" s="23"/>
      <c r="AA4201" s="23" t="s">
        <v>191</v>
      </c>
      <c r="AB4201" s="23"/>
      <c r="AC4201" s="23"/>
      <c r="AD4201" s="23"/>
      <c r="AE4201" s="23"/>
      <c r="AF4201" s="23" t="s">
        <v>190</v>
      </c>
      <c r="AG4201" s="23" t="s">
        <v>192</v>
      </c>
      <c r="AH4201" s="23" t="s">
        <v>415</v>
      </c>
      <c r="AI4201" s="23" t="s">
        <v>703</v>
      </c>
      <c r="AJ4201" s="23" t="b">
        <v>0</v>
      </c>
      <c r="AK4201" s="3">
        <v>126</v>
      </c>
      <c r="AL4201" s="3">
        <v>4952</v>
      </c>
      <c r="AM4201" s="3">
        <v>4829</v>
      </c>
      <c r="AN4201" s="24">
        <v>45536.298710262345</v>
      </c>
      <c r="AO4201" s="24">
        <v>45536.298710262345</v>
      </c>
      <c r="AP4201">
        <v>9</v>
      </c>
      <c r="AQ4201" t="s">
        <v>194</v>
      </c>
      <c r="AR4201">
        <v>244.29871026234468</v>
      </c>
      <c r="AS4201" t="s">
        <v>195</v>
      </c>
      <c r="AT4201" t="s">
        <v>408</v>
      </c>
      <c r="AU4201" t="s">
        <v>197</v>
      </c>
      <c r="AV4201" t="s">
        <v>197</v>
      </c>
      <c r="AW4201" t="s">
        <v>408</v>
      </c>
      <c r="AX4201" t="s">
        <v>197</v>
      </c>
      <c r="AY4201" t="s">
        <v>197</v>
      </c>
    </row>
    <row r="4202" spans="1:51" x14ac:dyDescent="0.45">
      <c r="A4202" s="22">
        <v>872439</v>
      </c>
      <c r="B4202" s="6">
        <v>45536</v>
      </c>
      <c r="C4202" s="22">
        <v>0</v>
      </c>
      <c r="D4202" s="22">
        <v>66040</v>
      </c>
      <c r="E4202" s="22"/>
      <c r="F4202" s="22">
        <v>0</v>
      </c>
      <c r="G4202" s="22">
        <v>3246</v>
      </c>
      <c r="H4202" s="22">
        <v>0</v>
      </c>
      <c r="I4202" s="22">
        <v>0</v>
      </c>
      <c r="J4202" s="22">
        <v>15</v>
      </c>
      <c r="K4202" s="22">
        <v>8307</v>
      </c>
      <c r="L4202" s="23" t="s">
        <v>702</v>
      </c>
      <c r="M4202" s="23"/>
      <c r="N4202" s="23" t="s">
        <v>184</v>
      </c>
      <c r="O4202" s="23" t="s">
        <v>672</v>
      </c>
      <c r="P4202" s="22">
        <v>10</v>
      </c>
      <c r="Q4202" s="23" t="s">
        <v>673</v>
      </c>
      <c r="R4202" s="23" t="s">
        <v>667</v>
      </c>
      <c r="S4202" s="23" t="s">
        <v>22</v>
      </c>
      <c r="T4202" s="23" t="s">
        <v>667</v>
      </c>
      <c r="U4202" s="23" t="s">
        <v>22</v>
      </c>
      <c r="V4202" s="23" t="s">
        <v>674</v>
      </c>
      <c r="W4202" s="23" t="s">
        <v>188</v>
      </c>
      <c r="X4202" s="23" t="s">
        <v>601</v>
      </c>
      <c r="Y4202" s="22">
        <v>0</v>
      </c>
      <c r="Z4202" s="23"/>
      <c r="AA4202" s="23" t="s">
        <v>191</v>
      </c>
      <c r="AB4202" s="23"/>
      <c r="AC4202" s="23"/>
      <c r="AD4202" s="23"/>
      <c r="AE4202" s="23"/>
      <c r="AF4202" s="23" t="s">
        <v>190</v>
      </c>
      <c r="AG4202" s="23" t="s">
        <v>192</v>
      </c>
      <c r="AH4202" s="23" t="s">
        <v>415</v>
      </c>
      <c r="AI4202" s="23" t="s">
        <v>703</v>
      </c>
      <c r="AJ4202" s="23" t="b">
        <v>0</v>
      </c>
      <c r="AK4202" s="3">
        <v>126</v>
      </c>
      <c r="AL4202" s="3">
        <v>4952</v>
      </c>
      <c r="AM4202" s="3">
        <v>4829</v>
      </c>
      <c r="AN4202" s="24">
        <v>45536.298710262345</v>
      </c>
      <c r="AO4202" s="24">
        <v>45536.298710262345</v>
      </c>
      <c r="AP4202">
        <v>9</v>
      </c>
      <c r="AQ4202" t="s">
        <v>194</v>
      </c>
      <c r="AR4202">
        <v>244.29871026234468</v>
      </c>
      <c r="AS4202" t="s">
        <v>195</v>
      </c>
      <c r="AT4202" t="s">
        <v>408</v>
      </c>
      <c r="AU4202" t="s">
        <v>197</v>
      </c>
      <c r="AV4202" t="s">
        <v>197</v>
      </c>
      <c r="AW4202" t="s">
        <v>408</v>
      </c>
      <c r="AX4202" t="s">
        <v>197</v>
      </c>
      <c r="AY4202" t="s">
        <v>197</v>
      </c>
    </row>
    <row r="4203" spans="1:51" x14ac:dyDescent="0.45">
      <c r="A4203" s="22">
        <v>872440</v>
      </c>
      <c r="B4203" s="6">
        <v>45536</v>
      </c>
      <c r="C4203" s="22">
        <v>0</v>
      </c>
      <c r="D4203" s="22">
        <v>66040</v>
      </c>
      <c r="E4203" s="22"/>
      <c r="F4203" s="22">
        <v>0</v>
      </c>
      <c r="G4203" s="22">
        <v>3246</v>
      </c>
      <c r="H4203" s="22">
        <v>0</v>
      </c>
      <c r="I4203" s="22">
        <v>0</v>
      </c>
      <c r="J4203" s="22">
        <v>15</v>
      </c>
      <c r="K4203" s="22">
        <v>8307</v>
      </c>
      <c r="L4203" s="23" t="s">
        <v>702</v>
      </c>
      <c r="M4203" s="23"/>
      <c r="N4203" s="23" t="s">
        <v>184</v>
      </c>
      <c r="O4203" s="23" t="s">
        <v>672</v>
      </c>
      <c r="P4203" s="22">
        <v>14</v>
      </c>
      <c r="Q4203" s="23" t="s">
        <v>673</v>
      </c>
      <c r="R4203" s="23" t="s">
        <v>667</v>
      </c>
      <c r="S4203" s="23" t="s">
        <v>22</v>
      </c>
      <c r="T4203" s="23" t="s">
        <v>667</v>
      </c>
      <c r="U4203" s="23" t="s">
        <v>22</v>
      </c>
      <c r="V4203" s="23" t="s">
        <v>674</v>
      </c>
      <c r="W4203" s="23" t="s">
        <v>188</v>
      </c>
      <c r="X4203" s="23" t="s">
        <v>601</v>
      </c>
      <c r="Y4203" s="22">
        <v>0</v>
      </c>
      <c r="Z4203" s="23"/>
      <c r="AA4203" s="23" t="s">
        <v>191</v>
      </c>
      <c r="AB4203" s="23"/>
      <c r="AC4203" s="23"/>
      <c r="AD4203" s="23"/>
      <c r="AE4203" s="23"/>
      <c r="AF4203" s="23" t="s">
        <v>190</v>
      </c>
      <c r="AG4203" s="23" t="s">
        <v>192</v>
      </c>
      <c r="AH4203" s="23" t="s">
        <v>415</v>
      </c>
      <c r="AI4203" s="23" t="s">
        <v>703</v>
      </c>
      <c r="AJ4203" s="23" t="b">
        <v>0</v>
      </c>
      <c r="AK4203" s="3">
        <v>126</v>
      </c>
      <c r="AL4203" s="3">
        <v>4952</v>
      </c>
      <c r="AM4203" s="3">
        <v>4829</v>
      </c>
      <c r="AN4203" s="24">
        <v>45536.298710262345</v>
      </c>
      <c r="AO4203" s="24">
        <v>45536.298710262345</v>
      </c>
      <c r="AP4203">
        <v>9</v>
      </c>
      <c r="AQ4203" t="s">
        <v>194</v>
      </c>
      <c r="AR4203">
        <v>244.29871026234468</v>
      </c>
      <c r="AS4203" t="s">
        <v>195</v>
      </c>
      <c r="AT4203" t="s">
        <v>408</v>
      </c>
      <c r="AU4203" t="s">
        <v>197</v>
      </c>
      <c r="AV4203" t="s">
        <v>197</v>
      </c>
      <c r="AW4203" t="s">
        <v>408</v>
      </c>
      <c r="AX4203" t="s">
        <v>197</v>
      </c>
      <c r="AY4203" t="s">
        <v>197</v>
      </c>
    </row>
    <row r="4204" spans="1:51" x14ac:dyDescent="0.45">
      <c r="A4204" s="22">
        <v>872415</v>
      </c>
      <c r="B4204" s="6">
        <v>45536</v>
      </c>
      <c r="C4204" s="22">
        <v>0</v>
      </c>
      <c r="D4204" s="22">
        <v>67782</v>
      </c>
      <c r="E4204" s="22"/>
      <c r="F4204" s="22">
        <v>0</v>
      </c>
      <c r="G4204" s="22">
        <v>3246</v>
      </c>
      <c r="H4204" s="22">
        <v>0</v>
      </c>
      <c r="I4204" s="22">
        <v>0</v>
      </c>
      <c r="J4204" s="22">
        <v>15</v>
      </c>
      <c r="K4204" s="22">
        <v>8307</v>
      </c>
      <c r="L4204" s="23" t="s">
        <v>702</v>
      </c>
      <c r="M4204" s="23"/>
      <c r="N4204" s="23" t="s">
        <v>184</v>
      </c>
      <c r="O4204" s="23" t="s">
        <v>672</v>
      </c>
      <c r="P4204" s="22">
        <v>10</v>
      </c>
      <c r="Q4204" s="23" t="s">
        <v>673</v>
      </c>
      <c r="R4204" s="23" t="s">
        <v>667</v>
      </c>
      <c r="S4204" s="23" t="s">
        <v>22</v>
      </c>
      <c r="T4204" s="23" t="s">
        <v>667</v>
      </c>
      <c r="U4204" s="23" t="s">
        <v>22</v>
      </c>
      <c r="V4204" s="23" t="s">
        <v>674</v>
      </c>
      <c r="W4204" s="23" t="s">
        <v>188</v>
      </c>
      <c r="X4204" s="23" t="s">
        <v>601</v>
      </c>
      <c r="Y4204" s="22">
        <v>0</v>
      </c>
      <c r="Z4204" s="23"/>
      <c r="AA4204" s="23" t="s">
        <v>191</v>
      </c>
      <c r="AB4204" s="23"/>
      <c r="AC4204" s="23"/>
      <c r="AD4204" s="23"/>
      <c r="AE4204" s="23"/>
      <c r="AF4204" s="23" t="s">
        <v>190</v>
      </c>
      <c r="AG4204" s="23" t="s">
        <v>192</v>
      </c>
      <c r="AH4204" s="23" t="s">
        <v>415</v>
      </c>
      <c r="AI4204" s="23" t="s">
        <v>703</v>
      </c>
      <c r="AJ4204" s="23" t="b">
        <v>0</v>
      </c>
      <c r="AK4204" s="3">
        <v>117</v>
      </c>
      <c r="AL4204" s="3">
        <v>4952</v>
      </c>
      <c r="AM4204" s="3">
        <v>4814</v>
      </c>
      <c r="AN4204" s="24">
        <v>45536.295220331791</v>
      </c>
      <c r="AO4204" s="24">
        <v>45536.295220331791</v>
      </c>
      <c r="AP4204">
        <v>9</v>
      </c>
      <c r="AQ4204" t="s">
        <v>194</v>
      </c>
      <c r="AR4204">
        <v>244.29522033179092</v>
      </c>
      <c r="AS4204" t="s">
        <v>195</v>
      </c>
      <c r="AT4204" t="s">
        <v>408</v>
      </c>
      <c r="AU4204" t="s">
        <v>197</v>
      </c>
      <c r="AV4204" t="s">
        <v>219</v>
      </c>
      <c r="AW4204" t="s">
        <v>408</v>
      </c>
      <c r="AX4204" t="s">
        <v>197</v>
      </c>
      <c r="AY4204" t="s">
        <v>219</v>
      </c>
    </row>
    <row r="4205" spans="1:51" x14ac:dyDescent="0.45">
      <c r="A4205" s="22">
        <v>872416</v>
      </c>
      <c r="B4205" s="6">
        <v>45536</v>
      </c>
      <c r="C4205" s="22">
        <v>0</v>
      </c>
      <c r="D4205" s="22">
        <v>67782</v>
      </c>
      <c r="E4205" s="22"/>
      <c r="F4205" s="22">
        <v>0</v>
      </c>
      <c r="G4205" s="22">
        <v>3246</v>
      </c>
      <c r="H4205" s="22">
        <v>0</v>
      </c>
      <c r="I4205" s="22">
        <v>0</v>
      </c>
      <c r="J4205" s="22">
        <v>15</v>
      </c>
      <c r="K4205" s="22">
        <v>8307</v>
      </c>
      <c r="L4205" s="23" t="s">
        <v>702</v>
      </c>
      <c r="M4205" s="23"/>
      <c r="N4205" s="23" t="s">
        <v>184</v>
      </c>
      <c r="O4205" s="23" t="s">
        <v>672</v>
      </c>
      <c r="P4205" s="22">
        <v>14</v>
      </c>
      <c r="Q4205" s="23" t="s">
        <v>673</v>
      </c>
      <c r="R4205" s="23" t="s">
        <v>667</v>
      </c>
      <c r="S4205" s="23" t="s">
        <v>22</v>
      </c>
      <c r="T4205" s="23" t="s">
        <v>667</v>
      </c>
      <c r="U4205" s="23" t="s">
        <v>22</v>
      </c>
      <c r="V4205" s="23" t="s">
        <v>674</v>
      </c>
      <c r="W4205" s="23" t="s">
        <v>188</v>
      </c>
      <c r="X4205" s="23" t="s">
        <v>601</v>
      </c>
      <c r="Y4205" s="22">
        <v>0</v>
      </c>
      <c r="Z4205" s="23"/>
      <c r="AA4205" s="23" t="s">
        <v>191</v>
      </c>
      <c r="AB4205" s="23"/>
      <c r="AC4205" s="23"/>
      <c r="AD4205" s="23"/>
      <c r="AE4205" s="23"/>
      <c r="AF4205" s="23" t="s">
        <v>190</v>
      </c>
      <c r="AG4205" s="23" t="s">
        <v>192</v>
      </c>
      <c r="AH4205" s="23" t="s">
        <v>415</v>
      </c>
      <c r="AI4205" s="23" t="s">
        <v>703</v>
      </c>
      <c r="AJ4205" s="23" t="b">
        <v>0</v>
      </c>
      <c r="AK4205" s="3">
        <v>117</v>
      </c>
      <c r="AL4205" s="3">
        <v>4952</v>
      </c>
      <c r="AM4205" s="3">
        <v>4814</v>
      </c>
      <c r="AN4205" s="24">
        <v>45536.295220331791</v>
      </c>
      <c r="AO4205" s="24">
        <v>45536.295220331791</v>
      </c>
      <c r="AP4205">
        <v>9</v>
      </c>
      <c r="AQ4205" t="s">
        <v>194</v>
      </c>
      <c r="AR4205">
        <v>244.29522033179092</v>
      </c>
      <c r="AS4205" t="s">
        <v>195</v>
      </c>
      <c r="AT4205" t="s">
        <v>408</v>
      </c>
      <c r="AU4205" t="s">
        <v>197</v>
      </c>
      <c r="AV4205" t="s">
        <v>219</v>
      </c>
      <c r="AW4205" t="s">
        <v>408</v>
      </c>
      <c r="AX4205" t="s">
        <v>197</v>
      </c>
      <c r="AY4205" t="s">
        <v>219</v>
      </c>
    </row>
    <row r="4206" spans="1:51" x14ac:dyDescent="0.45">
      <c r="A4206" s="22">
        <v>872417</v>
      </c>
      <c r="B4206" s="6">
        <v>45536</v>
      </c>
      <c r="C4206" s="22">
        <v>0</v>
      </c>
      <c r="D4206" s="22">
        <v>67782</v>
      </c>
      <c r="E4206" s="22"/>
      <c r="F4206" s="22">
        <v>0</v>
      </c>
      <c r="G4206" s="22">
        <v>3246</v>
      </c>
      <c r="H4206" s="22">
        <v>0</v>
      </c>
      <c r="I4206" s="22">
        <v>0</v>
      </c>
      <c r="J4206" s="22">
        <v>15</v>
      </c>
      <c r="K4206" s="22">
        <v>8307</v>
      </c>
      <c r="L4206" s="23" t="s">
        <v>702</v>
      </c>
      <c r="M4206" s="23"/>
      <c r="N4206" s="23" t="s">
        <v>184</v>
      </c>
      <c r="O4206" s="23" t="s">
        <v>672</v>
      </c>
      <c r="P4206" s="22">
        <v>10</v>
      </c>
      <c r="Q4206" s="23" t="s">
        <v>673</v>
      </c>
      <c r="R4206" s="23" t="s">
        <v>667</v>
      </c>
      <c r="S4206" s="23" t="s">
        <v>22</v>
      </c>
      <c r="T4206" s="23" t="s">
        <v>667</v>
      </c>
      <c r="U4206" s="23" t="s">
        <v>22</v>
      </c>
      <c r="V4206" s="23" t="s">
        <v>674</v>
      </c>
      <c r="W4206" s="23" t="s">
        <v>188</v>
      </c>
      <c r="X4206" s="23" t="s">
        <v>601</v>
      </c>
      <c r="Y4206" s="22">
        <v>0</v>
      </c>
      <c r="Z4206" s="23"/>
      <c r="AA4206" s="23" t="s">
        <v>191</v>
      </c>
      <c r="AB4206" s="23"/>
      <c r="AC4206" s="23"/>
      <c r="AD4206" s="23"/>
      <c r="AE4206" s="23"/>
      <c r="AF4206" s="23" t="s">
        <v>190</v>
      </c>
      <c r="AG4206" s="23" t="s">
        <v>192</v>
      </c>
      <c r="AH4206" s="23" t="s">
        <v>415</v>
      </c>
      <c r="AI4206" s="23" t="s">
        <v>703</v>
      </c>
      <c r="AJ4206" s="23" t="b">
        <v>0</v>
      </c>
      <c r="AK4206" s="3">
        <v>117</v>
      </c>
      <c r="AL4206" s="3">
        <v>4952</v>
      </c>
      <c r="AM4206" s="3">
        <v>4814</v>
      </c>
      <c r="AN4206" s="24">
        <v>45536.295220331791</v>
      </c>
      <c r="AO4206" s="24">
        <v>45536.295220331791</v>
      </c>
      <c r="AP4206">
        <v>9</v>
      </c>
      <c r="AQ4206" t="s">
        <v>194</v>
      </c>
      <c r="AR4206">
        <v>244.29522033179092</v>
      </c>
      <c r="AS4206" t="s">
        <v>195</v>
      </c>
      <c r="AT4206" t="s">
        <v>408</v>
      </c>
      <c r="AU4206" t="s">
        <v>197</v>
      </c>
      <c r="AV4206" t="s">
        <v>219</v>
      </c>
      <c r="AW4206" t="s">
        <v>408</v>
      </c>
      <c r="AX4206" t="s">
        <v>197</v>
      </c>
      <c r="AY4206" t="s">
        <v>219</v>
      </c>
    </row>
    <row r="4207" spans="1:51" x14ac:dyDescent="0.45">
      <c r="A4207" s="22">
        <v>872418</v>
      </c>
      <c r="B4207" s="6">
        <v>45536</v>
      </c>
      <c r="C4207" s="22">
        <v>0</v>
      </c>
      <c r="D4207" s="22">
        <v>67782</v>
      </c>
      <c r="E4207" s="22"/>
      <c r="F4207" s="22">
        <v>0</v>
      </c>
      <c r="G4207" s="22">
        <v>3246</v>
      </c>
      <c r="H4207" s="22">
        <v>0</v>
      </c>
      <c r="I4207" s="22">
        <v>0</v>
      </c>
      <c r="J4207" s="22">
        <v>15</v>
      </c>
      <c r="K4207" s="22">
        <v>8307</v>
      </c>
      <c r="L4207" s="23" t="s">
        <v>702</v>
      </c>
      <c r="M4207" s="23"/>
      <c r="N4207" s="23" t="s">
        <v>184</v>
      </c>
      <c r="O4207" s="23" t="s">
        <v>672</v>
      </c>
      <c r="P4207" s="22">
        <v>14</v>
      </c>
      <c r="Q4207" s="23" t="s">
        <v>673</v>
      </c>
      <c r="R4207" s="23" t="s">
        <v>667</v>
      </c>
      <c r="S4207" s="23" t="s">
        <v>22</v>
      </c>
      <c r="T4207" s="23" t="s">
        <v>667</v>
      </c>
      <c r="U4207" s="23" t="s">
        <v>22</v>
      </c>
      <c r="V4207" s="23" t="s">
        <v>674</v>
      </c>
      <c r="W4207" s="23" t="s">
        <v>188</v>
      </c>
      <c r="X4207" s="23" t="s">
        <v>601</v>
      </c>
      <c r="Y4207" s="22">
        <v>0</v>
      </c>
      <c r="Z4207" s="23"/>
      <c r="AA4207" s="23" t="s">
        <v>191</v>
      </c>
      <c r="AB4207" s="23"/>
      <c r="AC4207" s="23"/>
      <c r="AD4207" s="23"/>
      <c r="AE4207" s="23"/>
      <c r="AF4207" s="23" t="s">
        <v>190</v>
      </c>
      <c r="AG4207" s="23" t="s">
        <v>192</v>
      </c>
      <c r="AH4207" s="23" t="s">
        <v>415</v>
      </c>
      <c r="AI4207" s="23" t="s">
        <v>703</v>
      </c>
      <c r="AJ4207" s="23" t="b">
        <v>0</v>
      </c>
      <c r="AK4207" s="3">
        <v>117</v>
      </c>
      <c r="AL4207" s="3">
        <v>4952</v>
      </c>
      <c r="AM4207" s="3">
        <v>4814</v>
      </c>
      <c r="AN4207" s="24">
        <v>45536.295220331791</v>
      </c>
      <c r="AO4207" s="24">
        <v>45536.295220331791</v>
      </c>
      <c r="AP4207">
        <v>9</v>
      </c>
      <c r="AQ4207" t="s">
        <v>194</v>
      </c>
      <c r="AR4207">
        <v>244.29522033179092</v>
      </c>
      <c r="AS4207" t="s">
        <v>195</v>
      </c>
      <c r="AT4207" t="s">
        <v>408</v>
      </c>
      <c r="AU4207" t="s">
        <v>197</v>
      </c>
      <c r="AV4207" t="s">
        <v>219</v>
      </c>
      <c r="AW4207" t="s">
        <v>408</v>
      </c>
      <c r="AX4207" t="s">
        <v>197</v>
      </c>
      <c r="AY4207" t="s">
        <v>219</v>
      </c>
    </row>
    <row r="4208" spans="1:51" x14ac:dyDescent="0.45">
      <c r="A4208" s="22">
        <v>872411</v>
      </c>
      <c r="B4208" s="6">
        <v>45536</v>
      </c>
      <c r="C4208" s="22">
        <v>0</v>
      </c>
      <c r="D4208" s="22">
        <v>43480</v>
      </c>
      <c r="E4208" s="22"/>
      <c r="F4208" s="22">
        <v>0</v>
      </c>
      <c r="G4208" s="22">
        <v>3777</v>
      </c>
      <c r="H4208" s="22">
        <v>0</v>
      </c>
      <c r="I4208" s="22">
        <v>0</v>
      </c>
      <c r="J4208" s="22">
        <v>160</v>
      </c>
      <c r="K4208" s="22">
        <v>8715</v>
      </c>
      <c r="L4208" s="23" t="s">
        <v>705</v>
      </c>
      <c r="M4208" s="23"/>
      <c r="N4208" s="23" t="s">
        <v>184</v>
      </c>
      <c r="O4208" s="23" t="s">
        <v>672</v>
      </c>
      <c r="P4208" s="22">
        <v>10</v>
      </c>
      <c r="Q4208" s="23" t="s">
        <v>673</v>
      </c>
      <c r="R4208" s="23" t="s">
        <v>667</v>
      </c>
      <c r="S4208" s="23" t="s">
        <v>22</v>
      </c>
      <c r="T4208" s="23" t="s">
        <v>667</v>
      </c>
      <c r="U4208" s="23" t="s">
        <v>22</v>
      </c>
      <c r="V4208" s="23" t="s">
        <v>674</v>
      </c>
      <c r="W4208" s="23" t="s">
        <v>188</v>
      </c>
      <c r="X4208" s="23" t="s">
        <v>601</v>
      </c>
      <c r="Y4208" s="22">
        <v>0</v>
      </c>
      <c r="Z4208" s="23"/>
      <c r="AA4208" s="23" t="s">
        <v>191</v>
      </c>
      <c r="AB4208" s="23"/>
      <c r="AC4208" s="23"/>
      <c r="AD4208" s="23"/>
      <c r="AE4208" s="23"/>
      <c r="AF4208" s="23" t="s">
        <v>190</v>
      </c>
      <c r="AG4208" s="23" t="s">
        <v>192</v>
      </c>
      <c r="AH4208" s="23" t="s">
        <v>415</v>
      </c>
      <c r="AI4208" s="23" t="s">
        <v>703</v>
      </c>
      <c r="AJ4208" s="23" t="b">
        <v>0</v>
      </c>
      <c r="AK4208" s="3">
        <v>117</v>
      </c>
      <c r="AL4208" s="3">
        <v>4952</v>
      </c>
      <c r="AM4208" s="3">
        <v>4813</v>
      </c>
      <c r="AN4208" s="24">
        <v>45536.295219521606</v>
      </c>
      <c r="AO4208" s="24">
        <v>45536.295219521606</v>
      </c>
      <c r="AP4208">
        <v>9</v>
      </c>
      <c r="AQ4208" t="s">
        <v>194</v>
      </c>
      <c r="AR4208">
        <v>244.29521952160576</v>
      </c>
      <c r="AS4208" t="s">
        <v>195</v>
      </c>
      <c r="AT4208" t="s">
        <v>408</v>
      </c>
      <c r="AU4208" t="s">
        <v>197</v>
      </c>
      <c r="AV4208" t="s">
        <v>219</v>
      </c>
      <c r="AW4208" t="s">
        <v>408</v>
      </c>
      <c r="AX4208" t="s">
        <v>197</v>
      </c>
      <c r="AY4208" t="s">
        <v>219</v>
      </c>
    </row>
    <row r="4209" spans="1:51" x14ac:dyDescent="0.45">
      <c r="A4209" s="22">
        <v>872412</v>
      </c>
      <c r="B4209" s="6">
        <v>45536</v>
      </c>
      <c r="C4209" s="22">
        <v>0</v>
      </c>
      <c r="D4209" s="22">
        <v>43480</v>
      </c>
      <c r="E4209" s="22"/>
      <c r="F4209" s="22">
        <v>0</v>
      </c>
      <c r="G4209" s="22">
        <v>3777</v>
      </c>
      <c r="H4209" s="22">
        <v>0</v>
      </c>
      <c r="I4209" s="22">
        <v>0</v>
      </c>
      <c r="J4209" s="22">
        <v>160</v>
      </c>
      <c r="K4209" s="22">
        <v>8715</v>
      </c>
      <c r="L4209" s="23" t="s">
        <v>705</v>
      </c>
      <c r="M4209" s="23"/>
      <c r="N4209" s="23" t="s">
        <v>184</v>
      </c>
      <c r="O4209" s="23" t="s">
        <v>672</v>
      </c>
      <c r="P4209" s="22">
        <v>14</v>
      </c>
      <c r="Q4209" s="23" t="s">
        <v>673</v>
      </c>
      <c r="R4209" s="23" t="s">
        <v>667</v>
      </c>
      <c r="S4209" s="23" t="s">
        <v>22</v>
      </c>
      <c r="T4209" s="23" t="s">
        <v>667</v>
      </c>
      <c r="U4209" s="23" t="s">
        <v>22</v>
      </c>
      <c r="V4209" s="23" t="s">
        <v>674</v>
      </c>
      <c r="W4209" s="23" t="s">
        <v>188</v>
      </c>
      <c r="X4209" s="23" t="s">
        <v>601</v>
      </c>
      <c r="Y4209" s="22">
        <v>0</v>
      </c>
      <c r="Z4209" s="23"/>
      <c r="AA4209" s="23" t="s">
        <v>191</v>
      </c>
      <c r="AB4209" s="23"/>
      <c r="AC4209" s="23"/>
      <c r="AD4209" s="23"/>
      <c r="AE4209" s="23"/>
      <c r="AF4209" s="23" t="s">
        <v>190</v>
      </c>
      <c r="AG4209" s="23" t="s">
        <v>192</v>
      </c>
      <c r="AH4209" s="23" t="s">
        <v>415</v>
      </c>
      <c r="AI4209" s="23" t="s">
        <v>703</v>
      </c>
      <c r="AJ4209" s="23" t="b">
        <v>0</v>
      </c>
      <c r="AK4209" s="3">
        <v>117</v>
      </c>
      <c r="AL4209" s="3">
        <v>4952</v>
      </c>
      <c r="AM4209" s="3">
        <v>4813</v>
      </c>
      <c r="AN4209" s="24">
        <v>45536.295219521606</v>
      </c>
      <c r="AO4209" s="24">
        <v>45536.295219521606</v>
      </c>
      <c r="AP4209">
        <v>9</v>
      </c>
      <c r="AQ4209" t="s">
        <v>194</v>
      </c>
      <c r="AR4209">
        <v>244.29521952160576</v>
      </c>
      <c r="AS4209" t="s">
        <v>195</v>
      </c>
      <c r="AT4209" t="s">
        <v>408</v>
      </c>
      <c r="AU4209" t="s">
        <v>197</v>
      </c>
      <c r="AV4209" t="s">
        <v>219</v>
      </c>
      <c r="AW4209" t="s">
        <v>408</v>
      </c>
      <c r="AX4209" t="s">
        <v>197</v>
      </c>
      <c r="AY4209" t="s">
        <v>219</v>
      </c>
    </row>
    <row r="4210" spans="1:51" x14ac:dyDescent="0.45">
      <c r="A4210" s="22">
        <v>872413</v>
      </c>
      <c r="B4210" s="6">
        <v>45536</v>
      </c>
      <c r="C4210" s="22">
        <v>0</v>
      </c>
      <c r="D4210" s="22">
        <v>43480</v>
      </c>
      <c r="E4210" s="22"/>
      <c r="F4210" s="22">
        <v>0</v>
      </c>
      <c r="G4210" s="22">
        <v>3777</v>
      </c>
      <c r="H4210" s="22">
        <v>0</v>
      </c>
      <c r="I4210" s="22">
        <v>0</v>
      </c>
      <c r="J4210" s="22">
        <v>160</v>
      </c>
      <c r="K4210" s="22">
        <v>8715</v>
      </c>
      <c r="L4210" s="23" t="s">
        <v>705</v>
      </c>
      <c r="M4210" s="23"/>
      <c r="N4210" s="23" t="s">
        <v>184</v>
      </c>
      <c r="O4210" s="23" t="s">
        <v>672</v>
      </c>
      <c r="P4210" s="22">
        <v>10</v>
      </c>
      <c r="Q4210" s="23" t="s">
        <v>673</v>
      </c>
      <c r="R4210" s="23" t="s">
        <v>667</v>
      </c>
      <c r="S4210" s="23" t="s">
        <v>22</v>
      </c>
      <c r="T4210" s="23" t="s">
        <v>667</v>
      </c>
      <c r="U4210" s="23" t="s">
        <v>22</v>
      </c>
      <c r="V4210" s="23" t="s">
        <v>674</v>
      </c>
      <c r="W4210" s="23" t="s">
        <v>188</v>
      </c>
      <c r="X4210" s="23" t="s">
        <v>601</v>
      </c>
      <c r="Y4210" s="22">
        <v>0</v>
      </c>
      <c r="Z4210" s="23"/>
      <c r="AA4210" s="23" t="s">
        <v>191</v>
      </c>
      <c r="AB4210" s="23"/>
      <c r="AC4210" s="23"/>
      <c r="AD4210" s="23"/>
      <c r="AE4210" s="23"/>
      <c r="AF4210" s="23" t="s">
        <v>190</v>
      </c>
      <c r="AG4210" s="23" t="s">
        <v>192</v>
      </c>
      <c r="AH4210" s="23" t="s">
        <v>415</v>
      </c>
      <c r="AI4210" s="23" t="s">
        <v>703</v>
      </c>
      <c r="AJ4210" s="23" t="b">
        <v>0</v>
      </c>
      <c r="AK4210" s="3">
        <v>117</v>
      </c>
      <c r="AL4210" s="3">
        <v>4952</v>
      </c>
      <c r="AM4210" s="3">
        <v>4813</v>
      </c>
      <c r="AN4210" s="24">
        <v>45536.295219521606</v>
      </c>
      <c r="AO4210" s="24">
        <v>45536.295219521606</v>
      </c>
      <c r="AP4210">
        <v>9</v>
      </c>
      <c r="AQ4210" t="s">
        <v>194</v>
      </c>
      <c r="AR4210">
        <v>244.29521952160576</v>
      </c>
      <c r="AS4210" t="s">
        <v>195</v>
      </c>
      <c r="AT4210" t="s">
        <v>408</v>
      </c>
      <c r="AU4210" t="s">
        <v>197</v>
      </c>
      <c r="AV4210" t="s">
        <v>219</v>
      </c>
      <c r="AW4210" t="s">
        <v>408</v>
      </c>
      <c r="AX4210" t="s">
        <v>197</v>
      </c>
      <c r="AY4210" t="s">
        <v>219</v>
      </c>
    </row>
    <row r="4211" spans="1:51" x14ac:dyDescent="0.45">
      <c r="A4211" s="22">
        <v>872414</v>
      </c>
      <c r="B4211" s="6">
        <v>45536</v>
      </c>
      <c r="C4211" s="22">
        <v>0</v>
      </c>
      <c r="D4211" s="22">
        <v>43480</v>
      </c>
      <c r="E4211" s="22"/>
      <c r="F4211" s="22">
        <v>0</v>
      </c>
      <c r="G4211" s="22">
        <v>3777</v>
      </c>
      <c r="H4211" s="22">
        <v>0</v>
      </c>
      <c r="I4211" s="22">
        <v>0</v>
      </c>
      <c r="J4211" s="22">
        <v>160</v>
      </c>
      <c r="K4211" s="22">
        <v>8715</v>
      </c>
      <c r="L4211" s="23" t="s">
        <v>705</v>
      </c>
      <c r="M4211" s="23"/>
      <c r="N4211" s="23" t="s">
        <v>184</v>
      </c>
      <c r="O4211" s="23" t="s">
        <v>672</v>
      </c>
      <c r="P4211" s="22">
        <v>14</v>
      </c>
      <c r="Q4211" s="23" t="s">
        <v>673</v>
      </c>
      <c r="R4211" s="23" t="s">
        <v>667</v>
      </c>
      <c r="S4211" s="23" t="s">
        <v>22</v>
      </c>
      <c r="T4211" s="23" t="s">
        <v>667</v>
      </c>
      <c r="U4211" s="23" t="s">
        <v>22</v>
      </c>
      <c r="V4211" s="23" t="s">
        <v>674</v>
      </c>
      <c r="W4211" s="23" t="s">
        <v>188</v>
      </c>
      <c r="X4211" s="23" t="s">
        <v>601</v>
      </c>
      <c r="Y4211" s="22">
        <v>0</v>
      </c>
      <c r="Z4211" s="23"/>
      <c r="AA4211" s="23" t="s">
        <v>191</v>
      </c>
      <c r="AB4211" s="23"/>
      <c r="AC4211" s="23"/>
      <c r="AD4211" s="23"/>
      <c r="AE4211" s="23"/>
      <c r="AF4211" s="23" t="s">
        <v>190</v>
      </c>
      <c r="AG4211" s="23" t="s">
        <v>192</v>
      </c>
      <c r="AH4211" s="23" t="s">
        <v>415</v>
      </c>
      <c r="AI4211" s="23" t="s">
        <v>703</v>
      </c>
      <c r="AJ4211" s="23" t="b">
        <v>0</v>
      </c>
      <c r="AK4211" s="3">
        <v>117</v>
      </c>
      <c r="AL4211" s="3">
        <v>4952</v>
      </c>
      <c r="AM4211" s="3">
        <v>4813</v>
      </c>
      <c r="AN4211" s="24">
        <v>45536.295219521606</v>
      </c>
      <c r="AO4211" s="24">
        <v>45536.295219521606</v>
      </c>
      <c r="AP4211">
        <v>9</v>
      </c>
      <c r="AQ4211" t="s">
        <v>194</v>
      </c>
      <c r="AR4211">
        <v>244.29521952160576</v>
      </c>
      <c r="AS4211" t="s">
        <v>195</v>
      </c>
      <c r="AT4211" t="s">
        <v>408</v>
      </c>
      <c r="AU4211" t="s">
        <v>197</v>
      </c>
      <c r="AV4211" t="s">
        <v>219</v>
      </c>
      <c r="AW4211" t="s">
        <v>408</v>
      </c>
      <c r="AX4211" t="s">
        <v>197</v>
      </c>
      <c r="AY4211" t="s">
        <v>219</v>
      </c>
    </row>
    <row r="4212" spans="1:51" x14ac:dyDescent="0.45">
      <c r="A4212" s="22">
        <v>872433</v>
      </c>
      <c r="B4212" s="6">
        <v>45536</v>
      </c>
      <c r="C4212" s="22">
        <v>0</v>
      </c>
      <c r="D4212" s="22">
        <v>42735</v>
      </c>
      <c r="E4212" s="22"/>
      <c r="F4212" s="22">
        <v>0</v>
      </c>
      <c r="G4212" s="22">
        <v>3777</v>
      </c>
      <c r="H4212" s="22">
        <v>0</v>
      </c>
      <c r="I4212" s="22">
        <v>0</v>
      </c>
      <c r="J4212" s="22">
        <v>160</v>
      </c>
      <c r="K4212" s="22">
        <v>8715</v>
      </c>
      <c r="L4212" s="23" t="s">
        <v>705</v>
      </c>
      <c r="M4212" s="23"/>
      <c r="N4212" s="23" t="s">
        <v>184</v>
      </c>
      <c r="O4212" s="23" t="s">
        <v>672</v>
      </c>
      <c r="P4212" s="22">
        <v>10</v>
      </c>
      <c r="Q4212" s="23" t="s">
        <v>673</v>
      </c>
      <c r="R4212" s="23" t="s">
        <v>667</v>
      </c>
      <c r="S4212" s="23" t="s">
        <v>22</v>
      </c>
      <c r="T4212" s="23" t="s">
        <v>667</v>
      </c>
      <c r="U4212" s="23" t="s">
        <v>22</v>
      </c>
      <c r="V4212" s="23" t="s">
        <v>674</v>
      </c>
      <c r="W4212" s="23" t="s">
        <v>188</v>
      </c>
      <c r="X4212" s="23" t="s">
        <v>601</v>
      </c>
      <c r="Y4212" s="22">
        <v>0</v>
      </c>
      <c r="Z4212" s="23"/>
      <c r="AA4212" s="23" t="s">
        <v>191</v>
      </c>
      <c r="AB4212" s="23"/>
      <c r="AC4212" s="23"/>
      <c r="AD4212" s="23"/>
      <c r="AE4212" s="23"/>
      <c r="AF4212" s="23" t="s">
        <v>190</v>
      </c>
      <c r="AG4212" s="23" t="s">
        <v>192</v>
      </c>
      <c r="AH4212" s="23" t="s">
        <v>415</v>
      </c>
      <c r="AI4212" s="23" t="s">
        <v>703</v>
      </c>
      <c r="AJ4212" s="23" t="b">
        <v>0</v>
      </c>
      <c r="AK4212" s="3">
        <v>126</v>
      </c>
      <c r="AL4212" s="3">
        <v>4952</v>
      </c>
      <c r="AM4212" s="3">
        <v>4828</v>
      </c>
      <c r="AN4212" s="24">
        <v>45536.29870945216</v>
      </c>
      <c r="AO4212" s="24">
        <v>45536.29870945216</v>
      </c>
      <c r="AP4212">
        <v>9</v>
      </c>
      <c r="AQ4212" t="s">
        <v>194</v>
      </c>
      <c r="AR4212">
        <v>244.29870945215953</v>
      </c>
      <c r="AS4212" t="s">
        <v>195</v>
      </c>
      <c r="AT4212" t="s">
        <v>408</v>
      </c>
      <c r="AU4212" t="s">
        <v>197</v>
      </c>
      <c r="AV4212" t="s">
        <v>220</v>
      </c>
      <c r="AW4212" t="s">
        <v>408</v>
      </c>
      <c r="AX4212" t="s">
        <v>197</v>
      </c>
      <c r="AY4212" t="s">
        <v>220</v>
      </c>
    </row>
    <row r="4213" spans="1:51" x14ac:dyDescent="0.45">
      <c r="A4213" s="22">
        <v>872434</v>
      </c>
      <c r="B4213" s="6">
        <v>45536</v>
      </c>
      <c r="C4213" s="22">
        <v>0</v>
      </c>
      <c r="D4213" s="22">
        <v>42735</v>
      </c>
      <c r="E4213" s="22"/>
      <c r="F4213" s="22">
        <v>0</v>
      </c>
      <c r="G4213" s="22">
        <v>3777</v>
      </c>
      <c r="H4213" s="22">
        <v>0</v>
      </c>
      <c r="I4213" s="22">
        <v>0</v>
      </c>
      <c r="J4213" s="22">
        <v>160</v>
      </c>
      <c r="K4213" s="22">
        <v>8715</v>
      </c>
      <c r="L4213" s="23" t="s">
        <v>705</v>
      </c>
      <c r="M4213" s="23"/>
      <c r="N4213" s="23" t="s">
        <v>184</v>
      </c>
      <c r="O4213" s="23" t="s">
        <v>672</v>
      </c>
      <c r="P4213" s="22">
        <v>14</v>
      </c>
      <c r="Q4213" s="23" t="s">
        <v>673</v>
      </c>
      <c r="R4213" s="23" t="s">
        <v>667</v>
      </c>
      <c r="S4213" s="23" t="s">
        <v>22</v>
      </c>
      <c r="T4213" s="23" t="s">
        <v>667</v>
      </c>
      <c r="U4213" s="23" t="s">
        <v>22</v>
      </c>
      <c r="V4213" s="23" t="s">
        <v>674</v>
      </c>
      <c r="W4213" s="23" t="s">
        <v>188</v>
      </c>
      <c r="X4213" s="23" t="s">
        <v>601</v>
      </c>
      <c r="Y4213" s="22">
        <v>0</v>
      </c>
      <c r="Z4213" s="23"/>
      <c r="AA4213" s="23" t="s">
        <v>191</v>
      </c>
      <c r="AB4213" s="23"/>
      <c r="AC4213" s="23"/>
      <c r="AD4213" s="23"/>
      <c r="AE4213" s="23"/>
      <c r="AF4213" s="23" t="s">
        <v>190</v>
      </c>
      <c r="AG4213" s="23" t="s">
        <v>192</v>
      </c>
      <c r="AH4213" s="23" t="s">
        <v>415</v>
      </c>
      <c r="AI4213" s="23" t="s">
        <v>703</v>
      </c>
      <c r="AJ4213" s="23" t="b">
        <v>0</v>
      </c>
      <c r="AK4213" s="3">
        <v>126</v>
      </c>
      <c r="AL4213" s="3">
        <v>4952</v>
      </c>
      <c r="AM4213" s="3">
        <v>4828</v>
      </c>
      <c r="AN4213" s="24">
        <v>45536.29870945216</v>
      </c>
      <c r="AO4213" s="24">
        <v>45536.29870945216</v>
      </c>
      <c r="AP4213">
        <v>9</v>
      </c>
      <c r="AQ4213" t="s">
        <v>194</v>
      </c>
      <c r="AR4213">
        <v>244.29870945215953</v>
      </c>
      <c r="AS4213" t="s">
        <v>195</v>
      </c>
      <c r="AT4213" t="s">
        <v>408</v>
      </c>
      <c r="AU4213" t="s">
        <v>197</v>
      </c>
      <c r="AV4213" t="s">
        <v>220</v>
      </c>
      <c r="AW4213" t="s">
        <v>408</v>
      </c>
      <c r="AX4213" t="s">
        <v>197</v>
      </c>
      <c r="AY4213" t="s">
        <v>220</v>
      </c>
    </row>
    <row r="4214" spans="1:51" x14ac:dyDescent="0.45">
      <c r="A4214" s="22">
        <v>872435</v>
      </c>
      <c r="B4214" s="6">
        <v>45536</v>
      </c>
      <c r="C4214" s="22">
        <v>0</v>
      </c>
      <c r="D4214" s="22">
        <v>42735</v>
      </c>
      <c r="E4214" s="22"/>
      <c r="F4214" s="22">
        <v>0</v>
      </c>
      <c r="G4214" s="22">
        <v>3777</v>
      </c>
      <c r="H4214" s="22">
        <v>0</v>
      </c>
      <c r="I4214" s="22">
        <v>0</v>
      </c>
      <c r="J4214" s="22">
        <v>160</v>
      </c>
      <c r="K4214" s="22">
        <v>8715</v>
      </c>
      <c r="L4214" s="23" t="s">
        <v>705</v>
      </c>
      <c r="M4214" s="23"/>
      <c r="N4214" s="23" t="s">
        <v>184</v>
      </c>
      <c r="O4214" s="23" t="s">
        <v>672</v>
      </c>
      <c r="P4214" s="22">
        <v>10</v>
      </c>
      <c r="Q4214" s="23" t="s">
        <v>673</v>
      </c>
      <c r="R4214" s="23" t="s">
        <v>667</v>
      </c>
      <c r="S4214" s="23" t="s">
        <v>22</v>
      </c>
      <c r="T4214" s="23" t="s">
        <v>667</v>
      </c>
      <c r="U4214" s="23" t="s">
        <v>22</v>
      </c>
      <c r="V4214" s="23" t="s">
        <v>674</v>
      </c>
      <c r="W4214" s="23" t="s">
        <v>188</v>
      </c>
      <c r="X4214" s="23" t="s">
        <v>601</v>
      </c>
      <c r="Y4214" s="22">
        <v>0</v>
      </c>
      <c r="Z4214" s="23"/>
      <c r="AA4214" s="23" t="s">
        <v>191</v>
      </c>
      <c r="AB4214" s="23"/>
      <c r="AC4214" s="23"/>
      <c r="AD4214" s="23"/>
      <c r="AE4214" s="23"/>
      <c r="AF4214" s="23" t="s">
        <v>190</v>
      </c>
      <c r="AG4214" s="23" t="s">
        <v>192</v>
      </c>
      <c r="AH4214" s="23" t="s">
        <v>415</v>
      </c>
      <c r="AI4214" s="23" t="s">
        <v>703</v>
      </c>
      <c r="AJ4214" s="23" t="b">
        <v>0</v>
      </c>
      <c r="AK4214" s="3">
        <v>126</v>
      </c>
      <c r="AL4214" s="3">
        <v>4952</v>
      </c>
      <c r="AM4214" s="3">
        <v>4828</v>
      </c>
      <c r="AN4214" s="24">
        <v>45536.29870945216</v>
      </c>
      <c r="AO4214" s="24">
        <v>45536.29870945216</v>
      </c>
      <c r="AP4214">
        <v>9</v>
      </c>
      <c r="AQ4214" t="s">
        <v>194</v>
      </c>
      <c r="AR4214">
        <v>244.29870945215953</v>
      </c>
      <c r="AS4214" t="s">
        <v>195</v>
      </c>
      <c r="AT4214" t="s">
        <v>408</v>
      </c>
      <c r="AU4214" t="s">
        <v>197</v>
      </c>
      <c r="AV4214" t="s">
        <v>220</v>
      </c>
      <c r="AW4214" t="s">
        <v>408</v>
      </c>
      <c r="AX4214" t="s">
        <v>197</v>
      </c>
      <c r="AY4214" t="s">
        <v>220</v>
      </c>
    </row>
    <row r="4215" spans="1:51" x14ac:dyDescent="0.45">
      <c r="A4215" s="22">
        <v>872436</v>
      </c>
      <c r="B4215" s="6">
        <v>45536</v>
      </c>
      <c r="C4215" s="22">
        <v>0</v>
      </c>
      <c r="D4215" s="22">
        <v>42735</v>
      </c>
      <c r="E4215" s="22"/>
      <c r="F4215" s="22">
        <v>0</v>
      </c>
      <c r="G4215" s="22">
        <v>3777</v>
      </c>
      <c r="H4215" s="22">
        <v>0</v>
      </c>
      <c r="I4215" s="22">
        <v>0</v>
      </c>
      <c r="J4215" s="22">
        <v>160</v>
      </c>
      <c r="K4215" s="22">
        <v>8715</v>
      </c>
      <c r="L4215" s="23" t="s">
        <v>705</v>
      </c>
      <c r="M4215" s="23"/>
      <c r="N4215" s="23" t="s">
        <v>184</v>
      </c>
      <c r="O4215" s="23" t="s">
        <v>672</v>
      </c>
      <c r="P4215" s="22">
        <v>14</v>
      </c>
      <c r="Q4215" s="23" t="s">
        <v>673</v>
      </c>
      <c r="R4215" s="23" t="s">
        <v>667</v>
      </c>
      <c r="S4215" s="23" t="s">
        <v>22</v>
      </c>
      <c r="T4215" s="23" t="s">
        <v>667</v>
      </c>
      <c r="U4215" s="23" t="s">
        <v>22</v>
      </c>
      <c r="V4215" s="23" t="s">
        <v>674</v>
      </c>
      <c r="W4215" s="23" t="s">
        <v>188</v>
      </c>
      <c r="X4215" s="23" t="s">
        <v>601</v>
      </c>
      <c r="Y4215" s="22">
        <v>0</v>
      </c>
      <c r="Z4215" s="23"/>
      <c r="AA4215" s="23" t="s">
        <v>191</v>
      </c>
      <c r="AB4215" s="23"/>
      <c r="AC4215" s="23"/>
      <c r="AD4215" s="23"/>
      <c r="AE4215" s="23"/>
      <c r="AF4215" s="23" t="s">
        <v>190</v>
      </c>
      <c r="AG4215" s="23" t="s">
        <v>192</v>
      </c>
      <c r="AH4215" s="23" t="s">
        <v>415</v>
      </c>
      <c r="AI4215" s="23" t="s">
        <v>703</v>
      </c>
      <c r="AJ4215" s="23" t="b">
        <v>0</v>
      </c>
      <c r="AK4215" s="3">
        <v>126</v>
      </c>
      <c r="AL4215" s="3">
        <v>4952</v>
      </c>
      <c r="AM4215" s="3">
        <v>4828</v>
      </c>
      <c r="AN4215" s="24">
        <v>45536.29870945216</v>
      </c>
      <c r="AO4215" s="24">
        <v>45536.29870945216</v>
      </c>
      <c r="AP4215">
        <v>9</v>
      </c>
      <c r="AQ4215" t="s">
        <v>194</v>
      </c>
      <c r="AR4215">
        <v>244.29870945215953</v>
      </c>
      <c r="AS4215" t="s">
        <v>195</v>
      </c>
      <c r="AT4215" t="s">
        <v>408</v>
      </c>
      <c r="AU4215" t="s">
        <v>197</v>
      </c>
      <c r="AV4215" t="s">
        <v>220</v>
      </c>
      <c r="AW4215" t="s">
        <v>408</v>
      </c>
      <c r="AX4215" t="s">
        <v>197</v>
      </c>
      <c r="AY4215" t="s">
        <v>220</v>
      </c>
    </row>
    <row r="4216" spans="1:51" x14ac:dyDescent="0.45">
      <c r="A4216" s="22">
        <v>873193</v>
      </c>
      <c r="B4216" s="6">
        <v>45536</v>
      </c>
      <c r="C4216" s="22">
        <v>0</v>
      </c>
      <c r="D4216" s="22">
        <v>6552</v>
      </c>
      <c r="E4216" s="22"/>
      <c r="F4216" s="22">
        <v>0</v>
      </c>
      <c r="G4216" s="22">
        <v>1137</v>
      </c>
      <c r="H4216" s="22">
        <v>0</v>
      </c>
      <c r="I4216" s="22">
        <v>0</v>
      </c>
      <c r="J4216" s="22">
        <v>1</v>
      </c>
      <c r="K4216" s="22">
        <v>2716</v>
      </c>
      <c r="L4216" s="23" t="s">
        <v>752</v>
      </c>
      <c r="M4216" s="23"/>
      <c r="N4216" s="23" t="s">
        <v>184</v>
      </c>
      <c r="O4216" s="23" t="s">
        <v>184</v>
      </c>
      <c r="P4216" s="22">
        <v>10</v>
      </c>
      <c r="Q4216" s="23" t="s">
        <v>673</v>
      </c>
      <c r="R4216" s="23" t="s">
        <v>741</v>
      </c>
      <c r="S4216" s="23" t="s">
        <v>19</v>
      </c>
      <c r="T4216" s="23" t="s">
        <v>741</v>
      </c>
      <c r="U4216" s="23" t="s">
        <v>19</v>
      </c>
      <c r="V4216" s="23" t="s">
        <v>742</v>
      </c>
      <c r="W4216" s="23" t="s">
        <v>188</v>
      </c>
      <c r="X4216" s="23" t="s">
        <v>601</v>
      </c>
      <c r="Y4216" s="22">
        <v>0</v>
      </c>
      <c r="Z4216" s="23"/>
      <c r="AA4216" s="23" t="s">
        <v>191</v>
      </c>
      <c r="AB4216" s="23"/>
      <c r="AC4216" s="23"/>
      <c r="AD4216" s="23"/>
      <c r="AE4216" s="23"/>
      <c r="AF4216" s="23" t="s">
        <v>190</v>
      </c>
      <c r="AG4216" s="23" t="s">
        <v>190</v>
      </c>
      <c r="AH4216" s="23" t="s">
        <v>193</v>
      </c>
      <c r="AI4216" s="23" t="s">
        <v>753</v>
      </c>
      <c r="AJ4216" s="23" t="b">
        <v>0</v>
      </c>
      <c r="AK4216" s="3">
        <v>117</v>
      </c>
      <c r="AL4216" s="3">
        <v>1616</v>
      </c>
      <c r="AM4216" s="3">
        <v>5493</v>
      </c>
      <c r="AN4216" s="24">
        <v>45536.426539930559</v>
      </c>
      <c r="AO4216" s="24">
        <v>45536.426539930559</v>
      </c>
      <c r="AP4216">
        <v>9</v>
      </c>
      <c r="AQ4216" t="s">
        <v>194</v>
      </c>
      <c r="AR4216">
        <v>244.42653993055865</v>
      </c>
      <c r="AS4216" t="s">
        <v>195</v>
      </c>
      <c r="AT4216" t="s">
        <v>223</v>
      </c>
      <c r="AU4216" t="s">
        <v>197</v>
      </c>
      <c r="AV4216" t="s">
        <v>218</v>
      </c>
      <c r="AW4216" t="s">
        <v>223</v>
      </c>
      <c r="AX4216" t="s">
        <v>197</v>
      </c>
      <c r="AY4216" t="s">
        <v>218</v>
      </c>
    </row>
    <row r="4217" spans="1:51" x14ac:dyDescent="0.45">
      <c r="A4217" s="22">
        <v>873194</v>
      </c>
      <c r="B4217" s="6">
        <v>45536</v>
      </c>
      <c r="C4217" s="22">
        <v>0</v>
      </c>
      <c r="D4217" s="22">
        <v>6552</v>
      </c>
      <c r="E4217" s="22"/>
      <c r="F4217" s="22">
        <v>0</v>
      </c>
      <c r="G4217" s="22">
        <v>1137</v>
      </c>
      <c r="H4217" s="22">
        <v>0</v>
      </c>
      <c r="I4217" s="22">
        <v>0</v>
      </c>
      <c r="J4217" s="22">
        <v>1</v>
      </c>
      <c r="K4217" s="22">
        <v>2716</v>
      </c>
      <c r="L4217" s="23" t="s">
        <v>752</v>
      </c>
      <c r="M4217" s="23"/>
      <c r="N4217" s="23" t="s">
        <v>184</v>
      </c>
      <c r="O4217" s="23" t="s">
        <v>184</v>
      </c>
      <c r="P4217" s="22">
        <v>14</v>
      </c>
      <c r="Q4217" s="23" t="s">
        <v>673</v>
      </c>
      <c r="R4217" s="23" t="s">
        <v>741</v>
      </c>
      <c r="S4217" s="23" t="s">
        <v>19</v>
      </c>
      <c r="T4217" s="23" t="s">
        <v>741</v>
      </c>
      <c r="U4217" s="23" t="s">
        <v>19</v>
      </c>
      <c r="V4217" s="23" t="s">
        <v>742</v>
      </c>
      <c r="W4217" s="23" t="s">
        <v>188</v>
      </c>
      <c r="X4217" s="23" t="s">
        <v>601</v>
      </c>
      <c r="Y4217" s="22">
        <v>0</v>
      </c>
      <c r="Z4217" s="23"/>
      <c r="AA4217" s="23" t="s">
        <v>191</v>
      </c>
      <c r="AB4217" s="23"/>
      <c r="AC4217" s="23"/>
      <c r="AD4217" s="23"/>
      <c r="AE4217" s="23"/>
      <c r="AF4217" s="23" t="s">
        <v>190</v>
      </c>
      <c r="AG4217" s="23" t="s">
        <v>190</v>
      </c>
      <c r="AH4217" s="23" t="s">
        <v>193</v>
      </c>
      <c r="AI4217" s="23" t="s">
        <v>753</v>
      </c>
      <c r="AJ4217" s="23" t="b">
        <v>0</v>
      </c>
      <c r="AK4217" s="3">
        <v>117</v>
      </c>
      <c r="AL4217" s="3">
        <v>1616</v>
      </c>
      <c r="AM4217" s="3">
        <v>5493</v>
      </c>
      <c r="AN4217" s="24">
        <v>45536.426539930559</v>
      </c>
      <c r="AO4217" s="24">
        <v>45536.426539930559</v>
      </c>
      <c r="AP4217">
        <v>9</v>
      </c>
      <c r="AQ4217" t="s">
        <v>194</v>
      </c>
      <c r="AR4217">
        <v>244.42653993055865</v>
      </c>
      <c r="AS4217" t="s">
        <v>195</v>
      </c>
      <c r="AT4217" t="s">
        <v>223</v>
      </c>
      <c r="AU4217" t="s">
        <v>197</v>
      </c>
      <c r="AV4217" t="s">
        <v>218</v>
      </c>
      <c r="AW4217" t="s">
        <v>223</v>
      </c>
      <c r="AX4217" t="s">
        <v>197</v>
      </c>
      <c r="AY4217" t="s">
        <v>218</v>
      </c>
    </row>
    <row r="4218" spans="1:51" x14ac:dyDescent="0.45">
      <c r="A4218" s="22">
        <v>873195</v>
      </c>
      <c r="B4218" s="6">
        <v>45536</v>
      </c>
      <c r="C4218" s="22">
        <v>0</v>
      </c>
      <c r="D4218" s="22">
        <v>6552</v>
      </c>
      <c r="E4218" s="22"/>
      <c r="F4218" s="22">
        <v>0</v>
      </c>
      <c r="G4218" s="22">
        <v>1137</v>
      </c>
      <c r="H4218" s="22">
        <v>0</v>
      </c>
      <c r="I4218" s="22">
        <v>0</v>
      </c>
      <c r="J4218" s="22">
        <v>1</v>
      </c>
      <c r="K4218" s="22">
        <v>2716</v>
      </c>
      <c r="L4218" s="23" t="s">
        <v>752</v>
      </c>
      <c r="M4218" s="23"/>
      <c r="N4218" s="23" t="s">
        <v>184</v>
      </c>
      <c r="O4218" s="23" t="s">
        <v>184</v>
      </c>
      <c r="P4218" s="22">
        <v>10</v>
      </c>
      <c r="Q4218" s="23" t="s">
        <v>673</v>
      </c>
      <c r="R4218" s="23" t="s">
        <v>741</v>
      </c>
      <c r="S4218" s="23" t="s">
        <v>19</v>
      </c>
      <c r="T4218" s="23" t="s">
        <v>741</v>
      </c>
      <c r="U4218" s="23" t="s">
        <v>19</v>
      </c>
      <c r="V4218" s="23" t="s">
        <v>742</v>
      </c>
      <c r="W4218" s="23" t="s">
        <v>188</v>
      </c>
      <c r="X4218" s="23" t="s">
        <v>601</v>
      </c>
      <c r="Y4218" s="22">
        <v>0</v>
      </c>
      <c r="Z4218" s="23"/>
      <c r="AA4218" s="23" t="s">
        <v>191</v>
      </c>
      <c r="AB4218" s="23"/>
      <c r="AC4218" s="23"/>
      <c r="AD4218" s="23"/>
      <c r="AE4218" s="23"/>
      <c r="AF4218" s="23" t="s">
        <v>190</v>
      </c>
      <c r="AG4218" s="23" t="s">
        <v>190</v>
      </c>
      <c r="AH4218" s="23" t="s">
        <v>193</v>
      </c>
      <c r="AI4218" s="23" t="s">
        <v>753</v>
      </c>
      <c r="AJ4218" s="23" t="b">
        <v>0</v>
      </c>
      <c r="AK4218" s="3">
        <v>117</v>
      </c>
      <c r="AL4218" s="3">
        <v>1616</v>
      </c>
      <c r="AM4218" s="3">
        <v>5493</v>
      </c>
      <c r="AN4218" s="24">
        <v>45536.426539930559</v>
      </c>
      <c r="AO4218" s="24">
        <v>45536.426539930559</v>
      </c>
      <c r="AP4218">
        <v>9</v>
      </c>
      <c r="AQ4218" t="s">
        <v>194</v>
      </c>
      <c r="AR4218">
        <v>244.42653993055865</v>
      </c>
      <c r="AS4218" t="s">
        <v>195</v>
      </c>
      <c r="AT4218" t="s">
        <v>223</v>
      </c>
      <c r="AU4218" t="s">
        <v>197</v>
      </c>
      <c r="AV4218" t="s">
        <v>218</v>
      </c>
      <c r="AW4218" t="s">
        <v>223</v>
      </c>
      <c r="AX4218" t="s">
        <v>197</v>
      </c>
      <c r="AY4218" t="s">
        <v>218</v>
      </c>
    </row>
    <row r="4219" spans="1:51" x14ac:dyDescent="0.45">
      <c r="A4219" s="22">
        <v>873196</v>
      </c>
      <c r="B4219" s="6">
        <v>45536</v>
      </c>
      <c r="C4219" s="22">
        <v>0</v>
      </c>
      <c r="D4219" s="22">
        <v>6552</v>
      </c>
      <c r="E4219" s="22"/>
      <c r="F4219" s="22">
        <v>0</v>
      </c>
      <c r="G4219" s="22">
        <v>1137</v>
      </c>
      <c r="H4219" s="22">
        <v>0</v>
      </c>
      <c r="I4219" s="22">
        <v>0</v>
      </c>
      <c r="J4219" s="22">
        <v>1</v>
      </c>
      <c r="K4219" s="22">
        <v>2716</v>
      </c>
      <c r="L4219" s="23" t="s">
        <v>752</v>
      </c>
      <c r="M4219" s="23"/>
      <c r="N4219" s="23" t="s">
        <v>184</v>
      </c>
      <c r="O4219" s="23" t="s">
        <v>184</v>
      </c>
      <c r="P4219" s="22">
        <v>14</v>
      </c>
      <c r="Q4219" s="23" t="s">
        <v>673</v>
      </c>
      <c r="R4219" s="23" t="s">
        <v>741</v>
      </c>
      <c r="S4219" s="23" t="s">
        <v>19</v>
      </c>
      <c r="T4219" s="23" t="s">
        <v>741</v>
      </c>
      <c r="U4219" s="23" t="s">
        <v>19</v>
      </c>
      <c r="V4219" s="23" t="s">
        <v>742</v>
      </c>
      <c r="W4219" s="23" t="s">
        <v>188</v>
      </c>
      <c r="X4219" s="23" t="s">
        <v>601</v>
      </c>
      <c r="Y4219" s="22">
        <v>0</v>
      </c>
      <c r="Z4219" s="23"/>
      <c r="AA4219" s="23" t="s">
        <v>191</v>
      </c>
      <c r="AB4219" s="23"/>
      <c r="AC4219" s="23"/>
      <c r="AD4219" s="23"/>
      <c r="AE4219" s="23"/>
      <c r="AF4219" s="23" t="s">
        <v>190</v>
      </c>
      <c r="AG4219" s="23" t="s">
        <v>190</v>
      </c>
      <c r="AH4219" s="23" t="s">
        <v>193</v>
      </c>
      <c r="AI4219" s="23" t="s">
        <v>753</v>
      </c>
      <c r="AJ4219" s="23" t="b">
        <v>0</v>
      </c>
      <c r="AK4219" s="3">
        <v>117</v>
      </c>
      <c r="AL4219" s="3">
        <v>1616</v>
      </c>
      <c r="AM4219" s="3">
        <v>5493</v>
      </c>
      <c r="AN4219" s="24">
        <v>45536.426539930559</v>
      </c>
      <c r="AO4219" s="24">
        <v>45536.426539930559</v>
      </c>
      <c r="AP4219">
        <v>9</v>
      </c>
      <c r="AQ4219" t="s">
        <v>194</v>
      </c>
      <c r="AR4219">
        <v>244.42653993055865</v>
      </c>
      <c r="AS4219" t="s">
        <v>195</v>
      </c>
      <c r="AT4219" t="s">
        <v>223</v>
      </c>
      <c r="AU4219" t="s">
        <v>197</v>
      </c>
      <c r="AV4219" t="s">
        <v>218</v>
      </c>
      <c r="AW4219" t="s">
        <v>223</v>
      </c>
      <c r="AX4219" t="s">
        <v>197</v>
      </c>
      <c r="AY4219" t="s">
        <v>218</v>
      </c>
    </row>
    <row r="4220" spans="1:51" x14ac:dyDescent="0.45">
      <c r="A4220" s="22">
        <v>873197</v>
      </c>
      <c r="B4220" s="6">
        <v>45536</v>
      </c>
      <c r="C4220" s="22">
        <v>0</v>
      </c>
      <c r="D4220" s="22">
        <v>6505</v>
      </c>
      <c r="E4220" s="22"/>
      <c r="F4220" s="22">
        <v>0</v>
      </c>
      <c r="G4220" s="22">
        <v>1018</v>
      </c>
      <c r="H4220" s="22">
        <v>0</v>
      </c>
      <c r="I4220" s="22">
        <v>0</v>
      </c>
      <c r="J4220" s="22">
        <v>1</v>
      </c>
      <c r="K4220" s="22">
        <v>2716</v>
      </c>
      <c r="L4220" s="23" t="s">
        <v>752</v>
      </c>
      <c r="M4220" s="23"/>
      <c r="N4220" s="23" t="s">
        <v>184</v>
      </c>
      <c r="O4220" s="23" t="s">
        <v>184</v>
      </c>
      <c r="P4220" s="22">
        <v>10</v>
      </c>
      <c r="Q4220" s="23" t="s">
        <v>673</v>
      </c>
      <c r="R4220" s="23" t="s">
        <v>741</v>
      </c>
      <c r="S4220" s="23" t="s">
        <v>19</v>
      </c>
      <c r="T4220" s="23" t="s">
        <v>741</v>
      </c>
      <c r="U4220" s="23" t="s">
        <v>19</v>
      </c>
      <c r="V4220" s="23" t="s">
        <v>742</v>
      </c>
      <c r="W4220" s="23" t="s">
        <v>188</v>
      </c>
      <c r="X4220" s="23" t="s">
        <v>601</v>
      </c>
      <c r="Y4220" s="22">
        <v>0</v>
      </c>
      <c r="Z4220" s="23"/>
      <c r="AA4220" s="23" t="s">
        <v>191</v>
      </c>
      <c r="AB4220" s="23"/>
      <c r="AC4220" s="23"/>
      <c r="AD4220" s="23"/>
      <c r="AE4220" s="23"/>
      <c r="AF4220" s="23" t="s">
        <v>190</v>
      </c>
      <c r="AG4220" s="23" t="s">
        <v>190</v>
      </c>
      <c r="AH4220" s="23" t="s">
        <v>193</v>
      </c>
      <c r="AI4220" s="23" t="s">
        <v>753</v>
      </c>
      <c r="AJ4220" s="23" t="b">
        <v>0</v>
      </c>
      <c r="AK4220" s="3">
        <v>117</v>
      </c>
      <c r="AL4220" s="3">
        <v>1616</v>
      </c>
      <c r="AM4220" s="3">
        <v>5494</v>
      </c>
      <c r="AN4220" s="24">
        <v>45536.426540123459</v>
      </c>
      <c r="AO4220" s="24">
        <v>45536.426540123459</v>
      </c>
      <c r="AP4220">
        <v>9</v>
      </c>
      <c r="AQ4220" t="s">
        <v>194</v>
      </c>
      <c r="AR4220">
        <v>244.42654012345884</v>
      </c>
      <c r="AS4220" t="s">
        <v>195</v>
      </c>
      <c r="AT4220" t="s">
        <v>223</v>
      </c>
      <c r="AU4220" t="s">
        <v>197</v>
      </c>
      <c r="AV4220" t="s">
        <v>218</v>
      </c>
      <c r="AW4220" t="s">
        <v>223</v>
      </c>
      <c r="AX4220" t="s">
        <v>197</v>
      </c>
      <c r="AY4220" t="s">
        <v>218</v>
      </c>
    </row>
    <row r="4221" spans="1:51" x14ac:dyDescent="0.45">
      <c r="A4221" s="22">
        <v>873198</v>
      </c>
      <c r="B4221" s="6">
        <v>45536</v>
      </c>
      <c r="C4221" s="22">
        <v>0</v>
      </c>
      <c r="D4221" s="22">
        <v>6505</v>
      </c>
      <c r="E4221" s="22"/>
      <c r="F4221" s="22">
        <v>0</v>
      </c>
      <c r="G4221" s="22">
        <v>1018</v>
      </c>
      <c r="H4221" s="22">
        <v>0</v>
      </c>
      <c r="I4221" s="22">
        <v>0</v>
      </c>
      <c r="J4221" s="22">
        <v>1</v>
      </c>
      <c r="K4221" s="22">
        <v>2716</v>
      </c>
      <c r="L4221" s="23" t="s">
        <v>752</v>
      </c>
      <c r="M4221" s="23"/>
      <c r="N4221" s="23" t="s">
        <v>184</v>
      </c>
      <c r="O4221" s="23" t="s">
        <v>184</v>
      </c>
      <c r="P4221" s="22">
        <v>14</v>
      </c>
      <c r="Q4221" s="23" t="s">
        <v>673</v>
      </c>
      <c r="R4221" s="23" t="s">
        <v>741</v>
      </c>
      <c r="S4221" s="23" t="s">
        <v>19</v>
      </c>
      <c r="T4221" s="23" t="s">
        <v>741</v>
      </c>
      <c r="U4221" s="23" t="s">
        <v>19</v>
      </c>
      <c r="V4221" s="23" t="s">
        <v>742</v>
      </c>
      <c r="W4221" s="23" t="s">
        <v>188</v>
      </c>
      <c r="X4221" s="23" t="s">
        <v>601</v>
      </c>
      <c r="Y4221" s="22">
        <v>0</v>
      </c>
      <c r="Z4221" s="23"/>
      <c r="AA4221" s="23" t="s">
        <v>191</v>
      </c>
      <c r="AB4221" s="23"/>
      <c r="AC4221" s="23"/>
      <c r="AD4221" s="23"/>
      <c r="AE4221" s="23"/>
      <c r="AF4221" s="23" t="s">
        <v>190</v>
      </c>
      <c r="AG4221" s="23" t="s">
        <v>190</v>
      </c>
      <c r="AH4221" s="23" t="s">
        <v>193</v>
      </c>
      <c r="AI4221" s="23" t="s">
        <v>753</v>
      </c>
      <c r="AJ4221" s="23" t="b">
        <v>0</v>
      </c>
      <c r="AK4221" s="3">
        <v>117</v>
      </c>
      <c r="AL4221" s="3">
        <v>1616</v>
      </c>
      <c r="AM4221" s="3">
        <v>5494</v>
      </c>
      <c r="AN4221" s="24">
        <v>45536.426540123459</v>
      </c>
      <c r="AO4221" s="24">
        <v>45536.426540123459</v>
      </c>
      <c r="AP4221">
        <v>9</v>
      </c>
      <c r="AQ4221" t="s">
        <v>194</v>
      </c>
      <c r="AR4221">
        <v>244.42654012345884</v>
      </c>
      <c r="AS4221" t="s">
        <v>195</v>
      </c>
      <c r="AT4221" t="s">
        <v>223</v>
      </c>
      <c r="AU4221" t="s">
        <v>197</v>
      </c>
      <c r="AV4221" t="s">
        <v>218</v>
      </c>
      <c r="AW4221" t="s">
        <v>223</v>
      </c>
      <c r="AX4221" t="s">
        <v>197</v>
      </c>
      <c r="AY4221" t="s">
        <v>218</v>
      </c>
    </row>
    <row r="4222" spans="1:51" x14ac:dyDescent="0.45">
      <c r="A4222" s="22">
        <v>873199</v>
      </c>
      <c r="B4222" s="6">
        <v>45536</v>
      </c>
      <c r="C4222" s="22">
        <v>0</v>
      </c>
      <c r="D4222" s="22">
        <v>6505</v>
      </c>
      <c r="E4222" s="22"/>
      <c r="F4222" s="22">
        <v>0</v>
      </c>
      <c r="G4222" s="22">
        <v>1018</v>
      </c>
      <c r="H4222" s="22">
        <v>0</v>
      </c>
      <c r="I4222" s="22">
        <v>0</v>
      </c>
      <c r="J4222" s="22">
        <v>1</v>
      </c>
      <c r="K4222" s="22">
        <v>2716</v>
      </c>
      <c r="L4222" s="23" t="s">
        <v>752</v>
      </c>
      <c r="M4222" s="23"/>
      <c r="N4222" s="23" t="s">
        <v>184</v>
      </c>
      <c r="O4222" s="23" t="s">
        <v>184</v>
      </c>
      <c r="P4222" s="22">
        <v>10</v>
      </c>
      <c r="Q4222" s="23" t="s">
        <v>673</v>
      </c>
      <c r="R4222" s="23" t="s">
        <v>741</v>
      </c>
      <c r="S4222" s="23" t="s">
        <v>19</v>
      </c>
      <c r="T4222" s="23" t="s">
        <v>741</v>
      </c>
      <c r="U4222" s="23" t="s">
        <v>19</v>
      </c>
      <c r="V4222" s="23" t="s">
        <v>742</v>
      </c>
      <c r="W4222" s="23" t="s">
        <v>188</v>
      </c>
      <c r="X4222" s="23" t="s">
        <v>601</v>
      </c>
      <c r="Y4222" s="22">
        <v>0</v>
      </c>
      <c r="Z4222" s="23"/>
      <c r="AA4222" s="23" t="s">
        <v>191</v>
      </c>
      <c r="AB4222" s="23"/>
      <c r="AC4222" s="23"/>
      <c r="AD4222" s="23"/>
      <c r="AE4222" s="23"/>
      <c r="AF4222" s="23" t="s">
        <v>190</v>
      </c>
      <c r="AG4222" s="23" t="s">
        <v>190</v>
      </c>
      <c r="AH4222" s="23" t="s">
        <v>193</v>
      </c>
      <c r="AI4222" s="23" t="s">
        <v>753</v>
      </c>
      <c r="AJ4222" s="23" t="b">
        <v>0</v>
      </c>
      <c r="AK4222" s="3">
        <v>117</v>
      </c>
      <c r="AL4222" s="3">
        <v>1616</v>
      </c>
      <c r="AM4222" s="3">
        <v>5494</v>
      </c>
      <c r="AN4222" s="24">
        <v>45536.426540123459</v>
      </c>
      <c r="AO4222" s="24">
        <v>45536.426540123459</v>
      </c>
      <c r="AP4222">
        <v>9</v>
      </c>
      <c r="AQ4222" t="s">
        <v>194</v>
      </c>
      <c r="AR4222">
        <v>244.42654012345884</v>
      </c>
      <c r="AS4222" t="s">
        <v>195</v>
      </c>
      <c r="AT4222" t="s">
        <v>223</v>
      </c>
      <c r="AU4222" t="s">
        <v>197</v>
      </c>
      <c r="AV4222" t="s">
        <v>218</v>
      </c>
      <c r="AW4222" t="s">
        <v>223</v>
      </c>
      <c r="AX4222" t="s">
        <v>197</v>
      </c>
      <c r="AY4222" t="s">
        <v>218</v>
      </c>
    </row>
    <row r="4223" spans="1:51" x14ac:dyDescent="0.45">
      <c r="A4223" s="22">
        <v>873200</v>
      </c>
      <c r="B4223" s="6">
        <v>45536</v>
      </c>
      <c r="C4223" s="22">
        <v>0</v>
      </c>
      <c r="D4223" s="22">
        <v>6505</v>
      </c>
      <c r="E4223" s="22"/>
      <c r="F4223" s="22">
        <v>0</v>
      </c>
      <c r="G4223" s="22">
        <v>1018</v>
      </c>
      <c r="H4223" s="22">
        <v>0</v>
      </c>
      <c r="I4223" s="22">
        <v>0</v>
      </c>
      <c r="J4223" s="22">
        <v>1</v>
      </c>
      <c r="K4223" s="22">
        <v>2716</v>
      </c>
      <c r="L4223" s="23" t="s">
        <v>752</v>
      </c>
      <c r="M4223" s="23"/>
      <c r="N4223" s="23" t="s">
        <v>184</v>
      </c>
      <c r="O4223" s="23" t="s">
        <v>184</v>
      </c>
      <c r="P4223" s="22">
        <v>14</v>
      </c>
      <c r="Q4223" s="23" t="s">
        <v>673</v>
      </c>
      <c r="R4223" s="23" t="s">
        <v>741</v>
      </c>
      <c r="S4223" s="23" t="s">
        <v>19</v>
      </c>
      <c r="T4223" s="23" t="s">
        <v>741</v>
      </c>
      <c r="U4223" s="23" t="s">
        <v>19</v>
      </c>
      <c r="V4223" s="23" t="s">
        <v>742</v>
      </c>
      <c r="W4223" s="23" t="s">
        <v>188</v>
      </c>
      <c r="X4223" s="23" t="s">
        <v>601</v>
      </c>
      <c r="Y4223" s="22">
        <v>0</v>
      </c>
      <c r="Z4223" s="23"/>
      <c r="AA4223" s="23" t="s">
        <v>191</v>
      </c>
      <c r="AB4223" s="23"/>
      <c r="AC4223" s="23"/>
      <c r="AD4223" s="23"/>
      <c r="AE4223" s="23"/>
      <c r="AF4223" s="23" t="s">
        <v>190</v>
      </c>
      <c r="AG4223" s="23" t="s">
        <v>190</v>
      </c>
      <c r="AH4223" s="23" t="s">
        <v>193</v>
      </c>
      <c r="AI4223" s="23" t="s">
        <v>753</v>
      </c>
      <c r="AJ4223" s="23" t="b">
        <v>0</v>
      </c>
      <c r="AK4223" s="3">
        <v>117</v>
      </c>
      <c r="AL4223" s="3">
        <v>1616</v>
      </c>
      <c r="AM4223" s="3">
        <v>5494</v>
      </c>
      <c r="AN4223" s="24">
        <v>45536.426540123459</v>
      </c>
      <c r="AO4223" s="24">
        <v>45536.426540123459</v>
      </c>
      <c r="AP4223">
        <v>9</v>
      </c>
      <c r="AQ4223" t="s">
        <v>194</v>
      </c>
      <c r="AR4223">
        <v>244.42654012345884</v>
      </c>
      <c r="AS4223" t="s">
        <v>195</v>
      </c>
      <c r="AT4223" t="s">
        <v>223</v>
      </c>
      <c r="AU4223" t="s">
        <v>197</v>
      </c>
      <c r="AV4223" t="s">
        <v>218</v>
      </c>
      <c r="AW4223" t="s">
        <v>223</v>
      </c>
      <c r="AX4223" t="s">
        <v>197</v>
      </c>
      <c r="AY4223" t="s">
        <v>218</v>
      </c>
    </row>
    <row r="4224" spans="1:51" x14ac:dyDescent="0.45">
      <c r="A4224" s="22">
        <v>873201</v>
      </c>
      <c r="B4224" s="6">
        <v>45536</v>
      </c>
      <c r="C4224" s="22">
        <v>0</v>
      </c>
      <c r="D4224" s="22">
        <v>11409</v>
      </c>
      <c r="E4224" s="22"/>
      <c r="F4224" s="22">
        <v>0</v>
      </c>
      <c r="G4224" s="22">
        <v>3485</v>
      </c>
      <c r="H4224" s="22">
        <v>0</v>
      </c>
      <c r="I4224" s="22">
        <v>0</v>
      </c>
      <c r="J4224" s="22">
        <v>1</v>
      </c>
      <c r="K4224" s="22">
        <v>2716</v>
      </c>
      <c r="L4224" s="23" t="s">
        <v>752</v>
      </c>
      <c r="M4224" s="23"/>
      <c r="N4224" s="23" t="s">
        <v>184</v>
      </c>
      <c r="O4224" s="23" t="s">
        <v>184</v>
      </c>
      <c r="P4224" s="22">
        <v>13</v>
      </c>
      <c r="Q4224" s="23" t="s">
        <v>263</v>
      </c>
      <c r="R4224" s="23" t="s">
        <v>741</v>
      </c>
      <c r="S4224" s="23" t="s">
        <v>19</v>
      </c>
      <c r="T4224" s="23" t="s">
        <v>741</v>
      </c>
      <c r="U4224" s="23" t="s">
        <v>19</v>
      </c>
      <c r="V4224" s="23" t="s">
        <v>742</v>
      </c>
      <c r="W4224" s="23" t="s">
        <v>188</v>
      </c>
      <c r="X4224" s="23" t="s">
        <v>601</v>
      </c>
      <c r="Y4224" s="22">
        <v>0</v>
      </c>
      <c r="Z4224" s="23"/>
      <c r="AA4224" s="23" t="s">
        <v>191</v>
      </c>
      <c r="AB4224" s="23"/>
      <c r="AC4224" s="23"/>
      <c r="AD4224" s="23"/>
      <c r="AE4224" s="23"/>
      <c r="AF4224" s="23" t="s">
        <v>190</v>
      </c>
      <c r="AG4224" s="23" t="s">
        <v>190</v>
      </c>
      <c r="AH4224" s="23" t="s">
        <v>193</v>
      </c>
      <c r="AI4224" s="23" t="s">
        <v>753</v>
      </c>
      <c r="AJ4224" s="23" t="b">
        <v>0</v>
      </c>
      <c r="AK4224" s="3">
        <v>117</v>
      </c>
      <c r="AL4224" s="3">
        <v>1616</v>
      </c>
      <c r="AM4224" s="3">
        <v>5495</v>
      </c>
      <c r="AN4224" s="24">
        <v>45536.426540470682</v>
      </c>
      <c r="AO4224" s="24">
        <v>45536.426540470682</v>
      </c>
      <c r="AP4224">
        <v>9</v>
      </c>
      <c r="AQ4224" t="s">
        <v>194</v>
      </c>
      <c r="AR4224">
        <v>244.42654047068208</v>
      </c>
      <c r="AS4224" t="s">
        <v>195</v>
      </c>
      <c r="AT4224" t="s">
        <v>223</v>
      </c>
      <c r="AU4224" t="s">
        <v>197</v>
      </c>
      <c r="AV4224" t="s">
        <v>218</v>
      </c>
      <c r="AW4224" t="s">
        <v>223</v>
      </c>
      <c r="AX4224" t="s">
        <v>197</v>
      </c>
      <c r="AY4224" t="s">
        <v>218</v>
      </c>
    </row>
    <row r="4225" spans="1:51" x14ac:dyDescent="0.45">
      <c r="A4225" s="22">
        <v>874531</v>
      </c>
      <c r="B4225" s="6">
        <v>45536</v>
      </c>
      <c r="C4225" s="22">
        <v>0</v>
      </c>
      <c r="D4225" s="22">
        <v>28308</v>
      </c>
      <c r="E4225" s="22"/>
      <c r="F4225" s="22">
        <v>0</v>
      </c>
      <c r="G4225" s="22">
        <v>2419</v>
      </c>
      <c r="H4225" s="22">
        <v>0</v>
      </c>
      <c r="I4225" s="22">
        <v>0</v>
      </c>
      <c r="J4225" s="22">
        <v>106</v>
      </c>
      <c r="K4225" s="22">
        <v>17705</v>
      </c>
      <c r="L4225" s="23" t="s">
        <v>759</v>
      </c>
      <c r="M4225" s="23"/>
      <c r="N4225" s="23" t="s">
        <v>184</v>
      </c>
      <c r="O4225" s="23" t="s">
        <v>686</v>
      </c>
      <c r="P4225" s="22">
        <v>1</v>
      </c>
      <c r="Q4225" s="23" t="s">
        <v>274</v>
      </c>
      <c r="R4225" s="23" t="s">
        <v>667</v>
      </c>
      <c r="S4225" s="23" t="s">
        <v>45</v>
      </c>
      <c r="T4225" s="23" t="s">
        <v>667</v>
      </c>
      <c r="U4225" s="23" t="s">
        <v>45</v>
      </c>
      <c r="V4225" s="23" t="s">
        <v>691</v>
      </c>
      <c r="W4225" s="23" t="s">
        <v>188</v>
      </c>
      <c r="X4225" s="23" t="s">
        <v>601</v>
      </c>
      <c r="Y4225" s="22">
        <v>0</v>
      </c>
      <c r="Z4225" s="23"/>
      <c r="AA4225" s="23" t="s">
        <v>191</v>
      </c>
      <c r="AB4225" s="23"/>
      <c r="AC4225" s="23"/>
      <c r="AD4225" s="23"/>
      <c r="AE4225" s="23"/>
      <c r="AF4225" s="23" t="s">
        <v>190</v>
      </c>
      <c r="AG4225" s="23" t="s">
        <v>190</v>
      </c>
      <c r="AH4225" s="23" t="s">
        <v>193</v>
      </c>
      <c r="AI4225" s="23" t="s">
        <v>760</v>
      </c>
      <c r="AJ4225" s="23" t="b">
        <v>0</v>
      </c>
      <c r="AK4225" s="3">
        <v>132</v>
      </c>
      <c r="AL4225" s="3">
        <v>23288</v>
      </c>
      <c r="AM4225" s="3">
        <v>6573</v>
      </c>
      <c r="AN4225" s="24">
        <v>45536.727333719136</v>
      </c>
      <c r="AO4225" s="24">
        <v>45536.727333719136</v>
      </c>
      <c r="AP4225">
        <v>9</v>
      </c>
      <c r="AQ4225" t="s">
        <v>194</v>
      </c>
      <c r="AR4225">
        <v>244.72733371913637</v>
      </c>
      <c r="AS4225" t="s">
        <v>195</v>
      </c>
      <c r="AT4225" t="s">
        <v>229</v>
      </c>
      <c r="AU4225" t="s">
        <v>197</v>
      </c>
      <c r="AV4225" t="s">
        <v>237</v>
      </c>
      <c r="AW4225" t="s">
        <v>229</v>
      </c>
      <c r="AX4225" t="s">
        <v>197</v>
      </c>
      <c r="AY4225" t="s">
        <v>237</v>
      </c>
    </row>
    <row r="4226" spans="1:51" x14ac:dyDescent="0.45">
      <c r="A4226" s="22">
        <v>872613</v>
      </c>
      <c r="B4226" s="6">
        <v>45536</v>
      </c>
      <c r="C4226" s="22">
        <v>0</v>
      </c>
      <c r="D4226" s="22">
        <v>3909</v>
      </c>
      <c r="E4226" s="22"/>
      <c r="F4226" s="22">
        <v>0</v>
      </c>
      <c r="G4226" s="22">
        <v>1402</v>
      </c>
      <c r="H4226" s="22">
        <v>15</v>
      </c>
      <c r="I4226" s="22">
        <v>0</v>
      </c>
      <c r="J4226" s="22">
        <v>163</v>
      </c>
      <c r="K4226" s="22">
        <v>101674</v>
      </c>
      <c r="L4226" s="23" t="s">
        <v>767</v>
      </c>
      <c r="M4226" s="23"/>
      <c r="N4226" s="23" t="s">
        <v>184</v>
      </c>
      <c r="O4226" s="23" t="s">
        <v>517</v>
      </c>
      <c r="P4226" s="22">
        <v>15</v>
      </c>
      <c r="Q4226" s="23" t="s">
        <v>518</v>
      </c>
      <c r="R4226" s="23"/>
      <c r="S4226" s="23"/>
      <c r="T4226" s="23"/>
      <c r="U4226" s="23"/>
      <c r="V4226" s="23" t="s">
        <v>519</v>
      </c>
      <c r="W4226" s="23" t="s">
        <v>188</v>
      </c>
      <c r="X4226" s="23" t="s">
        <v>601</v>
      </c>
      <c r="Y4226" s="22">
        <v>0</v>
      </c>
      <c r="Z4226" s="23"/>
      <c r="AA4226" s="23" t="s">
        <v>191</v>
      </c>
      <c r="AB4226" s="23"/>
      <c r="AC4226" s="23"/>
      <c r="AD4226" s="23"/>
      <c r="AE4226" s="23"/>
      <c r="AF4226" s="23"/>
      <c r="AG4226" s="23"/>
      <c r="AH4226" s="23"/>
      <c r="AI4226" s="23"/>
      <c r="AJ4226" s="23" t="b">
        <v>0</v>
      </c>
      <c r="AK4226" s="3">
        <v>113</v>
      </c>
      <c r="AL4226" s="3">
        <v>3404</v>
      </c>
      <c r="AM4226" s="3">
        <v>4998</v>
      </c>
      <c r="AN4226" s="24">
        <v>45536.331502507717</v>
      </c>
      <c r="AO4226" s="24">
        <v>45536.331502507717</v>
      </c>
      <c r="AP4226">
        <v>9</v>
      </c>
      <c r="AQ4226" t="s">
        <v>194</v>
      </c>
      <c r="AR4226">
        <v>244.33150250771723</v>
      </c>
      <c r="AS4226" t="s">
        <v>195</v>
      </c>
      <c r="AT4226" t="s">
        <v>408</v>
      </c>
      <c r="AU4226" t="s">
        <v>197</v>
      </c>
      <c r="AV4226" t="s">
        <v>237</v>
      </c>
      <c r="AW4226" t="s">
        <v>408</v>
      </c>
      <c r="AX4226" t="s">
        <v>197</v>
      </c>
      <c r="AY4226" t="s">
        <v>237</v>
      </c>
    </row>
    <row r="4227" spans="1:51" x14ac:dyDescent="0.45">
      <c r="A4227" s="22">
        <v>872615</v>
      </c>
      <c r="B4227" s="6">
        <v>45536</v>
      </c>
      <c r="C4227" s="22">
        <v>0</v>
      </c>
      <c r="D4227" s="22">
        <v>3768</v>
      </c>
      <c r="E4227" s="22"/>
      <c r="F4227" s="22">
        <v>0</v>
      </c>
      <c r="G4227" s="22">
        <v>1083</v>
      </c>
      <c r="H4227" s="22">
        <v>12</v>
      </c>
      <c r="I4227" s="22">
        <v>0</v>
      </c>
      <c r="J4227" s="22">
        <v>124</v>
      </c>
      <c r="K4227" s="22">
        <v>101825</v>
      </c>
      <c r="L4227" s="23" t="s">
        <v>768</v>
      </c>
      <c r="M4227" s="23"/>
      <c r="N4227" s="23" t="s">
        <v>184</v>
      </c>
      <c r="O4227" s="23" t="s">
        <v>517</v>
      </c>
      <c r="P4227" s="22">
        <v>15</v>
      </c>
      <c r="Q4227" s="23" t="s">
        <v>518</v>
      </c>
      <c r="R4227" s="23"/>
      <c r="S4227" s="23"/>
      <c r="T4227" s="23"/>
      <c r="U4227" s="23"/>
      <c r="V4227" s="23" t="s">
        <v>519</v>
      </c>
      <c r="W4227" s="23" t="s">
        <v>188</v>
      </c>
      <c r="X4227" s="23" t="s">
        <v>601</v>
      </c>
      <c r="Y4227" s="22">
        <v>0</v>
      </c>
      <c r="Z4227" s="23"/>
      <c r="AA4227" s="23" t="s">
        <v>191</v>
      </c>
      <c r="AB4227" s="23"/>
      <c r="AC4227" s="23"/>
      <c r="AD4227" s="23"/>
      <c r="AE4227" s="23"/>
      <c r="AF4227" s="23"/>
      <c r="AG4227" s="23"/>
      <c r="AH4227" s="23"/>
      <c r="AI4227" s="23"/>
      <c r="AJ4227" s="23" t="b">
        <v>0</v>
      </c>
      <c r="AK4227" s="3">
        <v>113</v>
      </c>
      <c r="AL4227" s="3">
        <v>3404</v>
      </c>
      <c r="AM4227" s="3">
        <v>5000</v>
      </c>
      <c r="AN4227" s="24">
        <v>45536.33152330247</v>
      </c>
      <c r="AO4227" s="24">
        <v>45536.33152330247</v>
      </c>
      <c r="AP4227">
        <v>9</v>
      </c>
      <c r="AQ4227" t="s">
        <v>194</v>
      </c>
      <c r="AR4227">
        <v>244.33152330246958</v>
      </c>
      <c r="AS4227" t="s">
        <v>195</v>
      </c>
      <c r="AT4227" t="s">
        <v>408</v>
      </c>
      <c r="AU4227" t="s">
        <v>197</v>
      </c>
      <c r="AV4227" t="s">
        <v>210</v>
      </c>
      <c r="AW4227" t="s">
        <v>408</v>
      </c>
      <c r="AX4227" t="s">
        <v>197</v>
      </c>
      <c r="AY4227" t="s">
        <v>210</v>
      </c>
    </row>
    <row r="4228" spans="1:51" x14ac:dyDescent="0.45">
      <c r="A4228" s="22">
        <v>872614</v>
      </c>
      <c r="B4228" s="6">
        <v>45536</v>
      </c>
      <c r="C4228" s="22">
        <v>0</v>
      </c>
      <c r="D4228" s="22">
        <v>3750</v>
      </c>
      <c r="E4228" s="22"/>
      <c r="F4228" s="22">
        <v>0</v>
      </c>
      <c r="G4228" s="22">
        <v>1068</v>
      </c>
      <c r="H4228" s="22">
        <v>13</v>
      </c>
      <c r="I4228" s="22">
        <v>0</v>
      </c>
      <c r="J4228" s="22">
        <v>122</v>
      </c>
      <c r="K4228" s="22">
        <v>101571</v>
      </c>
      <c r="L4228" s="23" t="s">
        <v>769</v>
      </c>
      <c r="M4228" s="23"/>
      <c r="N4228" s="23" t="s">
        <v>184</v>
      </c>
      <c r="O4228" s="23" t="s">
        <v>517</v>
      </c>
      <c r="P4228" s="22">
        <v>15</v>
      </c>
      <c r="Q4228" s="23" t="s">
        <v>518</v>
      </c>
      <c r="R4228" s="23"/>
      <c r="S4228" s="23"/>
      <c r="T4228" s="23"/>
      <c r="U4228" s="23"/>
      <c r="V4228" s="23" t="s">
        <v>519</v>
      </c>
      <c r="W4228" s="23" t="s">
        <v>188</v>
      </c>
      <c r="X4228" s="23" t="s">
        <v>601</v>
      </c>
      <c r="Y4228" s="22">
        <v>0</v>
      </c>
      <c r="Z4228" s="23"/>
      <c r="AA4228" s="23" t="s">
        <v>191</v>
      </c>
      <c r="AB4228" s="23"/>
      <c r="AC4228" s="23"/>
      <c r="AD4228" s="23"/>
      <c r="AE4228" s="23"/>
      <c r="AF4228" s="23"/>
      <c r="AG4228" s="23"/>
      <c r="AH4228" s="23"/>
      <c r="AI4228" s="23"/>
      <c r="AJ4228" s="23" t="b">
        <v>0</v>
      </c>
      <c r="AK4228" s="3">
        <v>113</v>
      </c>
      <c r="AL4228" s="3">
        <v>3404</v>
      </c>
      <c r="AM4228" s="3">
        <v>4999</v>
      </c>
      <c r="AN4228" s="24">
        <v>45536.331523186731</v>
      </c>
      <c r="AO4228" s="24">
        <v>45536.331523186731</v>
      </c>
      <c r="AP4228">
        <v>9</v>
      </c>
      <c r="AQ4228" t="s">
        <v>194</v>
      </c>
      <c r="AR4228">
        <v>244.33152318673092</v>
      </c>
      <c r="AS4228" t="s">
        <v>195</v>
      </c>
      <c r="AT4228" t="s">
        <v>408</v>
      </c>
      <c r="AU4228" t="s">
        <v>197</v>
      </c>
      <c r="AV4228" t="s">
        <v>210</v>
      </c>
      <c r="AW4228" t="s">
        <v>408</v>
      </c>
      <c r="AX4228" t="s">
        <v>197</v>
      </c>
      <c r="AY4228" t="s">
        <v>210</v>
      </c>
    </row>
    <row r="4229" spans="1:51" x14ac:dyDescent="0.45">
      <c r="A4229" s="22">
        <v>872616</v>
      </c>
      <c r="B4229" s="6">
        <v>45536</v>
      </c>
      <c r="C4229" s="22">
        <v>0</v>
      </c>
      <c r="D4229" s="22">
        <v>3589</v>
      </c>
      <c r="E4229" s="22"/>
      <c r="F4229" s="22">
        <v>0</v>
      </c>
      <c r="G4229" s="22">
        <v>1062</v>
      </c>
      <c r="H4229" s="22">
        <v>11</v>
      </c>
      <c r="I4229" s="22">
        <v>0</v>
      </c>
      <c r="J4229" s="22">
        <v>121</v>
      </c>
      <c r="K4229" s="22">
        <v>101821</v>
      </c>
      <c r="L4229" s="23" t="s">
        <v>770</v>
      </c>
      <c r="M4229" s="23"/>
      <c r="N4229" s="23" t="s">
        <v>184</v>
      </c>
      <c r="O4229" s="23" t="s">
        <v>517</v>
      </c>
      <c r="P4229" s="22">
        <v>15</v>
      </c>
      <c r="Q4229" s="23" t="s">
        <v>518</v>
      </c>
      <c r="R4229" s="23"/>
      <c r="S4229" s="23"/>
      <c r="T4229" s="23"/>
      <c r="U4229" s="23"/>
      <c r="V4229" s="23" t="s">
        <v>519</v>
      </c>
      <c r="W4229" s="23" t="s">
        <v>188</v>
      </c>
      <c r="X4229" s="23" t="s">
        <v>601</v>
      </c>
      <c r="Y4229" s="22">
        <v>0</v>
      </c>
      <c r="Z4229" s="23"/>
      <c r="AA4229" s="23" t="s">
        <v>191</v>
      </c>
      <c r="AB4229" s="23"/>
      <c r="AC4229" s="23"/>
      <c r="AD4229" s="23"/>
      <c r="AE4229" s="23"/>
      <c r="AF4229" s="23"/>
      <c r="AG4229" s="23"/>
      <c r="AH4229" s="23"/>
      <c r="AI4229" s="23"/>
      <c r="AJ4229" s="23" t="b">
        <v>0</v>
      </c>
      <c r="AK4229" s="3">
        <v>113</v>
      </c>
      <c r="AL4229" s="3">
        <v>3404</v>
      </c>
      <c r="AM4229" s="3">
        <v>5001</v>
      </c>
      <c r="AN4229" s="24">
        <v>45536.331523418208</v>
      </c>
      <c r="AO4229" s="24">
        <v>45536.331523418208</v>
      </c>
      <c r="AP4229">
        <v>9</v>
      </c>
      <c r="AQ4229" t="s">
        <v>194</v>
      </c>
      <c r="AR4229">
        <v>244.33152341820823</v>
      </c>
      <c r="AS4229" t="s">
        <v>195</v>
      </c>
      <c r="AT4229" t="s">
        <v>408</v>
      </c>
      <c r="AU4229" t="s">
        <v>197</v>
      </c>
      <c r="AV4229" t="s">
        <v>210</v>
      </c>
      <c r="AW4229" t="s">
        <v>408</v>
      </c>
      <c r="AX4229" t="s">
        <v>197</v>
      </c>
      <c r="AY4229" t="s">
        <v>210</v>
      </c>
    </row>
    <row r="4230" spans="1:51" x14ac:dyDescent="0.45">
      <c r="A4230" s="22">
        <v>872612</v>
      </c>
      <c r="B4230" s="6">
        <v>45536</v>
      </c>
      <c r="C4230" s="22">
        <v>0</v>
      </c>
      <c r="D4230" s="22">
        <v>4444</v>
      </c>
      <c r="E4230" s="22"/>
      <c r="F4230" s="22">
        <v>0</v>
      </c>
      <c r="G4230" s="22">
        <v>1132</v>
      </c>
      <c r="H4230" s="22">
        <v>14</v>
      </c>
      <c r="I4230" s="22">
        <v>0</v>
      </c>
      <c r="J4230" s="22">
        <v>130</v>
      </c>
      <c r="K4230" s="22">
        <v>101933</v>
      </c>
      <c r="L4230" s="23" t="s">
        <v>771</v>
      </c>
      <c r="M4230" s="23"/>
      <c r="N4230" s="23" t="s">
        <v>184</v>
      </c>
      <c r="O4230" s="23" t="s">
        <v>517</v>
      </c>
      <c r="P4230" s="22">
        <v>15</v>
      </c>
      <c r="Q4230" s="23" t="s">
        <v>518</v>
      </c>
      <c r="R4230" s="23"/>
      <c r="S4230" s="23"/>
      <c r="T4230" s="23"/>
      <c r="U4230" s="23"/>
      <c r="V4230" s="23" t="s">
        <v>519</v>
      </c>
      <c r="W4230" s="23" t="s">
        <v>188</v>
      </c>
      <c r="X4230" s="23" t="s">
        <v>601</v>
      </c>
      <c r="Y4230" s="22">
        <v>0</v>
      </c>
      <c r="Z4230" s="23"/>
      <c r="AA4230" s="23" t="s">
        <v>191</v>
      </c>
      <c r="AB4230" s="23"/>
      <c r="AC4230" s="23"/>
      <c r="AD4230" s="23"/>
      <c r="AE4230" s="23"/>
      <c r="AF4230" s="23"/>
      <c r="AG4230" s="23"/>
      <c r="AH4230" s="23"/>
      <c r="AI4230" s="23"/>
      <c r="AJ4230" s="23" t="b">
        <v>0</v>
      </c>
      <c r="AK4230" s="3">
        <v>113</v>
      </c>
      <c r="AL4230" s="3">
        <v>3404</v>
      </c>
      <c r="AM4230" s="3">
        <v>4997</v>
      </c>
      <c r="AN4230" s="24">
        <v>45536.331485030867</v>
      </c>
      <c r="AO4230" s="24">
        <v>45536.331485030867</v>
      </c>
      <c r="AP4230">
        <v>9</v>
      </c>
      <c r="AQ4230" t="s">
        <v>194</v>
      </c>
      <c r="AR4230">
        <v>244.33148503086704</v>
      </c>
      <c r="AS4230" t="s">
        <v>195</v>
      </c>
      <c r="AT4230" t="s">
        <v>408</v>
      </c>
      <c r="AU4230" t="s">
        <v>197</v>
      </c>
      <c r="AV4230" t="s">
        <v>236</v>
      </c>
      <c r="AW4230" t="s">
        <v>408</v>
      </c>
      <c r="AX4230" t="s">
        <v>197</v>
      </c>
      <c r="AY4230" t="s">
        <v>236</v>
      </c>
    </row>
    <row r="4231" spans="1:51" x14ac:dyDescent="0.45">
      <c r="A4231" s="22">
        <v>874598</v>
      </c>
      <c r="B4231" s="6">
        <v>45536</v>
      </c>
      <c r="C4231" s="22">
        <v>0</v>
      </c>
      <c r="D4231" s="22">
        <v>15684</v>
      </c>
      <c r="E4231" s="22"/>
      <c r="F4231" s="22">
        <v>0</v>
      </c>
      <c r="G4231" s="22">
        <v>1029</v>
      </c>
      <c r="H4231" s="22">
        <v>26</v>
      </c>
      <c r="I4231" s="22">
        <v>0</v>
      </c>
      <c r="J4231" s="22">
        <v>78</v>
      </c>
      <c r="K4231" s="22">
        <v>101888</v>
      </c>
      <c r="L4231" s="23" t="s">
        <v>772</v>
      </c>
      <c r="M4231" s="23"/>
      <c r="N4231" s="23" t="s">
        <v>184</v>
      </c>
      <c r="O4231" s="23" t="s">
        <v>686</v>
      </c>
      <c r="P4231" s="22">
        <v>1</v>
      </c>
      <c r="Q4231" s="23" t="s">
        <v>274</v>
      </c>
      <c r="R4231" s="23" t="s">
        <v>667</v>
      </c>
      <c r="S4231" s="23" t="s">
        <v>45</v>
      </c>
      <c r="T4231" s="23" t="s">
        <v>667</v>
      </c>
      <c r="U4231" s="23" t="s">
        <v>45</v>
      </c>
      <c r="V4231" s="23" t="s">
        <v>688</v>
      </c>
      <c r="W4231" s="23" t="s">
        <v>188</v>
      </c>
      <c r="X4231" s="23" t="s">
        <v>601</v>
      </c>
      <c r="Y4231" s="22">
        <v>0</v>
      </c>
      <c r="Z4231" s="23"/>
      <c r="AA4231" s="23" t="s">
        <v>191</v>
      </c>
      <c r="AB4231" s="23" t="s">
        <v>190</v>
      </c>
      <c r="AC4231" s="23" t="s">
        <v>773</v>
      </c>
      <c r="AD4231" s="23" t="s">
        <v>281</v>
      </c>
      <c r="AE4231" s="23" t="s">
        <v>774</v>
      </c>
      <c r="AF4231" s="23" t="s">
        <v>190</v>
      </c>
      <c r="AG4231" s="23" t="s">
        <v>190</v>
      </c>
      <c r="AH4231" s="23" t="s">
        <v>190</v>
      </c>
      <c r="AI4231" s="23" t="s">
        <v>775</v>
      </c>
      <c r="AJ4231" s="23" t="b">
        <v>0</v>
      </c>
      <c r="AK4231" s="3">
        <v>122</v>
      </c>
      <c r="AL4231" s="3">
        <v>23288</v>
      </c>
      <c r="AM4231" s="3">
        <v>6604</v>
      </c>
      <c r="AN4231" s="24">
        <v>45536.732317091046</v>
      </c>
      <c r="AO4231" s="24">
        <v>45536.732317091046</v>
      </c>
      <c r="AP4231">
        <v>9</v>
      </c>
      <c r="AQ4231" t="s">
        <v>194</v>
      </c>
      <c r="AR4231">
        <v>244.73231709104584</v>
      </c>
      <c r="AS4231" t="s">
        <v>195</v>
      </c>
      <c r="AT4231" t="s">
        <v>229</v>
      </c>
      <c r="AU4231" t="s">
        <v>197</v>
      </c>
      <c r="AV4231" t="s">
        <v>304</v>
      </c>
      <c r="AW4231" t="s">
        <v>229</v>
      </c>
      <c r="AX4231" t="s">
        <v>197</v>
      </c>
      <c r="AY4231" t="s">
        <v>304</v>
      </c>
    </row>
    <row r="4232" spans="1:51" x14ac:dyDescent="0.45">
      <c r="A4232" s="22">
        <v>871737</v>
      </c>
      <c r="B4232" s="6">
        <v>45536</v>
      </c>
      <c r="C4232" s="22">
        <v>0</v>
      </c>
      <c r="D4232" s="22">
        <v>9742</v>
      </c>
      <c r="E4232" s="22"/>
      <c r="F4232" s="22">
        <v>0</v>
      </c>
      <c r="G4232" s="22">
        <v>4087</v>
      </c>
      <c r="H4232" s="22">
        <v>2</v>
      </c>
      <c r="I4232" s="22"/>
      <c r="J4232" s="22">
        <v>23</v>
      </c>
      <c r="K4232" s="22">
        <v>8631</v>
      </c>
      <c r="L4232" s="23" t="s">
        <v>804</v>
      </c>
      <c r="M4232" s="23"/>
      <c r="N4232" s="23" t="s">
        <v>184</v>
      </c>
      <c r="O4232" s="23" t="s">
        <v>213</v>
      </c>
      <c r="P4232" s="22">
        <v>10</v>
      </c>
      <c r="Q4232" s="23" t="s">
        <v>673</v>
      </c>
      <c r="R4232" s="23" t="s">
        <v>667</v>
      </c>
      <c r="S4232" s="23" t="s">
        <v>23</v>
      </c>
      <c r="T4232" s="23" t="s">
        <v>667</v>
      </c>
      <c r="U4232" s="23" t="s">
        <v>23</v>
      </c>
      <c r="V4232" s="23" t="s">
        <v>187</v>
      </c>
      <c r="W4232" s="23" t="s">
        <v>188</v>
      </c>
      <c r="X4232" s="23" t="s">
        <v>189</v>
      </c>
      <c r="Y4232" s="22">
        <v>0</v>
      </c>
      <c r="Z4232" s="23" t="s">
        <v>190</v>
      </c>
      <c r="AA4232" s="23" t="s">
        <v>191</v>
      </c>
      <c r="AB4232" s="23" t="s">
        <v>190</v>
      </c>
      <c r="AC4232" s="23" t="s">
        <v>805</v>
      </c>
      <c r="AD4232" s="23" t="s">
        <v>281</v>
      </c>
      <c r="AE4232" s="23" t="s">
        <v>85</v>
      </c>
      <c r="AF4232" s="23" t="s">
        <v>190</v>
      </c>
      <c r="AG4232" s="23" t="s">
        <v>192</v>
      </c>
      <c r="AH4232" s="23" t="s">
        <v>415</v>
      </c>
      <c r="AI4232" s="23" t="s">
        <v>806</v>
      </c>
      <c r="AJ4232" s="23" t="b">
        <v>0</v>
      </c>
      <c r="AK4232" s="3">
        <v>116</v>
      </c>
      <c r="AL4232" s="3">
        <v>3448</v>
      </c>
      <c r="AM4232" s="3">
        <v>4354</v>
      </c>
      <c r="AN4232" s="24">
        <v>45536.125218634261</v>
      </c>
      <c r="AO4232" s="24">
        <v>45536.125218634261</v>
      </c>
      <c r="AP4232">
        <v>9</v>
      </c>
      <c r="AQ4232" t="s">
        <v>194</v>
      </c>
      <c r="AR4232">
        <v>244.12521863426082</v>
      </c>
      <c r="AS4232" t="s">
        <v>195</v>
      </c>
      <c r="AT4232" t="s">
        <v>251</v>
      </c>
      <c r="AU4232" t="s">
        <v>197</v>
      </c>
      <c r="AV4232" t="s">
        <v>231</v>
      </c>
      <c r="AW4232" t="s">
        <v>251</v>
      </c>
      <c r="AX4232" t="s">
        <v>197</v>
      </c>
      <c r="AY4232" t="s">
        <v>231</v>
      </c>
    </row>
    <row r="4233" spans="1:51" x14ac:dyDescent="0.45">
      <c r="A4233" s="22">
        <v>871738</v>
      </c>
      <c r="B4233" s="6">
        <v>45536</v>
      </c>
      <c r="C4233" s="22">
        <v>0</v>
      </c>
      <c r="D4233" s="22">
        <v>9742</v>
      </c>
      <c r="E4233" s="22"/>
      <c r="F4233" s="22">
        <v>0</v>
      </c>
      <c r="G4233" s="22">
        <v>4087</v>
      </c>
      <c r="H4233" s="22">
        <v>2</v>
      </c>
      <c r="I4233" s="22"/>
      <c r="J4233" s="22">
        <v>23</v>
      </c>
      <c r="K4233" s="22">
        <v>8631</v>
      </c>
      <c r="L4233" s="23" t="s">
        <v>804</v>
      </c>
      <c r="M4233" s="23"/>
      <c r="N4233" s="23" t="s">
        <v>184</v>
      </c>
      <c r="O4233" s="23" t="s">
        <v>213</v>
      </c>
      <c r="P4233" s="22">
        <v>14</v>
      </c>
      <c r="Q4233" s="23" t="s">
        <v>673</v>
      </c>
      <c r="R4233" s="23" t="s">
        <v>667</v>
      </c>
      <c r="S4233" s="23" t="s">
        <v>23</v>
      </c>
      <c r="T4233" s="23" t="s">
        <v>667</v>
      </c>
      <c r="U4233" s="23" t="s">
        <v>23</v>
      </c>
      <c r="V4233" s="23" t="s">
        <v>187</v>
      </c>
      <c r="W4233" s="23" t="s">
        <v>188</v>
      </c>
      <c r="X4233" s="23" t="s">
        <v>189</v>
      </c>
      <c r="Y4233" s="22">
        <v>0</v>
      </c>
      <c r="Z4233" s="23" t="s">
        <v>190</v>
      </c>
      <c r="AA4233" s="23" t="s">
        <v>191</v>
      </c>
      <c r="AB4233" s="23" t="s">
        <v>190</v>
      </c>
      <c r="AC4233" s="23" t="s">
        <v>805</v>
      </c>
      <c r="AD4233" s="23" t="s">
        <v>281</v>
      </c>
      <c r="AE4233" s="23" t="s">
        <v>85</v>
      </c>
      <c r="AF4233" s="23" t="s">
        <v>190</v>
      </c>
      <c r="AG4233" s="23" t="s">
        <v>192</v>
      </c>
      <c r="AH4233" s="23" t="s">
        <v>415</v>
      </c>
      <c r="AI4233" s="23" t="s">
        <v>806</v>
      </c>
      <c r="AJ4233" s="23" t="b">
        <v>0</v>
      </c>
      <c r="AK4233" s="3">
        <v>116</v>
      </c>
      <c r="AL4233" s="3">
        <v>3448</v>
      </c>
      <c r="AM4233" s="3">
        <v>4354</v>
      </c>
      <c r="AN4233" s="24">
        <v>45536.125218634261</v>
      </c>
      <c r="AO4233" s="24">
        <v>45536.125218634261</v>
      </c>
      <c r="AP4233">
        <v>9</v>
      </c>
      <c r="AQ4233" t="s">
        <v>194</v>
      </c>
      <c r="AR4233">
        <v>244.12521863426082</v>
      </c>
      <c r="AS4233" t="s">
        <v>195</v>
      </c>
      <c r="AT4233" t="s">
        <v>251</v>
      </c>
      <c r="AU4233" t="s">
        <v>197</v>
      </c>
      <c r="AV4233" t="s">
        <v>231</v>
      </c>
      <c r="AW4233" t="s">
        <v>251</v>
      </c>
      <c r="AX4233" t="s">
        <v>197</v>
      </c>
      <c r="AY4233" t="s">
        <v>231</v>
      </c>
    </row>
    <row r="4234" spans="1:51" x14ac:dyDescent="0.45">
      <c r="A4234" s="22">
        <v>871739</v>
      </c>
      <c r="B4234" s="6">
        <v>45536</v>
      </c>
      <c r="C4234" s="22">
        <v>0</v>
      </c>
      <c r="D4234" s="22">
        <v>9742</v>
      </c>
      <c r="E4234" s="22"/>
      <c r="F4234" s="22">
        <v>0</v>
      </c>
      <c r="G4234" s="22">
        <v>4087</v>
      </c>
      <c r="H4234" s="22">
        <v>2</v>
      </c>
      <c r="I4234" s="22"/>
      <c r="J4234" s="22">
        <v>23</v>
      </c>
      <c r="K4234" s="22">
        <v>8631</v>
      </c>
      <c r="L4234" s="23" t="s">
        <v>804</v>
      </c>
      <c r="M4234" s="23"/>
      <c r="N4234" s="23" t="s">
        <v>184</v>
      </c>
      <c r="O4234" s="23" t="s">
        <v>213</v>
      </c>
      <c r="P4234" s="22">
        <v>10</v>
      </c>
      <c r="Q4234" s="23" t="s">
        <v>673</v>
      </c>
      <c r="R4234" s="23" t="s">
        <v>667</v>
      </c>
      <c r="S4234" s="23" t="s">
        <v>23</v>
      </c>
      <c r="T4234" s="23" t="s">
        <v>667</v>
      </c>
      <c r="U4234" s="23" t="s">
        <v>23</v>
      </c>
      <c r="V4234" s="23" t="s">
        <v>187</v>
      </c>
      <c r="W4234" s="23" t="s">
        <v>188</v>
      </c>
      <c r="X4234" s="23" t="s">
        <v>189</v>
      </c>
      <c r="Y4234" s="22">
        <v>0</v>
      </c>
      <c r="Z4234" s="23" t="s">
        <v>190</v>
      </c>
      <c r="AA4234" s="23" t="s">
        <v>191</v>
      </c>
      <c r="AB4234" s="23" t="s">
        <v>190</v>
      </c>
      <c r="AC4234" s="23" t="s">
        <v>805</v>
      </c>
      <c r="AD4234" s="23" t="s">
        <v>281</v>
      </c>
      <c r="AE4234" s="23" t="s">
        <v>85</v>
      </c>
      <c r="AF4234" s="23" t="s">
        <v>190</v>
      </c>
      <c r="AG4234" s="23" t="s">
        <v>192</v>
      </c>
      <c r="AH4234" s="23" t="s">
        <v>415</v>
      </c>
      <c r="AI4234" s="23" t="s">
        <v>806</v>
      </c>
      <c r="AJ4234" s="23" t="b">
        <v>0</v>
      </c>
      <c r="AK4234" s="3">
        <v>116</v>
      </c>
      <c r="AL4234" s="3">
        <v>3448</v>
      </c>
      <c r="AM4234" s="3">
        <v>4354</v>
      </c>
      <c r="AN4234" s="24">
        <v>45536.125218634261</v>
      </c>
      <c r="AO4234" s="24">
        <v>45536.125218634261</v>
      </c>
      <c r="AP4234">
        <v>9</v>
      </c>
      <c r="AQ4234" t="s">
        <v>194</v>
      </c>
      <c r="AR4234">
        <v>244.12521863426082</v>
      </c>
      <c r="AS4234" t="s">
        <v>195</v>
      </c>
      <c r="AT4234" t="s">
        <v>251</v>
      </c>
      <c r="AU4234" t="s">
        <v>197</v>
      </c>
      <c r="AV4234" t="s">
        <v>231</v>
      </c>
      <c r="AW4234" t="s">
        <v>251</v>
      </c>
      <c r="AX4234" t="s">
        <v>197</v>
      </c>
      <c r="AY4234" t="s">
        <v>231</v>
      </c>
    </row>
    <row r="4235" spans="1:51" x14ac:dyDescent="0.45">
      <c r="A4235" s="22">
        <v>871740</v>
      </c>
      <c r="B4235" s="6">
        <v>45536</v>
      </c>
      <c r="C4235" s="22">
        <v>0</v>
      </c>
      <c r="D4235" s="22">
        <v>9742</v>
      </c>
      <c r="E4235" s="22"/>
      <c r="F4235" s="22">
        <v>0</v>
      </c>
      <c r="G4235" s="22">
        <v>4087</v>
      </c>
      <c r="H4235" s="22">
        <v>2</v>
      </c>
      <c r="I4235" s="22"/>
      <c r="J4235" s="22">
        <v>23</v>
      </c>
      <c r="K4235" s="22">
        <v>8631</v>
      </c>
      <c r="L4235" s="23" t="s">
        <v>804</v>
      </c>
      <c r="M4235" s="23"/>
      <c r="N4235" s="23" t="s">
        <v>184</v>
      </c>
      <c r="O4235" s="23" t="s">
        <v>213</v>
      </c>
      <c r="P4235" s="22">
        <v>14</v>
      </c>
      <c r="Q4235" s="23" t="s">
        <v>673</v>
      </c>
      <c r="R4235" s="23" t="s">
        <v>667</v>
      </c>
      <c r="S4235" s="23" t="s">
        <v>23</v>
      </c>
      <c r="T4235" s="23" t="s">
        <v>667</v>
      </c>
      <c r="U4235" s="23" t="s">
        <v>23</v>
      </c>
      <c r="V4235" s="23" t="s">
        <v>187</v>
      </c>
      <c r="W4235" s="23" t="s">
        <v>188</v>
      </c>
      <c r="X4235" s="23" t="s">
        <v>189</v>
      </c>
      <c r="Y4235" s="22">
        <v>0</v>
      </c>
      <c r="Z4235" s="23" t="s">
        <v>190</v>
      </c>
      <c r="AA4235" s="23" t="s">
        <v>191</v>
      </c>
      <c r="AB4235" s="23" t="s">
        <v>190</v>
      </c>
      <c r="AC4235" s="23" t="s">
        <v>805</v>
      </c>
      <c r="AD4235" s="23" t="s">
        <v>281</v>
      </c>
      <c r="AE4235" s="23" t="s">
        <v>85</v>
      </c>
      <c r="AF4235" s="23" t="s">
        <v>190</v>
      </c>
      <c r="AG4235" s="23" t="s">
        <v>192</v>
      </c>
      <c r="AH4235" s="23" t="s">
        <v>415</v>
      </c>
      <c r="AI4235" s="23" t="s">
        <v>806</v>
      </c>
      <c r="AJ4235" s="23" t="b">
        <v>0</v>
      </c>
      <c r="AK4235" s="3">
        <v>116</v>
      </c>
      <c r="AL4235" s="3">
        <v>3448</v>
      </c>
      <c r="AM4235" s="3">
        <v>4354</v>
      </c>
      <c r="AN4235" s="24">
        <v>45536.125218634261</v>
      </c>
      <c r="AO4235" s="24">
        <v>45536.125218634261</v>
      </c>
      <c r="AP4235">
        <v>9</v>
      </c>
      <c r="AQ4235" t="s">
        <v>194</v>
      </c>
      <c r="AR4235">
        <v>244.12521863426082</v>
      </c>
      <c r="AS4235" t="s">
        <v>195</v>
      </c>
      <c r="AT4235" t="s">
        <v>251</v>
      </c>
      <c r="AU4235" t="s">
        <v>197</v>
      </c>
      <c r="AV4235" t="s">
        <v>231</v>
      </c>
      <c r="AW4235" t="s">
        <v>251</v>
      </c>
      <c r="AX4235" t="s">
        <v>197</v>
      </c>
      <c r="AY4235" t="s">
        <v>231</v>
      </c>
    </row>
    <row r="4236" spans="1:51" x14ac:dyDescent="0.45">
      <c r="A4236" s="22">
        <v>871787</v>
      </c>
      <c r="B4236" s="6">
        <v>45536</v>
      </c>
      <c r="C4236" s="22">
        <v>0</v>
      </c>
      <c r="D4236" s="22">
        <v>10496</v>
      </c>
      <c r="E4236" s="22"/>
      <c r="F4236" s="22">
        <v>0</v>
      </c>
      <c r="G4236" s="22">
        <v>2249</v>
      </c>
      <c r="H4236" s="22">
        <v>1</v>
      </c>
      <c r="I4236" s="22"/>
      <c r="J4236" s="22">
        <v>5</v>
      </c>
      <c r="K4236" s="22">
        <v>8337</v>
      </c>
      <c r="L4236" s="23" t="s">
        <v>807</v>
      </c>
      <c r="M4236" s="23"/>
      <c r="N4236" s="23" t="s">
        <v>184</v>
      </c>
      <c r="O4236" s="23" t="s">
        <v>213</v>
      </c>
      <c r="P4236" s="22">
        <v>10</v>
      </c>
      <c r="Q4236" s="23" t="s">
        <v>673</v>
      </c>
      <c r="R4236" s="23" t="s">
        <v>667</v>
      </c>
      <c r="S4236" s="23" t="s">
        <v>23</v>
      </c>
      <c r="T4236" s="23" t="s">
        <v>667</v>
      </c>
      <c r="U4236" s="23" t="s">
        <v>23</v>
      </c>
      <c r="V4236" s="23" t="s">
        <v>187</v>
      </c>
      <c r="W4236" s="23" t="s">
        <v>188</v>
      </c>
      <c r="X4236" s="23" t="s">
        <v>189</v>
      </c>
      <c r="Y4236" s="22">
        <v>0</v>
      </c>
      <c r="Z4236" s="23" t="s">
        <v>190</v>
      </c>
      <c r="AA4236" s="23" t="s">
        <v>191</v>
      </c>
      <c r="AB4236" s="23" t="s">
        <v>190</v>
      </c>
      <c r="AC4236" s="23" t="s">
        <v>805</v>
      </c>
      <c r="AD4236" s="23" t="s">
        <v>281</v>
      </c>
      <c r="AE4236" s="23" t="s">
        <v>85</v>
      </c>
      <c r="AF4236" s="23" t="s">
        <v>190</v>
      </c>
      <c r="AG4236" s="23" t="s">
        <v>192</v>
      </c>
      <c r="AH4236" s="23" t="s">
        <v>415</v>
      </c>
      <c r="AI4236" s="23" t="s">
        <v>806</v>
      </c>
      <c r="AJ4236" s="23" t="b">
        <v>0</v>
      </c>
      <c r="AK4236" s="3">
        <v>116</v>
      </c>
      <c r="AL4236" s="3">
        <v>3448</v>
      </c>
      <c r="AM4236" s="3">
        <v>4367</v>
      </c>
      <c r="AN4236" s="24">
        <v>45536.12555779321</v>
      </c>
      <c r="AO4236" s="24">
        <v>45536.12555779321</v>
      </c>
      <c r="AP4236">
        <v>9</v>
      </c>
      <c r="AQ4236" t="s">
        <v>194</v>
      </c>
      <c r="AR4236">
        <v>244.12555779320974</v>
      </c>
      <c r="AS4236" t="s">
        <v>195</v>
      </c>
      <c r="AT4236" t="s">
        <v>251</v>
      </c>
      <c r="AU4236" t="s">
        <v>197</v>
      </c>
      <c r="AV4236" t="s">
        <v>252</v>
      </c>
      <c r="AW4236" t="s">
        <v>251</v>
      </c>
      <c r="AX4236" t="s">
        <v>197</v>
      </c>
      <c r="AY4236" t="s">
        <v>252</v>
      </c>
    </row>
    <row r="4237" spans="1:51" x14ac:dyDescent="0.45">
      <c r="A4237" s="22">
        <v>871788</v>
      </c>
      <c r="B4237" s="6">
        <v>45536</v>
      </c>
      <c r="C4237" s="22">
        <v>0</v>
      </c>
      <c r="D4237" s="22">
        <v>10496</v>
      </c>
      <c r="E4237" s="22"/>
      <c r="F4237" s="22">
        <v>0</v>
      </c>
      <c r="G4237" s="22">
        <v>2249</v>
      </c>
      <c r="H4237" s="22">
        <v>1</v>
      </c>
      <c r="I4237" s="22"/>
      <c r="J4237" s="22">
        <v>5</v>
      </c>
      <c r="K4237" s="22">
        <v>8337</v>
      </c>
      <c r="L4237" s="23" t="s">
        <v>807</v>
      </c>
      <c r="M4237" s="23"/>
      <c r="N4237" s="23" t="s">
        <v>184</v>
      </c>
      <c r="O4237" s="23" t="s">
        <v>213</v>
      </c>
      <c r="P4237" s="22">
        <v>14</v>
      </c>
      <c r="Q4237" s="23" t="s">
        <v>673</v>
      </c>
      <c r="R4237" s="23" t="s">
        <v>667</v>
      </c>
      <c r="S4237" s="23" t="s">
        <v>23</v>
      </c>
      <c r="T4237" s="23" t="s">
        <v>667</v>
      </c>
      <c r="U4237" s="23" t="s">
        <v>23</v>
      </c>
      <c r="V4237" s="23" t="s">
        <v>187</v>
      </c>
      <c r="W4237" s="23" t="s">
        <v>188</v>
      </c>
      <c r="X4237" s="23" t="s">
        <v>189</v>
      </c>
      <c r="Y4237" s="22">
        <v>0</v>
      </c>
      <c r="Z4237" s="23" t="s">
        <v>190</v>
      </c>
      <c r="AA4237" s="23" t="s">
        <v>191</v>
      </c>
      <c r="AB4237" s="23" t="s">
        <v>190</v>
      </c>
      <c r="AC4237" s="23" t="s">
        <v>805</v>
      </c>
      <c r="AD4237" s="23" t="s">
        <v>281</v>
      </c>
      <c r="AE4237" s="23" t="s">
        <v>85</v>
      </c>
      <c r="AF4237" s="23" t="s">
        <v>190</v>
      </c>
      <c r="AG4237" s="23" t="s">
        <v>192</v>
      </c>
      <c r="AH4237" s="23" t="s">
        <v>415</v>
      </c>
      <c r="AI4237" s="23" t="s">
        <v>806</v>
      </c>
      <c r="AJ4237" s="23" t="b">
        <v>0</v>
      </c>
      <c r="AK4237" s="3">
        <v>116</v>
      </c>
      <c r="AL4237" s="3">
        <v>3448</v>
      </c>
      <c r="AM4237" s="3">
        <v>4367</v>
      </c>
      <c r="AN4237" s="24">
        <v>45536.12555779321</v>
      </c>
      <c r="AO4237" s="24">
        <v>45536.12555779321</v>
      </c>
      <c r="AP4237">
        <v>9</v>
      </c>
      <c r="AQ4237" t="s">
        <v>194</v>
      </c>
      <c r="AR4237">
        <v>244.12555779320974</v>
      </c>
      <c r="AS4237" t="s">
        <v>195</v>
      </c>
      <c r="AT4237" t="s">
        <v>251</v>
      </c>
      <c r="AU4237" t="s">
        <v>197</v>
      </c>
      <c r="AV4237" t="s">
        <v>252</v>
      </c>
      <c r="AW4237" t="s">
        <v>251</v>
      </c>
      <c r="AX4237" t="s">
        <v>197</v>
      </c>
      <c r="AY4237" t="s">
        <v>252</v>
      </c>
    </row>
    <row r="4238" spans="1:51" x14ac:dyDescent="0.45">
      <c r="A4238" s="22">
        <v>871789</v>
      </c>
      <c r="B4238" s="6">
        <v>45536</v>
      </c>
      <c r="C4238" s="22">
        <v>0</v>
      </c>
      <c r="D4238" s="22">
        <v>10496</v>
      </c>
      <c r="E4238" s="22"/>
      <c r="F4238" s="22">
        <v>0</v>
      </c>
      <c r="G4238" s="22">
        <v>2249</v>
      </c>
      <c r="H4238" s="22">
        <v>1</v>
      </c>
      <c r="I4238" s="22"/>
      <c r="J4238" s="22">
        <v>5</v>
      </c>
      <c r="K4238" s="22">
        <v>8337</v>
      </c>
      <c r="L4238" s="23" t="s">
        <v>807</v>
      </c>
      <c r="M4238" s="23"/>
      <c r="N4238" s="23" t="s">
        <v>184</v>
      </c>
      <c r="O4238" s="23" t="s">
        <v>213</v>
      </c>
      <c r="P4238" s="22">
        <v>10</v>
      </c>
      <c r="Q4238" s="23" t="s">
        <v>673</v>
      </c>
      <c r="R4238" s="23" t="s">
        <v>667</v>
      </c>
      <c r="S4238" s="23" t="s">
        <v>23</v>
      </c>
      <c r="T4238" s="23" t="s">
        <v>667</v>
      </c>
      <c r="U4238" s="23" t="s">
        <v>23</v>
      </c>
      <c r="V4238" s="23" t="s">
        <v>187</v>
      </c>
      <c r="W4238" s="23" t="s">
        <v>188</v>
      </c>
      <c r="X4238" s="23" t="s">
        <v>189</v>
      </c>
      <c r="Y4238" s="22">
        <v>0</v>
      </c>
      <c r="Z4238" s="23" t="s">
        <v>190</v>
      </c>
      <c r="AA4238" s="23" t="s">
        <v>191</v>
      </c>
      <c r="AB4238" s="23" t="s">
        <v>190</v>
      </c>
      <c r="AC4238" s="23" t="s">
        <v>805</v>
      </c>
      <c r="AD4238" s="23" t="s">
        <v>281</v>
      </c>
      <c r="AE4238" s="23" t="s">
        <v>85</v>
      </c>
      <c r="AF4238" s="23" t="s">
        <v>190</v>
      </c>
      <c r="AG4238" s="23" t="s">
        <v>192</v>
      </c>
      <c r="AH4238" s="23" t="s">
        <v>415</v>
      </c>
      <c r="AI4238" s="23" t="s">
        <v>806</v>
      </c>
      <c r="AJ4238" s="23" t="b">
        <v>0</v>
      </c>
      <c r="AK4238" s="3">
        <v>116</v>
      </c>
      <c r="AL4238" s="3">
        <v>3448</v>
      </c>
      <c r="AM4238" s="3">
        <v>4367</v>
      </c>
      <c r="AN4238" s="24">
        <v>45536.12555779321</v>
      </c>
      <c r="AO4238" s="24">
        <v>45536.12555779321</v>
      </c>
      <c r="AP4238">
        <v>9</v>
      </c>
      <c r="AQ4238" t="s">
        <v>194</v>
      </c>
      <c r="AR4238">
        <v>244.12555779320974</v>
      </c>
      <c r="AS4238" t="s">
        <v>195</v>
      </c>
      <c r="AT4238" t="s">
        <v>251</v>
      </c>
      <c r="AU4238" t="s">
        <v>197</v>
      </c>
      <c r="AV4238" t="s">
        <v>252</v>
      </c>
      <c r="AW4238" t="s">
        <v>251</v>
      </c>
      <c r="AX4238" t="s">
        <v>197</v>
      </c>
      <c r="AY4238" t="s">
        <v>252</v>
      </c>
    </row>
    <row r="4239" spans="1:51" x14ac:dyDescent="0.45">
      <c r="A4239" s="22">
        <v>871790</v>
      </c>
      <c r="B4239" s="6">
        <v>45536</v>
      </c>
      <c r="C4239" s="22">
        <v>0</v>
      </c>
      <c r="D4239" s="22">
        <v>10496</v>
      </c>
      <c r="E4239" s="22"/>
      <c r="F4239" s="22">
        <v>0</v>
      </c>
      <c r="G4239" s="22">
        <v>2249</v>
      </c>
      <c r="H4239" s="22">
        <v>1</v>
      </c>
      <c r="I4239" s="22"/>
      <c r="J4239" s="22">
        <v>5</v>
      </c>
      <c r="K4239" s="22">
        <v>8337</v>
      </c>
      <c r="L4239" s="23" t="s">
        <v>807</v>
      </c>
      <c r="M4239" s="23"/>
      <c r="N4239" s="23" t="s">
        <v>184</v>
      </c>
      <c r="O4239" s="23" t="s">
        <v>213</v>
      </c>
      <c r="P4239" s="22">
        <v>14</v>
      </c>
      <c r="Q4239" s="23" t="s">
        <v>673</v>
      </c>
      <c r="R4239" s="23" t="s">
        <v>667</v>
      </c>
      <c r="S4239" s="23" t="s">
        <v>23</v>
      </c>
      <c r="T4239" s="23" t="s">
        <v>667</v>
      </c>
      <c r="U4239" s="23" t="s">
        <v>23</v>
      </c>
      <c r="V4239" s="23" t="s">
        <v>187</v>
      </c>
      <c r="W4239" s="23" t="s">
        <v>188</v>
      </c>
      <c r="X4239" s="23" t="s">
        <v>189</v>
      </c>
      <c r="Y4239" s="22">
        <v>0</v>
      </c>
      <c r="Z4239" s="23" t="s">
        <v>190</v>
      </c>
      <c r="AA4239" s="23" t="s">
        <v>191</v>
      </c>
      <c r="AB4239" s="23" t="s">
        <v>190</v>
      </c>
      <c r="AC4239" s="23" t="s">
        <v>805</v>
      </c>
      <c r="AD4239" s="23" t="s">
        <v>281</v>
      </c>
      <c r="AE4239" s="23" t="s">
        <v>85</v>
      </c>
      <c r="AF4239" s="23" t="s">
        <v>190</v>
      </c>
      <c r="AG4239" s="23" t="s">
        <v>192</v>
      </c>
      <c r="AH4239" s="23" t="s">
        <v>415</v>
      </c>
      <c r="AI4239" s="23" t="s">
        <v>806</v>
      </c>
      <c r="AJ4239" s="23" t="b">
        <v>0</v>
      </c>
      <c r="AK4239" s="3">
        <v>116</v>
      </c>
      <c r="AL4239" s="3">
        <v>3448</v>
      </c>
      <c r="AM4239" s="3">
        <v>4367</v>
      </c>
      <c r="AN4239" s="24">
        <v>45536.12555779321</v>
      </c>
      <c r="AO4239" s="24">
        <v>45536.12555779321</v>
      </c>
      <c r="AP4239">
        <v>9</v>
      </c>
      <c r="AQ4239" t="s">
        <v>194</v>
      </c>
      <c r="AR4239">
        <v>244.12555779320974</v>
      </c>
      <c r="AS4239" t="s">
        <v>195</v>
      </c>
      <c r="AT4239" t="s">
        <v>251</v>
      </c>
      <c r="AU4239" t="s">
        <v>197</v>
      </c>
      <c r="AV4239" t="s">
        <v>252</v>
      </c>
      <c r="AW4239" t="s">
        <v>251</v>
      </c>
      <c r="AX4239" t="s">
        <v>197</v>
      </c>
      <c r="AY4239" t="s">
        <v>252</v>
      </c>
    </row>
    <row r="4240" spans="1:51" x14ac:dyDescent="0.45">
      <c r="A4240" s="22">
        <v>871763</v>
      </c>
      <c r="B4240" s="6">
        <v>45536</v>
      </c>
      <c r="C4240" s="22">
        <v>0</v>
      </c>
      <c r="D4240" s="22">
        <v>10449</v>
      </c>
      <c r="E4240" s="22"/>
      <c r="F4240" s="22">
        <v>0</v>
      </c>
      <c r="G4240" s="22">
        <v>4837</v>
      </c>
      <c r="H4240" s="22">
        <v>1</v>
      </c>
      <c r="I4240" s="22"/>
      <c r="J4240" s="22">
        <v>67</v>
      </c>
      <c r="K4240" s="22">
        <v>8599</v>
      </c>
      <c r="L4240" s="23" t="s">
        <v>808</v>
      </c>
      <c r="M4240" s="23"/>
      <c r="N4240" s="23" t="s">
        <v>184</v>
      </c>
      <c r="O4240" s="23" t="s">
        <v>213</v>
      </c>
      <c r="P4240" s="22">
        <v>10</v>
      </c>
      <c r="Q4240" s="23" t="s">
        <v>673</v>
      </c>
      <c r="R4240" s="23" t="s">
        <v>667</v>
      </c>
      <c r="S4240" s="23" t="s">
        <v>23</v>
      </c>
      <c r="T4240" s="23" t="s">
        <v>667</v>
      </c>
      <c r="U4240" s="23" t="s">
        <v>23</v>
      </c>
      <c r="V4240" s="23" t="s">
        <v>187</v>
      </c>
      <c r="W4240" s="23" t="s">
        <v>188</v>
      </c>
      <c r="X4240" s="23" t="s">
        <v>189</v>
      </c>
      <c r="Y4240" s="22">
        <v>0</v>
      </c>
      <c r="Z4240" s="23" t="s">
        <v>190</v>
      </c>
      <c r="AA4240" s="23" t="s">
        <v>191</v>
      </c>
      <c r="AB4240" s="23" t="s">
        <v>190</v>
      </c>
      <c r="AC4240" s="23" t="s">
        <v>805</v>
      </c>
      <c r="AD4240" s="23" t="s">
        <v>281</v>
      </c>
      <c r="AE4240" s="23" t="s">
        <v>85</v>
      </c>
      <c r="AF4240" s="23" t="s">
        <v>190</v>
      </c>
      <c r="AG4240" s="23" t="s">
        <v>192</v>
      </c>
      <c r="AH4240" s="23" t="s">
        <v>415</v>
      </c>
      <c r="AI4240" s="23" t="s">
        <v>806</v>
      </c>
      <c r="AJ4240" s="23" t="b">
        <v>0</v>
      </c>
      <c r="AK4240" s="3">
        <v>116</v>
      </c>
      <c r="AL4240" s="3">
        <v>3448</v>
      </c>
      <c r="AM4240" s="3">
        <v>4360</v>
      </c>
      <c r="AN4240" s="24">
        <v>45536.12539212963</v>
      </c>
      <c r="AO4240" s="24">
        <v>45536.12539212963</v>
      </c>
      <c r="AP4240">
        <v>9</v>
      </c>
      <c r="AQ4240" t="s">
        <v>194</v>
      </c>
      <c r="AR4240">
        <v>244.1253921296302</v>
      </c>
      <c r="AS4240" t="s">
        <v>195</v>
      </c>
      <c r="AT4240" t="s">
        <v>251</v>
      </c>
      <c r="AU4240" t="s">
        <v>197</v>
      </c>
      <c r="AV4240" t="s">
        <v>201</v>
      </c>
      <c r="AW4240" t="s">
        <v>251</v>
      </c>
      <c r="AX4240" t="s">
        <v>197</v>
      </c>
      <c r="AY4240" t="s">
        <v>201</v>
      </c>
    </row>
    <row r="4241" spans="1:51" x14ac:dyDescent="0.45">
      <c r="A4241" s="22">
        <v>871764</v>
      </c>
      <c r="B4241" s="6">
        <v>45536</v>
      </c>
      <c r="C4241" s="22">
        <v>0</v>
      </c>
      <c r="D4241" s="22">
        <v>10449</v>
      </c>
      <c r="E4241" s="22"/>
      <c r="F4241" s="22">
        <v>0</v>
      </c>
      <c r="G4241" s="22">
        <v>4837</v>
      </c>
      <c r="H4241" s="22">
        <v>1</v>
      </c>
      <c r="I4241" s="22"/>
      <c r="J4241" s="22">
        <v>67</v>
      </c>
      <c r="K4241" s="22">
        <v>8599</v>
      </c>
      <c r="L4241" s="23" t="s">
        <v>808</v>
      </c>
      <c r="M4241" s="23"/>
      <c r="N4241" s="23" t="s">
        <v>184</v>
      </c>
      <c r="O4241" s="23" t="s">
        <v>213</v>
      </c>
      <c r="P4241" s="22">
        <v>14</v>
      </c>
      <c r="Q4241" s="23" t="s">
        <v>673</v>
      </c>
      <c r="R4241" s="23" t="s">
        <v>667</v>
      </c>
      <c r="S4241" s="23" t="s">
        <v>23</v>
      </c>
      <c r="T4241" s="23" t="s">
        <v>667</v>
      </c>
      <c r="U4241" s="23" t="s">
        <v>23</v>
      </c>
      <c r="V4241" s="23" t="s">
        <v>187</v>
      </c>
      <c r="W4241" s="23" t="s">
        <v>188</v>
      </c>
      <c r="X4241" s="23" t="s">
        <v>189</v>
      </c>
      <c r="Y4241" s="22">
        <v>0</v>
      </c>
      <c r="Z4241" s="23" t="s">
        <v>190</v>
      </c>
      <c r="AA4241" s="23" t="s">
        <v>191</v>
      </c>
      <c r="AB4241" s="23" t="s">
        <v>190</v>
      </c>
      <c r="AC4241" s="23" t="s">
        <v>805</v>
      </c>
      <c r="AD4241" s="23" t="s">
        <v>281</v>
      </c>
      <c r="AE4241" s="23" t="s">
        <v>85</v>
      </c>
      <c r="AF4241" s="23" t="s">
        <v>190</v>
      </c>
      <c r="AG4241" s="23" t="s">
        <v>192</v>
      </c>
      <c r="AH4241" s="23" t="s">
        <v>415</v>
      </c>
      <c r="AI4241" s="23" t="s">
        <v>806</v>
      </c>
      <c r="AJ4241" s="23" t="b">
        <v>0</v>
      </c>
      <c r="AK4241" s="3">
        <v>116</v>
      </c>
      <c r="AL4241" s="3">
        <v>3448</v>
      </c>
      <c r="AM4241" s="3">
        <v>4360</v>
      </c>
      <c r="AN4241" s="24">
        <v>45536.12539212963</v>
      </c>
      <c r="AO4241" s="24">
        <v>45536.12539212963</v>
      </c>
      <c r="AP4241">
        <v>9</v>
      </c>
      <c r="AQ4241" t="s">
        <v>194</v>
      </c>
      <c r="AR4241">
        <v>244.1253921296302</v>
      </c>
      <c r="AS4241" t="s">
        <v>195</v>
      </c>
      <c r="AT4241" t="s">
        <v>251</v>
      </c>
      <c r="AU4241" t="s">
        <v>197</v>
      </c>
      <c r="AV4241" t="s">
        <v>201</v>
      </c>
      <c r="AW4241" t="s">
        <v>251</v>
      </c>
      <c r="AX4241" t="s">
        <v>197</v>
      </c>
      <c r="AY4241" t="s">
        <v>201</v>
      </c>
    </row>
    <row r="4242" spans="1:51" x14ac:dyDescent="0.45">
      <c r="A4242" s="22">
        <v>871765</v>
      </c>
      <c r="B4242" s="6">
        <v>45536</v>
      </c>
      <c r="C4242" s="22">
        <v>0</v>
      </c>
      <c r="D4242" s="22">
        <v>10449</v>
      </c>
      <c r="E4242" s="22"/>
      <c r="F4242" s="22">
        <v>0</v>
      </c>
      <c r="G4242" s="22">
        <v>4837</v>
      </c>
      <c r="H4242" s="22">
        <v>1</v>
      </c>
      <c r="I4242" s="22"/>
      <c r="J4242" s="22">
        <v>67</v>
      </c>
      <c r="K4242" s="22">
        <v>8599</v>
      </c>
      <c r="L4242" s="23" t="s">
        <v>808</v>
      </c>
      <c r="M4242" s="23"/>
      <c r="N4242" s="23" t="s">
        <v>184</v>
      </c>
      <c r="O4242" s="23" t="s">
        <v>213</v>
      </c>
      <c r="P4242" s="22">
        <v>10</v>
      </c>
      <c r="Q4242" s="23" t="s">
        <v>673</v>
      </c>
      <c r="R4242" s="23" t="s">
        <v>667</v>
      </c>
      <c r="S4242" s="23" t="s">
        <v>23</v>
      </c>
      <c r="T4242" s="23" t="s">
        <v>667</v>
      </c>
      <c r="U4242" s="23" t="s">
        <v>23</v>
      </c>
      <c r="V4242" s="23" t="s">
        <v>187</v>
      </c>
      <c r="W4242" s="23" t="s">
        <v>188</v>
      </c>
      <c r="X4242" s="23" t="s">
        <v>189</v>
      </c>
      <c r="Y4242" s="22">
        <v>0</v>
      </c>
      <c r="Z4242" s="23" t="s">
        <v>190</v>
      </c>
      <c r="AA4242" s="23" t="s">
        <v>191</v>
      </c>
      <c r="AB4242" s="23" t="s">
        <v>190</v>
      </c>
      <c r="AC4242" s="23" t="s">
        <v>805</v>
      </c>
      <c r="AD4242" s="23" t="s">
        <v>281</v>
      </c>
      <c r="AE4242" s="23" t="s">
        <v>85</v>
      </c>
      <c r="AF4242" s="23" t="s">
        <v>190</v>
      </c>
      <c r="AG4242" s="23" t="s">
        <v>192</v>
      </c>
      <c r="AH4242" s="23" t="s">
        <v>415</v>
      </c>
      <c r="AI4242" s="23" t="s">
        <v>806</v>
      </c>
      <c r="AJ4242" s="23" t="b">
        <v>0</v>
      </c>
      <c r="AK4242" s="3">
        <v>116</v>
      </c>
      <c r="AL4242" s="3">
        <v>3448</v>
      </c>
      <c r="AM4242" s="3">
        <v>4360</v>
      </c>
      <c r="AN4242" s="24">
        <v>45536.12539212963</v>
      </c>
      <c r="AO4242" s="24">
        <v>45536.12539212963</v>
      </c>
      <c r="AP4242">
        <v>9</v>
      </c>
      <c r="AQ4242" t="s">
        <v>194</v>
      </c>
      <c r="AR4242">
        <v>244.1253921296302</v>
      </c>
      <c r="AS4242" t="s">
        <v>195</v>
      </c>
      <c r="AT4242" t="s">
        <v>251</v>
      </c>
      <c r="AU4242" t="s">
        <v>197</v>
      </c>
      <c r="AV4242" t="s">
        <v>201</v>
      </c>
      <c r="AW4242" t="s">
        <v>251</v>
      </c>
      <c r="AX4242" t="s">
        <v>197</v>
      </c>
      <c r="AY4242" t="s">
        <v>201</v>
      </c>
    </row>
    <row r="4243" spans="1:51" x14ac:dyDescent="0.45">
      <c r="A4243" s="22">
        <v>871766</v>
      </c>
      <c r="B4243" s="6">
        <v>45536</v>
      </c>
      <c r="C4243" s="22">
        <v>0</v>
      </c>
      <c r="D4243" s="22">
        <v>10449</v>
      </c>
      <c r="E4243" s="22"/>
      <c r="F4243" s="22">
        <v>0</v>
      </c>
      <c r="G4243" s="22">
        <v>4837</v>
      </c>
      <c r="H4243" s="22">
        <v>1</v>
      </c>
      <c r="I4243" s="22"/>
      <c r="J4243" s="22">
        <v>67</v>
      </c>
      <c r="K4243" s="22">
        <v>8599</v>
      </c>
      <c r="L4243" s="23" t="s">
        <v>808</v>
      </c>
      <c r="M4243" s="23"/>
      <c r="N4243" s="23" t="s">
        <v>184</v>
      </c>
      <c r="O4243" s="23" t="s">
        <v>213</v>
      </c>
      <c r="P4243" s="22">
        <v>14</v>
      </c>
      <c r="Q4243" s="23" t="s">
        <v>673</v>
      </c>
      <c r="R4243" s="23" t="s">
        <v>667</v>
      </c>
      <c r="S4243" s="23" t="s">
        <v>23</v>
      </c>
      <c r="T4243" s="23" t="s">
        <v>667</v>
      </c>
      <c r="U4243" s="23" t="s">
        <v>23</v>
      </c>
      <c r="V4243" s="23" t="s">
        <v>187</v>
      </c>
      <c r="W4243" s="23" t="s">
        <v>188</v>
      </c>
      <c r="X4243" s="23" t="s">
        <v>189</v>
      </c>
      <c r="Y4243" s="22">
        <v>0</v>
      </c>
      <c r="Z4243" s="23" t="s">
        <v>190</v>
      </c>
      <c r="AA4243" s="23" t="s">
        <v>191</v>
      </c>
      <c r="AB4243" s="23" t="s">
        <v>190</v>
      </c>
      <c r="AC4243" s="23" t="s">
        <v>805</v>
      </c>
      <c r="AD4243" s="23" t="s">
        <v>281</v>
      </c>
      <c r="AE4243" s="23" t="s">
        <v>85</v>
      </c>
      <c r="AF4243" s="23" t="s">
        <v>190</v>
      </c>
      <c r="AG4243" s="23" t="s">
        <v>192</v>
      </c>
      <c r="AH4243" s="23" t="s">
        <v>415</v>
      </c>
      <c r="AI4243" s="23" t="s">
        <v>806</v>
      </c>
      <c r="AJ4243" s="23" t="b">
        <v>0</v>
      </c>
      <c r="AK4243" s="3">
        <v>116</v>
      </c>
      <c r="AL4243" s="3">
        <v>3448</v>
      </c>
      <c r="AM4243" s="3">
        <v>4360</v>
      </c>
      <c r="AN4243" s="24">
        <v>45536.12539212963</v>
      </c>
      <c r="AO4243" s="24">
        <v>45536.12539212963</v>
      </c>
      <c r="AP4243">
        <v>9</v>
      </c>
      <c r="AQ4243" t="s">
        <v>194</v>
      </c>
      <c r="AR4243">
        <v>244.1253921296302</v>
      </c>
      <c r="AS4243" t="s">
        <v>195</v>
      </c>
      <c r="AT4243" t="s">
        <v>251</v>
      </c>
      <c r="AU4243" t="s">
        <v>197</v>
      </c>
      <c r="AV4243" t="s">
        <v>201</v>
      </c>
      <c r="AW4243" t="s">
        <v>251</v>
      </c>
      <c r="AX4243" t="s">
        <v>197</v>
      </c>
      <c r="AY4243" t="s">
        <v>201</v>
      </c>
    </row>
    <row r="4244" spans="1:51" x14ac:dyDescent="0.45">
      <c r="A4244" s="22">
        <v>871783</v>
      </c>
      <c r="B4244" s="6">
        <v>45536</v>
      </c>
      <c r="C4244" s="22">
        <v>0</v>
      </c>
      <c r="D4244" s="22">
        <v>6674</v>
      </c>
      <c r="E4244" s="22"/>
      <c r="F4244" s="22">
        <v>0</v>
      </c>
      <c r="G4244" s="22">
        <v>4838</v>
      </c>
      <c r="H4244" s="22">
        <v>1</v>
      </c>
      <c r="I4244" s="22"/>
      <c r="J4244" s="22">
        <v>67</v>
      </c>
      <c r="K4244" s="22">
        <v>8599</v>
      </c>
      <c r="L4244" s="23" t="s">
        <v>808</v>
      </c>
      <c r="M4244" s="23"/>
      <c r="N4244" s="23" t="s">
        <v>184</v>
      </c>
      <c r="O4244" s="23" t="s">
        <v>213</v>
      </c>
      <c r="P4244" s="22">
        <v>10</v>
      </c>
      <c r="Q4244" s="23" t="s">
        <v>673</v>
      </c>
      <c r="R4244" s="23" t="s">
        <v>667</v>
      </c>
      <c r="S4244" s="23" t="s">
        <v>23</v>
      </c>
      <c r="T4244" s="23" t="s">
        <v>667</v>
      </c>
      <c r="U4244" s="23" t="s">
        <v>23</v>
      </c>
      <c r="V4244" s="23" t="s">
        <v>187</v>
      </c>
      <c r="W4244" s="23" t="s">
        <v>188</v>
      </c>
      <c r="X4244" s="23" t="s">
        <v>189</v>
      </c>
      <c r="Y4244" s="22">
        <v>0</v>
      </c>
      <c r="Z4244" s="23" t="s">
        <v>190</v>
      </c>
      <c r="AA4244" s="23" t="s">
        <v>191</v>
      </c>
      <c r="AB4244" s="23" t="s">
        <v>190</v>
      </c>
      <c r="AC4244" s="23" t="s">
        <v>805</v>
      </c>
      <c r="AD4244" s="23" t="s">
        <v>281</v>
      </c>
      <c r="AE4244" s="23" t="s">
        <v>85</v>
      </c>
      <c r="AF4244" s="23" t="s">
        <v>190</v>
      </c>
      <c r="AG4244" s="23" t="s">
        <v>192</v>
      </c>
      <c r="AH4244" s="23" t="s">
        <v>415</v>
      </c>
      <c r="AI4244" s="23" t="s">
        <v>806</v>
      </c>
      <c r="AJ4244" s="23" t="b">
        <v>0</v>
      </c>
      <c r="AK4244" s="3">
        <v>116</v>
      </c>
      <c r="AL4244" s="3">
        <v>3448</v>
      </c>
      <c r="AM4244" s="3">
        <v>4366</v>
      </c>
      <c r="AN4244" s="24">
        <v>45536.125527507713</v>
      </c>
      <c r="AO4244" s="24">
        <v>45536.125527507713</v>
      </c>
      <c r="AP4244">
        <v>9</v>
      </c>
      <c r="AQ4244" t="s">
        <v>194</v>
      </c>
      <c r="AR4244">
        <v>244.12552750771283</v>
      </c>
      <c r="AS4244" t="s">
        <v>195</v>
      </c>
      <c r="AT4244" t="s">
        <v>251</v>
      </c>
      <c r="AU4244" t="s">
        <v>197</v>
      </c>
      <c r="AV4244" t="s">
        <v>300</v>
      </c>
      <c r="AW4244" t="s">
        <v>251</v>
      </c>
      <c r="AX4244" t="s">
        <v>197</v>
      </c>
      <c r="AY4244" t="s">
        <v>300</v>
      </c>
    </row>
    <row r="4245" spans="1:51" x14ac:dyDescent="0.45">
      <c r="A4245" s="22">
        <v>871784</v>
      </c>
      <c r="B4245" s="6">
        <v>45536</v>
      </c>
      <c r="C4245" s="22">
        <v>0</v>
      </c>
      <c r="D4245" s="22">
        <v>6674</v>
      </c>
      <c r="E4245" s="22"/>
      <c r="F4245" s="22">
        <v>0</v>
      </c>
      <c r="G4245" s="22">
        <v>4838</v>
      </c>
      <c r="H4245" s="22">
        <v>1</v>
      </c>
      <c r="I4245" s="22"/>
      <c r="J4245" s="22">
        <v>67</v>
      </c>
      <c r="K4245" s="22">
        <v>8599</v>
      </c>
      <c r="L4245" s="23" t="s">
        <v>808</v>
      </c>
      <c r="M4245" s="23"/>
      <c r="N4245" s="23" t="s">
        <v>184</v>
      </c>
      <c r="O4245" s="23" t="s">
        <v>213</v>
      </c>
      <c r="P4245" s="22">
        <v>14</v>
      </c>
      <c r="Q4245" s="23" t="s">
        <v>673</v>
      </c>
      <c r="R4245" s="23" t="s">
        <v>667</v>
      </c>
      <c r="S4245" s="23" t="s">
        <v>23</v>
      </c>
      <c r="T4245" s="23" t="s">
        <v>667</v>
      </c>
      <c r="U4245" s="23" t="s">
        <v>23</v>
      </c>
      <c r="V4245" s="23" t="s">
        <v>187</v>
      </c>
      <c r="W4245" s="23" t="s">
        <v>188</v>
      </c>
      <c r="X4245" s="23" t="s">
        <v>189</v>
      </c>
      <c r="Y4245" s="22">
        <v>0</v>
      </c>
      <c r="Z4245" s="23" t="s">
        <v>190</v>
      </c>
      <c r="AA4245" s="23" t="s">
        <v>191</v>
      </c>
      <c r="AB4245" s="23" t="s">
        <v>190</v>
      </c>
      <c r="AC4245" s="23" t="s">
        <v>805</v>
      </c>
      <c r="AD4245" s="23" t="s">
        <v>281</v>
      </c>
      <c r="AE4245" s="23" t="s">
        <v>85</v>
      </c>
      <c r="AF4245" s="23" t="s">
        <v>190</v>
      </c>
      <c r="AG4245" s="23" t="s">
        <v>192</v>
      </c>
      <c r="AH4245" s="23" t="s">
        <v>415</v>
      </c>
      <c r="AI4245" s="23" t="s">
        <v>806</v>
      </c>
      <c r="AJ4245" s="23" t="b">
        <v>0</v>
      </c>
      <c r="AK4245" s="3">
        <v>116</v>
      </c>
      <c r="AL4245" s="3">
        <v>3448</v>
      </c>
      <c r="AM4245" s="3">
        <v>4366</v>
      </c>
      <c r="AN4245" s="24">
        <v>45536.125527507713</v>
      </c>
      <c r="AO4245" s="24">
        <v>45536.125527507713</v>
      </c>
      <c r="AP4245">
        <v>9</v>
      </c>
      <c r="AQ4245" t="s">
        <v>194</v>
      </c>
      <c r="AR4245">
        <v>244.12552750771283</v>
      </c>
      <c r="AS4245" t="s">
        <v>195</v>
      </c>
      <c r="AT4245" t="s">
        <v>251</v>
      </c>
      <c r="AU4245" t="s">
        <v>197</v>
      </c>
      <c r="AV4245" t="s">
        <v>300</v>
      </c>
      <c r="AW4245" t="s">
        <v>251</v>
      </c>
      <c r="AX4245" t="s">
        <v>197</v>
      </c>
      <c r="AY4245" t="s">
        <v>300</v>
      </c>
    </row>
    <row r="4246" spans="1:51" x14ac:dyDescent="0.45">
      <c r="A4246" s="22">
        <v>871785</v>
      </c>
      <c r="B4246" s="6">
        <v>45536</v>
      </c>
      <c r="C4246" s="22">
        <v>0</v>
      </c>
      <c r="D4246" s="22">
        <v>6674</v>
      </c>
      <c r="E4246" s="22"/>
      <c r="F4246" s="22">
        <v>0</v>
      </c>
      <c r="G4246" s="22">
        <v>4838</v>
      </c>
      <c r="H4246" s="22">
        <v>1</v>
      </c>
      <c r="I4246" s="22"/>
      <c r="J4246" s="22">
        <v>67</v>
      </c>
      <c r="K4246" s="22">
        <v>8599</v>
      </c>
      <c r="L4246" s="23" t="s">
        <v>808</v>
      </c>
      <c r="M4246" s="23"/>
      <c r="N4246" s="23" t="s">
        <v>184</v>
      </c>
      <c r="O4246" s="23" t="s">
        <v>213</v>
      </c>
      <c r="P4246" s="22">
        <v>10</v>
      </c>
      <c r="Q4246" s="23" t="s">
        <v>673</v>
      </c>
      <c r="R4246" s="23" t="s">
        <v>667</v>
      </c>
      <c r="S4246" s="23" t="s">
        <v>23</v>
      </c>
      <c r="T4246" s="23" t="s">
        <v>667</v>
      </c>
      <c r="U4246" s="23" t="s">
        <v>23</v>
      </c>
      <c r="V4246" s="23" t="s">
        <v>187</v>
      </c>
      <c r="W4246" s="23" t="s">
        <v>188</v>
      </c>
      <c r="X4246" s="23" t="s">
        <v>189</v>
      </c>
      <c r="Y4246" s="22">
        <v>0</v>
      </c>
      <c r="Z4246" s="23" t="s">
        <v>190</v>
      </c>
      <c r="AA4246" s="23" t="s">
        <v>191</v>
      </c>
      <c r="AB4246" s="23" t="s">
        <v>190</v>
      </c>
      <c r="AC4246" s="23" t="s">
        <v>805</v>
      </c>
      <c r="AD4246" s="23" t="s">
        <v>281</v>
      </c>
      <c r="AE4246" s="23" t="s">
        <v>85</v>
      </c>
      <c r="AF4246" s="23" t="s">
        <v>190</v>
      </c>
      <c r="AG4246" s="23" t="s">
        <v>192</v>
      </c>
      <c r="AH4246" s="23" t="s">
        <v>415</v>
      </c>
      <c r="AI4246" s="23" t="s">
        <v>806</v>
      </c>
      <c r="AJ4246" s="23" t="b">
        <v>0</v>
      </c>
      <c r="AK4246" s="3">
        <v>116</v>
      </c>
      <c r="AL4246" s="3">
        <v>3448</v>
      </c>
      <c r="AM4246" s="3">
        <v>4366</v>
      </c>
      <c r="AN4246" s="24">
        <v>45536.125527507713</v>
      </c>
      <c r="AO4246" s="24">
        <v>45536.125527507713</v>
      </c>
      <c r="AP4246">
        <v>9</v>
      </c>
      <c r="AQ4246" t="s">
        <v>194</v>
      </c>
      <c r="AR4246">
        <v>244.12552750771283</v>
      </c>
      <c r="AS4246" t="s">
        <v>195</v>
      </c>
      <c r="AT4246" t="s">
        <v>251</v>
      </c>
      <c r="AU4246" t="s">
        <v>197</v>
      </c>
      <c r="AV4246" t="s">
        <v>300</v>
      </c>
      <c r="AW4246" t="s">
        <v>251</v>
      </c>
      <c r="AX4246" t="s">
        <v>197</v>
      </c>
      <c r="AY4246" t="s">
        <v>300</v>
      </c>
    </row>
    <row r="4247" spans="1:51" x14ac:dyDescent="0.45">
      <c r="A4247" s="22">
        <v>871786</v>
      </c>
      <c r="B4247" s="6">
        <v>45536</v>
      </c>
      <c r="C4247" s="22">
        <v>0</v>
      </c>
      <c r="D4247" s="22">
        <v>6674</v>
      </c>
      <c r="E4247" s="22"/>
      <c r="F4247" s="22">
        <v>0</v>
      </c>
      <c r="G4247" s="22">
        <v>4838</v>
      </c>
      <c r="H4247" s="22">
        <v>1</v>
      </c>
      <c r="I4247" s="22"/>
      <c r="J4247" s="22">
        <v>67</v>
      </c>
      <c r="K4247" s="22">
        <v>8599</v>
      </c>
      <c r="L4247" s="23" t="s">
        <v>808</v>
      </c>
      <c r="M4247" s="23"/>
      <c r="N4247" s="23" t="s">
        <v>184</v>
      </c>
      <c r="O4247" s="23" t="s">
        <v>213</v>
      </c>
      <c r="P4247" s="22">
        <v>14</v>
      </c>
      <c r="Q4247" s="23" t="s">
        <v>673</v>
      </c>
      <c r="R4247" s="23" t="s">
        <v>667</v>
      </c>
      <c r="S4247" s="23" t="s">
        <v>23</v>
      </c>
      <c r="T4247" s="23" t="s">
        <v>667</v>
      </c>
      <c r="U4247" s="23" t="s">
        <v>23</v>
      </c>
      <c r="V4247" s="23" t="s">
        <v>187</v>
      </c>
      <c r="W4247" s="23" t="s">
        <v>188</v>
      </c>
      <c r="X4247" s="23" t="s">
        <v>189</v>
      </c>
      <c r="Y4247" s="22">
        <v>0</v>
      </c>
      <c r="Z4247" s="23" t="s">
        <v>190</v>
      </c>
      <c r="AA4247" s="23" t="s">
        <v>191</v>
      </c>
      <c r="AB4247" s="23" t="s">
        <v>190</v>
      </c>
      <c r="AC4247" s="23" t="s">
        <v>805</v>
      </c>
      <c r="AD4247" s="23" t="s">
        <v>281</v>
      </c>
      <c r="AE4247" s="23" t="s">
        <v>85</v>
      </c>
      <c r="AF4247" s="23" t="s">
        <v>190</v>
      </c>
      <c r="AG4247" s="23" t="s">
        <v>192</v>
      </c>
      <c r="AH4247" s="23" t="s">
        <v>415</v>
      </c>
      <c r="AI4247" s="23" t="s">
        <v>806</v>
      </c>
      <c r="AJ4247" s="23" t="b">
        <v>0</v>
      </c>
      <c r="AK4247" s="3">
        <v>116</v>
      </c>
      <c r="AL4247" s="3">
        <v>3448</v>
      </c>
      <c r="AM4247" s="3">
        <v>4366</v>
      </c>
      <c r="AN4247" s="24">
        <v>45536.125527507713</v>
      </c>
      <c r="AO4247" s="24">
        <v>45536.125527507713</v>
      </c>
      <c r="AP4247">
        <v>9</v>
      </c>
      <c r="AQ4247" t="s">
        <v>194</v>
      </c>
      <c r="AR4247">
        <v>244.12552750771283</v>
      </c>
      <c r="AS4247" t="s">
        <v>195</v>
      </c>
      <c r="AT4247" t="s">
        <v>251</v>
      </c>
      <c r="AU4247" t="s">
        <v>197</v>
      </c>
      <c r="AV4247" t="s">
        <v>300</v>
      </c>
      <c r="AW4247" t="s">
        <v>251</v>
      </c>
      <c r="AX4247" t="s">
        <v>197</v>
      </c>
      <c r="AY4247" t="s">
        <v>300</v>
      </c>
    </row>
    <row r="4248" spans="1:51" x14ac:dyDescent="0.45">
      <c r="A4248" s="22">
        <v>874568</v>
      </c>
      <c r="B4248" s="6">
        <v>45536</v>
      </c>
      <c r="C4248" s="22">
        <v>0</v>
      </c>
      <c r="D4248" s="22">
        <v>78108</v>
      </c>
      <c r="E4248" s="22"/>
      <c r="F4248" s="22">
        <v>0</v>
      </c>
      <c r="G4248" s="22">
        <v>9632</v>
      </c>
      <c r="H4248" s="22">
        <v>75</v>
      </c>
      <c r="I4248" s="22"/>
      <c r="J4248" s="22">
        <v>6796</v>
      </c>
      <c r="K4248" s="22">
        <v>101907</v>
      </c>
      <c r="L4248" s="23" t="s">
        <v>840</v>
      </c>
      <c r="M4248" s="23"/>
      <c r="N4248" s="23" t="s">
        <v>184</v>
      </c>
      <c r="O4248" s="23" t="s">
        <v>672</v>
      </c>
      <c r="P4248" s="22">
        <v>10</v>
      </c>
      <c r="Q4248" s="23" t="s">
        <v>673</v>
      </c>
      <c r="R4248" s="23" t="s">
        <v>667</v>
      </c>
      <c r="S4248" s="23" t="s">
        <v>22</v>
      </c>
      <c r="T4248" s="23" t="s">
        <v>667</v>
      </c>
      <c r="U4248" s="23" t="s">
        <v>22</v>
      </c>
      <c r="V4248" s="23" t="s">
        <v>674</v>
      </c>
      <c r="W4248" s="23" t="s">
        <v>188</v>
      </c>
      <c r="X4248" s="23" t="s">
        <v>189</v>
      </c>
      <c r="Y4248" s="22">
        <v>0</v>
      </c>
      <c r="Z4248" s="23" t="s">
        <v>190</v>
      </c>
      <c r="AA4248" s="23" t="s">
        <v>191</v>
      </c>
      <c r="AB4248" s="23" t="s">
        <v>190</v>
      </c>
      <c r="AC4248" s="23" t="s">
        <v>190</v>
      </c>
      <c r="AD4248" s="23" t="s">
        <v>190</v>
      </c>
      <c r="AE4248" s="23" t="s">
        <v>98</v>
      </c>
      <c r="AF4248" s="23"/>
      <c r="AG4248" s="23"/>
      <c r="AH4248" s="23"/>
      <c r="AI4248" s="23"/>
      <c r="AJ4248" s="23" t="b">
        <v>0</v>
      </c>
      <c r="AK4248" s="3">
        <v>115</v>
      </c>
      <c r="AL4248" s="3">
        <v>4952</v>
      </c>
      <c r="AM4248" s="3">
        <v>6587</v>
      </c>
      <c r="AN4248" s="24">
        <v>45536.729244328701</v>
      </c>
      <c r="AO4248" s="24">
        <v>45536.729244328701</v>
      </c>
      <c r="AP4248">
        <v>9</v>
      </c>
      <c r="AQ4248" t="s">
        <v>194</v>
      </c>
      <c r="AR4248">
        <v>244.72924432870059</v>
      </c>
      <c r="AS4248" t="s">
        <v>195</v>
      </c>
      <c r="AT4248" t="s">
        <v>229</v>
      </c>
      <c r="AU4248" t="s">
        <v>197</v>
      </c>
      <c r="AV4248" t="s">
        <v>219</v>
      </c>
      <c r="AW4248" t="s">
        <v>229</v>
      </c>
      <c r="AX4248" t="s">
        <v>197</v>
      </c>
      <c r="AY4248" t="s">
        <v>219</v>
      </c>
    </row>
    <row r="4249" spans="1:51" x14ac:dyDescent="0.45">
      <c r="A4249" s="22">
        <v>874569</v>
      </c>
      <c r="B4249" s="6">
        <v>45536</v>
      </c>
      <c r="C4249" s="22">
        <v>0</v>
      </c>
      <c r="D4249" s="22">
        <v>78108</v>
      </c>
      <c r="E4249" s="22"/>
      <c r="F4249" s="22">
        <v>0</v>
      </c>
      <c r="G4249" s="22">
        <v>9632</v>
      </c>
      <c r="H4249" s="22">
        <v>75</v>
      </c>
      <c r="I4249" s="22"/>
      <c r="J4249" s="22">
        <v>6796</v>
      </c>
      <c r="K4249" s="22">
        <v>101907</v>
      </c>
      <c r="L4249" s="23" t="s">
        <v>840</v>
      </c>
      <c r="M4249" s="23"/>
      <c r="N4249" s="23" t="s">
        <v>184</v>
      </c>
      <c r="O4249" s="23" t="s">
        <v>672</v>
      </c>
      <c r="P4249" s="22">
        <v>14</v>
      </c>
      <c r="Q4249" s="23" t="s">
        <v>673</v>
      </c>
      <c r="R4249" s="23" t="s">
        <v>667</v>
      </c>
      <c r="S4249" s="23" t="s">
        <v>22</v>
      </c>
      <c r="T4249" s="23" t="s">
        <v>667</v>
      </c>
      <c r="U4249" s="23" t="s">
        <v>22</v>
      </c>
      <c r="V4249" s="23" t="s">
        <v>674</v>
      </c>
      <c r="W4249" s="23" t="s">
        <v>188</v>
      </c>
      <c r="X4249" s="23" t="s">
        <v>189</v>
      </c>
      <c r="Y4249" s="22">
        <v>0</v>
      </c>
      <c r="Z4249" s="23" t="s">
        <v>190</v>
      </c>
      <c r="AA4249" s="23" t="s">
        <v>191</v>
      </c>
      <c r="AB4249" s="23" t="s">
        <v>190</v>
      </c>
      <c r="AC4249" s="23" t="s">
        <v>190</v>
      </c>
      <c r="AD4249" s="23" t="s">
        <v>190</v>
      </c>
      <c r="AE4249" s="23" t="s">
        <v>98</v>
      </c>
      <c r="AF4249" s="23"/>
      <c r="AG4249" s="23"/>
      <c r="AH4249" s="23"/>
      <c r="AI4249" s="23"/>
      <c r="AJ4249" s="23" t="b">
        <v>0</v>
      </c>
      <c r="AK4249" s="3">
        <v>115</v>
      </c>
      <c r="AL4249" s="3">
        <v>4952</v>
      </c>
      <c r="AM4249" s="3">
        <v>6587</v>
      </c>
      <c r="AN4249" s="24">
        <v>45536.729244328701</v>
      </c>
      <c r="AO4249" s="24">
        <v>45536.729244328701</v>
      </c>
      <c r="AP4249">
        <v>9</v>
      </c>
      <c r="AQ4249" t="s">
        <v>194</v>
      </c>
      <c r="AR4249">
        <v>244.72924432870059</v>
      </c>
      <c r="AS4249" t="s">
        <v>195</v>
      </c>
      <c r="AT4249" t="s">
        <v>229</v>
      </c>
      <c r="AU4249" t="s">
        <v>197</v>
      </c>
      <c r="AV4249" t="s">
        <v>219</v>
      </c>
      <c r="AW4249" t="s">
        <v>229</v>
      </c>
      <c r="AX4249" t="s">
        <v>197</v>
      </c>
      <c r="AY4249" t="s">
        <v>219</v>
      </c>
    </row>
    <row r="4250" spans="1:51" x14ac:dyDescent="0.45">
      <c r="A4250" s="22">
        <v>874570</v>
      </c>
      <c r="B4250" s="6">
        <v>45536</v>
      </c>
      <c r="C4250" s="22">
        <v>0</v>
      </c>
      <c r="D4250" s="22">
        <v>78108</v>
      </c>
      <c r="E4250" s="22"/>
      <c r="F4250" s="22">
        <v>0</v>
      </c>
      <c r="G4250" s="22">
        <v>9632</v>
      </c>
      <c r="H4250" s="22">
        <v>75</v>
      </c>
      <c r="I4250" s="22"/>
      <c r="J4250" s="22">
        <v>6796</v>
      </c>
      <c r="K4250" s="22">
        <v>101907</v>
      </c>
      <c r="L4250" s="23" t="s">
        <v>840</v>
      </c>
      <c r="M4250" s="23"/>
      <c r="N4250" s="23" t="s">
        <v>184</v>
      </c>
      <c r="O4250" s="23" t="s">
        <v>672</v>
      </c>
      <c r="P4250" s="22">
        <v>10</v>
      </c>
      <c r="Q4250" s="23" t="s">
        <v>673</v>
      </c>
      <c r="R4250" s="23" t="s">
        <v>667</v>
      </c>
      <c r="S4250" s="23" t="s">
        <v>22</v>
      </c>
      <c r="T4250" s="23" t="s">
        <v>667</v>
      </c>
      <c r="U4250" s="23" t="s">
        <v>22</v>
      </c>
      <c r="V4250" s="23" t="s">
        <v>674</v>
      </c>
      <c r="W4250" s="23" t="s">
        <v>188</v>
      </c>
      <c r="X4250" s="23" t="s">
        <v>189</v>
      </c>
      <c r="Y4250" s="22">
        <v>0</v>
      </c>
      <c r="Z4250" s="23" t="s">
        <v>190</v>
      </c>
      <c r="AA4250" s="23" t="s">
        <v>191</v>
      </c>
      <c r="AB4250" s="23" t="s">
        <v>190</v>
      </c>
      <c r="AC4250" s="23" t="s">
        <v>190</v>
      </c>
      <c r="AD4250" s="23" t="s">
        <v>190</v>
      </c>
      <c r="AE4250" s="23" t="s">
        <v>98</v>
      </c>
      <c r="AF4250" s="23"/>
      <c r="AG4250" s="23"/>
      <c r="AH4250" s="23"/>
      <c r="AI4250" s="23"/>
      <c r="AJ4250" s="23" t="b">
        <v>0</v>
      </c>
      <c r="AK4250" s="3">
        <v>115</v>
      </c>
      <c r="AL4250" s="3">
        <v>4952</v>
      </c>
      <c r="AM4250" s="3">
        <v>6587</v>
      </c>
      <c r="AN4250" s="24">
        <v>45536.729244328701</v>
      </c>
      <c r="AO4250" s="24">
        <v>45536.729244328701</v>
      </c>
      <c r="AP4250">
        <v>9</v>
      </c>
      <c r="AQ4250" t="s">
        <v>194</v>
      </c>
      <c r="AR4250">
        <v>244.72924432870059</v>
      </c>
      <c r="AS4250" t="s">
        <v>195</v>
      </c>
      <c r="AT4250" t="s">
        <v>229</v>
      </c>
      <c r="AU4250" t="s">
        <v>197</v>
      </c>
      <c r="AV4250" t="s">
        <v>219</v>
      </c>
      <c r="AW4250" t="s">
        <v>229</v>
      </c>
      <c r="AX4250" t="s">
        <v>197</v>
      </c>
      <c r="AY4250" t="s">
        <v>219</v>
      </c>
    </row>
    <row r="4251" spans="1:51" x14ac:dyDescent="0.45">
      <c r="A4251" s="22">
        <v>874571</v>
      </c>
      <c r="B4251" s="6">
        <v>45536</v>
      </c>
      <c r="C4251" s="22">
        <v>0</v>
      </c>
      <c r="D4251" s="22">
        <v>78108</v>
      </c>
      <c r="E4251" s="22"/>
      <c r="F4251" s="22">
        <v>0</v>
      </c>
      <c r="G4251" s="22">
        <v>9632</v>
      </c>
      <c r="H4251" s="22">
        <v>75</v>
      </c>
      <c r="I4251" s="22"/>
      <c r="J4251" s="22">
        <v>6796</v>
      </c>
      <c r="K4251" s="22">
        <v>101907</v>
      </c>
      <c r="L4251" s="23" t="s">
        <v>840</v>
      </c>
      <c r="M4251" s="23"/>
      <c r="N4251" s="23" t="s">
        <v>184</v>
      </c>
      <c r="O4251" s="23" t="s">
        <v>672</v>
      </c>
      <c r="P4251" s="22">
        <v>14</v>
      </c>
      <c r="Q4251" s="23" t="s">
        <v>673</v>
      </c>
      <c r="R4251" s="23" t="s">
        <v>667</v>
      </c>
      <c r="S4251" s="23" t="s">
        <v>22</v>
      </c>
      <c r="T4251" s="23" t="s">
        <v>667</v>
      </c>
      <c r="U4251" s="23" t="s">
        <v>22</v>
      </c>
      <c r="V4251" s="23" t="s">
        <v>674</v>
      </c>
      <c r="W4251" s="23" t="s">
        <v>188</v>
      </c>
      <c r="X4251" s="23" t="s">
        <v>189</v>
      </c>
      <c r="Y4251" s="22">
        <v>0</v>
      </c>
      <c r="Z4251" s="23" t="s">
        <v>190</v>
      </c>
      <c r="AA4251" s="23" t="s">
        <v>191</v>
      </c>
      <c r="AB4251" s="23" t="s">
        <v>190</v>
      </c>
      <c r="AC4251" s="23" t="s">
        <v>190</v>
      </c>
      <c r="AD4251" s="23" t="s">
        <v>190</v>
      </c>
      <c r="AE4251" s="23" t="s">
        <v>98</v>
      </c>
      <c r="AF4251" s="23"/>
      <c r="AG4251" s="23"/>
      <c r="AH4251" s="23"/>
      <c r="AI4251" s="23"/>
      <c r="AJ4251" s="23" t="b">
        <v>0</v>
      </c>
      <c r="AK4251" s="3">
        <v>115</v>
      </c>
      <c r="AL4251" s="3">
        <v>4952</v>
      </c>
      <c r="AM4251" s="3">
        <v>6587</v>
      </c>
      <c r="AN4251" s="24">
        <v>45536.729244328701</v>
      </c>
      <c r="AO4251" s="24">
        <v>45536.729244328701</v>
      </c>
      <c r="AP4251">
        <v>9</v>
      </c>
      <c r="AQ4251" t="s">
        <v>194</v>
      </c>
      <c r="AR4251">
        <v>244.72924432870059</v>
      </c>
      <c r="AS4251" t="s">
        <v>195</v>
      </c>
      <c r="AT4251" t="s">
        <v>229</v>
      </c>
      <c r="AU4251" t="s">
        <v>197</v>
      </c>
      <c r="AV4251" t="s">
        <v>219</v>
      </c>
      <c r="AW4251" t="s">
        <v>229</v>
      </c>
      <c r="AX4251" t="s">
        <v>197</v>
      </c>
      <c r="AY4251" t="s">
        <v>219</v>
      </c>
    </row>
    <row r="4252" spans="1:51" x14ac:dyDescent="0.45">
      <c r="A4252" s="22">
        <v>873606</v>
      </c>
      <c r="B4252" s="6">
        <v>45536</v>
      </c>
      <c r="C4252" s="22">
        <v>0</v>
      </c>
      <c r="D4252" s="22">
        <v>5220</v>
      </c>
      <c r="E4252" s="22"/>
      <c r="F4252" s="22">
        <v>0</v>
      </c>
      <c r="G4252" s="22">
        <v>1471</v>
      </c>
      <c r="H4252" s="22">
        <v>1</v>
      </c>
      <c r="I4252" s="22"/>
      <c r="J4252" s="22">
        <v>60</v>
      </c>
      <c r="K4252" s="22">
        <v>101784</v>
      </c>
      <c r="L4252" s="23" t="s">
        <v>881</v>
      </c>
      <c r="M4252" s="23"/>
      <c r="N4252" s="23" t="s">
        <v>184</v>
      </c>
      <c r="O4252" s="23" t="s">
        <v>672</v>
      </c>
      <c r="P4252" s="22">
        <v>10</v>
      </c>
      <c r="Q4252" s="23" t="s">
        <v>673</v>
      </c>
      <c r="R4252" s="23" t="s">
        <v>667</v>
      </c>
      <c r="S4252" s="23" t="s">
        <v>30</v>
      </c>
      <c r="T4252" s="23" t="s">
        <v>667</v>
      </c>
      <c r="U4252" s="23" t="s">
        <v>30</v>
      </c>
      <c r="V4252" s="23" t="s">
        <v>674</v>
      </c>
      <c r="W4252" s="23" t="s">
        <v>188</v>
      </c>
      <c r="X4252" s="23" t="s">
        <v>189</v>
      </c>
      <c r="Y4252" s="22">
        <v>1</v>
      </c>
      <c r="Z4252" s="23" t="s">
        <v>190</v>
      </c>
      <c r="AA4252" s="23" t="s">
        <v>882</v>
      </c>
      <c r="AB4252" s="23" t="s">
        <v>190</v>
      </c>
      <c r="AC4252" s="23" t="s">
        <v>190</v>
      </c>
      <c r="AD4252" s="23" t="s">
        <v>190</v>
      </c>
      <c r="AE4252" s="23" t="s">
        <v>100</v>
      </c>
      <c r="AF4252" s="23"/>
      <c r="AG4252" s="23"/>
      <c r="AH4252" s="23"/>
      <c r="AI4252" s="23"/>
      <c r="AJ4252" s="23" t="b">
        <v>0</v>
      </c>
      <c r="AK4252" s="3">
        <v>60</v>
      </c>
      <c r="AL4252" s="3">
        <v>4952</v>
      </c>
      <c r="AM4252" s="3">
        <v>5768</v>
      </c>
      <c r="AN4252" s="24">
        <v>45536.597161844133</v>
      </c>
      <c r="AO4252" s="24">
        <v>45536.597161844133</v>
      </c>
      <c r="AP4252">
        <v>9</v>
      </c>
      <c r="AQ4252" t="s">
        <v>194</v>
      </c>
      <c r="AR4252">
        <v>244.59716184413264</v>
      </c>
      <c r="AS4252" t="s">
        <v>195</v>
      </c>
      <c r="AT4252" t="s">
        <v>227</v>
      </c>
      <c r="AU4252" t="s">
        <v>197</v>
      </c>
      <c r="AV4252" t="s">
        <v>291</v>
      </c>
      <c r="AW4252" t="s">
        <v>227</v>
      </c>
      <c r="AX4252" t="s">
        <v>197</v>
      </c>
      <c r="AY4252" t="s">
        <v>291</v>
      </c>
    </row>
    <row r="4253" spans="1:51" x14ac:dyDescent="0.45">
      <c r="A4253" s="22">
        <v>873607</v>
      </c>
      <c r="B4253" s="6">
        <v>45536</v>
      </c>
      <c r="C4253" s="22">
        <v>0</v>
      </c>
      <c r="D4253" s="22">
        <v>5220</v>
      </c>
      <c r="E4253" s="22"/>
      <c r="F4253" s="22">
        <v>0</v>
      </c>
      <c r="G4253" s="22">
        <v>1471</v>
      </c>
      <c r="H4253" s="22">
        <v>1</v>
      </c>
      <c r="I4253" s="22"/>
      <c r="J4253" s="22">
        <v>60</v>
      </c>
      <c r="K4253" s="22">
        <v>101784</v>
      </c>
      <c r="L4253" s="23" t="s">
        <v>881</v>
      </c>
      <c r="M4253" s="23"/>
      <c r="N4253" s="23" t="s">
        <v>184</v>
      </c>
      <c r="O4253" s="23" t="s">
        <v>672</v>
      </c>
      <c r="P4253" s="22">
        <v>14</v>
      </c>
      <c r="Q4253" s="23" t="s">
        <v>673</v>
      </c>
      <c r="R4253" s="23" t="s">
        <v>667</v>
      </c>
      <c r="S4253" s="23" t="s">
        <v>30</v>
      </c>
      <c r="T4253" s="23" t="s">
        <v>667</v>
      </c>
      <c r="U4253" s="23" t="s">
        <v>30</v>
      </c>
      <c r="V4253" s="23" t="s">
        <v>674</v>
      </c>
      <c r="W4253" s="23" t="s">
        <v>188</v>
      </c>
      <c r="X4253" s="23" t="s">
        <v>189</v>
      </c>
      <c r="Y4253" s="22">
        <v>1</v>
      </c>
      <c r="Z4253" s="23" t="s">
        <v>190</v>
      </c>
      <c r="AA4253" s="23" t="s">
        <v>882</v>
      </c>
      <c r="AB4253" s="23" t="s">
        <v>190</v>
      </c>
      <c r="AC4253" s="23" t="s">
        <v>190</v>
      </c>
      <c r="AD4253" s="23" t="s">
        <v>190</v>
      </c>
      <c r="AE4253" s="23" t="s">
        <v>100</v>
      </c>
      <c r="AF4253" s="23"/>
      <c r="AG4253" s="23"/>
      <c r="AH4253" s="23"/>
      <c r="AI4253" s="23"/>
      <c r="AJ4253" s="23" t="b">
        <v>0</v>
      </c>
      <c r="AK4253" s="3">
        <v>60</v>
      </c>
      <c r="AL4253" s="3">
        <v>4952</v>
      </c>
      <c r="AM4253" s="3">
        <v>5768</v>
      </c>
      <c r="AN4253" s="24">
        <v>45536.597161844133</v>
      </c>
      <c r="AO4253" s="24">
        <v>45536.597161844133</v>
      </c>
      <c r="AP4253">
        <v>9</v>
      </c>
      <c r="AQ4253" t="s">
        <v>194</v>
      </c>
      <c r="AR4253">
        <v>244.59716184413264</v>
      </c>
      <c r="AS4253" t="s">
        <v>195</v>
      </c>
      <c r="AT4253" t="s">
        <v>227</v>
      </c>
      <c r="AU4253" t="s">
        <v>197</v>
      </c>
      <c r="AV4253" t="s">
        <v>291</v>
      </c>
      <c r="AW4253" t="s">
        <v>227</v>
      </c>
      <c r="AX4253" t="s">
        <v>197</v>
      </c>
      <c r="AY4253" t="s">
        <v>291</v>
      </c>
    </row>
    <row r="4254" spans="1:51" x14ac:dyDescent="0.45">
      <c r="A4254" s="22">
        <v>873608</v>
      </c>
      <c r="B4254" s="6">
        <v>45536</v>
      </c>
      <c r="C4254" s="22">
        <v>0</v>
      </c>
      <c r="D4254" s="22">
        <v>5220</v>
      </c>
      <c r="E4254" s="22"/>
      <c r="F4254" s="22">
        <v>0</v>
      </c>
      <c r="G4254" s="22">
        <v>1471</v>
      </c>
      <c r="H4254" s="22">
        <v>1</v>
      </c>
      <c r="I4254" s="22"/>
      <c r="J4254" s="22">
        <v>60</v>
      </c>
      <c r="K4254" s="22">
        <v>101784</v>
      </c>
      <c r="L4254" s="23" t="s">
        <v>881</v>
      </c>
      <c r="M4254" s="23"/>
      <c r="N4254" s="23" t="s">
        <v>184</v>
      </c>
      <c r="O4254" s="23" t="s">
        <v>672</v>
      </c>
      <c r="P4254" s="22">
        <v>10</v>
      </c>
      <c r="Q4254" s="23" t="s">
        <v>673</v>
      </c>
      <c r="R4254" s="23" t="s">
        <v>667</v>
      </c>
      <c r="S4254" s="23" t="s">
        <v>30</v>
      </c>
      <c r="T4254" s="23" t="s">
        <v>667</v>
      </c>
      <c r="U4254" s="23" t="s">
        <v>30</v>
      </c>
      <c r="V4254" s="23" t="s">
        <v>674</v>
      </c>
      <c r="W4254" s="23" t="s">
        <v>188</v>
      </c>
      <c r="X4254" s="23" t="s">
        <v>189</v>
      </c>
      <c r="Y4254" s="22">
        <v>1</v>
      </c>
      <c r="Z4254" s="23" t="s">
        <v>190</v>
      </c>
      <c r="AA4254" s="23" t="s">
        <v>882</v>
      </c>
      <c r="AB4254" s="23" t="s">
        <v>190</v>
      </c>
      <c r="AC4254" s="23" t="s">
        <v>190</v>
      </c>
      <c r="AD4254" s="23" t="s">
        <v>190</v>
      </c>
      <c r="AE4254" s="23" t="s">
        <v>100</v>
      </c>
      <c r="AF4254" s="23"/>
      <c r="AG4254" s="23"/>
      <c r="AH4254" s="23"/>
      <c r="AI4254" s="23"/>
      <c r="AJ4254" s="23" t="b">
        <v>0</v>
      </c>
      <c r="AK4254" s="3">
        <v>60</v>
      </c>
      <c r="AL4254" s="3">
        <v>4952</v>
      </c>
      <c r="AM4254" s="3">
        <v>5768</v>
      </c>
      <c r="AN4254" s="24">
        <v>45536.597161844133</v>
      </c>
      <c r="AO4254" s="24">
        <v>45536.597161844133</v>
      </c>
      <c r="AP4254">
        <v>9</v>
      </c>
      <c r="AQ4254" t="s">
        <v>194</v>
      </c>
      <c r="AR4254">
        <v>244.59716184413264</v>
      </c>
      <c r="AS4254" t="s">
        <v>195</v>
      </c>
      <c r="AT4254" t="s">
        <v>227</v>
      </c>
      <c r="AU4254" t="s">
        <v>197</v>
      </c>
      <c r="AV4254" t="s">
        <v>291</v>
      </c>
      <c r="AW4254" t="s">
        <v>227</v>
      </c>
      <c r="AX4254" t="s">
        <v>197</v>
      </c>
      <c r="AY4254" t="s">
        <v>291</v>
      </c>
    </row>
    <row r="4255" spans="1:51" x14ac:dyDescent="0.45">
      <c r="A4255" s="22">
        <v>873609</v>
      </c>
      <c r="B4255" s="6">
        <v>45536</v>
      </c>
      <c r="C4255" s="22">
        <v>0</v>
      </c>
      <c r="D4255" s="22">
        <v>5220</v>
      </c>
      <c r="E4255" s="22"/>
      <c r="F4255" s="22">
        <v>0</v>
      </c>
      <c r="G4255" s="22">
        <v>1471</v>
      </c>
      <c r="H4255" s="22">
        <v>1</v>
      </c>
      <c r="I4255" s="22"/>
      <c r="J4255" s="22">
        <v>60</v>
      </c>
      <c r="K4255" s="22">
        <v>101784</v>
      </c>
      <c r="L4255" s="23" t="s">
        <v>881</v>
      </c>
      <c r="M4255" s="23"/>
      <c r="N4255" s="23" t="s">
        <v>184</v>
      </c>
      <c r="O4255" s="23" t="s">
        <v>672</v>
      </c>
      <c r="P4255" s="22">
        <v>14</v>
      </c>
      <c r="Q4255" s="23" t="s">
        <v>673</v>
      </c>
      <c r="R4255" s="23" t="s">
        <v>667</v>
      </c>
      <c r="S4255" s="23" t="s">
        <v>30</v>
      </c>
      <c r="T4255" s="23" t="s">
        <v>667</v>
      </c>
      <c r="U4255" s="23" t="s">
        <v>30</v>
      </c>
      <c r="V4255" s="23" t="s">
        <v>674</v>
      </c>
      <c r="W4255" s="23" t="s">
        <v>188</v>
      </c>
      <c r="X4255" s="23" t="s">
        <v>189</v>
      </c>
      <c r="Y4255" s="22">
        <v>1</v>
      </c>
      <c r="Z4255" s="23" t="s">
        <v>190</v>
      </c>
      <c r="AA4255" s="23" t="s">
        <v>882</v>
      </c>
      <c r="AB4255" s="23" t="s">
        <v>190</v>
      </c>
      <c r="AC4255" s="23" t="s">
        <v>190</v>
      </c>
      <c r="AD4255" s="23" t="s">
        <v>190</v>
      </c>
      <c r="AE4255" s="23" t="s">
        <v>100</v>
      </c>
      <c r="AF4255" s="23"/>
      <c r="AG4255" s="23"/>
      <c r="AH4255" s="23"/>
      <c r="AI4255" s="23"/>
      <c r="AJ4255" s="23" t="b">
        <v>0</v>
      </c>
      <c r="AK4255" s="3">
        <v>60</v>
      </c>
      <c r="AL4255" s="3">
        <v>4952</v>
      </c>
      <c r="AM4255" s="3">
        <v>5768</v>
      </c>
      <c r="AN4255" s="24">
        <v>45536.597161844133</v>
      </c>
      <c r="AO4255" s="24">
        <v>45536.597161844133</v>
      </c>
      <c r="AP4255">
        <v>9</v>
      </c>
      <c r="AQ4255" t="s">
        <v>194</v>
      </c>
      <c r="AR4255">
        <v>244.59716184413264</v>
      </c>
      <c r="AS4255" t="s">
        <v>195</v>
      </c>
      <c r="AT4255" t="s">
        <v>227</v>
      </c>
      <c r="AU4255" t="s">
        <v>197</v>
      </c>
      <c r="AV4255" t="s">
        <v>291</v>
      </c>
      <c r="AW4255" t="s">
        <v>227</v>
      </c>
      <c r="AX4255" t="s">
        <v>197</v>
      </c>
      <c r="AY4255" t="s">
        <v>291</v>
      </c>
    </row>
    <row r="4256" spans="1:51" x14ac:dyDescent="0.45">
      <c r="A4256" s="22">
        <v>873590</v>
      </c>
      <c r="B4256" s="6">
        <v>45536</v>
      </c>
      <c r="C4256" s="22">
        <v>0</v>
      </c>
      <c r="D4256" s="22">
        <v>7068</v>
      </c>
      <c r="E4256" s="22"/>
      <c r="F4256" s="22">
        <v>0</v>
      </c>
      <c r="G4256" s="22">
        <v>1480</v>
      </c>
      <c r="H4256" s="22">
        <v>1</v>
      </c>
      <c r="I4256" s="22"/>
      <c r="J4256" s="22">
        <v>61</v>
      </c>
      <c r="K4256" s="22">
        <v>101943</v>
      </c>
      <c r="L4256" s="23" t="s">
        <v>883</v>
      </c>
      <c r="M4256" s="23"/>
      <c r="N4256" s="23" t="s">
        <v>184</v>
      </c>
      <c r="O4256" s="23" t="s">
        <v>672</v>
      </c>
      <c r="P4256" s="22">
        <v>10</v>
      </c>
      <c r="Q4256" s="23" t="s">
        <v>673</v>
      </c>
      <c r="R4256" s="23" t="s">
        <v>667</v>
      </c>
      <c r="S4256" s="23" t="s">
        <v>30</v>
      </c>
      <c r="T4256" s="23" t="s">
        <v>667</v>
      </c>
      <c r="U4256" s="23" t="s">
        <v>30</v>
      </c>
      <c r="V4256" s="23" t="s">
        <v>674</v>
      </c>
      <c r="W4256" s="23" t="s">
        <v>188</v>
      </c>
      <c r="X4256" s="23" t="s">
        <v>189</v>
      </c>
      <c r="Y4256" s="22">
        <v>1</v>
      </c>
      <c r="Z4256" s="23" t="s">
        <v>190</v>
      </c>
      <c r="AA4256" s="23" t="s">
        <v>882</v>
      </c>
      <c r="AB4256" s="23" t="s">
        <v>190</v>
      </c>
      <c r="AC4256" s="23" t="s">
        <v>190</v>
      </c>
      <c r="AD4256" s="23" t="s">
        <v>190</v>
      </c>
      <c r="AE4256" s="23" t="s">
        <v>100</v>
      </c>
      <c r="AF4256" s="23"/>
      <c r="AG4256" s="23"/>
      <c r="AH4256" s="23"/>
      <c r="AI4256" s="23"/>
      <c r="AJ4256" s="23" t="b">
        <v>0</v>
      </c>
      <c r="AK4256" s="3">
        <v>60</v>
      </c>
      <c r="AL4256" s="3">
        <v>4952</v>
      </c>
      <c r="AM4256" s="3">
        <v>5764</v>
      </c>
      <c r="AN4256" s="24">
        <v>45536.596576195989</v>
      </c>
      <c r="AO4256" s="24">
        <v>45536.596576195989</v>
      </c>
      <c r="AP4256">
        <v>9</v>
      </c>
      <c r="AQ4256" t="s">
        <v>194</v>
      </c>
      <c r="AR4256">
        <v>244.59657619598875</v>
      </c>
      <c r="AS4256" t="s">
        <v>195</v>
      </c>
      <c r="AT4256" t="s">
        <v>227</v>
      </c>
      <c r="AU4256" t="s">
        <v>197</v>
      </c>
      <c r="AV4256" t="s">
        <v>234</v>
      </c>
      <c r="AW4256" t="s">
        <v>227</v>
      </c>
      <c r="AX4256" t="s">
        <v>197</v>
      </c>
      <c r="AY4256" t="s">
        <v>234</v>
      </c>
    </row>
    <row r="4257" spans="1:51" x14ac:dyDescent="0.45">
      <c r="A4257" s="22">
        <v>873591</v>
      </c>
      <c r="B4257" s="6">
        <v>45536</v>
      </c>
      <c r="C4257" s="22">
        <v>0</v>
      </c>
      <c r="D4257" s="22">
        <v>7068</v>
      </c>
      <c r="E4257" s="22"/>
      <c r="F4257" s="22">
        <v>0</v>
      </c>
      <c r="G4257" s="22">
        <v>1480</v>
      </c>
      <c r="H4257" s="22">
        <v>1</v>
      </c>
      <c r="I4257" s="22"/>
      <c r="J4257" s="22">
        <v>61</v>
      </c>
      <c r="K4257" s="22">
        <v>101943</v>
      </c>
      <c r="L4257" s="23" t="s">
        <v>883</v>
      </c>
      <c r="M4257" s="23"/>
      <c r="N4257" s="23" t="s">
        <v>184</v>
      </c>
      <c r="O4257" s="23" t="s">
        <v>672</v>
      </c>
      <c r="P4257" s="22">
        <v>14</v>
      </c>
      <c r="Q4257" s="23" t="s">
        <v>673</v>
      </c>
      <c r="R4257" s="23" t="s">
        <v>667</v>
      </c>
      <c r="S4257" s="23" t="s">
        <v>30</v>
      </c>
      <c r="T4257" s="23" t="s">
        <v>667</v>
      </c>
      <c r="U4257" s="23" t="s">
        <v>30</v>
      </c>
      <c r="V4257" s="23" t="s">
        <v>674</v>
      </c>
      <c r="W4257" s="23" t="s">
        <v>188</v>
      </c>
      <c r="X4257" s="23" t="s">
        <v>189</v>
      </c>
      <c r="Y4257" s="22">
        <v>1</v>
      </c>
      <c r="Z4257" s="23" t="s">
        <v>190</v>
      </c>
      <c r="AA4257" s="23" t="s">
        <v>882</v>
      </c>
      <c r="AB4257" s="23" t="s">
        <v>190</v>
      </c>
      <c r="AC4257" s="23" t="s">
        <v>190</v>
      </c>
      <c r="AD4257" s="23" t="s">
        <v>190</v>
      </c>
      <c r="AE4257" s="23" t="s">
        <v>100</v>
      </c>
      <c r="AF4257" s="23"/>
      <c r="AG4257" s="23"/>
      <c r="AH4257" s="23"/>
      <c r="AI4257" s="23"/>
      <c r="AJ4257" s="23" t="b">
        <v>0</v>
      </c>
      <c r="AK4257" s="3">
        <v>60</v>
      </c>
      <c r="AL4257" s="3">
        <v>4952</v>
      </c>
      <c r="AM4257" s="3">
        <v>5764</v>
      </c>
      <c r="AN4257" s="24">
        <v>45536.596576195989</v>
      </c>
      <c r="AO4257" s="24">
        <v>45536.596576195989</v>
      </c>
      <c r="AP4257">
        <v>9</v>
      </c>
      <c r="AQ4257" t="s">
        <v>194</v>
      </c>
      <c r="AR4257">
        <v>244.59657619598875</v>
      </c>
      <c r="AS4257" t="s">
        <v>195</v>
      </c>
      <c r="AT4257" t="s">
        <v>227</v>
      </c>
      <c r="AU4257" t="s">
        <v>197</v>
      </c>
      <c r="AV4257" t="s">
        <v>234</v>
      </c>
      <c r="AW4257" t="s">
        <v>227</v>
      </c>
      <c r="AX4257" t="s">
        <v>197</v>
      </c>
      <c r="AY4257" t="s">
        <v>234</v>
      </c>
    </row>
    <row r="4258" spans="1:51" x14ac:dyDescent="0.45">
      <c r="A4258" s="22">
        <v>873592</v>
      </c>
      <c r="B4258" s="6">
        <v>45536</v>
      </c>
      <c r="C4258" s="22">
        <v>0</v>
      </c>
      <c r="D4258" s="22">
        <v>7068</v>
      </c>
      <c r="E4258" s="22"/>
      <c r="F4258" s="22">
        <v>0</v>
      </c>
      <c r="G4258" s="22">
        <v>1480</v>
      </c>
      <c r="H4258" s="22">
        <v>1</v>
      </c>
      <c r="I4258" s="22"/>
      <c r="J4258" s="22">
        <v>61</v>
      </c>
      <c r="K4258" s="22">
        <v>101943</v>
      </c>
      <c r="L4258" s="23" t="s">
        <v>883</v>
      </c>
      <c r="M4258" s="23"/>
      <c r="N4258" s="23" t="s">
        <v>184</v>
      </c>
      <c r="O4258" s="23" t="s">
        <v>672</v>
      </c>
      <c r="P4258" s="22">
        <v>10</v>
      </c>
      <c r="Q4258" s="23" t="s">
        <v>673</v>
      </c>
      <c r="R4258" s="23" t="s">
        <v>667</v>
      </c>
      <c r="S4258" s="23" t="s">
        <v>30</v>
      </c>
      <c r="T4258" s="23" t="s">
        <v>667</v>
      </c>
      <c r="U4258" s="23" t="s">
        <v>30</v>
      </c>
      <c r="V4258" s="23" t="s">
        <v>674</v>
      </c>
      <c r="W4258" s="23" t="s">
        <v>188</v>
      </c>
      <c r="X4258" s="23" t="s">
        <v>189</v>
      </c>
      <c r="Y4258" s="22">
        <v>1</v>
      </c>
      <c r="Z4258" s="23" t="s">
        <v>190</v>
      </c>
      <c r="AA4258" s="23" t="s">
        <v>882</v>
      </c>
      <c r="AB4258" s="23" t="s">
        <v>190</v>
      </c>
      <c r="AC4258" s="23" t="s">
        <v>190</v>
      </c>
      <c r="AD4258" s="23" t="s">
        <v>190</v>
      </c>
      <c r="AE4258" s="23" t="s">
        <v>100</v>
      </c>
      <c r="AF4258" s="23"/>
      <c r="AG4258" s="23"/>
      <c r="AH4258" s="23"/>
      <c r="AI4258" s="23"/>
      <c r="AJ4258" s="23" t="b">
        <v>0</v>
      </c>
      <c r="AK4258" s="3">
        <v>60</v>
      </c>
      <c r="AL4258" s="3">
        <v>4952</v>
      </c>
      <c r="AM4258" s="3">
        <v>5764</v>
      </c>
      <c r="AN4258" s="24">
        <v>45536.596576195989</v>
      </c>
      <c r="AO4258" s="24">
        <v>45536.596576195989</v>
      </c>
      <c r="AP4258">
        <v>9</v>
      </c>
      <c r="AQ4258" t="s">
        <v>194</v>
      </c>
      <c r="AR4258">
        <v>244.59657619598875</v>
      </c>
      <c r="AS4258" t="s">
        <v>195</v>
      </c>
      <c r="AT4258" t="s">
        <v>227</v>
      </c>
      <c r="AU4258" t="s">
        <v>197</v>
      </c>
      <c r="AV4258" t="s">
        <v>234</v>
      </c>
      <c r="AW4258" t="s">
        <v>227</v>
      </c>
      <c r="AX4258" t="s">
        <v>197</v>
      </c>
      <c r="AY4258" t="s">
        <v>234</v>
      </c>
    </row>
    <row r="4259" spans="1:51" x14ac:dyDescent="0.45">
      <c r="A4259" s="22">
        <v>873593</v>
      </c>
      <c r="B4259" s="6">
        <v>45536</v>
      </c>
      <c r="C4259" s="22">
        <v>0</v>
      </c>
      <c r="D4259" s="22">
        <v>7068</v>
      </c>
      <c r="E4259" s="22"/>
      <c r="F4259" s="22">
        <v>0</v>
      </c>
      <c r="G4259" s="22">
        <v>1480</v>
      </c>
      <c r="H4259" s="22">
        <v>1</v>
      </c>
      <c r="I4259" s="22"/>
      <c r="J4259" s="22">
        <v>61</v>
      </c>
      <c r="K4259" s="22">
        <v>101943</v>
      </c>
      <c r="L4259" s="23" t="s">
        <v>883</v>
      </c>
      <c r="M4259" s="23"/>
      <c r="N4259" s="23" t="s">
        <v>184</v>
      </c>
      <c r="O4259" s="23" t="s">
        <v>672</v>
      </c>
      <c r="P4259" s="22">
        <v>14</v>
      </c>
      <c r="Q4259" s="23" t="s">
        <v>673</v>
      </c>
      <c r="R4259" s="23" t="s">
        <v>667</v>
      </c>
      <c r="S4259" s="23" t="s">
        <v>30</v>
      </c>
      <c r="T4259" s="23" t="s">
        <v>667</v>
      </c>
      <c r="U4259" s="23" t="s">
        <v>30</v>
      </c>
      <c r="V4259" s="23" t="s">
        <v>674</v>
      </c>
      <c r="W4259" s="23" t="s">
        <v>188</v>
      </c>
      <c r="X4259" s="23" t="s">
        <v>189</v>
      </c>
      <c r="Y4259" s="22">
        <v>1</v>
      </c>
      <c r="Z4259" s="23" t="s">
        <v>190</v>
      </c>
      <c r="AA4259" s="23" t="s">
        <v>882</v>
      </c>
      <c r="AB4259" s="23" t="s">
        <v>190</v>
      </c>
      <c r="AC4259" s="23" t="s">
        <v>190</v>
      </c>
      <c r="AD4259" s="23" t="s">
        <v>190</v>
      </c>
      <c r="AE4259" s="23" t="s">
        <v>100</v>
      </c>
      <c r="AF4259" s="23"/>
      <c r="AG4259" s="23"/>
      <c r="AH4259" s="23"/>
      <c r="AI4259" s="23"/>
      <c r="AJ4259" s="23" t="b">
        <v>0</v>
      </c>
      <c r="AK4259" s="3">
        <v>60</v>
      </c>
      <c r="AL4259" s="3">
        <v>4952</v>
      </c>
      <c r="AM4259" s="3">
        <v>5764</v>
      </c>
      <c r="AN4259" s="24">
        <v>45536.596576195989</v>
      </c>
      <c r="AO4259" s="24">
        <v>45536.596576195989</v>
      </c>
      <c r="AP4259">
        <v>9</v>
      </c>
      <c r="AQ4259" t="s">
        <v>194</v>
      </c>
      <c r="AR4259">
        <v>244.59657619598875</v>
      </c>
      <c r="AS4259" t="s">
        <v>195</v>
      </c>
      <c r="AT4259" t="s">
        <v>227</v>
      </c>
      <c r="AU4259" t="s">
        <v>197</v>
      </c>
      <c r="AV4259" t="s">
        <v>234</v>
      </c>
      <c r="AW4259" t="s">
        <v>227</v>
      </c>
      <c r="AX4259" t="s">
        <v>197</v>
      </c>
      <c r="AY4259" t="s">
        <v>234</v>
      </c>
    </row>
    <row r="4260" spans="1:51" x14ac:dyDescent="0.45">
      <c r="A4260" s="22">
        <v>873023</v>
      </c>
      <c r="B4260" s="6">
        <v>45536</v>
      </c>
      <c r="C4260" s="22">
        <v>0</v>
      </c>
      <c r="D4260" s="22">
        <v>17898</v>
      </c>
      <c r="E4260" s="22"/>
      <c r="F4260" s="22">
        <v>0</v>
      </c>
      <c r="G4260" s="22">
        <v>1074</v>
      </c>
      <c r="H4260" s="22">
        <v>1</v>
      </c>
      <c r="I4260" s="22"/>
      <c r="J4260" s="22">
        <v>195</v>
      </c>
      <c r="K4260" s="22">
        <v>7229</v>
      </c>
      <c r="L4260" s="23" t="s">
        <v>888</v>
      </c>
      <c r="M4260" s="23"/>
      <c r="N4260" s="23" t="s">
        <v>184</v>
      </c>
      <c r="O4260" s="23" t="s">
        <v>225</v>
      </c>
      <c r="P4260" s="22">
        <v>20</v>
      </c>
      <c r="Q4260" s="23" t="s">
        <v>186</v>
      </c>
      <c r="R4260" s="23"/>
      <c r="S4260" s="23"/>
      <c r="T4260" s="23"/>
      <c r="U4260" s="23"/>
      <c r="V4260" s="23" t="s">
        <v>187</v>
      </c>
      <c r="W4260" s="23" t="s">
        <v>188</v>
      </c>
      <c r="X4260" s="23" t="s">
        <v>189</v>
      </c>
      <c r="Y4260" s="22">
        <v>0</v>
      </c>
      <c r="Z4260" s="23" t="s">
        <v>190</v>
      </c>
      <c r="AA4260" s="23" t="s">
        <v>191</v>
      </c>
      <c r="AB4260" s="23" t="s">
        <v>190</v>
      </c>
      <c r="AC4260" s="23" t="s">
        <v>192</v>
      </c>
      <c r="AD4260" s="23" t="s">
        <v>193</v>
      </c>
      <c r="AE4260" s="23" t="s">
        <v>83</v>
      </c>
      <c r="AF4260" s="23"/>
      <c r="AG4260" s="23"/>
      <c r="AH4260" s="23"/>
      <c r="AI4260" s="23"/>
      <c r="AJ4260" s="23" t="b">
        <v>0</v>
      </c>
      <c r="AK4260" s="3">
        <v>117</v>
      </c>
      <c r="AL4260" s="3">
        <v>2408</v>
      </c>
      <c r="AM4260" s="3">
        <v>5368</v>
      </c>
      <c r="AN4260" s="24">
        <v>45536.382260339509</v>
      </c>
      <c r="AO4260" s="24">
        <v>45536.382260339509</v>
      </c>
      <c r="AP4260">
        <v>9</v>
      </c>
      <c r="AQ4260" t="s">
        <v>194</v>
      </c>
      <c r="AR4260">
        <v>244.38226033950923</v>
      </c>
      <c r="AS4260" t="s">
        <v>195</v>
      </c>
      <c r="AT4260" t="s">
        <v>238</v>
      </c>
      <c r="AU4260" t="s">
        <v>197</v>
      </c>
      <c r="AV4260" t="s">
        <v>241</v>
      </c>
      <c r="AW4260" t="s">
        <v>238</v>
      </c>
      <c r="AX4260" t="s">
        <v>197</v>
      </c>
      <c r="AY4260" t="s">
        <v>241</v>
      </c>
    </row>
    <row r="4261" spans="1:51" x14ac:dyDescent="0.45">
      <c r="A4261" s="22">
        <v>872971</v>
      </c>
      <c r="B4261" s="6">
        <v>45536</v>
      </c>
      <c r="C4261" s="22">
        <v>0</v>
      </c>
      <c r="D4261" s="22">
        <v>16557</v>
      </c>
      <c r="E4261" s="22"/>
      <c r="F4261" s="22">
        <v>0</v>
      </c>
      <c r="G4261" s="22">
        <v>1077</v>
      </c>
      <c r="H4261" s="22">
        <v>1</v>
      </c>
      <c r="I4261" s="22"/>
      <c r="J4261" s="22">
        <v>195</v>
      </c>
      <c r="K4261" s="22">
        <v>7229</v>
      </c>
      <c r="L4261" s="23" t="s">
        <v>888</v>
      </c>
      <c r="M4261" s="23"/>
      <c r="N4261" s="23" t="s">
        <v>184</v>
      </c>
      <c r="O4261" s="23" t="s">
        <v>225</v>
      </c>
      <c r="P4261" s="22">
        <v>20</v>
      </c>
      <c r="Q4261" s="23" t="s">
        <v>186</v>
      </c>
      <c r="R4261" s="23"/>
      <c r="S4261" s="23"/>
      <c r="T4261" s="23"/>
      <c r="U4261" s="23"/>
      <c r="V4261" s="23" t="s">
        <v>187</v>
      </c>
      <c r="W4261" s="23" t="s">
        <v>188</v>
      </c>
      <c r="X4261" s="23" t="s">
        <v>189</v>
      </c>
      <c r="Y4261" s="22">
        <v>0</v>
      </c>
      <c r="Z4261" s="23" t="s">
        <v>190</v>
      </c>
      <c r="AA4261" s="23" t="s">
        <v>191</v>
      </c>
      <c r="AB4261" s="23" t="s">
        <v>190</v>
      </c>
      <c r="AC4261" s="23" t="s">
        <v>192</v>
      </c>
      <c r="AD4261" s="23" t="s">
        <v>193</v>
      </c>
      <c r="AE4261" s="23" t="s">
        <v>83</v>
      </c>
      <c r="AF4261" s="23"/>
      <c r="AG4261" s="23"/>
      <c r="AH4261" s="23"/>
      <c r="AI4261" s="23"/>
      <c r="AJ4261" s="23" t="b">
        <v>0</v>
      </c>
      <c r="AK4261" s="3">
        <v>117</v>
      </c>
      <c r="AL4261" s="3">
        <v>2408</v>
      </c>
      <c r="AM4261" s="3">
        <v>5316</v>
      </c>
      <c r="AN4261" s="24">
        <v>45536.382204513888</v>
      </c>
      <c r="AO4261" s="24">
        <v>45536.382204513888</v>
      </c>
      <c r="AP4261">
        <v>9</v>
      </c>
      <c r="AQ4261" t="s">
        <v>194</v>
      </c>
      <c r="AR4261">
        <v>244.3822045138877</v>
      </c>
      <c r="AS4261" t="s">
        <v>195</v>
      </c>
      <c r="AT4261" t="s">
        <v>238</v>
      </c>
      <c r="AU4261" t="s">
        <v>197</v>
      </c>
      <c r="AV4261" t="s">
        <v>237</v>
      </c>
      <c r="AW4261" t="s">
        <v>238</v>
      </c>
      <c r="AX4261" t="s">
        <v>197</v>
      </c>
      <c r="AY4261" t="s">
        <v>237</v>
      </c>
    </row>
    <row r="4262" spans="1:51" x14ac:dyDescent="0.45">
      <c r="A4262" s="22">
        <v>872915</v>
      </c>
      <c r="B4262" s="6">
        <v>45536</v>
      </c>
      <c r="C4262" s="22">
        <v>0</v>
      </c>
      <c r="D4262" s="22">
        <v>11140</v>
      </c>
      <c r="E4262" s="22"/>
      <c r="F4262" s="22">
        <v>0</v>
      </c>
      <c r="G4262" s="22">
        <v>1078</v>
      </c>
      <c r="H4262" s="22">
        <v>1</v>
      </c>
      <c r="I4262" s="22"/>
      <c r="J4262" s="22">
        <v>195</v>
      </c>
      <c r="K4262" s="22">
        <v>7229</v>
      </c>
      <c r="L4262" s="23" t="s">
        <v>888</v>
      </c>
      <c r="M4262" s="23"/>
      <c r="N4262" s="23" t="s">
        <v>184</v>
      </c>
      <c r="O4262" s="23" t="s">
        <v>225</v>
      </c>
      <c r="P4262" s="22">
        <v>20</v>
      </c>
      <c r="Q4262" s="23" t="s">
        <v>186</v>
      </c>
      <c r="R4262" s="23"/>
      <c r="S4262" s="23"/>
      <c r="T4262" s="23"/>
      <c r="U4262" s="23"/>
      <c r="V4262" s="23" t="s">
        <v>187</v>
      </c>
      <c r="W4262" s="23" t="s">
        <v>188</v>
      </c>
      <c r="X4262" s="23" t="s">
        <v>189</v>
      </c>
      <c r="Y4262" s="22">
        <v>0</v>
      </c>
      <c r="Z4262" s="23" t="s">
        <v>190</v>
      </c>
      <c r="AA4262" s="23" t="s">
        <v>191</v>
      </c>
      <c r="AB4262" s="23" t="s">
        <v>190</v>
      </c>
      <c r="AC4262" s="23" t="s">
        <v>192</v>
      </c>
      <c r="AD4262" s="23" t="s">
        <v>193</v>
      </c>
      <c r="AE4262" s="23" t="s">
        <v>83</v>
      </c>
      <c r="AF4262" s="23"/>
      <c r="AG4262" s="23"/>
      <c r="AH4262" s="23"/>
      <c r="AI4262" s="23"/>
      <c r="AJ4262" s="23" t="b">
        <v>0</v>
      </c>
      <c r="AK4262" s="3">
        <v>117</v>
      </c>
      <c r="AL4262" s="3">
        <v>2408</v>
      </c>
      <c r="AM4262" s="3">
        <v>5260</v>
      </c>
      <c r="AN4262" s="24">
        <v>45536.382161226851</v>
      </c>
      <c r="AO4262" s="24">
        <v>45536.382161226851</v>
      </c>
      <c r="AP4262">
        <v>9</v>
      </c>
      <c r="AQ4262" t="s">
        <v>194</v>
      </c>
      <c r="AR4262">
        <v>244.38216122685117</v>
      </c>
      <c r="AS4262" t="s">
        <v>195</v>
      </c>
      <c r="AT4262" t="s">
        <v>238</v>
      </c>
      <c r="AU4262" t="s">
        <v>197</v>
      </c>
      <c r="AV4262" t="s">
        <v>231</v>
      </c>
      <c r="AW4262" t="s">
        <v>238</v>
      </c>
      <c r="AX4262" t="s">
        <v>197</v>
      </c>
      <c r="AY4262" t="s">
        <v>231</v>
      </c>
    </row>
    <row r="4263" spans="1:51" x14ac:dyDescent="0.45">
      <c r="A4263" s="22">
        <v>872892</v>
      </c>
      <c r="B4263" s="6">
        <v>45536</v>
      </c>
      <c r="C4263" s="22">
        <v>0</v>
      </c>
      <c r="D4263" s="22">
        <v>26345</v>
      </c>
      <c r="E4263" s="22"/>
      <c r="F4263" s="22">
        <v>0</v>
      </c>
      <c r="G4263" s="22">
        <v>1074</v>
      </c>
      <c r="H4263" s="22">
        <v>1</v>
      </c>
      <c r="I4263" s="22"/>
      <c r="J4263" s="22">
        <v>195</v>
      </c>
      <c r="K4263" s="22">
        <v>7229</v>
      </c>
      <c r="L4263" s="23" t="s">
        <v>888</v>
      </c>
      <c r="M4263" s="23"/>
      <c r="N4263" s="23" t="s">
        <v>184</v>
      </c>
      <c r="O4263" s="23" t="s">
        <v>225</v>
      </c>
      <c r="P4263" s="22">
        <v>20</v>
      </c>
      <c r="Q4263" s="23" t="s">
        <v>186</v>
      </c>
      <c r="R4263" s="23"/>
      <c r="S4263" s="23"/>
      <c r="T4263" s="23"/>
      <c r="U4263" s="23"/>
      <c r="V4263" s="23" t="s">
        <v>187</v>
      </c>
      <c r="W4263" s="23" t="s">
        <v>188</v>
      </c>
      <c r="X4263" s="23" t="s">
        <v>189</v>
      </c>
      <c r="Y4263" s="22">
        <v>0</v>
      </c>
      <c r="Z4263" s="23" t="s">
        <v>190</v>
      </c>
      <c r="AA4263" s="23" t="s">
        <v>191</v>
      </c>
      <c r="AB4263" s="23" t="s">
        <v>190</v>
      </c>
      <c r="AC4263" s="23" t="s">
        <v>192</v>
      </c>
      <c r="AD4263" s="23" t="s">
        <v>193</v>
      </c>
      <c r="AE4263" s="23" t="s">
        <v>83</v>
      </c>
      <c r="AF4263" s="23"/>
      <c r="AG4263" s="23"/>
      <c r="AH4263" s="23"/>
      <c r="AI4263" s="23"/>
      <c r="AJ4263" s="23" t="b">
        <v>0</v>
      </c>
      <c r="AK4263" s="3">
        <v>117</v>
      </c>
      <c r="AL4263" s="3">
        <v>2408</v>
      </c>
      <c r="AM4263" s="3">
        <v>5237</v>
      </c>
      <c r="AN4263" s="24">
        <v>45536.382142554015</v>
      </c>
      <c r="AO4263" s="24">
        <v>45536.382142554015</v>
      </c>
      <c r="AP4263">
        <v>9</v>
      </c>
      <c r="AQ4263" t="s">
        <v>194</v>
      </c>
      <c r="AR4263">
        <v>244.38214255401545</v>
      </c>
      <c r="AS4263" t="s">
        <v>195</v>
      </c>
      <c r="AT4263" t="s">
        <v>238</v>
      </c>
      <c r="AU4263" t="s">
        <v>197</v>
      </c>
      <c r="AV4263" t="s">
        <v>229</v>
      </c>
      <c r="AW4263" t="s">
        <v>238</v>
      </c>
      <c r="AX4263" t="s">
        <v>197</v>
      </c>
      <c r="AY4263" t="s">
        <v>229</v>
      </c>
    </row>
    <row r="4264" spans="1:51" x14ac:dyDescent="0.45">
      <c r="A4264" s="22">
        <v>872866</v>
      </c>
      <c r="B4264" s="6">
        <v>45536</v>
      </c>
      <c r="C4264" s="22">
        <v>0</v>
      </c>
      <c r="D4264" s="22">
        <v>24383</v>
      </c>
      <c r="E4264" s="22"/>
      <c r="F4264" s="22">
        <v>0</v>
      </c>
      <c r="G4264" s="22">
        <v>1074</v>
      </c>
      <c r="H4264" s="22">
        <v>1</v>
      </c>
      <c r="I4264" s="22"/>
      <c r="J4264" s="22">
        <v>195</v>
      </c>
      <c r="K4264" s="22">
        <v>7229</v>
      </c>
      <c r="L4264" s="23" t="s">
        <v>888</v>
      </c>
      <c r="M4264" s="23"/>
      <c r="N4264" s="23" t="s">
        <v>184</v>
      </c>
      <c r="O4264" s="23" t="s">
        <v>225</v>
      </c>
      <c r="P4264" s="22">
        <v>20</v>
      </c>
      <c r="Q4264" s="23" t="s">
        <v>186</v>
      </c>
      <c r="R4264" s="23"/>
      <c r="S4264" s="23"/>
      <c r="T4264" s="23"/>
      <c r="U4264" s="23"/>
      <c r="V4264" s="23" t="s">
        <v>187</v>
      </c>
      <c r="W4264" s="23" t="s">
        <v>188</v>
      </c>
      <c r="X4264" s="23" t="s">
        <v>189</v>
      </c>
      <c r="Y4264" s="22">
        <v>0</v>
      </c>
      <c r="Z4264" s="23" t="s">
        <v>190</v>
      </c>
      <c r="AA4264" s="23" t="s">
        <v>191</v>
      </c>
      <c r="AB4264" s="23" t="s">
        <v>190</v>
      </c>
      <c r="AC4264" s="23" t="s">
        <v>192</v>
      </c>
      <c r="AD4264" s="23" t="s">
        <v>193</v>
      </c>
      <c r="AE4264" s="23" t="s">
        <v>83</v>
      </c>
      <c r="AF4264" s="23"/>
      <c r="AG4264" s="23"/>
      <c r="AH4264" s="23"/>
      <c r="AI4264" s="23"/>
      <c r="AJ4264" s="23" t="b">
        <v>0</v>
      </c>
      <c r="AK4264" s="3">
        <v>117</v>
      </c>
      <c r="AL4264" s="3">
        <v>2408</v>
      </c>
      <c r="AM4264" s="3">
        <v>5211</v>
      </c>
      <c r="AN4264" s="24">
        <v>45536.38212141204</v>
      </c>
      <c r="AO4264" s="24">
        <v>45536.38212141204</v>
      </c>
      <c r="AP4264">
        <v>9</v>
      </c>
      <c r="AQ4264" t="s">
        <v>194</v>
      </c>
      <c r="AR4264">
        <v>244.38212141203985</v>
      </c>
      <c r="AS4264" t="s">
        <v>195</v>
      </c>
      <c r="AT4264" t="s">
        <v>238</v>
      </c>
      <c r="AU4264" t="s">
        <v>197</v>
      </c>
      <c r="AV4264" t="s">
        <v>228</v>
      </c>
      <c r="AW4264" t="s">
        <v>238</v>
      </c>
      <c r="AX4264" t="s">
        <v>197</v>
      </c>
      <c r="AY4264" t="s">
        <v>228</v>
      </c>
    </row>
    <row r="4265" spans="1:51" x14ac:dyDescent="0.45">
      <c r="A4265" s="22">
        <v>872807</v>
      </c>
      <c r="B4265" s="6">
        <v>45536</v>
      </c>
      <c r="C4265" s="22">
        <v>0</v>
      </c>
      <c r="D4265" s="22">
        <v>16304</v>
      </c>
      <c r="E4265" s="22"/>
      <c r="F4265" s="22">
        <v>0</v>
      </c>
      <c r="G4265" s="22">
        <v>1073</v>
      </c>
      <c r="H4265" s="22">
        <v>1</v>
      </c>
      <c r="I4265" s="22"/>
      <c r="J4265" s="22">
        <v>195</v>
      </c>
      <c r="K4265" s="22">
        <v>7229</v>
      </c>
      <c r="L4265" s="23" t="s">
        <v>888</v>
      </c>
      <c r="M4265" s="23"/>
      <c r="N4265" s="23" t="s">
        <v>184</v>
      </c>
      <c r="O4265" s="23" t="s">
        <v>225</v>
      </c>
      <c r="P4265" s="22">
        <v>20</v>
      </c>
      <c r="Q4265" s="23" t="s">
        <v>186</v>
      </c>
      <c r="R4265" s="23"/>
      <c r="S4265" s="23"/>
      <c r="T4265" s="23"/>
      <c r="U4265" s="23"/>
      <c r="V4265" s="23" t="s">
        <v>187</v>
      </c>
      <c r="W4265" s="23" t="s">
        <v>188</v>
      </c>
      <c r="X4265" s="23" t="s">
        <v>189</v>
      </c>
      <c r="Y4265" s="22">
        <v>0</v>
      </c>
      <c r="Z4265" s="23" t="s">
        <v>190</v>
      </c>
      <c r="AA4265" s="23" t="s">
        <v>191</v>
      </c>
      <c r="AB4265" s="23" t="s">
        <v>190</v>
      </c>
      <c r="AC4265" s="23" t="s">
        <v>192</v>
      </c>
      <c r="AD4265" s="23" t="s">
        <v>193</v>
      </c>
      <c r="AE4265" s="23" t="s">
        <v>83</v>
      </c>
      <c r="AF4265" s="23"/>
      <c r="AG4265" s="23"/>
      <c r="AH4265" s="23"/>
      <c r="AI4265" s="23"/>
      <c r="AJ4265" s="23" t="b">
        <v>0</v>
      </c>
      <c r="AK4265" s="3">
        <v>117</v>
      </c>
      <c r="AL4265" s="3">
        <v>2408</v>
      </c>
      <c r="AM4265" s="3">
        <v>5154</v>
      </c>
      <c r="AN4265" s="24">
        <v>45536.382054475311</v>
      </c>
      <c r="AO4265" s="24">
        <v>45536.382054475311</v>
      </c>
      <c r="AP4265">
        <v>9</v>
      </c>
      <c r="AQ4265" t="s">
        <v>194</v>
      </c>
      <c r="AR4265">
        <v>244.38205447531072</v>
      </c>
      <c r="AS4265" t="s">
        <v>195</v>
      </c>
      <c r="AT4265" t="s">
        <v>238</v>
      </c>
      <c r="AU4265" t="s">
        <v>197</v>
      </c>
      <c r="AV4265" t="s">
        <v>223</v>
      </c>
      <c r="AW4265" t="s">
        <v>238</v>
      </c>
      <c r="AX4265" t="s">
        <v>197</v>
      </c>
      <c r="AY4265" t="s">
        <v>223</v>
      </c>
    </row>
    <row r="4266" spans="1:51" x14ac:dyDescent="0.45">
      <c r="A4266" s="22">
        <v>872811</v>
      </c>
      <c r="B4266" s="6">
        <v>45536</v>
      </c>
      <c r="C4266" s="22">
        <v>0</v>
      </c>
      <c r="D4266" s="22">
        <v>28227</v>
      </c>
      <c r="E4266" s="22"/>
      <c r="F4266" s="22">
        <v>0</v>
      </c>
      <c r="G4266" s="22">
        <v>1073</v>
      </c>
      <c r="H4266" s="22">
        <v>1</v>
      </c>
      <c r="I4266" s="22"/>
      <c r="J4266" s="22">
        <v>195</v>
      </c>
      <c r="K4266" s="22">
        <v>7229</v>
      </c>
      <c r="L4266" s="23" t="s">
        <v>888</v>
      </c>
      <c r="M4266" s="23"/>
      <c r="N4266" s="23" t="s">
        <v>184</v>
      </c>
      <c r="O4266" s="23" t="s">
        <v>225</v>
      </c>
      <c r="P4266" s="22">
        <v>20</v>
      </c>
      <c r="Q4266" s="23" t="s">
        <v>186</v>
      </c>
      <c r="R4266" s="23"/>
      <c r="S4266" s="23"/>
      <c r="T4266" s="23"/>
      <c r="U4266" s="23"/>
      <c r="V4266" s="23" t="s">
        <v>187</v>
      </c>
      <c r="W4266" s="23" t="s">
        <v>188</v>
      </c>
      <c r="X4266" s="23" t="s">
        <v>189</v>
      </c>
      <c r="Y4266" s="22">
        <v>0</v>
      </c>
      <c r="Z4266" s="23" t="s">
        <v>190</v>
      </c>
      <c r="AA4266" s="23" t="s">
        <v>191</v>
      </c>
      <c r="AB4266" s="23" t="s">
        <v>190</v>
      </c>
      <c r="AC4266" s="23" t="s">
        <v>192</v>
      </c>
      <c r="AD4266" s="23" t="s">
        <v>193</v>
      </c>
      <c r="AE4266" s="23" t="s">
        <v>83</v>
      </c>
      <c r="AF4266" s="23"/>
      <c r="AG4266" s="23"/>
      <c r="AH4266" s="23"/>
      <c r="AI4266" s="23"/>
      <c r="AJ4266" s="23" t="b">
        <v>0</v>
      </c>
      <c r="AK4266" s="3">
        <v>117</v>
      </c>
      <c r="AL4266" s="3">
        <v>2408</v>
      </c>
      <c r="AM4266" s="3">
        <v>5158</v>
      </c>
      <c r="AN4266" s="24">
        <v>45536.382057677467</v>
      </c>
      <c r="AO4266" s="24">
        <v>45536.382057677467</v>
      </c>
      <c r="AP4266">
        <v>9</v>
      </c>
      <c r="AQ4266" t="s">
        <v>194</v>
      </c>
      <c r="AR4266">
        <v>244.38205767746695</v>
      </c>
      <c r="AS4266" t="s">
        <v>195</v>
      </c>
      <c r="AT4266" t="s">
        <v>238</v>
      </c>
      <c r="AU4266" t="s">
        <v>197</v>
      </c>
      <c r="AV4266" t="s">
        <v>223</v>
      </c>
      <c r="AW4266" t="s">
        <v>238</v>
      </c>
      <c r="AX4266" t="s">
        <v>197</v>
      </c>
      <c r="AY4266" t="s">
        <v>223</v>
      </c>
    </row>
    <row r="4267" spans="1:51" x14ac:dyDescent="0.45">
      <c r="A4267" s="22">
        <v>875141</v>
      </c>
      <c r="B4267" s="6">
        <v>45536</v>
      </c>
      <c r="C4267" s="22">
        <v>0</v>
      </c>
      <c r="D4267" s="22">
        <v>17499</v>
      </c>
      <c r="E4267" s="22"/>
      <c r="F4267" s="22">
        <v>0</v>
      </c>
      <c r="G4267" s="22">
        <v>1122</v>
      </c>
      <c r="H4267" s="22">
        <v>1</v>
      </c>
      <c r="I4267" s="22"/>
      <c r="J4267" s="22">
        <v>195</v>
      </c>
      <c r="K4267" s="22">
        <v>7229</v>
      </c>
      <c r="L4267" s="23" t="s">
        <v>888</v>
      </c>
      <c r="M4267" s="23"/>
      <c r="N4267" s="23" t="s">
        <v>184</v>
      </c>
      <c r="O4267" s="23" t="s">
        <v>225</v>
      </c>
      <c r="P4267" s="22">
        <v>20</v>
      </c>
      <c r="Q4267" s="23" t="s">
        <v>186</v>
      </c>
      <c r="R4267" s="23"/>
      <c r="S4267" s="23"/>
      <c r="T4267" s="23"/>
      <c r="U4267" s="23"/>
      <c r="V4267" s="23" t="s">
        <v>187</v>
      </c>
      <c r="W4267" s="23" t="s">
        <v>188</v>
      </c>
      <c r="X4267" s="23" t="s">
        <v>189</v>
      </c>
      <c r="Y4267" s="22">
        <v>0</v>
      </c>
      <c r="Z4267" s="23" t="s">
        <v>190</v>
      </c>
      <c r="AA4267" s="23" t="s">
        <v>191</v>
      </c>
      <c r="AB4267" s="23" t="s">
        <v>190</v>
      </c>
      <c r="AC4267" s="23" t="s">
        <v>192</v>
      </c>
      <c r="AD4267" s="23" t="s">
        <v>193</v>
      </c>
      <c r="AE4267" s="23" t="s">
        <v>83</v>
      </c>
      <c r="AF4267" s="23"/>
      <c r="AG4267" s="23"/>
      <c r="AH4267" s="23"/>
      <c r="AI4267" s="23"/>
      <c r="AJ4267" s="23" t="b">
        <v>0</v>
      </c>
      <c r="AK4267" s="3">
        <v>130</v>
      </c>
      <c r="AL4267" s="3">
        <v>2408</v>
      </c>
      <c r="AM4267" s="3">
        <v>7111</v>
      </c>
      <c r="AN4267" s="24">
        <v>45536.882196643521</v>
      </c>
      <c r="AO4267" s="24">
        <v>45536.882196643521</v>
      </c>
      <c r="AP4267">
        <v>9</v>
      </c>
      <c r="AQ4267" t="s">
        <v>194</v>
      </c>
      <c r="AR4267">
        <v>244.88219664352073</v>
      </c>
      <c r="AS4267" t="s">
        <v>195</v>
      </c>
      <c r="AT4267" t="s">
        <v>226</v>
      </c>
      <c r="AU4267" t="s">
        <v>197</v>
      </c>
      <c r="AV4267" t="s">
        <v>237</v>
      </c>
      <c r="AW4267" t="s">
        <v>226</v>
      </c>
      <c r="AX4267" t="s">
        <v>197</v>
      </c>
      <c r="AY4267" t="s">
        <v>237</v>
      </c>
    </row>
    <row r="4268" spans="1:51" x14ac:dyDescent="0.45">
      <c r="A4268" s="22">
        <v>874955</v>
      </c>
      <c r="B4268" s="6">
        <v>45536</v>
      </c>
      <c r="C4268" s="22">
        <v>0</v>
      </c>
      <c r="D4268" s="22">
        <v>20013</v>
      </c>
      <c r="E4268" s="22"/>
      <c r="F4268" s="22">
        <v>0</v>
      </c>
      <c r="G4268" s="22">
        <v>1130</v>
      </c>
      <c r="H4268" s="22">
        <v>1</v>
      </c>
      <c r="I4268" s="22"/>
      <c r="J4268" s="22">
        <v>195</v>
      </c>
      <c r="K4268" s="22">
        <v>7229</v>
      </c>
      <c r="L4268" s="23" t="s">
        <v>888</v>
      </c>
      <c r="M4268" s="23"/>
      <c r="N4268" s="23" t="s">
        <v>184</v>
      </c>
      <c r="O4268" s="23" t="s">
        <v>225</v>
      </c>
      <c r="P4268" s="22">
        <v>20</v>
      </c>
      <c r="Q4268" s="23" t="s">
        <v>186</v>
      </c>
      <c r="R4268" s="23"/>
      <c r="S4268" s="23"/>
      <c r="T4268" s="23"/>
      <c r="U4268" s="23"/>
      <c r="V4268" s="23" t="s">
        <v>187</v>
      </c>
      <c r="W4268" s="23" t="s">
        <v>188</v>
      </c>
      <c r="X4268" s="23" t="s">
        <v>189</v>
      </c>
      <c r="Y4268" s="22">
        <v>0</v>
      </c>
      <c r="Z4268" s="23" t="s">
        <v>190</v>
      </c>
      <c r="AA4268" s="23" t="s">
        <v>191</v>
      </c>
      <c r="AB4268" s="23" t="s">
        <v>190</v>
      </c>
      <c r="AC4268" s="23" t="s">
        <v>192</v>
      </c>
      <c r="AD4268" s="23" t="s">
        <v>193</v>
      </c>
      <c r="AE4268" s="23" t="s">
        <v>83</v>
      </c>
      <c r="AF4268" s="23"/>
      <c r="AG4268" s="23"/>
      <c r="AH4268" s="23"/>
      <c r="AI4268" s="23"/>
      <c r="AJ4268" s="23" t="b">
        <v>0</v>
      </c>
      <c r="AK4268" s="3">
        <v>130</v>
      </c>
      <c r="AL4268" s="3">
        <v>2408</v>
      </c>
      <c r="AM4268" s="3">
        <v>6925</v>
      </c>
      <c r="AN4268" s="24">
        <v>45536.882018132717</v>
      </c>
      <c r="AO4268" s="24">
        <v>45536.882018132717</v>
      </c>
      <c r="AP4268">
        <v>9</v>
      </c>
      <c r="AQ4268" t="s">
        <v>194</v>
      </c>
      <c r="AR4268">
        <v>244.88201813271735</v>
      </c>
      <c r="AS4268" t="s">
        <v>195</v>
      </c>
      <c r="AT4268" t="s">
        <v>226</v>
      </c>
      <c r="AU4268" t="s">
        <v>197</v>
      </c>
      <c r="AV4268" t="s">
        <v>232</v>
      </c>
      <c r="AW4268" t="s">
        <v>226</v>
      </c>
      <c r="AX4268" t="s">
        <v>197</v>
      </c>
      <c r="AY4268" t="s">
        <v>232</v>
      </c>
    </row>
    <row r="4269" spans="1:51" x14ac:dyDescent="0.45">
      <c r="A4269" s="22">
        <v>875089</v>
      </c>
      <c r="B4269" s="6">
        <v>45536</v>
      </c>
      <c r="C4269" s="22">
        <v>0</v>
      </c>
      <c r="D4269" s="22">
        <v>24582</v>
      </c>
      <c r="E4269" s="22"/>
      <c r="F4269" s="22">
        <v>0</v>
      </c>
      <c r="G4269" s="22">
        <v>1126</v>
      </c>
      <c r="H4269" s="22">
        <v>1</v>
      </c>
      <c r="I4269" s="22"/>
      <c r="J4269" s="22">
        <v>195</v>
      </c>
      <c r="K4269" s="22">
        <v>7229</v>
      </c>
      <c r="L4269" s="23" t="s">
        <v>888</v>
      </c>
      <c r="M4269" s="23"/>
      <c r="N4269" s="23" t="s">
        <v>184</v>
      </c>
      <c r="O4269" s="23" t="s">
        <v>225</v>
      </c>
      <c r="P4269" s="22">
        <v>20</v>
      </c>
      <c r="Q4269" s="23" t="s">
        <v>186</v>
      </c>
      <c r="R4269" s="23"/>
      <c r="S4269" s="23"/>
      <c r="T4269" s="23"/>
      <c r="U4269" s="23"/>
      <c r="V4269" s="23" t="s">
        <v>187</v>
      </c>
      <c r="W4269" s="23" t="s">
        <v>188</v>
      </c>
      <c r="X4269" s="23" t="s">
        <v>189</v>
      </c>
      <c r="Y4269" s="22">
        <v>0</v>
      </c>
      <c r="Z4269" s="23" t="s">
        <v>190</v>
      </c>
      <c r="AA4269" s="23" t="s">
        <v>191</v>
      </c>
      <c r="AB4269" s="23" t="s">
        <v>190</v>
      </c>
      <c r="AC4269" s="23" t="s">
        <v>192</v>
      </c>
      <c r="AD4269" s="23" t="s">
        <v>193</v>
      </c>
      <c r="AE4269" s="23" t="s">
        <v>83</v>
      </c>
      <c r="AF4269" s="23"/>
      <c r="AG4269" s="23"/>
      <c r="AH4269" s="23"/>
      <c r="AI4269" s="23"/>
      <c r="AJ4269" s="23" t="b">
        <v>0</v>
      </c>
      <c r="AK4269" s="3">
        <v>130</v>
      </c>
      <c r="AL4269" s="3">
        <v>2408</v>
      </c>
      <c r="AM4269" s="3">
        <v>7059</v>
      </c>
      <c r="AN4269" s="24">
        <v>45536.882149305558</v>
      </c>
      <c r="AO4269" s="24">
        <v>45536.882149305558</v>
      </c>
      <c r="AP4269">
        <v>9</v>
      </c>
      <c r="AQ4269" t="s">
        <v>194</v>
      </c>
      <c r="AR4269">
        <v>244.88214930555841</v>
      </c>
      <c r="AS4269" t="s">
        <v>195</v>
      </c>
      <c r="AT4269" t="s">
        <v>226</v>
      </c>
      <c r="AU4269" t="s">
        <v>197</v>
      </c>
      <c r="AV4269" t="s">
        <v>230</v>
      </c>
      <c r="AW4269" t="s">
        <v>226</v>
      </c>
      <c r="AX4269" t="s">
        <v>197</v>
      </c>
      <c r="AY4269" t="s">
        <v>230</v>
      </c>
    </row>
    <row r="4270" spans="1:51" x14ac:dyDescent="0.45">
      <c r="A4270" s="22">
        <v>875067</v>
      </c>
      <c r="B4270" s="6">
        <v>45536</v>
      </c>
      <c r="C4270" s="22">
        <v>0</v>
      </c>
      <c r="D4270" s="22">
        <v>20116</v>
      </c>
      <c r="E4270" s="22"/>
      <c r="F4270" s="22">
        <v>0</v>
      </c>
      <c r="G4270" s="22">
        <v>1127</v>
      </c>
      <c r="H4270" s="22">
        <v>1</v>
      </c>
      <c r="I4270" s="22"/>
      <c r="J4270" s="22">
        <v>195</v>
      </c>
      <c r="K4270" s="22">
        <v>7229</v>
      </c>
      <c r="L4270" s="23" t="s">
        <v>888</v>
      </c>
      <c r="M4270" s="23"/>
      <c r="N4270" s="23" t="s">
        <v>184</v>
      </c>
      <c r="O4270" s="23" t="s">
        <v>225</v>
      </c>
      <c r="P4270" s="22">
        <v>20</v>
      </c>
      <c r="Q4270" s="23" t="s">
        <v>186</v>
      </c>
      <c r="R4270" s="23"/>
      <c r="S4270" s="23"/>
      <c r="T4270" s="23"/>
      <c r="U4270" s="23"/>
      <c r="V4270" s="23" t="s">
        <v>187</v>
      </c>
      <c r="W4270" s="23" t="s">
        <v>188</v>
      </c>
      <c r="X4270" s="23" t="s">
        <v>189</v>
      </c>
      <c r="Y4270" s="22">
        <v>0</v>
      </c>
      <c r="Z4270" s="23" t="s">
        <v>190</v>
      </c>
      <c r="AA4270" s="23" t="s">
        <v>191</v>
      </c>
      <c r="AB4270" s="23" t="s">
        <v>190</v>
      </c>
      <c r="AC4270" s="23" t="s">
        <v>192</v>
      </c>
      <c r="AD4270" s="23" t="s">
        <v>193</v>
      </c>
      <c r="AE4270" s="23" t="s">
        <v>83</v>
      </c>
      <c r="AF4270" s="23"/>
      <c r="AG4270" s="23"/>
      <c r="AH4270" s="23"/>
      <c r="AI4270" s="23"/>
      <c r="AJ4270" s="23" t="b">
        <v>0</v>
      </c>
      <c r="AK4270" s="3">
        <v>130</v>
      </c>
      <c r="AL4270" s="3">
        <v>2408</v>
      </c>
      <c r="AM4270" s="3">
        <v>7037</v>
      </c>
      <c r="AN4270" s="24">
        <v>45536.882131983024</v>
      </c>
      <c r="AO4270" s="24">
        <v>45536.882131983024</v>
      </c>
      <c r="AP4270">
        <v>9</v>
      </c>
      <c r="AQ4270" t="s">
        <v>194</v>
      </c>
      <c r="AR4270">
        <v>244.88213198302401</v>
      </c>
      <c r="AS4270" t="s">
        <v>195</v>
      </c>
      <c r="AT4270" t="s">
        <v>226</v>
      </c>
      <c r="AU4270" t="s">
        <v>197</v>
      </c>
      <c r="AV4270" t="s">
        <v>198</v>
      </c>
      <c r="AW4270" t="s">
        <v>226</v>
      </c>
      <c r="AX4270" t="s">
        <v>197</v>
      </c>
      <c r="AY4270" t="s">
        <v>198</v>
      </c>
    </row>
    <row r="4271" spans="1:51" x14ac:dyDescent="0.45">
      <c r="A4271" s="22">
        <v>875041</v>
      </c>
      <c r="B4271" s="6">
        <v>45536</v>
      </c>
      <c r="C4271" s="22">
        <v>0</v>
      </c>
      <c r="D4271" s="22">
        <v>22572</v>
      </c>
      <c r="E4271" s="22"/>
      <c r="F4271" s="22">
        <v>0</v>
      </c>
      <c r="G4271" s="22">
        <v>1132</v>
      </c>
      <c r="H4271" s="22">
        <v>1</v>
      </c>
      <c r="I4271" s="22"/>
      <c r="J4271" s="22">
        <v>195</v>
      </c>
      <c r="K4271" s="22">
        <v>7229</v>
      </c>
      <c r="L4271" s="23" t="s">
        <v>888</v>
      </c>
      <c r="M4271" s="23"/>
      <c r="N4271" s="23" t="s">
        <v>184</v>
      </c>
      <c r="O4271" s="23" t="s">
        <v>225</v>
      </c>
      <c r="P4271" s="22">
        <v>20</v>
      </c>
      <c r="Q4271" s="23" t="s">
        <v>186</v>
      </c>
      <c r="R4271" s="23"/>
      <c r="S4271" s="23"/>
      <c r="T4271" s="23"/>
      <c r="U4271" s="23"/>
      <c r="V4271" s="23" t="s">
        <v>187</v>
      </c>
      <c r="W4271" s="23" t="s">
        <v>188</v>
      </c>
      <c r="X4271" s="23" t="s">
        <v>189</v>
      </c>
      <c r="Y4271" s="22">
        <v>0</v>
      </c>
      <c r="Z4271" s="23" t="s">
        <v>190</v>
      </c>
      <c r="AA4271" s="23" t="s">
        <v>191</v>
      </c>
      <c r="AB4271" s="23" t="s">
        <v>190</v>
      </c>
      <c r="AC4271" s="23" t="s">
        <v>192</v>
      </c>
      <c r="AD4271" s="23" t="s">
        <v>193</v>
      </c>
      <c r="AE4271" s="23" t="s">
        <v>83</v>
      </c>
      <c r="AF4271" s="23"/>
      <c r="AG4271" s="23"/>
      <c r="AH4271" s="23"/>
      <c r="AI4271" s="23"/>
      <c r="AJ4271" s="23" t="b">
        <v>0</v>
      </c>
      <c r="AK4271" s="3">
        <v>130</v>
      </c>
      <c r="AL4271" s="3">
        <v>2408</v>
      </c>
      <c r="AM4271" s="3">
        <v>7011</v>
      </c>
      <c r="AN4271" s="24">
        <v>45536.88211072531</v>
      </c>
      <c r="AO4271" s="24">
        <v>45536.88211072531</v>
      </c>
      <c r="AP4271">
        <v>9</v>
      </c>
      <c r="AQ4271" t="s">
        <v>194</v>
      </c>
      <c r="AR4271">
        <v>244.88211072530976</v>
      </c>
      <c r="AS4271" t="s">
        <v>195</v>
      </c>
      <c r="AT4271" t="s">
        <v>226</v>
      </c>
      <c r="AU4271" t="s">
        <v>197</v>
      </c>
      <c r="AV4271" t="s">
        <v>227</v>
      </c>
      <c r="AW4271" t="s">
        <v>226</v>
      </c>
      <c r="AX4271" t="s">
        <v>197</v>
      </c>
      <c r="AY4271" t="s">
        <v>227</v>
      </c>
    </row>
    <row r="4272" spans="1:51" x14ac:dyDescent="0.45">
      <c r="A4272" s="22">
        <v>874987</v>
      </c>
      <c r="B4272" s="6">
        <v>45536</v>
      </c>
      <c r="C4272" s="22">
        <v>0</v>
      </c>
      <c r="D4272" s="22">
        <v>25381</v>
      </c>
      <c r="E4272" s="22"/>
      <c r="F4272" s="22">
        <v>0</v>
      </c>
      <c r="G4272" s="22">
        <v>1128</v>
      </c>
      <c r="H4272" s="22">
        <v>1</v>
      </c>
      <c r="I4272" s="22"/>
      <c r="J4272" s="22">
        <v>195</v>
      </c>
      <c r="K4272" s="22">
        <v>7229</v>
      </c>
      <c r="L4272" s="23" t="s">
        <v>888</v>
      </c>
      <c r="M4272" s="23"/>
      <c r="N4272" s="23" t="s">
        <v>184</v>
      </c>
      <c r="O4272" s="23" t="s">
        <v>225</v>
      </c>
      <c r="P4272" s="22">
        <v>20</v>
      </c>
      <c r="Q4272" s="23" t="s">
        <v>186</v>
      </c>
      <c r="R4272" s="23"/>
      <c r="S4272" s="23"/>
      <c r="T4272" s="23"/>
      <c r="U4272" s="23"/>
      <c r="V4272" s="23" t="s">
        <v>187</v>
      </c>
      <c r="W4272" s="23" t="s">
        <v>188</v>
      </c>
      <c r="X4272" s="23" t="s">
        <v>189</v>
      </c>
      <c r="Y4272" s="22">
        <v>0</v>
      </c>
      <c r="Z4272" s="23" t="s">
        <v>190</v>
      </c>
      <c r="AA4272" s="23" t="s">
        <v>191</v>
      </c>
      <c r="AB4272" s="23" t="s">
        <v>190</v>
      </c>
      <c r="AC4272" s="23" t="s">
        <v>192</v>
      </c>
      <c r="AD4272" s="23" t="s">
        <v>193</v>
      </c>
      <c r="AE4272" s="23" t="s">
        <v>83</v>
      </c>
      <c r="AF4272" s="23"/>
      <c r="AG4272" s="23"/>
      <c r="AH4272" s="23"/>
      <c r="AI4272" s="23"/>
      <c r="AJ4272" s="23" t="b">
        <v>0</v>
      </c>
      <c r="AK4272" s="3">
        <v>130</v>
      </c>
      <c r="AL4272" s="3">
        <v>2408</v>
      </c>
      <c r="AM4272" s="3">
        <v>6959</v>
      </c>
      <c r="AN4272" s="24">
        <v>45536.882064737656</v>
      </c>
      <c r="AO4272" s="24">
        <v>45536.882064737656</v>
      </c>
      <c r="AP4272">
        <v>9</v>
      </c>
      <c r="AQ4272" t="s">
        <v>194</v>
      </c>
      <c r="AR4272">
        <v>244.88206473765604</v>
      </c>
      <c r="AS4272" t="s">
        <v>195</v>
      </c>
      <c r="AT4272" t="s">
        <v>226</v>
      </c>
      <c r="AU4272" t="s">
        <v>197</v>
      </c>
      <c r="AV4272" t="s">
        <v>223</v>
      </c>
      <c r="AW4272" t="s">
        <v>226</v>
      </c>
      <c r="AX4272" t="s">
        <v>197</v>
      </c>
      <c r="AY4272" t="s">
        <v>223</v>
      </c>
    </row>
    <row r="4273" spans="1:51" x14ac:dyDescent="0.45">
      <c r="A4273" s="22">
        <v>871103</v>
      </c>
      <c r="B4273" s="6">
        <v>45536</v>
      </c>
      <c r="C4273" s="22">
        <v>0</v>
      </c>
      <c r="D4273" s="22">
        <v>79876</v>
      </c>
      <c r="E4273" s="22"/>
      <c r="F4273" s="22">
        <v>0</v>
      </c>
      <c r="G4273" s="22">
        <v>2151</v>
      </c>
      <c r="H4273" s="22">
        <v>3</v>
      </c>
      <c r="I4273" s="22"/>
      <c r="J4273" s="22">
        <v>563</v>
      </c>
      <c r="K4273" s="22">
        <v>62361</v>
      </c>
      <c r="L4273" s="23" t="s">
        <v>889</v>
      </c>
      <c r="M4273" s="23"/>
      <c r="N4273" s="23" t="s">
        <v>184</v>
      </c>
      <c r="O4273" s="23" t="s">
        <v>185</v>
      </c>
      <c r="P4273" s="22">
        <v>20</v>
      </c>
      <c r="Q4273" s="23" t="s">
        <v>186</v>
      </c>
      <c r="R4273" s="23"/>
      <c r="S4273" s="23"/>
      <c r="T4273" s="23"/>
      <c r="U4273" s="23"/>
      <c r="V4273" s="23" t="s">
        <v>187</v>
      </c>
      <c r="W4273" s="23" t="s">
        <v>188</v>
      </c>
      <c r="X4273" s="23" t="s">
        <v>189</v>
      </c>
      <c r="Y4273" s="22">
        <v>0</v>
      </c>
      <c r="Z4273" s="23" t="s">
        <v>190</v>
      </c>
      <c r="AA4273" s="23" t="s">
        <v>191</v>
      </c>
      <c r="AB4273" s="23" t="s">
        <v>190</v>
      </c>
      <c r="AC4273" s="23" t="s">
        <v>192</v>
      </c>
      <c r="AD4273" s="23" t="s">
        <v>193</v>
      </c>
      <c r="AE4273" s="23" t="s">
        <v>83</v>
      </c>
      <c r="AF4273" s="23"/>
      <c r="AG4273" s="23"/>
      <c r="AH4273" s="23"/>
      <c r="AI4273" s="23"/>
      <c r="AJ4273" s="23" t="b">
        <v>0</v>
      </c>
      <c r="AK4273" s="3">
        <v>153</v>
      </c>
      <c r="AL4273" s="3">
        <v>236</v>
      </c>
      <c r="AM4273" s="3">
        <v>3780</v>
      </c>
      <c r="AN4273" s="24">
        <v>45536.00059112654</v>
      </c>
      <c r="AO4273" s="24">
        <v>45536.00059112654</v>
      </c>
      <c r="AP4273">
        <v>9</v>
      </c>
      <c r="AQ4273" t="s">
        <v>194</v>
      </c>
      <c r="AR4273">
        <v>244.0005911265398</v>
      </c>
      <c r="AS4273" t="s">
        <v>195</v>
      </c>
      <c r="AT4273" t="s">
        <v>196</v>
      </c>
      <c r="AU4273" t="s">
        <v>197</v>
      </c>
      <c r="AV4273" t="s">
        <v>199</v>
      </c>
      <c r="AW4273" t="s">
        <v>196</v>
      </c>
      <c r="AX4273" t="s">
        <v>197</v>
      </c>
      <c r="AY4273" t="s">
        <v>199</v>
      </c>
    </row>
    <row r="4274" spans="1:51" x14ac:dyDescent="0.45">
      <c r="A4274" s="22">
        <v>871107</v>
      </c>
      <c r="B4274" s="6">
        <v>45536</v>
      </c>
      <c r="C4274" s="22">
        <v>0</v>
      </c>
      <c r="D4274" s="22">
        <v>89496</v>
      </c>
      <c r="E4274" s="22"/>
      <c r="F4274" s="22">
        <v>0</v>
      </c>
      <c r="G4274" s="22">
        <v>2169</v>
      </c>
      <c r="H4274" s="22">
        <v>1</v>
      </c>
      <c r="I4274" s="22"/>
      <c r="J4274" s="22">
        <v>563</v>
      </c>
      <c r="K4274" s="22">
        <v>62361</v>
      </c>
      <c r="L4274" s="23" t="s">
        <v>889</v>
      </c>
      <c r="M4274" s="23"/>
      <c r="N4274" s="23" t="s">
        <v>184</v>
      </c>
      <c r="O4274" s="23" t="s">
        <v>185</v>
      </c>
      <c r="P4274" s="22">
        <v>20</v>
      </c>
      <c r="Q4274" s="23" t="s">
        <v>186</v>
      </c>
      <c r="R4274" s="23"/>
      <c r="S4274" s="23"/>
      <c r="T4274" s="23"/>
      <c r="U4274" s="23"/>
      <c r="V4274" s="23" t="s">
        <v>187</v>
      </c>
      <c r="W4274" s="23" t="s">
        <v>188</v>
      </c>
      <c r="X4274" s="23" t="s">
        <v>189</v>
      </c>
      <c r="Y4274" s="22">
        <v>0</v>
      </c>
      <c r="Z4274" s="23" t="s">
        <v>190</v>
      </c>
      <c r="AA4274" s="23" t="s">
        <v>191</v>
      </c>
      <c r="AB4274" s="23" t="s">
        <v>190</v>
      </c>
      <c r="AC4274" s="23" t="s">
        <v>192</v>
      </c>
      <c r="AD4274" s="23" t="s">
        <v>193</v>
      </c>
      <c r="AE4274" s="23" t="s">
        <v>83</v>
      </c>
      <c r="AF4274" s="23"/>
      <c r="AG4274" s="23"/>
      <c r="AH4274" s="23"/>
      <c r="AI4274" s="23"/>
      <c r="AJ4274" s="23" t="b">
        <v>0</v>
      </c>
      <c r="AK4274" s="3">
        <v>152</v>
      </c>
      <c r="AL4274" s="3">
        <v>236</v>
      </c>
      <c r="AM4274" s="3">
        <v>3786</v>
      </c>
      <c r="AN4274" s="24">
        <v>45536.000610030867</v>
      </c>
      <c r="AO4274" s="24">
        <v>45536.000610030867</v>
      </c>
      <c r="AP4274">
        <v>9</v>
      </c>
      <c r="AQ4274" t="s">
        <v>194</v>
      </c>
      <c r="AR4274">
        <v>244.00061003086739</v>
      </c>
      <c r="AS4274" t="s">
        <v>195</v>
      </c>
      <c r="AT4274" t="s">
        <v>196</v>
      </c>
      <c r="AU4274" t="s">
        <v>197</v>
      </c>
      <c r="AV4274" t="s">
        <v>298</v>
      </c>
      <c r="AW4274" t="s">
        <v>196</v>
      </c>
      <c r="AX4274" t="s">
        <v>197</v>
      </c>
      <c r="AY4274" t="s">
        <v>298</v>
      </c>
    </row>
    <row r="4275" spans="1:51" x14ac:dyDescent="0.45">
      <c r="A4275" s="22">
        <v>871056</v>
      </c>
      <c r="B4275" s="6">
        <v>45536</v>
      </c>
      <c r="C4275" s="22">
        <v>0</v>
      </c>
      <c r="D4275" s="22">
        <v>93674</v>
      </c>
      <c r="E4275" s="22"/>
      <c r="F4275" s="22">
        <v>0</v>
      </c>
      <c r="G4275" s="22">
        <v>2187</v>
      </c>
      <c r="H4275" s="22">
        <v>5</v>
      </c>
      <c r="I4275" s="22"/>
      <c r="J4275" s="22">
        <v>563</v>
      </c>
      <c r="K4275" s="22">
        <v>62361</v>
      </c>
      <c r="L4275" s="23" t="s">
        <v>889</v>
      </c>
      <c r="M4275" s="23"/>
      <c r="N4275" s="23" t="s">
        <v>184</v>
      </c>
      <c r="O4275" s="23" t="s">
        <v>185</v>
      </c>
      <c r="P4275" s="22">
        <v>20</v>
      </c>
      <c r="Q4275" s="23" t="s">
        <v>186</v>
      </c>
      <c r="R4275" s="23"/>
      <c r="S4275" s="23"/>
      <c r="T4275" s="23"/>
      <c r="U4275" s="23"/>
      <c r="V4275" s="23" t="s">
        <v>187</v>
      </c>
      <c r="W4275" s="23" t="s">
        <v>188</v>
      </c>
      <c r="X4275" s="23" t="s">
        <v>189</v>
      </c>
      <c r="Y4275" s="22">
        <v>0</v>
      </c>
      <c r="Z4275" s="23" t="s">
        <v>190</v>
      </c>
      <c r="AA4275" s="23" t="s">
        <v>191</v>
      </c>
      <c r="AB4275" s="23" t="s">
        <v>190</v>
      </c>
      <c r="AC4275" s="23" t="s">
        <v>192</v>
      </c>
      <c r="AD4275" s="23" t="s">
        <v>193</v>
      </c>
      <c r="AE4275" s="23" t="s">
        <v>83</v>
      </c>
      <c r="AF4275" s="23"/>
      <c r="AG4275" s="23"/>
      <c r="AH4275" s="23"/>
      <c r="AI4275" s="23"/>
      <c r="AJ4275" s="23" t="b">
        <v>0</v>
      </c>
      <c r="AK4275" s="3">
        <v>137</v>
      </c>
      <c r="AL4275" s="3">
        <v>236</v>
      </c>
      <c r="AM4275" s="3">
        <v>3735</v>
      </c>
      <c r="AN4275" s="24">
        <v>45536.00048263889</v>
      </c>
      <c r="AO4275" s="24">
        <v>45536.00048263889</v>
      </c>
      <c r="AP4275">
        <v>9</v>
      </c>
      <c r="AQ4275" t="s">
        <v>194</v>
      </c>
      <c r="AR4275">
        <v>244.00048263889039</v>
      </c>
      <c r="AS4275" t="s">
        <v>195</v>
      </c>
      <c r="AT4275" t="s">
        <v>196</v>
      </c>
      <c r="AU4275" t="s">
        <v>197</v>
      </c>
      <c r="AV4275" t="s">
        <v>297</v>
      </c>
      <c r="AW4275" t="s">
        <v>196</v>
      </c>
      <c r="AX4275" t="s">
        <v>197</v>
      </c>
      <c r="AY4275" t="s">
        <v>297</v>
      </c>
    </row>
    <row r="4276" spans="1:51" x14ac:dyDescent="0.45">
      <c r="A4276" s="22">
        <v>870993</v>
      </c>
      <c r="B4276" s="6">
        <v>45536</v>
      </c>
      <c r="C4276" s="22">
        <v>0</v>
      </c>
      <c r="D4276" s="22">
        <v>24221</v>
      </c>
      <c r="E4276" s="22"/>
      <c r="F4276" s="22">
        <v>0</v>
      </c>
      <c r="G4276" s="22">
        <v>2168</v>
      </c>
      <c r="H4276" s="22">
        <v>3</v>
      </c>
      <c r="I4276" s="22"/>
      <c r="J4276" s="22">
        <v>563</v>
      </c>
      <c r="K4276" s="22">
        <v>62361</v>
      </c>
      <c r="L4276" s="23" t="s">
        <v>889</v>
      </c>
      <c r="M4276" s="23"/>
      <c r="N4276" s="23" t="s">
        <v>184</v>
      </c>
      <c r="O4276" s="23" t="s">
        <v>185</v>
      </c>
      <c r="P4276" s="22">
        <v>20</v>
      </c>
      <c r="Q4276" s="23" t="s">
        <v>186</v>
      </c>
      <c r="R4276" s="23"/>
      <c r="S4276" s="23"/>
      <c r="T4276" s="23"/>
      <c r="U4276" s="23"/>
      <c r="V4276" s="23" t="s">
        <v>187</v>
      </c>
      <c r="W4276" s="23" t="s">
        <v>188</v>
      </c>
      <c r="X4276" s="23" t="s">
        <v>189</v>
      </c>
      <c r="Y4276" s="22">
        <v>0</v>
      </c>
      <c r="Z4276" s="23" t="s">
        <v>190</v>
      </c>
      <c r="AA4276" s="23" t="s">
        <v>191</v>
      </c>
      <c r="AB4276" s="23" t="s">
        <v>190</v>
      </c>
      <c r="AC4276" s="23" t="s">
        <v>192</v>
      </c>
      <c r="AD4276" s="23" t="s">
        <v>193</v>
      </c>
      <c r="AE4276" s="23" t="s">
        <v>83</v>
      </c>
      <c r="AF4276" s="23"/>
      <c r="AG4276" s="23"/>
      <c r="AH4276" s="23"/>
      <c r="AI4276" s="23"/>
      <c r="AJ4276" s="23" t="b">
        <v>0</v>
      </c>
      <c r="AK4276" s="3">
        <v>121</v>
      </c>
      <c r="AL4276" s="3">
        <v>236</v>
      </c>
      <c r="AM4276" s="3">
        <v>3667</v>
      </c>
      <c r="AN4276" s="24">
        <v>45536.00012449846</v>
      </c>
      <c r="AO4276" s="24">
        <v>45536.00012449846</v>
      </c>
      <c r="AP4276">
        <v>9</v>
      </c>
      <c r="AQ4276" t="s">
        <v>194</v>
      </c>
      <c r="AR4276">
        <v>244.00012449845963</v>
      </c>
      <c r="AS4276" t="s">
        <v>195</v>
      </c>
      <c r="AT4276" t="s">
        <v>196</v>
      </c>
      <c r="AU4276" t="s">
        <v>197</v>
      </c>
      <c r="AV4276" t="s">
        <v>208</v>
      </c>
      <c r="AW4276" t="s">
        <v>196</v>
      </c>
      <c r="AX4276" t="s">
        <v>197</v>
      </c>
      <c r="AY4276" t="s">
        <v>208</v>
      </c>
    </row>
    <row r="4277" spans="1:51" x14ac:dyDescent="0.45">
      <c r="A4277" s="22">
        <v>871149</v>
      </c>
      <c r="B4277" s="6">
        <v>45536</v>
      </c>
      <c r="C4277" s="22">
        <v>0</v>
      </c>
      <c r="D4277" s="22">
        <v>89304</v>
      </c>
      <c r="E4277" s="22"/>
      <c r="F4277" s="22">
        <v>0</v>
      </c>
      <c r="G4277" s="22">
        <v>2177</v>
      </c>
      <c r="H4277" s="22">
        <v>7</v>
      </c>
      <c r="I4277" s="22"/>
      <c r="J4277" s="22">
        <v>563</v>
      </c>
      <c r="K4277" s="22">
        <v>62361</v>
      </c>
      <c r="L4277" s="23" t="s">
        <v>889</v>
      </c>
      <c r="M4277" s="23"/>
      <c r="N4277" s="23" t="s">
        <v>184</v>
      </c>
      <c r="O4277" s="23" t="s">
        <v>185</v>
      </c>
      <c r="P4277" s="22">
        <v>20</v>
      </c>
      <c r="Q4277" s="23" t="s">
        <v>186</v>
      </c>
      <c r="R4277" s="23"/>
      <c r="S4277" s="23"/>
      <c r="T4277" s="23"/>
      <c r="U4277" s="23"/>
      <c r="V4277" s="23" t="s">
        <v>187</v>
      </c>
      <c r="W4277" s="23" t="s">
        <v>188</v>
      </c>
      <c r="X4277" s="23" t="s">
        <v>189</v>
      </c>
      <c r="Y4277" s="22">
        <v>0</v>
      </c>
      <c r="Z4277" s="23" t="s">
        <v>190</v>
      </c>
      <c r="AA4277" s="23" t="s">
        <v>191</v>
      </c>
      <c r="AB4277" s="23" t="s">
        <v>190</v>
      </c>
      <c r="AC4277" s="23" t="s">
        <v>192</v>
      </c>
      <c r="AD4277" s="23" t="s">
        <v>193</v>
      </c>
      <c r="AE4277" s="23" t="s">
        <v>83</v>
      </c>
      <c r="AF4277" s="23"/>
      <c r="AG4277" s="23"/>
      <c r="AH4277" s="23"/>
      <c r="AI4277" s="23"/>
      <c r="AJ4277" s="23" t="b">
        <v>0</v>
      </c>
      <c r="AK4277" s="3">
        <v>61</v>
      </c>
      <c r="AL4277" s="3">
        <v>236</v>
      </c>
      <c r="AM4277" s="3">
        <v>3831</v>
      </c>
      <c r="AN4277" s="24">
        <v>45536.000732523149</v>
      </c>
      <c r="AO4277" s="24">
        <v>45536.000732523149</v>
      </c>
      <c r="AP4277">
        <v>9</v>
      </c>
      <c r="AQ4277" t="s">
        <v>194</v>
      </c>
      <c r="AR4277">
        <v>244.00073252314905</v>
      </c>
      <c r="AS4277" t="s">
        <v>195</v>
      </c>
      <c r="AT4277" t="s">
        <v>196</v>
      </c>
      <c r="AU4277" t="s">
        <v>197</v>
      </c>
      <c r="AV4277" t="s">
        <v>235</v>
      </c>
      <c r="AW4277" t="s">
        <v>196</v>
      </c>
      <c r="AX4277" t="s">
        <v>197</v>
      </c>
      <c r="AY4277" t="s">
        <v>235</v>
      </c>
    </row>
    <row r="4278" spans="1:51" x14ac:dyDescent="0.45">
      <c r="A4278" s="22">
        <v>871215</v>
      </c>
      <c r="B4278" s="6">
        <v>45536</v>
      </c>
      <c r="C4278" s="22">
        <v>0</v>
      </c>
      <c r="D4278" s="22">
        <v>22592</v>
      </c>
      <c r="E4278" s="22"/>
      <c r="F4278" s="22">
        <v>0</v>
      </c>
      <c r="G4278" s="22">
        <v>2165</v>
      </c>
      <c r="H4278" s="22">
        <v>2</v>
      </c>
      <c r="I4278" s="22"/>
      <c r="J4278" s="22">
        <v>563</v>
      </c>
      <c r="K4278" s="22">
        <v>62361</v>
      </c>
      <c r="L4278" s="23" t="s">
        <v>889</v>
      </c>
      <c r="M4278" s="23"/>
      <c r="N4278" s="23" t="s">
        <v>184</v>
      </c>
      <c r="O4278" s="23" t="s">
        <v>185</v>
      </c>
      <c r="P4278" s="22">
        <v>20</v>
      </c>
      <c r="Q4278" s="23" t="s">
        <v>186</v>
      </c>
      <c r="R4278" s="23"/>
      <c r="S4278" s="23"/>
      <c r="T4278" s="23"/>
      <c r="U4278" s="23"/>
      <c r="V4278" s="23" t="s">
        <v>187</v>
      </c>
      <c r="W4278" s="23" t="s">
        <v>188</v>
      </c>
      <c r="X4278" s="23" t="s">
        <v>189</v>
      </c>
      <c r="Y4278" s="22">
        <v>0</v>
      </c>
      <c r="Z4278" s="23" t="s">
        <v>190</v>
      </c>
      <c r="AA4278" s="23" t="s">
        <v>191</v>
      </c>
      <c r="AB4278" s="23" t="s">
        <v>190</v>
      </c>
      <c r="AC4278" s="23" t="s">
        <v>192</v>
      </c>
      <c r="AD4278" s="23" t="s">
        <v>193</v>
      </c>
      <c r="AE4278" s="23" t="s">
        <v>83</v>
      </c>
      <c r="AF4278" s="23"/>
      <c r="AG4278" s="23"/>
      <c r="AH4278" s="23"/>
      <c r="AI4278" s="23"/>
      <c r="AJ4278" s="23" t="b">
        <v>0</v>
      </c>
      <c r="AK4278" s="3">
        <v>153</v>
      </c>
      <c r="AL4278" s="3">
        <v>236</v>
      </c>
      <c r="AM4278" s="3">
        <v>3899</v>
      </c>
      <c r="AN4278" s="24">
        <v>45536.001003356483</v>
      </c>
      <c r="AO4278" s="24">
        <v>45536.001003356483</v>
      </c>
      <c r="AP4278">
        <v>9</v>
      </c>
      <c r="AQ4278" t="s">
        <v>194</v>
      </c>
      <c r="AR4278">
        <v>244.00100335648312</v>
      </c>
      <c r="AS4278" t="s">
        <v>195</v>
      </c>
      <c r="AT4278" t="s">
        <v>196</v>
      </c>
      <c r="AU4278" t="s">
        <v>197</v>
      </c>
      <c r="AV4278" t="s">
        <v>241</v>
      </c>
      <c r="AW4278" t="s">
        <v>196</v>
      </c>
      <c r="AX4278" t="s">
        <v>197</v>
      </c>
      <c r="AY4278" t="s">
        <v>241</v>
      </c>
    </row>
    <row r="4279" spans="1:51" x14ac:dyDescent="0.45">
      <c r="A4279" s="22">
        <v>871262</v>
      </c>
      <c r="B4279" s="6">
        <v>45536</v>
      </c>
      <c r="C4279" s="22">
        <v>0</v>
      </c>
      <c r="D4279" s="22">
        <v>1131854</v>
      </c>
      <c r="E4279" s="22"/>
      <c r="F4279" s="22">
        <v>0</v>
      </c>
      <c r="G4279" s="22">
        <v>2166</v>
      </c>
      <c r="H4279" s="22">
        <v>3</v>
      </c>
      <c r="I4279" s="22"/>
      <c r="J4279" s="22">
        <v>563</v>
      </c>
      <c r="K4279" s="22">
        <v>62361</v>
      </c>
      <c r="L4279" s="23" t="s">
        <v>889</v>
      </c>
      <c r="M4279" s="23"/>
      <c r="N4279" s="23" t="s">
        <v>184</v>
      </c>
      <c r="O4279" s="23" t="s">
        <v>185</v>
      </c>
      <c r="P4279" s="22">
        <v>20</v>
      </c>
      <c r="Q4279" s="23" t="s">
        <v>186</v>
      </c>
      <c r="R4279" s="23"/>
      <c r="S4279" s="23"/>
      <c r="T4279" s="23"/>
      <c r="U4279" s="23"/>
      <c r="V4279" s="23" t="s">
        <v>187</v>
      </c>
      <c r="W4279" s="23" t="s">
        <v>188</v>
      </c>
      <c r="X4279" s="23" t="s">
        <v>189</v>
      </c>
      <c r="Y4279" s="22">
        <v>0</v>
      </c>
      <c r="Z4279" s="23" t="s">
        <v>190</v>
      </c>
      <c r="AA4279" s="23" t="s">
        <v>191</v>
      </c>
      <c r="AB4279" s="23" t="s">
        <v>190</v>
      </c>
      <c r="AC4279" s="23" t="s">
        <v>192</v>
      </c>
      <c r="AD4279" s="23" t="s">
        <v>193</v>
      </c>
      <c r="AE4279" s="23" t="s">
        <v>83</v>
      </c>
      <c r="AF4279" s="23"/>
      <c r="AG4279" s="23"/>
      <c r="AH4279" s="23"/>
      <c r="AI4279" s="23"/>
      <c r="AJ4279" s="23" t="b">
        <v>0</v>
      </c>
      <c r="AK4279" s="3">
        <v>134</v>
      </c>
      <c r="AL4279" s="3">
        <v>236</v>
      </c>
      <c r="AM4279" s="3">
        <v>3937</v>
      </c>
      <c r="AN4279" s="24">
        <v>45536.001348070989</v>
      </c>
      <c r="AO4279" s="24">
        <v>45536.001359645059</v>
      </c>
      <c r="AP4279">
        <v>9</v>
      </c>
      <c r="AQ4279" t="s">
        <v>194</v>
      </c>
      <c r="AR4279">
        <v>244.00134807098948</v>
      </c>
      <c r="AS4279" t="s">
        <v>195</v>
      </c>
      <c r="AT4279" t="s">
        <v>196</v>
      </c>
      <c r="AU4279" t="s">
        <v>197</v>
      </c>
      <c r="AV4279" t="s">
        <v>294</v>
      </c>
      <c r="AW4279" t="s">
        <v>196</v>
      </c>
      <c r="AX4279" t="s">
        <v>197</v>
      </c>
      <c r="AY4279" t="s">
        <v>285</v>
      </c>
    </row>
    <row r="4280" spans="1:51" x14ac:dyDescent="0.45">
      <c r="A4280" s="22">
        <v>871638</v>
      </c>
      <c r="B4280" s="6">
        <v>45536</v>
      </c>
      <c r="C4280" s="22">
        <v>0</v>
      </c>
      <c r="D4280" s="22">
        <v>18855</v>
      </c>
      <c r="E4280" s="22"/>
      <c r="F4280" s="22">
        <v>0</v>
      </c>
      <c r="G4280" s="22">
        <v>1646</v>
      </c>
      <c r="H4280" s="22">
        <v>2</v>
      </c>
      <c r="I4280" s="22"/>
      <c r="J4280" s="22">
        <v>375</v>
      </c>
      <c r="K4280" s="22">
        <v>4486</v>
      </c>
      <c r="L4280" s="23" t="s">
        <v>891</v>
      </c>
      <c r="M4280" s="23"/>
      <c r="N4280" s="23" t="s">
        <v>184</v>
      </c>
      <c r="O4280" s="23" t="s">
        <v>216</v>
      </c>
      <c r="P4280" s="22">
        <v>20</v>
      </c>
      <c r="Q4280" s="23" t="s">
        <v>186</v>
      </c>
      <c r="R4280" s="23"/>
      <c r="S4280" s="23"/>
      <c r="T4280" s="23"/>
      <c r="U4280" s="23"/>
      <c r="V4280" s="23" t="s">
        <v>187</v>
      </c>
      <c r="W4280" s="23" t="s">
        <v>188</v>
      </c>
      <c r="X4280" s="23" t="s">
        <v>189</v>
      </c>
      <c r="Y4280" s="22">
        <v>0</v>
      </c>
      <c r="Z4280" s="23" t="s">
        <v>190</v>
      </c>
      <c r="AA4280" s="23" t="s">
        <v>191</v>
      </c>
      <c r="AB4280" s="23" t="s">
        <v>190</v>
      </c>
      <c r="AC4280" s="23" t="s">
        <v>192</v>
      </c>
      <c r="AD4280" s="23" t="s">
        <v>193</v>
      </c>
      <c r="AE4280" s="23" t="s">
        <v>83</v>
      </c>
      <c r="AF4280" s="23"/>
      <c r="AG4280" s="23"/>
      <c r="AH4280" s="23"/>
      <c r="AI4280" s="23"/>
      <c r="AJ4280" s="23" t="b">
        <v>0</v>
      </c>
      <c r="AK4280" s="3">
        <v>55</v>
      </c>
      <c r="AL4280" s="3">
        <v>4604</v>
      </c>
      <c r="AM4280" s="3">
        <v>4271</v>
      </c>
      <c r="AN4280" s="24">
        <v>45536.098702970681</v>
      </c>
      <c r="AO4280" s="24">
        <v>45536.098702970681</v>
      </c>
      <c r="AP4280">
        <v>9</v>
      </c>
      <c r="AQ4280" t="s">
        <v>194</v>
      </c>
      <c r="AR4280">
        <v>244.09870297068119</v>
      </c>
      <c r="AS4280" t="s">
        <v>195</v>
      </c>
      <c r="AT4280" t="s">
        <v>217</v>
      </c>
      <c r="AU4280" t="s">
        <v>197</v>
      </c>
      <c r="AV4280" t="s">
        <v>220</v>
      </c>
      <c r="AW4280" t="s">
        <v>217</v>
      </c>
      <c r="AX4280" t="s">
        <v>197</v>
      </c>
      <c r="AY4280" t="s">
        <v>220</v>
      </c>
    </row>
    <row r="4281" spans="1:51" x14ac:dyDescent="0.45">
      <c r="A4281" s="22">
        <v>871566</v>
      </c>
      <c r="B4281" s="6">
        <v>45536</v>
      </c>
      <c r="C4281" s="22">
        <v>0</v>
      </c>
      <c r="D4281" s="22">
        <v>11845</v>
      </c>
      <c r="E4281" s="22"/>
      <c r="F4281" s="22">
        <v>0</v>
      </c>
      <c r="G4281" s="22">
        <v>1645</v>
      </c>
      <c r="H4281" s="22">
        <v>3</v>
      </c>
      <c r="I4281" s="22"/>
      <c r="J4281" s="22">
        <v>375</v>
      </c>
      <c r="K4281" s="22">
        <v>4486</v>
      </c>
      <c r="L4281" s="23" t="s">
        <v>891</v>
      </c>
      <c r="M4281" s="23"/>
      <c r="N4281" s="23" t="s">
        <v>184</v>
      </c>
      <c r="O4281" s="23" t="s">
        <v>216</v>
      </c>
      <c r="P4281" s="22">
        <v>20</v>
      </c>
      <c r="Q4281" s="23" t="s">
        <v>186</v>
      </c>
      <c r="R4281" s="23"/>
      <c r="S4281" s="23"/>
      <c r="T4281" s="23"/>
      <c r="U4281" s="23"/>
      <c r="V4281" s="23" t="s">
        <v>187</v>
      </c>
      <c r="W4281" s="23" t="s">
        <v>188</v>
      </c>
      <c r="X4281" s="23" t="s">
        <v>189</v>
      </c>
      <c r="Y4281" s="22">
        <v>0</v>
      </c>
      <c r="Z4281" s="23" t="s">
        <v>190</v>
      </c>
      <c r="AA4281" s="23" t="s">
        <v>191</v>
      </c>
      <c r="AB4281" s="23" t="s">
        <v>190</v>
      </c>
      <c r="AC4281" s="23" t="s">
        <v>192</v>
      </c>
      <c r="AD4281" s="23" t="s">
        <v>193</v>
      </c>
      <c r="AE4281" s="23" t="s">
        <v>83</v>
      </c>
      <c r="AF4281" s="23"/>
      <c r="AG4281" s="23"/>
      <c r="AH4281" s="23"/>
      <c r="AI4281" s="23"/>
      <c r="AJ4281" s="23" t="b">
        <v>0</v>
      </c>
      <c r="AK4281" s="3">
        <v>127</v>
      </c>
      <c r="AL4281" s="3">
        <v>4604</v>
      </c>
      <c r="AM4281" s="3">
        <v>4199</v>
      </c>
      <c r="AN4281" s="24">
        <v>45536.093203665121</v>
      </c>
      <c r="AO4281" s="24">
        <v>45536.093203665121</v>
      </c>
      <c r="AP4281">
        <v>9</v>
      </c>
      <c r="AQ4281" t="s">
        <v>194</v>
      </c>
      <c r="AR4281">
        <v>244.09320366512111</v>
      </c>
      <c r="AS4281" t="s">
        <v>195</v>
      </c>
      <c r="AT4281" t="s">
        <v>217</v>
      </c>
      <c r="AU4281" t="s">
        <v>197</v>
      </c>
      <c r="AV4281" t="s">
        <v>218</v>
      </c>
      <c r="AW4281" t="s">
        <v>217</v>
      </c>
      <c r="AX4281" t="s">
        <v>197</v>
      </c>
      <c r="AY4281" t="s">
        <v>218</v>
      </c>
    </row>
    <row r="4282" spans="1:51" x14ac:dyDescent="0.45">
      <c r="A4282" s="22">
        <v>871245</v>
      </c>
      <c r="B4282" s="6">
        <v>45536</v>
      </c>
      <c r="C4282" s="22">
        <v>0</v>
      </c>
      <c r="D4282" s="22">
        <v>35356</v>
      </c>
      <c r="E4282" s="22"/>
      <c r="F4282" s="22">
        <v>0</v>
      </c>
      <c r="G4282" s="22">
        <v>1644</v>
      </c>
      <c r="H4282" s="22">
        <v>2</v>
      </c>
      <c r="I4282" s="22"/>
      <c r="J4282" s="22">
        <v>375</v>
      </c>
      <c r="K4282" s="22">
        <v>4486</v>
      </c>
      <c r="L4282" s="23" t="s">
        <v>891</v>
      </c>
      <c r="M4282" s="23"/>
      <c r="N4282" s="23" t="s">
        <v>184</v>
      </c>
      <c r="O4282" s="23" t="s">
        <v>185</v>
      </c>
      <c r="P4282" s="22">
        <v>20</v>
      </c>
      <c r="Q4282" s="23" t="s">
        <v>186</v>
      </c>
      <c r="R4282" s="23"/>
      <c r="S4282" s="23"/>
      <c r="T4282" s="23"/>
      <c r="U4282" s="23"/>
      <c r="V4282" s="23" t="s">
        <v>187</v>
      </c>
      <c r="W4282" s="23" t="s">
        <v>188</v>
      </c>
      <c r="X4282" s="23" t="s">
        <v>189</v>
      </c>
      <c r="Y4282" s="22">
        <v>0</v>
      </c>
      <c r="Z4282" s="23" t="s">
        <v>190</v>
      </c>
      <c r="AA4282" s="23" t="s">
        <v>191</v>
      </c>
      <c r="AB4282" s="23" t="s">
        <v>190</v>
      </c>
      <c r="AC4282" s="23" t="s">
        <v>192</v>
      </c>
      <c r="AD4282" s="23" t="s">
        <v>193</v>
      </c>
      <c r="AE4282" s="23" t="s">
        <v>83</v>
      </c>
      <c r="AF4282" s="23"/>
      <c r="AG4282" s="23"/>
      <c r="AH4282" s="23"/>
      <c r="AI4282" s="23"/>
      <c r="AJ4282" s="23" t="b">
        <v>0</v>
      </c>
      <c r="AK4282" s="3">
        <v>61</v>
      </c>
      <c r="AL4282" s="3">
        <v>236</v>
      </c>
      <c r="AM4282" s="3">
        <v>3922</v>
      </c>
      <c r="AN4282" s="24">
        <v>45536.001197800928</v>
      </c>
      <c r="AO4282" s="24">
        <v>45536.001197800928</v>
      </c>
      <c r="AP4282">
        <v>9</v>
      </c>
      <c r="AQ4282" t="s">
        <v>194</v>
      </c>
      <c r="AR4282">
        <v>244.00119780092791</v>
      </c>
      <c r="AS4282" t="s">
        <v>195</v>
      </c>
      <c r="AT4282" t="s">
        <v>196</v>
      </c>
      <c r="AU4282" t="s">
        <v>197</v>
      </c>
      <c r="AV4282" t="s">
        <v>302</v>
      </c>
      <c r="AW4282" t="s">
        <v>196</v>
      </c>
      <c r="AX4282" t="s">
        <v>197</v>
      </c>
      <c r="AY4282" t="s">
        <v>302</v>
      </c>
    </row>
    <row r="4283" spans="1:51" x14ac:dyDescent="0.45">
      <c r="A4283" s="22">
        <v>871253</v>
      </c>
      <c r="B4283" s="6">
        <v>45536</v>
      </c>
      <c r="C4283" s="22">
        <v>0</v>
      </c>
      <c r="D4283" s="22">
        <v>27042</v>
      </c>
      <c r="E4283" s="22"/>
      <c r="F4283" s="22">
        <v>0</v>
      </c>
      <c r="G4283" s="22">
        <v>1643</v>
      </c>
      <c r="H4283" s="22">
        <v>2</v>
      </c>
      <c r="I4283" s="22"/>
      <c r="J4283" s="22">
        <v>375</v>
      </c>
      <c r="K4283" s="22">
        <v>4486</v>
      </c>
      <c r="L4283" s="23" t="s">
        <v>891</v>
      </c>
      <c r="M4283" s="23"/>
      <c r="N4283" s="23" t="s">
        <v>184</v>
      </c>
      <c r="O4283" s="23" t="s">
        <v>185</v>
      </c>
      <c r="P4283" s="22">
        <v>20</v>
      </c>
      <c r="Q4283" s="23" t="s">
        <v>186</v>
      </c>
      <c r="R4283" s="23"/>
      <c r="S4283" s="23"/>
      <c r="T4283" s="23"/>
      <c r="U4283" s="23"/>
      <c r="V4283" s="23" t="s">
        <v>187</v>
      </c>
      <c r="W4283" s="23" t="s">
        <v>188</v>
      </c>
      <c r="X4283" s="23" t="s">
        <v>189</v>
      </c>
      <c r="Y4283" s="22">
        <v>0</v>
      </c>
      <c r="Z4283" s="23" t="s">
        <v>190</v>
      </c>
      <c r="AA4283" s="23" t="s">
        <v>191</v>
      </c>
      <c r="AB4283" s="23" t="s">
        <v>190</v>
      </c>
      <c r="AC4283" s="23" t="s">
        <v>192</v>
      </c>
      <c r="AD4283" s="23" t="s">
        <v>193</v>
      </c>
      <c r="AE4283" s="23" t="s">
        <v>83</v>
      </c>
      <c r="AF4283" s="23"/>
      <c r="AG4283" s="23"/>
      <c r="AH4283" s="23"/>
      <c r="AI4283" s="23"/>
      <c r="AJ4283" s="23" t="b">
        <v>0</v>
      </c>
      <c r="AK4283" s="3">
        <v>153</v>
      </c>
      <c r="AL4283" s="3">
        <v>236</v>
      </c>
      <c r="AM4283" s="3">
        <v>3931</v>
      </c>
      <c r="AN4283" s="24">
        <v>45536.001296759256</v>
      </c>
      <c r="AO4283" s="24">
        <v>45536.001296759256</v>
      </c>
      <c r="AP4283">
        <v>9</v>
      </c>
      <c r="AQ4283" t="s">
        <v>194</v>
      </c>
      <c r="AR4283">
        <v>244.00129675925564</v>
      </c>
      <c r="AS4283" t="s">
        <v>195</v>
      </c>
      <c r="AT4283" t="s">
        <v>196</v>
      </c>
      <c r="AU4283" t="s">
        <v>197</v>
      </c>
      <c r="AV4283" t="s">
        <v>204</v>
      </c>
      <c r="AW4283" t="s">
        <v>196</v>
      </c>
      <c r="AX4283" t="s">
        <v>197</v>
      </c>
      <c r="AY4283" t="s">
        <v>204</v>
      </c>
    </row>
    <row r="4284" spans="1:51" x14ac:dyDescent="0.45">
      <c r="A4284" s="22">
        <v>871256</v>
      </c>
      <c r="B4284" s="6">
        <v>45536</v>
      </c>
      <c r="C4284" s="22">
        <v>0</v>
      </c>
      <c r="D4284" s="22">
        <v>36320</v>
      </c>
      <c r="E4284" s="22"/>
      <c r="F4284" s="22">
        <v>0</v>
      </c>
      <c r="G4284" s="22">
        <v>1647</v>
      </c>
      <c r="H4284" s="22">
        <v>2</v>
      </c>
      <c r="I4284" s="22"/>
      <c r="J4284" s="22">
        <v>375</v>
      </c>
      <c r="K4284" s="22">
        <v>4486</v>
      </c>
      <c r="L4284" s="23" t="s">
        <v>891</v>
      </c>
      <c r="M4284" s="23"/>
      <c r="N4284" s="23" t="s">
        <v>184</v>
      </c>
      <c r="O4284" s="23" t="s">
        <v>185</v>
      </c>
      <c r="P4284" s="22">
        <v>20</v>
      </c>
      <c r="Q4284" s="23" t="s">
        <v>186</v>
      </c>
      <c r="R4284" s="23"/>
      <c r="S4284" s="23"/>
      <c r="T4284" s="23"/>
      <c r="U4284" s="23"/>
      <c r="V4284" s="23" t="s">
        <v>187</v>
      </c>
      <c r="W4284" s="23" t="s">
        <v>188</v>
      </c>
      <c r="X4284" s="23" t="s">
        <v>189</v>
      </c>
      <c r="Y4284" s="22">
        <v>0</v>
      </c>
      <c r="Z4284" s="23" t="s">
        <v>190</v>
      </c>
      <c r="AA4284" s="23" t="s">
        <v>191</v>
      </c>
      <c r="AB4284" s="23" t="s">
        <v>190</v>
      </c>
      <c r="AC4284" s="23" t="s">
        <v>192</v>
      </c>
      <c r="AD4284" s="23" t="s">
        <v>193</v>
      </c>
      <c r="AE4284" s="23" t="s">
        <v>83</v>
      </c>
      <c r="AF4284" s="23"/>
      <c r="AG4284" s="23"/>
      <c r="AH4284" s="23"/>
      <c r="AI4284" s="23"/>
      <c r="AJ4284" s="23" t="b">
        <v>0</v>
      </c>
      <c r="AK4284" s="3">
        <v>153</v>
      </c>
      <c r="AL4284" s="3">
        <v>236</v>
      </c>
      <c r="AM4284" s="3">
        <v>3934</v>
      </c>
      <c r="AN4284" s="24">
        <v>45536.001300655866</v>
      </c>
      <c r="AO4284" s="24">
        <v>45536.001300655866</v>
      </c>
      <c r="AP4284">
        <v>9</v>
      </c>
      <c r="AQ4284" t="s">
        <v>194</v>
      </c>
      <c r="AR4284">
        <v>244.00130065586563</v>
      </c>
      <c r="AS4284" t="s">
        <v>195</v>
      </c>
      <c r="AT4284" t="s">
        <v>196</v>
      </c>
      <c r="AU4284" t="s">
        <v>197</v>
      </c>
      <c r="AV4284" t="s">
        <v>204</v>
      </c>
      <c r="AW4284" t="s">
        <v>196</v>
      </c>
      <c r="AX4284" t="s">
        <v>197</v>
      </c>
      <c r="AY4284" t="s">
        <v>204</v>
      </c>
    </row>
    <row r="4285" spans="1:51" x14ac:dyDescent="0.45">
      <c r="A4285" s="22">
        <v>871259</v>
      </c>
      <c r="B4285" s="6">
        <v>45536</v>
      </c>
      <c r="C4285" s="22">
        <v>0</v>
      </c>
      <c r="D4285" s="22">
        <v>28593</v>
      </c>
      <c r="E4285" s="22"/>
      <c r="F4285" s="22">
        <v>0</v>
      </c>
      <c r="G4285" s="22">
        <v>1643</v>
      </c>
      <c r="H4285" s="22">
        <v>2</v>
      </c>
      <c r="I4285" s="22"/>
      <c r="J4285" s="22">
        <v>375</v>
      </c>
      <c r="K4285" s="22">
        <v>4486</v>
      </c>
      <c r="L4285" s="23" t="s">
        <v>891</v>
      </c>
      <c r="M4285" s="23"/>
      <c r="N4285" s="23" t="s">
        <v>184</v>
      </c>
      <c r="O4285" s="23" t="s">
        <v>185</v>
      </c>
      <c r="P4285" s="22">
        <v>20</v>
      </c>
      <c r="Q4285" s="23" t="s">
        <v>186</v>
      </c>
      <c r="R4285" s="23"/>
      <c r="S4285" s="23"/>
      <c r="T4285" s="23"/>
      <c r="U4285" s="23"/>
      <c r="V4285" s="23" t="s">
        <v>187</v>
      </c>
      <c r="W4285" s="23" t="s">
        <v>188</v>
      </c>
      <c r="X4285" s="23" t="s">
        <v>189</v>
      </c>
      <c r="Y4285" s="22">
        <v>0</v>
      </c>
      <c r="Z4285" s="23" t="s">
        <v>190</v>
      </c>
      <c r="AA4285" s="23" t="s">
        <v>191</v>
      </c>
      <c r="AB4285" s="23" t="s">
        <v>190</v>
      </c>
      <c r="AC4285" s="23" t="s">
        <v>192</v>
      </c>
      <c r="AD4285" s="23" t="s">
        <v>193</v>
      </c>
      <c r="AE4285" s="23" t="s">
        <v>83</v>
      </c>
      <c r="AF4285" s="23"/>
      <c r="AG4285" s="23"/>
      <c r="AH4285" s="23"/>
      <c r="AI4285" s="23"/>
      <c r="AJ4285" s="23" t="b">
        <v>0</v>
      </c>
      <c r="AK4285" s="3">
        <v>134</v>
      </c>
      <c r="AL4285" s="3">
        <v>236</v>
      </c>
      <c r="AM4285" s="3">
        <v>3938</v>
      </c>
      <c r="AN4285" s="24">
        <v>45536.001348726852</v>
      </c>
      <c r="AO4285" s="24">
        <v>45536.001348726852</v>
      </c>
      <c r="AP4285">
        <v>9</v>
      </c>
      <c r="AQ4285" t="s">
        <v>194</v>
      </c>
      <c r="AR4285">
        <v>244.00134872685157</v>
      </c>
      <c r="AS4285" t="s">
        <v>195</v>
      </c>
      <c r="AT4285" t="s">
        <v>196</v>
      </c>
      <c r="AU4285" t="s">
        <v>197</v>
      </c>
      <c r="AV4285" t="s">
        <v>285</v>
      </c>
      <c r="AW4285" t="s">
        <v>196</v>
      </c>
      <c r="AX4285" t="s">
        <v>197</v>
      </c>
      <c r="AY4285" t="s">
        <v>285</v>
      </c>
    </row>
    <row r="4286" spans="1:51" x14ac:dyDescent="0.45">
      <c r="A4286" s="22">
        <v>871206</v>
      </c>
      <c r="B4286" s="6">
        <v>45536</v>
      </c>
      <c r="C4286" s="22">
        <v>0</v>
      </c>
      <c r="D4286" s="22">
        <v>34633</v>
      </c>
      <c r="E4286" s="22"/>
      <c r="F4286" s="22">
        <v>0</v>
      </c>
      <c r="G4286" s="22">
        <v>1632</v>
      </c>
      <c r="H4286" s="22">
        <v>2</v>
      </c>
      <c r="I4286" s="22"/>
      <c r="J4286" s="22">
        <v>375</v>
      </c>
      <c r="K4286" s="22">
        <v>4486</v>
      </c>
      <c r="L4286" s="23" t="s">
        <v>891</v>
      </c>
      <c r="M4286" s="23"/>
      <c r="N4286" s="23" t="s">
        <v>184</v>
      </c>
      <c r="O4286" s="23" t="s">
        <v>185</v>
      </c>
      <c r="P4286" s="22">
        <v>20</v>
      </c>
      <c r="Q4286" s="23" t="s">
        <v>186</v>
      </c>
      <c r="R4286" s="23"/>
      <c r="S4286" s="23"/>
      <c r="T4286" s="23"/>
      <c r="U4286" s="23"/>
      <c r="V4286" s="23" t="s">
        <v>187</v>
      </c>
      <c r="W4286" s="23" t="s">
        <v>188</v>
      </c>
      <c r="X4286" s="23" t="s">
        <v>189</v>
      </c>
      <c r="Y4286" s="22">
        <v>0</v>
      </c>
      <c r="Z4286" s="23" t="s">
        <v>190</v>
      </c>
      <c r="AA4286" s="23" t="s">
        <v>191</v>
      </c>
      <c r="AB4286" s="23" t="s">
        <v>190</v>
      </c>
      <c r="AC4286" s="23" t="s">
        <v>192</v>
      </c>
      <c r="AD4286" s="23" t="s">
        <v>193</v>
      </c>
      <c r="AE4286" s="23" t="s">
        <v>83</v>
      </c>
      <c r="AF4286" s="23"/>
      <c r="AG4286" s="23"/>
      <c r="AH4286" s="23"/>
      <c r="AI4286" s="23"/>
      <c r="AJ4286" s="23" t="b">
        <v>0</v>
      </c>
      <c r="AK4286" s="3">
        <v>118</v>
      </c>
      <c r="AL4286" s="3">
        <v>236</v>
      </c>
      <c r="AM4286" s="3">
        <v>3890</v>
      </c>
      <c r="AN4286" s="24">
        <v>45536.00095439815</v>
      </c>
      <c r="AO4286" s="24">
        <v>45536.00095439815</v>
      </c>
      <c r="AP4286">
        <v>9</v>
      </c>
      <c r="AQ4286" t="s">
        <v>194</v>
      </c>
      <c r="AR4286">
        <v>244.0009543981505</v>
      </c>
      <c r="AS4286" t="s">
        <v>195</v>
      </c>
      <c r="AT4286" t="s">
        <v>196</v>
      </c>
      <c r="AU4286" t="s">
        <v>197</v>
      </c>
      <c r="AV4286" t="s">
        <v>237</v>
      </c>
      <c r="AW4286" t="s">
        <v>196</v>
      </c>
      <c r="AX4286" t="s">
        <v>197</v>
      </c>
      <c r="AY4286" t="s">
        <v>237</v>
      </c>
    </row>
    <row r="4287" spans="1:51" x14ac:dyDescent="0.45">
      <c r="A4287" s="22">
        <v>871158</v>
      </c>
      <c r="B4287" s="6">
        <v>45536</v>
      </c>
      <c r="C4287" s="22">
        <v>0</v>
      </c>
      <c r="D4287" s="22">
        <v>53475</v>
      </c>
      <c r="E4287" s="22"/>
      <c r="F4287" s="22">
        <v>0</v>
      </c>
      <c r="G4287" s="22">
        <v>1658</v>
      </c>
      <c r="H4287" s="22">
        <v>4</v>
      </c>
      <c r="I4287" s="22"/>
      <c r="J4287" s="22">
        <v>375</v>
      </c>
      <c r="K4287" s="22">
        <v>4486</v>
      </c>
      <c r="L4287" s="23" t="s">
        <v>891</v>
      </c>
      <c r="M4287" s="23"/>
      <c r="N4287" s="23" t="s">
        <v>184</v>
      </c>
      <c r="O4287" s="23" t="s">
        <v>185</v>
      </c>
      <c r="P4287" s="22">
        <v>20</v>
      </c>
      <c r="Q4287" s="23" t="s">
        <v>186</v>
      </c>
      <c r="R4287" s="23"/>
      <c r="S4287" s="23"/>
      <c r="T4287" s="23"/>
      <c r="U4287" s="23"/>
      <c r="V4287" s="23" t="s">
        <v>187</v>
      </c>
      <c r="W4287" s="23" t="s">
        <v>188</v>
      </c>
      <c r="X4287" s="23" t="s">
        <v>189</v>
      </c>
      <c r="Y4287" s="22">
        <v>0</v>
      </c>
      <c r="Z4287" s="23" t="s">
        <v>190</v>
      </c>
      <c r="AA4287" s="23" t="s">
        <v>191</v>
      </c>
      <c r="AB4287" s="23" t="s">
        <v>190</v>
      </c>
      <c r="AC4287" s="23" t="s">
        <v>192</v>
      </c>
      <c r="AD4287" s="23" t="s">
        <v>193</v>
      </c>
      <c r="AE4287" s="23" t="s">
        <v>83</v>
      </c>
      <c r="AF4287" s="23"/>
      <c r="AG4287" s="23"/>
      <c r="AH4287" s="23"/>
      <c r="AI4287" s="23"/>
      <c r="AJ4287" s="23" t="b">
        <v>0</v>
      </c>
      <c r="AK4287" s="3">
        <v>153</v>
      </c>
      <c r="AL4287" s="3">
        <v>236</v>
      </c>
      <c r="AM4287" s="3">
        <v>3841</v>
      </c>
      <c r="AN4287" s="24">
        <v>45536.000785339507</v>
      </c>
      <c r="AO4287" s="24">
        <v>45536.000785339507</v>
      </c>
      <c r="AP4287">
        <v>9</v>
      </c>
      <c r="AQ4287" t="s">
        <v>194</v>
      </c>
      <c r="AR4287">
        <v>244.00078533950727</v>
      </c>
      <c r="AS4287" t="s">
        <v>195</v>
      </c>
      <c r="AT4287" t="s">
        <v>196</v>
      </c>
      <c r="AU4287" t="s">
        <v>197</v>
      </c>
      <c r="AV4287" t="s">
        <v>220</v>
      </c>
      <c r="AW4287" t="s">
        <v>196</v>
      </c>
      <c r="AX4287" t="s">
        <v>197</v>
      </c>
      <c r="AY4287" t="s">
        <v>220</v>
      </c>
    </row>
    <row r="4288" spans="1:51" x14ac:dyDescent="0.45">
      <c r="A4288" s="22">
        <v>871166</v>
      </c>
      <c r="B4288" s="6">
        <v>45536</v>
      </c>
      <c r="C4288" s="22">
        <v>0</v>
      </c>
      <c r="D4288" s="22">
        <v>71062</v>
      </c>
      <c r="E4288" s="22"/>
      <c r="F4288" s="22">
        <v>0</v>
      </c>
      <c r="G4288" s="22">
        <v>1647</v>
      </c>
      <c r="H4288" s="22">
        <v>4</v>
      </c>
      <c r="I4288" s="22"/>
      <c r="J4288" s="22">
        <v>375</v>
      </c>
      <c r="K4288" s="22">
        <v>4486</v>
      </c>
      <c r="L4288" s="23" t="s">
        <v>891</v>
      </c>
      <c r="M4288" s="23"/>
      <c r="N4288" s="23" t="s">
        <v>184</v>
      </c>
      <c r="O4288" s="23" t="s">
        <v>185</v>
      </c>
      <c r="P4288" s="22">
        <v>20</v>
      </c>
      <c r="Q4288" s="23" t="s">
        <v>186</v>
      </c>
      <c r="R4288" s="23"/>
      <c r="S4288" s="23"/>
      <c r="T4288" s="23"/>
      <c r="U4288" s="23"/>
      <c r="V4288" s="23" t="s">
        <v>187</v>
      </c>
      <c r="W4288" s="23" t="s">
        <v>188</v>
      </c>
      <c r="X4288" s="23" t="s">
        <v>189</v>
      </c>
      <c r="Y4288" s="22">
        <v>0</v>
      </c>
      <c r="Z4288" s="23" t="s">
        <v>190</v>
      </c>
      <c r="AA4288" s="23" t="s">
        <v>191</v>
      </c>
      <c r="AB4288" s="23" t="s">
        <v>190</v>
      </c>
      <c r="AC4288" s="23" t="s">
        <v>192</v>
      </c>
      <c r="AD4288" s="23" t="s">
        <v>193</v>
      </c>
      <c r="AE4288" s="23" t="s">
        <v>83</v>
      </c>
      <c r="AF4288" s="23"/>
      <c r="AG4288" s="23"/>
      <c r="AH4288" s="23"/>
      <c r="AI4288" s="23"/>
      <c r="AJ4288" s="23" t="b">
        <v>0</v>
      </c>
      <c r="AK4288" s="3">
        <v>134</v>
      </c>
      <c r="AL4288" s="3">
        <v>236</v>
      </c>
      <c r="AM4288" s="3">
        <v>3846</v>
      </c>
      <c r="AN4288" s="24">
        <v>45536.00085424383</v>
      </c>
      <c r="AO4288" s="24">
        <v>45536.00085424383</v>
      </c>
      <c r="AP4288">
        <v>9</v>
      </c>
      <c r="AQ4288" t="s">
        <v>194</v>
      </c>
      <c r="AR4288">
        <v>244.00085424382996</v>
      </c>
      <c r="AS4288" t="s">
        <v>195</v>
      </c>
      <c r="AT4288" t="s">
        <v>196</v>
      </c>
      <c r="AU4288" t="s">
        <v>197</v>
      </c>
      <c r="AV4288" t="s">
        <v>227</v>
      </c>
      <c r="AW4288" t="s">
        <v>196</v>
      </c>
      <c r="AX4288" t="s">
        <v>197</v>
      </c>
      <c r="AY4288" t="s">
        <v>227</v>
      </c>
    </row>
    <row r="4289" spans="1:51" x14ac:dyDescent="0.45">
      <c r="A4289" s="22">
        <v>871118</v>
      </c>
      <c r="B4289" s="6">
        <v>45536</v>
      </c>
      <c r="C4289" s="22">
        <v>0</v>
      </c>
      <c r="D4289" s="22">
        <v>20155</v>
      </c>
      <c r="E4289" s="22"/>
      <c r="F4289" s="22">
        <v>0</v>
      </c>
      <c r="G4289" s="22">
        <v>1653</v>
      </c>
      <c r="H4289" s="22">
        <v>2</v>
      </c>
      <c r="I4289" s="22"/>
      <c r="J4289" s="22">
        <v>375</v>
      </c>
      <c r="K4289" s="22">
        <v>4486</v>
      </c>
      <c r="L4289" s="23" t="s">
        <v>891</v>
      </c>
      <c r="M4289" s="23"/>
      <c r="N4289" s="23" t="s">
        <v>184</v>
      </c>
      <c r="O4289" s="23" t="s">
        <v>185</v>
      </c>
      <c r="P4289" s="22">
        <v>20</v>
      </c>
      <c r="Q4289" s="23" t="s">
        <v>186</v>
      </c>
      <c r="R4289" s="23"/>
      <c r="S4289" s="23"/>
      <c r="T4289" s="23"/>
      <c r="U4289" s="23"/>
      <c r="V4289" s="23" t="s">
        <v>187</v>
      </c>
      <c r="W4289" s="23" t="s">
        <v>188</v>
      </c>
      <c r="X4289" s="23" t="s">
        <v>189</v>
      </c>
      <c r="Y4289" s="22">
        <v>0</v>
      </c>
      <c r="Z4289" s="23" t="s">
        <v>190</v>
      </c>
      <c r="AA4289" s="23" t="s">
        <v>191</v>
      </c>
      <c r="AB4289" s="23" t="s">
        <v>190</v>
      </c>
      <c r="AC4289" s="23" t="s">
        <v>192</v>
      </c>
      <c r="AD4289" s="23" t="s">
        <v>193</v>
      </c>
      <c r="AE4289" s="23" t="s">
        <v>83</v>
      </c>
      <c r="AF4289" s="23"/>
      <c r="AG4289" s="23"/>
      <c r="AH4289" s="23"/>
      <c r="AI4289" s="23"/>
      <c r="AJ4289" s="23" t="b">
        <v>0</v>
      </c>
      <c r="AK4289" s="3">
        <v>153</v>
      </c>
      <c r="AL4289" s="3">
        <v>236</v>
      </c>
      <c r="AM4289" s="3">
        <v>3792</v>
      </c>
      <c r="AN4289" s="24">
        <v>45536.000679475306</v>
      </c>
      <c r="AO4289" s="24">
        <v>45536.000679475306</v>
      </c>
      <c r="AP4289">
        <v>9</v>
      </c>
      <c r="AQ4289" t="s">
        <v>194</v>
      </c>
      <c r="AR4289">
        <v>244.00067947530624</v>
      </c>
      <c r="AS4289" t="s">
        <v>195</v>
      </c>
      <c r="AT4289" t="s">
        <v>196</v>
      </c>
      <c r="AU4289" t="s">
        <v>197</v>
      </c>
      <c r="AV4289" t="s">
        <v>261</v>
      </c>
      <c r="AW4289" t="s">
        <v>196</v>
      </c>
      <c r="AX4289" t="s">
        <v>197</v>
      </c>
      <c r="AY4289" t="s">
        <v>261</v>
      </c>
    </row>
    <row r="4290" spans="1:51" x14ac:dyDescent="0.45">
      <c r="A4290" s="22">
        <v>871133</v>
      </c>
      <c r="B4290" s="6">
        <v>45536</v>
      </c>
      <c r="C4290" s="22">
        <v>0</v>
      </c>
      <c r="D4290" s="22">
        <v>41881</v>
      </c>
      <c r="E4290" s="22"/>
      <c r="F4290" s="22">
        <v>0</v>
      </c>
      <c r="G4290" s="22">
        <v>1643</v>
      </c>
      <c r="H4290" s="22">
        <v>2</v>
      </c>
      <c r="I4290" s="22"/>
      <c r="J4290" s="22">
        <v>375</v>
      </c>
      <c r="K4290" s="22">
        <v>4486</v>
      </c>
      <c r="L4290" s="23" t="s">
        <v>891</v>
      </c>
      <c r="M4290" s="23"/>
      <c r="N4290" s="23" t="s">
        <v>184</v>
      </c>
      <c r="O4290" s="23" t="s">
        <v>185</v>
      </c>
      <c r="P4290" s="22">
        <v>20</v>
      </c>
      <c r="Q4290" s="23" t="s">
        <v>186</v>
      </c>
      <c r="R4290" s="23"/>
      <c r="S4290" s="23"/>
      <c r="T4290" s="23"/>
      <c r="U4290" s="23"/>
      <c r="V4290" s="23" t="s">
        <v>187</v>
      </c>
      <c r="W4290" s="23" t="s">
        <v>188</v>
      </c>
      <c r="X4290" s="23" t="s">
        <v>189</v>
      </c>
      <c r="Y4290" s="22">
        <v>0</v>
      </c>
      <c r="Z4290" s="23" t="s">
        <v>190</v>
      </c>
      <c r="AA4290" s="23" t="s">
        <v>191</v>
      </c>
      <c r="AB4290" s="23" t="s">
        <v>190</v>
      </c>
      <c r="AC4290" s="23" t="s">
        <v>192</v>
      </c>
      <c r="AD4290" s="23" t="s">
        <v>193</v>
      </c>
      <c r="AE4290" s="23" t="s">
        <v>83</v>
      </c>
      <c r="AF4290" s="23"/>
      <c r="AG4290" s="23"/>
      <c r="AH4290" s="23"/>
      <c r="AI4290" s="23"/>
      <c r="AJ4290" s="23" t="b">
        <v>0</v>
      </c>
      <c r="AK4290" s="3">
        <v>138</v>
      </c>
      <c r="AL4290" s="3">
        <v>236</v>
      </c>
      <c r="AM4290" s="3">
        <v>3814</v>
      </c>
      <c r="AN4290" s="24">
        <v>45536.00071246142</v>
      </c>
      <c r="AO4290" s="24">
        <v>45536.00071246142</v>
      </c>
      <c r="AP4290">
        <v>9</v>
      </c>
      <c r="AQ4290" t="s">
        <v>194</v>
      </c>
      <c r="AR4290">
        <v>244.00071246142033</v>
      </c>
      <c r="AS4290" t="s">
        <v>195</v>
      </c>
      <c r="AT4290" t="s">
        <v>196</v>
      </c>
      <c r="AU4290" t="s">
        <v>197</v>
      </c>
      <c r="AV4290" t="s">
        <v>214</v>
      </c>
      <c r="AW4290" t="s">
        <v>196</v>
      </c>
      <c r="AX4290" t="s">
        <v>197</v>
      </c>
      <c r="AY4290" t="s">
        <v>214</v>
      </c>
    </row>
    <row r="4291" spans="1:51" x14ac:dyDescent="0.45">
      <c r="A4291" s="22">
        <v>871052</v>
      </c>
      <c r="B4291" s="6">
        <v>45536</v>
      </c>
      <c r="C4291" s="22">
        <v>0</v>
      </c>
      <c r="D4291" s="22">
        <v>55749</v>
      </c>
      <c r="E4291" s="22"/>
      <c r="F4291" s="22">
        <v>0</v>
      </c>
      <c r="G4291" s="22">
        <v>1649</v>
      </c>
      <c r="H4291" s="22">
        <v>3</v>
      </c>
      <c r="I4291" s="22"/>
      <c r="J4291" s="22">
        <v>375</v>
      </c>
      <c r="K4291" s="22">
        <v>4486</v>
      </c>
      <c r="L4291" s="23" t="s">
        <v>891</v>
      </c>
      <c r="M4291" s="23"/>
      <c r="N4291" s="23" t="s">
        <v>184</v>
      </c>
      <c r="O4291" s="23" t="s">
        <v>185</v>
      </c>
      <c r="P4291" s="22">
        <v>20</v>
      </c>
      <c r="Q4291" s="23" t="s">
        <v>186</v>
      </c>
      <c r="R4291" s="23"/>
      <c r="S4291" s="23"/>
      <c r="T4291" s="23"/>
      <c r="U4291" s="23"/>
      <c r="V4291" s="23" t="s">
        <v>187</v>
      </c>
      <c r="W4291" s="23" t="s">
        <v>188</v>
      </c>
      <c r="X4291" s="23" t="s">
        <v>189</v>
      </c>
      <c r="Y4291" s="22">
        <v>0</v>
      </c>
      <c r="Z4291" s="23" t="s">
        <v>190</v>
      </c>
      <c r="AA4291" s="23" t="s">
        <v>191</v>
      </c>
      <c r="AB4291" s="23" t="s">
        <v>190</v>
      </c>
      <c r="AC4291" s="23" t="s">
        <v>192</v>
      </c>
      <c r="AD4291" s="23" t="s">
        <v>193</v>
      </c>
      <c r="AE4291" s="23" t="s">
        <v>83</v>
      </c>
      <c r="AF4291" s="23"/>
      <c r="AG4291" s="23"/>
      <c r="AH4291" s="23"/>
      <c r="AI4291" s="23"/>
      <c r="AJ4291" s="23" t="b">
        <v>0</v>
      </c>
      <c r="AK4291" s="3">
        <v>134</v>
      </c>
      <c r="AL4291" s="3">
        <v>236</v>
      </c>
      <c r="AM4291" s="3">
        <v>3730</v>
      </c>
      <c r="AN4291" s="24">
        <v>45536.000466087964</v>
      </c>
      <c r="AO4291" s="24">
        <v>45536.000466087964</v>
      </c>
      <c r="AP4291">
        <v>9</v>
      </c>
      <c r="AQ4291" t="s">
        <v>194</v>
      </c>
      <c r="AR4291">
        <v>244.00046608796401</v>
      </c>
      <c r="AS4291" t="s">
        <v>195</v>
      </c>
      <c r="AT4291" t="s">
        <v>196</v>
      </c>
      <c r="AU4291" t="s">
        <v>197</v>
      </c>
      <c r="AV4291" t="s">
        <v>362</v>
      </c>
      <c r="AW4291" t="s">
        <v>196</v>
      </c>
      <c r="AX4291" t="s">
        <v>197</v>
      </c>
      <c r="AY4291" t="s">
        <v>362</v>
      </c>
    </row>
    <row r="4292" spans="1:51" x14ac:dyDescent="0.45">
      <c r="A4292" s="22">
        <v>871071</v>
      </c>
      <c r="B4292" s="6">
        <v>45536</v>
      </c>
      <c r="C4292" s="22">
        <v>0</v>
      </c>
      <c r="D4292" s="22">
        <v>29446</v>
      </c>
      <c r="E4292" s="22"/>
      <c r="F4292" s="22">
        <v>0</v>
      </c>
      <c r="G4292" s="22">
        <v>1643</v>
      </c>
      <c r="H4292" s="22">
        <v>2</v>
      </c>
      <c r="I4292" s="22"/>
      <c r="J4292" s="22">
        <v>375</v>
      </c>
      <c r="K4292" s="22">
        <v>4486</v>
      </c>
      <c r="L4292" s="23" t="s">
        <v>891</v>
      </c>
      <c r="M4292" s="23"/>
      <c r="N4292" s="23" t="s">
        <v>184</v>
      </c>
      <c r="O4292" s="23" t="s">
        <v>185</v>
      </c>
      <c r="P4292" s="22">
        <v>20</v>
      </c>
      <c r="Q4292" s="23" t="s">
        <v>186</v>
      </c>
      <c r="R4292" s="23"/>
      <c r="S4292" s="23"/>
      <c r="T4292" s="23"/>
      <c r="U4292" s="23"/>
      <c r="V4292" s="23" t="s">
        <v>187</v>
      </c>
      <c r="W4292" s="23" t="s">
        <v>188</v>
      </c>
      <c r="X4292" s="23" t="s">
        <v>189</v>
      </c>
      <c r="Y4292" s="22">
        <v>0</v>
      </c>
      <c r="Z4292" s="23" t="s">
        <v>190</v>
      </c>
      <c r="AA4292" s="23" t="s">
        <v>191</v>
      </c>
      <c r="AB4292" s="23" t="s">
        <v>190</v>
      </c>
      <c r="AC4292" s="23" t="s">
        <v>192</v>
      </c>
      <c r="AD4292" s="23" t="s">
        <v>193</v>
      </c>
      <c r="AE4292" s="23" t="s">
        <v>83</v>
      </c>
      <c r="AF4292" s="23"/>
      <c r="AG4292" s="23"/>
      <c r="AH4292" s="23"/>
      <c r="AI4292" s="23"/>
      <c r="AJ4292" s="23" t="b">
        <v>0</v>
      </c>
      <c r="AK4292" s="3">
        <v>127</v>
      </c>
      <c r="AL4292" s="3">
        <v>236</v>
      </c>
      <c r="AM4292" s="3">
        <v>3750</v>
      </c>
      <c r="AN4292" s="24">
        <v>45536.000521566355</v>
      </c>
      <c r="AO4292" s="24">
        <v>45536.000521566355</v>
      </c>
      <c r="AP4292">
        <v>9</v>
      </c>
      <c r="AQ4292" t="s">
        <v>194</v>
      </c>
      <c r="AR4292">
        <v>244.00052156635502</v>
      </c>
      <c r="AS4292" t="s">
        <v>195</v>
      </c>
      <c r="AT4292" t="s">
        <v>196</v>
      </c>
      <c r="AU4292" t="s">
        <v>197</v>
      </c>
      <c r="AV4292" t="s">
        <v>255</v>
      </c>
      <c r="AW4292" t="s">
        <v>196</v>
      </c>
      <c r="AX4292" t="s">
        <v>197</v>
      </c>
      <c r="AY4292" t="s">
        <v>255</v>
      </c>
    </row>
    <row r="4293" spans="1:51" x14ac:dyDescent="0.45">
      <c r="A4293" s="22">
        <v>872812</v>
      </c>
      <c r="B4293" s="6">
        <v>45536</v>
      </c>
      <c r="C4293" s="22">
        <v>0</v>
      </c>
      <c r="D4293" s="22">
        <v>42315</v>
      </c>
      <c r="E4293" s="22"/>
      <c r="F4293" s="22">
        <v>0</v>
      </c>
      <c r="G4293" s="22">
        <v>2196</v>
      </c>
      <c r="H4293" s="22">
        <v>2</v>
      </c>
      <c r="I4293" s="22"/>
      <c r="J4293" s="22">
        <v>543</v>
      </c>
      <c r="K4293" s="22">
        <v>6299</v>
      </c>
      <c r="L4293" s="23" t="s">
        <v>892</v>
      </c>
      <c r="M4293" s="23"/>
      <c r="N4293" s="23" t="s">
        <v>184</v>
      </c>
      <c r="O4293" s="23" t="s">
        <v>225</v>
      </c>
      <c r="P4293" s="22">
        <v>20</v>
      </c>
      <c r="Q4293" s="23" t="s">
        <v>186</v>
      </c>
      <c r="R4293" s="23"/>
      <c r="S4293" s="23"/>
      <c r="T4293" s="23"/>
      <c r="U4293" s="23"/>
      <c r="V4293" s="23" t="s">
        <v>187</v>
      </c>
      <c r="W4293" s="23" t="s">
        <v>188</v>
      </c>
      <c r="X4293" s="23" t="s">
        <v>189</v>
      </c>
      <c r="Y4293" s="22">
        <v>0</v>
      </c>
      <c r="Z4293" s="23" t="s">
        <v>190</v>
      </c>
      <c r="AA4293" s="23" t="s">
        <v>191</v>
      </c>
      <c r="AB4293" s="23" t="s">
        <v>190</v>
      </c>
      <c r="AC4293" s="23" t="s">
        <v>192</v>
      </c>
      <c r="AD4293" s="23" t="s">
        <v>193</v>
      </c>
      <c r="AE4293" s="23" t="s">
        <v>83</v>
      </c>
      <c r="AF4293" s="23"/>
      <c r="AG4293" s="23"/>
      <c r="AH4293" s="23"/>
      <c r="AI4293" s="23"/>
      <c r="AJ4293" s="23" t="b">
        <v>0</v>
      </c>
      <c r="AK4293" s="3">
        <v>117</v>
      </c>
      <c r="AL4293" s="3">
        <v>2408</v>
      </c>
      <c r="AM4293" s="3">
        <v>5159</v>
      </c>
      <c r="AN4293" s="24">
        <v>45536.382058757714</v>
      </c>
      <c r="AO4293" s="24">
        <v>45536.382058757714</v>
      </c>
      <c r="AP4293">
        <v>9</v>
      </c>
      <c r="AQ4293" t="s">
        <v>194</v>
      </c>
      <c r="AR4293">
        <v>244.38205875771382</v>
      </c>
      <c r="AS4293" t="s">
        <v>195</v>
      </c>
      <c r="AT4293" t="s">
        <v>238</v>
      </c>
      <c r="AU4293" t="s">
        <v>197</v>
      </c>
      <c r="AV4293" t="s">
        <v>223</v>
      </c>
      <c r="AW4293" t="s">
        <v>238</v>
      </c>
      <c r="AX4293" t="s">
        <v>197</v>
      </c>
      <c r="AY4293" t="s">
        <v>223</v>
      </c>
    </row>
    <row r="4294" spans="1:51" x14ac:dyDescent="0.45">
      <c r="A4294" s="22">
        <v>872895</v>
      </c>
      <c r="B4294" s="6">
        <v>45536</v>
      </c>
      <c r="C4294" s="22">
        <v>0</v>
      </c>
      <c r="D4294" s="22">
        <v>44626</v>
      </c>
      <c r="E4294" s="22"/>
      <c r="F4294" s="22">
        <v>0</v>
      </c>
      <c r="G4294" s="22">
        <v>2196</v>
      </c>
      <c r="H4294" s="22">
        <v>1</v>
      </c>
      <c r="I4294" s="22"/>
      <c r="J4294" s="22">
        <v>543</v>
      </c>
      <c r="K4294" s="22">
        <v>6299</v>
      </c>
      <c r="L4294" s="23" t="s">
        <v>892</v>
      </c>
      <c r="M4294" s="23"/>
      <c r="N4294" s="23" t="s">
        <v>184</v>
      </c>
      <c r="O4294" s="23" t="s">
        <v>225</v>
      </c>
      <c r="P4294" s="22">
        <v>20</v>
      </c>
      <c r="Q4294" s="23" t="s">
        <v>186</v>
      </c>
      <c r="R4294" s="23"/>
      <c r="S4294" s="23"/>
      <c r="T4294" s="23"/>
      <c r="U4294" s="23"/>
      <c r="V4294" s="23" t="s">
        <v>187</v>
      </c>
      <c r="W4294" s="23" t="s">
        <v>188</v>
      </c>
      <c r="X4294" s="23" t="s">
        <v>189</v>
      </c>
      <c r="Y4294" s="22">
        <v>0</v>
      </c>
      <c r="Z4294" s="23" t="s">
        <v>190</v>
      </c>
      <c r="AA4294" s="23" t="s">
        <v>191</v>
      </c>
      <c r="AB4294" s="23" t="s">
        <v>190</v>
      </c>
      <c r="AC4294" s="23" t="s">
        <v>192</v>
      </c>
      <c r="AD4294" s="23" t="s">
        <v>193</v>
      </c>
      <c r="AE4294" s="23" t="s">
        <v>83</v>
      </c>
      <c r="AF4294" s="23"/>
      <c r="AG4294" s="23"/>
      <c r="AH4294" s="23"/>
      <c r="AI4294" s="23"/>
      <c r="AJ4294" s="23" t="b">
        <v>0</v>
      </c>
      <c r="AK4294" s="3">
        <v>117</v>
      </c>
      <c r="AL4294" s="3">
        <v>2408</v>
      </c>
      <c r="AM4294" s="3">
        <v>5240</v>
      </c>
      <c r="AN4294" s="24">
        <v>45536.382145447533</v>
      </c>
      <c r="AO4294" s="24">
        <v>45536.382145447533</v>
      </c>
      <c r="AP4294">
        <v>9</v>
      </c>
      <c r="AQ4294" t="s">
        <v>194</v>
      </c>
      <c r="AR4294">
        <v>244.38214544753282</v>
      </c>
      <c r="AS4294" t="s">
        <v>195</v>
      </c>
      <c r="AT4294" t="s">
        <v>238</v>
      </c>
      <c r="AU4294" t="s">
        <v>197</v>
      </c>
      <c r="AV4294" t="s">
        <v>229</v>
      </c>
      <c r="AW4294" t="s">
        <v>238</v>
      </c>
      <c r="AX4294" t="s">
        <v>197</v>
      </c>
      <c r="AY4294" t="s">
        <v>229</v>
      </c>
    </row>
    <row r="4295" spans="1:51" x14ac:dyDescent="0.45">
      <c r="A4295" s="22">
        <v>872901</v>
      </c>
      <c r="B4295" s="6">
        <v>45536</v>
      </c>
      <c r="C4295" s="22">
        <v>0</v>
      </c>
      <c r="D4295" s="22">
        <v>47134</v>
      </c>
      <c r="E4295" s="22"/>
      <c r="F4295" s="22">
        <v>0</v>
      </c>
      <c r="G4295" s="22">
        <v>2196</v>
      </c>
      <c r="H4295" s="22">
        <v>2</v>
      </c>
      <c r="I4295" s="22"/>
      <c r="J4295" s="22">
        <v>543</v>
      </c>
      <c r="K4295" s="22">
        <v>6299</v>
      </c>
      <c r="L4295" s="23" t="s">
        <v>892</v>
      </c>
      <c r="M4295" s="23"/>
      <c r="N4295" s="23" t="s">
        <v>184</v>
      </c>
      <c r="O4295" s="23" t="s">
        <v>225</v>
      </c>
      <c r="P4295" s="22">
        <v>20</v>
      </c>
      <c r="Q4295" s="23" t="s">
        <v>186</v>
      </c>
      <c r="R4295" s="23"/>
      <c r="S4295" s="23"/>
      <c r="T4295" s="23"/>
      <c r="U4295" s="23"/>
      <c r="V4295" s="23" t="s">
        <v>187</v>
      </c>
      <c r="W4295" s="23" t="s">
        <v>188</v>
      </c>
      <c r="X4295" s="23" t="s">
        <v>189</v>
      </c>
      <c r="Y4295" s="22">
        <v>0</v>
      </c>
      <c r="Z4295" s="23" t="s">
        <v>190</v>
      </c>
      <c r="AA4295" s="23" t="s">
        <v>191</v>
      </c>
      <c r="AB4295" s="23" t="s">
        <v>190</v>
      </c>
      <c r="AC4295" s="23" t="s">
        <v>192</v>
      </c>
      <c r="AD4295" s="23" t="s">
        <v>193</v>
      </c>
      <c r="AE4295" s="23" t="s">
        <v>83</v>
      </c>
      <c r="AF4295" s="23"/>
      <c r="AG4295" s="23"/>
      <c r="AH4295" s="23"/>
      <c r="AI4295" s="23"/>
      <c r="AJ4295" s="23" t="b">
        <v>0</v>
      </c>
      <c r="AK4295" s="3">
        <v>117</v>
      </c>
      <c r="AL4295" s="3">
        <v>2408</v>
      </c>
      <c r="AM4295" s="3">
        <v>5246</v>
      </c>
      <c r="AN4295" s="24">
        <v>45536.382151273145</v>
      </c>
      <c r="AO4295" s="24">
        <v>45536.382151273145</v>
      </c>
      <c r="AP4295">
        <v>9</v>
      </c>
      <c r="AQ4295" t="s">
        <v>194</v>
      </c>
      <c r="AR4295">
        <v>244.3821512731447</v>
      </c>
      <c r="AS4295" t="s">
        <v>195</v>
      </c>
      <c r="AT4295" t="s">
        <v>238</v>
      </c>
      <c r="AU4295" t="s">
        <v>197</v>
      </c>
      <c r="AV4295" t="s">
        <v>230</v>
      </c>
      <c r="AW4295" t="s">
        <v>238</v>
      </c>
      <c r="AX4295" t="s">
        <v>197</v>
      </c>
      <c r="AY4295" t="s">
        <v>230</v>
      </c>
    </row>
    <row r="4296" spans="1:51" x14ac:dyDescent="0.45">
      <c r="A4296" s="22">
        <v>872948</v>
      </c>
      <c r="B4296" s="6">
        <v>45536</v>
      </c>
      <c r="C4296" s="22">
        <v>0</v>
      </c>
      <c r="D4296" s="22">
        <v>26407</v>
      </c>
      <c r="E4296" s="22"/>
      <c r="F4296" s="22">
        <v>0</v>
      </c>
      <c r="G4296" s="22">
        <v>2198</v>
      </c>
      <c r="H4296" s="22">
        <v>2</v>
      </c>
      <c r="I4296" s="22"/>
      <c r="J4296" s="22">
        <v>543</v>
      </c>
      <c r="K4296" s="22">
        <v>6299</v>
      </c>
      <c r="L4296" s="23" t="s">
        <v>892</v>
      </c>
      <c r="M4296" s="23"/>
      <c r="N4296" s="23" t="s">
        <v>184</v>
      </c>
      <c r="O4296" s="23" t="s">
        <v>225</v>
      </c>
      <c r="P4296" s="22">
        <v>20</v>
      </c>
      <c r="Q4296" s="23" t="s">
        <v>186</v>
      </c>
      <c r="R4296" s="23"/>
      <c r="S4296" s="23"/>
      <c r="T4296" s="23"/>
      <c r="U4296" s="23"/>
      <c r="V4296" s="23" t="s">
        <v>187</v>
      </c>
      <c r="W4296" s="23" t="s">
        <v>188</v>
      </c>
      <c r="X4296" s="23" t="s">
        <v>189</v>
      </c>
      <c r="Y4296" s="22">
        <v>0</v>
      </c>
      <c r="Z4296" s="23" t="s">
        <v>190</v>
      </c>
      <c r="AA4296" s="23" t="s">
        <v>191</v>
      </c>
      <c r="AB4296" s="23" t="s">
        <v>190</v>
      </c>
      <c r="AC4296" s="23" t="s">
        <v>192</v>
      </c>
      <c r="AD4296" s="23" t="s">
        <v>193</v>
      </c>
      <c r="AE4296" s="23" t="s">
        <v>83</v>
      </c>
      <c r="AF4296" s="23"/>
      <c r="AG4296" s="23"/>
      <c r="AH4296" s="23"/>
      <c r="AI4296" s="23"/>
      <c r="AJ4296" s="23" t="b">
        <v>0</v>
      </c>
      <c r="AK4296" s="3">
        <v>117</v>
      </c>
      <c r="AL4296" s="3">
        <v>2408</v>
      </c>
      <c r="AM4296" s="3">
        <v>5293</v>
      </c>
      <c r="AN4296" s="24">
        <v>45536.382186304014</v>
      </c>
      <c r="AO4296" s="24">
        <v>45536.382186304014</v>
      </c>
      <c r="AP4296">
        <v>9</v>
      </c>
      <c r="AQ4296" t="s">
        <v>194</v>
      </c>
      <c r="AR4296">
        <v>244.38218630401389</v>
      </c>
      <c r="AS4296" t="s">
        <v>195</v>
      </c>
      <c r="AT4296" t="s">
        <v>238</v>
      </c>
      <c r="AU4296" t="s">
        <v>197</v>
      </c>
      <c r="AV4296" t="s">
        <v>226</v>
      </c>
      <c r="AW4296" t="s">
        <v>238</v>
      </c>
      <c r="AX4296" t="s">
        <v>197</v>
      </c>
      <c r="AY4296" t="s">
        <v>226</v>
      </c>
    </row>
    <row r="4297" spans="1:51" x14ac:dyDescent="0.45">
      <c r="A4297" s="22">
        <v>871364</v>
      </c>
      <c r="B4297" s="6">
        <v>45536</v>
      </c>
      <c r="C4297" s="22">
        <v>0</v>
      </c>
      <c r="D4297" s="22">
        <v>41993</v>
      </c>
      <c r="E4297" s="22"/>
      <c r="F4297" s="22">
        <v>0</v>
      </c>
      <c r="G4297" s="22">
        <v>2200</v>
      </c>
      <c r="H4297" s="22">
        <v>3</v>
      </c>
      <c r="I4297" s="22"/>
      <c r="J4297" s="22">
        <v>543</v>
      </c>
      <c r="K4297" s="22">
        <v>6299</v>
      </c>
      <c r="L4297" s="23" t="s">
        <v>892</v>
      </c>
      <c r="M4297" s="23"/>
      <c r="N4297" s="23" t="s">
        <v>184</v>
      </c>
      <c r="O4297" s="23" t="s">
        <v>185</v>
      </c>
      <c r="P4297" s="22">
        <v>20</v>
      </c>
      <c r="Q4297" s="23" t="s">
        <v>186</v>
      </c>
      <c r="R4297" s="23"/>
      <c r="S4297" s="23"/>
      <c r="T4297" s="23"/>
      <c r="U4297" s="23"/>
      <c r="V4297" s="23" t="s">
        <v>187</v>
      </c>
      <c r="W4297" s="23" t="s">
        <v>188</v>
      </c>
      <c r="X4297" s="23" t="s">
        <v>189</v>
      </c>
      <c r="Y4297" s="22">
        <v>0</v>
      </c>
      <c r="Z4297" s="23" t="s">
        <v>190</v>
      </c>
      <c r="AA4297" s="23" t="s">
        <v>191</v>
      </c>
      <c r="AB4297" s="23" t="s">
        <v>190</v>
      </c>
      <c r="AC4297" s="23" t="s">
        <v>192</v>
      </c>
      <c r="AD4297" s="23" t="s">
        <v>193</v>
      </c>
      <c r="AE4297" s="23" t="s">
        <v>83</v>
      </c>
      <c r="AF4297" s="23"/>
      <c r="AG4297" s="23"/>
      <c r="AH4297" s="23"/>
      <c r="AI4297" s="23"/>
      <c r="AJ4297" s="23" t="b">
        <v>0</v>
      </c>
      <c r="AK4297" s="3">
        <v>118</v>
      </c>
      <c r="AL4297" s="3">
        <v>236</v>
      </c>
      <c r="AM4297" s="3">
        <v>4034</v>
      </c>
      <c r="AN4297" s="24">
        <v>45536.010660146603</v>
      </c>
      <c r="AO4297" s="24">
        <v>45536.010660146603</v>
      </c>
      <c r="AP4297">
        <v>9</v>
      </c>
      <c r="AQ4297" t="s">
        <v>194</v>
      </c>
      <c r="AR4297">
        <v>244.01066014660319</v>
      </c>
      <c r="AS4297" t="s">
        <v>195</v>
      </c>
      <c r="AT4297" t="s">
        <v>196</v>
      </c>
      <c r="AU4297" t="s">
        <v>197</v>
      </c>
      <c r="AV4297" t="s">
        <v>226</v>
      </c>
      <c r="AW4297" t="s">
        <v>196</v>
      </c>
      <c r="AX4297" t="s">
        <v>197</v>
      </c>
      <c r="AY4297" t="s">
        <v>226</v>
      </c>
    </row>
    <row r="4298" spans="1:51" x14ac:dyDescent="0.45">
      <c r="A4298" s="22">
        <v>871602</v>
      </c>
      <c r="B4298" s="6">
        <v>45536</v>
      </c>
      <c r="C4298" s="22">
        <v>0</v>
      </c>
      <c r="D4298" s="22">
        <v>25346</v>
      </c>
      <c r="E4298" s="22"/>
      <c r="F4298" s="22">
        <v>0</v>
      </c>
      <c r="G4298" s="22">
        <v>2196</v>
      </c>
      <c r="H4298" s="22">
        <v>4</v>
      </c>
      <c r="I4298" s="22"/>
      <c r="J4298" s="22">
        <v>543</v>
      </c>
      <c r="K4298" s="22">
        <v>6299</v>
      </c>
      <c r="L4298" s="23" t="s">
        <v>892</v>
      </c>
      <c r="M4298" s="23"/>
      <c r="N4298" s="23" t="s">
        <v>184</v>
      </c>
      <c r="O4298" s="23" t="s">
        <v>213</v>
      </c>
      <c r="P4298" s="22">
        <v>20</v>
      </c>
      <c r="Q4298" s="23" t="s">
        <v>186</v>
      </c>
      <c r="R4298" s="23"/>
      <c r="S4298" s="23"/>
      <c r="T4298" s="23"/>
      <c r="U4298" s="23"/>
      <c r="V4298" s="23" t="s">
        <v>187</v>
      </c>
      <c r="W4298" s="23" t="s">
        <v>188</v>
      </c>
      <c r="X4298" s="23" t="s">
        <v>189</v>
      </c>
      <c r="Y4298" s="22">
        <v>0</v>
      </c>
      <c r="Z4298" s="23" t="s">
        <v>190</v>
      </c>
      <c r="AA4298" s="23" t="s">
        <v>191</v>
      </c>
      <c r="AB4298" s="23" t="s">
        <v>190</v>
      </c>
      <c r="AC4298" s="23" t="s">
        <v>192</v>
      </c>
      <c r="AD4298" s="23" t="s">
        <v>193</v>
      </c>
      <c r="AE4298" s="23" t="s">
        <v>83</v>
      </c>
      <c r="AF4298" s="23"/>
      <c r="AG4298" s="23"/>
      <c r="AH4298" s="23"/>
      <c r="AI4298" s="23"/>
      <c r="AJ4298" s="23" t="b">
        <v>0</v>
      </c>
      <c r="AK4298" s="3">
        <v>60</v>
      </c>
      <c r="AL4298" s="3">
        <v>3448</v>
      </c>
      <c r="AM4298" s="3">
        <v>4235</v>
      </c>
      <c r="AN4298" s="24">
        <v>45536.094291975307</v>
      </c>
      <c r="AO4298" s="24">
        <v>45536.094291975307</v>
      </c>
      <c r="AP4298">
        <v>9</v>
      </c>
      <c r="AQ4298" t="s">
        <v>194</v>
      </c>
      <c r="AR4298">
        <v>244.09429197530699</v>
      </c>
      <c r="AS4298" t="s">
        <v>195</v>
      </c>
      <c r="AT4298" t="s">
        <v>217</v>
      </c>
      <c r="AU4298" t="s">
        <v>197</v>
      </c>
      <c r="AV4298" t="s">
        <v>250</v>
      </c>
      <c r="AW4298" t="s">
        <v>217</v>
      </c>
      <c r="AX4298" t="s">
        <v>197</v>
      </c>
      <c r="AY4298" t="s">
        <v>250</v>
      </c>
    </row>
    <row r="4299" spans="1:51" x14ac:dyDescent="0.45">
      <c r="A4299" s="22">
        <v>875159</v>
      </c>
      <c r="B4299" s="6">
        <v>45536</v>
      </c>
      <c r="C4299" s="22">
        <v>0</v>
      </c>
      <c r="D4299" s="22">
        <v>46632</v>
      </c>
      <c r="E4299" s="22"/>
      <c r="F4299" s="22">
        <v>0</v>
      </c>
      <c r="G4299" s="22">
        <v>2332</v>
      </c>
      <c r="H4299" s="22">
        <v>2</v>
      </c>
      <c r="I4299" s="22"/>
      <c r="J4299" s="22">
        <v>543</v>
      </c>
      <c r="K4299" s="22">
        <v>6299</v>
      </c>
      <c r="L4299" s="23" t="s">
        <v>892</v>
      </c>
      <c r="M4299" s="23"/>
      <c r="N4299" s="23" t="s">
        <v>184</v>
      </c>
      <c r="O4299" s="23" t="s">
        <v>225</v>
      </c>
      <c r="P4299" s="22">
        <v>20</v>
      </c>
      <c r="Q4299" s="23" t="s">
        <v>186</v>
      </c>
      <c r="R4299" s="23"/>
      <c r="S4299" s="23"/>
      <c r="T4299" s="23"/>
      <c r="U4299" s="23"/>
      <c r="V4299" s="23" t="s">
        <v>187</v>
      </c>
      <c r="W4299" s="23" t="s">
        <v>188</v>
      </c>
      <c r="X4299" s="23" t="s">
        <v>189</v>
      </c>
      <c r="Y4299" s="22">
        <v>0</v>
      </c>
      <c r="Z4299" s="23" t="s">
        <v>190</v>
      </c>
      <c r="AA4299" s="23" t="s">
        <v>191</v>
      </c>
      <c r="AB4299" s="23" t="s">
        <v>190</v>
      </c>
      <c r="AC4299" s="23" t="s">
        <v>192</v>
      </c>
      <c r="AD4299" s="23" t="s">
        <v>193</v>
      </c>
      <c r="AE4299" s="23" t="s">
        <v>83</v>
      </c>
      <c r="AF4299" s="23"/>
      <c r="AG4299" s="23"/>
      <c r="AH4299" s="23"/>
      <c r="AI4299" s="23"/>
      <c r="AJ4299" s="23" t="b">
        <v>0</v>
      </c>
      <c r="AK4299" s="3">
        <v>130</v>
      </c>
      <c r="AL4299" s="3">
        <v>2408</v>
      </c>
      <c r="AM4299" s="3">
        <v>7129</v>
      </c>
      <c r="AN4299" s="24">
        <v>45536.882541628089</v>
      </c>
      <c r="AO4299" s="24">
        <v>45536.882541628089</v>
      </c>
      <c r="AP4299">
        <v>9</v>
      </c>
      <c r="AQ4299" t="s">
        <v>194</v>
      </c>
      <c r="AR4299">
        <v>244.8825416280888</v>
      </c>
      <c r="AS4299" t="s">
        <v>195</v>
      </c>
      <c r="AT4299" t="s">
        <v>226</v>
      </c>
      <c r="AU4299" t="s">
        <v>197</v>
      </c>
      <c r="AV4299" t="s">
        <v>204</v>
      </c>
      <c r="AW4299" t="s">
        <v>226</v>
      </c>
      <c r="AX4299" t="s">
        <v>197</v>
      </c>
      <c r="AY4299" t="s">
        <v>204</v>
      </c>
    </row>
    <row r="4300" spans="1:51" x14ac:dyDescent="0.45">
      <c r="A4300" s="22">
        <v>875157</v>
      </c>
      <c r="B4300" s="6">
        <v>45536</v>
      </c>
      <c r="C4300" s="22">
        <v>0</v>
      </c>
      <c r="D4300" s="22">
        <v>35901</v>
      </c>
      <c r="E4300" s="22"/>
      <c r="F4300" s="22">
        <v>0</v>
      </c>
      <c r="G4300" s="22">
        <v>2333</v>
      </c>
      <c r="H4300" s="22">
        <v>2</v>
      </c>
      <c r="I4300" s="22"/>
      <c r="J4300" s="22">
        <v>543</v>
      </c>
      <c r="K4300" s="22">
        <v>6299</v>
      </c>
      <c r="L4300" s="23" t="s">
        <v>892</v>
      </c>
      <c r="M4300" s="23"/>
      <c r="N4300" s="23" t="s">
        <v>184</v>
      </c>
      <c r="O4300" s="23" t="s">
        <v>225</v>
      </c>
      <c r="P4300" s="22">
        <v>20</v>
      </c>
      <c r="Q4300" s="23" t="s">
        <v>186</v>
      </c>
      <c r="R4300" s="23"/>
      <c r="S4300" s="23"/>
      <c r="T4300" s="23"/>
      <c r="U4300" s="23"/>
      <c r="V4300" s="23" t="s">
        <v>187</v>
      </c>
      <c r="W4300" s="23" t="s">
        <v>188</v>
      </c>
      <c r="X4300" s="23" t="s">
        <v>189</v>
      </c>
      <c r="Y4300" s="22">
        <v>0</v>
      </c>
      <c r="Z4300" s="23" t="s">
        <v>190</v>
      </c>
      <c r="AA4300" s="23" t="s">
        <v>191</v>
      </c>
      <c r="AB4300" s="23" t="s">
        <v>190</v>
      </c>
      <c r="AC4300" s="23" t="s">
        <v>192</v>
      </c>
      <c r="AD4300" s="23" t="s">
        <v>193</v>
      </c>
      <c r="AE4300" s="23" t="s">
        <v>83</v>
      </c>
      <c r="AF4300" s="23"/>
      <c r="AG4300" s="23"/>
      <c r="AH4300" s="23"/>
      <c r="AI4300" s="23"/>
      <c r="AJ4300" s="23" t="b">
        <v>0</v>
      </c>
      <c r="AK4300" s="3">
        <v>130</v>
      </c>
      <c r="AL4300" s="3">
        <v>2408</v>
      </c>
      <c r="AM4300" s="3">
        <v>7127</v>
      </c>
      <c r="AN4300" s="24">
        <v>45536.882512538577</v>
      </c>
      <c r="AO4300" s="24">
        <v>45536.882512538577</v>
      </c>
      <c r="AP4300">
        <v>9</v>
      </c>
      <c r="AQ4300" t="s">
        <v>194</v>
      </c>
      <c r="AR4300">
        <v>244.88251253857743</v>
      </c>
      <c r="AS4300" t="s">
        <v>195</v>
      </c>
      <c r="AT4300" t="s">
        <v>226</v>
      </c>
      <c r="AU4300" t="s">
        <v>197</v>
      </c>
      <c r="AV4300" t="s">
        <v>257</v>
      </c>
      <c r="AW4300" t="s">
        <v>226</v>
      </c>
      <c r="AX4300" t="s">
        <v>197</v>
      </c>
      <c r="AY4300" t="s">
        <v>257</v>
      </c>
    </row>
    <row r="4301" spans="1:51" x14ac:dyDescent="0.45">
      <c r="A4301" s="22">
        <v>875122</v>
      </c>
      <c r="B4301" s="6">
        <v>45536</v>
      </c>
      <c r="C4301" s="22">
        <v>0</v>
      </c>
      <c r="D4301" s="22">
        <v>51746</v>
      </c>
      <c r="E4301" s="22"/>
      <c r="F4301" s="22">
        <v>0</v>
      </c>
      <c r="G4301" s="22">
        <v>2333</v>
      </c>
      <c r="H4301" s="22">
        <v>2</v>
      </c>
      <c r="I4301" s="22"/>
      <c r="J4301" s="22">
        <v>543</v>
      </c>
      <c r="K4301" s="22">
        <v>6299</v>
      </c>
      <c r="L4301" s="23" t="s">
        <v>892</v>
      </c>
      <c r="M4301" s="23"/>
      <c r="N4301" s="23" t="s">
        <v>184</v>
      </c>
      <c r="O4301" s="23" t="s">
        <v>225</v>
      </c>
      <c r="P4301" s="22">
        <v>20</v>
      </c>
      <c r="Q4301" s="23" t="s">
        <v>186</v>
      </c>
      <c r="R4301" s="23"/>
      <c r="S4301" s="23"/>
      <c r="T4301" s="23"/>
      <c r="U4301" s="23"/>
      <c r="V4301" s="23" t="s">
        <v>187</v>
      </c>
      <c r="W4301" s="23" t="s">
        <v>188</v>
      </c>
      <c r="X4301" s="23" t="s">
        <v>189</v>
      </c>
      <c r="Y4301" s="22">
        <v>0</v>
      </c>
      <c r="Z4301" s="23" t="s">
        <v>190</v>
      </c>
      <c r="AA4301" s="23" t="s">
        <v>191</v>
      </c>
      <c r="AB4301" s="23" t="s">
        <v>190</v>
      </c>
      <c r="AC4301" s="23" t="s">
        <v>192</v>
      </c>
      <c r="AD4301" s="23" t="s">
        <v>193</v>
      </c>
      <c r="AE4301" s="23" t="s">
        <v>83</v>
      </c>
      <c r="AF4301" s="23"/>
      <c r="AG4301" s="23"/>
      <c r="AH4301" s="23"/>
      <c r="AI4301" s="23"/>
      <c r="AJ4301" s="23" t="b">
        <v>0</v>
      </c>
      <c r="AK4301" s="3">
        <v>130</v>
      </c>
      <c r="AL4301" s="3">
        <v>2408</v>
      </c>
      <c r="AM4301" s="3">
        <v>7092</v>
      </c>
      <c r="AN4301" s="24">
        <v>45536.882177199077</v>
      </c>
      <c r="AO4301" s="24">
        <v>45536.882177199077</v>
      </c>
      <c r="AP4301">
        <v>9</v>
      </c>
      <c r="AQ4301" t="s">
        <v>194</v>
      </c>
      <c r="AR4301">
        <v>244.88217719907698</v>
      </c>
      <c r="AS4301" t="s">
        <v>195</v>
      </c>
      <c r="AT4301" t="s">
        <v>226</v>
      </c>
      <c r="AU4301" t="s">
        <v>197</v>
      </c>
      <c r="AV4301" t="s">
        <v>236</v>
      </c>
      <c r="AW4301" t="s">
        <v>226</v>
      </c>
      <c r="AX4301" t="s">
        <v>197</v>
      </c>
      <c r="AY4301" t="s">
        <v>236</v>
      </c>
    </row>
    <row r="4302" spans="1:51" x14ac:dyDescent="0.45">
      <c r="A4302" s="22">
        <v>875064</v>
      </c>
      <c r="B4302" s="6">
        <v>45536</v>
      </c>
      <c r="C4302" s="22">
        <v>0</v>
      </c>
      <c r="D4302" s="22">
        <v>38726</v>
      </c>
      <c r="E4302" s="22"/>
      <c r="F4302" s="22">
        <v>0</v>
      </c>
      <c r="G4302" s="22">
        <v>2332</v>
      </c>
      <c r="H4302" s="22">
        <v>2</v>
      </c>
      <c r="I4302" s="22"/>
      <c r="J4302" s="22">
        <v>543</v>
      </c>
      <c r="K4302" s="22">
        <v>6299</v>
      </c>
      <c r="L4302" s="23" t="s">
        <v>892</v>
      </c>
      <c r="M4302" s="23"/>
      <c r="N4302" s="23" t="s">
        <v>184</v>
      </c>
      <c r="O4302" s="23" t="s">
        <v>225</v>
      </c>
      <c r="P4302" s="22">
        <v>20</v>
      </c>
      <c r="Q4302" s="23" t="s">
        <v>186</v>
      </c>
      <c r="R4302" s="23"/>
      <c r="S4302" s="23"/>
      <c r="T4302" s="23"/>
      <c r="U4302" s="23"/>
      <c r="V4302" s="23" t="s">
        <v>187</v>
      </c>
      <c r="W4302" s="23" t="s">
        <v>188</v>
      </c>
      <c r="X4302" s="23" t="s">
        <v>189</v>
      </c>
      <c r="Y4302" s="22">
        <v>0</v>
      </c>
      <c r="Z4302" s="23" t="s">
        <v>190</v>
      </c>
      <c r="AA4302" s="23" t="s">
        <v>191</v>
      </c>
      <c r="AB4302" s="23" t="s">
        <v>190</v>
      </c>
      <c r="AC4302" s="23" t="s">
        <v>192</v>
      </c>
      <c r="AD4302" s="23" t="s">
        <v>193</v>
      </c>
      <c r="AE4302" s="23" t="s">
        <v>83</v>
      </c>
      <c r="AF4302" s="23"/>
      <c r="AG4302" s="23"/>
      <c r="AH4302" s="23"/>
      <c r="AI4302" s="23"/>
      <c r="AJ4302" s="23" t="b">
        <v>0</v>
      </c>
      <c r="AK4302" s="3">
        <v>130</v>
      </c>
      <c r="AL4302" s="3">
        <v>2408</v>
      </c>
      <c r="AM4302" s="3">
        <v>7034</v>
      </c>
      <c r="AN4302" s="24">
        <v>45536.88212982253</v>
      </c>
      <c r="AO4302" s="24">
        <v>45536.88212982253</v>
      </c>
      <c r="AP4302">
        <v>9</v>
      </c>
      <c r="AQ4302" t="s">
        <v>194</v>
      </c>
      <c r="AR4302">
        <v>244.88212982253026</v>
      </c>
      <c r="AS4302" t="s">
        <v>195</v>
      </c>
      <c r="AT4302" t="s">
        <v>226</v>
      </c>
      <c r="AU4302" t="s">
        <v>197</v>
      </c>
      <c r="AV4302" t="s">
        <v>198</v>
      </c>
      <c r="AW4302" t="s">
        <v>226</v>
      </c>
      <c r="AX4302" t="s">
        <v>197</v>
      </c>
      <c r="AY4302" t="s">
        <v>198</v>
      </c>
    </row>
    <row r="4303" spans="1:51" x14ac:dyDescent="0.45">
      <c r="A4303" s="22">
        <v>873004</v>
      </c>
      <c r="B4303" s="6">
        <v>45536</v>
      </c>
      <c r="C4303" s="22">
        <v>0</v>
      </c>
      <c r="D4303" s="22">
        <v>13818</v>
      </c>
      <c r="E4303" s="22"/>
      <c r="F4303" s="22">
        <v>0</v>
      </c>
      <c r="G4303" s="22">
        <v>1062</v>
      </c>
      <c r="H4303" s="22">
        <v>1</v>
      </c>
      <c r="I4303" s="22"/>
      <c r="J4303" s="22">
        <v>223</v>
      </c>
      <c r="K4303" s="22">
        <v>967</v>
      </c>
      <c r="L4303" s="23" t="s">
        <v>893</v>
      </c>
      <c r="M4303" s="23"/>
      <c r="N4303" s="23" t="s">
        <v>184</v>
      </c>
      <c r="O4303" s="23" t="s">
        <v>225</v>
      </c>
      <c r="P4303" s="22">
        <v>20</v>
      </c>
      <c r="Q4303" s="23" t="s">
        <v>186</v>
      </c>
      <c r="R4303" s="23"/>
      <c r="S4303" s="23"/>
      <c r="T4303" s="23"/>
      <c r="U4303" s="23"/>
      <c r="V4303" s="23" t="s">
        <v>187</v>
      </c>
      <c r="W4303" s="23" t="s">
        <v>188</v>
      </c>
      <c r="X4303" s="23" t="s">
        <v>189</v>
      </c>
      <c r="Y4303" s="22">
        <v>0</v>
      </c>
      <c r="Z4303" s="23" t="s">
        <v>190</v>
      </c>
      <c r="AA4303" s="23" t="s">
        <v>191</v>
      </c>
      <c r="AB4303" s="23" t="s">
        <v>190</v>
      </c>
      <c r="AC4303" s="23" t="s">
        <v>192</v>
      </c>
      <c r="AD4303" s="23" t="s">
        <v>193</v>
      </c>
      <c r="AE4303" s="23" t="s">
        <v>83</v>
      </c>
      <c r="AF4303" s="23"/>
      <c r="AG4303" s="23"/>
      <c r="AH4303" s="23"/>
      <c r="AI4303" s="23"/>
      <c r="AJ4303" s="23" t="b">
        <v>0</v>
      </c>
      <c r="AK4303" s="3">
        <v>117</v>
      </c>
      <c r="AL4303" s="3">
        <v>2408</v>
      </c>
      <c r="AM4303" s="3">
        <v>5349</v>
      </c>
      <c r="AN4303" s="24">
        <v>45536.382241589505</v>
      </c>
      <c r="AO4303" s="24">
        <v>45536.382241589505</v>
      </c>
      <c r="AP4303">
        <v>9</v>
      </c>
      <c r="AQ4303" t="s">
        <v>194</v>
      </c>
      <c r="AR4303">
        <v>244.3822415895047</v>
      </c>
      <c r="AS4303" t="s">
        <v>195</v>
      </c>
      <c r="AT4303" t="s">
        <v>238</v>
      </c>
      <c r="AU4303" t="s">
        <v>197</v>
      </c>
      <c r="AV4303" t="s">
        <v>240</v>
      </c>
      <c r="AW4303" t="s">
        <v>238</v>
      </c>
      <c r="AX4303" t="s">
        <v>197</v>
      </c>
      <c r="AY4303" t="s">
        <v>240</v>
      </c>
    </row>
    <row r="4304" spans="1:51" x14ac:dyDescent="0.45">
      <c r="A4304" s="22">
        <v>873030</v>
      </c>
      <c r="B4304" s="6">
        <v>45536</v>
      </c>
      <c r="C4304" s="22">
        <v>0</v>
      </c>
      <c r="D4304" s="22">
        <v>15271</v>
      </c>
      <c r="E4304" s="22"/>
      <c r="F4304" s="22">
        <v>0</v>
      </c>
      <c r="G4304" s="22">
        <v>1062</v>
      </c>
      <c r="H4304" s="22">
        <v>1</v>
      </c>
      <c r="I4304" s="22"/>
      <c r="J4304" s="22">
        <v>223</v>
      </c>
      <c r="K4304" s="22">
        <v>967</v>
      </c>
      <c r="L4304" s="23" t="s">
        <v>893</v>
      </c>
      <c r="M4304" s="23"/>
      <c r="N4304" s="23" t="s">
        <v>184</v>
      </c>
      <c r="O4304" s="23" t="s">
        <v>225</v>
      </c>
      <c r="P4304" s="22">
        <v>20</v>
      </c>
      <c r="Q4304" s="23" t="s">
        <v>186</v>
      </c>
      <c r="R4304" s="23"/>
      <c r="S4304" s="23"/>
      <c r="T4304" s="23"/>
      <c r="U4304" s="23"/>
      <c r="V4304" s="23" t="s">
        <v>187</v>
      </c>
      <c r="W4304" s="23" t="s">
        <v>188</v>
      </c>
      <c r="X4304" s="23" t="s">
        <v>189</v>
      </c>
      <c r="Y4304" s="22">
        <v>0</v>
      </c>
      <c r="Z4304" s="23" t="s">
        <v>190</v>
      </c>
      <c r="AA4304" s="23" t="s">
        <v>191</v>
      </c>
      <c r="AB4304" s="23" t="s">
        <v>190</v>
      </c>
      <c r="AC4304" s="23" t="s">
        <v>192</v>
      </c>
      <c r="AD4304" s="23" t="s">
        <v>193</v>
      </c>
      <c r="AE4304" s="23" t="s">
        <v>83</v>
      </c>
      <c r="AF4304" s="23"/>
      <c r="AG4304" s="23"/>
      <c r="AH4304" s="23"/>
      <c r="AI4304" s="23"/>
      <c r="AJ4304" s="23" t="b">
        <v>0</v>
      </c>
      <c r="AK4304" s="3">
        <v>117</v>
      </c>
      <c r="AL4304" s="3">
        <v>2408</v>
      </c>
      <c r="AM4304" s="3">
        <v>5375</v>
      </c>
      <c r="AN4304" s="24">
        <v>45536.38226682099</v>
      </c>
      <c r="AO4304" s="24">
        <v>45536.38226682099</v>
      </c>
      <c r="AP4304">
        <v>9</v>
      </c>
      <c r="AQ4304" t="s">
        <v>194</v>
      </c>
      <c r="AR4304">
        <v>244.38226682099048</v>
      </c>
      <c r="AS4304" t="s">
        <v>195</v>
      </c>
      <c r="AT4304" t="s">
        <v>238</v>
      </c>
      <c r="AU4304" t="s">
        <v>197</v>
      </c>
      <c r="AV4304" t="s">
        <v>242</v>
      </c>
      <c r="AW4304" t="s">
        <v>238</v>
      </c>
      <c r="AX4304" t="s">
        <v>197</v>
      </c>
      <c r="AY4304" t="s">
        <v>242</v>
      </c>
    </row>
    <row r="4305" spans="1:51" x14ac:dyDescent="0.45">
      <c r="A4305" s="22">
        <v>872952</v>
      </c>
      <c r="B4305" s="6">
        <v>45536</v>
      </c>
      <c r="C4305" s="22">
        <v>0</v>
      </c>
      <c r="D4305" s="22">
        <v>23040</v>
      </c>
      <c r="E4305" s="22"/>
      <c r="F4305" s="22">
        <v>0</v>
      </c>
      <c r="G4305" s="22">
        <v>1060</v>
      </c>
      <c r="H4305" s="22">
        <v>1</v>
      </c>
      <c r="I4305" s="22"/>
      <c r="J4305" s="22">
        <v>223</v>
      </c>
      <c r="K4305" s="22">
        <v>967</v>
      </c>
      <c r="L4305" s="23" t="s">
        <v>893</v>
      </c>
      <c r="M4305" s="23"/>
      <c r="N4305" s="23" t="s">
        <v>184</v>
      </c>
      <c r="O4305" s="23" t="s">
        <v>225</v>
      </c>
      <c r="P4305" s="22">
        <v>20</v>
      </c>
      <c r="Q4305" s="23" t="s">
        <v>186</v>
      </c>
      <c r="R4305" s="23"/>
      <c r="S4305" s="23"/>
      <c r="T4305" s="23"/>
      <c r="U4305" s="23"/>
      <c r="V4305" s="23" t="s">
        <v>187</v>
      </c>
      <c r="W4305" s="23" t="s">
        <v>188</v>
      </c>
      <c r="X4305" s="23" t="s">
        <v>189</v>
      </c>
      <c r="Y4305" s="22">
        <v>0</v>
      </c>
      <c r="Z4305" s="23" t="s">
        <v>190</v>
      </c>
      <c r="AA4305" s="23" t="s">
        <v>191</v>
      </c>
      <c r="AB4305" s="23" t="s">
        <v>190</v>
      </c>
      <c r="AC4305" s="23" t="s">
        <v>192</v>
      </c>
      <c r="AD4305" s="23" t="s">
        <v>193</v>
      </c>
      <c r="AE4305" s="23" t="s">
        <v>83</v>
      </c>
      <c r="AF4305" s="23"/>
      <c r="AG4305" s="23"/>
      <c r="AH4305" s="23"/>
      <c r="AI4305" s="23"/>
      <c r="AJ4305" s="23" t="b">
        <v>0</v>
      </c>
      <c r="AK4305" s="3">
        <v>117</v>
      </c>
      <c r="AL4305" s="3">
        <v>2408</v>
      </c>
      <c r="AM4305" s="3">
        <v>5297</v>
      </c>
      <c r="AN4305" s="24">
        <v>45536.382189004631</v>
      </c>
      <c r="AO4305" s="24">
        <v>45536.382189004631</v>
      </c>
      <c r="AP4305">
        <v>9</v>
      </c>
      <c r="AQ4305" t="s">
        <v>194</v>
      </c>
      <c r="AR4305">
        <v>244.38218900463107</v>
      </c>
      <c r="AS4305" t="s">
        <v>195</v>
      </c>
      <c r="AT4305" t="s">
        <v>238</v>
      </c>
      <c r="AU4305" t="s">
        <v>197</v>
      </c>
      <c r="AV4305" t="s">
        <v>226</v>
      </c>
      <c r="AW4305" t="s">
        <v>238</v>
      </c>
      <c r="AX4305" t="s">
        <v>197</v>
      </c>
      <c r="AY4305" t="s">
        <v>226</v>
      </c>
    </row>
    <row r="4306" spans="1:51" x14ac:dyDescent="0.45">
      <c r="A4306" s="22">
        <v>872926</v>
      </c>
      <c r="B4306" s="6">
        <v>45536</v>
      </c>
      <c r="C4306" s="22">
        <v>0</v>
      </c>
      <c r="D4306" s="22">
        <v>8169</v>
      </c>
      <c r="E4306" s="22"/>
      <c r="F4306" s="22">
        <v>0</v>
      </c>
      <c r="G4306" s="22">
        <v>1059</v>
      </c>
      <c r="H4306" s="22">
        <v>1</v>
      </c>
      <c r="I4306" s="22"/>
      <c r="J4306" s="22">
        <v>223</v>
      </c>
      <c r="K4306" s="22">
        <v>967</v>
      </c>
      <c r="L4306" s="23" t="s">
        <v>893</v>
      </c>
      <c r="M4306" s="23"/>
      <c r="N4306" s="23" t="s">
        <v>184</v>
      </c>
      <c r="O4306" s="23" t="s">
        <v>225</v>
      </c>
      <c r="P4306" s="22">
        <v>20</v>
      </c>
      <c r="Q4306" s="23" t="s">
        <v>186</v>
      </c>
      <c r="R4306" s="23"/>
      <c r="S4306" s="23"/>
      <c r="T4306" s="23"/>
      <c r="U4306" s="23"/>
      <c r="V4306" s="23" t="s">
        <v>187</v>
      </c>
      <c r="W4306" s="23" t="s">
        <v>188</v>
      </c>
      <c r="X4306" s="23" t="s">
        <v>189</v>
      </c>
      <c r="Y4306" s="22">
        <v>0</v>
      </c>
      <c r="Z4306" s="23" t="s">
        <v>190</v>
      </c>
      <c r="AA4306" s="23" t="s">
        <v>191</v>
      </c>
      <c r="AB4306" s="23" t="s">
        <v>190</v>
      </c>
      <c r="AC4306" s="23" t="s">
        <v>192</v>
      </c>
      <c r="AD4306" s="23" t="s">
        <v>193</v>
      </c>
      <c r="AE4306" s="23" t="s">
        <v>83</v>
      </c>
      <c r="AF4306" s="23"/>
      <c r="AG4306" s="23"/>
      <c r="AH4306" s="23"/>
      <c r="AI4306" s="23"/>
      <c r="AJ4306" s="23" t="b">
        <v>0</v>
      </c>
      <c r="AK4306" s="3">
        <v>117</v>
      </c>
      <c r="AL4306" s="3">
        <v>2408</v>
      </c>
      <c r="AM4306" s="3">
        <v>5271</v>
      </c>
      <c r="AN4306" s="24">
        <v>45536.382168634256</v>
      </c>
      <c r="AO4306" s="24">
        <v>45536.382168634256</v>
      </c>
      <c r="AP4306">
        <v>9</v>
      </c>
      <c r="AQ4306" t="s">
        <v>194</v>
      </c>
      <c r="AR4306">
        <v>244.38216863425623</v>
      </c>
      <c r="AS4306" t="s">
        <v>195</v>
      </c>
      <c r="AT4306" t="s">
        <v>238</v>
      </c>
      <c r="AU4306" t="s">
        <v>197</v>
      </c>
      <c r="AV4306" t="s">
        <v>231</v>
      </c>
      <c r="AW4306" t="s">
        <v>238</v>
      </c>
      <c r="AX4306" t="s">
        <v>197</v>
      </c>
      <c r="AY4306" t="s">
        <v>231</v>
      </c>
    </row>
    <row r="4307" spans="1:51" x14ac:dyDescent="0.45">
      <c r="A4307" s="22">
        <v>872921</v>
      </c>
      <c r="B4307" s="6">
        <v>45536</v>
      </c>
      <c r="C4307" s="22">
        <v>0</v>
      </c>
      <c r="D4307" s="22">
        <v>10403</v>
      </c>
      <c r="E4307" s="22"/>
      <c r="F4307" s="22">
        <v>0</v>
      </c>
      <c r="G4307" s="22">
        <v>1059</v>
      </c>
      <c r="H4307" s="22">
        <v>1</v>
      </c>
      <c r="I4307" s="22"/>
      <c r="J4307" s="22">
        <v>223</v>
      </c>
      <c r="K4307" s="22">
        <v>967</v>
      </c>
      <c r="L4307" s="23" t="s">
        <v>893</v>
      </c>
      <c r="M4307" s="23"/>
      <c r="N4307" s="23" t="s">
        <v>184</v>
      </c>
      <c r="O4307" s="23" t="s">
        <v>225</v>
      </c>
      <c r="P4307" s="22">
        <v>20</v>
      </c>
      <c r="Q4307" s="23" t="s">
        <v>186</v>
      </c>
      <c r="R4307" s="23"/>
      <c r="S4307" s="23"/>
      <c r="T4307" s="23"/>
      <c r="U4307" s="23"/>
      <c r="V4307" s="23" t="s">
        <v>187</v>
      </c>
      <c r="W4307" s="23" t="s">
        <v>188</v>
      </c>
      <c r="X4307" s="23" t="s">
        <v>189</v>
      </c>
      <c r="Y4307" s="22">
        <v>0</v>
      </c>
      <c r="Z4307" s="23" t="s">
        <v>190</v>
      </c>
      <c r="AA4307" s="23" t="s">
        <v>191</v>
      </c>
      <c r="AB4307" s="23" t="s">
        <v>190</v>
      </c>
      <c r="AC4307" s="23" t="s">
        <v>192</v>
      </c>
      <c r="AD4307" s="23" t="s">
        <v>193</v>
      </c>
      <c r="AE4307" s="23" t="s">
        <v>83</v>
      </c>
      <c r="AF4307" s="23"/>
      <c r="AG4307" s="23"/>
      <c r="AH4307" s="23"/>
      <c r="AI4307" s="23"/>
      <c r="AJ4307" s="23" t="b">
        <v>0</v>
      </c>
      <c r="AK4307" s="3">
        <v>117</v>
      </c>
      <c r="AL4307" s="3">
        <v>2408</v>
      </c>
      <c r="AM4307" s="3">
        <v>5266</v>
      </c>
      <c r="AN4307" s="24">
        <v>45536.382164429015</v>
      </c>
      <c r="AO4307" s="24">
        <v>45536.382164429015</v>
      </c>
      <c r="AP4307">
        <v>9</v>
      </c>
      <c r="AQ4307" t="s">
        <v>194</v>
      </c>
      <c r="AR4307">
        <v>244.38216442901467</v>
      </c>
      <c r="AS4307" t="s">
        <v>195</v>
      </c>
      <c r="AT4307" t="s">
        <v>238</v>
      </c>
      <c r="AU4307" t="s">
        <v>197</v>
      </c>
      <c r="AV4307" t="s">
        <v>231</v>
      </c>
      <c r="AW4307" t="s">
        <v>238</v>
      </c>
      <c r="AX4307" t="s">
        <v>197</v>
      </c>
      <c r="AY4307" t="s">
        <v>231</v>
      </c>
    </row>
    <row r="4308" spans="1:51" x14ac:dyDescent="0.45">
      <c r="A4308" s="22">
        <v>872890</v>
      </c>
      <c r="B4308" s="6">
        <v>45536</v>
      </c>
      <c r="C4308" s="22">
        <v>0</v>
      </c>
      <c r="D4308" s="22">
        <v>21625</v>
      </c>
      <c r="E4308" s="22"/>
      <c r="F4308" s="22">
        <v>0</v>
      </c>
      <c r="G4308" s="22">
        <v>1059</v>
      </c>
      <c r="H4308" s="22">
        <v>1</v>
      </c>
      <c r="I4308" s="22"/>
      <c r="J4308" s="22">
        <v>223</v>
      </c>
      <c r="K4308" s="22">
        <v>967</v>
      </c>
      <c r="L4308" s="23" t="s">
        <v>893</v>
      </c>
      <c r="M4308" s="23"/>
      <c r="N4308" s="23" t="s">
        <v>184</v>
      </c>
      <c r="O4308" s="23" t="s">
        <v>225</v>
      </c>
      <c r="P4308" s="22">
        <v>20</v>
      </c>
      <c r="Q4308" s="23" t="s">
        <v>186</v>
      </c>
      <c r="R4308" s="23"/>
      <c r="S4308" s="23"/>
      <c r="T4308" s="23"/>
      <c r="U4308" s="23"/>
      <c r="V4308" s="23" t="s">
        <v>187</v>
      </c>
      <c r="W4308" s="23" t="s">
        <v>188</v>
      </c>
      <c r="X4308" s="23" t="s">
        <v>189</v>
      </c>
      <c r="Y4308" s="22">
        <v>0</v>
      </c>
      <c r="Z4308" s="23" t="s">
        <v>190</v>
      </c>
      <c r="AA4308" s="23" t="s">
        <v>191</v>
      </c>
      <c r="AB4308" s="23" t="s">
        <v>190</v>
      </c>
      <c r="AC4308" s="23" t="s">
        <v>192</v>
      </c>
      <c r="AD4308" s="23" t="s">
        <v>193</v>
      </c>
      <c r="AE4308" s="23" t="s">
        <v>83</v>
      </c>
      <c r="AF4308" s="23"/>
      <c r="AG4308" s="23"/>
      <c r="AH4308" s="23"/>
      <c r="AI4308" s="23"/>
      <c r="AJ4308" s="23" t="b">
        <v>0</v>
      </c>
      <c r="AK4308" s="3">
        <v>117</v>
      </c>
      <c r="AL4308" s="3">
        <v>2408</v>
      </c>
      <c r="AM4308" s="3">
        <v>5235</v>
      </c>
      <c r="AN4308" s="24">
        <v>45536.382141589507</v>
      </c>
      <c r="AO4308" s="24">
        <v>45536.382141589507</v>
      </c>
      <c r="AP4308">
        <v>9</v>
      </c>
      <c r="AQ4308" t="s">
        <v>194</v>
      </c>
      <c r="AR4308">
        <v>244.38214158950723</v>
      </c>
      <c r="AS4308" t="s">
        <v>195</v>
      </c>
      <c r="AT4308" t="s">
        <v>238</v>
      </c>
      <c r="AU4308" t="s">
        <v>197</v>
      </c>
      <c r="AV4308" t="s">
        <v>229</v>
      </c>
      <c r="AW4308" t="s">
        <v>238</v>
      </c>
      <c r="AX4308" t="s">
        <v>197</v>
      </c>
      <c r="AY4308" t="s">
        <v>229</v>
      </c>
    </row>
    <row r="4309" spans="1:51" x14ac:dyDescent="0.45">
      <c r="A4309" s="22">
        <v>872841</v>
      </c>
      <c r="B4309" s="6">
        <v>45536</v>
      </c>
      <c r="C4309" s="22">
        <v>0</v>
      </c>
      <c r="D4309" s="22">
        <v>21696</v>
      </c>
      <c r="E4309" s="22"/>
      <c r="F4309" s="22">
        <v>0</v>
      </c>
      <c r="G4309" s="22">
        <v>1061</v>
      </c>
      <c r="H4309" s="22">
        <v>1</v>
      </c>
      <c r="I4309" s="22"/>
      <c r="J4309" s="22">
        <v>223</v>
      </c>
      <c r="K4309" s="22">
        <v>967</v>
      </c>
      <c r="L4309" s="23" t="s">
        <v>893</v>
      </c>
      <c r="M4309" s="23"/>
      <c r="N4309" s="23" t="s">
        <v>184</v>
      </c>
      <c r="O4309" s="23" t="s">
        <v>225</v>
      </c>
      <c r="P4309" s="22">
        <v>20</v>
      </c>
      <c r="Q4309" s="23" t="s">
        <v>186</v>
      </c>
      <c r="R4309" s="23"/>
      <c r="S4309" s="23"/>
      <c r="T4309" s="23"/>
      <c r="U4309" s="23"/>
      <c r="V4309" s="23" t="s">
        <v>187</v>
      </c>
      <c r="W4309" s="23" t="s">
        <v>188</v>
      </c>
      <c r="X4309" s="23" t="s">
        <v>189</v>
      </c>
      <c r="Y4309" s="22">
        <v>0</v>
      </c>
      <c r="Z4309" s="23" t="s">
        <v>190</v>
      </c>
      <c r="AA4309" s="23" t="s">
        <v>191</v>
      </c>
      <c r="AB4309" s="23" t="s">
        <v>190</v>
      </c>
      <c r="AC4309" s="23" t="s">
        <v>192</v>
      </c>
      <c r="AD4309" s="23" t="s">
        <v>193</v>
      </c>
      <c r="AE4309" s="23" t="s">
        <v>83</v>
      </c>
      <c r="AF4309" s="23"/>
      <c r="AG4309" s="23"/>
      <c r="AH4309" s="23"/>
      <c r="AI4309" s="23"/>
      <c r="AJ4309" s="23" t="b">
        <v>0</v>
      </c>
      <c r="AK4309" s="3">
        <v>117</v>
      </c>
      <c r="AL4309" s="3">
        <v>2408</v>
      </c>
      <c r="AM4309" s="3">
        <v>5186</v>
      </c>
      <c r="AN4309" s="24">
        <v>45536.382082677468</v>
      </c>
      <c r="AO4309" s="24">
        <v>45536.382082677468</v>
      </c>
      <c r="AP4309">
        <v>9</v>
      </c>
      <c r="AQ4309" t="s">
        <v>194</v>
      </c>
      <c r="AR4309">
        <v>244.38208267746813</v>
      </c>
      <c r="AS4309" t="s">
        <v>195</v>
      </c>
      <c r="AT4309" t="s">
        <v>238</v>
      </c>
      <c r="AU4309" t="s">
        <v>197</v>
      </c>
      <c r="AV4309" t="s">
        <v>207</v>
      </c>
      <c r="AW4309" t="s">
        <v>238</v>
      </c>
      <c r="AX4309" t="s">
        <v>197</v>
      </c>
      <c r="AY4309" t="s">
        <v>207</v>
      </c>
    </row>
    <row r="4310" spans="1:51" x14ac:dyDescent="0.45">
      <c r="A4310" s="22">
        <v>872785</v>
      </c>
      <c r="B4310" s="6">
        <v>45536</v>
      </c>
      <c r="C4310" s="22">
        <v>0</v>
      </c>
      <c r="D4310" s="22">
        <v>10621</v>
      </c>
      <c r="E4310" s="22"/>
      <c r="F4310" s="22">
        <v>0</v>
      </c>
      <c r="G4310" s="22">
        <v>1059</v>
      </c>
      <c r="H4310" s="22">
        <v>1</v>
      </c>
      <c r="I4310" s="22"/>
      <c r="J4310" s="22">
        <v>223</v>
      </c>
      <c r="K4310" s="22">
        <v>967</v>
      </c>
      <c r="L4310" s="23" t="s">
        <v>893</v>
      </c>
      <c r="M4310" s="23"/>
      <c r="N4310" s="23" t="s">
        <v>184</v>
      </c>
      <c r="O4310" s="23" t="s">
        <v>225</v>
      </c>
      <c r="P4310" s="22">
        <v>20</v>
      </c>
      <c r="Q4310" s="23" t="s">
        <v>186</v>
      </c>
      <c r="R4310" s="23"/>
      <c r="S4310" s="23"/>
      <c r="T4310" s="23"/>
      <c r="U4310" s="23"/>
      <c r="V4310" s="23" t="s">
        <v>187</v>
      </c>
      <c r="W4310" s="23" t="s">
        <v>188</v>
      </c>
      <c r="X4310" s="23" t="s">
        <v>189</v>
      </c>
      <c r="Y4310" s="22">
        <v>0</v>
      </c>
      <c r="Z4310" s="23" t="s">
        <v>190</v>
      </c>
      <c r="AA4310" s="23" t="s">
        <v>191</v>
      </c>
      <c r="AB4310" s="23" t="s">
        <v>190</v>
      </c>
      <c r="AC4310" s="23" t="s">
        <v>192</v>
      </c>
      <c r="AD4310" s="23" t="s">
        <v>193</v>
      </c>
      <c r="AE4310" s="23" t="s">
        <v>83</v>
      </c>
      <c r="AF4310" s="23"/>
      <c r="AG4310" s="23"/>
      <c r="AH4310" s="23"/>
      <c r="AI4310" s="23"/>
      <c r="AJ4310" s="23" t="b">
        <v>0</v>
      </c>
      <c r="AK4310" s="3">
        <v>117</v>
      </c>
      <c r="AL4310" s="3">
        <v>2408</v>
      </c>
      <c r="AM4310" s="3">
        <v>5131</v>
      </c>
      <c r="AN4310" s="24">
        <v>45536.382037577161</v>
      </c>
      <c r="AO4310" s="24">
        <v>45536.382037577161</v>
      </c>
      <c r="AP4310">
        <v>9</v>
      </c>
      <c r="AQ4310" t="s">
        <v>194</v>
      </c>
      <c r="AR4310">
        <v>244.3820375771611</v>
      </c>
      <c r="AS4310" t="s">
        <v>195</v>
      </c>
      <c r="AT4310" t="s">
        <v>238</v>
      </c>
      <c r="AU4310" t="s">
        <v>197</v>
      </c>
      <c r="AV4310" t="s">
        <v>220</v>
      </c>
      <c r="AW4310" t="s">
        <v>238</v>
      </c>
      <c r="AX4310" t="s">
        <v>197</v>
      </c>
      <c r="AY4310" t="s">
        <v>220</v>
      </c>
    </row>
    <row r="4311" spans="1:51" x14ac:dyDescent="0.45">
      <c r="A4311" s="22">
        <v>875126</v>
      </c>
      <c r="B4311" s="6">
        <v>45536</v>
      </c>
      <c r="C4311" s="22">
        <v>0</v>
      </c>
      <c r="D4311" s="22">
        <v>19145</v>
      </c>
      <c r="E4311" s="22"/>
      <c r="F4311" s="22">
        <v>0</v>
      </c>
      <c r="G4311" s="22">
        <v>1116</v>
      </c>
      <c r="H4311" s="22">
        <v>1</v>
      </c>
      <c r="I4311" s="22"/>
      <c r="J4311" s="22">
        <v>223</v>
      </c>
      <c r="K4311" s="22">
        <v>967</v>
      </c>
      <c r="L4311" s="23" t="s">
        <v>893</v>
      </c>
      <c r="M4311" s="23"/>
      <c r="N4311" s="23" t="s">
        <v>184</v>
      </c>
      <c r="O4311" s="23" t="s">
        <v>225</v>
      </c>
      <c r="P4311" s="22">
        <v>20</v>
      </c>
      <c r="Q4311" s="23" t="s">
        <v>186</v>
      </c>
      <c r="R4311" s="23"/>
      <c r="S4311" s="23"/>
      <c r="T4311" s="23"/>
      <c r="U4311" s="23"/>
      <c r="V4311" s="23" t="s">
        <v>187</v>
      </c>
      <c r="W4311" s="23" t="s">
        <v>188</v>
      </c>
      <c r="X4311" s="23" t="s">
        <v>189</v>
      </c>
      <c r="Y4311" s="22">
        <v>0</v>
      </c>
      <c r="Z4311" s="23" t="s">
        <v>190</v>
      </c>
      <c r="AA4311" s="23" t="s">
        <v>191</v>
      </c>
      <c r="AB4311" s="23" t="s">
        <v>190</v>
      </c>
      <c r="AC4311" s="23" t="s">
        <v>192</v>
      </c>
      <c r="AD4311" s="23" t="s">
        <v>193</v>
      </c>
      <c r="AE4311" s="23" t="s">
        <v>83</v>
      </c>
      <c r="AF4311" s="23"/>
      <c r="AG4311" s="23"/>
      <c r="AH4311" s="23"/>
      <c r="AI4311" s="23"/>
      <c r="AJ4311" s="23" t="b">
        <v>0</v>
      </c>
      <c r="AK4311" s="3">
        <v>130</v>
      </c>
      <c r="AL4311" s="3">
        <v>2408</v>
      </c>
      <c r="AM4311" s="3">
        <v>7096</v>
      </c>
      <c r="AN4311" s="24">
        <v>45536.882180169756</v>
      </c>
      <c r="AO4311" s="24">
        <v>45536.882180169756</v>
      </c>
      <c r="AP4311">
        <v>9</v>
      </c>
      <c r="AQ4311" t="s">
        <v>194</v>
      </c>
      <c r="AR4311">
        <v>244.88218016975588</v>
      </c>
      <c r="AS4311" t="s">
        <v>195</v>
      </c>
      <c r="AT4311" t="s">
        <v>226</v>
      </c>
      <c r="AU4311" t="s">
        <v>197</v>
      </c>
      <c r="AV4311" t="s">
        <v>236</v>
      </c>
      <c r="AW4311" t="s">
        <v>226</v>
      </c>
      <c r="AX4311" t="s">
        <v>197</v>
      </c>
      <c r="AY4311" t="s">
        <v>236</v>
      </c>
    </row>
    <row r="4312" spans="1:51" x14ac:dyDescent="0.45">
      <c r="A4312" s="22">
        <v>875117</v>
      </c>
      <c r="B4312" s="6">
        <v>45536</v>
      </c>
      <c r="C4312" s="22">
        <v>0</v>
      </c>
      <c r="D4312" s="22">
        <v>17088</v>
      </c>
      <c r="E4312" s="22"/>
      <c r="F4312" s="22">
        <v>0</v>
      </c>
      <c r="G4312" s="22">
        <v>1119</v>
      </c>
      <c r="H4312" s="22">
        <v>1</v>
      </c>
      <c r="I4312" s="22"/>
      <c r="J4312" s="22">
        <v>223</v>
      </c>
      <c r="K4312" s="22">
        <v>967</v>
      </c>
      <c r="L4312" s="23" t="s">
        <v>893</v>
      </c>
      <c r="M4312" s="23"/>
      <c r="N4312" s="23" t="s">
        <v>184</v>
      </c>
      <c r="O4312" s="23" t="s">
        <v>225</v>
      </c>
      <c r="P4312" s="22">
        <v>20</v>
      </c>
      <c r="Q4312" s="23" t="s">
        <v>186</v>
      </c>
      <c r="R4312" s="23"/>
      <c r="S4312" s="23"/>
      <c r="T4312" s="23"/>
      <c r="U4312" s="23"/>
      <c r="V4312" s="23" t="s">
        <v>187</v>
      </c>
      <c r="W4312" s="23" t="s">
        <v>188</v>
      </c>
      <c r="X4312" s="23" t="s">
        <v>189</v>
      </c>
      <c r="Y4312" s="22">
        <v>0</v>
      </c>
      <c r="Z4312" s="23" t="s">
        <v>190</v>
      </c>
      <c r="AA4312" s="23" t="s">
        <v>191</v>
      </c>
      <c r="AB4312" s="23" t="s">
        <v>190</v>
      </c>
      <c r="AC4312" s="23" t="s">
        <v>192</v>
      </c>
      <c r="AD4312" s="23" t="s">
        <v>193</v>
      </c>
      <c r="AE4312" s="23" t="s">
        <v>83</v>
      </c>
      <c r="AF4312" s="23"/>
      <c r="AG4312" s="23"/>
      <c r="AH4312" s="23"/>
      <c r="AI4312" s="23"/>
      <c r="AJ4312" s="23" t="b">
        <v>0</v>
      </c>
      <c r="AK4312" s="3">
        <v>130</v>
      </c>
      <c r="AL4312" s="3">
        <v>2408</v>
      </c>
      <c r="AM4312" s="3">
        <v>7087</v>
      </c>
      <c r="AN4312" s="24">
        <v>45536.882172183643</v>
      </c>
      <c r="AO4312" s="24">
        <v>45536.882172183643</v>
      </c>
      <c r="AP4312">
        <v>9</v>
      </c>
      <c r="AQ4312" t="s">
        <v>194</v>
      </c>
      <c r="AR4312">
        <v>244.88217218364298</v>
      </c>
      <c r="AS4312" t="s">
        <v>195</v>
      </c>
      <c r="AT4312" t="s">
        <v>226</v>
      </c>
      <c r="AU4312" t="s">
        <v>197</v>
      </c>
      <c r="AV4312" t="s">
        <v>236</v>
      </c>
      <c r="AW4312" t="s">
        <v>226</v>
      </c>
      <c r="AX4312" t="s">
        <v>197</v>
      </c>
      <c r="AY4312" t="s">
        <v>236</v>
      </c>
    </row>
    <row r="4313" spans="1:51" x14ac:dyDescent="0.45">
      <c r="A4313" s="22">
        <v>875143</v>
      </c>
      <c r="B4313" s="6">
        <v>45536</v>
      </c>
      <c r="C4313" s="22">
        <v>0</v>
      </c>
      <c r="D4313" s="22">
        <v>20701</v>
      </c>
      <c r="E4313" s="22"/>
      <c r="F4313" s="22">
        <v>0</v>
      </c>
      <c r="G4313" s="22">
        <v>1119</v>
      </c>
      <c r="H4313" s="22">
        <v>1</v>
      </c>
      <c r="I4313" s="22"/>
      <c r="J4313" s="22">
        <v>223</v>
      </c>
      <c r="K4313" s="22">
        <v>967</v>
      </c>
      <c r="L4313" s="23" t="s">
        <v>893</v>
      </c>
      <c r="M4313" s="23"/>
      <c r="N4313" s="23" t="s">
        <v>184</v>
      </c>
      <c r="O4313" s="23" t="s">
        <v>225</v>
      </c>
      <c r="P4313" s="22">
        <v>20</v>
      </c>
      <c r="Q4313" s="23" t="s">
        <v>186</v>
      </c>
      <c r="R4313" s="23"/>
      <c r="S4313" s="23"/>
      <c r="T4313" s="23"/>
      <c r="U4313" s="23"/>
      <c r="V4313" s="23" t="s">
        <v>187</v>
      </c>
      <c r="W4313" s="23" t="s">
        <v>188</v>
      </c>
      <c r="X4313" s="23" t="s">
        <v>189</v>
      </c>
      <c r="Y4313" s="22">
        <v>0</v>
      </c>
      <c r="Z4313" s="23" t="s">
        <v>190</v>
      </c>
      <c r="AA4313" s="23" t="s">
        <v>191</v>
      </c>
      <c r="AB4313" s="23" t="s">
        <v>190</v>
      </c>
      <c r="AC4313" s="23" t="s">
        <v>192</v>
      </c>
      <c r="AD4313" s="23" t="s">
        <v>193</v>
      </c>
      <c r="AE4313" s="23" t="s">
        <v>83</v>
      </c>
      <c r="AF4313" s="23"/>
      <c r="AG4313" s="23"/>
      <c r="AH4313" s="23"/>
      <c r="AI4313" s="23"/>
      <c r="AJ4313" s="23" t="b">
        <v>0</v>
      </c>
      <c r="AK4313" s="3">
        <v>130</v>
      </c>
      <c r="AL4313" s="3">
        <v>2408</v>
      </c>
      <c r="AM4313" s="3">
        <v>7113</v>
      </c>
      <c r="AN4313" s="24">
        <v>45536.882198225307</v>
      </c>
      <c r="AO4313" s="24">
        <v>45536.882198225307</v>
      </c>
      <c r="AP4313">
        <v>9</v>
      </c>
      <c r="AQ4313" t="s">
        <v>194</v>
      </c>
      <c r="AR4313">
        <v>244.88219822530664</v>
      </c>
      <c r="AS4313" t="s">
        <v>195</v>
      </c>
      <c r="AT4313" t="s">
        <v>226</v>
      </c>
      <c r="AU4313" t="s">
        <v>197</v>
      </c>
      <c r="AV4313" t="s">
        <v>237</v>
      </c>
      <c r="AW4313" t="s">
        <v>226</v>
      </c>
      <c r="AX4313" t="s">
        <v>197</v>
      </c>
      <c r="AY4313" t="s">
        <v>237</v>
      </c>
    </row>
    <row r="4314" spans="1:51" x14ac:dyDescent="0.45">
      <c r="A4314" s="22">
        <v>875091</v>
      </c>
      <c r="B4314" s="6">
        <v>45536</v>
      </c>
      <c r="C4314" s="22">
        <v>0</v>
      </c>
      <c r="D4314" s="22">
        <v>29315</v>
      </c>
      <c r="E4314" s="22"/>
      <c r="F4314" s="22">
        <v>0</v>
      </c>
      <c r="G4314" s="22">
        <v>1115</v>
      </c>
      <c r="H4314" s="22">
        <v>1</v>
      </c>
      <c r="I4314" s="22"/>
      <c r="J4314" s="22">
        <v>223</v>
      </c>
      <c r="K4314" s="22">
        <v>967</v>
      </c>
      <c r="L4314" s="23" t="s">
        <v>893</v>
      </c>
      <c r="M4314" s="23"/>
      <c r="N4314" s="23" t="s">
        <v>184</v>
      </c>
      <c r="O4314" s="23" t="s">
        <v>225</v>
      </c>
      <c r="P4314" s="22">
        <v>20</v>
      </c>
      <c r="Q4314" s="23" t="s">
        <v>186</v>
      </c>
      <c r="R4314" s="23"/>
      <c r="S4314" s="23"/>
      <c r="T4314" s="23"/>
      <c r="U4314" s="23"/>
      <c r="V4314" s="23" t="s">
        <v>187</v>
      </c>
      <c r="W4314" s="23" t="s">
        <v>188</v>
      </c>
      <c r="X4314" s="23" t="s">
        <v>189</v>
      </c>
      <c r="Y4314" s="22">
        <v>0</v>
      </c>
      <c r="Z4314" s="23" t="s">
        <v>190</v>
      </c>
      <c r="AA4314" s="23" t="s">
        <v>191</v>
      </c>
      <c r="AB4314" s="23" t="s">
        <v>190</v>
      </c>
      <c r="AC4314" s="23" t="s">
        <v>192</v>
      </c>
      <c r="AD4314" s="23" t="s">
        <v>193</v>
      </c>
      <c r="AE4314" s="23" t="s">
        <v>83</v>
      </c>
      <c r="AF4314" s="23"/>
      <c r="AG4314" s="23"/>
      <c r="AH4314" s="23"/>
      <c r="AI4314" s="23"/>
      <c r="AJ4314" s="23" t="b">
        <v>0</v>
      </c>
      <c r="AK4314" s="3">
        <v>130</v>
      </c>
      <c r="AL4314" s="3">
        <v>2408</v>
      </c>
      <c r="AM4314" s="3">
        <v>7061</v>
      </c>
      <c r="AN4314" s="24">
        <v>45536.882151118829</v>
      </c>
      <c r="AO4314" s="24">
        <v>45536.882151118829</v>
      </c>
      <c r="AP4314">
        <v>9</v>
      </c>
      <c r="AQ4314" t="s">
        <v>194</v>
      </c>
      <c r="AR4314">
        <v>244.88215111882892</v>
      </c>
      <c r="AS4314" t="s">
        <v>195</v>
      </c>
      <c r="AT4314" t="s">
        <v>226</v>
      </c>
      <c r="AU4314" t="s">
        <v>197</v>
      </c>
      <c r="AV4314" t="s">
        <v>230</v>
      </c>
      <c r="AW4314" t="s">
        <v>226</v>
      </c>
      <c r="AX4314" t="s">
        <v>197</v>
      </c>
      <c r="AY4314" t="s">
        <v>230</v>
      </c>
    </row>
    <row r="4315" spans="1:51" x14ac:dyDescent="0.45">
      <c r="A4315" s="22">
        <v>875095</v>
      </c>
      <c r="B4315" s="6">
        <v>45536</v>
      </c>
      <c r="C4315" s="22">
        <v>0</v>
      </c>
      <c r="D4315" s="22">
        <v>24983</v>
      </c>
      <c r="E4315" s="22"/>
      <c r="F4315" s="22">
        <v>0</v>
      </c>
      <c r="G4315" s="22">
        <v>1119</v>
      </c>
      <c r="H4315" s="22">
        <v>1</v>
      </c>
      <c r="I4315" s="22"/>
      <c r="J4315" s="22">
        <v>223</v>
      </c>
      <c r="K4315" s="22">
        <v>967</v>
      </c>
      <c r="L4315" s="23" t="s">
        <v>893</v>
      </c>
      <c r="M4315" s="23"/>
      <c r="N4315" s="23" t="s">
        <v>184</v>
      </c>
      <c r="O4315" s="23" t="s">
        <v>225</v>
      </c>
      <c r="P4315" s="22">
        <v>20</v>
      </c>
      <c r="Q4315" s="23" t="s">
        <v>186</v>
      </c>
      <c r="R4315" s="23"/>
      <c r="S4315" s="23"/>
      <c r="T4315" s="23"/>
      <c r="U4315" s="23"/>
      <c r="V4315" s="23" t="s">
        <v>187</v>
      </c>
      <c r="W4315" s="23" t="s">
        <v>188</v>
      </c>
      <c r="X4315" s="23" t="s">
        <v>189</v>
      </c>
      <c r="Y4315" s="22">
        <v>0</v>
      </c>
      <c r="Z4315" s="23" t="s">
        <v>190</v>
      </c>
      <c r="AA4315" s="23" t="s">
        <v>191</v>
      </c>
      <c r="AB4315" s="23" t="s">
        <v>190</v>
      </c>
      <c r="AC4315" s="23" t="s">
        <v>192</v>
      </c>
      <c r="AD4315" s="23" t="s">
        <v>193</v>
      </c>
      <c r="AE4315" s="23" t="s">
        <v>83</v>
      </c>
      <c r="AF4315" s="23"/>
      <c r="AG4315" s="23"/>
      <c r="AH4315" s="23"/>
      <c r="AI4315" s="23"/>
      <c r="AJ4315" s="23" t="b">
        <v>0</v>
      </c>
      <c r="AK4315" s="3">
        <v>130</v>
      </c>
      <c r="AL4315" s="3">
        <v>2408</v>
      </c>
      <c r="AM4315" s="3">
        <v>7065</v>
      </c>
      <c r="AN4315" s="24">
        <v>45536.882154475308</v>
      </c>
      <c r="AO4315" s="24">
        <v>45536.882154475308</v>
      </c>
      <c r="AP4315">
        <v>9</v>
      </c>
      <c r="AQ4315" t="s">
        <v>194</v>
      </c>
      <c r="AR4315">
        <v>244.8821544753082</v>
      </c>
      <c r="AS4315" t="s">
        <v>195</v>
      </c>
      <c r="AT4315" t="s">
        <v>226</v>
      </c>
      <c r="AU4315" t="s">
        <v>197</v>
      </c>
      <c r="AV4315" t="s">
        <v>230</v>
      </c>
      <c r="AW4315" t="s">
        <v>226</v>
      </c>
      <c r="AX4315" t="s">
        <v>197</v>
      </c>
      <c r="AY4315" t="s">
        <v>230</v>
      </c>
    </row>
    <row r="4316" spans="1:51" x14ac:dyDescent="0.45">
      <c r="A4316" s="22">
        <v>875065</v>
      </c>
      <c r="B4316" s="6">
        <v>45536</v>
      </c>
      <c r="C4316" s="22">
        <v>0</v>
      </c>
      <c r="D4316" s="22">
        <v>25098</v>
      </c>
      <c r="E4316" s="22"/>
      <c r="F4316" s="22">
        <v>0</v>
      </c>
      <c r="G4316" s="22">
        <v>1115</v>
      </c>
      <c r="H4316" s="22">
        <v>1</v>
      </c>
      <c r="I4316" s="22"/>
      <c r="J4316" s="22">
        <v>223</v>
      </c>
      <c r="K4316" s="22">
        <v>967</v>
      </c>
      <c r="L4316" s="23" t="s">
        <v>893</v>
      </c>
      <c r="M4316" s="23"/>
      <c r="N4316" s="23" t="s">
        <v>184</v>
      </c>
      <c r="O4316" s="23" t="s">
        <v>225</v>
      </c>
      <c r="P4316" s="22">
        <v>20</v>
      </c>
      <c r="Q4316" s="23" t="s">
        <v>186</v>
      </c>
      <c r="R4316" s="23"/>
      <c r="S4316" s="23"/>
      <c r="T4316" s="23"/>
      <c r="U4316" s="23"/>
      <c r="V4316" s="23" t="s">
        <v>187</v>
      </c>
      <c r="W4316" s="23" t="s">
        <v>188</v>
      </c>
      <c r="X4316" s="23" t="s">
        <v>189</v>
      </c>
      <c r="Y4316" s="22">
        <v>0</v>
      </c>
      <c r="Z4316" s="23" t="s">
        <v>190</v>
      </c>
      <c r="AA4316" s="23" t="s">
        <v>191</v>
      </c>
      <c r="AB4316" s="23" t="s">
        <v>190</v>
      </c>
      <c r="AC4316" s="23" t="s">
        <v>192</v>
      </c>
      <c r="AD4316" s="23" t="s">
        <v>193</v>
      </c>
      <c r="AE4316" s="23" t="s">
        <v>83</v>
      </c>
      <c r="AF4316" s="23"/>
      <c r="AG4316" s="23"/>
      <c r="AH4316" s="23"/>
      <c r="AI4316" s="23"/>
      <c r="AJ4316" s="23" t="b">
        <v>0</v>
      </c>
      <c r="AK4316" s="3">
        <v>130</v>
      </c>
      <c r="AL4316" s="3">
        <v>2408</v>
      </c>
      <c r="AM4316" s="3">
        <v>7035</v>
      </c>
      <c r="AN4316" s="24">
        <v>45536.882130594138</v>
      </c>
      <c r="AO4316" s="24">
        <v>45536.882130594138</v>
      </c>
      <c r="AP4316">
        <v>9</v>
      </c>
      <c r="AQ4316" t="s">
        <v>194</v>
      </c>
      <c r="AR4316">
        <v>244.88213059413829</v>
      </c>
      <c r="AS4316" t="s">
        <v>195</v>
      </c>
      <c r="AT4316" t="s">
        <v>226</v>
      </c>
      <c r="AU4316" t="s">
        <v>197</v>
      </c>
      <c r="AV4316" t="s">
        <v>198</v>
      </c>
      <c r="AW4316" t="s">
        <v>226</v>
      </c>
      <c r="AX4316" t="s">
        <v>197</v>
      </c>
      <c r="AY4316" t="s">
        <v>198</v>
      </c>
    </row>
    <row r="4317" spans="1:51" x14ac:dyDescent="0.45">
      <c r="A4317" s="22">
        <v>875039</v>
      </c>
      <c r="B4317" s="6">
        <v>45536</v>
      </c>
      <c r="C4317" s="22">
        <v>0</v>
      </c>
      <c r="D4317" s="22">
        <v>18198</v>
      </c>
      <c r="E4317" s="22"/>
      <c r="F4317" s="22">
        <v>0</v>
      </c>
      <c r="G4317" s="22">
        <v>1119</v>
      </c>
      <c r="H4317" s="22">
        <v>1</v>
      </c>
      <c r="I4317" s="22"/>
      <c r="J4317" s="22">
        <v>223</v>
      </c>
      <c r="K4317" s="22">
        <v>967</v>
      </c>
      <c r="L4317" s="23" t="s">
        <v>893</v>
      </c>
      <c r="M4317" s="23"/>
      <c r="N4317" s="23" t="s">
        <v>184</v>
      </c>
      <c r="O4317" s="23" t="s">
        <v>225</v>
      </c>
      <c r="P4317" s="22">
        <v>20</v>
      </c>
      <c r="Q4317" s="23" t="s">
        <v>186</v>
      </c>
      <c r="R4317" s="23"/>
      <c r="S4317" s="23"/>
      <c r="T4317" s="23"/>
      <c r="U4317" s="23"/>
      <c r="V4317" s="23" t="s">
        <v>187</v>
      </c>
      <c r="W4317" s="23" t="s">
        <v>188</v>
      </c>
      <c r="X4317" s="23" t="s">
        <v>189</v>
      </c>
      <c r="Y4317" s="22">
        <v>0</v>
      </c>
      <c r="Z4317" s="23" t="s">
        <v>190</v>
      </c>
      <c r="AA4317" s="23" t="s">
        <v>191</v>
      </c>
      <c r="AB4317" s="23" t="s">
        <v>190</v>
      </c>
      <c r="AC4317" s="23" t="s">
        <v>192</v>
      </c>
      <c r="AD4317" s="23" t="s">
        <v>193</v>
      </c>
      <c r="AE4317" s="23" t="s">
        <v>83</v>
      </c>
      <c r="AF4317" s="23"/>
      <c r="AG4317" s="23"/>
      <c r="AH4317" s="23"/>
      <c r="AI4317" s="23"/>
      <c r="AJ4317" s="23" t="b">
        <v>0</v>
      </c>
      <c r="AK4317" s="3">
        <v>130</v>
      </c>
      <c r="AL4317" s="3">
        <v>2408</v>
      </c>
      <c r="AM4317" s="3">
        <v>7009</v>
      </c>
      <c r="AN4317" s="24">
        <v>45536.882108680555</v>
      </c>
      <c r="AO4317" s="24">
        <v>45536.882108680555</v>
      </c>
      <c r="AP4317">
        <v>9</v>
      </c>
      <c r="AQ4317" t="s">
        <v>194</v>
      </c>
      <c r="AR4317">
        <v>244.88210868055467</v>
      </c>
      <c r="AS4317" t="s">
        <v>195</v>
      </c>
      <c r="AT4317" t="s">
        <v>226</v>
      </c>
      <c r="AU4317" t="s">
        <v>197</v>
      </c>
      <c r="AV4317" t="s">
        <v>227</v>
      </c>
      <c r="AW4317" t="s">
        <v>226</v>
      </c>
      <c r="AX4317" t="s">
        <v>197</v>
      </c>
      <c r="AY4317" t="s">
        <v>227</v>
      </c>
    </row>
    <row r="4318" spans="1:51" x14ac:dyDescent="0.45">
      <c r="A4318" s="22">
        <v>875022</v>
      </c>
      <c r="B4318" s="6">
        <v>45536</v>
      </c>
      <c r="C4318" s="22">
        <v>0</v>
      </c>
      <c r="D4318" s="22">
        <v>17993</v>
      </c>
      <c r="E4318" s="22"/>
      <c r="F4318" s="22">
        <v>0</v>
      </c>
      <c r="G4318" s="22">
        <v>1116</v>
      </c>
      <c r="H4318" s="22">
        <v>1</v>
      </c>
      <c r="I4318" s="22"/>
      <c r="J4318" s="22">
        <v>223</v>
      </c>
      <c r="K4318" s="22">
        <v>967</v>
      </c>
      <c r="L4318" s="23" t="s">
        <v>893</v>
      </c>
      <c r="M4318" s="23"/>
      <c r="N4318" s="23" t="s">
        <v>184</v>
      </c>
      <c r="O4318" s="23" t="s">
        <v>225</v>
      </c>
      <c r="P4318" s="22">
        <v>20</v>
      </c>
      <c r="Q4318" s="23" t="s">
        <v>186</v>
      </c>
      <c r="R4318" s="23"/>
      <c r="S4318" s="23"/>
      <c r="T4318" s="23"/>
      <c r="U4318" s="23"/>
      <c r="V4318" s="23" t="s">
        <v>187</v>
      </c>
      <c r="W4318" s="23" t="s">
        <v>188</v>
      </c>
      <c r="X4318" s="23" t="s">
        <v>189</v>
      </c>
      <c r="Y4318" s="22">
        <v>0</v>
      </c>
      <c r="Z4318" s="23" t="s">
        <v>190</v>
      </c>
      <c r="AA4318" s="23" t="s">
        <v>191</v>
      </c>
      <c r="AB4318" s="23" t="s">
        <v>190</v>
      </c>
      <c r="AC4318" s="23" t="s">
        <v>192</v>
      </c>
      <c r="AD4318" s="23" t="s">
        <v>193</v>
      </c>
      <c r="AE4318" s="23" t="s">
        <v>83</v>
      </c>
      <c r="AF4318" s="23"/>
      <c r="AG4318" s="23"/>
      <c r="AH4318" s="23"/>
      <c r="AI4318" s="23"/>
      <c r="AJ4318" s="23" t="b">
        <v>0</v>
      </c>
      <c r="AK4318" s="3">
        <v>130</v>
      </c>
      <c r="AL4318" s="3">
        <v>2408</v>
      </c>
      <c r="AM4318" s="3">
        <v>6992</v>
      </c>
      <c r="AN4318" s="24">
        <v>45536.88209486883</v>
      </c>
      <c r="AO4318" s="24">
        <v>45536.88209486883</v>
      </c>
      <c r="AP4318">
        <v>9</v>
      </c>
      <c r="AQ4318" t="s">
        <v>194</v>
      </c>
      <c r="AR4318">
        <v>244.88209486882988</v>
      </c>
      <c r="AS4318" t="s">
        <v>195</v>
      </c>
      <c r="AT4318" t="s">
        <v>226</v>
      </c>
      <c r="AU4318" t="s">
        <v>197</v>
      </c>
      <c r="AV4318" t="s">
        <v>218</v>
      </c>
      <c r="AW4318" t="s">
        <v>226</v>
      </c>
      <c r="AX4318" t="s">
        <v>197</v>
      </c>
      <c r="AY4318" t="s">
        <v>218</v>
      </c>
    </row>
    <row r="4319" spans="1:51" x14ac:dyDescent="0.45">
      <c r="A4319" s="22">
        <v>874966</v>
      </c>
      <c r="B4319" s="6">
        <v>45536</v>
      </c>
      <c r="C4319" s="22">
        <v>0</v>
      </c>
      <c r="D4319" s="22">
        <v>25005</v>
      </c>
      <c r="E4319" s="22"/>
      <c r="F4319" s="22">
        <v>0</v>
      </c>
      <c r="G4319" s="22">
        <v>1118</v>
      </c>
      <c r="H4319" s="22">
        <v>1</v>
      </c>
      <c r="I4319" s="22"/>
      <c r="J4319" s="22">
        <v>223</v>
      </c>
      <c r="K4319" s="22">
        <v>967</v>
      </c>
      <c r="L4319" s="23" t="s">
        <v>893</v>
      </c>
      <c r="M4319" s="23"/>
      <c r="N4319" s="23" t="s">
        <v>184</v>
      </c>
      <c r="O4319" s="23" t="s">
        <v>225</v>
      </c>
      <c r="P4319" s="22">
        <v>20</v>
      </c>
      <c r="Q4319" s="23" t="s">
        <v>186</v>
      </c>
      <c r="R4319" s="23"/>
      <c r="S4319" s="23"/>
      <c r="T4319" s="23"/>
      <c r="U4319" s="23"/>
      <c r="V4319" s="23" t="s">
        <v>187</v>
      </c>
      <c r="W4319" s="23" t="s">
        <v>188</v>
      </c>
      <c r="X4319" s="23" t="s">
        <v>189</v>
      </c>
      <c r="Y4319" s="22">
        <v>0</v>
      </c>
      <c r="Z4319" s="23" t="s">
        <v>190</v>
      </c>
      <c r="AA4319" s="23" t="s">
        <v>191</v>
      </c>
      <c r="AB4319" s="23" t="s">
        <v>190</v>
      </c>
      <c r="AC4319" s="23" t="s">
        <v>192</v>
      </c>
      <c r="AD4319" s="23" t="s">
        <v>193</v>
      </c>
      <c r="AE4319" s="23" t="s">
        <v>83</v>
      </c>
      <c r="AF4319" s="23"/>
      <c r="AG4319" s="23"/>
      <c r="AH4319" s="23"/>
      <c r="AI4319" s="23"/>
      <c r="AJ4319" s="23" t="b">
        <v>0</v>
      </c>
      <c r="AK4319" s="3">
        <v>130</v>
      </c>
      <c r="AL4319" s="3">
        <v>2408</v>
      </c>
      <c r="AM4319" s="3">
        <v>6937</v>
      </c>
      <c r="AN4319" s="24">
        <v>45536.882030941357</v>
      </c>
      <c r="AO4319" s="24">
        <v>45536.882030941357</v>
      </c>
      <c r="AP4319">
        <v>9</v>
      </c>
      <c r="AQ4319" t="s">
        <v>194</v>
      </c>
      <c r="AR4319">
        <v>244.88203094135679</v>
      </c>
      <c r="AS4319" t="s">
        <v>195</v>
      </c>
      <c r="AT4319" t="s">
        <v>226</v>
      </c>
      <c r="AU4319" t="s">
        <v>197</v>
      </c>
      <c r="AV4319" t="s">
        <v>219</v>
      </c>
      <c r="AW4319" t="s">
        <v>226</v>
      </c>
      <c r="AX4319" t="s">
        <v>197</v>
      </c>
      <c r="AY4319" t="s">
        <v>219</v>
      </c>
    </row>
    <row r="4320" spans="1:51" x14ac:dyDescent="0.45">
      <c r="A4320" s="22">
        <v>871357</v>
      </c>
      <c r="B4320" s="6">
        <v>45536</v>
      </c>
      <c r="C4320" s="22">
        <v>0</v>
      </c>
      <c r="D4320" s="22">
        <v>94416</v>
      </c>
      <c r="E4320" s="22"/>
      <c r="F4320" s="22">
        <v>474</v>
      </c>
      <c r="G4320" s="22">
        <v>2523</v>
      </c>
      <c r="H4320" s="22">
        <v>140</v>
      </c>
      <c r="I4320" s="22">
        <v>0</v>
      </c>
      <c r="J4320" s="22">
        <v>388</v>
      </c>
      <c r="K4320" s="22">
        <v>6201</v>
      </c>
      <c r="L4320" s="23" t="s">
        <v>926</v>
      </c>
      <c r="M4320" s="23"/>
      <c r="N4320" s="23" t="s">
        <v>184</v>
      </c>
      <c r="O4320" s="23" t="s">
        <v>184</v>
      </c>
      <c r="P4320" s="22">
        <v>1</v>
      </c>
      <c r="Q4320" s="23" t="s">
        <v>274</v>
      </c>
      <c r="R4320" s="23"/>
      <c r="S4320" s="23"/>
      <c r="T4320" s="23"/>
      <c r="U4320" s="23"/>
      <c r="V4320" s="23" t="s">
        <v>927</v>
      </c>
      <c r="W4320" s="23" t="s">
        <v>188</v>
      </c>
      <c r="X4320" s="23" t="s">
        <v>601</v>
      </c>
      <c r="Y4320" s="22">
        <v>0</v>
      </c>
      <c r="Z4320" s="23"/>
      <c r="AA4320" s="23" t="s">
        <v>191</v>
      </c>
      <c r="AB4320" s="23" t="s">
        <v>190</v>
      </c>
      <c r="AC4320" s="23" t="s">
        <v>274</v>
      </c>
      <c r="AD4320" s="23" t="s">
        <v>190</v>
      </c>
      <c r="AE4320" s="23" t="s">
        <v>129</v>
      </c>
      <c r="AF4320" s="23"/>
      <c r="AG4320" s="23"/>
      <c r="AH4320" s="23"/>
      <c r="AI4320" s="23"/>
      <c r="AJ4320" s="23" t="b">
        <v>0</v>
      </c>
      <c r="AK4320" s="3">
        <v>60</v>
      </c>
      <c r="AL4320" s="3">
        <v>2872</v>
      </c>
      <c r="AM4320" s="3">
        <v>4027</v>
      </c>
      <c r="AN4320" s="24">
        <v>45536.01045258488</v>
      </c>
      <c r="AO4320" s="24">
        <v>45536.01045258488</v>
      </c>
      <c r="AP4320">
        <v>9</v>
      </c>
      <c r="AQ4320" t="s">
        <v>194</v>
      </c>
      <c r="AR4320">
        <v>244.01045258488011</v>
      </c>
      <c r="AS4320" t="s">
        <v>195</v>
      </c>
      <c r="AT4320" t="s">
        <v>196</v>
      </c>
      <c r="AU4320" t="s">
        <v>197</v>
      </c>
      <c r="AV4320" t="s">
        <v>235</v>
      </c>
      <c r="AW4320" t="s">
        <v>196</v>
      </c>
      <c r="AX4320" t="s">
        <v>197</v>
      </c>
      <c r="AY4320" t="s">
        <v>235</v>
      </c>
    </row>
    <row r="4321" spans="1:51" x14ac:dyDescent="0.45">
      <c r="A4321" s="22">
        <v>873122</v>
      </c>
      <c r="B4321" s="6">
        <v>45536</v>
      </c>
      <c r="C4321" s="22">
        <v>0</v>
      </c>
      <c r="D4321" s="22">
        <v>27621</v>
      </c>
      <c r="E4321" s="22"/>
      <c r="F4321" s="22">
        <v>52</v>
      </c>
      <c r="G4321" s="22">
        <v>1031</v>
      </c>
      <c r="H4321" s="22">
        <v>7</v>
      </c>
      <c r="I4321" s="22">
        <v>0</v>
      </c>
      <c r="J4321" s="22">
        <v>89</v>
      </c>
      <c r="K4321" s="22">
        <v>7839</v>
      </c>
      <c r="L4321" s="23" t="s">
        <v>938</v>
      </c>
      <c r="M4321" s="23"/>
      <c r="N4321" s="23" t="s">
        <v>184</v>
      </c>
      <c r="O4321" s="23" t="s">
        <v>184</v>
      </c>
      <c r="P4321" s="22">
        <v>1</v>
      </c>
      <c r="Q4321" s="23" t="s">
        <v>274</v>
      </c>
      <c r="R4321" s="23" t="s">
        <v>741</v>
      </c>
      <c r="S4321" s="23" t="s">
        <v>19</v>
      </c>
      <c r="T4321" s="23" t="s">
        <v>741</v>
      </c>
      <c r="U4321" s="23" t="s">
        <v>19</v>
      </c>
      <c r="V4321" s="23" t="s">
        <v>742</v>
      </c>
      <c r="W4321" s="23" t="s">
        <v>188</v>
      </c>
      <c r="X4321" s="23" t="s">
        <v>601</v>
      </c>
      <c r="Y4321" s="22">
        <v>0</v>
      </c>
      <c r="Z4321" s="23"/>
      <c r="AA4321" s="23" t="s">
        <v>191</v>
      </c>
      <c r="AB4321" s="23"/>
      <c r="AC4321" s="23"/>
      <c r="AD4321" s="23"/>
      <c r="AE4321" s="23"/>
      <c r="AF4321" s="23" t="s">
        <v>190</v>
      </c>
      <c r="AG4321" s="23" t="s">
        <v>190</v>
      </c>
      <c r="AH4321" s="23" t="s">
        <v>190</v>
      </c>
      <c r="AI4321" s="23" t="s">
        <v>939</v>
      </c>
      <c r="AJ4321" s="23" t="b">
        <v>0</v>
      </c>
      <c r="AK4321" s="3">
        <v>117</v>
      </c>
      <c r="AL4321" s="3">
        <v>1616</v>
      </c>
      <c r="AM4321" s="3">
        <v>5452</v>
      </c>
      <c r="AN4321" s="24">
        <v>45536.423902121911</v>
      </c>
      <c r="AO4321" s="24">
        <v>45536.423902121911</v>
      </c>
      <c r="AP4321">
        <v>9</v>
      </c>
      <c r="AQ4321" t="s">
        <v>194</v>
      </c>
      <c r="AR4321">
        <v>244.42390212191094</v>
      </c>
      <c r="AS4321" t="s">
        <v>195</v>
      </c>
      <c r="AT4321" t="s">
        <v>223</v>
      </c>
      <c r="AU4321" t="s">
        <v>197</v>
      </c>
      <c r="AV4321" t="s">
        <v>239</v>
      </c>
      <c r="AW4321" t="s">
        <v>223</v>
      </c>
      <c r="AX4321" t="s">
        <v>197</v>
      </c>
      <c r="AY4321" t="s">
        <v>239</v>
      </c>
    </row>
    <row r="4322" spans="1:51" x14ac:dyDescent="0.45">
      <c r="A4322" s="22">
        <v>871725</v>
      </c>
      <c r="B4322" s="6">
        <v>45536</v>
      </c>
      <c r="C4322" s="22">
        <v>0</v>
      </c>
      <c r="D4322" s="22">
        <v>8527</v>
      </c>
      <c r="E4322" s="22"/>
      <c r="F4322" s="22">
        <v>12</v>
      </c>
      <c r="G4322" s="22">
        <v>4080</v>
      </c>
      <c r="H4322" s="22">
        <v>1</v>
      </c>
      <c r="I4322" s="22"/>
      <c r="J4322" s="22">
        <v>23</v>
      </c>
      <c r="K4322" s="22">
        <v>8631</v>
      </c>
      <c r="L4322" s="23" t="s">
        <v>804</v>
      </c>
      <c r="M4322" s="23"/>
      <c r="N4322" s="23" t="s">
        <v>184</v>
      </c>
      <c r="O4322" s="23" t="s">
        <v>213</v>
      </c>
      <c r="P4322" s="22">
        <v>10</v>
      </c>
      <c r="Q4322" s="23" t="s">
        <v>673</v>
      </c>
      <c r="R4322" s="23" t="s">
        <v>667</v>
      </c>
      <c r="S4322" s="23" t="s">
        <v>23</v>
      </c>
      <c r="T4322" s="23" t="s">
        <v>667</v>
      </c>
      <c r="U4322" s="23" t="s">
        <v>23</v>
      </c>
      <c r="V4322" s="23" t="s">
        <v>187</v>
      </c>
      <c r="W4322" s="23" t="s">
        <v>188</v>
      </c>
      <c r="X4322" s="23" t="s">
        <v>189</v>
      </c>
      <c r="Y4322" s="22">
        <v>0</v>
      </c>
      <c r="Z4322" s="23" t="s">
        <v>190</v>
      </c>
      <c r="AA4322" s="23" t="s">
        <v>191</v>
      </c>
      <c r="AB4322" s="23" t="s">
        <v>190</v>
      </c>
      <c r="AC4322" s="23" t="s">
        <v>805</v>
      </c>
      <c r="AD4322" s="23" t="s">
        <v>281</v>
      </c>
      <c r="AE4322" s="23" t="s">
        <v>85</v>
      </c>
      <c r="AF4322" s="23" t="s">
        <v>190</v>
      </c>
      <c r="AG4322" s="23" t="s">
        <v>192</v>
      </c>
      <c r="AH4322" s="23" t="s">
        <v>415</v>
      </c>
      <c r="AI4322" s="23" t="s">
        <v>806</v>
      </c>
      <c r="AJ4322" s="23" t="b">
        <v>0</v>
      </c>
      <c r="AK4322" s="3">
        <v>116</v>
      </c>
      <c r="AL4322" s="3">
        <v>3448</v>
      </c>
      <c r="AM4322" s="3">
        <v>4349</v>
      </c>
      <c r="AN4322" s="24">
        <v>45536.125137615738</v>
      </c>
      <c r="AO4322" s="24">
        <v>45536.125137615738</v>
      </c>
      <c r="AP4322">
        <v>9</v>
      </c>
      <c r="AQ4322" t="s">
        <v>194</v>
      </c>
      <c r="AR4322">
        <v>244.12513761573791</v>
      </c>
      <c r="AS4322" t="s">
        <v>195</v>
      </c>
      <c r="AT4322" t="s">
        <v>251</v>
      </c>
      <c r="AU4322" t="s">
        <v>197</v>
      </c>
      <c r="AV4322" t="s">
        <v>207</v>
      </c>
      <c r="AW4322" t="s">
        <v>251</v>
      </c>
      <c r="AX4322" t="s">
        <v>197</v>
      </c>
      <c r="AY4322" t="s">
        <v>207</v>
      </c>
    </row>
    <row r="4323" spans="1:51" x14ac:dyDescent="0.45">
      <c r="A4323" s="22">
        <v>871726</v>
      </c>
      <c r="B4323" s="6">
        <v>45536</v>
      </c>
      <c r="C4323" s="22">
        <v>0</v>
      </c>
      <c r="D4323" s="22">
        <v>8527</v>
      </c>
      <c r="E4323" s="22"/>
      <c r="F4323" s="22">
        <v>12</v>
      </c>
      <c r="G4323" s="22">
        <v>4080</v>
      </c>
      <c r="H4323" s="22">
        <v>1</v>
      </c>
      <c r="I4323" s="22"/>
      <c r="J4323" s="22">
        <v>23</v>
      </c>
      <c r="K4323" s="22">
        <v>8631</v>
      </c>
      <c r="L4323" s="23" t="s">
        <v>804</v>
      </c>
      <c r="M4323" s="23"/>
      <c r="N4323" s="23" t="s">
        <v>184</v>
      </c>
      <c r="O4323" s="23" t="s">
        <v>213</v>
      </c>
      <c r="P4323" s="22">
        <v>14</v>
      </c>
      <c r="Q4323" s="23" t="s">
        <v>673</v>
      </c>
      <c r="R4323" s="23" t="s">
        <v>667</v>
      </c>
      <c r="S4323" s="23" t="s">
        <v>23</v>
      </c>
      <c r="T4323" s="23" t="s">
        <v>667</v>
      </c>
      <c r="U4323" s="23" t="s">
        <v>23</v>
      </c>
      <c r="V4323" s="23" t="s">
        <v>187</v>
      </c>
      <c r="W4323" s="23" t="s">
        <v>188</v>
      </c>
      <c r="X4323" s="23" t="s">
        <v>189</v>
      </c>
      <c r="Y4323" s="22">
        <v>0</v>
      </c>
      <c r="Z4323" s="23" t="s">
        <v>190</v>
      </c>
      <c r="AA4323" s="23" t="s">
        <v>191</v>
      </c>
      <c r="AB4323" s="23" t="s">
        <v>190</v>
      </c>
      <c r="AC4323" s="23" t="s">
        <v>805</v>
      </c>
      <c r="AD4323" s="23" t="s">
        <v>281</v>
      </c>
      <c r="AE4323" s="23" t="s">
        <v>85</v>
      </c>
      <c r="AF4323" s="23" t="s">
        <v>190</v>
      </c>
      <c r="AG4323" s="23" t="s">
        <v>192</v>
      </c>
      <c r="AH4323" s="23" t="s">
        <v>415</v>
      </c>
      <c r="AI4323" s="23" t="s">
        <v>806</v>
      </c>
      <c r="AJ4323" s="23" t="b">
        <v>0</v>
      </c>
      <c r="AK4323" s="3">
        <v>116</v>
      </c>
      <c r="AL4323" s="3">
        <v>3448</v>
      </c>
      <c r="AM4323" s="3">
        <v>4349</v>
      </c>
      <c r="AN4323" s="24">
        <v>45536.125137615738</v>
      </c>
      <c r="AO4323" s="24">
        <v>45536.125137615738</v>
      </c>
      <c r="AP4323">
        <v>9</v>
      </c>
      <c r="AQ4323" t="s">
        <v>194</v>
      </c>
      <c r="AR4323">
        <v>244.12513761573791</v>
      </c>
      <c r="AS4323" t="s">
        <v>195</v>
      </c>
      <c r="AT4323" t="s">
        <v>251</v>
      </c>
      <c r="AU4323" t="s">
        <v>197</v>
      </c>
      <c r="AV4323" t="s">
        <v>207</v>
      </c>
      <c r="AW4323" t="s">
        <v>251</v>
      </c>
      <c r="AX4323" t="s">
        <v>197</v>
      </c>
      <c r="AY4323" t="s">
        <v>207</v>
      </c>
    </row>
    <row r="4324" spans="1:51" x14ac:dyDescent="0.45">
      <c r="A4324" s="22">
        <v>871727</v>
      </c>
      <c r="B4324" s="6">
        <v>45536</v>
      </c>
      <c r="C4324" s="22">
        <v>0</v>
      </c>
      <c r="D4324" s="22">
        <v>8527</v>
      </c>
      <c r="E4324" s="22"/>
      <c r="F4324" s="22">
        <v>12</v>
      </c>
      <c r="G4324" s="22">
        <v>4080</v>
      </c>
      <c r="H4324" s="22">
        <v>1</v>
      </c>
      <c r="I4324" s="22"/>
      <c r="J4324" s="22">
        <v>23</v>
      </c>
      <c r="K4324" s="22">
        <v>8631</v>
      </c>
      <c r="L4324" s="23" t="s">
        <v>804</v>
      </c>
      <c r="M4324" s="23"/>
      <c r="N4324" s="23" t="s">
        <v>184</v>
      </c>
      <c r="O4324" s="23" t="s">
        <v>213</v>
      </c>
      <c r="P4324" s="22">
        <v>10</v>
      </c>
      <c r="Q4324" s="23" t="s">
        <v>673</v>
      </c>
      <c r="R4324" s="23" t="s">
        <v>667</v>
      </c>
      <c r="S4324" s="23" t="s">
        <v>23</v>
      </c>
      <c r="T4324" s="23" t="s">
        <v>667</v>
      </c>
      <c r="U4324" s="23" t="s">
        <v>23</v>
      </c>
      <c r="V4324" s="23" t="s">
        <v>187</v>
      </c>
      <c r="W4324" s="23" t="s">
        <v>188</v>
      </c>
      <c r="X4324" s="23" t="s">
        <v>189</v>
      </c>
      <c r="Y4324" s="22">
        <v>0</v>
      </c>
      <c r="Z4324" s="23" t="s">
        <v>190</v>
      </c>
      <c r="AA4324" s="23" t="s">
        <v>191</v>
      </c>
      <c r="AB4324" s="23" t="s">
        <v>190</v>
      </c>
      <c r="AC4324" s="23" t="s">
        <v>805</v>
      </c>
      <c r="AD4324" s="23" t="s">
        <v>281</v>
      </c>
      <c r="AE4324" s="23" t="s">
        <v>85</v>
      </c>
      <c r="AF4324" s="23" t="s">
        <v>190</v>
      </c>
      <c r="AG4324" s="23" t="s">
        <v>192</v>
      </c>
      <c r="AH4324" s="23" t="s">
        <v>415</v>
      </c>
      <c r="AI4324" s="23" t="s">
        <v>806</v>
      </c>
      <c r="AJ4324" s="23" t="b">
        <v>0</v>
      </c>
      <c r="AK4324" s="3">
        <v>116</v>
      </c>
      <c r="AL4324" s="3">
        <v>3448</v>
      </c>
      <c r="AM4324" s="3">
        <v>4349</v>
      </c>
      <c r="AN4324" s="24">
        <v>45536.125137615738</v>
      </c>
      <c r="AO4324" s="24">
        <v>45536.125137615738</v>
      </c>
      <c r="AP4324">
        <v>9</v>
      </c>
      <c r="AQ4324" t="s">
        <v>194</v>
      </c>
      <c r="AR4324">
        <v>244.12513761573791</v>
      </c>
      <c r="AS4324" t="s">
        <v>195</v>
      </c>
      <c r="AT4324" t="s">
        <v>251</v>
      </c>
      <c r="AU4324" t="s">
        <v>197</v>
      </c>
      <c r="AV4324" t="s">
        <v>207</v>
      </c>
      <c r="AW4324" t="s">
        <v>251</v>
      </c>
      <c r="AX4324" t="s">
        <v>197</v>
      </c>
      <c r="AY4324" t="s">
        <v>207</v>
      </c>
    </row>
    <row r="4325" spans="1:51" x14ac:dyDescent="0.45">
      <c r="A4325" s="22">
        <v>871728</v>
      </c>
      <c r="B4325" s="6">
        <v>45536</v>
      </c>
      <c r="C4325" s="22">
        <v>0</v>
      </c>
      <c r="D4325" s="22">
        <v>8527</v>
      </c>
      <c r="E4325" s="22"/>
      <c r="F4325" s="22">
        <v>12</v>
      </c>
      <c r="G4325" s="22">
        <v>4080</v>
      </c>
      <c r="H4325" s="22">
        <v>1</v>
      </c>
      <c r="I4325" s="22"/>
      <c r="J4325" s="22">
        <v>23</v>
      </c>
      <c r="K4325" s="22">
        <v>8631</v>
      </c>
      <c r="L4325" s="23" t="s">
        <v>804</v>
      </c>
      <c r="M4325" s="23"/>
      <c r="N4325" s="23" t="s">
        <v>184</v>
      </c>
      <c r="O4325" s="23" t="s">
        <v>213</v>
      </c>
      <c r="P4325" s="22">
        <v>14</v>
      </c>
      <c r="Q4325" s="23" t="s">
        <v>673</v>
      </c>
      <c r="R4325" s="23" t="s">
        <v>667</v>
      </c>
      <c r="S4325" s="23" t="s">
        <v>23</v>
      </c>
      <c r="T4325" s="23" t="s">
        <v>667</v>
      </c>
      <c r="U4325" s="23" t="s">
        <v>23</v>
      </c>
      <c r="V4325" s="23" t="s">
        <v>187</v>
      </c>
      <c r="W4325" s="23" t="s">
        <v>188</v>
      </c>
      <c r="X4325" s="23" t="s">
        <v>189</v>
      </c>
      <c r="Y4325" s="22">
        <v>0</v>
      </c>
      <c r="Z4325" s="23" t="s">
        <v>190</v>
      </c>
      <c r="AA4325" s="23" t="s">
        <v>191</v>
      </c>
      <c r="AB4325" s="23" t="s">
        <v>190</v>
      </c>
      <c r="AC4325" s="23" t="s">
        <v>805</v>
      </c>
      <c r="AD4325" s="23" t="s">
        <v>281</v>
      </c>
      <c r="AE4325" s="23" t="s">
        <v>85</v>
      </c>
      <c r="AF4325" s="23" t="s">
        <v>190</v>
      </c>
      <c r="AG4325" s="23" t="s">
        <v>192</v>
      </c>
      <c r="AH4325" s="23" t="s">
        <v>415</v>
      </c>
      <c r="AI4325" s="23" t="s">
        <v>806</v>
      </c>
      <c r="AJ4325" s="23" t="b">
        <v>0</v>
      </c>
      <c r="AK4325" s="3">
        <v>116</v>
      </c>
      <c r="AL4325" s="3">
        <v>3448</v>
      </c>
      <c r="AM4325" s="3">
        <v>4349</v>
      </c>
      <c r="AN4325" s="24">
        <v>45536.125137615738</v>
      </c>
      <c r="AO4325" s="24">
        <v>45536.125137615738</v>
      </c>
      <c r="AP4325">
        <v>9</v>
      </c>
      <c r="AQ4325" t="s">
        <v>194</v>
      </c>
      <c r="AR4325">
        <v>244.12513761573791</v>
      </c>
      <c r="AS4325" t="s">
        <v>195</v>
      </c>
      <c r="AT4325" t="s">
        <v>251</v>
      </c>
      <c r="AU4325" t="s">
        <v>197</v>
      </c>
      <c r="AV4325" t="s">
        <v>207</v>
      </c>
      <c r="AW4325" t="s">
        <v>251</v>
      </c>
      <c r="AX4325" t="s">
        <v>197</v>
      </c>
      <c r="AY4325" t="s">
        <v>207</v>
      </c>
    </row>
    <row r="4326" spans="1:51" x14ac:dyDescent="0.45">
      <c r="A4326" s="22">
        <v>871759</v>
      </c>
      <c r="B4326" s="6">
        <v>45536</v>
      </c>
      <c r="C4326" s="22">
        <v>0</v>
      </c>
      <c r="D4326" s="22">
        <v>10471</v>
      </c>
      <c r="E4326" s="22"/>
      <c r="F4326" s="22">
        <v>14</v>
      </c>
      <c r="G4326" s="22">
        <v>4853</v>
      </c>
      <c r="H4326" s="22">
        <v>1</v>
      </c>
      <c r="I4326" s="22"/>
      <c r="J4326" s="22">
        <v>67</v>
      </c>
      <c r="K4326" s="22">
        <v>8599</v>
      </c>
      <c r="L4326" s="23" t="s">
        <v>808</v>
      </c>
      <c r="M4326" s="23"/>
      <c r="N4326" s="23" t="s">
        <v>184</v>
      </c>
      <c r="O4326" s="23" t="s">
        <v>213</v>
      </c>
      <c r="P4326" s="22">
        <v>10</v>
      </c>
      <c r="Q4326" s="23" t="s">
        <v>673</v>
      </c>
      <c r="R4326" s="23" t="s">
        <v>667</v>
      </c>
      <c r="S4326" s="23" t="s">
        <v>23</v>
      </c>
      <c r="T4326" s="23" t="s">
        <v>667</v>
      </c>
      <c r="U4326" s="23" t="s">
        <v>23</v>
      </c>
      <c r="V4326" s="23" t="s">
        <v>187</v>
      </c>
      <c r="W4326" s="23" t="s">
        <v>188</v>
      </c>
      <c r="X4326" s="23" t="s">
        <v>189</v>
      </c>
      <c r="Y4326" s="22">
        <v>0</v>
      </c>
      <c r="Z4326" s="23" t="s">
        <v>190</v>
      </c>
      <c r="AA4326" s="23" t="s">
        <v>191</v>
      </c>
      <c r="AB4326" s="23" t="s">
        <v>190</v>
      </c>
      <c r="AC4326" s="23" t="s">
        <v>805</v>
      </c>
      <c r="AD4326" s="23" t="s">
        <v>281</v>
      </c>
      <c r="AE4326" s="23" t="s">
        <v>85</v>
      </c>
      <c r="AF4326" s="23" t="s">
        <v>190</v>
      </c>
      <c r="AG4326" s="23" t="s">
        <v>192</v>
      </c>
      <c r="AH4326" s="23" t="s">
        <v>415</v>
      </c>
      <c r="AI4326" s="23" t="s">
        <v>806</v>
      </c>
      <c r="AJ4326" s="23" t="b">
        <v>0</v>
      </c>
      <c r="AK4326" s="3">
        <v>116</v>
      </c>
      <c r="AL4326" s="3">
        <v>3448</v>
      </c>
      <c r="AM4326" s="3">
        <v>4359</v>
      </c>
      <c r="AN4326" s="24">
        <v>45536.12536358025</v>
      </c>
      <c r="AO4326" s="24">
        <v>45536.12536358025</v>
      </c>
      <c r="AP4326">
        <v>9</v>
      </c>
      <c r="AQ4326" t="s">
        <v>194</v>
      </c>
      <c r="AR4326">
        <v>244.12536358024954</v>
      </c>
      <c r="AS4326" t="s">
        <v>195</v>
      </c>
      <c r="AT4326" t="s">
        <v>251</v>
      </c>
      <c r="AU4326" t="s">
        <v>197</v>
      </c>
      <c r="AV4326" t="s">
        <v>311</v>
      </c>
      <c r="AW4326" t="s">
        <v>251</v>
      </c>
      <c r="AX4326" t="s">
        <v>197</v>
      </c>
      <c r="AY4326" t="s">
        <v>311</v>
      </c>
    </row>
    <row r="4327" spans="1:51" x14ac:dyDescent="0.45">
      <c r="A4327" s="22">
        <v>871760</v>
      </c>
      <c r="B4327" s="6">
        <v>45536</v>
      </c>
      <c r="C4327" s="22">
        <v>0</v>
      </c>
      <c r="D4327" s="22">
        <v>10471</v>
      </c>
      <c r="E4327" s="22"/>
      <c r="F4327" s="22">
        <v>14</v>
      </c>
      <c r="G4327" s="22">
        <v>4853</v>
      </c>
      <c r="H4327" s="22">
        <v>1</v>
      </c>
      <c r="I4327" s="22"/>
      <c r="J4327" s="22">
        <v>67</v>
      </c>
      <c r="K4327" s="22">
        <v>8599</v>
      </c>
      <c r="L4327" s="23" t="s">
        <v>808</v>
      </c>
      <c r="M4327" s="23"/>
      <c r="N4327" s="23" t="s">
        <v>184</v>
      </c>
      <c r="O4327" s="23" t="s">
        <v>213</v>
      </c>
      <c r="P4327" s="22">
        <v>14</v>
      </c>
      <c r="Q4327" s="23" t="s">
        <v>673</v>
      </c>
      <c r="R4327" s="23" t="s">
        <v>667</v>
      </c>
      <c r="S4327" s="23" t="s">
        <v>23</v>
      </c>
      <c r="T4327" s="23" t="s">
        <v>667</v>
      </c>
      <c r="U4327" s="23" t="s">
        <v>23</v>
      </c>
      <c r="V4327" s="23" t="s">
        <v>187</v>
      </c>
      <c r="W4327" s="23" t="s">
        <v>188</v>
      </c>
      <c r="X4327" s="23" t="s">
        <v>189</v>
      </c>
      <c r="Y4327" s="22">
        <v>0</v>
      </c>
      <c r="Z4327" s="23" t="s">
        <v>190</v>
      </c>
      <c r="AA4327" s="23" t="s">
        <v>191</v>
      </c>
      <c r="AB4327" s="23" t="s">
        <v>190</v>
      </c>
      <c r="AC4327" s="23" t="s">
        <v>805</v>
      </c>
      <c r="AD4327" s="23" t="s">
        <v>281</v>
      </c>
      <c r="AE4327" s="23" t="s">
        <v>85</v>
      </c>
      <c r="AF4327" s="23" t="s">
        <v>190</v>
      </c>
      <c r="AG4327" s="23" t="s">
        <v>192</v>
      </c>
      <c r="AH4327" s="23" t="s">
        <v>415</v>
      </c>
      <c r="AI4327" s="23" t="s">
        <v>806</v>
      </c>
      <c r="AJ4327" s="23" t="b">
        <v>0</v>
      </c>
      <c r="AK4327" s="3">
        <v>116</v>
      </c>
      <c r="AL4327" s="3">
        <v>3448</v>
      </c>
      <c r="AM4327" s="3">
        <v>4359</v>
      </c>
      <c r="AN4327" s="24">
        <v>45536.12536358025</v>
      </c>
      <c r="AO4327" s="24">
        <v>45536.12536358025</v>
      </c>
      <c r="AP4327">
        <v>9</v>
      </c>
      <c r="AQ4327" t="s">
        <v>194</v>
      </c>
      <c r="AR4327">
        <v>244.12536358024954</v>
      </c>
      <c r="AS4327" t="s">
        <v>195</v>
      </c>
      <c r="AT4327" t="s">
        <v>251</v>
      </c>
      <c r="AU4327" t="s">
        <v>197</v>
      </c>
      <c r="AV4327" t="s">
        <v>311</v>
      </c>
      <c r="AW4327" t="s">
        <v>251</v>
      </c>
      <c r="AX4327" t="s">
        <v>197</v>
      </c>
      <c r="AY4327" t="s">
        <v>311</v>
      </c>
    </row>
    <row r="4328" spans="1:51" x14ac:dyDescent="0.45">
      <c r="A4328" s="22">
        <v>871761</v>
      </c>
      <c r="B4328" s="6">
        <v>45536</v>
      </c>
      <c r="C4328" s="22">
        <v>0</v>
      </c>
      <c r="D4328" s="22">
        <v>10471</v>
      </c>
      <c r="E4328" s="22"/>
      <c r="F4328" s="22">
        <v>14</v>
      </c>
      <c r="G4328" s="22">
        <v>4853</v>
      </c>
      <c r="H4328" s="22">
        <v>1</v>
      </c>
      <c r="I4328" s="22"/>
      <c r="J4328" s="22">
        <v>67</v>
      </c>
      <c r="K4328" s="22">
        <v>8599</v>
      </c>
      <c r="L4328" s="23" t="s">
        <v>808</v>
      </c>
      <c r="M4328" s="23"/>
      <c r="N4328" s="23" t="s">
        <v>184</v>
      </c>
      <c r="O4328" s="23" t="s">
        <v>213</v>
      </c>
      <c r="P4328" s="22">
        <v>10</v>
      </c>
      <c r="Q4328" s="23" t="s">
        <v>673</v>
      </c>
      <c r="R4328" s="23" t="s">
        <v>667</v>
      </c>
      <c r="S4328" s="23" t="s">
        <v>23</v>
      </c>
      <c r="T4328" s="23" t="s">
        <v>667</v>
      </c>
      <c r="U4328" s="23" t="s">
        <v>23</v>
      </c>
      <c r="V4328" s="23" t="s">
        <v>187</v>
      </c>
      <c r="W4328" s="23" t="s">
        <v>188</v>
      </c>
      <c r="X4328" s="23" t="s">
        <v>189</v>
      </c>
      <c r="Y4328" s="22">
        <v>0</v>
      </c>
      <c r="Z4328" s="23" t="s">
        <v>190</v>
      </c>
      <c r="AA4328" s="23" t="s">
        <v>191</v>
      </c>
      <c r="AB4328" s="23" t="s">
        <v>190</v>
      </c>
      <c r="AC4328" s="23" t="s">
        <v>805</v>
      </c>
      <c r="AD4328" s="23" t="s">
        <v>281</v>
      </c>
      <c r="AE4328" s="23" t="s">
        <v>85</v>
      </c>
      <c r="AF4328" s="23" t="s">
        <v>190</v>
      </c>
      <c r="AG4328" s="23" t="s">
        <v>192</v>
      </c>
      <c r="AH4328" s="23" t="s">
        <v>415</v>
      </c>
      <c r="AI4328" s="23" t="s">
        <v>806</v>
      </c>
      <c r="AJ4328" s="23" t="b">
        <v>0</v>
      </c>
      <c r="AK4328" s="3">
        <v>116</v>
      </c>
      <c r="AL4328" s="3">
        <v>3448</v>
      </c>
      <c r="AM4328" s="3">
        <v>4359</v>
      </c>
      <c r="AN4328" s="24">
        <v>45536.12536358025</v>
      </c>
      <c r="AO4328" s="24">
        <v>45536.12536358025</v>
      </c>
      <c r="AP4328">
        <v>9</v>
      </c>
      <c r="AQ4328" t="s">
        <v>194</v>
      </c>
      <c r="AR4328">
        <v>244.12536358024954</v>
      </c>
      <c r="AS4328" t="s">
        <v>195</v>
      </c>
      <c r="AT4328" t="s">
        <v>251</v>
      </c>
      <c r="AU4328" t="s">
        <v>197</v>
      </c>
      <c r="AV4328" t="s">
        <v>311</v>
      </c>
      <c r="AW4328" t="s">
        <v>251</v>
      </c>
      <c r="AX4328" t="s">
        <v>197</v>
      </c>
      <c r="AY4328" t="s">
        <v>311</v>
      </c>
    </row>
    <row r="4329" spans="1:51" x14ac:dyDescent="0.45">
      <c r="A4329" s="22">
        <v>871762</v>
      </c>
      <c r="B4329" s="6">
        <v>45536</v>
      </c>
      <c r="C4329" s="22">
        <v>0</v>
      </c>
      <c r="D4329" s="22">
        <v>10471</v>
      </c>
      <c r="E4329" s="22"/>
      <c r="F4329" s="22">
        <v>14</v>
      </c>
      <c r="G4329" s="22">
        <v>4853</v>
      </c>
      <c r="H4329" s="22">
        <v>1</v>
      </c>
      <c r="I4329" s="22"/>
      <c r="J4329" s="22">
        <v>67</v>
      </c>
      <c r="K4329" s="22">
        <v>8599</v>
      </c>
      <c r="L4329" s="23" t="s">
        <v>808</v>
      </c>
      <c r="M4329" s="23"/>
      <c r="N4329" s="23" t="s">
        <v>184</v>
      </c>
      <c r="O4329" s="23" t="s">
        <v>213</v>
      </c>
      <c r="P4329" s="22">
        <v>14</v>
      </c>
      <c r="Q4329" s="23" t="s">
        <v>673</v>
      </c>
      <c r="R4329" s="23" t="s">
        <v>667</v>
      </c>
      <c r="S4329" s="23" t="s">
        <v>23</v>
      </c>
      <c r="T4329" s="23" t="s">
        <v>667</v>
      </c>
      <c r="U4329" s="23" t="s">
        <v>23</v>
      </c>
      <c r="V4329" s="23" t="s">
        <v>187</v>
      </c>
      <c r="W4329" s="23" t="s">
        <v>188</v>
      </c>
      <c r="X4329" s="23" t="s">
        <v>189</v>
      </c>
      <c r="Y4329" s="22">
        <v>0</v>
      </c>
      <c r="Z4329" s="23" t="s">
        <v>190</v>
      </c>
      <c r="AA4329" s="23" t="s">
        <v>191</v>
      </c>
      <c r="AB4329" s="23" t="s">
        <v>190</v>
      </c>
      <c r="AC4329" s="23" t="s">
        <v>805</v>
      </c>
      <c r="AD4329" s="23" t="s">
        <v>281</v>
      </c>
      <c r="AE4329" s="23" t="s">
        <v>85</v>
      </c>
      <c r="AF4329" s="23" t="s">
        <v>190</v>
      </c>
      <c r="AG4329" s="23" t="s">
        <v>192</v>
      </c>
      <c r="AH4329" s="23" t="s">
        <v>415</v>
      </c>
      <c r="AI4329" s="23" t="s">
        <v>806</v>
      </c>
      <c r="AJ4329" s="23" t="b">
        <v>0</v>
      </c>
      <c r="AK4329" s="3">
        <v>116</v>
      </c>
      <c r="AL4329" s="3">
        <v>3448</v>
      </c>
      <c r="AM4329" s="3">
        <v>4359</v>
      </c>
      <c r="AN4329" s="24">
        <v>45536.12536358025</v>
      </c>
      <c r="AO4329" s="24">
        <v>45536.12536358025</v>
      </c>
      <c r="AP4329">
        <v>9</v>
      </c>
      <c r="AQ4329" t="s">
        <v>194</v>
      </c>
      <c r="AR4329">
        <v>244.12536358024954</v>
      </c>
      <c r="AS4329" t="s">
        <v>195</v>
      </c>
      <c r="AT4329" t="s">
        <v>251</v>
      </c>
      <c r="AU4329" t="s">
        <v>197</v>
      </c>
      <c r="AV4329" t="s">
        <v>311</v>
      </c>
      <c r="AW4329" t="s">
        <v>251</v>
      </c>
      <c r="AX4329" t="s">
        <v>197</v>
      </c>
      <c r="AY4329" t="s">
        <v>311</v>
      </c>
    </row>
    <row r="4330" spans="1:51" x14ac:dyDescent="0.45">
      <c r="A4330" s="22">
        <v>871749</v>
      </c>
      <c r="B4330" s="6">
        <v>45536</v>
      </c>
      <c r="C4330" s="22">
        <v>0</v>
      </c>
      <c r="D4330" s="22">
        <v>16415</v>
      </c>
      <c r="E4330" s="22"/>
      <c r="F4330" s="22">
        <v>22</v>
      </c>
      <c r="G4330" s="22">
        <v>4848</v>
      </c>
      <c r="H4330" s="22">
        <v>1</v>
      </c>
      <c r="I4330" s="22"/>
      <c r="J4330" s="22">
        <v>68</v>
      </c>
      <c r="K4330" s="22">
        <v>8599</v>
      </c>
      <c r="L4330" s="23" t="s">
        <v>808</v>
      </c>
      <c r="M4330" s="23"/>
      <c r="N4330" s="23" t="s">
        <v>184</v>
      </c>
      <c r="O4330" s="23" t="s">
        <v>213</v>
      </c>
      <c r="P4330" s="22">
        <v>10</v>
      </c>
      <c r="Q4330" s="23" t="s">
        <v>673</v>
      </c>
      <c r="R4330" s="23" t="s">
        <v>667</v>
      </c>
      <c r="S4330" s="23" t="s">
        <v>23</v>
      </c>
      <c r="T4330" s="23" t="s">
        <v>667</v>
      </c>
      <c r="U4330" s="23" t="s">
        <v>23</v>
      </c>
      <c r="V4330" s="23" t="s">
        <v>187</v>
      </c>
      <c r="W4330" s="23" t="s">
        <v>188</v>
      </c>
      <c r="X4330" s="23" t="s">
        <v>189</v>
      </c>
      <c r="Y4330" s="22">
        <v>0</v>
      </c>
      <c r="Z4330" s="23" t="s">
        <v>190</v>
      </c>
      <c r="AA4330" s="23" t="s">
        <v>191</v>
      </c>
      <c r="AB4330" s="23" t="s">
        <v>190</v>
      </c>
      <c r="AC4330" s="23" t="s">
        <v>805</v>
      </c>
      <c r="AD4330" s="23" t="s">
        <v>281</v>
      </c>
      <c r="AE4330" s="23" t="s">
        <v>85</v>
      </c>
      <c r="AF4330" s="23" t="s">
        <v>190</v>
      </c>
      <c r="AG4330" s="23" t="s">
        <v>192</v>
      </c>
      <c r="AH4330" s="23" t="s">
        <v>415</v>
      </c>
      <c r="AI4330" s="23" t="s">
        <v>806</v>
      </c>
      <c r="AJ4330" s="23" t="b">
        <v>0</v>
      </c>
      <c r="AK4330" s="3">
        <v>116</v>
      </c>
      <c r="AL4330" s="3">
        <v>3448</v>
      </c>
      <c r="AM4330" s="3">
        <v>4357</v>
      </c>
      <c r="AN4330" s="24">
        <v>45536.125301041669</v>
      </c>
      <c r="AO4330" s="24">
        <v>45536.125301041669</v>
      </c>
      <c r="AP4330">
        <v>9</v>
      </c>
      <c r="AQ4330" t="s">
        <v>194</v>
      </c>
      <c r="AR4330">
        <v>244.12530104166945</v>
      </c>
      <c r="AS4330" t="s">
        <v>195</v>
      </c>
      <c r="AT4330" t="s">
        <v>251</v>
      </c>
      <c r="AU4330" t="s">
        <v>197</v>
      </c>
      <c r="AV4330" t="s">
        <v>240</v>
      </c>
      <c r="AW4330" t="s">
        <v>251</v>
      </c>
      <c r="AX4330" t="s">
        <v>197</v>
      </c>
      <c r="AY4330" t="s">
        <v>240</v>
      </c>
    </row>
    <row r="4331" spans="1:51" x14ac:dyDescent="0.45">
      <c r="A4331" s="22">
        <v>871750</v>
      </c>
      <c r="B4331" s="6">
        <v>45536</v>
      </c>
      <c r="C4331" s="22">
        <v>0</v>
      </c>
      <c r="D4331" s="22">
        <v>16415</v>
      </c>
      <c r="E4331" s="22"/>
      <c r="F4331" s="22">
        <v>22</v>
      </c>
      <c r="G4331" s="22">
        <v>4848</v>
      </c>
      <c r="H4331" s="22">
        <v>1</v>
      </c>
      <c r="I4331" s="22"/>
      <c r="J4331" s="22">
        <v>68</v>
      </c>
      <c r="K4331" s="22">
        <v>8599</v>
      </c>
      <c r="L4331" s="23" t="s">
        <v>808</v>
      </c>
      <c r="M4331" s="23"/>
      <c r="N4331" s="23" t="s">
        <v>184</v>
      </c>
      <c r="O4331" s="23" t="s">
        <v>213</v>
      </c>
      <c r="P4331" s="22">
        <v>14</v>
      </c>
      <c r="Q4331" s="23" t="s">
        <v>673</v>
      </c>
      <c r="R4331" s="23" t="s">
        <v>667</v>
      </c>
      <c r="S4331" s="23" t="s">
        <v>23</v>
      </c>
      <c r="T4331" s="23" t="s">
        <v>667</v>
      </c>
      <c r="U4331" s="23" t="s">
        <v>23</v>
      </c>
      <c r="V4331" s="23" t="s">
        <v>187</v>
      </c>
      <c r="W4331" s="23" t="s">
        <v>188</v>
      </c>
      <c r="X4331" s="23" t="s">
        <v>189</v>
      </c>
      <c r="Y4331" s="22">
        <v>0</v>
      </c>
      <c r="Z4331" s="23" t="s">
        <v>190</v>
      </c>
      <c r="AA4331" s="23" t="s">
        <v>191</v>
      </c>
      <c r="AB4331" s="23" t="s">
        <v>190</v>
      </c>
      <c r="AC4331" s="23" t="s">
        <v>805</v>
      </c>
      <c r="AD4331" s="23" t="s">
        <v>281</v>
      </c>
      <c r="AE4331" s="23" t="s">
        <v>85</v>
      </c>
      <c r="AF4331" s="23" t="s">
        <v>190</v>
      </c>
      <c r="AG4331" s="23" t="s">
        <v>192</v>
      </c>
      <c r="AH4331" s="23" t="s">
        <v>415</v>
      </c>
      <c r="AI4331" s="23" t="s">
        <v>806</v>
      </c>
      <c r="AJ4331" s="23" t="b">
        <v>0</v>
      </c>
      <c r="AK4331" s="3">
        <v>116</v>
      </c>
      <c r="AL4331" s="3">
        <v>3448</v>
      </c>
      <c r="AM4331" s="3">
        <v>4357</v>
      </c>
      <c r="AN4331" s="24">
        <v>45536.125301041669</v>
      </c>
      <c r="AO4331" s="24">
        <v>45536.125301041669</v>
      </c>
      <c r="AP4331">
        <v>9</v>
      </c>
      <c r="AQ4331" t="s">
        <v>194</v>
      </c>
      <c r="AR4331">
        <v>244.12530104166945</v>
      </c>
      <c r="AS4331" t="s">
        <v>195</v>
      </c>
      <c r="AT4331" t="s">
        <v>251</v>
      </c>
      <c r="AU4331" t="s">
        <v>197</v>
      </c>
      <c r="AV4331" t="s">
        <v>240</v>
      </c>
      <c r="AW4331" t="s">
        <v>251</v>
      </c>
      <c r="AX4331" t="s">
        <v>197</v>
      </c>
      <c r="AY4331" t="s">
        <v>240</v>
      </c>
    </row>
    <row r="4332" spans="1:51" x14ac:dyDescent="0.45">
      <c r="A4332" s="22">
        <v>871751</v>
      </c>
      <c r="B4332" s="6">
        <v>45536</v>
      </c>
      <c r="C4332" s="22">
        <v>0</v>
      </c>
      <c r="D4332" s="22">
        <v>16415</v>
      </c>
      <c r="E4332" s="22"/>
      <c r="F4332" s="22">
        <v>22</v>
      </c>
      <c r="G4332" s="22">
        <v>4848</v>
      </c>
      <c r="H4332" s="22">
        <v>1</v>
      </c>
      <c r="I4332" s="22"/>
      <c r="J4332" s="22">
        <v>68</v>
      </c>
      <c r="K4332" s="22">
        <v>8599</v>
      </c>
      <c r="L4332" s="23" t="s">
        <v>808</v>
      </c>
      <c r="M4332" s="23"/>
      <c r="N4332" s="23" t="s">
        <v>184</v>
      </c>
      <c r="O4332" s="23" t="s">
        <v>213</v>
      </c>
      <c r="P4332" s="22">
        <v>10</v>
      </c>
      <c r="Q4332" s="23" t="s">
        <v>673</v>
      </c>
      <c r="R4332" s="23" t="s">
        <v>667</v>
      </c>
      <c r="S4332" s="23" t="s">
        <v>23</v>
      </c>
      <c r="T4332" s="23" t="s">
        <v>667</v>
      </c>
      <c r="U4332" s="23" t="s">
        <v>23</v>
      </c>
      <c r="V4332" s="23" t="s">
        <v>187</v>
      </c>
      <c r="W4332" s="23" t="s">
        <v>188</v>
      </c>
      <c r="X4332" s="23" t="s">
        <v>189</v>
      </c>
      <c r="Y4332" s="22">
        <v>0</v>
      </c>
      <c r="Z4332" s="23" t="s">
        <v>190</v>
      </c>
      <c r="AA4332" s="23" t="s">
        <v>191</v>
      </c>
      <c r="AB4332" s="23" t="s">
        <v>190</v>
      </c>
      <c r="AC4332" s="23" t="s">
        <v>805</v>
      </c>
      <c r="AD4332" s="23" t="s">
        <v>281</v>
      </c>
      <c r="AE4332" s="23" t="s">
        <v>85</v>
      </c>
      <c r="AF4332" s="23" t="s">
        <v>190</v>
      </c>
      <c r="AG4332" s="23" t="s">
        <v>192</v>
      </c>
      <c r="AH4332" s="23" t="s">
        <v>415</v>
      </c>
      <c r="AI4332" s="23" t="s">
        <v>806</v>
      </c>
      <c r="AJ4332" s="23" t="b">
        <v>0</v>
      </c>
      <c r="AK4332" s="3">
        <v>116</v>
      </c>
      <c r="AL4332" s="3">
        <v>3448</v>
      </c>
      <c r="AM4332" s="3">
        <v>4357</v>
      </c>
      <c r="AN4332" s="24">
        <v>45536.125301041669</v>
      </c>
      <c r="AO4332" s="24">
        <v>45536.125301041669</v>
      </c>
      <c r="AP4332">
        <v>9</v>
      </c>
      <c r="AQ4332" t="s">
        <v>194</v>
      </c>
      <c r="AR4332">
        <v>244.12530104166945</v>
      </c>
      <c r="AS4332" t="s">
        <v>195</v>
      </c>
      <c r="AT4332" t="s">
        <v>251</v>
      </c>
      <c r="AU4332" t="s">
        <v>197</v>
      </c>
      <c r="AV4332" t="s">
        <v>240</v>
      </c>
      <c r="AW4332" t="s">
        <v>251</v>
      </c>
      <c r="AX4332" t="s">
        <v>197</v>
      </c>
      <c r="AY4332" t="s">
        <v>240</v>
      </c>
    </row>
    <row r="4333" spans="1:51" x14ac:dyDescent="0.45">
      <c r="A4333" s="22">
        <v>871752</v>
      </c>
      <c r="B4333" s="6">
        <v>45536</v>
      </c>
      <c r="C4333" s="22">
        <v>0</v>
      </c>
      <c r="D4333" s="22">
        <v>16415</v>
      </c>
      <c r="E4333" s="22"/>
      <c r="F4333" s="22">
        <v>22</v>
      </c>
      <c r="G4333" s="22">
        <v>4848</v>
      </c>
      <c r="H4333" s="22">
        <v>1</v>
      </c>
      <c r="I4333" s="22"/>
      <c r="J4333" s="22">
        <v>68</v>
      </c>
      <c r="K4333" s="22">
        <v>8599</v>
      </c>
      <c r="L4333" s="23" t="s">
        <v>808</v>
      </c>
      <c r="M4333" s="23"/>
      <c r="N4333" s="23" t="s">
        <v>184</v>
      </c>
      <c r="O4333" s="23" t="s">
        <v>213</v>
      </c>
      <c r="P4333" s="22">
        <v>14</v>
      </c>
      <c r="Q4333" s="23" t="s">
        <v>673</v>
      </c>
      <c r="R4333" s="23" t="s">
        <v>667</v>
      </c>
      <c r="S4333" s="23" t="s">
        <v>23</v>
      </c>
      <c r="T4333" s="23" t="s">
        <v>667</v>
      </c>
      <c r="U4333" s="23" t="s">
        <v>23</v>
      </c>
      <c r="V4333" s="23" t="s">
        <v>187</v>
      </c>
      <c r="W4333" s="23" t="s">
        <v>188</v>
      </c>
      <c r="X4333" s="23" t="s">
        <v>189</v>
      </c>
      <c r="Y4333" s="22">
        <v>0</v>
      </c>
      <c r="Z4333" s="23" t="s">
        <v>190</v>
      </c>
      <c r="AA4333" s="23" t="s">
        <v>191</v>
      </c>
      <c r="AB4333" s="23" t="s">
        <v>190</v>
      </c>
      <c r="AC4333" s="23" t="s">
        <v>805</v>
      </c>
      <c r="AD4333" s="23" t="s">
        <v>281</v>
      </c>
      <c r="AE4333" s="23" t="s">
        <v>85</v>
      </c>
      <c r="AF4333" s="23" t="s">
        <v>190</v>
      </c>
      <c r="AG4333" s="23" t="s">
        <v>192</v>
      </c>
      <c r="AH4333" s="23" t="s">
        <v>415</v>
      </c>
      <c r="AI4333" s="23" t="s">
        <v>806</v>
      </c>
      <c r="AJ4333" s="23" t="b">
        <v>0</v>
      </c>
      <c r="AK4333" s="3">
        <v>116</v>
      </c>
      <c r="AL4333" s="3">
        <v>3448</v>
      </c>
      <c r="AM4333" s="3">
        <v>4357</v>
      </c>
      <c r="AN4333" s="24">
        <v>45536.125301041669</v>
      </c>
      <c r="AO4333" s="24">
        <v>45536.125301041669</v>
      </c>
      <c r="AP4333">
        <v>9</v>
      </c>
      <c r="AQ4333" t="s">
        <v>194</v>
      </c>
      <c r="AR4333">
        <v>244.12530104166945</v>
      </c>
      <c r="AS4333" t="s">
        <v>195</v>
      </c>
      <c r="AT4333" t="s">
        <v>251</v>
      </c>
      <c r="AU4333" t="s">
        <v>197</v>
      </c>
      <c r="AV4333" t="s">
        <v>240</v>
      </c>
      <c r="AW4333" t="s">
        <v>251</v>
      </c>
      <c r="AX4333" t="s">
        <v>197</v>
      </c>
      <c r="AY4333" t="s">
        <v>240</v>
      </c>
    </row>
    <row r="4334" spans="1:51" x14ac:dyDescent="0.45">
      <c r="A4334" s="22">
        <v>872779</v>
      </c>
      <c r="B4334" s="6">
        <v>45536</v>
      </c>
      <c r="C4334" s="22">
        <v>0</v>
      </c>
      <c r="D4334" s="22">
        <v>161752</v>
      </c>
      <c r="E4334" s="22"/>
      <c r="F4334" s="22">
        <v>558</v>
      </c>
      <c r="G4334" s="22">
        <v>1077</v>
      </c>
      <c r="H4334" s="22">
        <v>3</v>
      </c>
      <c r="I4334" s="22"/>
      <c r="J4334" s="22">
        <v>195</v>
      </c>
      <c r="K4334" s="22">
        <v>7229</v>
      </c>
      <c r="L4334" s="23" t="s">
        <v>888</v>
      </c>
      <c r="M4334" s="23"/>
      <c r="N4334" s="23" t="s">
        <v>184</v>
      </c>
      <c r="O4334" s="23" t="s">
        <v>225</v>
      </c>
      <c r="P4334" s="22">
        <v>20</v>
      </c>
      <c r="Q4334" s="23" t="s">
        <v>186</v>
      </c>
      <c r="R4334" s="23"/>
      <c r="S4334" s="23"/>
      <c r="T4334" s="23"/>
      <c r="U4334" s="23"/>
      <c r="V4334" s="23" t="s">
        <v>187</v>
      </c>
      <c r="W4334" s="23" t="s">
        <v>188</v>
      </c>
      <c r="X4334" s="23" t="s">
        <v>189</v>
      </c>
      <c r="Y4334" s="22">
        <v>0</v>
      </c>
      <c r="Z4334" s="23" t="s">
        <v>190</v>
      </c>
      <c r="AA4334" s="23" t="s">
        <v>191</v>
      </c>
      <c r="AB4334" s="23" t="s">
        <v>190</v>
      </c>
      <c r="AC4334" s="23" t="s">
        <v>192</v>
      </c>
      <c r="AD4334" s="23" t="s">
        <v>193</v>
      </c>
      <c r="AE4334" s="23" t="s">
        <v>83</v>
      </c>
      <c r="AF4334" s="23"/>
      <c r="AG4334" s="23"/>
      <c r="AH4334" s="23"/>
      <c r="AI4334" s="23"/>
      <c r="AJ4334" s="23" t="b">
        <v>0</v>
      </c>
      <c r="AK4334" s="3">
        <v>117</v>
      </c>
      <c r="AL4334" s="3">
        <v>2408</v>
      </c>
      <c r="AM4334" s="3">
        <v>5124</v>
      </c>
      <c r="AN4334" s="24">
        <v>45536.382015277777</v>
      </c>
      <c r="AO4334" s="24">
        <v>45536.382015277777</v>
      </c>
      <c r="AP4334">
        <v>9</v>
      </c>
      <c r="AQ4334" t="s">
        <v>194</v>
      </c>
      <c r="AR4334">
        <v>244.3820152777771</v>
      </c>
      <c r="AS4334" t="s">
        <v>195</v>
      </c>
      <c r="AT4334" t="s">
        <v>238</v>
      </c>
      <c r="AU4334" t="s">
        <v>197</v>
      </c>
      <c r="AV4334" t="s">
        <v>232</v>
      </c>
      <c r="AW4334" t="s">
        <v>238</v>
      </c>
      <c r="AX4334" t="s">
        <v>197</v>
      </c>
      <c r="AY4334" t="s">
        <v>232</v>
      </c>
    </row>
    <row r="4335" spans="1:51" x14ac:dyDescent="0.45">
      <c r="A4335" s="22">
        <v>872781</v>
      </c>
      <c r="B4335" s="6">
        <v>45536</v>
      </c>
      <c r="C4335" s="22">
        <v>0</v>
      </c>
      <c r="D4335" s="22">
        <v>171827</v>
      </c>
      <c r="E4335" s="22"/>
      <c r="F4335" s="22">
        <v>191</v>
      </c>
      <c r="G4335" s="22">
        <v>1059</v>
      </c>
      <c r="H4335" s="22">
        <v>2</v>
      </c>
      <c r="I4335" s="22"/>
      <c r="J4335" s="22">
        <v>223</v>
      </c>
      <c r="K4335" s="22">
        <v>967</v>
      </c>
      <c r="L4335" s="23" t="s">
        <v>893</v>
      </c>
      <c r="M4335" s="23"/>
      <c r="N4335" s="23" t="s">
        <v>184</v>
      </c>
      <c r="O4335" s="23" t="s">
        <v>225</v>
      </c>
      <c r="P4335" s="22">
        <v>20</v>
      </c>
      <c r="Q4335" s="23" t="s">
        <v>186</v>
      </c>
      <c r="R4335" s="23"/>
      <c r="S4335" s="23"/>
      <c r="T4335" s="23"/>
      <c r="U4335" s="23"/>
      <c r="V4335" s="23" t="s">
        <v>187</v>
      </c>
      <c r="W4335" s="23" t="s">
        <v>188</v>
      </c>
      <c r="X4335" s="23" t="s">
        <v>189</v>
      </c>
      <c r="Y4335" s="22">
        <v>0</v>
      </c>
      <c r="Z4335" s="23" t="s">
        <v>190</v>
      </c>
      <c r="AA4335" s="23" t="s">
        <v>191</v>
      </c>
      <c r="AB4335" s="23" t="s">
        <v>190</v>
      </c>
      <c r="AC4335" s="23" t="s">
        <v>192</v>
      </c>
      <c r="AD4335" s="23" t="s">
        <v>193</v>
      </c>
      <c r="AE4335" s="23" t="s">
        <v>83</v>
      </c>
      <c r="AF4335" s="23"/>
      <c r="AG4335" s="23"/>
      <c r="AH4335" s="23"/>
      <c r="AI4335" s="23"/>
      <c r="AJ4335" s="23" t="b">
        <v>0</v>
      </c>
      <c r="AK4335" s="3">
        <v>117</v>
      </c>
      <c r="AL4335" s="3">
        <v>2408</v>
      </c>
      <c r="AM4335" s="3">
        <v>5127</v>
      </c>
      <c r="AN4335" s="24">
        <v>45536.382023688275</v>
      </c>
      <c r="AO4335" s="24">
        <v>45536.382023688275</v>
      </c>
      <c r="AP4335">
        <v>9</v>
      </c>
      <c r="AQ4335" t="s">
        <v>194</v>
      </c>
      <c r="AR4335">
        <v>244.38202368827478</v>
      </c>
      <c r="AS4335" t="s">
        <v>195</v>
      </c>
      <c r="AT4335" t="s">
        <v>238</v>
      </c>
      <c r="AU4335" t="s">
        <v>197</v>
      </c>
      <c r="AV4335" t="s">
        <v>219</v>
      </c>
      <c r="AW4335" t="s">
        <v>238</v>
      </c>
      <c r="AX4335" t="s">
        <v>197</v>
      </c>
      <c r="AY4335" t="s">
        <v>219</v>
      </c>
    </row>
    <row r="4336" spans="1:51" x14ac:dyDescent="0.45">
      <c r="A4336" s="22">
        <v>873586</v>
      </c>
      <c r="B4336" s="6">
        <v>45536</v>
      </c>
      <c r="C4336" s="22">
        <v>0</v>
      </c>
      <c r="D4336" s="22">
        <v>8940</v>
      </c>
      <c r="E4336" s="22"/>
      <c r="F4336" s="22">
        <v>8</v>
      </c>
      <c r="G4336" s="22">
        <v>2044</v>
      </c>
      <c r="H4336" s="22">
        <v>3</v>
      </c>
      <c r="I4336" s="22"/>
      <c r="J4336" s="22">
        <v>61</v>
      </c>
      <c r="K4336" s="22">
        <v>101943</v>
      </c>
      <c r="L4336" s="23" t="s">
        <v>883</v>
      </c>
      <c r="M4336" s="23"/>
      <c r="N4336" s="23" t="s">
        <v>184</v>
      </c>
      <c r="O4336" s="23" t="s">
        <v>672</v>
      </c>
      <c r="P4336" s="22">
        <v>10</v>
      </c>
      <c r="Q4336" s="23" t="s">
        <v>673</v>
      </c>
      <c r="R4336" s="23" t="s">
        <v>667</v>
      </c>
      <c r="S4336" s="23" t="s">
        <v>30</v>
      </c>
      <c r="T4336" s="23" t="s">
        <v>667</v>
      </c>
      <c r="U4336" s="23" t="s">
        <v>30</v>
      </c>
      <c r="V4336" s="23" t="s">
        <v>674</v>
      </c>
      <c r="W4336" s="23" t="s">
        <v>188</v>
      </c>
      <c r="X4336" s="23" t="s">
        <v>189</v>
      </c>
      <c r="Y4336" s="22">
        <v>1</v>
      </c>
      <c r="Z4336" s="23" t="s">
        <v>190</v>
      </c>
      <c r="AA4336" s="23" t="s">
        <v>882</v>
      </c>
      <c r="AB4336" s="23" t="s">
        <v>190</v>
      </c>
      <c r="AC4336" s="23" t="s">
        <v>190</v>
      </c>
      <c r="AD4336" s="23" t="s">
        <v>190</v>
      </c>
      <c r="AE4336" s="23" t="s">
        <v>100</v>
      </c>
      <c r="AF4336" s="23"/>
      <c r="AG4336" s="23"/>
      <c r="AH4336" s="23"/>
      <c r="AI4336" s="23"/>
      <c r="AJ4336" s="23" t="b">
        <v>0</v>
      </c>
      <c r="AK4336" s="3">
        <v>60</v>
      </c>
      <c r="AL4336" s="3">
        <v>4952</v>
      </c>
      <c r="AM4336" s="3">
        <v>5763</v>
      </c>
      <c r="AN4336" s="24">
        <v>45536.596057793213</v>
      </c>
      <c r="AO4336" s="24">
        <v>45536.596057793213</v>
      </c>
      <c r="AP4336">
        <v>9</v>
      </c>
      <c r="AQ4336" t="s">
        <v>194</v>
      </c>
      <c r="AR4336">
        <v>244.59605779321282</v>
      </c>
      <c r="AS4336" t="s">
        <v>195</v>
      </c>
      <c r="AT4336" t="s">
        <v>227</v>
      </c>
      <c r="AU4336" t="s">
        <v>197</v>
      </c>
      <c r="AV4336" t="s">
        <v>231</v>
      </c>
      <c r="AW4336" t="s">
        <v>227</v>
      </c>
      <c r="AX4336" t="s">
        <v>197</v>
      </c>
      <c r="AY4336" t="s">
        <v>231</v>
      </c>
    </row>
    <row r="4337" spans="1:51" x14ac:dyDescent="0.45">
      <c r="A4337" s="22">
        <v>873587</v>
      </c>
      <c r="B4337" s="6">
        <v>45536</v>
      </c>
      <c r="C4337" s="22">
        <v>0</v>
      </c>
      <c r="D4337" s="22">
        <v>8940</v>
      </c>
      <c r="E4337" s="22"/>
      <c r="F4337" s="22">
        <v>8</v>
      </c>
      <c r="G4337" s="22">
        <v>2044</v>
      </c>
      <c r="H4337" s="22">
        <v>3</v>
      </c>
      <c r="I4337" s="22"/>
      <c r="J4337" s="22">
        <v>61</v>
      </c>
      <c r="K4337" s="22">
        <v>101943</v>
      </c>
      <c r="L4337" s="23" t="s">
        <v>883</v>
      </c>
      <c r="M4337" s="23"/>
      <c r="N4337" s="23" t="s">
        <v>184</v>
      </c>
      <c r="O4337" s="23" t="s">
        <v>672</v>
      </c>
      <c r="P4337" s="22">
        <v>14</v>
      </c>
      <c r="Q4337" s="23" t="s">
        <v>673</v>
      </c>
      <c r="R4337" s="23" t="s">
        <v>667</v>
      </c>
      <c r="S4337" s="23" t="s">
        <v>30</v>
      </c>
      <c r="T4337" s="23" t="s">
        <v>667</v>
      </c>
      <c r="U4337" s="23" t="s">
        <v>30</v>
      </c>
      <c r="V4337" s="23" t="s">
        <v>674</v>
      </c>
      <c r="W4337" s="23" t="s">
        <v>188</v>
      </c>
      <c r="X4337" s="23" t="s">
        <v>189</v>
      </c>
      <c r="Y4337" s="22">
        <v>1</v>
      </c>
      <c r="Z4337" s="23" t="s">
        <v>190</v>
      </c>
      <c r="AA4337" s="23" t="s">
        <v>882</v>
      </c>
      <c r="AB4337" s="23" t="s">
        <v>190</v>
      </c>
      <c r="AC4337" s="23" t="s">
        <v>190</v>
      </c>
      <c r="AD4337" s="23" t="s">
        <v>190</v>
      </c>
      <c r="AE4337" s="23" t="s">
        <v>100</v>
      </c>
      <c r="AF4337" s="23"/>
      <c r="AG4337" s="23"/>
      <c r="AH4337" s="23"/>
      <c r="AI4337" s="23"/>
      <c r="AJ4337" s="23" t="b">
        <v>0</v>
      </c>
      <c r="AK4337" s="3">
        <v>60</v>
      </c>
      <c r="AL4337" s="3">
        <v>4952</v>
      </c>
      <c r="AM4337" s="3">
        <v>5763</v>
      </c>
      <c r="AN4337" s="24">
        <v>45536.596057793213</v>
      </c>
      <c r="AO4337" s="24">
        <v>45536.596057793213</v>
      </c>
      <c r="AP4337">
        <v>9</v>
      </c>
      <c r="AQ4337" t="s">
        <v>194</v>
      </c>
      <c r="AR4337">
        <v>244.59605779321282</v>
      </c>
      <c r="AS4337" t="s">
        <v>195</v>
      </c>
      <c r="AT4337" t="s">
        <v>227</v>
      </c>
      <c r="AU4337" t="s">
        <v>197</v>
      </c>
      <c r="AV4337" t="s">
        <v>231</v>
      </c>
      <c r="AW4337" t="s">
        <v>227</v>
      </c>
      <c r="AX4337" t="s">
        <v>197</v>
      </c>
      <c r="AY4337" t="s">
        <v>231</v>
      </c>
    </row>
    <row r="4338" spans="1:51" x14ac:dyDescent="0.45">
      <c r="A4338" s="22">
        <v>873588</v>
      </c>
      <c r="B4338" s="6">
        <v>45536</v>
      </c>
      <c r="C4338" s="22">
        <v>0</v>
      </c>
      <c r="D4338" s="22">
        <v>8940</v>
      </c>
      <c r="E4338" s="22"/>
      <c r="F4338" s="22">
        <v>8</v>
      </c>
      <c r="G4338" s="22">
        <v>2044</v>
      </c>
      <c r="H4338" s="22">
        <v>3</v>
      </c>
      <c r="I4338" s="22"/>
      <c r="J4338" s="22">
        <v>61</v>
      </c>
      <c r="K4338" s="22">
        <v>101943</v>
      </c>
      <c r="L4338" s="23" t="s">
        <v>883</v>
      </c>
      <c r="M4338" s="23"/>
      <c r="N4338" s="23" t="s">
        <v>184</v>
      </c>
      <c r="O4338" s="23" t="s">
        <v>672</v>
      </c>
      <c r="P4338" s="22">
        <v>10</v>
      </c>
      <c r="Q4338" s="23" t="s">
        <v>673</v>
      </c>
      <c r="R4338" s="23" t="s">
        <v>667</v>
      </c>
      <c r="S4338" s="23" t="s">
        <v>30</v>
      </c>
      <c r="T4338" s="23" t="s">
        <v>667</v>
      </c>
      <c r="U4338" s="23" t="s">
        <v>30</v>
      </c>
      <c r="V4338" s="23" t="s">
        <v>674</v>
      </c>
      <c r="W4338" s="23" t="s">
        <v>188</v>
      </c>
      <c r="X4338" s="23" t="s">
        <v>189</v>
      </c>
      <c r="Y4338" s="22">
        <v>1</v>
      </c>
      <c r="Z4338" s="23" t="s">
        <v>190</v>
      </c>
      <c r="AA4338" s="23" t="s">
        <v>882</v>
      </c>
      <c r="AB4338" s="23" t="s">
        <v>190</v>
      </c>
      <c r="AC4338" s="23" t="s">
        <v>190</v>
      </c>
      <c r="AD4338" s="23" t="s">
        <v>190</v>
      </c>
      <c r="AE4338" s="23" t="s">
        <v>100</v>
      </c>
      <c r="AF4338" s="23"/>
      <c r="AG4338" s="23"/>
      <c r="AH4338" s="23"/>
      <c r="AI4338" s="23"/>
      <c r="AJ4338" s="23" t="b">
        <v>0</v>
      </c>
      <c r="AK4338" s="3">
        <v>60</v>
      </c>
      <c r="AL4338" s="3">
        <v>4952</v>
      </c>
      <c r="AM4338" s="3">
        <v>5763</v>
      </c>
      <c r="AN4338" s="24">
        <v>45536.596057793213</v>
      </c>
      <c r="AO4338" s="24">
        <v>45536.596057793213</v>
      </c>
      <c r="AP4338">
        <v>9</v>
      </c>
      <c r="AQ4338" t="s">
        <v>194</v>
      </c>
      <c r="AR4338">
        <v>244.59605779321282</v>
      </c>
      <c r="AS4338" t="s">
        <v>195</v>
      </c>
      <c r="AT4338" t="s">
        <v>227</v>
      </c>
      <c r="AU4338" t="s">
        <v>197</v>
      </c>
      <c r="AV4338" t="s">
        <v>231</v>
      </c>
      <c r="AW4338" t="s">
        <v>227</v>
      </c>
      <c r="AX4338" t="s">
        <v>197</v>
      </c>
      <c r="AY4338" t="s">
        <v>231</v>
      </c>
    </row>
    <row r="4339" spans="1:51" x14ac:dyDescent="0.45">
      <c r="A4339" s="22">
        <v>873589</v>
      </c>
      <c r="B4339" s="6">
        <v>45536</v>
      </c>
      <c r="C4339" s="22">
        <v>0</v>
      </c>
      <c r="D4339" s="22">
        <v>8940</v>
      </c>
      <c r="E4339" s="22"/>
      <c r="F4339" s="22">
        <v>8</v>
      </c>
      <c r="G4339" s="22">
        <v>2044</v>
      </c>
      <c r="H4339" s="22">
        <v>3</v>
      </c>
      <c r="I4339" s="22"/>
      <c r="J4339" s="22">
        <v>61</v>
      </c>
      <c r="K4339" s="22">
        <v>101943</v>
      </c>
      <c r="L4339" s="23" t="s">
        <v>883</v>
      </c>
      <c r="M4339" s="23"/>
      <c r="N4339" s="23" t="s">
        <v>184</v>
      </c>
      <c r="O4339" s="23" t="s">
        <v>672</v>
      </c>
      <c r="P4339" s="22">
        <v>14</v>
      </c>
      <c r="Q4339" s="23" t="s">
        <v>673</v>
      </c>
      <c r="R4339" s="23" t="s">
        <v>667</v>
      </c>
      <c r="S4339" s="23" t="s">
        <v>30</v>
      </c>
      <c r="T4339" s="23" t="s">
        <v>667</v>
      </c>
      <c r="U4339" s="23" t="s">
        <v>30</v>
      </c>
      <c r="V4339" s="23" t="s">
        <v>674</v>
      </c>
      <c r="W4339" s="23" t="s">
        <v>188</v>
      </c>
      <c r="X4339" s="23" t="s">
        <v>189</v>
      </c>
      <c r="Y4339" s="22">
        <v>1</v>
      </c>
      <c r="Z4339" s="23" t="s">
        <v>190</v>
      </c>
      <c r="AA4339" s="23" t="s">
        <v>882</v>
      </c>
      <c r="AB4339" s="23" t="s">
        <v>190</v>
      </c>
      <c r="AC4339" s="23" t="s">
        <v>190</v>
      </c>
      <c r="AD4339" s="23" t="s">
        <v>190</v>
      </c>
      <c r="AE4339" s="23" t="s">
        <v>100</v>
      </c>
      <c r="AF4339" s="23"/>
      <c r="AG4339" s="23"/>
      <c r="AH4339" s="23"/>
      <c r="AI4339" s="23"/>
      <c r="AJ4339" s="23" t="b">
        <v>0</v>
      </c>
      <c r="AK4339" s="3">
        <v>60</v>
      </c>
      <c r="AL4339" s="3">
        <v>4952</v>
      </c>
      <c r="AM4339" s="3">
        <v>5763</v>
      </c>
      <c r="AN4339" s="24">
        <v>45536.596057793213</v>
      </c>
      <c r="AO4339" s="24">
        <v>45536.596057793213</v>
      </c>
      <c r="AP4339">
        <v>9</v>
      </c>
      <c r="AQ4339" t="s">
        <v>194</v>
      </c>
      <c r="AR4339">
        <v>244.59605779321282</v>
      </c>
      <c r="AS4339" t="s">
        <v>195</v>
      </c>
      <c r="AT4339" t="s">
        <v>227</v>
      </c>
      <c r="AU4339" t="s">
        <v>197</v>
      </c>
      <c r="AV4339" t="s">
        <v>231</v>
      </c>
      <c r="AW4339" t="s">
        <v>227</v>
      </c>
      <c r="AX4339" t="s">
        <v>197</v>
      </c>
      <c r="AY4339" t="s">
        <v>231</v>
      </c>
    </row>
    <row r="4340" spans="1:51" x14ac:dyDescent="0.45">
      <c r="A4340" s="22">
        <v>874890</v>
      </c>
      <c r="B4340" s="6">
        <v>45536</v>
      </c>
      <c r="C4340" s="22">
        <v>0</v>
      </c>
      <c r="D4340" s="22">
        <v>10375</v>
      </c>
      <c r="E4340" s="22"/>
      <c r="F4340" s="22">
        <v>8</v>
      </c>
      <c r="G4340" s="22">
        <v>5523</v>
      </c>
      <c r="H4340" s="22">
        <v>0</v>
      </c>
      <c r="I4340" s="22"/>
      <c r="J4340" s="22">
        <v>49</v>
      </c>
      <c r="K4340" s="22">
        <v>6876</v>
      </c>
      <c r="L4340" s="23" t="s">
        <v>224</v>
      </c>
      <c r="M4340" s="23"/>
      <c r="N4340" s="23" t="s">
        <v>184</v>
      </c>
      <c r="O4340" s="23" t="s">
        <v>225</v>
      </c>
      <c r="P4340" s="22">
        <v>20</v>
      </c>
      <c r="Q4340" s="23" t="s">
        <v>186</v>
      </c>
      <c r="R4340" s="23"/>
      <c r="S4340" s="23"/>
      <c r="T4340" s="23"/>
      <c r="U4340" s="23"/>
      <c r="V4340" s="23" t="s">
        <v>187</v>
      </c>
      <c r="W4340" s="23" t="s">
        <v>188</v>
      </c>
      <c r="X4340" s="23" t="s">
        <v>189</v>
      </c>
      <c r="Y4340" s="22">
        <v>0</v>
      </c>
      <c r="Z4340" s="23" t="s">
        <v>190</v>
      </c>
      <c r="AA4340" s="23" t="s">
        <v>191</v>
      </c>
      <c r="AB4340" s="23" t="s">
        <v>190</v>
      </c>
      <c r="AC4340" s="23" t="s">
        <v>192</v>
      </c>
      <c r="AD4340" s="23" t="s">
        <v>193</v>
      </c>
      <c r="AE4340" s="23" t="s">
        <v>80</v>
      </c>
      <c r="AF4340" s="23"/>
      <c r="AG4340" s="23"/>
      <c r="AH4340" s="23"/>
      <c r="AI4340" s="23"/>
      <c r="AJ4340" s="23" t="b">
        <v>0</v>
      </c>
      <c r="AK4340" s="3">
        <v>130</v>
      </c>
      <c r="AL4340" s="3">
        <v>2408</v>
      </c>
      <c r="AM4340" s="3">
        <v>6863</v>
      </c>
      <c r="AN4340" s="24">
        <v>45536.881968171299</v>
      </c>
      <c r="AO4340" s="24">
        <v>45536.881968171299</v>
      </c>
      <c r="AP4340">
        <v>9</v>
      </c>
      <c r="AQ4340" t="s">
        <v>194</v>
      </c>
      <c r="AR4340">
        <v>244.88196817129938</v>
      </c>
      <c r="AS4340" t="s">
        <v>195</v>
      </c>
      <c r="AT4340" t="s">
        <v>226</v>
      </c>
      <c r="AU4340" t="s">
        <v>197</v>
      </c>
      <c r="AV4340" t="s">
        <v>214</v>
      </c>
      <c r="AW4340" t="s">
        <v>226</v>
      </c>
      <c r="AX4340" t="s">
        <v>197</v>
      </c>
      <c r="AY4340" t="s">
        <v>214</v>
      </c>
    </row>
    <row r="4341" spans="1:51" x14ac:dyDescent="0.45">
      <c r="A4341" s="22">
        <v>874433</v>
      </c>
      <c r="B4341" s="6">
        <v>45536</v>
      </c>
      <c r="C4341" s="22">
        <v>0</v>
      </c>
      <c r="D4341" s="22">
        <v>2694</v>
      </c>
      <c r="E4341" s="22"/>
      <c r="F4341" s="22">
        <v>6</v>
      </c>
      <c r="G4341" s="22">
        <v>1306</v>
      </c>
      <c r="H4341" s="22">
        <v>0</v>
      </c>
      <c r="I4341" s="22"/>
      <c r="J4341" s="22">
        <v>2</v>
      </c>
      <c r="K4341" s="22">
        <v>101899</v>
      </c>
      <c r="L4341" s="23" t="s">
        <v>1391</v>
      </c>
      <c r="M4341" s="23"/>
      <c r="N4341" s="23" t="s">
        <v>184</v>
      </c>
      <c r="O4341" s="23" t="s">
        <v>225</v>
      </c>
      <c r="P4341" s="22">
        <v>20</v>
      </c>
      <c r="Q4341" s="23" t="s">
        <v>186</v>
      </c>
      <c r="R4341" s="23"/>
      <c r="S4341" s="23"/>
      <c r="T4341" s="23"/>
      <c r="U4341" s="23"/>
      <c r="V4341" s="23" t="s">
        <v>187</v>
      </c>
      <c r="W4341" s="23" t="s">
        <v>188</v>
      </c>
      <c r="X4341" s="23" t="s">
        <v>189</v>
      </c>
      <c r="Y4341" s="22">
        <v>0</v>
      </c>
      <c r="Z4341" s="23" t="s">
        <v>190</v>
      </c>
      <c r="AA4341" s="23" t="s">
        <v>191</v>
      </c>
      <c r="AB4341" s="23" t="s">
        <v>190</v>
      </c>
      <c r="AC4341" s="23" t="s">
        <v>192</v>
      </c>
      <c r="AD4341" s="23" t="s">
        <v>281</v>
      </c>
      <c r="AE4341" s="23" t="s">
        <v>67</v>
      </c>
      <c r="AF4341" s="23"/>
      <c r="AG4341" s="23"/>
      <c r="AH4341" s="23"/>
      <c r="AI4341" s="23"/>
      <c r="AJ4341" s="23" t="b">
        <v>0</v>
      </c>
      <c r="AK4341" s="3">
        <v>115</v>
      </c>
      <c r="AL4341" s="3">
        <v>2408</v>
      </c>
      <c r="AM4341" s="3">
        <v>6484</v>
      </c>
      <c r="AN4341" s="24">
        <v>45536.688655902777</v>
      </c>
      <c r="AO4341" s="24">
        <v>45536.688655902777</v>
      </c>
      <c r="AP4341">
        <v>9</v>
      </c>
      <c r="AQ4341" t="s">
        <v>194</v>
      </c>
      <c r="AR4341">
        <v>244.6886559027771</v>
      </c>
      <c r="AS4341" t="s">
        <v>195</v>
      </c>
      <c r="AT4341" t="s">
        <v>198</v>
      </c>
      <c r="AU4341" t="s">
        <v>197</v>
      </c>
      <c r="AV4341" t="s">
        <v>362</v>
      </c>
      <c r="AW4341" t="s">
        <v>198</v>
      </c>
      <c r="AX4341" t="s">
        <v>197</v>
      </c>
      <c r="AY4341" t="s">
        <v>362</v>
      </c>
    </row>
    <row r="4342" spans="1:51" x14ac:dyDescent="0.45">
      <c r="A4342" s="22">
        <v>874276</v>
      </c>
      <c r="B4342" s="6">
        <v>45536</v>
      </c>
      <c r="C4342" s="22">
        <v>0</v>
      </c>
      <c r="D4342" s="22">
        <v>9884</v>
      </c>
      <c r="E4342" s="22"/>
      <c r="F4342" s="22">
        <v>1</v>
      </c>
      <c r="G4342" s="22">
        <v>2126</v>
      </c>
      <c r="H4342" s="22">
        <v>0</v>
      </c>
      <c r="I4342" s="22"/>
      <c r="J4342" s="22">
        <v>2</v>
      </c>
      <c r="K4342" s="22">
        <v>101845</v>
      </c>
      <c r="L4342" s="23" t="s">
        <v>1395</v>
      </c>
      <c r="M4342" s="23"/>
      <c r="N4342" s="23" t="s">
        <v>184</v>
      </c>
      <c r="O4342" s="23" t="s">
        <v>225</v>
      </c>
      <c r="P4342" s="22">
        <v>20</v>
      </c>
      <c r="Q4342" s="23" t="s">
        <v>186</v>
      </c>
      <c r="R4342" s="23"/>
      <c r="S4342" s="23"/>
      <c r="T4342" s="23"/>
      <c r="U4342" s="23"/>
      <c r="V4342" s="23" t="s">
        <v>187</v>
      </c>
      <c r="W4342" s="23" t="s">
        <v>188</v>
      </c>
      <c r="X4342" s="23" t="s">
        <v>189</v>
      </c>
      <c r="Y4342" s="22">
        <v>0</v>
      </c>
      <c r="Z4342" s="23" t="s">
        <v>190</v>
      </c>
      <c r="AA4342" s="23" t="s">
        <v>191</v>
      </c>
      <c r="AB4342" s="23" t="s">
        <v>190</v>
      </c>
      <c r="AC4342" s="23" t="s">
        <v>192</v>
      </c>
      <c r="AD4342" s="23" t="s">
        <v>281</v>
      </c>
      <c r="AE4342" s="23" t="s">
        <v>67</v>
      </c>
      <c r="AF4342" s="23"/>
      <c r="AG4342" s="23"/>
      <c r="AH4342" s="23"/>
      <c r="AI4342" s="23"/>
      <c r="AJ4342" s="23" t="b">
        <v>0</v>
      </c>
      <c r="AK4342" s="3">
        <v>61</v>
      </c>
      <c r="AL4342" s="3">
        <v>2408</v>
      </c>
      <c r="AM4342" s="3">
        <v>6362</v>
      </c>
      <c r="AN4342" s="24">
        <v>45536.667735570991</v>
      </c>
      <c r="AO4342" s="24">
        <v>45536.667735570991</v>
      </c>
      <c r="AP4342">
        <v>9</v>
      </c>
      <c r="AQ4342" t="s">
        <v>194</v>
      </c>
      <c r="AR4342">
        <v>244.66773557099077</v>
      </c>
      <c r="AS4342" t="s">
        <v>195</v>
      </c>
      <c r="AT4342" t="s">
        <v>198</v>
      </c>
      <c r="AU4342" t="s">
        <v>197</v>
      </c>
      <c r="AV4342" t="s">
        <v>304</v>
      </c>
      <c r="AW4342" t="s">
        <v>198</v>
      </c>
      <c r="AX4342" t="s">
        <v>197</v>
      </c>
      <c r="AY4342" t="s">
        <v>304</v>
      </c>
    </row>
    <row r="4343" spans="1:51" x14ac:dyDescent="0.45">
      <c r="A4343" s="22">
        <v>873991</v>
      </c>
      <c r="B4343" s="6">
        <v>45536</v>
      </c>
      <c r="C4343" s="22">
        <v>0</v>
      </c>
      <c r="D4343" s="22">
        <v>6037</v>
      </c>
      <c r="E4343" s="22"/>
      <c r="F4343" s="22">
        <v>24</v>
      </c>
      <c r="G4343" s="22">
        <v>2126</v>
      </c>
      <c r="H4343" s="22">
        <v>0</v>
      </c>
      <c r="I4343" s="22"/>
      <c r="J4343" s="22">
        <v>2</v>
      </c>
      <c r="K4343" s="22">
        <v>101831</v>
      </c>
      <c r="L4343" s="23" t="s">
        <v>1400</v>
      </c>
      <c r="M4343" s="23"/>
      <c r="N4343" s="23" t="s">
        <v>184</v>
      </c>
      <c r="O4343" s="23" t="s">
        <v>225</v>
      </c>
      <c r="P4343" s="22">
        <v>20</v>
      </c>
      <c r="Q4343" s="23" t="s">
        <v>186</v>
      </c>
      <c r="R4343" s="23"/>
      <c r="S4343" s="23"/>
      <c r="T4343" s="23"/>
      <c r="U4343" s="23"/>
      <c r="V4343" s="23" t="s">
        <v>187</v>
      </c>
      <c r="W4343" s="23" t="s">
        <v>188</v>
      </c>
      <c r="X4343" s="23" t="s">
        <v>189</v>
      </c>
      <c r="Y4343" s="22">
        <v>0</v>
      </c>
      <c r="Z4343" s="23" t="s">
        <v>190</v>
      </c>
      <c r="AA4343" s="23" t="s">
        <v>191</v>
      </c>
      <c r="AB4343" s="23" t="s">
        <v>190</v>
      </c>
      <c r="AC4343" s="23" t="s">
        <v>192</v>
      </c>
      <c r="AD4343" s="23" t="s">
        <v>281</v>
      </c>
      <c r="AE4343" s="23" t="s">
        <v>67</v>
      </c>
      <c r="AF4343" s="23"/>
      <c r="AG4343" s="23"/>
      <c r="AH4343" s="23"/>
      <c r="AI4343" s="23"/>
      <c r="AJ4343" s="23" t="b">
        <v>0</v>
      </c>
      <c r="AK4343" s="3">
        <v>97</v>
      </c>
      <c r="AL4343" s="3">
        <v>2408</v>
      </c>
      <c r="AM4343" s="3">
        <v>6091</v>
      </c>
      <c r="AN4343" s="24">
        <v>45536.654316396605</v>
      </c>
      <c r="AO4343" s="24">
        <v>45536.654316396605</v>
      </c>
      <c r="AP4343">
        <v>9</v>
      </c>
      <c r="AQ4343" t="s">
        <v>194</v>
      </c>
      <c r="AR4343">
        <v>244.65431639660528</v>
      </c>
      <c r="AS4343" t="s">
        <v>195</v>
      </c>
      <c r="AT4343" t="s">
        <v>228</v>
      </c>
      <c r="AU4343" t="s">
        <v>197</v>
      </c>
      <c r="AV4343" t="s">
        <v>218</v>
      </c>
      <c r="AW4343" t="s">
        <v>228</v>
      </c>
      <c r="AX4343" t="s">
        <v>197</v>
      </c>
      <c r="AY4343" t="s">
        <v>218</v>
      </c>
    </row>
    <row r="4344" spans="1:51" x14ac:dyDescent="0.45">
      <c r="A4344" s="22">
        <v>874436</v>
      </c>
      <c r="B4344" s="6">
        <v>45536</v>
      </c>
      <c r="C4344" s="22">
        <v>0</v>
      </c>
      <c r="D4344" s="22">
        <v>10651</v>
      </c>
      <c r="E4344" s="22"/>
      <c r="F4344" s="22">
        <v>533</v>
      </c>
      <c r="G4344" s="22">
        <v>2316</v>
      </c>
      <c r="H4344" s="22">
        <v>0</v>
      </c>
      <c r="I4344" s="22"/>
      <c r="J4344" s="22">
        <v>2</v>
      </c>
      <c r="K4344" s="22">
        <v>101711</v>
      </c>
      <c r="L4344" s="23" t="s">
        <v>1401</v>
      </c>
      <c r="M4344" s="23"/>
      <c r="N4344" s="23" t="s">
        <v>184</v>
      </c>
      <c r="O4344" s="23" t="s">
        <v>225</v>
      </c>
      <c r="P4344" s="22">
        <v>20</v>
      </c>
      <c r="Q4344" s="23" t="s">
        <v>186</v>
      </c>
      <c r="R4344" s="23"/>
      <c r="S4344" s="23"/>
      <c r="T4344" s="23"/>
      <c r="U4344" s="23"/>
      <c r="V4344" s="23" t="s">
        <v>187</v>
      </c>
      <c r="W4344" s="23" t="s">
        <v>188</v>
      </c>
      <c r="X4344" s="23" t="s">
        <v>189</v>
      </c>
      <c r="Y4344" s="22">
        <v>0</v>
      </c>
      <c r="Z4344" s="23" t="s">
        <v>190</v>
      </c>
      <c r="AA4344" s="23" t="s">
        <v>191</v>
      </c>
      <c r="AB4344" s="23" t="s">
        <v>190</v>
      </c>
      <c r="AC4344" s="23" t="s">
        <v>192</v>
      </c>
      <c r="AD4344" s="23" t="s">
        <v>281</v>
      </c>
      <c r="AE4344" s="23" t="s">
        <v>67</v>
      </c>
      <c r="AF4344" s="23"/>
      <c r="AG4344" s="23"/>
      <c r="AH4344" s="23"/>
      <c r="AI4344" s="23"/>
      <c r="AJ4344" s="23" t="b">
        <v>0</v>
      </c>
      <c r="AK4344" s="3">
        <v>115</v>
      </c>
      <c r="AL4344" s="3">
        <v>2408</v>
      </c>
      <c r="AM4344" s="3">
        <v>6487</v>
      </c>
      <c r="AN4344" s="24">
        <v>45536.688656597224</v>
      </c>
      <c r="AO4344" s="24">
        <v>45536.688656597224</v>
      </c>
      <c r="AP4344">
        <v>9</v>
      </c>
      <c r="AQ4344" t="s">
        <v>194</v>
      </c>
      <c r="AR4344">
        <v>244.6886565972236</v>
      </c>
      <c r="AS4344" t="s">
        <v>195</v>
      </c>
      <c r="AT4344" t="s">
        <v>198</v>
      </c>
      <c r="AU4344" t="s">
        <v>197</v>
      </c>
      <c r="AV4344" t="s">
        <v>362</v>
      </c>
      <c r="AW4344" t="s">
        <v>198</v>
      </c>
      <c r="AX4344" t="s">
        <v>197</v>
      </c>
      <c r="AY4344" t="s">
        <v>362</v>
      </c>
    </row>
    <row r="4345" spans="1:51" x14ac:dyDescent="0.45">
      <c r="A4345" s="22">
        <v>874113</v>
      </c>
      <c r="B4345" s="6">
        <v>45536</v>
      </c>
      <c r="C4345" s="22">
        <v>0</v>
      </c>
      <c r="D4345" s="22">
        <v>17654</v>
      </c>
      <c r="E4345" s="22"/>
      <c r="F4345" s="22">
        <v>193</v>
      </c>
      <c r="G4345" s="22">
        <v>2439</v>
      </c>
      <c r="H4345" s="22">
        <v>0</v>
      </c>
      <c r="I4345" s="22"/>
      <c r="J4345" s="22">
        <v>2</v>
      </c>
      <c r="K4345" s="22">
        <v>101608</v>
      </c>
      <c r="L4345" s="23" t="s">
        <v>1415</v>
      </c>
      <c r="M4345" s="23"/>
      <c r="N4345" s="23" t="s">
        <v>184</v>
      </c>
      <c r="O4345" s="23" t="s">
        <v>225</v>
      </c>
      <c r="P4345" s="22">
        <v>20</v>
      </c>
      <c r="Q4345" s="23" t="s">
        <v>186</v>
      </c>
      <c r="R4345" s="23"/>
      <c r="S4345" s="23"/>
      <c r="T4345" s="23"/>
      <c r="U4345" s="23"/>
      <c r="V4345" s="23" t="s">
        <v>187</v>
      </c>
      <c r="W4345" s="23" t="s">
        <v>188</v>
      </c>
      <c r="X4345" s="23" t="s">
        <v>189</v>
      </c>
      <c r="Y4345" s="22">
        <v>0</v>
      </c>
      <c r="Z4345" s="23" t="s">
        <v>190</v>
      </c>
      <c r="AA4345" s="23" t="s">
        <v>191</v>
      </c>
      <c r="AB4345" s="23" t="s">
        <v>190</v>
      </c>
      <c r="AC4345" s="23" t="s">
        <v>192</v>
      </c>
      <c r="AD4345" s="23" t="s">
        <v>281</v>
      </c>
      <c r="AE4345" s="23" t="s">
        <v>67</v>
      </c>
      <c r="AF4345" s="23"/>
      <c r="AG4345" s="23"/>
      <c r="AH4345" s="23"/>
      <c r="AI4345" s="23"/>
      <c r="AJ4345" s="23" t="b">
        <v>0</v>
      </c>
      <c r="AK4345" s="3">
        <v>62</v>
      </c>
      <c r="AL4345" s="3">
        <v>2408</v>
      </c>
      <c r="AM4345" s="3">
        <v>6217</v>
      </c>
      <c r="AN4345" s="24">
        <v>45536.656904282405</v>
      </c>
      <c r="AO4345" s="24">
        <v>45536.656904282405</v>
      </c>
      <c r="AP4345">
        <v>9</v>
      </c>
      <c r="AQ4345" t="s">
        <v>194</v>
      </c>
      <c r="AR4345">
        <v>244.65690428240487</v>
      </c>
      <c r="AS4345" t="s">
        <v>195</v>
      </c>
      <c r="AT4345" t="s">
        <v>228</v>
      </c>
      <c r="AU4345" t="s">
        <v>197</v>
      </c>
      <c r="AV4345" t="s">
        <v>285</v>
      </c>
      <c r="AW4345" t="s">
        <v>228</v>
      </c>
      <c r="AX4345" t="s">
        <v>197</v>
      </c>
      <c r="AY4345" t="s">
        <v>285</v>
      </c>
    </row>
    <row r="4346" spans="1:51" x14ac:dyDescent="0.45">
      <c r="A4346" s="22">
        <v>874066</v>
      </c>
      <c r="B4346" s="6">
        <v>45536</v>
      </c>
      <c r="C4346" s="22">
        <v>0</v>
      </c>
      <c r="D4346" s="22">
        <v>44234</v>
      </c>
      <c r="E4346" s="22"/>
      <c r="F4346" s="22">
        <v>2725</v>
      </c>
      <c r="G4346" s="22">
        <v>2739</v>
      </c>
      <c r="H4346" s="22">
        <v>0</v>
      </c>
      <c r="I4346" s="22"/>
      <c r="J4346" s="22">
        <v>2</v>
      </c>
      <c r="K4346" s="22">
        <v>101543</v>
      </c>
      <c r="L4346" s="23" t="s">
        <v>1420</v>
      </c>
      <c r="M4346" s="23"/>
      <c r="N4346" s="23" t="s">
        <v>184</v>
      </c>
      <c r="O4346" s="23" t="s">
        <v>225</v>
      </c>
      <c r="P4346" s="22">
        <v>20</v>
      </c>
      <c r="Q4346" s="23" t="s">
        <v>186</v>
      </c>
      <c r="R4346" s="23"/>
      <c r="S4346" s="23"/>
      <c r="T4346" s="23"/>
      <c r="U4346" s="23"/>
      <c r="V4346" s="23" t="s">
        <v>187</v>
      </c>
      <c r="W4346" s="23" t="s">
        <v>188</v>
      </c>
      <c r="X4346" s="23" t="s">
        <v>189</v>
      </c>
      <c r="Y4346" s="22">
        <v>0</v>
      </c>
      <c r="Z4346" s="23" t="s">
        <v>190</v>
      </c>
      <c r="AA4346" s="23" t="s">
        <v>191</v>
      </c>
      <c r="AB4346" s="23" t="s">
        <v>190</v>
      </c>
      <c r="AC4346" s="23" t="s">
        <v>192</v>
      </c>
      <c r="AD4346" s="23" t="s">
        <v>281</v>
      </c>
      <c r="AE4346" s="23" t="s">
        <v>67</v>
      </c>
      <c r="AF4346" s="23"/>
      <c r="AG4346" s="23"/>
      <c r="AH4346" s="23"/>
      <c r="AI4346" s="23"/>
      <c r="AJ4346" s="23" t="b">
        <v>0</v>
      </c>
      <c r="AK4346" s="3">
        <v>113</v>
      </c>
      <c r="AL4346" s="3">
        <v>2408</v>
      </c>
      <c r="AM4346" s="3">
        <v>6168</v>
      </c>
      <c r="AN4346" s="24">
        <v>45536.656165162036</v>
      </c>
      <c r="AO4346" s="24">
        <v>45536.656165162036</v>
      </c>
      <c r="AP4346">
        <v>9</v>
      </c>
      <c r="AQ4346" t="s">
        <v>194</v>
      </c>
      <c r="AR4346">
        <v>244.6561651620359</v>
      </c>
      <c r="AS4346" t="s">
        <v>195</v>
      </c>
      <c r="AT4346" t="s">
        <v>228</v>
      </c>
      <c r="AU4346" t="s">
        <v>197</v>
      </c>
      <c r="AV4346" t="s">
        <v>298</v>
      </c>
      <c r="AW4346" t="s">
        <v>228</v>
      </c>
      <c r="AX4346" t="s">
        <v>197</v>
      </c>
      <c r="AY4346" t="s">
        <v>298</v>
      </c>
    </row>
    <row r="4347" spans="1:51" x14ac:dyDescent="0.45">
      <c r="A4347" s="22">
        <v>874024</v>
      </c>
      <c r="B4347" s="6">
        <v>45536</v>
      </c>
      <c r="C4347" s="22">
        <v>0</v>
      </c>
      <c r="D4347" s="22">
        <v>15424</v>
      </c>
      <c r="E4347" s="22"/>
      <c r="F4347" s="22">
        <v>559</v>
      </c>
      <c r="G4347" s="22">
        <v>2233</v>
      </c>
      <c r="H4347" s="22">
        <v>0</v>
      </c>
      <c r="I4347" s="22"/>
      <c r="J4347" s="22">
        <v>2</v>
      </c>
      <c r="K4347" s="22">
        <v>102331</v>
      </c>
      <c r="L4347" s="23" t="s">
        <v>1426</v>
      </c>
      <c r="M4347" s="23"/>
      <c r="N4347" s="23" t="s">
        <v>184</v>
      </c>
      <c r="O4347" s="23" t="s">
        <v>225</v>
      </c>
      <c r="P4347" s="22">
        <v>20</v>
      </c>
      <c r="Q4347" s="23" t="s">
        <v>186</v>
      </c>
      <c r="R4347" s="23"/>
      <c r="S4347" s="23"/>
      <c r="T4347" s="23"/>
      <c r="U4347" s="23"/>
      <c r="V4347" s="23" t="s">
        <v>187</v>
      </c>
      <c r="W4347" s="23" t="s">
        <v>188</v>
      </c>
      <c r="X4347" s="23" t="s">
        <v>189</v>
      </c>
      <c r="Y4347" s="22">
        <v>0</v>
      </c>
      <c r="Z4347" s="23" t="s">
        <v>190</v>
      </c>
      <c r="AA4347" s="23" t="s">
        <v>191</v>
      </c>
      <c r="AB4347" s="23" t="s">
        <v>190</v>
      </c>
      <c r="AC4347" s="23" t="s">
        <v>192</v>
      </c>
      <c r="AD4347" s="23" t="s">
        <v>281</v>
      </c>
      <c r="AE4347" s="23" t="s">
        <v>67</v>
      </c>
      <c r="AF4347" s="23"/>
      <c r="AG4347" s="23"/>
      <c r="AH4347" s="23"/>
      <c r="AI4347" s="23"/>
      <c r="AJ4347" s="23" t="b">
        <v>0</v>
      </c>
      <c r="AK4347" s="3">
        <v>119</v>
      </c>
      <c r="AL4347" s="3">
        <v>2408</v>
      </c>
      <c r="AM4347" s="3">
        <v>6125</v>
      </c>
      <c r="AN4347" s="24">
        <v>45536.654892438273</v>
      </c>
      <c r="AO4347" s="24">
        <v>45536.654892438273</v>
      </c>
      <c r="AP4347">
        <v>9</v>
      </c>
      <c r="AQ4347" t="s">
        <v>194</v>
      </c>
      <c r="AR4347">
        <v>244.65489243827324</v>
      </c>
      <c r="AS4347" t="s">
        <v>195</v>
      </c>
      <c r="AT4347" t="s">
        <v>228</v>
      </c>
      <c r="AU4347" t="s">
        <v>197</v>
      </c>
      <c r="AV4347" t="s">
        <v>235</v>
      </c>
      <c r="AW4347" t="s">
        <v>228</v>
      </c>
      <c r="AX4347" t="s">
        <v>197</v>
      </c>
      <c r="AY4347" t="s">
        <v>235</v>
      </c>
    </row>
    <row r="4348" spans="1:51" x14ac:dyDescent="0.45">
      <c r="A4348" s="22">
        <v>873925</v>
      </c>
      <c r="B4348" s="6">
        <v>45536</v>
      </c>
      <c r="C4348" s="22">
        <v>0</v>
      </c>
      <c r="D4348" s="22">
        <v>13774</v>
      </c>
      <c r="E4348" s="22"/>
      <c r="F4348" s="22">
        <v>1129</v>
      </c>
      <c r="G4348" s="22">
        <v>2292</v>
      </c>
      <c r="H4348" s="22">
        <v>0</v>
      </c>
      <c r="I4348" s="22"/>
      <c r="J4348" s="22">
        <v>2</v>
      </c>
      <c r="K4348" s="22">
        <v>102299</v>
      </c>
      <c r="L4348" s="23" t="s">
        <v>1427</v>
      </c>
      <c r="M4348" s="23"/>
      <c r="N4348" s="23" t="s">
        <v>184</v>
      </c>
      <c r="O4348" s="23" t="s">
        <v>225</v>
      </c>
      <c r="P4348" s="22">
        <v>20</v>
      </c>
      <c r="Q4348" s="23" t="s">
        <v>186</v>
      </c>
      <c r="R4348" s="23"/>
      <c r="S4348" s="23"/>
      <c r="T4348" s="23"/>
      <c r="U4348" s="23"/>
      <c r="V4348" s="23" t="s">
        <v>187</v>
      </c>
      <c r="W4348" s="23" t="s">
        <v>188</v>
      </c>
      <c r="X4348" s="23" t="s">
        <v>189</v>
      </c>
      <c r="Y4348" s="22">
        <v>0</v>
      </c>
      <c r="Z4348" s="23" t="s">
        <v>190</v>
      </c>
      <c r="AA4348" s="23" t="s">
        <v>191</v>
      </c>
      <c r="AB4348" s="23" t="s">
        <v>190</v>
      </c>
      <c r="AC4348" s="23" t="s">
        <v>192</v>
      </c>
      <c r="AD4348" s="23" t="s">
        <v>281</v>
      </c>
      <c r="AE4348" s="23" t="s">
        <v>67</v>
      </c>
      <c r="AF4348" s="23"/>
      <c r="AG4348" s="23"/>
      <c r="AH4348" s="23"/>
      <c r="AI4348" s="23"/>
      <c r="AJ4348" s="23" t="b">
        <v>0</v>
      </c>
      <c r="AK4348" s="3">
        <v>62</v>
      </c>
      <c r="AL4348" s="3">
        <v>2408</v>
      </c>
      <c r="AM4348" s="3">
        <v>6024</v>
      </c>
      <c r="AN4348" s="24">
        <v>45536.651645447528</v>
      </c>
      <c r="AO4348" s="24">
        <v>45536.651645447528</v>
      </c>
      <c r="AP4348">
        <v>9</v>
      </c>
      <c r="AQ4348" t="s">
        <v>194</v>
      </c>
      <c r="AR4348">
        <v>244.6516454475277</v>
      </c>
      <c r="AS4348" t="s">
        <v>195</v>
      </c>
      <c r="AT4348" t="s">
        <v>228</v>
      </c>
      <c r="AU4348" t="s">
        <v>197</v>
      </c>
      <c r="AV4348" t="s">
        <v>237</v>
      </c>
      <c r="AW4348" t="s">
        <v>228</v>
      </c>
      <c r="AX4348" t="s">
        <v>197</v>
      </c>
      <c r="AY4348" t="s">
        <v>237</v>
      </c>
    </row>
    <row r="4349" spans="1:51" x14ac:dyDescent="0.45">
      <c r="A4349" s="22">
        <v>873880</v>
      </c>
      <c r="B4349" s="6">
        <v>45536</v>
      </c>
      <c r="C4349" s="22">
        <v>0</v>
      </c>
      <c r="D4349" s="22">
        <v>15533</v>
      </c>
      <c r="E4349" s="22"/>
      <c r="F4349" s="22">
        <v>183</v>
      </c>
      <c r="G4349" s="22">
        <v>1413</v>
      </c>
      <c r="H4349" s="22">
        <v>0</v>
      </c>
      <c r="I4349" s="22"/>
      <c r="J4349" s="22">
        <v>2</v>
      </c>
      <c r="K4349" s="22">
        <v>102098</v>
      </c>
      <c r="L4349" s="23" t="s">
        <v>1431</v>
      </c>
      <c r="M4349" s="23"/>
      <c r="N4349" s="23" t="s">
        <v>184</v>
      </c>
      <c r="O4349" s="23" t="s">
        <v>225</v>
      </c>
      <c r="P4349" s="22">
        <v>20</v>
      </c>
      <c r="Q4349" s="23" t="s">
        <v>186</v>
      </c>
      <c r="R4349" s="23"/>
      <c r="S4349" s="23"/>
      <c r="T4349" s="23"/>
      <c r="U4349" s="23"/>
      <c r="V4349" s="23" t="s">
        <v>187</v>
      </c>
      <c r="W4349" s="23" t="s">
        <v>188</v>
      </c>
      <c r="X4349" s="23" t="s">
        <v>189</v>
      </c>
      <c r="Y4349" s="22">
        <v>0</v>
      </c>
      <c r="Z4349" s="23" t="s">
        <v>190</v>
      </c>
      <c r="AA4349" s="23" t="s">
        <v>191</v>
      </c>
      <c r="AB4349" s="23" t="s">
        <v>190</v>
      </c>
      <c r="AC4349" s="23" t="s">
        <v>192</v>
      </c>
      <c r="AD4349" s="23" t="s">
        <v>281</v>
      </c>
      <c r="AE4349" s="23" t="s">
        <v>67</v>
      </c>
      <c r="AF4349" s="23"/>
      <c r="AG4349" s="23"/>
      <c r="AH4349" s="23"/>
      <c r="AI4349" s="23"/>
      <c r="AJ4349" s="23" t="b">
        <v>0</v>
      </c>
      <c r="AK4349" s="3">
        <v>149</v>
      </c>
      <c r="AL4349" s="3">
        <v>2408</v>
      </c>
      <c r="AM4349" s="3">
        <v>5977</v>
      </c>
      <c r="AN4349" s="24">
        <v>45536.650969020062</v>
      </c>
      <c r="AO4349" s="24">
        <v>45536.650969020062</v>
      </c>
      <c r="AP4349">
        <v>9</v>
      </c>
      <c r="AQ4349" t="s">
        <v>194</v>
      </c>
      <c r="AR4349">
        <v>244.65096902006189</v>
      </c>
      <c r="AS4349" t="s">
        <v>195</v>
      </c>
      <c r="AT4349" t="s">
        <v>228</v>
      </c>
      <c r="AU4349" t="s">
        <v>197</v>
      </c>
      <c r="AV4349" t="s">
        <v>210</v>
      </c>
      <c r="AW4349" t="s">
        <v>228</v>
      </c>
      <c r="AX4349" t="s">
        <v>197</v>
      </c>
      <c r="AY4349" t="s">
        <v>210</v>
      </c>
    </row>
    <row r="4350" spans="1:51" x14ac:dyDescent="0.45">
      <c r="A4350" s="22">
        <v>873892</v>
      </c>
      <c r="B4350" s="6">
        <v>45536</v>
      </c>
      <c r="C4350" s="22">
        <v>0</v>
      </c>
      <c r="D4350" s="22">
        <v>16495</v>
      </c>
      <c r="E4350" s="22"/>
      <c r="F4350" s="22">
        <v>510</v>
      </c>
      <c r="G4350" s="22">
        <v>2195</v>
      </c>
      <c r="H4350" s="22">
        <v>0</v>
      </c>
      <c r="I4350" s="22"/>
      <c r="J4350" s="22">
        <v>2</v>
      </c>
      <c r="K4350" s="22">
        <v>102066</v>
      </c>
      <c r="L4350" s="23" t="s">
        <v>1435</v>
      </c>
      <c r="M4350" s="23"/>
      <c r="N4350" s="23" t="s">
        <v>184</v>
      </c>
      <c r="O4350" s="23" t="s">
        <v>225</v>
      </c>
      <c r="P4350" s="22">
        <v>20</v>
      </c>
      <c r="Q4350" s="23" t="s">
        <v>186</v>
      </c>
      <c r="R4350" s="23"/>
      <c r="S4350" s="23"/>
      <c r="T4350" s="23"/>
      <c r="U4350" s="23"/>
      <c r="V4350" s="23" t="s">
        <v>187</v>
      </c>
      <c r="W4350" s="23" t="s">
        <v>188</v>
      </c>
      <c r="X4350" s="23" t="s">
        <v>189</v>
      </c>
      <c r="Y4350" s="22">
        <v>0</v>
      </c>
      <c r="Z4350" s="23" t="s">
        <v>190</v>
      </c>
      <c r="AA4350" s="23" t="s">
        <v>191</v>
      </c>
      <c r="AB4350" s="23" t="s">
        <v>190</v>
      </c>
      <c r="AC4350" s="23" t="s">
        <v>192</v>
      </c>
      <c r="AD4350" s="23" t="s">
        <v>281</v>
      </c>
      <c r="AE4350" s="23" t="s">
        <v>67</v>
      </c>
      <c r="AF4350" s="23"/>
      <c r="AG4350" s="23"/>
      <c r="AH4350" s="23"/>
      <c r="AI4350" s="23"/>
      <c r="AJ4350" s="23" t="b">
        <v>0</v>
      </c>
      <c r="AK4350" s="3">
        <v>109</v>
      </c>
      <c r="AL4350" s="3">
        <v>2408</v>
      </c>
      <c r="AM4350" s="3">
        <v>5992</v>
      </c>
      <c r="AN4350" s="24">
        <v>45536.651259413578</v>
      </c>
      <c r="AO4350" s="24">
        <v>45536.651259413578</v>
      </c>
      <c r="AP4350">
        <v>9</v>
      </c>
      <c r="AQ4350" t="s">
        <v>194</v>
      </c>
      <c r="AR4350">
        <v>244.65125941357837</v>
      </c>
      <c r="AS4350" t="s">
        <v>195</v>
      </c>
      <c r="AT4350" t="s">
        <v>228</v>
      </c>
      <c r="AU4350" t="s">
        <v>197</v>
      </c>
      <c r="AV4350" t="s">
        <v>257</v>
      </c>
      <c r="AW4350" t="s">
        <v>228</v>
      </c>
      <c r="AX4350" t="s">
        <v>197</v>
      </c>
      <c r="AY4350" t="s">
        <v>257</v>
      </c>
    </row>
    <row r="4351" spans="1:51" x14ac:dyDescent="0.45">
      <c r="A4351" s="22">
        <v>874093</v>
      </c>
      <c r="B4351" s="6">
        <v>45536</v>
      </c>
      <c r="C4351" s="22">
        <v>0</v>
      </c>
      <c r="D4351" s="22">
        <v>9164</v>
      </c>
      <c r="E4351" s="22"/>
      <c r="F4351" s="22">
        <v>517</v>
      </c>
      <c r="G4351" s="22">
        <v>2258</v>
      </c>
      <c r="H4351" s="22">
        <v>0</v>
      </c>
      <c r="I4351" s="22"/>
      <c r="J4351" s="22">
        <v>2</v>
      </c>
      <c r="K4351" s="22">
        <v>102154</v>
      </c>
      <c r="L4351" s="23" t="s">
        <v>1445</v>
      </c>
      <c r="M4351" s="23"/>
      <c r="N4351" s="23" t="s">
        <v>184</v>
      </c>
      <c r="O4351" s="23" t="s">
        <v>225</v>
      </c>
      <c r="P4351" s="22">
        <v>20</v>
      </c>
      <c r="Q4351" s="23" t="s">
        <v>186</v>
      </c>
      <c r="R4351" s="23"/>
      <c r="S4351" s="23"/>
      <c r="T4351" s="23"/>
      <c r="U4351" s="23"/>
      <c r="V4351" s="23" t="s">
        <v>187</v>
      </c>
      <c r="W4351" s="23" t="s">
        <v>188</v>
      </c>
      <c r="X4351" s="23" t="s">
        <v>189</v>
      </c>
      <c r="Y4351" s="22">
        <v>0</v>
      </c>
      <c r="Z4351" s="23" t="s">
        <v>190</v>
      </c>
      <c r="AA4351" s="23" t="s">
        <v>191</v>
      </c>
      <c r="AB4351" s="23" t="s">
        <v>190</v>
      </c>
      <c r="AC4351" s="23" t="s">
        <v>192</v>
      </c>
      <c r="AD4351" s="23" t="s">
        <v>281</v>
      </c>
      <c r="AE4351" s="23" t="s">
        <v>67</v>
      </c>
      <c r="AF4351" s="23"/>
      <c r="AG4351" s="23"/>
      <c r="AH4351" s="23"/>
      <c r="AI4351" s="23"/>
      <c r="AJ4351" s="23" t="b">
        <v>0</v>
      </c>
      <c r="AK4351" s="3">
        <v>97</v>
      </c>
      <c r="AL4351" s="3">
        <v>2408</v>
      </c>
      <c r="AM4351" s="3">
        <v>6196</v>
      </c>
      <c r="AN4351" s="24">
        <v>45536.656643248454</v>
      </c>
      <c r="AO4351" s="24">
        <v>45536.656643248454</v>
      </c>
      <c r="AP4351">
        <v>9</v>
      </c>
      <c r="AQ4351" t="s">
        <v>194</v>
      </c>
      <c r="AR4351">
        <v>244.6566432484542</v>
      </c>
      <c r="AS4351" t="s">
        <v>195</v>
      </c>
      <c r="AT4351" t="s">
        <v>228</v>
      </c>
      <c r="AU4351" t="s">
        <v>197</v>
      </c>
      <c r="AV4351" t="s">
        <v>201</v>
      </c>
      <c r="AW4351" t="s">
        <v>228</v>
      </c>
      <c r="AX4351" t="s">
        <v>197</v>
      </c>
      <c r="AY4351" t="s">
        <v>201</v>
      </c>
    </row>
    <row r="4352" spans="1:51" x14ac:dyDescent="0.45">
      <c r="A4352" s="22">
        <v>873905</v>
      </c>
      <c r="B4352" s="6">
        <v>45536</v>
      </c>
      <c r="C4352" s="22">
        <v>0</v>
      </c>
      <c r="D4352" s="22">
        <v>7045</v>
      </c>
      <c r="E4352" s="22"/>
      <c r="F4352" s="22">
        <v>24</v>
      </c>
      <c r="G4352" s="22">
        <v>2127</v>
      </c>
      <c r="H4352" s="22">
        <v>0</v>
      </c>
      <c r="I4352" s="22"/>
      <c r="J4352" s="22">
        <v>2</v>
      </c>
      <c r="K4352" s="22">
        <v>102198</v>
      </c>
      <c r="L4352" s="23" t="s">
        <v>1450</v>
      </c>
      <c r="M4352" s="23"/>
      <c r="N4352" s="23" t="s">
        <v>184</v>
      </c>
      <c r="O4352" s="23" t="s">
        <v>225</v>
      </c>
      <c r="P4352" s="22">
        <v>20</v>
      </c>
      <c r="Q4352" s="23" t="s">
        <v>186</v>
      </c>
      <c r="R4352" s="23"/>
      <c r="S4352" s="23"/>
      <c r="T4352" s="23"/>
      <c r="U4352" s="23"/>
      <c r="V4352" s="23" t="s">
        <v>187</v>
      </c>
      <c r="W4352" s="23" t="s">
        <v>188</v>
      </c>
      <c r="X4352" s="23" t="s">
        <v>189</v>
      </c>
      <c r="Y4352" s="22">
        <v>0</v>
      </c>
      <c r="Z4352" s="23" t="s">
        <v>190</v>
      </c>
      <c r="AA4352" s="23" t="s">
        <v>191</v>
      </c>
      <c r="AB4352" s="23" t="s">
        <v>190</v>
      </c>
      <c r="AC4352" s="23" t="s">
        <v>192</v>
      </c>
      <c r="AD4352" s="23" t="s">
        <v>281</v>
      </c>
      <c r="AE4352" s="23" t="s">
        <v>67</v>
      </c>
      <c r="AF4352" s="23"/>
      <c r="AG4352" s="23"/>
      <c r="AH4352" s="23"/>
      <c r="AI4352" s="23"/>
      <c r="AJ4352" s="23" t="b">
        <v>0</v>
      </c>
      <c r="AK4352" s="3">
        <v>113</v>
      </c>
      <c r="AL4352" s="3">
        <v>2408</v>
      </c>
      <c r="AM4352" s="3">
        <v>6008</v>
      </c>
      <c r="AN4352" s="24">
        <v>45536.651334992283</v>
      </c>
      <c r="AO4352" s="24">
        <v>45536.651334992283</v>
      </c>
      <c r="AP4352">
        <v>9</v>
      </c>
      <c r="AQ4352" t="s">
        <v>194</v>
      </c>
      <c r="AR4352">
        <v>244.6513349922825</v>
      </c>
      <c r="AS4352" t="s">
        <v>195</v>
      </c>
      <c r="AT4352" t="s">
        <v>228</v>
      </c>
      <c r="AU4352" t="s">
        <v>197</v>
      </c>
      <c r="AV4352" t="s">
        <v>291</v>
      </c>
      <c r="AW4352" t="s">
        <v>228</v>
      </c>
      <c r="AX4352" t="s">
        <v>197</v>
      </c>
      <c r="AY4352" t="s">
        <v>291</v>
      </c>
    </row>
    <row r="4353" spans="1:51" x14ac:dyDescent="0.45">
      <c r="A4353" s="22">
        <v>874151</v>
      </c>
      <c r="B4353" s="6">
        <v>45536</v>
      </c>
      <c r="C4353" s="22">
        <v>0</v>
      </c>
      <c r="D4353" s="22">
        <v>59514</v>
      </c>
      <c r="E4353" s="22"/>
      <c r="F4353" s="22">
        <v>16</v>
      </c>
      <c r="G4353" s="22">
        <v>1145</v>
      </c>
      <c r="H4353" s="22">
        <v>0</v>
      </c>
      <c r="I4353" s="22"/>
      <c r="J4353" s="22">
        <v>268</v>
      </c>
      <c r="K4353" s="22">
        <v>4292</v>
      </c>
      <c r="L4353" s="23" t="s">
        <v>1453</v>
      </c>
      <c r="M4353" s="23"/>
      <c r="N4353" s="23" t="s">
        <v>184</v>
      </c>
      <c r="O4353" s="23" t="s">
        <v>225</v>
      </c>
      <c r="P4353" s="22">
        <v>18</v>
      </c>
      <c r="Q4353" s="23" t="s">
        <v>279</v>
      </c>
      <c r="R4353" s="23"/>
      <c r="S4353" s="23"/>
      <c r="T4353" s="23"/>
      <c r="U4353" s="23"/>
      <c r="V4353" s="23" t="s">
        <v>187</v>
      </c>
      <c r="W4353" s="23" t="s">
        <v>188</v>
      </c>
      <c r="X4353" s="23" t="s">
        <v>189</v>
      </c>
      <c r="Y4353" s="22">
        <v>0</v>
      </c>
      <c r="Z4353" s="23" t="s">
        <v>190</v>
      </c>
      <c r="AA4353" s="23" t="s">
        <v>191</v>
      </c>
      <c r="AB4353" s="23" t="s">
        <v>190</v>
      </c>
      <c r="AC4353" s="23" t="s">
        <v>280</v>
      </c>
      <c r="AD4353" s="23" t="s">
        <v>281</v>
      </c>
      <c r="AE4353" s="23" t="s">
        <v>91</v>
      </c>
      <c r="AF4353" s="23"/>
      <c r="AG4353" s="23"/>
      <c r="AH4353" s="23"/>
      <c r="AI4353" s="23"/>
      <c r="AJ4353" s="23" t="b">
        <v>0</v>
      </c>
      <c r="AK4353" s="3">
        <v>109</v>
      </c>
      <c r="AL4353" s="3">
        <v>2408</v>
      </c>
      <c r="AM4353" s="3">
        <v>6250</v>
      </c>
      <c r="AN4353" s="24">
        <v>45536.659642245373</v>
      </c>
      <c r="AO4353" s="24">
        <v>45536.659642245373</v>
      </c>
      <c r="AP4353">
        <v>9</v>
      </c>
      <c r="AQ4353" t="s">
        <v>194</v>
      </c>
      <c r="AR4353">
        <v>244.65964224537311</v>
      </c>
      <c r="AS4353" t="s">
        <v>195</v>
      </c>
      <c r="AT4353" t="s">
        <v>228</v>
      </c>
      <c r="AU4353" t="s">
        <v>197</v>
      </c>
      <c r="AV4353" t="s">
        <v>298</v>
      </c>
      <c r="AW4353" t="s">
        <v>228</v>
      </c>
      <c r="AX4353" t="s">
        <v>197</v>
      </c>
      <c r="AY4353" t="s">
        <v>298</v>
      </c>
    </row>
    <row r="4354" spans="1:51" x14ac:dyDescent="0.45">
      <c r="A4354" s="22">
        <v>874307</v>
      </c>
      <c r="B4354" s="6">
        <v>45536</v>
      </c>
      <c r="C4354" s="22">
        <v>0</v>
      </c>
      <c r="D4354" s="22">
        <v>120964</v>
      </c>
      <c r="E4354" s="22"/>
      <c r="F4354" s="22">
        <v>56</v>
      </c>
      <c r="G4354" s="22">
        <v>7063</v>
      </c>
      <c r="H4354" s="22">
        <v>0</v>
      </c>
      <c r="I4354" s="22"/>
      <c r="J4354" s="22">
        <v>1660</v>
      </c>
      <c r="K4354" s="22">
        <v>3369</v>
      </c>
      <c r="L4354" s="23" t="s">
        <v>1457</v>
      </c>
      <c r="M4354" s="23"/>
      <c r="N4354" s="23" t="s">
        <v>184</v>
      </c>
      <c r="O4354" s="23" t="s">
        <v>225</v>
      </c>
      <c r="P4354" s="22">
        <v>18</v>
      </c>
      <c r="Q4354" s="23" t="s">
        <v>279</v>
      </c>
      <c r="R4354" s="23"/>
      <c r="S4354" s="23"/>
      <c r="T4354" s="23"/>
      <c r="U4354" s="23"/>
      <c r="V4354" s="23" t="s">
        <v>187</v>
      </c>
      <c r="W4354" s="23" t="s">
        <v>188</v>
      </c>
      <c r="X4354" s="23" t="s">
        <v>189</v>
      </c>
      <c r="Y4354" s="22">
        <v>0</v>
      </c>
      <c r="Z4354" s="23" t="s">
        <v>190</v>
      </c>
      <c r="AA4354" s="23" t="s">
        <v>191</v>
      </c>
      <c r="AB4354" s="23" t="s">
        <v>190</v>
      </c>
      <c r="AC4354" s="23" t="s">
        <v>280</v>
      </c>
      <c r="AD4354" s="23" t="s">
        <v>281</v>
      </c>
      <c r="AE4354" s="23" t="s">
        <v>91</v>
      </c>
      <c r="AF4354" s="23"/>
      <c r="AG4354" s="23"/>
      <c r="AH4354" s="23"/>
      <c r="AI4354" s="23"/>
      <c r="AJ4354" s="23" t="b">
        <v>0</v>
      </c>
      <c r="AK4354" s="3">
        <v>61</v>
      </c>
      <c r="AL4354" s="3">
        <v>2408</v>
      </c>
      <c r="AM4354" s="3">
        <v>6392</v>
      </c>
      <c r="AN4354" s="24">
        <v>45536.670556057099</v>
      </c>
      <c r="AO4354" s="24">
        <v>45536.670556057099</v>
      </c>
      <c r="AP4354">
        <v>9</v>
      </c>
      <c r="AQ4354" t="s">
        <v>194</v>
      </c>
      <c r="AR4354">
        <v>244.67055605709902</v>
      </c>
      <c r="AS4354" t="s">
        <v>195</v>
      </c>
      <c r="AT4354" t="s">
        <v>198</v>
      </c>
      <c r="AU4354" t="s">
        <v>197</v>
      </c>
      <c r="AV4354" t="s">
        <v>310</v>
      </c>
      <c r="AW4354" t="s">
        <v>198</v>
      </c>
      <c r="AX4354" t="s">
        <v>197</v>
      </c>
      <c r="AY4354" t="s">
        <v>310</v>
      </c>
    </row>
    <row r="4355" spans="1:51" x14ac:dyDescent="0.45">
      <c r="A4355" s="22">
        <v>874175</v>
      </c>
      <c r="B4355" s="6">
        <v>45536</v>
      </c>
      <c r="C4355" s="22">
        <v>0</v>
      </c>
      <c r="D4355" s="22">
        <v>129094</v>
      </c>
      <c r="E4355" s="22"/>
      <c r="F4355" s="22">
        <v>130</v>
      </c>
      <c r="G4355" s="22">
        <v>9333</v>
      </c>
      <c r="H4355" s="22">
        <v>0</v>
      </c>
      <c r="I4355" s="22"/>
      <c r="J4355" s="22">
        <v>2194</v>
      </c>
      <c r="K4355" s="22">
        <v>6759</v>
      </c>
      <c r="L4355" s="23" t="s">
        <v>1468</v>
      </c>
      <c r="M4355" s="23"/>
      <c r="N4355" s="23" t="s">
        <v>184</v>
      </c>
      <c r="O4355" s="23" t="s">
        <v>225</v>
      </c>
      <c r="P4355" s="22">
        <v>18</v>
      </c>
      <c r="Q4355" s="23" t="s">
        <v>279</v>
      </c>
      <c r="R4355" s="23"/>
      <c r="S4355" s="23"/>
      <c r="T4355" s="23"/>
      <c r="U4355" s="23"/>
      <c r="V4355" s="23" t="s">
        <v>187</v>
      </c>
      <c r="W4355" s="23" t="s">
        <v>188</v>
      </c>
      <c r="X4355" s="23" t="s">
        <v>189</v>
      </c>
      <c r="Y4355" s="22">
        <v>0</v>
      </c>
      <c r="Z4355" s="23" t="s">
        <v>190</v>
      </c>
      <c r="AA4355" s="23" t="s">
        <v>191</v>
      </c>
      <c r="AB4355" s="23" t="s">
        <v>190</v>
      </c>
      <c r="AC4355" s="23" t="s">
        <v>280</v>
      </c>
      <c r="AD4355" s="23" t="s">
        <v>281</v>
      </c>
      <c r="AE4355" s="23" t="s">
        <v>91</v>
      </c>
      <c r="AF4355" s="23"/>
      <c r="AG4355" s="23"/>
      <c r="AH4355" s="23"/>
      <c r="AI4355" s="23"/>
      <c r="AJ4355" s="23" t="b">
        <v>0</v>
      </c>
      <c r="AK4355" s="3">
        <v>109</v>
      </c>
      <c r="AL4355" s="3">
        <v>2408</v>
      </c>
      <c r="AM4355" s="3">
        <v>6274</v>
      </c>
      <c r="AN4355" s="24">
        <v>45536.661433989197</v>
      </c>
      <c r="AO4355" s="24">
        <v>45536.661433989197</v>
      </c>
      <c r="AP4355">
        <v>9</v>
      </c>
      <c r="AQ4355" t="s">
        <v>194</v>
      </c>
      <c r="AR4355">
        <v>244.66143398919667</v>
      </c>
      <c r="AS4355" t="s">
        <v>195</v>
      </c>
      <c r="AT4355" t="s">
        <v>228</v>
      </c>
      <c r="AU4355" t="s">
        <v>197</v>
      </c>
      <c r="AV4355" t="s">
        <v>242</v>
      </c>
      <c r="AW4355" t="s">
        <v>228</v>
      </c>
      <c r="AX4355" t="s">
        <v>197</v>
      </c>
      <c r="AY4355" t="s">
        <v>242</v>
      </c>
    </row>
    <row r="4356" spans="1:51" x14ac:dyDescent="0.45">
      <c r="A4356" s="22">
        <v>873832</v>
      </c>
      <c r="B4356" s="6">
        <v>45536</v>
      </c>
      <c r="C4356" s="22">
        <v>0</v>
      </c>
      <c r="D4356" s="22">
        <v>245289</v>
      </c>
      <c r="E4356" s="22"/>
      <c r="F4356" s="22">
        <v>28</v>
      </c>
      <c r="G4356" s="22">
        <v>4495</v>
      </c>
      <c r="H4356" s="22">
        <v>0</v>
      </c>
      <c r="I4356" s="22"/>
      <c r="J4356" s="22">
        <v>1056</v>
      </c>
      <c r="K4356" s="22">
        <v>5875</v>
      </c>
      <c r="L4356" s="23" t="s">
        <v>1470</v>
      </c>
      <c r="M4356" s="23"/>
      <c r="N4356" s="23" t="s">
        <v>184</v>
      </c>
      <c r="O4356" s="23" t="s">
        <v>225</v>
      </c>
      <c r="P4356" s="22">
        <v>18</v>
      </c>
      <c r="Q4356" s="23" t="s">
        <v>279</v>
      </c>
      <c r="R4356" s="23"/>
      <c r="S4356" s="23"/>
      <c r="T4356" s="23"/>
      <c r="U4356" s="23"/>
      <c r="V4356" s="23" t="s">
        <v>187</v>
      </c>
      <c r="W4356" s="23" t="s">
        <v>188</v>
      </c>
      <c r="X4356" s="23" t="s">
        <v>189</v>
      </c>
      <c r="Y4356" s="22">
        <v>0</v>
      </c>
      <c r="Z4356" s="23" t="s">
        <v>190</v>
      </c>
      <c r="AA4356" s="23" t="s">
        <v>191</v>
      </c>
      <c r="AB4356" s="23" t="s">
        <v>190</v>
      </c>
      <c r="AC4356" s="23" t="s">
        <v>280</v>
      </c>
      <c r="AD4356" s="23" t="s">
        <v>281</v>
      </c>
      <c r="AE4356" s="23" t="s">
        <v>91</v>
      </c>
      <c r="AF4356" s="23"/>
      <c r="AG4356" s="23"/>
      <c r="AH4356" s="23"/>
      <c r="AI4356" s="23"/>
      <c r="AJ4356" s="23" t="b">
        <v>0</v>
      </c>
      <c r="AK4356" s="3">
        <v>64</v>
      </c>
      <c r="AL4356" s="3">
        <v>2408</v>
      </c>
      <c r="AM4356" s="3">
        <v>5929</v>
      </c>
      <c r="AN4356" s="24">
        <v>45536.649410108024</v>
      </c>
      <c r="AO4356" s="24">
        <v>45536.649410108024</v>
      </c>
      <c r="AP4356">
        <v>9</v>
      </c>
      <c r="AQ4356" t="s">
        <v>194</v>
      </c>
      <c r="AR4356">
        <v>244.64941010802431</v>
      </c>
      <c r="AS4356" t="s">
        <v>195</v>
      </c>
      <c r="AT4356" t="s">
        <v>228</v>
      </c>
      <c r="AU4356" t="s">
        <v>197</v>
      </c>
      <c r="AV4356" t="s">
        <v>197</v>
      </c>
      <c r="AW4356" t="s">
        <v>228</v>
      </c>
      <c r="AX4356" t="s">
        <v>197</v>
      </c>
      <c r="AY4356" t="s">
        <v>197</v>
      </c>
    </row>
    <row r="4357" spans="1:51" x14ac:dyDescent="0.45">
      <c r="A4357" s="22">
        <v>873937</v>
      </c>
      <c r="B4357" s="6">
        <v>45536</v>
      </c>
      <c r="C4357" s="22">
        <v>0</v>
      </c>
      <c r="D4357" s="22">
        <v>63117</v>
      </c>
      <c r="E4357" s="22"/>
      <c r="F4357" s="22">
        <v>87</v>
      </c>
      <c r="G4357" s="22">
        <v>4627</v>
      </c>
      <c r="H4357" s="22">
        <v>0</v>
      </c>
      <c r="I4357" s="22"/>
      <c r="J4357" s="22">
        <v>1087</v>
      </c>
      <c r="K4357" s="22">
        <v>5886</v>
      </c>
      <c r="L4357" s="23" t="s">
        <v>1471</v>
      </c>
      <c r="M4357" s="23"/>
      <c r="N4357" s="23" t="s">
        <v>184</v>
      </c>
      <c r="O4357" s="23" t="s">
        <v>225</v>
      </c>
      <c r="P4357" s="22">
        <v>18</v>
      </c>
      <c r="Q4357" s="23" t="s">
        <v>279</v>
      </c>
      <c r="R4357" s="23"/>
      <c r="S4357" s="23"/>
      <c r="T4357" s="23"/>
      <c r="U4357" s="23"/>
      <c r="V4357" s="23" t="s">
        <v>187</v>
      </c>
      <c r="W4357" s="23" t="s">
        <v>188</v>
      </c>
      <c r="X4357" s="23" t="s">
        <v>189</v>
      </c>
      <c r="Y4357" s="22">
        <v>0</v>
      </c>
      <c r="Z4357" s="23" t="s">
        <v>190</v>
      </c>
      <c r="AA4357" s="23" t="s">
        <v>191</v>
      </c>
      <c r="AB4357" s="23" t="s">
        <v>190</v>
      </c>
      <c r="AC4357" s="23" t="s">
        <v>280</v>
      </c>
      <c r="AD4357" s="23" t="s">
        <v>281</v>
      </c>
      <c r="AE4357" s="23" t="s">
        <v>91</v>
      </c>
      <c r="AF4357" s="23"/>
      <c r="AG4357" s="23"/>
      <c r="AH4357" s="23"/>
      <c r="AI4357" s="23"/>
      <c r="AJ4357" s="23" t="b">
        <v>0</v>
      </c>
      <c r="AK4357" s="3">
        <v>109</v>
      </c>
      <c r="AL4357" s="3">
        <v>2408</v>
      </c>
      <c r="AM4357" s="3">
        <v>6036</v>
      </c>
      <c r="AN4357" s="24">
        <v>45536.652837191359</v>
      </c>
      <c r="AO4357" s="24">
        <v>45536.652837191359</v>
      </c>
      <c r="AP4357">
        <v>9</v>
      </c>
      <c r="AQ4357" t="s">
        <v>194</v>
      </c>
      <c r="AR4357">
        <v>244.65283719135914</v>
      </c>
      <c r="AS4357" t="s">
        <v>195</v>
      </c>
      <c r="AT4357" t="s">
        <v>228</v>
      </c>
      <c r="AU4357" t="s">
        <v>197</v>
      </c>
      <c r="AV4357" t="s">
        <v>233</v>
      </c>
      <c r="AW4357" t="s">
        <v>228</v>
      </c>
      <c r="AX4357" t="s">
        <v>197</v>
      </c>
      <c r="AY4357" t="s">
        <v>233</v>
      </c>
    </row>
    <row r="4358" spans="1:51" x14ac:dyDescent="0.45">
      <c r="A4358" s="22">
        <v>873843</v>
      </c>
      <c r="B4358" s="6">
        <v>45536</v>
      </c>
      <c r="C4358" s="22">
        <v>0</v>
      </c>
      <c r="D4358" s="22">
        <v>51993</v>
      </c>
      <c r="E4358" s="22"/>
      <c r="F4358" s="22">
        <v>16</v>
      </c>
      <c r="G4358" s="22">
        <v>3237</v>
      </c>
      <c r="H4358" s="22">
        <v>0</v>
      </c>
      <c r="I4358" s="22"/>
      <c r="J4358" s="22">
        <v>760</v>
      </c>
      <c r="K4358" s="22">
        <v>972</v>
      </c>
      <c r="L4358" s="23" t="s">
        <v>1482</v>
      </c>
      <c r="M4358" s="23"/>
      <c r="N4358" s="23" t="s">
        <v>184</v>
      </c>
      <c r="O4358" s="23" t="s">
        <v>225</v>
      </c>
      <c r="P4358" s="22">
        <v>18</v>
      </c>
      <c r="Q4358" s="23" t="s">
        <v>279</v>
      </c>
      <c r="R4358" s="23"/>
      <c r="S4358" s="23"/>
      <c r="T4358" s="23"/>
      <c r="U4358" s="23"/>
      <c r="V4358" s="23" t="s">
        <v>187</v>
      </c>
      <c r="W4358" s="23" t="s">
        <v>188</v>
      </c>
      <c r="X4358" s="23" t="s">
        <v>189</v>
      </c>
      <c r="Y4358" s="22">
        <v>0</v>
      </c>
      <c r="Z4358" s="23" t="s">
        <v>190</v>
      </c>
      <c r="AA4358" s="23" t="s">
        <v>191</v>
      </c>
      <c r="AB4358" s="23" t="s">
        <v>190</v>
      </c>
      <c r="AC4358" s="23" t="s">
        <v>280</v>
      </c>
      <c r="AD4358" s="23" t="s">
        <v>281</v>
      </c>
      <c r="AE4358" s="23" t="s">
        <v>91</v>
      </c>
      <c r="AF4358" s="23"/>
      <c r="AG4358" s="23"/>
      <c r="AH4358" s="23"/>
      <c r="AI4358" s="23"/>
      <c r="AJ4358" s="23" t="b">
        <v>0</v>
      </c>
      <c r="AK4358" s="3">
        <v>98</v>
      </c>
      <c r="AL4358" s="3">
        <v>2408</v>
      </c>
      <c r="AM4358" s="3">
        <v>5948</v>
      </c>
      <c r="AN4358" s="24">
        <v>45536.65016844136</v>
      </c>
      <c r="AO4358" s="24">
        <v>45536.65016844136</v>
      </c>
      <c r="AP4358">
        <v>9</v>
      </c>
      <c r="AQ4358" t="s">
        <v>194</v>
      </c>
      <c r="AR4358">
        <v>244.65016844135971</v>
      </c>
      <c r="AS4358" t="s">
        <v>195</v>
      </c>
      <c r="AT4358" t="s">
        <v>228</v>
      </c>
      <c r="AU4358" t="s">
        <v>197</v>
      </c>
      <c r="AV4358" t="s">
        <v>228</v>
      </c>
      <c r="AW4358" t="s">
        <v>228</v>
      </c>
      <c r="AX4358" t="s">
        <v>197</v>
      </c>
      <c r="AY4358" t="s">
        <v>228</v>
      </c>
    </row>
    <row r="4359" spans="1:51" x14ac:dyDescent="0.45">
      <c r="A4359" s="22">
        <v>874295</v>
      </c>
      <c r="B4359" s="6">
        <v>45536</v>
      </c>
      <c r="C4359" s="22">
        <v>0</v>
      </c>
      <c r="D4359" s="22">
        <v>65276</v>
      </c>
      <c r="E4359" s="22"/>
      <c r="F4359" s="22">
        <v>100</v>
      </c>
      <c r="G4359" s="22">
        <v>9244</v>
      </c>
      <c r="H4359" s="22">
        <v>0</v>
      </c>
      <c r="I4359" s="22"/>
      <c r="J4359" s="22">
        <v>2173</v>
      </c>
      <c r="K4359" s="22">
        <v>2359</v>
      </c>
      <c r="L4359" s="23" t="s">
        <v>1486</v>
      </c>
      <c r="M4359" s="23"/>
      <c r="N4359" s="23" t="s">
        <v>184</v>
      </c>
      <c r="O4359" s="23" t="s">
        <v>225</v>
      </c>
      <c r="P4359" s="22">
        <v>18</v>
      </c>
      <c r="Q4359" s="23" t="s">
        <v>279</v>
      </c>
      <c r="R4359" s="23"/>
      <c r="S4359" s="23"/>
      <c r="T4359" s="23"/>
      <c r="U4359" s="23"/>
      <c r="V4359" s="23" t="s">
        <v>187</v>
      </c>
      <c r="W4359" s="23" t="s">
        <v>188</v>
      </c>
      <c r="X4359" s="23" t="s">
        <v>189</v>
      </c>
      <c r="Y4359" s="22">
        <v>0</v>
      </c>
      <c r="Z4359" s="23" t="s">
        <v>190</v>
      </c>
      <c r="AA4359" s="23" t="s">
        <v>191</v>
      </c>
      <c r="AB4359" s="23" t="s">
        <v>190</v>
      </c>
      <c r="AC4359" s="23" t="s">
        <v>280</v>
      </c>
      <c r="AD4359" s="23" t="s">
        <v>281</v>
      </c>
      <c r="AE4359" s="23" t="s">
        <v>91</v>
      </c>
      <c r="AF4359" s="23"/>
      <c r="AG4359" s="23"/>
      <c r="AH4359" s="23"/>
      <c r="AI4359" s="23"/>
      <c r="AJ4359" s="23" t="b">
        <v>0</v>
      </c>
      <c r="AK4359" s="3">
        <v>61</v>
      </c>
      <c r="AL4359" s="3">
        <v>2408</v>
      </c>
      <c r="AM4359" s="3">
        <v>6379</v>
      </c>
      <c r="AN4359" s="24">
        <v>45536.669465432096</v>
      </c>
      <c r="AO4359" s="24">
        <v>45536.669465432096</v>
      </c>
      <c r="AP4359">
        <v>9</v>
      </c>
      <c r="AQ4359" t="s">
        <v>194</v>
      </c>
      <c r="AR4359">
        <v>244.66946543209633</v>
      </c>
      <c r="AS4359" t="s">
        <v>195</v>
      </c>
      <c r="AT4359" t="s">
        <v>198</v>
      </c>
      <c r="AU4359" t="s">
        <v>197</v>
      </c>
      <c r="AV4359" t="s">
        <v>214</v>
      </c>
      <c r="AW4359" t="s">
        <v>198</v>
      </c>
      <c r="AX4359" t="s">
        <v>197</v>
      </c>
      <c r="AY4359" t="s">
        <v>214</v>
      </c>
    </row>
    <row r="4360" spans="1:51" x14ac:dyDescent="0.45">
      <c r="A4360" s="22">
        <v>873826</v>
      </c>
      <c r="B4360" s="6">
        <v>45536</v>
      </c>
      <c r="C4360" s="22">
        <v>0</v>
      </c>
      <c r="D4360" s="22">
        <v>554358</v>
      </c>
      <c r="E4360" s="22"/>
      <c r="F4360" s="22">
        <v>8</v>
      </c>
      <c r="G4360" s="22">
        <v>24068</v>
      </c>
      <c r="H4360" s="22">
        <v>0</v>
      </c>
      <c r="I4360" s="22"/>
      <c r="J4360" s="22">
        <v>5651</v>
      </c>
      <c r="K4360" s="22">
        <v>2603</v>
      </c>
      <c r="L4360" s="23" t="s">
        <v>1490</v>
      </c>
      <c r="M4360" s="23"/>
      <c r="N4360" s="23" t="s">
        <v>184</v>
      </c>
      <c r="O4360" s="23" t="s">
        <v>225</v>
      </c>
      <c r="P4360" s="22">
        <v>18</v>
      </c>
      <c r="Q4360" s="23" t="s">
        <v>279</v>
      </c>
      <c r="R4360" s="23"/>
      <c r="S4360" s="23"/>
      <c r="T4360" s="23"/>
      <c r="U4360" s="23"/>
      <c r="V4360" s="23" t="s">
        <v>187</v>
      </c>
      <c r="W4360" s="23" t="s">
        <v>188</v>
      </c>
      <c r="X4360" s="23" t="s">
        <v>189</v>
      </c>
      <c r="Y4360" s="22">
        <v>0</v>
      </c>
      <c r="Z4360" s="23" t="s">
        <v>190</v>
      </c>
      <c r="AA4360" s="23" t="s">
        <v>191</v>
      </c>
      <c r="AB4360" s="23" t="s">
        <v>190</v>
      </c>
      <c r="AC4360" s="23" t="s">
        <v>280</v>
      </c>
      <c r="AD4360" s="23" t="s">
        <v>281</v>
      </c>
      <c r="AE4360" s="23" t="s">
        <v>91</v>
      </c>
      <c r="AF4360" s="23"/>
      <c r="AG4360" s="23"/>
      <c r="AH4360" s="23"/>
      <c r="AI4360" s="23"/>
      <c r="AJ4360" s="23" t="b">
        <v>0</v>
      </c>
      <c r="AK4360" s="3">
        <v>62</v>
      </c>
      <c r="AL4360" s="3">
        <v>2408</v>
      </c>
      <c r="AM4360" s="3">
        <v>5922</v>
      </c>
      <c r="AN4360" s="24">
        <v>45536.649318132717</v>
      </c>
      <c r="AO4360" s="24">
        <v>45536.649318132717</v>
      </c>
      <c r="AP4360">
        <v>9</v>
      </c>
      <c r="AQ4360" t="s">
        <v>194</v>
      </c>
      <c r="AR4360">
        <v>244.64931813271687</v>
      </c>
      <c r="AS4360" t="s">
        <v>195</v>
      </c>
      <c r="AT4360" t="s">
        <v>228</v>
      </c>
      <c r="AU4360" t="s">
        <v>197</v>
      </c>
      <c r="AV4360" t="s">
        <v>317</v>
      </c>
      <c r="AW4360" t="s">
        <v>228</v>
      </c>
      <c r="AX4360" t="s">
        <v>197</v>
      </c>
      <c r="AY4360" t="s">
        <v>317</v>
      </c>
    </row>
    <row r="4361" spans="1:51" x14ac:dyDescent="0.45">
      <c r="A4361" s="22">
        <v>874220</v>
      </c>
      <c r="B4361" s="6">
        <v>45536</v>
      </c>
      <c r="C4361" s="22">
        <v>0</v>
      </c>
      <c r="D4361" s="22">
        <v>68916</v>
      </c>
      <c r="E4361" s="22"/>
      <c r="F4361" s="22">
        <v>88</v>
      </c>
      <c r="G4361" s="22">
        <v>7168</v>
      </c>
      <c r="H4361" s="22">
        <v>0</v>
      </c>
      <c r="I4361" s="22"/>
      <c r="J4361" s="22">
        <v>1685</v>
      </c>
      <c r="K4361" s="22">
        <v>2256</v>
      </c>
      <c r="L4361" s="23" t="s">
        <v>1499</v>
      </c>
      <c r="M4361" s="23"/>
      <c r="N4361" s="23" t="s">
        <v>184</v>
      </c>
      <c r="O4361" s="23" t="s">
        <v>225</v>
      </c>
      <c r="P4361" s="22">
        <v>18</v>
      </c>
      <c r="Q4361" s="23" t="s">
        <v>279</v>
      </c>
      <c r="R4361" s="23"/>
      <c r="S4361" s="23"/>
      <c r="T4361" s="23"/>
      <c r="U4361" s="23"/>
      <c r="V4361" s="23" t="s">
        <v>187</v>
      </c>
      <c r="W4361" s="23" t="s">
        <v>188</v>
      </c>
      <c r="X4361" s="23" t="s">
        <v>189</v>
      </c>
      <c r="Y4361" s="22">
        <v>0</v>
      </c>
      <c r="Z4361" s="23" t="s">
        <v>190</v>
      </c>
      <c r="AA4361" s="23" t="s">
        <v>191</v>
      </c>
      <c r="AB4361" s="23" t="s">
        <v>190</v>
      </c>
      <c r="AC4361" s="23" t="s">
        <v>280</v>
      </c>
      <c r="AD4361" s="23" t="s">
        <v>281</v>
      </c>
      <c r="AE4361" s="23" t="s">
        <v>91</v>
      </c>
      <c r="AF4361" s="23"/>
      <c r="AG4361" s="23"/>
      <c r="AH4361" s="23"/>
      <c r="AI4361" s="23"/>
      <c r="AJ4361" s="23" t="b">
        <v>0</v>
      </c>
      <c r="AK4361" s="3">
        <v>62</v>
      </c>
      <c r="AL4361" s="3">
        <v>2408</v>
      </c>
      <c r="AM4361" s="3">
        <v>6317</v>
      </c>
      <c r="AN4361" s="24">
        <v>45536.665686342596</v>
      </c>
      <c r="AO4361" s="24">
        <v>45536.665686342596</v>
      </c>
      <c r="AP4361">
        <v>9</v>
      </c>
      <c r="AQ4361" t="s">
        <v>194</v>
      </c>
      <c r="AR4361">
        <v>244.66568634259602</v>
      </c>
      <c r="AS4361" t="s">
        <v>195</v>
      </c>
      <c r="AT4361" t="s">
        <v>228</v>
      </c>
      <c r="AU4361" t="s">
        <v>197</v>
      </c>
      <c r="AV4361" t="s">
        <v>314</v>
      </c>
      <c r="AW4361" t="s">
        <v>228</v>
      </c>
      <c r="AX4361" t="s">
        <v>197</v>
      </c>
      <c r="AY4361" t="s">
        <v>314</v>
      </c>
    </row>
    <row r="4362" spans="1:51" x14ac:dyDescent="0.45">
      <c r="A4362" s="22">
        <v>874322</v>
      </c>
      <c r="B4362" s="6">
        <v>45536</v>
      </c>
      <c r="C4362" s="22">
        <v>0</v>
      </c>
      <c r="D4362" s="22">
        <v>45037</v>
      </c>
      <c r="E4362" s="22"/>
      <c r="F4362" s="22">
        <v>66</v>
      </c>
      <c r="G4362" s="22">
        <v>5688</v>
      </c>
      <c r="H4362" s="22">
        <v>0</v>
      </c>
      <c r="I4362" s="22"/>
      <c r="J4362" s="22">
        <v>1337</v>
      </c>
      <c r="K4362" s="22">
        <v>7748</v>
      </c>
      <c r="L4362" s="23" t="s">
        <v>1501</v>
      </c>
      <c r="M4362" s="23"/>
      <c r="N4362" s="23" t="s">
        <v>184</v>
      </c>
      <c r="O4362" s="23" t="s">
        <v>225</v>
      </c>
      <c r="P4362" s="22">
        <v>18</v>
      </c>
      <c r="Q4362" s="23" t="s">
        <v>279</v>
      </c>
      <c r="R4362" s="23"/>
      <c r="S4362" s="23"/>
      <c r="T4362" s="23"/>
      <c r="U4362" s="23"/>
      <c r="V4362" s="23" t="s">
        <v>187</v>
      </c>
      <c r="W4362" s="23" t="s">
        <v>188</v>
      </c>
      <c r="X4362" s="23" t="s">
        <v>189</v>
      </c>
      <c r="Y4362" s="22">
        <v>0</v>
      </c>
      <c r="Z4362" s="23" t="s">
        <v>190</v>
      </c>
      <c r="AA4362" s="23" t="s">
        <v>191</v>
      </c>
      <c r="AB4362" s="23" t="s">
        <v>190</v>
      </c>
      <c r="AC4362" s="23" t="s">
        <v>280</v>
      </c>
      <c r="AD4362" s="23" t="s">
        <v>281</v>
      </c>
      <c r="AE4362" s="23" t="s">
        <v>91</v>
      </c>
      <c r="AF4362" s="23"/>
      <c r="AG4362" s="23"/>
      <c r="AH4362" s="23"/>
      <c r="AI4362" s="23"/>
      <c r="AJ4362" s="23" t="b">
        <v>0</v>
      </c>
      <c r="AK4362" s="3">
        <v>61</v>
      </c>
      <c r="AL4362" s="3">
        <v>2408</v>
      </c>
      <c r="AM4362" s="3">
        <v>6406</v>
      </c>
      <c r="AN4362" s="24">
        <v>45536.674034413583</v>
      </c>
      <c r="AO4362" s="24">
        <v>45536.674034413583</v>
      </c>
      <c r="AP4362">
        <v>9</v>
      </c>
      <c r="AQ4362" t="s">
        <v>194</v>
      </c>
      <c r="AR4362">
        <v>244.67403441358329</v>
      </c>
      <c r="AS4362" t="s">
        <v>195</v>
      </c>
      <c r="AT4362" t="s">
        <v>198</v>
      </c>
      <c r="AU4362" t="s">
        <v>197</v>
      </c>
      <c r="AV4362" t="s">
        <v>303</v>
      </c>
      <c r="AW4362" t="s">
        <v>198</v>
      </c>
      <c r="AX4362" t="s">
        <v>197</v>
      </c>
      <c r="AY4362" t="s">
        <v>303</v>
      </c>
    </row>
    <row r="4363" spans="1:51" x14ac:dyDescent="0.45">
      <c r="A4363" s="22">
        <v>874145</v>
      </c>
      <c r="B4363" s="6">
        <v>45536</v>
      </c>
      <c r="C4363" s="22">
        <v>0</v>
      </c>
      <c r="D4363" s="22">
        <v>24125</v>
      </c>
      <c r="E4363" s="22"/>
      <c r="F4363" s="22">
        <v>17</v>
      </c>
      <c r="G4363" s="22">
        <v>3944</v>
      </c>
      <c r="H4363" s="22">
        <v>0</v>
      </c>
      <c r="I4363" s="22"/>
      <c r="J4363" s="22">
        <v>521</v>
      </c>
      <c r="K4363" s="22">
        <v>18190</v>
      </c>
      <c r="L4363" s="23" t="s">
        <v>1502</v>
      </c>
      <c r="M4363" s="23"/>
      <c r="N4363" s="23" t="s">
        <v>184</v>
      </c>
      <c r="O4363" s="23" t="s">
        <v>225</v>
      </c>
      <c r="P4363" s="22">
        <v>18</v>
      </c>
      <c r="Q4363" s="23" t="s">
        <v>279</v>
      </c>
      <c r="R4363" s="23"/>
      <c r="S4363" s="23"/>
      <c r="T4363" s="23"/>
      <c r="U4363" s="23"/>
      <c r="V4363" s="23" t="s">
        <v>187</v>
      </c>
      <c r="W4363" s="23" t="s">
        <v>188</v>
      </c>
      <c r="X4363" s="23" t="s">
        <v>189</v>
      </c>
      <c r="Y4363" s="22">
        <v>0</v>
      </c>
      <c r="Z4363" s="23" t="s">
        <v>190</v>
      </c>
      <c r="AA4363" s="23" t="s">
        <v>191</v>
      </c>
      <c r="AB4363" s="23" t="s">
        <v>190</v>
      </c>
      <c r="AC4363" s="23" t="s">
        <v>280</v>
      </c>
      <c r="AD4363" s="23" t="s">
        <v>281</v>
      </c>
      <c r="AE4363" s="23" t="s">
        <v>91</v>
      </c>
      <c r="AF4363" s="23"/>
      <c r="AG4363" s="23"/>
      <c r="AH4363" s="23"/>
      <c r="AI4363" s="23"/>
      <c r="AJ4363" s="23" t="b">
        <v>0</v>
      </c>
      <c r="AK4363" s="3">
        <v>113</v>
      </c>
      <c r="AL4363" s="3">
        <v>2408</v>
      </c>
      <c r="AM4363" s="3">
        <v>6243</v>
      </c>
      <c r="AN4363" s="24">
        <v>45536.659379089506</v>
      </c>
      <c r="AO4363" s="24">
        <v>45536.659379089506</v>
      </c>
      <c r="AP4363">
        <v>9</v>
      </c>
      <c r="AQ4363" t="s">
        <v>194</v>
      </c>
      <c r="AR4363">
        <v>244.65937908950582</v>
      </c>
      <c r="AS4363" t="s">
        <v>195</v>
      </c>
      <c r="AT4363" t="s">
        <v>228</v>
      </c>
      <c r="AU4363" t="s">
        <v>197</v>
      </c>
      <c r="AV4363" t="s">
        <v>305</v>
      </c>
      <c r="AW4363" t="s">
        <v>228</v>
      </c>
      <c r="AX4363" t="s">
        <v>197</v>
      </c>
      <c r="AY4363" t="s">
        <v>305</v>
      </c>
    </row>
    <row r="4364" spans="1:51" x14ac:dyDescent="0.45">
      <c r="A4364" s="22">
        <v>873829</v>
      </c>
      <c r="B4364" s="6">
        <v>45536</v>
      </c>
      <c r="C4364" s="22">
        <v>0</v>
      </c>
      <c r="D4364" s="22">
        <v>279547</v>
      </c>
      <c r="E4364" s="22"/>
      <c r="F4364" s="22">
        <v>8</v>
      </c>
      <c r="G4364" s="22">
        <v>2861</v>
      </c>
      <c r="H4364" s="22">
        <v>0</v>
      </c>
      <c r="I4364" s="22"/>
      <c r="J4364" s="22">
        <v>672</v>
      </c>
      <c r="K4364" s="22">
        <v>18383</v>
      </c>
      <c r="L4364" s="23" t="s">
        <v>1503</v>
      </c>
      <c r="M4364" s="23"/>
      <c r="N4364" s="23" t="s">
        <v>184</v>
      </c>
      <c r="O4364" s="23" t="s">
        <v>225</v>
      </c>
      <c r="P4364" s="22">
        <v>18</v>
      </c>
      <c r="Q4364" s="23" t="s">
        <v>279</v>
      </c>
      <c r="R4364" s="23"/>
      <c r="S4364" s="23"/>
      <c r="T4364" s="23"/>
      <c r="U4364" s="23"/>
      <c r="V4364" s="23" t="s">
        <v>187</v>
      </c>
      <c r="W4364" s="23" t="s">
        <v>188</v>
      </c>
      <c r="X4364" s="23" t="s">
        <v>189</v>
      </c>
      <c r="Y4364" s="22">
        <v>0</v>
      </c>
      <c r="Z4364" s="23" t="s">
        <v>190</v>
      </c>
      <c r="AA4364" s="23" t="s">
        <v>191</v>
      </c>
      <c r="AB4364" s="23" t="s">
        <v>190</v>
      </c>
      <c r="AC4364" s="23" t="s">
        <v>280</v>
      </c>
      <c r="AD4364" s="23" t="s">
        <v>281</v>
      </c>
      <c r="AE4364" s="23" t="s">
        <v>91</v>
      </c>
      <c r="AF4364" s="23"/>
      <c r="AG4364" s="23"/>
      <c r="AH4364" s="23"/>
      <c r="AI4364" s="23"/>
      <c r="AJ4364" s="23" t="b">
        <v>0</v>
      </c>
      <c r="AK4364" s="3">
        <v>112</v>
      </c>
      <c r="AL4364" s="3">
        <v>2408</v>
      </c>
      <c r="AM4364" s="3">
        <v>5926</v>
      </c>
      <c r="AN4364" s="24">
        <v>45536.649327160492</v>
      </c>
      <c r="AO4364" s="24">
        <v>45536.649327160492</v>
      </c>
      <c r="AP4364">
        <v>9</v>
      </c>
      <c r="AQ4364" t="s">
        <v>194</v>
      </c>
      <c r="AR4364">
        <v>244.64932716049225</v>
      </c>
      <c r="AS4364" t="s">
        <v>195</v>
      </c>
      <c r="AT4364" t="s">
        <v>228</v>
      </c>
      <c r="AU4364" t="s">
        <v>197</v>
      </c>
      <c r="AV4364" t="s">
        <v>214</v>
      </c>
      <c r="AW4364" t="s">
        <v>228</v>
      </c>
      <c r="AX4364" t="s">
        <v>197</v>
      </c>
      <c r="AY4364" t="s">
        <v>214</v>
      </c>
    </row>
    <row r="4365" spans="1:51" x14ac:dyDescent="0.45">
      <c r="A4365" s="22">
        <v>873959</v>
      </c>
      <c r="B4365" s="6">
        <v>45536</v>
      </c>
      <c r="C4365" s="22">
        <v>0</v>
      </c>
      <c r="D4365" s="22">
        <v>10563</v>
      </c>
      <c r="E4365" s="22"/>
      <c r="F4365" s="22">
        <v>30</v>
      </c>
      <c r="G4365" s="22">
        <v>1796</v>
      </c>
      <c r="H4365" s="22">
        <v>0</v>
      </c>
      <c r="I4365" s="22"/>
      <c r="J4365" s="22">
        <v>202</v>
      </c>
      <c r="K4365" s="22">
        <v>102196</v>
      </c>
      <c r="L4365" s="23" t="s">
        <v>1505</v>
      </c>
      <c r="M4365" s="23"/>
      <c r="N4365" s="23" t="s">
        <v>184</v>
      </c>
      <c r="O4365" s="23" t="s">
        <v>225</v>
      </c>
      <c r="P4365" s="22">
        <v>18</v>
      </c>
      <c r="Q4365" s="23" t="s">
        <v>279</v>
      </c>
      <c r="R4365" s="23"/>
      <c r="S4365" s="23"/>
      <c r="T4365" s="23"/>
      <c r="U4365" s="23"/>
      <c r="V4365" s="23" t="s">
        <v>187</v>
      </c>
      <c r="W4365" s="23" t="s">
        <v>188</v>
      </c>
      <c r="X4365" s="23" t="s">
        <v>189</v>
      </c>
      <c r="Y4365" s="22">
        <v>0</v>
      </c>
      <c r="Z4365" s="23" t="s">
        <v>190</v>
      </c>
      <c r="AA4365" s="23" t="s">
        <v>191</v>
      </c>
      <c r="AB4365" s="23" t="s">
        <v>190</v>
      </c>
      <c r="AC4365" s="23" t="s">
        <v>280</v>
      </c>
      <c r="AD4365" s="23" t="s">
        <v>281</v>
      </c>
      <c r="AE4365" s="23" t="s">
        <v>91</v>
      </c>
      <c r="AF4365" s="23"/>
      <c r="AG4365" s="23"/>
      <c r="AH4365" s="23"/>
      <c r="AI4365" s="23"/>
      <c r="AJ4365" s="23" t="b">
        <v>0</v>
      </c>
      <c r="AK4365" s="3">
        <v>113</v>
      </c>
      <c r="AL4365" s="3">
        <v>2408</v>
      </c>
      <c r="AM4365" s="3">
        <v>6059</v>
      </c>
      <c r="AN4365" s="24">
        <v>45536.653670794753</v>
      </c>
      <c r="AO4365" s="24">
        <v>45536.653670794753</v>
      </c>
      <c r="AP4365">
        <v>9</v>
      </c>
      <c r="AQ4365" t="s">
        <v>194</v>
      </c>
      <c r="AR4365">
        <v>244.65367079475254</v>
      </c>
      <c r="AS4365" t="s">
        <v>195</v>
      </c>
      <c r="AT4365" t="s">
        <v>228</v>
      </c>
      <c r="AU4365" t="s">
        <v>197</v>
      </c>
      <c r="AV4365" t="s">
        <v>229</v>
      </c>
      <c r="AW4365" t="s">
        <v>228</v>
      </c>
      <c r="AX4365" t="s">
        <v>197</v>
      </c>
      <c r="AY4365" t="s">
        <v>229</v>
      </c>
    </row>
    <row r="4366" spans="1:51" x14ac:dyDescent="0.45">
      <c r="A4366" s="22">
        <v>873860</v>
      </c>
      <c r="B4366" s="6">
        <v>45536</v>
      </c>
      <c r="C4366" s="22">
        <v>0</v>
      </c>
      <c r="D4366" s="22">
        <v>72639</v>
      </c>
      <c r="E4366" s="22"/>
      <c r="F4366" s="22">
        <v>1</v>
      </c>
      <c r="G4366" s="22">
        <v>3145</v>
      </c>
      <c r="H4366" s="22">
        <v>0</v>
      </c>
      <c r="I4366" s="22"/>
      <c r="J4366" s="22">
        <v>739</v>
      </c>
      <c r="K4366" s="22">
        <v>2496</v>
      </c>
      <c r="L4366" s="23" t="s">
        <v>1508</v>
      </c>
      <c r="M4366" s="23"/>
      <c r="N4366" s="23" t="s">
        <v>184</v>
      </c>
      <c r="O4366" s="23" t="s">
        <v>225</v>
      </c>
      <c r="P4366" s="22">
        <v>18</v>
      </c>
      <c r="Q4366" s="23" t="s">
        <v>279</v>
      </c>
      <c r="R4366" s="23"/>
      <c r="S4366" s="23"/>
      <c r="T4366" s="23"/>
      <c r="U4366" s="23"/>
      <c r="V4366" s="23" t="s">
        <v>187</v>
      </c>
      <c r="W4366" s="23" t="s">
        <v>188</v>
      </c>
      <c r="X4366" s="23" t="s">
        <v>189</v>
      </c>
      <c r="Y4366" s="22">
        <v>0</v>
      </c>
      <c r="Z4366" s="23" t="s">
        <v>190</v>
      </c>
      <c r="AA4366" s="23" t="s">
        <v>191</v>
      </c>
      <c r="AB4366" s="23" t="s">
        <v>190</v>
      </c>
      <c r="AC4366" s="23" t="s">
        <v>280</v>
      </c>
      <c r="AD4366" s="23" t="s">
        <v>281</v>
      </c>
      <c r="AE4366" s="23" t="s">
        <v>94</v>
      </c>
      <c r="AF4366" s="23"/>
      <c r="AG4366" s="23"/>
      <c r="AH4366" s="23"/>
      <c r="AI4366" s="23"/>
      <c r="AJ4366" s="23" t="b">
        <v>0</v>
      </c>
      <c r="AK4366" s="3">
        <v>109</v>
      </c>
      <c r="AL4366" s="3">
        <v>2408</v>
      </c>
      <c r="AM4366" s="3">
        <v>5964</v>
      </c>
      <c r="AN4366" s="24">
        <v>45536.650534104941</v>
      </c>
      <c r="AO4366" s="24">
        <v>45536.650534104941</v>
      </c>
      <c r="AP4366">
        <v>9</v>
      </c>
      <c r="AQ4366" t="s">
        <v>194</v>
      </c>
      <c r="AR4366">
        <v>244.65053410494147</v>
      </c>
      <c r="AS4366" t="s">
        <v>195</v>
      </c>
      <c r="AT4366" t="s">
        <v>228</v>
      </c>
      <c r="AU4366" t="s">
        <v>197</v>
      </c>
      <c r="AV4366" t="s">
        <v>300</v>
      </c>
      <c r="AW4366" t="s">
        <v>228</v>
      </c>
      <c r="AX4366" t="s">
        <v>197</v>
      </c>
      <c r="AY4366" t="s">
        <v>300</v>
      </c>
    </row>
    <row r="4367" spans="1:51" x14ac:dyDescent="0.45">
      <c r="A4367" s="22">
        <v>873972</v>
      </c>
      <c r="B4367" s="6">
        <v>45536</v>
      </c>
      <c r="C4367" s="22">
        <v>0</v>
      </c>
      <c r="D4367" s="22">
        <v>156616</v>
      </c>
      <c r="E4367" s="22"/>
      <c r="F4367" s="22">
        <v>133</v>
      </c>
      <c r="G4367" s="22">
        <v>9889</v>
      </c>
      <c r="H4367" s="22">
        <v>0</v>
      </c>
      <c r="I4367" s="22"/>
      <c r="J4367" s="22">
        <v>2324</v>
      </c>
      <c r="K4367" s="22">
        <v>990</v>
      </c>
      <c r="L4367" s="23" t="s">
        <v>1513</v>
      </c>
      <c r="M4367" s="23"/>
      <c r="N4367" s="23" t="s">
        <v>184</v>
      </c>
      <c r="O4367" s="23" t="s">
        <v>225</v>
      </c>
      <c r="P4367" s="22">
        <v>18</v>
      </c>
      <c r="Q4367" s="23" t="s">
        <v>279</v>
      </c>
      <c r="R4367" s="23"/>
      <c r="S4367" s="23"/>
      <c r="T4367" s="23"/>
      <c r="U4367" s="23"/>
      <c r="V4367" s="23" t="s">
        <v>187</v>
      </c>
      <c r="W4367" s="23" t="s">
        <v>188</v>
      </c>
      <c r="X4367" s="23" t="s">
        <v>189</v>
      </c>
      <c r="Y4367" s="22">
        <v>0</v>
      </c>
      <c r="Z4367" s="23" t="s">
        <v>190</v>
      </c>
      <c r="AA4367" s="23" t="s">
        <v>191</v>
      </c>
      <c r="AB4367" s="23" t="s">
        <v>190</v>
      </c>
      <c r="AC4367" s="23" t="s">
        <v>280</v>
      </c>
      <c r="AD4367" s="23" t="s">
        <v>281</v>
      </c>
      <c r="AE4367" s="23" t="s">
        <v>94</v>
      </c>
      <c r="AF4367" s="23"/>
      <c r="AG4367" s="23"/>
      <c r="AH4367" s="23"/>
      <c r="AI4367" s="23"/>
      <c r="AJ4367" s="23" t="b">
        <v>0</v>
      </c>
      <c r="AK4367" s="3">
        <v>109</v>
      </c>
      <c r="AL4367" s="3">
        <v>2408</v>
      </c>
      <c r="AM4367" s="3">
        <v>6072</v>
      </c>
      <c r="AN4367" s="24">
        <v>45536.653940046293</v>
      </c>
      <c r="AO4367" s="24">
        <v>45536.653940046293</v>
      </c>
      <c r="AP4367">
        <v>9</v>
      </c>
      <c r="AQ4367" t="s">
        <v>194</v>
      </c>
      <c r="AR4367">
        <v>244.65394004629343</v>
      </c>
      <c r="AS4367" t="s">
        <v>195</v>
      </c>
      <c r="AT4367" t="s">
        <v>228</v>
      </c>
      <c r="AU4367" t="s">
        <v>197</v>
      </c>
      <c r="AV4367" t="s">
        <v>362</v>
      </c>
      <c r="AW4367" t="s">
        <v>228</v>
      </c>
      <c r="AX4367" t="s">
        <v>197</v>
      </c>
      <c r="AY4367" t="s">
        <v>362</v>
      </c>
    </row>
    <row r="4368" spans="1:51" x14ac:dyDescent="0.45">
      <c r="A4368" s="22">
        <v>873851</v>
      </c>
      <c r="B4368" s="6">
        <v>45536</v>
      </c>
      <c r="C4368" s="22">
        <v>0</v>
      </c>
      <c r="D4368" s="22">
        <v>406484</v>
      </c>
      <c r="E4368" s="22"/>
      <c r="F4368" s="22">
        <v>153</v>
      </c>
      <c r="G4368" s="22">
        <v>10242</v>
      </c>
      <c r="H4368" s="22">
        <v>0</v>
      </c>
      <c r="I4368" s="22"/>
      <c r="J4368" s="22">
        <v>2407</v>
      </c>
      <c r="K4368" s="22">
        <v>6888</v>
      </c>
      <c r="L4368" s="23" t="s">
        <v>1523</v>
      </c>
      <c r="M4368" s="23"/>
      <c r="N4368" s="23" t="s">
        <v>184</v>
      </c>
      <c r="O4368" s="23" t="s">
        <v>225</v>
      </c>
      <c r="P4368" s="22">
        <v>18</v>
      </c>
      <c r="Q4368" s="23" t="s">
        <v>279</v>
      </c>
      <c r="R4368" s="23"/>
      <c r="S4368" s="23"/>
      <c r="T4368" s="23"/>
      <c r="U4368" s="23"/>
      <c r="V4368" s="23" t="s">
        <v>187</v>
      </c>
      <c r="W4368" s="23" t="s">
        <v>188</v>
      </c>
      <c r="X4368" s="23" t="s">
        <v>189</v>
      </c>
      <c r="Y4368" s="22">
        <v>0</v>
      </c>
      <c r="Z4368" s="23" t="s">
        <v>190</v>
      </c>
      <c r="AA4368" s="23" t="s">
        <v>191</v>
      </c>
      <c r="AB4368" s="23" t="s">
        <v>190</v>
      </c>
      <c r="AC4368" s="23" t="s">
        <v>280</v>
      </c>
      <c r="AD4368" s="23" t="s">
        <v>281</v>
      </c>
      <c r="AE4368" s="23" t="s">
        <v>94</v>
      </c>
      <c r="AF4368" s="23"/>
      <c r="AG4368" s="23"/>
      <c r="AH4368" s="23"/>
      <c r="AI4368" s="23"/>
      <c r="AJ4368" s="23" t="b">
        <v>0</v>
      </c>
      <c r="AK4368" s="3">
        <v>64</v>
      </c>
      <c r="AL4368" s="3">
        <v>2408</v>
      </c>
      <c r="AM4368" s="3">
        <v>5953</v>
      </c>
      <c r="AN4368" s="24">
        <v>45536.65027357253</v>
      </c>
      <c r="AO4368" s="24">
        <v>45536.65027357253</v>
      </c>
      <c r="AP4368">
        <v>9</v>
      </c>
      <c r="AQ4368" t="s">
        <v>194</v>
      </c>
      <c r="AR4368">
        <v>244.65027357252984</v>
      </c>
      <c r="AS4368" t="s">
        <v>195</v>
      </c>
      <c r="AT4368" t="s">
        <v>228</v>
      </c>
      <c r="AU4368" t="s">
        <v>197</v>
      </c>
      <c r="AV4368" t="s">
        <v>210</v>
      </c>
      <c r="AW4368" t="s">
        <v>228</v>
      </c>
      <c r="AX4368" t="s">
        <v>197</v>
      </c>
      <c r="AY4368" t="s">
        <v>210</v>
      </c>
    </row>
    <row r="4369" spans="1:51" x14ac:dyDescent="0.45">
      <c r="A4369" s="22">
        <v>874228</v>
      </c>
      <c r="B4369" s="6">
        <v>45536</v>
      </c>
      <c r="C4369" s="22">
        <v>0</v>
      </c>
      <c r="D4369" s="22">
        <v>109327</v>
      </c>
      <c r="E4369" s="22"/>
      <c r="F4369" s="22">
        <v>72</v>
      </c>
      <c r="G4369" s="22">
        <v>9871</v>
      </c>
      <c r="H4369" s="22">
        <v>0</v>
      </c>
      <c r="I4369" s="22"/>
      <c r="J4369" s="22">
        <v>1196</v>
      </c>
      <c r="K4369" s="22">
        <v>3336</v>
      </c>
      <c r="L4369" s="23" t="s">
        <v>1527</v>
      </c>
      <c r="M4369" s="23"/>
      <c r="N4369" s="23" t="s">
        <v>184</v>
      </c>
      <c r="O4369" s="23" t="s">
        <v>225</v>
      </c>
      <c r="P4369" s="22">
        <v>18</v>
      </c>
      <c r="Q4369" s="23" t="s">
        <v>279</v>
      </c>
      <c r="R4369" s="23"/>
      <c r="S4369" s="23"/>
      <c r="T4369" s="23"/>
      <c r="U4369" s="23"/>
      <c r="V4369" s="23" t="s">
        <v>187</v>
      </c>
      <c r="W4369" s="23" t="s">
        <v>188</v>
      </c>
      <c r="X4369" s="23" t="s">
        <v>189</v>
      </c>
      <c r="Y4369" s="22">
        <v>0</v>
      </c>
      <c r="Z4369" s="23" t="s">
        <v>190</v>
      </c>
      <c r="AA4369" s="23" t="s">
        <v>191</v>
      </c>
      <c r="AB4369" s="23" t="s">
        <v>190</v>
      </c>
      <c r="AC4369" s="23" t="s">
        <v>280</v>
      </c>
      <c r="AD4369" s="23" t="s">
        <v>281</v>
      </c>
      <c r="AE4369" s="23" t="s">
        <v>94</v>
      </c>
      <c r="AF4369" s="23"/>
      <c r="AG4369" s="23"/>
      <c r="AH4369" s="23"/>
      <c r="AI4369" s="23"/>
      <c r="AJ4369" s="23" t="b">
        <v>0</v>
      </c>
      <c r="AK4369" s="3">
        <v>62</v>
      </c>
      <c r="AL4369" s="3">
        <v>2408</v>
      </c>
      <c r="AM4369" s="3">
        <v>6326</v>
      </c>
      <c r="AN4369" s="24">
        <v>45536.666204128087</v>
      </c>
      <c r="AO4369" s="24">
        <v>45536.666204128087</v>
      </c>
      <c r="AP4369">
        <v>9</v>
      </c>
      <c r="AQ4369" t="s">
        <v>194</v>
      </c>
      <c r="AR4369">
        <v>244.66620412808697</v>
      </c>
      <c r="AS4369" t="s">
        <v>195</v>
      </c>
      <c r="AT4369" t="s">
        <v>228</v>
      </c>
      <c r="AU4369" t="s">
        <v>197</v>
      </c>
      <c r="AV4369" t="s">
        <v>236</v>
      </c>
      <c r="AW4369" t="s">
        <v>228</v>
      </c>
      <c r="AX4369" t="s">
        <v>197</v>
      </c>
      <c r="AY4369" t="s">
        <v>236</v>
      </c>
    </row>
    <row r="4370" spans="1:51" x14ac:dyDescent="0.45">
      <c r="A4370" s="22">
        <v>874312</v>
      </c>
      <c r="B4370" s="6">
        <v>45536</v>
      </c>
      <c r="C4370" s="22">
        <v>0</v>
      </c>
      <c r="D4370" s="22">
        <v>92028</v>
      </c>
      <c r="E4370" s="22"/>
      <c r="F4370" s="22">
        <v>90</v>
      </c>
      <c r="G4370" s="22">
        <v>5070</v>
      </c>
      <c r="H4370" s="22">
        <v>0</v>
      </c>
      <c r="I4370" s="22"/>
      <c r="J4370" s="22">
        <v>1192</v>
      </c>
      <c r="K4370" s="22">
        <v>4851</v>
      </c>
      <c r="L4370" s="23" t="s">
        <v>1534</v>
      </c>
      <c r="M4370" s="23"/>
      <c r="N4370" s="23" t="s">
        <v>184</v>
      </c>
      <c r="O4370" s="23" t="s">
        <v>225</v>
      </c>
      <c r="P4370" s="22">
        <v>18</v>
      </c>
      <c r="Q4370" s="23" t="s">
        <v>279</v>
      </c>
      <c r="R4370" s="23"/>
      <c r="S4370" s="23"/>
      <c r="T4370" s="23"/>
      <c r="U4370" s="23"/>
      <c r="V4370" s="23" t="s">
        <v>187</v>
      </c>
      <c r="W4370" s="23" t="s">
        <v>188</v>
      </c>
      <c r="X4370" s="23" t="s">
        <v>189</v>
      </c>
      <c r="Y4370" s="22">
        <v>0</v>
      </c>
      <c r="Z4370" s="23" t="s">
        <v>190</v>
      </c>
      <c r="AA4370" s="23" t="s">
        <v>191</v>
      </c>
      <c r="AB4370" s="23" t="s">
        <v>190</v>
      </c>
      <c r="AC4370" s="23" t="s">
        <v>280</v>
      </c>
      <c r="AD4370" s="23" t="s">
        <v>281</v>
      </c>
      <c r="AE4370" s="23" t="s">
        <v>94</v>
      </c>
      <c r="AF4370" s="23"/>
      <c r="AG4370" s="23"/>
      <c r="AH4370" s="23"/>
      <c r="AI4370" s="23"/>
      <c r="AJ4370" s="23" t="b">
        <v>0</v>
      </c>
      <c r="AK4370" s="3">
        <v>62</v>
      </c>
      <c r="AL4370" s="3">
        <v>2408</v>
      </c>
      <c r="AM4370" s="3">
        <v>6397</v>
      </c>
      <c r="AN4370" s="24">
        <v>45536.671019405861</v>
      </c>
      <c r="AO4370" s="24">
        <v>45536.671019405861</v>
      </c>
      <c r="AP4370">
        <v>9</v>
      </c>
      <c r="AQ4370" t="s">
        <v>194</v>
      </c>
      <c r="AR4370">
        <v>244.67101940586144</v>
      </c>
      <c r="AS4370" t="s">
        <v>195</v>
      </c>
      <c r="AT4370" t="s">
        <v>198</v>
      </c>
      <c r="AU4370" t="s">
        <v>197</v>
      </c>
      <c r="AV4370" t="s">
        <v>198</v>
      </c>
      <c r="AW4370" t="s">
        <v>198</v>
      </c>
      <c r="AX4370" t="s">
        <v>197</v>
      </c>
      <c r="AY4370" t="s">
        <v>198</v>
      </c>
    </row>
    <row r="4371" spans="1:51" x14ac:dyDescent="0.45">
      <c r="A4371" s="22">
        <v>873822</v>
      </c>
      <c r="B4371" s="6">
        <v>45536</v>
      </c>
      <c r="C4371" s="22">
        <v>0</v>
      </c>
      <c r="D4371" s="22">
        <v>67208</v>
      </c>
      <c r="E4371" s="22"/>
      <c r="F4371" s="22">
        <v>25</v>
      </c>
      <c r="G4371" s="22">
        <v>1377</v>
      </c>
      <c r="H4371" s="22">
        <v>0</v>
      </c>
      <c r="I4371" s="22"/>
      <c r="J4371" s="22">
        <v>323</v>
      </c>
      <c r="K4371" s="22">
        <v>20623</v>
      </c>
      <c r="L4371" s="23" t="s">
        <v>1542</v>
      </c>
      <c r="M4371" s="23"/>
      <c r="N4371" s="23" t="s">
        <v>184</v>
      </c>
      <c r="O4371" s="23" t="s">
        <v>225</v>
      </c>
      <c r="P4371" s="22">
        <v>18</v>
      </c>
      <c r="Q4371" s="23" t="s">
        <v>279</v>
      </c>
      <c r="R4371" s="23"/>
      <c r="S4371" s="23"/>
      <c r="T4371" s="23"/>
      <c r="U4371" s="23"/>
      <c r="V4371" s="23" t="s">
        <v>187</v>
      </c>
      <c r="W4371" s="23" t="s">
        <v>188</v>
      </c>
      <c r="X4371" s="23" t="s">
        <v>189</v>
      </c>
      <c r="Y4371" s="22">
        <v>0</v>
      </c>
      <c r="Z4371" s="23" t="s">
        <v>190</v>
      </c>
      <c r="AA4371" s="23" t="s">
        <v>191</v>
      </c>
      <c r="AB4371" s="23" t="s">
        <v>190</v>
      </c>
      <c r="AC4371" s="23" t="s">
        <v>280</v>
      </c>
      <c r="AD4371" s="23" t="s">
        <v>281</v>
      </c>
      <c r="AE4371" s="23" t="s">
        <v>94</v>
      </c>
      <c r="AF4371" s="23"/>
      <c r="AG4371" s="23"/>
      <c r="AH4371" s="23"/>
      <c r="AI4371" s="23"/>
      <c r="AJ4371" s="23" t="b">
        <v>0</v>
      </c>
      <c r="AK4371" s="3">
        <v>109</v>
      </c>
      <c r="AL4371" s="3">
        <v>2408</v>
      </c>
      <c r="AM4371" s="3">
        <v>5918</v>
      </c>
      <c r="AN4371" s="24">
        <v>45536.647823456791</v>
      </c>
      <c r="AO4371" s="24">
        <v>45536.647823456791</v>
      </c>
      <c r="AP4371">
        <v>9</v>
      </c>
      <c r="AQ4371" t="s">
        <v>194</v>
      </c>
      <c r="AR4371">
        <v>244.64782345679123</v>
      </c>
      <c r="AS4371" t="s">
        <v>195</v>
      </c>
      <c r="AT4371" t="s">
        <v>228</v>
      </c>
      <c r="AU4371" t="s">
        <v>197</v>
      </c>
      <c r="AV4371" t="s">
        <v>204</v>
      </c>
      <c r="AW4371" t="s">
        <v>228</v>
      </c>
      <c r="AX4371" t="s">
        <v>197</v>
      </c>
      <c r="AY4371" t="s">
        <v>204</v>
      </c>
    </row>
    <row r="4372" spans="1:51" x14ac:dyDescent="0.45">
      <c r="A4372" s="22">
        <v>873961</v>
      </c>
      <c r="B4372" s="6">
        <v>45536</v>
      </c>
      <c r="C4372" s="22">
        <v>0</v>
      </c>
      <c r="D4372" s="22">
        <v>7244</v>
      </c>
      <c r="E4372" s="22"/>
      <c r="F4372" s="22">
        <v>22</v>
      </c>
      <c r="G4372" s="22">
        <v>1258</v>
      </c>
      <c r="H4372" s="22">
        <v>0</v>
      </c>
      <c r="I4372" s="22"/>
      <c r="J4372" s="22">
        <v>149</v>
      </c>
      <c r="K4372" s="22">
        <v>38192</v>
      </c>
      <c r="L4372" s="23" t="s">
        <v>1543</v>
      </c>
      <c r="M4372" s="23"/>
      <c r="N4372" s="23" t="s">
        <v>184</v>
      </c>
      <c r="O4372" s="23" t="s">
        <v>225</v>
      </c>
      <c r="P4372" s="22">
        <v>18</v>
      </c>
      <c r="Q4372" s="23" t="s">
        <v>279</v>
      </c>
      <c r="R4372" s="23"/>
      <c r="S4372" s="23"/>
      <c r="T4372" s="23"/>
      <c r="U4372" s="23"/>
      <c r="V4372" s="23" t="s">
        <v>187</v>
      </c>
      <c r="W4372" s="23" t="s">
        <v>188</v>
      </c>
      <c r="X4372" s="23" t="s">
        <v>189</v>
      </c>
      <c r="Y4372" s="22">
        <v>0</v>
      </c>
      <c r="Z4372" s="23" t="s">
        <v>190</v>
      </c>
      <c r="AA4372" s="23" t="s">
        <v>191</v>
      </c>
      <c r="AB4372" s="23" t="s">
        <v>190</v>
      </c>
      <c r="AC4372" s="23" t="s">
        <v>280</v>
      </c>
      <c r="AD4372" s="23" t="s">
        <v>281</v>
      </c>
      <c r="AE4372" s="23" t="s">
        <v>94</v>
      </c>
      <c r="AF4372" s="23"/>
      <c r="AG4372" s="23"/>
      <c r="AH4372" s="23"/>
      <c r="AI4372" s="23"/>
      <c r="AJ4372" s="23" t="b">
        <v>0</v>
      </c>
      <c r="AK4372" s="3">
        <v>113</v>
      </c>
      <c r="AL4372" s="3">
        <v>2408</v>
      </c>
      <c r="AM4372" s="3">
        <v>6061</v>
      </c>
      <c r="AN4372" s="24">
        <v>45536.653708487655</v>
      </c>
      <c r="AO4372" s="24">
        <v>45536.653708487655</v>
      </c>
      <c r="AP4372">
        <v>9</v>
      </c>
      <c r="AQ4372" t="s">
        <v>194</v>
      </c>
      <c r="AR4372">
        <v>244.65370848765451</v>
      </c>
      <c r="AS4372" t="s">
        <v>195</v>
      </c>
      <c r="AT4372" t="s">
        <v>228</v>
      </c>
      <c r="AU4372" t="s">
        <v>197</v>
      </c>
      <c r="AV4372" t="s">
        <v>236</v>
      </c>
      <c r="AW4372" t="s">
        <v>228</v>
      </c>
      <c r="AX4372" t="s">
        <v>197</v>
      </c>
      <c r="AY4372" t="s">
        <v>236</v>
      </c>
    </row>
    <row r="4373" spans="1:51" x14ac:dyDescent="0.45">
      <c r="A4373" s="22">
        <v>873731</v>
      </c>
      <c r="B4373" s="6">
        <v>45536</v>
      </c>
      <c r="C4373" s="22">
        <v>0</v>
      </c>
      <c r="D4373" s="22">
        <v>27196</v>
      </c>
      <c r="E4373" s="22"/>
      <c r="F4373" s="22">
        <v>48</v>
      </c>
      <c r="G4373" s="22">
        <v>1452</v>
      </c>
      <c r="H4373" s="22">
        <v>0</v>
      </c>
      <c r="I4373" s="22"/>
      <c r="J4373" s="22">
        <v>340</v>
      </c>
      <c r="K4373" s="22">
        <v>86493</v>
      </c>
      <c r="L4373" s="23" t="s">
        <v>1544</v>
      </c>
      <c r="M4373" s="23"/>
      <c r="N4373" s="23" t="s">
        <v>184</v>
      </c>
      <c r="O4373" s="23" t="s">
        <v>225</v>
      </c>
      <c r="P4373" s="22">
        <v>18</v>
      </c>
      <c r="Q4373" s="23" t="s">
        <v>279</v>
      </c>
      <c r="R4373" s="23"/>
      <c r="S4373" s="23"/>
      <c r="T4373" s="23"/>
      <c r="U4373" s="23"/>
      <c r="V4373" s="23" t="s">
        <v>187</v>
      </c>
      <c r="W4373" s="23" t="s">
        <v>188</v>
      </c>
      <c r="X4373" s="23" t="s">
        <v>189</v>
      </c>
      <c r="Y4373" s="22">
        <v>0</v>
      </c>
      <c r="Z4373" s="23" t="s">
        <v>190</v>
      </c>
      <c r="AA4373" s="23" t="s">
        <v>191</v>
      </c>
      <c r="AB4373" s="23" t="s">
        <v>190</v>
      </c>
      <c r="AC4373" s="23" t="s">
        <v>280</v>
      </c>
      <c r="AD4373" s="23" t="s">
        <v>281</v>
      </c>
      <c r="AE4373" s="23" t="s">
        <v>94</v>
      </c>
      <c r="AF4373" s="23"/>
      <c r="AG4373" s="23"/>
      <c r="AH4373" s="23"/>
      <c r="AI4373" s="23"/>
      <c r="AJ4373" s="23" t="b">
        <v>0</v>
      </c>
      <c r="AK4373" s="3">
        <v>127</v>
      </c>
      <c r="AL4373" s="3">
        <v>2408</v>
      </c>
      <c r="AM4373" s="3">
        <v>5869</v>
      </c>
      <c r="AN4373" s="24">
        <v>45536.635303009258</v>
      </c>
      <c r="AO4373" s="24">
        <v>45536.635303009258</v>
      </c>
      <c r="AP4373">
        <v>9</v>
      </c>
      <c r="AQ4373" t="s">
        <v>194</v>
      </c>
      <c r="AR4373">
        <v>244.63530300925777</v>
      </c>
      <c r="AS4373" t="s">
        <v>195</v>
      </c>
      <c r="AT4373" t="s">
        <v>228</v>
      </c>
      <c r="AU4373" t="s">
        <v>197</v>
      </c>
      <c r="AV4373" t="s">
        <v>259</v>
      </c>
      <c r="AW4373" t="s">
        <v>228</v>
      </c>
      <c r="AX4373" t="s">
        <v>197</v>
      </c>
      <c r="AY4373" t="s">
        <v>259</v>
      </c>
    </row>
    <row r="4374" spans="1:51" x14ac:dyDescent="0.45">
      <c r="A4374" s="22">
        <v>873976</v>
      </c>
      <c r="B4374" s="6">
        <v>45536</v>
      </c>
      <c r="C4374" s="22">
        <v>0</v>
      </c>
      <c r="D4374" s="22">
        <v>4485</v>
      </c>
      <c r="E4374" s="22"/>
      <c r="F4374" s="22">
        <v>24</v>
      </c>
      <c r="G4374" s="22">
        <v>1227</v>
      </c>
      <c r="H4374" s="22">
        <v>0</v>
      </c>
      <c r="I4374" s="22"/>
      <c r="J4374" s="22">
        <v>138</v>
      </c>
      <c r="K4374" s="22">
        <v>83049</v>
      </c>
      <c r="L4374" s="23" t="s">
        <v>1545</v>
      </c>
      <c r="M4374" s="23"/>
      <c r="N4374" s="23" t="s">
        <v>184</v>
      </c>
      <c r="O4374" s="23" t="s">
        <v>225</v>
      </c>
      <c r="P4374" s="22">
        <v>18</v>
      </c>
      <c r="Q4374" s="23" t="s">
        <v>279</v>
      </c>
      <c r="R4374" s="23"/>
      <c r="S4374" s="23"/>
      <c r="T4374" s="23"/>
      <c r="U4374" s="23"/>
      <c r="V4374" s="23" t="s">
        <v>187</v>
      </c>
      <c r="W4374" s="23" t="s">
        <v>188</v>
      </c>
      <c r="X4374" s="23" t="s">
        <v>189</v>
      </c>
      <c r="Y4374" s="22">
        <v>0</v>
      </c>
      <c r="Z4374" s="23" t="s">
        <v>190</v>
      </c>
      <c r="AA4374" s="23" t="s">
        <v>191</v>
      </c>
      <c r="AB4374" s="23" t="s">
        <v>190</v>
      </c>
      <c r="AC4374" s="23" t="s">
        <v>280</v>
      </c>
      <c r="AD4374" s="23" t="s">
        <v>281</v>
      </c>
      <c r="AE4374" s="23" t="s">
        <v>94</v>
      </c>
      <c r="AF4374" s="23"/>
      <c r="AG4374" s="23"/>
      <c r="AH4374" s="23"/>
      <c r="AI4374" s="23"/>
      <c r="AJ4374" s="23" t="b">
        <v>0</v>
      </c>
      <c r="AK4374" s="3">
        <v>112</v>
      </c>
      <c r="AL4374" s="3">
        <v>2408</v>
      </c>
      <c r="AM4374" s="3">
        <v>6074</v>
      </c>
      <c r="AN4374" s="24">
        <v>45536.654077430554</v>
      </c>
      <c r="AO4374" s="24">
        <v>45536.654077430554</v>
      </c>
      <c r="AP4374">
        <v>9</v>
      </c>
      <c r="AQ4374" t="s">
        <v>194</v>
      </c>
      <c r="AR4374">
        <v>244.65407743055403</v>
      </c>
      <c r="AS4374" t="s">
        <v>195</v>
      </c>
      <c r="AT4374" t="s">
        <v>228</v>
      </c>
      <c r="AU4374" t="s">
        <v>197</v>
      </c>
      <c r="AV4374" t="s">
        <v>204</v>
      </c>
      <c r="AW4374" t="s">
        <v>228</v>
      </c>
      <c r="AX4374" t="s">
        <v>197</v>
      </c>
      <c r="AY4374" t="s">
        <v>204</v>
      </c>
    </row>
    <row r="4375" spans="1:51" x14ac:dyDescent="0.45">
      <c r="A4375" s="22">
        <v>873963</v>
      </c>
      <c r="B4375" s="6">
        <v>45536</v>
      </c>
      <c r="C4375" s="22">
        <v>0</v>
      </c>
      <c r="D4375" s="22">
        <v>22848</v>
      </c>
      <c r="E4375" s="22"/>
      <c r="F4375" s="22">
        <v>40</v>
      </c>
      <c r="G4375" s="22">
        <v>1762</v>
      </c>
      <c r="H4375" s="22">
        <v>0</v>
      </c>
      <c r="I4375" s="22"/>
      <c r="J4375" s="22">
        <v>414</v>
      </c>
      <c r="K4375" s="22">
        <v>18370</v>
      </c>
      <c r="L4375" s="23" t="s">
        <v>1547</v>
      </c>
      <c r="M4375" s="23"/>
      <c r="N4375" s="23" t="s">
        <v>184</v>
      </c>
      <c r="O4375" s="23" t="s">
        <v>225</v>
      </c>
      <c r="P4375" s="22">
        <v>18</v>
      </c>
      <c r="Q4375" s="23" t="s">
        <v>279</v>
      </c>
      <c r="R4375" s="23"/>
      <c r="S4375" s="23"/>
      <c r="T4375" s="23"/>
      <c r="U4375" s="23"/>
      <c r="V4375" s="23" t="s">
        <v>187</v>
      </c>
      <c r="W4375" s="23" t="s">
        <v>188</v>
      </c>
      <c r="X4375" s="23" t="s">
        <v>189</v>
      </c>
      <c r="Y4375" s="22">
        <v>0</v>
      </c>
      <c r="Z4375" s="23" t="s">
        <v>190</v>
      </c>
      <c r="AA4375" s="23" t="s">
        <v>191</v>
      </c>
      <c r="AB4375" s="23" t="s">
        <v>190</v>
      </c>
      <c r="AC4375" s="23" t="s">
        <v>280</v>
      </c>
      <c r="AD4375" s="23" t="s">
        <v>281</v>
      </c>
      <c r="AE4375" s="23" t="s">
        <v>94</v>
      </c>
      <c r="AF4375" s="23"/>
      <c r="AG4375" s="23"/>
      <c r="AH4375" s="23"/>
      <c r="AI4375" s="23"/>
      <c r="AJ4375" s="23" t="b">
        <v>0</v>
      </c>
      <c r="AK4375" s="3">
        <v>112</v>
      </c>
      <c r="AL4375" s="3">
        <v>2408</v>
      </c>
      <c r="AM4375" s="3">
        <v>6065</v>
      </c>
      <c r="AN4375" s="24">
        <v>45536.653787538584</v>
      </c>
      <c r="AO4375" s="24">
        <v>45536.653787538584</v>
      </c>
      <c r="AP4375">
        <v>9</v>
      </c>
      <c r="AQ4375" t="s">
        <v>194</v>
      </c>
      <c r="AR4375">
        <v>244.65378753858386</v>
      </c>
      <c r="AS4375" t="s">
        <v>195</v>
      </c>
      <c r="AT4375" t="s">
        <v>228</v>
      </c>
      <c r="AU4375" t="s">
        <v>197</v>
      </c>
      <c r="AV4375" t="s">
        <v>241</v>
      </c>
      <c r="AW4375" t="s">
        <v>228</v>
      </c>
      <c r="AX4375" t="s">
        <v>197</v>
      </c>
      <c r="AY4375" t="s">
        <v>241</v>
      </c>
    </row>
    <row r="4376" spans="1:51" x14ac:dyDescent="0.45">
      <c r="A4376" s="22">
        <v>873800</v>
      </c>
      <c r="B4376" s="6">
        <v>45536</v>
      </c>
      <c r="C4376" s="22">
        <v>0</v>
      </c>
      <c r="D4376" s="22">
        <v>74181</v>
      </c>
      <c r="E4376" s="22"/>
      <c r="F4376" s="22">
        <v>48</v>
      </c>
      <c r="G4376" s="22">
        <v>2377</v>
      </c>
      <c r="H4376" s="22">
        <v>0</v>
      </c>
      <c r="I4376" s="22"/>
      <c r="J4376" s="22">
        <v>558</v>
      </c>
      <c r="K4376" s="22">
        <v>18245</v>
      </c>
      <c r="L4376" s="23" t="s">
        <v>1549</v>
      </c>
      <c r="M4376" s="23"/>
      <c r="N4376" s="23" t="s">
        <v>184</v>
      </c>
      <c r="O4376" s="23" t="s">
        <v>225</v>
      </c>
      <c r="P4376" s="22">
        <v>18</v>
      </c>
      <c r="Q4376" s="23" t="s">
        <v>279</v>
      </c>
      <c r="R4376" s="23"/>
      <c r="S4376" s="23"/>
      <c r="T4376" s="23"/>
      <c r="U4376" s="23"/>
      <c r="V4376" s="23" t="s">
        <v>187</v>
      </c>
      <c r="W4376" s="23" t="s">
        <v>188</v>
      </c>
      <c r="X4376" s="23" t="s">
        <v>189</v>
      </c>
      <c r="Y4376" s="22">
        <v>0</v>
      </c>
      <c r="Z4376" s="23" t="s">
        <v>190</v>
      </c>
      <c r="AA4376" s="23" t="s">
        <v>191</v>
      </c>
      <c r="AB4376" s="23" t="s">
        <v>190</v>
      </c>
      <c r="AC4376" s="23" t="s">
        <v>280</v>
      </c>
      <c r="AD4376" s="23" t="s">
        <v>281</v>
      </c>
      <c r="AE4376" s="23" t="s">
        <v>94</v>
      </c>
      <c r="AF4376" s="23"/>
      <c r="AG4376" s="23"/>
      <c r="AH4376" s="23"/>
      <c r="AI4376" s="23"/>
      <c r="AJ4376" s="23" t="b">
        <v>0</v>
      </c>
      <c r="AK4376" s="3">
        <v>109</v>
      </c>
      <c r="AL4376" s="3">
        <v>2408</v>
      </c>
      <c r="AM4376" s="3">
        <v>5911</v>
      </c>
      <c r="AN4376" s="24">
        <v>45536.647127507713</v>
      </c>
      <c r="AO4376" s="24">
        <v>45536.647127507713</v>
      </c>
      <c r="AP4376">
        <v>9</v>
      </c>
      <c r="AQ4376" t="s">
        <v>194</v>
      </c>
      <c r="AR4376">
        <v>244.64712750771287</v>
      </c>
      <c r="AS4376" t="s">
        <v>195</v>
      </c>
      <c r="AT4376" t="s">
        <v>228</v>
      </c>
      <c r="AU4376" t="s">
        <v>197</v>
      </c>
      <c r="AV4376" t="s">
        <v>204</v>
      </c>
      <c r="AW4376" t="s">
        <v>228</v>
      </c>
      <c r="AX4376" t="s">
        <v>197</v>
      </c>
      <c r="AY4376" t="s">
        <v>204</v>
      </c>
    </row>
    <row r="4377" spans="1:51" x14ac:dyDescent="0.45">
      <c r="A4377" s="22">
        <v>873967</v>
      </c>
      <c r="B4377" s="6">
        <v>45536</v>
      </c>
      <c r="C4377" s="22">
        <v>0</v>
      </c>
      <c r="D4377" s="22">
        <v>4662</v>
      </c>
      <c r="E4377" s="22"/>
      <c r="F4377" s="22">
        <v>24</v>
      </c>
      <c r="G4377" s="22">
        <v>1033</v>
      </c>
      <c r="H4377" s="22">
        <v>0</v>
      </c>
      <c r="I4377" s="22"/>
      <c r="J4377" s="22">
        <v>117</v>
      </c>
      <c r="K4377" s="22">
        <v>33622</v>
      </c>
      <c r="L4377" s="23" t="s">
        <v>1551</v>
      </c>
      <c r="M4377" s="23"/>
      <c r="N4377" s="23" t="s">
        <v>184</v>
      </c>
      <c r="O4377" s="23" t="s">
        <v>225</v>
      </c>
      <c r="P4377" s="22">
        <v>18</v>
      </c>
      <c r="Q4377" s="23" t="s">
        <v>279</v>
      </c>
      <c r="R4377" s="23"/>
      <c r="S4377" s="23"/>
      <c r="T4377" s="23"/>
      <c r="U4377" s="23"/>
      <c r="V4377" s="23" t="s">
        <v>187</v>
      </c>
      <c r="W4377" s="23" t="s">
        <v>188</v>
      </c>
      <c r="X4377" s="23" t="s">
        <v>189</v>
      </c>
      <c r="Y4377" s="22">
        <v>0</v>
      </c>
      <c r="Z4377" s="23" t="s">
        <v>190</v>
      </c>
      <c r="AA4377" s="23" t="s">
        <v>191</v>
      </c>
      <c r="AB4377" s="23" t="s">
        <v>190</v>
      </c>
      <c r="AC4377" s="23" t="s">
        <v>280</v>
      </c>
      <c r="AD4377" s="23" t="s">
        <v>281</v>
      </c>
      <c r="AE4377" s="23" t="s">
        <v>94</v>
      </c>
      <c r="AF4377" s="23"/>
      <c r="AG4377" s="23"/>
      <c r="AH4377" s="23"/>
      <c r="AI4377" s="23"/>
      <c r="AJ4377" s="23" t="b">
        <v>0</v>
      </c>
      <c r="AK4377" s="3">
        <v>113</v>
      </c>
      <c r="AL4377" s="3">
        <v>2408</v>
      </c>
      <c r="AM4377" s="3">
        <v>6067</v>
      </c>
      <c r="AN4377" s="24">
        <v>45536.653843518521</v>
      </c>
      <c r="AO4377" s="24">
        <v>45536.653843518521</v>
      </c>
      <c r="AP4377">
        <v>9</v>
      </c>
      <c r="AQ4377" t="s">
        <v>194</v>
      </c>
      <c r="AR4377">
        <v>244.65384351852117</v>
      </c>
      <c r="AS4377" t="s">
        <v>195</v>
      </c>
      <c r="AT4377" t="s">
        <v>228</v>
      </c>
      <c r="AU4377" t="s">
        <v>197</v>
      </c>
      <c r="AV4377" t="s">
        <v>304</v>
      </c>
      <c r="AW4377" t="s">
        <v>228</v>
      </c>
      <c r="AX4377" t="s">
        <v>197</v>
      </c>
      <c r="AY4377" t="s">
        <v>304</v>
      </c>
    </row>
    <row r="4378" spans="1:51" x14ac:dyDescent="0.45">
      <c r="A4378" s="22">
        <v>875212</v>
      </c>
      <c r="B4378" s="6">
        <v>45536</v>
      </c>
      <c r="C4378" s="22">
        <v>0</v>
      </c>
      <c r="D4378" s="22">
        <v>4153</v>
      </c>
      <c r="E4378" s="22"/>
      <c r="F4378" s="22">
        <v>16</v>
      </c>
      <c r="G4378" s="22">
        <v>1376</v>
      </c>
      <c r="H4378" s="22">
        <v>0</v>
      </c>
      <c r="I4378" s="22"/>
      <c r="J4378" s="22">
        <v>12</v>
      </c>
      <c r="K4378" s="22">
        <v>7119</v>
      </c>
      <c r="L4378" s="23" t="s">
        <v>265</v>
      </c>
      <c r="M4378" s="23"/>
      <c r="N4378" s="23" t="s">
        <v>184</v>
      </c>
      <c r="O4378" s="23" t="s">
        <v>213</v>
      </c>
      <c r="P4378" s="22">
        <v>13</v>
      </c>
      <c r="Q4378" s="23" t="s">
        <v>263</v>
      </c>
      <c r="R4378" s="23"/>
      <c r="S4378" s="23"/>
      <c r="T4378" s="23"/>
      <c r="U4378" s="23"/>
      <c r="V4378" s="23" t="s">
        <v>187</v>
      </c>
      <c r="W4378" s="23" t="s">
        <v>188</v>
      </c>
      <c r="X4378" s="23" t="s">
        <v>189</v>
      </c>
      <c r="Y4378" s="22">
        <v>0</v>
      </c>
      <c r="Z4378" s="23" t="s">
        <v>190</v>
      </c>
      <c r="AA4378" s="23" t="s">
        <v>191</v>
      </c>
      <c r="AB4378" s="23" t="s">
        <v>190</v>
      </c>
      <c r="AC4378" s="23" t="s">
        <v>264</v>
      </c>
      <c r="AD4378" s="23" t="s">
        <v>193</v>
      </c>
      <c r="AE4378" s="23" t="s">
        <v>80</v>
      </c>
      <c r="AF4378" s="23"/>
      <c r="AG4378" s="23"/>
      <c r="AH4378" s="23"/>
      <c r="AI4378" s="23"/>
      <c r="AJ4378" s="23" t="b">
        <v>0</v>
      </c>
      <c r="AK4378" s="3">
        <v>122</v>
      </c>
      <c r="AL4378" s="3">
        <v>3448</v>
      </c>
      <c r="AM4378" s="3">
        <v>7176</v>
      </c>
      <c r="AN4378" s="24">
        <v>45536.916703009258</v>
      </c>
      <c r="AO4378" s="24">
        <v>45536.916703009258</v>
      </c>
      <c r="AP4378">
        <v>9</v>
      </c>
      <c r="AQ4378" t="s">
        <v>194</v>
      </c>
      <c r="AR4378">
        <v>244.91670300925762</v>
      </c>
      <c r="AS4378" t="s">
        <v>195</v>
      </c>
      <c r="AT4378" t="s">
        <v>237</v>
      </c>
      <c r="AU4378" t="s">
        <v>197</v>
      </c>
      <c r="AV4378" t="s">
        <v>235</v>
      </c>
      <c r="AW4378" t="s">
        <v>237</v>
      </c>
      <c r="AX4378" t="s">
        <v>197</v>
      </c>
      <c r="AY4378" t="s">
        <v>235</v>
      </c>
    </row>
    <row r="4379" spans="1:51" x14ac:dyDescent="0.45">
      <c r="A4379" s="22">
        <v>870972</v>
      </c>
      <c r="B4379" s="6">
        <v>45536</v>
      </c>
      <c r="C4379" s="22">
        <v>0</v>
      </c>
      <c r="D4379" s="22">
        <v>9716</v>
      </c>
      <c r="E4379" s="22"/>
      <c r="F4379" s="22">
        <v>64</v>
      </c>
      <c r="G4379" s="22">
        <v>1033</v>
      </c>
      <c r="H4379" s="22">
        <v>0</v>
      </c>
      <c r="I4379" s="22"/>
      <c r="J4379" s="22">
        <v>13</v>
      </c>
      <c r="K4379" s="22">
        <v>2838</v>
      </c>
      <c r="L4379" s="23" t="s">
        <v>267</v>
      </c>
      <c r="M4379" s="23"/>
      <c r="N4379" s="23" t="s">
        <v>184</v>
      </c>
      <c r="O4379" s="23" t="s">
        <v>1576</v>
      </c>
      <c r="P4379" s="22">
        <v>7</v>
      </c>
      <c r="Q4379" s="23" t="s">
        <v>268</v>
      </c>
      <c r="R4379" s="23"/>
      <c r="S4379" s="23"/>
      <c r="T4379" s="23"/>
      <c r="U4379" s="23"/>
      <c r="V4379" s="23" t="s">
        <v>187</v>
      </c>
      <c r="W4379" s="23" t="s">
        <v>188</v>
      </c>
      <c r="X4379" s="23" t="s">
        <v>189</v>
      </c>
      <c r="Y4379" s="22">
        <v>0</v>
      </c>
      <c r="Z4379" s="23" t="s">
        <v>190</v>
      </c>
      <c r="AA4379" s="23" t="s">
        <v>191</v>
      </c>
      <c r="AB4379" s="23" t="s">
        <v>190</v>
      </c>
      <c r="AC4379" s="23" t="s">
        <v>269</v>
      </c>
      <c r="AD4379" s="23" t="s">
        <v>193</v>
      </c>
      <c r="AE4379" s="23" t="s">
        <v>80</v>
      </c>
      <c r="AF4379" s="23"/>
      <c r="AG4379" s="23"/>
      <c r="AH4379" s="23"/>
      <c r="AI4379" s="23"/>
      <c r="AJ4379" s="23" t="b">
        <v>0</v>
      </c>
      <c r="AK4379" s="3">
        <v>114</v>
      </c>
      <c r="AL4379" s="3">
        <v>1312</v>
      </c>
      <c r="AM4379" s="3">
        <v>3644</v>
      </c>
      <c r="AN4379" s="24">
        <v>45536.000011342592</v>
      </c>
      <c r="AO4379" s="24">
        <v>45536.000011342592</v>
      </c>
      <c r="AP4379">
        <v>9</v>
      </c>
      <c r="AQ4379" t="s">
        <v>194</v>
      </c>
      <c r="AR4379">
        <v>244.00001134259219</v>
      </c>
      <c r="AS4379" t="s">
        <v>195</v>
      </c>
      <c r="AT4379" t="s">
        <v>196</v>
      </c>
      <c r="AU4379" t="s">
        <v>197</v>
      </c>
      <c r="AV4379" t="s">
        <v>317</v>
      </c>
      <c r="AW4379" t="s">
        <v>196</v>
      </c>
      <c r="AX4379" t="s">
        <v>197</v>
      </c>
      <c r="AY4379" t="s">
        <v>317</v>
      </c>
    </row>
    <row r="4380" spans="1:51" x14ac:dyDescent="0.45">
      <c r="A4380" s="22">
        <v>870994</v>
      </c>
      <c r="B4380" s="6">
        <v>45536</v>
      </c>
      <c r="C4380" s="22">
        <v>0</v>
      </c>
      <c r="D4380" s="22">
        <v>5561</v>
      </c>
      <c r="E4380" s="22"/>
      <c r="F4380" s="22">
        <v>8</v>
      </c>
      <c r="G4380" s="22">
        <v>2946</v>
      </c>
      <c r="H4380" s="22">
        <v>0</v>
      </c>
      <c r="I4380" s="22"/>
      <c r="J4380" s="22">
        <v>26</v>
      </c>
      <c r="K4380" s="22">
        <v>97622</v>
      </c>
      <c r="L4380" s="23" t="s">
        <v>183</v>
      </c>
      <c r="M4380" s="23"/>
      <c r="N4380" s="23" t="s">
        <v>184</v>
      </c>
      <c r="O4380" s="23" t="s">
        <v>185</v>
      </c>
      <c r="P4380" s="22">
        <v>20</v>
      </c>
      <c r="Q4380" s="23" t="s">
        <v>186</v>
      </c>
      <c r="R4380" s="23"/>
      <c r="S4380" s="23"/>
      <c r="T4380" s="23"/>
      <c r="U4380" s="23"/>
      <c r="V4380" s="23" t="s">
        <v>187</v>
      </c>
      <c r="W4380" s="23" t="s">
        <v>188</v>
      </c>
      <c r="X4380" s="23" t="s">
        <v>189</v>
      </c>
      <c r="Y4380" s="22">
        <v>0</v>
      </c>
      <c r="Z4380" s="23" t="s">
        <v>190</v>
      </c>
      <c r="AA4380" s="23" t="s">
        <v>191</v>
      </c>
      <c r="AB4380" s="23" t="s">
        <v>190</v>
      </c>
      <c r="AC4380" s="23" t="s">
        <v>192</v>
      </c>
      <c r="AD4380" s="23" t="s">
        <v>193</v>
      </c>
      <c r="AE4380" s="23" t="s">
        <v>80</v>
      </c>
      <c r="AF4380" s="23"/>
      <c r="AG4380" s="23"/>
      <c r="AH4380" s="23"/>
      <c r="AI4380" s="23"/>
      <c r="AJ4380" s="23" t="b">
        <v>0</v>
      </c>
      <c r="AK4380" s="3">
        <v>121</v>
      </c>
      <c r="AL4380" s="3">
        <v>236</v>
      </c>
      <c r="AM4380" s="3">
        <v>3668</v>
      </c>
      <c r="AN4380" s="24">
        <v>45536.000124845676</v>
      </c>
      <c r="AO4380" s="24">
        <v>45536.000124845676</v>
      </c>
      <c r="AP4380">
        <v>9</v>
      </c>
      <c r="AQ4380" t="s">
        <v>194</v>
      </c>
      <c r="AR4380">
        <v>244.0001248456756</v>
      </c>
      <c r="AS4380" t="s">
        <v>195</v>
      </c>
      <c r="AT4380" t="s">
        <v>196</v>
      </c>
      <c r="AU4380" t="s">
        <v>197</v>
      </c>
      <c r="AV4380" t="s">
        <v>208</v>
      </c>
      <c r="AW4380" t="s">
        <v>196</v>
      </c>
      <c r="AX4380" t="s">
        <v>197</v>
      </c>
      <c r="AY4380" t="s">
        <v>208</v>
      </c>
    </row>
    <row r="4381" spans="1:51" x14ac:dyDescent="0.45">
      <c r="A4381" s="22">
        <v>871002</v>
      </c>
      <c r="B4381" s="6">
        <v>45536</v>
      </c>
      <c r="C4381" s="22">
        <v>0</v>
      </c>
      <c r="D4381" s="22">
        <v>7193</v>
      </c>
      <c r="E4381" s="22"/>
      <c r="F4381" s="22">
        <v>24</v>
      </c>
      <c r="G4381" s="22">
        <v>2499</v>
      </c>
      <c r="H4381" s="22">
        <v>0</v>
      </c>
      <c r="I4381" s="22"/>
      <c r="J4381" s="22">
        <v>22</v>
      </c>
      <c r="K4381" s="22">
        <v>97671</v>
      </c>
      <c r="L4381" s="23" t="s">
        <v>200</v>
      </c>
      <c r="M4381" s="23"/>
      <c r="N4381" s="23" t="s">
        <v>184</v>
      </c>
      <c r="O4381" s="23" t="s">
        <v>185</v>
      </c>
      <c r="P4381" s="22">
        <v>20</v>
      </c>
      <c r="Q4381" s="23" t="s">
        <v>186</v>
      </c>
      <c r="R4381" s="23"/>
      <c r="S4381" s="23"/>
      <c r="T4381" s="23"/>
      <c r="U4381" s="23"/>
      <c r="V4381" s="23" t="s">
        <v>187</v>
      </c>
      <c r="W4381" s="23" t="s">
        <v>188</v>
      </c>
      <c r="X4381" s="23" t="s">
        <v>189</v>
      </c>
      <c r="Y4381" s="22">
        <v>0</v>
      </c>
      <c r="Z4381" s="23" t="s">
        <v>190</v>
      </c>
      <c r="AA4381" s="23" t="s">
        <v>191</v>
      </c>
      <c r="AB4381" s="23" t="s">
        <v>190</v>
      </c>
      <c r="AC4381" s="23" t="s">
        <v>192</v>
      </c>
      <c r="AD4381" s="23" t="s">
        <v>193</v>
      </c>
      <c r="AE4381" s="23" t="s">
        <v>80</v>
      </c>
      <c r="AF4381" s="23"/>
      <c r="AG4381" s="23"/>
      <c r="AH4381" s="23"/>
      <c r="AI4381" s="23"/>
      <c r="AJ4381" s="23" t="b">
        <v>0</v>
      </c>
      <c r="AK4381" s="3">
        <v>121</v>
      </c>
      <c r="AL4381" s="3">
        <v>236</v>
      </c>
      <c r="AM4381" s="3">
        <v>3675</v>
      </c>
      <c r="AN4381" s="24">
        <v>45536.000147955245</v>
      </c>
      <c r="AO4381" s="24">
        <v>45536.000147955245</v>
      </c>
      <c r="AP4381">
        <v>9</v>
      </c>
      <c r="AQ4381" t="s">
        <v>194</v>
      </c>
      <c r="AR4381">
        <v>244.00014795524476</v>
      </c>
      <c r="AS4381" t="s">
        <v>195</v>
      </c>
      <c r="AT4381" t="s">
        <v>196</v>
      </c>
      <c r="AU4381" t="s">
        <v>197</v>
      </c>
      <c r="AV4381" t="s">
        <v>218</v>
      </c>
      <c r="AW4381" t="s">
        <v>196</v>
      </c>
      <c r="AX4381" t="s">
        <v>197</v>
      </c>
      <c r="AY4381" t="s">
        <v>218</v>
      </c>
    </row>
    <row r="4382" spans="1:51" x14ac:dyDescent="0.45">
      <c r="A4382" s="22">
        <v>871003</v>
      </c>
      <c r="B4382" s="6">
        <v>45536</v>
      </c>
      <c r="C4382" s="22">
        <v>0</v>
      </c>
      <c r="D4382" s="22">
        <v>6695</v>
      </c>
      <c r="E4382" s="22"/>
      <c r="F4382" s="22">
        <v>24</v>
      </c>
      <c r="G4382" s="22">
        <v>2275</v>
      </c>
      <c r="H4382" s="22">
        <v>0</v>
      </c>
      <c r="I4382" s="22"/>
      <c r="J4382" s="22">
        <v>20</v>
      </c>
      <c r="K4382" s="22">
        <v>98304</v>
      </c>
      <c r="L4382" s="23" t="s">
        <v>202</v>
      </c>
      <c r="M4382" s="23"/>
      <c r="N4382" s="23" t="s">
        <v>184</v>
      </c>
      <c r="O4382" s="23" t="s">
        <v>185</v>
      </c>
      <c r="P4382" s="22">
        <v>20</v>
      </c>
      <c r="Q4382" s="23" t="s">
        <v>186</v>
      </c>
      <c r="R4382" s="23"/>
      <c r="S4382" s="23"/>
      <c r="T4382" s="23"/>
      <c r="U4382" s="23"/>
      <c r="V4382" s="23" t="s">
        <v>187</v>
      </c>
      <c r="W4382" s="23" t="s">
        <v>188</v>
      </c>
      <c r="X4382" s="23" t="s">
        <v>189</v>
      </c>
      <c r="Y4382" s="22">
        <v>0</v>
      </c>
      <c r="Z4382" s="23" t="s">
        <v>190</v>
      </c>
      <c r="AA4382" s="23" t="s">
        <v>191</v>
      </c>
      <c r="AB4382" s="23" t="s">
        <v>190</v>
      </c>
      <c r="AC4382" s="23" t="s">
        <v>192</v>
      </c>
      <c r="AD4382" s="23" t="s">
        <v>193</v>
      </c>
      <c r="AE4382" s="23" t="s">
        <v>80</v>
      </c>
      <c r="AF4382" s="23"/>
      <c r="AG4382" s="23"/>
      <c r="AH4382" s="23"/>
      <c r="AI4382" s="23"/>
      <c r="AJ4382" s="23" t="b">
        <v>0</v>
      </c>
      <c r="AK4382" s="3">
        <v>121</v>
      </c>
      <c r="AL4382" s="3">
        <v>236</v>
      </c>
      <c r="AM4382" s="3">
        <v>3676</v>
      </c>
      <c r="AN4382" s="24">
        <v>45536.000148186729</v>
      </c>
      <c r="AO4382" s="24">
        <v>45536.000148186729</v>
      </c>
      <c r="AP4382">
        <v>9</v>
      </c>
      <c r="AQ4382" t="s">
        <v>194</v>
      </c>
      <c r="AR4382">
        <v>244.00014818672935</v>
      </c>
      <c r="AS4382" t="s">
        <v>195</v>
      </c>
      <c r="AT4382" t="s">
        <v>196</v>
      </c>
      <c r="AU4382" t="s">
        <v>197</v>
      </c>
      <c r="AV4382" t="s">
        <v>218</v>
      </c>
      <c r="AW4382" t="s">
        <v>196</v>
      </c>
      <c r="AX4382" t="s">
        <v>197</v>
      </c>
      <c r="AY4382" t="s">
        <v>218</v>
      </c>
    </row>
    <row r="4383" spans="1:51" x14ac:dyDescent="0.45">
      <c r="A4383" s="22">
        <v>874865</v>
      </c>
      <c r="B4383" s="6">
        <v>45536</v>
      </c>
      <c r="C4383" s="22">
        <v>0</v>
      </c>
      <c r="D4383" s="22">
        <v>4399</v>
      </c>
      <c r="E4383" s="22"/>
      <c r="F4383" s="22">
        <v>16</v>
      </c>
      <c r="G4383" s="22">
        <v>1380</v>
      </c>
      <c r="H4383" s="22">
        <v>0</v>
      </c>
      <c r="I4383" s="22"/>
      <c r="J4383" s="22">
        <v>12</v>
      </c>
      <c r="K4383" s="22">
        <v>8066</v>
      </c>
      <c r="L4383" s="23" t="s">
        <v>1580</v>
      </c>
      <c r="M4383" s="23"/>
      <c r="N4383" s="23" t="s">
        <v>184</v>
      </c>
      <c r="O4383" s="23" t="s">
        <v>481</v>
      </c>
      <c r="P4383" s="22">
        <v>20</v>
      </c>
      <c r="Q4383" s="23" t="s">
        <v>186</v>
      </c>
      <c r="R4383" s="23"/>
      <c r="S4383" s="23"/>
      <c r="T4383" s="23"/>
      <c r="U4383" s="23"/>
      <c r="V4383" s="23" t="s">
        <v>187</v>
      </c>
      <c r="W4383" s="23" t="s">
        <v>188</v>
      </c>
      <c r="X4383" s="23" t="s">
        <v>189</v>
      </c>
      <c r="Y4383" s="22">
        <v>0</v>
      </c>
      <c r="Z4383" s="23" t="s">
        <v>190</v>
      </c>
      <c r="AA4383" s="23" t="s">
        <v>191</v>
      </c>
      <c r="AB4383" s="23" t="s">
        <v>190</v>
      </c>
      <c r="AC4383" s="23" t="s">
        <v>192</v>
      </c>
      <c r="AD4383" s="23" t="s">
        <v>193</v>
      </c>
      <c r="AE4383" s="23" t="s">
        <v>80</v>
      </c>
      <c r="AF4383" s="23"/>
      <c r="AG4383" s="23"/>
      <c r="AH4383" s="23"/>
      <c r="AI4383" s="23"/>
      <c r="AJ4383" s="23" t="b">
        <v>0</v>
      </c>
      <c r="AK4383" s="3">
        <v>117</v>
      </c>
      <c r="AL4383" s="3">
        <v>2968</v>
      </c>
      <c r="AM4383" s="3">
        <v>6838</v>
      </c>
      <c r="AN4383" s="24">
        <v>45536.875009683645</v>
      </c>
      <c r="AO4383" s="24">
        <v>45536.875009683645</v>
      </c>
      <c r="AP4383">
        <v>9</v>
      </c>
      <c r="AQ4383" t="s">
        <v>194</v>
      </c>
      <c r="AR4383">
        <v>244.87500968364475</v>
      </c>
      <c r="AS4383" t="s">
        <v>195</v>
      </c>
      <c r="AT4383" t="s">
        <v>226</v>
      </c>
      <c r="AU4383" t="s">
        <v>197</v>
      </c>
      <c r="AV4383" t="s">
        <v>317</v>
      </c>
      <c r="AW4383" t="s">
        <v>226</v>
      </c>
      <c r="AX4383" t="s">
        <v>197</v>
      </c>
      <c r="AY4383" t="s">
        <v>317</v>
      </c>
    </row>
    <row r="4384" spans="1:51" x14ac:dyDescent="0.45">
      <c r="A4384" s="22">
        <v>872142</v>
      </c>
      <c r="B4384" s="6">
        <v>45536</v>
      </c>
      <c r="C4384" s="22">
        <v>0</v>
      </c>
      <c r="D4384" s="22">
        <v>7221</v>
      </c>
      <c r="E4384" s="22"/>
      <c r="F4384" s="22">
        <v>22</v>
      </c>
      <c r="G4384" s="22">
        <v>1714</v>
      </c>
      <c r="H4384" s="22">
        <v>0</v>
      </c>
      <c r="I4384" s="22"/>
      <c r="J4384" s="22">
        <v>15</v>
      </c>
      <c r="K4384" s="22">
        <v>8560</v>
      </c>
      <c r="L4384" s="23" t="s">
        <v>1582</v>
      </c>
      <c r="M4384" s="23"/>
      <c r="N4384" s="23" t="s">
        <v>184</v>
      </c>
      <c r="O4384" s="23" t="s">
        <v>216</v>
      </c>
      <c r="P4384" s="22">
        <v>20</v>
      </c>
      <c r="Q4384" s="23" t="s">
        <v>186</v>
      </c>
      <c r="R4384" s="23"/>
      <c r="S4384" s="23"/>
      <c r="T4384" s="23"/>
      <c r="U4384" s="23"/>
      <c r="V4384" s="23" t="s">
        <v>187</v>
      </c>
      <c r="W4384" s="23" t="s">
        <v>188</v>
      </c>
      <c r="X4384" s="23" t="s">
        <v>189</v>
      </c>
      <c r="Y4384" s="22">
        <v>0</v>
      </c>
      <c r="Z4384" s="23" t="s">
        <v>190</v>
      </c>
      <c r="AA4384" s="23" t="s">
        <v>191</v>
      </c>
      <c r="AB4384" s="23" t="s">
        <v>190</v>
      </c>
      <c r="AC4384" s="23" t="s">
        <v>192</v>
      </c>
      <c r="AD4384" s="23" t="s">
        <v>193</v>
      </c>
      <c r="AE4384" s="23" t="s">
        <v>80</v>
      </c>
      <c r="AF4384" s="23"/>
      <c r="AG4384" s="23"/>
      <c r="AH4384" s="23"/>
      <c r="AI4384" s="23"/>
      <c r="AJ4384" s="23" t="b">
        <v>0</v>
      </c>
      <c r="AK4384" s="3">
        <v>64</v>
      </c>
      <c r="AL4384" s="3">
        <v>4604</v>
      </c>
      <c r="AM4384" s="3">
        <v>4640</v>
      </c>
      <c r="AN4384" s="24">
        <v>45536.231602430555</v>
      </c>
      <c r="AO4384" s="24">
        <v>45536.231602430555</v>
      </c>
      <c r="AP4384">
        <v>9</v>
      </c>
      <c r="AQ4384" t="s">
        <v>194</v>
      </c>
      <c r="AR4384">
        <v>244.23160243055463</v>
      </c>
      <c r="AS4384" t="s">
        <v>195</v>
      </c>
      <c r="AT4384" t="s">
        <v>296</v>
      </c>
      <c r="AU4384" t="s">
        <v>197</v>
      </c>
      <c r="AV4384" t="s">
        <v>305</v>
      </c>
      <c r="AW4384" t="s">
        <v>296</v>
      </c>
      <c r="AX4384" t="s">
        <v>197</v>
      </c>
      <c r="AY4384" t="s">
        <v>305</v>
      </c>
    </row>
    <row r="4385" spans="1:51" x14ac:dyDescent="0.45">
      <c r="A4385" s="22">
        <v>873366</v>
      </c>
      <c r="B4385" s="6">
        <v>45536</v>
      </c>
      <c r="C4385" s="22">
        <v>0</v>
      </c>
      <c r="D4385" s="22">
        <v>3327</v>
      </c>
      <c r="E4385" s="22"/>
      <c r="F4385" s="22">
        <v>16</v>
      </c>
      <c r="G4385" s="22">
        <v>1490</v>
      </c>
      <c r="H4385" s="22">
        <v>0</v>
      </c>
      <c r="I4385" s="22"/>
      <c r="J4385" s="22">
        <v>13</v>
      </c>
      <c r="K4385" s="22">
        <v>3685</v>
      </c>
      <c r="L4385" s="23" t="s">
        <v>212</v>
      </c>
      <c r="M4385" s="23"/>
      <c r="N4385" s="23" t="s">
        <v>184</v>
      </c>
      <c r="O4385" s="23" t="s">
        <v>213</v>
      </c>
      <c r="P4385" s="22">
        <v>20</v>
      </c>
      <c r="Q4385" s="23" t="s">
        <v>186</v>
      </c>
      <c r="R4385" s="23"/>
      <c r="S4385" s="23"/>
      <c r="T4385" s="23"/>
      <c r="U4385" s="23"/>
      <c r="V4385" s="23" t="s">
        <v>187</v>
      </c>
      <c r="W4385" s="23" t="s">
        <v>188</v>
      </c>
      <c r="X4385" s="23" t="s">
        <v>189</v>
      </c>
      <c r="Y4385" s="22">
        <v>0</v>
      </c>
      <c r="Z4385" s="23" t="s">
        <v>190</v>
      </c>
      <c r="AA4385" s="23" t="s">
        <v>191</v>
      </c>
      <c r="AB4385" s="23" t="s">
        <v>190</v>
      </c>
      <c r="AC4385" s="23" t="s">
        <v>192</v>
      </c>
      <c r="AD4385" s="23" t="s">
        <v>193</v>
      </c>
      <c r="AE4385" s="23" t="s">
        <v>80</v>
      </c>
      <c r="AF4385" s="23"/>
      <c r="AG4385" s="23"/>
      <c r="AH4385" s="23"/>
      <c r="AI4385" s="23"/>
      <c r="AJ4385" s="23" t="b">
        <v>0</v>
      </c>
      <c r="AK4385" s="3">
        <v>123</v>
      </c>
      <c r="AL4385" s="3">
        <v>3448</v>
      </c>
      <c r="AM4385" s="3">
        <v>5603</v>
      </c>
      <c r="AN4385" s="24">
        <v>45536.479188618825</v>
      </c>
      <c r="AO4385" s="24">
        <v>45536.479188618825</v>
      </c>
      <c r="AP4385">
        <v>9</v>
      </c>
      <c r="AQ4385" t="s">
        <v>194</v>
      </c>
      <c r="AR4385">
        <v>244.47918861882499</v>
      </c>
      <c r="AS4385" t="s">
        <v>195</v>
      </c>
      <c r="AT4385" t="s">
        <v>208</v>
      </c>
      <c r="AU4385" t="s">
        <v>197</v>
      </c>
      <c r="AV4385" t="s">
        <v>214</v>
      </c>
      <c r="AW4385" t="s">
        <v>208</v>
      </c>
      <c r="AX4385" t="s">
        <v>197</v>
      </c>
      <c r="AY4385" t="s">
        <v>214</v>
      </c>
    </row>
    <row r="4386" spans="1:51" x14ac:dyDescent="0.45">
      <c r="A4386" s="22">
        <v>871547</v>
      </c>
      <c r="B4386" s="6">
        <v>45536</v>
      </c>
      <c r="C4386" s="22">
        <v>0</v>
      </c>
      <c r="D4386" s="22">
        <v>2389</v>
      </c>
      <c r="E4386" s="22"/>
      <c r="F4386" s="22">
        <v>8</v>
      </c>
      <c r="G4386" s="22">
        <v>1378</v>
      </c>
      <c r="H4386" s="22">
        <v>0</v>
      </c>
      <c r="I4386" s="22"/>
      <c r="J4386" s="22">
        <v>12</v>
      </c>
      <c r="K4386" s="22">
        <v>6415</v>
      </c>
      <c r="L4386" s="23" t="s">
        <v>244</v>
      </c>
      <c r="M4386" s="23"/>
      <c r="N4386" s="23" t="s">
        <v>184</v>
      </c>
      <c r="O4386" s="23" t="s">
        <v>216</v>
      </c>
      <c r="P4386" s="22">
        <v>20</v>
      </c>
      <c r="Q4386" s="23" t="s">
        <v>186</v>
      </c>
      <c r="R4386" s="23"/>
      <c r="S4386" s="23"/>
      <c r="T4386" s="23"/>
      <c r="U4386" s="23"/>
      <c r="V4386" s="23" t="s">
        <v>187</v>
      </c>
      <c r="W4386" s="23" t="s">
        <v>188</v>
      </c>
      <c r="X4386" s="23" t="s">
        <v>189</v>
      </c>
      <c r="Y4386" s="22">
        <v>0</v>
      </c>
      <c r="Z4386" s="23" t="s">
        <v>190</v>
      </c>
      <c r="AA4386" s="23" t="s">
        <v>191</v>
      </c>
      <c r="AB4386" s="23" t="s">
        <v>190</v>
      </c>
      <c r="AC4386" s="23" t="s">
        <v>192</v>
      </c>
      <c r="AD4386" s="23" t="s">
        <v>193</v>
      </c>
      <c r="AE4386" s="23" t="s">
        <v>80</v>
      </c>
      <c r="AF4386" s="23"/>
      <c r="AG4386" s="23"/>
      <c r="AH4386" s="23"/>
      <c r="AI4386" s="23"/>
      <c r="AJ4386" s="23" t="b">
        <v>0</v>
      </c>
      <c r="AK4386" s="3">
        <v>127</v>
      </c>
      <c r="AL4386" s="3">
        <v>4604</v>
      </c>
      <c r="AM4386" s="3">
        <v>4180</v>
      </c>
      <c r="AN4386" s="24">
        <v>45536.093195833331</v>
      </c>
      <c r="AO4386" s="24">
        <v>45536.093195833331</v>
      </c>
      <c r="AP4386">
        <v>9</v>
      </c>
      <c r="AQ4386" t="s">
        <v>194</v>
      </c>
      <c r="AR4386">
        <v>244.09319583333127</v>
      </c>
      <c r="AS4386" t="s">
        <v>195</v>
      </c>
      <c r="AT4386" t="s">
        <v>217</v>
      </c>
      <c r="AU4386" t="s">
        <v>197</v>
      </c>
      <c r="AV4386" t="s">
        <v>207</v>
      </c>
      <c r="AW4386" t="s">
        <v>217</v>
      </c>
      <c r="AX4386" t="s">
        <v>197</v>
      </c>
      <c r="AY4386" t="s">
        <v>207</v>
      </c>
    </row>
    <row r="4387" spans="1:51" x14ac:dyDescent="0.45">
      <c r="A4387" s="22">
        <v>873365</v>
      </c>
      <c r="B4387" s="6">
        <v>45536</v>
      </c>
      <c r="C4387" s="22">
        <v>0</v>
      </c>
      <c r="D4387" s="22">
        <v>9963</v>
      </c>
      <c r="E4387" s="22"/>
      <c r="F4387" s="22">
        <v>71</v>
      </c>
      <c r="G4387" s="22">
        <v>1828</v>
      </c>
      <c r="H4387" s="22">
        <v>0</v>
      </c>
      <c r="I4387" s="22"/>
      <c r="J4387" s="22">
        <v>16</v>
      </c>
      <c r="K4387" s="22">
        <v>303</v>
      </c>
      <c r="L4387" s="23" t="s">
        <v>247</v>
      </c>
      <c r="M4387" s="23"/>
      <c r="N4387" s="23" t="s">
        <v>184</v>
      </c>
      <c r="O4387" s="23" t="s">
        <v>213</v>
      </c>
      <c r="P4387" s="22">
        <v>20</v>
      </c>
      <c r="Q4387" s="23" t="s">
        <v>186</v>
      </c>
      <c r="R4387" s="23"/>
      <c r="S4387" s="23"/>
      <c r="T4387" s="23"/>
      <c r="U4387" s="23"/>
      <c r="V4387" s="23" t="s">
        <v>187</v>
      </c>
      <c r="W4387" s="23" t="s">
        <v>188</v>
      </c>
      <c r="X4387" s="23" t="s">
        <v>189</v>
      </c>
      <c r="Y4387" s="22">
        <v>0</v>
      </c>
      <c r="Z4387" s="23" t="s">
        <v>190</v>
      </c>
      <c r="AA4387" s="23" t="s">
        <v>191</v>
      </c>
      <c r="AB4387" s="23" t="s">
        <v>190</v>
      </c>
      <c r="AC4387" s="23" t="s">
        <v>192</v>
      </c>
      <c r="AD4387" s="23" t="s">
        <v>193</v>
      </c>
      <c r="AE4387" s="23" t="s">
        <v>80</v>
      </c>
      <c r="AF4387" s="23"/>
      <c r="AG4387" s="23"/>
      <c r="AH4387" s="23"/>
      <c r="AI4387" s="23"/>
      <c r="AJ4387" s="23" t="b">
        <v>0</v>
      </c>
      <c r="AK4387" s="3">
        <v>123</v>
      </c>
      <c r="AL4387" s="3">
        <v>3448</v>
      </c>
      <c r="AM4387" s="3">
        <v>5602</v>
      </c>
      <c r="AN4387" s="24">
        <v>45536.479188503086</v>
      </c>
      <c r="AO4387" s="24">
        <v>45536.479188503086</v>
      </c>
      <c r="AP4387">
        <v>9</v>
      </c>
      <c r="AQ4387" t="s">
        <v>194</v>
      </c>
      <c r="AR4387">
        <v>244.47918850308633</v>
      </c>
      <c r="AS4387" t="s">
        <v>195</v>
      </c>
      <c r="AT4387" t="s">
        <v>208</v>
      </c>
      <c r="AU4387" t="s">
        <v>197</v>
      </c>
      <c r="AV4387" t="s">
        <v>214</v>
      </c>
      <c r="AW4387" t="s">
        <v>208</v>
      </c>
      <c r="AX4387" t="s">
        <v>197</v>
      </c>
      <c r="AY4387" t="s">
        <v>214</v>
      </c>
    </row>
    <row r="4388" spans="1:51" x14ac:dyDescent="0.45">
      <c r="A4388" s="22">
        <v>871666</v>
      </c>
      <c r="B4388" s="6">
        <v>45536</v>
      </c>
      <c r="C4388" s="22">
        <v>0</v>
      </c>
      <c r="D4388" s="22">
        <v>5834</v>
      </c>
      <c r="E4388" s="22"/>
      <c r="F4388" s="22">
        <v>24</v>
      </c>
      <c r="G4388" s="22">
        <v>1360</v>
      </c>
      <c r="H4388" s="22">
        <v>0</v>
      </c>
      <c r="I4388" s="22"/>
      <c r="J4388" s="22">
        <v>11</v>
      </c>
      <c r="K4388" s="22">
        <v>8210</v>
      </c>
      <c r="L4388" s="23" t="s">
        <v>666</v>
      </c>
      <c r="M4388" s="23"/>
      <c r="N4388" s="23" t="s">
        <v>184</v>
      </c>
      <c r="O4388" s="23" t="s">
        <v>213</v>
      </c>
      <c r="P4388" s="22">
        <v>13</v>
      </c>
      <c r="Q4388" s="23" t="s">
        <v>263</v>
      </c>
      <c r="R4388" s="23" t="s">
        <v>667</v>
      </c>
      <c r="S4388" s="23" t="s">
        <v>24</v>
      </c>
      <c r="T4388" s="23" t="s">
        <v>667</v>
      </c>
      <c r="U4388" s="23" t="s">
        <v>24</v>
      </c>
      <c r="V4388" s="23" t="s">
        <v>187</v>
      </c>
      <c r="W4388" s="23" t="s">
        <v>188</v>
      </c>
      <c r="X4388" s="23" t="s">
        <v>189</v>
      </c>
      <c r="Y4388" s="22">
        <v>0</v>
      </c>
      <c r="Z4388" s="23" t="s">
        <v>190</v>
      </c>
      <c r="AA4388" s="23" t="s">
        <v>191</v>
      </c>
      <c r="AB4388" s="23" t="s">
        <v>190</v>
      </c>
      <c r="AC4388" s="23" t="s">
        <v>264</v>
      </c>
      <c r="AD4388" s="23" t="s">
        <v>193</v>
      </c>
      <c r="AE4388" s="23" t="s">
        <v>80</v>
      </c>
      <c r="AF4388" s="23"/>
      <c r="AG4388" s="23"/>
      <c r="AH4388" s="23"/>
      <c r="AI4388" s="23"/>
      <c r="AJ4388" s="23" t="b">
        <v>0</v>
      </c>
      <c r="AK4388" s="3">
        <v>126</v>
      </c>
      <c r="AL4388" s="3">
        <v>3448</v>
      </c>
      <c r="AM4388" s="3">
        <v>4296</v>
      </c>
      <c r="AN4388" s="24">
        <v>45536.125034799385</v>
      </c>
      <c r="AO4388" s="24">
        <v>45536.125034799385</v>
      </c>
      <c r="AP4388">
        <v>9</v>
      </c>
      <c r="AQ4388" t="s">
        <v>194</v>
      </c>
      <c r="AR4388">
        <v>244.12503479938459</v>
      </c>
      <c r="AS4388" t="s">
        <v>195</v>
      </c>
      <c r="AT4388" t="s">
        <v>251</v>
      </c>
      <c r="AU4388" t="s">
        <v>197</v>
      </c>
      <c r="AV4388" t="s">
        <v>235</v>
      </c>
      <c r="AW4388" t="s">
        <v>251</v>
      </c>
      <c r="AX4388" t="s">
        <v>197</v>
      </c>
      <c r="AY4388" t="s">
        <v>235</v>
      </c>
    </row>
    <row r="4389" spans="1:51" x14ac:dyDescent="0.45">
      <c r="A4389" s="22">
        <v>871665</v>
      </c>
      <c r="B4389" s="6">
        <v>45536</v>
      </c>
      <c r="C4389" s="22">
        <v>0</v>
      </c>
      <c r="D4389" s="22">
        <v>5688</v>
      </c>
      <c r="E4389" s="22"/>
      <c r="F4389" s="22">
        <v>16</v>
      </c>
      <c r="G4389" s="22">
        <v>1488</v>
      </c>
      <c r="H4389" s="22">
        <v>0</v>
      </c>
      <c r="I4389" s="22"/>
      <c r="J4389" s="22">
        <v>13</v>
      </c>
      <c r="K4389" s="22">
        <v>5812</v>
      </c>
      <c r="L4389" s="23" t="s">
        <v>262</v>
      </c>
      <c r="M4389" s="23"/>
      <c r="N4389" s="23" t="s">
        <v>184</v>
      </c>
      <c r="O4389" s="23" t="s">
        <v>213</v>
      </c>
      <c r="P4389" s="22">
        <v>13</v>
      </c>
      <c r="Q4389" s="23" t="s">
        <v>263</v>
      </c>
      <c r="R4389" s="23" t="s">
        <v>667</v>
      </c>
      <c r="S4389" s="23" t="s">
        <v>24</v>
      </c>
      <c r="T4389" s="23" t="s">
        <v>667</v>
      </c>
      <c r="U4389" s="23" t="s">
        <v>24</v>
      </c>
      <c r="V4389" s="23" t="s">
        <v>187</v>
      </c>
      <c r="W4389" s="23" t="s">
        <v>188</v>
      </c>
      <c r="X4389" s="23" t="s">
        <v>189</v>
      </c>
      <c r="Y4389" s="22">
        <v>0</v>
      </c>
      <c r="Z4389" s="23" t="s">
        <v>190</v>
      </c>
      <c r="AA4389" s="23" t="s">
        <v>191</v>
      </c>
      <c r="AB4389" s="23" t="s">
        <v>190</v>
      </c>
      <c r="AC4389" s="23" t="s">
        <v>264</v>
      </c>
      <c r="AD4389" s="23" t="s">
        <v>193</v>
      </c>
      <c r="AE4389" s="23" t="s">
        <v>80</v>
      </c>
      <c r="AF4389" s="23"/>
      <c r="AG4389" s="23"/>
      <c r="AH4389" s="23"/>
      <c r="AI4389" s="23"/>
      <c r="AJ4389" s="23" t="b">
        <v>0</v>
      </c>
      <c r="AK4389" s="3">
        <v>121</v>
      </c>
      <c r="AL4389" s="3">
        <v>3448</v>
      </c>
      <c r="AM4389" s="3">
        <v>4295</v>
      </c>
      <c r="AN4389" s="24">
        <v>45536.125034799385</v>
      </c>
      <c r="AO4389" s="24">
        <v>45536.125034799385</v>
      </c>
      <c r="AP4389">
        <v>9</v>
      </c>
      <c r="AQ4389" t="s">
        <v>194</v>
      </c>
      <c r="AR4389">
        <v>244.12503479938459</v>
      </c>
      <c r="AS4389" t="s">
        <v>195</v>
      </c>
      <c r="AT4389" t="s">
        <v>251</v>
      </c>
      <c r="AU4389" t="s">
        <v>197</v>
      </c>
      <c r="AV4389" t="s">
        <v>235</v>
      </c>
      <c r="AW4389" t="s">
        <v>251</v>
      </c>
      <c r="AX4389" t="s">
        <v>197</v>
      </c>
      <c r="AY4389" t="s">
        <v>235</v>
      </c>
    </row>
    <row r="4390" spans="1:51" x14ac:dyDescent="0.45">
      <c r="A4390" s="22">
        <v>871668</v>
      </c>
      <c r="B4390" s="6">
        <v>45536</v>
      </c>
      <c r="C4390" s="22">
        <v>0</v>
      </c>
      <c r="D4390" s="22">
        <v>8782</v>
      </c>
      <c r="E4390" s="22"/>
      <c r="F4390" s="22">
        <v>24</v>
      </c>
      <c r="G4390" s="22">
        <v>1488</v>
      </c>
      <c r="H4390" s="22">
        <v>0</v>
      </c>
      <c r="I4390" s="22"/>
      <c r="J4390" s="22">
        <v>13</v>
      </c>
      <c r="K4390" s="22">
        <v>5812</v>
      </c>
      <c r="L4390" s="23" t="s">
        <v>262</v>
      </c>
      <c r="M4390" s="23"/>
      <c r="N4390" s="23" t="s">
        <v>184</v>
      </c>
      <c r="O4390" s="23" t="s">
        <v>213</v>
      </c>
      <c r="P4390" s="22">
        <v>13</v>
      </c>
      <c r="Q4390" s="23" t="s">
        <v>263</v>
      </c>
      <c r="R4390" s="23" t="s">
        <v>667</v>
      </c>
      <c r="S4390" s="23" t="s">
        <v>24</v>
      </c>
      <c r="T4390" s="23" t="s">
        <v>667</v>
      </c>
      <c r="U4390" s="23" t="s">
        <v>24</v>
      </c>
      <c r="V4390" s="23" t="s">
        <v>187</v>
      </c>
      <c r="W4390" s="23" t="s">
        <v>188</v>
      </c>
      <c r="X4390" s="23" t="s">
        <v>189</v>
      </c>
      <c r="Y4390" s="22">
        <v>0</v>
      </c>
      <c r="Z4390" s="23" t="s">
        <v>190</v>
      </c>
      <c r="AA4390" s="23" t="s">
        <v>191</v>
      </c>
      <c r="AB4390" s="23" t="s">
        <v>190</v>
      </c>
      <c r="AC4390" s="23" t="s">
        <v>264</v>
      </c>
      <c r="AD4390" s="23" t="s">
        <v>193</v>
      </c>
      <c r="AE4390" s="23" t="s">
        <v>80</v>
      </c>
      <c r="AF4390" s="23"/>
      <c r="AG4390" s="23"/>
      <c r="AH4390" s="23"/>
      <c r="AI4390" s="23"/>
      <c r="AJ4390" s="23" t="b">
        <v>0</v>
      </c>
      <c r="AK4390" s="3">
        <v>119</v>
      </c>
      <c r="AL4390" s="3">
        <v>3448</v>
      </c>
      <c r="AM4390" s="3">
        <v>4297</v>
      </c>
      <c r="AN4390" s="24">
        <v>45536.125034837962</v>
      </c>
      <c r="AO4390" s="24">
        <v>45536.125034837962</v>
      </c>
      <c r="AP4390">
        <v>9</v>
      </c>
      <c r="AQ4390" t="s">
        <v>194</v>
      </c>
      <c r="AR4390">
        <v>244.12503483796172</v>
      </c>
      <c r="AS4390" t="s">
        <v>195</v>
      </c>
      <c r="AT4390" t="s">
        <v>251</v>
      </c>
      <c r="AU4390" t="s">
        <v>197</v>
      </c>
      <c r="AV4390" t="s">
        <v>235</v>
      </c>
      <c r="AW4390" t="s">
        <v>251</v>
      </c>
      <c r="AX4390" t="s">
        <v>197</v>
      </c>
      <c r="AY4390" t="s">
        <v>235</v>
      </c>
    </row>
    <row r="4391" spans="1:51" x14ac:dyDescent="0.45">
      <c r="A4391" s="22">
        <v>874529</v>
      </c>
      <c r="B4391" s="6">
        <v>45536</v>
      </c>
      <c r="C4391" s="22">
        <v>0</v>
      </c>
      <c r="D4391" s="22">
        <v>13489</v>
      </c>
      <c r="E4391" s="22"/>
      <c r="F4391" s="22">
        <v>16</v>
      </c>
      <c r="G4391" s="22">
        <v>1183</v>
      </c>
      <c r="H4391" s="22">
        <v>0</v>
      </c>
      <c r="I4391" s="22">
        <v>0</v>
      </c>
      <c r="J4391" s="22">
        <v>2</v>
      </c>
      <c r="K4391" s="22">
        <v>9106</v>
      </c>
      <c r="L4391" s="23" t="s">
        <v>1624</v>
      </c>
      <c r="M4391" s="23"/>
      <c r="N4391" s="23" t="s">
        <v>184</v>
      </c>
      <c r="O4391" s="23" t="s">
        <v>686</v>
      </c>
      <c r="P4391" s="22">
        <v>12</v>
      </c>
      <c r="Q4391" s="23" t="s">
        <v>687</v>
      </c>
      <c r="R4391" s="23" t="s">
        <v>667</v>
      </c>
      <c r="S4391" s="23" t="s">
        <v>45</v>
      </c>
      <c r="T4391" s="23" t="s">
        <v>667</v>
      </c>
      <c r="U4391" s="23" t="s">
        <v>45</v>
      </c>
      <c r="V4391" s="23" t="s">
        <v>688</v>
      </c>
      <c r="W4391" s="23" t="s">
        <v>188</v>
      </c>
      <c r="X4391" s="23" t="s">
        <v>601</v>
      </c>
      <c r="Y4391" s="22">
        <v>0</v>
      </c>
      <c r="Z4391" s="23"/>
      <c r="AA4391" s="23" t="s">
        <v>191</v>
      </c>
      <c r="AB4391" s="23"/>
      <c r="AC4391" s="23"/>
      <c r="AD4391" s="23"/>
      <c r="AE4391" s="23"/>
      <c r="AF4391" s="23" t="s">
        <v>190</v>
      </c>
      <c r="AG4391" s="23" t="s">
        <v>190</v>
      </c>
      <c r="AH4391" s="23" t="s">
        <v>193</v>
      </c>
      <c r="AI4391" s="23" t="s">
        <v>1625</v>
      </c>
      <c r="AJ4391" s="23" t="b">
        <v>0</v>
      </c>
      <c r="AK4391" s="3">
        <v>115</v>
      </c>
      <c r="AL4391" s="3">
        <v>23288</v>
      </c>
      <c r="AM4391" s="3">
        <v>6571</v>
      </c>
      <c r="AN4391" s="24">
        <v>45536.727116087961</v>
      </c>
      <c r="AO4391" s="24">
        <v>45536.727116087961</v>
      </c>
      <c r="AP4391">
        <v>9</v>
      </c>
      <c r="AQ4391" t="s">
        <v>194</v>
      </c>
      <c r="AR4391">
        <v>244.72711608796089</v>
      </c>
      <c r="AS4391" t="s">
        <v>195</v>
      </c>
      <c r="AT4391" t="s">
        <v>229</v>
      </c>
      <c r="AU4391" t="s">
        <v>197</v>
      </c>
      <c r="AV4391" t="s">
        <v>235</v>
      </c>
      <c r="AW4391" t="s">
        <v>229</v>
      </c>
      <c r="AX4391" t="s">
        <v>197</v>
      </c>
      <c r="AY4391" t="s">
        <v>235</v>
      </c>
    </row>
    <row r="4392" spans="1:51" x14ac:dyDescent="0.45">
      <c r="A4392" s="22">
        <v>873207</v>
      </c>
      <c r="B4392" s="6">
        <v>45536</v>
      </c>
      <c r="C4392" s="22">
        <v>0</v>
      </c>
      <c r="D4392" s="22">
        <v>7389</v>
      </c>
      <c r="E4392" s="22"/>
      <c r="F4392" s="22">
        <v>8</v>
      </c>
      <c r="G4392" s="22">
        <v>1046</v>
      </c>
      <c r="H4392" s="22">
        <v>0</v>
      </c>
      <c r="I4392" s="22">
        <v>0</v>
      </c>
      <c r="J4392" s="22">
        <v>0</v>
      </c>
      <c r="K4392" s="22">
        <v>585</v>
      </c>
      <c r="L4392" s="23" t="s">
        <v>754</v>
      </c>
      <c r="M4392" s="23"/>
      <c r="N4392" s="23" t="s">
        <v>184</v>
      </c>
      <c r="O4392" s="23" t="s">
        <v>184</v>
      </c>
      <c r="P4392" s="22">
        <v>10</v>
      </c>
      <c r="Q4392" s="23" t="s">
        <v>673</v>
      </c>
      <c r="R4392" s="23" t="s">
        <v>741</v>
      </c>
      <c r="S4392" s="23" t="s">
        <v>19</v>
      </c>
      <c r="T4392" s="23" t="s">
        <v>741</v>
      </c>
      <c r="U4392" s="23" t="s">
        <v>19</v>
      </c>
      <c r="V4392" s="23" t="s">
        <v>742</v>
      </c>
      <c r="W4392" s="23" t="s">
        <v>188</v>
      </c>
      <c r="X4392" s="23" t="s">
        <v>601</v>
      </c>
      <c r="Y4392" s="22">
        <v>0</v>
      </c>
      <c r="Z4392" s="23"/>
      <c r="AA4392" s="23" t="s">
        <v>191</v>
      </c>
      <c r="AB4392" s="23"/>
      <c r="AC4392" s="23"/>
      <c r="AD4392" s="23"/>
      <c r="AE4392" s="23"/>
      <c r="AF4392" s="23" t="s">
        <v>190</v>
      </c>
      <c r="AG4392" s="23" t="s">
        <v>190</v>
      </c>
      <c r="AH4392" s="23" t="s">
        <v>193</v>
      </c>
      <c r="AI4392" s="23" t="s">
        <v>753</v>
      </c>
      <c r="AJ4392" s="23" t="b">
        <v>0</v>
      </c>
      <c r="AK4392" s="3">
        <v>117</v>
      </c>
      <c r="AL4392" s="3">
        <v>1616</v>
      </c>
      <c r="AM4392" s="3">
        <v>5498</v>
      </c>
      <c r="AN4392" s="24">
        <v>45536.426542669753</v>
      </c>
      <c r="AO4392" s="24">
        <v>45536.426542669753</v>
      </c>
      <c r="AP4392">
        <v>9</v>
      </c>
      <c r="AQ4392" t="s">
        <v>194</v>
      </c>
      <c r="AR4392">
        <v>244.42654266975296</v>
      </c>
      <c r="AS4392" t="s">
        <v>195</v>
      </c>
      <c r="AT4392" t="s">
        <v>223</v>
      </c>
      <c r="AU4392" t="s">
        <v>197</v>
      </c>
      <c r="AV4392" t="s">
        <v>218</v>
      </c>
      <c r="AW4392" t="s">
        <v>223</v>
      </c>
      <c r="AX4392" t="s">
        <v>197</v>
      </c>
      <c r="AY4392" t="s">
        <v>218</v>
      </c>
    </row>
    <row r="4393" spans="1:51" x14ac:dyDescent="0.45">
      <c r="A4393" s="22">
        <v>873208</v>
      </c>
      <c r="B4393" s="6">
        <v>45536</v>
      </c>
      <c r="C4393" s="22">
        <v>0</v>
      </c>
      <c r="D4393" s="22">
        <v>7389</v>
      </c>
      <c r="E4393" s="22"/>
      <c r="F4393" s="22">
        <v>8</v>
      </c>
      <c r="G4393" s="22">
        <v>1046</v>
      </c>
      <c r="H4393" s="22">
        <v>0</v>
      </c>
      <c r="I4393" s="22">
        <v>0</v>
      </c>
      <c r="J4393" s="22">
        <v>0</v>
      </c>
      <c r="K4393" s="22">
        <v>585</v>
      </c>
      <c r="L4393" s="23" t="s">
        <v>754</v>
      </c>
      <c r="M4393" s="23"/>
      <c r="N4393" s="23" t="s">
        <v>184</v>
      </c>
      <c r="O4393" s="23" t="s">
        <v>184</v>
      </c>
      <c r="P4393" s="22">
        <v>14</v>
      </c>
      <c r="Q4393" s="23" t="s">
        <v>673</v>
      </c>
      <c r="R4393" s="23" t="s">
        <v>741</v>
      </c>
      <c r="S4393" s="23" t="s">
        <v>19</v>
      </c>
      <c r="T4393" s="23" t="s">
        <v>741</v>
      </c>
      <c r="U4393" s="23" t="s">
        <v>19</v>
      </c>
      <c r="V4393" s="23" t="s">
        <v>742</v>
      </c>
      <c r="W4393" s="23" t="s">
        <v>188</v>
      </c>
      <c r="X4393" s="23" t="s">
        <v>601</v>
      </c>
      <c r="Y4393" s="22">
        <v>0</v>
      </c>
      <c r="Z4393" s="23"/>
      <c r="AA4393" s="23" t="s">
        <v>191</v>
      </c>
      <c r="AB4393" s="23"/>
      <c r="AC4393" s="23"/>
      <c r="AD4393" s="23"/>
      <c r="AE4393" s="23"/>
      <c r="AF4393" s="23" t="s">
        <v>190</v>
      </c>
      <c r="AG4393" s="23" t="s">
        <v>190</v>
      </c>
      <c r="AH4393" s="23" t="s">
        <v>193</v>
      </c>
      <c r="AI4393" s="23" t="s">
        <v>753</v>
      </c>
      <c r="AJ4393" s="23" t="b">
        <v>0</v>
      </c>
      <c r="AK4393" s="3">
        <v>117</v>
      </c>
      <c r="AL4393" s="3">
        <v>1616</v>
      </c>
      <c r="AM4393" s="3">
        <v>5498</v>
      </c>
      <c r="AN4393" s="24">
        <v>45536.426542669753</v>
      </c>
      <c r="AO4393" s="24">
        <v>45536.426542669753</v>
      </c>
      <c r="AP4393">
        <v>9</v>
      </c>
      <c r="AQ4393" t="s">
        <v>194</v>
      </c>
      <c r="AR4393">
        <v>244.42654266975296</v>
      </c>
      <c r="AS4393" t="s">
        <v>195</v>
      </c>
      <c r="AT4393" t="s">
        <v>223</v>
      </c>
      <c r="AU4393" t="s">
        <v>197</v>
      </c>
      <c r="AV4393" t="s">
        <v>218</v>
      </c>
      <c r="AW4393" t="s">
        <v>223</v>
      </c>
      <c r="AX4393" t="s">
        <v>197</v>
      </c>
      <c r="AY4393" t="s">
        <v>218</v>
      </c>
    </row>
    <row r="4394" spans="1:51" x14ac:dyDescent="0.45">
      <c r="A4394" s="22">
        <v>873209</v>
      </c>
      <c r="B4394" s="6">
        <v>45536</v>
      </c>
      <c r="C4394" s="22">
        <v>0</v>
      </c>
      <c r="D4394" s="22">
        <v>7389</v>
      </c>
      <c r="E4394" s="22"/>
      <c r="F4394" s="22">
        <v>8</v>
      </c>
      <c r="G4394" s="22">
        <v>1046</v>
      </c>
      <c r="H4394" s="22">
        <v>0</v>
      </c>
      <c r="I4394" s="22">
        <v>0</v>
      </c>
      <c r="J4394" s="22">
        <v>0</v>
      </c>
      <c r="K4394" s="22">
        <v>585</v>
      </c>
      <c r="L4394" s="23" t="s">
        <v>754</v>
      </c>
      <c r="M4394" s="23"/>
      <c r="N4394" s="23" t="s">
        <v>184</v>
      </c>
      <c r="O4394" s="23" t="s">
        <v>184</v>
      </c>
      <c r="P4394" s="22">
        <v>10</v>
      </c>
      <c r="Q4394" s="23" t="s">
        <v>673</v>
      </c>
      <c r="R4394" s="23" t="s">
        <v>741</v>
      </c>
      <c r="S4394" s="23" t="s">
        <v>19</v>
      </c>
      <c r="T4394" s="23" t="s">
        <v>741</v>
      </c>
      <c r="U4394" s="23" t="s">
        <v>19</v>
      </c>
      <c r="V4394" s="23" t="s">
        <v>742</v>
      </c>
      <c r="W4394" s="23" t="s">
        <v>188</v>
      </c>
      <c r="X4394" s="23" t="s">
        <v>601</v>
      </c>
      <c r="Y4394" s="22">
        <v>0</v>
      </c>
      <c r="Z4394" s="23"/>
      <c r="AA4394" s="23" t="s">
        <v>191</v>
      </c>
      <c r="AB4394" s="23"/>
      <c r="AC4394" s="23"/>
      <c r="AD4394" s="23"/>
      <c r="AE4394" s="23"/>
      <c r="AF4394" s="23" t="s">
        <v>190</v>
      </c>
      <c r="AG4394" s="23" t="s">
        <v>190</v>
      </c>
      <c r="AH4394" s="23" t="s">
        <v>193</v>
      </c>
      <c r="AI4394" s="23" t="s">
        <v>753</v>
      </c>
      <c r="AJ4394" s="23" t="b">
        <v>0</v>
      </c>
      <c r="AK4394" s="3">
        <v>117</v>
      </c>
      <c r="AL4394" s="3">
        <v>1616</v>
      </c>
      <c r="AM4394" s="3">
        <v>5498</v>
      </c>
      <c r="AN4394" s="24">
        <v>45536.426542669753</v>
      </c>
      <c r="AO4394" s="24">
        <v>45536.426542669753</v>
      </c>
      <c r="AP4394">
        <v>9</v>
      </c>
      <c r="AQ4394" t="s">
        <v>194</v>
      </c>
      <c r="AR4394">
        <v>244.42654266975296</v>
      </c>
      <c r="AS4394" t="s">
        <v>195</v>
      </c>
      <c r="AT4394" t="s">
        <v>223</v>
      </c>
      <c r="AU4394" t="s">
        <v>197</v>
      </c>
      <c r="AV4394" t="s">
        <v>218</v>
      </c>
      <c r="AW4394" t="s">
        <v>223</v>
      </c>
      <c r="AX4394" t="s">
        <v>197</v>
      </c>
      <c r="AY4394" t="s">
        <v>218</v>
      </c>
    </row>
    <row r="4395" spans="1:51" x14ac:dyDescent="0.45">
      <c r="A4395" s="22">
        <v>873210</v>
      </c>
      <c r="B4395" s="6">
        <v>45536</v>
      </c>
      <c r="C4395" s="22">
        <v>0</v>
      </c>
      <c r="D4395" s="22">
        <v>7389</v>
      </c>
      <c r="E4395" s="22"/>
      <c r="F4395" s="22">
        <v>8</v>
      </c>
      <c r="G4395" s="22">
        <v>1046</v>
      </c>
      <c r="H4395" s="22">
        <v>0</v>
      </c>
      <c r="I4395" s="22">
        <v>0</v>
      </c>
      <c r="J4395" s="22">
        <v>0</v>
      </c>
      <c r="K4395" s="22">
        <v>585</v>
      </c>
      <c r="L4395" s="23" t="s">
        <v>754</v>
      </c>
      <c r="M4395" s="23"/>
      <c r="N4395" s="23" t="s">
        <v>184</v>
      </c>
      <c r="O4395" s="23" t="s">
        <v>184</v>
      </c>
      <c r="P4395" s="22">
        <v>14</v>
      </c>
      <c r="Q4395" s="23" t="s">
        <v>673</v>
      </c>
      <c r="R4395" s="23" t="s">
        <v>741</v>
      </c>
      <c r="S4395" s="23" t="s">
        <v>19</v>
      </c>
      <c r="T4395" s="23" t="s">
        <v>741</v>
      </c>
      <c r="U4395" s="23" t="s">
        <v>19</v>
      </c>
      <c r="V4395" s="23" t="s">
        <v>742</v>
      </c>
      <c r="W4395" s="23" t="s">
        <v>188</v>
      </c>
      <c r="X4395" s="23" t="s">
        <v>601</v>
      </c>
      <c r="Y4395" s="22">
        <v>0</v>
      </c>
      <c r="Z4395" s="23"/>
      <c r="AA4395" s="23" t="s">
        <v>191</v>
      </c>
      <c r="AB4395" s="23"/>
      <c r="AC4395" s="23"/>
      <c r="AD4395" s="23"/>
      <c r="AE4395" s="23"/>
      <c r="AF4395" s="23" t="s">
        <v>190</v>
      </c>
      <c r="AG4395" s="23" t="s">
        <v>190</v>
      </c>
      <c r="AH4395" s="23" t="s">
        <v>193</v>
      </c>
      <c r="AI4395" s="23" t="s">
        <v>753</v>
      </c>
      <c r="AJ4395" s="23" t="b">
        <v>0</v>
      </c>
      <c r="AK4395" s="3">
        <v>117</v>
      </c>
      <c r="AL4395" s="3">
        <v>1616</v>
      </c>
      <c r="AM4395" s="3">
        <v>5498</v>
      </c>
      <c r="AN4395" s="24">
        <v>45536.426542669753</v>
      </c>
      <c r="AO4395" s="24">
        <v>45536.426542669753</v>
      </c>
      <c r="AP4395">
        <v>9</v>
      </c>
      <c r="AQ4395" t="s">
        <v>194</v>
      </c>
      <c r="AR4395">
        <v>244.42654266975296</v>
      </c>
      <c r="AS4395" t="s">
        <v>195</v>
      </c>
      <c r="AT4395" t="s">
        <v>223</v>
      </c>
      <c r="AU4395" t="s">
        <v>197</v>
      </c>
      <c r="AV4395" t="s">
        <v>218</v>
      </c>
      <c r="AW4395" t="s">
        <v>223</v>
      </c>
      <c r="AX4395" t="s">
        <v>197</v>
      </c>
      <c r="AY4395" t="s">
        <v>218</v>
      </c>
    </row>
    <row r="4396" spans="1:51" x14ac:dyDescent="0.45">
      <c r="A4396" s="22">
        <v>873130</v>
      </c>
      <c r="B4396" s="6">
        <v>45536</v>
      </c>
      <c r="C4396" s="22">
        <v>0</v>
      </c>
      <c r="D4396" s="22">
        <v>107220</v>
      </c>
      <c r="E4396" s="22"/>
      <c r="F4396" s="22">
        <v>1224</v>
      </c>
      <c r="G4396" s="22">
        <v>873</v>
      </c>
      <c r="H4396" s="22">
        <v>0</v>
      </c>
      <c r="I4396" s="22">
        <v>0</v>
      </c>
      <c r="J4396" s="22">
        <v>0</v>
      </c>
      <c r="K4396" s="22">
        <v>18401</v>
      </c>
      <c r="L4396" s="23" t="s">
        <v>1631</v>
      </c>
      <c r="M4396" s="23"/>
      <c r="N4396" s="23" t="s">
        <v>184</v>
      </c>
      <c r="O4396" s="23" t="s">
        <v>184</v>
      </c>
      <c r="P4396" s="22">
        <v>20</v>
      </c>
      <c r="Q4396" s="23" t="s">
        <v>186</v>
      </c>
      <c r="R4396" s="23" t="s">
        <v>741</v>
      </c>
      <c r="S4396" s="23" t="s">
        <v>19</v>
      </c>
      <c r="T4396" s="23" t="s">
        <v>741</v>
      </c>
      <c r="U4396" s="23" t="s">
        <v>19</v>
      </c>
      <c r="V4396" s="23" t="s">
        <v>742</v>
      </c>
      <c r="W4396" s="23" t="s">
        <v>188</v>
      </c>
      <c r="X4396" s="23" t="s">
        <v>601</v>
      </c>
      <c r="Y4396" s="22">
        <v>0</v>
      </c>
      <c r="Z4396" s="23"/>
      <c r="AA4396" s="23" t="s">
        <v>191</v>
      </c>
      <c r="AB4396" s="23"/>
      <c r="AC4396" s="23"/>
      <c r="AD4396" s="23"/>
      <c r="AE4396" s="23"/>
      <c r="AF4396" s="23" t="s">
        <v>190</v>
      </c>
      <c r="AG4396" s="23" t="s">
        <v>190</v>
      </c>
      <c r="AH4396" s="23" t="s">
        <v>193</v>
      </c>
      <c r="AI4396" s="23" t="s">
        <v>1632</v>
      </c>
      <c r="AJ4396" s="23" t="b">
        <v>0</v>
      </c>
      <c r="AK4396" s="3">
        <v>117</v>
      </c>
      <c r="AL4396" s="3">
        <v>1616</v>
      </c>
      <c r="AM4396" s="3">
        <v>5457</v>
      </c>
      <c r="AN4396" s="24">
        <v>45536.424972183639</v>
      </c>
      <c r="AO4396" s="24">
        <v>45536.424972183639</v>
      </c>
      <c r="AP4396">
        <v>9</v>
      </c>
      <c r="AQ4396" t="s">
        <v>194</v>
      </c>
      <c r="AR4396">
        <v>244.4249721836386</v>
      </c>
      <c r="AS4396" t="s">
        <v>195</v>
      </c>
      <c r="AT4396" t="s">
        <v>223</v>
      </c>
      <c r="AU4396" t="s">
        <v>197</v>
      </c>
      <c r="AV4396" t="s">
        <v>260</v>
      </c>
      <c r="AW4396" t="s">
        <v>223</v>
      </c>
      <c r="AX4396" t="s">
        <v>197</v>
      </c>
      <c r="AY4396" t="s">
        <v>260</v>
      </c>
    </row>
    <row r="4397" spans="1:51" x14ac:dyDescent="0.45">
      <c r="A4397" s="22">
        <v>872429</v>
      </c>
      <c r="B4397" s="6">
        <v>45536</v>
      </c>
      <c r="C4397" s="22">
        <v>0</v>
      </c>
      <c r="D4397" s="22">
        <v>74701</v>
      </c>
      <c r="E4397" s="22"/>
      <c r="F4397" s="22">
        <v>52</v>
      </c>
      <c r="G4397" s="22">
        <v>3459</v>
      </c>
      <c r="H4397" s="22">
        <v>0</v>
      </c>
      <c r="I4397" s="22">
        <v>0</v>
      </c>
      <c r="J4397" s="22">
        <v>57</v>
      </c>
      <c r="K4397" s="22">
        <v>8156</v>
      </c>
      <c r="L4397" s="23" t="s">
        <v>704</v>
      </c>
      <c r="M4397" s="23"/>
      <c r="N4397" s="23" t="s">
        <v>184</v>
      </c>
      <c r="O4397" s="23" t="s">
        <v>672</v>
      </c>
      <c r="P4397" s="22">
        <v>10</v>
      </c>
      <c r="Q4397" s="23" t="s">
        <v>673</v>
      </c>
      <c r="R4397" s="23" t="s">
        <v>667</v>
      </c>
      <c r="S4397" s="23" t="s">
        <v>22</v>
      </c>
      <c r="T4397" s="23" t="s">
        <v>667</v>
      </c>
      <c r="U4397" s="23" t="s">
        <v>22</v>
      </c>
      <c r="V4397" s="23" t="s">
        <v>674</v>
      </c>
      <c r="W4397" s="23" t="s">
        <v>188</v>
      </c>
      <c r="X4397" s="23" t="s">
        <v>601</v>
      </c>
      <c r="Y4397" s="22">
        <v>0</v>
      </c>
      <c r="Z4397" s="23"/>
      <c r="AA4397" s="23" t="s">
        <v>191</v>
      </c>
      <c r="AB4397" s="23"/>
      <c r="AC4397" s="23"/>
      <c r="AD4397" s="23"/>
      <c r="AE4397" s="23"/>
      <c r="AF4397" s="23" t="s">
        <v>190</v>
      </c>
      <c r="AG4397" s="23" t="s">
        <v>192</v>
      </c>
      <c r="AH4397" s="23" t="s">
        <v>415</v>
      </c>
      <c r="AI4397" s="23" t="s">
        <v>703</v>
      </c>
      <c r="AJ4397" s="23" t="b">
        <v>0</v>
      </c>
      <c r="AK4397" s="3">
        <v>126</v>
      </c>
      <c r="AL4397" s="3">
        <v>4952</v>
      </c>
      <c r="AM4397" s="3">
        <v>4827</v>
      </c>
      <c r="AN4397" s="24">
        <v>45536.298708912036</v>
      </c>
      <c r="AO4397" s="24">
        <v>45536.298708912036</v>
      </c>
      <c r="AP4397">
        <v>9</v>
      </c>
      <c r="AQ4397" t="s">
        <v>194</v>
      </c>
      <c r="AR4397">
        <v>244.29870891203609</v>
      </c>
      <c r="AS4397" t="s">
        <v>195</v>
      </c>
      <c r="AT4397" t="s">
        <v>408</v>
      </c>
      <c r="AU4397" t="s">
        <v>197</v>
      </c>
      <c r="AV4397" t="s">
        <v>220</v>
      </c>
      <c r="AW4397" t="s">
        <v>408</v>
      </c>
      <c r="AX4397" t="s">
        <v>197</v>
      </c>
      <c r="AY4397" t="s">
        <v>220</v>
      </c>
    </row>
    <row r="4398" spans="1:51" x14ac:dyDescent="0.45">
      <c r="A4398" s="22">
        <v>872430</v>
      </c>
      <c r="B4398" s="6">
        <v>45536</v>
      </c>
      <c r="C4398" s="22">
        <v>0</v>
      </c>
      <c r="D4398" s="22">
        <v>74701</v>
      </c>
      <c r="E4398" s="22"/>
      <c r="F4398" s="22">
        <v>52</v>
      </c>
      <c r="G4398" s="22">
        <v>3459</v>
      </c>
      <c r="H4398" s="22">
        <v>0</v>
      </c>
      <c r="I4398" s="22">
        <v>0</v>
      </c>
      <c r="J4398" s="22">
        <v>57</v>
      </c>
      <c r="K4398" s="22">
        <v>8156</v>
      </c>
      <c r="L4398" s="23" t="s">
        <v>704</v>
      </c>
      <c r="M4398" s="23"/>
      <c r="N4398" s="23" t="s">
        <v>184</v>
      </c>
      <c r="O4398" s="23" t="s">
        <v>672</v>
      </c>
      <c r="P4398" s="22">
        <v>14</v>
      </c>
      <c r="Q4398" s="23" t="s">
        <v>673</v>
      </c>
      <c r="R4398" s="23" t="s">
        <v>667</v>
      </c>
      <c r="S4398" s="23" t="s">
        <v>22</v>
      </c>
      <c r="T4398" s="23" t="s">
        <v>667</v>
      </c>
      <c r="U4398" s="23" t="s">
        <v>22</v>
      </c>
      <c r="V4398" s="23" t="s">
        <v>674</v>
      </c>
      <c r="W4398" s="23" t="s">
        <v>188</v>
      </c>
      <c r="X4398" s="23" t="s">
        <v>601</v>
      </c>
      <c r="Y4398" s="22">
        <v>0</v>
      </c>
      <c r="Z4398" s="23"/>
      <c r="AA4398" s="23" t="s">
        <v>191</v>
      </c>
      <c r="AB4398" s="23"/>
      <c r="AC4398" s="23"/>
      <c r="AD4398" s="23"/>
      <c r="AE4398" s="23"/>
      <c r="AF4398" s="23" t="s">
        <v>190</v>
      </c>
      <c r="AG4398" s="23" t="s">
        <v>192</v>
      </c>
      <c r="AH4398" s="23" t="s">
        <v>415</v>
      </c>
      <c r="AI4398" s="23" t="s">
        <v>703</v>
      </c>
      <c r="AJ4398" s="23" t="b">
        <v>0</v>
      </c>
      <c r="AK4398" s="3">
        <v>126</v>
      </c>
      <c r="AL4398" s="3">
        <v>4952</v>
      </c>
      <c r="AM4398" s="3">
        <v>4827</v>
      </c>
      <c r="AN4398" s="24">
        <v>45536.298708912036</v>
      </c>
      <c r="AO4398" s="24">
        <v>45536.298708912036</v>
      </c>
      <c r="AP4398">
        <v>9</v>
      </c>
      <c r="AQ4398" t="s">
        <v>194</v>
      </c>
      <c r="AR4398">
        <v>244.29870891203609</v>
      </c>
      <c r="AS4398" t="s">
        <v>195</v>
      </c>
      <c r="AT4398" t="s">
        <v>408</v>
      </c>
      <c r="AU4398" t="s">
        <v>197</v>
      </c>
      <c r="AV4398" t="s">
        <v>220</v>
      </c>
      <c r="AW4398" t="s">
        <v>408</v>
      </c>
      <c r="AX4398" t="s">
        <v>197</v>
      </c>
      <c r="AY4398" t="s">
        <v>220</v>
      </c>
    </row>
    <row r="4399" spans="1:51" x14ac:dyDescent="0.45">
      <c r="A4399" s="22">
        <v>872431</v>
      </c>
      <c r="B4399" s="6">
        <v>45536</v>
      </c>
      <c r="C4399" s="22">
        <v>0</v>
      </c>
      <c r="D4399" s="22">
        <v>74701</v>
      </c>
      <c r="E4399" s="22"/>
      <c r="F4399" s="22">
        <v>52</v>
      </c>
      <c r="G4399" s="22">
        <v>3459</v>
      </c>
      <c r="H4399" s="22">
        <v>0</v>
      </c>
      <c r="I4399" s="22">
        <v>0</v>
      </c>
      <c r="J4399" s="22">
        <v>57</v>
      </c>
      <c r="K4399" s="22">
        <v>8156</v>
      </c>
      <c r="L4399" s="23" t="s">
        <v>704</v>
      </c>
      <c r="M4399" s="23"/>
      <c r="N4399" s="23" t="s">
        <v>184</v>
      </c>
      <c r="O4399" s="23" t="s">
        <v>672</v>
      </c>
      <c r="P4399" s="22">
        <v>10</v>
      </c>
      <c r="Q4399" s="23" t="s">
        <v>673</v>
      </c>
      <c r="R4399" s="23" t="s">
        <v>667</v>
      </c>
      <c r="S4399" s="23" t="s">
        <v>22</v>
      </c>
      <c r="T4399" s="23" t="s">
        <v>667</v>
      </c>
      <c r="U4399" s="23" t="s">
        <v>22</v>
      </c>
      <c r="V4399" s="23" t="s">
        <v>674</v>
      </c>
      <c r="W4399" s="23" t="s">
        <v>188</v>
      </c>
      <c r="X4399" s="23" t="s">
        <v>601</v>
      </c>
      <c r="Y4399" s="22">
        <v>0</v>
      </c>
      <c r="Z4399" s="23"/>
      <c r="AA4399" s="23" t="s">
        <v>191</v>
      </c>
      <c r="AB4399" s="23"/>
      <c r="AC4399" s="23"/>
      <c r="AD4399" s="23"/>
      <c r="AE4399" s="23"/>
      <c r="AF4399" s="23" t="s">
        <v>190</v>
      </c>
      <c r="AG4399" s="23" t="s">
        <v>192</v>
      </c>
      <c r="AH4399" s="23" t="s">
        <v>415</v>
      </c>
      <c r="AI4399" s="23" t="s">
        <v>703</v>
      </c>
      <c r="AJ4399" s="23" t="b">
        <v>0</v>
      </c>
      <c r="AK4399" s="3">
        <v>126</v>
      </c>
      <c r="AL4399" s="3">
        <v>4952</v>
      </c>
      <c r="AM4399" s="3">
        <v>4827</v>
      </c>
      <c r="AN4399" s="24">
        <v>45536.298708912036</v>
      </c>
      <c r="AO4399" s="24">
        <v>45536.298708912036</v>
      </c>
      <c r="AP4399">
        <v>9</v>
      </c>
      <c r="AQ4399" t="s">
        <v>194</v>
      </c>
      <c r="AR4399">
        <v>244.29870891203609</v>
      </c>
      <c r="AS4399" t="s">
        <v>195</v>
      </c>
      <c r="AT4399" t="s">
        <v>408</v>
      </c>
      <c r="AU4399" t="s">
        <v>197</v>
      </c>
      <c r="AV4399" t="s">
        <v>220</v>
      </c>
      <c r="AW4399" t="s">
        <v>408</v>
      </c>
      <c r="AX4399" t="s">
        <v>197</v>
      </c>
      <c r="AY4399" t="s">
        <v>220</v>
      </c>
    </row>
    <row r="4400" spans="1:51" x14ac:dyDescent="0.45">
      <c r="A4400" s="22">
        <v>872432</v>
      </c>
      <c r="B4400" s="6">
        <v>45536</v>
      </c>
      <c r="C4400" s="22">
        <v>0</v>
      </c>
      <c r="D4400" s="22">
        <v>74701</v>
      </c>
      <c r="E4400" s="22"/>
      <c r="F4400" s="22">
        <v>52</v>
      </c>
      <c r="G4400" s="22">
        <v>3459</v>
      </c>
      <c r="H4400" s="22">
        <v>0</v>
      </c>
      <c r="I4400" s="22">
        <v>0</v>
      </c>
      <c r="J4400" s="22">
        <v>57</v>
      </c>
      <c r="K4400" s="22">
        <v>8156</v>
      </c>
      <c r="L4400" s="23" t="s">
        <v>704</v>
      </c>
      <c r="M4400" s="23"/>
      <c r="N4400" s="23" t="s">
        <v>184</v>
      </c>
      <c r="O4400" s="23" t="s">
        <v>672</v>
      </c>
      <c r="P4400" s="22">
        <v>14</v>
      </c>
      <c r="Q4400" s="23" t="s">
        <v>673</v>
      </c>
      <c r="R4400" s="23" t="s">
        <v>667</v>
      </c>
      <c r="S4400" s="23" t="s">
        <v>22</v>
      </c>
      <c r="T4400" s="23" t="s">
        <v>667</v>
      </c>
      <c r="U4400" s="23" t="s">
        <v>22</v>
      </c>
      <c r="V4400" s="23" t="s">
        <v>674</v>
      </c>
      <c r="W4400" s="23" t="s">
        <v>188</v>
      </c>
      <c r="X4400" s="23" t="s">
        <v>601</v>
      </c>
      <c r="Y4400" s="22">
        <v>0</v>
      </c>
      <c r="Z4400" s="23"/>
      <c r="AA4400" s="23" t="s">
        <v>191</v>
      </c>
      <c r="AB4400" s="23"/>
      <c r="AC4400" s="23"/>
      <c r="AD4400" s="23"/>
      <c r="AE4400" s="23"/>
      <c r="AF4400" s="23" t="s">
        <v>190</v>
      </c>
      <c r="AG4400" s="23" t="s">
        <v>192</v>
      </c>
      <c r="AH4400" s="23" t="s">
        <v>415</v>
      </c>
      <c r="AI4400" s="23" t="s">
        <v>703</v>
      </c>
      <c r="AJ4400" s="23" t="b">
        <v>0</v>
      </c>
      <c r="AK4400" s="3">
        <v>126</v>
      </c>
      <c r="AL4400" s="3">
        <v>4952</v>
      </c>
      <c r="AM4400" s="3">
        <v>4827</v>
      </c>
      <c r="AN4400" s="24">
        <v>45536.298708912036</v>
      </c>
      <c r="AO4400" s="24">
        <v>45536.298708912036</v>
      </c>
      <c r="AP4400">
        <v>9</v>
      </c>
      <c r="AQ4400" t="s">
        <v>194</v>
      </c>
      <c r="AR4400">
        <v>244.29870891203609</v>
      </c>
      <c r="AS4400" t="s">
        <v>195</v>
      </c>
      <c r="AT4400" t="s">
        <v>408</v>
      </c>
      <c r="AU4400" t="s">
        <v>197</v>
      </c>
      <c r="AV4400" t="s">
        <v>220</v>
      </c>
      <c r="AW4400" t="s">
        <v>408</v>
      </c>
      <c r="AX4400" t="s">
        <v>197</v>
      </c>
      <c r="AY4400" t="s">
        <v>220</v>
      </c>
    </row>
    <row r="4401" spans="1:51" x14ac:dyDescent="0.45">
      <c r="A4401" s="22">
        <v>875160</v>
      </c>
      <c r="B4401" s="6">
        <v>45536</v>
      </c>
      <c r="C4401" s="22">
        <v>0</v>
      </c>
      <c r="D4401" s="22">
        <v>11672</v>
      </c>
      <c r="E4401" s="22"/>
      <c r="F4401" s="22">
        <v>39</v>
      </c>
      <c r="G4401" s="22">
        <v>6209</v>
      </c>
      <c r="H4401" s="22">
        <v>0</v>
      </c>
      <c r="I4401" s="22"/>
      <c r="J4401" s="22">
        <v>690</v>
      </c>
      <c r="K4401" s="22">
        <v>4705</v>
      </c>
      <c r="L4401" s="23" t="s">
        <v>1681</v>
      </c>
      <c r="M4401" s="23"/>
      <c r="N4401" s="23" t="s">
        <v>184</v>
      </c>
      <c r="O4401" s="23" t="s">
        <v>225</v>
      </c>
      <c r="P4401" s="22">
        <v>1</v>
      </c>
      <c r="Q4401" s="23" t="s">
        <v>274</v>
      </c>
      <c r="R4401" s="23"/>
      <c r="S4401" s="23"/>
      <c r="T4401" s="23"/>
      <c r="U4401" s="23"/>
      <c r="V4401" s="23" t="s">
        <v>187</v>
      </c>
      <c r="W4401" s="23" t="s">
        <v>188</v>
      </c>
      <c r="X4401" s="23" t="s">
        <v>189</v>
      </c>
      <c r="Y4401" s="22">
        <v>0</v>
      </c>
      <c r="Z4401" s="23" t="s">
        <v>190</v>
      </c>
      <c r="AA4401" s="23" t="s">
        <v>191</v>
      </c>
      <c r="AB4401" s="23" t="s">
        <v>190</v>
      </c>
      <c r="AC4401" s="23" t="s">
        <v>190</v>
      </c>
      <c r="AD4401" s="23" t="s">
        <v>190</v>
      </c>
      <c r="AE4401" s="23" t="s">
        <v>82</v>
      </c>
      <c r="AF4401" s="23" t="s">
        <v>190</v>
      </c>
      <c r="AG4401" s="23" t="s">
        <v>192</v>
      </c>
      <c r="AH4401" s="23" t="s">
        <v>415</v>
      </c>
      <c r="AI4401" s="23" t="s">
        <v>474</v>
      </c>
      <c r="AJ4401" s="23" t="b">
        <v>0</v>
      </c>
      <c r="AK4401" s="3">
        <v>130</v>
      </c>
      <c r="AL4401" s="3">
        <v>2408</v>
      </c>
      <c r="AM4401" s="3">
        <v>7130</v>
      </c>
      <c r="AN4401" s="24">
        <v>45536.882542283951</v>
      </c>
      <c r="AO4401" s="24">
        <v>45536.882542283951</v>
      </c>
      <c r="AP4401">
        <v>9</v>
      </c>
      <c r="AQ4401" t="s">
        <v>194</v>
      </c>
      <c r="AR4401">
        <v>244.8825422839509</v>
      </c>
      <c r="AS4401" t="s">
        <v>195</v>
      </c>
      <c r="AT4401" t="s">
        <v>226</v>
      </c>
      <c r="AU4401" t="s">
        <v>197</v>
      </c>
      <c r="AV4401" t="s">
        <v>204</v>
      </c>
      <c r="AW4401" t="s">
        <v>226</v>
      </c>
      <c r="AX4401" t="s">
        <v>197</v>
      </c>
      <c r="AY4401" t="s">
        <v>204</v>
      </c>
    </row>
    <row r="4402" spans="1:51" x14ac:dyDescent="0.45">
      <c r="A4402" s="22">
        <v>872843</v>
      </c>
      <c r="B4402" s="6">
        <v>45536</v>
      </c>
      <c r="C4402" s="22">
        <v>0</v>
      </c>
      <c r="D4402" s="22">
        <v>9138</v>
      </c>
      <c r="E4402" s="22"/>
      <c r="F4402" s="22">
        <v>64</v>
      </c>
      <c r="G4402" s="22">
        <v>1426</v>
      </c>
      <c r="H4402" s="22">
        <v>0</v>
      </c>
      <c r="I4402" s="22"/>
      <c r="J4402" s="22">
        <v>2</v>
      </c>
      <c r="K4402" s="22">
        <v>101867</v>
      </c>
      <c r="L4402" s="23" t="s">
        <v>1701</v>
      </c>
      <c r="M4402" s="23"/>
      <c r="N4402" s="23" t="s">
        <v>184</v>
      </c>
      <c r="O4402" s="23" t="s">
        <v>225</v>
      </c>
      <c r="P4402" s="22">
        <v>1</v>
      </c>
      <c r="Q4402" s="23" t="s">
        <v>274</v>
      </c>
      <c r="R4402" s="23"/>
      <c r="S4402" s="23"/>
      <c r="T4402" s="23"/>
      <c r="U4402" s="23"/>
      <c r="V4402" s="23" t="s">
        <v>187</v>
      </c>
      <c r="W4402" s="23" t="s">
        <v>188</v>
      </c>
      <c r="X4402" s="23" t="s">
        <v>189</v>
      </c>
      <c r="Y4402" s="22">
        <v>0</v>
      </c>
      <c r="Z4402" s="23" t="s">
        <v>190</v>
      </c>
      <c r="AA4402" s="23" t="s">
        <v>191</v>
      </c>
      <c r="AB4402" s="23" t="s">
        <v>190</v>
      </c>
      <c r="AC4402" s="23" t="s">
        <v>190</v>
      </c>
      <c r="AD4402" s="23" t="s">
        <v>190</v>
      </c>
      <c r="AE4402" s="23" t="s">
        <v>82</v>
      </c>
      <c r="AF4402" s="23" t="s">
        <v>190</v>
      </c>
      <c r="AG4402" s="23" t="s">
        <v>192</v>
      </c>
      <c r="AH4402" s="23" t="s">
        <v>415</v>
      </c>
      <c r="AI4402" s="23" t="s">
        <v>1646</v>
      </c>
      <c r="AJ4402" s="23" t="b">
        <v>0</v>
      </c>
      <c r="AK4402" s="3">
        <v>117</v>
      </c>
      <c r="AL4402" s="3">
        <v>2408</v>
      </c>
      <c r="AM4402" s="3">
        <v>5188</v>
      </c>
      <c r="AN4402" s="24">
        <v>45536.382084992285</v>
      </c>
      <c r="AO4402" s="24">
        <v>45536.382084992285</v>
      </c>
      <c r="AP4402">
        <v>9</v>
      </c>
      <c r="AQ4402" t="s">
        <v>194</v>
      </c>
      <c r="AR4402">
        <v>244.38208499228494</v>
      </c>
      <c r="AS4402" t="s">
        <v>195</v>
      </c>
      <c r="AT4402" t="s">
        <v>238</v>
      </c>
      <c r="AU4402" t="s">
        <v>197</v>
      </c>
      <c r="AV4402" t="s">
        <v>207</v>
      </c>
      <c r="AW4402" t="s">
        <v>238</v>
      </c>
      <c r="AX4402" t="s">
        <v>197</v>
      </c>
      <c r="AY4402" t="s">
        <v>207</v>
      </c>
    </row>
  </sheetData>
  <phoneticPr fontId="2" type="noConversion"/>
  <conditionalFormatting sqref="C4:C4402">
    <cfRule type="dataBar" priority="7">
      <dataBar>
        <cfvo type="min"/>
        <cfvo type="max"/>
        <color rgb="FFFFB628"/>
      </dataBar>
      <extLst>
        <ext xmlns:x14="http://schemas.microsoft.com/office/spreadsheetml/2009/9/main" uri="{B025F937-C7B1-47D3-B67F-A62EFF666E3E}">
          <x14:id>{043DCA30-20C1-401E-AEB3-A7A4E7F634B3}</x14:id>
        </ext>
      </extLst>
    </cfRule>
  </conditionalFormatting>
  <conditionalFormatting sqref="D4:D4402">
    <cfRule type="dataBar" priority="6">
      <dataBar>
        <cfvo type="min"/>
        <cfvo type="max"/>
        <color rgb="FF63C384"/>
      </dataBar>
      <extLst>
        <ext xmlns:x14="http://schemas.microsoft.com/office/spreadsheetml/2009/9/main" uri="{B025F937-C7B1-47D3-B67F-A62EFF666E3E}">
          <x14:id>{CDF6D0C3-C8BF-41BA-9E0C-8C0917260961}</x14:id>
        </ext>
      </extLst>
    </cfRule>
  </conditionalFormatting>
  <conditionalFormatting sqref="F4:F4402">
    <cfRule type="dataBar" priority="5">
      <dataBar>
        <cfvo type="min"/>
        <cfvo type="max"/>
        <color rgb="FF638EC6"/>
      </dataBar>
      <extLst>
        <ext xmlns:x14="http://schemas.microsoft.com/office/spreadsheetml/2009/9/main" uri="{B025F937-C7B1-47D3-B67F-A62EFF666E3E}">
          <x14:id>{A0E61D29-B1CC-433F-91AE-DB464AEB7C64}</x14:id>
        </ext>
      </extLst>
    </cfRule>
  </conditionalFormatting>
  <conditionalFormatting sqref="G4:G4402">
    <cfRule type="dataBar" priority="4">
      <dataBar>
        <cfvo type="min"/>
        <cfvo type="max"/>
        <color rgb="FF008AEF"/>
      </dataBar>
      <extLst>
        <ext xmlns:x14="http://schemas.microsoft.com/office/spreadsheetml/2009/9/main" uri="{B025F937-C7B1-47D3-B67F-A62EFF666E3E}">
          <x14:id>{1CF24FCC-131F-4C80-85DE-0FE998F8AC72}</x14:id>
        </ext>
      </extLst>
    </cfRule>
  </conditionalFormatting>
  <conditionalFormatting sqref="H4:H4402">
    <cfRule type="dataBar" priority="3">
      <dataBar>
        <cfvo type="min"/>
        <cfvo type="max"/>
        <color rgb="FFFF555A"/>
      </dataBar>
      <extLst>
        <ext xmlns:x14="http://schemas.microsoft.com/office/spreadsheetml/2009/9/main" uri="{B025F937-C7B1-47D3-B67F-A62EFF666E3E}">
          <x14:id>{B87DBAC3-43B6-4DD3-AC3C-FB63054DA7B3}</x14:id>
        </ext>
      </extLst>
    </cfRule>
  </conditionalFormatting>
  <conditionalFormatting sqref="I4:I4402">
    <cfRule type="dataBar" priority="2">
      <dataBar>
        <cfvo type="min"/>
        <cfvo type="max"/>
        <color rgb="FFD6007B"/>
      </dataBar>
      <extLst>
        <ext xmlns:x14="http://schemas.microsoft.com/office/spreadsheetml/2009/9/main" uri="{B025F937-C7B1-47D3-B67F-A62EFF666E3E}">
          <x14:id>{1156608E-0849-4610-A279-5E80FD02FDE5}</x14:id>
        </ext>
      </extLst>
    </cfRule>
  </conditionalFormatting>
  <conditionalFormatting sqref="J4:J4402">
    <cfRule type="colorScale" priority="1">
      <colorScale>
        <cfvo type="min"/>
        <cfvo type="max"/>
        <color rgb="FFFCFCFF"/>
        <color rgb="FFF8696B"/>
      </colorScale>
    </cfRule>
  </conditionalFormatting>
  <pageMargins left="0.7" right="0.7" top="0.75" bottom="0.75" header="0.3" footer="0.3"/>
  <tableParts count="2">
    <tablePart r:id="rId1"/>
    <tablePart r:id="rId2"/>
  </tableParts>
  <extLst>
    <ext xmlns:x14="http://schemas.microsoft.com/office/spreadsheetml/2009/9/main" uri="{78C0D931-6437-407d-A8EE-F0AAD7539E65}">
      <x14:conditionalFormattings>
        <x14:conditionalFormatting xmlns:xm="http://schemas.microsoft.com/office/excel/2006/main">
          <x14:cfRule type="dataBar" id="{043DCA30-20C1-401E-AEB3-A7A4E7F634B3}">
            <x14:dataBar minLength="0" maxLength="100" gradient="0">
              <x14:cfvo type="autoMin"/>
              <x14:cfvo type="autoMax"/>
              <x14:negativeFillColor rgb="FFFF0000"/>
              <x14:axisColor rgb="FF000000"/>
            </x14:dataBar>
          </x14:cfRule>
          <xm:sqref>C4:C4402</xm:sqref>
        </x14:conditionalFormatting>
        <x14:conditionalFormatting xmlns:xm="http://schemas.microsoft.com/office/excel/2006/main">
          <x14:cfRule type="dataBar" id="{CDF6D0C3-C8BF-41BA-9E0C-8C0917260961}">
            <x14:dataBar minLength="0" maxLength="100" gradient="0">
              <x14:cfvo type="autoMin"/>
              <x14:cfvo type="autoMax"/>
              <x14:negativeFillColor rgb="FFFF0000"/>
              <x14:axisColor rgb="FF000000"/>
            </x14:dataBar>
          </x14:cfRule>
          <xm:sqref>D4:D4402</xm:sqref>
        </x14:conditionalFormatting>
        <x14:conditionalFormatting xmlns:xm="http://schemas.microsoft.com/office/excel/2006/main">
          <x14:cfRule type="dataBar" id="{A0E61D29-B1CC-433F-91AE-DB464AEB7C64}">
            <x14:dataBar minLength="0" maxLength="100" border="1" negativeBarBorderColorSameAsPositive="0">
              <x14:cfvo type="autoMin"/>
              <x14:cfvo type="autoMax"/>
              <x14:borderColor rgb="FF638EC6"/>
              <x14:negativeFillColor rgb="FFFF0000"/>
              <x14:negativeBorderColor rgb="FFFF0000"/>
              <x14:axisColor rgb="FF000000"/>
            </x14:dataBar>
          </x14:cfRule>
          <xm:sqref>F4:F4402</xm:sqref>
        </x14:conditionalFormatting>
        <x14:conditionalFormatting xmlns:xm="http://schemas.microsoft.com/office/excel/2006/main">
          <x14:cfRule type="dataBar" id="{1CF24FCC-131F-4C80-85DE-0FE998F8AC72}">
            <x14:dataBar minLength="0" maxLength="100" gradient="0">
              <x14:cfvo type="autoMin"/>
              <x14:cfvo type="autoMax"/>
              <x14:negativeFillColor rgb="FFFF0000"/>
              <x14:axisColor rgb="FF000000"/>
            </x14:dataBar>
          </x14:cfRule>
          <xm:sqref>G4:G4402</xm:sqref>
        </x14:conditionalFormatting>
        <x14:conditionalFormatting xmlns:xm="http://schemas.microsoft.com/office/excel/2006/main">
          <x14:cfRule type="dataBar" id="{B87DBAC3-43B6-4DD3-AC3C-FB63054DA7B3}">
            <x14:dataBar minLength="0" maxLength="100" gradient="0">
              <x14:cfvo type="autoMin"/>
              <x14:cfvo type="autoMax"/>
              <x14:negativeFillColor rgb="FFFF0000"/>
              <x14:axisColor rgb="FF000000"/>
            </x14:dataBar>
          </x14:cfRule>
          <xm:sqref>H4:H4402</xm:sqref>
        </x14:conditionalFormatting>
        <x14:conditionalFormatting xmlns:xm="http://schemas.microsoft.com/office/excel/2006/main">
          <x14:cfRule type="dataBar" id="{1156608E-0849-4610-A279-5E80FD02FDE5}">
            <x14:dataBar minLength="0" maxLength="100" gradient="0">
              <x14:cfvo type="autoMin"/>
              <x14:cfvo type="autoMax"/>
              <x14:negativeFillColor rgb="FFFF0000"/>
              <x14:axisColor rgb="FF000000"/>
            </x14:dataBar>
          </x14:cfRule>
          <xm:sqref>I4:I4402</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1F5CE-28AA-44DB-9D42-E94B19BFE3A8}">
  <sheetPr>
    <tabColor rgb="FFFF0000"/>
  </sheetPr>
  <dimension ref="A1:D80"/>
  <sheetViews>
    <sheetView workbookViewId="0">
      <selection activeCell="I17" sqref="I17"/>
    </sheetView>
  </sheetViews>
  <sheetFormatPr defaultRowHeight="14.25" x14ac:dyDescent="0.45"/>
  <cols>
    <col min="1" max="1" width="54.3984375" customWidth="1"/>
    <col min="2" max="2" width="14.73046875" bestFit="1" customWidth="1"/>
    <col min="3" max="32" width="9.796875" bestFit="1" customWidth="1"/>
    <col min="33" max="33" width="10.19921875" bestFit="1" customWidth="1"/>
  </cols>
  <sheetData>
    <row r="1" spans="1:3" s="8" customFormat="1" ht="18" x14ac:dyDescent="0.55000000000000004">
      <c r="A1" s="10" t="s">
        <v>1739</v>
      </c>
      <c r="B1" s="9"/>
    </row>
    <row r="2" spans="1:3" s="8" customFormat="1" ht="18" x14ac:dyDescent="0.55000000000000004">
      <c r="A2"/>
      <c r="B2"/>
      <c r="C2"/>
    </row>
    <row r="3" spans="1:3" s="8" customFormat="1" ht="18" x14ac:dyDescent="0.55000000000000004">
      <c r="A3"/>
      <c r="B3"/>
      <c r="C3"/>
    </row>
    <row r="4" spans="1:3" s="8" customFormat="1" ht="18" x14ac:dyDescent="0.55000000000000004">
      <c r="A4"/>
      <c r="B4"/>
      <c r="C4"/>
    </row>
    <row r="5" spans="1:3" s="8" customFormat="1" ht="18" x14ac:dyDescent="0.55000000000000004">
      <c r="A5"/>
      <c r="B5"/>
      <c r="C5"/>
    </row>
    <row r="6" spans="1:3" s="8" customFormat="1" ht="18" x14ac:dyDescent="0.55000000000000004">
      <c r="A6"/>
      <c r="B6"/>
      <c r="C6"/>
    </row>
    <row r="7" spans="1:3" s="8" customFormat="1" ht="18" x14ac:dyDescent="0.55000000000000004">
      <c r="A7"/>
      <c r="B7"/>
      <c r="C7"/>
    </row>
    <row r="8" spans="1:3" s="8" customFormat="1" ht="18" x14ac:dyDescent="0.55000000000000004">
      <c r="A8"/>
      <c r="B8"/>
      <c r="C8"/>
    </row>
    <row r="9" spans="1:3" s="8" customFormat="1" ht="18" x14ac:dyDescent="0.55000000000000004">
      <c r="A9"/>
      <c r="B9"/>
      <c r="C9"/>
    </row>
    <row r="10" spans="1:3" s="8" customFormat="1" ht="18" x14ac:dyDescent="0.55000000000000004">
      <c r="A10"/>
      <c r="B10"/>
      <c r="C10"/>
    </row>
    <row r="11" spans="1:3" s="8" customFormat="1" ht="18" x14ac:dyDescent="0.55000000000000004">
      <c r="A11"/>
      <c r="B11"/>
      <c r="C11"/>
    </row>
    <row r="12" spans="1:3" s="8" customFormat="1" ht="18" x14ac:dyDescent="0.55000000000000004">
      <c r="A12" s="10"/>
      <c r="B12" s="9"/>
    </row>
    <row r="13" spans="1:3" s="8" customFormat="1" ht="18" x14ac:dyDescent="0.55000000000000004">
      <c r="A13" s="10"/>
      <c r="B13" s="9"/>
    </row>
    <row r="14" spans="1:3" s="8" customFormat="1" ht="18" x14ac:dyDescent="0.55000000000000004">
      <c r="A14" s="25" t="str">
        <f>"Информация по датам отбора листа XE:   "&amp;DAY(XE_Start)&amp;"/"&amp;MONTH(XE_Start)&amp;"/"&amp;YEAR(XE_Start)&amp;" - "&amp;DAY(XE_Stop)&amp;"/"&amp;MONTH(XE_Stop)&amp;"/"&amp;YEAR(XE_Stop)</f>
        <v>Информация по датам отбора листа XE:   1/9/2024 - 0/1/1900</v>
      </c>
      <c r="B14" s="9"/>
    </row>
    <row r="15" spans="1:3" s="8" customFormat="1" ht="18" x14ac:dyDescent="0.55000000000000004">
      <c r="A15" s="10"/>
      <c r="B15" s="9"/>
    </row>
    <row r="16" spans="1:3" s="8" customFormat="1" ht="18" x14ac:dyDescent="0.55000000000000004">
      <c r="A16" s="10"/>
      <c r="B16" s="9"/>
    </row>
    <row r="17" spans="1:4" s="8" customFormat="1" ht="18" x14ac:dyDescent="0.55000000000000004">
      <c r="A17" s="10"/>
      <c r="B17" s="9"/>
    </row>
    <row r="18" spans="1:4" s="8" customFormat="1" ht="18" x14ac:dyDescent="0.55000000000000004">
      <c r="A18" s="10"/>
      <c r="B18" s="9"/>
    </row>
    <row r="19" spans="1:4" x14ac:dyDescent="0.45">
      <c r="A19" s="1" t="s">
        <v>130</v>
      </c>
      <c r="B19" s="1" t="s">
        <v>60</v>
      </c>
    </row>
    <row r="20" spans="1:4" s="14" customFormat="1" x14ac:dyDescent="0.45">
      <c r="A20" s="21" t="s">
        <v>11</v>
      </c>
      <c r="B20" s="14">
        <v>45536</v>
      </c>
      <c r="C20" s="14" t="s">
        <v>12</v>
      </c>
    </row>
    <row r="21" spans="1:4" s="7" customFormat="1" x14ac:dyDescent="0.45">
      <c r="A21" s="2" t="s">
        <v>1649</v>
      </c>
      <c r="B21" s="3">
        <v>1</v>
      </c>
      <c r="C21" s="3">
        <v>1</v>
      </c>
      <c r="D21"/>
    </row>
    <row r="22" spans="1:4" x14ac:dyDescent="0.45">
      <c r="A22" s="2" t="s">
        <v>949</v>
      </c>
      <c r="B22" s="3">
        <v>1</v>
      </c>
      <c r="C22" s="3">
        <v>1</v>
      </c>
    </row>
    <row r="23" spans="1:4" x14ac:dyDescent="0.45">
      <c r="A23" s="2" t="s">
        <v>1650</v>
      </c>
      <c r="B23" s="3">
        <v>1</v>
      </c>
      <c r="C23" s="3">
        <v>1</v>
      </c>
    </row>
    <row r="24" spans="1:4" x14ac:dyDescent="0.45">
      <c r="A24" s="2" t="s">
        <v>947</v>
      </c>
      <c r="B24" s="3">
        <v>1</v>
      </c>
      <c r="C24" s="3">
        <v>1</v>
      </c>
    </row>
    <row r="25" spans="1:4" x14ac:dyDescent="0.45">
      <c r="A25" s="2" t="s">
        <v>945</v>
      </c>
      <c r="B25" s="3">
        <v>1</v>
      </c>
      <c r="C25" s="3">
        <v>1</v>
      </c>
    </row>
    <row r="26" spans="1:4" x14ac:dyDescent="0.45">
      <c r="A26" s="2" t="s">
        <v>621</v>
      </c>
      <c r="B26" s="3">
        <v>1</v>
      </c>
      <c r="C26" s="3">
        <v>1</v>
      </c>
    </row>
    <row r="27" spans="1:4" x14ac:dyDescent="0.45">
      <c r="A27" s="2" t="s">
        <v>946</v>
      </c>
      <c r="B27" s="3">
        <v>1</v>
      </c>
      <c r="C27" s="3">
        <v>1</v>
      </c>
    </row>
    <row r="28" spans="1:4" x14ac:dyDescent="0.45">
      <c r="A28" s="2" t="s">
        <v>948</v>
      </c>
      <c r="B28" s="3">
        <v>1</v>
      </c>
      <c r="C28" s="3">
        <v>1</v>
      </c>
    </row>
    <row r="29" spans="1:4" x14ac:dyDescent="0.45">
      <c r="A29" s="2" t="s">
        <v>610</v>
      </c>
      <c r="B29" s="3">
        <v>1</v>
      </c>
      <c r="C29" s="3">
        <v>1</v>
      </c>
    </row>
    <row r="30" spans="1:4" x14ac:dyDescent="0.45">
      <c r="A30" s="2" t="s">
        <v>645</v>
      </c>
      <c r="B30" s="3">
        <v>1</v>
      </c>
      <c r="C30" s="3">
        <v>1</v>
      </c>
    </row>
    <row r="31" spans="1:4" x14ac:dyDescent="0.45">
      <c r="A31" s="2" t="s">
        <v>625</v>
      </c>
      <c r="B31" s="3">
        <v>1</v>
      </c>
      <c r="C31" s="3">
        <v>1</v>
      </c>
    </row>
    <row r="32" spans="1:4" x14ac:dyDescent="0.45">
      <c r="A32" s="2" t="s">
        <v>633</v>
      </c>
      <c r="B32" s="3">
        <v>1</v>
      </c>
      <c r="C32" s="3">
        <v>1</v>
      </c>
    </row>
    <row r="33" spans="1:3" x14ac:dyDescent="0.45">
      <c r="A33" s="2" t="s">
        <v>658</v>
      </c>
      <c r="B33" s="3">
        <v>1</v>
      </c>
      <c r="C33" s="3">
        <v>1</v>
      </c>
    </row>
    <row r="34" spans="1:3" x14ac:dyDescent="0.45">
      <c r="A34" s="2" t="s">
        <v>648</v>
      </c>
      <c r="B34" s="3">
        <v>1</v>
      </c>
      <c r="C34" s="3">
        <v>1</v>
      </c>
    </row>
    <row r="35" spans="1:3" x14ac:dyDescent="0.45">
      <c r="A35" s="2" t="s">
        <v>653</v>
      </c>
      <c r="B35" s="3">
        <v>1</v>
      </c>
      <c r="C35" s="3">
        <v>1</v>
      </c>
    </row>
    <row r="36" spans="1:3" x14ac:dyDescent="0.45">
      <c r="A36" s="2" t="s">
        <v>603</v>
      </c>
      <c r="B36" s="3">
        <v>1</v>
      </c>
      <c r="C36" s="3">
        <v>1</v>
      </c>
    </row>
    <row r="37" spans="1:3" x14ac:dyDescent="0.45">
      <c r="A37" s="2" t="s">
        <v>655</v>
      </c>
      <c r="B37" s="3">
        <v>1</v>
      </c>
      <c r="C37" s="3">
        <v>1</v>
      </c>
    </row>
    <row r="38" spans="1:3" x14ac:dyDescent="0.45">
      <c r="A38" s="2" t="s">
        <v>665</v>
      </c>
      <c r="B38" s="3">
        <v>1</v>
      </c>
      <c r="C38" s="3">
        <v>1</v>
      </c>
    </row>
    <row r="39" spans="1:3" x14ac:dyDescent="0.45">
      <c r="A39" s="2" t="s">
        <v>623</v>
      </c>
      <c r="B39" s="3">
        <v>1</v>
      </c>
      <c r="C39" s="3">
        <v>1</v>
      </c>
    </row>
    <row r="40" spans="1:3" x14ac:dyDescent="0.45">
      <c r="A40" s="2" t="s">
        <v>644</v>
      </c>
      <c r="B40" s="3">
        <v>1</v>
      </c>
      <c r="C40" s="3">
        <v>1</v>
      </c>
    </row>
    <row r="41" spans="1:3" x14ac:dyDescent="0.45">
      <c r="A41" s="2" t="s">
        <v>642</v>
      </c>
      <c r="B41" s="3">
        <v>1</v>
      </c>
      <c r="C41" s="3">
        <v>1</v>
      </c>
    </row>
    <row r="42" spans="1:3" x14ac:dyDescent="0.45">
      <c r="A42" s="2" t="s">
        <v>656</v>
      </c>
      <c r="B42" s="3">
        <v>1</v>
      </c>
      <c r="C42" s="3">
        <v>1</v>
      </c>
    </row>
    <row r="43" spans="1:3" x14ac:dyDescent="0.45">
      <c r="A43" s="2" t="s">
        <v>639</v>
      </c>
      <c r="B43" s="3">
        <v>1</v>
      </c>
      <c r="C43" s="3">
        <v>1</v>
      </c>
    </row>
    <row r="44" spans="1:3" x14ac:dyDescent="0.45">
      <c r="A44" s="2" t="s">
        <v>606</v>
      </c>
      <c r="B44" s="3">
        <v>1</v>
      </c>
      <c r="C44" s="3">
        <v>1</v>
      </c>
    </row>
    <row r="45" spans="1:3" x14ac:dyDescent="0.45">
      <c r="A45" s="2" t="s">
        <v>779</v>
      </c>
      <c r="B45" s="3">
        <v>1</v>
      </c>
      <c r="C45" s="3">
        <v>1</v>
      </c>
    </row>
    <row r="46" spans="1:3" x14ac:dyDescent="0.45">
      <c r="A46" s="2" t="s">
        <v>631</v>
      </c>
      <c r="B46" s="3">
        <v>1</v>
      </c>
      <c r="C46" s="3">
        <v>1</v>
      </c>
    </row>
    <row r="47" spans="1:3" x14ac:dyDescent="0.45">
      <c r="A47" s="2" t="s">
        <v>624</v>
      </c>
      <c r="B47" s="3">
        <v>1</v>
      </c>
      <c r="C47" s="3">
        <v>1</v>
      </c>
    </row>
    <row r="48" spans="1:3" x14ac:dyDescent="0.45">
      <c r="A48" s="2" t="s">
        <v>627</v>
      </c>
      <c r="B48" s="3">
        <v>1</v>
      </c>
      <c r="C48" s="3">
        <v>1</v>
      </c>
    </row>
    <row r="49" spans="1:3" x14ac:dyDescent="0.45">
      <c r="A49" s="2" t="s">
        <v>659</v>
      </c>
      <c r="B49" s="3">
        <v>1</v>
      </c>
      <c r="C49" s="3">
        <v>1</v>
      </c>
    </row>
    <row r="50" spans="1:3" x14ac:dyDescent="0.45">
      <c r="A50" s="2" t="s">
        <v>609</v>
      </c>
      <c r="B50" s="3">
        <v>1</v>
      </c>
      <c r="C50" s="3">
        <v>1</v>
      </c>
    </row>
    <row r="51" spans="1:3" x14ac:dyDescent="0.45">
      <c r="A51" s="2" t="s">
        <v>615</v>
      </c>
      <c r="B51" s="3">
        <v>1</v>
      </c>
      <c r="C51" s="3">
        <v>1</v>
      </c>
    </row>
    <row r="52" spans="1:3" x14ac:dyDescent="0.45">
      <c r="A52" s="2" t="s">
        <v>650</v>
      </c>
      <c r="B52" s="3">
        <v>1</v>
      </c>
      <c r="C52" s="3">
        <v>1</v>
      </c>
    </row>
    <row r="53" spans="1:3" x14ac:dyDescent="0.45">
      <c r="A53" s="2" t="s">
        <v>660</v>
      </c>
      <c r="B53" s="3">
        <v>1</v>
      </c>
      <c r="C53" s="3">
        <v>1</v>
      </c>
    </row>
    <row r="54" spans="1:3" x14ac:dyDescent="0.45">
      <c r="A54" s="2" t="s">
        <v>640</v>
      </c>
      <c r="B54" s="3">
        <v>1</v>
      </c>
      <c r="C54" s="3">
        <v>1</v>
      </c>
    </row>
    <row r="55" spans="1:3" x14ac:dyDescent="0.45">
      <c r="A55" s="2" t="s">
        <v>604</v>
      </c>
      <c r="B55" s="3">
        <v>1</v>
      </c>
      <c r="C55" s="3">
        <v>1</v>
      </c>
    </row>
    <row r="56" spans="1:3" x14ac:dyDescent="0.45">
      <c r="A56" s="2" t="s">
        <v>616</v>
      </c>
      <c r="B56" s="3">
        <v>1</v>
      </c>
      <c r="C56" s="3">
        <v>1</v>
      </c>
    </row>
    <row r="57" spans="1:3" x14ac:dyDescent="0.45">
      <c r="A57" s="2" t="s">
        <v>617</v>
      </c>
      <c r="B57" s="3">
        <v>1</v>
      </c>
      <c r="C57" s="3">
        <v>1</v>
      </c>
    </row>
    <row r="58" spans="1:3" x14ac:dyDescent="0.45">
      <c r="A58" s="2" t="s">
        <v>635</v>
      </c>
      <c r="B58" s="3">
        <v>1</v>
      </c>
      <c r="C58" s="3">
        <v>1</v>
      </c>
    </row>
    <row r="59" spans="1:3" x14ac:dyDescent="0.45">
      <c r="A59" s="2" t="s">
        <v>622</v>
      </c>
      <c r="B59" s="3">
        <v>1</v>
      </c>
      <c r="C59" s="3">
        <v>1</v>
      </c>
    </row>
    <row r="60" spans="1:3" x14ac:dyDescent="0.45">
      <c r="A60" s="2" t="s">
        <v>637</v>
      </c>
      <c r="B60" s="3">
        <v>1</v>
      </c>
      <c r="C60" s="3">
        <v>1</v>
      </c>
    </row>
    <row r="61" spans="1:3" x14ac:dyDescent="0.45">
      <c r="A61" s="2" t="s">
        <v>646</v>
      </c>
      <c r="B61" s="3">
        <v>1</v>
      </c>
      <c r="C61" s="3">
        <v>1</v>
      </c>
    </row>
    <row r="62" spans="1:3" x14ac:dyDescent="0.45">
      <c r="A62" s="2" t="s">
        <v>605</v>
      </c>
      <c r="B62" s="3">
        <v>1</v>
      </c>
      <c r="C62" s="3">
        <v>1</v>
      </c>
    </row>
    <row r="63" spans="1:3" x14ac:dyDescent="0.45">
      <c r="A63" s="2" t="s">
        <v>657</v>
      </c>
      <c r="B63" s="3">
        <v>1</v>
      </c>
      <c r="C63" s="3">
        <v>1</v>
      </c>
    </row>
    <row r="64" spans="1:3" x14ac:dyDescent="0.45">
      <c r="A64" s="2" t="s">
        <v>620</v>
      </c>
      <c r="B64" s="3">
        <v>1</v>
      </c>
      <c r="C64" s="3">
        <v>1</v>
      </c>
    </row>
    <row r="65" spans="1:3" x14ac:dyDescent="0.45">
      <c r="A65" s="2" t="s">
        <v>632</v>
      </c>
      <c r="B65" s="3">
        <v>1</v>
      </c>
      <c r="C65" s="3">
        <v>1</v>
      </c>
    </row>
    <row r="66" spans="1:3" x14ac:dyDescent="0.45">
      <c r="A66" s="2" t="s">
        <v>612</v>
      </c>
      <c r="B66" s="3">
        <v>1</v>
      </c>
      <c r="C66" s="3">
        <v>1</v>
      </c>
    </row>
    <row r="67" spans="1:3" x14ac:dyDescent="0.45">
      <c r="A67" s="2" t="s">
        <v>600</v>
      </c>
      <c r="B67" s="3">
        <v>1</v>
      </c>
      <c r="C67" s="3">
        <v>1</v>
      </c>
    </row>
    <row r="68" spans="1:3" x14ac:dyDescent="0.45">
      <c r="A68" s="2" t="s">
        <v>641</v>
      </c>
      <c r="B68" s="3">
        <v>1</v>
      </c>
      <c r="C68" s="3">
        <v>1</v>
      </c>
    </row>
    <row r="69" spans="1:3" x14ac:dyDescent="0.45">
      <c r="A69" s="2" t="s">
        <v>636</v>
      </c>
      <c r="B69" s="3">
        <v>1</v>
      </c>
      <c r="C69" s="3">
        <v>1</v>
      </c>
    </row>
    <row r="70" spans="1:3" x14ac:dyDescent="0.45">
      <c r="A70" s="2" t="s">
        <v>608</v>
      </c>
      <c r="B70" s="3">
        <v>1</v>
      </c>
      <c r="C70" s="3">
        <v>1</v>
      </c>
    </row>
    <row r="71" spans="1:3" x14ac:dyDescent="0.45">
      <c r="A71" s="2" t="s">
        <v>614</v>
      </c>
      <c r="B71" s="3">
        <v>1</v>
      </c>
      <c r="C71" s="3">
        <v>1</v>
      </c>
    </row>
    <row r="72" spans="1:3" x14ac:dyDescent="0.45">
      <c r="A72" s="2" t="s">
        <v>629</v>
      </c>
      <c r="B72" s="3">
        <v>1</v>
      </c>
      <c r="C72" s="3">
        <v>1</v>
      </c>
    </row>
    <row r="73" spans="1:3" x14ac:dyDescent="0.45">
      <c r="A73" s="2" t="s">
        <v>652</v>
      </c>
      <c r="B73" s="3">
        <v>1</v>
      </c>
      <c r="C73" s="3">
        <v>1</v>
      </c>
    </row>
    <row r="74" spans="1:3" x14ac:dyDescent="0.45">
      <c r="A74" s="2" t="s">
        <v>634</v>
      </c>
      <c r="B74" s="3">
        <v>1</v>
      </c>
      <c r="C74" s="3">
        <v>1</v>
      </c>
    </row>
    <row r="75" spans="1:3" x14ac:dyDescent="0.45">
      <c r="A75" s="2" t="s">
        <v>630</v>
      </c>
      <c r="B75" s="3">
        <v>1</v>
      </c>
      <c r="C75" s="3">
        <v>1</v>
      </c>
    </row>
    <row r="76" spans="1:3" x14ac:dyDescent="0.45">
      <c r="A76" s="2" t="s">
        <v>661</v>
      </c>
      <c r="B76" s="3">
        <v>1</v>
      </c>
      <c r="C76" s="3">
        <v>1</v>
      </c>
    </row>
    <row r="77" spans="1:3" x14ac:dyDescent="0.45">
      <c r="A77" s="2" t="s">
        <v>607</v>
      </c>
      <c r="B77" s="3">
        <v>1</v>
      </c>
      <c r="C77" s="3">
        <v>1</v>
      </c>
    </row>
    <row r="78" spans="1:3" x14ac:dyDescent="0.45">
      <c r="A78" s="2" t="s">
        <v>713</v>
      </c>
      <c r="B78" s="3">
        <v>1</v>
      </c>
      <c r="C78" s="3">
        <v>1</v>
      </c>
    </row>
    <row r="79" spans="1:3" x14ac:dyDescent="0.45">
      <c r="A79" s="2" t="s">
        <v>1305</v>
      </c>
      <c r="B79" s="3">
        <v>1</v>
      </c>
      <c r="C79" s="3">
        <v>1</v>
      </c>
    </row>
    <row r="80" spans="1:3" x14ac:dyDescent="0.45">
      <c r="A80" s="2" t="s">
        <v>12</v>
      </c>
      <c r="B80" s="3">
        <v>59</v>
      </c>
      <c r="C80" s="3">
        <v>59</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ED51-04B3-4DE0-8152-C360F19BC383}">
  <sheetPr>
    <tabColor theme="1"/>
  </sheetPr>
  <dimension ref="A1:G18"/>
  <sheetViews>
    <sheetView workbookViewId="0">
      <pane xSplit="2" ySplit="4" topLeftCell="C5" activePane="bottomRight" state="frozen"/>
      <selection pane="topRight" activeCell="C1" sqref="C1"/>
      <selection pane="bottomLeft" activeCell="A5" sqref="A5"/>
      <selection pane="bottomRight" activeCell="H27" sqref="H27"/>
    </sheetView>
  </sheetViews>
  <sheetFormatPr defaultRowHeight="14.25" x14ac:dyDescent="0.45"/>
  <cols>
    <col min="1" max="1" width="11.3984375" bestFit="1" customWidth="1"/>
    <col min="2" max="2" width="27.9296875" customWidth="1"/>
    <col min="3" max="3" width="19.73046875" customWidth="1"/>
    <col min="4" max="4" width="2.265625" customWidth="1"/>
    <col min="5" max="5" width="16.06640625" bestFit="1" customWidth="1"/>
    <col min="6" max="6" width="15.265625" bestFit="1" customWidth="1"/>
    <col min="7" max="7" width="17.6640625" bestFit="1" customWidth="1"/>
    <col min="8" max="9" width="28.53125" bestFit="1" customWidth="1"/>
    <col min="10" max="10" width="11.1328125" bestFit="1" customWidth="1"/>
    <col min="11" max="11" width="15.265625" bestFit="1" customWidth="1"/>
  </cols>
  <sheetData>
    <row r="1" spans="1:7" ht="15.75" x14ac:dyDescent="0.5">
      <c r="A1" t="s">
        <v>0</v>
      </c>
      <c r="B1" s="38" t="s">
        <v>1740</v>
      </c>
      <c r="C1" s="39" t="s">
        <v>1</v>
      </c>
      <c r="E1" s="16" t="s">
        <v>59</v>
      </c>
    </row>
    <row r="2" spans="1:7" ht="71.25" hidden="1" x14ac:dyDescent="0.45">
      <c r="A2" t="s">
        <v>2</v>
      </c>
      <c r="B2" s="35"/>
      <c r="C2" s="36" t="str">
        <f ca="1">IFERROR(LEFT(CELL("filename",XLGQuery_Parameters[[#Headers],[Parameter]]),FIND("[",CELL("filename",XLGQuery_Parameters[[#Headers],[Parameter]]),1)-1),"Workbook needs to be saved!")</f>
        <v>C:\Документы\Проекты\XE\XE\</v>
      </c>
    </row>
    <row r="3" spans="1:7" ht="85.5" hidden="1" x14ac:dyDescent="0.45">
      <c r="A3" t="s">
        <v>3</v>
      </c>
      <c r="B3" s="35"/>
      <c r="C3" s="36" t="str">
        <f ca="1">IFERROR(SUBSTITUTE(LEFT(CELL("filename",XLGQuery_Parameters[[#Headers],[Parameter]]),FIND("]",CELL("filename",XLGQuery_Parameters[[#Headers],[Parameter]]),1)-1),"[",""),"Workbook needs to be saved!")</f>
        <v>C:\Документы\Проекты\XE\XE\Report view.xlsx</v>
      </c>
    </row>
    <row r="4" spans="1:7" hidden="1" x14ac:dyDescent="0.45">
      <c r="A4" t="s">
        <v>4</v>
      </c>
      <c r="B4" s="35"/>
      <c r="C4" s="36" t="str">
        <f ca="1">REPLACE(C3,1,LEN(C2),"")</f>
        <v>Report view.xlsx</v>
      </c>
    </row>
    <row r="5" spans="1:7" x14ac:dyDescent="0.45">
      <c r="A5" t="s">
        <v>18</v>
      </c>
      <c r="B5" s="35" t="s">
        <v>1742</v>
      </c>
      <c r="C5" s="29" t="s">
        <v>5</v>
      </c>
    </row>
    <row r="6" spans="1:7" x14ac:dyDescent="0.45">
      <c r="A6" t="s">
        <v>34</v>
      </c>
      <c r="B6" s="35" t="s">
        <v>1741</v>
      </c>
      <c r="C6" s="29" t="s">
        <v>58</v>
      </c>
    </row>
    <row r="7" spans="1:7" x14ac:dyDescent="0.45">
      <c r="A7" t="s">
        <v>28</v>
      </c>
      <c r="B7" s="37" t="s">
        <v>1743</v>
      </c>
      <c r="C7" s="30" t="s">
        <v>139</v>
      </c>
    </row>
    <row r="8" spans="1:7" hidden="1" x14ac:dyDescent="0.45">
      <c r="B8" s="28"/>
      <c r="C8" s="28"/>
      <c r="E8" s="40" t="s">
        <v>1750</v>
      </c>
      <c r="F8" s="26"/>
    </row>
    <row r="9" spans="1:7" hidden="1" x14ac:dyDescent="0.45">
      <c r="A9" t="s">
        <v>35</v>
      </c>
      <c r="B9" s="31" t="s">
        <v>1749</v>
      </c>
      <c r="C9" s="32" t="str" cm="1">
        <f t="array" ref="C9">IF(XE_Start="",
   YEAR(Range_XE[Начальная дата]) &amp; "-" &amp; MONTH(Range_XE[Начальная дата]) &amp; "-" &amp; DAY(Range_XE[Начальная дата]),
   YEAR(XE_Start) &amp; "-" &amp; MONTH(XE_Start) &amp; "-" &amp; DAY(XE_Start)
   )</f>
        <v>2024-9-1</v>
      </c>
      <c r="E9" t="s">
        <v>16</v>
      </c>
      <c r="F9" t="s">
        <v>17</v>
      </c>
    </row>
    <row r="10" spans="1:7" hidden="1" x14ac:dyDescent="0.45">
      <c r="A10" t="s">
        <v>36</v>
      </c>
      <c r="B10" s="33" t="s">
        <v>1748</v>
      </c>
      <c r="C10" s="34" t="str">
        <f>IF(XE_Stop="",
   'Query Options'!C9,
   YEAR(XE_Stop) &amp; "-" &amp; MONTH(XE_Stop) &amp; "-" &amp; DAY(XE_Stop)
   )</f>
        <v>2024-9-1</v>
      </c>
      <c r="E10" s="14">
        <v>45486</v>
      </c>
      <c r="F10" s="14">
        <v>45582</v>
      </c>
    </row>
    <row r="11" spans="1:7" hidden="1" x14ac:dyDescent="0.45">
      <c r="B11" s="26"/>
      <c r="C11" s="27"/>
      <c r="E11" t="s">
        <v>16</v>
      </c>
      <c r="F11" t="s">
        <v>17</v>
      </c>
    </row>
    <row r="12" spans="1:7" hidden="1" x14ac:dyDescent="0.45">
      <c r="A12" t="s">
        <v>37</v>
      </c>
      <c r="B12" s="31" t="s">
        <v>1747</v>
      </c>
      <c r="C12" s="32" t="str" cm="1">
        <f t="array" ref="C12">IF(Top_Start="",
   YEAR(Range_Top[Начальная дата])&amp;"-"&amp;MONTH(Range_Top[Начальная дата])&amp;"-"&amp;DAY(Range_Top[Начальная дата]),
   YEAR(Top_Start)&amp;"-"&amp;MONTH(Top_Start)&amp;"-"&amp;DAY(Top_Start)
)</f>
        <v>2024-9-1</v>
      </c>
      <c r="E12" s="14">
        <v>45486</v>
      </c>
      <c r="F12" s="14">
        <v>45582</v>
      </c>
      <c r="G12" s="6"/>
    </row>
    <row r="13" spans="1:7" hidden="1" x14ac:dyDescent="0.45">
      <c r="A13" t="s">
        <v>38</v>
      </c>
      <c r="B13" s="33" t="s">
        <v>1746</v>
      </c>
      <c r="C13" s="34" t="str">
        <f>IF(Top_Stop="",
   YEAR(Range_Top[[#This Row],[Конечная дата]]) &amp; "-" &amp; MONTH(Range_Top[[#This Row],[Конечная дата]]) &amp; "-" &amp; DAY(Range_Top[[#This Row],[Конечная дата]]),
   YEAR(Top_Stop) &amp; "-" &amp; MONTH(Top_Stop) &amp; "-" &amp; DAY(Top_Stop)
   )</f>
        <v>2024-9-7</v>
      </c>
      <c r="E13" t="s">
        <v>16</v>
      </c>
      <c r="F13" t="s">
        <v>17</v>
      </c>
    </row>
    <row r="14" spans="1:7" hidden="1" x14ac:dyDescent="0.45">
      <c r="C14" s="15"/>
      <c r="E14" s="14">
        <v>45486</v>
      </c>
      <c r="F14" s="14">
        <v>45582</v>
      </c>
    </row>
    <row r="15" spans="1:7" hidden="1" x14ac:dyDescent="0.45">
      <c r="A15" t="s">
        <v>52</v>
      </c>
      <c r="B15" s="31" t="s">
        <v>1745</v>
      </c>
      <c r="C15" s="32" t="str" cm="1">
        <f t="array" ref="C15">IF(Sum_Start="",
   YEAR(Range_Sum[Начальная дата]) &amp; "-" &amp; MONTH(Range_Sum[Начальная дата]) &amp; "-" &amp; DAY(Range_Sum[Начальная дата]),
   YEAR(Sum_Start) &amp; "-" &amp; MONTH(Sum_Start) &amp; "-" &amp; DAY(Sum_Start)
   )</f>
        <v>2024-7-13</v>
      </c>
      <c r="G15" s="6"/>
    </row>
    <row r="16" spans="1:7" hidden="1" x14ac:dyDescent="0.45">
      <c r="A16" t="s">
        <v>53</v>
      </c>
      <c r="B16" s="33" t="s">
        <v>1744</v>
      </c>
      <c r="C16" s="34" t="str" cm="1">
        <f t="array" ref="C16">IF(Sum_Start="",
   YEAR(Range_Sum[Конечная дата]) &amp; "-" &amp; MONTH(Range_Sum[Конечная дата]) &amp; "-" &amp; DAY(Range_Sum[Конечная дата]),
   YEAR(Sum_Start) &amp; "-" &amp; MONTH(Sum_Start) &amp; "-" &amp; DAY(Sum_Start)
   )</f>
        <v>2024-10-17</v>
      </c>
    </row>
    <row r="17" hidden="1" x14ac:dyDescent="0.45"/>
    <row r="18" hidden="1" x14ac:dyDescent="0.45"/>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item1.xml>��
</file>

<file path=customXml/item2.xml>��
</file>

<file path=customXml/item3.xml>��
</file>

<file path=customXml/item4.xml>��
</file>

<file path=customXml/item5.xml>��0G0;L=0O 40B0>=5G=0O 40B00G0;L=0O 40B0>=5G=0O 40B0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Props1.xml><?xml version="1.0" encoding="utf-8"?>
<ds:datastoreItem xmlns:ds="http://schemas.openxmlformats.org/officeDocument/2006/customXml" ds:itemID="{E456DB7E-23F6-4F31-8294-8E6F914542F9}">
  <ds:schemaRefs/>
</ds:datastoreItem>
</file>

<file path=customXml/itemProps2.xml><?xml version="1.0" encoding="utf-8"?>
<ds:datastoreItem xmlns:ds="http://schemas.openxmlformats.org/officeDocument/2006/customXml" ds:itemID="{2EB4896D-8C4F-4D9C-98A3-E18AE8E9FA10}">
  <ds:schemaRefs/>
</ds:datastoreItem>
</file>

<file path=customXml/itemProps3.xml><?xml version="1.0" encoding="utf-8"?>
<ds:datastoreItem xmlns:ds="http://schemas.openxmlformats.org/officeDocument/2006/customXml" ds:itemID="{EBD6C509-D135-4B95-A0AF-18DDE7E71694}">
  <ds:schemaRefs/>
</ds:datastoreItem>
</file>

<file path=customXml/itemProps4.xml><?xml version="1.0" encoding="utf-8"?>
<ds:datastoreItem xmlns:ds="http://schemas.openxmlformats.org/officeDocument/2006/customXml" ds:itemID="{86BC6184-CEC4-4CEB-8136-0E762EDD7A67}">
  <ds:schemaRefs/>
</ds:datastoreItem>
</file>

<file path=customXml/itemProps5.xml><?xml version="1.0" encoding="utf-8"?>
<ds:datastoreItem xmlns:ds="http://schemas.openxmlformats.org/officeDocument/2006/customXml" ds:itemID="{40C82FB5-3DF7-40B2-85D8-CC02E350BF6E}">
  <ds:schemaRefs/>
</ds:datastoreItem>
</file>

<file path=customXml/itemProps6.xml><?xml version="1.0" encoding="utf-8"?>
<ds:datastoreItem xmlns:ds="http://schemas.openxmlformats.org/officeDocument/2006/customXml" ds:itemID="{DD015057-211F-4D23-AF57-9718BE9374E8}">
  <ds:schemaRefs/>
</ds:datastoreItem>
</file>

<file path=customXml/itemProps7.xml><?xml version="1.0" encoding="utf-8"?>
<ds:datastoreItem xmlns:ds="http://schemas.openxmlformats.org/officeDocument/2006/customXml" ds:itemID="{3CF45CC4-D1A0-4886-ACB0-6EF48E1484D3}">
  <ds:schemaRefs/>
</ds:datastoreItem>
</file>

<file path=customXml/itemProps8.xml><?xml version="1.0" encoding="utf-8"?>
<ds:datastoreItem xmlns:ds="http://schemas.openxmlformats.org/officeDocument/2006/customXml" ds:itemID="{F428B82C-DF59-415E-9D63-33F86B97C0EB}">
  <ds:schemaRefs/>
</ds:datastoreItem>
</file>

<file path=customXml/itemProps9.xml><?xml version="1.0" encoding="utf-8"?>
<ds:datastoreItem xmlns:ds="http://schemas.openxmlformats.org/officeDocument/2006/customXml" ds:itemID="{C0F8BFBE-826D-4E32-A6E8-AAF944C98A76}">
  <ds:schemaRefs/>
</ds:datastoreItem>
</file>

<file path=customXml/itemProps10.xml><?xml version="1.0" encoding="utf-8"?>
<ds:datastoreItem xmlns:ds="http://schemas.openxmlformats.org/officeDocument/2006/customXml" ds:itemID="{64DD92EB-7499-45D5-ADF2-31451379851A}">
  <ds:schemaRefs/>
</ds:datastoreItem>
</file>

<file path=customXml/itemProps11.xml><?xml version="1.0" encoding="utf-8"?>
<ds:datastoreItem xmlns:ds="http://schemas.openxmlformats.org/officeDocument/2006/customXml" ds:itemID="{80C43D4D-882C-4B3E-91C8-5044D3D6E57E}">
  <ds:schemaRefs/>
</ds:datastoreItem>
</file>

<file path=customXml/itemProps12.xml><?xml version="1.0" encoding="utf-8"?>
<ds:datastoreItem xmlns:ds="http://schemas.openxmlformats.org/officeDocument/2006/customXml" ds:itemID="{ACCDDDD0-8BDB-4275-9C53-8FAD3E928772}">
  <ds:schemaRefs/>
</ds:datastoreItem>
</file>

<file path=customXml/itemProps13.xml><?xml version="1.0" encoding="utf-8"?>
<ds:datastoreItem xmlns:ds="http://schemas.openxmlformats.org/officeDocument/2006/customXml" ds:itemID="{C8E80324-E418-4F41-B848-53197BCF798E}">
  <ds:schemaRefs/>
</ds:datastoreItem>
</file>

<file path=customXml/itemProps14.xml><?xml version="1.0" encoding="utf-8"?>
<ds:datastoreItem xmlns:ds="http://schemas.openxmlformats.org/officeDocument/2006/customXml" ds:itemID="{38DF9B9E-D338-403D-9732-B909294C4539}">
  <ds:schemaRefs/>
</ds:datastoreItem>
</file>

<file path=customXml/itemProps15.xml><?xml version="1.0" encoding="utf-8"?>
<ds:datastoreItem xmlns:ds="http://schemas.openxmlformats.org/officeDocument/2006/customXml" ds:itemID="{75728D8A-D366-46CB-BA68-A462A3C1C66D}">
  <ds:schemaRefs/>
</ds:datastoreItem>
</file>

<file path=customXml/itemProps16.xml><?xml version="1.0" encoding="utf-8"?>
<ds:datastoreItem xmlns:ds="http://schemas.openxmlformats.org/officeDocument/2006/customXml" ds:itemID="{C2FB0AB5-0ED3-49F6-B611-93C8C6CEE85B}">
  <ds:schemaRefs/>
</ds:datastoreItem>
</file>

<file path=customXml/itemProps17.xml><?xml version="1.0" encoding="utf-8"?>
<ds:datastoreItem xmlns:ds="http://schemas.openxmlformats.org/officeDocument/2006/customXml" ds:itemID="{6E81B8F0-2781-4820-9B9D-159DAB7B7FF8}">
  <ds:schemaRefs/>
</ds:datastoreItem>
</file>

<file path=customXml/itemProps18.xml><?xml version="1.0" encoding="utf-8"?>
<ds:datastoreItem xmlns:ds="http://schemas.openxmlformats.org/officeDocument/2006/customXml" ds:itemID="{2E77BA34-2E91-48C4-9F73-151138026E98}">
  <ds:schemaRefs/>
</ds:datastoreItem>
</file>

<file path=customXml/itemProps19.xml><?xml version="1.0" encoding="utf-8"?>
<ds:datastoreItem xmlns:ds="http://schemas.openxmlformats.org/officeDocument/2006/customXml" ds:itemID="{C51A14A5-54AA-4B10-AACF-95D9353FDE04}">
  <ds:schemaRefs/>
</ds:datastoreItem>
</file>

<file path=customXml/itemProps20.xml><?xml version="1.0" encoding="utf-8"?>
<ds:datastoreItem xmlns:ds="http://schemas.openxmlformats.org/officeDocument/2006/customXml" ds:itemID="{38A08749-C607-426F-BB39-1FB1786A1F6C}">
  <ds:schemaRefs/>
</ds:datastoreItem>
</file>

<file path=customXml/itemProps21.xml><?xml version="1.0" encoding="utf-8"?>
<ds:datastoreItem xmlns:ds="http://schemas.openxmlformats.org/officeDocument/2006/customXml" ds:itemID="{92D3C2BE-17EA-4044-A7A6-8181852168A8}">
  <ds:schemaRefs/>
</ds:datastoreItem>
</file>

<file path=customXml/itemProps22.xml><?xml version="1.0" encoding="utf-8"?>
<ds:datastoreItem xmlns:ds="http://schemas.openxmlformats.org/officeDocument/2006/customXml" ds:itemID="{56EF3445-995E-4A5D-B408-9B54E8508643}">
  <ds:schemaRefs/>
</ds:datastoreItem>
</file>

<file path=customXml/itemProps23.xml><?xml version="1.0" encoding="utf-8"?>
<ds:datastoreItem xmlns:ds="http://schemas.openxmlformats.org/officeDocument/2006/customXml" ds:itemID="{F7AA6443-E9DF-47C5-9C6A-5C538E01FA90}">
  <ds:schemaRefs/>
</ds:datastoreItem>
</file>

<file path=customXml/itemProps24.xml><?xml version="1.0" encoding="utf-8"?>
<ds:datastoreItem xmlns:ds="http://schemas.openxmlformats.org/officeDocument/2006/customXml" ds:itemID="{5DDABBC8-C1E4-41D6-A63D-5120EA05990A}">
  <ds:schemaRefs/>
</ds:datastoreItem>
</file>

<file path=customXml/itemProps25.xml><?xml version="1.0" encoding="utf-8"?>
<ds:datastoreItem xmlns:ds="http://schemas.openxmlformats.org/officeDocument/2006/customXml" ds:itemID="{93CE8618-FCF0-415E-B426-7BDB0DCE1C84}">
  <ds:schemaRefs/>
</ds:datastoreItem>
</file>

<file path=customXml/itemProps26.xml><?xml version="1.0" encoding="utf-8"?>
<ds:datastoreItem xmlns:ds="http://schemas.openxmlformats.org/officeDocument/2006/customXml" ds:itemID="{49302E27-06DA-42B7-957C-1B4F8FFCA9AA}">
  <ds:schemaRefs/>
</ds:datastoreItem>
</file>

<file path=customXml/itemProps27.xml><?xml version="1.0" encoding="utf-8"?>
<ds:datastoreItem xmlns:ds="http://schemas.openxmlformats.org/officeDocument/2006/customXml" ds:itemID="{14A9AEA2-0281-4C33-B00A-9E44FF63D98D}">
  <ds:schemaRefs/>
</ds:datastoreItem>
</file>

<file path=customXml/itemProps28.xml><?xml version="1.0" encoding="utf-8"?>
<ds:datastoreItem xmlns:ds="http://schemas.openxmlformats.org/officeDocument/2006/customXml" ds:itemID="{0F2E9C4E-DC38-40B2-8B3B-5D3A6A62867B}">
  <ds:schemaRefs/>
</ds:datastoreItem>
</file>

<file path=customXml/itemProps29.xml><?xml version="1.0" encoding="utf-8"?>
<ds:datastoreItem xmlns:ds="http://schemas.openxmlformats.org/officeDocument/2006/customXml" ds:itemID="{88AFFD0A-EEB5-4077-ABAD-E926E68A315D}">
  <ds:schemaRefs/>
</ds:datastoreItem>
</file>

<file path=customXml/itemProps30.xml><?xml version="1.0" encoding="utf-8"?>
<ds:datastoreItem xmlns:ds="http://schemas.openxmlformats.org/officeDocument/2006/customXml" ds:itemID="{A9595EC7-3A9F-4726-A4FC-8C9593A4EEA7}">
  <ds:schemaRefs/>
</ds:datastoreItem>
</file>

<file path=customXml/itemProps31.xml><?xml version="1.0" encoding="utf-8"?>
<ds:datastoreItem xmlns:ds="http://schemas.openxmlformats.org/officeDocument/2006/customXml" ds:itemID="{F975B7EF-D0AF-4FA9-AFC9-BE9FA99AAE26}">
  <ds:schemaRefs/>
</ds:datastoreItem>
</file>

<file path=customXml/itemProps32.xml><?xml version="1.0" encoding="utf-8"?>
<ds:datastoreItem xmlns:ds="http://schemas.openxmlformats.org/officeDocument/2006/customXml" ds:itemID="{68288969-B9B2-4581-94D6-544336D8C319}">
  <ds:schemaRefs/>
</ds:datastoreItem>
</file>

<file path=customXml/itemProps33.xml><?xml version="1.0" encoding="utf-8"?>
<ds:datastoreItem xmlns:ds="http://schemas.openxmlformats.org/officeDocument/2006/customXml" ds:itemID="{0DC2E507-6AC3-49EF-B62F-62C49A36C6A7}">
  <ds:schemaRefs/>
</ds:datastoreItem>
</file>

<file path=customXml/itemProps34.xml><?xml version="1.0" encoding="utf-8"?>
<ds:datastoreItem xmlns:ds="http://schemas.openxmlformats.org/officeDocument/2006/customXml" ds:itemID="{8889D8FB-4912-458B-B09E-37C6F81F6E23}">
  <ds:schemaRefs/>
</ds:datastoreItem>
</file>

<file path=customXml/itemProps35.xml><?xml version="1.0" encoding="utf-8"?>
<ds:datastoreItem xmlns:ds="http://schemas.openxmlformats.org/officeDocument/2006/customXml" ds:itemID="{B8799165-D532-484E-B5E5-B8D31ADC5AE6}">
  <ds:schemaRefs/>
</ds:datastoreItem>
</file>

<file path=customXml/itemProps36.xml><?xml version="1.0" encoding="utf-8"?>
<ds:datastoreItem xmlns:ds="http://schemas.openxmlformats.org/officeDocument/2006/customXml" ds:itemID="{E69C1694-6720-45A1-848E-2DB0C320AB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Sum</vt:lpstr>
      <vt:lpstr>Top</vt:lpstr>
      <vt:lpstr>Top Exec</vt:lpstr>
      <vt:lpstr>XE</vt:lpstr>
      <vt:lpstr>Error</vt:lpstr>
      <vt:lpstr>Query Options</vt:lpstr>
      <vt:lpstr>Sum_Start</vt:lpstr>
      <vt:lpstr>Sum_Stop</vt:lpstr>
      <vt:lpstr>Top_Start</vt:lpstr>
      <vt:lpstr>Top_Stop</vt:lpstr>
      <vt:lpstr>XE_Start</vt:lpstr>
      <vt:lpstr>XE_Stop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Valery Smirnov</dc:creator>
  <cp:lastModifiedBy>Valery Smirnov</cp:lastModifiedBy>
  <dcterms:created xsi:type="dcterms:W3CDTF">2024-08-13T04:47:46Z</dcterms:created>
  <dcterms:modified xsi:type="dcterms:W3CDTF">2024-12-25T16:00:29Z</dcterms:modified>
</cp:coreProperties>
</file>